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62EF18B8-2226-4B7D-9262-6FF88C11472A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 s="1"/>
  <c r="F41" i="4"/>
  <c r="F42" i="4" s="1"/>
  <c r="F43" i="4" s="1"/>
  <c r="F44" i="4"/>
  <c r="F45" i="4" s="1"/>
  <c r="F46" i="4" s="1"/>
  <c r="F47" i="4" s="1"/>
  <c r="F48" i="4" s="1"/>
  <c r="F49" i="4"/>
  <c r="F50" i="4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2709" i="1"/>
  <c r="J2709" i="1"/>
  <c r="K10" i="1"/>
  <c r="K11" i="1" s="1"/>
  <c r="K8" i="1"/>
  <c r="K9" i="1" s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B2694" i="7"/>
  <c r="B2698" i="7"/>
  <c r="B2699" i="7"/>
  <c r="J2700" i="7"/>
  <c r="K2700" i="7"/>
  <c r="J2701" i="7"/>
  <c r="B2703" i="7"/>
  <c r="K2703" i="7"/>
  <c r="J2705" i="7"/>
  <c r="B2706" i="7"/>
  <c r="A2700" i="7"/>
  <c r="A2703" i="7"/>
  <c r="A2704" i="7"/>
  <c r="B2697" i="6"/>
  <c r="B2698" i="6"/>
  <c r="B2701" i="6"/>
  <c r="J2705" i="6"/>
  <c r="J2706" i="6"/>
  <c r="A2704" i="6"/>
  <c r="A2700" i="6"/>
  <c r="A2701" i="6"/>
  <c r="A2703" i="6"/>
  <c r="B2694" i="5"/>
  <c r="C2694" i="5"/>
  <c r="D2694" i="5"/>
  <c r="E2694" i="5"/>
  <c r="B2695" i="5"/>
  <c r="C2695" i="5"/>
  <c r="D2695" i="5"/>
  <c r="E2695" i="5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G2699" i="5" s="1"/>
  <c r="F2699" i="5"/>
  <c r="J2699" i="6" s="1"/>
  <c r="B2700" i="5"/>
  <c r="H2700" i="5" s="1"/>
  <c r="L2700" i="6" s="1"/>
  <c r="C2700" i="5"/>
  <c r="D2700" i="5"/>
  <c r="E2700" i="5"/>
  <c r="F2700" i="5" s="1"/>
  <c r="J2700" i="6" s="1"/>
  <c r="G2700" i="5"/>
  <c r="K2700" i="6" s="1"/>
  <c r="B2701" i="5"/>
  <c r="C2701" i="5"/>
  <c r="D2701" i="5"/>
  <c r="E2701" i="5"/>
  <c r="F2701" i="5" s="1"/>
  <c r="J2701" i="6" s="1"/>
  <c r="B2702" i="5"/>
  <c r="C2702" i="5"/>
  <c r="D2702" i="5"/>
  <c r="E2702" i="5"/>
  <c r="B2703" i="5"/>
  <c r="C2703" i="5"/>
  <c r="D2703" i="5"/>
  <c r="E2703" i="5"/>
  <c r="F2703" i="5" s="1"/>
  <c r="G2703" i="5"/>
  <c r="K2703" i="6" s="1"/>
  <c r="B2704" i="5"/>
  <c r="C2704" i="5"/>
  <c r="D2704" i="5"/>
  <c r="E2704" i="5"/>
  <c r="G2704" i="5" s="1"/>
  <c r="B2705" i="5"/>
  <c r="C2705" i="5"/>
  <c r="D2705" i="5"/>
  <c r="E2705" i="5"/>
  <c r="F2705" i="5"/>
  <c r="B2706" i="5"/>
  <c r="C2706" i="5"/>
  <c r="D2706" i="5"/>
  <c r="E2706" i="5"/>
  <c r="F2706" i="5"/>
  <c r="J2706" i="7" s="1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6" s="1"/>
  <c r="B2695" i="3"/>
  <c r="C2696" i="3" s="1"/>
  <c r="C2695" i="3"/>
  <c r="D2695" i="3" s="1"/>
  <c r="B2696" i="3"/>
  <c r="B2696" i="6" s="1"/>
  <c r="B2697" i="3"/>
  <c r="B2698" i="3"/>
  <c r="C2698" i="3"/>
  <c r="D2698" i="3" s="1"/>
  <c r="B2699" i="3"/>
  <c r="B2699" i="6" s="1"/>
  <c r="B2700" i="3"/>
  <c r="C2700" i="3" s="1"/>
  <c r="B2701" i="3"/>
  <c r="B2701" i="7" s="1"/>
  <c r="B2702" i="3"/>
  <c r="B2702" i="6" s="1"/>
  <c r="B2703" i="3"/>
  <c r="B2704" i="3"/>
  <c r="C2705" i="3" s="1"/>
  <c r="B2705" i="3"/>
  <c r="B2705" i="7" s="1"/>
  <c r="B2706" i="3"/>
  <c r="B2706" i="6" s="1"/>
  <c r="A2705" i="3"/>
  <c r="A2705" i="7" s="1"/>
  <c r="A2706" i="3"/>
  <c r="A2706" i="7" s="1"/>
  <c r="A2703" i="3"/>
  <c r="A2704" i="3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1" i="3"/>
  <c r="A2701" i="7" s="1"/>
  <c r="A2702" i="3"/>
  <c r="A2702" i="7" s="1"/>
  <c r="B2694" i="2"/>
  <c r="B2695" i="2"/>
  <c r="C2695" i="2" s="1"/>
  <c r="B2696" i="2"/>
  <c r="B2697" i="2"/>
  <c r="B2698" i="2"/>
  <c r="C2698" i="2" s="1"/>
  <c r="B2699" i="2"/>
  <c r="C2699" i="2" s="1"/>
  <c r="B2700" i="2"/>
  <c r="D2704" i="2" s="1"/>
  <c r="B2701" i="2"/>
  <c r="B2702" i="2"/>
  <c r="B2703" i="2"/>
  <c r="C2703" i="2"/>
  <c r="B2704" i="2"/>
  <c r="D2706" i="2" s="1"/>
  <c r="B2705" i="2"/>
  <c r="C2705" i="2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J2703" i="7" l="1"/>
  <c r="J2703" i="6"/>
  <c r="F2706" i="7"/>
  <c r="F2706" i="6"/>
  <c r="K2699" i="6"/>
  <c r="K2699" i="7"/>
  <c r="F2704" i="7"/>
  <c r="F2704" i="6"/>
  <c r="K2704" i="7"/>
  <c r="K2704" i="6"/>
  <c r="A2694" i="6"/>
  <c r="B2704" i="6"/>
  <c r="A2697" i="7"/>
  <c r="E2706" i="2"/>
  <c r="C2699" i="3"/>
  <c r="A2706" i="6"/>
  <c r="B2705" i="6"/>
  <c r="A2696" i="7"/>
  <c r="C2704" i="3"/>
  <c r="C2697" i="3"/>
  <c r="D2697" i="3" s="1"/>
  <c r="A2705" i="6"/>
  <c r="A2695" i="7"/>
  <c r="B2704" i="7"/>
  <c r="B2700" i="7"/>
  <c r="B2697" i="7"/>
  <c r="B2696" i="7"/>
  <c r="D2702" i="2"/>
  <c r="C2706" i="2"/>
  <c r="C2701" i="2"/>
  <c r="F2704" i="5"/>
  <c r="F2702" i="5"/>
  <c r="B2695" i="6"/>
  <c r="B2702" i="7"/>
  <c r="B2695" i="7"/>
  <c r="E2705" i="2"/>
  <c r="C2703" i="3"/>
  <c r="E2695" i="3"/>
  <c r="A2702" i="6"/>
  <c r="L2700" i="7"/>
  <c r="P2700" i="7" s="1"/>
  <c r="H2702" i="5"/>
  <c r="C2701" i="3"/>
  <c r="H2704" i="5"/>
  <c r="A2699" i="6"/>
  <c r="J2699" i="7"/>
  <c r="C2702" i="3"/>
  <c r="H2705" i="5"/>
  <c r="H2703" i="5"/>
  <c r="A2698" i="6"/>
  <c r="B2700" i="6"/>
  <c r="H2699" i="5"/>
  <c r="C2706" i="3"/>
  <c r="D2706" i="3" s="1"/>
  <c r="E2698" i="3"/>
  <c r="B2703" i="6"/>
  <c r="G2705" i="5"/>
  <c r="H2701" i="5"/>
  <c r="H2706" i="5"/>
  <c r="G2701" i="5"/>
  <c r="G2706" i="5"/>
  <c r="G2702" i="5"/>
  <c r="D2700" i="3"/>
  <c r="E2700" i="3"/>
  <c r="D2702" i="3"/>
  <c r="E2702" i="3"/>
  <c r="D2699" i="3"/>
  <c r="E2699" i="3"/>
  <c r="D2705" i="3"/>
  <c r="E2705" i="3"/>
  <c r="D2703" i="3"/>
  <c r="E2703" i="3"/>
  <c r="D2696" i="3"/>
  <c r="E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H2698" i="5" s="1"/>
  <c r="C2693" i="5"/>
  <c r="D2693" i="5"/>
  <c r="E2693" i="5"/>
  <c r="G2698" i="5" s="1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G2695" i="2" s="1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F2695" i="2" s="1"/>
  <c r="B2677" i="2"/>
  <c r="F2696" i="2" s="1"/>
  <c r="B2678" i="2"/>
  <c r="F2697" i="2" s="1"/>
  <c r="B2679" i="2"/>
  <c r="I2695" i="2" s="1" a="1"/>
  <c r="I2695" i="2" s="1"/>
  <c r="B2680" i="2"/>
  <c r="F2699" i="2" s="1"/>
  <c r="B2681" i="2"/>
  <c r="F2700" i="2" s="1"/>
  <c r="B2682" i="2"/>
  <c r="F2701" i="2" s="1"/>
  <c r="B2683" i="2"/>
  <c r="I2699" i="2" s="1" a="1"/>
  <c r="I2699" i="2" s="1"/>
  <c r="B2684" i="2"/>
  <c r="I2700" i="2" s="1" a="1"/>
  <c r="I2700" i="2" s="1"/>
  <c r="B2685" i="2"/>
  <c r="E2694" i="2" s="1"/>
  <c r="B2686" i="2"/>
  <c r="B2687" i="2"/>
  <c r="I2703" i="2" s="1" a="1"/>
  <c r="I2703" i="2" s="1"/>
  <c r="B2688" i="2"/>
  <c r="E2697" i="2" s="1"/>
  <c r="B2689" i="2"/>
  <c r="B2690" i="2"/>
  <c r="I2706" i="2" s="1" a="1"/>
  <c r="I2706" i="2" s="1"/>
  <c r="B2691" i="2"/>
  <c r="E2700" i="2" s="1"/>
  <c r="B2692" i="2"/>
  <c r="D2696" i="2" s="1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H2700" i="2" l="1"/>
  <c r="I2700" i="7" s="1"/>
  <c r="G2697" i="2"/>
  <c r="H2703" i="2"/>
  <c r="G2696" i="2"/>
  <c r="H2702" i="2"/>
  <c r="G2705" i="2"/>
  <c r="G2704" i="2"/>
  <c r="H2698" i="2"/>
  <c r="I2698" i="6" s="1"/>
  <c r="G2706" i="2"/>
  <c r="H2706" i="7" s="1"/>
  <c r="G2703" i="2"/>
  <c r="H2703" i="7" s="1"/>
  <c r="H2697" i="2"/>
  <c r="I2697" i="7" s="1"/>
  <c r="G2702" i="2"/>
  <c r="H2702" i="7" s="1"/>
  <c r="H2696" i="2"/>
  <c r="I2696" i="6" s="1"/>
  <c r="H2699" i="2"/>
  <c r="G2701" i="2"/>
  <c r="H2695" i="2"/>
  <c r="H2706" i="2"/>
  <c r="G2699" i="2"/>
  <c r="H2705" i="2"/>
  <c r="G2698" i="2"/>
  <c r="H2698" i="7" s="1"/>
  <c r="H2704" i="2"/>
  <c r="I2704" i="7" s="1"/>
  <c r="O2704" i="7" s="1"/>
  <c r="H2697" i="6"/>
  <c r="H2697" i="7"/>
  <c r="I2703" i="7"/>
  <c r="I2703" i="6"/>
  <c r="H2696" i="6"/>
  <c r="H2696" i="7"/>
  <c r="I2702" i="7"/>
  <c r="I2702" i="6"/>
  <c r="G2701" i="7"/>
  <c r="G2701" i="6"/>
  <c r="H2695" i="7"/>
  <c r="H2695" i="6"/>
  <c r="D2694" i="3"/>
  <c r="E2694" i="3"/>
  <c r="G2700" i="7"/>
  <c r="G2700" i="6"/>
  <c r="F2696" i="7"/>
  <c r="F2696" i="6"/>
  <c r="H2705" i="7"/>
  <c r="H2705" i="6"/>
  <c r="I2699" i="7"/>
  <c r="I2699" i="6"/>
  <c r="H2704" i="7"/>
  <c r="H2704" i="6"/>
  <c r="L2698" i="6"/>
  <c r="L2698" i="7"/>
  <c r="G2697" i="7"/>
  <c r="G2697" i="6"/>
  <c r="G2696" i="6"/>
  <c r="G2696" i="7"/>
  <c r="G2695" i="7"/>
  <c r="G2695" i="6"/>
  <c r="H2701" i="7"/>
  <c r="H2701" i="6"/>
  <c r="I2695" i="7"/>
  <c r="I2695" i="6"/>
  <c r="I2706" i="7"/>
  <c r="O2706" i="7" s="1"/>
  <c r="I2706" i="6"/>
  <c r="H2699" i="7"/>
  <c r="H2699" i="6"/>
  <c r="I2705" i="7"/>
  <c r="I2705" i="6"/>
  <c r="H2701" i="2"/>
  <c r="K2698" i="6"/>
  <c r="K2698" i="7"/>
  <c r="F2698" i="2"/>
  <c r="F2704" i="2"/>
  <c r="F2700" i="7"/>
  <c r="F2700" i="6"/>
  <c r="I2704" i="2" a="1"/>
  <c r="I2704" i="2" s="1"/>
  <c r="L2701" i="6"/>
  <c r="L2701" i="7"/>
  <c r="L2702" i="7"/>
  <c r="L2702" i="6"/>
  <c r="J2702" i="7"/>
  <c r="J2702" i="6"/>
  <c r="F2697" i="7"/>
  <c r="F2697" i="6"/>
  <c r="G2694" i="2"/>
  <c r="I2697" i="2" a="1"/>
  <c r="I2697" i="2" s="1"/>
  <c r="E2701" i="2"/>
  <c r="K2705" i="7"/>
  <c r="K2705" i="6"/>
  <c r="L2703" i="7"/>
  <c r="P2703" i="7" s="1"/>
  <c r="L2703" i="6"/>
  <c r="J2704" i="7"/>
  <c r="J2704" i="6"/>
  <c r="D2704" i="3"/>
  <c r="E2704" i="3"/>
  <c r="F2706" i="2"/>
  <c r="F2702" i="2"/>
  <c r="L2705" i="7"/>
  <c r="L2705" i="6"/>
  <c r="G2699" i="7"/>
  <c r="G2699" i="6"/>
  <c r="I2701" i="2" a="1"/>
  <c r="I2701" i="2" s="1"/>
  <c r="I2694" i="2" a="1"/>
  <c r="I2694" i="2" s="1"/>
  <c r="F2698" i="7"/>
  <c r="F2698" i="6"/>
  <c r="D2695" i="2"/>
  <c r="I2696" i="2" a="1"/>
  <c r="I2696" i="2" s="1"/>
  <c r="E2699" i="2"/>
  <c r="F2702" i="7"/>
  <c r="O2702" i="7" s="1"/>
  <c r="F2702" i="6"/>
  <c r="E2698" i="2"/>
  <c r="E2696" i="2"/>
  <c r="F2701" i="7"/>
  <c r="F2701" i="6"/>
  <c r="I2705" i="2" a="1"/>
  <c r="I2705" i="2" s="1"/>
  <c r="E2697" i="3"/>
  <c r="F2703" i="7"/>
  <c r="F2703" i="6"/>
  <c r="E2702" i="2"/>
  <c r="F2694" i="2"/>
  <c r="G2700" i="2"/>
  <c r="H2694" i="2"/>
  <c r="F2703" i="2"/>
  <c r="F2699" i="7"/>
  <c r="F2699" i="6"/>
  <c r="K2702" i="7"/>
  <c r="K2702" i="6"/>
  <c r="L2704" i="7"/>
  <c r="P2704" i="7" s="1"/>
  <c r="L2704" i="6"/>
  <c r="I2702" i="2" a="1"/>
  <c r="I2702" i="2" s="1"/>
  <c r="I2698" i="2" a="1"/>
  <c r="I2698" i="2" s="1"/>
  <c r="F2705" i="2"/>
  <c r="L2699" i="6"/>
  <c r="L2699" i="7"/>
  <c r="P2699" i="7" s="1"/>
  <c r="E3" i="5"/>
  <c r="E4" i="5" s="1"/>
  <c r="E5" i="5" s="1"/>
  <c r="E2706" i="3"/>
  <c r="K2706" i="7"/>
  <c r="K2706" i="6"/>
  <c r="C2694" i="2"/>
  <c r="D2701" i="3"/>
  <c r="E2701" i="3"/>
  <c r="D2694" i="2"/>
  <c r="F2705" i="7"/>
  <c r="O2705" i="7" s="1"/>
  <c r="F2705" i="6"/>
  <c r="K2701" i="7"/>
  <c r="K2701" i="6"/>
  <c r="E2695" i="2"/>
  <c r="L2706" i="7"/>
  <c r="P2706" i="7" s="1"/>
  <c r="L2706" i="6"/>
  <c r="F2698" i="5"/>
  <c r="E6" i="5"/>
  <c r="E7" i="5" s="1"/>
  <c r="E8" i="5" s="1"/>
  <c r="E9" i="5" s="1"/>
  <c r="E10" i="5" s="1"/>
  <c r="S2" i="7"/>
  <c r="Q2" i="7"/>
  <c r="R2" i="7"/>
  <c r="Q4" i="7"/>
  <c r="T4" i="7"/>
  <c r="R4" i="7"/>
  <c r="S4" i="7"/>
  <c r="Q3" i="7"/>
  <c r="O2699" i="7" l="1"/>
  <c r="H2698" i="6"/>
  <c r="H2703" i="6"/>
  <c r="I2697" i="6"/>
  <c r="I2696" i="7"/>
  <c r="I2700" i="6"/>
  <c r="O2697" i="7"/>
  <c r="I2704" i="6"/>
  <c r="O2700" i="7"/>
  <c r="H2702" i="6"/>
  <c r="I2698" i="7"/>
  <c r="O2698" i="7" s="1"/>
  <c r="H2706" i="6"/>
  <c r="O2703" i="7"/>
  <c r="G2705" i="7"/>
  <c r="G2705" i="6"/>
  <c r="P2705" i="7"/>
  <c r="O2696" i="7"/>
  <c r="G2704" i="7"/>
  <c r="G2704" i="6"/>
  <c r="F2695" i="7"/>
  <c r="O2695" i="7" s="1"/>
  <c r="F2695" i="6"/>
  <c r="G2698" i="7"/>
  <c r="G2698" i="6"/>
  <c r="J2698" i="6"/>
  <c r="J2698" i="7"/>
  <c r="P2698" i="7" s="1"/>
  <c r="F2694" i="7"/>
  <c r="F2694" i="6"/>
  <c r="G2702" i="7"/>
  <c r="G2702" i="6"/>
  <c r="H2694" i="7"/>
  <c r="H2694" i="6"/>
  <c r="I2701" i="7"/>
  <c r="O2701" i="7" s="1"/>
  <c r="I2701" i="6"/>
  <c r="G2694" i="7"/>
  <c r="G2694" i="6"/>
  <c r="H2700" i="7"/>
  <c r="H2700" i="6"/>
  <c r="G2706" i="7"/>
  <c r="G2706" i="6"/>
  <c r="G2703" i="7"/>
  <c r="G2703" i="6"/>
  <c r="P2702" i="7"/>
  <c r="I2694" i="7"/>
  <c r="I2694" i="6"/>
  <c r="P2701" i="7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V3" i="7"/>
  <c r="U3" i="7"/>
  <c r="U4" i="7"/>
  <c r="V4" i="7"/>
  <c r="V2" i="7"/>
  <c r="U2" i="7"/>
  <c r="E2690" i="5" l="1"/>
  <c r="F2694" i="5"/>
  <c r="G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L2694" i="7"/>
  <c r="L2694" i="6"/>
  <c r="K2694" i="7"/>
  <c r="K2694" i="6"/>
  <c r="J2694" i="7"/>
  <c r="J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O1130" i="7" s="1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O413" i="7" s="1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O386" i="7" s="1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O778" i="7" s="1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H215" i="6"/>
  <c r="H215" i="7"/>
  <c r="I220" i="6"/>
  <c r="I220" i="7"/>
  <c r="G222" i="6"/>
  <c r="G222" i="7"/>
  <c r="F224" i="6"/>
  <c r="F224" i="7"/>
  <c r="H227" i="6"/>
  <c r="H227" i="7"/>
  <c r="I232" i="6"/>
  <c r="I232" i="7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O597" i="7" s="1"/>
  <c r="H600" i="6"/>
  <c r="H600" i="7"/>
  <c r="H605" i="6"/>
  <c r="H605" i="7"/>
  <c r="H610" i="6"/>
  <c r="H610" i="7"/>
  <c r="I615" i="6"/>
  <c r="I615" i="7"/>
  <c r="G617" i="6"/>
  <c r="G617" i="7"/>
  <c r="F619" i="6"/>
  <c r="F619" i="7"/>
  <c r="O619" i="7" s="1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O655" i="7" s="1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O1049" i="7" s="1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O1085" i="7" s="1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O1964" i="7" s="1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O1988" i="7" s="1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O2002" i="7" s="1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O2147" i="7" s="1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O2661" i="7" s="1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O2600" i="7" s="1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O1438" i="7" s="1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O1486" i="7" s="1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O1510" i="7" s="1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O2273" i="7" s="1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O2309" i="7" s="1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O2345" i="7" s="1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O2381" i="7" s="1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O2417" i="7" s="1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Q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I323" i="7"/>
  <c r="F339" i="7"/>
  <c r="O339" i="7" s="1"/>
  <c r="I345" i="7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I456" i="7"/>
  <c r="O456" i="7" s="1"/>
  <c r="G552" i="7"/>
  <c r="H935" i="7"/>
  <c r="F226" i="7"/>
  <c r="I241" i="7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O1669" i="7" s="1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O2593" i="7" s="1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I352" i="7"/>
  <c r="F368" i="7"/>
  <c r="O368" i="7" s="1"/>
  <c r="I395" i="7"/>
  <c r="F416" i="7"/>
  <c r="O416" i="7" s="1"/>
  <c r="I422" i="7"/>
  <c r="O422" i="7" s="1"/>
  <c r="I444" i="7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O923" i="7" s="1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I894" i="6"/>
  <c r="I894" i="7"/>
  <c r="O894" i="7" s="1"/>
  <c r="I1031" i="6"/>
  <c r="I1031" i="7"/>
  <c r="G66" i="7"/>
  <c r="G138" i="7"/>
  <c r="F267" i="7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O389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H910" i="6"/>
  <c r="H910" i="7"/>
  <c r="I939" i="6"/>
  <c r="I939" i="7"/>
  <c r="G941" i="6"/>
  <c r="G941" i="7"/>
  <c r="F943" i="6"/>
  <c r="F943" i="7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F421" i="7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66" i="7"/>
  <c r="F387" i="7"/>
  <c r="I393" i="7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F891" i="6"/>
  <c r="F891" i="7"/>
  <c r="H906" i="6"/>
  <c r="H906" i="7"/>
  <c r="G937" i="6"/>
  <c r="G937" i="7"/>
  <c r="G973" i="6"/>
  <c r="G973" i="7"/>
  <c r="H978" i="6"/>
  <c r="H978" i="7"/>
  <c r="I995" i="6"/>
  <c r="I995" i="7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O1553" i="7" s="1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O2225" i="7" s="1"/>
  <c r="G2227" i="6"/>
  <c r="G2227" i="7"/>
  <c r="F2229" i="6"/>
  <c r="F2229" i="7"/>
  <c r="H2232" i="6"/>
  <c r="H2232" i="7"/>
  <c r="I2237" i="7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O853" i="7" s="1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F970" i="6"/>
  <c r="F970" i="7"/>
  <c r="O970" i="7" s="1"/>
  <c r="F982" i="6"/>
  <c r="F982" i="7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G1266" i="6"/>
  <c r="G1266" i="7"/>
  <c r="F1268" i="6"/>
  <c r="F1268" i="7"/>
  <c r="H891" i="7"/>
  <c r="G910" i="7"/>
  <c r="G992" i="7"/>
  <c r="I101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O1471" i="7" s="1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H1934" i="6"/>
  <c r="H1934" i="7"/>
  <c r="F1936" i="6"/>
  <c r="F1936" i="7"/>
  <c r="H1939" i="6"/>
  <c r="H1939" i="7"/>
  <c r="I1944" i="6"/>
  <c r="I1944" i="7"/>
  <c r="I1949" i="6"/>
  <c r="I1949" i="7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O2026" i="7" s="1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O2082" i="7" s="1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O2106" i="7" s="1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O1447" i="7" s="1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O1140" i="7" s="1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O1672" i="7" s="1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O1785" i="7" s="1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13" i="7" s="1"/>
  <c r="F1147" i="7"/>
  <c r="O1147" i="7" s="1"/>
  <c r="F1180" i="7"/>
  <c r="F1181" i="7"/>
  <c r="F1188" i="7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O493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O556" i="7"/>
  <c r="F557" i="7"/>
  <c r="O557" i="7" s="1"/>
  <c r="F559" i="7"/>
  <c r="F562" i="7"/>
  <c r="F564" i="7"/>
  <c r="O564" i="7" s="1"/>
  <c r="O565" i="7"/>
  <c r="F567" i="7"/>
  <c r="O568" i="7"/>
  <c r="F569" i="7"/>
  <c r="O569" i="7" s="1"/>
  <c r="F571" i="7"/>
  <c r="O572" i="7"/>
  <c r="F574" i="7"/>
  <c r="F576" i="7"/>
  <c r="F579" i="7"/>
  <c r="O580" i="7"/>
  <c r="F581" i="7"/>
  <c r="O582" i="7"/>
  <c r="F584" i="7"/>
  <c r="F586" i="7"/>
  <c r="O586" i="7" s="1"/>
  <c r="F588" i="7"/>
  <c r="O589" i="7"/>
  <c r="F591" i="7"/>
  <c r="F593" i="7"/>
  <c r="O593" i="7" s="1"/>
  <c r="O594" i="7"/>
  <c r="F596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F615" i="7"/>
  <c r="O615" i="7" s="1"/>
  <c r="O616" i="7"/>
  <c r="F618" i="7"/>
  <c r="O618" i="7" s="1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F676" i="7"/>
  <c r="O677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O693" i="7"/>
  <c r="F695" i="7"/>
  <c r="O696" i="7"/>
  <c r="F697" i="7"/>
  <c r="F699" i="7"/>
  <c r="O699" i="7" s="1"/>
  <c r="F700" i="7"/>
  <c r="F702" i="7"/>
  <c r="F704" i="7"/>
  <c r="O704" i="7" s="1"/>
  <c r="O705" i="7"/>
  <c r="F707" i="7"/>
  <c r="O708" i="7"/>
  <c r="F709" i="7"/>
  <c r="F711" i="7"/>
  <c r="F712" i="7"/>
  <c r="F714" i="7"/>
  <c r="O715" i="7"/>
  <c r="F716" i="7"/>
  <c r="O716" i="7" s="1"/>
  <c r="O718" i="7"/>
  <c r="F719" i="7"/>
  <c r="O720" i="7"/>
  <c r="F721" i="7"/>
  <c r="F723" i="7"/>
  <c r="F724" i="7"/>
  <c r="F726" i="7"/>
  <c r="F728" i="7"/>
  <c r="O728" i="7" s="1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F747" i="7"/>
  <c r="F748" i="7"/>
  <c r="F750" i="7"/>
  <c r="O751" i="7"/>
  <c r="F752" i="7"/>
  <c r="O752" i="7" s="1"/>
  <c r="F755" i="7"/>
  <c r="O756" i="7"/>
  <c r="F757" i="7"/>
  <c r="F759" i="7"/>
  <c r="F760" i="7"/>
  <c r="F762" i="7"/>
  <c r="F764" i="7"/>
  <c r="O764" i="7" s="1"/>
  <c r="F767" i="7"/>
  <c r="O768" i="7"/>
  <c r="F769" i="7"/>
  <c r="O771" i="7"/>
  <c r="F772" i="7"/>
  <c r="F774" i="7"/>
  <c r="O774" i="7" s="1"/>
  <c r="F776" i="7"/>
  <c r="O776" i="7" s="1"/>
  <c r="F779" i="7"/>
  <c r="O780" i="7"/>
  <c r="F781" i="7"/>
  <c r="F784" i="7"/>
  <c r="F786" i="7"/>
  <c r="O787" i="7"/>
  <c r="F788" i="7"/>
  <c r="O788" i="7" s="1"/>
  <c r="F791" i="7"/>
  <c r="O792" i="7"/>
  <c r="F793" i="7"/>
  <c r="F796" i="7"/>
  <c r="F798" i="7"/>
  <c r="F800" i="7"/>
  <c r="O800" i="7" s="1"/>
  <c r="O802" i="7"/>
  <c r="F803" i="7"/>
  <c r="O804" i="7"/>
  <c r="F805" i="7"/>
  <c r="F808" i="7"/>
  <c r="F810" i="7"/>
  <c r="O810" i="7" s="1"/>
  <c r="F812" i="7"/>
  <c r="O812" i="7" s="1"/>
  <c r="F815" i="7"/>
  <c r="O816" i="7"/>
  <c r="F817" i="7"/>
  <c r="F820" i="7"/>
  <c r="F822" i="7"/>
  <c r="O822" i="7" s="1"/>
  <c r="F825" i="7"/>
  <c r="O825" i="7" s="1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F854" i="7"/>
  <c r="O854" i="7" s="1"/>
  <c r="F856" i="7"/>
  <c r="O858" i="7"/>
  <c r="F861" i="7"/>
  <c r="O861" i="7" s="1"/>
  <c r="O863" i="7"/>
  <c r="F866" i="7"/>
  <c r="O866" i="7" s="1"/>
  <c r="F878" i="7"/>
  <c r="O878" i="7" s="1"/>
  <c r="O889" i="7"/>
  <c r="F890" i="7"/>
  <c r="O890" i="7" s="1"/>
  <c r="O897" i="7"/>
  <c r="F902" i="7"/>
  <c r="O902" i="7" s="1"/>
  <c r="F914" i="7"/>
  <c r="O914" i="7" s="1"/>
  <c r="O925" i="7"/>
  <c r="F926" i="7"/>
  <c r="O926" i="7" s="1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O971" i="7"/>
  <c r="F974" i="7"/>
  <c r="O974" i="7" s="1"/>
  <c r="F986" i="7"/>
  <c r="O986" i="7" s="1"/>
  <c r="O990" i="7"/>
  <c r="F997" i="7"/>
  <c r="O997" i="7" s="1"/>
  <c r="O998" i="7"/>
  <c r="O1002" i="7"/>
  <c r="F1009" i="7"/>
  <c r="O1010" i="7"/>
  <c r="O1019" i="7"/>
  <c r="O1022" i="7"/>
  <c r="O1024" i="7"/>
  <c r="F1026" i="7"/>
  <c r="O1029" i="7"/>
  <c r="F1031" i="7"/>
  <c r="F1036" i="7"/>
  <c r="O1039" i="7"/>
  <c r="O1046" i="7"/>
  <c r="F1048" i="7"/>
  <c r="O1058" i="7"/>
  <c r="F1060" i="7"/>
  <c r="O1060" i="7" s="1"/>
  <c r="O1061" i="7"/>
  <c r="O1070" i="7"/>
  <c r="F1072" i="7"/>
  <c r="O1072" i="7" s="1"/>
  <c r="F1084" i="7"/>
  <c r="O1084" i="7" s="1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74" i="7"/>
  <c r="O1295" i="7"/>
  <c r="O1308" i="7"/>
  <c r="O1310" i="7"/>
  <c r="O2181" i="7"/>
  <c r="O2299" i="7"/>
  <c r="O1809" i="7"/>
  <c r="O2646" i="7"/>
  <c r="O1749" i="7"/>
  <c r="O2612" i="7"/>
  <c r="O2111" i="7"/>
  <c r="O2230" i="7"/>
  <c r="O2398" i="7"/>
  <c r="O1411" i="7"/>
  <c r="O1474" i="7"/>
  <c r="O2167" i="7"/>
  <c r="O2118" i="7"/>
  <c r="O1879" i="7"/>
  <c r="O1758" i="7"/>
  <c r="O2456" i="7"/>
  <c r="O1737" i="7"/>
  <c r="O2085" i="7"/>
  <c r="O2193" i="7"/>
  <c r="O2574" i="7"/>
  <c r="O1727" i="7"/>
  <c r="O2075" i="7"/>
  <c r="O1725" i="7"/>
  <c r="O2121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G2238" i="7"/>
  <c r="G2262" i="7"/>
  <c r="G2274" i="7"/>
  <c r="O2393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G1938" i="7"/>
  <c r="O1985" i="7"/>
  <c r="O2009" i="7"/>
  <c r="H2035" i="7"/>
  <c r="F2165" i="7"/>
  <c r="F2177" i="7"/>
  <c r="G2250" i="7"/>
  <c r="G2286" i="7"/>
  <c r="G2298" i="7"/>
  <c r="O2333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I1894" i="6"/>
  <c r="I1894" i="7"/>
  <c r="O1894" i="7" s="1"/>
  <c r="I1906" i="6"/>
  <c r="I1906" i="7"/>
  <c r="I1918" i="6"/>
  <c r="I1918" i="7"/>
  <c r="O1918" i="7" s="1"/>
  <c r="I1930" i="6"/>
  <c r="I1930" i="7"/>
  <c r="I1940" i="6"/>
  <c r="I1940" i="7"/>
  <c r="O1940" i="7" s="1"/>
  <c r="I1945" i="6"/>
  <c r="I1945" i="7"/>
  <c r="I1957" i="6"/>
  <c r="I1957" i="7"/>
  <c r="I1962" i="6"/>
  <c r="I1962" i="7"/>
  <c r="I1974" i="6"/>
  <c r="I1974" i="7"/>
  <c r="I1986" i="6"/>
  <c r="I1986" i="7"/>
  <c r="O1986" i="7" s="1"/>
  <c r="I1998" i="6"/>
  <c r="I1998" i="7"/>
  <c r="I2010" i="6"/>
  <c r="I2010" i="7"/>
  <c r="I2022" i="6"/>
  <c r="I2022" i="7"/>
  <c r="O2022" i="7" s="1"/>
  <c r="I2027" i="6"/>
  <c r="I2027" i="7"/>
  <c r="I2032" i="6"/>
  <c r="I2032" i="7"/>
  <c r="I2049" i="6"/>
  <c r="I2049" i="7"/>
  <c r="I2071" i="6"/>
  <c r="I2071" i="7"/>
  <c r="I2083" i="6"/>
  <c r="I2083" i="7"/>
  <c r="I2095" i="6"/>
  <c r="I2095" i="7"/>
  <c r="O2095" i="7" s="1"/>
  <c r="I2107" i="6"/>
  <c r="I2107" i="7"/>
  <c r="I2119" i="6"/>
  <c r="I2119" i="7"/>
  <c r="I2131" i="6"/>
  <c r="I2131" i="7"/>
  <c r="O2131" i="7" s="1"/>
  <c r="I2143" i="6"/>
  <c r="I2143" i="7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O2625" i="7" s="1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F2365" i="7"/>
  <c r="F2377" i="7"/>
  <c r="F2389" i="7"/>
  <c r="F2401" i="7"/>
  <c r="F2413" i="7"/>
  <c r="F2425" i="7"/>
  <c r="O2509" i="7"/>
  <c r="G2510" i="7"/>
  <c r="G2522" i="7"/>
  <c r="G2534" i="7"/>
  <c r="G2546" i="7"/>
  <c r="G2594" i="7"/>
  <c r="G2606" i="7"/>
  <c r="F2617" i="7"/>
  <c r="G2618" i="7"/>
  <c r="F2629" i="7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I1373" i="6"/>
  <c r="I1373" i="7"/>
  <c r="I1385" i="6"/>
  <c r="I1385" i="7"/>
  <c r="O1385" i="7" s="1"/>
  <c r="I1390" i="6"/>
  <c r="I1390" i="7"/>
  <c r="I1402" i="6"/>
  <c r="I1402" i="7"/>
  <c r="O1402" i="7" s="1"/>
  <c r="I1414" i="6"/>
  <c r="I1414" i="7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I1689" i="6"/>
  <c r="I1689" i="7"/>
  <c r="O1689" i="7" s="1"/>
  <c r="I1701" i="6"/>
  <c r="I1701" i="7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2107" i="7" l="1"/>
  <c r="O2027" i="7"/>
  <c r="O1962" i="7"/>
  <c r="O1906" i="7"/>
  <c r="O1782" i="7"/>
  <c r="O1284" i="7"/>
  <c r="O1267" i="7"/>
  <c r="O1231" i="7"/>
  <c r="O1582" i="7"/>
  <c r="O421" i="7"/>
  <c r="S5" i="7"/>
  <c r="O444" i="7"/>
  <c r="O591" i="7"/>
  <c r="O958" i="7"/>
  <c r="O934" i="7"/>
  <c r="O397" i="7"/>
  <c r="T5" i="7"/>
  <c r="O829" i="7"/>
  <c r="O224" i="7"/>
  <c r="O1702" i="7"/>
  <c r="O1188" i="7"/>
  <c r="O1247" i="7"/>
  <c r="O2540" i="7"/>
  <c r="O344" i="7"/>
  <c r="O1361" i="7"/>
  <c r="O2629" i="7"/>
  <c r="O1882" i="7"/>
  <c r="O726" i="7"/>
  <c r="O675" i="7"/>
  <c r="O1121" i="7"/>
  <c r="O881" i="7"/>
  <c r="O871" i="7"/>
  <c r="O1558" i="7"/>
  <c r="O862" i="7"/>
  <c r="O410" i="7"/>
  <c r="O1840" i="7"/>
  <c r="O2203" i="7"/>
  <c r="O1025" i="7"/>
  <c r="O886" i="7"/>
  <c r="O1701" i="7"/>
  <c r="O1414" i="7"/>
  <c r="O2143" i="7"/>
  <c r="O2071" i="7"/>
  <c r="O1998" i="7"/>
  <c r="O1571" i="7"/>
  <c r="O762" i="7"/>
  <c r="O639" i="7"/>
  <c r="O1619" i="7"/>
  <c r="O429" i="7"/>
  <c r="O349" i="7"/>
  <c r="O525" i="7"/>
  <c r="O1934" i="7"/>
  <c r="O1334" i="7"/>
  <c r="O581" i="7"/>
  <c r="O2179" i="7"/>
  <c r="O1105" i="7"/>
  <c r="O1462" i="7"/>
  <c r="O2237" i="7"/>
  <c r="O907" i="7"/>
  <c r="O277" i="7"/>
  <c r="O1925" i="7"/>
  <c r="O1930" i="7"/>
  <c r="O851" i="7"/>
  <c r="O1931" i="7"/>
  <c r="O1963" i="7"/>
  <c r="O1946" i="7"/>
  <c r="O1912" i="7"/>
  <c r="O1041" i="7"/>
  <c r="O1015" i="7"/>
  <c r="O2290" i="7"/>
  <c r="O1534" i="7"/>
  <c r="O1380" i="7"/>
  <c r="O2353" i="7"/>
  <c r="O798" i="7"/>
  <c r="O1264" i="7"/>
  <c r="O1141" i="7"/>
  <c r="O1069" i="7"/>
  <c r="O982" i="7"/>
  <c r="O267" i="7"/>
  <c r="O373" i="7"/>
  <c r="O910" i="7"/>
  <c r="O2581" i="7"/>
  <c r="O1650" i="7"/>
  <c r="O1614" i="7"/>
  <c r="O2157" i="7"/>
  <c r="O2080" i="7"/>
  <c r="O1325" i="7"/>
  <c r="O761" i="7"/>
  <c r="O232" i="7"/>
  <c r="O212" i="7"/>
  <c r="O819" i="7"/>
  <c r="O210" i="7"/>
  <c r="O1005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1677" i="7"/>
  <c r="O1390" i="7"/>
  <c r="O1949" i="7"/>
  <c r="O1248" i="7"/>
  <c r="O1300" i="7"/>
  <c r="O451" i="7"/>
  <c r="R5" i="7"/>
  <c r="O831" i="7"/>
  <c r="O2482" i="7"/>
  <c r="O2458" i="7"/>
  <c r="O2434" i="7"/>
  <c r="O2357" i="7"/>
  <c r="O2321" i="7"/>
  <c r="O2249" i="7"/>
  <c r="O1631" i="7"/>
  <c r="O2087" i="7"/>
  <c r="O2263" i="7"/>
  <c r="O2024" i="7"/>
  <c r="O324" i="7"/>
  <c r="P2694" i="7"/>
  <c r="O613" i="7"/>
  <c r="O574" i="7"/>
  <c r="O1283" i="7"/>
  <c r="O995" i="7"/>
  <c r="O887" i="7"/>
  <c r="O393" i="7"/>
  <c r="O943" i="7"/>
  <c r="O241" i="7"/>
  <c r="O320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L2695" i="7"/>
  <c r="L2695" i="6"/>
  <c r="O1542" i="7"/>
  <c r="O745" i="7"/>
  <c r="O663" i="7"/>
  <c r="O2468" i="7"/>
  <c r="O381" i="7"/>
  <c r="O944" i="7"/>
  <c r="O542" i="7"/>
  <c r="O2473" i="7"/>
  <c r="O2437" i="7"/>
  <c r="O513" i="7"/>
  <c r="O270" i="7"/>
  <c r="K2695" i="7"/>
  <c r="K2695" i="6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J2695" i="7"/>
  <c r="J2695" i="6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G2696" i="5"/>
  <c r="F2696" i="5"/>
  <c r="H2696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6" l="1"/>
  <c r="L2696" i="7"/>
  <c r="J2696" i="6"/>
  <c r="J2696" i="7"/>
  <c r="P2695" i="7"/>
  <c r="K2696" i="6"/>
  <c r="K2696" i="7"/>
  <c r="G2697" i="5"/>
  <c r="F2697" i="5"/>
  <c r="H2697" i="5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L2697" i="6" l="1"/>
  <c r="L2697" i="7"/>
  <c r="K2697" i="7"/>
  <c r="K2697" i="6"/>
  <c r="J2697" i="6"/>
  <c r="J2697" i="7"/>
  <c r="P2697" i="7" s="1"/>
  <c r="P2696" i="7"/>
  <c r="F18" i="3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V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 s="1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R29" i="7" l="1"/>
  <c r="S29" i="7"/>
  <c r="V29" i="7" s="1"/>
  <c r="L31" i="6"/>
  <c r="L31" i="7"/>
  <c r="J31" i="6"/>
  <c r="J31" i="7"/>
  <c r="V28" i="7"/>
  <c r="U28" i="7"/>
  <c r="P30" i="7"/>
  <c r="K31" i="6"/>
  <c r="K31" i="7"/>
  <c r="U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I66" i="3" s="1"/>
  <c r="F67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I78" i="3" s="1"/>
  <c r="G79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I131" i="3" s="1"/>
  <c r="F132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 s="1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I155" i="3" s="1"/>
  <c r="G156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P153" i="7" l="1"/>
  <c r="K154" i="6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P203" i="7" l="1"/>
  <c r="K204" i="6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I238" i="3" s="1"/>
  <c r="G239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I352" i="3" s="1"/>
  <c r="F353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I496" i="3" s="1"/>
  <c r="F497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 s="1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I664" i="3" s="1"/>
  <c r="F665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I667" i="3" s="1"/>
  <c r="G668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I679" i="3" s="1"/>
  <c r="F680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 s="1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P703" i="7" l="1"/>
  <c r="L704" i="6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P720" i="7" l="1"/>
  <c r="K721" i="6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P754" i="7" l="1"/>
  <c r="J755" i="6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P756" i="7" l="1"/>
  <c r="L757" i="6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P824" i="7" l="1"/>
  <c r="L825" i="6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 s="1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P872" i="7" l="1"/>
  <c r="K873" i="6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 s="1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P1064" i="7" l="1"/>
  <c r="K1065" i="6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P1078" i="7" l="1"/>
  <c r="K1079" i="6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I1459" i="3" s="1"/>
  <c r="F1460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 s="1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 s="1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P1651" i="7" l="1"/>
  <c r="K1652" i="6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P1667" i="7" l="1"/>
  <c r="K1668" i="6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P1696" i="7" l="1"/>
  <c r="J1697" i="6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I1755" i="3" s="1"/>
  <c r="F1756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I1854" i="3" s="1"/>
  <c r="G1855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P1951" i="7" l="1"/>
  <c r="K1952" i="6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P1965" i="7" l="1"/>
  <c r="J1966" i="6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I2017" i="3" s="1"/>
  <c r="F2018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P2065" i="7" l="1"/>
  <c r="L2066" i="6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I2087" i="3" s="1"/>
  <c r="F2088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I2103" i="3" s="1"/>
  <c r="G2104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P2176" i="7" l="1"/>
  <c r="L2177" i="6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I2248" i="3" s="1"/>
  <c r="F2249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I2278" i="3" s="1"/>
  <c r="F2279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I2323" i="3" s="1"/>
  <c r="F2324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P2325" i="7" l="1"/>
  <c r="J2326" i="6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P2329" i="7" l="1"/>
  <c r="K2330" i="6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I2342" i="3" s="1"/>
  <c r="F2343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P2348" i="7" l="1"/>
  <c r="K2349" i="6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P2368" i="7" l="1"/>
  <c r="L2369" i="6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P2376" i="7" l="1"/>
  <c r="K2377" i="6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I2549" i="3" s="1"/>
  <c r="F2550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P2606" i="7" l="1"/>
  <c r="L2607" i="6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P2660" i="7" l="1"/>
  <c r="L2661" i="6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6" l="1"/>
  <c r="D2696" i="7"/>
  <c r="E2697" i="4"/>
  <c r="C2698" i="4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6" l="1"/>
  <c r="D2697" i="7"/>
  <c r="C2699" i="4"/>
  <c r="E2698" i="4"/>
  <c r="J2677" i="6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E2699" i="4" l="1"/>
  <c r="C2700" i="4"/>
  <c r="D2698" i="6"/>
  <c r="D2698" i="7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E2700" i="4" l="1"/>
  <c r="C2701" i="4"/>
  <c r="D2699" i="6"/>
  <c r="D2699" i="7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E2701" i="4" l="1"/>
  <c r="C2702" i="4"/>
  <c r="D2700" i="6"/>
  <c r="D2700" i="7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E2702" i="4" l="1"/>
  <c r="C2703" i="4"/>
  <c r="D2701" i="6"/>
  <c r="D2701" i="7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E2703" i="4" l="1"/>
  <c r="C2704" i="4"/>
  <c r="D2702" i="6"/>
  <c r="D2702" i="7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H2694" i="3" l="1"/>
  <c r="I2694" i="3" s="1"/>
  <c r="F2695" i="3"/>
  <c r="E2704" i="4"/>
  <c r="C2705" i="4"/>
  <c r="G2696" i="3"/>
  <c r="G2697" i="3" s="1"/>
  <c r="G2698" i="3" s="1"/>
  <c r="G2699" i="3" s="1"/>
  <c r="D2703" i="6"/>
  <c r="D2703" i="7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G2700" i="3" l="1"/>
  <c r="G2701" i="3" s="1"/>
  <c r="C2706" i="4"/>
  <c r="E2706" i="4" s="1"/>
  <c r="E2705" i="4"/>
  <c r="D2704" i="6"/>
  <c r="D2704" i="7"/>
  <c r="P2683" i="7"/>
  <c r="F2696" i="3"/>
  <c r="H2695" i="3"/>
  <c r="I2695" i="3" s="1"/>
  <c r="C2694" i="7"/>
  <c r="M2694" i="7" s="1"/>
  <c r="C269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C2695" i="7" l="1"/>
  <c r="M2695" i="7" s="1"/>
  <c r="C2695" i="6"/>
  <c r="F2697" i="3"/>
  <c r="H2696" i="3"/>
  <c r="I2696" i="3" s="1"/>
  <c r="D2705" i="6"/>
  <c r="D2705" i="7"/>
  <c r="D2706" i="7"/>
  <c r="D2706" i="6"/>
  <c r="G2702" i="3"/>
  <c r="G2703" i="3" s="1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6" l="1"/>
  <c r="C2696" i="7"/>
  <c r="M2696" i="7" s="1"/>
  <c r="F2698" i="3"/>
  <c r="H2697" i="3"/>
  <c r="I2697" i="3" s="1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6" l="1"/>
  <c r="C2697" i="7"/>
  <c r="M2697" i="7" s="1"/>
  <c r="F2699" i="3"/>
  <c r="H2698" i="3"/>
  <c r="I2698" i="3" s="1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C2698" i="6" l="1"/>
  <c r="C2698" i="7"/>
  <c r="M2698" i="7" s="1"/>
  <c r="F2700" i="3"/>
  <c r="H2699" i="3"/>
  <c r="I2699" i="3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F2702" i="3"/>
  <c r="H2701" i="3"/>
  <c r="I2701" i="3" s="1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C2701" i="6" l="1"/>
  <c r="C2701" i="7"/>
  <c r="M2701" i="7" s="1"/>
  <c r="H2702" i="3"/>
  <c r="I2702" i="3" s="1"/>
  <c r="F2703" i="3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6" l="1"/>
  <c r="C2702" i="7"/>
  <c r="M2702" i="7" s="1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H2704" i="3" l="1"/>
  <c r="I2704" i="3" s="1"/>
  <c r="F2705" i="3"/>
  <c r="C2703" i="6"/>
  <c r="C2703" i="7"/>
  <c r="M2703" i="7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P2693" i="7"/>
  <c r="C2704" i="6"/>
  <c r="C2704" i="7"/>
  <c r="M2704" i="7" s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6" l="1"/>
  <c r="E2694" i="7"/>
  <c r="N2694" i="7" s="1"/>
  <c r="G2694" i="4"/>
  <c r="H2694" i="4" s="1"/>
  <c r="V2692" i="7"/>
  <c r="U2692" i="7"/>
  <c r="V2693" i="7"/>
  <c r="U2693" i="7"/>
  <c r="E2695" i="7" l="1"/>
  <c r="N2695" i="7" s="1"/>
  <c r="E2695" i="6"/>
  <c r="S2694" i="7"/>
  <c r="R2694" i="7"/>
  <c r="T2694" i="7"/>
  <c r="Q2694" i="7"/>
  <c r="G2695" i="4"/>
  <c r="H2695" i="4" s="1"/>
  <c r="V2694" i="7" l="1"/>
  <c r="E2696" i="7"/>
  <c r="N2696" i="7" s="1"/>
  <c r="E2696" i="6"/>
  <c r="U2694" i="7"/>
  <c r="R2695" i="7"/>
  <c r="T2695" i="7"/>
  <c r="Q2695" i="7"/>
  <c r="S2695" i="7"/>
  <c r="G2696" i="4"/>
  <c r="H2696" i="4" s="1"/>
  <c r="E2697" i="7" l="1"/>
  <c r="N2697" i="7" s="1"/>
  <c r="E2697" i="6"/>
  <c r="U2695" i="7"/>
  <c r="V2695" i="7"/>
  <c r="R2696" i="7"/>
  <c r="S2696" i="7"/>
  <c r="Q2696" i="7"/>
  <c r="T2696" i="7"/>
  <c r="G2697" i="4"/>
  <c r="H2697" i="4" s="1"/>
  <c r="E2698" i="6" l="1"/>
  <c r="E2698" i="7"/>
  <c r="N2698" i="7" s="1"/>
  <c r="U2696" i="7"/>
  <c r="V2696" i="7"/>
  <c r="Q2697" i="7"/>
  <c r="R2697" i="7"/>
  <c r="T2697" i="7"/>
  <c r="S2697" i="7"/>
  <c r="G2698" i="4"/>
  <c r="H2698" i="4" s="1"/>
  <c r="E2699" i="6" l="1"/>
  <c r="E2699" i="7"/>
  <c r="N2699" i="7" s="1"/>
  <c r="U2697" i="7"/>
  <c r="V2697" i="7"/>
  <c r="T2698" i="7"/>
  <c r="S2698" i="7"/>
  <c r="Q2698" i="7"/>
  <c r="R2698" i="7"/>
  <c r="U2698" i="7" s="1"/>
  <c r="G2699" i="4"/>
  <c r="H2699" i="4" s="1"/>
  <c r="E2700" i="7" l="1"/>
  <c r="N2700" i="7" s="1"/>
  <c r="E2700" i="6"/>
  <c r="V2698" i="7"/>
  <c r="Q2699" i="7"/>
  <c r="R2699" i="7"/>
  <c r="S2699" i="7"/>
  <c r="T2699" i="7"/>
  <c r="G2700" i="4"/>
  <c r="H2700" i="4" s="1"/>
  <c r="V2699" i="7" l="1"/>
  <c r="U2699" i="7"/>
  <c r="E2701" i="7"/>
  <c r="N2701" i="7" s="1"/>
  <c r="E2701" i="6"/>
  <c r="R2700" i="7"/>
  <c r="S2700" i="7"/>
  <c r="Q2700" i="7"/>
  <c r="T2700" i="7"/>
  <c r="G2701" i="4"/>
  <c r="H2701" i="4" s="1"/>
  <c r="V2700" i="7" l="1"/>
  <c r="U2700" i="7"/>
  <c r="E2702" i="6"/>
  <c r="E2702" i="7"/>
  <c r="N2702" i="7" s="1"/>
  <c r="R2701" i="7"/>
  <c r="S2701" i="7"/>
  <c r="T2701" i="7"/>
  <c r="Q2701" i="7"/>
  <c r="G2702" i="4"/>
  <c r="H2702" i="4" s="1"/>
  <c r="U2701" i="7" l="1"/>
  <c r="V2701" i="7"/>
  <c r="E2703" i="6"/>
  <c r="E2703" i="7"/>
  <c r="N2703" i="7" s="1"/>
  <c r="R2702" i="7"/>
  <c r="Q2702" i="7"/>
  <c r="V2702" i="7" s="1"/>
  <c r="S2702" i="7"/>
  <c r="T2702" i="7"/>
  <c r="G2703" i="4"/>
  <c r="H2703" i="4" s="1"/>
  <c r="E2704" i="7" l="1"/>
  <c r="N2704" i="7" s="1"/>
  <c r="E2704" i="6"/>
  <c r="U2702" i="7"/>
  <c r="S2703" i="7"/>
  <c r="T2703" i="7"/>
  <c r="Q2703" i="7"/>
  <c r="R2703" i="7"/>
  <c r="G2704" i="4"/>
  <c r="H2704" i="4" s="1"/>
  <c r="E2705" i="7" l="1"/>
  <c r="N2705" i="7" s="1"/>
  <c r="E2705" i="6"/>
  <c r="U2703" i="7"/>
  <c r="V2703" i="7"/>
  <c r="T2704" i="7"/>
  <c r="Q2704" i="7"/>
  <c r="S2704" i="7"/>
  <c r="R2704" i="7"/>
  <c r="G2705" i="4"/>
  <c r="H2705" i="4" s="1"/>
  <c r="G2706" i="4" l="1"/>
  <c r="H2706" i="4" s="1"/>
  <c r="E2706" i="6"/>
  <c r="E2706" i="7"/>
  <c r="N2706" i="7" s="1"/>
  <c r="U2704" i="7"/>
  <c r="V2704" i="7"/>
  <c r="T2705" i="7"/>
  <c r="S2705" i="7"/>
  <c r="Q2705" i="7"/>
  <c r="R2705" i="7"/>
  <c r="V2705" i="7" l="1"/>
  <c r="U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<sst xmlns="http://schemas.openxmlformats.org/spreadsheetml/2006/main" count="60" uniqueCount="57">
  <si>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</si>
  <si>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</si>
  <si>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</si>
  <si>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</si>
  <si>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</si>
  <si>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</si>
  <si>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</si>
  <si>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</si>
  <si>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</si>
  <si>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</si>
  <si>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</si>
  <si>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</si>
  <si>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</si>
  <si>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</si>
  <si>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</si>
  <si>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</si>
  <si>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</si>
  <si>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</si>
  <si>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</si>
  <si>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</si>
  <si>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</si>
  <si>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</si>
  <si>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</si>
  <si>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</si>
  <si>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</si>
  <si>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</si>
  <si>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</si>
  <si>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</si>
  <si>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</si>
  <si>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</si>
  <si>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</si>
  <si>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</si>
  <si>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</si>
  <si>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</si>
  <si>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</si>
  <si>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</si>
  <si>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</si>
  <si>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</si>
  <si>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</si>
  <si>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</si>
  <si>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</si>
  <si>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</si>
  <si>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</si>
  <si>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</si>
  <si>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</si>
  <si>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</si>
  <si>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</si>
  <si>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</si>
  <si>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</si>
  <si>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</si>
  <si>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</si>
  <si>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</si>
  <si>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</si>
  <si>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</si>
  <si>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</si>
  <si>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</si>
  <si>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TJL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</si>
</sst>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2683" workbookViewId="0">
      <selection activeCell="J2709" sqref="J2709:K2709"/>
    </sheetView>
  </sheetViews>
  <sheetFormatPr defaultRowHeight="12.5" x14ac:dyDescent="0.25"/>
  <cols>
    <col min="1" max="1" width="0.453125" customWidth="1"/>
    <col min="2" max="2" width="19.08984375" bestFit="1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36328125" customWidth="1"/>
    <col min="265" max="265" width="15.36328125" bestFit="1" customWidth="1"/>
    <col min="266" max="266" width="17.1796875" bestFit="1" customWidth="1"/>
    <col min="267" max="267" width="14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36328125" customWidth="1"/>
    <col min="521" max="521" width="15.36328125" bestFit="1" customWidth="1"/>
    <col min="522" max="522" width="17.1796875" bestFit="1" customWidth="1"/>
    <col min="523" max="523" width="14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36328125" customWidth="1"/>
    <col min="777" max="777" width="15.36328125" bestFit="1" customWidth="1"/>
    <col min="778" max="778" width="17.1796875" bestFit="1" customWidth="1"/>
    <col min="779" max="779" width="14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36328125" customWidth="1"/>
    <col min="1033" max="1033" width="15.36328125" bestFit="1" customWidth="1"/>
    <col min="1034" max="1034" width="17.1796875" bestFit="1" customWidth="1"/>
    <col min="1035" max="1035" width="14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36328125" customWidth="1"/>
    <col min="1289" max="1289" width="15.36328125" bestFit="1" customWidth="1"/>
    <col min="1290" max="1290" width="17.1796875" bestFit="1" customWidth="1"/>
    <col min="1291" max="1291" width="14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36328125" customWidth="1"/>
    <col min="1545" max="1545" width="15.36328125" bestFit="1" customWidth="1"/>
    <col min="1546" max="1546" width="17.1796875" bestFit="1" customWidth="1"/>
    <col min="1547" max="1547" width="14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36328125" customWidth="1"/>
    <col min="1801" max="1801" width="15.36328125" bestFit="1" customWidth="1"/>
    <col min="1802" max="1802" width="17.1796875" bestFit="1" customWidth="1"/>
    <col min="1803" max="1803" width="14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36328125" customWidth="1"/>
    <col min="2057" max="2057" width="15.36328125" bestFit="1" customWidth="1"/>
    <col min="2058" max="2058" width="17.1796875" bestFit="1" customWidth="1"/>
    <col min="2059" max="2059" width="14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36328125" customWidth="1"/>
    <col min="2313" max="2313" width="15.36328125" bestFit="1" customWidth="1"/>
    <col min="2314" max="2314" width="17.1796875" bestFit="1" customWidth="1"/>
    <col min="2315" max="2315" width="14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36328125" customWidth="1"/>
    <col min="2569" max="2569" width="15.36328125" bestFit="1" customWidth="1"/>
    <col min="2570" max="2570" width="17.1796875" bestFit="1" customWidth="1"/>
    <col min="2571" max="2571" width="14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36328125" customWidth="1"/>
    <col min="2825" max="2825" width="15.36328125" bestFit="1" customWidth="1"/>
    <col min="2826" max="2826" width="17.1796875" bestFit="1" customWidth="1"/>
    <col min="2827" max="2827" width="14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36328125" customWidth="1"/>
    <col min="3081" max="3081" width="15.36328125" bestFit="1" customWidth="1"/>
    <col min="3082" max="3082" width="17.1796875" bestFit="1" customWidth="1"/>
    <col min="3083" max="3083" width="14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36328125" customWidth="1"/>
    <col min="3337" max="3337" width="15.36328125" bestFit="1" customWidth="1"/>
    <col min="3338" max="3338" width="17.1796875" bestFit="1" customWidth="1"/>
    <col min="3339" max="3339" width="14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36328125" customWidth="1"/>
    <col min="3593" max="3593" width="15.36328125" bestFit="1" customWidth="1"/>
    <col min="3594" max="3594" width="17.1796875" bestFit="1" customWidth="1"/>
    <col min="3595" max="3595" width="14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36328125" customWidth="1"/>
    <col min="3849" max="3849" width="15.36328125" bestFit="1" customWidth="1"/>
    <col min="3850" max="3850" width="17.1796875" bestFit="1" customWidth="1"/>
    <col min="3851" max="3851" width="14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36328125" customWidth="1"/>
    <col min="4105" max="4105" width="15.36328125" bestFit="1" customWidth="1"/>
    <col min="4106" max="4106" width="17.1796875" bestFit="1" customWidth="1"/>
    <col min="4107" max="4107" width="14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36328125" customWidth="1"/>
    <col min="4361" max="4361" width="15.36328125" bestFit="1" customWidth="1"/>
    <col min="4362" max="4362" width="17.1796875" bestFit="1" customWidth="1"/>
    <col min="4363" max="4363" width="14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36328125" customWidth="1"/>
    <col min="4617" max="4617" width="15.36328125" bestFit="1" customWidth="1"/>
    <col min="4618" max="4618" width="17.1796875" bestFit="1" customWidth="1"/>
    <col min="4619" max="4619" width="14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36328125" customWidth="1"/>
    <col min="4873" max="4873" width="15.36328125" bestFit="1" customWidth="1"/>
    <col min="4874" max="4874" width="17.1796875" bestFit="1" customWidth="1"/>
    <col min="4875" max="4875" width="14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36328125" customWidth="1"/>
    <col min="5129" max="5129" width="15.36328125" bestFit="1" customWidth="1"/>
    <col min="5130" max="5130" width="17.1796875" bestFit="1" customWidth="1"/>
    <col min="5131" max="5131" width="14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36328125" customWidth="1"/>
    <col min="5385" max="5385" width="15.36328125" bestFit="1" customWidth="1"/>
    <col min="5386" max="5386" width="17.1796875" bestFit="1" customWidth="1"/>
    <col min="5387" max="5387" width="14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36328125" customWidth="1"/>
    <col min="5641" max="5641" width="15.36328125" bestFit="1" customWidth="1"/>
    <col min="5642" max="5642" width="17.1796875" bestFit="1" customWidth="1"/>
    <col min="5643" max="5643" width="14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36328125" customWidth="1"/>
    <col min="5897" max="5897" width="15.36328125" bestFit="1" customWidth="1"/>
    <col min="5898" max="5898" width="17.1796875" bestFit="1" customWidth="1"/>
    <col min="5899" max="5899" width="14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36328125" customWidth="1"/>
    <col min="6153" max="6153" width="15.36328125" bestFit="1" customWidth="1"/>
    <col min="6154" max="6154" width="17.1796875" bestFit="1" customWidth="1"/>
    <col min="6155" max="6155" width="14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36328125" customWidth="1"/>
    <col min="6409" max="6409" width="15.36328125" bestFit="1" customWidth="1"/>
    <col min="6410" max="6410" width="17.1796875" bestFit="1" customWidth="1"/>
    <col min="6411" max="6411" width="14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36328125" customWidth="1"/>
    <col min="6665" max="6665" width="15.36328125" bestFit="1" customWidth="1"/>
    <col min="6666" max="6666" width="17.1796875" bestFit="1" customWidth="1"/>
    <col min="6667" max="6667" width="14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36328125" customWidth="1"/>
    <col min="6921" max="6921" width="15.36328125" bestFit="1" customWidth="1"/>
    <col min="6922" max="6922" width="17.1796875" bestFit="1" customWidth="1"/>
    <col min="6923" max="6923" width="14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36328125" customWidth="1"/>
    <col min="7177" max="7177" width="15.36328125" bestFit="1" customWidth="1"/>
    <col min="7178" max="7178" width="17.1796875" bestFit="1" customWidth="1"/>
    <col min="7179" max="7179" width="14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36328125" customWidth="1"/>
    <col min="7433" max="7433" width="15.36328125" bestFit="1" customWidth="1"/>
    <col min="7434" max="7434" width="17.1796875" bestFit="1" customWidth="1"/>
    <col min="7435" max="7435" width="14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36328125" customWidth="1"/>
    <col min="7689" max="7689" width="15.36328125" bestFit="1" customWidth="1"/>
    <col min="7690" max="7690" width="17.1796875" bestFit="1" customWidth="1"/>
    <col min="7691" max="7691" width="14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36328125" customWidth="1"/>
    <col min="7945" max="7945" width="15.36328125" bestFit="1" customWidth="1"/>
    <col min="7946" max="7946" width="17.1796875" bestFit="1" customWidth="1"/>
    <col min="7947" max="7947" width="14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36328125" customWidth="1"/>
    <col min="8201" max="8201" width="15.36328125" bestFit="1" customWidth="1"/>
    <col min="8202" max="8202" width="17.1796875" bestFit="1" customWidth="1"/>
    <col min="8203" max="8203" width="14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36328125" customWidth="1"/>
    <col min="8457" max="8457" width="15.36328125" bestFit="1" customWidth="1"/>
    <col min="8458" max="8458" width="17.1796875" bestFit="1" customWidth="1"/>
    <col min="8459" max="8459" width="14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36328125" customWidth="1"/>
    <col min="8713" max="8713" width="15.36328125" bestFit="1" customWidth="1"/>
    <col min="8714" max="8714" width="17.1796875" bestFit="1" customWidth="1"/>
    <col min="8715" max="8715" width="14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36328125" customWidth="1"/>
    <col min="8969" max="8969" width="15.36328125" bestFit="1" customWidth="1"/>
    <col min="8970" max="8970" width="17.1796875" bestFit="1" customWidth="1"/>
    <col min="8971" max="8971" width="14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36328125" customWidth="1"/>
    <col min="9225" max="9225" width="15.36328125" bestFit="1" customWidth="1"/>
    <col min="9226" max="9226" width="17.1796875" bestFit="1" customWidth="1"/>
    <col min="9227" max="9227" width="14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36328125" customWidth="1"/>
    <col min="9481" max="9481" width="15.36328125" bestFit="1" customWidth="1"/>
    <col min="9482" max="9482" width="17.1796875" bestFit="1" customWidth="1"/>
    <col min="9483" max="9483" width="14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36328125" customWidth="1"/>
    <col min="9737" max="9737" width="15.36328125" bestFit="1" customWidth="1"/>
    <col min="9738" max="9738" width="17.1796875" bestFit="1" customWidth="1"/>
    <col min="9739" max="9739" width="14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36328125" customWidth="1"/>
    <col min="9993" max="9993" width="15.36328125" bestFit="1" customWidth="1"/>
    <col min="9994" max="9994" width="17.1796875" bestFit="1" customWidth="1"/>
    <col min="9995" max="9995" width="14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36328125" customWidth="1"/>
    <col min="10249" max="10249" width="15.36328125" bestFit="1" customWidth="1"/>
    <col min="10250" max="10250" width="17.1796875" bestFit="1" customWidth="1"/>
    <col min="10251" max="10251" width="14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36328125" customWidth="1"/>
    <col min="10505" max="10505" width="15.36328125" bestFit="1" customWidth="1"/>
    <col min="10506" max="10506" width="17.1796875" bestFit="1" customWidth="1"/>
    <col min="10507" max="10507" width="14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36328125" customWidth="1"/>
    <col min="10761" max="10761" width="15.36328125" bestFit="1" customWidth="1"/>
    <col min="10762" max="10762" width="17.1796875" bestFit="1" customWidth="1"/>
    <col min="10763" max="10763" width="14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36328125" customWidth="1"/>
    <col min="11017" max="11017" width="15.36328125" bestFit="1" customWidth="1"/>
    <col min="11018" max="11018" width="17.1796875" bestFit="1" customWidth="1"/>
    <col min="11019" max="11019" width="14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36328125" customWidth="1"/>
    <col min="11273" max="11273" width="15.36328125" bestFit="1" customWidth="1"/>
    <col min="11274" max="11274" width="17.1796875" bestFit="1" customWidth="1"/>
    <col min="11275" max="11275" width="14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36328125" customWidth="1"/>
    <col min="11529" max="11529" width="15.36328125" bestFit="1" customWidth="1"/>
    <col min="11530" max="11530" width="17.1796875" bestFit="1" customWidth="1"/>
    <col min="11531" max="11531" width="14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36328125" customWidth="1"/>
    <col min="11785" max="11785" width="15.36328125" bestFit="1" customWidth="1"/>
    <col min="11786" max="11786" width="17.1796875" bestFit="1" customWidth="1"/>
    <col min="11787" max="11787" width="14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36328125" customWidth="1"/>
    <col min="12041" max="12041" width="15.36328125" bestFit="1" customWidth="1"/>
    <col min="12042" max="12042" width="17.1796875" bestFit="1" customWidth="1"/>
    <col min="12043" max="12043" width="14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36328125" customWidth="1"/>
    <col min="12297" max="12297" width="15.36328125" bestFit="1" customWidth="1"/>
    <col min="12298" max="12298" width="17.1796875" bestFit="1" customWidth="1"/>
    <col min="12299" max="12299" width="14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36328125" customWidth="1"/>
    <col min="12553" max="12553" width="15.36328125" bestFit="1" customWidth="1"/>
    <col min="12554" max="12554" width="17.1796875" bestFit="1" customWidth="1"/>
    <col min="12555" max="12555" width="14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36328125" customWidth="1"/>
    <col min="12809" max="12809" width="15.36328125" bestFit="1" customWidth="1"/>
    <col min="12810" max="12810" width="17.1796875" bestFit="1" customWidth="1"/>
    <col min="12811" max="12811" width="14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36328125" customWidth="1"/>
    <col min="13065" max="13065" width="15.36328125" bestFit="1" customWidth="1"/>
    <col min="13066" max="13066" width="17.1796875" bestFit="1" customWidth="1"/>
    <col min="13067" max="13067" width="14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36328125" customWidth="1"/>
    <col min="13321" max="13321" width="15.36328125" bestFit="1" customWidth="1"/>
    <col min="13322" max="13322" width="17.1796875" bestFit="1" customWidth="1"/>
    <col min="13323" max="13323" width="14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36328125" customWidth="1"/>
    <col min="13577" max="13577" width="15.36328125" bestFit="1" customWidth="1"/>
    <col min="13578" max="13578" width="17.1796875" bestFit="1" customWidth="1"/>
    <col min="13579" max="13579" width="14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36328125" customWidth="1"/>
    <col min="13833" max="13833" width="15.36328125" bestFit="1" customWidth="1"/>
    <col min="13834" max="13834" width="17.1796875" bestFit="1" customWidth="1"/>
    <col min="13835" max="13835" width="14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36328125" customWidth="1"/>
    <col min="14089" max="14089" width="15.36328125" bestFit="1" customWidth="1"/>
    <col min="14090" max="14090" width="17.1796875" bestFit="1" customWidth="1"/>
    <col min="14091" max="14091" width="14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36328125" customWidth="1"/>
    <col min="14345" max="14345" width="15.36328125" bestFit="1" customWidth="1"/>
    <col min="14346" max="14346" width="17.1796875" bestFit="1" customWidth="1"/>
    <col min="14347" max="14347" width="14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36328125" customWidth="1"/>
    <col min="14601" max="14601" width="15.36328125" bestFit="1" customWidth="1"/>
    <col min="14602" max="14602" width="17.1796875" bestFit="1" customWidth="1"/>
    <col min="14603" max="14603" width="14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36328125" customWidth="1"/>
    <col min="14857" max="14857" width="15.36328125" bestFit="1" customWidth="1"/>
    <col min="14858" max="14858" width="17.1796875" bestFit="1" customWidth="1"/>
    <col min="14859" max="14859" width="14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36328125" customWidth="1"/>
    <col min="15113" max="15113" width="15.36328125" bestFit="1" customWidth="1"/>
    <col min="15114" max="15114" width="17.1796875" bestFit="1" customWidth="1"/>
    <col min="15115" max="15115" width="14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36328125" customWidth="1"/>
    <col min="15369" max="15369" width="15.36328125" bestFit="1" customWidth="1"/>
    <col min="15370" max="15370" width="17.1796875" bestFit="1" customWidth="1"/>
    <col min="15371" max="15371" width="14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36328125" customWidth="1"/>
    <col min="15625" max="15625" width="15.36328125" bestFit="1" customWidth="1"/>
    <col min="15626" max="15626" width="17.1796875" bestFit="1" customWidth="1"/>
    <col min="15627" max="15627" width="14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36328125" customWidth="1"/>
    <col min="15881" max="15881" width="15.36328125" bestFit="1" customWidth="1"/>
    <col min="15882" max="15882" width="17.1796875" bestFit="1" customWidth="1"/>
    <col min="15883" max="15883" width="14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36328125" customWidth="1"/>
    <col min="16137" max="16137" width="15.36328125" bestFit="1" customWidth="1"/>
    <col min="16138" max="16138" width="17.1796875" bestFit="1" customWidth="1"/>
    <col min="16139" max="16139" width="14" customWidth="1"/>
  </cols>
  <sheetData>
    <row r="1" spans="1:11" ht="18.149999999999999" customHeight="1" x14ac:dyDescent="0.25"/>
    <row r="2" spans="1:11" ht="22.65" customHeight="1" x14ac:dyDescent="0.25">
      <c r="B2" s="18" t="s">
        <v>56</v>
      </c>
      <c r="C2" s="19"/>
      <c r="D2" s="19"/>
      <c r="E2" s="19"/>
      <c r="F2" s="19"/>
      <c r="G2" s="19"/>
    </row>
    <row r="3" spans="1:11" ht="18.5" customHeight="1" x14ac:dyDescent="0.25"/>
    <row r="4" spans="1:11" x14ac:dyDescent="0.25">
      <c r="A4" s="1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2"/>
      <c r="B5" s="11">
        <v>42006</v>
      </c>
      <c r="C5" s="2">
        <v>26.32</v>
      </c>
      <c r="D5" s="2">
        <v>11.041</v>
      </c>
      <c r="E5" s="2">
        <v>0</v>
      </c>
      <c r="F5" s="2">
        <v>0</v>
      </c>
      <c r="G5" s="2">
        <v>0</v>
      </c>
      <c r="H5" s="12"/>
    </row>
    <row r="6" spans="1:11" ht="13.5" x14ac:dyDescent="0.25">
      <c r="A6" s="12"/>
      <c r="B6" s="11">
        <v>42009</v>
      </c>
      <c r="C6" s="2">
        <v>27.79</v>
      </c>
      <c r="D6" s="2">
        <v>11.657999999999999</v>
      </c>
      <c r="E6" s="2">
        <v>11.386581288233177</v>
      </c>
      <c r="F6" s="2">
        <v>401</v>
      </c>
      <c r="G6" s="2">
        <v>4566.0190965815045</v>
      </c>
      <c r="H6" s="17">
        <v>5.5882619327959342E-2</v>
      </c>
      <c r="J6" t="s">
        <v>7</v>
      </c>
      <c r="K6">
        <v>252</v>
      </c>
    </row>
    <row r="7" spans="1:11" ht="13.5" x14ac:dyDescent="0.25">
      <c r="A7" s="12"/>
      <c r="B7" s="11">
        <v>42010</v>
      </c>
      <c r="C7" s="2">
        <v>27.78</v>
      </c>
      <c r="D7" s="2">
        <v>11.654</v>
      </c>
      <c r="E7" s="2">
        <v>11.654</v>
      </c>
      <c r="F7" s="2">
        <v>250</v>
      </c>
      <c r="G7" s="2">
        <v>2913.5</v>
      </c>
      <c r="H7" s="17">
        <v>-3.4311202607647623E-4</v>
      </c>
    </row>
    <row r="8" spans="1:11" ht="13.5" x14ac:dyDescent="0.25">
      <c r="A8" s="12"/>
      <c r="B8" s="11">
        <v>42011</v>
      </c>
      <c r="C8" s="2">
        <v>27.75</v>
      </c>
      <c r="D8" s="2">
        <v>11.641</v>
      </c>
      <c r="E8" s="2">
        <v>11.63344908108108</v>
      </c>
      <c r="F8" s="2">
        <v>500</v>
      </c>
      <c r="G8" s="2">
        <v>5816.7245405405401</v>
      </c>
      <c r="H8" s="17">
        <v>-1.1154968251244123E-3</v>
      </c>
      <c r="J8" t="s">
        <v>8</v>
      </c>
      <c r="K8" s="10">
        <f>AVERAGE(H6:H2709)</f>
        <v>2.08152317961761E-4</v>
      </c>
    </row>
    <row r="9" spans="1:11" ht="13.5" x14ac:dyDescent="0.25">
      <c r="A9" s="12"/>
      <c r="B9" s="11">
        <v>42012</v>
      </c>
      <c r="C9" s="2">
        <v>27.74</v>
      </c>
      <c r="D9" s="2">
        <v>11.637</v>
      </c>
      <c r="E9" s="2">
        <v>11.627351441961068</v>
      </c>
      <c r="F9" s="2">
        <v>385</v>
      </c>
      <c r="G9" s="2">
        <v>4476.5303051550109</v>
      </c>
      <c r="H9" s="17">
        <v>-3.4361309165875436E-4</v>
      </c>
      <c r="J9" t="s">
        <v>9</v>
      </c>
      <c r="K9" s="10">
        <f>K8*K6</f>
        <v>5.2454384126363773E-2</v>
      </c>
    </row>
    <row r="10" spans="1:11" ht="13.5" x14ac:dyDescent="0.25">
      <c r="A10" s="12"/>
      <c r="B10" s="11">
        <v>42013</v>
      </c>
      <c r="C10" s="2">
        <v>26.5</v>
      </c>
      <c r="D10" s="2">
        <v>11.117000000000001</v>
      </c>
      <c r="E10" s="2">
        <v>11.117000000000001</v>
      </c>
      <c r="F10" s="2">
        <v>983</v>
      </c>
      <c r="G10" s="2">
        <v>10928.011</v>
      </c>
      <c r="H10" s="17">
        <v>-4.468505628598432E-2</v>
      </c>
      <c r="J10" t="s">
        <v>10</v>
      </c>
      <c r="K10" s="10">
        <f>STDEV(H6:H2709)</f>
        <v>2.0764619159681579E-2</v>
      </c>
    </row>
    <row r="11" spans="1:11" ht="13.5" x14ac:dyDescent="0.25">
      <c r="A11" s="12"/>
      <c r="B11" s="11">
        <v>42016</v>
      </c>
      <c r="C11" s="2">
        <v>27.29</v>
      </c>
      <c r="D11" s="2">
        <v>11.448</v>
      </c>
      <c r="E11" s="2">
        <v>11.378363942836204</v>
      </c>
      <c r="F11" s="2">
        <v>1106</v>
      </c>
      <c r="G11" s="2">
        <v>12584.470520776842</v>
      </c>
      <c r="H11" s="17">
        <v>2.9774219663578259E-2</v>
      </c>
      <c r="J11" t="s">
        <v>11</v>
      </c>
      <c r="K11" s="10">
        <f>K10*SQRT(K6)</f>
        <v>0.32962811019290672</v>
      </c>
    </row>
    <row r="12" spans="1:11" ht="13.5" x14ac:dyDescent="0.25">
      <c r="A12" s="12"/>
      <c r="B12" s="11">
        <v>42017</v>
      </c>
      <c r="C12" s="2">
        <v>27.29</v>
      </c>
      <c r="D12" s="2">
        <v>11.448</v>
      </c>
      <c r="E12" s="2">
        <v>0</v>
      </c>
      <c r="F12" s="2">
        <v>0</v>
      </c>
      <c r="G12" s="2">
        <v>0</v>
      </c>
      <c r="H12" s="17">
        <v>0</v>
      </c>
    </row>
    <row r="13" spans="1:11" ht="13.5" x14ac:dyDescent="0.25">
      <c r="A13" s="12"/>
      <c r="B13" s="11">
        <v>42019</v>
      </c>
      <c r="C13" s="2">
        <v>26.48</v>
      </c>
      <c r="D13" s="2">
        <v>11.108000000000001</v>
      </c>
      <c r="E13" s="2">
        <v>11.108419486404834</v>
      </c>
      <c r="F13" s="2">
        <v>2653</v>
      </c>
      <c r="G13" s="2">
        <v>29470.636897432025</v>
      </c>
      <c r="H13" s="17">
        <v>-2.9699510831586291E-2</v>
      </c>
    </row>
    <row r="14" spans="1:11" ht="13.5" x14ac:dyDescent="0.25">
      <c r="A14" s="12"/>
      <c r="B14" s="11">
        <v>42020</v>
      </c>
      <c r="C14" s="2">
        <v>26.2</v>
      </c>
      <c r="D14" s="2">
        <v>10.991</v>
      </c>
      <c r="E14" s="2">
        <v>10.983868435114504</v>
      </c>
      <c r="F14" s="2">
        <v>1305</v>
      </c>
      <c r="G14" s="2">
        <v>14333.948307824427</v>
      </c>
      <c r="H14" s="17">
        <v>-1.0532949225783298E-2</v>
      </c>
    </row>
    <row r="15" spans="1:11" ht="13.5" x14ac:dyDescent="0.25">
      <c r="A15" s="12"/>
      <c r="B15" s="11">
        <v>42023</v>
      </c>
      <c r="C15" s="2">
        <v>25.6</v>
      </c>
      <c r="D15" s="2">
        <v>10.739000000000001</v>
      </c>
      <c r="E15" s="2">
        <v>10.741936445312501</v>
      </c>
      <c r="F15" s="2">
        <v>1679</v>
      </c>
      <c r="G15" s="2">
        <v>18035.711291679687</v>
      </c>
      <c r="H15" s="17">
        <v>-2.2927850059139197E-2</v>
      </c>
    </row>
    <row r="16" spans="1:11" ht="13.5" x14ac:dyDescent="0.25">
      <c r="A16" s="12"/>
      <c r="B16" s="11">
        <v>42024</v>
      </c>
      <c r="C16" s="2">
        <v>26.32</v>
      </c>
      <c r="D16" s="2">
        <v>11.041</v>
      </c>
      <c r="E16" s="2">
        <v>10.43231873100304</v>
      </c>
      <c r="F16" s="2">
        <v>2230</v>
      </c>
      <c r="G16" s="2">
        <v>23264.070770136779</v>
      </c>
      <c r="H16" s="17">
        <v>2.8121799050190854E-2</v>
      </c>
    </row>
    <row r="17" spans="1:8" ht="13.5" x14ac:dyDescent="0.25">
      <c r="A17" s="12"/>
      <c r="B17" s="11">
        <v>42025</v>
      </c>
      <c r="C17" s="2">
        <v>26.29</v>
      </c>
      <c r="D17" s="2">
        <v>11.029</v>
      </c>
      <c r="E17" s="2">
        <v>11.029</v>
      </c>
      <c r="F17" s="2">
        <v>50</v>
      </c>
      <c r="G17" s="2">
        <v>551.45000000000005</v>
      </c>
      <c r="H17" s="17">
        <v>-1.0868580744498191E-3</v>
      </c>
    </row>
    <row r="18" spans="1:8" ht="13.5" x14ac:dyDescent="0.25">
      <c r="A18" s="12"/>
      <c r="B18" s="11">
        <v>42026</v>
      </c>
      <c r="C18" s="2">
        <v>26.1</v>
      </c>
      <c r="D18" s="2">
        <v>10.949</v>
      </c>
      <c r="E18" s="2">
        <v>10.946482988505746</v>
      </c>
      <c r="F18" s="2">
        <v>195</v>
      </c>
      <c r="G18" s="2">
        <v>2134.5641827586205</v>
      </c>
      <c r="H18" s="17">
        <v>-7.2536041345543636E-3</v>
      </c>
    </row>
    <row r="19" spans="1:8" ht="13.5" x14ac:dyDescent="0.25">
      <c r="A19" s="12"/>
      <c r="B19" s="11">
        <v>42027</v>
      </c>
      <c r="C19" s="2">
        <v>26.32</v>
      </c>
      <c r="D19" s="2">
        <v>11.041</v>
      </c>
      <c r="E19" s="2">
        <v>10.626543009118542</v>
      </c>
      <c r="F19" s="2">
        <v>1705</v>
      </c>
      <c r="G19" s="2">
        <v>18118.255830547114</v>
      </c>
      <c r="H19" s="17">
        <v>8.4025938441867325E-3</v>
      </c>
    </row>
    <row r="20" spans="1:8" ht="13.5" x14ac:dyDescent="0.25">
      <c r="A20" s="12"/>
      <c r="B20" s="11">
        <v>42030</v>
      </c>
      <c r="C20" s="2">
        <v>26.28</v>
      </c>
      <c r="D20" s="2">
        <v>11.023999999999999</v>
      </c>
      <c r="E20" s="2">
        <v>10.728684322678843</v>
      </c>
      <c r="F20" s="2">
        <v>2521</v>
      </c>
      <c r="G20" s="2">
        <v>27047.013177473364</v>
      </c>
      <c r="H20" s="17">
        <v>-1.539715605470631E-3</v>
      </c>
    </row>
    <row r="21" spans="1:8" ht="13.5" x14ac:dyDescent="0.25">
      <c r="A21" s="12"/>
      <c r="B21" s="11">
        <v>42031</v>
      </c>
      <c r="C21" s="2">
        <v>26.28</v>
      </c>
      <c r="D21" s="2">
        <v>11.023999999999999</v>
      </c>
      <c r="E21" s="2">
        <v>0</v>
      </c>
      <c r="F21" s="2">
        <v>0</v>
      </c>
      <c r="G21" s="2">
        <v>0</v>
      </c>
      <c r="H21" s="17">
        <v>0</v>
      </c>
    </row>
    <row r="22" spans="1:8" ht="13.5" x14ac:dyDescent="0.25">
      <c r="A22" s="12"/>
      <c r="B22" s="11">
        <v>42032</v>
      </c>
      <c r="C22" s="2">
        <v>25.5</v>
      </c>
      <c r="D22" s="2">
        <v>10.696999999999999</v>
      </c>
      <c r="E22" s="2">
        <v>10.906745098039215</v>
      </c>
      <c r="F22" s="2">
        <v>150</v>
      </c>
      <c r="G22" s="2">
        <v>1636.0117647058823</v>
      </c>
      <c r="H22" s="17">
        <v>-2.966255442670537E-2</v>
      </c>
    </row>
    <row r="23" spans="1:8" ht="13.5" x14ac:dyDescent="0.25">
      <c r="A23" s="12"/>
      <c r="B23" s="11">
        <v>42033</v>
      </c>
      <c r="C23" s="2">
        <v>25.98</v>
      </c>
      <c r="D23" s="2">
        <v>10.898999999999999</v>
      </c>
      <c r="E23" s="2">
        <v>10.861663163972285</v>
      </c>
      <c r="F23" s="2">
        <v>1582</v>
      </c>
      <c r="G23" s="2">
        <v>17183.151125404154</v>
      </c>
      <c r="H23" s="17">
        <v>1.888379919603627E-2</v>
      </c>
    </row>
    <row r="24" spans="1:8" ht="13.5" x14ac:dyDescent="0.25">
      <c r="A24" s="12"/>
      <c r="B24" s="11">
        <v>42034</v>
      </c>
      <c r="C24" s="2">
        <v>25.21</v>
      </c>
      <c r="D24" s="2">
        <v>10.576000000000001</v>
      </c>
      <c r="E24" s="2">
        <v>10.576000000000001</v>
      </c>
      <c r="F24" s="2">
        <v>10</v>
      </c>
      <c r="G24" s="2">
        <v>105.76</v>
      </c>
      <c r="H24" s="17">
        <v>-2.9635746398752057E-2</v>
      </c>
    </row>
    <row r="25" spans="1:8" ht="13.5" x14ac:dyDescent="0.25">
      <c r="A25" s="12"/>
      <c r="B25" s="11">
        <v>42037</v>
      </c>
      <c r="C25" s="2">
        <v>25</v>
      </c>
      <c r="D25" s="2">
        <v>10.487</v>
      </c>
      <c r="E25" s="2">
        <v>10.5310454</v>
      </c>
      <c r="F25" s="2">
        <v>60</v>
      </c>
      <c r="G25" s="2">
        <v>631.86272399999996</v>
      </c>
      <c r="H25" s="17">
        <v>-8.4152798789712945E-3</v>
      </c>
    </row>
    <row r="26" spans="1:8" ht="13.5" x14ac:dyDescent="0.25">
      <c r="A26" s="12"/>
      <c r="B26" s="11">
        <v>42038</v>
      </c>
      <c r="C26" s="2">
        <v>25.75</v>
      </c>
      <c r="D26" s="2">
        <v>10.802</v>
      </c>
      <c r="E26" s="2">
        <v>10.585959999999998</v>
      </c>
      <c r="F26" s="2">
        <v>430</v>
      </c>
      <c r="G26" s="2">
        <v>4551.9627999999993</v>
      </c>
      <c r="H26" s="17">
        <v>3.0037188900543483E-2</v>
      </c>
    </row>
    <row r="27" spans="1:8" ht="13.5" x14ac:dyDescent="0.25">
      <c r="A27" s="12"/>
      <c r="B27" s="11">
        <v>42039</v>
      </c>
      <c r="C27" s="2">
        <v>24.6</v>
      </c>
      <c r="D27" s="2">
        <v>10.32</v>
      </c>
      <c r="E27" s="2">
        <v>0</v>
      </c>
      <c r="F27" s="2">
        <v>0</v>
      </c>
      <c r="G27" s="2">
        <v>0</v>
      </c>
      <c r="H27" s="17">
        <v>-4.4621366413627045E-2</v>
      </c>
    </row>
    <row r="28" spans="1:8" ht="13.5" x14ac:dyDescent="0.25">
      <c r="A28" s="12"/>
      <c r="B28" s="11">
        <v>42040</v>
      </c>
      <c r="C28" s="2">
        <v>23.51</v>
      </c>
      <c r="D28" s="2">
        <v>9.8620000000000001</v>
      </c>
      <c r="E28" s="2">
        <v>9.8620000000000001</v>
      </c>
      <c r="F28" s="2">
        <v>397</v>
      </c>
      <c r="G28" s="2">
        <v>3915.2139999999999</v>
      </c>
      <c r="H28" s="17">
        <v>-4.4379844961240325E-2</v>
      </c>
    </row>
    <row r="29" spans="1:8" ht="13.5" x14ac:dyDescent="0.25">
      <c r="A29" s="12"/>
      <c r="B29" s="11">
        <v>42041</v>
      </c>
      <c r="C29" s="2">
        <v>23.6</v>
      </c>
      <c r="D29" s="2">
        <v>9.9</v>
      </c>
      <c r="E29" s="2">
        <v>9.9058728813559327</v>
      </c>
      <c r="F29" s="2">
        <v>157</v>
      </c>
      <c r="G29" s="2">
        <v>1555.2220423728813</v>
      </c>
      <c r="H29" s="17">
        <v>3.8531737984181967E-3</v>
      </c>
    </row>
    <row r="30" spans="1:8" ht="13.5" x14ac:dyDescent="0.25">
      <c r="A30" s="12"/>
      <c r="B30" s="11">
        <v>42044</v>
      </c>
      <c r="C30" s="2">
        <v>23.21</v>
      </c>
      <c r="D30" s="2">
        <v>9.7370000000000001</v>
      </c>
      <c r="E30" s="2">
        <v>9.7374195174493732</v>
      </c>
      <c r="F30" s="2">
        <v>6526</v>
      </c>
      <c r="G30" s="2">
        <v>63546.39977087461</v>
      </c>
      <c r="H30" s="17">
        <v>-1.6464646464646491E-2</v>
      </c>
    </row>
    <row r="31" spans="1:8" ht="13.5" x14ac:dyDescent="0.25">
      <c r="A31" s="12"/>
      <c r="B31" s="11">
        <v>42045</v>
      </c>
      <c r="C31" s="2">
        <v>22.52</v>
      </c>
      <c r="D31" s="2">
        <v>9.4469999999999992</v>
      </c>
      <c r="E31" s="2">
        <v>9.5564878774422723</v>
      </c>
      <c r="F31" s="2">
        <v>199</v>
      </c>
      <c r="G31" s="2">
        <v>1901.7410876110123</v>
      </c>
      <c r="H31" s="17">
        <v>-2.978330081133829E-2</v>
      </c>
    </row>
    <row r="32" spans="1:8" ht="13.5" x14ac:dyDescent="0.25">
      <c r="A32" s="12"/>
      <c r="B32" s="11">
        <v>42046</v>
      </c>
      <c r="C32" s="2">
        <v>23.19</v>
      </c>
      <c r="D32" s="2">
        <v>9.7279999999999998</v>
      </c>
      <c r="E32" s="2">
        <v>9.4435849935316938</v>
      </c>
      <c r="F32" s="2">
        <v>234</v>
      </c>
      <c r="G32" s="2">
        <v>2209.7988884864162</v>
      </c>
      <c r="H32" s="17">
        <v>2.974489255848424E-2</v>
      </c>
    </row>
    <row r="33" spans="1:8" ht="13.5" x14ac:dyDescent="0.25">
      <c r="A33" s="12"/>
      <c r="B33" s="11">
        <v>42047</v>
      </c>
      <c r="C33" s="2">
        <v>23.19</v>
      </c>
      <c r="D33" s="2">
        <v>9.7279999999999998</v>
      </c>
      <c r="E33" s="2">
        <v>9.7279999999999998</v>
      </c>
      <c r="F33" s="2">
        <v>321</v>
      </c>
      <c r="G33" s="2">
        <v>3122.6880000000001</v>
      </c>
      <c r="H33" s="17">
        <v>0</v>
      </c>
    </row>
    <row r="34" spans="1:8" ht="13.5" x14ac:dyDescent="0.25">
      <c r="A34" s="12"/>
      <c r="B34" s="11">
        <v>42048</v>
      </c>
      <c r="C34" s="2">
        <v>22.52</v>
      </c>
      <c r="D34" s="2">
        <v>9.4469999999999992</v>
      </c>
      <c r="E34" s="2">
        <v>9.4658772202486681</v>
      </c>
      <c r="F34" s="2">
        <v>1731</v>
      </c>
      <c r="G34" s="2">
        <v>16385.433468250445</v>
      </c>
      <c r="H34" s="17">
        <v>-2.8885690789473745E-2</v>
      </c>
    </row>
    <row r="35" spans="1:8" ht="13.5" x14ac:dyDescent="0.25">
      <c r="A35" s="12"/>
      <c r="B35" s="11">
        <v>42051</v>
      </c>
      <c r="C35" s="2">
        <v>23.19</v>
      </c>
      <c r="D35" s="2">
        <v>9.7279999999999998</v>
      </c>
      <c r="E35" s="2">
        <v>9.5325171194480376</v>
      </c>
      <c r="F35" s="2">
        <v>918</v>
      </c>
      <c r="G35" s="2">
        <v>8750.8507156532978</v>
      </c>
      <c r="H35" s="17">
        <v>2.974489255848424E-2</v>
      </c>
    </row>
    <row r="36" spans="1:8" ht="13.5" x14ac:dyDescent="0.25">
      <c r="A36" s="12"/>
      <c r="B36" s="11">
        <v>42052</v>
      </c>
      <c r="C36" s="2">
        <v>23.88</v>
      </c>
      <c r="D36" s="2">
        <v>10.018000000000001</v>
      </c>
      <c r="E36" s="2">
        <v>10.016741457286432</v>
      </c>
      <c r="F36" s="2">
        <v>211</v>
      </c>
      <c r="G36" s="2">
        <v>2113.5324474874374</v>
      </c>
      <c r="H36" s="17">
        <v>2.9810855263157989E-2</v>
      </c>
    </row>
    <row r="37" spans="1:8" ht="13.5" x14ac:dyDescent="0.25">
      <c r="A37" s="12"/>
      <c r="B37" s="11">
        <v>42053</v>
      </c>
      <c r="C37" s="2">
        <v>23.86</v>
      </c>
      <c r="D37" s="2">
        <v>10.009</v>
      </c>
      <c r="E37" s="2">
        <v>10.016970284995809</v>
      </c>
      <c r="F37" s="2">
        <v>155</v>
      </c>
      <c r="G37" s="2">
        <v>1552.6303941743504</v>
      </c>
      <c r="H37" s="17">
        <v>-8.9838291076066489E-4</v>
      </c>
    </row>
    <row r="38" spans="1:8" ht="13.5" x14ac:dyDescent="0.25">
      <c r="A38" s="12"/>
      <c r="B38" s="11">
        <v>42054</v>
      </c>
      <c r="C38" s="2">
        <v>24</v>
      </c>
      <c r="D38" s="2">
        <v>10.068</v>
      </c>
      <c r="E38" s="2">
        <v>10.067580499999998</v>
      </c>
      <c r="F38" s="2">
        <v>106451</v>
      </c>
      <c r="G38" s="2">
        <v>1071704.0118054999</v>
      </c>
      <c r="H38" s="17">
        <v>5.894694774702695E-3</v>
      </c>
    </row>
    <row r="39" spans="1:8" ht="13.5" x14ac:dyDescent="0.25">
      <c r="A39" s="12"/>
      <c r="B39" s="11">
        <v>42055</v>
      </c>
      <c r="C39" s="2">
        <v>24</v>
      </c>
      <c r="D39" s="2">
        <v>10.068</v>
      </c>
      <c r="E39" s="2">
        <v>0</v>
      </c>
      <c r="F39" s="2">
        <v>0</v>
      </c>
      <c r="G39" s="2">
        <v>0</v>
      </c>
      <c r="H39" s="17">
        <v>0</v>
      </c>
    </row>
    <row r="40" spans="1:8" ht="13.5" x14ac:dyDescent="0.25">
      <c r="A40" s="12"/>
      <c r="B40" s="11">
        <v>42058</v>
      </c>
      <c r="C40" s="2">
        <v>24</v>
      </c>
      <c r="D40" s="2">
        <v>10.068</v>
      </c>
      <c r="E40" s="2">
        <v>0</v>
      </c>
      <c r="F40" s="2">
        <v>0</v>
      </c>
      <c r="G40" s="2">
        <v>0</v>
      </c>
      <c r="H40" s="17">
        <v>0</v>
      </c>
    </row>
    <row r="41" spans="1:8" ht="13.5" x14ac:dyDescent="0.25">
      <c r="A41" s="12"/>
      <c r="B41" s="11">
        <v>42059</v>
      </c>
      <c r="C41" s="2">
        <v>23.89</v>
      </c>
      <c r="D41" s="2">
        <v>10.022</v>
      </c>
      <c r="E41" s="2">
        <v>10.022</v>
      </c>
      <c r="F41" s="2">
        <v>5</v>
      </c>
      <c r="G41" s="2">
        <v>50.11</v>
      </c>
      <c r="H41" s="17">
        <v>-4.5689312673817418E-3</v>
      </c>
    </row>
    <row r="42" spans="1:8" ht="13.5" x14ac:dyDescent="0.25">
      <c r="A42" s="12"/>
      <c r="B42" s="11">
        <v>42060</v>
      </c>
      <c r="C42" s="2">
        <v>24.6</v>
      </c>
      <c r="D42" s="2">
        <v>10.32</v>
      </c>
      <c r="E42" s="2">
        <v>10.237775609756097</v>
      </c>
      <c r="F42" s="2">
        <v>454</v>
      </c>
      <c r="G42" s="2">
        <v>4647.9501268292679</v>
      </c>
      <c r="H42" s="17">
        <v>2.9734583915386154E-2</v>
      </c>
    </row>
    <row r="43" spans="1:8" ht="13.5" x14ac:dyDescent="0.25">
      <c r="A43" s="12"/>
      <c r="B43" s="11">
        <v>42061</v>
      </c>
      <c r="C43" s="2">
        <v>26.06</v>
      </c>
      <c r="D43" s="2">
        <v>10.932</v>
      </c>
      <c r="E43" s="2">
        <v>10.520057405986186</v>
      </c>
      <c r="F43" s="2">
        <v>4660</v>
      </c>
      <c r="G43" s="2">
        <v>49023.467511895629</v>
      </c>
      <c r="H43" s="17">
        <v>5.9302325581395358E-2</v>
      </c>
    </row>
    <row r="44" spans="1:8" ht="13.5" x14ac:dyDescent="0.25">
      <c r="A44" s="12"/>
      <c r="B44" s="11">
        <v>42062</v>
      </c>
      <c r="C44" s="2">
        <v>27</v>
      </c>
      <c r="D44" s="2">
        <v>11.326000000000001</v>
      </c>
      <c r="E44" s="2">
        <v>11.241264740740741</v>
      </c>
      <c r="F44" s="2">
        <v>3291</v>
      </c>
      <c r="G44" s="2">
        <v>36995.002261777779</v>
      </c>
      <c r="H44" s="17">
        <v>3.6040980607391158E-2</v>
      </c>
    </row>
    <row r="45" spans="1:8" ht="13.5" x14ac:dyDescent="0.25">
      <c r="A45" s="12"/>
      <c r="B45" s="11">
        <v>42065</v>
      </c>
      <c r="C45" s="2">
        <v>27.49</v>
      </c>
      <c r="D45" s="2">
        <v>11.532</v>
      </c>
      <c r="E45" s="2">
        <v>11.532</v>
      </c>
      <c r="F45" s="2">
        <v>300</v>
      </c>
      <c r="G45" s="2">
        <v>3459.6</v>
      </c>
      <c r="H45" s="17">
        <v>1.8188239449055229E-2</v>
      </c>
    </row>
    <row r="46" spans="1:8" ht="13.5" x14ac:dyDescent="0.25">
      <c r="A46" s="12"/>
      <c r="B46" s="11">
        <v>42066</v>
      </c>
      <c r="C46" s="2">
        <v>27.1</v>
      </c>
      <c r="D46" s="2">
        <v>11.368</v>
      </c>
      <c r="E46" s="2">
        <v>11.368</v>
      </c>
      <c r="F46" s="2">
        <v>50</v>
      </c>
      <c r="G46" s="2">
        <v>568.4</v>
      </c>
      <c r="H46" s="17">
        <v>-1.4221297259798794E-2</v>
      </c>
    </row>
    <row r="47" spans="1:8" ht="13.5" x14ac:dyDescent="0.25">
      <c r="A47" s="12"/>
      <c r="B47" s="11">
        <v>42067</v>
      </c>
      <c r="C47" s="2">
        <v>27.45</v>
      </c>
      <c r="D47" s="2">
        <v>11.515000000000001</v>
      </c>
      <c r="E47" s="2">
        <v>11.426487613843353</v>
      </c>
      <c r="F47" s="2">
        <v>300</v>
      </c>
      <c r="G47" s="2">
        <v>3427.9462841530058</v>
      </c>
      <c r="H47" s="17">
        <v>1.2931034482758641E-2</v>
      </c>
    </row>
    <row r="48" spans="1:8" ht="13.5" x14ac:dyDescent="0.25">
      <c r="A48" s="12"/>
      <c r="B48" s="11">
        <v>42068</v>
      </c>
      <c r="C48" s="2">
        <v>26</v>
      </c>
      <c r="D48" s="2">
        <v>10.907</v>
      </c>
      <c r="E48" s="2">
        <v>10.913292499999999</v>
      </c>
      <c r="F48" s="2">
        <v>165</v>
      </c>
      <c r="G48" s="2">
        <v>1800.6932624999997</v>
      </c>
      <c r="H48" s="17">
        <v>-5.2800694745983541E-2</v>
      </c>
    </row>
    <row r="49" spans="1:8" ht="13.5" x14ac:dyDescent="0.25">
      <c r="A49" s="12"/>
      <c r="B49" s="11">
        <v>42069</v>
      </c>
      <c r="C49" s="2">
        <v>26.75</v>
      </c>
      <c r="D49" s="2">
        <v>11.222</v>
      </c>
      <c r="E49" s="2">
        <v>11.222</v>
      </c>
      <c r="F49" s="2">
        <v>1</v>
      </c>
      <c r="G49" s="2">
        <v>11.222</v>
      </c>
      <c r="H49" s="17">
        <v>2.8880535435958515E-2</v>
      </c>
    </row>
    <row r="50" spans="1:8" ht="13.5" x14ac:dyDescent="0.25">
      <c r="A50" s="12"/>
      <c r="B50" s="11">
        <v>42072</v>
      </c>
      <c r="C50" s="2">
        <v>25.95</v>
      </c>
      <c r="D50" s="2">
        <v>10.885999999999999</v>
      </c>
      <c r="E50" s="2">
        <v>10.885999999999999</v>
      </c>
      <c r="F50" s="2">
        <v>230</v>
      </c>
      <c r="G50" s="2">
        <v>2503.7799999999997</v>
      </c>
      <c r="H50" s="17">
        <v>-2.994118695419714E-2</v>
      </c>
    </row>
    <row r="51" spans="1:8" ht="13.5" x14ac:dyDescent="0.25">
      <c r="A51" s="12"/>
      <c r="B51" s="11">
        <v>42073</v>
      </c>
      <c r="C51" s="2">
        <v>25.95</v>
      </c>
      <c r="D51" s="2">
        <v>10.885999999999999</v>
      </c>
      <c r="E51" s="2">
        <v>10.885999999999999</v>
      </c>
      <c r="F51" s="2">
        <v>300</v>
      </c>
      <c r="G51" s="2">
        <v>3265.7999999999997</v>
      </c>
      <c r="H51" s="17">
        <v>0</v>
      </c>
    </row>
    <row r="52" spans="1:8" ht="13.5" x14ac:dyDescent="0.25">
      <c r="A52" s="12"/>
      <c r="B52" s="11">
        <v>42074</v>
      </c>
      <c r="C52" s="2">
        <v>25.81</v>
      </c>
      <c r="D52" s="2">
        <v>10.827</v>
      </c>
      <c r="E52" s="2">
        <v>10.827</v>
      </c>
      <c r="F52" s="2">
        <v>40</v>
      </c>
      <c r="G52" s="2">
        <v>433.08</v>
      </c>
      <c r="H52" s="17">
        <v>-5.4198052544551971E-3</v>
      </c>
    </row>
    <row r="53" spans="1:8" ht="13.5" x14ac:dyDescent="0.25">
      <c r="A53" s="12"/>
      <c r="B53" s="11">
        <v>42075</v>
      </c>
      <c r="C53" s="2">
        <v>26.58</v>
      </c>
      <c r="D53" s="2">
        <v>11.15</v>
      </c>
      <c r="E53" s="2">
        <v>11.109729119638828</v>
      </c>
      <c r="F53" s="2">
        <v>715</v>
      </c>
      <c r="G53" s="2">
        <v>7943.4563205417626</v>
      </c>
      <c r="H53" s="17">
        <v>2.9832825344047326E-2</v>
      </c>
    </row>
    <row r="54" spans="1:8" ht="13.5" x14ac:dyDescent="0.25">
      <c r="A54" s="12"/>
      <c r="B54" s="11">
        <v>42076</v>
      </c>
      <c r="C54" s="2">
        <v>26.58</v>
      </c>
      <c r="D54" s="2">
        <v>11.15</v>
      </c>
      <c r="E54" s="2">
        <v>0</v>
      </c>
      <c r="F54" s="2">
        <v>0</v>
      </c>
      <c r="G54" s="2">
        <v>0</v>
      </c>
      <c r="H54" s="17">
        <v>0</v>
      </c>
    </row>
    <row r="55" spans="1:8" ht="13.5" x14ac:dyDescent="0.25">
      <c r="A55" s="12"/>
      <c r="B55" s="11">
        <v>42079</v>
      </c>
      <c r="C55" s="2">
        <v>26.49</v>
      </c>
      <c r="D55" s="2">
        <v>11.113</v>
      </c>
      <c r="E55" s="2">
        <v>10.853738618346545</v>
      </c>
      <c r="F55" s="2">
        <v>1712</v>
      </c>
      <c r="G55" s="2">
        <v>18581.600514609287</v>
      </c>
      <c r="H55" s="17">
        <v>-3.3183856502242877E-3</v>
      </c>
    </row>
    <row r="56" spans="1:8" ht="13.5" x14ac:dyDescent="0.25">
      <c r="A56" s="12"/>
      <c r="B56" s="11">
        <v>42080</v>
      </c>
      <c r="C56" s="2">
        <v>26.49</v>
      </c>
      <c r="D56" s="2">
        <v>11.113</v>
      </c>
      <c r="E56" s="2">
        <v>11.113</v>
      </c>
      <c r="F56" s="2">
        <v>80</v>
      </c>
      <c r="G56" s="2">
        <v>889.04</v>
      </c>
      <c r="H56" s="17">
        <v>0</v>
      </c>
    </row>
    <row r="57" spans="1:8" ht="13.5" x14ac:dyDescent="0.25">
      <c r="A57" s="12"/>
      <c r="B57" s="11">
        <v>42081</v>
      </c>
      <c r="C57" s="2">
        <v>25.8</v>
      </c>
      <c r="D57" s="2">
        <v>10.823</v>
      </c>
      <c r="E57" s="2">
        <v>10.909416201550389</v>
      </c>
      <c r="F57" s="2">
        <v>3001</v>
      </c>
      <c r="G57" s="2">
        <v>32739.158020852719</v>
      </c>
      <c r="H57" s="17">
        <v>-2.6095563754161718E-2</v>
      </c>
    </row>
    <row r="58" spans="1:8" ht="13.5" x14ac:dyDescent="0.25">
      <c r="A58" s="12"/>
      <c r="B58" s="11">
        <v>42082</v>
      </c>
      <c r="C58" s="2">
        <v>25.8</v>
      </c>
      <c r="D58" s="2">
        <v>10.823</v>
      </c>
      <c r="E58" s="2">
        <v>0</v>
      </c>
      <c r="F58" s="2">
        <v>0</v>
      </c>
      <c r="G58" s="2">
        <v>0</v>
      </c>
      <c r="H58" s="17">
        <v>0</v>
      </c>
    </row>
    <row r="59" spans="1:8" ht="13.5" x14ac:dyDescent="0.25">
      <c r="A59" s="12"/>
      <c r="B59" s="11">
        <v>42086</v>
      </c>
      <c r="C59" s="2">
        <v>25.22</v>
      </c>
      <c r="D59" s="2">
        <v>10.58</v>
      </c>
      <c r="E59" s="2">
        <v>10.802758921490881</v>
      </c>
      <c r="F59" s="2">
        <v>737</v>
      </c>
      <c r="G59" s="2">
        <v>7961.6333251387796</v>
      </c>
      <c r="H59" s="17">
        <v>-2.245218516123074E-2</v>
      </c>
    </row>
    <row r="60" spans="1:8" ht="13.5" x14ac:dyDescent="0.25">
      <c r="A60" s="12"/>
      <c r="B60" s="11">
        <v>42087</v>
      </c>
      <c r="C60" s="2">
        <v>24.13</v>
      </c>
      <c r="D60" s="2">
        <v>10.122999999999999</v>
      </c>
      <c r="E60" s="2">
        <v>10.244241069208455</v>
      </c>
      <c r="F60" s="2">
        <v>110</v>
      </c>
      <c r="G60" s="2">
        <v>1126.86651761293</v>
      </c>
      <c r="H60" s="17">
        <v>-4.3194706994328994E-2</v>
      </c>
    </row>
    <row r="61" spans="1:8" ht="13.5" x14ac:dyDescent="0.25">
      <c r="A61" s="12"/>
      <c r="B61" s="11">
        <v>42088</v>
      </c>
      <c r="C61" s="2">
        <v>25.53</v>
      </c>
      <c r="D61" s="2">
        <v>10.71</v>
      </c>
      <c r="E61" s="2">
        <v>10.55100705052879</v>
      </c>
      <c r="F61" s="2">
        <v>212</v>
      </c>
      <c r="G61" s="2">
        <v>2236.8134947121034</v>
      </c>
      <c r="H61" s="17">
        <v>5.7986762817346792E-2</v>
      </c>
    </row>
    <row r="62" spans="1:8" ht="13.5" x14ac:dyDescent="0.25">
      <c r="A62" s="12"/>
      <c r="B62" s="11">
        <v>42089</v>
      </c>
      <c r="C62" s="2">
        <v>25.97</v>
      </c>
      <c r="D62" s="2">
        <v>10.894</v>
      </c>
      <c r="E62" s="2">
        <v>10.813459068155563</v>
      </c>
      <c r="F62" s="2">
        <v>165</v>
      </c>
      <c r="G62" s="2">
        <v>1784.2207462456679</v>
      </c>
      <c r="H62" s="17">
        <v>1.7180205415499465E-2</v>
      </c>
    </row>
    <row r="63" spans="1:8" ht="13.5" x14ac:dyDescent="0.25">
      <c r="A63" s="12"/>
      <c r="B63" s="11">
        <v>42090</v>
      </c>
      <c r="C63" s="2">
        <v>26.74</v>
      </c>
      <c r="D63" s="2">
        <v>11.217000000000001</v>
      </c>
      <c r="E63" s="2">
        <v>11.092832759910248</v>
      </c>
      <c r="F63" s="2">
        <v>476</v>
      </c>
      <c r="G63" s="2">
        <v>5280.1883937172779</v>
      </c>
      <c r="H63" s="17">
        <v>2.964934826510009E-2</v>
      </c>
    </row>
    <row r="64" spans="1:8" ht="13.5" x14ac:dyDescent="0.25">
      <c r="A64" s="12"/>
      <c r="B64" s="11">
        <v>42093</v>
      </c>
      <c r="C64" s="2">
        <v>26.68</v>
      </c>
      <c r="D64" s="2">
        <v>11.192</v>
      </c>
      <c r="E64" s="2">
        <v>11.091741829085457</v>
      </c>
      <c r="F64" s="2">
        <v>881</v>
      </c>
      <c r="G64" s="2">
        <v>9771.8245514242881</v>
      </c>
      <c r="H64" s="17">
        <v>-2.2287599179816667E-3</v>
      </c>
    </row>
    <row r="65" spans="1:8" ht="13.5" x14ac:dyDescent="0.25">
      <c r="A65" s="12"/>
      <c r="B65" s="11">
        <v>42094</v>
      </c>
      <c r="C65" s="2">
        <v>26.7</v>
      </c>
      <c r="D65" s="2">
        <v>11.201000000000001</v>
      </c>
      <c r="E65" s="2">
        <v>11.201000000000001</v>
      </c>
      <c r="F65" s="2">
        <v>520</v>
      </c>
      <c r="G65" s="2">
        <v>5824.52</v>
      </c>
      <c r="H65" s="17">
        <v>8.0414581844177456E-4</v>
      </c>
    </row>
    <row r="66" spans="1:8" ht="13.5" x14ac:dyDescent="0.25">
      <c r="A66" s="12"/>
      <c r="B66" s="11">
        <v>42095</v>
      </c>
      <c r="C66" s="2">
        <v>26.5</v>
      </c>
      <c r="D66" s="2">
        <v>11.117000000000001</v>
      </c>
      <c r="E66" s="2">
        <v>11.143009584905663</v>
      </c>
      <c r="F66" s="2">
        <v>765</v>
      </c>
      <c r="G66" s="2">
        <v>8524.4023324528316</v>
      </c>
      <c r="H66" s="17">
        <v>-7.499330416927027E-3</v>
      </c>
    </row>
    <row r="67" spans="1:8" ht="13.5" x14ac:dyDescent="0.25">
      <c r="A67" s="12"/>
      <c r="B67" s="11">
        <v>42096</v>
      </c>
      <c r="C67" s="2">
        <v>25.71</v>
      </c>
      <c r="D67" s="2">
        <v>10.785</v>
      </c>
      <c r="E67" s="2">
        <v>10.785</v>
      </c>
      <c r="F67" s="2">
        <v>372</v>
      </c>
      <c r="G67" s="2">
        <v>4012.02</v>
      </c>
      <c r="H67" s="17">
        <v>-2.9864171988845976E-2</v>
      </c>
    </row>
    <row r="68" spans="1:8" ht="13.5" x14ac:dyDescent="0.25">
      <c r="A68" s="12"/>
      <c r="B68" s="11">
        <v>42097</v>
      </c>
      <c r="C68" s="2">
        <v>25</v>
      </c>
      <c r="D68" s="2">
        <v>10.487</v>
      </c>
      <c r="E68" s="2">
        <v>10.57802716</v>
      </c>
      <c r="F68" s="2">
        <v>150</v>
      </c>
      <c r="G68" s="2">
        <v>1586.704074</v>
      </c>
      <c r="H68" s="17">
        <v>-2.763096893834029E-2</v>
      </c>
    </row>
    <row r="69" spans="1:8" ht="13.5" x14ac:dyDescent="0.25">
      <c r="A69" s="12"/>
      <c r="B69" s="11">
        <v>42100</v>
      </c>
      <c r="C69" s="2">
        <v>25.74</v>
      </c>
      <c r="D69" s="2">
        <v>10.798</v>
      </c>
      <c r="E69" s="2">
        <v>10.788770940170942</v>
      </c>
      <c r="F69" s="2">
        <v>515</v>
      </c>
      <c r="G69" s="2">
        <v>5556.2170341880346</v>
      </c>
      <c r="H69" s="17">
        <v>2.9655764279584242E-2</v>
      </c>
    </row>
    <row r="70" spans="1:8" ht="13.5" x14ac:dyDescent="0.25">
      <c r="A70" s="12"/>
      <c r="B70" s="11">
        <v>42101</v>
      </c>
      <c r="C70" s="2">
        <v>26.33</v>
      </c>
      <c r="D70" s="2">
        <v>11.045</v>
      </c>
      <c r="E70" s="2">
        <v>10.986272312951009</v>
      </c>
      <c r="F70" s="2">
        <v>200</v>
      </c>
      <c r="G70" s="2">
        <v>2197.2544625902019</v>
      </c>
      <c r="H70" s="17">
        <v>2.2874606408594175E-2</v>
      </c>
    </row>
    <row r="71" spans="1:8" ht="13.5" x14ac:dyDescent="0.25">
      <c r="A71" s="12"/>
      <c r="B71" s="11">
        <v>42102</v>
      </c>
      <c r="C71" s="2">
        <v>26.33</v>
      </c>
      <c r="D71" s="2">
        <v>11.045</v>
      </c>
      <c r="E71" s="2">
        <v>11.045</v>
      </c>
      <c r="F71" s="2">
        <v>70</v>
      </c>
      <c r="G71" s="2">
        <v>773.15</v>
      </c>
      <c r="H71" s="17">
        <v>0</v>
      </c>
    </row>
    <row r="72" spans="1:8" ht="13.5" x14ac:dyDescent="0.25">
      <c r="A72" s="12"/>
      <c r="B72" s="11">
        <v>42104</v>
      </c>
      <c r="C72" s="2">
        <v>26.33</v>
      </c>
      <c r="D72" s="2">
        <v>11.045</v>
      </c>
      <c r="E72" s="2">
        <v>11.036190846942652</v>
      </c>
      <c r="F72" s="2">
        <v>100</v>
      </c>
      <c r="G72" s="2">
        <v>1103.6190846942652</v>
      </c>
      <c r="H72" s="17">
        <v>0</v>
      </c>
    </row>
    <row r="73" spans="1:8" ht="13.5" x14ac:dyDescent="0.25">
      <c r="A73" s="12"/>
      <c r="B73" s="11">
        <v>42107</v>
      </c>
      <c r="C73" s="2">
        <v>26.33</v>
      </c>
      <c r="D73" s="2">
        <v>11.045</v>
      </c>
      <c r="E73" s="2">
        <v>0</v>
      </c>
      <c r="F73" s="2">
        <v>0</v>
      </c>
      <c r="G73" s="2">
        <v>0</v>
      </c>
      <c r="H73" s="17">
        <v>0</v>
      </c>
    </row>
    <row r="74" spans="1:8" ht="13.5" x14ac:dyDescent="0.25">
      <c r="A74" s="12"/>
      <c r="B74" s="11">
        <v>42108</v>
      </c>
      <c r="C74" s="2">
        <v>26</v>
      </c>
      <c r="D74" s="2">
        <v>10.907</v>
      </c>
      <c r="E74" s="2">
        <v>10.871342499999999</v>
      </c>
      <c r="F74" s="2">
        <v>100</v>
      </c>
      <c r="G74" s="2">
        <v>1087.1342499999998</v>
      </c>
      <c r="H74" s="17">
        <v>-1.249434133091896E-2</v>
      </c>
    </row>
    <row r="75" spans="1:8" ht="13.5" x14ac:dyDescent="0.25">
      <c r="A75" s="12"/>
      <c r="B75" s="11">
        <v>42109</v>
      </c>
      <c r="C75" s="2">
        <v>26</v>
      </c>
      <c r="D75" s="2">
        <v>10.907</v>
      </c>
      <c r="E75" s="2">
        <v>0</v>
      </c>
      <c r="F75" s="2">
        <v>0</v>
      </c>
      <c r="G75" s="2">
        <v>0</v>
      </c>
      <c r="H75" s="17">
        <v>0</v>
      </c>
    </row>
    <row r="76" spans="1:8" ht="13.5" x14ac:dyDescent="0.25">
      <c r="A76" s="12"/>
      <c r="B76" s="11">
        <v>42110</v>
      </c>
      <c r="C76" s="2">
        <v>25.98</v>
      </c>
      <c r="D76" s="2">
        <v>10.898999999999999</v>
      </c>
      <c r="E76" s="2">
        <v>10.898999999999999</v>
      </c>
      <c r="F76" s="2">
        <v>100</v>
      </c>
      <c r="G76" s="2">
        <v>1089.8999999999999</v>
      </c>
      <c r="H76" s="17">
        <v>-7.3347391583395024E-4</v>
      </c>
    </row>
    <row r="77" spans="1:8" ht="13.5" x14ac:dyDescent="0.25">
      <c r="A77" s="12"/>
      <c r="B77" s="11">
        <v>42111</v>
      </c>
      <c r="C77" s="2">
        <v>25.98</v>
      </c>
      <c r="D77" s="2">
        <v>10.898999999999999</v>
      </c>
      <c r="E77" s="2">
        <v>0</v>
      </c>
      <c r="F77" s="2">
        <v>0</v>
      </c>
      <c r="G77" s="2">
        <v>0</v>
      </c>
      <c r="H77" s="17">
        <v>0</v>
      </c>
    </row>
    <row r="78" spans="1:8" ht="13.5" x14ac:dyDescent="0.25">
      <c r="A78" s="12"/>
      <c r="B78" s="11">
        <v>42114</v>
      </c>
      <c r="C78" s="2">
        <v>25.98</v>
      </c>
      <c r="D78" s="2">
        <v>10.898999999999999</v>
      </c>
      <c r="E78" s="2">
        <v>0</v>
      </c>
      <c r="F78" s="2">
        <v>0</v>
      </c>
      <c r="G78" s="2">
        <v>0</v>
      </c>
      <c r="H78" s="17">
        <v>0</v>
      </c>
    </row>
    <row r="79" spans="1:8" ht="13.5" x14ac:dyDescent="0.25">
      <c r="A79" s="12"/>
      <c r="B79" s="11">
        <v>42115</v>
      </c>
      <c r="C79" s="2">
        <v>25.97</v>
      </c>
      <c r="D79" s="2">
        <v>10.894</v>
      </c>
      <c r="E79" s="2">
        <v>10.885610319599538</v>
      </c>
      <c r="F79" s="2">
        <v>300</v>
      </c>
      <c r="G79" s="2">
        <v>3265.6830958798614</v>
      </c>
      <c r="H79" s="17">
        <v>-4.5875768419111897E-4</v>
      </c>
    </row>
    <row r="80" spans="1:8" ht="13.5" x14ac:dyDescent="0.25">
      <c r="A80" s="12"/>
      <c r="B80" s="11">
        <v>42116</v>
      </c>
      <c r="C80" s="2">
        <v>25.2</v>
      </c>
      <c r="D80" s="2">
        <v>10.571</v>
      </c>
      <c r="E80" s="2">
        <v>10.571</v>
      </c>
      <c r="F80" s="2">
        <v>376</v>
      </c>
      <c r="G80" s="2">
        <v>3974.6959999999999</v>
      </c>
      <c r="H80" s="17">
        <v>-2.964934826510009E-2</v>
      </c>
    </row>
    <row r="81" spans="1:8" ht="13.5" x14ac:dyDescent="0.25">
      <c r="A81" s="12"/>
      <c r="B81" s="11">
        <v>42117</v>
      </c>
      <c r="C81" s="2">
        <v>25.3</v>
      </c>
      <c r="D81" s="2">
        <v>10.613</v>
      </c>
      <c r="E81" s="2">
        <v>10.613</v>
      </c>
      <c r="F81" s="2">
        <v>27</v>
      </c>
      <c r="G81" s="2">
        <v>286.55099999999999</v>
      </c>
      <c r="H81" s="17">
        <v>3.9731340459748191E-3</v>
      </c>
    </row>
    <row r="82" spans="1:8" ht="13.5" x14ac:dyDescent="0.25">
      <c r="A82" s="12"/>
      <c r="B82" s="11">
        <v>42118</v>
      </c>
      <c r="C82" s="2">
        <v>25.3</v>
      </c>
      <c r="D82" s="2">
        <v>10.613</v>
      </c>
      <c r="E82" s="2">
        <v>10.613</v>
      </c>
      <c r="F82" s="2">
        <v>10</v>
      </c>
      <c r="G82" s="2">
        <v>106.13</v>
      </c>
      <c r="H82" s="17">
        <v>0</v>
      </c>
    </row>
    <row r="83" spans="1:8" ht="13.5" x14ac:dyDescent="0.25">
      <c r="A83" s="12"/>
      <c r="B83" s="11">
        <v>42121</v>
      </c>
      <c r="C83" s="2">
        <v>25</v>
      </c>
      <c r="D83" s="2">
        <v>10.487</v>
      </c>
      <c r="E83" s="2">
        <v>10.51384672</v>
      </c>
      <c r="F83" s="2">
        <v>2300</v>
      </c>
      <c r="G83" s="2">
        <v>24181.847456</v>
      </c>
      <c r="H83" s="17">
        <v>-1.187223216809568E-2</v>
      </c>
    </row>
    <row r="84" spans="1:8" ht="13.5" x14ac:dyDescent="0.25">
      <c r="A84" s="12"/>
      <c r="B84" s="11">
        <v>42122</v>
      </c>
      <c r="C84" s="2">
        <v>25.69</v>
      </c>
      <c r="D84" s="2">
        <v>10.776999999999999</v>
      </c>
      <c r="E84" s="2">
        <v>10.776999999999999</v>
      </c>
      <c r="F84" s="2">
        <v>30</v>
      </c>
      <c r="G84" s="2">
        <v>323.31</v>
      </c>
      <c r="H84" s="17">
        <v>2.7653285019547929E-2</v>
      </c>
    </row>
    <row r="85" spans="1:8" ht="13.5" x14ac:dyDescent="0.25">
      <c r="A85" s="12"/>
      <c r="B85" s="11">
        <v>42123</v>
      </c>
      <c r="C85" s="2">
        <v>25.69</v>
      </c>
      <c r="D85" s="2">
        <v>10.776999999999999</v>
      </c>
      <c r="E85" s="2">
        <v>0</v>
      </c>
      <c r="F85" s="2">
        <v>0</v>
      </c>
      <c r="G85" s="2">
        <v>0</v>
      </c>
      <c r="H85" s="17">
        <v>0</v>
      </c>
    </row>
    <row r="86" spans="1:8" ht="13.5" x14ac:dyDescent="0.25">
      <c r="A86" s="12"/>
      <c r="B86" s="11">
        <v>42124</v>
      </c>
      <c r="C86" s="2">
        <v>25.69</v>
      </c>
      <c r="D86" s="2">
        <v>10.776999999999999</v>
      </c>
      <c r="E86" s="2">
        <v>0</v>
      </c>
      <c r="F86" s="2">
        <v>0</v>
      </c>
      <c r="G86" s="2">
        <v>0</v>
      </c>
      <c r="H86" s="17">
        <v>0</v>
      </c>
    </row>
    <row r="87" spans="1:8" ht="13.5" x14ac:dyDescent="0.25">
      <c r="A87" s="12"/>
      <c r="B87" s="11">
        <v>42128</v>
      </c>
      <c r="C87" s="2">
        <v>26.46</v>
      </c>
      <c r="D87" s="2">
        <v>11.1</v>
      </c>
      <c r="E87" s="2">
        <v>11.000578231292517</v>
      </c>
      <c r="F87" s="2">
        <v>2370</v>
      </c>
      <c r="G87" s="2">
        <v>26071.370408163264</v>
      </c>
      <c r="H87" s="17">
        <v>2.997123503758007E-2</v>
      </c>
    </row>
    <row r="88" spans="1:8" ht="13.5" x14ac:dyDescent="0.25">
      <c r="A88" s="12"/>
      <c r="B88" s="11">
        <v>42129</v>
      </c>
      <c r="C88" s="2">
        <v>27.24</v>
      </c>
      <c r="D88" s="2">
        <v>11.427</v>
      </c>
      <c r="E88" s="2">
        <v>11.130418171806168</v>
      </c>
      <c r="F88" s="2">
        <v>135</v>
      </c>
      <c r="G88" s="2">
        <v>1502.6064531938327</v>
      </c>
      <c r="H88" s="17">
        <v>2.9459459459459457E-2</v>
      </c>
    </row>
    <row r="89" spans="1:8" ht="13.5" x14ac:dyDescent="0.25">
      <c r="A89" s="12"/>
      <c r="B89" s="11">
        <v>42130</v>
      </c>
      <c r="C89" s="2">
        <v>27.26</v>
      </c>
      <c r="D89" s="2">
        <v>11.436</v>
      </c>
      <c r="E89" s="2">
        <v>11.432643873807775</v>
      </c>
      <c r="F89" s="2">
        <v>5463</v>
      </c>
      <c r="G89" s="2">
        <v>62456.533482611878</v>
      </c>
      <c r="H89" s="17">
        <v>7.8760829614074926E-4</v>
      </c>
    </row>
    <row r="90" spans="1:8" ht="13.5" x14ac:dyDescent="0.25">
      <c r="A90" s="12"/>
      <c r="B90" s="11">
        <v>42131</v>
      </c>
      <c r="C90" s="2">
        <v>28</v>
      </c>
      <c r="D90" s="2">
        <v>11.746</v>
      </c>
      <c r="E90" s="2">
        <v>11.556386</v>
      </c>
      <c r="F90" s="2">
        <v>1242</v>
      </c>
      <c r="G90" s="2">
        <v>14353.031412</v>
      </c>
      <c r="H90" s="17">
        <v>2.7107380202868181E-2</v>
      </c>
    </row>
    <row r="91" spans="1:8" ht="13.5" x14ac:dyDescent="0.25">
      <c r="A91" s="12"/>
      <c r="B91" s="11">
        <v>42132</v>
      </c>
      <c r="C91" s="2">
        <v>28.65</v>
      </c>
      <c r="D91" s="2">
        <v>12.019</v>
      </c>
      <c r="E91" s="2">
        <v>11.998024432809775</v>
      </c>
      <c r="F91" s="2">
        <v>4902</v>
      </c>
      <c r="G91" s="2">
        <v>58814.315769633518</v>
      </c>
      <c r="H91" s="17">
        <v>2.3241954707985669E-2</v>
      </c>
    </row>
    <row r="92" spans="1:8" ht="13.5" x14ac:dyDescent="0.25">
      <c r="A92" s="12"/>
      <c r="B92" s="11">
        <v>42135</v>
      </c>
      <c r="C92" s="2">
        <v>29.1</v>
      </c>
      <c r="D92" s="2">
        <v>12.207000000000001</v>
      </c>
      <c r="E92" s="2">
        <v>12.022426804123711</v>
      </c>
      <c r="F92" s="2">
        <v>25072</v>
      </c>
      <c r="G92" s="2">
        <v>301426.28483298968</v>
      </c>
      <c r="H92" s="17">
        <v>1.5641900324486282E-2</v>
      </c>
    </row>
    <row r="93" spans="1:8" ht="13.5" x14ac:dyDescent="0.25">
      <c r="A93" s="12"/>
      <c r="B93" s="11">
        <v>42136</v>
      </c>
      <c r="C93" s="2">
        <v>29.09</v>
      </c>
      <c r="D93" s="2">
        <v>12.202999999999999</v>
      </c>
      <c r="E93" s="2">
        <v>12.176152561017531</v>
      </c>
      <c r="F93" s="2">
        <v>4714</v>
      </c>
      <c r="G93" s="2">
        <v>57398.383172636641</v>
      </c>
      <c r="H93" s="17">
        <v>-3.2768083886305688E-4</v>
      </c>
    </row>
    <row r="94" spans="1:8" ht="13.5" x14ac:dyDescent="0.25">
      <c r="A94" s="12"/>
      <c r="B94" s="11">
        <v>42137</v>
      </c>
      <c r="C94" s="2">
        <v>29.09</v>
      </c>
      <c r="D94" s="2">
        <v>12.202999999999999</v>
      </c>
      <c r="E94" s="2">
        <v>0</v>
      </c>
      <c r="F94" s="2">
        <v>0</v>
      </c>
      <c r="G94" s="2">
        <v>0</v>
      </c>
      <c r="H94" s="17">
        <v>0</v>
      </c>
    </row>
    <row r="95" spans="1:8" ht="13.5" x14ac:dyDescent="0.25">
      <c r="A95" s="12"/>
      <c r="B95" s="11">
        <v>42138</v>
      </c>
      <c r="C95" s="2">
        <v>29.09</v>
      </c>
      <c r="D95" s="2">
        <v>12.202999999999999</v>
      </c>
      <c r="E95" s="2">
        <v>0</v>
      </c>
      <c r="F95" s="2">
        <v>0</v>
      </c>
      <c r="G95" s="2">
        <v>0</v>
      </c>
      <c r="H95" s="17">
        <v>0</v>
      </c>
    </row>
    <row r="96" spans="1:8" ht="13.5" x14ac:dyDescent="0.25">
      <c r="A96" s="12"/>
      <c r="B96" s="11">
        <v>42139</v>
      </c>
      <c r="C96" s="2">
        <v>28.45</v>
      </c>
      <c r="D96" s="2">
        <v>11.935</v>
      </c>
      <c r="E96" s="2">
        <v>11.935</v>
      </c>
      <c r="F96" s="2">
        <v>765</v>
      </c>
      <c r="G96" s="2">
        <v>9130.2749999999996</v>
      </c>
      <c r="H96" s="17">
        <v>-2.1961812669015725E-2</v>
      </c>
    </row>
    <row r="97" spans="1:8" ht="13.5" x14ac:dyDescent="0.25">
      <c r="A97" s="12"/>
      <c r="B97" s="11">
        <v>42142</v>
      </c>
      <c r="C97" s="2">
        <v>28.45</v>
      </c>
      <c r="D97" s="2">
        <v>11.935</v>
      </c>
      <c r="E97" s="2">
        <v>0</v>
      </c>
      <c r="F97" s="2">
        <v>0</v>
      </c>
      <c r="G97" s="2">
        <v>0</v>
      </c>
      <c r="H97" s="17">
        <v>0</v>
      </c>
    </row>
    <row r="98" spans="1:8" ht="13.5" x14ac:dyDescent="0.25">
      <c r="A98" s="12"/>
      <c r="B98" s="11">
        <v>42143</v>
      </c>
      <c r="C98" s="2">
        <v>27.6</v>
      </c>
      <c r="D98" s="2">
        <v>11.577999999999999</v>
      </c>
      <c r="E98" s="2">
        <v>11.611559420289854</v>
      </c>
      <c r="F98" s="2">
        <v>47</v>
      </c>
      <c r="G98" s="2">
        <v>545.74329275362311</v>
      </c>
      <c r="H98" s="17">
        <v>-2.9912023460410646E-2</v>
      </c>
    </row>
    <row r="99" spans="1:8" ht="13.5" x14ac:dyDescent="0.25">
      <c r="A99" s="12"/>
      <c r="B99" s="11">
        <v>42144</v>
      </c>
      <c r="C99" s="2">
        <v>27.6</v>
      </c>
      <c r="D99" s="2">
        <v>11.577999999999999</v>
      </c>
      <c r="E99" s="2">
        <v>11.580516956521739</v>
      </c>
      <c r="F99" s="2">
        <v>705</v>
      </c>
      <c r="G99" s="2">
        <v>8164.2644543478264</v>
      </c>
      <c r="H99" s="17">
        <v>0</v>
      </c>
    </row>
    <row r="100" spans="1:8" ht="13.5" x14ac:dyDescent="0.25">
      <c r="A100" s="12"/>
      <c r="B100" s="11">
        <v>42145</v>
      </c>
      <c r="C100" s="2">
        <v>27.6</v>
      </c>
      <c r="D100" s="2">
        <v>11.577999999999999</v>
      </c>
      <c r="E100" s="2">
        <v>11.751669999999999</v>
      </c>
      <c r="F100" s="2">
        <v>515</v>
      </c>
      <c r="G100" s="2">
        <v>6052.1100499999993</v>
      </c>
      <c r="H100" s="17">
        <v>0</v>
      </c>
    </row>
    <row r="101" spans="1:8" ht="13.5" x14ac:dyDescent="0.25">
      <c r="A101" s="12"/>
      <c r="B101" s="11">
        <v>42146</v>
      </c>
      <c r="C101" s="2">
        <v>28.14</v>
      </c>
      <c r="D101" s="2">
        <v>11.805</v>
      </c>
      <c r="E101" s="2">
        <v>11.805</v>
      </c>
      <c r="F101" s="2">
        <v>161</v>
      </c>
      <c r="G101" s="2">
        <v>1900.605</v>
      </c>
      <c r="H101" s="17">
        <v>1.9606149594057723E-2</v>
      </c>
    </row>
    <row r="102" spans="1:8" ht="13.5" x14ac:dyDescent="0.25">
      <c r="A102" s="12"/>
      <c r="B102" s="11">
        <v>42149</v>
      </c>
      <c r="C102" s="2">
        <v>27.4</v>
      </c>
      <c r="D102" s="2">
        <v>11.494</v>
      </c>
      <c r="E102" s="2">
        <v>11.644177080291971</v>
      </c>
      <c r="F102" s="2">
        <v>335</v>
      </c>
      <c r="G102" s="2">
        <v>3900.7993218978104</v>
      </c>
      <c r="H102" s="17">
        <v>-2.6344769165607788E-2</v>
      </c>
    </row>
    <row r="103" spans="1:8" ht="13.5" x14ac:dyDescent="0.25">
      <c r="A103" s="12"/>
      <c r="B103" s="11">
        <v>42150</v>
      </c>
      <c r="C103" s="2">
        <v>27.4</v>
      </c>
      <c r="D103" s="2">
        <v>11.494</v>
      </c>
      <c r="E103" s="2">
        <v>11.494</v>
      </c>
      <c r="F103" s="2">
        <v>40</v>
      </c>
      <c r="G103" s="2">
        <v>459.76</v>
      </c>
      <c r="H103" s="17">
        <v>0</v>
      </c>
    </row>
    <row r="104" spans="1:8" ht="13.5" x14ac:dyDescent="0.25">
      <c r="A104" s="12"/>
      <c r="B104" s="11">
        <v>42151</v>
      </c>
      <c r="C104" s="2">
        <v>27.45</v>
      </c>
      <c r="D104" s="2">
        <v>11.515000000000001</v>
      </c>
      <c r="E104" s="2">
        <v>11.515000000000001</v>
      </c>
      <c r="F104" s="2">
        <v>1595</v>
      </c>
      <c r="G104" s="2">
        <v>18366.424999999999</v>
      </c>
      <c r="H104" s="17">
        <v>1.8270401948843567E-3</v>
      </c>
    </row>
    <row r="105" spans="1:8" ht="13.5" x14ac:dyDescent="0.25">
      <c r="A105" s="12"/>
      <c r="B105" s="11">
        <v>42152</v>
      </c>
      <c r="C105" s="2">
        <v>27.35</v>
      </c>
      <c r="D105" s="2">
        <v>11.473000000000001</v>
      </c>
      <c r="E105" s="2">
        <v>11.473000000000001</v>
      </c>
      <c r="F105" s="2">
        <v>1610</v>
      </c>
      <c r="G105" s="2">
        <v>18471.530000000002</v>
      </c>
      <c r="H105" s="17">
        <v>-3.6474164133738439E-3</v>
      </c>
    </row>
    <row r="106" spans="1:8" ht="13.5" x14ac:dyDescent="0.25">
      <c r="A106" s="12"/>
      <c r="B106" s="11">
        <v>42153</v>
      </c>
      <c r="C106" s="2">
        <v>27.3</v>
      </c>
      <c r="D106" s="2">
        <v>11.452</v>
      </c>
      <c r="E106" s="2">
        <v>11.452</v>
      </c>
      <c r="F106" s="2">
        <v>170</v>
      </c>
      <c r="G106" s="2">
        <v>1946.84</v>
      </c>
      <c r="H106" s="17">
        <v>-1.8303843807200204E-3</v>
      </c>
    </row>
    <row r="107" spans="1:8" ht="13.5" x14ac:dyDescent="0.25">
      <c r="A107" s="12"/>
      <c r="B107" s="11">
        <v>42156</v>
      </c>
      <c r="C107" s="2">
        <v>27.3</v>
      </c>
      <c r="D107" s="2">
        <v>11.452</v>
      </c>
      <c r="E107" s="2">
        <v>0</v>
      </c>
      <c r="F107" s="2">
        <v>0</v>
      </c>
      <c r="G107" s="2">
        <v>0</v>
      </c>
      <c r="H107" s="17">
        <v>0</v>
      </c>
    </row>
    <row r="108" spans="1:8" ht="13.5" x14ac:dyDescent="0.25">
      <c r="A108" s="12"/>
      <c r="B108" s="11">
        <v>42157</v>
      </c>
      <c r="C108" s="2">
        <v>27.9</v>
      </c>
      <c r="D108" s="2">
        <v>11.704000000000001</v>
      </c>
      <c r="E108" s="2">
        <v>11.43887713261649</v>
      </c>
      <c r="F108" s="2">
        <v>260</v>
      </c>
      <c r="G108" s="2">
        <v>2974.1080544802876</v>
      </c>
      <c r="H108" s="17">
        <v>2.2004889975550182E-2</v>
      </c>
    </row>
    <row r="109" spans="1:8" ht="13.5" x14ac:dyDescent="0.25">
      <c r="A109" s="12"/>
      <c r="B109" s="11">
        <v>42158</v>
      </c>
      <c r="C109" s="2">
        <v>27.2</v>
      </c>
      <c r="D109" s="2">
        <v>11.41</v>
      </c>
      <c r="E109" s="2">
        <v>11.494736029411765</v>
      </c>
      <c r="F109" s="2">
        <v>125</v>
      </c>
      <c r="G109" s="2">
        <v>1436.8420036764705</v>
      </c>
      <c r="H109" s="17">
        <v>-2.5119617224880424E-2</v>
      </c>
    </row>
    <row r="110" spans="1:8" ht="13.5" x14ac:dyDescent="0.25">
      <c r="A110" s="12"/>
      <c r="B110" s="11">
        <v>42159</v>
      </c>
      <c r="C110" s="2">
        <v>27</v>
      </c>
      <c r="D110" s="2">
        <v>11.326000000000001</v>
      </c>
      <c r="E110" s="2">
        <v>11.326000000000001</v>
      </c>
      <c r="F110" s="2">
        <v>100</v>
      </c>
      <c r="G110" s="2">
        <v>1132.6000000000001</v>
      </c>
      <c r="H110" s="17">
        <v>-7.361963190184017E-3</v>
      </c>
    </row>
    <row r="111" spans="1:8" ht="13.5" x14ac:dyDescent="0.25">
      <c r="A111" s="12"/>
      <c r="B111" s="11">
        <v>42160</v>
      </c>
      <c r="C111" s="2">
        <v>27</v>
      </c>
      <c r="D111" s="2">
        <v>11.326000000000001</v>
      </c>
      <c r="E111" s="2">
        <v>0</v>
      </c>
      <c r="F111" s="2">
        <v>0</v>
      </c>
      <c r="G111" s="2">
        <v>0</v>
      </c>
      <c r="H111" s="17">
        <v>0</v>
      </c>
    </row>
    <row r="112" spans="1:8" ht="13.5" x14ac:dyDescent="0.25">
      <c r="A112" s="12"/>
      <c r="B112" s="11">
        <v>42163</v>
      </c>
      <c r="C112" s="2">
        <v>27.2</v>
      </c>
      <c r="D112" s="2">
        <v>11.41</v>
      </c>
      <c r="E112" s="2">
        <v>11.093708088235296</v>
      </c>
      <c r="F112" s="2">
        <v>1300</v>
      </c>
      <c r="G112" s="2">
        <v>14421.820514705885</v>
      </c>
      <c r="H112" s="17">
        <v>7.416563658838039E-3</v>
      </c>
    </row>
    <row r="113" spans="1:8" ht="13.5" x14ac:dyDescent="0.25">
      <c r="A113" s="12"/>
      <c r="B113" s="11">
        <v>42164</v>
      </c>
      <c r="C113" s="2">
        <v>26.7</v>
      </c>
      <c r="D113" s="2">
        <v>11.201000000000001</v>
      </c>
      <c r="E113" s="2">
        <v>11.370902808988765</v>
      </c>
      <c r="F113" s="2">
        <v>108</v>
      </c>
      <c r="G113" s="2">
        <v>1228.0575033707867</v>
      </c>
      <c r="H113" s="17">
        <v>-1.8317265556529329E-2</v>
      </c>
    </row>
    <row r="114" spans="1:8" ht="13.5" x14ac:dyDescent="0.25">
      <c r="A114" s="12"/>
      <c r="B114" s="11">
        <v>42165</v>
      </c>
      <c r="C114" s="2">
        <v>27.1</v>
      </c>
      <c r="D114" s="2">
        <v>11.368</v>
      </c>
      <c r="E114" s="2">
        <v>11.368</v>
      </c>
      <c r="F114" s="2">
        <v>100</v>
      </c>
      <c r="G114" s="2">
        <v>1136.8</v>
      </c>
      <c r="H114" s="17">
        <v>1.4909383090795448E-2</v>
      </c>
    </row>
    <row r="115" spans="1:8" ht="13.5" x14ac:dyDescent="0.25">
      <c r="A115" s="12"/>
      <c r="B115" s="11">
        <v>42166</v>
      </c>
      <c r="C115" s="2">
        <v>27.1</v>
      </c>
      <c r="D115" s="2">
        <v>11.368</v>
      </c>
      <c r="E115" s="2">
        <v>0</v>
      </c>
      <c r="F115" s="2">
        <v>0</v>
      </c>
      <c r="G115" s="2">
        <v>0</v>
      </c>
      <c r="H115" s="17">
        <v>0</v>
      </c>
    </row>
    <row r="116" spans="1:8" ht="13.5" x14ac:dyDescent="0.25">
      <c r="A116" s="12"/>
      <c r="B116" s="11">
        <v>42167</v>
      </c>
      <c r="C116" s="2">
        <v>26.98</v>
      </c>
      <c r="D116" s="2">
        <v>11.318</v>
      </c>
      <c r="E116" s="2">
        <v>11.285698813936248</v>
      </c>
      <c r="F116" s="2">
        <v>225</v>
      </c>
      <c r="G116" s="2">
        <v>2539.282233135656</v>
      </c>
      <c r="H116" s="17">
        <v>-4.3983110485574161E-3</v>
      </c>
    </row>
    <row r="117" spans="1:8" ht="13.5" x14ac:dyDescent="0.25">
      <c r="A117" s="12"/>
      <c r="B117" s="11">
        <v>42170</v>
      </c>
      <c r="C117" s="2">
        <v>26.98</v>
      </c>
      <c r="D117" s="2">
        <v>11.318</v>
      </c>
      <c r="E117" s="2">
        <v>0</v>
      </c>
      <c r="F117" s="2">
        <v>0</v>
      </c>
      <c r="G117" s="2">
        <v>0</v>
      </c>
      <c r="H117" s="17">
        <v>0</v>
      </c>
    </row>
    <row r="118" spans="1:8" ht="13.5" x14ac:dyDescent="0.25">
      <c r="A118" s="12"/>
      <c r="B118" s="11">
        <v>42171</v>
      </c>
      <c r="C118" s="2">
        <v>26.98</v>
      </c>
      <c r="D118" s="2">
        <v>11.318</v>
      </c>
      <c r="E118" s="2">
        <v>11.318</v>
      </c>
      <c r="F118" s="2">
        <v>1</v>
      </c>
      <c r="G118" s="2">
        <v>11.318</v>
      </c>
      <c r="H118" s="17">
        <v>0</v>
      </c>
    </row>
    <row r="119" spans="1:8" ht="13.5" x14ac:dyDescent="0.25">
      <c r="A119" s="12"/>
      <c r="B119" s="11">
        <v>42172</v>
      </c>
      <c r="C119" s="2">
        <v>26.98</v>
      </c>
      <c r="D119" s="2">
        <v>11.318</v>
      </c>
      <c r="E119" s="2">
        <v>11.318</v>
      </c>
      <c r="F119" s="2">
        <v>6</v>
      </c>
      <c r="G119" s="2">
        <v>67.908000000000001</v>
      </c>
      <c r="H119" s="17">
        <v>0</v>
      </c>
    </row>
    <row r="120" spans="1:8" ht="13.5" x14ac:dyDescent="0.25">
      <c r="A120" s="12"/>
      <c r="B120" s="11">
        <v>42173</v>
      </c>
      <c r="C120" s="2">
        <v>26.18</v>
      </c>
      <c r="D120" s="2">
        <v>10.981999999999999</v>
      </c>
      <c r="E120" s="2">
        <v>11.000457142857142</v>
      </c>
      <c r="F120" s="2">
        <v>108</v>
      </c>
      <c r="G120" s="2">
        <v>1188.0493714285712</v>
      </c>
      <c r="H120" s="17">
        <v>-2.9687223891146874E-2</v>
      </c>
    </row>
    <row r="121" spans="1:8" ht="13.5" x14ac:dyDescent="0.25">
      <c r="A121" s="12"/>
      <c r="B121" s="11">
        <v>42174</v>
      </c>
      <c r="C121" s="2">
        <v>26.94</v>
      </c>
      <c r="D121" s="2">
        <v>11.301</v>
      </c>
      <c r="E121" s="2">
        <v>11.243949665924276</v>
      </c>
      <c r="F121" s="2">
        <v>395</v>
      </c>
      <c r="G121" s="2">
        <v>4441.3601180400892</v>
      </c>
      <c r="H121" s="17">
        <v>2.9047532325623827E-2</v>
      </c>
    </row>
    <row r="122" spans="1:8" ht="13.5" x14ac:dyDescent="0.25">
      <c r="A122" s="12"/>
      <c r="B122" s="11">
        <v>42177</v>
      </c>
      <c r="C122" s="2">
        <v>26.14</v>
      </c>
      <c r="D122" s="2">
        <v>10.965999999999999</v>
      </c>
      <c r="E122" s="2">
        <v>10.965999999999999</v>
      </c>
      <c r="F122" s="2">
        <v>1200</v>
      </c>
      <c r="G122" s="2">
        <v>13159.199999999999</v>
      </c>
      <c r="H122" s="17">
        <v>-2.9643394389877079E-2</v>
      </c>
    </row>
    <row r="123" spans="1:8" ht="13.5" x14ac:dyDescent="0.25">
      <c r="A123" s="12"/>
      <c r="B123" s="11">
        <v>42178</v>
      </c>
      <c r="C123" s="2">
        <v>26.24</v>
      </c>
      <c r="D123" s="2">
        <v>11.007999999999999</v>
      </c>
      <c r="E123" s="2">
        <v>11.011775609756096</v>
      </c>
      <c r="F123" s="2">
        <v>291</v>
      </c>
      <c r="G123" s="2">
        <v>3204.4267024390242</v>
      </c>
      <c r="H123" s="17">
        <v>3.8300200620098321E-3</v>
      </c>
    </row>
    <row r="124" spans="1:8" ht="13.5" x14ac:dyDescent="0.25">
      <c r="A124" s="12"/>
      <c r="B124" s="11">
        <v>42179</v>
      </c>
      <c r="C124" s="2">
        <v>26.24</v>
      </c>
      <c r="D124" s="2">
        <v>11.007999999999999</v>
      </c>
      <c r="E124" s="2">
        <v>11.007999999999999</v>
      </c>
      <c r="F124" s="2">
        <v>26</v>
      </c>
      <c r="G124" s="2">
        <v>286.20799999999997</v>
      </c>
      <c r="H124" s="17">
        <v>0</v>
      </c>
    </row>
    <row r="125" spans="1:8" ht="13.5" x14ac:dyDescent="0.25">
      <c r="A125" s="12"/>
      <c r="B125" s="11">
        <v>42180</v>
      </c>
      <c r="C125" s="2">
        <v>25.79</v>
      </c>
      <c r="D125" s="2">
        <v>11.337</v>
      </c>
      <c r="E125" s="2">
        <v>11.137426599457154</v>
      </c>
      <c r="F125" s="2">
        <v>549</v>
      </c>
      <c r="G125" s="2">
        <v>6114.4472031019777</v>
      </c>
      <c r="H125" s="17">
        <v>2.9887354651162851E-2</v>
      </c>
    </row>
    <row r="126" spans="1:8" ht="13.5" x14ac:dyDescent="0.25">
      <c r="A126" s="12"/>
      <c r="B126" s="11">
        <v>42181</v>
      </c>
      <c r="C126" s="2">
        <v>26.26</v>
      </c>
      <c r="D126" s="2">
        <v>11.544</v>
      </c>
      <c r="E126" s="2">
        <v>11.399809900990098</v>
      </c>
      <c r="F126" s="2">
        <v>54</v>
      </c>
      <c r="G126" s="2">
        <v>615.58973465346526</v>
      </c>
      <c r="H126" s="17">
        <v>1.8258798623974663E-2</v>
      </c>
    </row>
    <row r="127" spans="1:8" ht="13.5" x14ac:dyDescent="0.25">
      <c r="A127" s="12"/>
      <c r="B127" s="11">
        <v>42184</v>
      </c>
      <c r="C127" s="2">
        <v>26.93</v>
      </c>
      <c r="D127" s="2">
        <v>11.839</v>
      </c>
      <c r="E127" s="2">
        <v>11.288594207203863</v>
      </c>
      <c r="F127" s="2">
        <v>348</v>
      </c>
      <c r="G127" s="2">
        <v>3928.4307841069444</v>
      </c>
      <c r="H127" s="17">
        <v>2.5554400554400548E-2</v>
      </c>
    </row>
    <row r="128" spans="1:8" ht="13.5" x14ac:dyDescent="0.25">
      <c r="A128" s="12"/>
      <c r="B128" s="11">
        <v>42185</v>
      </c>
      <c r="C128" s="2">
        <v>26.13</v>
      </c>
      <c r="D128" s="2">
        <v>11.487</v>
      </c>
      <c r="E128" s="2">
        <v>11.758239150401838</v>
      </c>
      <c r="F128" s="2">
        <v>256</v>
      </c>
      <c r="G128" s="2">
        <v>3010.1092225028706</v>
      </c>
      <c r="H128" s="17">
        <v>-2.9732240898724581E-2</v>
      </c>
    </row>
    <row r="129" spans="1:8" ht="13.5" x14ac:dyDescent="0.25">
      <c r="A129" s="12"/>
      <c r="B129" s="11">
        <v>42186</v>
      </c>
      <c r="C129" s="2">
        <v>26.13</v>
      </c>
      <c r="D129" s="2">
        <v>11.487</v>
      </c>
      <c r="E129" s="2">
        <v>11.487</v>
      </c>
      <c r="F129" s="2">
        <v>1551</v>
      </c>
      <c r="G129" s="2">
        <v>17816.337</v>
      </c>
      <c r="H129" s="17">
        <v>0</v>
      </c>
    </row>
    <row r="130" spans="1:8" ht="13.5" x14ac:dyDescent="0.25">
      <c r="A130" s="12"/>
      <c r="B130" s="11">
        <v>42187</v>
      </c>
      <c r="C130" s="2">
        <v>25.6</v>
      </c>
      <c r="D130" s="2">
        <v>11.254</v>
      </c>
      <c r="E130" s="2">
        <v>11.254</v>
      </c>
      <c r="F130" s="2">
        <v>24</v>
      </c>
      <c r="G130" s="2">
        <v>270.096</v>
      </c>
      <c r="H130" s="17">
        <v>-2.0283799077217772E-2</v>
      </c>
    </row>
    <row r="131" spans="1:8" ht="13.5" x14ac:dyDescent="0.25">
      <c r="A131" s="12"/>
      <c r="B131" s="11">
        <v>42188</v>
      </c>
      <c r="C131" s="2">
        <v>25.6</v>
      </c>
      <c r="D131" s="2">
        <v>11.254</v>
      </c>
      <c r="E131" s="2">
        <v>11.254439609374998</v>
      </c>
      <c r="F131" s="2">
        <v>700</v>
      </c>
      <c r="G131" s="2">
        <v>7878.107726562499</v>
      </c>
      <c r="H131" s="17">
        <v>0</v>
      </c>
    </row>
    <row r="132" spans="1:8" ht="13.5" x14ac:dyDescent="0.25">
      <c r="A132" s="12"/>
      <c r="B132" s="11">
        <v>42191</v>
      </c>
      <c r="C132" s="2">
        <v>26.36</v>
      </c>
      <c r="D132" s="2">
        <v>11.587999999999999</v>
      </c>
      <c r="E132" s="2">
        <v>11.58624157814871</v>
      </c>
      <c r="F132" s="2">
        <v>40</v>
      </c>
      <c r="G132" s="2">
        <v>463.4496631259484</v>
      </c>
      <c r="H132" s="17">
        <v>2.9678336591434124E-2</v>
      </c>
    </row>
    <row r="133" spans="1:8" ht="13.5" x14ac:dyDescent="0.25">
      <c r="A133" s="12"/>
      <c r="B133" s="11">
        <v>42192</v>
      </c>
      <c r="C133" s="2">
        <v>26.36</v>
      </c>
      <c r="D133" s="2">
        <v>11.587999999999999</v>
      </c>
      <c r="E133" s="2">
        <v>0</v>
      </c>
      <c r="F133" s="2">
        <v>0</v>
      </c>
      <c r="G133" s="2">
        <v>0</v>
      </c>
      <c r="H133" s="17">
        <v>0</v>
      </c>
    </row>
    <row r="134" spans="1:8" ht="13.5" x14ac:dyDescent="0.25">
      <c r="A134" s="12"/>
      <c r="B134" s="11">
        <v>42193</v>
      </c>
      <c r="C134" s="2">
        <v>26.87</v>
      </c>
      <c r="D134" s="2">
        <v>11.811999999999999</v>
      </c>
      <c r="E134" s="2">
        <v>11.811999999999999</v>
      </c>
      <c r="F134" s="2">
        <v>10</v>
      </c>
      <c r="G134" s="2">
        <v>118.11999999999999</v>
      </c>
      <c r="H134" s="17">
        <v>1.9330341732827081E-2</v>
      </c>
    </row>
    <row r="135" spans="1:8" ht="13.5" x14ac:dyDescent="0.25">
      <c r="A135" s="12"/>
      <c r="B135" s="11">
        <v>42194</v>
      </c>
      <c r="C135" s="2">
        <v>26.87</v>
      </c>
      <c r="D135" s="2">
        <v>11.811999999999999</v>
      </c>
      <c r="E135" s="2">
        <v>0</v>
      </c>
      <c r="F135" s="2">
        <v>0</v>
      </c>
      <c r="G135" s="2">
        <v>0</v>
      </c>
      <c r="H135" s="17">
        <v>0</v>
      </c>
    </row>
    <row r="136" spans="1:8" ht="13.5" x14ac:dyDescent="0.25">
      <c r="A136" s="12"/>
      <c r="B136" s="11">
        <v>42195</v>
      </c>
      <c r="C136" s="2">
        <v>26.5</v>
      </c>
      <c r="D136" s="2">
        <v>11.648999999999999</v>
      </c>
      <c r="E136" s="2">
        <v>11.648999999999999</v>
      </c>
      <c r="F136" s="2">
        <v>2</v>
      </c>
      <c r="G136" s="2">
        <v>23.297999999999998</v>
      </c>
      <c r="H136" s="17">
        <v>-1.3799525905858472E-2</v>
      </c>
    </row>
    <row r="137" spans="1:8" ht="13.5" x14ac:dyDescent="0.25">
      <c r="A137" s="12"/>
      <c r="B137" s="11">
        <v>42198</v>
      </c>
      <c r="C137" s="2">
        <v>26.5</v>
      </c>
      <c r="D137" s="2">
        <v>11.648999999999999</v>
      </c>
      <c r="E137" s="2">
        <v>11.648120830188679</v>
      </c>
      <c r="F137" s="2">
        <v>1898</v>
      </c>
      <c r="G137" s="2">
        <v>22108.133335698112</v>
      </c>
      <c r="H137" s="17">
        <v>0</v>
      </c>
    </row>
    <row r="138" spans="1:8" ht="13.5" x14ac:dyDescent="0.25">
      <c r="A138" s="12"/>
      <c r="B138" s="11">
        <v>42199</v>
      </c>
      <c r="C138" s="2">
        <v>26.5</v>
      </c>
      <c r="D138" s="2">
        <v>11.648999999999999</v>
      </c>
      <c r="E138" s="2">
        <v>0</v>
      </c>
      <c r="F138" s="2">
        <v>0</v>
      </c>
      <c r="G138" s="2">
        <v>0</v>
      </c>
      <c r="H138" s="17">
        <v>0</v>
      </c>
    </row>
    <row r="139" spans="1:8" ht="13.5" x14ac:dyDescent="0.25">
      <c r="A139" s="12"/>
      <c r="B139" s="11">
        <v>42200</v>
      </c>
      <c r="C139" s="2">
        <v>26.5</v>
      </c>
      <c r="D139" s="2">
        <v>11.648999999999999</v>
      </c>
      <c r="E139" s="2">
        <v>0</v>
      </c>
      <c r="F139" s="2">
        <v>0</v>
      </c>
      <c r="G139" s="2">
        <v>0</v>
      </c>
      <c r="H139" s="17">
        <v>0</v>
      </c>
    </row>
    <row r="140" spans="1:8" ht="13.5" x14ac:dyDescent="0.25">
      <c r="A140" s="12"/>
      <c r="B140" s="11">
        <v>42201</v>
      </c>
      <c r="C140" s="2">
        <v>26.5</v>
      </c>
      <c r="D140" s="2">
        <v>11.648999999999999</v>
      </c>
      <c r="E140" s="2">
        <v>0</v>
      </c>
      <c r="F140" s="2">
        <v>0</v>
      </c>
      <c r="G140" s="2">
        <v>0</v>
      </c>
      <c r="H140" s="17">
        <v>0</v>
      </c>
    </row>
    <row r="141" spans="1:8" ht="13.5" x14ac:dyDescent="0.25">
      <c r="A141" s="12"/>
      <c r="B141" s="11">
        <v>42205</v>
      </c>
      <c r="C141" s="2">
        <v>26.35</v>
      </c>
      <c r="D141" s="2">
        <v>11.584</v>
      </c>
      <c r="E141" s="2">
        <v>11.584</v>
      </c>
      <c r="F141" s="2">
        <v>12</v>
      </c>
      <c r="G141" s="2">
        <v>139.00799999999998</v>
      </c>
      <c r="H141" s="17">
        <v>-5.5798781011245175E-3</v>
      </c>
    </row>
    <row r="142" spans="1:8" ht="13.5" x14ac:dyDescent="0.25">
      <c r="A142" s="12"/>
      <c r="B142" s="11">
        <v>42206</v>
      </c>
      <c r="C142" s="2">
        <v>26.35</v>
      </c>
      <c r="D142" s="2">
        <v>11.584</v>
      </c>
      <c r="E142" s="2">
        <v>0</v>
      </c>
      <c r="F142" s="2">
        <v>0</v>
      </c>
      <c r="G142" s="2">
        <v>0</v>
      </c>
      <c r="H142" s="17">
        <v>0</v>
      </c>
    </row>
    <row r="143" spans="1:8" ht="13.5" x14ac:dyDescent="0.25">
      <c r="A143" s="12"/>
      <c r="B143" s="11">
        <v>42207</v>
      </c>
      <c r="C143" s="2">
        <v>26.35</v>
      </c>
      <c r="D143" s="2">
        <v>11.584</v>
      </c>
      <c r="E143" s="2">
        <v>0</v>
      </c>
      <c r="F143" s="2">
        <v>0</v>
      </c>
      <c r="G143" s="2">
        <v>0</v>
      </c>
      <c r="H143" s="17">
        <v>0</v>
      </c>
    </row>
    <row r="144" spans="1:8" ht="13.5" x14ac:dyDescent="0.25">
      <c r="A144" s="12"/>
      <c r="B144" s="11">
        <v>42208</v>
      </c>
      <c r="C144" s="2">
        <v>26.35</v>
      </c>
      <c r="D144" s="2">
        <v>11.584</v>
      </c>
      <c r="E144" s="2">
        <v>0</v>
      </c>
      <c r="F144" s="2">
        <v>0</v>
      </c>
      <c r="G144" s="2">
        <v>0</v>
      </c>
      <c r="H144" s="17">
        <v>0</v>
      </c>
    </row>
    <row r="145" spans="1:8" ht="13.5" x14ac:dyDescent="0.25">
      <c r="A145" s="12"/>
      <c r="B145" s="11">
        <v>42209</v>
      </c>
      <c r="C145" s="2">
        <v>26.35</v>
      </c>
      <c r="D145" s="2">
        <v>11.584</v>
      </c>
      <c r="E145" s="2">
        <v>0</v>
      </c>
      <c r="F145" s="2">
        <v>0</v>
      </c>
      <c r="G145" s="2">
        <v>0</v>
      </c>
      <c r="H145" s="17">
        <v>0</v>
      </c>
    </row>
    <row r="146" spans="1:8" ht="13.5" x14ac:dyDescent="0.25">
      <c r="A146" s="12"/>
      <c r="B146" s="11">
        <v>42212</v>
      </c>
      <c r="C146" s="2">
        <v>26.35</v>
      </c>
      <c r="D146" s="2">
        <v>11.584</v>
      </c>
      <c r="E146" s="2">
        <v>0</v>
      </c>
      <c r="F146" s="2">
        <v>0</v>
      </c>
      <c r="G146" s="2">
        <v>0</v>
      </c>
      <c r="H146" s="17">
        <v>0</v>
      </c>
    </row>
    <row r="147" spans="1:8" ht="13.5" x14ac:dyDescent="0.25">
      <c r="A147" s="12"/>
      <c r="B147" s="11">
        <v>42213</v>
      </c>
      <c r="C147" s="2">
        <v>26</v>
      </c>
      <c r="D147" s="2">
        <v>11.43</v>
      </c>
      <c r="E147" s="2">
        <v>11.43</v>
      </c>
      <c r="F147" s="2">
        <v>472</v>
      </c>
      <c r="G147" s="2">
        <v>5394.96</v>
      </c>
      <c r="H147" s="17">
        <v>-1.3294198895027618E-2</v>
      </c>
    </row>
    <row r="148" spans="1:8" ht="13.5" x14ac:dyDescent="0.25">
      <c r="A148" s="12"/>
      <c r="B148" s="11">
        <v>42214</v>
      </c>
      <c r="C148" s="2">
        <v>25.48</v>
      </c>
      <c r="D148" s="2">
        <v>11.201000000000001</v>
      </c>
      <c r="E148" s="2">
        <v>11.359695486656202</v>
      </c>
      <c r="F148" s="2">
        <v>72</v>
      </c>
      <c r="G148" s="2">
        <v>817.89807503924658</v>
      </c>
      <c r="H148" s="17">
        <v>-2.0034995625546736E-2</v>
      </c>
    </row>
    <row r="149" spans="1:8" ht="13.5" x14ac:dyDescent="0.25">
      <c r="A149" s="12"/>
      <c r="B149" s="11">
        <v>42215</v>
      </c>
      <c r="C149" s="2">
        <v>25.9</v>
      </c>
      <c r="D149" s="2">
        <v>11.385999999999999</v>
      </c>
      <c r="E149" s="2">
        <v>11.226859768339768</v>
      </c>
      <c r="F149" s="2">
        <v>1012</v>
      </c>
      <c r="G149" s="2">
        <v>11361.582085559845</v>
      </c>
      <c r="H149" s="17">
        <v>1.6516382465851149E-2</v>
      </c>
    </row>
    <row r="150" spans="1:8" ht="13.5" x14ac:dyDescent="0.25">
      <c r="A150" s="12"/>
      <c r="B150" s="11">
        <v>42216</v>
      </c>
      <c r="C150" s="2">
        <v>26</v>
      </c>
      <c r="D150" s="2">
        <v>11.43</v>
      </c>
      <c r="E150" s="2">
        <v>11.43</v>
      </c>
      <c r="F150" s="2">
        <v>90</v>
      </c>
      <c r="G150" s="2">
        <v>1028.7</v>
      </c>
      <c r="H150" s="17">
        <v>3.864394870894123E-3</v>
      </c>
    </row>
    <row r="151" spans="1:8" ht="13.5" x14ac:dyDescent="0.25">
      <c r="A151" s="12"/>
      <c r="B151" s="11">
        <v>42219</v>
      </c>
      <c r="C151" s="2">
        <v>26</v>
      </c>
      <c r="D151" s="2">
        <v>11.43</v>
      </c>
      <c r="E151" s="2">
        <v>0</v>
      </c>
      <c r="F151" s="2">
        <v>0</v>
      </c>
      <c r="G151" s="2">
        <v>0</v>
      </c>
      <c r="H151" s="17">
        <v>0</v>
      </c>
    </row>
    <row r="152" spans="1:8" ht="13.5" x14ac:dyDescent="0.25">
      <c r="A152" s="12"/>
      <c r="B152" s="11">
        <v>42220</v>
      </c>
      <c r="C152" s="2">
        <v>26</v>
      </c>
      <c r="D152" s="2">
        <v>11.43</v>
      </c>
      <c r="E152" s="2">
        <v>0</v>
      </c>
      <c r="F152" s="2">
        <v>0</v>
      </c>
      <c r="G152" s="2">
        <v>0</v>
      </c>
      <c r="H152" s="17">
        <v>0</v>
      </c>
    </row>
    <row r="153" spans="1:8" ht="13.5" x14ac:dyDescent="0.25">
      <c r="A153" s="12"/>
      <c r="B153" s="11">
        <v>42221</v>
      </c>
      <c r="C153" s="2">
        <v>26</v>
      </c>
      <c r="D153" s="2">
        <v>11.43</v>
      </c>
      <c r="E153" s="2">
        <v>0</v>
      </c>
      <c r="F153" s="2">
        <v>0</v>
      </c>
      <c r="G153" s="2">
        <v>0</v>
      </c>
      <c r="H153" s="17">
        <v>0</v>
      </c>
    </row>
    <row r="154" spans="1:8" ht="13.5" x14ac:dyDescent="0.25">
      <c r="A154" s="12"/>
      <c r="B154" s="11">
        <v>42222</v>
      </c>
      <c r="C154" s="2">
        <v>26</v>
      </c>
      <c r="D154" s="2">
        <v>11.43</v>
      </c>
      <c r="E154" s="2">
        <v>0</v>
      </c>
      <c r="F154" s="2">
        <v>0</v>
      </c>
      <c r="G154" s="2">
        <v>0</v>
      </c>
      <c r="H154" s="17">
        <v>0</v>
      </c>
    </row>
    <row r="155" spans="1:8" ht="13.5" x14ac:dyDescent="0.25">
      <c r="A155" s="12"/>
      <c r="B155" s="11">
        <v>42223</v>
      </c>
      <c r="C155" s="2">
        <v>26</v>
      </c>
      <c r="D155" s="2">
        <v>11.43</v>
      </c>
      <c r="E155" s="2">
        <v>0</v>
      </c>
      <c r="F155" s="2">
        <v>0</v>
      </c>
      <c r="G155" s="2">
        <v>0</v>
      </c>
      <c r="H155" s="17">
        <v>0</v>
      </c>
    </row>
    <row r="156" spans="1:8" ht="13.5" x14ac:dyDescent="0.25">
      <c r="A156" s="12"/>
      <c r="B156" s="11">
        <v>42226</v>
      </c>
      <c r="C156" s="2">
        <v>26</v>
      </c>
      <c r="D156" s="2">
        <v>11.43</v>
      </c>
      <c r="E156" s="2">
        <v>0</v>
      </c>
      <c r="F156" s="2">
        <v>0</v>
      </c>
      <c r="G156" s="2">
        <v>0</v>
      </c>
      <c r="H156" s="17">
        <v>0</v>
      </c>
    </row>
    <row r="157" spans="1:8" ht="13.5" x14ac:dyDescent="0.25">
      <c r="A157" s="12"/>
      <c r="B157" s="11">
        <v>42227</v>
      </c>
      <c r="C157" s="2">
        <v>26</v>
      </c>
      <c r="D157" s="2">
        <v>11.43</v>
      </c>
      <c r="E157" s="2">
        <v>0</v>
      </c>
      <c r="F157" s="2">
        <v>0</v>
      </c>
      <c r="G157" s="2">
        <v>0</v>
      </c>
      <c r="H157" s="17">
        <v>0</v>
      </c>
    </row>
    <row r="158" spans="1:8" ht="13.5" x14ac:dyDescent="0.25">
      <c r="A158" s="12"/>
      <c r="B158" s="11">
        <v>42228</v>
      </c>
      <c r="C158" s="2">
        <v>26</v>
      </c>
      <c r="D158" s="2">
        <v>11.43</v>
      </c>
      <c r="E158" s="2">
        <v>0</v>
      </c>
      <c r="F158" s="2">
        <v>0</v>
      </c>
      <c r="G158" s="2">
        <v>0</v>
      </c>
      <c r="H158" s="17">
        <v>0</v>
      </c>
    </row>
    <row r="159" spans="1:8" ht="13.5" x14ac:dyDescent="0.25">
      <c r="A159" s="12"/>
      <c r="B159" s="11">
        <v>42230</v>
      </c>
      <c r="C159" s="2">
        <v>26</v>
      </c>
      <c r="D159" s="2">
        <v>11.43</v>
      </c>
      <c r="E159" s="2">
        <v>0</v>
      </c>
      <c r="F159" s="2">
        <v>0</v>
      </c>
      <c r="G159" s="2">
        <v>0</v>
      </c>
      <c r="H159" s="17">
        <v>0</v>
      </c>
    </row>
    <row r="160" spans="1:8" ht="13.5" x14ac:dyDescent="0.25">
      <c r="A160" s="12"/>
      <c r="B160" s="11">
        <v>42233</v>
      </c>
      <c r="C160" s="2">
        <v>26</v>
      </c>
      <c r="D160" s="2">
        <v>11.43</v>
      </c>
      <c r="E160" s="2">
        <v>11.43</v>
      </c>
      <c r="F160" s="2">
        <v>500</v>
      </c>
      <c r="G160" s="2">
        <v>5715</v>
      </c>
      <c r="H160" s="17">
        <v>0</v>
      </c>
    </row>
    <row r="161" spans="1:8" ht="13.5" x14ac:dyDescent="0.25">
      <c r="A161" s="12"/>
      <c r="B161" s="11">
        <v>42234</v>
      </c>
      <c r="C161" s="2">
        <v>26</v>
      </c>
      <c r="D161" s="2">
        <v>11.43</v>
      </c>
      <c r="E161" s="2">
        <v>0</v>
      </c>
      <c r="F161" s="2">
        <v>0</v>
      </c>
      <c r="G161" s="2">
        <v>0</v>
      </c>
      <c r="H161" s="17">
        <v>0</v>
      </c>
    </row>
    <row r="162" spans="1:8" ht="13.5" x14ac:dyDescent="0.25">
      <c r="A162" s="12"/>
      <c r="B162" s="11">
        <v>42235</v>
      </c>
      <c r="C162" s="2">
        <v>24.83</v>
      </c>
      <c r="D162" s="2">
        <v>10.914999999999999</v>
      </c>
      <c r="E162" s="2">
        <v>0</v>
      </c>
      <c r="F162" s="2">
        <v>0</v>
      </c>
      <c r="G162" s="2">
        <v>0</v>
      </c>
      <c r="H162" s="17">
        <v>-4.5056867891513613E-2</v>
      </c>
    </row>
    <row r="163" spans="1:8" ht="13.5" x14ac:dyDescent="0.25">
      <c r="A163" s="12"/>
      <c r="B163" s="11">
        <v>42236</v>
      </c>
      <c r="C163" s="2">
        <v>25.97</v>
      </c>
      <c r="D163" s="2">
        <v>11.416</v>
      </c>
      <c r="E163" s="2">
        <v>11.151370350404314</v>
      </c>
      <c r="F163" s="2">
        <v>127</v>
      </c>
      <c r="G163" s="2">
        <v>1416.2240345013479</v>
      </c>
      <c r="H163" s="17">
        <v>4.5900137425561267E-2</v>
      </c>
    </row>
    <row r="164" spans="1:8" ht="13.5" x14ac:dyDescent="0.25">
      <c r="A164" s="12"/>
      <c r="B164" s="11">
        <v>42237</v>
      </c>
      <c r="C164" s="2">
        <v>25.97</v>
      </c>
      <c r="D164" s="2">
        <v>11.416</v>
      </c>
      <c r="E164" s="2">
        <v>11.416</v>
      </c>
      <c r="F164" s="2">
        <v>145</v>
      </c>
      <c r="G164" s="2">
        <v>1655.3200000000002</v>
      </c>
      <c r="H164" s="17">
        <v>0</v>
      </c>
    </row>
    <row r="165" spans="1:8" ht="13.5" x14ac:dyDescent="0.25">
      <c r="A165" s="12"/>
      <c r="B165" s="11">
        <v>42240</v>
      </c>
      <c r="C165" s="2">
        <v>26.74</v>
      </c>
      <c r="D165" s="2">
        <v>11.755000000000001</v>
      </c>
      <c r="E165" s="2">
        <v>11.551023934181003</v>
      </c>
      <c r="F165" s="2">
        <v>300</v>
      </c>
      <c r="G165" s="2">
        <v>3465.3071802543009</v>
      </c>
      <c r="H165" s="17">
        <v>2.96951646811493E-2</v>
      </c>
    </row>
    <row r="166" spans="1:8" ht="13.5" x14ac:dyDescent="0.25">
      <c r="A166" s="12"/>
      <c r="B166" s="11">
        <v>42241</v>
      </c>
      <c r="C166" s="2">
        <v>26.74</v>
      </c>
      <c r="D166" s="2">
        <v>11.755000000000001</v>
      </c>
      <c r="E166" s="2">
        <v>0</v>
      </c>
      <c r="F166" s="2">
        <v>0</v>
      </c>
      <c r="G166" s="2">
        <v>0</v>
      </c>
      <c r="H166" s="17">
        <v>0</v>
      </c>
    </row>
    <row r="167" spans="1:8" ht="13.5" x14ac:dyDescent="0.25">
      <c r="A167" s="12"/>
      <c r="B167" s="11">
        <v>42242</v>
      </c>
      <c r="C167" s="2">
        <v>26.74</v>
      </c>
      <c r="D167" s="2">
        <v>11.755000000000001</v>
      </c>
      <c r="E167" s="2">
        <v>0</v>
      </c>
      <c r="F167" s="2">
        <v>0</v>
      </c>
      <c r="G167" s="2">
        <v>0</v>
      </c>
      <c r="H167" s="17">
        <v>0</v>
      </c>
    </row>
    <row r="168" spans="1:8" ht="13.5" x14ac:dyDescent="0.25">
      <c r="A168" s="12"/>
      <c r="B168" s="11">
        <v>42243</v>
      </c>
      <c r="C168" s="2">
        <v>26.2</v>
      </c>
      <c r="D168" s="2">
        <v>11.518000000000001</v>
      </c>
      <c r="E168" s="2">
        <v>11.518000000000001</v>
      </c>
      <c r="F168" s="2">
        <v>8</v>
      </c>
      <c r="G168" s="2">
        <v>92.144000000000005</v>
      </c>
      <c r="H168" s="17">
        <v>-2.0161633347511705E-2</v>
      </c>
    </row>
    <row r="169" spans="1:8" ht="13.5" x14ac:dyDescent="0.25">
      <c r="A169" s="12"/>
      <c r="B169" s="11">
        <v>42244</v>
      </c>
      <c r="C169" s="2">
        <v>26.2</v>
      </c>
      <c r="D169" s="2">
        <v>11.518000000000001</v>
      </c>
      <c r="E169" s="2">
        <v>0</v>
      </c>
      <c r="F169" s="2">
        <v>0</v>
      </c>
      <c r="G169" s="2">
        <v>0</v>
      </c>
      <c r="H169" s="17">
        <v>0</v>
      </c>
    </row>
    <row r="170" spans="1:8" ht="13.5" x14ac:dyDescent="0.25">
      <c r="A170" s="12"/>
      <c r="B170" s="11">
        <v>42247</v>
      </c>
      <c r="C170" s="2">
        <v>26.2</v>
      </c>
      <c r="D170" s="2">
        <v>11.518000000000001</v>
      </c>
      <c r="E170" s="2">
        <v>0</v>
      </c>
      <c r="F170" s="2">
        <v>0</v>
      </c>
      <c r="G170" s="2">
        <v>0</v>
      </c>
      <c r="H170" s="17">
        <v>0</v>
      </c>
    </row>
    <row r="171" spans="1:8" ht="13.5" x14ac:dyDescent="0.25">
      <c r="A171" s="12"/>
      <c r="B171" s="11">
        <v>42248</v>
      </c>
      <c r="C171" s="2">
        <v>26.2</v>
      </c>
      <c r="D171" s="2">
        <v>11.518000000000001</v>
      </c>
      <c r="E171" s="2">
        <v>0</v>
      </c>
      <c r="F171" s="2">
        <v>0</v>
      </c>
      <c r="G171" s="2">
        <v>0</v>
      </c>
      <c r="H171" s="17">
        <v>0</v>
      </c>
    </row>
    <row r="172" spans="1:8" ht="13.5" x14ac:dyDescent="0.25">
      <c r="A172" s="12"/>
      <c r="B172" s="11">
        <v>42249</v>
      </c>
      <c r="C172" s="2">
        <v>26.14</v>
      </c>
      <c r="D172" s="2">
        <v>11.491</v>
      </c>
      <c r="E172" s="2">
        <v>11.491</v>
      </c>
      <c r="F172" s="2">
        <v>18</v>
      </c>
      <c r="G172" s="2">
        <v>206.83799999999999</v>
      </c>
      <c r="H172" s="17">
        <v>-2.3441569716965639E-3</v>
      </c>
    </row>
    <row r="173" spans="1:8" ht="13.5" x14ac:dyDescent="0.25">
      <c r="A173" s="12"/>
      <c r="B173" s="11">
        <v>42250</v>
      </c>
      <c r="C173" s="2">
        <v>25</v>
      </c>
      <c r="D173" s="2">
        <v>10.99</v>
      </c>
      <c r="E173" s="2">
        <v>11.0423124</v>
      </c>
      <c r="F173" s="2">
        <v>90</v>
      </c>
      <c r="G173" s="2">
        <v>993.80811600000004</v>
      </c>
      <c r="H173" s="17">
        <v>-4.359933861282738E-2</v>
      </c>
    </row>
    <row r="174" spans="1:8" ht="13.5" x14ac:dyDescent="0.25">
      <c r="A174" s="12"/>
      <c r="B174" s="11">
        <v>42251</v>
      </c>
      <c r="C174" s="2">
        <v>25</v>
      </c>
      <c r="D174" s="2">
        <v>10.99</v>
      </c>
      <c r="E174" s="2">
        <v>10.99</v>
      </c>
      <c r="F174" s="2">
        <v>575</v>
      </c>
      <c r="G174" s="2">
        <v>6319.25</v>
      </c>
      <c r="H174" s="17">
        <v>0</v>
      </c>
    </row>
    <row r="175" spans="1:8" ht="13.5" x14ac:dyDescent="0.25">
      <c r="A175" s="12"/>
      <c r="B175" s="11">
        <v>42254</v>
      </c>
      <c r="C175" s="2">
        <v>24.25</v>
      </c>
      <c r="D175" s="2">
        <v>10.66</v>
      </c>
      <c r="E175" s="2">
        <v>10.703958762886598</v>
      </c>
      <c r="F175" s="2">
        <v>25</v>
      </c>
      <c r="G175" s="2">
        <v>267.59896907216495</v>
      </c>
      <c r="H175" s="17">
        <v>-3.0027297543221115E-2</v>
      </c>
    </row>
    <row r="176" spans="1:8" ht="13.5" x14ac:dyDescent="0.25">
      <c r="A176" s="12"/>
      <c r="B176" s="11">
        <v>42255</v>
      </c>
      <c r="C176" s="2">
        <v>24.25</v>
      </c>
      <c r="D176" s="2">
        <v>10.66</v>
      </c>
      <c r="E176" s="2">
        <v>10.66</v>
      </c>
      <c r="F176" s="2">
        <v>152</v>
      </c>
      <c r="G176" s="2">
        <v>1620.32</v>
      </c>
      <c r="H176" s="17">
        <v>0</v>
      </c>
    </row>
    <row r="177" spans="1:8" ht="13.5" x14ac:dyDescent="0.25">
      <c r="A177" s="12"/>
      <c r="B177" s="11">
        <v>42256</v>
      </c>
      <c r="C177" s="2">
        <v>24.25</v>
      </c>
      <c r="D177" s="2">
        <v>10.66</v>
      </c>
      <c r="E177" s="2">
        <v>0</v>
      </c>
      <c r="F177" s="2">
        <v>0</v>
      </c>
      <c r="G177" s="2">
        <v>0</v>
      </c>
      <c r="H177" s="17">
        <v>0</v>
      </c>
    </row>
    <row r="178" spans="1:8" ht="13.5" x14ac:dyDescent="0.25">
      <c r="A178" s="12"/>
      <c r="B178" s="11">
        <v>42257</v>
      </c>
      <c r="C178" s="2">
        <v>24</v>
      </c>
      <c r="D178" s="2">
        <v>10.55</v>
      </c>
      <c r="E178" s="2">
        <v>10.55</v>
      </c>
      <c r="F178" s="2">
        <v>680</v>
      </c>
      <c r="G178" s="2">
        <v>7174.0000000000009</v>
      </c>
      <c r="H178" s="17">
        <v>-1.0318949343339533E-2</v>
      </c>
    </row>
    <row r="179" spans="1:8" ht="13.5" x14ac:dyDescent="0.25">
      <c r="A179" s="12"/>
      <c r="B179" s="11">
        <v>42258</v>
      </c>
      <c r="C179" s="2">
        <v>24</v>
      </c>
      <c r="D179" s="2">
        <v>10.55</v>
      </c>
      <c r="E179" s="2">
        <v>10.55</v>
      </c>
      <c r="F179" s="2">
        <v>280</v>
      </c>
      <c r="G179" s="2">
        <v>2954</v>
      </c>
      <c r="H179" s="17">
        <v>0</v>
      </c>
    </row>
    <row r="180" spans="1:8" ht="13.5" x14ac:dyDescent="0.25">
      <c r="A180" s="12"/>
      <c r="B180" s="11">
        <v>42261</v>
      </c>
      <c r="C180" s="2">
        <v>23.28</v>
      </c>
      <c r="D180" s="2">
        <v>10.234</v>
      </c>
      <c r="E180" s="2">
        <v>10.30433676975945</v>
      </c>
      <c r="F180" s="2">
        <v>15</v>
      </c>
      <c r="G180" s="2">
        <v>154.56505154639174</v>
      </c>
      <c r="H180" s="17">
        <v>-2.9952606635071155E-2</v>
      </c>
    </row>
    <row r="181" spans="1:8" ht="13.5" x14ac:dyDescent="0.25">
      <c r="A181" s="12"/>
      <c r="B181" s="11">
        <v>42262</v>
      </c>
      <c r="C181" s="2">
        <v>23.28</v>
      </c>
      <c r="D181" s="2">
        <v>10.234</v>
      </c>
      <c r="E181" s="2">
        <v>0</v>
      </c>
      <c r="F181" s="2">
        <v>0</v>
      </c>
      <c r="G181" s="2">
        <v>0</v>
      </c>
      <c r="H181" s="17">
        <v>0</v>
      </c>
    </row>
    <row r="182" spans="1:8" ht="13.5" x14ac:dyDescent="0.25">
      <c r="A182" s="12"/>
      <c r="B182" s="11">
        <v>42263</v>
      </c>
      <c r="C182" s="2">
        <v>23.28</v>
      </c>
      <c r="D182" s="2">
        <v>10.234</v>
      </c>
      <c r="E182" s="2">
        <v>10.234</v>
      </c>
      <c r="F182" s="2">
        <v>25</v>
      </c>
      <c r="G182" s="2">
        <v>255.85</v>
      </c>
      <c r="H182" s="17">
        <v>0</v>
      </c>
    </row>
    <row r="183" spans="1:8" ht="13.5" x14ac:dyDescent="0.25">
      <c r="A183" s="12"/>
      <c r="B183" s="11">
        <v>42264</v>
      </c>
      <c r="C183" s="2">
        <v>23.28</v>
      </c>
      <c r="D183" s="2">
        <v>10.234</v>
      </c>
      <c r="E183" s="2">
        <v>0</v>
      </c>
      <c r="F183" s="2">
        <v>0</v>
      </c>
      <c r="G183" s="2">
        <v>0</v>
      </c>
      <c r="H183" s="17">
        <v>0</v>
      </c>
    </row>
    <row r="184" spans="1:8" ht="13.5" x14ac:dyDescent="0.25">
      <c r="A184" s="12"/>
      <c r="B184" s="11">
        <v>42265</v>
      </c>
      <c r="C184" s="2">
        <v>23.28</v>
      </c>
      <c r="D184" s="2">
        <v>10.234</v>
      </c>
      <c r="E184" s="2">
        <v>0</v>
      </c>
      <c r="F184" s="2">
        <v>0</v>
      </c>
      <c r="G184" s="2">
        <v>0</v>
      </c>
      <c r="H184" s="17">
        <v>0</v>
      </c>
    </row>
    <row r="185" spans="1:8" ht="13.5" x14ac:dyDescent="0.25">
      <c r="A185" s="12"/>
      <c r="B185" s="11">
        <v>42268</v>
      </c>
      <c r="C185" s="2">
        <v>23.2</v>
      </c>
      <c r="D185" s="2">
        <v>10.199</v>
      </c>
      <c r="E185" s="2">
        <v>10.199</v>
      </c>
      <c r="F185" s="2">
        <v>150</v>
      </c>
      <c r="G185" s="2">
        <v>1529.85</v>
      </c>
      <c r="H185" s="17">
        <v>-3.4199726402188921E-3</v>
      </c>
    </row>
    <row r="186" spans="1:8" ht="13.5" x14ac:dyDescent="0.25">
      <c r="A186" s="12"/>
      <c r="B186" s="11">
        <v>42269</v>
      </c>
      <c r="C186" s="2">
        <v>23.2</v>
      </c>
      <c r="D186" s="2">
        <v>10.199</v>
      </c>
      <c r="E186" s="2">
        <v>0</v>
      </c>
      <c r="F186" s="2">
        <v>0</v>
      </c>
      <c r="G186" s="2">
        <v>0</v>
      </c>
      <c r="H186" s="17">
        <v>0</v>
      </c>
    </row>
    <row r="187" spans="1:8" ht="13.5" x14ac:dyDescent="0.25">
      <c r="A187" s="12"/>
      <c r="B187" s="11">
        <v>42270</v>
      </c>
      <c r="C187" s="2">
        <v>23.2</v>
      </c>
      <c r="D187" s="2">
        <v>10.199</v>
      </c>
      <c r="E187" s="2">
        <v>0</v>
      </c>
      <c r="F187" s="2">
        <v>0</v>
      </c>
      <c r="G187" s="2">
        <v>0</v>
      </c>
      <c r="H187" s="17">
        <v>0</v>
      </c>
    </row>
    <row r="188" spans="1:8" ht="13.5" x14ac:dyDescent="0.25">
      <c r="A188" s="12"/>
      <c r="B188" s="11">
        <v>42275</v>
      </c>
      <c r="C188" s="2">
        <v>23.2</v>
      </c>
      <c r="D188" s="2">
        <v>10.199</v>
      </c>
      <c r="E188" s="2">
        <v>0</v>
      </c>
      <c r="F188" s="2">
        <v>0</v>
      </c>
      <c r="G188" s="2">
        <v>0</v>
      </c>
      <c r="H188" s="17">
        <v>0</v>
      </c>
    </row>
    <row r="189" spans="1:8" ht="13.5" x14ac:dyDescent="0.25">
      <c r="A189" s="12"/>
      <c r="B189" s="11">
        <v>42276</v>
      </c>
      <c r="C189" s="2">
        <v>23.2</v>
      </c>
      <c r="D189" s="2">
        <v>10.199</v>
      </c>
      <c r="E189" s="2">
        <v>10.189328534482758</v>
      </c>
      <c r="F189" s="2">
        <v>40</v>
      </c>
      <c r="G189" s="2">
        <v>407.5731413793103</v>
      </c>
      <c r="H189" s="17">
        <v>0</v>
      </c>
    </row>
    <row r="190" spans="1:8" ht="13.5" x14ac:dyDescent="0.25">
      <c r="A190" s="12"/>
      <c r="B190" s="11">
        <v>42277</v>
      </c>
      <c r="C190" s="2">
        <v>23.2</v>
      </c>
      <c r="D190" s="2">
        <v>10.199</v>
      </c>
      <c r="E190" s="2">
        <v>0</v>
      </c>
      <c r="F190" s="2">
        <v>0</v>
      </c>
      <c r="G190" s="2">
        <v>0</v>
      </c>
      <c r="H190" s="17">
        <v>0</v>
      </c>
    </row>
    <row r="191" spans="1:8" ht="13.5" x14ac:dyDescent="0.25">
      <c r="A191" s="12"/>
      <c r="B191" s="11">
        <v>42278</v>
      </c>
      <c r="C191" s="2">
        <v>23.2</v>
      </c>
      <c r="D191" s="2">
        <v>10.199</v>
      </c>
      <c r="E191" s="2">
        <v>0</v>
      </c>
      <c r="F191" s="2">
        <v>0</v>
      </c>
      <c r="G191" s="2">
        <v>0</v>
      </c>
      <c r="H191" s="17">
        <v>0</v>
      </c>
    </row>
    <row r="192" spans="1:8" ht="13.5" x14ac:dyDescent="0.25">
      <c r="A192" s="12"/>
      <c r="B192" s="11">
        <v>42279</v>
      </c>
      <c r="C192" s="2">
        <v>23.5</v>
      </c>
      <c r="D192" s="2">
        <v>10.331</v>
      </c>
      <c r="E192" s="2">
        <v>10.312975702127659</v>
      </c>
      <c r="F192" s="2">
        <v>74</v>
      </c>
      <c r="G192" s="2">
        <v>763.16020195744682</v>
      </c>
      <c r="H192" s="17">
        <v>1.2942445337778182E-2</v>
      </c>
    </row>
    <row r="193" spans="1:8" ht="13.5" x14ac:dyDescent="0.25">
      <c r="A193" s="12"/>
      <c r="B193" s="11">
        <v>42282</v>
      </c>
      <c r="C193" s="2">
        <v>23.5</v>
      </c>
      <c r="D193" s="2">
        <v>10.331</v>
      </c>
      <c r="E193" s="2">
        <v>0</v>
      </c>
      <c r="F193" s="2">
        <v>0</v>
      </c>
      <c r="G193" s="2">
        <v>0</v>
      </c>
      <c r="H193" s="17">
        <v>0</v>
      </c>
    </row>
    <row r="194" spans="1:8" ht="13.5" x14ac:dyDescent="0.25">
      <c r="A194" s="12"/>
      <c r="B194" s="11">
        <v>42283</v>
      </c>
      <c r="C194" s="2">
        <v>23.5</v>
      </c>
      <c r="D194" s="2">
        <v>10.331</v>
      </c>
      <c r="E194" s="2">
        <v>0</v>
      </c>
      <c r="F194" s="2">
        <v>0</v>
      </c>
      <c r="G194" s="2">
        <v>0</v>
      </c>
      <c r="H194" s="17">
        <v>0</v>
      </c>
    </row>
    <row r="195" spans="1:8" ht="13.5" x14ac:dyDescent="0.25">
      <c r="A195" s="12"/>
      <c r="B195" s="11">
        <v>42284</v>
      </c>
      <c r="C195" s="2">
        <v>23.5</v>
      </c>
      <c r="D195" s="2">
        <v>10.331</v>
      </c>
      <c r="E195" s="2">
        <v>0</v>
      </c>
      <c r="F195" s="2">
        <v>0</v>
      </c>
      <c r="G195" s="2">
        <v>0</v>
      </c>
      <c r="H195" s="17">
        <v>0</v>
      </c>
    </row>
    <row r="196" spans="1:8" ht="13.5" x14ac:dyDescent="0.25">
      <c r="A196" s="12"/>
      <c r="B196" s="11">
        <v>42285</v>
      </c>
      <c r="C196" s="2">
        <v>23.5</v>
      </c>
      <c r="D196" s="2">
        <v>10.331</v>
      </c>
      <c r="E196" s="2">
        <v>0</v>
      </c>
      <c r="F196" s="2">
        <v>0</v>
      </c>
      <c r="G196" s="2">
        <v>0</v>
      </c>
      <c r="H196" s="17">
        <v>0</v>
      </c>
    </row>
    <row r="197" spans="1:8" ht="13.5" x14ac:dyDescent="0.25">
      <c r="A197" s="12"/>
      <c r="B197" s="11">
        <v>42286</v>
      </c>
      <c r="C197" s="2">
        <v>23.5</v>
      </c>
      <c r="D197" s="2">
        <v>10.331</v>
      </c>
      <c r="E197" s="2">
        <v>0</v>
      </c>
      <c r="F197" s="2">
        <v>0</v>
      </c>
      <c r="G197" s="2">
        <v>0</v>
      </c>
      <c r="H197" s="17">
        <v>0</v>
      </c>
    </row>
    <row r="198" spans="1:8" ht="13.5" x14ac:dyDescent="0.25">
      <c r="A198" s="12"/>
      <c r="B198" s="11">
        <v>42289</v>
      </c>
      <c r="C198" s="2">
        <v>22.99</v>
      </c>
      <c r="D198" s="2">
        <v>10.106</v>
      </c>
      <c r="E198" s="2">
        <v>10.00181896476729</v>
      </c>
      <c r="F198" s="2">
        <v>100</v>
      </c>
      <c r="G198" s="2">
        <v>1000.181896476729</v>
      </c>
      <c r="H198" s="17">
        <v>-2.1779111412254346E-2</v>
      </c>
    </row>
    <row r="199" spans="1:8" ht="13.5" x14ac:dyDescent="0.25">
      <c r="A199" s="12"/>
      <c r="B199" s="11">
        <v>42290</v>
      </c>
      <c r="C199" s="2">
        <v>22.45</v>
      </c>
      <c r="D199" s="2">
        <v>9.8689999999999998</v>
      </c>
      <c r="E199" s="2">
        <v>9.8689999999999998</v>
      </c>
      <c r="F199" s="2">
        <v>30</v>
      </c>
      <c r="G199" s="2">
        <v>296.07</v>
      </c>
      <c r="H199" s="17">
        <v>-2.3451415000989521E-2</v>
      </c>
    </row>
    <row r="200" spans="1:8" ht="13.5" x14ac:dyDescent="0.25">
      <c r="A200" s="12"/>
      <c r="B200" s="11">
        <v>42293</v>
      </c>
      <c r="C200" s="2">
        <v>22.99</v>
      </c>
      <c r="D200" s="2">
        <v>10.106</v>
      </c>
      <c r="E200" s="2">
        <v>10.106</v>
      </c>
      <c r="F200" s="2">
        <v>10</v>
      </c>
      <c r="G200" s="2">
        <v>101.06</v>
      </c>
      <c r="H200" s="17">
        <v>2.4014591143986231E-2</v>
      </c>
    </row>
    <row r="201" spans="1:8" ht="13.5" x14ac:dyDescent="0.25">
      <c r="A201" s="12"/>
      <c r="B201" s="11">
        <v>42296</v>
      </c>
      <c r="C201" s="2">
        <v>22.99</v>
      </c>
      <c r="D201" s="2">
        <v>10.106</v>
      </c>
      <c r="E201" s="2">
        <v>0</v>
      </c>
      <c r="F201" s="2">
        <v>0</v>
      </c>
      <c r="G201" s="2">
        <v>0</v>
      </c>
      <c r="H201" s="17">
        <v>0</v>
      </c>
    </row>
    <row r="202" spans="1:8" ht="13.5" x14ac:dyDescent="0.25">
      <c r="A202" s="12"/>
      <c r="B202" s="11">
        <v>42297</v>
      </c>
      <c r="C202" s="2">
        <v>22.99</v>
      </c>
      <c r="D202" s="2">
        <v>10.106</v>
      </c>
      <c r="E202" s="2">
        <v>0</v>
      </c>
      <c r="F202" s="2">
        <v>0</v>
      </c>
      <c r="G202" s="2">
        <v>0</v>
      </c>
      <c r="H202" s="17">
        <v>0</v>
      </c>
    </row>
    <row r="203" spans="1:8" ht="13.5" x14ac:dyDescent="0.25">
      <c r="A203" s="12"/>
      <c r="B203" s="11">
        <v>42298</v>
      </c>
      <c r="C203" s="2">
        <v>22.31</v>
      </c>
      <c r="D203" s="2">
        <v>9.8079999999999998</v>
      </c>
      <c r="E203" s="2">
        <v>9.8079999999999998</v>
      </c>
      <c r="F203" s="2">
        <v>30</v>
      </c>
      <c r="G203" s="2">
        <v>294.24</v>
      </c>
      <c r="H203" s="17">
        <v>-2.9487433207995253E-2</v>
      </c>
    </row>
    <row r="204" spans="1:8" ht="13.5" x14ac:dyDescent="0.25">
      <c r="A204" s="12"/>
      <c r="B204" s="11">
        <v>42299</v>
      </c>
      <c r="C204" s="2">
        <v>22.31</v>
      </c>
      <c r="D204" s="2">
        <v>9.8079999999999998</v>
      </c>
      <c r="E204" s="2">
        <v>0</v>
      </c>
      <c r="F204" s="2">
        <v>0</v>
      </c>
      <c r="G204" s="2">
        <v>0</v>
      </c>
      <c r="H204" s="17">
        <v>0</v>
      </c>
    </row>
    <row r="205" spans="1:8" ht="13.5" x14ac:dyDescent="0.25">
      <c r="A205" s="12"/>
      <c r="B205" s="11">
        <v>42300</v>
      </c>
      <c r="C205" s="2">
        <v>22.31</v>
      </c>
      <c r="D205" s="2">
        <v>9.8079999999999998</v>
      </c>
      <c r="E205" s="2">
        <v>0</v>
      </c>
      <c r="F205" s="2">
        <v>0</v>
      </c>
      <c r="G205" s="2">
        <v>0</v>
      </c>
      <c r="H205" s="17">
        <v>0</v>
      </c>
    </row>
    <row r="206" spans="1:8" ht="13.5" x14ac:dyDescent="0.25">
      <c r="A206" s="12"/>
      <c r="B206" s="11">
        <v>42303</v>
      </c>
      <c r="C206" s="2">
        <v>22.31</v>
      </c>
      <c r="D206" s="2">
        <v>9.8079999999999998</v>
      </c>
      <c r="E206" s="2">
        <v>0</v>
      </c>
      <c r="F206" s="2">
        <v>0</v>
      </c>
      <c r="G206" s="2">
        <v>0</v>
      </c>
      <c r="H206" s="17">
        <v>0</v>
      </c>
    </row>
    <row r="207" spans="1:8" ht="13.5" x14ac:dyDescent="0.25">
      <c r="A207" s="12"/>
      <c r="B207" s="11">
        <v>42304</v>
      </c>
      <c r="C207" s="2">
        <v>22.31</v>
      </c>
      <c r="D207" s="2">
        <v>9.8079999999999998</v>
      </c>
      <c r="E207" s="2">
        <v>0</v>
      </c>
      <c r="F207" s="2">
        <v>0</v>
      </c>
      <c r="G207" s="2">
        <v>0</v>
      </c>
      <c r="H207" s="17">
        <v>0</v>
      </c>
    </row>
    <row r="208" spans="1:8" ht="13.5" x14ac:dyDescent="0.25">
      <c r="A208" s="12"/>
      <c r="B208" s="11">
        <v>42305</v>
      </c>
      <c r="C208" s="2">
        <v>22.8</v>
      </c>
      <c r="D208" s="2">
        <v>10.023</v>
      </c>
      <c r="E208" s="2">
        <v>10.023</v>
      </c>
      <c r="F208" s="2">
        <v>3</v>
      </c>
      <c r="G208" s="2">
        <v>30.068999999999999</v>
      </c>
      <c r="H208" s="17">
        <v>2.1920880913539952E-2</v>
      </c>
    </row>
    <row r="209" spans="1:8" ht="13.5" x14ac:dyDescent="0.25">
      <c r="A209" s="12"/>
      <c r="B209" s="11">
        <v>42306</v>
      </c>
      <c r="C209" s="2">
        <v>22.8</v>
      </c>
      <c r="D209" s="2">
        <v>10.023</v>
      </c>
      <c r="E209" s="2">
        <v>0</v>
      </c>
      <c r="F209" s="2">
        <v>0</v>
      </c>
      <c r="G209" s="2">
        <v>0</v>
      </c>
      <c r="H209" s="17">
        <v>0</v>
      </c>
    </row>
    <row r="210" spans="1:8" ht="13.5" x14ac:dyDescent="0.25">
      <c r="A210" s="12"/>
      <c r="B210" s="11">
        <v>42307</v>
      </c>
      <c r="C210" s="2">
        <v>22.12</v>
      </c>
      <c r="D210" s="2">
        <v>9.7240000000000002</v>
      </c>
      <c r="E210" s="2">
        <v>9.7240000000000002</v>
      </c>
      <c r="F210" s="2">
        <v>36</v>
      </c>
      <c r="G210" s="2">
        <v>350.06400000000002</v>
      </c>
      <c r="H210" s="17">
        <v>-2.9831387808041454E-2</v>
      </c>
    </row>
    <row r="211" spans="1:8" ht="13.5" x14ac:dyDescent="0.25">
      <c r="A211" s="12"/>
      <c r="B211" s="11">
        <v>42310</v>
      </c>
      <c r="C211" s="2">
        <v>22.12</v>
      </c>
      <c r="D211" s="2">
        <v>9.7240000000000002</v>
      </c>
      <c r="E211" s="2">
        <v>0</v>
      </c>
      <c r="F211" s="2">
        <v>0</v>
      </c>
      <c r="G211" s="2">
        <v>0</v>
      </c>
      <c r="H211" s="17">
        <v>0</v>
      </c>
    </row>
    <row r="212" spans="1:8" ht="13.5" x14ac:dyDescent="0.25">
      <c r="A212" s="12"/>
      <c r="B212" s="11">
        <v>42311</v>
      </c>
      <c r="C212" s="2">
        <v>22.12</v>
      </c>
      <c r="D212" s="2">
        <v>9.7240000000000002</v>
      </c>
      <c r="E212" s="2">
        <v>0</v>
      </c>
      <c r="F212" s="2">
        <v>0</v>
      </c>
      <c r="G212" s="2">
        <v>0</v>
      </c>
      <c r="H212" s="17">
        <v>0</v>
      </c>
    </row>
    <row r="213" spans="1:8" ht="13.5" x14ac:dyDescent="0.25">
      <c r="A213" s="12"/>
      <c r="B213" s="11">
        <v>42312</v>
      </c>
      <c r="C213" s="2">
        <v>22.12</v>
      </c>
      <c r="D213" s="2">
        <v>9.7240000000000002</v>
      </c>
      <c r="E213" s="2">
        <v>0</v>
      </c>
      <c r="F213" s="2">
        <v>0</v>
      </c>
      <c r="G213" s="2">
        <v>0</v>
      </c>
      <c r="H213" s="17">
        <v>0</v>
      </c>
    </row>
    <row r="214" spans="1:8" ht="13.5" x14ac:dyDescent="0.25">
      <c r="A214" s="12"/>
      <c r="B214" s="11">
        <v>42313</v>
      </c>
      <c r="C214" s="2">
        <v>22.12</v>
      </c>
      <c r="D214" s="2">
        <v>9.7240000000000002</v>
      </c>
      <c r="E214" s="2">
        <v>0</v>
      </c>
      <c r="F214" s="2">
        <v>0</v>
      </c>
      <c r="G214" s="2">
        <v>0</v>
      </c>
      <c r="H214" s="17">
        <v>0</v>
      </c>
    </row>
    <row r="215" spans="1:8" ht="13.5" x14ac:dyDescent="0.25">
      <c r="A215" s="12"/>
      <c r="B215" s="11">
        <v>42314</v>
      </c>
      <c r="C215" s="2">
        <v>22.12</v>
      </c>
      <c r="D215" s="2">
        <v>9.7240000000000002</v>
      </c>
      <c r="E215" s="2">
        <v>0</v>
      </c>
      <c r="F215" s="2">
        <v>0</v>
      </c>
      <c r="G215" s="2">
        <v>0</v>
      </c>
      <c r="H215" s="17">
        <v>0</v>
      </c>
    </row>
    <row r="216" spans="1:8" ht="13.5" x14ac:dyDescent="0.25">
      <c r="A216" s="12"/>
      <c r="B216" s="11">
        <v>42317</v>
      </c>
      <c r="C216" s="2">
        <v>21.65</v>
      </c>
      <c r="D216" s="2">
        <v>9.5169999999999995</v>
      </c>
      <c r="E216" s="2">
        <v>9.5807397228637416</v>
      </c>
      <c r="F216" s="2">
        <v>29</v>
      </c>
      <c r="G216" s="2">
        <v>277.84145196304848</v>
      </c>
      <c r="H216" s="17">
        <v>-2.128753599341842E-2</v>
      </c>
    </row>
    <row r="217" spans="1:8" ht="13.5" x14ac:dyDescent="0.25">
      <c r="A217" s="12"/>
      <c r="B217" s="11">
        <v>42318</v>
      </c>
      <c r="C217" s="2">
        <v>21.01</v>
      </c>
      <c r="D217" s="2">
        <v>9.2360000000000007</v>
      </c>
      <c r="E217" s="2">
        <v>9.2443524036173255</v>
      </c>
      <c r="F217" s="2">
        <v>235</v>
      </c>
      <c r="G217" s="2">
        <v>2172.4228148500715</v>
      </c>
      <c r="H217" s="17">
        <v>-2.9526111169486058E-2</v>
      </c>
    </row>
    <row r="218" spans="1:8" ht="13.5" x14ac:dyDescent="0.25">
      <c r="A218" s="12"/>
      <c r="B218" s="11">
        <v>42319</v>
      </c>
      <c r="C218" s="2">
        <v>20.38</v>
      </c>
      <c r="D218" s="2">
        <v>8.9589999999999996</v>
      </c>
      <c r="E218" s="2">
        <v>8.9589999999999996</v>
      </c>
      <c r="F218" s="2">
        <v>1465</v>
      </c>
      <c r="G218" s="2">
        <v>13124.934999999999</v>
      </c>
      <c r="H218" s="17">
        <v>-2.9991338241663168E-2</v>
      </c>
    </row>
    <row r="219" spans="1:8" ht="13.5" x14ac:dyDescent="0.25">
      <c r="A219" s="12"/>
      <c r="B219" s="11">
        <v>42320</v>
      </c>
      <c r="C219" s="2">
        <v>19.489999999999998</v>
      </c>
      <c r="D219" s="2">
        <v>8.5679999999999996</v>
      </c>
      <c r="E219" s="2">
        <v>8.604048024628014</v>
      </c>
      <c r="F219" s="2">
        <v>1241</v>
      </c>
      <c r="G219" s="2">
        <v>10677.623598563365</v>
      </c>
      <c r="H219" s="17">
        <v>-4.3643263757115754E-2</v>
      </c>
    </row>
    <row r="220" spans="1:8" ht="13.5" x14ac:dyDescent="0.25">
      <c r="A220" s="12"/>
      <c r="B220" s="11">
        <v>42321</v>
      </c>
      <c r="C220" s="2">
        <v>19.98</v>
      </c>
      <c r="D220" s="2">
        <v>8.7829999999999995</v>
      </c>
      <c r="E220" s="2">
        <v>8.5645239739739729</v>
      </c>
      <c r="F220" s="2">
        <v>4674</v>
      </c>
      <c r="G220" s="2">
        <v>40030.585054354349</v>
      </c>
      <c r="H220" s="17">
        <v>2.5093370681605959E-2</v>
      </c>
    </row>
    <row r="221" spans="1:8" ht="13.5" x14ac:dyDescent="0.25">
      <c r="A221" s="12"/>
      <c r="B221" s="11">
        <v>42324</v>
      </c>
      <c r="C221" s="2">
        <v>20.3</v>
      </c>
      <c r="D221" s="2">
        <v>8.9239999999999995</v>
      </c>
      <c r="E221" s="2">
        <v>8.8347599999999993</v>
      </c>
      <c r="F221" s="2">
        <v>164</v>
      </c>
      <c r="G221" s="2">
        <v>1448.9006399999998</v>
      </c>
      <c r="H221" s="17">
        <v>1.6053740179892979E-2</v>
      </c>
    </row>
    <row r="222" spans="1:8" ht="13.5" x14ac:dyDescent="0.25">
      <c r="A222" s="12"/>
      <c r="B222" s="11">
        <v>42325</v>
      </c>
      <c r="C222" s="2">
        <v>20.3</v>
      </c>
      <c r="D222" s="2">
        <v>8.9239999999999995</v>
      </c>
      <c r="E222" s="2">
        <v>0</v>
      </c>
      <c r="F222" s="2">
        <v>0</v>
      </c>
      <c r="G222" s="2">
        <v>0</v>
      </c>
      <c r="H222" s="17">
        <v>0</v>
      </c>
    </row>
    <row r="223" spans="1:8" ht="13.5" x14ac:dyDescent="0.25">
      <c r="A223" s="12"/>
      <c r="B223" s="11">
        <v>42326</v>
      </c>
      <c r="C223" s="2">
        <v>20.3</v>
      </c>
      <c r="D223" s="2">
        <v>8.9239999999999995</v>
      </c>
      <c r="E223" s="2">
        <v>0</v>
      </c>
      <c r="F223" s="2">
        <v>0</v>
      </c>
      <c r="G223" s="2">
        <v>0</v>
      </c>
      <c r="H223" s="17">
        <v>0</v>
      </c>
    </row>
    <row r="224" spans="1:8" ht="13.5" x14ac:dyDescent="0.25">
      <c r="A224" s="12"/>
      <c r="B224" s="11">
        <v>42327</v>
      </c>
      <c r="C224" s="2">
        <v>19.8</v>
      </c>
      <c r="D224" s="2">
        <v>8.7040000000000006</v>
      </c>
      <c r="E224" s="2">
        <v>8.7176274747474753</v>
      </c>
      <c r="F224" s="2">
        <v>535</v>
      </c>
      <c r="G224" s="2">
        <v>4663.9306989898996</v>
      </c>
      <c r="H224" s="17">
        <v>-2.4652622142536853E-2</v>
      </c>
    </row>
    <row r="225" spans="1:8" ht="13.5" x14ac:dyDescent="0.25">
      <c r="A225" s="12"/>
      <c r="B225" s="11">
        <v>42328</v>
      </c>
      <c r="C225" s="2">
        <v>19.8</v>
      </c>
      <c r="D225" s="2">
        <v>8.7040000000000006</v>
      </c>
      <c r="E225" s="2">
        <v>8.7040000000000006</v>
      </c>
      <c r="F225" s="2">
        <v>200</v>
      </c>
      <c r="G225" s="2">
        <v>1740.8000000000002</v>
      </c>
      <c r="H225" s="17">
        <v>0</v>
      </c>
    </row>
    <row r="226" spans="1:8" ht="13.5" x14ac:dyDescent="0.25">
      <c r="A226" s="12"/>
      <c r="B226" s="11">
        <v>42331</v>
      </c>
      <c r="C226" s="2">
        <v>19.399999999999999</v>
      </c>
      <c r="D226" s="2">
        <v>8.5280000000000005</v>
      </c>
      <c r="E226" s="2">
        <v>8.5280000000000005</v>
      </c>
      <c r="F226" s="2">
        <v>25</v>
      </c>
      <c r="G226" s="2">
        <v>213.20000000000002</v>
      </c>
      <c r="H226" s="17">
        <v>-2.0220588235294133E-2</v>
      </c>
    </row>
    <row r="227" spans="1:8" ht="13.5" x14ac:dyDescent="0.25">
      <c r="A227" s="12"/>
      <c r="B227" s="11">
        <v>42332</v>
      </c>
      <c r="C227" s="2">
        <v>19.5</v>
      </c>
      <c r="D227" s="2">
        <v>8.5719999999999992</v>
      </c>
      <c r="E227" s="2">
        <v>8.5719999999999992</v>
      </c>
      <c r="F227" s="2">
        <v>300</v>
      </c>
      <c r="G227" s="2">
        <v>2571.6</v>
      </c>
      <c r="H227" s="17">
        <v>5.1594746716696416E-3</v>
      </c>
    </row>
    <row r="228" spans="1:8" ht="13.5" x14ac:dyDescent="0.25">
      <c r="A228" s="12"/>
      <c r="B228" s="11">
        <v>42333</v>
      </c>
      <c r="C228" s="2">
        <v>19.5</v>
      </c>
      <c r="D228" s="2">
        <v>8.5719999999999992</v>
      </c>
      <c r="E228" s="2">
        <v>8.5719999999999992</v>
      </c>
      <c r="F228" s="2">
        <v>400</v>
      </c>
      <c r="G228" s="2">
        <v>3428.7999999999997</v>
      </c>
      <c r="H228" s="17">
        <v>0</v>
      </c>
    </row>
    <row r="229" spans="1:8" ht="13.5" x14ac:dyDescent="0.25">
      <c r="A229" s="12"/>
      <c r="B229" s="11">
        <v>42334</v>
      </c>
      <c r="C229" s="2">
        <v>20.079999999999998</v>
      </c>
      <c r="D229" s="2">
        <v>8.827</v>
      </c>
      <c r="E229" s="2">
        <v>8.6981996513944235</v>
      </c>
      <c r="F229" s="2">
        <v>1308</v>
      </c>
      <c r="G229" s="2">
        <v>11377.245144023906</v>
      </c>
      <c r="H229" s="17">
        <v>2.9748016798880169E-2</v>
      </c>
    </row>
    <row r="230" spans="1:8" ht="13.5" x14ac:dyDescent="0.25">
      <c r="A230" s="12"/>
      <c r="B230" s="11">
        <v>42335</v>
      </c>
      <c r="C230" s="2">
        <v>20.9</v>
      </c>
      <c r="D230" s="2">
        <v>9.1880000000000006</v>
      </c>
      <c r="E230" s="2">
        <v>8.9352200956937811</v>
      </c>
      <c r="F230" s="2">
        <v>117</v>
      </c>
      <c r="G230" s="2">
        <v>1045.4207511961724</v>
      </c>
      <c r="H230" s="17">
        <v>4.089724708281417E-2</v>
      </c>
    </row>
    <row r="231" spans="1:8" ht="13.5" x14ac:dyDescent="0.25">
      <c r="A231" s="12"/>
      <c r="B231" s="11">
        <v>42338</v>
      </c>
      <c r="C231" s="2">
        <v>20.5</v>
      </c>
      <c r="D231" s="2">
        <v>9.0120000000000005</v>
      </c>
      <c r="E231" s="2">
        <v>8.9930967804878055</v>
      </c>
      <c r="F231" s="2">
        <v>62</v>
      </c>
      <c r="G231" s="2">
        <v>557.57200039024394</v>
      </c>
      <c r="H231" s="17">
        <v>-1.9155420113191133E-2</v>
      </c>
    </row>
    <row r="232" spans="1:8" ht="13.5" x14ac:dyDescent="0.25">
      <c r="A232" s="12"/>
      <c r="B232" s="11">
        <v>42339</v>
      </c>
      <c r="C232" s="2">
        <v>21.11</v>
      </c>
      <c r="D232" s="2">
        <v>9.2799999999999994</v>
      </c>
      <c r="E232" s="2">
        <v>9.2799999999999994</v>
      </c>
      <c r="F232" s="2">
        <v>40</v>
      </c>
      <c r="G232" s="2">
        <v>371.2</v>
      </c>
      <c r="H232" s="17">
        <v>2.9738126941855181E-2</v>
      </c>
    </row>
    <row r="233" spans="1:8" ht="13.5" x14ac:dyDescent="0.25">
      <c r="A233" s="12"/>
      <c r="B233" s="11">
        <v>42340</v>
      </c>
      <c r="C233" s="2">
        <v>21.5</v>
      </c>
      <c r="D233" s="2">
        <v>9.4510000000000005</v>
      </c>
      <c r="E233" s="2">
        <v>9.4510000000000005</v>
      </c>
      <c r="F233" s="2">
        <v>810</v>
      </c>
      <c r="G233" s="2">
        <v>7655.31</v>
      </c>
      <c r="H233" s="17">
        <v>1.8426724137931162E-2</v>
      </c>
    </row>
    <row r="234" spans="1:8" ht="13.5" x14ac:dyDescent="0.25">
      <c r="A234" s="12"/>
      <c r="B234" s="11">
        <v>42341</v>
      </c>
      <c r="C234" s="2">
        <v>22</v>
      </c>
      <c r="D234" s="2">
        <v>9.6709999999999994</v>
      </c>
      <c r="E234" s="2">
        <v>9.5800046818181812</v>
      </c>
      <c r="F234" s="2">
        <v>151</v>
      </c>
      <c r="G234" s="2">
        <v>1446.5807069545453</v>
      </c>
      <c r="H234" s="17">
        <v>2.3277960004232236E-2</v>
      </c>
    </row>
    <row r="235" spans="1:8" ht="13.5" x14ac:dyDescent="0.25">
      <c r="A235" s="12"/>
      <c r="B235" s="11">
        <v>42342</v>
      </c>
      <c r="C235" s="2">
        <v>22</v>
      </c>
      <c r="D235" s="2">
        <v>9.6709999999999994</v>
      </c>
      <c r="E235" s="2">
        <v>9.8156254090909094</v>
      </c>
      <c r="F235" s="2">
        <v>2408</v>
      </c>
      <c r="G235" s="2">
        <v>23636.02598509091</v>
      </c>
      <c r="H235" s="17">
        <v>0</v>
      </c>
    </row>
    <row r="236" spans="1:8" ht="13.5" x14ac:dyDescent="0.25">
      <c r="A236" s="12"/>
      <c r="B236" s="11">
        <v>42345</v>
      </c>
      <c r="C236" s="2">
        <v>22.63</v>
      </c>
      <c r="D236" s="2">
        <v>9.9480000000000004</v>
      </c>
      <c r="E236" s="2">
        <v>9.8675543968183828</v>
      </c>
      <c r="F236" s="2">
        <v>10362</v>
      </c>
      <c r="G236" s="2">
        <v>102247.59865983209</v>
      </c>
      <c r="H236" s="17">
        <v>2.8642332747389209E-2</v>
      </c>
    </row>
    <row r="237" spans="1:8" ht="13.5" x14ac:dyDescent="0.25">
      <c r="A237" s="12"/>
      <c r="B237" s="11">
        <v>42346</v>
      </c>
      <c r="C237" s="2">
        <v>22.73</v>
      </c>
      <c r="D237" s="2">
        <v>9.9920000000000009</v>
      </c>
      <c r="E237" s="2">
        <v>9.9814497140343175</v>
      </c>
      <c r="F237" s="2">
        <v>3785</v>
      </c>
      <c r="G237" s="2">
        <v>37779.787167619892</v>
      </c>
      <c r="H237" s="17">
        <v>4.4229995979091757E-3</v>
      </c>
    </row>
    <row r="238" spans="1:8" ht="13.5" x14ac:dyDescent="0.25">
      <c r="A238" s="12"/>
      <c r="B238" s="11">
        <v>42347</v>
      </c>
      <c r="C238" s="2">
        <v>22.3</v>
      </c>
      <c r="D238" s="2">
        <v>9.8030000000000008</v>
      </c>
      <c r="E238" s="2">
        <v>9.9621339013452914</v>
      </c>
      <c r="F238" s="2">
        <v>565</v>
      </c>
      <c r="G238" s="2">
        <v>5628.60565426009</v>
      </c>
      <c r="H238" s="17">
        <v>-1.8915132105684553E-2</v>
      </c>
    </row>
    <row r="239" spans="1:8" ht="13.5" x14ac:dyDescent="0.25">
      <c r="A239" s="12"/>
      <c r="B239" s="11">
        <v>42348</v>
      </c>
      <c r="C239" s="2">
        <v>22.27</v>
      </c>
      <c r="D239" s="2">
        <v>9.7899999999999991</v>
      </c>
      <c r="E239" s="2">
        <v>9.7495563538392442</v>
      </c>
      <c r="F239" s="2">
        <v>696</v>
      </c>
      <c r="G239" s="2">
        <v>6785.6912222721139</v>
      </c>
      <c r="H239" s="17">
        <v>-1.3261246557178083E-3</v>
      </c>
    </row>
    <row r="240" spans="1:8" ht="13.5" x14ac:dyDescent="0.25">
      <c r="A240" s="12"/>
      <c r="B240" s="11">
        <v>42349</v>
      </c>
      <c r="C240" s="2">
        <v>22.26</v>
      </c>
      <c r="D240" s="2">
        <v>9.7859999999999996</v>
      </c>
      <c r="E240" s="2">
        <v>9.7859999999999996</v>
      </c>
      <c r="F240" s="2">
        <v>20</v>
      </c>
      <c r="G240" s="2">
        <v>195.72</v>
      </c>
      <c r="H240" s="17">
        <v>-4.085801838610378E-4</v>
      </c>
    </row>
    <row r="241" spans="1:8" ht="13.5" x14ac:dyDescent="0.25">
      <c r="A241" s="12"/>
      <c r="B241" s="11">
        <v>42352</v>
      </c>
      <c r="C241" s="2">
        <v>22.69</v>
      </c>
      <c r="D241" s="2">
        <v>9.9749999999999996</v>
      </c>
      <c r="E241" s="2">
        <v>9.9143323049801655</v>
      </c>
      <c r="F241" s="2">
        <v>762</v>
      </c>
      <c r="G241" s="2">
        <v>7554.7212163948861</v>
      </c>
      <c r="H241" s="17">
        <v>1.9313304721030048E-2</v>
      </c>
    </row>
    <row r="242" spans="1:8" ht="13.5" x14ac:dyDescent="0.25">
      <c r="A242" s="12"/>
      <c r="B242" s="11">
        <v>42353</v>
      </c>
      <c r="C242" s="2">
        <v>22.27</v>
      </c>
      <c r="D242" s="2">
        <v>9.7899999999999991</v>
      </c>
      <c r="E242" s="2">
        <v>9.7157067804220905</v>
      </c>
      <c r="F242" s="2">
        <v>285</v>
      </c>
      <c r="G242" s="2">
        <v>2768.9764324202956</v>
      </c>
      <c r="H242" s="17">
        <v>-1.8546365914787019E-2</v>
      </c>
    </row>
    <row r="243" spans="1:8" ht="13.5" x14ac:dyDescent="0.25">
      <c r="A243" s="12"/>
      <c r="B243" s="11">
        <v>42354</v>
      </c>
      <c r="C243" s="2">
        <v>22</v>
      </c>
      <c r="D243" s="2">
        <v>9.6709999999999994</v>
      </c>
      <c r="E243" s="2">
        <v>9.503076272727272</v>
      </c>
      <c r="F243" s="2">
        <v>92</v>
      </c>
      <c r="G243" s="2">
        <v>874.28301709090897</v>
      </c>
      <c r="H243" s="17">
        <v>-1.215526046986719E-2</v>
      </c>
    </row>
    <row r="244" spans="1:8" ht="13.5" x14ac:dyDescent="0.25">
      <c r="A244" s="12"/>
      <c r="B244" s="11">
        <v>42355</v>
      </c>
      <c r="C244" s="2">
        <v>22.17</v>
      </c>
      <c r="D244" s="2">
        <v>9.7460000000000004</v>
      </c>
      <c r="E244" s="2">
        <v>9.740724763193505</v>
      </c>
      <c r="F244" s="2">
        <v>4010</v>
      </c>
      <c r="G244" s="2">
        <v>39060.306300405959</v>
      </c>
      <c r="H244" s="17">
        <v>7.7551442456830801E-3</v>
      </c>
    </row>
    <row r="245" spans="1:8" ht="13.5" x14ac:dyDescent="0.25">
      <c r="A245" s="12"/>
      <c r="B245" s="11">
        <v>42356</v>
      </c>
      <c r="C245" s="2">
        <v>22.14</v>
      </c>
      <c r="D245" s="2">
        <v>9.7330000000000005</v>
      </c>
      <c r="E245" s="2">
        <v>9.7330000000000005</v>
      </c>
      <c r="F245" s="2">
        <v>150</v>
      </c>
      <c r="G245" s="2">
        <v>1459.95</v>
      </c>
      <c r="H245" s="17">
        <v>-1.3338805663861994E-3</v>
      </c>
    </row>
    <row r="246" spans="1:8" ht="13.5" x14ac:dyDescent="0.25">
      <c r="A246" s="12"/>
      <c r="B246" s="11">
        <v>42359</v>
      </c>
      <c r="C246" s="2">
        <v>22.14</v>
      </c>
      <c r="D246" s="2">
        <v>9.7330000000000005</v>
      </c>
      <c r="E246" s="2">
        <v>0</v>
      </c>
      <c r="F246" s="2">
        <v>0</v>
      </c>
      <c r="G246" s="2">
        <v>0</v>
      </c>
      <c r="H246" s="17">
        <v>0</v>
      </c>
    </row>
    <row r="247" spans="1:8" ht="13.5" x14ac:dyDescent="0.25">
      <c r="A247" s="12"/>
      <c r="B247" s="11">
        <v>42360</v>
      </c>
      <c r="C247" s="2">
        <v>22.14</v>
      </c>
      <c r="D247" s="2">
        <v>9.7330000000000005</v>
      </c>
      <c r="E247" s="2">
        <v>0</v>
      </c>
      <c r="F247" s="2">
        <v>0</v>
      </c>
      <c r="G247" s="2">
        <v>0</v>
      </c>
      <c r="H247" s="17">
        <v>0</v>
      </c>
    </row>
    <row r="248" spans="1:8" ht="13.5" x14ac:dyDescent="0.25">
      <c r="A248" s="12"/>
      <c r="B248" s="11">
        <v>42361</v>
      </c>
      <c r="C248" s="2">
        <v>22.14</v>
      </c>
      <c r="D248" s="2">
        <v>9.7330000000000005</v>
      </c>
      <c r="E248" s="2">
        <v>9.7286038843721769</v>
      </c>
      <c r="F248" s="2">
        <v>3250</v>
      </c>
      <c r="G248" s="2">
        <v>31617.962624209576</v>
      </c>
      <c r="H248" s="17">
        <v>0</v>
      </c>
    </row>
    <row r="249" spans="1:8" ht="13.5" x14ac:dyDescent="0.25">
      <c r="A249" s="12"/>
      <c r="B249" s="11">
        <v>42363</v>
      </c>
      <c r="C249" s="2">
        <v>22.14</v>
      </c>
      <c r="D249" s="2">
        <v>9.7330000000000005</v>
      </c>
      <c r="E249" s="2">
        <v>0</v>
      </c>
      <c r="F249" s="2">
        <v>0</v>
      </c>
      <c r="G249" s="2">
        <v>0</v>
      </c>
      <c r="H249" s="17">
        <v>0</v>
      </c>
    </row>
    <row r="250" spans="1:8" ht="13.5" x14ac:dyDescent="0.25">
      <c r="A250" s="12"/>
      <c r="B250" s="11">
        <v>42366</v>
      </c>
      <c r="C250" s="2">
        <v>22.19</v>
      </c>
      <c r="D250" s="2">
        <v>9.7550000000000008</v>
      </c>
      <c r="E250" s="2">
        <v>9.6763093735917085</v>
      </c>
      <c r="F250" s="2">
        <v>736</v>
      </c>
      <c r="G250" s="2">
        <v>7121.7636989634975</v>
      </c>
      <c r="H250" s="17">
        <v>2.2603513818966652E-3</v>
      </c>
    </row>
    <row r="251" spans="1:8" ht="13.5" x14ac:dyDescent="0.25">
      <c r="A251" s="12"/>
      <c r="B251" s="11">
        <v>42367</v>
      </c>
      <c r="C251" s="2">
        <v>22.15</v>
      </c>
      <c r="D251" s="2">
        <v>9.7370000000000001</v>
      </c>
      <c r="E251" s="2">
        <v>9.728208126410836</v>
      </c>
      <c r="F251" s="2">
        <v>56</v>
      </c>
      <c r="G251" s="2">
        <v>544.77965507900683</v>
      </c>
      <c r="H251" s="17">
        <v>-1.8452075858534783E-3</v>
      </c>
    </row>
    <row r="252" spans="1:8" ht="13.5" x14ac:dyDescent="0.25">
      <c r="A252" s="12"/>
      <c r="B252" s="11">
        <v>42368</v>
      </c>
      <c r="C252" s="2">
        <v>21.98</v>
      </c>
      <c r="D252" s="2">
        <v>9.6620000000000008</v>
      </c>
      <c r="E252" s="2">
        <v>9.6391417652411295</v>
      </c>
      <c r="F252" s="2">
        <v>113</v>
      </c>
      <c r="G252" s="2">
        <v>1089.2230194722476</v>
      </c>
      <c r="H252" s="17">
        <v>-7.7025777960356666E-3</v>
      </c>
    </row>
    <row r="253" spans="1:8" ht="13.5" x14ac:dyDescent="0.25">
      <c r="A253" s="12"/>
      <c r="B253" s="11">
        <v>42369</v>
      </c>
      <c r="C253" s="2">
        <v>21.99</v>
      </c>
      <c r="D253" s="2">
        <v>9.6669999999999998</v>
      </c>
      <c r="E253" s="2">
        <v>9.519731014097319</v>
      </c>
      <c r="F253" s="2">
        <v>288</v>
      </c>
      <c r="G253" s="2">
        <v>2741.6825320600278</v>
      </c>
      <c r="H253" s="17">
        <v>5.1749120264945193E-4</v>
      </c>
    </row>
    <row r="254" spans="1:8" ht="13.5" x14ac:dyDescent="0.25">
      <c r="A254" s="12"/>
      <c r="B254" s="11">
        <v>42373</v>
      </c>
      <c r="C254" s="2">
        <v>21.34</v>
      </c>
      <c r="D254" s="2">
        <v>9.3810000000000002</v>
      </c>
      <c r="E254" s="2">
        <v>9.3810000000000002</v>
      </c>
      <c r="F254" s="2">
        <v>35</v>
      </c>
      <c r="G254" s="2">
        <v>328.33500000000004</v>
      </c>
      <c r="H254" s="17">
        <v>-2.9585186717699347E-2</v>
      </c>
    </row>
    <row r="255" spans="1:8" ht="13.5" x14ac:dyDescent="0.25">
      <c r="A255" s="12"/>
      <c r="B255" s="11">
        <v>42374</v>
      </c>
      <c r="C255" s="2">
        <v>20.7</v>
      </c>
      <c r="D255" s="2">
        <v>9.1</v>
      </c>
      <c r="E255" s="2">
        <v>9.1052753623188405</v>
      </c>
      <c r="F255" s="2">
        <v>319</v>
      </c>
      <c r="G255" s="2">
        <v>2904.5828405797101</v>
      </c>
      <c r="H255" s="17">
        <v>-2.9954162669225091E-2</v>
      </c>
    </row>
    <row r="256" spans="1:8" ht="13.5" x14ac:dyDescent="0.25">
      <c r="A256" s="12"/>
      <c r="B256" s="11">
        <v>42375</v>
      </c>
      <c r="C256" s="2">
        <v>20.7</v>
      </c>
      <c r="D256" s="2">
        <v>9.1</v>
      </c>
      <c r="E256" s="2">
        <v>0</v>
      </c>
      <c r="F256" s="2">
        <v>0</v>
      </c>
      <c r="G256" s="2">
        <v>0</v>
      </c>
      <c r="H256" s="17">
        <v>0</v>
      </c>
    </row>
    <row r="257" spans="1:8" ht="13.5" x14ac:dyDescent="0.25">
      <c r="A257" s="12"/>
      <c r="B257" s="11">
        <v>42376</v>
      </c>
      <c r="C257" s="2">
        <v>20.5</v>
      </c>
      <c r="D257" s="2">
        <v>9.0120000000000005</v>
      </c>
      <c r="E257" s="2">
        <v>8.9473773658536597</v>
      </c>
      <c r="F257" s="2">
        <v>221</v>
      </c>
      <c r="G257" s="2">
        <v>1977.3703978536587</v>
      </c>
      <c r="H257" s="17">
        <v>-9.6703296703295819E-3</v>
      </c>
    </row>
    <row r="258" spans="1:8" ht="13.5" x14ac:dyDescent="0.25">
      <c r="A258" s="12"/>
      <c r="B258" s="11">
        <v>42377</v>
      </c>
      <c r="C258" s="2">
        <v>19.899999999999999</v>
      </c>
      <c r="D258" s="2">
        <v>8.7479999999999993</v>
      </c>
      <c r="E258" s="2">
        <v>8.7682215075376888</v>
      </c>
      <c r="F258" s="2">
        <v>2734</v>
      </c>
      <c r="G258" s="2">
        <v>23972.31760160804</v>
      </c>
      <c r="H258" s="17">
        <v>-2.9294274300932215E-2</v>
      </c>
    </row>
    <row r="259" spans="1:8" ht="13.5" x14ac:dyDescent="0.25">
      <c r="A259" s="12"/>
      <c r="B259" s="11">
        <v>42380</v>
      </c>
      <c r="C259" s="2">
        <v>19.5</v>
      </c>
      <c r="D259" s="2">
        <v>8.5719999999999992</v>
      </c>
      <c r="E259" s="2">
        <v>8.5719999999999992</v>
      </c>
      <c r="F259" s="2">
        <v>260</v>
      </c>
      <c r="G259" s="2">
        <v>2228.7199999999998</v>
      </c>
      <c r="H259" s="17">
        <v>-2.01188843164152E-2</v>
      </c>
    </row>
    <row r="260" spans="1:8" ht="13.5" x14ac:dyDescent="0.25">
      <c r="A260" s="12"/>
      <c r="B260" s="11">
        <v>42381</v>
      </c>
      <c r="C260" s="2">
        <v>19.88</v>
      </c>
      <c r="D260" s="2">
        <v>8.7390000000000008</v>
      </c>
      <c r="E260" s="2">
        <v>8.3486462776659973</v>
      </c>
      <c r="F260" s="2">
        <v>3135</v>
      </c>
      <c r="G260" s="2">
        <v>26173.006080482901</v>
      </c>
      <c r="H260" s="17">
        <v>1.9482034531031454E-2</v>
      </c>
    </row>
    <row r="261" spans="1:8" ht="13.5" x14ac:dyDescent="0.25">
      <c r="A261" s="12"/>
      <c r="B261" s="11">
        <v>42382</v>
      </c>
      <c r="C261" s="2">
        <v>19.29</v>
      </c>
      <c r="D261" s="2">
        <v>8.48</v>
      </c>
      <c r="E261" s="2">
        <v>8.7349714878175231</v>
      </c>
      <c r="F261" s="2">
        <v>91</v>
      </c>
      <c r="G261" s="2">
        <v>794.88240539139463</v>
      </c>
      <c r="H261" s="17">
        <v>-2.9637258267536368E-2</v>
      </c>
    </row>
    <row r="262" spans="1:8" ht="13.5" x14ac:dyDescent="0.25">
      <c r="A262" s="12"/>
      <c r="B262" s="11">
        <v>42384</v>
      </c>
      <c r="C262" s="2">
        <v>18.8</v>
      </c>
      <c r="D262" s="2">
        <v>8.2650000000000006</v>
      </c>
      <c r="E262" s="2">
        <v>8.3032476063829783</v>
      </c>
      <c r="F262" s="2">
        <v>916</v>
      </c>
      <c r="G262" s="2">
        <v>7605.7748074468082</v>
      </c>
      <c r="H262" s="17">
        <v>-2.5353773584905641E-2</v>
      </c>
    </row>
    <row r="263" spans="1:8" ht="13.5" x14ac:dyDescent="0.25">
      <c r="A263" s="12"/>
      <c r="B263" s="11">
        <v>42387</v>
      </c>
      <c r="C263" s="2">
        <v>18.8</v>
      </c>
      <c r="D263" s="2">
        <v>8.2650000000000006</v>
      </c>
      <c r="E263" s="2">
        <v>8.2733529255319151</v>
      </c>
      <c r="F263" s="2">
        <v>1475</v>
      </c>
      <c r="G263" s="2">
        <v>12203.195565159574</v>
      </c>
      <c r="H263" s="17">
        <v>0</v>
      </c>
    </row>
    <row r="264" spans="1:8" ht="13.5" x14ac:dyDescent="0.25">
      <c r="A264" s="12"/>
      <c r="B264" s="11">
        <v>42388</v>
      </c>
      <c r="C264" s="2">
        <v>19.36</v>
      </c>
      <c r="D264" s="2">
        <v>8.5109999999999992</v>
      </c>
      <c r="E264" s="2">
        <v>8.5109999999999992</v>
      </c>
      <c r="F264" s="2">
        <v>7</v>
      </c>
      <c r="G264" s="2">
        <v>59.576999999999998</v>
      </c>
      <c r="H264" s="17">
        <v>2.9764065335753011E-2</v>
      </c>
    </row>
    <row r="265" spans="1:8" ht="13.5" x14ac:dyDescent="0.25">
      <c r="A265" s="12"/>
      <c r="B265" s="11">
        <v>42389</v>
      </c>
      <c r="C265" s="2">
        <v>18.7</v>
      </c>
      <c r="D265" s="2">
        <v>8.2210000000000001</v>
      </c>
      <c r="E265" s="2">
        <v>8.2504549197860957</v>
      </c>
      <c r="F265" s="2">
        <v>2300</v>
      </c>
      <c r="G265" s="2">
        <v>18976.046315508022</v>
      </c>
      <c r="H265" s="17">
        <v>-3.4073551874045253E-2</v>
      </c>
    </row>
    <row r="266" spans="1:8" ht="13.5" x14ac:dyDescent="0.25">
      <c r="A266" s="12"/>
      <c r="B266" s="11">
        <v>42390</v>
      </c>
      <c r="C266" s="2">
        <v>18.8</v>
      </c>
      <c r="D266" s="2">
        <v>8.2650000000000006</v>
      </c>
      <c r="E266" s="2">
        <v>8.2803869680851072</v>
      </c>
      <c r="F266" s="2">
        <v>294</v>
      </c>
      <c r="G266" s="2">
        <v>2434.4337686170215</v>
      </c>
      <c r="H266" s="17">
        <v>5.3521469407615228E-3</v>
      </c>
    </row>
    <row r="267" spans="1:8" ht="13.5" x14ac:dyDescent="0.25">
      <c r="A267" s="12"/>
      <c r="B267" s="11">
        <v>42391</v>
      </c>
      <c r="C267" s="2">
        <v>18.43</v>
      </c>
      <c r="D267" s="2">
        <v>8.1020000000000003</v>
      </c>
      <c r="E267" s="2">
        <v>8.1701394465545309</v>
      </c>
      <c r="F267" s="2">
        <v>470</v>
      </c>
      <c r="G267" s="2">
        <v>3839.9655398806294</v>
      </c>
      <c r="H267" s="17">
        <v>-1.9721718088324288E-2</v>
      </c>
    </row>
    <row r="268" spans="1:8" ht="13.5" x14ac:dyDescent="0.25">
      <c r="A268" s="12"/>
      <c r="B268" s="11">
        <v>42394</v>
      </c>
      <c r="C268" s="2">
        <v>18.350000000000001</v>
      </c>
      <c r="D268" s="2">
        <v>8.0670000000000002</v>
      </c>
      <c r="E268" s="2">
        <v>7.8652150953678461</v>
      </c>
      <c r="F268" s="2">
        <v>20076</v>
      </c>
      <c r="G268" s="2">
        <v>157902.05825460487</v>
      </c>
      <c r="H268" s="17">
        <v>-4.3199210071587432E-3</v>
      </c>
    </row>
    <row r="269" spans="1:8" ht="13.5" x14ac:dyDescent="0.25">
      <c r="A269" s="12"/>
      <c r="B269" s="11">
        <v>42395</v>
      </c>
      <c r="C269" s="2">
        <v>18.38</v>
      </c>
      <c r="D269" s="2">
        <v>8.08</v>
      </c>
      <c r="E269" s="2">
        <v>7.8958041349292705</v>
      </c>
      <c r="F269" s="2">
        <v>19742</v>
      </c>
      <c r="G269" s="2">
        <v>155878.96523177365</v>
      </c>
      <c r="H269" s="17">
        <v>1.6115036568736705E-3</v>
      </c>
    </row>
    <row r="270" spans="1:8" ht="13.5" x14ac:dyDescent="0.25">
      <c r="A270" s="12"/>
      <c r="B270" s="11">
        <v>42396</v>
      </c>
      <c r="C270" s="2">
        <v>18.329999999999998</v>
      </c>
      <c r="D270" s="2">
        <v>8.0579999999999998</v>
      </c>
      <c r="E270" s="2">
        <v>7.9243594108019648</v>
      </c>
      <c r="F270" s="2">
        <v>1156</v>
      </c>
      <c r="G270" s="2">
        <v>9160.5594788870712</v>
      </c>
      <c r="H270" s="17">
        <v>-2.7227722772277525E-3</v>
      </c>
    </row>
    <row r="271" spans="1:8" ht="13.5" x14ac:dyDescent="0.25">
      <c r="A271" s="12"/>
      <c r="B271" s="11">
        <v>42397</v>
      </c>
      <c r="C271" s="2">
        <v>18.27</v>
      </c>
      <c r="D271" s="2">
        <v>8.032</v>
      </c>
      <c r="E271" s="2">
        <v>7.9023097974822116</v>
      </c>
      <c r="F271" s="2">
        <v>6034</v>
      </c>
      <c r="G271" s="2">
        <v>47682.537318007664</v>
      </c>
      <c r="H271" s="17">
        <v>-3.2266070985355923E-3</v>
      </c>
    </row>
    <row r="272" spans="1:8" ht="13.5" x14ac:dyDescent="0.25">
      <c r="A272" s="12"/>
      <c r="B272" s="11">
        <v>42398</v>
      </c>
      <c r="C272" s="2">
        <v>18.309999999999999</v>
      </c>
      <c r="D272" s="2">
        <v>8.0489999999999995</v>
      </c>
      <c r="E272" s="2">
        <v>7.9619600218459849</v>
      </c>
      <c r="F272" s="2">
        <v>262</v>
      </c>
      <c r="G272" s="2">
        <v>2086.0335257236479</v>
      </c>
      <c r="H272" s="17">
        <v>2.1165338645417653E-3</v>
      </c>
    </row>
    <row r="273" spans="1:8" ht="13.5" x14ac:dyDescent="0.25">
      <c r="A273" s="12"/>
      <c r="B273" s="11">
        <v>42401</v>
      </c>
      <c r="C273" s="2">
        <v>18.34</v>
      </c>
      <c r="D273" s="2">
        <v>8.0619999999999994</v>
      </c>
      <c r="E273" s="2">
        <v>7.9164971646673932</v>
      </c>
      <c r="F273" s="2">
        <v>2752</v>
      </c>
      <c r="G273" s="2">
        <v>21786.200197164668</v>
      </c>
      <c r="H273" s="17">
        <v>1.6151074667660457E-3</v>
      </c>
    </row>
    <row r="274" spans="1:8" ht="13.5" x14ac:dyDescent="0.25">
      <c r="A274" s="12"/>
      <c r="B274" s="11">
        <v>42402</v>
      </c>
      <c r="C274" s="2">
        <v>18.399999999999999</v>
      </c>
      <c r="D274" s="2">
        <v>8.0890000000000004</v>
      </c>
      <c r="E274" s="2">
        <v>7.9298577173913056</v>
      </c>
      <c r="F274" s="2">
        <v>9963</v>
      </c>
      <c r="G274" s="2">
        <v>79005.172438369584</v>
      </c>
      <c r="H274" s="17">
        <v>3.3490449020095541E-3</v>
      </c>
    </row>
    <row r="275" spans="1:8" ht="13.5" x14ac:dyDescent="0.25">
      <c r="A275" s="12"/>
      <c r="B275" s="11">
        <v>42403</v>
      </c>
      <c r="C275" s="2">
        <v>18.100000000000001</v>
      </c>
      <c r="D275" s="2">
        <v>7.9569999999999999</v>
      </c>
      <c r="E275" s="2">
        <v>7.9772222099447507</v>
      </c>
      <c r="F275" s="2">
        <v>339</v>
      </c>
      <c r="G275" s="2">
        <v>2704.2783291712703</v>
      </c>
      <c r="H275" s="17">
        <v>-1.6318457164050015E-2</v>
      </c>
    </row>
    <row r="276" spans="1:8" ht="13.5" x14ac:dyDescent="0.25">
      <c r="A276" s="12"/>
      <c r="B276" s="11">
        <v>42404</v>
      </c>
      <c r="C276" s="2">
        <v>18.600000000000001</v>
      </c>
      <c r="D276" s="2">
        <v>8.1769999999999996</v>
      </c>
      <c r="E276" s="2">
        <v>8.1277621505376327</v>
      </c>
      <c r="F276" s="2">
        <v>1140</v>
      </c>
      <c r="G276" s="2">
        <v>9265.6488516129011</v>
      </c>
      <c r="H276" s="17">
        <v>2.7648611285660395E-2</v>
      </c>
    </row>
    <row r="277" spans="1:8" ht="13.5" x14ac:dyDescent="0.25">
      <c r="A277" s="12"/>
      <c r="B277" s="11">
        <v>42405</v>
      </c>
      <c r="C277" s="2">
        <v>18.59</v>
      </c>
      <c r="D277" s="2">
        <v>8.1720000000000006</v>
      </c>
      <c r="E277" s="2">
        <v>8.1504600322754168</v>
      </c>
      <c r="F277" s="2">
        <v>74</v>
      </c>
      <c r="G277" s="2">
        <v>603.13404238838086</v>
      </c>
      <c r="H277" s="17">
        <v>-6.1147119970637225E-4</v>
      </c>
    </row>
    <row r="278" spans="1:8" ht="13.5" x14ac:dyDescent="0.25">
      <c r="A278" s="12"/>
      <c r="B278" s="11">
        <v>42408</v>
      </c>
      <c r="C278" s="2">
        <v>18.59</v>
      </c>
      <c r="D278" s="2">
        <v>8.1720000000000006</v>
      </c>
      <c r="E278" s="2">
        <v>8.1741979558902624</v>
      </c>
      <c r="F278" s="2">
        <v>201</v>
      </c>
      <c r="G278" s="2">
        <v>1643.0137891339427</v>
      </c>
      <c r="H278" s="17">
        <v>0</v>
      </c>
    </row>
    <row r="279" spans="1:8" ht="13.5" x14ac:dyDescent="0.25">
      <c r="A279" s="12"/>
      <c r="B279" s="11">
        <v>42409</v>
      </c>
      <c r="C279" s="2">
        <v>19</v>
      </c>
      <c r="D279" s="2">
        <v>8.3520000000000003</v>
      </c>
      <c r="E279" s="2">
        <v>8.3520000000000003</v>
      </c>
      <c r="F279" s="2">
        <v>1</v>
      </c>
      <c r="G279" s="2">
        <v>8.3520000000000003</v>
      </c>
      <c r="H279" s="17">
        <v>2.2026431718061637E-2</v>
      </c>
    </row>
    <row r="280" spans="1:8" ht="13.5" x14ac:dyDescent="0.25">
      <c r="A280" s="12"/>
      <c r="B280" s="11">
        <v>42410</v>
      </c>
      <c r="C280" s="2">
        <v>18.43</v>
      </c>
      <c r="D280" s="2">
        <v>8.1020000000000003</v>
      </c>
      <c r="E280" s="2">
        <v>8.1020000000000003</v>
      </c>
      <c r="F280" s="2">
        <v>545</v>
      </c>
      <c r="G280" s="2">
        <v>4415.59</v>
      </c>
      <c r="H280" s="17">
        <v>-2.9932950191570881E-2</v>
      </c>
    </row>
    <row r="281" spans="1:8" ht="13.5" x14ac:dyDescent="0.25">
      <c r="A281" s="12"/>
      <c r="B281" s="11">
        <v>42411</v>
      </c>
      <c r="C281" s="2">
        <v>18.96</v>
      </c>
      <c r="D281" s="2">
        <v>8.3350000000000009</v>
      </c>
      <c r="E281" s="2">
        <v>8.3350000000000009</v>
      </c>
      <c r="F281" s="2">
        <v>5</v>
      </c>
      <c r="G281" s="2">
        <v>41.675000000000004</v>
      </c>
      <c r="H281" s="17">
        <v>2.8758331276228156E-2</v>
      </c>
    </row>
    <row r="282" spans="1:8" ht="13.5" x14ac:dyDescent="0.25">
      <c r="A282" s="12"/>
      <c r="B282" s="11">
        <v>42412</v>
      </c>
      <c r="C282" s="2">
        <v>18.84</v>
      </c>
      <c r="D282" s="2">
        <v>8.282</v>
      </c>
      <c r="E282" s="2">
        <v>8.1079197452229295</v>
      </c>
      <c r="F282" s="2">
        <v>61</v>
      </c>
      <c r="G282" s="2">
        <v>494.58310445859871</v>
      </c>
      <c r="H282" s="17">
        <v>-6.3587282543492284E-3</v>
      </c>
    </row>
    <row r="283" spans="1:8" ht="13.5" x14ac:dyDescent="0.25">
      <c r="A283" s="12"/>
      <c r="B283" s="11">
        <v>42415</v>
      </c>
      <c r="C283" s="2">
        <v>18.28</v>
      </c>
      <c r="D283" s="2">
        <v>8.0359999999999996</v>
      </c>
      <c r="E283" s="2">
        <v>8.0368792122538277</v>
      </c>
      <c r="F283" s="2">
        <v>188</v>
      </c>
      <c r="G283" s="2">
        <v>1510.9332919037197</v>
      </c>
      <c r="H283" s="17">
        <v>-2.9702970297029757E-2</v>
      </c>
    </row>
    <row r="284" spans="1:8" ht="13.5" x14ac:dyDescent="0.25">
      <c r="A284" s="12"/>
      <c r="B284" s="11">
        <v>42416</v>
      </c>
      <c r="C284" s="2">
        <v>18.5</v>
      </c>
      <c r="D284" s="2">
        <v>8.1329999999999991</v>
      </c>
      <c r="E284" s="2">
        <v>8.2349922162162148</v>
      </c>
      <c r="F284" s="2">
        <v>259</v>
      </c>
      <c r="G284" s="2">
        <v>2132.8629839999994</v>
      </c>
      <c r="H284" s="17">
        <v>1.207068193130905E-2</v>
      </c>
    </row>
    <row r="285" spans="1:8" ht="13.5" x14ac:dyDescent="0.25">
      <c r="A285" s="12"/>
      <c r="B285" s="11">
        <v>42417</v>
      </c>
      <c r="C285" s="2">
        <v>18.48</v>
      </c>
      <c r="D285" s="2">
        <v>8.1240000000000006</v>
      </c>
      <c r="E285" s="2">
        <v>7.9653006493506497</v>
      </c>
      <c r="F285" s="2">
        <v>814</v>
      </c>
      <c r="G285" s="2">
        <v>6483.754728571429</v>
      </c>
      <c r="H285" s="17">
        <v>-1.10660272961989E-3</v>
      </c>
    </row>
    <row r="286" spans="1:8" ht="13.5" x14ac:dyDescent="0.25">
      <c r="A286" s="12"/>
      <c r="B286" s="11">
        <v>42418</v>
      </c>
      <c r="C286" s="2">
        <v>18.43</v>
      </c>
      <c r="D286" s="2">
        <v>8.1020000000000003</v>
      </c>
      <c r="E286" s="2">
        <v>7.9367068909386864</v>
      </c>
      <c r="F286" s="2">
        <v>9157</v>
      </c>
      <c r="G286" s="2">
        <v>72676.425000325558</v>
      </c>
      <c r="H286" s="17">
        <v>-2.7080256031511867E-3</v>
      </c>
    </row>
    <row r="287" spans="1:8" ht="13.5" x14ac:dyDescent="0.25">
      <c r="A287" s="12"/>
      <c r="B287" s="11">
        <v>42419</v>
      </c>
      <c r="C287" s="2">
        <v>18.39</v>
      </c>
      <c r="D287" s="2">
        <v>8.0839999999999996</v>
      </c>
      <c r="E287" s="2">
        <v>7.9037694399129963</v>
      </c>
      <c r="F287" s="2">
        <v>20981</v>
      </c>
      <c r="G287" s="2">
        <v>165828.98661881458</v>
      </c>
      <c r="H287" s="17">
        <v>-2.2216736608245717E-3</v>
      </c>
    </row>
    <row r="288" spans="1:8" ht="13.5" x14ac:dyDescent="0.25">
      <c r="A288" s="12"/>
      <c r="B288" s="11">
        <v>42422</v>
      </c>
      <c r="C288" s="2">
        <v>18.190000000000001</v>
      </c>
      <c r="D288" s="2">
        <v>7.9960000000000004</v>
      </c>
      <c r="E288" s="2">
        <v>7.8729169873556897</v>
      </c>
      <c r="F288" s="2">
        <v>1928</v>
      </c>
      <c r="G288" s="2">
        <v>15178.983951621769</v>
      </c>
      <c r="H288" s="17">
        <v>-1.0885700148441266E-2</v>
      </c>
    </row>
    <row r="289" spans="1:8" ht="13.5" x14ac:dyDescent="0.25">
      <c r="A289" s="12"/>
      <c r="B289" s="11">
        <v>42423</v>
      </c>
      <c r="C289" s="2">
        <v>18.18</v>
      </c>
      <c r="D289" s="2">
        <v>7.992</v>
      </c>
      <c r="E289" s="2">
        <v>7.793738613861386</v>
      </c>
      <c r="F289" s="2">
        <v>468</v>
      </c>
      <c r="G289" s="2">
        <v>3647.4696712871287</v>
      </c>
      <c r="H289" s="17">
        <v>-5.0025012506258717E-4</v>
      </c>
    </row>
    <row r="290" spans="1:8" ht="13.5" x14ac:dyDescent="0.25">
      <c r="A290" s="12"/>
      <c r="B290" s="11">
        <v>42424</v>
      </c>
      <c r="C290" s="2">
        <v>18.18</v>
      </c>
      <c r="D290" s="2">
        <v>7.992</v>
      </c>
      <c r="E290" s="2">
        <v>7.8728673267326732</v>
      </c>
      <c r="F290" s="2">
        <v>392</v>
      </c>
      <c r="G290" s="2">
        <v>3086.1639920792077</v>
      </c>
      <c r="H290" s="17">
        <v>0</v>
      </c>
    </row>
    <row r="291" spans="1:8" ht="13.5" x14ac:dyDescent="0.25">
      <c r="A291" s="12"/>
      <c r="B291" s="11">
        <v>42425</v>
      </c>
      <c r="C291" s="2">
        <v>17.66</v>
      </c>
      <c r="D291" s="2">
        <v>7.7629999999999999</v>
      </c>
      <c r="E291" s="2">
        <v>7.7722312004530014</v>
      </c>
      <c r="F291" s="2">
        <v>3114</v>
      </c>
      <c r="G291" s="2">
        <v>24202.727958210646</v>
      </c>
      <c r="H291" s="17">
        <v>-2.8653653653653664E-2</v>
      </c>
    </row>
    <row r="292" spans="1:8" ht="13.5" x14ac:dyDescent="0.25">
      <c r="A292" s="12"/>
      <c r="B292" s="11">
        <v>42426</v>
      </c>
      <c r="C292" s="2">
        <v>18.37</v>
      </c>
      <c r="D292" s="2">
        <v>8.0760000000000005</v>
      </c>
      <c r="E292" s="2">
        <v>7.7836461622210118</v>
      </c>
      <c r="F292" s="2">
        <v>300</v>
      </c>
      <c r="G292" s="2">
        <v>2335.0938486663035</v>
      </c>
      <c r="H292" s="17">
        <v>4.0319464124694143E-2</v>
      </c>
    </row>
    <row r="293" spans="1:8" ht="13.5" x14ac:dyDescent="0.25">
      <c r="A293" s="12"/>
      <c r="B293" s="11">
        <v>42429</v>
      </c>
      <c r="C293" s="2">
        <v>18</v>
      </c>
      <c r="D293" s="2">
        <v>7.9130000000000003</v>
      </c>
      <c r="E293" s="2">
        <v>7.9130000000000003</v>
      </c>
      <c r="F293" s="2">
        <v>24</v>
      </c>
      <c r="G293" s="2">
        <v>189.91200000000001</v>
      </c>
      <c r="H293" s="17">
        <v>-2.018325903912831E-2</v>
      </c>
    </row>
    <row r="294" spans="1:8" ht="13.5" x14ac:dyDescent="0.25">
      <c r="A294" s="12"/>
      <c r="B294" s="11">
        <v>42430</v>
      </c>
      <c r="C294" s="2">
        <v>18</v>
      </c>
      <c r="D294" s="2">
        <v>7.9130000000000003</v>
      </c>
      <c r="E294" s="2">
        <v>7.9130000000000003</v>
      </c>
      <c r="F294" s="2">
        <v>1619</v>
      </c>
      <c r="G294" s="2">
        <v>12811.147000000001</v>
      </c>
      <c r="H294" s="17">
        <v>0</v>
      </c>
    </row>
    <row r="295" spans="1:8" ht="13.5" x14ac:dyDescent="0.25">
      <c r="A295" s="12"/>
      <c r="B295" s="11">
        <v>42431</v>
      </c>
      <c r="C295" s="2">
        <v>18.5</v>
      </c>
      <c r="D295" s="2">
        <v>8.1329999999999991</v>
      </c>
      <c r="E295" s="2">
        <v>7.9334117837837823</v>
      </c>
      <c r="F295" s="2">
        <v>7504</v>
      </c>
      <c r="G295" s="2">
        <v>59532.322025513502</v>
      </c>
      <c r="H295" s="17">
        <v>2.7802350562365581E-2</v>
      </c>
    </row>
    <row r="296" spans="1:8" ht="13.5" x14ac:dyDescent="0.25">
      <c r="A296" s="12"/>
      <c r="B296" s="11">
        <v>42432</v>
      </c>
      <c r="C296" s="2">
        <v>18</v>
      </c>
      <c r="D296" s="2">
        <v>7.9130000000000003</v>
      </c>
      <c r="E296" s="2">
        <v>7.9130000000000003</v>
      </c>
      <c r="F296" s="2">
        <v>4702</v>
      </c>
      <c r="G296" s="2">
        <v>37206.925999999999</v>
      </c>
      <c r="H296" s="17">
        <v>-2.7050288946268153E-2</v>
      </c>
    </row>
    <row r="297" spans="1:8" ht="13.5" x14ac:dyDescent="0.25">
      <c r="A297" s="12"/>
      <c r="B297" s="11">
        <v>42433</v>
      </c>
      <c r="C297" s="2">
        <v>18.48</v>
      </c>
      <c r="D297" s="2">
        <v>8.1240000000000006</v>
      </c>
      <c r="E297" s="2">
        <v>7.9274941558441565</v>
      </c>
      <c r="F297" s="2">
        <v>1143</v>
      </c>
      <c r="G297" s="2">
        <v>9061.1258201298715</v>
      </c>
      <c r="H297" s="17">
        <v>2.666498167572353E-2</v>
      </c>
    </row>
    <row r="298" spans="1:8" ht="13.5" x14ac:dyDescent="0.25">
      <c r="A298" s="12"/>
      <c r="B298" s="11">
        <v>42436</v>
      </c>
      <c r="C298" s="2">
        <v>18.05</v>
      </c>
      <c r="D298" s="2">
        <v>7.9349999999999996</v>
      </c>
      <c r="E298" s="2">
        <v>7.9415941828254839</v>
      </c>
      <c r="F298" s="2">
        <v>5062</v>
      </c>
      <c r="G298" s="2">
        <v>40200.3497534626</v>
      </c>
      <c r="H298" s="17">
        <v>-2.3264401772525964E-2</v>
      </c>
    </row>
    <row r="299" spans="1:8" ht="13.5" x14ac:dyDescent="0.25">
      <c r="A299" s="12"/>
      <c r="B299" s="11">
        <v>42437</v>
      </c>
      <c r="C299" s="2">
        <v>18.489999999999998</v>
      </c>
      <c r="D299" s="2">
        <v>8.1280000000000001</v>
      </c>
      <c r="E299" s="2">
        <v>7.9235911303407249</v>
      </c>
      <c r="F299" s="2">
        <v>205</v>
      </c>
      <c r="G299" s="2">
        <v>1624.3361817198486</v>
      </c>
      <c r="H299" s="17">
        <v>2.4322621298046694E-2</v>
      </c>
    </row>
    <row r="300" spans="1:8" ht="13.5" x14ac:dyDescent="0.25">
      <c r="A300" s="12"/>
      <c r="B300" s="11">
        <v>42438</v>
      </c>
      <c r="C300" s="2">
        <v>18.100000000000001</v>
      </c>
      <c r="D300" s="2">
        <v>7.9569999999999999</v>
      </c>
      <c r="E300" s="2">
        <v>7.9605169060773475</v>
      </c>
      <c r="F300" s="2">
        <v>1007</v>
      </c>
      <c r="G300" s="2">
        <v>8016.240524419889</v>
      </c>
      <c r="H300" s="17">
        <v>-2.1038385826771686E-2</v>
      </c>
    </row>
    <row r="301" spans="1:8" ht="13.5" x14ac:dyDescent="0.25">
      <c r="A301" s="12"/>
      <c r="B301" s="11">
        <v>42439</v>
      </c>
      <c r="C301" s="2">
        <v>18</v>
      </c>
      <c r="D301" s="2">
        <v>7.9130000000000003</v>
      </c>
      <c r="E301" s="2">
        <v>7.9130000000000003</v>
      </c>
      <c r="F301" s="2">
        <v>912</v>
      </c>
      <c r="G301" s="2">
        <v>7216.6559999999999</v>
      </c>
      <c r="H301" s="17">
        <v>-5.5297222571320344E-3</v>
      </c>
    </row>
    <row r="302" spans="1:8" ht="13.5" x14ac:dyDescent="0.25">
      <c r="A302" s="12"/>
      <c r="B302" s="11">
        <v>42440</v>
      </c>
      <c r="C302" s="2">
        <v>18.2</v>
      </c>
      <c r="D302" s="2">
        <v>8.0009999999999994</v>
      </c>
      <c r="E302" s="2">
        <v>7.9605553846153843</v>
      </c>
      <c r="F302" s="2">
        <v>424</v>
      </c>
      <c r="G302" s="2">
        <v>3375.2754830769231</v>
      </c>
      <c r="H302" s="17">
        <v>1.1120940224946188E-2</v>
      </c>
    </row>
    <row r="303" spans="1:8" ht="13.5" x14ac:dyDescent="0.25">
      <c r="A303" s="12"/>
      <c r="B303" s="11">
        <v>42443</v>
      </c>
      <c r="C303" s="2">
        <v>18.38</v>
      </c>
      <c r="D303" s="2">
        <v>8.08</v>
      </c>
      <c r="E303" s="2">
        <v>8.08</v>
      </c>
      <c r="F303" s="2">
        <v>810</v>
      </c>
      <c r="G303" s="2">
        <v>6544.8</v>
      </c>
      <c r="H303" s="17">
        <v>9.8737657792776698E-3</v>
      </c>
    </row>
    <row r="304" spans="1:8" ht="13.5" x14ac:dyDescent="0.25">
      <c r="A304" s="12"/>
      <c r="B304" s="11">
        <v>42444</v>
      </c>
      <c r="C304" s="2">
        <v>18.11</v>
      </c>
      <c r="D304" s="2">
        <v>7.9610000000000003</v>
      </c>
      <c r="E304" s="2">
        <v>7.9557249033683046</v>
      </c>
      <c r="F304" s="2">
        <v>5064</v>
      </c>
      <c r="G304" s="2">
        <v>40287.790910657095</v>
      </c>
      <c r="H304" s="17">
        <v>-1.4727722772277199E-2</v>
      </c>
    </row>
    <row r="305" spans="1:8" ht="13.5" x14ac:dyDescent="0.25">
      <c r="A305" s="12"/>
      <c r="B305" s="11">
        <v>42445</v>
      </c>
      <c r="C305" s="2">
        <v>18.399999999999999</v>
      </c>
      <c r="D305" s="2">
        <v>8.0890000000000004</v>
      </c>
      <c r="E305" s="2">
        <v>8.0890000000000004</v>
      </c>
      <c r="F305" s="2">
        <v>321</v>
      </c>
      <c r="G305" s="2">
        <v>2596.569</v>
      </c>
      <c r="H305" s="17">
        <v>1.6078382112799914E-2</v>
      </c>
    </row>
    <row r="306" spans="1:8" ht="13.5" x14ac:dyDescent="0.25">
      <c r="A306" s="12"/>
      <c r="B306" s="11">
        <v>42446</v>
      </c>
      <c r="C306" s="2">
        <v>18.11</v>
      </c>
      <c r="D306" s="2">
        <v>7.9610000000000003</v>
      </c>
      <c r="E306" s="2">
        <v>7.9566040861402545</v>
      </c>
      <c r="F306" s="2">
        <v>1366</v>
      </c>
      <c r="G306" s="2">
        <v>10868.721181667588</v>
      </c>
      <c r="H306" s="17">
        <v>-1.5823958462109051E-2</v>
      </c>
    </row>
    <row r="307" spans="1:8" ht="13.5" x14ac:dyDescent="0.25">
      <c r="A307" s="12"/>
      <c r="B307" s="11">
        <v>42447</v>
      </c>
      <c r="C307" s="2">
        <v>18.3</v>
      </c>
      <c r="D307" s="2">
        <v>8.0449999999999999</v>
      </c>
      <c r="E307" s="2">
        <v>8.0696185792349731</v>
      </c>
      <c r="F307" s="2">
        <v>3269</v>
      </c>
      <c r="G307" s="2">
        <v>26379.583135519126</v>
      </c>
      <c r="H307" s="17">
        <v>1.0551438261524887E-2</v>
      </c>
    </row>
    <row r="308" spans="1:8" ht="13.5" x14ac:dyDescent="0.25">
      <c r="A308" s="12"/>
      <c r="B308" s="11">
        <v>42450</v>
      </c>
      <c r="C308" s="2">
        <v>18.829999999999998</v>
      </c>
      <c r="D308" s="2">
        <v>8.2780000000000005</v>
      </c>
      <c r="E308" s="2">
        <v>8.3017393520977176</v>
      </c>
      <c r="F308" s="2">
        <v>361</v>
      </c>
      <c r="G308" s="2">
        <v>2996.9279061072762</v>
      </c>
      <c r="H308" s="17">
        <v>2.8962088253573715E-2</v>
      </c>
    </row>
    <row r="309" spans="1:8" ht="13.5" x14ac:dyDescent="0.25">
      <c r="A309" s="12"/>
      <c r="B309" s="11">
        <v>42451</v>
      </c>
      <c r="C309" s="2">
        <v>18.829999999999998</v>
      </c>
      <c r="D309" s="2">
        <v>8.2780000000000005</v>
      </c>
      <c r="E309" s="2">
        <v>8.2731642060541706</v>
      </c>
      <c r="F309" s="2">
        <v>848</v>
      </c>
      <c r="G309" s="2">
        <v>7015.6432467339364</v>
      </c>
      <c r="H309" s="17">
        <v>0</v>
      </c>
    </row>
    <row r="310" spans="1:8" ht="13.5" x14ac:dyDescent="0.25">
      <c r="A310" s="12"/>
      <c r="B310" s="11">
        <v>42452</v>
      </c>
      <c r="C310" s="2">
        <v>19.25</v>
      </c>
      <c r="D310" s="2">
        <v>8.4619999999999997</v>
      </c>
      <c r="E310" s="2">
        <v>8.2584724155844143</v>
      </c>
      <c r="F310" s="2">
        <v>785</v>
      </c>
      <c r="G310" s="2">
        <v>6482.9008462337652</v>
      </c>
      <c r="H310" s="17">
        <v>2.2227591205605132E-2</v>
      </c>
    </row>
    <row r="311" spans="1:8" ht="13.5" x14ac:dyDescent="0.25">
      <c r="A311" s="12"/>
      <c r="B311" s="11">
        <v>42453</v>
      </c>
      <c r="C311" s="2">
        <v>18.809999999999999</v>
      </c>
      <c r="D311" s="2">
        <v>8.2690000000000001</v>
      </c>
      <c r="E311" s="2">
        <v>8.3125210526315794</v>
      </c>
      <c r="F311" s="2">
        <v>20</v>
      </c>
      <c r="G311" s="2">
        <v>166.25042105263159</v>
      </c>
      <c r="H311" s="17">
        <v>-2.2807846844717518E-2</v>
      </c>
    </row>
    <row r="312" spans="1:8" ht="13.5" x14ac:dyDescent="0.25">
      <c r="A312" s="12"/>
      <c r="B312" s="11">
        <v>42454</v>
      </c>
      <c r="C312" s="2">
        <v>18.8</v>
      </c>
      <c r="D312" s="2">
        <v>8.2650000000000006</v>
      </c>
      <c r="E312" s="2">
        <v>8.2342260638297873</v>
      </c>
      <c r="F312" s="2">
        <v>269</v>
      </c>
      <c r="G312" s="2">
        <v>2215.0068111702126</v>
      </c>
      <c r="H312" s="17">
        <v>-4.8373442979798761E-4</v>
      </c>
    </row>
    <row r="313" spans="1:8" ht="13.5" x14ac:dyDescent="0.25">
      <c r="A313" s="12"/>
      <c r="B313" s="11">
        <v>42457</v>
      </c>
      <c r="C313" s="2">
        <v>18.899999999999999</v>
      </c>
      <c r="D313" s="2">
        <v>8.3079999999999998</v>
      </c>
      <c r="E313" s="2">
        <v>8.3000876190476198</v>
      </c>
      <c r="F313" s="2">
        <v>1096</v>
      </c>
      <c r="G313" s="2">
        <v>9096.8960304761913</v>
      </c>
      <c r="H313" s="17">
        <v>5.2026618269811562E-3</v>
      </c>
    </row>
    <row r="314" spans="1:8" ht="13.5" x14ac:dyDescent="0.25">
      <c r="A314" s="12"/>
      <c r="B314" s="11">
        <v>42458</v>
      </c>
      <c r="C314" s="2">
        <v>18.809999999999999</v>
      </c>
      <c r="D314" s="2">
        <v>8.2690000000000001</v>
      </c>
      <c r="E314" s="2">
        <v>8.27867134502924</v>
      </c>
      <c r="F314" s="2">
        <v>108</v>
      </c>
      <c r="G314" s="2">
        <v>894.09650526315795</v>
      </c>
      <c r="H314" s="17">
        <v>-4.6942705825709797E-3</v>
      </c>
    </row>
    <row r="315" spans="1:8" ht="13.5" x14ac:dyDescent="0.25">
      <c r="A315" s="12"/>
      <c r="B315" s="11">
        <v>42459</v>
      </c>
      <c r="C315" s="2">
        <v>18.7</v>
      </c>
      <c r="D315" s="2">
        <v>8.2210000000000001</v>
      </c>
      <c r="E315" s="2">
        <v>8.2245170053475931</v>
      </c>
      <c r="F315" s="2">
        <v>1365</v>
      </c>
      <c r="G315" s="2">
        <v>11226.465712299465</v>
      </c>
      <c r="H315" s="17">
        <v>-5.8048131575764959E-3</v>
      </c>
    </row>
    <row r="316" spans="1:8" ht="13.5" x14ac:dyDescent="0.25">
      <c r="A316" s="12"/>
      <c r="B316" s="11">
        <v>42460</v>
      </c>
      <c r="C316" s="2">
        <v>18.3</v>
      </c>
      <c r="D316" s="2">
        <v>8.0449999999999999</v>
      </c>
      <c r="E316" s="2">
        <v>8.1412762295081951</v>
      </c>
      <c r="F316" s="2">
        <v>7789</v>
      </c>
      <c r="G316" s="2">
        <v>63412.40055163933</v>
      </c>
      <c r="H316" s="17">
        <v>-2.1408587763045876E-2</v>
      </c>
    </row>
    <row r="317" spans="1:8" ht="13.5" x14ac:dyDescent="0.25">
      <c r="A317" s="12"/>
      <c r="B317" s="11">
        <v>42461</v>
      </c>
      <c r="C317" s="2">
        <v>18.61</v>
      </c>
      <c r="D317" s="2">
        <v>8.1809999999999992</v>
      </c>
      <c r="E317" s="2">
        <v>8.1352813541106936</v>
      </c>
      <c r="F317" s="2">
        <v>1212</v>
      </c>
      <c r="G317" s="2">
        <v>9859.9610011821605</v>
      </c>
      <c r="H317" s="17">
        <v>1.6904909881914138E-2</v>
      </c>
    </row>
    <row r="318" spans="1:8" ht="13.5" x14ac:dyDescent="0.25">
      <c r="A318" s="12"/>
      <c r="B318" s="11">
        <v>42464</v>
      </c>
      <c r="C318" s="2">
        <v>18.41</v>
      </c>
      <c r="D318" s="2">
        <v>8.093</v>
      </c>
      <c r="E318" s="2">
        <v>8.093</v>
      </c>
      <c r="F318" s="2">
        <v>1609</v>
      </c>
      <c r="G318" s="2">
        <v>13021.637000000001</v>
      </c>
      <c r="H318" s="17">
        <v>-1.0756631218677325E-2</v>
      </c>
    </row>
    <row r="319" spans="1:8" ht="13.5" x14ac:dyDescent="0.25">
      <c r="A319" s="12"/>
      <c r="B319" s="11">
        <v>42465</v>
      </c>
      <c r="C319" s="2">
        <v>18.41</v>
      </c>
      <c r="D319" s="2">
        <v>8.093</v>
      </c>
      <c r="E319" s="2">
        <v>8.093</v>
      </c>
      <c r="F319" s="2">
        <v>180</v>
      </c>
      <c r="G319" s="2">
        <v>1456.74</v>
      </c>
      <c r="H319" s="17">
        <v>0</v>
      </c>
    </row>
    <row r="320" spans="1:8" ht="13.5" x14ac:dyDescent="0.25">
      <c r="A320" s="12"/>
      <c r="B320" s="11">
        <v>42466</v>
      </c>
      <c r="C320" s="2">
        <v>18.41</v>
      </c>
      <c r="D320" s="2">
        <v>8.093</v>
      </c>
      <c r="E320" s="2">
        <v>8.0947583921781643</v>
      </c>
      <c r="F320" s="2">
        <v>2410</v>
      </c>
      <c r="G320" s="2">
        <v>19508.367725149375</v>
      </c>
      <c r="H320" s="17">
        <v>0</v>
      </c>
    </row>
    <row r="321" spans="1:8" ht="13.5" x14ac:dyDescent="0.25">
      <c r="A321" s="12"/>
      <c r="B321" s="11">
        <v>42467</v>
      </c>
      <c r="C321" s="2">
        <v>18.399999999999999</v>
      </c>
      <c r="D321" s="2">
        <v>8.0890000000000004</v>
      </c>
      <c r="E321" s="2">
        <v>8.0898792391304362</v>
      </c>
      <c r="F321" s="2">
        <v>2600</v>
      </c>
      <c r="G321" s="2">
        <v>21033.686021739133</v>
      </c>
      <c r="H321" s="17">
        <v>-4.9425429383412323E-4</v>
      </c>
    </row>
    <row r="322" spans="1:8" ht="13.5" x14ac:dyDescent="0.25">
      <c r="A322" s="12"/>
      <c r="B322" s="11">
        <v>42468</v>
      </c>
      <c r="C322" s="2">
        <v>18.7</v>
      </c>
      <c r="D322" s="2">
        <v>8.2210000000000001</v>
      </c>
      <c r="E322" s="2">
        <v>8.086914171122995</v>
      </c>
      <c r="F322" s="2">
        <v>167</v>
      </c>
      <c r="G322" s="2">
        <v>1350.5146665775401</v>
      </c>
      <c r="H322" s="17">
        <v>1.6318457164049904E-2</v>
      </c>
    </row>
    <row r="323" spans="1:8" ht="13.5" x14ac:dyDescent="0.25">
      <c r="A323" s="12"/>
      <c r="B323" s="11">
        <v>42471</v>
      </c>
      <c r="C323" s="2">
        <v>19</v>
      </c>
      <c r="D323" s="2">
        <v>8.3520000000000003</v>
      </c>
      <c r="E323" s="2">
        <v>8.099681684210525</v>
      </c>
      <c r="F323" s="2">
        <v>3692</v>
      </c>
      <c r="G323" s="2">
        <v>29904.024778105257</v>
      </c>
      <c r="H323" s="17">
        <v>1.5934801119085296E-2</v>
      </c>
    </row>
    <row r="324" spans="1:8" ht="13.5" x14ac:dyDescent="0.25">
      <c r="A324" s="12"/>
      <c r="B324" s="11">
        <v>42472</v>
      </c>
      <c r="C324" s="2">
        <v>18.88</v>
      </c>
      <c r="D324" s="2">
        <v>8.3000000000000007</v>
      </c>
      <c r="E324" s="2">
        <v>8.1114036016949171</v>
      </c>
      <c r="F324" s="2">
        <v>567</v>
      </c>
      <c r="G324" s="2">
        <v>4599.1658421610182</v>
      </c>
      <c r="H324" s="17">
        <v>-6.2260536398466952E-3</v>
      </c>
    </row>
    <row r="325" spans="1:8" ht="13.5" x14ac:dyDescent="0.25">
      <c r="A325" s="12"/>
      <c r="B325" s="11">
        <v>42473</v>
      </c>
      <c r="C325" s="2">
        <v>18.649999999999999</v>
      </c>
      <c r="D325" s="2">
        <v>8.1989999999999998</v>
      </c>
      <c r="E325" s="2">
        <v>8.1998792493297596</v>
      </c>
      <c r="F325" s="2">
        <v>1510</v>
      </c>
      <c r="G325" s="2">
        <v>12381.817666487937</v>
      </c>
      <c r="H325" s="17">
        <v>-1.2168674698795285E-2</v>
      </c>
    </row>
    <row r="326" spans="1:8" ht="13.5" x14ac:dyDescent="0.25">
      <c r="A326" s="12"/>
      <c r="B326" s="11">
        <v>42474</v>
      </c>
      <c r="C326" s="2">
        <v>18.649999999999999</v>
      </c>
      <c r="D326" s="2">
        <v>8.1989999999999998</v>
      </c>
      <c r="E326" s="2">
        <v>8.1198675603217154</v>
      </c>
      <c r="F326" s="2">
        <v>239</v>
      </c>
      <c r="G326" s="2">
        <v>1940.64834691689</v>
      </c>
      <c r="H326" s="17">
        <v>0</v>
      </c>
    </row>
    <row r="327" spans="1:8" ht="13.5" x14ac:dyDescent="0.25">
      <c r="A327" s="12"/>
      <c r="B327" s="11">
        <v>42475</v>
      </c>
      <c r="C327" s="2">
        <v>18.36</v>
      </c>
      <c r="D327" s="2">
        <v>8.0709999999999997</v>
      </c>
      <c r="E327" s="2">
        <v>8.0709999999999997</v>
      </c>
      <c r="F327" s="2">
        <v>120</v>
      </c>
      <c r="G327" s="2">
        <v>968.52</v>
      </c>
      <c r="H327" s="17">
        <v>-1.5611659958531542E-2</v>
      </c>
    </row>
    <row r="328" spans="1:8" ht="13.5" x14ac:dyDescent="0.25">
      <c r="A328" s="12"/>
      <c r="B328" s="11">
        <v>42478</v>
      </c>
      <c r="C328" s="2">
        <v>18.36</v>
      </c>
      <c r="D328" s="2">
        <v>8.0709999999999997</v>
      </c>
      <c r="E328" s="2">
        <v>8.0731979847494539</v>
      </c>
      <c r="F328" s="2">
        <v>1983</v>
      </c>
      <c r="G328" s="2">
        <v>16009.151603758168</v>
      </c>
      <c r="H328" s="17">
        <v>0</v>
      </c>
    </row>
    <row r="329" spans="1:8" ht="13.5" x14ac:dyDescent="0.25">
      <c r="A329" s="12"/>
      <c r="B329" s="11">
        <v>42479</v>
      </c>
      <c r="C329" s="2">
        <v>18.89</v>
      </c>
      <c r="D329" s="2">
        <v>8.3040000000000003</v>
      </c>
      <c r="E329" s="2">
        <v>8.3040000000000003</v>
      </c>
      <c r="F329" s="2">
        <v>1</v>
      </c>
      <c r="G329" s="2">
        <v>8.3040000000000003</v>
      </c>
      <c r="H329" s="17">
        <v>2.8868789493247497E-2</v>
      </c>
    </row>
    <row r="330" spans="1:8" ht="13.5" x14ac:dyDescent="0.25">
      <c r="A330" s="12"/>
      <c r="B330" s="11">
        <v>42480</v>
      </c>
      <c r="C330" s="2">
        <v>18.89</v>
      </c>
      <c r="D330" s="2">
        <v>8.3040000000000003</v>
      </c>
      <c r="E330" s="2">
        <v>0</v>
      </c>
      <c r="F330" s="2">
        <v>0</v>
      </c>
      <c r="G330" s="2">
        <v>0</v>
      </c>
      <c r="H330" s="17">
        <v>0</v>
      </c>
    </row>
    <row r="331" spans="1:8" ht="13.5" x14ac:dyDescent="0.25">
      <c r="A331" s="12"/>
      <c r="B331" s="11">
        <v>42481</v>
      </c>
      <c r="C331" s="2">
        <v>18.34</v>
      </c>
      <c r="D331" s="2">
        <v>8.0619999999999994</v>
      </c>
      <c r="E331" s="2">
        <v>8.0782646673936735</v>
      </c>
      <c r="F331" s="2">
        <v>210</v>
      </c>
      <c r="G331" s="2">
        <v>1696.4355801526715</v>
      </c>
      <c r="H331" s="17">
        <v>-2.9142581888246734E-2</v>
      </c>
    </row>
    <row r="332" spans="1:8" ht="13.5" x14ac:dyDescent="0.25">
      <c r="A332" s="12"/>
      <c r="B332" s="11">
        <v>42482</v>
      </c>
      <c r="C332" s="2">
        <v>18.89</v>
      </c>
      <c r="D332" s="2">
        <v>8.3040000000000003</v>
      </c>
      <c r="E332" s="2">
        <v>8.3040000000000003</v>
      </c>
      <c r="F332" s="2">
        <v>2</v>
      </c>
      <c r="G332" s="2">
        <v>16.608000000000001</v>
      </c>
      <c r="H332" s="17">
        <v>3.001736541801053E-2</v>
      </c>
    </row>
    <row r="333" spans="1:8" ht="13.5" x14ac:dyDescent="0.25">
      <c r="A333" s="12"/>
      <c r="B333" s="11">
        <v>42485</v>
      </c>
      <c r="C333" s="2">
        <v>18.84</v>
      </c>
      <c r="D333" s="2">
        <v>8.282</v>
      </c>
      <c r="E333" s="2">
        <v>8.2921107218683652</v>
      </c>
      <c r="F333" s="2">
        <v>12</v>
      </c>
      <c r="G333" s="2">
        <v>99.505328662420382</v>
      </c>
      <c r="H333" s="17">
        <v>-2.6493256262042678E-3</v>
      </c>
    </row>
    <row r="334" spans="1:8" ht="13.5" x14ac:dyDescent="0.25">
      <c r="A334" s="12"/>
      <c r="B334" s="11">
        <v>42486</v>
      </c>
      <c r="C334" s="2">
        <v>18.28</v>
      </c>
      <c r="D334" s="2">
        <v>8.0359999999999996</v>
      </c>
      <c r="E334" s="2">
        <v>8.0430336980306336</v>
      </c>
      <c r="F334" s="2">
        <v>496</v>
      </c>
      <c r="G334" s="2">
        <v>3989.3447142231944</v>
      </c>
      <c r="H334" s="17">
        <v>-2.9702970297029757E-2</v>
      </c>
    </row>
    <row r="335" spans="1:8" ht="13.5" x14ac:dyDescent="0.25">
      <c r="A335" s="12"/>
      <c r="B335" s="11">
        <v>42487</v>
      </c>
      <c r="C335" s="2">
        <v>18.8</v>
      </c>
      <c r="D335" s="2">
        <v>8.2650000000000006</v>
      </c>
      <c r="E335" s="2">
        <v>8.2650000000000006</v>
      </c>
      <c r="F335" s="2">
        <v>11</v>
      </c>
      <c r="G335" s="2">
        <v>90.915000000000006</v>
      </c>
      <c r="H335" s="17">
        <v>2.8496764559482454E-2</v>
      </c>
    </row>
    <row r="336" spans="1:8" ht="13.5" x14ac:dyDescent="0.25">
      <c r="A336" s="12"/>
      <c r="B336" s="11">
        <v>42488</v>
      </c>
      <c r="C336" s="2">
        <v>18.329999999999998</v>
      </c>
      <c r="D336" s="2">
        <v>8.0579999999999998</v>
      </c>
      <c r="E336" s="2">
        <v>8.0579999999999998</v>
      </c>
      <c r="F336" s="2">
        <v>102</v>
      </c>
      <c r="G336" s="2">
        <v>821.91599999999994</v>
      </c>
      <c r="H336" s="17">
        <v>-2.5045372050816785E-2</v>
      </c>
    </row>
    <row r="337" spans="1:8" ht="13.5" x14ac:dyDescent="0.25">
      <c r="A337" s="12"/>
      <c r="B337" s="11">
        <v>42489</v>
      </c>
      <c r="C337" s="2">
        <v>17.95</v>
      </c>
      <c r="D337" s="2">
        <v>7.891</v>
      </c>
      <c r="E337" s="2">
        <v>7.9732070752089141</v>
      </c>
      <c r="F337" s="2">
        <v>330</v>
      </c>
      <c r="G337" s="2">
        <v>2631.1583348189415</v>
      </c>
      <c r="H337" s="17">
        <v>-2.0724745594440284E-2</v>
      </c>
    </row>
    <row r="338" spans="1:8" ht="13.5" x14ac:dyDescent="0.25">
      <c r="A338" s="12"/>
      <c r="B338" s="11">
        <v>42492</v>
      </c>
      <c r="C338" s="2">
        <v>18.25</v>
      </c>
      <c r="D338" s="2">
        <v>8.0229999999999997</v>
      </c>
      <c r="E338" s="2">
        <v>7.9509029041095882</v>
      </c>
      <c r="F338" s="2">
        <v>973</v>
      </c>
      <c r="G338" s="2">
        <v>7736.2285256986297</v>
      </c>
      <c r="H338" s="17">
        <v>1.6727917881130362E-2</v>
      </c>
    </row>
    <row r="339" spans="1:8" ht="13.5" x14ac:dyDescent="0.25">
      <c r="A339" s="12"/>
      <c r="B339" s="11">
        <v>42493</v>
      </c>
      <c r="C339" s="2">
        <v>18.25</v>
      </c>
      <c r="D339" s="2">
        <v>8.0229999999999997</v>
      </c>
      <c r="E339" s="2">
        <v>8.0229999999999997</v>
      </c>
      <c r="F339" s="2">
        <v>15</v>
      </c>
      <c r="G339" s="2">
        <v>120.345</v>
      </c>
      <c r="H339" s="17">
        <v>0</v>
      </c>
    </row>
    <row r="340" spans="1:8" ht="13.5" x14ac:dyDescent="0.25">
      <c r="A340" s="12"/>
      <c r="B340" s="11">
        <v>42494</v>
      </c>
      <c r="C340" s="2">
        <v>18.25</v>
      </c>
      <c r="D340" s="2">
        <v>8.0229999999999997</v>
      </c>
      <c r="E340" s="2">
        <v>0</v>
      </c>
      <c r="F340" s="2">
        <v>0</v>
      </c>
      <c r="G340" s="2">
        <v>0</v>
      </c>
      <c r="H340" s="17">
        <v>0</v>
      </c>
    </row>
    <row r="341" spans="1:8" ht="13.5" x14ac:dyDescent="0.25">
      <c r="A341" s="12"/>
      <c r="B341" s="11">
        <v>42495</v>
      </c>
      <c r="C341" s="2">
        <v>18.25</v>
      </c>
      <c r="D341" s="2">
        <v>8.0229999999999997</v>
      </c>
      <c r="E341" s="2">
        <v>0</v>
      </c>
      <c r="F341" s="2">
        <v>0</v>
      </c>
      <c r="G341" s="2">
        <v>0</v>
      </c>
      <c r="H341" s="17">
        <v>0</v>
      </c>
    </row>
    <row r="342" spans="1:8" ht="13.5" x14ac:dyDescent="0.25">
      <c r="A342" s="12"/>
      <c r="B342" s="11">
        <v>42496</v>
      </c>
      <c r="C342" s="2">
        <v>18</v>
      </c>
      <c r="D342" s="2">
        <v>7.9130000000000003</v>
      </c>
      <c r="E342" s="2">
        <v>7.9130000000000003</v>
      </c>
      <c r="F342" s="2">
        <v>65</v>
      </c>
      <c r="G342" s="2">
        <v>514.34500000000003</v>
      </c>
      <c r="H342" s="17">
        <v>-1.3710582076529906E-2</v>
      </c>
    </row>
    <row r="343" spans="1:8" ht="13.5" x14ac:dyDescent="0.25">
      <c r="A343" s="12"/>
      <c r="B343" s="11">
        <v>42499</v>
      </c>
      <c r="C343" s="2">
        <v>19.07</v>
      </c>
      <c r="D343" s="2">
        <v>8.3829999999999991</v>
      </c>
      <c r="E343" s="2">
        <v>8.2766189826953322</v>
      </c>
      <c r="F343" s="2">
        <v>7763</v>
      </c>
      <c r="G343" s="2">
        <v>64251.393162663866</v>
      </c>
      <c r="H343" s="17">
        <v>5.9395930746872092E-2</v>
      </c>
    </row>
    <row r="344" spans="1:8" ht="13.5" x14ac:dyDescent="0.25">
      <c r="A344" s="12"/>
      <c r="B344" s="11">
        <v>42500</v>
      </c>
      <c r="C344" s="2">
        <v>19.8</v>
      </c>
      <c r="D344" s="2">
        <v>8.7040000000000006</v>
      </c>
      <c r="E344" s="2">
        <v>8.6547652525252516</v>
      </c>
      <c r="F344" s="2">
        <v>4750</v>
      </c>
      <c r="G344" s="2">
        <v>41110.134949494946</v>
      </c>
      <c r="H344" s="17">
        <v>3.8291780985327629E-2</v>
      </c>
    </row>
    <row r="345" spans="1:8" ht="13.5" x14ac:dyDescent="0.25">
      <c r="A345" s="12"/>
      <c r="B345" s="11">
        <v>42501</v>
      </c>
      <c r="C345" s="2">
        <v>19.7</v>
      </c>
      <c r="D345" s="2">
        <v>8.66</v>
      </c>
      <c r="E345" s="2">
        <v>8.705717766497461</v>
      </c>
      <c r="F345" s="2">
        <v>1658</v>
      </c>
      <c r="G345" s="2">
        <v>14434.08005685279</v>
      </c>
      <c r="H345" s="17">
        <v>-5.0551470588235843E-3</v>
      </c>
    </row>
    <row r="346" spans="1:8" ht="13.5" x14ac:dyDescent="0.25">
      <c r="A346" s="12"/>
      <c r="B346" s="11">
        <v>42502</v>
      </c>
      <c r="C346" s="2">
        <v>19.2</v>
      </c>
      <c r="D346" s="2">
        <v>8.44</v>
      </c>
      <c r="E346" s="2">
        <v>8.5028604166666657</v>
      </c>
      <c r="F346" s="2">
        <v>1633</v>
      </c>
      <c r="G346" s="2">
        <v>13885.171060416666</v>
      </c>
      <c r="H346" s="17">
        <v>-2.540415704387998E-2</v>
      </c>
    </row>
    <row r="347" spans="1:8" ht="13.5" x14ac:dyDescent="0.25">
      <c r="A347" s="12"/>
      <c r="B347" s="11">
        <v>42503</v>
      </c>
      <c r="C347" s="2">
        <v>18.96</v>
      </c>
      <c r="D347" s="2">
        <v>8.3350000000000009</v>
      </c>
      <c r="E347" s="2">
        <v>8.3350000000000009</v>
      </c>
      <c r="F347" s="2">
        <v>58</v>
      </c>
      <c r="G347" s="2">
        <v>483.43000000000006</v>
      </c>
      <c r="H347" s="17">
        <v>-1.2440758293838703E-2</v>
      </c>
    </row>
    <row r="348" spans="1:8" ht="13.5" x14ac:dyDescent="0.25">
      <c r="A348" s="12"/>
      <c r="B348" s="11">
        <v>42506</v>
      </c>
      <c r="C348" s="2">
        <v>18.600000000000001</v>
      </c>
      <c r="D348" s="2">
        <v>8.1769999999999996</v>
      </c>
      <c r="E348" s="2">
        <v>8.1774396236559124</v>
      </c>
      <c r="F348" s="2">
        <v>616</v>
      </c>
      <c r="G348" s="2">
        <v>5037.3028081720422</v>
      </c>
      <c r="H348" s="17">
        <v>-1.8956208758248497E-2</v>
      </c>
    </row>
    <row r="349" spans="1:8" ht="13.5" x14ac:dyDescent="0.25">
      <c r="A349" s="12"/>
      <c r="B349" s="11">
        <v>42507</v>
      </c>
      <c r="C349" s="2">
        <v>18.600000000000001</v>
      </c>
      <c r="D349" s="2">
        <v>8.1769999999999996</v>
      </c>
      <c r="E349" s="2">
        <v>8.0917130107526862</v>
      </c>
      <c r="F349" s="2">
        <v>5817</v>
      </c>
      <c r="G349" s="2">
        <v>47069.494583548374</v>
      </c>
      <c r="H349" s="17">
        <v>0</v>
      </c>
    </row>
    <row r="350" spans="1:8" ht="13.5" x14ac:dyDescent="0.25">
      <c r="A350" s="12"/>
      <c r="B350" s="11">
        <v>42508</v>
      </c>
      <c r="C350" s="2">
        <v>19.149999999999999</v>
      </c>
      <c r="D350" s="2">
        <v>8.4179999999999993</v>
      </c>
      <c r="E350" s="2">
        <v>8.1938130548302865</v>
      </c>
      <c r="F350" s="2">
        <v>1270</v>
      </c>
      <c r="G350" s="2">
        <v>10406.142579634465</v>
      </c>
      <c r="H350" s="17">
        <v>2.9472911825852963E-2</v>
      </c>
    </row>
    <row r="351" spans="1:8" ht="13.5" x14ac:dyDescent="0.25">
      <c r="A351" s="12"/>
      <c r="B351" s="11">
        <v>42509</v>
      </c>
      <c r="C351" s="2">
        <v>19.399999999999999</v>
      </c>
      <c r="D351" s="2">
        <v>8.5280000000000005</v>
      </c>
      <c r="E351" s="2">
        <v>8.4686556701030948</v>
      </c>
      <c r="F351" s="2">
        <v>834</v>
      </c>
      <c r="G351" s="2">
        <v>7062.8588288659812</v>
      </c>
      <c r="H351" s="17">
        <v>1.3067236873366739E-2</v>
      </c>
    </row>
    <row r="352" spans="1:8" ht="13.5" x14ac:dyDescent="0.25">
      <c r="A352" s="12"/>
      <c r="B352" s="11">
        <v>42510</v>
      </c>
      <c r="C352" s="2">
        <v>20</v>
      </c>
      <c r="D352" s="2">
        <v>8.7919999999999998</v>
      </c>
      <c r="E352" s="2">
        <v>8.6856168</v>
      </c>
      <c r="F352" s="2">
        <v>16872</v>
      </c>
      <c r="G352" s="2">
        <v>146543.72664959999</v>
      </c>
      <c r="H352" s="17">
        <v>3.0956848030018684E-2</v>
      </c>
    </row>
    <row r="353" spans="1:8" ht="13.5" x14ac:dyDescent="0.25">
      <c r="A353" s="12"/>
      <c r="B353" s="11">
        <v>42513</v>
      </c>
      <c r="C353" s="2">
        <v>20.12</v>
      </c>
      <c r="D353" s="2">
        <v>8.8450000000000006</v>
      </c>
      <c r="E353" s="2">
        <v>8.8159855864811121</v>
      </c>
      <c r="F353" s="2">
        <v>2849</v>
      </c>
      <c r="G353" s="2">
        <v>25116.742935884689</v>
      </c>
      <c r="H353" s="17">
        <v>6.0282074613285741E-3</v>
      </c>
    </row>
    <row r="354" spans="1:8" ht="13.5" x14ac:dyDescent="0.25">
      <c r="A354" s="12"/>
      <c r="B354" s="11">
        <v>42514</v>
      </c>
      <c r="C354" s="2">
        <v>19.98</v>
      </c>
      <c r="D354" s="2">
        <v>8.7829999999999995</v>
      </c>
      <c r="E354" s="2">
        <v>8.6906861861861859</v>
      </c>
      <c r="F354" s="2">
        <v>463</v>
      </c>
      <c r="G354" s="2">
        <v>4023.7877042042041</v>
      </c>
      <c r="H354" s="17">
        <v>-7.0096099491239296E-3</v>
      </c>
    </row>
    <row r="355" spans="1:8" ht="13.5" x14ac:dyDescent="0.25">
      <c r="A355" s="12"/>
      <c r="B355" s="11">
        <v>42515</v>
      </c>
      <c r="C355" s="2">
        <v>20</v>
      </c>
      <c r="D355" s="2">
        <v>8.7919999999999998</v>
      </c>
      <c r="E355" s="2">
        <v>8.7454023999999997</v>
      </c>
      <c r="F355" s="2">
        <v>1554</v>
      </c>
      <c r="G355" s="2">
        <v>13590.355329599999</v>
      </c>
      <c r="H355" s="17">
        <v>1.0247068199932075E-3</v>
      </c>
    </row>
    <row r="356" spans="1:8" ht="13.5" x14ac:dyDescent="0.25">
      <c r="A356" s="12"/>
      <c r="B356" s="11">
        <v>42516</v>
      </c>
      <c r="C356" s="2">
        <v>19.940000000000001</v>
      </c>
      <c r="D356" s="2">
        <v>8.766</v>
      </c>
      <c r="E356" s="2">
        <v>8.766</v>
      </c>
      <c r="F356" s="2">
        <v>701</v>
      </c>
      <c r="G356" s="2">
        <v>6144.9660000000003</v>
      </c>
      <c r="H356" s="17">
        <v>-2.9572338489535716E-3</v>
      </c>
    </row>
    <row r="357" spans="1:8" ht="13.5" x14ac:dyDescent="0.25">
      <c r="A357" s="12"/>
      <c r="B357" s="11">
        <v>42517</v>
      </c>
      <c r="C357" s="2">
        <v>19.75</v>
      </c>
      <c r="D357" s="2">
        <v>8.6820000000000004</v>
      </c>
      <c r="E357" s="2">
        <v>8.7026609620253179</v>
      </c>
      <c r="F357" s="2">
        <v>2238</v>
      </c>
      <c r="G357" s="2">
        <v>19476.555233012663</v>
      </c>
      <c r="H357" s="17">
        <v>-9.5824777549623121E-3</v>
      </c>
    </row>
    <row r="358" spans="1:8" ht="13.5" x14ac:dyDescent="0.25">
      <c r="A358" s="12"/>
      <c r="B358" s="11">
        <v>42520</v>
      </c>
      <c r="C358" s="2">
        <v>19.75</v>
      </c>
      <c r="D358" s="2">
        <v>8.6820000000000004</v>
      </c>
      <c r="E358" s="2">
        <v>8.6820000000000004</v>
      </c>
      <c r="F358" s="2">
        <v>1130</v>
      </c>
      <c r="G358" s="2">
        <v>9810.66</v>
      </c>
      <c r="H358" s="17">
        <v>0</v>
      </c>
    </row>
    <row r="359" spans="1:8" ht="13.5" x14ac:dyDescent="0.25">
      <c r="A359" s="12"/>
      <c r="B359" s="11">
        <v>42521</v>
      </c>
      <c r="C359" s="2">
        <v>19.55</v>
      </c>
      <c r="D359" s="2">
        <v>8.5939999999999994</v>
      </c>
      <c r="E359" s="2">
        <v>8.6458717135549854</v>
      </c>
      <c r="F359" s="2">
        <v>306</v>
      </c>
      <c r="G359" s="2">
        <v>2645.6367443478257</v>
      </c>
      <c r="H359" s="17">
        <v>-1.013591338401301E-2</v>
      </c>
    </row>
    <row r="360" spans="1:8" ht="13.5" x14ac:dyDescent="0.25">
      <c r="A360" s="12"/>
      <c r="B360" s="11">
        <v>42522</v>
      </c>
      <c r="C360" s="2">
        <v>20</v>
      </c>
      <c r="D360" s="2">
        <v>8.7919999999999998</v>
      </c>
      <c r="E360" s="2">
        <v>8.7832080000000001</v>
      </c>
      <c r="F360" s="2">
        <v>10288</v>
      </c>
      <c r="G360" s="2">
        <v>90361.643903999997</v>
      </c>
      <c r="H360" s="17">
        <v>2.3039329764952342E-2</v>
      </c>
    </row>
    <row r="361" spans="1:8" ht="13.5" x14ac:dyDescent="0.25">
      <c r="A361" s="12"/>
      <c r="B361" s="11">
        <v>42523</v>
      </c>
      <c r="C361" s="2">
        <v>20.39</v>
      </c>
      <c r="D361" s="2">
        <v>8.9640000000000004</v>
      </c>
      <c r="E361" s="2">
        <v>8.8483780284453157</v>
      </c>
      <c r="F361" s="2">
        <v>1268</v>
      </c>
      <c r="G361" s="2">
        <v>11219.74334006866</v>
      </c>
      <c r="H361" s="17">
        <v>1.9563239308462307E-2</v>
      </c>
    </row>
    <row r="362" spans="1:8" ht="13.5" x14ac:dyDescent="0.25">
      <c r="A362" s="12"/>
      <c r="B362" s="11">
        <v>42524</v>
      </c>
      <c r="C362" s="2">
        <v>20.010000000000002</v>
      </c>
      <c r="D362" s="2">
        <v>8.7959999999999994</v>
      </c>
      <c r="E362" s="2">
        <v>8.840397601199399</v>
      </c>
      <c r="F362" s="2">
        <v>340</v>
      </c>
      <c r="G362" s="2">
        <v>3005.7351844077957</v>
      </c>
      <c r="H362" s="17">
        <v>-1.874163319946464E-2</v>
      </c>
    </row>
    <row r="363" spans="1:8" ht="13.5" x14ac:dyDescent="0.25">
      <c r="A363" s="12"/>
      <c r="B363" s="11">
        <v>42527</v>
      </c>
      <c r="C363" s="2">
        <v>20.010000000000002</v>
      </c>
      <c r="D363" s="2">
        <v>8.7959999999999994</v>
      </c>
      <c r="E363" s="2">
        <v>0</v>
      </c>
      <c r="F363" s="2">
        <v>0</v>
      </c>
      <c r="G363" s="2">
        <v>0</v>
      </c>
      <c r="H363" s="17">
        <v>0</v>
      </c>
    </row>
    <row r="364" spans="1:8" ht="13.5" x14ac:dyDescent="0.25">
      <c r="A364" s="12"/>
      <c r="B364" s="11">
        <v>42528</v>
      </c>
      <c r="C364" s="2">
        <v>20.350000000000001</v>
      </c>
      <c r="D364" s="2">
        <v>8.9459999999999997</v>
      </c>
      <c r="E364" s="2">
        <v>8.9525941031941016</v>
      </c>
      <c r="F364" s="2">
        <v>85</v>
      </c>
      <c r="G364" s="2">
        <v>760.97049877149868</v>
      </c>
      <c r="H364" s="17">
        <v>1.7053206002728555E-2</v>
      </c>
    </row>
    <row r="365" spans="1:8" ht="13.5" x14ac:dyDescent="0.25">
      <c r="A365" s="12"/>
      <c r="B365" s="11">
        <v>42529</v>
      </c>
      <c r="C365" s="2">
        <v>20.5</v>
      </c>
      <c r="D365" s="2">
        <v>9.0120000000000005</v>
      </c>
      <c r="E365" s="2">
        <v>8.9693578536585363</v>
      </c>
      <c r="F365" s="2">
        <v>5054</v>
      </c>
      <c r="G365" s="2">
        <v>45331.134592390241</v>
      </c>
      <c r="H365" s="17">
        <v>7.3775989268947831E-3</v>
      </c>
    </row>
    <row r="366" spans="1:8" ht="13.5" x14ac:dyDescent="0.25">
      <c r="A366" s="12"/>
      <c r="B366" s="11">
        <v>42530</v>
      </c>
      <c r="C366" s="2">
        <v>20.399999999999999</v>
      </c>
      <c r="D366" s="2">
        <v>8.968</v>
      </c>
      <c r="E366" s="2">
        <v>9.1992337254901955</v>
      </c>
      <c r="F366" s="2">
        <v>1010</v>
      </c>
      <c r="G366" s="2">
        <v>9291.2260627450978</v>
      </c>
      <c r="H366" s="17">
        <v>-4.8823790501554016E-3</v>
      </c>
    </row>
    <row r="367" spans="1:8" ht="13.5" x14ac:dyDescent="0.25">
      <c r="A367" s="12"/>
      <c r="B367" s="11">
        <v>42531</v>
      </c>
      <c r="C367" s="2">
        <v>21.5</v>
      </c>
      <c r="D367" s="2">
        <v>9.4510000000000005</v>
      </c>
      <c r="E367" s="2">
        <v>9.2901132093023264</v>
      </c>
      <c r="F367" s="2">
        <v>14291</v>
      </c>
      <c r="G367" s="2">
        <v>132765.00787413956</v>
      </c>
      <c r="H367" s="17">
        <v>5.38581623550402E-2</v>
      </c>
    </row>
    <row r="368" spans="1:8" ht="13.5" x14ac:dyDescent="0.25">
      <c r="A368" s="12"/>
      <c r="B368" s="11">
        <v>42534</v>
      </c>
      <c r="C368" s="2">
        <v>21.9</v>
      </c>
      <c r="D368" s="2">
        <v>9.6270000000000007</v>
      </c>
      <c r="E368" s="2">
        <v>9.5122672602739744</v>
      </c>
      <c r="F368" s="2">
        <v>6053</v>
      </c>
      <c r="G368" s="2">
        <v>57577.753726438365</v>
      </c>
      <c r="H368" s="17">
        <v>1.8622368003385899E-2</v>
      </c>
    </row>
    <row r="369" spans="1:8" ht="13.5" x14ac:dyDescent="0.25">
      <c r="A369" s="12"/>
      <c r="B369" s="11">
        <v>42535</v>
      </c>
      <c r="C369" s="2">
        <v>21.9</v>
      </c>
      <c r="D369" s="2">
        <v>9.6270000000000007</v>
      </c>
      <c r="E369" s="2">
        <v>9.6322750684931524</v>
      </c>
      <c r="F369" s="2">
        <v>3663</v>
      </c>
      <c r="G369" s="2">
        <v>35283.023575890416</v>
      </c>
      <c r="H369" s="17">
        <v>0</v>
      </c>
    </row>
    <row r="370" spans="1:8" ht="13.5" x14ac:dyDescent="0.25">
      <c r="A370" s="12"/>
      <c r="B370" s="11">
        <v>42536</v>
      </c>
      <c r="C370" s="2">
        <v>20.99</v>
      </c>
      <c r="D370" s="2">
        <v>9.8569999999999993</v>
      </c>
      <c r="E370" s="2">
        <v>9.8569999999999993</v>
      </c>
      <c r="F370" s="2">
        <v>10</v>
      </c>
      <c r="G370" s="2">
        <v>98.57</v>
      </c>
      <c r="H370" s="17">
        <v>2.3891139503479656E-2</v>
      </c>
    </row>
    <row r="371" spans="1:8" ht="13.5" x14ac:dyDescent="0.25">
      <c r="A371" s="12"/>
      <c r="B371" s="11">
        <v>42537</v>
      </c>
      <c r="C371" s="2">
        <v>20.49</v>
      </c>
      <c r="D371" s="2">
        <v>9.6229999999999993</v>
      </c>
      <c r="E371" s="2">
        <v>9.5718088335773555</v>
      </c>
      <c r="F371" s="2">
        <v>350</v>
      </c>
      <c r="G371" s="2">
        <v>3350.1330917520745</v>
      </c>
      <c r="H371" s="17">
        <v>-2.3739474485137465E-2</v>
      </c>
    </row>
    <row r="372" spans="1:8" ht="13.5" x14ac:dyDescent="0.25">
      <c r="A372" s="12"/>
      <c r="B372" s="11">
        <v>42538</v>
      </c>
      <c r="C372" s="2">
        <v>19.57</v>
      </c>
      <c r="D372" s="2">
        <v>9.1910000000000007</v>
      </c>
      <c r="E372" s="2">
        <v>0</v>
      </c>
      <c r="F372" s="2">
        <v>0</v>
      </c>
      <c r="G372" s="2">
        <v>0</v>
      </c>
      <c r="H372" s="17">
        <v>-4.4892445183414592E-2</v>
      </c>
    </row>
    <row r="373" spans="1:8" ht="13.5" x14ac:dyDescent="0.25">
      <c r="A373" s="12"/>
      <c r="B373" s="11">
        <v>42541</v>
      </c>
      <c r="C373" s="2">
        <v>18.899999999999999</v>
      </c>
      <c r="D373" s="2">
        <v>8.8759999999999994</v>
      </c>
      <c r="E373" s="2">
        <v>8.9384607407407408</v>
      </c>
      <c r="F373" s="2">
        <v>1078</v>
      </c>
      <c r="G373" s="2">
        <v>9635.6606785185195</v>
      </c>
      <c r="H373" s="17">
        <v>-3.427265803503441E-2</v>
      </c>
    </row>
    <row r="374" spans="1:8" ht="13.5" x14ac:dyDescent="0.25">
      <c r="A374" s="12"/>
      <c r="B374" s="11">
        <v>42542</v>
      </c>
      <c r="C374" s="2">
        <v>18.8</v>
      </c>
      <c r="D374" s="2">
        <v>8.8290000000000006</v>
      </c>
      <c r="E374" s="2">
        <v>8.8219555851063838</v>
      </c>
      <c r="F374" s="2">
        <v>528</v>
      </c>
      <c r="G374" s="2">
        <v>4657.9925489361704</v>
      </c>
      <c r="H374" s="17">
        <v>-5.2951780081116296E-3</v>
      </c>
    </row>
    <row r="375" spans="1:8" ht="13.5" x14ac:dyDescent="0.25">
      <c r="A375" s="12"/>
      <c r="B375" s="11">
        <v>42543</v>
      </c>
      <c r="C375" s="2">
        <v>18.399999999999999</v>
      </c>
      <c r="D375" s="2">
        <v>8.641</v>
      </c>
      <c r="E375" s="2">
        <v>8.7095644565217398</v>
      </c>
      <c r="F375" s="2">
        <v>1688</v>
      </c>
      <c r="G375" s="2">
        <v>14701.744802608697</v>
      </c>
      <c r="H375" s="17">
        <v>-2.1293464718541238E-2</v>
      </c>
    </row>
    <row r="376" spans="1:8" ht="13.5" x14ac:dyDescent="0.25">
      <c r="A376" s="12"/>
      <c r="B376" s="11">
        <v>42544</v>
      </c>
      <c r="C376" s="2">
        <v>18.41</v>
      </c>
      <c r="D376" s="2">
        <v>8.6460000000000008</v>
      </c>
      <c r="E376" s="2">
        <v>8.6530445410103223</v>
      </c>
      <c r="F376" s="2">
        <v>62</v>
      </c>
      <c r="G376" s="2">
        <v>536.48876154263996</v>
      </c>
      <c r="H376" s="17">
        <v>5.7863673185982892E-4</v>
      </c>
    </row>
    <row r="377" spans="1:8" ht="13.5" x14ac:dyDescent="0.25">
      <c r="A377" s="12"/>
      <c r="B377" s="11">
        <v>42545</v>
      </c>
      <c r="C377" s="2">
        <v>19</v>
      </c>
      <c r="D377" s="2">
        <v>8.923</v>
      </c>
      <c r="E377" s="2">
        <v>8.9211214736842095</v>
      </c>
      <c r="F377" s="2">
        <v>14973</v>
      </c>
      <c r="G377" s="2">
        <v>133575.95182547366</v>
      </c>
      <c r="H377" s="17">
        <v>3.2037936618089201E-2</v>
      </c>
    </row>
    <row r="378" spans="1:8" ht="13.5" x14ac:dyDescent="0.25">
      <c r="A378" s="12"/>
      <c r="B378" s="11">
        <v>42548</v>
      </c>
      <c r="C378" s="2">
        <v>19</v>
      </c>
      <c r="D378" s="2">
        <v>8.923</v>
      </c>
      <c r="E378" s="2">
        <v>9.0051855263157901</v>
      </c>
      <c r="F378" s="2">
        <v>570</v>
      </c>
      <c r="G378" s="2">
        <v>5132.9557500000001</v>
      </c>
      <c r="H378" s="17">
        <v>0</v>
      </c>
    </row>
    <row r="379" spans="1:8" ht="13.5" x14ac:dyDescent="0.25">
      <c r="A379" s="12"/>
      <c r="B379" s="11">
        <v>42549</v>
      </c>
      <c r="C379" s="2">
        <v>19.36</v>
      </c>
      <c r="D379" s="2">
        <v>9.0920000000000005</v>
      </c>
      <c r="E379" s="2">
        <v>9.0196772727272734</v>
      </c>
      <c r="F379" s="2">
        <v>810</v>
      </c>
      <c r="G379" s="2">
        <v>7305.9385909090915</v>
      </c>
      <c r="H379" s="17">
        <v>1.8939818446710801E-2</v>
      </c>
    </row>
    <row r="380" spans="1:8" ht="13.5" x14ac:dyDescent="0.25">
      <c r="A380" s="12"/>
      <c r="B380" s="11">
        <v>42550</v>
      </c>
      <c r="C380" s="2">
        <v>18.899999999999999</v>
      </c>
      <c r="D380" s="2">
        <v>8.8759999999999994</v>
      </c>
      <c r="E380" s="2">
        <v>9.2592177777777778</v>
      </c>
      <c r="F380" s="2">
        <v>110</v>
      </c>
      <c r="G380" s="2">
        <v>1018.5139555555555</v>
      </c>
      <c r="H380" s="17">
        <v>-2.3757149142103064E-2</v>
      </c>
    </row>
    <row r="381" spans="1:8" ht="13.5" x14ac:dyDescent="0.25">
      <c r="A381" s="12"/>
      <c r="B381" s="11">
        <v>42551</v>
      </c>
      <c r="C381" s="2">
        <v>18.97</v>
      </c>
      <c r="D381" s="2">
        <v>8.9090000000000007</v>
      </c>
      <c r="E381" s="2">
        <v>8.9061821823932537</v>
      </c>
      <c r="F381" s="2">
        <v>16</v>
      </c>
      <c r="G381" s="2">
        <v>142.49891491829206</v>
      </c>
      <c r="H381" s="17">
        <v>3.7178909418658463E-3</v>
      </c>
    </row>
    <row r="382" spans="1:8" ht="13.5" x14ac:dyDescent="0.25">
      <c r="A382" s="12"/>
      <c r="B382" s="11">
        <v>42552</v>
      </c>
      <c r="C382" s="2">
        <v>18.559999999999999</v>
      </c>
      <c r="D382" s="2">
        <v>8.7159999999999993</v>
      </c>
      <c r="E382" s="2">
        <v>9.059286422413793</v>
      </c>
      <c r="F382" s="2">
        <v>611</v>
      </c>
      <c r="G382" s="2">
        <v>5535.2240040948273</v>
      </c>
      <c r="H382" s="17">
        <v>-2.166348636210589E-2</v>
      </c>
    </row>
    <row r="383" spans="1:8" ht="13.5" x14ac:dyDescent="0.25">
      <c r="A383" s="12"/>
      <c r="B383" s="11">
        <v>42555</v>
      </c>
      <c r="C383" s="2">
        <v>19.12</v>
      </c>
      <c r="D383" s="2">
        <v>8.9789999999999992</v>
      </c>
      <c r="E383" s="2">
        <v>8.9841657426778223</v>
      </c>
      <c r="F383" s="2">
        <v>393</v>
      </c>
      <c r="G383" s="2">
        <v>3530.7771368723843</v>
      </c>
      <c r="H383" s="17">
        <v>3.0174391922900404E-2</v>
      </c>
    </row>
    <row r="384" spans="1:8" ht="13.5" x14ac:dyDescent="0.25">
      <c r="A384" s="12"/>
      <c r="B384" s="11">
        <v>42559</v>
      </c>
      <c r="C384" s="2">
        <v>18.7</v>
      </c>
      <c r="D384" s="2">
        <v>8.782</v>
      </c>
      <c r="E384" s="2">
        <v>8.7726074866310171</v>
      </c>
      <c r="F384" s="2">
        <v>49</v>
      </c>
      <c r="G384" s="2">
        <v>429.85776684491987</v>
      </c>
      <c r="H384" s="17">
        <v>-2.1940082414522687E-2</v>
      </c>
    </row>
    <row r="385" spans="1:8" ht="13.5" x14ac:dyDescent="0.25">
      <c r="A385" s="12"/>
      <c r="B385" s="11">
        <v>42562</v>
      </c>
      <c r="C385" s="2">
        <v>19.260000000000002</v>
      </c>
      <c r="D385" s="2">
        <v>9.0449999999999999</v>
      </c>
      <c r="E385" s="2">
        <v>8.8900233644859803</v>
      </c>
      <c r="F385" s="2">
        <v>40</v>
      </c>
      <c r="G385" s="2">
        <v>355.60093457943924</v>
      </c>
      <c r="H385" s="17">
        <v>2.9947620132088352E-2</v>
      </c>
    </row>
    <row r="386" spans="1:8" ht="13.5" x14ac:dyDescent="0.25">
      <c r="A386" s="12"/>
      <c r="B386" s="11">
        <v>42563</v>
      </c>
      <c r="C386" s="2">
        <v>19.829999999999998</v>
      </c>
      <c r="D386" s="2">
        <v>9.3130000000000006</v>
      </c>
      <c r="E386" s="2">
        <v>9.2758982854261252</v>
      </c>
      <c r="F386" s="2">
        <v>768</v>
      </c>
      <c r="G386" s="2">
        <v>7123.8898832072646</v>
      </c>
      <c r="H386" s="17">
        <v>2.9629629629629704E-2</v>
      </c>
    </row>
    <row r="387" spans="1:8" ht="13.5" x14ac:dyDescent="0.25">
      <c r="A387" s="12"/>
      <c r="B387" s="11">
        <v>42564</v>
      </c>
      <c r="C387" s="2">
        <v>19.32</v>
      </c>
      <c r="D387" s="2">
        <v>9.0730000000000004</v>
      </c>
      <c r="E387" s="2">
        <v>9.0730000000000004</v>
      </c>
      <c r="F387" s="2">
        <v>10</v>
      </c>
      <c r="G387" s="2">
        <v>90.73</v>
      </c>
      <c r="H387" s="17">
        <v>-2.5770428433372725E-2</v>
      </c>
    </row>
    <row r="388" spans="1:8" ht="13.5" x14ac:dyDescent="0.25">
      <c r="A388" s="12"/>
      <c r="B388" s="11">
        <v>42565</v>
      </c>
      <c r="C388" s="2">
        <v>19.32</v>
      </c>
      <c r="D388" s="2">
        <v>9.0730000000000004</v>
      </c>
      <c r="E388" s="2">
        <v>9.2331393892339566</v>
      </c>
      <c r="F388" s="2">
        <v>3803</v>
      </c>
      <c r="G388" s="2">
        <v>35113.629097256737</v>
      </c>
      <c r="H388" s="17">
        <v>0</v>
      </c>
    </row>
    <row r="389" spans="1:8" ht="13.5" x14ac:dyDescent="0.25">
      <c r="A389" s="12"/>
      <c r="B389" s="11">
        <v>42566</v>
      </c>
      <c r="C389" s="2">
        <v>19.2</v>
      </c>
      <c r="D389" s="2">
        <v>9.0169999999999995</v>
      </c>
      <c r="E389" s="2">
        <v>9.2377286458333341</v>
      </c>
      <c r="F389" s="2">
        <v>165</v>
      </c>
      <c r="G389" s="2">
        <v>1524.2252265625002</v>
      </c>
      <c r="H389" s="17">
        <v>-6.1721591535325616E-3</v>
      </c>
    </row>
    <row r="390" spans="1:8" ht="13.5" x14ac:dyDescent="0.25">
      <c r="A390" s="12"/>
      <c r="B390" s="11">
        <v>42569</v>
      </c>
      <c r="C390" s="2">
        <v>18.79</v>
      </c>
      <c r="D390" s="2">
        <v>8.8239999999999998</v>
      </c>
      <c r="E390" s="2">
        <v>9.0066788717402861</v>
      </c>
      <c r="F390" s="2">
        <v>195</v>
      </c>
      <c r="G390" s="2">
        <v>1756.3023799893558</v>
      </c>
      <c r="H390" s="17">
        <v>-2.1404014639015152E-2</v>
      </c>
    </row>
    <row r="391" spans="1:8" ht="13.5" x14ac:dyDescent="0.25">
      <c r="A391" s="12"/>
      <c r="B391" s="11">
        <v>42570</v>
      </c>
      <c r="C391" s="2">
        <v>18.8</v>
      </c>
      <c r="D391" s="2">
        <v>8.8290000000000006</v>
      </c>
      <c r="E391" s="2">
        <v>8.8285303723404258</v>
      </c>
      <c r="F391" s="2">
        <v>1600</v>
      </c>
      <c r="G391" s="2">
        <v>14125.648595744682</v>
      </c>
      <c r="H391" s="17">
        <v>5.6663644605629891E-4</v>
      </c>
    </row>
    <row r="392" spans="1:8" ht="13.5" x14ac:dyDescent="0.25">
      <c r="A392" s="12"/>
      <c r="B392" s="11">
        <v>42571</v>
      </c>
      <c r="C392" s="2">
        <v>19.2</v>
      </c>
      <c r="D392" s="2">
        <v>9.0169999999999995</v>
      </c>
      <c r="E392" s="2">
        <v>8.8737611979166662</v>
      </c>
      <c r="F392" s="2">
        <v>943</v>
      </c>
      <c r="G392" s="2">
        <v>8367.956809635416</v>
      </c>
      <c r="H392" s="17">
        <v>2.1293464718541037E-2</v>
      </c>
    </row>
    <row r="393" spans="1:8" ht="13.5" x14ac:dyDescent="0.25">
      <c r="A393" s="12"/>
      <c r="B393" s="11">
        <v>42572</v>
      </c>
      <c r="C393" s="2">
        <v>18.8</v>
      </c>
      <c r="D393" s="2">
        <v>8.8290000000000006</v>
      </c>
      <c r="E393" s="2">
        <v>8.8290000000000006</v>
      </c>
      <c r="F393" s="2">
        <v>2</v>
      </c>
      <c r="G393" s="2">
        <v>17.658000000000001</v>
      </c>
      <c r="H393" s="17">
        <v>-2.084950648774524E-2</v>
      </c>
    </row>
    <row r="394" spans="1:8" ht="13.5" x14ac:dyDescent="0.25">
      <c r="A394" s="12"/>
      <c r="B394" s="11">
        <v>42573</v>
      </c>
      <c r="C394" s="2">
        <v>19</v>
      </c>
      <c r="D394" s="2">
        <v>8.923</v>
      </c>
      <c r="E394" s="2">
        <v>8.923</v>
      </c>
      <c r="F394" s="2">
        <v>150</v>
      </c>
      <c r="G394" s="2">
        <v>1338.45</v>
      </c>
      <c r="H394" s="17">
        <v>1.0646732359270519E-2</v>
      </c>
    </row>
    <row r="395" spans="1:8" ht="13.5" x14ac:dyDescent="0.25">
      <c r="A395" s="12"/>
      <c r="B395" s="11">
        <v>42577</v>
      </c>
      <c r="C395" s="2">
        <v>18.8</v>
      </c>
      <c r="D395" s="2">
        <v>8.8290000000000006</v>
      </c>
      <c r="E395" s="2">
        <v>8.8290000000000006</v>
      </c>
      <c r="F395" s="2">
        <v>4</v>
      </c>
      <c r="G395" s="2">
        <v>35.316000000000003</v>
      </c>
      <c r="H395" s="17">
        <v>-1.0534573573910055E-2</v>
      </c>
    </row>
    <row r="396" spans="1:8" ht="13.5" x14ac:dyDescent="0.25">
      <c r="A396" s="12"/>
      <c r="B396" s="11">
        <v>42578</v>
      </c>
      <c r="C396" s="2">
        <v>18.91</v>
      </c>
      <c r="D396" s="2">
        <v>8.8810000000000002</v>
      </c>
      <c r="E396" s="2">
        <v>8.8744249603384446</v>
      </c>
      <c r="F396" s="2">
        <v>134</v>
      </c>
      <c r="G396" s="2">
        <v>1189.1729446853515</v>
      </c>
      <c r="H396" s="17">
        <v>5.8896817306602787E-3</v>
      </c>
    </row>
    <row r="397" spans="1:8" ht="13.5" x14ac:dyDescent="0.25">
      <c r="A397" s="12"/>
      <c r="B397" s="11">
        <v>42579</v>
      </c>
      <c r="C397" s="2">
        <v>18.91</v>
      </c>
      <c r="D397" s="2">
        <v>8.8810000000000002</v>
      </c>
      <c r="E397" s="2">
        <v>8.8810000000000002</v>
      </c>
      <c r="F397" s="2">
        <v>55</v>
      </c>
      <c r="G397" s="2">
        <v>488.45500000000004</v>
      </c>
      <c r="H397" s="17">
        <v>0</v>
      </c>
    </row>
    <row r="398" spans="1:8" ht="13.5" x14ac:dyDescent="0.25">
      <c r="A398" s="12"/>
      <c r="B398" s="11">
        <v>42580</v>
      </c>
      <c r="C398" s="2">
        <v>19</v>
      </c>
      <c r="D398" s="2">
        <v>8.923</v>
      </c>
      <c r="E398" s="2">
        <v>8.9215911052631576</v>
      </c>
      <c r="F398" s="2">
        <v>175</v>
      </c>
      <c r="G398" s="2">
        <v>1561.2784434210525</v>
      </c>
      <c r="H398" s="17">
        <v>4.7291971624816818E-3</v>
      </c>
    </row>
    <row r="399" spans="1:8" ht="13.5" x14ac:dyDescent="0.25">
      <c r="A399" s="12"/>
      <c r="B399" s="11">
        <v>42583</v>
      </c>
      <c r="C399" s="2">
        <v>19</v>
      </c>
      <c r="D399" s="2">
        <v>8.923</v>
      </c>
      <c r="E399" s="2">
        <v>8.923</v>
      </c>
      <c r="F399" s="2">
        <v>884</v>
      </c>
      <c r="G399" s="2">
        <v>7887.9319999999998</v>
      </c>
      <c r="H399" s="17">
        <v>0</v>
      </c>
    </row>
    <row r="400" spans="1:8" ht="13.5" x14ac:dyDescent="0.25">
      <c r="A400" s="12"/>
      <c r="B400" s="11">
        <v>42584</v>
      </c>
      <c r="C400" s="2">
        <v>19.010000000000002</v>
      </c>
      <c r="D400" s="2">
        <v>8.9280000000000008</v>
      </c>
      <c r="E400" s="2">
        <v>8.9237731720147302</v>
      </c>
      <c r="F400" s="2">
        <v>1277</v>
      </c>
      <c r="G400" s="2">
        <v>11395.658340662811</v>
      </c>
      <c r="H400" s="17">
        <v>5.6034965818679611E-4</v>
      </c>
    </row>
    <row r="401" spans="1:8" ht="13.5" x14ac:dyDescent="0.25">
      <c r="A401" s="12"/>
      <c r="B401" s="11">
        <v>42585</v>
      </c>
      <c r="C401" s="2">
        <v>19.100000000000001</v>
      </c>
      <c r="D401" s="2">
        <v>8.9700000000000006</v>
      </c>
      <c r="E401" s="2">
        <v>8.9700000000000006</v>
      </c>
      <c r="F401" s="2">
        <v>650</v>
      </c>
      <c r="G401" s="2">
        <v>5830.5</v>
      </c>
      <c r="H401" s="17">
        <v>4.7043010752687957E-3</v>
      </c>
    </row>
    <row r="402" spans="1:8" ht="13.5" x14ac:dyDescent="0.25">
      <c r="A402" s="12"/>
      <c r="B402" s="11">
        <v>42586</v>
      </c>
      <c r="C402" s="2">
        <v>19.3</v>
      </c>
      <c r="D402" s="2">
        <v>9.0640000000000001</v>
      </c>
      <c r="E402" s="2">
        <v>9.0640000000000001</v>
      </c>
      <c r="F402" s="2">
        <v>23</v>
      </c>
      <c r="G402" s="2">
        <v>208.47200000000001</v>
      </c>
      <c r="H402" s="17">
        <v>1.0479375696766935E-2</v>
      </c>
    </row>
    <row r="403" spans="1:8" ht="13.5" x14ac:dyDescent="0.25">
      <c r="A403" s="12"/>
      <c r="B403" s="11">
        <v>42587</v>
      </c>
      <c r="C403" s="2">
        <v>19.5</v>
      </c>
      <c r="D403" s="2">
        <v>9.1579999999999995</v>
      </c>
      <c r="E403" s="2">
        <v>9.0711164102564101</v>
      </c>
      <c r="F403" s="2">
        <v>675</v>
      </c>
      <c r="G403" s="2">
        <v>6123.0035769230772</v>
      </c>
      <c r="H403" s="17">
        <v>1.0370697263901083E-2</v>
      </c>
    </row>
    <row r="404" spans="1:8" ht="13.5" x14ac:dyDescent="0.25">
      <c r="A404" s="12"/>
      <c r="B404" s="11">
        <v>42590</v>
      </c>
      <c r="C404" s="2">
        <v>19.5</v>
      </c>
      <c r="D404" s="2">
        <v>9.1579999999999995</v>
      </c>
      <c r="E404" s="2">
        <v>9.1579999999999995</v>
      </c>
      <c r="F404" s="2">
        <v>2859</v>
      </c>
      <c r="G404" s="2">
        <v>26182.721999999998</v>
      </c>
      <c r="H404" s="17">
        <v>0</v>
      </c>
    </row>
    <row r="405" spans="1:8" ht="13.5" x14ac:dyDescent="0.25">
      <c r="A405" s="12"/>
      <c r="B405" s="11">
        <v>42591</v>
      </c>
      <c r="C405" s="2">
        <v>19.399999999999999</v>
      </c>
      <c r="D405" s="2">
        <v>9.1110000000000007</v>
      </c>
      <c r="E405" s="2">
        <v>9.1222713402061864</v>
      </c>
      <c r="F405" s="2">
        <v>54</v>
      </c>
      <c r="G405" s="2">
        <v>492.60265237113407</v>
      </c>
      <c r="H405" s="17">
        <v>-5.1321249181042611E-3</v>
      </c>
    </row>
    <row r="406" spans="1:8" ht="13.5" x14ac:dyDescent="0.25">
      <c r="A406" s="12"/>
      <c r="B406" s="11">
        <v>42592</v>
      </c>
      <c r="C406" s="2">
        <v>19.5</v>
      </c>
      <c r="D406" s="2">
        <v>9.1579999999999995</v>
      </c>
      <c r="E406" s="2">
        <v>8.924118769230768</v>
      </c>
      <c r="F406" s="2">
        <v>1312</v>
      </c>
      <c r="G406" s="2">
        <v>11708.443825230768</v>
      </c>
      <c r="H406" s="17">
        <v>5.1585994951156644E-3</v>
      </c>
    </row>
    <row r="407" spans="1:8" ht="13.5" x14ac:dyDescent="0.25">
      <c r="A407" s="12"/>
      <c r="B407" s="11">
        <v>42593</v>
      </c>
      <c r="C407" s="2">
        <v>19.48</v>
      </c>
      <c r="D407" s="2">
        <v>9.1479999999999997</v>
      </c>
      <c r="E407" s="2">
        <v>9.1479999999999997</v>
      </c>
      <c r="F407" s="2">
        <v>17</v>
      </c>
      <c r="G407" s="2">
        <v>155.51599999999999</v>
      </c>
      <c r="H407" s="17">
        <v>-1.0919414719370809E-3</v>
      </c>
    </row>
    <row r="408" spans="1:8" ht="13.5" x14ac:dyDescent="0.25">
      <c r="A408" s="12"/>
      <c r="B408" s="11">
        <v>42594</v>
      </c>
      <c r="C408" s="2">
        <v>19.48</v>
      </c>
      <c r="D408" s="2">
        <v>9.1479999999999997</v>
      </c>
      <c r="E408" s="2">
        <v>0</v>
      </c>
      <c r="F408" s="2">
        <v>0</v>
      </c>
      <c r="G408" s="2">
        <v>0</v>
      </c>
      <c r="H408" s="17">
        <v>0</v>
      </c>
    </row>
    <row r="409" spans="1:8" ht="13.5" x14ac:dyDescent="0.25">
      <c r="A409" s="12"/>
      <c r="B409" s="11">
        <v>42597</v>
      </c>
      <c r="C409" s="2">
        <v>19.43</v>
      </c>
      <c r="D409" s="2">
        <v>9.125</v>
      </c>
      <c r="E409" s="2">
        <v>9.1254696345856932</v>
      </c>
      <c r="F409" s="2">
        <v>16</v>
      </c>
      <c r="G409" s="2">
        <v>146.00751415337109</v>
      </c>
      <c r="H409" s="17">
        <v>-2.5142107564494632E-3</v>
      </c>
    </row>
    <row r="410" spans="1:8" ht="13.5" x14ac:dyDescent="0.25">
      <c r="A410" s="12"/>
      <c r="B410" s="11">
        <v>42598</v>
      </c>
      <c r="C410" s="2">
        <v>19.43</v>
      </c>
      <c r="D410" s="2">
        <v>9.125</v>
      </c>
      <c r="E410" s="2">
        <v>9.125</v>
      </c>
      <c r="F410" s="2">
        <v>1</v>
      </c>
      <c r="G410" s="2">
        <v>9.125</v>
      </c>
      <c r="H410" s="17">
        <v>0</v>
      </c>
    </row>
    <row r="411" spans="1:8" ht="13.5" x14ac:dyDescent="0.25">
      <c r="A411" s="12"/>
      <c r="B411" s="11">
        <v>42599</v>
      </c>
      <c r="C411" s="2">
        <v>19.3</v>
      </c>
      <c r="D411" s="2">
        <v>9.0640000000000001</v>
      </c>
      <c r="E411" s="2">
        <v>8.926396269430052</v>
      </c>
      <c r="F411" s="2">
        <v>285</v>
      </c>
      <c r="G411" s="2">
        <v>2544.022936787565</v>
      </c>
      <c r="H411" s="17">
        <v>-6.6849315068493089E-3</v>
      </c>
    </row>
    <row r="412" spans="1:8" ht="13.5" x14ac:dyDescent="0.25">
      <c r="A412" s="12"/>
      <c r="B412" s="11">
        <v>42600</v>
      </c>
      <c r="C412" s="2">
        <v>19</v>
      </c>
      <c r="D412" s="2">
        <v>8.923</v>
      </c>
      <c r="E412" s="2">
        <v>8.9366193157894731</v>
      </c>
      <c r="F412" s="2">
        <v>2693</v>
      </c>
      <c r="G412" s="2">
        <v>24066.315817421051</v>
      </c>
      <c r="H412" s="17">
        <v>-1.5556045895851722E-2</v>
      </c>
    </row>
    <row r="413" spans="1:8" ht="13.5" x14ac:dyDescent="0.25">
      <c r="A413" s="12"/>
      <c r="B413" s="11">
        <v>42601</v>
      </c>
      <c r="C413" s="2">
        <v>19</v>
      </c>
      <c r="D413" s="2">
        <v>8.923</v>
      </c>
      <c r="E413" s="2">
        <v>8.923</v>
      </c>
      <c r="F413" s="2">
        <v>3264</v>
      </c>
      <c r="G413" s="2">
        <v>29124.671999999999</v>
      </c>
      <c r="H413" s="17">
        <v>0</v>
      </c>
    </row>
    <row r="414" spans="1:8" ht="13.5" x14ac:dyDescent="0.25">
      <c r="A414" s="12"/>
      <c r="B414" s="11">
        <v>42604</v>
      </c>
      <c r="C414" s="2">
        <v>19</v>
      </c>
      <c r="D414" s="2">
        <v>8.923</v>
      </c>
      <c r="E414" s="2">
        <v>8.923</v>
      </c>
      <c r="F414" s="2">
        <v>959</v>
      </c>
      <c r="G414" s="2">
        <v>8557.1569999999992</v>
      </c>
      <c r="H414" s="17">
        <v>0</v>
      </c>
    </row>
    <row r="415" spans="1:8" ht="13.5" x14ac:dyDescent="0.25">
      <c r="A415" s="12"/>
      <c r="B415" s="11">
        <v>42605</v>
      </c>
      <c r="C415" s="2">
        <v>19</v>
      </c>
      <c r="D415" s="2">
        <v>8.923</v>
      </c>
      <c r="E415" s="2">
        <v>0</v>
      </c>
      <c r="F415" s="2">
        <v>0</v>
      </c>
      <c r="G415" s="2">
        <v>0</v>
      </c>
      <c r="H415" s="17">
        <v>0</v>
      </c>
    </row>
    <row r="416" spans="1:8" ht="13.5" x14ac:dyDescent="0.25">
      <c r="A416" s="12"/>
      <c r="B416" s="11">
        <v>42606</v>
      </c>
      <c r="C416" s="2">
        <v>19</v>
      </c>
      <c r="D416" s="2">
        <v>8.923</v>
      </c>
      <c r="E416" s="2">
        <v>8.923</v>
      </c>
      <c r="F416" s="2">
        <v>725</v>
      </c>
      <c r="G416" s="2">
        <v>6469.1750000000002</v>
      </c>
      <c r="H416" s="17">
        <v>0</v>
      </c>
    </row>
    <row r="417" spans="1:8" ht="13.5" x14ac:dyDescent="0.25">
      <c r="A417" s="12"/>
      <c r="B417" s="11">
        <v>42607</v>
      </c>
      <c r="C417" s="2">
        <v>19.48</v>
      </c>
      <c r="D417" s="2">
        <v>9.1479999999999997</v>
      </c>
      <c r="E417" s="2">
        <v>9.0268406570841879</v>
      </c>
      <c r="F417" s="2">
        <v>2759</v>
      </c>
      <c r="G417" s="2">
        <v>24905.053372895276</v>
      </c>
      <c r="H417" s="17">
        <v>2.5215734618401844E-2</v>
      </c>
    </row>
    <row r="418" spans="1:8" ht="13.5" x14ac:dyDescent="0.25">
      <c r="A418" s="12"/>
      <c r="B418" s="11">
        <v>42608</v>
      </c>
      <c r="C418" s="2">
        <v>19.48</v>
      </c>
      <c r="D418" s="2">
        <v>9.1479999999999997</v>
      </c>
      <c r="E418" s="2">
        <v>8.927283367556468</v>
      </c>
      <c r="F418" s="2">
        <v>3510</v>
      </c>
      <c r="G418" s="2">
        <v>31334.764620123202</v>
      </c>
      <c r="H418" s="17">
        <v>0</v>
      </c>
    </row>
    <row r="419" spans="1:8" ht="13.5" x14ac:dyDescent="0.25">
      <c r="A419" s="12"/>
      <c r="B419" s="11">
        <v>42611</v>
      </c>
      <c r="C419" s="2">
        <v>19.48</v>
      </c>
      <c r="D419" s="2">
        <v>9.1479999999999997</v>
      </c>
      <c r="E419" s="2">
        <v>8.8854880903490745</v>
      </c>
      <c r="F419" s="2">
        <v>102</v>
      </c>
      <c r="G419" s="2">
        <v>906.31978521560563</v>
      </c>
      <c r="H419" s="17">
        <v>0</v>
      </c>
    </row>
    <row r="420" spans="1:8" ht="13.5" x14ac:dyDescent="0.25">
      <c r="A420" s="12"/>
      <c r="B420" s="11">
        <v>42612</v>
      </c>
      <c r="C420" s="2">
        <v>19.48</v>
      </c>
      <c r="D420" s="2">
        <v>9.1479999999999997</v>
      </c>
      <c r="E420" s="2">
        <v>9.1479999999999997</v>
      </c>
      <c r="F420" s="2">
        <v>90</v>
      </c>
      <c r="G420" s="2">
        <v>823.31999999999994</v>
      </c>
      <c r="H420" s="17">
        <v>0</v>
      </c>
    </row>
    <row r="421" spans="1:8" ht="13.5" x14ac:dyDescent="0.25">
      <c r="A421" s="12"/>
      <c r="B421" s="11">
        <v>42613</v>
      </c>
      <c r="C421" s="2">
        <v>19.48</v>
      </c>
      <c r="D421" s="2">
        <v>9.1479999999999997</v>
      </c>
      <c r="E421" s="2">
        <v>9.1470607802874735</v>
      </c>
      <c r="F421" s="2">
        <v>500</v>
      </c>
      <c r="G421" s="2">
        <v>4573.5303901437364</v>
      </c>
      <c r="H421" s="17">
        <v>0</v>
      </c>
    </row>
    <row r="422" spans="1:8" ht="13.5" x14ac:dyDescent="0.25">
      <c r="A422" s="12"/>
      <c r="B422" s="11">
        <v>42614</v>
      </c>
      <c r="C422" s="2">
        <v>19.48</v>
      </c>
      <c r="D422" s="2">
        <v>9.1479999999999997</v>
      </c>
      <c r="E422" s="2">
        <v>8.9333882956878838</v>
      </c>
      <c r="F422" s="2">
        <v>210</v>
      </c>
      <c r="G422" s="2">
        <v>1876.0115420944555</v>
      </c>
      <c r="H422" s="17">
        <v>0</v>
      </c>
    </row>
    <row r="423" spans="1:8" ht="13.5" x14ac:dyDescent="0.25">
      <c r="A423" s="12"/>
      <c r="B423" s="11">
        <v>42615</v>
      </c>
      <c r="C423" s="2">
        <v>19.45</v>
      </c>
      <c r="D423" s="2">
        <v>9.1340000000000003</v>
      </c>
      <c r="E423" s="2">
        <v>8.9273696658097688</v>
      </c>
      <c r="F423" s="2">
        <v>883</v>
      </c>
      <c r="G423" s="2">
        <v>7882.8674149100261</v>
      </c>
      <c r="H423" s="17">
        <v>-1.5303891560996224E-3</v>
      </c>
    </row>
    <row r="424" spans="1:8" ht="13.5" x14ac:dyDescent="0.25">
      <c r="A424" s="12"/>
      <c r="B424" s="11">
        <v>42618</v>
      </c>
      <c r="C424" s="2">
        <v>19.45</v>
      </c>
      <c r="D424" s="2">
        <v>9.1340000000000003</v>
      </c>
      <c r="E424" s="2">
        <v>0</v>
      </c>
      <c r="F424" s="2">
        <v>0</v>
      </c>
      <c r="G424" s="2">
        <v>0</v>
      </c>
      <c r="H424" s="17">
        <v>0</v>
      </c>
    </row>
    <row r="425" spans="1:8" ht="13.5" x14ac:dyDescent="0.25">
      <c r="A425" s="12"/>
      <c r="B425" s="11">
        <v>42619</v>
      </c>
      <c r="C425" s="2">
        <v>19.45</v>
      </c>
      <c r="D425" s="2">
        <v>9.1340000000000003</v>
      </c>
      <c r="E425" s="2">
        <v>9.1340000000000003</v>
      </c>
      <c r="F425" s="2">
        <v>203</v>
      </c>
      <c r="G425" s="2">
        <v>1854.202</v>
      </c>
      <c r="H425" s="17">
        <v>0</v>
      </c>
    </row>
    <row r="426" spans="1:8" ht="13.5" x14ac:dyDescent="0.25">
      <c r="A426" s="12"/>
      <c r="B426" s="11">
        <v>42620</v>
      </c>
      <c r="C426" s="2">
        <v>19.43</v>
      </c>
      <c r="D426" s="2">
        <v>9.125</v>
      </c>
      <c r="E426" s="2">
        <v>9.0733401955738557</v>
      </c>
      <c r="F426" s="2">
        <v>165</v>
      </c>
      <c r="G426" s="2">
        <v>1497.1011322696861</v>
      </c>
      <c r="H426" s="17">
        <v>-9.8532953798996514E-4</v>
      </c>
    </row>
    <row r="427" spans="1:8" ht="13.5" x14ac:dyDescent="0.25">
      <c r="A427" s="12"/>
      <c r="B427" s="11">
        <v>42621</v>
      </c>
      <c r="C427" s="2">
        <v>19.43</v>
      </c>
      <c r="D427" s="2">
        <v>9.125</v>
      </c>
      <c r="E427" s="2">
        <v>8.9136644364384985</v>
      </c>
      <c r="F427" s="2">
        <v>160</v>
      </c>
      <c r="G427" s="2">
        <v>1426.1863098301596</v>
      </c>
      <c r="H427" s="17">
        <v>0</v>
      </c>
    </row>
    <row r="428" spans="1:8" ht="13.5" x14ac:dyDescent="0.25">
      <c r="A428" s="12"/>
      <c r="B428" s="11">
        <v>42622</v>
      </c>
      <c r="C428" s="2">
        <v>19.43</v>
      </c>
      <c r="D428" s="2">
        <v>9.125</v>
      </c>
      <c r="E428" s="2">
        <v>0</v>
      </c>
      <c r="F428" s="2">
        <v>0</v>
      </c>
      <c r="G428" s="2">
        <v>0</v>
      </c>
      <c r="H428" s="17">
        <v>0</v>
      </c>
    </row>
    <row r="429" spans="1:8" ht="13.5" x14ac:dyDescent="0.25">
      <c r="A429" s="12"/>
      <c r="B429" s="11">
        <v>42627</v>
      </c>
      <c r="C429" s="2">
        <v>19</v>
      </c>
      <c r="D429" s="2">
        <v>8.923</v>
      </c>
      <c r="E429" s="2">
        <v>8.9262874210526313</v>
      </c>
      <c r="F429" s="2">
        <v>8360</v>
      </c>
      <c r="G429" s="2">
        <v>74623.762839999996</v>
      </c>
      <c r="H429" s="17">
        <v>-2.2136986301369857E-2</v>
      </c>
    </row>
    <row r="430" spans="1:8" ht="13.5" x14ac:dyDescent="0.25">
      <c r="A430" s="12"/>
      <c r="B430" s="11">
        <v>42628</v>
      </c>
      <c r="C430" s="2">
        <v>18.899999999999999</v>
      </c>
      <c r="D430" s="2">
        <v>8.8759999999999994</v>
      </c>
      <c r="E430" s="2">
        <v>8.8792874074074071</v>
      </c>
      <c r="F430" s="2">
        <v>6701</v>
      </c>
      <c r="G430" s="2">
        <v>59500.104917037032</v>
      </c>
      <c r="H430" s="17">
        <v>-5.2672867869551264E-3</v>
      </c>
    </row>
    <row r="431" spans="1:8" ht="13.5" x14ac:dyDescent="0.25">
      <c r="A431" s="12"/>
      <c r="B431" s="11">
        <v>42629</v>
      </c>
      <c r="C431" s="2">
        <v>18.88</v>
      </c>
      <c r="D431" s="2">
        <v>8.8670000000000009</v>
      </c>
      <c r="E431" s="2">
        <v>8.8679393008474587</v>
      </c>
      <c r="F431" s="2">
        <v>6781</v>
      </c>
      <c r="G431" s="2">
        <v>60133.49639904662</v>
      </c>
      <c r="H431" s="17">
        <v>-1.0139702568723035E-3</v>
      </c>
    </row>
    <row r="432" spans="1:8" ht="13.5" x14ac:dyDescent="0.25">
      <c r="A432" s="12"/>
      <c r="B432" s="11">
        <v>42632</v>
      </c>
      <c r="C432" s="2">
        <v>19</v>
      </c>
      <c r="D432" s="2">
        <v>8.923</v>
      </c>
      <c r="E432" s="2">
        <v>8.873219052631578</v>
      </c>
      <c r="F432" s="2">
        <v>85</v>
      </c>
      <c r="G432" s="2">
        <v>754.22361947368415</v>
      </c>
      <c r="H432" s="17">
        <v>6.3155520469154345E-3</v>
      </c>
    </row>
    <row r="433" spans="1:8" ht="13.5" x14ac:dyDescent="0.25">
      <c r="A433" s="12"/>
      <c r="B433" s="11">
        <v>42633</v>
      </c>
      <c r="C433" s="2">
        <v>18.899999999999999</v>
      </c>
      <c r="D433" s="2">
        <v>8.8759999999999994</v>
      </c>
      <c r="E433" s="2">
        <v>8.8759999999999994</v>
      </c>
      <c r="F433" s="2">
        <v>150</v>
      </c>
      <c r="G433" s="2">
        <v>1331.3999999999999</v>
      </c>
      <c r="H433" s="17">
        <v>-5.2672867869551264E-3</v>
      </c>
    </row>
    <row r="434" spans="1:8" ht="13.5" x14ac:dyDescent="0.25">
      <c r="A434" s="12"/>
      <c r="B434" s="11">
        <v>42634</v>
      </c>
      <c r="C434" s="2">
        <v>19.39</v>
      </c>
      <c r="D434" s="2">
        <v>9.1059999999999999</v>
      </c>
      <c r="E434" s="2">
        <v>8.9289519339865908</v>
      </c>
      <c r="F434" s="2">
        <v>300</v>
      </c>
      <c r="G434" s="2">
        <v>2678.6855801959773</v>
      </c>
      <c r="H434" s="17">
        <v>2.5912573231185267E-2</v>
      </c>
    </row>
    <row r="435" spans="1:8" ht="13.5" x14ac:dyDescent="0.25">
      <c r="A435" s="12"/>
      <c r="B435" s="11">
        <v>42635</v>
      </c>
      <c r="C435" s="2">
        <v>19.39</v>
      </c>
      <c r="D435" s="2">
        <v>9.1059999999999999</v>
      </c>
      <c r="E435" s="2">
        <v>8.9834282619907171</v>
      </c>
      <c r="F435" s="2">
        <v>161</v>
      </c>
      <c r="G435" s="2">
        <v>1446.3319501805054</v>
      </c>
      <c r="H435" s="17">
        <v>0</v>
      </c>
    </row>
    <row r="436" spans="1:8" ht="13.5" x14ac:dyDescent="0.25">
      <c r="A436" s="12"/>
      <c r="B436" s="11">
        <v>42636</v>
      </c>
      <c r="C436" s="2">
        <v>19.39</v>
      </c>
      <c r="D436" s="2">
        <v>9.1059999999999999</v>
      </c>
      <c r="E436" s="2">
        <v>0</v>
      </c>
      <c r="F436" s="2">
        <v>0</v>
      </c>
      <c r="G436" s="2">
        <v>0</v>
      </c>
      <c r="H436" s="17">
        <v>0</v>
      </c>
    </row>
    <row r="437" spans="1:8" ht="13.5" x14ac:dyDescent="0.25">
      <c r="A437" s="12"/>
      <c r="B437" s="11">
        <v>42639</v>
      </c>
      <c r="C437" s="2">
        <v>19.2</v>
      </c>
      <c r="D437" s="2">
        <v>9.0169999999999995</v>
      </c>
      <c r="E437" s="2">
        <v>8.935283437499999</v>
      </c>
      <c r="F437" s="2">
        <v>1869</v>
      </c>
      <c r="G437" s="2">
        <v>16700.044744687497</v>
      </c>
      <c r="H437" s="17">
        <v>-9.7737755326159029E-3</v>
      </c>
    </row>
    <row r="438" spans="1:8" ht="13.5" x14ac:dyDescent="0.25">
      <c r="A438" s="12"/>
      <c r="B438" s="11">
        <v>42640</v>
      </c>
      <c r="C438" s="2">
        <v>19.440000000000001</v>
      </c>
      <c r="D438" s="2">
        <v>9.1300000000000008</v>
      </c>
      <c r="E438" s="2">
        <v>9.1300000000000008</v>
      </c>
      <c r="F438" s="2">
        <v>3</v>
      </c>
      <c r="G438" s="2">
        <v>27.39</v>
      </c>
      <c r="H438" s="17">
        <v>1.2531884218698162E-2</v>
      </c>
    </row>
    <row r="439" spans="1:8" ht="13.5" x14ac:dyDescent="0.25">
      <c r="A439" s="12"/>
      <c r="B439" s="11">
        <v>42641</v>
      </c>
      <c r="C439" s="2">
        <v>19.420000000000002</v>
      </c>
      <c r="D439" s="2">
        <v>9.1199999999999992</v>
      </c>
      <c r="E439" s="2">
        <v>8.92886508753862</v>
      </c>
      <c r="F439" s="2">
        <v>327</v>
      </c>
      <c r="G439" s="2">
        <v>2919.7388836251289</v>
      </c>
      <c r="H439" s="17">
        <v>-1.095290251916929E-3</v>
      </c>
    </row>
    <row r="440" spans="1:8" ht="13.5" x14ac:dyDescent="0.25">
      <c r="A440" s="12"/>
      <c r="B440" s="11">
        <v>42642</v>
      </c>
      <c r="C440" s="2">
        <v>19.399999999999999</v>
      </c>
      <c r="D440" s="2">
        <v>9.1110000000000007</v>
      </c>
      <c r="E440" s="2">
        <v>8.9217354123711345</v>
      </c>
      <c r="F440" s="2">
        <v>245</v>
      </c>
      <c r="G440" s="2">
        <v>2185.8251760309281</v>
      </c>
      <c r="H440" s="17">
        <v>-9.868421052630005E-4</v>
      </c>
    </row>
    <row r="441" spans="1:8" ht="13.5" x14ac:dyDescent="0.25">
      <c r="A441" s="12"/>
      <c r="B441" s="11">
        <v>42643</v>
      </c>
      <c r="C441" s="2">
        <v>19</v>
      </c>
      <c r="D441" s="2">
        <v>8.923</v>
      </c>
      <c r="E441" s="2">
        <v>8.9211214736842095</v>
      </c>
      <c r="F441" s="2">
        <v>3721</v>
      </c>
      <c r="G441" s="2">
        <v>33195.493003578944</v>
      </c>
      <c r="H441" s="17">
        <v>-2.0634397980463241E-2</v>
      </c>
    </row>
    <row r="442" spans="1:8" ht="13.5" x14ac:dyDescent="0.25">
      <c r="A442" s="12"/>
      <c r="B442" s="11">
        <v>42647</v>
      </c>
      <c r="C442" s="2">
        <v>19</v>
      </c>
      <c r="D442" s="2">
        <v>8.923</v>
      </c>
      <c r="E442" s="2">
        <v>8.923</v>
      </c>
      <c r="F442" s="2">
        <v>2386</v>
      </c>
      <c r="G442" s="2">
        <v>21290.277999999998</v>
      </c>
      <c r="H442" s="17">
        <v>0</v>
      </c>
    </row>
    <row r="443" spans="1:8" ht="13.5" x14ac:dyDescent="0.25">
      <c r="A443" s="12"/>
      <c r="B443" s="11">
        <v>42648</v>
      </c>
      <c r="C443" s="2">
        <v>19</v>
      </c>
      <c r="D443" s="2">
        <v>8.923</v>
      </c>
      <c r="E443" s="2">
        <v>8.923</v>
      </c>
      <c r="F443" s="2">
        <v>428</v>
      </c>
      <c r="G443" s="2">
        <v>3819.0439999999999</v>
      </c>
      <c r="H443" s="17">
        <v>0</v>
      </c>
    </row>
    <row r="444" spans="1:8" ht="13.5" x14ac:dyDescent="0.25">
      <c r="A444" s="12"/>
      <c r="B444" s="11">
        <v>42649</v>
      </c>
      <c r="C444" s="2">
        <v>19</v>
      </c>
      <c r="D444" s="2">
        <v>8.923</v>
      </c>
      <c r="E444" s="2">
        <v>8.923</v>
      </c>
      <c r="F444" s="2">
        <v>90</v>
      </c>
      <c r="G444" s="2">
        <v>803.07</v>
      </c>
      <c r="H444" s="17">
        <v>0</v>
      </c>
    </row>
    <row r="445" spans="1:8" ht="13.5" x14ac:dyDescent="0.25">
      <c r="A445" s="12"/>
      <c r="B445" s="11">
        <v>42650</v>
      </c>
      <c r="C445" s="2">
        <v>18.989999999999998</v>
      </c>
      <c r="D445" s="2">
        <v>8.9179999999999993</v>
      </c>
      <c r="E445" s="2">
        <v>8.8292426540284357</v>
      </c>
      <c r="F445" s="2">
        <v>1005</v>
      </c>
      <c r="G445" s="2">
        <v>8873.3888672985777</v>
      </c>
      <c r="H445" s="17">
        <v>-5.6034965818679611E-4</v>
      </c>
    </row>
    <row r="446" spans="1:8" ht="13.5" x14ac:dyDescent="0.25">
      <c r="A446" s="12"/>
      <c r="B446" s="11">
        <v>42653</v>
      </c>
      <c r="C446" s="2">
        <v>18.5</v>
      </c>
      <c r="D446" s="2">
        <v>8.6880000000000006</v>
      </c>
      <c r="E446" s="2">
        <v>8.7194646486486498</v>
      </c>
      <c r="F446" s="2">
        <v>576</v>
      </c>
      <c r="G446" s="2">
        <v>5022.4116376216225</v>
      </c>
      <c r="H446" s="17">
        <v>-2.5790535994617479E-2</v>
      </c>
    </row>
    <row r="447" spans="1:8" ht="13.5" x14ac:dyDescent="0.25">
      <c r="A447" s="12"/>
      <c r="B447" s="11">
        <v>42654</v>
      </c>
      <c r="C447" s="2">
        <v>18.8</v>
      </c>
      <c r="D447" s="2">
        <v>8.8290000000000006</v>
      </c>
      <c r="E447" s="2">
        <v>8.8290000000000006</v>
      </c>
      <c r="F447" s="2">
        <v>50</v>
      </c>
      <c r="G447" s="2">
        <v>441.45000000000005</v>
      </c>
      <c r="H447" s="17">
        <v>1.6229281767955801E-2</v>
      </c>
    </row>
    <row r="448" spans="1:8" ht="13.5" x14ac:dyDescent="0.25">
      <c r="A448" s="12"/>
      <c r="B448" s="11">
        <v>42655</v>
      </c>
      <c r="C448" s="2">
        <v>18.600000000000001</v>
      </c>
      <c r="D448" s="2">
        <v>8.7349999999999994</v>
      </c>
      <c r="E448" s="2">
        <v>8.7068225806451593</v>
      </c>
      <c r="F448" s="2">
        <v>1265</v>
      </c>
      <c r="G448" s="2">
        <v>11014.130564516126</v>
      </c>
      <c r="H448" s="17">
        <v>-1.064673235927072E-2</v>
      </c>
    </row>
    <row r="449" spans="1:8" ht="13.5" x14ac:dyDescent="0.25">
      <c r="A449" s="12"/>
      <c r="B449" s="11">
        <v>42656</v>
      </c>
      <c r="C449" s="2">
        <v>18.98</v>
      </c>
      <c r="D449" s="2">
        <v>8.9130000000000003</v>
      </c>
      <c r="E449" s="2">
        <v>8.8721448366701789</v>
      </c>
      <c r="F449" s="2">
        <v>103</v>
      </c>
      <c r="G449" s="2">
        <v>913.83091817702848</v>
      </c>
      <c r="H449" s="17">
        <v>2.0377790497996661E-2</v>
      </c>
    </row>
    <row r="450" spans="1:8" ht="13.5" x14ac:dyDescent="0.25">
      <c r="A450" s="12"/>
      <c r="B450" s="11">
        <v>42657</v>
      </c>
      <c r="C450" s="2">
        <v>18.510000000000002</v>
      </c>
      <c r="D450" s="2">
        <v>8.6929999999999996</v>
      </c>
      <c r="E450" s="2">
        <v>8.6929999999999996</v>
      </c>
      <c r="F450" s="2">
        <v>50</v>
      </c>
      <c r="G450" s="2">
        <v>434.65</v>
      </c>
      <c r="H450" s="17">
        <v>-2.4683047234376823E-2</v>
      </c>
    </row>
    <row r="451" spans="1:8" ht="13.5" x14ac:dyDescent="0.25">
      <c r="A451" s="12"/>
      <c r="B451" s="11">
        <v>42660</v>
      </c>
      <c r="C451" s="2">
        <v>18.510000000000002</v>
      </c>
      <c r="D451" s="2">
        <v>8.6929999999999996</v>
      </c>
      <c r="E451" s="2">
        <v>0</v>
      </c>
      <c r="F451" s="2">
        <v>0</v>
      </c>
      <c r="G451" s="2">
        <v>0</v>
      </c>
      <c r="H451" s="17">
        <v>0</v>
      </c>
    </row>
    <row r="452" spans="1:8" ht="13.5" x14ac:dyDescent="0.25">
      <c r="A452" s="12"/>
      <c r="B452" s="11">
        <v>42661</v>
      </c>
      <c r="C452" s="2">
        <v>18.98</v>
      </c>
      <c r="D452" s="2">
        <v>8.9130000000000003</v>
      </c>
      <c r="E452" s="2">
        <v>8.7946609062170715</v>
      </c>
      <c r="F452" s="2">
        <v>42</v>
      </c>
      <c r="G452" s="2">
        <v>369.37575806111698</v>
      </c>
      <c r="H452" s="17">
        <v>2.5307718854250622E-2</v>
      </c>
    </row>
    <row r="453" spans="1:8" ht="13.5" x14ac:dyDescent="0.25">
      <c r="A453" s="12"/>
      <c r="B453" s="11">
        <v>42662</v>
      </c>
      <c r="C453" s="2">
        <v>18.600000000000001</v>
      </c>
      <c r="D453" s="2">
        <v>8.7349999999999994</v>
      </c>
      <c r="E453" s="2">
        <v>8.7331215053763422</v>
      </c>
      <c r="F453" s="2">
        <v>1209</v>
      </c>
      <c r="G453" s="2">
        <v>10558.343899999998</v>
      </c>
      <c r="H453" s="17">
        <v>-1.9970829125995827E-2</v>
      </c>
    </row>
    <row r="454" spans="1:8" ht="13.5" x14ac:dyDescent="0.25">
      <c r="A454" s="12"/>
      <c r="B454" s="11">
        <v>42663</v>
      </c>
      <c r="C454" s="2">
        <v>18.600000000000001</v>
      </c>
      <c r="D454" s="2">
        <v>8.7349999999999994</v>
      </c>
      <c r="E454" s="2">
        <v>8.7382873655913968</v>
      </c>
      <c r="F454" s="2">
        <v>2228</v>
      </c>
      <c r="G454" s="2">
        <v>19468.904250537631</v>
      </c>
      <c r="H454" s="17">
        <v>0</v>
      </c>
    </row>
    <row r="455" spans="1:8" ht="13.5" x14ac:dyDescent="0.25">
      <c r="A455" s="12"/>
      <c r="B455" s="11">
        <v>42664</v>
      </c>
      <c r="C455" s="2">
        <v>18.850000000000001</v>
      </c>
      <c r="D455" s="2">
        <v>8.8520000000000003</v>
      </c>
      <c r="E455" s="2">
        <v>8.8520000000000003</v>
      </c>
      <c r="F455" s="2">
        <v>14</v>
      </c>
      <c r="G455" s="2">
        <v>123.928</v>
      </c>
      <c r="H455" s="17">
        <v>1.3394390383514698E-2</v>
      </c>
    </row>
    <row r="456" spans="1:8" ht="13.5" x14ac:dyDescent="0.25">
      <c r="A456" s="12"/>
      <c r="B456" s="11">
        <v>42667</v>
      </c>
      <c r="C456" s="2">
        <v>18.850000000000001</v>
      </c>
      <c r="D456" s="2">
        <v>8.8520000000000003</v>
      </c>
      <c r="E456" s="2">
        <v>8.8163102387267909</v>
      </c>
      <c r="F456" s="2">
        <v>50</v>
      </c>
      <c r="G456" s="2">
        <v>440.81551193633953</v>
      </c>
      <c r="H456" s="17">
        <v>0</v>
      </c>
    </row>
    <row r="457" spans="1:8" ht="13.5" x14ac:dyDescent="0.25">
      <c r="A457" s="12"/>
      <c r="B457" s="11">
        <v>42668</v>
      </c>
      <c r="C457" s="2">
        <v>18.989999999999998</v>
      </c>
      <c r="D457" s="2">
        <v>8.9179999999999993</v>
      </c>
      <c r="E457" s="2">
        <v>8.9179999999999993</v>
      </c>
      <c r="F457" s="2">
        <v>10</v>
      </c>
      <c r="G457" s="2">
        <v>89.179999999999993</v>
      </c>
      <c r="H457" s="17">
        <v>7.4559421599637308E-3</v>
      </c>
    </row>
    <row r="458" spans="1:8" ht="13.5" x14ac:dyDescent="0.25">
      <c r="A458" s="12"/>
      <c r="B458" s="11">
        <v>42669</v>
      </c>
      <c r="C458" s="2">
        <v>18.7</v>
      </c>
      <c r="D458" s="2">
        <v>8.782</v>
      </c>
      <c r="E458" s="2">
        <v>8.782</v>
      </c>
      <c r="F458" s="2">
        <v>5</v>
      </c>
      <c r="G458" s="2">
        <v>43.91</v>
      </c>
      <c r="H458" s="17">
        <v>-1.5250056066382512E-2</v>
      </c>
    </row>
    <row r="459" spans="1:8" ht="13.5" x14ac:dyDescent="0.25">
      <c r="A459" s="12"/>
      <c r="B459" s="11">
        <v>42670</v>
      </c>
      <c r="C459" s="2">
        <v>18.7</v>
      </c>
      <c r="D459" s="2">
        <v>8.782</v>
      </c>
      <c r="E459" s="2">
        <v>0</v>
      </c>
      <c r="F459" s="2">
        <v>0</v>
      </c>
      <c r="G459" s="2">
        <v>0</v>
      </c>
      <c r="H459" s="17">
        <v>0</v>
      </c>
    </row>
    <row r="460" spans="1:8" ht="13.5" x14ac:dyDescent="0.25">
      <c r="A460" s="12"/>
      <c r="B460" s="11">
        <v>42671</v>
      </c>
      <c r="C460" s="2">
        <v>18.649999999999999</v>
      </c>
      <c r="D460" s="2">
        <v>8.7579999999999991</v>
      </c>
      <c r="E460" s="2">
        <v>8.7579999999999991</v>
      </c>
      <c r="F460" s="2">
        <v>43</v>
      </c>
      <c r="G460" s="2">
        <v>376.59399999999994</v>
      </c>
      <c r="H460" s="17">
        <v>-2.7328626736507528E-3</v>
      </c>
    </row>
    <row r="461" spans="1:8" ht="13.5" x14ac:dyDescent="0.25">
      <c r="A461" s="12"/>
      <c r="B461" s="11">
        <v>42674</v>
      </c>
      <c r="C461" s="2">
        <v>18.600000000000001</v>
      </c>
      <c r="D461" s="2">
        <v>8.7349999999999994</v>
      </c>
      <c r="E461" s="2">
        <v>8.7453317204301069</v>
      </c>
      <c r="F461" s="2">
        <v>237</v>
      </c>
      <c r="G461" s="2">
        <v>2072.6436177419355</v>
      </c>
      <c r="H461" s="17">
        <v>-2.6261703585293093E-3</v>
      </c>
    </row>
    <row r="462" spans="1:8" ht="13.5" x14ac:dyDescent="0.25">
      <c r="A462" s="12"/>
      <c r="B462" s="11">
        <v>42675</v>
      </c>
      <c r="C462" s="2">
        <v>18.96</v>
      </c>
      <c r="D462" s="2">
        <v>8.9039999999999999</v>
      </c>
      <c r="E462" s="2">
        <v>8.9035303797468348</v>
      </c>
      <c r="F462" s="2">
        <v>670</v>
      </c>
      <c r="G462" s="2">
        <v>5965.3653544303797</v>
      </c>
      <c r="H462" s="17">
        <v>1.9347452776187806E-2</v>
      </c>
    </row>
    <row r="463" spans="1:8" ht="13.5" x14ac:dyDescent="0.25">
      <c r="A463" s="12"/>
      <c r="B463" s="11">
        <v>42676</v>
      </c>
      <c r="C463" s="2">
        <v>18.97</v>
      </c>
      <c r="D463" s="2">
        <v>8.9090000000000007</v>
      </c>
      <c r="E463" s="2">
        <v>8.9090000000000007</v>
      </c>
      <c r="F463" s="2">
        <v>20</v>
      </c>
      <c r="G463" s="2">
        <v>178.18</v>
      </c>
      <c r="H463" s="17">
        <v>5.6154537286621533E-4</v>
      </c>
    </row>
    <row r="464" spans="1:8" ht="13.5" x14ac:dyDescent="0.25">
      <c r="A464" s="12"/>
      <c r="B464" s="11">
        <v>42677</v>
      </c>
      <c r="C464" s="2">
        <v>18.97</v>
      </c>
      <c r="D464" s="2">
        <v>8.9090000000000007</v>
      </c>
      <c r="E464" s="2">
        <v>0</v>
      </c>
      <c r="F464" s="2">
        <v>0</v>
      </c>
      <c r="G464" s="2">
        <v>0</v>
      </c>
      <c r="H464" s="17">
        <v>0</v>
      </c>
    </row>
    <row r="465" spans="1:8" ht="13.5" x14ac:dyDescent="0.25">
      <c r="A465" s="12"/>
      <c r="B465" s="11">
        <v>42678</v>
      </c>
      <c r="C465" s="2">
        <v>18.5</v>
      </c>
      <c r="D465" s="2">
        <v>8.6880000000000006</v>
      </c>
      <c r="E465" s="2">
        <v>8.6941050810810818</v>
      </c>
      <c r="F465" s="2">
        <v>11614</v>
      </c>
      <c r="G465" s="2">
        <v>100973.33641167569</v>
      </c>
      <c r="H465" s="17">
        <v>-2.480637557526098E-2</v>
      </c>
    </row>
    <row r="466" spans="1:8" ht="13.5" x14ac:dyDescent="0.25">
      <c r="A466" s="12"/>
      <c r="B466" s="11">
        <v>42681</v>
      </c>
      <c r="C466" s="2">
        <v>18.8</v>
      </c>
      <c r="D466" s="2">
        <v>8.8290000000000006</v>
      </c>
      <c r="E466" s="2">
        <v>8.8191378191489367</v>
      </c>
      <c r="F466" s="2">
        <v>47</v>
      </c>
      <c r="G466" s="2">
        <v>414.49947750000001</v>
      </c>
      <c r="H466" s="17">
        <v>1.6229281767955801E-2</v>
      </c>
    </row>
    <row r="467" spans="1:8" ht="13.5" x14ac:dyDescent="0.25">
      <c r="A467" s="12"/>
      <c r="B467" s="11">
        <v>42682</v>
      </c>
      <c r="C467" s="2">
        <v>18.8</v>
      </c>
      <c r="D467" s="2">
        <v>8.8290000000000006</v>
      </c>
      <c r="E467" s="2">
        <v>8.8257126063829787</v>
      </c>
      <c r="F467" s="2">
        <v>263</v>
      </c>
      <c r="G467" s="2">
        <v>2321.1624154787232</v>
      </c>
      <c r="H467" s="17">
        <v>0</v>
      </c>
    </row>
    <row r="468" spans="1:8" ht="13.5" x14ac:dyDescent="0.25">
      <c r="A468" s="12"/>
      <c r="B468" s="11">
        <v>42683</v>
      </c>
      <c r="C468" s="2">
        <v>18.600000000000001</v>
      </c>
      <c r="D468" s="2">
        <v>8.7349999999999994</v>
      </c>
      <c r="E468" s="2">
        <v>8.7678736559139772</v>
      </c>
      <c r="F468" s="2">
        <v>1307</v>
      </c>
      <c r="G468" s="2">
        <v>11459.610868279568</v>
      </c>
      <c r="H468" s="17">
        <v>-1.064673235927072E-2</v>
      </c>
    </row>
    <row r="469" spans="1:8" ht="13.5" x14ac:dyDescent="0.25">
      <c r="A469" s="12"/>
      <c r="B469" s="11">
        <v>42684</v>
      </c>
      <c r="C469" s="2">
        <v>18.8</v>
      </c>
      <c r="D469" s="2">
        <v>8.8290000000000006</v>
      </c>
      <c r="E469" s="2">
        <v>8.7435277659574471</v>
      </c>
      <c r="F469" s="2">
        <v>548</v>
      </c>
      <c r="G469" s="2">
        <v>4791.4532157446811</v>
      </c>
      <c r="H469" s="17">
        <v>1.0761305094447763E-2</v>
      </c>
    </row>
    <row r="470" spans="1:8" ht="13.5" x14ac:dyDescent="0.25">
      <c r="A470" s="12"/>
      <c r="B470" s="11">
        <v>42685</v>
      </c>
      <c r="C470" s="2">
        <v>18.8</v>
      </c>
      <c r="D470" s="2">
        <v>8.8290000000000006</v>
      </c>
      <c r="E470" s="2">
        <v>0</v>
      </c>
      <c r="F470" s="2">
        <v>0</v>
      </c>
      <c r="G470" s="2">
        <v>0</v>
      </c>
      <c r="H470" s="17">
        <v>0</v>
      </c>
    </row>
    <row r="471" spans="1:8" ht="13.5" x14ac:dyDescent="0.25">
      <c r="A471" s="12"/>
      <c r="B471" s="11">
        <v>42688</v>
      </c>
      <c r="C471" s="2">
        <v>18.8</v>
      </c>
      <c r="D471" s="2">
        <v>8.8290000000000006</v>
      </c>
      <c r="E471" s="2">
        <v>0</v>
      </c>
      <c r="F471" s="2">
        <v>0</v>
      </c>
      <c r="G471" s="2">
        <v>0</v>
      </c>
      <c r="H471" s="17">
        <v>0</v>
      </c>
    </row>
    <row r="472" spans="1:8" ht="13.5" x14ac:dyDescent="0.25">
      <c r="A472" s="12"/>
      <c r="B472" s="11">
        <v>42689</v>
      </c>
      <c r="C472" s="2">
        <v>18.989999999999998</v>
      </c>
      <c r="D472" s="2">
        <v>8.9179999999999993</v>
      </c>
      <c r="E472" s="2">
        <v>8.8935799894681402</v>
      </c>
      <c r="F472" s="2">
        <v>4148</v>
      </c>
      <c r="G472" s="2">
        <v>36890.569796313845</v>
      </c>
      <c r="H472" s="17">
        <v>1.0080416808245399E-2</v>
      </c>
    </row>
    <row r="473" spans="1:8" ht="13.5" x14ac:dyDescent="0.25">
      <c r="A473" s="12"/>
      <c r="B473" s="11">
        <v>42690</v>
      </c>
      <c r="C473" s="2">
        <v>19</v>
      </c>
      <c r="D473" s="2">
        <v>8.923</v>
      </c>
      <c r="E473" s="2">
        <v>8.9244088947368425</v>
      </c>
      <c r="F473" s="2">
        <v>4343</v>
      </c>
      <c r="G473" s="2">
        <v>38758.707829842104</v>
      </c>
      <c r="H473" s="17">
        <v>5.6066382597003606E-4</v>
      </c>
    </row>
    <row r="474" spans="1:8" ht="13.5" x14ac:dyDescent="0.25">
      <c r="A474" s="12"/>
      <c r="B474" s="11">
        <v>42691</v>
      </c>
      <c r="C474" s="2">
        <v>19</v>
      </c>
      <c r="D474" s="2">
        <v>8.923</v>
      </c>
      <c r="E474" s="2">
        <v>8.8441018947368413</v>
      </c>
      <c r="F474" s="2">
        <v>3161</v>
      </c>
      <c r="G474" s="2">
        <v>27956.206089263156</v>
      </c>
      <c r="H474" s="17">
        <v>0</v>
      </c>
    </row>
    <row r="475" spans="1:8" ht="13.5" x14ac:dyDescent="0.25">
      <c r="A475" s="12"/>
      <c r="B475" s="11">
        <v>42692</v>
      </c>
      <c r="C475" s="2">
        <v>18.75</v>
      </c>
      <c r="D475" s="2">
        <v>8.8049999999999997</v>
      </c>
      <c r="E475" s="2">
        <v>8.8078175999999999</v>
      </c>
      <c r="F475" s="2">
        <v>2558</v>
      </c>
      <c r="G475" s="2">
        <v>22530.3974208</v>
      </c>
      <c r="H475" s="17">
        <v>-1.3224251933206357E-2</v>
      </c>
    </row>
    <row r="476" spans="1:8" ht="13.5" x14ac:dyDescent="0.25">
      <c r="A476" s="12"/>
      <c r="B476" s="11">
        <v>42695</v>
      </c>
      <c r="C476" s="2">
        <v>18.600000000000001</v>
      </c>
      <c r="D476" s="2">
        <v>8.7349999999999994</v>
      </c>
      <c r="E476" s="2">
        <v>8.7382873655913968</v>
      </c>
      <c r="F476" s="2">
        <v>3500</v>
      </c>
      <c r="G476" s="2">
        <v>30584.005779569889</v>
      </c>
      <c r="H476" s="17">
        <v>-7.9500283929585785E-3</v>
      </c>
    </row>
    <row r="477" spans="1:8" ht="13.5" x14ac:dyDescent="0.25">
      <c r="A477" s="12"/>
      <c r="B477" s="11">
        <v>42696</v>
      </c>
      <c r="C477" s="2">
        <v>18.600000000000001</v>
      </c>
      <c r="D477" s="2">
        <v>8.7349999999999994</v>
      </c>
      <c r="E477" s="2">
        <v>8.7237290322580634</v>
      </c>
      <c r="F477" s="2">
        <v>598</v>
      </c>
      <c r="G477" s="2">
        <v>5216.789961290322</v>
      </c>
      <c r="H477" s="17">
        <v>0</v>
      </c>
    </row>
    <row r="478" spans="1:8" ht="13.5" x14ac:dyDescent="0.25">
      <c r="A478" s="12"/>
      <c r="B478" s="11">
        <v>42697</v>
      </c>
      <c r="C478" s="2">
        <v>18.600000000000001</v>
      </c>
      <c r="D478" s="2">
        <v>8.7349999999999994</v>
      </c>
      <c r="E478" s="2">
        <v>8.7359392473118263</v>
      </c>
      <c r="F478" s="2">
        <v>1629</v>
      </c>
      <c r="G478" s="2">
        <v>14230.845033870964</v>
      </c>
      <c r="H478" s="17">
        <v>0</v>
      </c>
    </row>
    <row r="479" spans="1:8" ht="13.5" x14ac:dyDescent="0.25">
      <c r="A479" s="12"/>
      <c r="B479" s="11">
        <v>42698</v>
      </c>
      <c r="C479" s="2">
        <v>18.98</v>
      </c>
      <c r="D479" s="2">
        <v>8.9130000000000003</v>
      </c>
      <c r="E479" s="2">
        <v>8.9130000000000003</v>
      </c>
      <c r="F479" s="2">
        <v>1</v>
      </c>
      <c r="G479" s="2">
        <v>8.9130000000000003</v>
      </c>
      <c r="H479" s="17">
        <v>2.0377790497996661E-2</v>
      </c>
    </row>
    <row r="480" spans="1:8" ht="13.5" x14ac:dyDescent="0.25">
      <c r="A480" s="12"/>
      <c r="B480" s="11">
        <v>42699</v>
      </c>
      <c r="C480" s="2">
        <v>18.68</v>
      </c>
      <c r="D480" s="2">
        <v>8.7729999999999997</v>
      </c>
      <c r="E480" s="2">
        <v>8.7692428265524622</v>
      </c>
      <c r="F480" s="2">
        <v>1746</v>
      </c>
      <c r="G480" s="2">
        <v>15311.097975160599</v>
      </c>
      <c r="H480" s="17">
        <v>-1.5707393694603451E-2</v>
      </c>
    </row>
    <row r="481" spans="1:8" ht="13.5" x14ac:dyDescent="0.25">
      <c r="A481" s="12"/>
      <c r="B481" s="11">
        <v>42702</v>
      </c>
      <c r="C481" s="2">
        <v>18.96</v>
      </c>
      <c r="D481" s="2">
        <v>8.9039999999999999</v>
      </c>
      <c r="E481" s="2">
        <v>8.8997734177215175</v>
      </c>
      <c r="F481" s="2">
        <v>25</v>
      </c>
      <c r="G481" s="2">
        <v>222.49433544303793</v>
      </c>
      <c r="H481" s="17">
        <v>1.4932178274250568E-2</v>
      </c>
    </row>
    <row r="482" spans="1:8" ht="13.5" x14ac:dyDescent="0.25">
      <c r="A482" s="12"/>
      <c r="B482" s="11">
        <v>42703</v>
      </c>
      <c r="C482" s="2">
        <v>18.95</v>
      </c>
      <c r="D482" s="2">
        <v>8.8989999999999991</v>
      </c>
      <c r="E482" s="2">
        <v>8.8985303957783639</v>
      </c>
      <c r="F482" s="2">
        <v>400</v>
      </c>
      <c r="G482" s="2">
        <v>3559.4121583113456</v>
      </c>
      <c r="H482" s="17">
        <v>-5.6154537286621533E-4</v>
      </c>
    </row>
    <row r="483" spans="1:8" ht="13.5" x14ac:dyDescent="0.25">
      <c r="A483" s="12"/>
      <c r="B483" s="11">
        <v>42704</v>
      </c>
      <c r="C483" s="2">
        <v>19</v>
      </c>
      <c r="D483" s="2">
        <v>8.923</v>
      </c>
      <c r="E483" s="2">
        <v>8.8765064736842092</v>
      </c>
      <c r="F483" s="2">
        <v>7252</v>
      </c>
      <c r="G483" s="2">
        <v>64372.424947157888</v>
      </c>
      <c r="H483" s="17">
        <v>2.696932239577583E-3</v>
      </c>
    </row>
    <row r="484" spans="1:8" ht="13.5" x14ac:dyDescent="0.25">
      <c r="A484" s="12"/>
      <c r="B484" s="11">
        <v>42705</v>
      </c>
      <c r="C484" s="2">
        <v>19</v>
      </c>
      <c r="D484" s="2">
        <v>8.923</v>
      </c>
      <c r="E484" s="2">
        <v>8.923</v>
      </c>
      <c r="F484" s="2">
        <v>701</v>
      </c>
      <c r="G484" s="2">
        <v>6255.0230000000001</v>
      </c>
      <c r="H484" s="17">
        <v>0</v>
      </c>
    </row>
    <row r="485" spans="1:8" ht="13.5" x14ac:dyDescent="0.25">
      <c r="A485" s="12"/>
      <c r="B485" s="11">
        <v>42706</v>
      </c>
      <c r="C485" s="2">
        <v>19.09</v>
      </c>
      <c r="D485" s="2">
        <v>8.9649999999999999</v>
      </c>
      <c r="E485" s="2">
        <v>8.9649999999999999</v>
      </c>
      <c r="F485" s="2">
        <v>23</v>
      </c>
      <c r="G485" s="2">
        <v>206.19499999999999</v>
      </c>
      <c r="H485" s="17">
        <v>4.7069371287683306E-3</v>
      </c>
    </row>
    <row r="486" spans="1:8" ht="13.5" x14ac:dyDescent="0.25">
      <c r="A486" s="12"/>
      <c r="B486" s="11">
        <v>42709</v>
      </c>
      <c r="C486" s="2">
        <v>19.05</v>
      </c>
      <c r="D486" s="2">
        <v>8.9459999999999997</v>
      </c>
      <c r="E486" s="2">
        <v>8.9558617322834646</v>
      </c>
      <c r="F486" s="2">
        <v>1598</v>
      </c>
      <c r="G486" s="2">
        <v>14311.467048188977</v>
      </c>
      <c r="H486" s="17">
        <v>-2.1193530395984526E-3</v>
      </c>
    </row>
    <row r="487" spans="1:8" ht="13.5" x14ac:dyDescent="0.25">
      <c r="A487" s="12"/>
      <c r="B487" s="11">
        <v>42710</v>
      </c>
      <c r="C487" s="2">
        <v>19.09</v>
      </c>
      <c r="D487" s="2">
        <v>8.9649999999999999</v>
      </c>
      <c r="E487" s="2">
        <v>8.9255521215295968</v>
      </c>
      <c r="F487" s="2">
        <v>1466</v>
      </c>
      <c r="G487" s="2">
        <v>13084.859410162389</v>
      </c>
      <c r="H487" s="17">
        <v>2.1238542365303072E-3</v>
      </c>
    </row>
    <row r="488" spans="1:8" ht="13.5" x14ac:dyDescent="0.25">
      <c r="A488" s="12"/>
      <c r="B488" s="11">
        <v>42711</v>
      </c>
      <c r="C488" s="2">
        <v>19.09</v>
      </c>
      <c r="D488" s="2">
        <v>8.9649999999999999</v>
      </c>
      <c r="E488" s="2">
        <v>0</v>
      </c>
      <c r="F488" s="2">
        <v>0</v>
      </c>
      <c r="G488" s="2">
        <v>0</v>
      </c>
      <c r="H488" s="17">
        <v>0</v>
      </c>
    </row>
    <row r="489" spans="1:8" ht="13.5" x14ac:dyDescent="0.25">
      <c r="A489" s="12"/>
      <c r="B489" s="11">
        <v>42712</v>
      </c>
      <c r="C489" s="2">
        <v>19.09</v>
      </c>
      <c r="D489" s="2">
        <v>8.9649999999999999</v>
      </c>
      <c r="E489" s="2">
        <v>0</v>
      </c>
      <c r="F489" s="2">
        <v>0</v>
      </c>
      <c r="G489" s="2">
        <v>0</v>
      </c>
      <c r="H489" s="17">
        <v>0</v>
      </c>
    </row>
    <row r="490" spans="1:8" ht="13.5" x14ac:dyDescent="0.25">
      <c r="A490" s="12"/>
      <c r="B490" s="11">
        <v>42713</v>
      </c>
      <c r="C490" s="2">
        <v>19.100000000000001</v>
      </c>
      <c r="D490" s="2">
        <v>8.9700000000000006</v>
      </c>
      <c r="E490" s="2">
        <v>8.9700000000000006</v>
      </c>
      <c r="F490" s="2">
        <v>1062</v>
      </c>
      <c r="G490" s="2">
        <v>9526.1400000000012</v>
      </c>
      <c r="H490" s="17">
        <v>5.5772448410493941E-4</v>
      </c>
    </row>
    <row r="491" spans="1:8" ht="13.5" x14ac:dyDescent="0.25">
      <c r="A491" s="12"/>
      <c r="B491" s="11">
        <v>42717</v>
      </c>
      <c r="C491" s="2">
        <v>18.54</v>
      </c>
      <c r="D491" s="2">
        <v>8.7070000000000007</v>
      </c>
      <c r="E491" s="2">
        <v>8.7182711974110045</v>
      </c>
      <c r="F491" s="2">
        <v>62369</v>
      </c>
      <c r="G491" s="2">
        <v>543749.85631132696</v>
      </c>
      <c r="H491" s="17">
        <v>-2.9319955406911916E-2</v>
      </c>
    </row>
    <row r="492" spans="1:8" ht="13.5" x14ac:dyDescent="0.25">
      <c r="A492" s="12"/>
      <c r="B492" s="11">
        <v>42718</v>
      </c>
      <c r="C492" s="2">
        <v>18.54</v>
      </c>
      <c r="D492" s="2">
        <v>8.7070000000000007</v>
      </c>
      <c r="E492" s="2">
        <v>0</v>
      </c>
      <c r="F492" s="2">
        <v>0</v>
      </c>
      <c r="G492" s="2">
        <v>0</v>
      </c>
      <c r="H492" s="17">
        <v>0</v>
      </c>
    </row>
    <row r="493" spans="1:8" ht="13.5" x14ac:dyDescent="0.25">
      <c r="A493" s="12"/>
      <c r="B493" s="11">
        <v>42719</v>
      </c>
      <c r="C493" s="2">
        <v>19.100000000000001</v>
      </c>
      <c r="D493" s="2">
        <v>8.9700000000000006</v>
      </c>
      <c r="E493" s="2">
        <v>8.8793607329842938</v>
      </c>
      <c r="F493" s="2">
        <v>346</v>
      </c>
      <c r="G493" s="2">
        <v>3072.2588136125655</v>
      </c>
      <c r="H493" s="17">
        <v>3.0205581715860786E-2</v>
      </c>
    </row>
    <row r="494" spans="1:8" ht="13.5" x14ac:dyDescent="0.25">
      <c r="A494" s="12"/>
      <c r="B494" s="11">
        <v>42720</v>
      </c>
      <c r="C494" s="2">
        <v>19.100000000000001</v>
      </c>
      <c r="D494" s="2">
        <v>8.9700000000000006</v>
      </c>
      <c r="E494" s="2">
        <v>8.9601376963350781</v>
      </c>
      <c r="F494" s="2">
        <v>187</v>
      </c>
      <c r="G494" s="2">
        <v>1675.5457492146595</v>
      </c>
      <c r="H494" s="17">
        <v>0</v>
      </c>
    </row>
    <row r="495" spans="1:8" ht="13.5" x14ac:dyDescent="0.25">
      <c r="A495" s="12"/>
      <c r="B495" s="11">
        <v>42723</v>
      </c>
      <c r="C495" s="2">
        <v>19.100000000000001</v>
      </c>
      <c r="D495" s="2">
        <v>8.9700000000000006</v>
      </c>
      <c r="E495" s="2">
        <v>8.9700000000000006</v>
      </c>
      <c r="F495" s="2">
        <v>150</v>
      </c>
      <c r="G495" s="2">
        <v>1345.5</v>
      </c>
      <c r="H495" s="17">
        <v>0</v>
      </c>
    </row>
    <row r="496" spans="1:8" ht="13.5" x14ac:dyDescent="0.25">
      <c r="A496" s="12"/>
      <c r="B496" s="11">
        <v>42724</v>
      </c>
      <c r="C496" s="2">
        <v>19.100000000000001</v>
      </c>
      <c r="D496" s="2">
        <v>8.9700000000000006</v>
      </c>
      <c r="E496" s="2">
        <v>0</v>
      </c>
      <c r="F496" s="2">
        <v>0</v>
      </c>
      <c r="G496" s="2">
        <v>0</v>
      </c>
      <c r="H496" s="17">
        <v>0</v>
      </c>
    </row>
    <row r="497" spans="1:8" ht="13.5" x14ac:dyDescent="0.25">
      <c r="A497" s="12"/>
      <c r="B497" s="11">
        <v>42725</v>
      </c>
      <c r="C497" s="2">
        <v>19.559999999999999</v>
      </c>
      <c r="D497" s="2">
        <v>9.1859999999999999</v>
      </c>
      <c r="E497" s="2">
        <v>9.0033131901840484</v>
      </c>
      <c r="F497" s="2">
        <v>277</v>
      </c>
      <c r="G497" s="2">
        <v>2493.9177536809816</v>
      </c>
      <c r="H497" s="17">
        <v>2.4080267558528348E-2</v>
      </c>
    </row>
    <row r="498" spans="1:8" ht="13.5" x14ac:dyDescent="0.25">
      <c r="A498" s="12"/>
      <c r="B498" s="11">
        <v>42726</v>
      </c>
      <c r="C498" s="2">
        <v>19.55</v>
      </c>
      <c r="D498" s="2">
        <v>9.1809999999999992</v>
      </c>
      <c r="E498" s="2">
        <v>9.1809999999999992</v>
      </c>
      <c r="F498" s="2">
        <v>50</v>
      </c>
      <c r="G498" s="2">
        <v>459.04999999999995</v>
      </c>
      <c r="H498" s="17">
        <v>-5.4430655345098864E-4</v>
      </c>
    </row>
    <row r="499" spans="1:8" ht="13.5" x14ac:dyDescent="0.25">
      <c r="A499" s="12"/>
      <c r="B499" s="11">
        <v>42727</v>
      </c>
      <c r="C499" s="2">
        <v>19.55</v>
      </c>
      <c r="D499" s="2">
        <v>9.1809999999999992</v>
      </c>
      <c r="E499" s="2">
        <v>0</v>
      </c>
      <c r="F499" s="2">
        <v>0</v>
      </c>
      <c r="G499" s="2">
        <v>0</v>
      </c>
      <c r="H499" s="17">
        <v>0</v>
      </c>
    </row>
    <row r="500" spans="1:8" ht="13.5" x14ac:dyDescent="0.25">
      <c r="A500" s="12"/>
      <c r="B500" s="11">
        <v>42730</v>
      </c>
      <c r="C500" s="2">
        <v>19.73</v>
      </c>
      <c r="D500" s="2">
        <v>9.266</v>
      </c>
      <c r="E500" s="2">
        <v>9.2603643182970092</v>
      </c>
      <c r="F500" s="2">
        <v>230</v>
      </c>
      <c r="G500" s="2">
        <v>2129.883793208312</v>
      </c>
      <c r="H500" s="17">
        <v>9.2582507352141231E-3</v>
      </c>
    </row>
    <row r="501" spans="1:8" ht="13.5" x14ac:dyDescent="0.25">
      <c r="A501" s="12"/>
      <c r="B501" s="11">
        <v>42731</v>
      </c>
      <c r="C501" s="2">
        <v>19.73</v>
      </c>
      <c r="D501" s="2">
        <v>9.266</v>
      </c>
      <c r="E501" s="2">
        <v>0</v>
      </c>
      <c r="F501" s="2">
        <v>0</v>
      </c>
      <c r="G501" s="2">
        <v>0</v>
      </c>
      <c r="H501" s="17">
        <v>0</v>
      </c>
    </row>
    <row r="502" spans="1:8" ht="13.5" x14ac:dyDescent="0.25">
      <c r="A502" s="12"/>
      <c r="B502" s="11">
        <v>42732</v>
      </c>
      <c r="C502" s="2">
        <v>19.7</v>
      </c>
      <c r="D502" s="2">
        <v>9.2520000000000007</v>
      </c>
      <c r="E502" s="2">
        <v>9.2477731979695434</v>
      </c>
      <c r="F502" s="2">
        <v>95</v>
      </c>
      <c r="G502" s="2">
        <v>878.53845380710663</v>
      </c>
      <c r="H502" s="17">
        <v>-1.5109000647527894E-3</v>
      </c>
    </row>
    <row r="503" spans="1:8" ht="13.5" x14ac:dyDescent="0.25">
      <c r="A503" s="12"/>
      <c r="B503" s="11">
        <v>42733</v>
      </c>
      <c r="C503" s="2">
        <v>19.7</v>
      </c>
      <c r="D503" s="2">
        <v>9.2520000000000007</v>
      </c>
      <c r="E503" s="2">
        <v>0</v>
      </c>
      <c r="F503" s="2">
        <v>0</v>
      </c>
      <c r="G503" s="2">
        <v>0</v>
      </c>
      <c r="H503" s="17">
        <v>0</v>
      </c>
    </row>
    <row r="504" spans="1:8" ht="13.5" x14ac:dyDescent="0.25">
      <c r="A504" s="12"/>
      <c r="B504" s="11">
        <v>42734</v>
      </c>
      <c r="C504" s="2">
        <v>19.690000000000001</v>
      </c>
      <c r="D504" s="2">
        <v>9.2469999999999999</v>
      </c>
      <c r="E504" s="2">
        <v>9.2469999999999999</v>
      </c>
      <c r="F504" s="2">
        <v>38</v>
      </c>
      <c r="G504" s="2">
        <v>351.38599999999997</v>
      </c>
      <c r="H504" s="17">
        <v>-5.4042369217474943E-4</v>
      </c>
    </row>
    <row r="505" spans="1:8" ht="13.5" x14ac:dyDescent="0.25">
      <c r="A505" s="12"/>
      <c r="B505" s="11">
        <v>42737</v>
      </c>
      <c r="C505" s="2">
        <v>19.39</v>
      </c>
      <c r="D505" s="2">
        <v>9.1059999999999999</v>
      </c>
      <c r="E505" s="2">
        <v>9.026633625580196</v>
      </c>
      <c r="F505" s="2">
        <v>1903</v>
      </c>
      <c r="G505" s="2">
        <v>17177.683789479113</v>
      </c>
      <c r="H505" s="17">
        <v>-1.5248188601708665E-2</v>
      </c>
    </row>
    <row r="506" spans="1:8" ht="13.5" x14ac:dyDescent="0.25">
      <c r="A506" s="12"/>
      <c r="B506" s="11">
        <v>42738</v>
      </c>
      <c r="C506" s="2">
        <v>19.34</v>
      </c>
      <c r="D506" s="2">
        <v>9.0830000000000002</v>
      </c>
      <c r="E506" s="2">
        <v>9.0651533609100312</v>
      </c>
      <c r="F506" s="2">
        <v>1198</v>
      </c>
      <c r="G506" s="2">
        <v>10860.053726370217</v>
      </c>
      <c r="H506" s="17">
        <v>-2.525807160114176E-3</v>
      </c>
    </row>
    <row r="507" spans="1:8" ht="13.5" x14ac:dyDescent="0.25">
      <c r="A507" s="12"/>
      <c r="B507" s="11">
        <v>42739</v>
      </c>
      <c r="C507" s="2">
        <v>19.170000000000002</v>
      </c>
      <c r="D507" s="2">
        <v>9.0030000000000001</v>
      </c>
      <c r="E507" s="2">
        <v>8.9987732394366198</v>
      </c>
      <c r="F507" s="2">
        <v>211</v>
      </c>
      <c r="G507" s="2">
        <v>1898.7411535211268</v>
      </c>
      <c r="H507" s="17">
        <v>-8.80766266651988E-3</v>
      </c>
    </row>
    <row r="508" spans="1:8" ht="13.5" x14ac:dyDescent="0.25">
      <c r="A508" s="12"/>
      <c r="B508" s="11">
        <v>42740</v>
      </c>
      <c r="C508" s="2">
        <v>19.16</v>
      </c>
      <c r="D508" s="2">
        <v>8.9979999999999993</v>
      </c>
      <c r="E508" s="2">
        <v>9.060929645093946</v>
      </c>
      <c r="F508" s="2">
        <v>749</v>
      </c>
      <c r="G508" s="2">
        <v>6786.6363041753657</v>
      </c>
      <c r="H508" s="17">
        <v>-5.55370432078283E-4</v>
      </c>
    </row>
    <row r="509" spans="1:8" ht="13.5" x14ac:dyDescent="0.25">
      <c r="A509" s="12"/>
      <c r="B509" s="11">
        <v>42741</v>
      </c>
      <c r="C509" s="2">
        <v>19.13</v>
      </c>
      <c r="D509" s="2">
        <v>8.984</v>
      </c>
      <c r="E509" s="2">
        <v>8.9821214845791957</v>
      </c>
      <c r="F509" s="2">
        <v>1014</v>
      </c>
      <c r="G509" s="2">
        <v>9107.8711853633049</v>
      </c>
      <c r="H509" s="17">
        <v>-1.5559013114024613E-3</v>
      </c>
    </row>
    <row r="510" spans="1:8" ht="13.5" x14ac:dyDescent="0.25">
      <c r="A510" s="12"/>
      <c r="B510" s="11">
        <v>42744</v>
      </c>
      <c r="C510" s="2">
        <v>19.68</v>
      </c>
      <c r="D510" s="2">
        <v>9.2420000000000009</v>
      </c>
      <c r="E510" s="2">
        <v>8.9949831300813017</v>
      </c>
      <c r="F510" s="2">
        <v>2349</v>
      </c>
      <c r="G510" s="2">
        <v>21129.215372560979</v>
      </c>
      <c r="H510" s="17">
        <v>2.8717720391807759E-2</v>
      </c>
    </row>
    <row r="511" spans="1:8" ht="13.5" x14ac:dyDescent="0.25">
      <c r="A511" s="12"/>
      <c r="B511" s="11">
        <v>42745</v>
      </c>
      <c r="C511" s="2">
        <v>19.14</v>
      </c>
      <c r="D511" s="2">
        <v>8.9890000000000008</v>
      </c>
      <c r="E511" s="2">
        <v>8.9890000000000008</v>
      </c>
      <c r="F511" s="2">
        <v>241</v>
      </c>
      <c r="G511" s="2">
        <v>2166.3490000000002</v>
      </c>
      <c r="H511" s="17">
        <v>-2.7375027050421996E-2</v>
      </c>
    </row>
    <row r="512" spans="1:8" ht="13.5" x14ac:dyDescent="0.25">
      <c r="A512" s="12"/>
      <c r="B512" s="11">
        <v>42746</v>
      </c>
      <c r="C512" s="2">
        <v>19.7</v>
      </c>
      <c r="D512" s="2">
        <v>9.2520000000000007</v>
      </c>
      <c r="E512" s="2">
        <v>9.2520000000000007</v>
      </c>
      <c r="F512" s="2">
        <v>4</v>
      </c>
      <c r="G512" s="2">
        <v>37.008000000000003</v>
      </c>
      <c r="H512" s="17">
        <v>2.9257981977973066E-2</v>
      </c>
    </row>
    <row r="513" spans="1:8" ht="13.5" x14ac:dyDescent="0.25">
      <c r="A513" s="12"/>
      <c r="B513" s="11">
        <v>42747</v>
      </c>
      <c r="C513" s="2">
        <v>19.170000000000002</v>
      </c>
      <c r="D513" s="2">
        <v>9.0030000000000001</v>
      </c>
      <c r="E513" s="2">
        <v>8.9997125195618146</v>
      </c>
      <c r="F513" s="2">
        <v>267</v>
      </c>
      <c r="G513" s="2">
        <v>2402.9232427230045</v>
      </c>
      <c r="H513" s="17">
        <v>-2.6913099870298371E-2</v>
      </c>
    </row>
    <row r="514" spans="1:8" ht="13.5" x14ac:dyDescent="0.25">
      <c r="A514" s="12"/>
      <c r="B514" s="11">
        <v>42748</v>
      </c>
      <c r="C514" s="2">
        <v>19.95</v>
      </c>
      <c r="D514" s="2">
        <v>9.3689999999999998</v>
      </c>
      <c r="E514" s="2">
        <v>9.3689999999999998</v>
      </c>
      <c r="F514" s="2">
        <v>6</v>
      </c>
      <c r="G514" s="2">
        <v>56.213999999999999</v>
      </c>
      <c r="H514" s="17">
        <v>4.0653115628123918E-2</v>
      </c>
    </row>
    <row r="515" spans="1:8" ht="13.5" x14ac:dyDescent="0.25">
      <c r="A515" s="12"/>
      <c r="B515" s="11">
        <v>42751</v>
      </c>
      <c r="C515" s="2">
        <v>19.95</v>
      </c>
      <c r="D515" s="2">
        <v>9.3689999999999998</v>
      </c>
      <c r="E515" s="2">
        <v>0</v>
      </c>
      <c r="F515" s="2">
        <v>0</v>
      </c>
      <c r="G515" s="2">
        <v>0</v>
      </c>
      <c r="H515" s="17">
        <v>0</v>
      </c>
    </row>
    <row r="516" spans="1:8" ht="13.5" x14ac:dyDescent="0.25">
      <c r="A516" s="12"/>
      <c r="B516" s="11">
        <v>42752</v>
      </c>
      <c r="C516" s="2">
        <v>19.36</v>
      </c>
      <c r="D516" s="2">
        <v>9.0920000000000005</v>
      </c>
      <c r="E516" s="2">
        <v>9.0008921487603306</v>
      </c>
      <c r="F516" s="2">
        <v>1082</v>
      </c>
      <c r="G516" s="2">
        <v>9738.9653049586777</v>
      </c>
      <c r="H516" s="17">
        <v>-2.9565588643398363E-2</v>
      </c>
    </row>
    <row r="517" spans="1:8" ht="13.5" x14ac:dyDescent="0.25">
      <c r="A517" s="12"/>
      <c r="B517" s="11">
        <v>42753</v>
      </c>
      <c r="C517" s="2">
        <v>19.36</v>
      </c>
      <c r="D517" s="2">
        <v>9.0920000000000005</v>
      </c>
      <c r="E517" s="2">
        <v>9.0920000000000005</v>
      </c>
      <c r="F517" s="2">
        <v>635</v>
      </c>
      <c r="G517" s="2">
        <v>5773.42</v>
      </c>
      <c r="H517" s="17">
        <v>0</v>
      </c>
    </row>
    <row r="518" spans="1:8" ht="13.5" x14ac:dyDescent="0.25">
      <c r="A518" s="12"/>
      <c r="B518" s="11">
        <v>42754</v>
      </c>
      <c r="C518" s="2">
        <v>19.940000000000001</v>
      </c>
      <c r="D518" s="2">
        <v>9.3640000000000008</v>
      </c>
      <c r="E518" s="2">
        <v>9.0930357071213628</v>
      </c>
      <c r="F518" s="2">
        <v>1091</v>
      </c>
      <c r="G518" s="2">
        <v>9920.5019564694067</v>
      </c>
      <c r="H518" s="17">
        <v>2.9916410030796328E-2</v>
      </c>
    </row>
    <row r="519" spans="1:8" ht="13.5" x14ac:dyDescent="0.25">
      <c r="A519" s="12"/>
      <c r="B519" s="11">
        <v>42755</v>
      </c>
      <c r="C519" s="2">
        <v>19.940000000000001</v>
      </c>
      <c r="D519" s="2">
        <v>9.3640000000000008</v>
      </c>
      <c r="E519" s="2">
        <v>0</v>
      </c>
      <c r="F519" s="2">
        <v>0</v>
      </c>
      <c r="G519" s="2">
        <v>0</v>
      </c>
      <c r="H519" s="17">
        <v>0</v>
      </c>
    </row>
    <row r="520" spans="1:8" ht="13.5" x14ac:dyDescent="0.25">
      <c r="A520" s="12"/>
      <c r="B520" s="11">
        <v>42758</v>
      </c>
      <c r="C520" s="2">
        <v>19.940000000000001</v>
      </c>
      <c r="D520" s="2">
        <v>9.3640000000000008</v>
      </c>
      <c r="E520" s="2">
        <v>0</v>
      </c>
      <c r="F520" s="2">
        <v>0</v>
      </c>
      <c r="G520" s="2">
        <v>0</v>
      </c>
      <c r="H520" s="17">
        <v>0</v>
      </c>
    </row>
    <row r="521" spans="1:8" ht="13.5" x14ac:dyDescent="0.25">
      <c r="A521" s="12"/>
      <c r="B521" s="11">
        <v>42759</v>
      </c>
      <c r="C521" s="2">
        <v>19.940000000000001</v>
      </c>
      <c r="D521" s="2">
        <v>9.3640000000000008</v>
      </c>
      <c r="E521" s="2">
        <v>0</v>
      </c>
      <c r="F521" s="2">
        <v>0</v>
      </c>
      <c r="G521" s="2">
        <v>0</v>
      </c>
      <c r="H521" s="17">
        <v>0</v>
      </c>
    </row>
    <row r="522" spans="1:8" ht="13.5" x14ac:dyDescent="0.25">
      <c r="A522" s="12"/>
      <c r="B522" s="11">
        <v>42760</v>
      </c>
      <c r="C522" s="2">
        <v>19.600000000000001</v>
      </c>
      <c r="D522" s="2">
        <v>9.2050000000000001</v>
      </c>
      <c r="E522" s="2">
        <v>9.2050000000000001</v>
      </c>
      <c r="F522" s="2">
        <v>223</v>
      </c>
      <c r="G522" s="2">
        <v>2052.7150000000001</v>
      </c>
      <c r="H522" s="17">
        <v>-1.6979923109782219E-2</v>
      </c>
    </row>
    <row r="523" spans="1:8" ht="13.5" x14ac:dyDescent="0.25">
      <c r="A523" s="12"/>
      <c r="B523" s="11">
        <v>42761</v>
      </c>
      <c r="C523" s="2">
        <v>19.79</v>
      </c>
      <c r="D523" s="2">
        <v>9.2940000000000005</v>
      </c>
      <c r="E523" s="2">
        <v>9.2921214754926744</v>
      </c>
      <c r="F523" s="2">
        <v>265</v>
      </c>
      <c r="G523" s="2">
        <v>2462.4121910055587</v>
      </c>
      <c r="H523" s="17">
        <v>9.6686583378599034E-3</v>
      </c>
    </row>
    <row r="524" spans="1:8" ht="13.5" x14ac:dyDescent="0.25">
      <c r="A524" s="12"/>
      <c r="B524" s="11">
        <v>42762</v>
      </c>
      <c r="C524" s="2">
        <v>19.79</v>
      </c>
      <c r="D524" s="2">
        <v>9.2940000000000005</v>
      </c>
      <c r="E524" s="2">
        <v>0</v>
      </c>
      <c r="F524" s="2">
        <v>0</v>
      </c>
      <c r="G524" s="2">
        <v>0</v>
      </c>
      <c r="H524" s="17">
        <v>0</v>
      </c>
    </row>
    <row r="525" spans="1:8" ht="13.5" x14ac:dyDescent="0.25">
      <c r="A525" s="12"/>
      <c r="B525" s="11">
        <v>42765</v>
      </c>
      <c r="C525" s="2">
        <v>19.8</v>
      </c>
      <c r="D525" s="2">
        <v>9.2989999999999995</v>
      </c>
      <c r="E525" s="2">
        <v>9.2971214141414134</v>
      </c>
      <c r="F525" s="2">
        <v>430</v>
      </c>
      <c r="G525" s="2">
        <v>3997.7622080808078</v>
      </c>
      <c r="H525" s="17">
        <v>5.3798149343651873E-4</v>
      </c>
    </row>
    <row r="526" spans="1:8" ht="13.5" x14ac:dyDescent="0.25">
      <c r="A526" s="12"/>
      <c r="B526" s="11">
        <v>42766</v>
      </c>
      <c r="C526" s="2">
        <v>19.989999999999998</v>
      </c>
      <c r="D526" s="2">
        <v>9.3879999999999999</v>
      </c>
      <c r="E526" s="2">
        <v>9.3879999999999999</v>
      </c>
      <c r="F526" s="2">
        <v>9</v>
      </c>
      <c r="G526" s="2">
        <v>84.492000000000004</v>
      </c>
      <c r="H526" s="17">
        <v>9.5709216044736443E-3</v>
      </c>
    </row>
    <row r="527" spans="1:8" ht="13.5" x14ac:dyDescent="0.25">
      <c r="A527" s="12"/>
      <c r="B527" s="11">
        <v>42767</v>
      </c>
      <c r="C527" s="2">
        <v>19.88</v>
      </c>
      <c r="D527" s="2">
        <v>9.3360000000000003</v>
      </c>
      <c r="E527" s="2">
        <v>9.3360000000000003</v>
      </c>
      <c r="F527" s="2">
        <v>1829</v>
      </c>
      <c r="G527" s="2">
        <v>17075.544000000002</v>
      </c>
      <c r="H527" s="17">
        <v>-5.5389859394971881E-3</v>
      </c>
    </row>
    <row r="528" spans="1:8" ht="13.5" x14ac:dyDescent="0.25">
      <c r="A528" s="12"/>
      <c r="B528" s="11">
        <v>42768</v>
      </c>
      <c r="C528" s="2">
        <v>19.88</v>
      </c>
      <c r="D528" s="2">
        <v>9.3360000000000003</v>
      </c>
      <c r="E528" s="2">
        <v>9.3360000000000003</v>
      </c>
      <c r="F528" s="2">
        <v>620</v>
      </c>
      <c r="G528" s="2">
        <v>5788.3200000000006</v>
      </c>
      <c r="H528" s="17">
        <v>0</v>
      </c>
    </row>
    <row r="529" spans="1:8" ht="13.5" x14ac:dyDescent="0.25">
      <c r="A529" s="12"/>
      <c r="B529" s="11">
        <v>42769</v>
      </c>
      <c r="C529" s="2">
        <v>19.88</v>
      </c>
      <c r="D529" s="2">
        <v>9.3360000000000003</v>
      </c>
      <c r="E529" s="2">
        <v>9.3360000000000003</v>
      </c>
      <c r="F529" s="2">
        <v>50</v>
      </c>
      <c r="G529" s="2">
        <v>466.8</v>
      </c>
      <c r="H529" s="17">
        <v>0</v>
      </c>
    </row>
    <row r="530" spans="1:8" ht="13.5" x14ac:dyDescent="0.25">
      <c r="A530" s="12"/>
      <c r="B530" s="11">
        <v>42772</v>
      </c>
      <c r="C530" s="2">
        <v>19.88</v>
      </c>
      <c r="D530" s="2">
        <v>9.3360000000000003</v>
      </c>
      <c r="E530" s="2">
        <v>0</v>
      </c>
      <c r="F530" s="2">
        <v>0</v>
      </c>
      <c r="G530" s="2">
        <v>0</v>
      </c>
      <c r="H530" s="17">
        <v>0</v>
      </c>
    </row>
    <row r="531" spans="1:8" ht="13.5" x14ac:dyDescent="0.25">
      <c r="A531" s="12"/>
      <c r="B531" s="11">
        <v>42773</v>
      </c>
      <c r="C531" s="2">
        <v>20.28</v>
      </c>
      <c r="D531" s="2">
        <v>9.5239999999999991</v>
      </c>
      <c r="E531" s="2">
        <v>9.3892175542406289</v>
      </c>
      <c r="F531" s="2">
        <v>1029</v>
      </c>
      <c r="G531" s="2">
        <v>9661.5048633136066</v>
      </c>
      <c r="H531" s="17">
        <v>2.01371036846614E-2</v>
      </c>
    </row>
    <row r="532" spans="1:8" ht="13.5" x14ac:dyDescent="0.25">
      <c r="A532" s="12"/>
      <c r="B532" s="11">
        <v>42774</v>
      </c>
      <c r="C532" s="2">
        <v>20.7</v>
      </c>
      <c r="D532" s="2">
        <v>9.7210000000000001</v>
      </c>
      <c r="E532" s="2">
        <v>9.6909447342995172</v>
      </c>
      <c r="F532" s="2">
        <v>293</v>
      </c>
      <c r="G532" s="2">
        <v>2839.4468071497586</v>
      </c>
      <c r="H532" s="17">
        <v>2.0684586308273935E-2</v>
      </c>
    </row>
    <row r="533" spans="1:8" ht="13.5" x14ac:dyDescent="0.25">
      <c r="A533" s="12"/>
      <c r="B533" s="11">
        <v>42775</v>
      </c>
      <c r="C533" s="2">
        <v>20.9</v>
      </c>
      <c r="D533" s="2">
        <v>9.8149999999999995</v>
      </c>
      <c r="E533" s="2">
        <v>9.813121531100478</v>
      </c>
      <c r="F533" s="2">
        <v>977</v>
      </c>
      <c r="G533" s="2">
        <v>9587.419735885167</v>
      </c>
      <c r="H533" s="17">
        <v>9.6697870589444925E-3</v>
      </c>
    </row>
    <row r="534" spans="1:8" ht="13.5" x14ac:dyDescent="0.25">
      <c r="A534" s="12"/>
      <c r="B534" s="11">
        <v>42776</v>
      </c>
      <c r="C534" s="2">
        <v>21.32</v>
      </c>
      <c r="D534" s="2">
        <v>10.012</v>
      </c>
      <c r="E534" s="2">
        <v>9.816643902439024</v>
      </c>
      <c r="F534" s="2">
        <v>101</v>
      </c>
      <c r="G534" s="2">
        <v>991.48103414634147</v>
      </c>
      <c r="H534" s="17">
        <v>2.0071319409067853E-2</v>
      </c>
    </row>
    <row r="535" spans="1:8" ht="13.5" x14ac:dyDescent="0.25">
      <c r="A535" s="12"/>
      <c r="B535" s="11">
        <v>42779</v>
      </c>
      <c r="C535" s="2">
        <v>21.32</v>
      </c>
      <c r="D535" s="2">
        <v>10.012</v>
      </c>
      <c r="E535" s="2">
        <v>0</v>
      </c>
      <c r="F535" s="2">
        <v>0</v>
      </c>
      <c r="G535" s="2">
        <v>0</v>
      </c>
      <c r="H535" s="17">
        <v>0</v>
      </c>
    </row>
    <row r="536" spans="1:8" ht="13.5" x14ac:dyDescent="0.25">
      <c r="A536" s="12"/>
      <c r="B536" s="11">
        <v>42780</v>
      </c>
      <c r="C536" s="2">
        <v>20.69</v>
      </c>
      <c r="D536" s="2">
        <v>9.7170000000000005</v>
      </c>
      <c r="E536" s="2">
        <v>9.7339072982116956</v>
      </c>
      <c r="F536" s="2">
        <v>551</v>
      </c>
      <c r="G536" s="2">
        <v>5363.3829213146446</v>
      </c>
      <c r="H536" s="17">
        <v>-2.946464242908509E-2</v>
      </c>
    </row>
    <row r="537" spans="1:8" ht="13.5" x14ac:dyDescent="0.25">
      <c r="A537" s="12"/>
      <c r="B537" s="11">
        <v>42781</v>
      </c>
      <c r="C537" s="2">
        <v>20.69</v>
      </c>
      <c r="D537" s="2">
        <v>9.7170000000000005</v>
      </c>
      <c r="E537" s="2">
        <v>0</v>
      </c>
      <c r="F537" s="2">
        <v>0</v>
      </c>
      <c r="G537" s="2">
        <v>0</v>
      </c>
      <c r="H537" s="17">
        <v>0</v>
      </c>
    </row>
    <row r="538" spans="1:8" ht="13.5" x14ac:dyDescent="0.25">
      <c r="A538" s="12"/>
      <c r="B538" s="11">
        <v>42782</v>
      </c>
      <c r="C538" s="2">
        <v>20.51</v>
      </c>
      <c r="D538" s="2">
        <v>9.6319999999999997</v>
      </c>
      <c r="E538" s="2">
        <v>9.9048518771331064</v>
      </c>
      <c r="F538" s="2">
        <v>38</v>
      </c>
      <c r="G538" s="2">
        <v>376.38437133105805</v>
      </c>
      <c r="H538" s="17">
        <v>-8.7475558299887676E-3</v>
      </c>
    </row>
    <row r="539" spans="1:8" ht="13.5" x14ac:dyDescent="0.25">
      <c r="A539" s="12"/>
      <c r="B539" s="11">
        <v>42783</v>
      </c>
      <c r="C539" s="2">
        <v>20.5</v>
      </c>
      <c r="D539" s="2">
        <v>9.6270000000000007</v>
      </c>
      <c r="E539" s="2">
        <v>9.5485751707317075</v>
      </c>
      <c r="F539" s="2">
        <v>88</v>
      </c>
      <c r="G539" s="2">
        <v>840.2746150243903</v>
      </c>
      <c r="H539" s="17">
        <v>-5.1910299003311931E-4</v>
      </c>
    </row>
    <row r="540" spans="1:8" ht="13.5" x14ac:dyDescent="0.25">
      <c r="A540" s="12"/>
      <c r="B540" s="11">
        <v>42786</v>
      </c>
      <c r="C540" s="2">
        <v>20.5</v>
      </c>
      <c r="D540" s="2">
        <v>9.6270000000000007</v>
      </c>
      <c r="E540" s="2">
        <v>0</v>
      </c>
      <c r="F540" s="2">
        <v>0</v>
      </c>
      <c r="G540" s="2">
        <v>0</v>
      </c>
      <c r="H540" s="17">
        <v>0</v>
      </c>
    </row>
    <row r="541" spans="1:8" ht="13.5" x14ac:dyDescent="0.25">
      <c r="A541" s="12"/>
      <c r="B541" s="11">
        <v>42787</v>
      </c>
      <c r="C541" s="2">
        <v>20.29</v>
      </c>
      <c r="D541" s="2">
        <v>9.5289999999999999</v>
      </c>
      <c r="E541" s="2">
        <v>9.5289999999999999</v>
      </c>
      <c r="F541" s="2">
        <v>20</v>
      </c>
      <c r="G541" s="2">
        <v>190.57999999999998</v>
      </c>
      <c r="H541" s="17">
        <v>-1.0179702918874078E-2</v>
      </c>
    </row>
    <row r="542" spans="1:8" ht="13.5" x14ac:dyDescent="0.25">
      <c r="A542" s="12"/>
      <c r="B542" s="11">
        <v>42788</v>
      </c>
      <c r="C542" s="2">
        <v>20.239999999999998</v>
      </c>
      <c r="D542" s="2">
        <v>9.5050000000000008</v>
      </c>
      <c r="E542" s="2">
        <v>9.4542816205533615</v>
      </c>
      <c r="F542" s="2">
        <v>125</v>
      </c>
      <c r="G542" s="2">
        <v>1181.7852025691702</v>
      </c>
      <c r="H542" s="17">
        <v>-2.518627348095197E-3</v>
      </c>
    </row>
    <row r="543" spans="1:8" ht="13.5" x14ac:dyDescent="0.25">
      <c r="A543" s="12"/>
      <c r="B543" s="11">
        <v>42789</v>
      </c>
      <c r="C543" s="2">
        <v>20</v>
      </c>
      <c r="D543" s="2">
        <v>9.3919999999999995</v>
      </c>
      <c r="E543" s="2">
        <v>9.3919999999999995</v>
      </c>
      <c r="F543" s="2">
        <v>357</v>
      </c>
      <c r="G543" s="2">
        <v>3352.944</v>
      </c>
      <c r="H543" s="17">
        <v>-1.1888479747501454E-2</v>
      </c>
    </row>
    <row r="544" spans="1:8" ht="13.5" x14ac:dyDescent="0.25">
      <c r="A544" s="12"/>
      <c r="B544" s="11">
        <v>42790</v>
      </c>
      <c r="C544" s="2">
        <v>20</v>
      </c>
      <c r="D544" s="2">
        <v>9.3919999999999995</v>
      </c>
      <c r="E544" s="2">
        <v>9.3919999999999995</v>
      </c>
      <c r="F544" s="2">
        <v>60</v>
      </c>
      <c r="G544" s="2">
        <v>563.52</v>
      </c>
      <c r="H544" s="17">
        <v>0</v>
      </c>
    </row>
    <row r="545" spans="1:8" ht="13.5" x14ac:dyDescent="0.25">
      <c r="A545" s="12"/>
      <c r="B545" s="11">
        <v>42793</v>
      </c>
      <c r="C545" s="2">
        <v>20</v>
      </c>
      <c r="D545" s="2">
        <v>9.3919999999999995</v>
      </c>
      <c r="E545" s="2">
        <v>0</v>
      </c>
      <c r="F545" s="2">
        <v>0</v>
      </c>
      <c r="G545" s="2">
        <v>0</v>
      </c>
      <c r="H545" s="17">
        <v>0</v>
      </c>
    </row>
    <row r="546" spans="1:8" ht="13.5" x14ac:dyDescent="0.25">
      <c r="A546" s="12"/>
      <c r="B546" s="11">
        <v>42794</v>
      </c>
      <c r="C546" s="2">
        <v>20.59</v>
      </c>
      <c r="D546" s="2">
        <v>9.67</v>
      </c>
      <c r="E546" s="2">
        <v>9.5723137445361832</v>
      </c>
      <c r="F546" s="2">
        <v>17</v>
      </c>
      <c r="G546" s="2">
        <v>162.72933365711512</v>
      </c>
      <c r="H546" s="17">
        <v>2.9599659284497495E-2</v>
      </c>
    </row>
    <row r="547" spans="1:8" ht="13.5" x14ac:dyDescent="0.25">
      <c r="A547" s="12"/>
      <c r="B547" s="11">
        <v>42795</v>
      </c>
      <c r="C547" s="2">
        <v>20.59</v>
      </c>
      <c r="D547" s="2">
        <v>9.67</v>
      </c>
      <c r="E547" s="2">
        <v>0</v>
      </c>
      <c r="F547" s="2">
        <v>0</v>
      </c>
      <c r="G547" s="2">
        <v>0</v>
      </c>
      <c r="H547" s="17">
        <v>0</v>
      </c>
    </row>
    <row r="548" spans="1:8" ht="13.5" x14ac:dyDescent="0.25">
      <c r="A548" s="12"/>
      <c r="B548" s="11">
        <v>42796</v>
      </c>
      <c r="C548" s="2">
        <v>20</v>
      </c>
      <c r="D548" s="2">
        <v>9.3919999999999995</v>
      </c>
      <c r="E548" s="2">
        <v>9.3924696000000001</v>
      </c>
      <c r="F548" s="2">
        <v>290</v>
      </c>
      <c r="G548" s="2">
        <v>2723.8161840000002</v>
      </c>
      <c r="H548" s="17">
        <v>-2.8748707342295808E-2</v>
      </c>
    </row>
    <row r="549" spans="1:8" ht="13.5" x14ac:dyDescent="0.25">
      <c r="A549" s="12"/>
      <c r="B549" s="11">
        <v>42797</v>
      </c>
      <c r="C549" s="2">
        <v>20</v>
      </c>
      <c r="D549" s="2">
        <v>9.3919999999999995</v>
      </c>
      <c r="E549" s="2">
        <v>9.3919999999999995</v>
      </c>
      <c r="F549" s="2">
        <v>610</v>
      </c>
      <c r="G549" s="2">
        <v>5729.12</v>
      </c>
      <c r="H549" s="17">
        <v>0</v>
      </c>
    </row>
    <row r="550" spans="1:8" ht="13.5" x14ac:dyDescent="0.25">
      <c r="A550" s="12"/>
      <c r="B550" s="11">
        <v>42800</v>
      </c>
      <c r="C550" s="2">
        <v>20</v>
      </c>
      <c r="D550" s="2">
        <v>9.3919999999999995</v>
      </c>
      <c r="E550" s="2">
        <v>9.3919999999999995</v>
      </c>
      <c r="F550" s="2">
        <v>88</v>
      </c>
      <c r="G550" s="2">
        <v>826.49599999999998</v>
      </c>
      <c r="H550" s="17">
        <v>0</v>
      </c>
    </row>
    <row r="551" spans="1:8" ht="13.5" x14ac:dyDescent="0.25">
      <c r="A551" s="12"/>
      <c r="B551" s="11">
        <v>42801</v>
      </c>
      <c r="C551" s="2">
        <v>20.53</v>
      </c>
      <c r="D551" s="2">
        <v>9.641</v>
      </c>
      <c r="E551" s="2">
        <v>9.3977443740867024</v>
      </c>
      <c r="F551" s="2">
        <v>1312</v>
      </c>
      <c r="G551" s="2">
        <v>12329.840618801754</v>
      </c>
      <c r="H551" s="17">
        <v>2.65119250425895E-2</v>
      </c>
    </row>
    <row r="552" spans="1:8" ht="13.5" x14ac:dyDescent="0.25">
      <c r="A552" s="12"/>
      <c r="B552" s="11">
        <v>42802</v>
      </c>
      <c r="C552" s="2">
        <v>20.28</v>
      </c>
      <c r="D552" s="2">
        <v>9.5239999999999991</v>
      </c>
      <c r="E552" s="2">
        <v>9.5239999999999991</v>
      </c>
      <c r="F552" s="2">
        <v>12</v>
      </c>
      <c r="G552" s="2">
        <v>114.28799999999998</v>
      </c>
      <c r="H552" s="17">
        <v>-1.2135670573592043E-2</v>
      </c>
    </row>
    <row r="553" spans="1:8" ht="13.5" x14ac:dyDescent="0.25">
      <c r="A553" s="12"/>
      <c r="B553" s="11">
        <v>42803</v>
      </c>
      <c r="C553" s="2">
        <v>19.899999999999999</v>
      </c>
      <c r="D553" s="2">
        <v>9.3460000000000001</v>
      </c>
      <c r="E553" s="2">
        <v>9.3643162814070369</v>
      </c>
      <c r="F553" s="2">
        <v>41</v>
      </c>
      <c r="G553" s="2">
        <v>383.93696753768853</v>
      </c>
      <c r="H553" s="17">
        <v>-1.8689626207475753E-2</v>
      </c>
    </row>
    <row r="554" spans="1:8" ht="13.5" x14ac:dyDescent="0.25">
      <c r="A554" s="12"/>
      <c r="B554" s="11">
        <v>42804</v>
      </c>
      <c r="C554" s="2">
        <v>19.850000000000001</v>
      </c>
      <c r="D554" s="2">
        <v>9.3219999999999992</v>
      </c>
      <c r="E554" s="2">
        <v>9.3219999999999992</v>
      </c>
      <c r="F554" s="2">
        <v>200</v>
      </c>
      <c r="G554" s="2">
        <v>1864.3999999999999</v>
      </c>
      <c r="H554" s="17">
        <v>-2.567943505242982E-3</v>
      </c>
    </row>
    <row r="555" spans="1:8" ht="13.5" x14ac:dyDescent="0.25">
      <c r="A555" s="12"/>
      <c r="B555" s="11">
        <v>42807</v>
      </c>
      <c r="C555" s="2">
        <v>19.850000000000001</v>
      </c>
      <c r="D555" s="2">
        <v>9.3219999999999992</v>
      </c>
      <c r="E555" s="2">
        <v>9.3219999999999992</v>
      </c>
      <c r="F555" s="2">
        <v>1050</v>
      </c>
      <c r="G555" s="2">
        <v>9788.0999999999985</v>
      </c>
      <c r="H555" s="17">
        <v>0</v>
      </c>
    </row>
    <row r="556" spans="1:8" ht="13.5" x14ac:dyDescent="0.25">
      <c r="A556" s="12"/>
      <c r="B556" s="11">
        <v>42808</v>
      </c>
      <c r="C556" s="2">
        <v>19.850000000000001</v>
      </c>
      <c r="D556" s="2">
        <v>9.3219999999999992</v>
      </c>
      <c r="E556" s="2">
        <v>0</v>
      </c>
      <c r="F556" s="2">
        <v>0</v>
      </c>
      <c r="G556" s="2">
        <v>0</v>
      </c>
      <c r="H556" s="17">
        <v>0</v>
      </c>
    </row>
    <row r="557" spans="1:8" ht="13.5" x14ac:dyDescent="0.25">
      <c r="A557" s="12"/>
      <c r="B557" s="11">
        <v>42809</v>
      </c>
      <c r="C557" s="2">
        <v>19.850000000000001</v>
      </c>
      <c r="D557" s="2">
        <v>9.3219999999999992</v>
      </c>
      <c r="E557" s="2">
        <v>9.3238784886649864</v>
      </c>
      <c r="F557" s="2">
        <v>2407</v>
      </c>
      <c r="G557" s="2">
        <v>22442.575522216623</v>
      </c>
      <c r="H557" s="17">
        <v>0</v>
      </c>
    </row>
    <row r="558" spans="1:8" ht="13.5" x14ac:dyDescent="0.25">
      <c r="A558" s="12"/>
      <c r="B558" s="11">
        <v>42810</v>
      </c>
      <c r="C558" s="2">
        <v>19.850000000000001</v>
      </c>
      <c r="D558" s="2">
        <v>9.3219999999999992</v>
      </c>
      <c r="E558" s="2">
        <v>9.3680229722921897</v>
      </c>
      <c r="F558" s="2">
        <v>393</v>
      </c>
      <c r="G558" s="2">
        <v>3681.6330281108308</v>
      </c>
      <c r="H558" s="17">
        <v>0</v>
      </c>
    </row>
    <row r="559" spans="1:8" ht="13.5" x14ac:dyDescent="0.25">
      <c r="A559" s="12"/>
      <c r="B559" s="11">
        <v>42811</v>
      </c>
      <c r="C559" s="2">
        <v>19.7</v>
      </c>
      <c r="D559" s="2">
        <v>9.2520000000000007</v>
      </c>
      <c r="E559" s="2">
        <v>9.2994341116751276</v>
      </c>
      <c r="F559" s="2">
        <v>1300</v>
      </c>
      <c r="G559" s="2">
        <v>12089.264345177666</v>
      </c>
      <c r="H559" s="17">
        <v>-7.5091182149751674E-3</v>
      </c>
    </row>
    <row r="560" spans="1:8" ht="13.5" x14ac:dyDescent="0.25">
      <c r="A560" s="12"/>
      <c r="B560" s="11">
        <v>42815</v>
      </c>
      <c r="C560" s="2">
        <v>19.8</v>
      </c>
      <c r="D560" s="2">
        <v>9.2989999999999995</v>
      </c>
      <c r="E560" s="2">
        <v>9.2957124747474733</v>
      </c>
      <c r="F560" s="2">
        <v>710</v>
      </c>
      <c r="G560" s="2">
        <v>6599.9558570707059</v>
      </c>
      <c r="H560" s="17">
        <v>5.0799827064417222E-3</v>
      </c>
    </row>
    <row r="561" spans="1:8" ht="13.5" x14ac:dyDescent="0.25">
      <c r="A561" s="12"/>
      <c r="B561" s="11">
        <v>42816</v>
      </c>
      <c r="C561" s="2">
        <v>19.97</v>
      </c>
      <c r="D561" s="2">
        <v>9.3780000000000001</v>
      </c>
      <c r="E561" s="2">
        <v>9.4324741111667514</v>
      </c>
      <c r="F561" s="2">
        <v>19</v>
      </c>
      <c r="G561" s="2">
        <v>179.21700811216829</v>
      </c>
      <c r="H561" s="17">
        <v>8.4955371545328128E-3</v>
      </c>
    </row>
    <row r="562" spans="1:8" ht="13.5" x14ac:dyDescent="0.25">
      <c r="A562" s="12"/>
      <c r="B562" s="11">
        <v>42817</v>
      </c>
      <c r="C562" s="2">
        <v>19.72</v>
      </c>
      <c r="D562" s="2">
        <v>9.2609999999999992</v>
      </c>
      <c r="E562" s="2">
        <v>9.2633481237322517</v>
      </c>
      <c r="F562" s="2">
        <v>1004</v>
      </c>
      <c r="G562" s="2">
        <v>9300.4015162271808</v>
      </c>
      <c r="H562" s="17">
        <v>-1.2476007677543279E-2</v>
      </c>
    </row>
    <row r="563" spans="1:8" ht="13.5" x14ac:dyDescent="0.25">
      <c r="A563" s="12"/>
      <c r="B563" s="11">
        <v>42818</v>
      </c>
      <c r="C563" s="2">
        <v>19.7</v>
      </c>
      <c r="D563" s="2">
        <v>9.2520000000000007</v>
      </c>
      <c r="E563" s="2">
        <v>9.2566964467005093</v>
      </c>
      <c r="F563" s="2">
        <v>721</v>
      </c>
      <c r="G563" s="2">
        <v>6674.0781380710669</v>
      </c>
      <c r="H563" s="17">
        <v>-9.7181729834775572E-4</v>
      </c>
    </row>
    <row r="564" spans="1:8" ht="13.5" x14ac:dyDescent="0.25">
      <c r="A564" s="12"/>
      <c r="B564" s="11">
        <v>42821</v>
      </c>
      <c r="C564" s="2">
        <v>20.3</v>
      </c>
      <c r="D564" s="2">
        <v>9.5329999999999995</v>
      </c>
      <c r="E564" s="2">
        <v>9.5010667980295551</v>
      </c>
      <c r="F564" s="2">
        <v>3457</v>
      </c>
      <c r="G564" s="2">
        <v>32845.187920788172</v>
      </c>
      <c r="H564" s="17">
        <v>3.0371811500216037E-2</v>
      </c>
    </row>
    <row r="565" spans="1:8" ht="13.5" x14ac:dyDescent="0.25">
      <c r="A565" s="12"/>
      <c r="B565" s="11">
        <v>42822</v>
      </c>
      <c r="C565" s="2">
        <v>20.2</v>
      </c>
      <c r="D565" s="2">
        <v>9.4860000000000007</v>
      </c>
      <c r="E565" s="2">
        <v>9.4906960396039608</v>
      </c>
      <c r="F565" s="2">
        <v>197</v>
      </c>
      <c r="G565" s="2">
        <v>1869.6671198019803</v>
      </c>
      <c r="H565" s="17">
        <v>-4.9302423161647771E-3</v>
      </c>
    </row>
    <row r="566" spans="1:8" ht="13.5" x14ac:dyDescent="0.25">
      <c r="A566" s="12"/>
      <c r="B566" s="11">
        <v>42823</v>
      </c>
      <c r="C566" s="2">
        <v>20.2</v>
      </c>
      <c r="D566" s="2">
        <v>9.4860000000000007</v>
      </c>
      <c r="E566" s="2">
        <v>9.4944528712871286</v>
      </c>
      <c r="F566" s="2">
        <v>786</v>
      </c>
      <c r="G566" s="2">
        <v>7462.6399568316829</v>
      </c>
      <c r="H566" s="17">
        <v>0</v>
      </c>
    </row>
    <row r="567" spans="1:8" ht="13.5" x14ac:dyDescent="0.25">
      <c r="A567" s="12"/>
      <c r="B567" s="11">
        <v>42824</v>
      </c>
      <c r="C567" s="2">
        <v>20.28</v>
      </c>
      <c r="D567" s="2">
        <v>9.5239999999999991</v>
      </c>
      <c r="E567" s="2">
        <v>9.5239999999999991</v>
      </c>
      <c r="F567" s="2">
        <v>205</v>
      </c>
      <c r="G567" s="2">
        <v>1952.4199999999998</v>
      </c>
      <c r="H567" s="17">
        <v>4.0059034366433143E-3</v>
      </c>
    </row>
    <row r="568" spans="1:8" ht="13.5" x14ac:dyDescent="0.25">
      <c r="A568" s="12"/>
      <c r="B568" s="11">
        <v>42825</v>
      </c>
      <c r="C568" s="2">
        <v>19.8</v>
      </c>
      <c r="D568" s="2">
        <v>9.2989999999999995</v>
      </c>
      <c r="E568" s="2">
        <v>9.2989999999999995</v>
      </c>
      <c r="F568" s="2">
        <v>1658</v>
      </c>
      <c r="G568" s="2">
        <v>15417.741999999998</v>
      </c>
      <c r="H568" s="17">
        <v>-2.3624527509449777E-2</v>
      </c>
    </row>
    <row r="569" spans="1:8" ht="13.5" x14ac:dyDescent="0.25">
      <c r="A569" s="12"/>
      <c r="B569" s="11">
        <v>42828</v>
      </c>
      <c r="C569" s="2">
        <v>19.8</v>
      </c>
      <c r="D569" s="2">
        <v>9.2989999999999995</v>
      </c>
      <c r="E569" s="2">
        <v>9.2994696464646438</v>
      </c>
      <c r="F569" s="2">
        <v>572</v>
      </c>
      <c r="G569" s="2">
        <v>5319.2966377777766</v>
      </c>
      <c r="H569" s="17">
        <v>0</v>
      </c>
    </row>
    <row r="570" spans="1:8" ht="13.5" x14ac:dyDescent="0.25">
      <c r="A570" s="12"/>
      <c r="B570" s="11">
        <v>42829</v>
      </c>
      <c r="C570" s="2">
        <v>19.8</v>
      </c>
      <c r="D570" s="2">
        <v>9.2989999999999995</v>
      </c>
      <c r="E570" s="2">
        <v>0</v>
      </c>
      <c r="F570" s="2">
        <v>0</v>
      </c>
      <c r="G570" s="2">
        <v>0</v>
      </c>
      <c r="H570" s="17">
        <v>0</v>
      </c>
    </row>
    <row r="571" spans="1:8" ht="13.5" x14ac:dyDescent="0.25">
      <c r="A571" s="12"/>
      <c r="B571" s="11">
        <v>42830</v>
      </c>
      <c r="C571" s="2">
        <v>19.809999999999999</v>
      </c>
      <c r="D571" s="2">
        <v>9.3030000000000008</v>
      </c>
      <c r="E571" s="2">
        <v>9.3476130742049488</v>
      </c>
      <c r="F571" s="2">
        <v>24</v>
      </c>
      <c r="G571" s="2">
        <v>224.34271378091876</v>
      </c>
      <c r="H571" s="17">
        <v>4.3015377997648521E-4</v>
      </c>
    </row>
    <row r="572" spans="1:8" ht="13.5" x14ac:dyDescent="0.25">
      <c r="A572" s="12"/>
      <c r="B572" s="11">
        <v>42831</v>
      </c>
      <c r="C572" s="2">
        <v>19.850000000000001</v>
      </c>
      <c r="D572" s="2">
        <v>9.3219999999999992</v>
      </c>
      <c r="E572" s="2">
        <v>9.3219999999999992</v>
      </c>
      <c r="F572" s="2">
        <v>43</v>
      </c>
      <c r="G572" s="2">
        <v>400.84599999999995</v>
      </c>
      <c r="H572" s="17">
        <v>2.0423519294849347E-3</v>
      </c>
    </row>
    <row r="573" spans="1:8" ht="13.5" x14ac:dyDescent="0.25">
      <c r="A573" s="12"/>
      <c r="B573" s="11">
        <v>42832</v>
      </c>
      <c r="C573" s="2">
        <v>19.8</v>
      </c>
      <c r="D573" s="2">
        <v>9.2989999999999995</v>
      </c>
      <c r="E573" s="2">
        <v>9.3201340909090895</v>
      </c>
      <c r="F573" s="2">
        <v>55</v>
      </c>
      <c r="G573" s="2">
        <v>512.60737499999993</v>
      </c>
      <c r="H573" s="17">
        <v>-2.4672816992061457E-3</v>
      </c>
    </row>
    <row r="574" spans="1:8" ht="13.5" x14ac:dyDescent="0.25">
      <c r="A574" s="12"/>
      <c r="B574" s="11">
        <v>42835</v>
      </c>
      <c r="C574" s="2">
        <v>20.04</v>
      </c>
      <c r="D574" s="2">
        <v>9.4109999999999996</v>
      </c>
      <c r="E574" s="2">
        <v>9.4246187125748495</v>
      </c>
      <c r="F574" s="2">
        <v>69</v>
      </c>
      <c r="G574" s="2">
        <v>650.29869116766463</v>
      </c>
      <c r="H574" s="17">
        <v>1.2044305839337575E-2</v>
      </c>
    </row>
    <row r="575" spans="1:8" ht="13.5" x14ac:dyDescent="0.25">
      <c r="A575" s="12"/>
      <c r="B575" s="11">
        <v>42836</v>
      </c>
      <c r="C575" s="2">
        <v>19.989999999999998</v>
      </c>
      <c r="D575" s="2">
        <v>9.3879999999999999</v>
      </c>
      <c r="E575" s="2">
        <v>9.3903481740870447</v>
      </c>
      <c r="F575" s="2">
        <v>1675</v>
      </c>
      <c r="G575" s="2">
        <v>15728.833191595801</v>
      </c>
      <c r="H575" s="17">
        <v>-2.443948570821346E-3</v>
      </c>
    </row>
    <row r="576" spans="1:8" ht="13.5" x14ac:dyDescent="0.25">
      <c r="A576" s="12"/>
      <c r="B576" s="11">
        <v>42837</v>
      </c>
      <c r="C576" s="2">
        <v>20.05</v>
      </c>
      <c r="D576" s="2">
        <v>9.4160000000000004</v>
      </c>
      <c r="E576" s="2">
        <v>9.4155303740648382</v>
      </c>
      <c r="F576" s="2">
        <v>618</v>
      </c>
      <c r="G576" s="2">
        <v>5818.7977711720696</v>
      </c>
      <c r="H576" s="17">
        <v>2.9825308904985587E-3</v>
      </c>
    </row>
    <row r="577" spans="1:8" ht="13.5" x14ac:dyDescent="0.25">
      <c r="A577" s="12"/>
      <c r="B577" s="11">
        <v>42838</v>
      </c>
      <c r="C577" s="2">
        <v>20</v>
      </c>
      <c r="D577" s="2">
        <v>9.3919999999999995</v>
      </c>
      <c r="E577" s="2">
        <v>9.3919999999999995</v>
      </c>
      <c r="F577" s="2">
        <v>200</v>
      </c>
      <c r="G577" s="2">
        <v>1878.3999999999999</v>
      </c>
      <c r="H577" s="17">
        <v>-2.5488530161428321E-3</v>
      </c>
    </row>
    <row r="578" spans="1:8" ht="13.5" x14ac:dyDescent="0.25">
      <c r="A578" s="12"/>
      <c r="B578" s="11">
        <v>42839</v>
      </c>
      <c r="C578" s="2">
        <v>20</v>
      </c>
      <c r="D578" s="2">
        <v>9.3919999999999995</v>
      </c>
      <c r="E578" s="2">
        <v>9.4046792000000003</v>
      </c>
      <c r="F578" s="2">
        <v>216</v>
      </c>
      <c r="G578" s="2">
        <v>2031.4107072000002</v>
      </c>
      <c r="H578" s="17">
        <v>0</v>
      </c>
    </row>
    <row r="579" spans="1:8" ht="13.5" x14ac:dyDescent="0.25">
      <c r="A579" s="12"/>
      <c r="B579" s="11">
        <v>42842</v>
      </c>
      <c r="C579" s="2">
        <v>20.100000000000001</v>
      </c>
      <c r="D579" s="2">
        <v>9.4390000000000001</v>
      </c>
      <c r="E579" s="2">
        <v>9.4047190547263675</v>
      </c>
      <c r="F579" s="2">
        <v>1383</v>
      </c>
      <c r="G579" s="2">
        <v>13006.726452686566</v>
      </c>
      <c r="H579" s="17">
        <v>5.0042589437820058E-3</v>
      </c>
    </row>
    <row r="580" spans="1:8" ht="13.5" x14ac:dyDescent="0.25">
      <c r="A580" s="12"/>
      <c r="B580" s="11">
        <v>42843</v>
      </c>
      <c r="C580" s="2">
        <v>20</v>
      </c>
      <c r="D580" s="2">
        <v>9.3919999999999995</v>
      </c>
      <c r="E580" s="2">
        <v>9.4178279999999983</v>
      </c>
      <c r="F580" s="2">
        <v>1238</v>
      </c>
      <c r="G580" s="2">
        <v>11659.271063999999</v>
      </c>
      <c r="H580" s="17">
        <v>-4.9793410318890348E-3</v>
      </c>
    </row>
    <row r="581" spans="1:8" ht="13.5" x14ac:dyDescent="0.25">
      <c r="A581" s="12"/>
      <c r="B581" s="11">
        <v>42844</v>
      </c>
      <c r="C581" s="2">
        <v>20.29</v>
      </c>
      <c r="D581" s="2">
        <v>9.5289999999999999</v>
      </c>
      <c r="E581" s="2">
        <v>9.4261487925086271</v>
      </c>
      <c r="F581" s="2">
        <v>41</v>
      </c>
      <c r="G581" s="2">
        <v>386.47210049285371</v>
      </c>
      <c r="H581" s="17">
        <v>1.4586882453151668E-2</v>
      </c>
    </row>
    <row r="582" spans="1:8" ht="13.5" x14ac:dyDescent="0.25">
      <c r="A582" s="12"/>
      <c r="B582" s="11">
        <v>42845</v>
      </c>
      <c r="C582" s="2">
        <v>20.49</v>
      </c>
      <c r="D582" s="2">
        <v>9.6229999999999993</v>
      </c>
      <c r="E582" s="2">
        <v>9.5990481698389463</v>
      </c>
      <c r="F582" s="2">
        <v>494</v>
      </c>
      <c r="G582" s="2">
        <v>4741.9297959004398</v>
      </c>
      <c r="H582" s="17">
        <v>9.8646237800398169E-3</v>
      </c>
    </row>
    <row r="583" spans="1:8" ht="13.5" x14ac:dyDescent="0.25">
      <c r="A583" s="12"/>
      <c r="B583" s="11">
        <v>42846</v>
      </c>
      <c r="C583" s="2">
        <v>20.48</v>
      </c>
      <c r="D583" s="2">
        <v>9.6180000000000003</v>
      </c>
      <c r="E583" s="2">
        <v>9.62128740234375</v>
      </c>
      <c r="F583" s="2">
        <v>28</v>
      </c>
      <c r="G583" s="2">
        <v>269.39604726562499</v>
      </c>
      <c r="H583" s="17">
        <v>-5.1958848591904868E-4</v>
      </c>
    </row>
    <row r="584" spans="1:8" ht="13.5" x14ac:dyDescent="0.25">
      <c r="A584" s="12"/>
      <c r="B584" s="11">
        <v>42849</v>
      </c>
      <c r="C584" s="2">
        <v>20.9</v>
      </c>
      <c r="D584" s="2">
        <v>9.8149999999999995</v>
      </c>
      <c r="E584" s="2">
        <v>9.4402454545454546</v>
      </c>
      <c r="F584" s="2">
        <v>541</v>
      </c>
      <c r="G584" s="2">
        <v>5107.1727909090905</v>
      </c>
      <c r="H584" s="17">
        <v>2.0482428779371925E-2</v>
      </c>
    </row>
    <row r="585" spans="1:8" ht="13.5" x14ac:dyDescent="0.25">
      <c r="A585" s="12"/>
      <c r="B585" s="11">
        <v>42850</v>
      </c>
      <c r="C585" s="2">
        <v>20.37</v>
      </c>
      <c r="D585" s="2">
        <v>9.5660000000000007</v>
      </c>
      <c r="E585" s="2">
        <v>9.6002816887579776</v>
      </c>
      <c r="F585" s="2">
        <v>348</v>
      </c>
      <c r="G585" s="2">
        <v>3340.898027687776</v>
      </c>
      <c r="H585" s="17">
        <v>-2.5369332654100744E-2</v>
      </c>
    </row>
    <row r="586" spans="1:8" ht="13.5" x14ac:dyDescent="0.25">
      <c r="A586" s="12"/>
      <c r="B586" s="11">
        <v>42851</v>
      </c>
      <c r="C586" s="2">
        <v>20.37</v>
      </c>
      <c r="D586" s="2">
        <v>9.5660000000000007</v>
      </c>
      <c r="E586" s="2">
        <v>9.5650607756504655</v>
      </c>
      <c r="F586" s="2">
        <v>1408</v>
      </c>
      <c r="G586" s="2">
        <v>13467.605572115855</v>
      </c>
      <c r="H586" s="17">
        <v>0</v>
      </c>
    </row>
    <row r="587" spans="1:8" ht="13.5" x14ac:dyDescent="0.25">
      <c r="A587" s="12"/>
      <c r="B587" s="11">
        <v>42852</v>
      </c>
      <c r="C587" s="2">
        <v>20.37</v>
      </c>
      <c r="D587" s="2">
        <v>9.5660000000000007</v>
      </c>
      <c r="E587" s="2">
        <v>9.5660000000000007</v>
      </c>
      <c r="F587" s="2">
        <v>1026</v>
      </c>
      <c r="G587" s="2">
        <v>9814.7160000000003</v>
      </c>
      <c r="H587" s="17">
        <v>0</v>
      </c>
    </row>
    <row r="588" spans="1:8" ht="13.5" x14ac:dyDescent="0.25">
      <c r="A588" s="12"/>
      <c r="B588" s="11">
        <v>42853</v>
      </c>
      <c r="C588" s="2">
        <v>20.37</v>
      </c>
      <c r="D588" s="2">
        <v>9.5660000000000007</v>
      </c>
      <c r="E588" s="2">
        <v>9.5660000000000007</v>
      </c>
      <c r="F588" s="2">
        <v>332</v>
      </c>
      <c r="G588" s="2">
        <v>3175.9120000000003</v>
      </c>
      <c r="H588" s="17">
        <v>0</v>
      </c>
    </row>
    <row r="589" spans="1:8" ht="13.5" x14ac:dyDescent="0.25">
      <c r="A589" s="12"/>
      <c r="B589" s="11">
        <v>42857</v>
      </c>
      <c r="C589" s="2">
        <v>20.37</v>
      </c>
      <c r="D589" s="2">
        <v>9.5660000000000007</v>
      </c>
      <c r="E589" s="2">
        <v>0</v>
      </c>
      <c r="F589" s="2">
        <v>0</v>
      </c>
      <c r="G589" s="2">
        <v>0</v>
      </c>
      <c r="H589" s="17">
        <v>0</v>
      </c>
    </row>
    <row r="590" spans="1:8" ht="13.5" x14ac:dyDescent="0.25">
      <c r="A590" s="12"/>
      <c r="B590" s="11">
        <v>42858</v>
      </c>
      <c r="C590" s="2">
        <v>20.37</v>
      </c>
      <c r="D590" s="2">
        <v>9.5660000000000007</v>
      </c>
      <c r="E590" s="2">
        <v>9.5660000000000007</v>
      </c>
      <c r="F590" s="2">
        <v>10</v>
      </c>
      <c r="G590" s="2">
        <v>95.660000000000011</v>
      </c>
      <c r="H590" s="17">
        <v>0</v>
      </c>
    </row>
    <row r="591" spans="1:8" ht="13.5" x14ac:dyDescent="0.25">
      <c r="A591" s="12"/>
      <c r="B591" s="11">
        <v>42859</v>
      </c>
      <c r="C591" s="2">
        <v>20.22</v>
      </c>
      <c r="D591" s="2">
        <v>9.4960000000000004</v>
      </c>
      <c r="E591" s="2">
        <v>9.5687932739861541</v>
      </c>
      <c r="F591" s="2">
        <v>290</v>
      </c>
      <c r="G591" s="2">
        <v>2774.9500494559848</v>
      </c>
      <c r="H591" s="17">
        <v>-7.3175831068367425E-3</v>
      </c>
    </row>
    <row r="592" spans="1:8" ht="13.5" x14ac:dyDescent="0.25">
      <c r="A592" s="12"/>
      <c r="B592" s="11">
        <v>42860</v>
      </c>
      <c r="C592" s="2">
        <v>20.399999999999999</v>
      </c>
      <c r="D592" s="2">
        <v>9.58</v>
      </c>
      <c r="E592" s="2">
        <v>9.5006362745098052</v>
      </c>
      <c r="F592" s="2">
        <v>162</v>
      </c>
      <c r="G592" s="2">
        <v>1539.1030764705883</v>
      </c>
      <c r="H592" s="17">
        <v>8.8458298230833649E-3</v>
      </c>
    </row>
    <row r="593" spans="1:8" ht="13.5" x14ac:dyDescent="0.25">
      <c r="A593" s="12"/>
      <c r="B593" s="11">
        <v>42863</v>
      </c>
      <c r="C593" s="2">
        <v>20.51</v>
      </c>
      <c r="D593" s="2">
        <v>9.6319999999999997</v>
      </c>
      <c r="E593" s="2">
        <v>9.6784928327645048</v>
      </c>
      <c r="F593" s="2">
        <v>113</v>
      </c>
      <c r="G593" s="2">
        <v>1093.669690102389</v>
      </c>
      <c r="H593" s="17">
        <v>5.4279749478078915E-3</v>
      </c>
    </row>
    <row r="594" spans="1:8" ht="13.5" x14ac:dyDescent="0.25">
      <c r="A594" s="12"/>
      <c r="B594" s="11">
        <v>42864</v>
      </c>
      <c r="C594" s="2">
        <v>20.7</v>
      </c>
      <c r="D594" s="2">
        <v>9.7210000000000001</v>
      </c>
      <c r="E594" s="2">
        <v>9.6143977294685996</v>
      </c>
      <c r="F594" s="2">
        <v>315</v>
      </c>
      <c r="G594" s="2">
        <v>3028.5352847826089</v>
      </c>
      <c r="H594" s="17">
        <v>9.2400332225914053E-3</v>
      </c>
    </row>
    <row r="595" spans="1:8" ht="13.5" x14ac:dyDescent="0.25">
      <c r="A595" s="12"/>
      <c r="B595" s="11">
        <v>42865</v>
      </c>
      <c r="C595" s="2">
        <v>20.78</v>
      </c>
      <c r="D595" s="2">
        <v>9.7590000000000003</v>
      </c>
      <c r="E595" s="2">
        <v>9.7571214629451397</v>
      </c>
      <c r="F595" s="2">
        <v>277</v>
      </c>
      <c r="G595" s="2">
        <v>2702.7226452358036</v>
      </c>
      <c r="H595" s="17">
        <v>3.9090628536159093E-3</v>
      </c>
    </row>
    <row r="596" spans="1:8" ht="13.5" x14ac:dyDescent="0.25">
      <c r="A596" s="12"/>
      <c r="B596" s="11">
        <v>42866</v>
      </c>
      <c r="C596" s="2">
        <v>20.8</v>
      </c>
      <c r="D596" s="2">
        <v>9.7680000000000007</v>
      </c>
      <c r="E596" s="2">
        <v>9.7586076923076934</v>
      </c>
      <c r="F596" s="2">
        <v>202</v>
      </c>
      <c r="G596" s="2">
        <v>1971.2387538461542</v>
      </c>
      <c r="H596" s="17">
        <v>9.2222563787276778E-4</v>
      </c>
    </row>
    <row r="597" spans="1:8" ht="13.5" x14ac:dyDescent="0.25">
      <c r="A597" s="12"/>
      <c r="B597" s="11">
        <v>42867</v>
      </c>
      <c r="C597" s="2">
        <v>20.8</v>
      </c>
      <c r="D597" s="2">
        <v>9.7680000000000007</v>
      </c>
      <c r="E597" s="2">
        <v>9.8116742307692313</v>
      </c>
      <c r="F597" s="2">
        <v>84</v>
      </c>
      <c r="G597" s="2">
        <v>824.18063538461547</v>
      </c>
      <c r="H597" s="17">
        <v>0</v>
      </c>
    </row>
    <row r="598" spans="1:8" ht="13.5" x14ac:dyDescent="0.25">
      <c r="A598" s="12"/>
      <c r="B598" s="11">
        <v>42870</v>
      </c>
      <c r="C598" s="2">
        <v>20.8</v>
      </c>
      <c r="D598" s="2">
        <v>9.7680000000000007</v>
      </c>
      <c r="E598" s="2">
        <v>9.7680000000000007</v>
      </c>
      <c r="F598" s="2">
        <v>152</v>
      </c>
      <c r="G598" s="2">
        <v>1484.7360000000001</v>
      </c>
      <c r="H598" s="17">
        <v>0</v>
      </c>
    </row>
    <row r="599" spans="1:8" ht="13.5" x14ac:dyDescent="0.25">
      <c r="A599" s="12"/>
      <c r="B599" s="11">
        <v>42871</v>
      </c>
      <c r="C599" s="2">
        <v>20.8</v>
      </c>
      <c r="D599" s="2">
        <v>9.7680000000000007</v>
      </c>
      <c r="E599" s="2">
        <v>0</v>
      </c>
      <c r="F599" s="2">
        <v>0</v>
      </c>
      <c r="G599" s="2">
        <v>0</v>
      </c>
      <c r="H599" s="17">
        <v>0</v>
      </c>
    </row>
    <row r="600" spans="1:8" ht="13.5" x14ac:dyDescent="0.25">
      <c r="A600" s="12"/>
      <c r="B600" s="11">
        <v>42872</v>
      </c>
      <c r="C600" s="2">
        <v>20.8</v>
      </c>
      <c r="D600" s="2">
        <v>9.7680000000000007</v>
      </c>
      <c r="E600" s="2">
        <v>0</v>
      </c>
      <c r="F600" s="2">
        <v>0</v>
      </c>
      <c r="G600" s="2">
        <v>0</v>
      </c>
      <c r="H600" s="17">
        <v>0</v>
      </c>
    </row>
    <row r="601" spans="1:8" ht="13.5" x14ac:dyDescent="0.25">
      <c r="A601" s="12"/>
      <c r="B601" s="11">
        <v>42873</v>
      </c>
      <c r="C601" s="2">
        <v>20.8</v>
      </c>
      <c r="D601" s="2">
        <v>9.7680000000000007</v>
      </c>
      <c r="E601" s="2">
        <v>9.7680000000000007</v>
      </c>
      <c r="F601" s="2">
        <v>128</v>
      </c>
      <c r="G601" s="2">
        <v>1250.3040000000001</v>
      </c>
      <c r="H601" s="17">
        <v>0</v>
      </c>
    </row>
    <row r="602" spans="1:8" ht="13.5" x14ac:dyDescent="0.25">
      <c r="A602" s="12"/>
      <c r="B602" s="11">
        <v>42874</v>
      </c>
      <c r="C602" s="2">
        <v>20.54</v>
      </c>
      <c r="D602" s="2">
        <v>9.6460000000000008</v>
      </c>
      <c r="E602" s="2">
        <v>9.6460000000000008</v>
      </c>
      <c r="F602" s="2">
        <v>150</v>
      </c>
      <c r="G602" s="2">
        <v>1446.9</v>
      </c>
      <c r="H602" s="17">
        <v>-1.2489762489762477E-2</v>
      </c>
    </row>
    <row r="603" spans="1:8" ht="13.5" x14ac:dyDescent="0.25">
      <c r="A603" s="12"/>
      <c r="B603" s="11">
        <v>42877</v>
      </c>
      <c r="C603" s="2">
        <v>20.55</v>
      </c>
      <c r="D603" s="2">
        <v>9.6509999999999998</v>
      </c>
      <c r="E603" s="2">
        <v>9.6547570802919704</v>
      </c>
      <c r="F603" s="2">
        <v>206</v>
      </c>
      <c r="G603" s="2">
        <v>1988.8799585401459</v>
      </c>
      <c r="H603" s="17">
        <v>5.1834957495324537E-4</v>
      </c>
    </row>
    <row r="604" spans="1:8" ht="13.5" x14ac:dyDescent="0.25">
      <c r="A604" s="12"/>
      <c r="B604" s="11">
        <v>42878</v>
      </c>
      <c r="C604" s="2">
        <v>21</v>
      </c>
      <c r="D604" s="2">
        <v>9.8620000000000001</v>
      </c>
      <c r="E604" s="2">
        <v>9.7549268571428556</v>
      </c>
      <c r="F604" s="2">
        <v>387</v>
      </c>
      <c r="G604" s="2">
        <v>3775.1566937142852</v>
      </c>
      <c r="H604" s="17">
        <v>2.1863019376230475E-2</v>
      </c>
    </row>
    <row r="605" spans="1:8" ht="13.5" x14ac:dyDescent="0.25">
      <c r="A605" s="12"/>
      <c r="B605" s="11">
        <v>42879</v>
      </c>
      <c r="C605" s="2">
        <v>20.89</v>
      </c>
      <c r="D605" s="2">
        <v>9.81</v>
      </c>
      <c r="E605" s="2">
        <v>9.8602474868358065</v>
      </c>
      <c r="F605" s="2">
        <v>122</v>
      </c>
      <c r="G605" s="2">
        <v>1202.9501933939684</v>
      </c>
      <c r="H605" s="17">
        <v>-5.2727641452037718E-3</v>
      </c>
    </row>
    <row r="606" spans="1:8" ht="13.5" x14ac:dyDescent="0.25">
      <c r="A606" s="12"/>
      <c r="B606" s="11">
        <v>42880</v>
      </c>
      <c r="C606" s="2">
        <v>20.58</v>
      </c>
      <c r="D606" s="2">
        <v>9.6649999999999991</v>
      </c>
      <c r="E606" s="2">
        <v>9.6649999999999991</v>
      </c>
      <c r="F606" s="2">
        <v>211</v>
      </c>
      <c r="G606" s="2">
        <v>2039.3149999999998</v>
      </c>
      <c r="H606" s="17">
        <v>-1.4780835881753451E-2</v>
      </c>
    </row>
    <row r="607" spans="1:8" ht="13.5" x14ac:dyDescent="0.25">
      <c r="A607" s="12"/>
      <c r="B607" s="11">
        <v>42881</v>
      </c>
      <c r="C607" s="2">
        <v>20.58</v>
      </c>
      <c r="D607" s="2">
        <v>9.6649999999999991</v>
      </c>
      <c r="E607" s="2">
        <v>9.6560770165208929</v>
      </c>
      <c r="F607" s="2">
        <v>1771</v>
      </c>
      <c r="G607" s="2">
        <v>17100.9123962585</v>
      </c>
      <c r="H607" s="17">
        <v>0</v>
      </c>
    </row>
    <row r="608" spans="1:8" ht="13.5" x14ac:dyDescent="0.25">
      <c r="A608" s="12"/>
      <c r="B608" s="11">
        <v>42884</v>
      </c>
      <c r="C608" s="2">
        <v>20.58</v>
      </c>
      <c r="D608" s="2">
        <v>9.6649999999999991</v>
      </c>
      <c r="E608" s="2">
        <v>9.8392329931972782</v>
      </c>
      <c r="F608" s="2">
        <v>35</v>
      </c>
      <c r="G608" s="2">
        <v>344.37315476190474</v>
      </c>
      <c r="H608" s="17">
        <v>0</v>
      </c>
    </row>
    <row r="609" spans="1:8" ht="13.5" x14ac:dyDescent="0.25">
      <c r="A609" s="12"/>
      <c r="B609" s="11">
        <v>42885</v>
      </c>
      <c r="C609" s="2">
        <v>20.65</v>
      </c>
      <c r="D609" s="2">
        <v>9.6980000000000004</v>
      </c>
      <c r="E609" s="2">
        <v>9.6980000000000004</v>
      </c>
      <c r="F609" s="2">
        <v>511</v>
      </c>
      <c r="G609" s="2">
        <v>4955.6779999999999</v>
      </c>
      <c r="H609" s="17">
        <v>3.4143817899639165E-3</v>
      </c>
    </row>
    <row r="610" spans="1:8" ht="13.5" x14ac:dyDescent="0.25">
      <c r="A610" s="12"/>
      <c r="B610" s="11">
        <v>42886</v>
      </c>
      <c r="C610" s="2">
        <v>20.7</v>
      </c>
      <c r="D610" s="2">
        <v>9.7210000000000001</v>
      </c>
      <c r="E610" s="2">
        <v>9.7031546859903379</v>
      </c>
      <c r="F610" s="2">
        <v>989</v>
      </c>
      <c r="G610" s="2">
        <v>9596.4199844444447</v>
      </c>
      <c r="H610" s="17">
        <v>2.3716230150546179E-3</v>
      </c>
    </row>
    <row r="611" spans="1:8" ht="13.5" x14ac:dyDescent="0.25">
      <c r="A611" s="12"/>
      <c r="B611" s="11">
        <v>42887</v>
      </c>
      <c r="C611" s="2">
        <v>20.7</v>
      </c>
      <c r="D611" s="2">
        <v>9.7210000000000001</v>
      </c>
      <c r="E611" s="2">
        <v>9.7191215458937208</v>
      </c>
      <c r="F611" s="2">
        <v>435</v>
      </c>
      <c r="G611" s="2">
        <v>4227.8178724637683</v>
      </c>
      <c r="H611" s="17">
        <v>0</v>
      </c>
    </row>
    <row r="612" spans="1:8" ht="13.5" x14ac:dyDescent="0.25">
      <c r="A612" s="12"/>
      <c r="B612" s="11">
        <v>42888</v>
      </c>
      <c r="C612" s="2">
        <v>20.7</v>
      </c>
      <c r="D612" s="2">
        <v>9.7210000000000001</v>
      </c>
      <c r="E612" s="2">
        <v>9.7210000000000001</v>
      </c>
      <c r="F612" s="2">
        <v>55</v>
      </c>
      <c r="G612" s="2">
        <v>534.65499999999997</v>
      </c>
      <c r="H612" s="17">
        <v>0</v>
      </c>
    </row>
    <row r="613" spans="1:8" ht="13.5" x14ac:dyDescent="0.25">
      <c r="A613" s="12"/>
      <c r="B613" s="11">
        <v>42891</v>
      </c>
      <c r="C613" s="2">
        <v>20.6</v>
      </c>
      <c r="D613" s="2">
        <v>9.6739999999999995</v>
      </c>
      <c r="E613" s="2">
        <v>9.6871491262135923</v>
      </c>
      <c r="F613" s="2">
        <v>566</v>
      </c>
      <c r="G613" s="2">
        <v>5482.9264054368932</v>
      </c>
      <c r="H613" s="17">
        <v>-4.8348935294723382E-3</v>
      </c>
    </row>
    <row r="614" spans="1:8" ht="13.5" x14ac:dyDescent="0.25">
      <c r="A614" s="12"/>
      <c r="B614" s="11">
        <v>42892</v>
      </c>
      <c r="C614" s="2">
        <v>20.6</v>
      </c>
      <c r="D614" s="2">
        <v>9.6739999999999995</v>
      </c>
      <c r="E614" s="2">
        <v>9.6739999999999995</v>
      </c>
      <c r="F614" s="2">
        <v>133</v>
      </c>
      <c r="G614" s="2">
        <v>1286.6419999999998</v>
      </c>
      <c r="H614" s="17">
        <v>0</v>
      </c>
    </row>
    <row r="615" spans="1:8" ht="13.5" x14ac:dyDescent="0.25">
      <c r="A615" s="12"/>
      <c r="B615" s="11">
        <v>42893</v>
      </c>
      <c r="C615" s="2">
        <v>20.6</v>
      </c>
      <c r="D615" s="2">
        <v>9.6739999999999995</v>
      </c>
      <c r="E615" s="2">
        <v>9.6754088349514564</v>
      </c>
      <c r="F615" s="2">
        <v>2072</v>
      </c>
      <c r="G615" s="2">
        <v>20047.447106019419</v>
      </c>
      <c r="H615" s="17">
        <v>0</v>
      </c>
    </row>
    <row r="616" spans="1:8" ht="13.5" x14ac:dyDescent="0.25">
      <c r="A616" s="12"/>
      <c r="B616" s="11">
        <v>42894</v>
      </c>
      <c r="C616" s="2">
        <v>20.6</v>
      </c>
      <c r="D616" s="2">
        <v>9.6739999999999995</v>
      </c>
      <c r="E616" s="2">
        <v>9.6707127184466017</v>
      </c>
      <c r="F616" s="2">
        <v>329</v>
      </c>
      <c r="G616" s="2">
        <v>3181.6644843689319</v>
      </c>
      <c r="H616" s="17">
        <v>0</v>
      </c>
    </row>
    <row r="617" spans="1:8" ht="13.5" x14ac:dyDescent="0.25">
      <c r="A617" s="12"/>
      <c r="B617" s="11">
        <v>42895</v>
      </c>
      <c r="C617" s="2">
        <v>20.6</v>
      </c>
      <c r="D617" s="2">
        <v>9.6739999999999995</v>
      </c>
      <c r="E617" s="2">
        <v>9.6739999999999995</v>
      </c>
      <c r="F617" s="2">
        <v>54</v>
      </c>
      <c r="G617" s="2">
        <v>522.39599999999996</v>
      </c>
      <c r="H617" s="17">
        <v>0</v>
      </c>
    </row>
    <row r="618" spans="1:8" ht="13.5" x14ac:dyDescent="0.25">
      <c r="A618" s="12"/>
      <c r="B618" s="11">
        <v>42898</v>
      </c>
      <c r="C618" s="2">
        <v>20.6</v>
      </c>
      <c r="D618" s="2">
        <v>9.6739999999999995</v>
      </c>
      <c r="E618" s="2">
        <v>9.6669558252427183</v>
      </c>
      <c r="F618" s="2">
        <v>2096</v>
      </c>
      <c r="G618" s="2">
        <v>20261.939409708739</v>
      </c>
      <c r="H618" s="17">
        <v>0</v>
      </c>
    </row>
    <row r="619" spans="1:8" ht="13.5" x14ac:dyDescent="0.25">
      <c r="A619" s="12"/>
      <c r="B619" s="11">
        <v>42899</v>
      </c>
      <c r="C619" s="2">
        <v>20.97</v>
      </c>
      <c r="D619" s="2">
        <v>9.8480000000000008</v>
      </c>
      <c r="E619" s="2">
        <v>9.6343214115402969</v>
      </c>
      <c r="F619" s="2">
        <v>3250</v>
      </c>
      <c r="G619" s="2">
        <v>31311.544587505963</v>
      </c>
      <c r="H619" s="17">
        <v>1.7986355178829985E-2</v>
      </c>
    </row>
    <row r="620" spans="1:8" ht="13.5" x14ac:dyDescent="0.25">
      <c r="A620" s="12"/>
      <c r="B620" s="11">
        <v>42900</v>
      </c>
      <c r="C620" s="2">
        <v>20.9</v>
      </c>
      <c r="D620" s="2">
        <v>9.8149999999999995</v>
      </c>
      <c r="E620" s="2">
        <v>9.6548605263157903</v>
      </c>
      <c r="F620" s="2">
        <v>218</v>
      </c>
      <c r="G620" s="2">
        <v>2104.7595947368422</v>
      </c>
      <c r="H620" s="17">
        <v>-3.3509341998376571E-3</v>
      </c>
    </row>
    <row r="621" spans="1:8" ht="13.5" x14ac:dyDescent="0.25">
      <c r="A621" s="12"/>
      <c r="B621" s="11">
        <v>42901</v>
      </c>
      <c r="C621" s="2">
        <v>20.97</v>
      </c>
      <c r="D621" s="2">
        <v>9.8480000000000008</v>
      </c>
      <c r="E621" s="2">
        <v>9.8155959942775404</v>
      </c>
      <c r="F621" s="2">
        <v>802</v>
      </c>
      <c r="G621" s="2">
        <v>7872.1079874105872</v>
      </c>
      <c r="H621" s="17">
        <v>3.3622007131942182E-3</v>
      </c>
    </row>
    <row r="622" spans="1:8" ht="13.5" x14ac:dyDescent="0.25">
      <c r="A622" s="12"/>
      <c r="B622" s="11">
        <v>42902</v>
      </c>
      <c r="C622" s="2">
        <v>21.13</v>
      </c>
      <c r="D622" s="2">
        <v>9.923</v>
      </c>
      <c r="E622" s="2">
        <v>9.8478613345953612</v>
      </c>
      <c r="F622" s="2">
        <v>474</v>
      </c>
      <c r="G622" s="2">
        <v>4667.8862725982008</v>
      </c>
      <c r="H622" s="17">
        <v>7.6157595450852241E-3</v>
      </c>
    </row>
    <row r="623" spans="1:8" ht="13.5" x14ac:dyDescent="0.25">
      <c r="A623" s="12"/>
      <c r="B623" s="11">
        <v>42905</v>
      </c>
      <c r="C623" s="2">
        <v>21.06</v>
      </c>
      <c r="D623" s="2">
        <v>9.89</v>
      </c>
      <c r="E623" s="2">
        <v>9.9059667616334295</v>
      </c>
      <c r="F623" s="2">
        <v>331</v>
      </c>
      <c r="G623" s="2">
        <v>3278.8749981006654</v>
      </c>
      <c r="H623" s="17">
        <v>-3.3256071752493675E-3</v>
      </c>
    </row>
    <row r="624" spans="1:8" ht="13.5" x14ac:dyDescent="0.25">
      <c r="A624" s="12"/>
      <c r="B624" s="11">
        <v>42906</v>
      </c>
      <c r="C624" s="2">
        <v>21.3</v>
      </c>
      <c r="D624" s="2">
        <v>10.003</v>
      </c>
      <c r="E624" s="2">
        <v>9.8607038028169001</v>
      </c>
      <c r="F624" s="2">
        <v>527</v>
      </c>
      <c r="G624" s="2">
        <v>5196.5909040845063</v>
      </c>
      <c r="H624" s="17">
        <v>1.1425682507583371E-2</v>
      </c>
    </row>
    <row r="625" spans="1:8" ht="13.5" x14ac:dyDescent="0.25">
      <c r="A625" s="12"/>
      <c r="B625" s="11">
        <v>42907</v>
      </c>
      <c r="C625" s="2">
        <v>21.3</v>
      </c>
      <c r="D625" s="2">
        <v>10.003</v>
      </c>
      <c r="E625" s="2">
        <v>10.002530375586854</v>
      </c>
      <c r="F625" s="2">
        <v>999</v>
      </c>
      <c r="G625" s="2">
        <v>9992.527845211267</v>
      </c>
      <c r="H625" s="17">
        <v>0</v>
      </c>
    </row>
    <row r="626" spans="1:8" ht="13.5" x14ac:dyDescent="0.25">
      <c r="A626" s="12"/>
      <c r="B626" s="11">
        <v>42908</v>
      </c>
      <c r="C626" s="2">
        <v>21.32</v>
      </c>
      <c r="D626" s="2">
        <v>10.012</v>
      </c>
      <c r="E626" s="2">
        <v>10.012</v>
      </c>
      <c r="F626" s="2">
        <v>100</v>
      </c>
      <c r="G626" s="2">
        <v>1001.2</v>
      </c>
      <c r="H626" s="17">
        <v>8.9973008097574136E-4</v>
      </c>
    </row>
    <row r="627" spans="1:8" ht="13.5" x14ac:dyDescent="0.25">
      <c r="A627" s="12"/>
      <c r="B627" s="11">
        <v>42909</v>
      </c>
      <c r="C627" s="2">
        <v>21.4</v>
      </c>
      <c r="D627" s="2">
        <v>10.050000000000001</v>
      </c>
      <c r="E627" s="2">
        <v>10.042955607476637</v>
      </c>
      <c r="F627" s="2">
        <v>692</v>
      </c>
      <c r="G627" s="2">
        <v>6949.7252803738329</v>
      </c>
      <c r="H627" s="17">
        <v>3.7954454654414954E-3</v>
      </c>
    </row>
    <row r="628" spans="1:8" ht="13.5" x14ac:dyDescent="0.25">
      <c r="A628" s="12"/>
      <c r="B628" s="11">
        <v>42914</v>
      </c>
      <c r="C628" s="2">
        <v>20.100000000000001</v>
      </c>
      <c r="D628" s="2">
        <v>10.1</v>
      </c>
      <c r="E628" s="2">
        <v>10.1</v>
      </c>
      <c r="F628" s="2">
        <v>23</v>
      </c>
      <c r="G628" s="2">
        <v>232.29999999999998</v>
      </c>
      <c r="H628" s="17">
        <v>4.975124378109346E-3</v>
      </c>
    </row>
    <row r="629" spans="1:8" ht="13.5" x14ac:dyDescent="0.25">
      <c r="A629" s="12"/>
      <c r="B629" s="11">
        <v>42915</v>
      </c>
      <c r="C629" s="2">
        <v>20</v>
      </c>
      <c r="D629" s="2">
        <v>10.050000000000001</v>
      </c>
      <c r="E629" s="2">
        <v>10.068090000000002</v>
      </c>
      <c r="F629" s="2">
        <v>1298</v>
      </c>
      <c r="G629" s="2">
        <v>13068.380820000002</v>
      </c>
      <c r="H629" s="17">
        <v>-4.9504950495048447E-3</v>
      </c>
    </row>
    <row r="630" spans="1:8" ht="13.5" x14ac:dyDescent="0.25">
      <c r="A630" s="12"/>
      <c r="B630" s="11">
        <v>42916</v>
      </c>
      <c r="C630" s="2">
        <v>20</v>
      </c>
      <c r="D630" s="2">
        <v>10.050000000000001</v>
      </c>
      <c r="E630" s="2">
        <v>10.050000000000001</v>
      </c>
      <c r="F630" s="2">
        <v>100</v>
      </c>
      <c r="G630" s="2">
        <v>1005.0000000000001</v>
      </c>
      <c r="H630" s="17">
        <v>0</v>
      </c>
    </row>
    <row r="631" spans="1:8" ht="13.5" x14ac:dyDescent="0.25">
      <c r="A631" s="12"/>
      <c r="B631" s="11">
        <v>42919</v>
      </c>
      <c r="C631" s="2">
        <v>20.100000000000001</v>
      </c>
      <c r="D631" s="2">
        <v>10.1</v>
      </c>
      <c r="E631" s="2">
        <v>10.050756218905471</v>
      </c>
      <c r="F631" s="2">
        <v>431</v>
      </c>
      <c r="G631" s="2">
        <v>4331.8759303482584</v>
      </c>
      <c r="H631" s="17">
        <v>4.975124378109346E-3</v>
      </c>
    </row>
    <row r="632" spans="1:8" ht="13.5" x14ac:dyDescent="0.25">
      <c r="A632" s="12"/>
      <c r="B632" s="11">
        <v>42920</v>
      </c>
      <c r="C632" s="2">
        <v>20.100000000000001</v>
      </c>
      <c r="D632" s="2">
        <v>10.1</v>
      </c>
      <c r="E632" s="2">
        <v>10.1</v>
      </c>
      <c r="F632" s="2">
        <v>10</v>
      </c>
      <c r="G632" s="2">
        <v>101</v>
      </c>
      <c r="H632" s="17">
        <v>0</v>
      </c>
    </row>
    <row r="633" spans="1:8" ht="13.5" x14ac:dyDescent="0.25">
      <c r="A633" s="12"/>
      <c r="B633" s="11">
        <v>42921</v>
      </c>
      <c r="C633" s="2">
        <v>20.100000000000001</v>
      </c>
      <c r="D633" s="2">
        <v>10.1</v>
      </c>
      <c r="E633" s="2">
        <v>10.251248756218905</v>
      </c>
      <c r="F633" s="2">
        <v>437</v>
      </c>
      <c r="G633" s="2">
        <v>4479.7957064676611</v>
      </c>
      <c r="H633" s="17">
        <v>0</v>
      </c>
    </row>
    <row r="634" spans="1:8" ht="13.5" x14ac:dyDescent="0.25">
      <c r="A634" s="12"/>
      <c r="B634" s="11">
        <v>42922</v>
      </c>
      <c r="C634" s="2">
        <v>20.12</v>
      </c>
      <c r="D634" s="2">
        <v>10.11</v>
      </c>
      <c r="E634" s="2">
        <v>10.109999999999998</v>
      </c>
      <c r="F634" s="2">
        <v>79</v>
      </c>
      <c r="G634" s="2">
        <v>798.68999999999983</v>
      </c>
      <c r="H634" s="17">
        <v>9.9009900990096908E-4</v>
      </c>
    </row>
    <row r="635" spans="1:8" ht="13.5" x14ac:dyDescent="0.25">
      <c r="A635" s="12"/>
      <c r="B635" s="11">
        <v>42923</v>
      </c>
      <c r="C635" s="2">
        <v>20.6</v>
      </c>
      <c r="D635" s="2">
        <v>10.351000000000001</v>
      </c>
      <c r="E635" s="2">
        <v>10.351000000000001</v>
      </c>
      <c r="F635" s="2">
        <v>100</v>
      </c>
      <c r="G635" s="2">
        <v>1035.1000000000001</v>
      </c>
      <c r="H635" s="17">
        <v>2.3837784371909143E-2</v>
      </c>
    </row>
    <row r="636" spans="1:8" ht="13.5" x14ac:dyDescent="0.25">
      <c r="A636" s="12"/>
      <c r="B636" s="11">
        <v>42926</v>
      </c>
      <c r="C636" s="2">
        <v>20.72</v>
      </c>
      <c r="D636" s="2">
        <v>10.412000000000001</v>
      </c>
      <c r="E636" s="2">
        <v>10.412000000000003</v>
      </c>
      <c r="F636" s="2">
        <v>39</v>
      </c>
      <c r="G636" s="2">
        <v>406.0680000000001</v>
      </c>
      <c r="H636" s="17">
        <v>5.8931504202492449E-3</v>
      </c>
    </row>
    <row r="637" spans="1:8" ht="13.5" x14ac:dyDescent="0.25">
      <c r="A637" s="12"/>
      <c r="B637" s="11">
        <v>42927</v>
      </c>
      <c r="C637" s="2">
        <v>20.66</v>
      </c>
      <c r="D637" s="2">
        <v>10.382</v>
      </c>
      <c r="E637" s="2">
        <v>10.384010067763796</v>
      </c>
      <c r="F637" s="2">
        <v>100</v>
      </c>
      <c r="G637" s="2">
        <v>1038.4010067763797</v>
      </c>
      <c r="H637" s="17">
        <v>-2.8812908182867013E-3</v>
      </c>
    </row>
    <row r="638" spans="1:8" ht="13.5" x14ac:dyDescent="0.25">
      <c r="A638" s="12"/>
      <c r="B638" s="11">
        <v>42928</v>
      </c>
      <c r="C638" s="2">
        <v>20.66</v>
      </c>
      <c r="D638" s="2">
        <v>10.382</v>
      </c>
      <c r="E638" s="2">
        <v>0</v>
      </c>
      <c r="F638" s="2">
        <v>0</v>
      </c>
      <c r="G638" s="2">
        <v>0</v>
      </c>
      <c r="H638" s="17">
        <v>0</v>
      </c>
    </row>
    <row r="639" spans="1:8" ht="13.5" x14ac:dyDescent="0.25">
      <c r="A639" s="12"/>
      <c r="B639" s="11">
        <v>42929</v>
      </c>
      <c r="C639" s="2">
        <v>20.66</v>
      </c>
      <c r="D639" s="2">
        <v>10.382</v>
      </c>
      <c r="E639" s="2">
        <v>0</v>
      </c>
      <c r="F639" s="2">
        <v>0</v>
      </c>
      <c r="G639" s="2">
        <v>0</v>
      </c>
      <c r="H639" s="17">
        <v>0</v>
      </c>
    </row>
    <row r="640" spans="1:8" ht="13.5" x14ac:dyDescent="0.25">
      <c r="A640" s="12"/>
      <c r="B640" s="11">
        <v>42930</v>
      </c>
      <c r="C640" s="2">
        <v>20.66</v>
      </c>
      <c r="D640" s="2">
        <v>10.382</v>
      </c>
      <c r="E640" s="2">
        <v>0</v>
      </c>
      <c r="F640" s="2">
        <v>0</v>
      </c>
      <c r="G640" s="2">
        <v>0</v>
      </c>
      <c r="H640" s="17">
        <v>0</v>
      </c>
    </row>
    <row r="641" spans="1:8" ht="13.5" x14ac:dyDescent="0.25">
      <c r="A641" s="12"/>
      <c r="B641" s="11">
        <v>42933</v>
      </c>
      <c r="C641" s="2">
        <v>20.66</v>
      </c>
      <c r="D641" s="2">
        <v>10.382</v>
      </c>
      <c r="E641" s="2">
        <v>0</v>
      </c>
      <c r="F641" s="2">
        <v>0</v>
      </c>
      <c r="G641" s="2">
        <v>0</v>
      </c>
      <c r="H641" s="17">
        <v>0</v>
      </c>
    </row>
    <row r="642" spans="1:8" ht="13.5" x14ac:dyDescent="0.25">
      <c r="A642" s="12"/>
      <c r="B642" s="11">
        <v>42934</v>
      </c>
      <c r="C642" s="2">
        <v>20.66</v>
      </c>
      <c r="D642" s="2">
        <v>10.382</v>
      </c>
      <c r="E642" s="2">
        <v>10.382</v>
      </c>
      <c r="F642" s="2">
        <v>183</v>
      </c>
      <c r="G642" s="2">
        <v>1899.9059999999999</v>
      </c>
      <c r="H642" s="17">
        <v>0</v>
      </c>
    </row>
    <row r="643" spans="1:8" ht="13.5" x14ac:dyDescent="0.25">
      <c r="A643" s="12"/>
      <c r="B643" s="11">
        <v>42935</v>
      </c>
      <c r="C643" s="2">
        <v>20.72</v>
      </c>
      <c r="D643" s="2">
        <v>10.412000000000001</v>
      </c>
      <c r="E643" s="2">
        <v>10.396924710424713</v>
      </c>
      <c r="F643" s="2">
        <v>1040</v>
      </c>
      <c r="G643" s="2">
        <v>10812.801698841702</v>
      </c>
      <c r="H643" s="17">
        <v>2.8896166441919799E-3</v>
      </c>
    </row>
    <row r="644" spans="1:8" ht="13.5" x14ac:dyDescent="0.25">
      <c r="A644" s="12"/>
      <c r="B644" s="11">
        <v>42936</v>
      </c>
      <c r="C644" s="2">
        <v>18.010000000000002</v>
      </c>
      <c r="D644" s="2">
        <v>10.648</v>
      </c>
      <c r="E644" s="2">
        <v>10.658050860632981</v>
      </c>
      <c r="F644" s="2">
        <v>314</v>
      </c>
      <c r="G644" s="2">
        <v>3346.627970238756</v>
      </c>
      <c r="H644" s="17">
        <v>2.2666154437187752E-2</v>
      </c>
    </row>
    <row r="645" spans="1:8" ht="13.5" x14ac:dyDescent="0.25">
      <c r="A645" s="12"/>
      <c r="B645" s="11">
        <v>42937</v>
      </c>
      <c r="C645" s="2">
        <v>17.8</v>
      </c>
      <c r="D645" s="2">
        <v>10.523999999999999</v>
      </c>
      <c r="E645" s="2">
        <v>10.574846292134829</v>
      </c>
      <c r="F645" s="2">
        <v>462</v>
      </c>
      <c r="G645" s="2">
        <v>4885.5789869662913</v>
      </c>
      <c r="H645" s="17">
        <v>-1.1645379413974508E-2</v>
      </c>
    </row>
    <row r="646" spans="1:8" ht="13.5" x14ac:dyDescent="0.25">
      <c r="A646" s="12"/>
      <c r="B646" s="11">
        <v>42940</v>
      </c>
      <c r="C646" s="2">
        <v>17.8</v>
      </c>
      <c r="D646" s="2">
        <v>10.523999999999999</v>
      </c>
      <c r="E646" s="2">
        <v>10.517496404494381</v>
      </c>
      <c r="F646" s="2">
        <v>190</v>
      </c>
      <c r="G646" s="2">
        <v>1998.3243168539323</v>
      </c>
      <c r="H646" s="17">
        <v>0</v>
      </c>
    </row>
    <row r="647" spans="1:8" ht="13.5" x14ac:dyDescent="0.25">
      <c r="A647" s="12"/>
      <c r="B647" s="11">
        <v>42942</v>
      </c>
      <c r="C647" s="2">
        <v>17.27</v>
      </c>
      <c r="D647" s="2">
        <v>10.211</v>
      </c>
      <c r="E647" s="2">
        <v>10.211</v>
      </c>
      <c r="F647" s="2">
        <v>222</v>
      </c>
      <c r="G647" s="2">
        <v>2266.8420000000001</v>
      </c>
      <c r="H647" s="17">
        <v>-2.9741543139490581E-2</v>
      </c>
    </row>
    <row r="648" spans="1:8" ht="13.5" x14ac:dyDescent="0.25">
      <c r="A648" s="12"/>
      <c r="B648" s="11">
        <v>42943</v>
      </c>
      <c r="C648" s="2">
        <v>17</v>
      </c>
      <c r="D648" s="2">
        <v>10.051</v>
      </c>
      <c r="E648" s="2">
        <v>10.051</v>
      </c>
      <c r="F648" s="2">
        <v>527</v>
      </c>
      <c r="G648" s="2">
        <v>5296.8770000000004</v>
      </c>
      <c r="H648" s="17">
        <v>-1.5669376162961525E-2</v>
      </c>
    </row>
    <row r="649" spans="1:8" ht="13.5" x14ac:dyDescent="0.25">
      <c r="A649" s="12"/>
      <c r="B649" s="11">
        <v>42944</v>
      </c>
      <c r="C649" s="2">
        <v>18.03</v>
      </c>
      <c r="D649" s="2">
        <v>10.66</v>
      </c>
      <c r="E649" s="2">
        <v>10.398673322240709</v>
      </c>
      <c r="F649" s="2">
        <v>354</v>
      </c>
      <c r="G649" s="2">
        <v>3681.1303560732113</v>
      </c>
      <c r="H649" s="17">
        <v>6.0590985971545115E-2</v>
      </c>
    </row>
    <row r="650" spans="1:8" ht="13.5" x14ac:dyDescent="0.25">
      <c r="A650" s="12"/>
      <c r="B650" s="11">
        <v>42947</v>
      </c>
      <c r="C650" s="2">
        <v>17.600000000000001</v>
      </c>
      <c r="D650" s="2">
        <v>10.406000000000001</v>
      </c>
      <c r="E650" s="2">
        <v>10.439701249999999</v>
      </c>
      <c r="F650" s="2">
        <v>14</v>
      </c>
      <c r="G650" s="2">
        <v>146.15581749999998</v>
      </c>
      <c r="H650" s="17">
        <v>-2.3827392120075005E-2</v>
      </c>
    </row>
    <row r="651" spans="1:8" ht="13.5" x14ac:dyDescent="0.25">
      <c r="A651" s="12"/>
      <c r="B651" s="11">
        <v>42948</v>
      </c>
      <c r="C651" s="2">
        <v>17.600000000000001</v>
      </c>
      <c r="D651" s="2">
        <v>10.406000000000001</v>
      </c>
      <c r="E651" s="2">
        <v>0</v>
      </c>
      <c r="F651" s="2">
        <v>0</v>
      </c>
      <c r="G651" s="2">
        <v>0</v>
      </c>
      <c r="H651" s="17">
        <v>0</v>
      </c>
    </row>
    <row r="652" spans="1:8" ht="13.5" x14ac:dyDescent="0.25">
      <c r="A652" s="12"/>
      <c r="B652" s="11">
        <v>42949</v>
      </c>
      <c r="C652" s="2">
        <v>17.79</v>
      </c>
      <c r="D652" s="2">
        <v>10.518000000000001</v>
      </c>
      <c r="E652" s="2">
        <v>10.518000000000001</v>
      </c>
      <c r="F652" s="2">
        <v>10</v>
      </c>
      <c r="G652" s="2">
        <v>105.18</v>
      </c>
      <c r="H652" s="17">
        <v>1.0763021333845867E-2</v>
      </c>
    </row>
    <row r="653" spans="1:8" ht="13.5" x14ac:dyDescent="0.25">
      <c r="A653" s="12"/>
      <c r="B653" s="11">
        <v>42950</v>
      </c>
      <c r="C653" s="2">
        <v>17.79</v>
      </c>
      <c r="D653" s="2">
        <v>10.518000000000001</v>
      </c>
      <c r="E653" s="2">
        <v>10.518000000000001</v>
      </c>
      <c r="F653" s="2">
        <v>128</v>
      </c>
      <c r="G653" s="2">
        <v>1346.3040000000001</v>
      </c>
      <c r="H653" s="17">
        <v>0</v>
      </c>
    </row>
    <row r="654" spans="1:8" ht="13.5" x14ac:dyDescent="0.25">
      <c r="A654" s="12"/>
      <c r="B654" s="11">
        <v>42951</v>
      </c>
      <c r="C654" s="2">
        <v>17.79</v>
      </c>
      <c r="D654" s="2">
        <v>10.518000000000001</v>
      </c>
      <c r="E654" s="2">
        <v>10.621465430016865</v>
      </c>
      <c r="F654" s="2">
        <v>103</v>
      </c>
      <c r="G654" s="2">
        <v>1094.010939291737</v>
      </c>
      <c r="H654" s="17">
        <v>0</v>
      </c>
    </row>
    <row r="655" spans="1:8" ht="13.5" x14ac:dyDescent="0.25">
      <c r="A655" s="12"/>
      <c r="B655" s="11">
        <v>42954</v>
      </c>
      <c r="C655" s="2">
        <v>17.79</v>
      </c>
      <c r="D655" s="2">
        <v>10.518000000000001</v>
      </c>
      <c r="E655" s="2">
        <v>10.518000000000001</v>
      </c>
      <c r="F655" s="2">
        <v>27</v>
      </c>
      <c r="G655" s="2">
        <v>283.98599999999999</v>
      </c>
      <c r="H655" s="17">
        <v>0</v>
      </c>
    </row>
    <row r="656" spans="1:8" ht="13.5" x14ac:dyDescent="0.25">
      <c r="A656" s="12"/>
      <c r="B656" s="11">
        <v>42955</v>
      </c>
      <c r="C656" s="2">
        <v>17.61</v>
      </c>
      <c r="D656" s="2">
        <v>10.412000000000001</v>
      </c>
      <c r="E656" s="2">
        <v>10.406087450312324</v>
      </c>
      <c r="F656" s="2">
        <v>407</v>
      </c>
      <c r="G656" s="2">
        <v>4235.2775922771161</v>
      </c>
      <c r="H656" s="17">
        <v>-1.0077961589655815E-2</v>
      </c>
    </row>
    <row r="657" spans="1:8" ht="13.5" x14ac:dyDescent="0.25">
      <c r="A657" s="12"/>
      <c r="B657" s="11">
        <v>42956</v>
      </c>
      <c r="C657" s="2">
        <v>18.12</v>
      </c>
      <c r="D657" s="2">
        <v>10.712999999999999</v>
      </c>
      <c r="E657" s="2">
        <v>10.427438245033111</v>
      </c>
      <c r="F657" s="2">
        <v>180</v>
      </c>
      <c r="G657" s="2">
        <v>1876.9388841059599</v>
      </c>
      <c r="H657" s="17">
        <v>2.8908951210141986E-2</v>
      </c>
    </row>
    <row r="658" spans="1:8" ht="13.5" x14ac:dyDescent="0.25">
      <c r="A658" s="12"/>
      <c r="B658" s="11">
        <v>42957</v>
      </c>
      <c r="C658" s="2">
        <v>18.12</v>
      </c>
      <c r="D658" s="2">
        <v>10.712999999999999</v>
      </c>
      <c r="E658" s="2">
        <v>0</v>
      </c>
      <c r="F658" s="2">
        <v>0</v>
      </c>
      <c r="G658" s="2">
        <v>0</v>
      </c>
      <c r="H658" s="17">
        <v>0</v>
      </c>
    </row>
    <row r="659" spans="1:8" ht="13.5" x14ac:dyDescent="0.25">
      <c r="A659" s="12"/>
      <c r="B659" s="11">
        <v>42958</v>
      </c>
      <c r="C659" s="2">
        <v>18.13</v>
      </c>
      <c r="D659" s="2">
        <v>10.718999999999999</v>
      </c>
      <c r="E659" s="2">
        <v>10.705992939878655</v>
      </c>
      <c r="F659" s="2">
        <v>497</v>
      </c>
      <c r="G659" s="2">
        <v>5320.8784911196917</v>
      </c>
      <c r="H659" s="17">
        <v>5.600672080649891E-4</v>
      </c>
    </row>
    <row r="660" spans="1:8" ht="13.5" x14ac:dyDescent="0.25">
      <c r="A660" s="12"/>
      <c r="B660" s="11">
        <v>42961</v>
      </c>
      <c r="C660" s="2">
        <v>18.22</v>
      </c>
      <c r="D660" s="2">
        <v>10.772</v>
      </c>
      <c r="E660" s="2">
        <v>10.779685839736553</v>
      </c>
      <c r="F660" s="2">
        <v>688</v>
      </c>
      <c r="G660" s="2">
        <v>7416.4238577387487</v>
      </c>
      <c r="H660" s="17">
        <v>4.9444910905868857E-3</v>
      </c>
    </row>
    <row r="661" spans="1:8" ht="13.5" x14ac:dyDescent="0.25">
      <c r="A661" s="12"/>
      <c r="B661" s="11">
        <v>42962</v>
      </c>
      <c r="C661" s="2">
        <v>18.12</v>
      </c>
      <c r="D661" s="2">
        <v>10.712999999999999</v>
      </c>
      <c r="E661" s="2">
        <v>10.715956125827812</v>
      </c>
      <c r="F661" s="2">
        <v>1913</v>
      </c>
      <c r="G661" s="2">
        <v>20499.624068708607</v>
      </c>
      <c r="H661" s="17">
        <v>-5.4771630152247539E-3</v>
      </c>
    </row>
    <row r="662" spans="1:8" ht="13.5" x14ac:dyDescent="0.25">
      <c r="A662" s="12"/>
      <c r="B662" s="11">
        <v>42963</v>
      </c>
      <c r="C662" s="2">
        <v>18.12</v>
      </c>
      <c r="D662" s="2">
        <v>10.712999999999999</v>
      </c>
      <c r="E662" s="2">
        <v>10.712999999999999</v>
      </c>
      <c r="F662" s="2">
        <v>567</v>
      </c>
      <c r="G662" s="2">
        <v>6074.2709999999997</v>
      </c>
      <c r="H662" s="17">
        <v>0</v>
      </c>
    </row>
    <row r="663" spans="1:8" ht="13.5" x14ac:dyDescent="0.25">
      <c r="A663" s="12"/>
      <c r="B663" s="11">
        <v>42964</v>
      </c>
      <c r="C663" s="2">
        <v>17.91</v>
      </c>
      <c r="D663" s="2">
        <v>10.589</v>
      </c>
      <c r="E663" s="2">
        <v>10.629203908431045</v>
      </c>
      <c r="F663" s="2">
        <v>243</v>
      </c>
      <c r="G663" s="2">
        <v>2582.8965497487438</v>
      </c>
      <c r="H663" s="17">
        <v>-1.1574722300009221E-2</v>
      </c>
    </row>
    <row r="664" spans="1:8" ht="13.5" x14ac:dyDescent="0.25">
      <c r="A664" s="12"/>
      <c r="B664" s="11">
        <v>42965</v>
      </c>
      <c r="C664" s="2">
        <v>17.91</v>
      </c>
      <c r="D664" s="2">
        <v>10.589</v>
      </c>
      <c r="E664" s="2">
        <v>0</v>
      </c>
      <c r="F664" s="2">
        <v>0</v>
      </c>
      <c r="G664" s="2">
        <v>0</v>
      </c>
      <c r="H664" s="17">
        <v>0</v>
      </c>
    </row>
    <row r="665" spans="1:8" ht="13.5" x14ac:dyDescent="0.25">
      <c r="A665" s="12"/>
      <c r="B665" s="11">
        <v>42968</v>
      </c>
      <c r="C665" s="2">
        <v>17.91</v>
      </c>
      <c r="D665" s="2">
        <v>10.589</v>
      </c>
      <c r="E665" s="2">
        <v>0</v>
      </c>
      <c r="F665" s="2">
        <v>0</v>
      </c>
      <c r="G665" s="2">
        <v>0</v>
      </c>
      <c r="H665" s="17">
        <v>0</v>
      </c>
    </row>
    <row r="666" spans="1:8" ht="13.5" x14ac:dyDescent="0.25">
      <c r="A666" s="12"/>
      <c r="B666" s="11">
        <v>42969</v>
      </c>
      <c r="C666" s="2">
        <v>17.91</v>
      </c>
      <c r="D666" s="2">
        <v>10.589</v>
      </c>
      <c r="E666" s="2">
        <v>10.588999999999999</v>
      </c>
      <c r="F666" s="2">
        <v>47</v>
      </c>
      <c r="G666" s="2">
        <v>497.68299999999994</v>
      </c>
      <c r="H666" s="17">
        <v>0</v>
      </c>
    </row>
    <row r="667" spans="1:8" ht="13.5" x14ac:dyDescent="0.25">
      <c r="A667" s="12"/>
      <c r="B667" s="11">
        <v>42970</v>
      </c>
      <c r="C667" s="2">
        <v>17.91</v>
      </c>
      <c r="D667" s="2">
        <v>10.589</v>
      </c>
      <c r="E667" s="2">
        <v>10.588999999999999</v>
      </c>
      <c r="F667" s="2">
        <v>318</v>
      </c>
      <c r="G667" s="2">
        <v>3367.3019999999997</v>
      </c>
      <c r="H667" s="17">
        <v>0</v>
      </c>
    </row>
    <row r="668" spans="1:8" ht="13.5" x14ac:dyDescent="0.25">
      <c r="A668" s="12"/>
      <c r="B668" s="11">
        <v>42971</v>
      </c>
      <c r="C668" s="2">
        <v>17.91</v>
      </c>
      <c r="D668" s="2">
        <v>10.589</v>
      </c>
      <c r="E668" s="2">
        <v>0</v>
      </c>
      <c r="F668" s="2">
        <v>0</v>
      </c>
      <c r="G668" s="2">
        <v>0</v>
      </c>
      <c r="H668" s="17">
        <v>0</v>
      </c>
    </row>
    <row r="669" spans="1:8" ht="13.5" x14ac:dyDescent="0.25">
      <c r="A669" s="12"/>
      <c r="B669" s="11">
        <v>42972</v>
      </c>
      <c r="C669" s="2">
        <v>17.91</v>
      </c>
      <c r="D669" s="2">
        <v>10.589</v>
      </c>
      <c r="E669" s="2">
        <v>0</v>
      </c>
      <c r="F669" s="2">
        <v>0</v>
      </c>
      <c r="G669" s="2">
        <v>0</v>
      </c>
      <c r="H669" s="17">
        <v>0</v>
      </c>
    </row>
    <row r="670" spans="1:8" ht="13.5" x14ac:dyDescent="0.25">
      <c r="A670" s="12"/>
      <c r="B670" s="11">
        <v>42975</v>
      </c>
      <c r="C670" s="2">
        <v>17.91</v>
      </c>
      <c r="D670" s="2">
        <v>10.589</v>
      </c>
      <c r="E670" s="2">
        <v>0</v>
      </c>
      <c r="F670" s="2">
        <v>0</v>
      </c>
      <c r="G670" s="2">
        <v>0</v>
      </c>
      <c r="H670" s="17">
        <v>0</v>
      </c>
    </row>
    <row r="671" spans="1:8" ht="13.5" x14ac:dyDescent="0.25">
      <c r="A671" s="12"/>
      <c r="B671" s="11">
        <v>42976</v>
      </c>
      <c r="C671" s="2">
        <v>17.91</v>
      </c>
      <c r="D671" s="2">
        <v>10.589</v>
      </c>
      <c r="E671" s="2">
        <v>10.595503573422668</v>
      </c>
      <c r="F671" s="2">
        <v>1451</v>
      </c>
      <c r="G671" s="2">
        <v>15374.075685036292</v>
      </c>
      <c r="H671" s="17">
        <v>0</v>
      </c>
    </row>
    <row r="672" spans="1:8" ht="13.5" x14ac:dyDescent="0.25">
      <c r="A672" s="12"/>
      <c r="B672" s="11">
        <v>42977</v>
      </c>
      <c r="C672" s="2">
        <v>17.8</v>
      </c>
      <c r="D672" s="2">
        <v>10.523999999999999</v>
      </c>
      <c r="E672" s="2">
        <v>10.577211235955055</v>
      </c>
      <c r="F672" s="2">
        <v>115</v>
      </c>
      <c r="G672" s="2">
        <v>1216.3792921348313</v>
      </c>
      <c r="H672" s="17">
        <v>-6.1384455567099136E-3</v>
      </c>
    </row>
    <row r="673" spans="1:8" ht="13.5" x14ac:dyDescent="0.25">
      <c r="A673" s="12"/>
      <c r="B673" s="11">
        <v>42978</v>
      </c>
      <c r="C673" s="2">
        <v>18</v>
      </c>
      <c r="D673" s="2">
        <v>10.641999999999999</v>
      </c>
      <c r="E673" s="2">
        <v>10.588198777777777</v>
      </c>
      <c r="F673" s="2">
        <v>2031</v>
      </c>
      <c r="G673" s="2">
        <v>21504.631717666663</v>
      </c>
      <c r="H673" s="17">
        <v>1.1212466742683422E-2</v>
      </c>
    </row>
    <row r="674" spans="1:8" ht="13.5" x14ac:dyDescent="0.25">
      <c r="A674" s="12"/>
      <c r="B674" s="11">
        <v>42982</v>
      </c>
      <c r="C674" s="2">
        <v>17.95</v>
      </c>
      <c r="D674" s="2">
        <v>10.613</v>
      </c>
      <c r="E674" s="2">
        <v>10.613</v>
      </c>
      <c r="F674" s="2">
        <v>2500</v>
      </c>
      <c r="G674" s="2">
        <v>26532.5</v>
      </c>
      <c r="H674" s="17">
        <v>-2.725051682014651E-3</v>
      </c>
    </row>
    <row r="675" spans="1:8" ht="13.5" x14ac:dyDescent="0.25">
      <c r="A675" s="12"/>
      <c r="B675" s="11">
        <v>42983</v>
      </c>
      <c r="C675" s="2">
        <v>17.899999999999999</v>
      </c>
      <c r="D675" s="2">
        <v>10.583</v>
      </c>
      <c r="E675" s="2">
        <v>10.581817541899444</v>
      </c>
      <c r="F675" s="2">
        <v>2015</v>
      </c>
      <c r="G675" s="2">
        <v>21322.362346927377</v>
      </c>
      <c r="H675" s="17">
        <v>-2.826721944784638E-3</v>
      </c>
    </row>
    <row r="676" spans="1:8" ht="13.5" x14ac:dyDescent="0.25">
      <c r="A676" s="12"/>
      <c r="B676" s="11">
        <v>42984</v>
      </c>
      <c r="C676" s="2">
        <v>17.97</v>
      </c>
      <c r="D676" s="2">
        <v>10.625</v>
      </c>
      <c r="E676" s="2">
        <v>10.614948525319978</v>
      </c>
      <c r="F676" s="2">
        <v>1305</v>
      </c>
      <c r="G676" s="2">
        <v>13852.507825542571</v>
      </c>
      <c r="H676" s="17">
        <v>3.968628933194729E-3</v>
      </c>
    </row>
    <row r="677" spans="1:8" ht="13.5" x14ac:dyDescent="0.25">
      <c r="A677" s="12"/>
      <c r="B677" s="11">
        <v>42985</v>
      </c>
      <c r="C677" s="2">
        <v>17.989999999999998</v>
      </c>
      <c r="D677" s="2">
        <v>10.635999999999999</v>
      </c>
      <c r="E677" s="2">
        <v>10.628905391884381</v>
      </c>
      <c r="F677" s="2">
        <v>152</v>
      </c>
      <c r="G677" s="2">
        <v>1615.5936195664258</v>
      </c>
      <c r="H677" s="17">
        <v>1.0352941176469865E-3</v>
      </c>
    </row>
    <row r="678" spans="1:8" ht="13.5" x14ac:dyDescent="0.25">
      <c r="A678" s="12"/>
      <c r="B678" s="11">
        <v>42986</v>
      </c>
      <c r="C678" s="2">
        <v>17.899999999999999</v>
      </c>
      <c r="D678" s="2">
        <v>10.583</v>
      </c>
      <c r="E678" s="2">
        <v>10.583</v>
      </c>
      <c r="F678" s="2">
        <v>93</v>
      </c>
      <c r="G678" s="2">
        <v>984.21900000000005</v>
      </c>
      <c r="H678" s="17">
        <v>-4.9830763444903212E-3</v>
      </c>
    </row>
    <row r="679" spans="1:8" ht="13.5" x14ac:dyDescent="0.25">
      <c r="A679" s="12"/>
      <c r="B679" s="11">
        <v>42989</v>
      </c>
      <c r="C679" s="2">
        <v>17.899999999999999</v>
      </c>
      <c r="D679" s="2">
        <v>10.583</v>
      </c>
      <c r="E679" s="2">
        <v>10.578270167597767</v>
      </c>
      <c r="F679" s="2">
        <v>64</v>
      </c>
      <c r="G679" s="2">
        <v>677.00929072625706</v>
      </c>
      <c r="H679" s="17">
        <v>0</v>
      </c>
    </row>
    <row r="680" spans="1:8" ht="13.5" x14ac:dyDescent="0.25">
      <c r="A680" s="12"/>
      <c r="B680" s="11">
        <v>42990</v>
      </c>
      <c r="C680" s="2">
        <v>17.899999999999999</v>
      </c>
      <c r="D680" s="2">
        <v>10.583</v>
      </c>
      <c r="E680" s="2">
        <v>0</v>
      </c>
      <c r="F680" s="2">
        <v>0</v>
      </c>
      <c r="G680" s="2">
        <v>0</v>
      </c>
      <c r="H680" s="17">
        <v>0</v>
      </c>
    </row>
    <row r="681" spans="1:8" ht="13.5" x14ac:dyDescent="0.25">
      <c r="A681" s="12"/>
      <c r="B681" s="11">
        <v>42991</v>
      </c>
      <c r="C681" s="2">
        <v>17.899999999999999</v>
      </c>
      <c r="D681" s="2">
        <v>10.583</v>
      </c>
      <c r="E681" s="2">
        <v>0</v>
      </c>
      <c r="F681" s="2">
        <v>0</v>
      </c>
      <c r="G681" s="2">
        <v>0</v>
      </c>
      <c r="H681" s="17">
        <v>0</v>
      </c>
    </row>
    <row r="682" spans="1:8" ht="13.5" x14ac:dyDescent="0.25">
      <c r="A682" s="12"/>
      <c r="B682" s="11">
        <v>42992</v>
      </c>
      <c r="C682" s="2">
        <v>17.52</v>
      </c>
      <c r="D682" s="2">
        <v>10.359</v>
      </c>
      <c r="E682" s="2">
        <v>10.442368664383563</v>
      </c>
      <c r="F682" s="2">
        <v>101</v>
      </c>
      <c r="G682" s="2">
        <v>1054.67923510274</v>
      </c>
      <c r="H682" s="17">
        <v>-2.1166020977038666E-2</v>
      </c>
    </row>
    <row r="683" spans="1:8" ht="13.5" x14ac:dyDescent="0.25">
      <c r="A683" s="12"/>
      <c r="B683" s="11">
        <v>42993</v>
      </c>
      <c r="C683" s="2">
        <v>17.54</v>
      </c>
      <c r="D683" s="2">
        <v>10.37</v>
      </c>
      <c r="E683" s="2">
        <v>10.369408779931584</v>
      </c>
      <c r="F683" s="2">
        <v>192</v>
      </c>
      <c r="G683" s="2">
        <v>1990.9264857468643</v>
      </c>
      <c r="H683" s="17">
        <v>1.0618785597064613E-3</v>
      </c>
    </row>
    <row r="684" spans="1:8" ht="13.5" x14ac:dyDescent="0.25">
      <c r="A684" s="12"/>
      <c r="B684" s="11">
        <v>42996</v>
      </c>
      <c r="C684" s="2">
        <v>17.55</v>
      </c>
      <c r="D684" s="2">
        <v>10.375999999999999</v>
      </c>
      <c r="E684" s="2">
        <v>10.375999999999999</v>
      </c>
      <c r="F684" s="2">
        <v>50</v>
      </c>
      <c r="G684" s="2">
        <v>518.79999999999995</v>
      </c>
      <c r="H684" s="17">
        <v>5.7859209257475673E-4</v>
      </c>
    </row>
    <row r="685" spans="1:8" ht="13.5" x14ac:dyDescent="0.25">
      <c r="A685" s="12"/>
      <c r="B685" s="11">
        <v>42997</v>
      </c>
      <c r="C685" s="2">
        <v>17.55</v>
      </c>
      <c r="D685" s="2">
        <v>10.375999999999999</v>
      </c>
      <c r="E685" s="2">
        <v>0</v>
      </c>
      <c r="F685" s="2">
        <v>0</v>
      </c>
      <c r="G685" s="2">
        <v>0</v>
      </c>
      <c r="H685" s="17">
        <v>0</v>
      </c>
    </row>
    <row r="686" spans="1:8" ht="13.5" x14ac:dyDescent="0.25">
      <c r="A686" s="12"/>
      <c r="B686" s="11">
        <v>42998</v>
      </c>
      <c r="C686" s="2">
        <v>17.579999999999998</v>
      </c>
      <c r="D686" s="2">
        <v>10.394</v>
      </c>
      <c r="E686" s="2">
        <v>10.394</v>
      </c>
      <c r="F686" s="2">
        <v>30</v>
      </c>
      <c r="G686" s="2">
        <v>311.82</v>
      </c>
      <c r="H686" s="17">
        <v>1.7347725520432424E-3</v>
      </c>
    </row>
    <row r="687" spans="1:8" ht="13.5" x14ac:dyDescent="0.25">
      <c r="A687" s="12"/>
      <c r="B687" s="11">
        <v>43000</v>
      </c>
      <c r="C687" s="2">
        <v>17.579999999999998</v>
      </c>
      <c r="D687" s="2">
        <v>10.394</v>
      </c>
      <c r="E687" s="2">
        <v>0</v>
      </c>
      <c r="F687" s="2">
        <v>0</v>
      </c>
      <c r="G687" s="2">
        <v>0</v>
      </c>
      <c r="H687" s="17">
        <v>0</v>
      </c>
    </row>
    <row r="688" spans="1:8" ht="13.5" x14ac:dyDescent="0.25">
      <c r="A688" s="12"/>
      <c r="B688" s="11">
        <v>43003</v>
      </c>
      <c r="C688" s="2">
        <v>17.579999999999998</v>
      </c>
      <c r="D688" s="2">
        <v>10.394</v>
      </c>
      <c r="E688" s="2">
        <v>10.45430648464164</v>
      </c>
      <c r="F688" s="2">
        <v>456</v>
      </c>
      <c r="G688" s="2">
        <v>4767.1637569965878</v>
      </c>
      <c r="H688" s="17">
        <v>0</v>
      </c>
    </row>
    <row r="689" spans="1:8" ht="13.5" x14ac:dyDescent="0.25">
      <c r="A689" s="12"/>
      <c r="B689" s="11">
        <v>43004</v>
      </c>
      <c r="C689" s="2">
        <v>17.579999999999998</v>
      </c>
      <c r="D689" s="2">
        <v>10.394</v>
      </c>
      <c r="E689" s="2">
        <v>10.399321160409556</v>
      </c>
      <c r="F689" s="2">
        <v>404</v>
      </c>
      <c r="G689" s="2">
        <v>4201.3257488054605</v>
      </c>
      <c r="H689" s="17">
        <v>0</v>
      </c>
    </row>
    <row r="690" spans="1:8" ht="13.5" x14ac:dyDescent="0.25">
      <c r="A690" s="12"/>
      <c r="B690" s="11">
        <v>43005</v>
      </c>
      <c r="C690" s="2">
        <v>17.98</v>
      </c>
      <c r="D690" s="2">
        <v>10.631</v>
      </c>
      <c r="E690" s="2">
        <v>10.405726863181313</v>
      </c>
      <c r="F690" s="2">
        <v>84</v>
      </c>
      <c r="G690" s="2">
        <v>874.0810565072303</v>
      </c>
      <c r="H690" s="17">
        <v>2.2801616317106033E-2</v>
      </c>
    </row>
    <row r="691" spans="1:8" ht="13.5" x14ac:dyDescent="0.25">
      <c r="A691" s="12"/>
      <c r="B691" s="11">
        <v>43006</v>
      </c>
      <c r="C691" s="2">
        <v>17.989999999999998</v>
      </c>
      <c r="D691" s="2">
        <v>10.635999999999999</v>
      </c>
      <c r="E691" s="2">
        <v>10.59757087270706</v>
      </c>
      <c r="F691" s="2">
        <v>12</v>
      </c>
      <c r="G691" s="2">
        <v>127.17085047248472</v>
      </c>
      <c r="H691" s="17">
        <v>4.7032264133186014E-4</v>
      </c>
    </row>
    <row r="692" spans="1:8" ht="13.5" x14ac:dyDescent="0.25">
      <c r="A692" s="12"/>
      <c r="B692" s="11">
        <v>43007</v>
      </c>
      <c r="C692" s="2">
        <v>17.989999999999998</v>
      </c>
      <c r="D692" s="2">
        <v>10.635999999999999</v>
      </c>
      <c r="E692" s="2">
        <v>0</v>
      </c>
      <c r="F692" s="2">
        <v>0</v>
      </c>
      <c r="G692" s="2">
        <v>0</v>
      </c>
      <c r="H692" s="17">
        <v>0</v>
      </c>
    </row>
    <row r="693" spans="1:8" ht="13.5" x14ac:dyDescent="0.25">
      <c r="A693" s="12"/>
      <c r="B693" s="11">
        <v>43010</v>
      </c>
      <c r="C693" s="2">
        <v>17.600000000000001</v>
      </c>
      <c r="D693" s="2">
        <v>10.406000000000001</v>
      </c>
      <c r="E693" s="2">
        <v>10.406000000000001</v>
      </c>
      <c r="F693" s="2">
        <v>28</v>
      </c>
      <c r="G693" s="2">
        <v>291.36799999999999</v>
      </c>
      <c r="H693" s="17">
        <v>-2.1624670928920522E-2</v>
      </c>
    </row>
    <row r="694" spans="1:8" ht="13.5" x14ac:dyDescent="0.25">
      <c r="A694" s="12"/>
      <c r="B694" s="11">
        <v>43011</v>
      </c>
      <c r="C694" s="2">
        <v>17.600000000000001</v>
      </c>
      <c r="D694" s="2">
        <v>10.406000000000001</v>
      </c>
      <c r="E694" s="2">
        <v>10.406000000000001</v>
      </c>
      <c r="F694" s="2">
        <v>39</v>
      </c>
      <c r="G694" s="2">
        <v>405.834</v>
      </c>
      <c r="H694" s="17">
        <v>0</v>
      </c>
    </row>
    <row r="695" spans="1:8" ht="13.5" x14ac:dyDescent="0.25">
      <c r="A695" s="12"/>
      <c r="B695" s="11">
        <v>43012</v>
      </c>
      <c r="C695" s="2">
        <v>17.399999999999999</v>
      </c>
      <c r="D695" s="2">
        <v>10.288</v>
      </c>
      <c r="E695" s="2">
        <v>10.30810298850575</v>
      </c>
      <c r="F695" s="2">
        <v>32</v>
      </c>
      <c r="G695" s="2">
        <v>329.859295632184</v>
      </c>
      <c r="H695" s="17">
        <v>-1.1339611762444773E-2</v>
      </c>
    </row>
    <row r="696" spans="1:8" ht="13.5" x14ac:dyDescent="0.25">
      <c r="A696" s="12"/>
      <c r="B696" s="11">
        <v>43013</v>
      </c>
      <c r="C696" s="2">
        <v>17.5</v>
      </c>
      <c r="D696" s="2">
        <v>10.347</v>
      </c>
      <c r="E696" s="2">
        <v>10.347</v>
      </c>
      <c r="F696" s="2">
        <v>115</v>
      </c>
      <c r="G696" s="2">
        <v>1189.905</v>
      </c>
      <c r="H696" s="17">
        <v>5.7348367029548281E-3</v>
      </c>
    </row>
    <row r="697" spans="1:8" ht="13.5" x14ac:dyDescent="0.25">
      <c r="A697" s="12"/>
      <c r="B697" s="11">
        <v>43014</v>
      </c>
      <c r="C697" s="2">
        <v>17.98</v>
      </c>
      <c r="D697" s="2">
        <v>10.631</v>
      </c>
      <c r="E697" s="2">
        <v>10.534623303670745</v>
      </c>
      <c r="F697" s="2">
        <v>86</v>
      </c>
      <c r="G697" s="2">
        <v>905.97760411568413</v>
      </c>
      <c r="H697" s="17">
        <v>2.7447569343771211E-2</v>
      </c>
    </row>
    <row r="698" spans="1:8" ht="13.5" x14ac:dyDescent="0.25">
      <c r="A698" s="12"/>
      <c r="B698" s="11">
        <v>43017</v>
      </c>
      <c r="C698" s="2">
        <v>17.600000000000001</v>
      </c>
      <c r="D698" s="2">
        <v>10.406000000000001</v>
      </c>
      <c r="E698" s="2">
        <v>10.36638625</v>
      </c>
      <c r="F698" s="2">
        <v>300</v>
      </c>
      <c r="G698" s="2">
        <v>3109.9158749999997</v>
      </c>
      <c r="H698" s="17">
        <v>-2.1164518859937885E-2</v>
      </c>
    </row>
    <row r="699" spans="1:8" ht="13.5" x14ac:dyDescent="0.25">
      <c r="A699" s="12"/>
      <c r="B699" s="11">
        <v>43018</v>
      </c>
      <c r="C699" s="2">
        <v>17.989999999999998</v>
      </c>
      <c r="D699" s="2">
        <v>10.635999999999999</v>
      </c>
      <c r="E699" s="2">
        <v>10.593432351306282</v>
      </c>
      <c r="F699" s="2">
        <v>364</v>
      </c>
      <c r="G699" s="2">
        <v>3856.0093758754865</v>
      </c>
      <c r="H699" s="17">
        <v>2.2102633096290472E-2</v>
      </c>
    </row>
    <row r="700" spans="1:8" ht="13.5" x14ac:dyDescent="0.25">
      <c r="A700" s="12"/>
      <c r="B700" s="11">
        <v>43019</v>
      </c>
      <c r="C700" s="2">
        <v>17.989999999999998</v>
      </c>
      <c r="D700" s="2">
        <v>10.635999999999999</v>
      </c>
      <c r="E700" s="2">
        <v>0</v>
      </c>
      <c r="F700" s="2">
        <v>0</v>
      </c>
      <c r="G700" s="2">
        <v>0</v>
      </c>
      <c r="H700" s="17">
        <v>0</v>
      </c>
    </row>
    <row r="701" spans="1:8" ht="13.5" x14ac:dyDescent="0.25">
      <c r="A701" s="12"/>
      <c r="B701" s="11">
        <v>43020</v>
      </c>
      <c r="C701" s="2">
        <v>17.61</v>
      </c>
      <c r="D701" s="2">
        <v>10.412000000000001</v>
      </c>
      <c r="E701" s="2">
        <v>10.412000000000001</v>
      </c>
      <c r="F701" s="2">
        <v>28</v>
      </c>
      <c r="G701" s="2">
        <v>291.536</v>
      </c>
      <c r="H701" s="17">
        <v>-2.1060549078600832E-2</v>
      </c>
    </row>
    <row r="702" spans="1:8" ht="13.5" x14ac:dyDescent="0.25">
      <c r="A702" s="12"/>
      <c r="B702" s="11">
        <v>43021</v>
      </c>
      <c r="C702" s="2">
        <v>17.600000000000001</v>
      </c>
      <c r="D702" s="2">
        <v>10.406000000000001</v>
      </c>
      <c r="E702" s="2">
        <v>10.407182499999999</v>
      </c>
      <c r="F702" s="2">
        <v>2471</v>
      </c>
      <c r="G702" s="2">
        <v>25716.147957499998</v>
      </c>
      <c r="H702" s="17">
        <v>-5.7625816365734024E-4</v>
      </c>
    </row>
    <row r="703" spans="1:8" ht="13.5" x14ac:dyDescent="0.25">
      <c r="A703" s="12"/>
      <c r="B703" s="11">
        <v>43024</v>
      </c>
      <c r="C703" s="2">
        <v>17.600000000000001</v>
      </c>
      <c r="D703" s="2">
        <v>10.406000000000001</v>
      </c>
      <c r="E703" s="2">
        <v>10.408364999999998</v>
      </c>
      <c r="F703" s="2">
        <v>909</v>
      </c>
      <c r="G703" s="2">
        <v>9461.2037849999979</v>
      </c>
      <c r="H703" s="17">
        <v>0</v>
      </c>
    </row>
    <row r="704" spans="1:8" ht="13.5" x14ac:dyDescent="0.25">
      <c r="A704" s="12"/>
      <c r="B704" s="11">
        <v>43025</v>
      </c>
      <c r="C704" s="2">
        <v>17.600000000000001</v>
      </c>
      <c r="D704" s="2">
        <v>10.406000000000001</v>
      </c>
      <c r="E704" s="2">
        <v>0</v>
      </c>
      <c r="F704" s="2">
        <v>0</v>
      </c>
      <c r="G704" s="2">
        <v>0</v>
      </c>
      <c r="H704" s="17">
        <v>0</v>
      </c>
    </row>
    <row r="705" spans="1:8" ht="13.5" x14ac:dyDescent="0.25">
      <c r="A705" s="12"/>
      <c r="B705" s="11">
        <v>43026</v>
      </c>
      <c r="C705" s="2">
        <v>17.62</v>
      </c>
      <c r="D705" s="2">
        <v>10.417999999999999</v>
      </c>
      <c r="E705" s="2">
        <v>10.447562996594778</v>
      </c>
      <c r="F705" s="2">
        <v>45</v>
      </c>
      <c r="G705" s="2">
        <v>470.14033484676503</v>
      </c>
      <c r="H705" s="17">
        <v>1.1531808571976436E-3</v>
      </c>
    </row>
    <row r="706" spans="1:8" ht="13.5" x14ac:dyDescent="0.25">
      <c r="A706" s="12"/>
      <c r="B706" s="11">
        <v>43027</v>
      </c>
      <c r="C706" s="2">
        <v>17.600000000000001</v>
      </c>
      <c r="D706" s="2">
        <v>10.406000000000001</v>
      </c>
      <c r="E706" s="2">
        <v>10.414277499999999</v>
      </c>
      <c r="F706" s="2">
        <v>292</v>
      </c>
      <c r="G706" s="2">
        <v>3040.9690299999997</v>
      </c>
      <c r="H706" s="17">
        <v>-1.1518525628718256E-3</v>
      </c>
    </row>
    <row r="707" spans="1:8" ht="13.5" x14ac:dyDescent="0.25">
      <c r="A707" s="12"/>
      <c r="B707" s="11">
        <v>43028</v>
      </c>
      <c r="C707" s="2">
        <v>17.59</v>
      </c>
      <c r="D707" s="2">
        <v>10.4</v>
      </c>
      <c r="E707" s="2">
        <v>10.4</v>
      </c>
      <c r="F707" s="2">
        <v>293</v>
      </c>
      <c r="G707" s="2">
        <v>3047.2000000000003</v>
      </c>
      <c r="H707" s="17">
        <v>-5.765904285989071E-4</v>
      </c>
    </row>
    <row r="708" spans="1:8" ht="13.5" x14ac:dyDescent="0.25">
      <c r="A708" s="12"/>
      <c r="B708" s="11">
        <v>43031</v>
      </c>
      <c r="C708" s="2">
        <v>17.59</v>
      </c>
      <c r="D708" s="2">
        <v>10.4</v>
      </c>
      <c r="E708" s="2">
        <v>10.352109152927801</v>
      </c>
      <c r="F708" s="2">
        <v>130</v>
      </c>
      <c r="G708" s="2">
        <v>1345.7741898806141</v>
      </c>
      <c r="H708" s="17">
        <v>0</v>
      </c>
    </row>
    <row r="709" spans="1:8" ht="13.5" x14ac:dyDescent="0.25">
      <c r="A709" s="12"/>
      <c r="B709" s="11">
        <v>43032</v>
      </c>
      <c r="C709" s="2">
        <v>17.55</v>
      </c>
      <c r="D709" s="2">
        <v>10.375999999999999</v>
      </c>
      <c r="E709" s="2">
        <v>10.375999999999999</v>
      </c>
      <c r="F709" s="2">
        <v>33</v>
      </c>
      <c r="G709" s="2">
        <v>342.40799999999996</v>
      </c>
      <c r="H709" s="17">
        <v>-2.3076923076923951E-3</v>
      </c>
    </row>
    <row r="710" spans="1:8" ht="13.5" x14ac:dyDescent="0.25">
      <c r="A710" s="12"/>
      <c r="B710" s="11">
        <v>43033</v>
      </c>
      <c r="C710" s="2">
        <v>17.55</v>
      </c>
      <c r="D710" s="2">
        <v>10.375999999999999</v>
      </c>
      <c r="E710" s="2">
        <v>0</v>
      </c>
      <c r="F710" s="2">
        <v>0</v>
      </c>
      <c r="G710" s="2">
        <v>0</v>
      </c>
      <c r="H710" s="17">
        <v>0</v>
      </c>
    </row>
    <row r="711" spans="1:8" ht="13.5" x14ac:dyDescent="0.25">
      <c r="A711" s="12"/>
      <c r="B711" s="11">
        <v>43034</v>
      </c>
      <c r="C711" s="2">
        <v>17.62</v>
      </c>
      <c r="D711" s="2">
        <v>10.417999999999999</v>
      </c>
      <c r="E711" s="2">
        <v>10.386071963677637</v>
      </c>
      <c r="F711" s="2">
        <v>30</v>
      </c>
      <c r="G711" s="2">
        <v>311.5821589103291</v>
      </c>
      <c r="H711" s="17">
        <v>4.047802621434061E-3</v>
      </c>
    </row>
    <row r="712" spans="1:8" ht="13.5" x14ac:dyDescent="0.25">
      <c r="A712" s="12"/>
      <c r="B712" s="11">
        <v>43035</v>
      </c>
      <c r="C712" s="2">
        <v>17.399999999999999</v>
      </c>
      <c r="D712" s="2">
        <v>10.288</v>
      </c>
      <c r="E712" s="2">
        <v>10.288</v>
      </c>
      <c r="F712" s="2">
        <v>206</v>
      </c>
      <c r="G712" s="2">
        <v>2119.328</v>
      </c>
      <c r="H712" s="17">
        <v>-1.2478402764446056E-2</v>
      </c>
    </row>
    <row r="713" spans="1:8" ht="13.5" x14ac:dyDescent="0.25">
      <c r="A713" s="12"/>
      <c r="B713" s="11">
        <v>43038</v>
      </c>
      <c r="C713" s="2">
        <v>17.62</v>
      </c>
      <c r="D713" s="2">
        <v>10.417999999999999</v>
      </c>
      <c r="E713" s="2">
        <v>10.330493530079455</v>
      </c>
      <c r="F713" s="2">
        <v>17</v>
      </c>
      <c r="G713" s="2">
        <v>175.61839001135073</v>
      </c>
      <c r="H713" s="17">
        <v>1.2636080870917476E-2</v>
      </c>
    </row>
    <row r="714" spans="1:8" ht="13.5" x14ac:dyDescent="0.25">
      <c r="A714" s="12"/>
      <c r="B714" s="11">
        <v>43039</v>
      </c>
      <c r="C714" s="2">
        <v>17.62</v>
      </c>
      <c r="D714" s="2">
        <v>10.417999999999999</v>
      </c>
      <c r="E714" s="2">
        <v>0</v>
      </c>
      <c r="F714" s="2">
        <v>0</v>
      </c>
      <c r="G714" s="2">
        <v>0</v>
      </c>
      <c r="H714" s="17">
        <v>0</v>
      </c>
    </row>
    <row r="715" spans="1:8" ht="13.5" x14ac:dyDescent="0.25">
      <c r="A715" s="12"/>
      <c r="B715" s="11">
        <v>43040</v>
      </c>
      <c r="C715" s="2">
        <v>17.55</v>
      </c>
      <c r="D715" s="2">
        <v>10.375999999999999</v>
      </c>
      <c r="E715" s="2">
        <v>10.318651168091167</v>
      </c>
      <c r="F715" s="2">
        <v>269</v>
      </c>
      <c r="G715" s="2">
        <v>2775.717164216524</v>
      </c>
      <c r="H715" s="17">
        <v>-4.0314839700518156E-3</v>
      </c>
    </row>
    <row r="716" spans="1:8" ht="13.5" x14ac:dyDescent="0.25">
      <c r="A716" s="12"/>
      <c r="B716" s="11">
        <v>43041</v>
      </c>
      <c r="C716" s="2">
        <v>17.54</v>
      </c>
      <c r="D716" s="2">
        <v>10.37</v>
      </c>
      <c r="E716" s="2">
        <v>10.37</v>
      </c>
      <c r="F716" s="2">
        <v>2</v>
      </c>
      <c r="G716" s="2">
        <v>20.74</v>
      </c>
      <c r="H716" s="17">
        <v>-5.7825751734774742E-4</v>
      </c>
    </row>
    <row r="717" spans="1:8" ht="13.5" x14ac:dyDescent="0.25">
      <c r="A717" s="12"/>
      <c r="B717" s="11">
        <v>43042</v>
      </c>
      <c r="C717" s="2">
        <v>17.7</v>
      </c>
      <c r="D717" s="2">
        <v>10.465</v>
      </c>
      <c r="E717" s="2">
        <v>10.460270056497174</v>
      </c>
      <c r="F717" s="2">
        <v>2984</v>
      </c>
      <c r="G717" s="2">
        <v>31213.445848587569</v>
      </c>
      <c r="H717" s="17">
        <v>9.161041465766696E-3</v>
      </c>
    </row>
    <row r="718" spans="1:8" ht="13.5" x14ac:dyDescent="0.25">
      <c r="A718" s="12"/>
      <c r="B718" s="11">
        <v>43045</v>
      </c>
      <c r="C718" s="2">
        <v>17.399999999999999</v>
      </c>
      <c r="D718" s="2">
        <v>10.288</v>
      </c>
      <c r="E718" s="2">
        <v>10.28208735632184</v>
      </c>
      <c r="F718" s="2">
        <v>1898</v>
      </c>
      <c r="G718" s="2">
        <v>19515.401802298853</v>
      </c>
      <c r="H718" s="17">
        <v>-1.6913521261347309E-2</v>
      </c>
    </row>
    <row r="719" spans="1:8" ht="13.5" x14ac:dyDescent="0.25">
      <c r="A719" s="12"/>
      <c r="B719" s="11">
        <v>43046</v>
      </c>
      <c r="C719" s="2">
        <v>17.399999999999999</v>
      </c>
      <c r="D719" s="2">
        <v>10.288</v>
      </c>
      <c r="E719" s="2">
        <v>0</v>
      </c>
      <c r="F719" s="2">
        <v>0</v>
      </c>
      <c r="G719" s="2">
        <v>0</v>
      </c>
      <c r="H719" s="17">
        <v>0</v>
      </c>
    </row>
    <row r="720" spans="1:8" ht="13.5" x14ac:dyDescent="0.25">
      <c r="A720" s="12"/>
      <c r="B720" s="11">
        <v>43047</v>
      </c>
      <c r="C720" s="2">
        <v>17.690000000000001</v>
      </c>
      <c r="D720" s="2">
        <v>10.459</v>
      </c>
      <c r="E720" s="2">
        <v>10.331883832673826</v>
      </c>
      <c r="F720" s="2">
        <v>500</v>
      </c>
      <c r="G720" s="2">
        <v>5165.941916336913</v>
      </c>
      <c r="H720" s="17">
        <v>1.6621306376360747E-2</v>
      </c>
    </row>
    <row r="721" spans="1:8" ht="13.5" x14ac:dyDescent="0.25">
      <c r="A721" s="12"/>
      <c r="B721" s="11">
        <v>43048</v>
      </c>
      <c r="C721" s="2">
        <v>17.510000000000002</v>
      </c>
      <c r="D721" s="2">
        <v>10.353</v>
      </c>
      <c r="E721" s="2">
        <v>10.353</v>
      </c>
      <c r="F721" s="2">
        <v>64</v>
      </c>
      <c r="G721" s="2">
        <v>662.59199999999998</v>
      </c>
      <c r="H721" s="17">
        <v>-1.0134812123529962E-2</v>
      </c>
    </row>
    <row r="722" spans="1:8" ht="13.5" x14ac:dyDescent="0.25">
      <c r="A722" s="12"/>
      <c r="B722" s="11">
        <v>43049</v>
      </c>
      <c r="C722" s="2">
        <v>17.55</v>
      </c>
      <c r="D722" s="2">
        <v>10.375999999999999</v>
      </c>
      <c r="E722" s="2">
        <v>10.367722849002849</v>
      </c>
      <c r="F722" s="2">
        <v>311</v>
      </c>
      <c r="G722" s="2">
        <v>3224.3618060398862</v>
      </c>
      <c r="H722" s="17">
        <v>2.2215782864869783E-3</v>
      </c>
    </row>
    <row r="723" spans="1:8" ht="13.5" x14ac:dyDescent="0.25">
      <c r="A723" s="12"/>
      <c r="B723" s="11">
        <v>43052</v>
      </c>
      <c r="C723" s="2">
        <v>17.690000000000001</v>
      </c>
      <c r="D723" s="2">
        <v>10.459</v>
      </c>
      <c r="E723" s="2">
        <v>10.352577162238552</v>
      </c>
      <c r="F723" s="2">
        <v>171</v>
      </c>
      <c r="G723" s="2">
        <v>1770.2906947427923</v>
      </c>
      <c r="H723" s="17">
        <v>7.9992289899768875E-3</v>
      </c>
    </row>
    <row r="724" spans="1:8" ht="13.5" x14ac:dyDescent="0.25">
      <c r="A724" s="12"/>
      <c r="B724" s="11">
        <v>43053</v>
      </c>
      <c r="C724" s="2">
        <v>17.55</v>
      </c>
      <c r="D724" s="2">
        <v>10.375999999999999</v>
      </c>
      <c r="E724" s="2">
        <v>10.373635099715099</v>
      </c>
      <c r="F724" s="2">
        <v>496</v>
      </c>
      <c r="G724" s="2">
        <v>5145.3230094586888</v>
      </c>
      <c r="H724" s="17">
        <v>-7.9357491155942431E-3</v>
      </c>
    </row>
    <row r="725" spans="1:8" ht="13.5" x14ac:dyDescent="0.25">
      <c r="A725" s="12"/>
      <c r="B725" s="11">
        <v>43054</v>
      </c>
      <c r="C725" s="2">
        <v>17.55</v>
      </c>
      <c r="D725" s="2">
        <v>10.375999999999999</v>
      </c>
      <c r="E725" s="2">
        <v>10.374817549857548</v>
      </c>
      <c r="F725" s="2">
        <v>1287</v>
      </c>
      <c r="G725" s="2">
        <v>13352.390186666664</v>
      </c>
      <c r="H725" s="17">
        <v>0</v>
      </c>
    </row>
    <row r="726" spans="1:8" ht="13.5" x14ac:dyDescent="0.25">
      <c r="A726" s="12"/>
      <c r="B726" s="11">
        <v>43055</v>
      </c>
      <c r="C726" s="2">
        <v>17.510000000000002</v>
      </c>
      <c r="D726" s="2">
        <v>10.353</v>
      </c>
      <c r="E726" s="2">
        <v>10.359503883495144</v>
      </c>
      <c r="F726" s="2">
        <v>1807</v>
      </c>
      <c r="G726" s="2">
        <v>18719.623517475724</v>
      </c>
      <c r="H726" s="17">
        <v>-2.2166538164995844E-3</v>
      </c>
    </row>
    <row r="727" spans="1:8" ht="13.5" x14ac:dyDescent="0.25">
      <c r="A727" s="12"/>
      <c r="B727" s="11">
        <v>43056</v>
      </c>
      <c r="C727" s="2">
        <v>17.510000000000002</v>
      </c>
      <c r="D727" s="2">
        <v>10.353</v>
      </c>
      <c r="E727" s="2">
        <v>10.353</v>
      </c>
      <c r="F727" s="2">
        <v>1143</v>
      </c>
      <c r="G727" s="2">
        <v>11833.478999999999</v>
      </c>
      <c r="H727" s="17">
        <v>0</v>
      </c>
    </row>
    <row r="728" spans="1:8" ht="13.5" x14ac:dyDescent="0.25">
      <c r="A728" s="12"/>
      <c r="B728" s="11">
        <v>43059</v>
      </c>
      <c r="C728" s="2">
        <v>17.5</v>
      </c>
      <c r="D728" s="2">
        <v>10.347</v>
      </c>
      <c r="E728" s="2">
        <v>10.347</v>
      </c>
      <c r="F728" s="2">
        <v>190</v>
      </c>
      <c r="G728" s="2">
        <v>1965.9299999999998</v>
      </c>
      <c r="H728" s="17">
        <v>-5.7954216169228505E-4</v>
      </c>
    </row>
    <row r="729" spans="1:8" ht="13.5" x14ac:dyDescent="0.25">
      <c r="A729" s="12"/>
      <c r="B729" s="11">
        <v>43060</v>
      </c>
      <c r="C729" s="2">
        <v>17.5</v>
      </c>
      <c r="D729" s="2">
        <v>10.347</v>
      </c>
      <c r="E729" s="2">
        <v>10.347</v>
      </c>
      <c r="F729" s="2">
        <v>1028</v>
      </c>
      <c r="G729" s="2">
        <v>10636.716</v>
      </c>
      <c r="H729" s="17">
        <v>0</v>
      </c>
    </row>
    <row r="730" spans="1:8" ht="13.5" x14ac:dyDescent="0.25">
      <c r="A730" s="12"/>
      <c r="B730" s="11">
        <v>43061</v>
      </c>
      <c r="C730" s="2">
        <v>17.5</v>
      </c>
      <c r="D730" s="2">
        <v>10.347</v>
      </c>
      <c r="E730" s="2">
        <v>10.347</v>
      </c>
      <c r="F730" s="2">
        <v>321</v>
      </c>
      <c r="G730" s="2">
        <v>3321.3869999999997</v>
      </c>
      <c r="H730" s="17">
        <v>0</v>
      </c>
    </row>
    <row r="731" spans="1:8" ht="13.5" x14ac:dyDescent="0.25">
      <c r="A731" s="12"/>
      <c r="B731" s="11">
        <v>43062</v>
      </c>
      <c r="C731" s="2">
        <v>17.690000000000001</v>
      </c>
      <c r="D731" s="2">
        <v>10.459</v>
      </c>
      <c r="E731" s="2">
        <v>10.347256020350478</v>
      </c>
      <c r="F731" s="2">
        <v>1267</v>
      </c>
      <c r="G731" s="2">
        <v>13109.973377784056</v>
      </c>
      <c r="H731" s="17">
        <v>1.0824393544022433E-2</v>
      </c>
    </row>
    <row r="732" spans="1:8" ht="13.5" x14ac:dyDescent="0.25">
      <c r="A732" s="12"/>
      <c r="B732" s="11">
        <v>43063</v>
      </c>
      <c r="C732" s="2">
        <v>17.600000000000001</v>
      </c>
      <c r="D732" s="2">
        <v>10.406000000000001</v>
      </c>
      <c r="E732" s="2">
        <v>10.406000000000001</v>
      </c>
      <c r="F732" s="2">
        <v>26</v>
      </c>
      <c r="G732" s="2">
        <v>270.55600000000004</v>
      </c>
      <c r="H732" s="17">
        <v>-5.0674060617648961E-3</v>
      </c>
    </row>
    <row r="733" spans="1:8" ht="13.5" x14ac:dyDescent="0.25">
      <c r="A733" s="12"/>
      <c r="B733" s="11">
        <v>43066</v>
      </c>
      <c r="C733" s="2">
        <v>17.68</v>
      </c>
      <c r="D733" s="2">
        <v>10.452999999999999</v>
      </c>
      <c r="E733" s="2">
        <v>10.406883823529412</v>
      </c>
      <c r="F733" s="2">
        <v>2957</v>
      </c>
      <c r="G733" s="2">
        <v>30773.155466176471</v>
      </c>
      <c r="H733" s="17">
        <v>4.5166250240244879E-3</v>
      </c>
    </row>
    <row r="734" spans="1:8" ht="13.5" x14ac:dyDescent="0.25">
      <c r="A734" s="12"/>
      <c r="B734" s="11">
        <v>43067</v>
      </c>
      <c r="C734" s="2">
        <v>17.7</v>
      </c>
      <c r="D734" s="2">
        <v>10.465</v>
      </c>
      <c r="E734" s="2">
        <v>10.40587570621469</v>
      </c>
      <c r="F734" s="2">
        <v>610</v>
      </c>
      <c r="G734" s="2">
        <v>6347.584180790961</v>
      </c>
      <c r="H734" s="17">
        <v>1.1479957906821445E-3</v>
      </c>
    </row>
    <row r="735" spans="1:8" ht="13.5" x14ac:dyDescent="0.25">
      <c r="A735" s="12"/>
      <c r="B735" s="11">
        <v>43068</v>
      </c>
      <c r="C735" s="2">
        <v>17.7</v>
      </c>
      <c r="D735" s="2">
        <v>10.465</v>
      </c>
      <c r="E735" s="2">
        <v>10.45731384180791</v>
      </c>
      <c r="F735" s="2">
        <v>2099</v>
      </c>
      <c r="G735" s="2">
        <v>21949.901753954804</v>
      </c>
      <c r="H735" s="17">
        <v>0</v>
      </c>
    </row>
    <row r="736" spans="1:8" ht="13.5" x14ac:dyDescent="0.25">
      <c r="A736" s="12"/>
      <c r="B736" s="11">
        <v>43069</v>
      </c>
      <c r="C736" s="2">
        <v>17.97</v>
      </c>
      <c r="D736" s="2">
        <v>10.625</v>
      </c>
      <c r="E736" s="2">
        <v>10.466541457985533</v>
      </c>
      <c r="F736" s="2">
        <v>465</v>
      </c>
      <c r="G736" s="2">
        <v>4866.9417779632731</v>
      </c>
      <c r="H736" s="17">
        <v>1.528905876731965E-2</v>
      </c>
    </row>
    <row r="737" spans="1:8" ht="13.5" x14ac:dyDescent="0.25">
      <c r="A737" s="12"/>
      <c r="B737" s="11">
        <v>43073</v>
      </c>
      <c r="C737" s="2">
        <v>17.899999999999999</v>
      </c>
      <c r="D737" s="2">
        <v>10.583</v>
      </c>
      <c r="E737" s="2">
        <v>10.583</v>
      </c>
      <c r="F737" s="2">
        <v>25</v>
      </c>
      <c r="G737" s="2">
        <v>264.57499999999999</v>
      </c>
      <c r="H737" s="17">
        <v>-3.9529411764705705E-3</v>
      </c>
    </row>
    <row r="738" spans="1:8" ht="13.5" x14ac:dyDescent="0.25">
      <c r="A738" s="12"/>
      <c r="B738" s="11">
        <v>43074</v>
      </c>
      <c r="C738" s="2">
        <v>18</v>
      </c>
      <c r="D738" s="2">
        <v>10.641999999999999</v>
      </c>
      <c r="E738" s="2">
        <v>10.584060222222222</v>
      </c>
      <c r="F738" s="2">
        <v>768</v>
      </c>
      <c r="G738" s="2">
        <v>8128.5582506666669</v>
      </c>
      <c r="H738" s="17">
        <v>5.5749787394877891E-3</v>
      </c>
    </row>
    <row r="739" spans="1:8" ht="13.5" x14ac:dyDescent="0.25">
      <c r="A739" s="12"/>
      <c r="B739" s="11">
        <v>43075</v>
      </c>
      <c r="C739" s="2">
        <v>17.899999999999999</v>
      </c>
      <c r="D739" s="2">
        <v>10.583</v>
      </c>
      <c r="E739" s="2">
        <v>10.583</v>
      </c>
      <c r="F739" s="2">
        <v>1202</v>
      </c>
      <c r="G739" s="2">
        <v>12720.766</v>
      </c>
      <c r="H739" s="17">
        <v>-5.5440706634090654E-3</v>
      </c>
    </row>
    <row r="740" spans="1:8" ht="13.5" x14ac:dyDescent="0.25">
      <c r="A740" s="12"/>
      <c r="B740" s="11">
        <v>43076</v>
      </c>
      <c r="C740" s="2">
        <v>17.8</v>
      </c>
      <c r="D740" s="2">
        <v>10.523999999999999</v>
      </c>
      <c r="E740" s="2">
        <v>10.532868539325841</v>
      </c>
      <c r="F740" s="2">
        <v>744</v>
      </c>
      <c r="G740" s="2">
        <v>7836.4541932584261</v>
      </c>
      <c r="H740" s="17">
        <v>-5.5749787394879574E-3</v>
      </c>
    </row>
    <row r="741" spans="1:8" ht="13.5" x14ac:dyDescent="0.25">
      <c r="A741" s="12"/>
      <c r="B741" s="11">
        <v>43077</v>
      </c>
      <c r="C741" s="2">
        <v>17.7</v>
      </c>
      <c r="D741" s="2">
        <v>10.465</v>
      </c>
      <c r="E741" s="2">
        <v>10.465591242937853</v>
      </c>
      <c r="F741" s="2">
        <v>4833</v>
      </c>
      <c r="G741" s="2">
        <v>50580.202477118641</v>
      </c>
      <c r="H741" s="17">
        <v>-5.6062333713416271E-3</v>
      </c>
    </row>
    <row r="742" spans="1:8" ht="13.5" x14ac:dyDescent="0.25">
      <c r="A742" s="12"/>
      <c r="B742" s="11">
        <v>43080</v>
      </c>
      <c r="C742" s="2">
        <v>17.7</v>
      </c>
      <c r="D742" s="2">
        <v>10.465</v>
      </c>
      <c r="E742" s="2">
        <v>10.466182485875708</v>
      </c>
      <c r="F742" s="2">
        <v>31</v>
      </c>
      <c r="G742" s="2">
        <v>324.45165706214692</v>
      </c>
      <c r="H742" s="17">
        <v>0</v>
      </c>
    </row>
    <row r="743" spans="1:8" ht="13.5" x14ac:dyDescent="0.25">
      <c r="A743" s="12"/>
      <c r="B743" s="11">
        <v>43081</v>
      </c>
      <c r="C743" s="2">
        <v>17.97</v>
      </c>
      <c r="D743" s="2">
        <v>10.625</v>
      </c>
      <c r="E743" s="2">
        <v>10.467132721202002</v>
      </c>
      <c r="F743" s="2">
        <v>310</v>
      </c>
      <c r="G743" s="2">
        <v>3244.8111435726209</v>
      </c>
      <c r="H743" s="17">
        <v>1.528905876731965E-2</v>
      </c>
    </row>
    <row r="744" spans="1:8" ht="13.5" x14ac:dyDescent="0.25">
      <c r="A744" s="12"/>
      <c r="B744" s="11">
        <v>43082</v>
      </c>
      <c r="C744" s="2">
        <v>17.97</v>
      </c>
      <c r="D744" s="2">
        <v>10.625</v>
      </c>
      <c r="E744" s="2">
        <v>0</v>
      </c>
      <c r="F744" s="2">
        <v>0</v>
      </c>
      <c r="G744" s="2">
        <v>0</v>
      </c>
      <c r="H744" s="17">
        <v>0</v>
      </c>
    </row>
    <row r="745" spans="1:8" ht="13.5" x14ac:dyDescent="0.25">
      <c r="A745" s="12"/>
      <c r="B745" s="11">
        <v>43083</v>
      </c>
      <c r="C745" s="2">
        <v>17.97</v>
      </c>
      <c r="D745" s="2">
        <v>10.625</v>
      </c>
      <c r="E745" s="2">
        <v>0</v>
      </c>
      <c r="F745" s="2">
        <v>0</v>
      </c>
      <c r="G745" s="2">
        <v>0</v>
      </c>
      <c r="H745" s="17">
        <v>0</v>
      </c>
    </row>
    <row r="746" spans="1:8" ht="13.5" x14ac:dyDescent="0.25">
      <c r="A746" s="12"/>
      <c r="B746" s="11">
        <v>43084</v>
      </c>
      <c r="C746" s="2">
        <v>17.8</v>
      </c>
      <c r="D746" s="2">
        <v>10.523999999999999</v>
      </c>
      <c r="E746" s="2">
        <v>10.523999999999997</v>
      </c>
      <c r="F746" s="2">
        <v>569</v>
      </c>
      <c r="G746" s="2">
        <v>5988.1559999999981</v>
      </c>
      <c r="H746" s="17">
        <v>-9.505882352941258E-3</v>
      </c>
    </row>
    <row r="747" spans="1:8" ht="13.5" x14ac:dyDescent="0.25">
      <c r="A747" s="12"/>
      <c r="B747" s="11">
        <v>43087</v>
      </c>
      <c r="C747" s="2">
        <v>17.600000000000001</v>
      </c>
      <c r="D747" s="2">
        <v>10.406000000000001</v>
      </c>
      <c r="E747" s="2">
        <v>10.4000875</v>
      </c>
      <c r="F747" s="2">
        <v>1411</v>
      </c>
      <c r="G747" s="2">
        <v>14674.523462499999</v>
      </c>
      <c r="H747" s="17">
        <v>-1.1212466742683254E-2</v>
      </c>
    </row>
    <row r="748" spans="1:8" ht="13.5" x14ac:dyDescent="0.25">
      <c r="A748" s="12"/>
      <c r="B748" s="11">
        <v>43088</v>
      </c>
      <c r="C748" s="2">
        <v>17.97</v>
      </c>
      <c r="D748" s="2">
        <v>10.625</v>
      </c>
      <c r="E748" s="2">
        <v>10.593071786310517</v>
      </c>
      <c r="F748" s="2">
        <v>49</v>
      </c>
      <c r="G748" s="2">
        <v>519.0605175292153</v>
      </c>
      <c r="H748" s="17">
        <v>2.1045550643859254E-2</v>
      </c>
    </row>
    <row r="749" spans="1:8" ht="13.5" x14ac:dyDescent="0.25">
      <c r="A749" s="12"/>
      <c r="B749" s="11">
        <v>43089</v>
      </c>
      <c r="C749" s="2">
        <v>17.600000000000001</v>
      </c>
      <c r="D749" s="2">
        <v>10.406000000000001</v>
      </c>
      <c r="E749" s="2">
        <v>10.406591249999998</v>
      </c>
      <c r="F749" s="2">
        <v>1630</v>
      </c>
      <c r="G749" s="2">
        <v>16962.743737499997</v>
      </c>
      <c r="H749" s="17">
        <v>-2.0611764705882298E-2</v>
      </c>
    </row>
    <row r="750" spans="1:8" ht="13.5" x14ac:dyDescent="0.25">
      <c r="A750" s="12"/>
      <c r="B750" s="11">
        <v>43090</v>
      </c>
      <c r="C750" s="2">
        <v>17.850000000000001</v>
      </c>
      <c r="D750" s="2">
        <v>10.554</v>
      </c>
      <c r="E750" s="2">
        <v>10.445799327731093</v>
      </c>
      <c r="F750" s="2">
        <v>52</v>
      </c>
      <c r="G750" s="2">
        <v>543.18156504201681</v>
      </c>
      <c r="H750" s="17">
        <v>1.4222563905439139E-2</v>
      </c>
    </row>
    <row r="751" spans="1:8" ht="13.5" x14ac:dyDescent="0.25">
      <c r="A751" s="12"/>
      <c r="B751" s="11">
        <v>43091</v>
      </c>
      <c r="C751" s="2">
        <v>17.850000000000001</v>
      </c>
      <c r="D751" s="2">
        <v>10.554</v>
      </c>
      <c r="E751" s="2">
        <v>0</v>
      </c>
      <c r="F751" s="2">
        <v>0</v>
      </c>
      <c r="G751" s="2">
        <v>0</v>
      </c>
      <c r="H751" s="17">
        <v>0</v>
      </c>
    </row>
    <row r="752" spans="1:8" ht="13.5" x14ac:dyDescent="0.25">
      <c r="A752" s="12"/>
      <c r="B752" s="11">
        <v>43094</v>
      </c>
      <c r="C752" s="2">
        <v>17.84</v>
      </c>
      <c r="D752" s="2">
        <v>10.548</v>
      </c>
      <c r="E752" s="2">
        <v>10.534401121076234</v>
      </c>
      <c r="F752" s="2">
        <v>1722</v>
      </c>
      <c r="G752" s="2">
        <v>18140.238730493274</v>
      </c>
      <c r="H752" s="17">
        <v>-5.6850483229109602E-4</v>
      </c>
    </row>
    <row r="753" spans="1:8" ht="13.5" x14ac:dyDescent="0.25">
      <c r="A753" s="12"/>
      <c r="B753" s="11">
        <v>43095</v>
      </c>
      <c r="C753" s="2">
        <v>17.96</v>
      </c>
      <c r="D753" s="2">
        <v>10.619</v>
      </c>
      <c r="E753" s="2">
        <v>10.474141703786191</v>
      </c>
      <c r="F753" s="2">
        <v>110</v>
      </c>
      <c r="G753" s="2">
        <v>1152.155587416481</v>
      </c>
      <c r="H753" s="17">
        <v>6.731133864239641E-3</v>
      </c>
    </row>
    <row r="754" spans="1:8" ht="13.5" x14ac:dyDescent="0.25">
      <c r="A754" s="12"/>
      <c r="B754" s="11">
        <v>43096</v>
      </c>
      <c r="C754" s="2">
        <v>17.96</v>
      </c>
      <c r="D754" s="2">
        <v>10.619</v>
      </c>
      <c r="E754" s="2">
        <v>0</v>
      </c>
      <c r="F754" s="2">
        <v>0</v>
      </c>
      <c r="G754" s="2">
        <v>0</v>
      </c>
      <c r="H754" s="17">
        <v>0</v>
      </c>
    </row>
    <row r="755" spans="1:8" ht="13.5" x14ac:dyDescent="0.25">
      <c r="A755" s="12"/>
      <c r="B755" s="11">
        <v>43097</v>
      </c>
      <c r="C755" s="2">
        <v>17.72</v>
      </c>
      <c r="D755" s="2">
        <v>10.477</v>
      </c>
      <c r="E755" s="2">
        <v>10.483503781038376</v>
      </c>
      <c r="F755" s="2">
        <v>386</v>
      </c>
      <c r="G755" s="2">
        <v>4046.6324594808129</v>
      </c>
      <c r="H755" s="17">
        <v>-1.3372257274696249E-2</v>
      </c>
    </row>
    <row r="756" spans="1:8" ht="13.5" x14ac:dyDescent="0.25">
      <c r="A756" s="12"/>
      <c r="B756" s="11">
        <v>43098</v>
      </c>
      <c r="C756" s="2">
        <v>17.88</v>
      </c>
      <c r="D756" s="2">
        <v>10.571</v>
      </c>
      <c r="E756" s="2">
        <v>10.586371700223713</v>
      </c>
      <c r="F756" s="2">
        <v>202</v>
      </c>
      <c r="G756" s="2">
        <v>2138.4470834451899</v>
      </c>
      <c r="H756" s="17">
        <v>8.9720339791924605E-3</v>
      </c>
    </row>
    <row r="757" spans="1:8" ht="13.5" x14ac:dyDescent="0.25">
      <c r="A757" s="12"/>
      <c r="B757" s="11">
        <v>43102</v>
      </c>
      <c r="C757" s="2">
        <v>17.71</v>
      </c>
      <c r="D757" s="2">
        <v>10.471</v>
      </c>
      <c r="E757" s="2">
        <v>10.471</v>
      </c>
      <c r="F757" s="2">
        <v>216</v>
      </c>
      <c r="G757" s="2">
        <v>2261.7359999999999</v>
      </c>
      <c r="H757" s="17">
        <v>-9.4598429666067213E-3</v>
      </c>
    </row>
    <row r="758" spans="1:8" ht="13.5" x14ac:dyDescent="0.25">
      <c r="A758" s="12"/>
      <c r="B758" s="11">
        <v>43103</v>
      </c>
      <c r="C758" s="2">
        <v>17.760000000000002</v>
      </c>
      <c r="D758" s="2">
        <v>10.5</v>
      </c>
      <c r="E758" s="2">
        <v>10.499408783783782</v>
      </c>
      <c r="F758" s="2">
        <v>689</v>
      </c>
      <c r="G758" s="2">
        <v>7234.0926520270259</v>
      </c>
      <c r="H758" s="17">
        <v>2.7695540063031147E-3</v>
      </c>
    </row>
    <row r="759" spans="1:8" ht="13.5" x14ac:dyDescent="0.25">
      <c r="A759" s="12"/>
      <c r="B759" s="11">
        <v>43104</v>
      </c>
      <c r="C759" s="2">
        <v>17.8</v>
      </c>
      <c r="D759" s="2">
        <v>10.523999999999999</v>
      </c>
      <c r="E759" s="2">
        <v>10.523408764044941</v>
      </c>
      <c r="F759" s="2">
        <v>565</v>
      </c>
      <c r="G759" s="2">
        <v>5945.7259516853919</v>
      </c>
      <c r="H759" s="17">
        <v>2.2857142857142031E-3</v>
      </c>
    </row>
    <row r="760" spans="1:8" ht="13.5" x14ac:dyDescent="0.25">
      <c r="A760" s="12"/>
      <c r="B760" s="11">
        <v>43105</v>
      </c>
      <c r="C760" s="2">
        <v>17.78</v>
      </c>
      <c r="D760" s="2">
        <v>10.512</v>
      </c>
      <c r="E760" s="2">
        <v>10.499584251968503</v>
      </c>
      <c r="F760" s="2">
        <v>477</v>
      </c>
      <c r="G760" s="2">
        <v>5008.3016881889762</v>
      </c>
      <c r="H760" s="17">
        <v>-1.1402508551880159E-3</v>
      </c>
    </row>
    <row r="761" spans="1:8" ht="13.5" x14ac:dyDescent="0.25">
      <c r="A761" s="12"/>
      <c r="B761" s="11">
        <v>43108</v>
      </c>
      <c r="C761" s="2">
        <v>17.75</v>
      </c>
      <c r="D761" s="2">
        <v>10.494999999999999</v>
      </c>
      <c r="E761" s="2">
        <v>10.543483943661972</v>
      </c>
      <c r="F761" s="2">
        <v>541</v>
      </c>
      <c r="G761" s="2">
        <v>5704.0248135211268</v>
      </c>
      <c r="H761" s="17">
        <v>-1.6171993911721113E-3</v>
      </c>
    </row>
    <row r="762" spans="1:8" ht="13.5" x14ac:dyDescent="0.25">
      <c r="A762" s="12"/>
      <c r="B762" s="11">
        <v>43109</v>
      </c>
      <c r="C762" s="2">
        <v>17.8</v>
      </c>
      <c r="D762" s="2">
        <v>10.523999999999999</v>
      </c>
      <c r="E762" s="2">
        <v>10.521635056179774</v>
      </c>
      <c r="F762" s="2">
        <v>40</v>
      </c>
      <c r="G762" s="2">
        <v>420.86540224719096</v>
      </c>
      <c r="H762" s="17">
        <v>2.7632205812291488E-3</v>
      </c>
    </row>
    <row r="763" spans="1:8" ht="13.5" x14ac:dyDescent="0.25">
      <c r="A763" s="12"/>
      <c r="B763" s="11">
        <v>43110</v>
      </c>
      <c r="C763" s="2">
        <v>18.2</v>
      </c>
      <c r="D763" s="2">
        <v>10.760999999999999</v>
      </c>
      <c r="E763" s="2">
        <v>10.527450824175824</v>
      </c>
      <c r="F763" s="2">
        <v>1000</v>
      </c>
      <c r="G763" s="2">
        <v>10527.450824175825</v>
      </c>
      <c r="H763" s="17">
        <v>2.2519954389965804E-2</v>
      </c>
    </row>
    <row r="764" spans="1:8" ht="13.5" x14ac:dyDescent="0.25">
      <c r="A764" s="12"/>
      <c r="B764" s="11">
        <v>43111</v>
      </c>
      <c r="C764" s="2">
        <v>17.809999999999999</v>
      </c>
      <c r="D764" s="2">
        <v>10.53</v>
      </c>
      <c r="E764" s="2">
        <v>10.533547445255476</v>
      </c>
      <c r="F764" s="2">
        <v>85</v>
      </c>
      <c r="G764" s="2">
        <v>895.35153284671537</v>
      </c>
      <c r="H764" s="17">
        <v>-2.1466406467800379E-2</v>
      </c>
    </row>
    <row r="765" spans="1:8" ht="13.5" x14ac:dyDescent="0.25">
      <c r="A765" s="12"/>
      <c r="B765" s="11">
        <v>43112</v>
      </c>
      <c r="C765" s="2">
        <v>17.809999999999999</v>
      </c>
      <c r="D765" s="2">
        <v>10.53</v>
      </c>
      <c r="E765" s="2">
        <v>10.53</v>
      </c>
      <c r="F765" s="2">
        <v>95</v>
      </c>
      <c r="G765" s="2">
        <v>1000.3499999999999</v>
      </c>
      <c r="H765" s="17">
        <v>0</v>
      </c>
    </row>
    <row r="766" spans="1:8" ht="13.5" x14ac:dyDescent="0.25">
      <c r="A766" s="12"/>
      <c r="B766" s="11">
        <v>43115</v>
      </c>
      <c r="C766" s="2">
        <v>17.899999999999999</v>
      </c>
      <c r="D766" s="2">
        <v>10.583</v>
      </c>
      <c r="E766" s="2">
        <v>10.567628044692738</v>
      </c>
      <c r="F766" s="2">
        <v>128</v>
      </c>
      <c r="G766" s="2">
        <v>1352.6563897206704</v>
      </c>
      <c r="H766" s="17">
        <v>5.0332383665717788E-3</v>
      </c>
    </row>
    <row r="767" spans="1:8" ht="13.5" x14ac:dyDescent="0.25">
      <c r="A767" s="12"/>
      <c r="B767" s="11">
        <v>43116</v>
      </c>
      <c r="C767" s="2">
        <v>18.2</v>
      </c>
      <c r="D767" s="2">
        <v>10.760999999999999</v>
      </c>
      <c r="E767" s="2">
        <v>10.538093571428572</v>
      </c>
      <c r="F767" s="2">
        <v>347</v>
      </c>
      <c r="G767" s="2">
        <v>3656.7184692857145</v>
      </c>
      <c r="H767" s="17">
        <v>1.6819427383539549E-2</v>
      </c>
    </row>
    <row r="768" spans="1:8" ht="13.5" x14ac:dyDescent="0.25">
      <c r="A768" s="12"/>
      <c r="B768" s="11">
        <v>43117</v>
      </c>
      <c r="C768" s="2">
        <v>17.850000000000001</v>
      </c>
      <c r="D768" s="2">
        <v>10.554</v>
      </c>
      <c r="E768" s="2">
        <v>10.614308571428571</v>
      </c>
      <c r="F768" s="2">
        <v>612</v>
      </c>
      <c r="G768" s="2">
        <v>6495.9568457142859</v>
      </c>
      <c r="H768" s="17">
        <v>-1.923613047114571E-2</v>
      </c>
    </row>
    <row r="769" spans="1:8" ht="13.5" x14ac:dyDescent="0.25">
      <c r="A769" s="12"/>
      <c r="B769" s="11">
        <v>43118</v>
      </c>
      <c r="C769" s="2">
        <v>17.850000000000001</v>
      </c>
      <c r="D769" s="2">
        <v>10.554</v>
      </c>
      <c r="E769" s="2">
        <v>10.554</v>
      </c>
      <c r="F769" s="2">
        <v>753</v>
      </c>
      <c r="G769" s="2">
        <v>7947.1620000000003</v>
      </c>
      <c r="H769" s="17">
        <v>0</v>
      </c>
    </row>
    <row r="770" spans="1:8" ht="13.5" x14ac:dyDescent="0.25">
      <c r="A770" s="12"/>
      <c r="B770" s="11">
        <v>43119</v>
      </c>
      <c r="C770" s="2">
        <v>17.86</v>
      </c>
      <c r="D770" s="2">
        <v>10.56</v>
      </c>
      <c r="E770" s="2">
        <v>10.527480403135499</v>
      </c>
      <c r="F770" s="2">
        <v>746</v>
      </c>
      <c r="G770" s="2">
        <v>7853.5003807390822</v>
      </c>
      <c r="H770" s="17">
        <v>5.6850483229109602E-4</v>
      </c>
    </row>
    <row r="771" spans="1:8" ht="13.5" x14ac:dyDescent="0.25">
      <c r="A771" s="12"/>
      <c r="B771" s="11">
        <v>43122</v>
      </c>
      <c r="C771" s="2">
        <v>17.86</v>
      </c>
      <c r="D771" s="2">
        <v>10.56</v>
      </c>
      <c r="E771" s="2">
        <v>10.570051511758118</v>
      </c>
      <c r="F771" s="2">
        <v>81</v>
      </c>
      <c r="G771" s="2">
        <v>856.17417245240756</v>
      </c>
      <c r="H771" s="17">
        <v>0</v>
      </c>
    </row>
    <row r="772" spans="1:8" ht="13.5" x14ac:dyDescent="0.25">
      <c r="A772" s="12"/>
      <c r="B772" s="11">
        <v>43123</v>
      </c>
      <c r="C772" s="2">
        <v>17.899999999999999</v>
      </c>
      <c r="D772" s="2">
        <v>10.583</v>
      </c>
      <c r="E772" s="2">
        <v>10.583</v>
      </c>
      <c r="F772" s="2">
        <v>1907</v>
      </c>
      <c r="G772" s="2">
        <v>20181.780999999999</v>
      </c>
      <c r="H772" s="17">
        <v>2.1780303030302733E-3</v>
      </c>
    </row>
    <row r="773" spans="1:8" ht="13.5" x14ac:dyDescent="0.25">
      <c r="A773" s="12"/>
      <c r="B773" s="11">
        <v>43124</v>
      </c>
      <c r="C773" s="2">
        <v>18.14</v>
      </c>
      <c r="D773" s="2">
        <v>10.725</v>
      </c>
      <c r="E773" s="2">
        <v>10.533439911797132</v>
      </c>
      <c r="F773" s="2">
        <v>2813</v>
      </c>
      <c r="G773" s="2">
        <v>29630.56647188533</v>
      </c>
      <c r="H773" s="17">
        <v>1.3417745440801234E-2</v>
      </c>
    </row>
    <row r="774" spans="1:8" ht="13.5" x14ac:dyDescent="0.25">
      <c r="A774" s="12"/>
      <c r="B774" s="11">
        <v>43125</v>
      </c>
      <c r="C774" s="2">
        <v>17.940000000000001</v>
      </c>
      <c r="D774" s="2">
        <v>10.606999999999999</v>
      </c>
      <c r="E774" s="2">
        <v>10.606999999999998</v>
      </c>
      <c r="F774" s="2">
        <v>55</v>
      </c>
      <c r="G774" s="2">
        <v>583.38499999999988</v>
      </c>
      <c r="H774" s="17">
        <v>-1.1002331002331034E-2</v>
      </c>
    </row>
    <row r="775" spans="1:8" ht="13.5" x14ac:dyDescent="0.25">
      <c r="A775" s="12"/>
      <c r="B775" s="11">
        <v>43126</v>
      </c>
      <c r="C775" s="2">
        <v>18</v>
      </c>
      <c r="D775" s="2">
        <v>10.641999999999999</v>
      </c>
      <c r="E775" s="2">
        <v>10.553316666666667</v>
      </c>
      <c r="F775" s="2">
        <v>2163</v>
      </c>
      <c r="G775" s="2">
        <v>22826.823950000002</v>
      </c>
      <c r="H775" s="17">
        <v>3.2997077401715983E-3</v>
      </c>
    </row>
    <row r="776" spans="1:8" ht="13.5" x14ac:dyDescent="0.25">
      <c r="A776" s="12"/>
      <c r="B776" s="11">
        <v>43129</v>
      </c>
      <c r="C776" s="2">
        <v>17.940000000000001</v>
      </c>
      <c r="D776" s="2">
        <v>10.606999999999999</v>
      </c>
      <c r="E776" s="2">
        <v>10.606999999999998</v>
      </c>
      <c r="F776" s="2">
        <v>13</v>
      </c>
      <c r="G776" s="2">
        <v>137.89099999999996</v>
      </c>
      <c r="H776" s="17">
        <v>-3.2888554782935673E-3</v>
      </c>
    </row>
    <row r="777" spans="1:8" ht="13.5" x14ac:dyDescent="0.25">
      <c r="A777" s="12"/>
      <c r="B777" s="11">
        <v>43130</v>
      </c>
      <c r="C777" s="2">
        <v>17.93</v>
      </c>
      <c r="D777" s="2">
        <v>10.601000000000001</v>
      </c>
      <c r="E777" s="2">
        <v>10.565525376464027</v>
      </c>
      <c r="F777" s="2">
        <v>1110</v>
      </c>
      <c r="G777" s="2">
        <v>11727.733167875071</v>
      </c>
      <c r="H777" s="17">
        <v>-5.6566418402926851E-4</v>
      </c>
    </row>
    <row r="778" spans="1:8" ht="13.5" x14ac:dyDescent="0.25">
      <c r="A778" s="12"/>
      <c r="B778" s="11">
        <v>43131</v>
      </c>
      <c r="C778" s="2">
        <v>17.95</v>
      </c>
      <c r="D778" s="2">
        <v>10.613</v>
      </c>
      <c r="E778" s="2">
        <v>10.611226239554316</v>
      </c>
      <c r="F778" s="2">
        <v>2809</v>
      </c>
      <c r="G778" s="2">
        <v>29806.934506908074</v>
      </c>
      <c r="H778" s="17">
        <v>1.1319686821996678E-3</v>
      </c>
    </row>
    <row r="779" spans="1:8" ht="13.5" x14ac:dyDescent="0.25">
      <c r="A779" s="12"/>
      <c r="B779" s="11">
        <v>43132</v>
      </c>
      <c r="C779" s="2">
        <v>18</v>
      </c>
      <c r="D779" s="2">
        <v>10.641999999999999</v>
      </c>
      <c r="E779" s="2">
        <v>10.641999999999999</v>
      </c>
      <c r="F779" s="2">
        <v>1240</v>
      </c>
      <c r="G779" s="2">
        <v>13196.08</v>
      </c>
      <c r="H779" s="17">
        <v>2.7324978799585335E-3</v>
      </c>
    </row>
    <row r="780" spans="1:8" ht="13.5" x14ac:dyDescent="0.25">
      <c r="A780" s="12"/>
      <c r="B780" s="11">
        <v>43133</v>
      </c>
      <c r="C780" s="2">
        <v>17.95</v>
      </c>
      <c r="D780" s="2">
        <v>10.613</v>
      </c>
      <c r="E780" s="2">
        <v>10.640788913649024</v>
      </c>
      <c r="F780" s="2">
        <v>1645</v>
      </c>
      <c r="G780" s="2">
        <v>17504.097762952642</v>
      </c>
      <c r="H780" s="17">
        <v>-2.725051682014651E-3</v>
      </c>
    </row>
    <row r="781" spans="1:8" ht="13.5" x14ac:dyDescent="0.25">
      <c r="A781" s="12"/>
      <c r="B781" s="11">
        <v>43136</v>
      </c>
      <c r="C781" s="2">
        <v>17.899999999999999</v>
      </c>
      <c r="D781" s="2">
        <v>10.583</v>
      </c>
      <c r="E781" s="2">
        <v>10.632072011173186</v>
      </c>
      <c r="F781" s="2">
        <v>741</v>
      </c>
      <c r="G781" s="2">
        <v>7878.3653602793311</v>
      </c>
      <c r="H781" s="17">
        <v>-2.826721944784638E-3</v>
      </c>
    </row>
    <row r="782" spans="1:8" ht="13.5" x14ac:dyDescent="0.25">
      <c r="A782" s="12"/>
      <c r="B782" s="11">
        <v>43137</v>
      </c>
      <c r="C782" s="2">
        <v>17.850000000000001</v>
      </c>
      <c r="D782" s="2">
        <v>10.554</v>
      </c>
      <c r="E782" s="2">
        <v>10.560503865546218</v>
      </c>
      <c r="F782" s="2">
        <v>706</v>
      </c>
      <c r="G782" s="2">
        <v>7455.7157290756304</v>
      </c>
      <c r="H782" s="17">
        <v>-2.740243787205888E-3</v>
      </c>
    </row>
    <row r="783" spans="1:8" ht="13.5" x14ac:dyDescent="0.25">
      <c r="A783" s="12"/>
      <c r="B783" s="11">
        <v>43138</v>
      </c>
      <c r="C783" s="2">
        <v>17.850000000000001</v>
      </c>
      <c r="D783" s="2">
        <v>10.554</v>
      </c>
      <c r="E783" s="2">
        <v>10.549269915966384</v>
      </c>
      <c r="F783" s="2">
        <v>675</v>
      </c>
      <c r="G783" s="2">
        <v>7120.7571932773099</v>
      </c>
      <c r="H783" s="17">
        <v>0</v>
      </c>
    </row>
    <row r="784" spans="1:8" ht="13.5" x14ac:dyDescent="0.25">
      <c r="A784" s="12"/>
      <c r="B784" s="11">
        <v>43139</v>
      </c>
      <c r="C784" s="2">
        <v>17.850000000000001</v>
      </c>
      <c r="D784" s="2">
        <v>10.554</v>
      </c>
      <c r="E784" s="2">
        <v>0</v>
      </c>
      <c r="F784" s="2">
        <v>0</v>
      </c>
      <c r="G784" s="2">
        <v>0</v>
      </c>
      <c r="H784" s="17">
        <v>0</v>
      </c>
    </row>
    <row r="785" spans="1:8" ht="13.5" x14ac:dyDescent="0.25">
      <c r="A785" s="12"/>
      <c r="B785" s="11">
        <v>43140</v>
      </c>
      <c r="C785" s="2">
        <v>17.850000000000001</v>
      </c>
      <c r="D785" s="2">
        <v>10.554</v>
      </c>
      <c r="E785" s="2">
        <v>10.554</v>
      </c>
      <c r="F785" s="2">
        <v>375</v>
      </c>
      <c r="G785" s="2">
        <v>3957.75</v>
      </c>
      <c r="H785" s="17">
        <v>0</v>
      </c>
    </row>
    <row r="786" spans="1:8" ht="13.5" x14ac:dyDescent="0.25">
      <c r="A786" s="12"/>
      <c r="B786" s="11">
        <v>43143</v>
      </c>
      <c r="C786" s="2">
        <v>18</v>
      </c>
      <c r="D786" s="2">
        <v>10.641999999999999</v>
      </c>
      <c r="E786" s="2">
        <v>10.646729777777777</v>
      </c>
      <c r="F786" s="2">
        <v>673</v>
      </c>
      <c r="G786" s="2">
        <v>7165.2491404444436</v>
      </c>
      <c r="H786" s="17">
        <v>8.338070873602348E-3</v>
      </c>
    </row>
    <row r="787" spans="1:8" ht="13.5" x14ac:dyDescent="0.25">
      <c r="A787" s="12"/>
      <c r="B787" s="11">
        <v>43144</v>
      </c>
      <c r="C787" s="2">
        <v>18</v>
      </c>
      <c r="D787" s="2">
        <v>10.641999999999999</v>
      </c>
      <c r="E787" s="2">
        <v>10.641999999999999</v>
      </c>
      <c r="F787" s="2">
        <v>1181</v>
      </c>
      <c r="G787" s="2">
        <v>12568.201999999999</v>
      </c>
      <c r="H787" s="17">
        <v>0</v>
      </c>
    </row>
    <row r="788" spans="1:8" ht="13.5" x14ac:dyDescent="0.25">
      <c r="A788" s="12"/>
      <c r="B788" s="11">
        <v>43145</v>
      </c>
      <c r="C788" s="2">
        <v>17.899999999999999</v>
      </c>
      <c r="D788" s="2">
        <v>10.583</v>
      </c>
      <c r="E788" s="2">
        <v>10.6031017877095</v>
      </c>
      <c r="F788" s="2">
        <v>586</v>
      </c>
      <c r="G788" s="2">
        <v>6213.4176475977674</v>
      </c>
      <c r="H788" s="17">
        <v>-5.5440706634090654E-3</v>
      </c>
    </row>
    <row r="789" spans="1:8" ht="13.5" x14ac:dyDescent="0.25">
      <c r="A789" s="12"/>
      <c r="B789" s="11">
        <v>43146</v>
      </c>
      <c r="C789" s="2">
        <v>17.899999999999999</v>
      </c>
      <c r="D789" s="2">
        <v>10.583</v>
      </c>
      <c r="E789" s="2">
        <v>10.583</v>
      </c>
      <c r="F789" s="2">
        <v>239</v>
      </c>
      <c r="G789" s="2">
        <v>2529.337</v>
      </c>
      <c r="H789" s="17">
        <v>0</v>
      </c>
    </row>
    <row r="790" spans="1:8" ht="13.5" x14ac:dyDescent="0.25">
      <c r="A790" s="12"/>
      <c r="B790" s="11">
        <v>43147</v>
      </c>
      <c r="C790" s="2">
        <v>17.989999999999998</v>
      </c>
      <c r="D790" s="2">
        <v>10.635999999999999</v>
      </c>
      <c r="E790" s="2">
        <v>10.640729738743747</v>
      </c>
      <c r="F790" s="2">
        <v>547</v>
      </c>
      <c r="G790" s="2">
        <v>5820.4791670928298</v>
      </c>
      <c r="H790" s="17">
        <v>5.0080317490313756E-3</v>
      </c>
    </row>
    <row r="791" spans="1:8" ht="13.5" x14ac:dyDescent="0.25">
      <c r="A791" s="12"/>
      <c r="B791" s="11">
        <v>43150</v>
      </c>
      <c r="C791" s="2">
        <v>17.989999999999998</v>
      </c>
      <c r="D791" s="2">
        <v>10.635999999999999</v>
      </c>
      <c r="E791" s="2">
        <v>10.631270261256253</v>
      </c>
      <c r="F791" s="2">
        <v>50</v>
      </c>
      <c r="G791" s="2">
        <v>531.5635130628126</v>
      </c>
      <c r="H791" s="17">
        <v>0</v>
      </c>
    </row>
    <row r="792" spans="1:8" ht="13.5" x14ac:dyDescent="0.25">
      <c r="A792" s="12"/>
      <c r="B792" s="11">
        <v>43151</v>
      </c>
      <c r="C792" s="2">
        <v>17.989999999999998</v>
      </c>
      <c r="D792" s="2">
        <v>10.635999999999999</v>
      </c>
      <c r="E792" s="2">
        <v>10.56919244024458</v>
      </c>
      <c r="F792" s="2">
        <v>892</v>
      </c>
      <c r="G792" s="2">
        <v>9427.7196566981656</v>
      </c>
      <c r="H792" s="17">
        <v>0</v>
      </c>
    </row>
    <row r="793" spans="1:8" ht="13.5" x14ac:dyDescent="0.25">
      <c r="A793" s="12"/>
      <c r="B793" s="11">
        <v>43152</v>
      </c>
      <c r="C793" s="2">
        <v>18</v>
      </c>
      <c r="D793" s="2">
        <v>10.641999999999999</v>
      </c>
      <c r="E793" s="2">
        <v>10.641999999999999</v>
      </c>
      <c r="F793" s="2">
        <v>1281</v>
      </c>
      <c r="G793" s="2">
        <v>13632.402</v>
      </c>
      <c r="H793" s="17">
        <v>5.6412185031969042E-4</v>
      </c>
    </row>
    <row r="794" spans="1:8" ht="13.5" x14ac:dyDescent="0.25">
      <c r="A794" s="12"/>
      <c r="B794" s="11">
        <v>43153</v>
      </c>
      <c r="C794" s="2">
        <v>18.149999999999999</v>
      </c>
      <c r="D794" s="2">
        <v>10.731</v>
      </c>
      <c r="E794" s="2">
        <v>10.731</v>
      </c>
      <c r="F794" s="2">
        <v>256</v>
      </c>
      <c r="G794" s="2">
        <v>2747.136</v>
      </c>
      <c r="H794" s="17">
        <v>8.3630896448036469E-3</v>
      </c>
    </row>
    <row r="795" spans="1:8" ht="13.5" x14ac:dyDescent="0.25">
      <c r="A795" s="12"/>
      <c r="B795" s="11">
        <v>43154</v>
      </c>
      <c r="C795" s="2">
        <v>18</v>
      </c>
      <c r="D795" s="2">
        <v>10.641999999999999</v>
      </c>
      <c r="E795" s="2">
        <v>10.556272777777778</v>
      </c>
      <c r="F795" s="2">
        <v>210</v>
      </c>
      <c r="G795" s="2">
        <v>2216.8172833333333</v>
      </c>
      <c r="H795" s="17">
        <v>-8.2937284502842615E-3</v>
      </c>
    </row>
    <row r="796" spans="1:8" ht="13.5" x14ac:dyDescent="0.25">
      <c r="A796" s="12"/>
      <c r="B796" s="11">
        <v>43157</v>
      </c>
      <c r="C796" s="2">
        <v>17.82</v>
      </c>
      <c r="D796" s="2">
        <v>10.536</v>
      </c>
      <c r="E796" s="2">
        <v>10.536</v>
      </c>
      <c r="F796" s="2">
        <v>5732</v>
      </c>
      <c r="G796" s="2">
        <v>60392.351999999999</v>
      </c>
      <c r="H796" s="17">
        <v>-9.9605337342604655E-3</v>
      </c>
    </row>
    <row r="797" spans="1:8" ht="13.5" x14ac:dyDescent="0.25">
      <c r="A797" s="12"/>
      <c r="B797" s="11">
        <v>43158</v>
      </c>
      <c r="C797" s="2">
        <v>17.82</v>
      </c>
      <c r="D797" s="2">
        <v>10.536</v>
      </c>
      <c r="E797" s="2">
        <v>0</v>
      </c>
      <c r="F797" s="2">
        <v>0</v>
      </c>
      <c r="G797" s="2">
        <v>0</v>
      </c>
      <c r="H797" s="17">
        <v>0</v>
      </c>
    </row>
    <row r="798" spans="1:8" ht="13.5" x14ac:dyDescent="0.25">
      <c r="A798" s="12"/>
      <c r="B798" s="11">
        <v>43159</v>
      </c>
      <c r="C798" s="2">
        <v>17.98</v>
      </c>
      <c r="D798" s="2">
        <v>10.631</v>
      </c>
      <c r="E798" s="2">
        <v>10.633956340378198</v>
      </c>
      <c r="F798" s="2">
        <v>1833</v>
      </c>
      <c r="G798" s="2">
        <v>19492.041971913237</v>
      </c>
      <c r="H798" s="17">
        <v>9.0167046317388613E-3</v>
      </c>
    </row>
    <row r="799" spans="1:8" ht="13.5" x14ac:dyDescent="0.25">
      <c r="A799" s="12"/>
      <c r="B799" s="11">
        <v>43160</v>
      </c>
      <c r="C799" s="2">
        <v>18</v>
      </c>
      <c r="D799" s="2">
        <v>10.641999999999999</v>
      </c>
      <c r="E799" s="2">
        <v>10.592928555555556</v>
      </c>
      <c r="F799" s="2">
        <v>533</v>
      </c>
      <c r="G799" s="2">
        <v>5646.0309201111113</v>
      </c>
      <c r="H799" s="17">
        <v>1.0347098109302259E-3</v>
      </c>
    </row>
    <row r="800" spans="1:8" ht="13.5" x14ac:dyDescent="0.25">
      <c r="A800" s="12"/>
      <c r="B800" s="11">
        <v>43161</v>
      </c>
      <c r="C800" s="2">
        <v>17.899999999999999</v>
      </c>
      <c r="D800" s="2">
        <v>10.583</v>
      </c>
      <c r="E800" s="2">
        <v>10.5859561452514</v>
      </c>
      <c r="F800" s="2">
        <v>2825</v>
      </c>
      <c r="G800" s="2">
        <v>29905.326110335205</v>
      </c>
      <c r="H800" s="17">
        <v>-5.5440706634090654E-3</v>
      </c>
    </row>
    <row r="801" spans="1:8" ht="13.5" x14ac:dyDescent="0.25">
      <c r="A801" s="12"/>
      <c r="B801" s="11">
        <v>43164</v>
      </c>
      <c r="C801" s="2">
        <v>17.600000000000001</v>
      </c>
      <c r="D801" s="2">
        <v>10.406000000000001</v>
      </c>
      <c r="E801" s="2">
        <v>10.444431249999999</v>
      </c>
      <c r="F801" s="2">
        <v>5425</v>
      </c>
      <c r="G801" s="2">
        <v>56661.039531249997</v>
      </c>
      <c r="H801" s="17">
        <v>-1.6724936218463535E-2</v>
      </c>
    </row>
    <row r="802" spans="1:8" ht="13.5" x14ac:dyDescent="0.25">
      <c r="A802" s="12"/>
      <c r="B802" s="11">
        <v>43165</v>
      </c>
      <c r="C802" s="2">
        <v>17.989999999999998</v>
      </c>
      <c r="D802" s="2">
        <v>10.635999999999999</v>
      </c>
      <c r="E802" s="2">
        <v>10.635999999999999</v>
      </c>
      <c r="F802" s="2">
        <v>50</v>
      </c>
      <c r="G802" s="2">
        <v>531.79999999999995</v>
      </c>
      <c r="H802" s="17">
        <v>2.2102633096290472E-2</v>
      </c>
    </row>
    <row r="803" spans="1:8" ht="13.5" x14ac:dyDescent="0.25">
      <c r="A803" s="12"/>
      <c r="B803" s="11">
        <v>43166</v>
      </c>
      <c r="C803" s="2">
        <v>18</v>
      </c>
      <c r="D803" s="2">
        <v>10.641999999999999</v>
      </c>
      <c r="E803" s="2">
        <v>10.626628222222221</v>
      </c>
      <c r="F803" s="2">
        <v>1839</v>
      </c>
      <c r="G803" s="2">
        <v>19542.369300666665</v>
      </c>
      <c r="H803" s="17">
        <v>5.6412185031969042E-4</v>
      </c>
    </row>
    <row r="804" spans="1:8" ht="13.5" x14ac:dyDescent="0.25">
      <c r="A804" s="12"/>
      <c r="B804" s="11">
        <v>43167</v>
      </c>
      <c r="C804" s="2">
        <v>18</v>
      </c>
      <c r="D804" s="2">
        <v>10.641999999999999</v>
      </c>
      <c r="E804" s="2">
        <v>10.641999999999999</v>
      </c>
      <c r="F804" s="2">
        <v>1300</v>
      </c>
      <c r="G804" s="2">
        <v>13834.599999999999</v>
      </c>
      <c r="H804" s="17">
        <v>0</v>
      </c>
    </row>
    <row r="805" spans="1:8" ht="13.5" x14ac:dyDescent="0.25">
      <c r="A805" s="12"/>
      <c r="B805" s="11">
        <v>43168</v>
      </c>
      <c r="C805" s="2">
        <v>18.170000000000002</v>
      </c>
      <c r="D805" s="2">
        <v>10.743</v>
      </c>
      <c r="E805" s="2">
        <v>10.642487616951017</v>
      </c>
      <c r="F805" s="2">
        <v>3040</v>
      </c>
      <c r="G805" s="2">
        <v>32353.162355531094</v>
      </c>
      <c r="H805" s="17">
        <v>9.4906972373614805E-3</v>
      </c>
    </row>
    <row r="806" spans="1:8" ht="13.5" x14ac:dyDescent="0.25">
      <c r="A806" s="12"/>
      <c r="B806" s="11">
        <v>43171</v>
      </c>
      <c r="C806" s="2">
        <v>18.170000000000002</v>
      </c>
      <c r="D806" s="2">
        <v>10.743</v>
      </c>
      <c r="E806" s="2">
        <v>10.743</v>
      </c>
      <c r="F806" s="2">
        <v>427</v>
      </c>
      <c r="G806" s="2">
        <v>4587.2610000000004</v>
      </c>
      <c r="H806" s="17">
        <v>0</v>
      </c>
    </row>
    <row r="807" spans="1:8" ht="13.5" x14ac:dyDescent="0.25">
      <c r="A807" s="12"/>
      <c r="B807" s="11">
        <v>43172</v>
      </c>
      <c r="C807" s="2">
        <v>18</v>
      </c>
      <c r="D807" s="2">
        <v>10.641999999999999</v>
      </c>
      <c r="E807" s="2">
        <v>10.641999999999999</v>
      </c>
      <c r="F807" s="2">
        <v>1000</v>
      </c>
      <c r="G807" s="2">
        <v>10642</v>
      </c>
      <c r="H807" s="17">
        <v>-9.4014707251234165E-3</v>
      </c>
    </row>
    <row r="808" spans="1:8" ht="13.5" x14ac:dyDescent="0.25">
      <c r="A808" s="12"/>
      <c r="B808" s="11">
        <v>43173</v>
      </c>
      <c r="C808" s="2">
        <v>18</v>
      </c>
      <c r="D808" s="2">
        <v>10.641999999999999</v>
      </c>
      <c r="E808" s="2">
        <v>10.641999999999999</v>
      </c>
      <c r="F808" s="2">
        <v>996</v>
      </c>
      <c r="G808" s="2">
        <v>10599.431999999999</v>
      </c>
      <c r="H808" s="17">
        <v>0</v>
      </c>
    </row>
    <row r="809" spans="1:8" ht="13.5" x14ac:dyDescent="0.25">
      <c r="A809" s="12"/>
      <c r="B809" s="11">
        <v>43174</v>
      </c>
      <c r="C809" s="2">
        <v>17.98</v>
      </c>
      <c r="D809" s="2">
        <v>10.631</v>
      </c>
      <c r="E809" s="2">
        <v>10.631</v>
      </c>
      <c r="F809" s="2">
        <v>630</v>
      </c>
      <c r="G809" s="2">
        <v>6697.53</v>
      </c>
      <c r="H809" s="17">
        <v>-1.033640293177902E-3</v>
      </c>
    </row>
    <row r="810" spans="1:8" ht="13.5" x14ac:dyDescent="0.25">
      <c r="A810" s="12"/>
      <c r="B810" s="11">
        <v>43175</v>
      </c>
      <c r="C810" s="2">
        <v>18</v>
      </c>
      <c r="D810" s="2">
        <v>10.641999999999999</v>
      </c>
      <c r="E810" s="2">
        <v>10.637861444444443</v>
      </c>
      <c r="F810" s="2">
        <v>570</v>
      </c>
      <c r="G810" s="2">
        <v>6063.5810233333323</v>
      </c>
      <c r="H810" s="17">
        <v>1.0347098109302259E-3</v>
      </c>
    </row>
    <row r="811" spans="1:8" ht="13.5" x14ac:dyDescent="0.25">
      <c r="A811" s="12"/>
      <c r="B811" s="11">
        <v>43178</v>
      </c>
      <c r="C811" s="2">
        <v>18</v>
      </c>
      <c r="D811" s="2">
        <v>10.641999999999999</v>
      </c>
      <c r="E811" s="2">
        <v>10.641999999999999</v>
      </c>
      <c r="F811" s="2">
        <v>200</v>
      </c>
      <c r="G811" s="2">
        <v>2128.4</v>
      </c>
      <c r="H811" s="17">
        <v>0</v>
      </c>
    </row>
    <row r="812" spans="1:8" ht="13.5" x14ac:dyDescent="0.25">
      <c r="A812" s="12"/>
      <c r="B812" s="11">
        <v>43180</v>
      </c>
      <c r="C812" s="2">
        <v>18</v>
      </c>
      <c r="D812" s="2">
        <v>10.641999999999999</v>
      </c>
      <c r="E812" s="2">
        <v>10.617168666666666</v>
      </c>
      <c r="F812" s="2">
        <v>1545</v>
      </c>
      <c r="G812" s="2">
        <v>16403.525590000001</v>
      </c>
      <c r="H812" s="17">
        <v>0</v>
      </c>
    </row>
    <row r="813" spans="1:8" ht="13.5" x14ac:dyDescent="0.25">
      <c r="A813" s="12"/>
      <c r="B813" s="11">
        <v>43181</v>
      </c>
      <c r="C813" s="2">
        <v>18</v>
      </c>
      <c r="D813" s="2">
        <v>10.641999999999999</v>
      </c>
      <c r="E813" s="2">
        <v>0</v>
      </c>
      <c r="F813" s="2">
        <v>0</v>
      </c>
      <c r="G813" s="2">
        <v>0</v>
      </c>
      <c r="H813" s="17">
        <v>0</v>
      </c>
    </row>
    <row r="814" spans="1:8" ht="13.5" x14ac:dyDescent="0.25">
      <c r="A814" s="12"/>
      <c r="B814" s="11">
        <v>43182</v>
      </c>
      <c r="C814" s="2">
        <v>18.010000000000002</v>
      </c>
      <c r="D814" s="2">
        <v>10.648</v>
      </c>
      <c r="E814" s="2">
        <v>10.643861410327593</v>
      </c>
      <c r="F814" s="2">
        <v>1122</v>
      </c>
      <c r="G814" s="2">
        <v>11942.41250238756</v>
      </c>
      <c r="H814" s="17">
        <v>5.6380379627891638E-4</v>
      </c>
    </row>
    <row r="815" spans="1:8" ht="13.5" x14ac:dyDescent="0.25">
      <c r="A815" s="12"/>
      <c r="B815" s="11">
        <v>43185</v>
      </c>
      <c r="C815" s="2">
        <v>18.010000000000002</v>
      </c>
      <c r="D815" s="2">
        <v>10.648</v>
      </c>
      <c r="E815" s="2">
        <v>10.642678956135478</v>
      </c>
      <c r="F815" s="2">
        <v>1705</v>
      </c>
      <c r="G815" s="2">
        <v>18145.767620210991</v>
      </c>
      <c r="H815" s="17">
        <v>0</v>
      </c>
    </row>
    <row r="816" spans="1:8" ht="13.5" x14ac:dyDescent="0.25">
      <c r="A816" s="12"/>
      <c r="B816" s="11">
        <v>43186</v>
      </c>
      <c r="C816" s="2">
        <v>18.16</v>
      </c>
      <c r="D816" s="2">
        <v>10.737</v>
      </c>
      <c r="E816" s="2">
        <v>10.693247907488987</v>
      </c>
      <c r="F816" s="2">
        <v>865</v>
      </c>
      <c r="G816" s="2">
        <v>9249.6594399779733</v>
      </c>
      <c r="H816" s="17">
        <v>8.3583771600300918E-3</v>
      </c>
    </row>
    <row r="817" spans="1:8" ht="13.5" x14ac:dyDescent="0.25">
      <c r="A817" s="12"/>
      <c r="B817" s="11">
        <v>43187</v>
      </c>
      <c r="C817" s="2">
        <v>18.29</v>
      </c>
      <c r="D817" s="2">
        <v>10.814</v>
      </c>
      <c r="E817" s="2">
        <v>10.814</v>
      </c>
      <c r="F817" s="2">
        <v>1</v>
      </c>
      <c r="G817" s="2">
        <v>10.814</v>
      </c>
      <c r="H817" s="17">
        <v>7.1714631647573773E-3</v>
      </c>
    </row>
    <row r="818" spans="1:8" ht="13.5" x14ac:dyDescent="0.25">
      <c r="A818" s="12"/>
      <c r="B818" s="11">
        <v>43188</v>
      </c>
      <c r="C818" s="2">
        <v>18.29</v>
      </c>
      <c r="D818" s="2">
        <v>10.814</v>
      </c>
      <c r="E818" s="2">
        <v>10.790349917987973</v>
      </c>
      <c r="F818" s="2">
        <v>738</v>
      </c>
      <c r="G818" s="2">
        <v>7963.2782394751239</v>
      </c>
      <c r="H818" s="17">
        <v>0</v>
      </c>
    </row>
    <row r="819" spans="1:8" ht="13.5" x14ac:dyDescent="0.25">
      <c r="A819" s="12"/>
      <c r="B819" s="11">
        <v>43189</v>
      </c>
      <c r="C819" s="2">
        <v>18.29</v>
      </c>
      <c r="D819" s="2">
        <v>10.814</v>
      </c>
      <c r="E819" s="2">
        <v>10.814</v>
      </c>
      <c r="F819" s="2">
        <v>130</v>
      </c>
      <c r="G819" s="2">
        <v>1405.82</v>
      </c>
      <c r="H819" s="17">
        <v>0</v>
      </c>
    </row>
    <row r="820" spans="1:8" ht="13.5" x14ac:dyDescent="0.25">
      <c r="A820" s="12"/>
      <c r="B820" s="11">
        <v>43192</v>
      </c>
      <c r="C820" s="2">
        <v>18.68</v>
      </c>
      <c r="D820" s="2">
        <v>11.044</v>
      </c>
      <c r="E820" s="2">
        <v>10.963594004282657</v>
      </c>
      <c r="F820" s="2">
        <v>191</v>
      </c>
      <c r="G820" s="2">
        <v>2094.0464548179875</v>
      </c>
      <c r="H820" s="17">
        <v>2.1268725725910896E-2</v>
      </c>
    </row>
    <row r="821" spans="1:8" ht="13.5" x14ac:dyDescent="0.25">
      <c r="A821" s="12"/>
      <c r="B821" s="11">
        <v>43193</v>
      </c>
      <c r="C821" s="2">
        <v>18.21</v>
      </c>
      <c r="D821" s="2">
        <v>10.766999999999999</v>
      </c>
      <c r="E821" s="2">
        <v>10.764043657331134</v>
      </c>
      <c r="F821" s="2">
        <v>720</v>
      </c>
      <c r="G821" s="2">
        <v>7750.1114332784164</v>
      </c>
      <c r="H821" s="17">
        <v>-2.5081492212966409E-2</v>
      </c>
    </row>
    <row r="822" spans="1:8" ht="13.5" x14ac:dyDescent="0.25">
      <c r="A822" s="12"/>
      <c r="B822" s="11">
        <v>43194</v>
      </c>
      <c r="C822" s="2">
        <v>18.75</v>
      </c>
      <c r="D822" s="2">
        <v>11.086</v>
      </c>
      <c r="E822" s="2">
        <v>10.919266559999999</v>
      </c>
      <c r="F822" s="2">
        <v>647</v>
      </c>
      <c r="G822" s="2">
        <v>7064.7654643199994</v>
      </c>
      <c r="H822" s="17">
        <v>2.9627565710040018E-2</v>
      </c>
    </row>
    <row r="823" spans="1:8" ht="13.5" x14ac:dyDescent="0.25">
      <c r="A823" s="12"/>
      <c r="B823" s="11">
        <v>43195</v>
      </c>
      <c r="C823" s="2">
        <v>19.09</v>
      </c>
      <c r="D823" s="2">
        <v>11.287000000000001</v>
      </c>
      <c r="E823" s="2">
        <v>11.334300157150343</v>
      </c>
      <c r="F823" s="2">
        <v>1434</v>
      </c>
      <c r="G823" s="2">
        <v>16253.386425353592</v>
      </c>
      <c r="H823" s="17">
        <v>1.8130976005773094E-2</v>
      </c>
    </row>
    <row r="824" spans="1:8" ht="13.5" x14ac:dyDescent="0.25">
      <c r="A824" s="12"/>
      <c r="B824" s="11">
        <v>43196</v>
      </c>
      <c r="C824" s="2">
        <v>19.09</v>
      </c>
      <c r="D824" s="2">
        <v>11.287000000000001</v>
      </c>
      <c r="E824" s="2">
        <v>0</v>
      </c>
      <c r="F824" s="2">
        <v>0</v>
      </c>
      <c r="G824" s="2">
        <v>0</v>
      </c>
      <c r="H824" s="17">
        <v>0</v>
      </c>
    </row>
    <row r="825" spans="1:8" ht="13.5" x14ac:dyDescent="0.25">
      <c r="A825" s="12"/>
      <c r="B825" s="11">
        <v>43200</v>
      </c>
      <c r="C825" s="2">
        <v>18.5</v>
      </c>
      <c r="D825" s="2">
        <v>10.938000000000001</v>
      </c>
      <c r="E825" s="2">
        <v>10.938000000000001</v>
      </c>
      <c r="F825" s="2">
        <v>104</v>
      </c>
      <c r="G825" s="2">
        <v>1137.5520000000001</v>
      </c>
      <c r="H825" s="17">
        <v>-3.0920528041109258E-2</v>
      </c>
    </row>
    <row r="826" spans="1:8" ht="13.5" x14ac:dyDescent="0.25">
      <c r="A826" s="12"/>
      <c r="B826" s="11">
        <v>43201</v>
      </c>
      <c r="C826" s="2">
        <v>18.5</v>
      </c>
      <c r="D826" s="2">
        <v>10.938000000000001</v>
      </c>
      <c r="E826" s="2">
        <v>0</v>
      </c>
      <c r="F826" s="2">
        <v>0</v>
      </c>
      <c r="G826" s="2">
        <v>0</v>
      </c>
      <c r="H826" s="17">
        <v>0</v>
      </c>
    </row>
    <row r="827" spans="1:8" ht="13.5" x14ac:dyDescent="0.25">
      <c r="A827" s="12"/>
      <c r="B827" s="11">
        <v>43202</v>
      </c>
      <c r="C827" s="2">
        <v>18.52</v>
      </c>
      <c r="D827" s="2">
        <v>10.95</v>
      </c>
      <c r="E827" s="2">
        <v>10.906838552915767</v>
      </c>
      <c r="F827" s="2">
        <v>3875</v>
      </c>
      <c r="G827" s="2">
        <v>42263.999392548598</v>
      </c>
      <c r="H827" s="17">
        <v>1.0970927043333952E-3</v>
      </c>
    </row>
    <row r="828" spans="1:8" ht="13.5" x14ac:dyDescent="0.25">
      <c r="A828" s="12"/>
      <c r="B828" s="11">
        <v>43203</v>
      </c>
      <c r="C828" s="2">
        <v>18.52</v>
      </c>
      <c r="D828" s="2">
        <v>10.95</v>
      </c>
      <c r="E828" s="2">
        <v>10.933444924406048</v>
      </c>
      <c r="F828" s="2">
        <v>271</v>
      </c>
      <c r="G828" s="2">
        <v>2962.963574514039</v>
      </c>
      <c r="H828" s="17">
        <v>0</v>
      </c>
    </row>
    <row r="829" spans="1:8" ht="13.5" x14ac:dyDescent="0.25">
      <c r="A829" s="12"/>
      <c r="B829" s="11">
        <v>43206</v>
      </c>
      <c r="C829" s="2">
        <v>18.52</v>
      </c>
      <c r="D829" s="2">
        <v>10.95</v>
      </c>
      <c r="E829" s="2">
        <v>10.918663606911446</v>
      </c>
      <c r="F829" s="2">
        <v>608</v>
      </c>
      <c r="G829" s="2">
        <v>6638.5474730021588</v>
      </c>
      <c r="H829" s="17">
        <v>0</v>
      </c>
    </row>
    <row r="830" spans="1:8" ht="13.5" x14ac:dyDescent="0.25">
      <c r="A830" s="12"/>
      <c r="B830" s="11">
        <v>43207</v>
      </c>
      <c r="C830" s="2">
        <v>18.600000000000001</v>
      </c>
      <c r="D830" s="2">
        <v>10.997</v>
      </c>
      <c r="E830" s="2">
        <v>11.004686075268816</v>
      </c>
      <c r="F830" s="2">
        <v>290</v>
      </c>
      <c r="G830" s="2">
        <v>3191.3589618279566</v>
      </c>
      <c r="H830" s="17">
        <v>4.2922374429224296E-3</v>
      </c>
    </row>
    <row r="831" spans="1:8" ht="13.5" x14ac:dyDescent="0.25">
      <c r="A831" s="12"/>
      <c r="B831" s="11">
        <v>43208</v>
      </c>
      <c r="C831" s="2">
        <v>18.600000000000001</v>
      </c>
      <c r="D831" s="2">
        <v>10.997</v>
      </c>
      <c r="E831" s="2">
        <v>10.992861344086021</v>
      </c>
      <c r="F831" s="2">
        <v>928</v>
      </c>
      <c r="G831" s="2">
        <v>10201.375327311827</v>
      </c>
      <c r="H831" s="17">
        <v>0</v>
      </c>
    </row>
    <row r="832" spans="1:8" ht="13.5" x14ac:dyDescent="0.25">
      <c r="A832" s="12"/>
      <c r="B832" s="11">
        <v>43209</v>
      </c>
      <c r="C832" s="2">
        <v>18.600000000000001</v>
      </c>
      <c r="D832" s="2">
        <v>10.997</v>
      </c>
      <c r="E832" s="2">
        <v>10.997</v>
      </c>
      <c r="F832" s="2">
        <v>552</v>
      </c>
      <c r="G832" s="2">
        <v>6070.3440000000001</v>
      </c>
      <c r="H832" s="17">
        <v>0</v>
      </c>
    </row>
    <row r="833" spans="1:8" ht="13.5" x14ac:dyDescent="0.25">
      <c r="A833" s="12"/>
      <c r="B833" s="11">
        <v>43210</v>
      </c>
      <c r="C833" s="2">
        <v>18.8</v>
      </c>
      <c r="D833" s="2">
        <v>11.115</v>
      </c>
      <c r="E833" s="2">
        <v>11.119729787234043</v>
      </c>
      <c r="F833" s="2">
        <v>80</v>
      </c>
      <c r="G833" s="2">
        <v>889.57838297872343</v>
      </c>
      <c r="H833" s="17">
        <v>1.0730199145221454E-2</v>
      </c>
    </row>
    <row r="834" spans="1:8" ht="13.5" x14ac:dyDescent="0.25">
      <c r="A834" s="12"/>
      <c r="B834" s="11">
        <v>43213</v>
      </c>
      <c r="C834" s="2">
        <v>18.82</v>
      </c>
      <c r="D834" s="2">
        <v>11.127000000000001</v>
      </c>
      <c r="E834" s="2">
        <v>11.127000000000001</v>
      </c>
      <c r="F834" s="2">
        <v>13</v>
      </c>
      <c r="G834" s="2">
        <v>144.65100000000001</v>
      </c>
      <c r="H834" s="17">
        <v>1.0796221322537521E-3</v>
      </c>
    </row>
    <row r="835" spans="1:8" ht="13.5" x14ac:dyDescent="0.25">
      <c r="A835" s="12"/>
      <c r="B835" s="11">
        <v>43214</v>
      </c>
      <c r="C835" s="2">
        <v>18.62</v>
      </c>
      <c r="D835" s="2">
        <v>11.009</v>
      </c>
      <c r="E835" s="2">
        <v>11.073445810955961</v>
      </c>
      <c r="F835" s="2">
        <v>153</v>
      </c>
      <c r="G835" s="2">
        <v>1694.2372090762622</v>
      </c>
      <c r="H835" s="17">
        <v>-1.0604835085827295E-2</v>
      </c>
    </row>
    <row r="836" spans="1:8" ht="13.5" x14ac:dyDescent="0.25">
      <c r="A836" s="12"/>
      <c r="B836" s="11">
        <v>43215</v>
      </c>
      <c r="C836" s="2">
        <v>18.71</v>
      </c>
      <c r="D836" s="2">
        <v>11.061999999999999</v>
      </c>
      <c r="E836" s="2">
        <v>11.024752218065203</v>
      </c>
      <c r="F836" s="2">
        <v>82</v>
      </c>
      <c r="G836" s="2">
        <v>904.02968188134662</v>
      </c>
      <c r="H836" s="17">
        <v>4.8142428921790397E-3</v>
      </c>
    </row>
    <row r="837" spans="1:8" ht="13.5" x14ac:dyDescent="0.25">
      <c r="A837" s="12"/>
      <c r="B837" s="11">
        <v>43216</v>
      </c>
      <c r="C837" s="2">
        <v>18.8</v>
      </c>
      <c r="D837" s="2">
        <v>11.115</v>
      </c>
      <c r="E837" s="2">
        <v>11.115</v>
      </c>
      <c r="F837" s="2">
        <v>21</v>
      </c>
      <c r="G837" s="2">
        <v>233.41499999999999</v>
      </c>
      <c r="H837" s="17">
        <v>4.7911770023504633E-3</v>
      </c>
    </row>
    <row r="838" spans="1:8" ht="13.5" x14ac:dyDescent="0.25">
      <c r="A838" s="12"/>
      <c r="B838" s="11">
        <v>43217</v>
      </c>
      <c r="C838" s="2">
        <v>18.579999999999998</v>
      </c>
      <c r="D838" s="2">
        <v>10.984999999999999</v>
      </c>
      <c r="E838" s="2">
        <v>10.984999999999999</v>
      </c>
      <c r="F838" s="2">
        <v>25</v>
      </c>
      <c r="G838" s="2">
        <v>274.625</v>
      </c>
      <c r="H838" s="17">
        <v>-1.1695906432748608E-2</v>
      </c>
    </row>
    <row r="839" spans="1:8" ht="13.5" x14ac:dyDescent="0.25">
      <c r="A839" s="12"/>
      <c r="B839" s="11">
        <v>43220</v>
      </c>
      <c r="C839" s="2">
        <v>18.579999999999998</v>
      </c>
      <c r="D839" s="2">
        <v>10.984999999999999</v>
      </c>
      <c r="E839" s="2">
        <v>10.984999999999999</v>
      </c>
      <c r="F839" s="2">
        <v>239</v>
      </c>
      <c r="G839" s="2">
        <v>2625.415</v>
      </c>
      <c r="H839" s="17">
        <v>0</v>
      </c>
    </row>
    <row r="840" spans="1:8" ht="13.5" x14ac:dyDescent="0.25">
      <c r="A840" s="12"/>
      <c r="B840" s="11">
        <v>43222</v>
      </c>
      <c r="C840" s="2">
        <v>18.600000000000001</v>
      </c>
      <c r="D840" s="2">
        <v>10.997</v>
      </c>
      <c r="E840" s="2">
        <v>10.762870322580644</v>
      </c>
      <c r="F840" s="2">
        <v>627</v>
      </c>
      <c r="G840" s="2">
        <v>6748.3196922580637</v>
      </c>
      <c r="H840" s="17">
        <v>1.0923987255348616E-3</v>
      </c>
    </row>
    <row r="841" spans="1:8" ht="13.5" x14ac:dyDescent="0.25">
      <c r="A841" s="12"/>
      <c r="B841" s="11">
        <v>43223</v>
      </c>
      <c r="C841" s="2">
        <v>18.45</v>
      </c>
      <c r="D841" s="2">
        <v>10.907999999999999</v>
      </c>
      <c r="E841" s="2">
        <v>10.727678048780486</v>
      </c>
      <c r="F841" s="2">
        <v>503</v>
      </c>
      <c r="G841" s="2">
        <v>5396.0220585365851</v>
      </c>
      <c r="H841" s="17">
        <v>-8.0931163044467049E-3</v>
      </c>
    </row>
    <row r="842" spans="1:8" ht="13.5" x14ac:dyDescent="0.25">
      <c r="A842" s="12"/>
      <c r="B842" s="11">
        <v>43224</v>
      </c>
      <c r="C842" s="2">
        <v>18.45</v>
      </c>
      <c r="D842" s="2">
        <v>10.907999999999999</v>
      </c>
      <c r="E842" s="2">
        <v>10.907999999999999</v>
      </c>
      <c r="F842" s="2">
        <v>162</v>
      </c>
      <c r="G842" s="2">
        <v>1767.096</v>
      </c>
      <c r="H842" s="17">
        <v>0</v>
      </c>
    </row>
    <row r="843" spans="1:8" ht="13.5" x14ac:dyDescent="0.25">
      <c r="A843" s="12"/>
      <c r="B843" s="11">
        <v>43227</v>
      </c>
      <c r="C843" s="2">
        <v>18.45</v>
      </c>
      <c r="D843" s="2">
        <v>10.907999999999999</v>
      </c>
      <c r="E843" s="2">
        <v>10.746597073170731</v>
      </c>
      <c r="F843" s="2">
        <v>75</v>
      </c>
      <c r="G843" s="2">
        <v>805.99478048780486</v>
      </c>
      <c r="H843" s="17">
        <v>0</v>
      </c>
    </row>
    <row r="844" spans="1:8" ht="13.5" x14ac:dyDescent="0.25">
      <c r="A844" s="12"/>
      <c r="B844" s="11">
        <v>43228</v>
      </c>
      <c r="C844" s="2">
        <v>18.45</v>
      </c>
      <c r="D844" s="2">
        <v>10.907999999999999</v>
      </c>
      <c r="E844" s="2">
        <v>10.883168780487805</v>
      </c>
      <c r="F844" s="2">
        <v>219</v>
      </c>
      <c r="G844" s="2">
        <v>2383.4139629268293</v>
      </c>
      <c r="H844" s="17">
        <v>0</v>
      </c>
    </row>
    <row r="845" spans="1:8" ht="13.5" x14ac:dyDescent="0.25">
      <c r="A845" s="12"/>
      <c r="B845" s="11">
        <v>43229</v>
      </c>
      <c r="C845" s="2">
        <v>18.63</v>
      </c>
      <c r="D845" s="2">
        <v>11.015000000000001</v>
      </c>
      <c r="E845" s="2">
        <v>11.015000000000001</v>
      </c>
      <c r="F845" s="2">
        <v>25</v>
      </c>
      <c r="G845" s="2">
        <v>275.375</v>
      </c>
      <c r="H845" s="17">
        <v>9.8093142647599097E-3</v>
      </c>
    </row>
    <row r="846" spans="1:8" ht="13.5" x14ac:dyDescent="0.25">
      <c r="A846" s="12"/>
      <c r="B846" s="11">
        <v>43230</v>
      </c>
      <c r="C846" s="2">
        <v>18.649999999999999</v>
      </c>
      <c r="D846" s="2">
        <v>11.026999999999999</v>
      </c>
      <c r="E846" s="2">
        <v>11.012218498659518</v>
      </c>
      <c r="F846" s="2">
        <v>54</v>
      </c>
      <c r="G846" s="2">
        <v>594.65979892761402</v>
      </c>
      <c r="H846" s="17">
        <v>1.0894235133907105E-3</v>
      </c>
    </row>
    <row r="847" spans="1:8" ht="13.5" x14ac:dyDescent="0.25">
      <c r="A847" s="12"/>
      <c r="B847" s="11">
        <v>43231</v>
      </c>
      <c r="C847" s="2">
        <v>18.649999999999999</v>
      </c>
      <c r="D847" s="2">
        <v>11.026999999999999</v>
      </c>
      <c r="E847" s="2">
        <v>11.008670938337803</v>
      </c>
      <c r="F847" s="2">
        <v>23</v>
      </c>
      <c r="G847" s="2">
        <v>253.19943158176946</v>
      </c>
      <c r="H847" s="17">
        <v>0</v>
      </c>
    </row>
    <row r="848" spans="1:8" ht="13.5" x14ac:dyDescent="0.25">
      <c r="A848" s="12"/>
      <c r="B848" s="11">
        <v>43234</v>
      </c>
      <c r="C848" s="2">
        <v>18.649999999999999</v>
      </c>
      <c r="D848" s="2">
        <v>11.026999999999999</v>
      </c>
      <c r="E848" s="2">
        <v>10.998619517426274</v>
      </c>
      <c r="F848" s="2">
        <v>697</v>
      </c>
      <c r="G848" s="2">
        <v>7666.0378036461134</v>
      </c>
      <c r="H848" s="17">
        <v>0</v>
      </c>
    </row>
    <row r="849" spans="1:8" ht="13.5" x14ac:dyDescent="0.25">
      <c r="A849" s="12"/>
      <c r="B849" s="11">
        <v>43235</v>
      </c>
      <c r="C849" s="2">
        <v>18.649999999999999</v>
      </c>
      <c r="D849" s="2">
        <v>11.026999999999999</v>
      </c>
      <c r="E849" s="2">
        <v>11.07134450402145</v>
      </c>
      <c r="F849" s="2">
        <v>1033</v>
      </c>
      <c r="G849" s="2">
        <v>11436.698872654159</v>
      </c>
      <c r="H849" s="17">
        <v>0</v>
      </c>
    </row>
    <row r="850" spans="1:8" ht="13.5" x14ac:dyDescent="0.25">
      <c r="A850" s="12"/>
      <c r="B850" s="11">
        <v>43236</v>
      </c>
      <c r="C850" s="2">
        <v>18.75</v>
      </c>
      <c r="D850" s="2">
        <v>11.086</v>
      </c>
      <c r="E850" s="2">
        <v>11.09841632</v>
      </c>
      <c r="F850" s="2">
        <v>337</v>
      </c>
      <c r="G850" s="2">
        <v>3740.1662998400002</v>
      </c>
      <c r="H850" s="17">
        <v>5.3505033100572285E-3</v>
      </c>
    </row>
    <row r="851" spans="1:8" ht="13.5" x14ac:dyDescent="0.25">
      <c r="A851" s="12"/>
      <c r="B851" s="11">
        <v>43237</v>
      </c>
      <c r="C851" s="2">
        <v>18.649999999999999</v>
      </c>
      <c r="D851" s="2">
        <v>11.026999999999999</v>
      </c>
      <c r="E851" s="2">
        <v>11.043555281501343</v>
      </c>
      <c r="F851" s="2">
        <v>53</v>
      </c>
      <c r="G851" s="2">
        <v>585.30842991957115</v>
      </c>
      <c r="H851" s="17">
        <v>-5.3220277827891981E-3</v>
      </c>
    </row>
    <row r="852" spans="1:8" ht="13.5" x14ac:dyDescent="0.25">
      <c r="A852" s="12"/>
      <c r="B852" s="11">
        <v>43238</v>
      </c>
      <c r="C852" s="2">
        <v>18.89</v>
      </c>
      <c r="D852" s="2">
        <v>11.169</v>
      </c>
      <c r="E852" s="2">
        <v>11.033008999470619</v>
      </c>
      <c r="F852" s="2">
        <v>299</v>
      </c>
      <c r="G852" s="2">
        <v>3298.8696908417151</v>
      </c>
      <c r="H852" s="17">
        <v>1.2877482542849483E-2</v>
      </c>
    </row>
    <row r="853" spans="1:8" ht="13.5" x14ac:dyDescent="0.25">
      <c r="A853" s="12"/>
      <c r="B853" s="11">
        <v>43241</v>
      </c>
      <c r="C853" s="2">
        <v>18.89</v>
      </c>
      <c r="D853" s="2">
        <v>11.169</v>
      </c>
      <c r="E853" s="2">
        <v>11.164861143462147</v>
      </c>
      <c r="F853" s="2">
        <v>129</v>
      </c>
      <c r="G853" s="2">
        <v>1440.2670875066169</v>
      </c>
      <c r="H853" s="17">
        <v>0</v>
      </c>
    </row>
    <row r="854" spans="1:8" ht="13.5" x14ac:dyDescent="0.25">
      <c r="A854" s="12"/>
      <c r="B854" s="11">
        <v>43242</v>
      </c>
      <c r="C854" s="2">
        <v>18.89</v>
      </c>
      <c r="D854" s="2">
        <v>11.169</v>
      </c>
      <c r="E854" s="2">
        <v>0</v>
      </c>
      <c r="F854" s="2">
        <v>0</v>
      </c>
      <c r="G854" s="2">
        <v>0</v>
      </c>
      <c r="H854" s="17">
        <v>0</v>
      </c>
    </row>
    <row r="855" spans="1:8" ht="13.5" x14ac:dyDescent="0.25">
      <c r="A855" s="12"/>
      <c r="B855" s="11">
        <v>43243</v>
      </c>
      <c r="C855" s="2">
        <v>18.88</v>
      </c>
      <c r="D855" s="2">
        <v>11.163</v>
      </c>
      <c r="E855" s="2">
        <v>11.144670921610171</v>
      </c>
      <c r="F855" s="2">
        <v>2474</v>
      </c>
      <c r="G855" s="2">
        <v>27571.915860063564</v>
      </c>
      <c r="H855" s="17">
        <v>-5.3720118184262034E-4</v>
      </c>
    </row>
    <row r="856" spans="1:8" ht="13.5" x14ac:dyDescent="0.25">
      <c r="A856" s="12"/>
      <c r="B856" s="11">
        <v>43244</v>
      </c>
      <c r="C856" s="2">
        <v>18.89</v>
      </c>
      <c r="D856" s="2">
        <v>11.169</v>
      </c>
      <c r="E856" s="2">
        <v>11.050155690841715</v>
      </c>
      <c r="F856" s="2">
        <v>3719</v>
      </c>
      <c r="G856" s="2">
        <v>41095.529014240339</v>
      </c>
      <c r="H856" s="17">
        <v>5.3748992206398164E-4</v>
      </c>
    </row>
    <row r="857" spans="1:8" ht="13.5" x14ac:dyDescent="0.25">
      <c r="A857" s="12"/>
      <c r="B857" s="11">
        <v>43245</v>
      </c>
      <c r="C857" s="2">
        <v>19</v>
      </c>
      <c r="D857" s="2">
        <v>11.234</v>
      </c>
      <c r="E857" s="2">
        <v>11.234</v>
      </c>
      <c r="F857" s="2">
        <v>20</v>
      </c>
      <c r="G857" s="2">
        <v>224.68</v>
      </c>
      <c r="H857" s="17">
        <v>5.8196794699614555E-3</v>
      </c>
    </row>
    <row r="858" spans="1:8" ht="13.5" x14ac:dyDescent="0.25">
      <c r="A858" s="12"/>
      <c r="B858" s="11">
        <v>43248</v>
      </c>
      <c r="C858" s="2">
        <v>19.2</v>
      </c>
      <c r="D858" s="2">
        <v>11.352</v>
      </c>
      <c r="E858" s="2">
        <v>11.228428750000001</v>
      </c>
      <c r="F858" s="2">
        <v>823</v>
      </c>
      <c r="G858" s="2">
        <v>9240.9968612500015</v>
      </c>
      <c r="H858" s="17">
        <v>1.0503827666013916E-2</v>
      </c>
    </row>
    <row r="859" spans="1:8" ht="13.5" x14ac:dyDescent="0.25">
      <c r="A859" s="12"/>
      <c r="B859" s="11">
        <v>43249</v>
      </c>
      <c r="C859" s="2">
        <v>19.14</v>
      </c>
      <c r="D859" s="2">
        <v>11.316000000000001</v>
      </c>
      <c r="E859" s="2">
        <v>11.329598119122258</v>
      </c>
      <c r="F859" s="2">
        <v>63</v>
      </c>
      <c r="G859" s="2">
        <v>713.76468150470225</v>
      </c>
      <c r="H859" s="17">
        <v>-3.1712473572938324E-3</v>
      </c>
    </row>
    <row r="860" spans="1:8" ht="13.5" x14ac:dyDescent="0.25">
      <c r="A860" s="12"/>
      <c r="B860" s="11">
        <v>43250</v>
      </c>
      <c r="C860" s="2">
        <v>19.14</v>
      </c>
      <c r="D860" s="2">
        <v>11.316000000000001</v>
      </c>
      <c r="E860" s="2">
        <v>11.278161755485893</v>
      </c>
      <c r="F860" s="2">
        <v>34</v>
      </c>
      <c r="G860" s="2">
        <v>383.45749968652035</v>
      </c>
      <c r="H860" s="17">
        <v>0</v>
      </c>
    </row>
    <row r="861" spans="1:8" ht="13.5" x14ac:dyDescent="0.25">
      <c r="A861" s="12"/>
      <c r="B861" s="11">
        <v>43251</v>
      </c>
      <c r="C861" s="2">
        <v>19</v>
      </c>
      <c r="D861" s="2">
        <v>11.234</v>
      </c>
      <c r="E861" s="2">
        <v>11.274205894736843</v>
      </c>
      <c r="F861" s="2">
        <v>87</v>
      </c>
      <c r="G861" s="2">
        <v>980.85591284210534</v>
      </c>
      <c r="H861" s="17">
        <v>-7.246376811594268E-3</v>
      </c>
    </row>
    <row r="862" spans="1:8" ht="13.5" x14ac:dyDescent="0.25">
      <c r="A862" s="12"/>
      <c r="B862" s="11">
        <v>43252</v>
      </c>
      <c r="C862" s="2">
        <v>19</v>
      </c>
      <c r="D862" s="2">
        <v>11.234</v>
      </c>
      <c r="E862" s="2">
        <v>11.334514736842106</v>
      </c>
      <c r="F862" s="2">
        <v>104</v>
      </c>
      <c r="G862" s="2">
        <v>1178.789532631579</v>
      </c>
      <c r="H862" s="17">
        <v>0</v>
      </c>
    </row>
    <row r="863" spans="1:8" ht="13.5" x14ac:dyDescent="0.25">
      <c r="A863" s="12"/>
      <c r="B863" s="11">
        <v>43255</v>
      </c>
      <c r="C863" s="2">
        <v>19</v>
      </c>
      <c r="D863" s="2">
        <v>11.234</v>
      </c>
      <c r="E863" s="2">
        <v>11.234</v>
      </c>
      <c r="F863" s="2">
        <v>1346</v>
      </c>
      <c r="G863" s="2">
        <v>15120.964</v>
      </c>
      <c r="H863" s="17">
        <v>0</v>
      </c>
    </row>
    <row r="864" spans="1:8" ht="13.5" x14ac:dyDescent="0.25">
      <c r="A864" s="12"/>
      <c r="B864" s="11">
        <v>43256</v>
      </c>
      <c r="C864" s="2">
        <v>19.100000000000001</v>
      </c>
      <c r="D864" s="2">
        <v>11.292999999999999</v>
      </c>
      <c r="E864" s="2">
        <v>11.290043717277484</v>
      </c>
      <c r="F864" s="2">
        <v>711</v>
      </c>
      <c r="G864" s="2">
        <v>8027.2210829842916</v>
      </c>
      <c r="H864" s="17">
        <v>5.2519138330068783E-3</v>
      </c>
    </row>
    <row r="865" spans="1:8" ht="13.5" x14ac:dyDescent="0.25">
      <c r="A865" s="12"/>
      <c r="B865" s="11">
        <v>43257</v>
      </c>
      <c r="C865" s="2">
        <v>19.100000000000001</v>
      </c>
      <c r="D865" s="2">
        <v>11.292999999999999</v>
      </c>
      <c r="E865" s="2">
        <v>11.292999999999997</v>
      </c>
      <c r="F865" s="2">
        <v>254</v>
      </c>
      <c r="G865" s="2">
        <v>2868.4219999999996</v>
      </c>
      <c r="H865" s="17">
        <v>0</v>
      </c>
    </row>
    <row r="866" spans="1:8" ht="13.5" x14ac:dyDescent="0.25">
      <c r="A866" s="12"/>
      <c r="B866" s="11">
        <v>43258</v>
      </c>
      <c r="C866" s="2">
        <v>19.239999999999998</v>
      </c>
      <c r="D866" s="2">
        <v>11.375</v>
      </c>
      <c r="E866" s="2">
        <v>11.375</v>
      </c>
      <c r="F866" s="2">
        <v>25</v>
      </c>
      <c r="G866" s="2">
        <v>284.375</v>
      </c>
      <c r="H866" s="17">
        <v>7.2611352165058663E-3</v>
      </c>
    </row>
    <row r="867" spans="1:8" ht="13.5" x14ac:dyDescent="0.25">
      <c r="A867" s="12"/>
      <c r="B867" s="11">
        <v>43259</v>
      </c>
      <c r="C867" s="2">
        <v>19.489999999999998</v>
      </c>
      <c r="D867" s="2">
        <v>11.523</v>
      </c>
      <c r="E867" s="2">
        <v>11.408302103642894</v>
      </c>
      <c r="F867" s="2">
        <v>135</v>
      </c>
      <c r="G867" s="2">
        <v>1540.1207839917906</v>
      </c>
      <c r="H867" s="17">
        <v>1.3010989010988983E-2</v>
      </c>
    </row>
    <row r="868" spans="1:8" ht="13.5" x14ac:dyDescent="0.25">
      <c r="A868" s="12"/>
      <c r="B868" s="11">
        <v>43262</v>
      </c>
      <c r="C868" s="2">
        <v>19.489999999999998</v>
      </c>
      <c r="D868" s="2">
        <v>11.523</v>
      </c>
      <c r="E868" s="2">
        <v>11.459147562852745</v>
      </c>
      <c r="F868" s="2">
        <v>261</v>
      </c>
      <c r="G868" s="2">
        <v>2990.8375139045665</v>
      </c>
      <c r="H868" s="17">
        <v>0</v>
      </c>
    </row>
    <row r="869" spans="1:8" ht="13.5" x14ac:dyDescent="0.25">
      <c r="A869" s="12"/>
      <c r="B869" s="11">
        <v>43263</v>
      </c>
      <c r="C869" s="2">
        <v>19.3</v>
      </c>
      <c r="D869" s="2">
        <v>11.411</v>
      </c>
      <c r="E869" s="2">
        <v>11.414547461139895</v>
      </c>
      <c r="F869" s="2">
        <v>36</v>
      </c>
      <c r="G869" s="2">
        <v>410.9237086010362</v>
      </c>
      <c r="H869" s="17">
        <v>-9.7196910526772626E-3</v>
      </c>
    </row>
    <row r="870" spans="1:8" ht="13.5" x14ac:dyDescent="0.25">
      <c r="A870" s="12"/>
      <c r="B870" s="11">
        <v>43264</v>
      </c>
      <c r="C870" s="2">
        <v>19.3</v>
      </c>
      <c r="D870" s="2">
        <v>11.411</v>
      </c>
      <c r="E870" s="2">
        <v>0</v>
      </c>
      <c r="F870" s="2">
        <v>0</v>
      </c>
      <c r="G870" s="2">
        <v>0</v>
      </c>
      <c r="H870" s="17">
        <v>0</v>
      </c>
    </row>
    <row r="871" spans="1:8" ht="13.5" x14ac:dyDescent="0.25">
      <c r="A871" s="12"/>
      <c r="B871" s="11">
        <v>43265</v>
      </c>
      <c r="C871" s="2">
        <v>19.2</v>
      </c>
      <c r="D871" s="2">
        <v>11.352</v>
      </c>
      <c r="E871" s="2">
        <v>11.352</v>
      </c>
      <c r="F871" s="2">
        <v>10</v>
      </c>
      <c r="G871" s="2">
        <v>113.52000000000001</v>
      </c>
      <c r="H871" s="17">
        <v>-5.1704495662079812E-3</v>
      </c>
    </row>
    <row r="872" spans="1:8" ht="13.5" x14ac:dyDescent="0.25">
      <c r="A872" s="12"/>
      <c r="B872" s="11">
        <v>43269</v>
      </c>
      <c r="C872" s="2">
        <v>19.3</v>
      </c>
      <c r="D872" s="2">
        <v>11.411</v>
      </c>
      <c r="E872" s="2">
        <v>11.402722590673575</v>
      </c>
      <c r="F872" s="2">
        <v>209</v>
      </c>
      <c r="G872" s="2">
        <v>2383.1690214507771</v>
      </c>
      <c r="H872" s="17">
        <v>5.19732205778711E-3</v>
      </c>
    </row>
    <row r="873" spans="1:8" ht="13.5" x14ac:dyDescent="0.25">
      <c r="A873" s="12"/>
      <c r="B873" s="11">
        <v>43270</v>
      </c>
      <c r="C873" s="2">
        <v>19.2</v>
      </c>
      <c r="D873" s="2">
        <v>11.352</v>
      </c>
      <c r="E873" s="2">
        <v>11.352591250000001</v>
      </c>
      <c r="F873" s="2">
        <v>10394</v>
      </c>
      <c r="G873" s="2">
        <v>117998.83345250001</v>
      </c>
      <c r="H873" s="17">
        <v>-5.1704495662079812E-3</v>
      </c>
    </row>
    <row r="874" spans="1:8" ht="13.5" x14ac:dyDescent="0.25">
      <c r="A874" s="12"/>
      <c r="B874" s="11">
        <v>43271</v>
      </c>
      <c r="C874" s="2">
        <v>19.2</v>
      </c>
      <c r="D874" s="2">
        <v>11.352</v>
      </c>
      <c r="E874" s="2">
        <v>0</v>
      </c>
      <c r="F874" s="2">
        <v>0</v>
      </c>
      <c r="G874" s="2">
        <v>0</v>
      </c>
      <c r="H874" s="17">
        <v>0</v>
      </c>
    </row>
    <row r="875" spans="1:8" ht="13.5" x14ac:dyDescent="0.25">
      <c r="A875" s="12"/>
      <c r="B875" s="11">
        <v>43272</v>
      </c>
      <c r="C875" s="2">
        <v>19.2</v>
      </c>
      <c r="D875" s="2">
        <v>11.352</v>
      </c>
      <c r="E875" s="2">
        <v>11.352</v>
      </c>
      <c r="F875" s="2">
        <v>1000</v>
      </c>
      <c r="G875" s="2">
        <v>11352</v>
      </c>
      <c r="H875" s="17">
        <v>0</v>
      </c>
    </row>
    <row r="876" spans="1:8" ht="13.5" x14ac:dyDescent="0.25">
      <c r="A876" s="12"/>
      <c r="B876" s="11">
        <v>43273</v>
      </c>
      <c r="C876" s="2">
        <v>19.11</v>
      </c>
      <c r="D876" s="2">
        <v>11.298999999999999</v>
      </c>
      <c r="E876" s="2">
        <v>11.403061957090529</v>
      </c>
      <c r="F876" s="2">
        <v>832</v>
      </c>
      <c r="G876" s="2">
        <v>9487.3475482993199</v>
      </c>
      <c r="H876" s="17">
        <v>-4.6687808315716015E-3</v>
      </c>
    </row>
    <row r="877" spans="1:8" ht="13.5" x14ac:dyDescent="0.25">
      <c r="A877" s="12"/>
      <c r="B877" s="11">
        <v>43276</v>
      </c>
      <c r="C877" s="2">
        <v>19.399999999999999</v>
      </c>
      <c r="D877" s="2">
        <v>11.47</v>
      </c>
      <c r="E877" s="2">
        <v>11.47</v>
      </c>
      <c r="F877" s="2">
        <v>1790</v>
      </c>
      <c r="G877" s="2">
        <v>20531.300000000003</v>
      </c>
      <c r="H877" s="17">
        <v>1.5134082662182597E-2</v>
      </c>
    </row>
    <row r="878" spans="1:8" ht="13.5" x14ac:dyDescent="0.25">
      <c r="A878" s="12"/>
      <c r="B878" s="11">
        <v>43277</v>
      </c>
      <c r="C878" s="2">
        <v>18.45</v>
      </c>
      <c r="D878" s="2">
        <v>11.628</v>
      </c>
      <c r="E878" s="2">
        <v>11.711192195121951</v>
      </c>
      <c r="F878" s="2">
        <v>536</v>
      </c>
      <c r="G878" s="2">
        <v>6277.1990165853658</v>
      </c>
      <c r="H878" s="17">
        <v>1.3775065387968567E-2</v>
      </c>
    </row>
    <row r="879" spans="1:8" ht="13.5" x14ac:dyDescent="0.25">
      <c r="A879" s="12"/>
      <c r="B879" s="11">
        <v>43278</v>
      </c>
      <c r="C879" s="2">
        <v>18.59</v>
      </c>
      <c r="D879" s="2">
        <v>11.715999999999999</v>
      </c>
      <c r="E879" s="2">
        <v>11.70024421732114</v>
      </c>
      <c r="F879" s="2">
        <v>158</v>
      </c>
      <c r="G879" s="2">
        <v>1848.6385863367402</v>
      </c>
      <c r="H879" s="17">
        <v>7.5679394564842784E-3</v>
      </c>
    </row>
    <row r="880" spans="1:8" ht="13.5" x14ac:dyDescent="0.25">
      <c r="A880" s="12"/>
      <c r="B880" s="11">
        <v>43279</v>
      </c>
      <c r="C880" s="2">
        <v>18.59</v>
      </c>
      <c r="D880" s="2">
        <v>11.715999999999999</v>
      </c>
      <c r="E880" s="2">
        <v>11.715999999999999</v>
      </c>
      <c r="F880" s="2">
        <v>400</v>
      </c>
      <c r="G880" s="2">
        <v>4686.3999999999996</v>
      </c>
      <c r="H880" s="17">
        <v>0</v>
      </c>
    </row>
    <row r="881" spans="1:8" ht="13.5" x14ac:dyDescent="0.25">
      <c r="A881" s="12"/>
      <c r="B881" s="11">
        <v>43280</v>
      </c>
      <c r="C881" s="2">
        <v>18.59</v>
      </c>
      <c r="D881" s="2">
        <v>11.715999999999999</v>
      </c>
      <c r="E881" s="2">
        <v>0</v>
      </c>
      <c r="F881" s="2">
        <v>0</v>
      </c>
      <c r="G881" s="2">
        <v>0</v>
      </c>
      <c r="H881" s="17">
        <v>0</v>
      </c>
    </row>
    <row r="882" spans="1:8" ht="13.5" x14ac:dyDescent="0.25">
      <c r="A882" s="12"/>
      <c r="B882" s="11">
        <v>43283</v>
      </c>
      <c r="C882" s="2">
        <v>18.399999999999999</v>
      </c>
      <c r="D882" s="2">
        <v>11.596</v>
      </c>
      <c r="E882" s="2">
        <v>11.596</v>
      </c>
      <c r="F882" s="2">
        <v>50</v>
      </c>
      <c r="G882" s="2">
        <v>579.79999999999995</v>
      </c>
      <c r="H882" s="17">
        <v>-1.0242403550699832E-2</v>
      </c>
    </row>
    <row r="883" spans="1:8" ht="13.5" x14ac:dyDescent="0.25">
      <c r="A883" s="12"/>
      <c r="B883" s="11">
        <v>43284</v>
      </c>
      <c r="C883" s="2">
        <v>18.5</v>
      </c>
      <c r="D883" s="2">
        <v>11.659000000000001</v>
      </c>
      <c r="E883" s="2">
        <v>11.616775513513515</v>
      </c>
      <c r="F883" s="2">
        <v>658</v>
      </c>
      <c r="G883" s="2">
        <v>7643.8382878918928</v>
      </c>
      <c r="H883" s="17">
        <v>5.4329078992756651E-3</v>
      </c>
    </row>
    <row r="884" spans="1:8" ht="13.5" x14ac:dyDescent="0.25">
      <c r="A884" s="12"/>
      <c r="B884" s="11">
        <v>43285</v>
      </c>
      <c r="C884" s="2">
        <v>18</v>
      </c>
      <c r="D884" s="2">
        <v>11.343999999999999</v>
      </c>
      <c r="E884" s="2">
        <v>11.366057777777778</v>
      </c>
      <c r="F884" s="2">
        <v>165</v>
      </c>
      <c r="G884" s="2">
        <v>1875.3995333333332</v>
      </c>
      <c r="H884" s="17">
        <v>-2.7017754524401857E-2</v>
      </c>
    </row>
    <row r="885" spans="1:8" ht="13.5" x14ac:dyDescent="0.25">
      <c r="A885" s="12"/>
      <c r="B885" s="11">
        <v>43286</v>
      </c>
      <c r="C885" s="2">
        <v>18</v>
      </c>
      <c r="D885" s="2">
        <v>11.343999999999999</v>
      </c>
      <c r="E885" s="2">
        <v>0</v>
      </c>
      <c r="F885" s="2">
        <v>0</v>
      </c>
      <c r="G885" s="2">
        <v>0</v>
      </c>
      <c r="H885" s="17">
        <v>0</v>
      </c>
    </row>
    <row r="886" spans="1:8" ht="13.5" x14ac:dyDescent="0.25">
      <c r="A886" s="12"/>
      <c r="B886" s="11">
        <v>43287</v>
      </c>
      <c r="C886" s="2">
        <v>18.39</v>
      </c>
      <c r="D886" s="2">
        <v>11.59</v>
      </c>
      <c r="E886" s="2">
        <v>11.59</v>
      </c>
      <c r="F886" s="2">
        <v>67</v>
      </c>
      <c r="G886" s="2">
        <v>776.53</v>
      </c>
      <c r="H886" s="17">
        <v>2.1685472496473946E-2</v>
      </c>
    </row>
    <row r="887" spans="1:8" ht="13.5" x14ac:dyDescent="0.25">
      <c r="A887" s="12"/>
      <c r="B887" s="11">
        <v>43290</v>
      </c>
      <c r="C887" s="2">
        <v>18.2</v>
      </c>
      <c r="D887" s="2">
        <v>11.47</v>
      </c>
      <c r="E887" s="2">
        <v>11.47</v>
      </c>
      <c r="F887" s="2">
        <v>20</v>
      </c>
      <c r="G887" s="2">
        <v>229.4</v>
      </c>
      <c r="H887" s="17">
        <v>-1.0353753235547819E-2</v>
      </c>
    </row>
    <row r="888" spans="1:8" ht="13.5" x14ac:dyDescent="0.25">
      <c r="A888" s="12"/>
      <c r="B888" s="11">
        <v>43291</v>
      </c>
      <c r="C888" s="2">
        <v>18.2</v>
      </c>
      <c r="D888" s="2">
        <v>11.47</v>
      </c>
      <c r="E888" s="2">
        <v>11.47</v>
      </c>
      <c r="F888" s="2">
        <v>310</v>
      </c>
      <c r="G888" s="2">
        <v>3555.7000000000003</v>
      </c>
      <c r="H888" s="17">
        <v>0</v>
      </c>
    </row>
    <row r="889" spans="1:8" ht="13.5" x14ac:dyDescent="0.25">
      <c r="A889" s="12"/>
      <c r="B889" s="11">
        <v>43292</v>
      </c>
      <c r="C889" s="2">
        <v>18.2</v>
      </c>
      <c r="D889" s="2">
        <v>11.47</v>
      </c>
      <c r="E889" s="2">
        <v>11.470630219780222</v>
      </c>
      <c r="F889" s="2">
        <v>2529</v>
      </c>
      <c r="G889" s="2">
        <v>29009.223825824181</v>
      </c>
      <c r="H889" s="17">
        <v>0</v>
      </c>
    </row>
    <row r="890" spans="1:8" ht="13.5" x14ac:dyDescent="0.25">
      <c r="A890" s="12"/>
      <c r="B890" s="11">
        <v>43293</v>
      </c>
      <c r="C890" s="2">
        <v>18.2</v>
      </c>
      <c r="D890" s="2">
        <v>11.47</v>
      </c>
      <c r="E890" s="2">
        <v>11.47</v>
      </c>
      <c r="F890" s="2">
        <v>4500</v>
      </c>
      <c r="G890" s="2">
        <v>51615</v>
      </c>
      <c r="H890" s="17">
        <v>0</v>
      </c>
    </row>
    <row r="891" spans="1:8" ht="13.5" x14ac:dyDescent="0.25">
      <c r="A891" s="12"/>
      <c r="B891" s="11">
        <v>43294</v>
      </c>
      <c r="C891" s="2">
        <v>18.2</v>
      </c>
      <c r="D891" s="2">
        <v>11.47</v>
      </c>
      <c r="E891" s="2">
        <v>11.47</v>
      </c>
      <c r="F891" s="2">
        <v>1660</v>
      </c>
      <c r="G891" s="2">
        <v>19040.2</v>
      </c>
      <c r="H891" s="17">
        <v>0</v>
      </c>
    </row>
    <row r="892" spans="1:8" ht="13.5" x14ac:dyDescent="0.25">
      <c r="A892" s="12"/>
      <c r="B892" s="11">
        <v>43297</v>
      </c>
      <c r="C892" s="2">
        <v>18.2</v>
      </c>
      <c r="D892" s="2">
        <v>11.47</v>
      </c>
      <c r="E892" s="2">
        <v>11.47</v>
      </c>
      <c r="F892" s="2">
        <v>840</v>
      </c>
      <c r="G892" s="2">
        <v>9634.8000000000011</v>
      </c>
      <c r="H892" s="17">
        <v>0</v>
      </c>
    </row>
    <row r="893" spans="1:8" ht="13.5" x14ac:dyDescent="0.25">
      <c r="A893" s="12"/>
      <c r="B893" s="11">
        <v>43298</v>
      </c>
      <c r="C893" s="2">
        <v>18.07</v>
      </c>
      <c r="D893" s="2">
        <v>11.388</v>
      </c>
      <c r="E893" s="2">
        <v>11.451021582733814</v>
      </c>
      <c r="F893" s="2">
        <v>630</v>
      </c>
      <c r="G893" s="2">
        <v>7214.1435971223027</v>
      </c>
      <c r="H893" s="17">
        <v>-7.1490845684394708E-3</v>
      </c>
    </row>
    <row r="894" spans="1:8" ht="13.5" x14ac:dyDescent="0.25">
      <c r="A894" s="12"/>
      <c r="B894" s="11">
        <v>43299</v>
      </c>
      <c r="C894" s="2">
        <v>18.07</v>
      </c>
      <c r="D894" s="2">
        <v>11.388</v>
      </c>
      <c r="E894" s="2">
        <v>0</v>
      </c>
      <c r="F894" s="2">
        <v>0</v>
      </c>
      <c r="G894" s="2">
        <v>0</v>
      </c>
      <c r="H894" s="17">
        <v>0</v>
      </c>
    </row>
    <row r="895" spans="1:8" ht="13.5" x14ac:dyDescent="0.25">
      <c r="A895" s="12"/>
      <c r="B895" s="11">
        <v>43300</v>
      </c>
      <c r="C895" s="2">
        <v>18.07</v>
      </c>
      <c r="D895" s="2">
        <v>11.388</v>
      </c>
      <c r="E895" s="2">
        <v>0</v>
      </c>
      <c r="F895" s="2">
        <v>0</v>
      </c>
      <c r="G895" s="2">
        <v>0</v>
      </c>
      <c r="H895" s="17">
        <v>0</v>
      </c>
    </row>
    <row r="896" spans="1:8" ht="13.5" x14ac:dyDescent="0.25">
      <c r="A896" s="12"/>
      <c r="B896" s="11">
        <v>43301</v>
      </c>
      <c r="C896" s="2">
        <v>18.059999999999999</v>
      </c>
      <c r="D896" s="2">
        <v>11.382</v>
      </c>
      <c r="E896" s="2">
        <v>11.388932558139537</v>
      </c>
      <c r="F896" s="2">
        <v>268</v>
      </c>
      <c r="G896" s="2">
        <v>3052.2339255813959</v>
      </c>
      <c r="H896" s="17">
        <v>-5.2687038988410853E-4</v>
      </c>
    </row>
    <row r="897" spans="1:8" ht="13.5" x14ac:dyDescent="0.25">
      <c r="A897" s="12"/>
      <c r="B897" s="11">
        <v>43304</v>
      </c>
      <c r="C897" s="2">
        <v>18.059999999999999</v>
      </c>
      <c r="D897" s="2">
        <v>11.382</v>
      </c>
      <c r="E897" s="2">
        <v>0</v>
      </c>
      <c r="F897" s="2">
        <v>0</v>
      </c>
      <c r="G897" s="2">
        <v>0</v>
      </c>
      <c r="H897" s="17">
        <v>0</v>
      </c>
    </row>
    <row r="898" spans="1:8" ht="13.5" x14ac:dyDescent="0.25">
      <c r="A898" s="12"/>
      <c r="B898" s="11">
        <v>43305</v>
      </c>
      <c r="C898" s="2">
        <v>18.170000000000002</v>
      </c>
      <c r="D898" s="2">
        <v>11.451000000000001</v>
      </c>
      <c r="E898" s="2">
        <v>11.44658849752339</v>
      </c>
      <c r="F898" s="2">
        <v>1076</v>
      </c>
      <c r="G898" s="2">
        <v>12316.529223335167</v>
      </c>
      <c r="H898" s="17">
        <v>6.0622034791777231E-3</v>
      </c>
    </row>
    <row r="899" spans="1:8" ht="13.5" x14ac:dyDescent="0.25">
      <c r="A899" s="12"/>
      <c r="B899" s="11">
        <v>43307</v>
      </c>
      <c r="C899" s="2">
        <v>18.2</v>
      </c>
      <c r="D899" s="2">
        <v>11.47</v>
      </c>
      <c r="E899" s="2">
        <v>11.452353846153848</v>
      </c>
      <c r="F899" s="2">
        <v>1029</v>
      </c>
      <c r="G899" s="2">
        <v>11784.472107692309</v>
      </c>
      <c r="H899" s="17">
        <v>1.6592437341716993E-3</v>
      </c>
    </row>
    <row r="900" spans="1:8" ht="13.5" x14ac:dyDescent="0.25">
      <c r="A900" s="12"/>
      <c r="B900" s="11">
        <v>43308</v>
      </c>
      <c r="C900" s="2">
        <v>18.2</v>
      </c>
      <c r="D900" s="2">
        <v>11.47</v>
      </c>
      <c r="E900" s="2">
        <v>0</v>
      </c>
      <c r="F900" s="2">
        <v>0</v>
      </c>
      <c r="G900" s="2">
        <v>0</v>
      </c>
      <c r="H900" s="17">
        <v>0</v>
      </c>
    </row>
    <row r="901" spans="1:8" ht="13.5" x14ac:dyDescent="0.25">
      <c r="A901" s="12"/>
      <c r="B901" s="11">
        <v>43311</v>
      </c>
      <c r="C901" s="2">
        <v>18.2</v>
      </c>
      <c r="D901" s="2">
        <v>11.47</v>
      </c>
      <c r="E901" s="2">
        <v>11.468739560439563</v>
      </c>
      <c r="F901" s="2">
        <v>745</v>
      </c>
      <c r="G901" s="2">
        <v>8544.210972527475</v>
      </c>
      <c r="H901" s="17">
        <v>0</v>
      </c>
    </row>
    <row r="902" spans="1:8" ht="13.5" x14ac:dyDescent="0.25">
      <c r="A902" s="12"/>
      <c r="B902" s="11">
        <v>43312</v>
      </c>
      <c r="C902" s="2">
        <v>18.2</v>
      </c>
      <c r="D902" s="2">
        <v>11.47</v>
      </c>
      <c r="E902" s="2">
        <v>0</v>
      </c>
      <c r="F902" s="2">
        <v>0</v>
      </c>
      <c r="G902" s="2">
        <v>0</v>
      </c>
      <c r="H902" s="17">
        <v>0</v>
      </c>
    </row>
    <row r="903" spans="1:8" ht="13.5" x14ac:dyDescent="0.25">
      <c r="A903" s="12"/>
      <c r="B903" s="11">
        <v>43313</v>
      </c>
      <c r="C903" s="2">
        <v>18.2</v>
      </c>
      <c r="D903" s="2">
        <v>11.47</v>
      </c>
      <c r="E903" s="2">
        <v>0</v>
      </c>
      <c r="F903" s="2">
        <v>0</v>
      </c>
      <c r="G903" s="2">
        <v>0</v>
      </c>
      <c r="H903" s="17">
        <v>0</v>
      </c>
    </row>
    <row r="904" spans="1:8" ht="13.5" x14ac:dyDescent="0.25">
      <c r="A904" s="12"/>
      <c r="B904" s="11">
        <v>43314</v>
      </c>
      <c r="C904" s="2">
        <v>18.48</v>
      </c>
      <c r="D904" s="2">
        <v>11.647</v>
      </c>
      <c r="E904" s="2">
        <v>11.659604978354979</v>
      </c>
      <c r="F904" s="2">
        <v>251</v>
      </c>
      <c r="G904" s="2">
        <v>2926.5608495670999</v>
      </c>
      <c r="H904" s="17">
        <v>1.543156059285088E-2</v>
      </c>
    </row>
    <row r="905" spans="1:8" ht="13.5" x14ac:dyDescent="0.25">
      <c r="A905" s="12"/>
      <c r="B905" s="11">
        <v>43315</v>
      </c>
      <c r="C905" s="2">
        <v>18.21</v>
      </c>
      <c r="D905" s="2">
        <v>11.476000000000001</v>
      </c>
      <c r="E905" s="2">
        <v>11.476000000000001</v>
      </c>
      <c r="F905" s="2">
        <v>2000</v>
      </c>
      <c r="G905" s="2">
        <v>22952</v>
      </c>
      <c r="H905" s="17">
        <v>-1.4681892332789506E-2</v>
      </c>
    </row>
    <row r="906" spans="1:8" ht="13.5" x14ac:dyDescent="0.25">
      <c r="A906" s="12"/>
      <c r="B906" s="11">
        <v>43318</v>
      </c>
      <c r="C906" s="2">
        <v>18.399999999999999</v>
      </c>
      <c r="D906" s="2">
        <v>11.596</v>
      </c>
      <c r="E906" s="2">
        <v>11.481300434782609</v>
      </c>
      <c r="F906" s="2">
        <v>1534</v>
      </c>
      <c r="G906" s="2">
        <v>17612.314866956523</v>
      </c>
      <c r="H906" s="17">
        <v>1.0456605088881075E-2</v>
      </c>
    </row>
    <row r="907" spans="1:8" ht="13.5" x14ac:dyDescent="0.25">
      <c r="A907" s="12"/>
      <c r="B907" s="11">
        <v>43319</v>
      </c>
      <c r="C907" s="2">
        <v>18.399999999999999</v>
      </c>
      <c r="D907" s="2">
        <v>11.596</v>
      </c>
      <c r="E907" s="2">
        <v>11.592218695652173</v>
      </c>
      <c r="F907" s="2">
        <v>6204</v>
      </c>
      <c r="G907" s="2">
        <v>71918.124787826076</v>
      </c>
      <c r="H907" s="17">
        <v>0</v>
      </c>
    </row>
    <row r="908" spans="1:8" ht="13.5" x14ac:dyDescent="0.25">
      <c r="A908" s="12"/>
      <c r="B908" s="11">
        <v>43320</v>
      </c>
      <c r="C908" s="2">
        <v>18.22</v>
      </c>
      <c r="D908" s="2">
        <v>11.483000000000001</v>
      </c>
      <c r="E908" s="2">
        <v>11.595813227222834</v>
      </c>
      <c r="F908" s="2">
        <v>7200</v>
      </c>
      <c r="G908" s="2">
        <v>83489.855236004398</v>
      </c>
      <c r="H908" s="17">
        <v>-9.7447395653673281E-3</v>
      </c>
    </row>
    <row r="909" spans="1:8" ht="13.5" x14ac:dyDescent="0.25">
      <c r="A909" s="12"/>
      <c r="B909" s="11">
        <v>43321</v>
      </c>
      <c r="C909" s="2">
        <v>18.21</v>
      </c>
      <c r="D909" s="2">
        <v>11.476000000000001</v>
      </c>
      <c r="E909" s="2">
        <v>11.474739593629872</v>
      </c>
      <c r="F909" s="2">
        <v>1141</v>
      </c>
      <c r="G909" s="2">
        <v>13092.677876331683</v>
      </c>
      <c r="H909" s="17">
        <v>-6.0959679526253357E-4</v>
      </c>
    </row>
    <row r="910" spans="1:8" ht="13.5" x14ac:dyDescent="0.25">
      <c r="A910" s="12"/>
      <c r="B910" s="11">
        <v>43322</v>
      </c>
      <c r="C910" s="2">
        <v>18.18</v>
      </c>
      <c r="D910" s="2">
        <v>11.457000000000001</v>
      </c>
      <c r="E910" s="2">
        <v>11.457000000000001</v>
      </c>
      <c r="F910" s="2">
        <v>100</v>
      </c>
      <c r="G910" s="2">
        <v>1145.7</v>
      </c>
      <c r="H910" s="17">
        <v>-1.6556291390728587E-3</v>
      </c>
    </row>
    <row r="911" spans="1:8" ht="13.5" x14ac:dyDescent="0.25">
      <c r="A911" s="12"/>
      <c r="B911" s="11">
        <v>43326</v>
      </c>
      <c r="C911" s="2">
        <v>18.2</v>
      </c>
      <c r="D911" s="2">
        <v>11.47</v>
      </c>
      <c r="E911" s="2">
        <v>11.468739560439563</v>
      </c>
      <c r="F911" s="2">
        <v>2251</v>
      </c>
      <c r="G911" s="2">
        <v>25816.132750549456</v>
      </c>
      <c r="H911" s="17">
        <v>1.1346774897442525E-3</v>
      </c>
    </row>
    <row r="912" spans="1:8" ht="13.5" x14ac:dyDescent="0.25">
      <c r="A912" s="12"/>
      <c r="B912" s="11">
        <v>43327</v>
      </c>
      <c r="C912" s="2">
        <v>18.2</v>
      </c>
      <c r="D912" s="2">
        <v>11.47</v>
      </c>
      <c r="E912" s="2">
        <v>11.47</v>
      </c>
      <c r="F912" s="2">
        <v>1011</v>
      </c>
      <c r="G912" s="2">
        <v>11596.17</v>
      </c>
      <c r="H912" s="17">
        <v>0</v>
      </c>
    </row>
    <row r="913" spans="1:8" ht="13.5" x14ac:dyDescent="0.25">
      <c r="A913" s="12"/>
      <c r="B913" s="11">
        <v>43328</v>
      </c>
      <c r="C913" s="2">
        <v>18.2</v>
      </c>
      <c r="D913" s="2">
        <v>11.47</v>
      </c>
      <c r="E913" s="2">
        <v>11.47</v>
      </c>
      <c r="F913" s="2">
        <v>787</v>
      </c>
      <c r="G913" s="2">
        <v>9026.8900000000012</v>
      </c>
      <c r="H913" s="17">
        <v>0</v>
      </c>
    </row>
    <row r="914" spans="1:8" ht="13.5" x14ac:dyDescent="0.25">
      <c r="A914" s="12"/>
      <c r="B914" s="11">
        <v>43329</v>
      </c>
      <c r="C914" s="2">
        <v>18.16</v>
      </c>
      <c r="D914" s="2">
        <v>11.445</v>
      </c>
      <c r="E914" s="2">
        <v>11.456344162995595</v>
      </c>
      <c r="F914" s="2">
        <v>18</v>
      </c>
      <c r="G914" s="2">
        <v>206.21419493392071</v>
      </c>
      <c r="H914" s="17">
        <v>-2.1795989537925328E-3</v>
      </c>
    </row>
    <row r="915" spans="1:8" ht="13.5" x14ac:dyDescent="0.25">
      <c r="A915" s="12"/>
      <c r="B915" s="11">
        <v>43332</v>
      </c>
      <c r="C915" s="2">
        <v>17.93</v>
      </c>
      <c r="D915" s="2">
        <v>11.3</v>
      </c>
      <c r="E915" s="2">
        <v>11.3</v>
      </c>
      <c r="F915" s="2">
        <v>383</v>
      </c>
      <c r="G915" s="2">
        <v>4327.9000000000005</v>
      </c>
      <c r="H915" s="17">
        <v>-1.2669287898645659E-2</v>
      </c>
    </row>
    <row r="916" spans="1:8" ht="13.5" x14ac:dyDescent="0.25">
      <c r="A916" s="12"/>
      <c r="B916" s="11">
        <v>43335</v>
      </c>
      <c r="C916" s="2">
        <v>17.93</v>
      </c>
      <c r="D916" s="2">
        <v>11.3</v>
      </c>
      <c r="E916" s="2">
        <v>0</v>
      </c>
      <c r="F916" s="2">
        <v>0</v>
      </c>
      <c r="G916" s="2">
        <v>0</v>
      </c>
      <c r="H916" s="17">
        <v>0</v>
      </c>
    </row>
    <row r="917" spans="1:8" ht="13.5" x14ac:dyDescent="0.25">
      <c r="A917" s="12"/>
      <c r="B917" s="11">
        <v>43336</v>
      </c>
      <c r="C917" s="2">
        <v>17.93</v>
      </c>
      <c r="D917" s="2">
        <v>11.3</v>
      </c>
      <c r="E917" s="2">
        <v>0</v>
      </c>
      <c r="F917" s="2">
        <v>0</v>
      </c>
      <c r="G917" s="2">
        <v>0</v>
      </c>
      <c r="H917" s="17">
        <v>0</v>
      </c>
    </row>
    <row r="918" spans="1:8" ht="13.5" x14ac:dyDescent="0.25">
      <c r="A918" s="12"/>
      <c r="B918" s="11">
        <v>43339</v>
      </c>
      <c r="C918" s="2">
        <v>17.899999999999999</v>
      </c>
      <c r="D918" s="2">
        <v>11.281000000000001</v>
      </c>
      <c r="E918" s="2">
        <v>11.281000000000001</v>
      </c>
      <c r="F918" s="2">
        <v>219</v>
      </c>
      <c r="G918" s="2">
        <v>2470.5390000000002</v>
      </c>
      <c r="H918" s="17">
        <v>-1.681415929203551E-3</v>
      </c>
    </row>
    <row r="919" spans="1:8" ht="13.5" x14ac:dyDescent="0.25">
      <c r="A919" s="12"/>
      <c r="B919" s="11">
        <v>43340</v>
      </c>
      <c r="C919" s="2">
        <v>17.71</v>
      </c>
      <c r="D919" s="2">
        <v>11.161</v>
      </c>
      <c r="E919" s="2">
        <v>11.161</v>
      </c>
      <c r="F919" s="2">
        <v>6</v>
      </c>
      <c r="G919" s="2">
        <v>66.965999999999994</v>
      </c>
      <c r="H919" s="17">
        <v>-1.0637354844428773E-2</v>
      </c>
    </row>
    <row r="920" spans="1:8" ht="13.5" x14ac:dyDescent="0.25">
      <c r="A920" s="12"/>
      <c r="B920" s="11">
        <v>43341</v>
      </c>
      <c r="C920" s="2">
        <v>17.71</v>
      </c>
      <c r="D920" s="2">
        <v>11.161</v>
      </c>
      <c r="E920" s="2">
        <v>0</v>
      </c>
      <c r="F920" s="2">
        <v>0</v>
      </c>
      <c r="G920" s="2">
        <v>0</v>
      </c>
      <c r="H920" s="17">
        <v>0</v>
      </c>
    </row>
    <row r="921" spans="1:8" ht="13.5" x14ac:dyDescent="0.25">
      <c r="A921" s="12"/>
      <c r="B921" s="11">
        <v>43342</v>
      </c>
      <c r="C921" s="2">
        <v>17.71</v>
      </c>
      <c r="D921" s="2">
        <v>11.161</v>
      </c>
      <c r="E921" s="2">
        <v>0</v>
      </c>
      <c r="F921" s="2">
        <v>0</v>
      </c>
      <c r="G921" s="2">
        <v>0</v>
      </c>
      <c r="H921" s="17">
        <v>0</v>
      </c>
    </row>
    <row r="922" spans="1:8" ht="13.5" x14ac:dyDescent="0.25">
      <c r="A922" s="12"/>
      <c r="B922" s="11">
        <v>43343</v>
      </c>
      <c r="C922" s="2">
        <v>17.8</v>
      </c>
      <c r="D922" s="2">
        <v>11.218</v>
      </c>
      <c r="E922" s="2">
        <v>11.218</v>
      </c>
      <c r="F922" s="2">
        <v>330</v>
      </c>
      <c r="G922" s="2">
        <v>3701.94</v>
      </c>
      <c r="H922" s="17">
        <v>5.1070692590270035E-3</v>
      </c>
    </row>
    <row r="923" spans="1:8" ht="13.5" x14ac:dyDescent="0.25">
      <c r="A923" s="12"/>
      <c r="B923" s="11">
        <v>43346</v>
      </c>
      <c r="C923" s="2">
        <v>17.8</v>
      </c>
      <c r="D923" s="2">
        <v>11.218</v>
      </c>
      <c r="E923" s="2">
        <v>11.218</v>
      </c>
      <c r="F923" s="2">
        <v>38</v>
      </c>
      <c r="G923" s="2">
        <v>426.28399999999999</v>
      </c>
      <c r="H923" s="17">
        <v>0</v>
      </c>
    </row>
    <row r="924" spans="1:8" ht="13.5" x14ac:dyDescent="0.25">
      <c r="A924" s="12"/>
      <c r="B924" s="11">
        <v>43347</v>
      </c>
      <c r="C924" s="2">
        <v>17.8</v>
      </c>
      <c r="D924" s="2">
        <v>11.218</v>
      </c>
      <c r="E924" s="2">
        <v>11.218</v>
      </c>
      <c r="F924" s="2">
        <v>1014</v>
      </c>
      <c r="G924" s="2">
        <v>11375.052</v>
      </c>
      <c r="H924" s="17">
        <v>0</v>
      </c>
    </row>
    <row r="925" spans="1:8" ht="13.5" x14ac:dyDescent="0.25">
      <c r="A925" s="12"/>
      <c r="B925" s="11">
        <v>43348</v>
      </c>
      <c r="C925" s="2">
        <v>17.899999999999999</v>
      </c>
      <c r="D925" s="2">
        <v>11.281000000000001</v>
      </c>
      <c r="E925" s="2">
        <v>11.281000000000001</v>
      </c>
      <c r="F925" s="2">
        <v>300</v>
      </c>
      <c r="G925" s="2">
        <v>3384.3</v>
      </c>
      <c r="H925" s="17">
        <v>5.6159743269745595E-3</v>
      </c>
    </row>
    <row r="926" spans="1:8" ht="13.5" x14ac:dyDescent="0.25">
      <c r="A926" s="12"/>
      <c r="B926" s="11">
        <v>43349</v>
      </c>
      <c r="C926" s="2">
        <v>17.899999999999999</v>
      </c>
      <c r="D926" s="2">
        <v>11.281000000000001</v>
      </c>
      <c r="E926" s="2">
        <v>0</v>
      </c>
      <c r="F926" s="2">
        <v>0</v>
      </c>
      <c r="G926" s="2">
        <v>0</v>
      </c>
      <c r="H926" s="17">
        <v>0</v>
      </c>
    </row>
    <row r="927" spans="1:8" ht="13.5" x14ac:dyDescent="0.25">
      <c r="A927" s="12"/>
      <c r="B927" s="11">
        <v>43350</v>
      </c>
      <c r="C927" s="2">
        <v>17.899999999999999</v>
      </c>
      <c r="D927" s="2">
        <v>11.281000000000001</v>
      </c>
      <c r="E927" s="2">
        <v>0</v>
      </c>
      <c r="F927" s="2">
        <v>0</v>
      </c>
      <c r="G927" s="2">
        <v>0</v>
      </c>
      <c r="H927" s="17">
        <v>0</v>
      </c>
    </row>
    <row r="928" spans="1:8" ht="13.5" x14ac:dyDescent="0.25">
      <c r="A928" s="12"/>
      <c r="B928" s="11">
        <v>43353</v>
      </c>
      <c r="C928" s="2">
        <v>17.899999999999999</v>
      </c>
      <c r="D928" s="2">
        <v>11.281000000000001</v>
      </c>
      <c r="E928" s="2">
        <v>0</v>
      </c>
      <c r="F928" s="2">
        <v>0</v>
      </c>
      <c r="G928" s="2">
        <v>0</v>
      </c>
      <c r="H928" s="17">
        <v>0</v>
      </c>
    </row>
    <row r="929" spans="1:8" ht="13.5" x14ac:dyDescent="0.25">
      <c r="A929" s="12"/>
      <c r="B929" s="11">
        <v>43355</v>
      </c>
      <c r="C929" s="2">
        <v>17.899999999999999</v>
      </c>
      <c r="D929" s="2">
        <v>11.281000000000001</v>
      </c>
      <c r="E929" s="2">
        <v>11.281000000000001</v>
      </c>
      <c r="F929" s="2">
        <v>333</v>
      </c>
      <c r="G929" s="2">
        <v>3756.5730000000003</v>
      </c>
      <c r="H929" s="17">
        <v>0</v>
      </c>
    </row>
    <row r="930" spans="1:8" ht="13.5" x14ac:dyDescent="0.25">
      <c r="A930" s="12"/>
      <c r="B930" s="11">
        <v>43356</v>
      </c>
      <c r="C930" s="2">
        <v>17.899999999999999</v>
      </c>
      <c r="D930" s="2">
        <v>11.281000000000001</v>
      </c>
      <c r="E930" s="2">
        <v>11.281000000000001</v>
      </c>
      <c r="F930" s="2">
        <v>109</v>
      </c>
      <c r="G930" s="2">
        <v>1229.6290000000001</v>
      </c>
      <c r="H930" s="17">
        <v>0</v>
      </c>
    </row>
    <row r="931" spans="1:8" ht="13.5" x14ac:dyDescent="0.25">
      <c r="A931" s="12"/>
      <c r="B931" s="11">
        <v>43357</v>
      </c>
      <c r="C931" s="2">
        <v>17.8</v>
      </c>
      <c r="D931" s="2">
        <v>11.218</v>
      </c>
      <c r="E931" s="2">
        <v>11.218</v>
      </c>
      <c r="F931" s="2">
        <v>630</v>
      </c>
      <c r="G931" s="2">
        <v>7067.34</v>
      </c>
      <c r="H931" s="17">
        <v>-5.5846112933251139E-3</v>
      </c>
    </row>
    <row r="932" spans="1:8" ht="13.5" x14ac:dyDescent="0.25">
      <c r="A932" s="12"/>
      <c r="B932" s="11">
        <v>43360</v>
      </c>
      <c r="C932" s="2">
        <v>17.8</v>
      </c>
      <c r="D932" s="2">
        <v>11.218</v>
      </c>
      <c r="E932" s="2">
        <v>0</v>
      </c>
      <c r="F932" s="2">
        <v>0</v>
      </c>
      <c r="G932" s="2">
        <v>0</v>
      </c>
      <c r="H932" s="17">
        <v>0</v>
      </c>
    </row>
    <row r="933" spans="1:8" ht="13.5" x14ac:dyDescent="0.25">
      <c r="A933" s="12"/>
      <c r="B933" s="11">
        <v>43361</v>
      </c>
      <c r="C933" s="2">
        <v>17.8</v>
      </c>
      <c r="D933" s="2">
        <v>11.218</v>
      </c>
      <c r="E933" s="2">
        <v>0</v>
      </c>
      <c r="F933" s="2">
        <v>0</v>
      </c>
      <c r="G933" s="2">
        <v>0</v>
      </c>
      <c r="H933" s="17">
        <v>0</v>
      </c>
    </row>
    <row r="934" spans="1:8" ht="13.5" x14ac:dyDescent="0.25">
      <c r="A934" s="12"/>
      <c r="B934" s="11">
        <v>43362</v>
      </c>
      <c r="C934" s="2">
        <v>17.8</v>
      </c>
      <c r="D934" s="2">
        <v>11.218</v>
      </c>
      <c r="E934" s="2">
        <v>0</v>
      </c>
      <c r="F934" s="2">
        <v>0</v>
      </c>
      <c r="G934" s="2">
        <v>0</v>
      </c>
      <c r="H934" s="17">
        <v>0</v>
      </c>
    </row>
    <row r="935" spans="1:8" ht="13.5" x14ac:dyDescent="0.25">
      <c r="A935" s="12"/>
      <c r="B935" s="11">
        <v>43363</v>
      </c>
      <c r="C935" s="2">
        <v>18</v>
      </c>
      <c r="D935" s="2">
        <v>11.343999999999999</v>
      </c>
      <c r="E935" s="2">
        <v>11.344000000000001</v>
      </c>
      <c r="F935" s="2">
        <v>60</v>
      </c>
      <c r="G935" s="2">
        <v>680.6400000000001</v>
      </c>
      <c r="H935" s="17">
        <v>1.1231948653948961E-2</v>
      </c>
    </row>
    <row r="936" spans="1:8" ht="13.5" x14ac:dyDescent="0.25">
      <c r="A936" s="12"/>
      <c r="B936" s="11">
        <v>43364</v>
      </c>
      <c r="C936" s="2">
        <v>18</v>
      </c>
      <c r="D936" s="2">
        <v>11.343999999999999</v>
      </c>
      <c r="E936" s="2">
        <v>0</v>
      </c>
      <c r="F936" s="2">
        <v>0</v>
      </c>
      <c r="G936" s="2">
        <v>0</v>
      </c>
      <c r="H936" s="17">
        <v>0</v>
      </c>
    </row>
    <row r="937" spans="1:8" ht="13.5" x14ac:dyDescent="0.25">
      <c r="A937" s="12"/>
      <c r="B937" s="11">
        <v>43367</v>
      </c>
      <c r="C937" s="2">
        <v>18.2</v>
      </c>
      <c r="D937" s="2">
        <v>11.47</v>
      </c>
      <c r="E937" s="2">
        <v>11.102581868131871</v>
      </c>
      <c r="F937" s="2">
        <v>95</v>
      </c>
      <c r="G937" s="2">
        <v>1054.7452774725277</v>
      </c>
      <c r="H937" s="17">
        <v>1.1107193229901377E-2</v>
      </c>
    </row>
    <row r="938" spans="1:8" ht="13.5" x14ac:dyDescent="0.25">
      <c r="A938" s="12"/>
      <c r="B938" s="11">
        <v>43368</v>
      </c>
      <c r="C938" s="2">
        <v>18.2</v>
      </c>
      <c r="D938" s="2">
        <v>11.47</v>
      </c>
      <c r="E938" s="2">
        <v>0</v>
      </c>
      <c r="F938" s="2">
        <v>0</v>
      </c>
      <c r="G938" s="2">
        <v>0</v>
      </c>
      <c r="H938" s="17">
        <v>0</v>
      </c>
    </row>
    <row r="939" spans="1:8" ht="13.5" x14ac:dyDescent="0.25">
      <c r="A939" s="12"/>
      <c r="B939" s="11">
        <v>43369</v>
      </c>
      <c r="C939" s="2">
        <v>18.2</v>
      </c>
      <c r="D939" s="2">
        <v>11.47</v>
      </c>
      <c r="E939" s="2">
        <v>0</v>
      </c>
      <c r="F939" s="2">
        <v>0</v>
      </c>
      <c r="G939" s="2">
        <v>0</v>
      </c>
      <c r="H939" s="17">
        <v>0</v>
      </c>
    </row>
    <row r="940" spans="1:8" ht="13.5" x14ac:dyDescent="0.25">
      <c r="A940" s="12"/>
      <c r="B940" s="11">
        <v>43370</v>
      </c>
      <c r="C940" s="2">
        <v>18.2</v>
      </c>
      <c r="D940" s="2">
        <v>11.47</v>
      </c>
      <c r="E940" s="2">
        <v>0</v>
      </c>
      <c r="F940" s="2">
        <v>0</v>
      </c>
      <c r="G940" s="2">
        <v>0</v>
      </c>
      <c r="H940" s="17">
        <v>0</v>
      </c>
    </row>
    <row r="941" spans="1:8" ht="13.5" x14ac:dyDescent="0.25">
      <c r="A941" s="12"/>
      <c r="B941" s="11">
        <v>43371</v>
      </c>
      <c r="C941" s="2">
        <v>18.2</v>
      </c>
      <c r="D941" s="2">
        <v>11.47</v>
      </c>
      <c r="E941" s="2">
        <v>0</v>
      </c>
      <c r="F941" s="2">
        <v>0</v>
      </c>
      <c r="G941" s="2">
        <v>0</v>
      </c>
      <c r="H941" s="17">
        <v>0</v>
      </c>
    </row>
    <row r="942" spans="1:8" ht="13.5" x14ac:dyDescent="0.25">
      <c r="A942" s="12"/>
      <c r="B942" s="11">
        <v>43374</v>
      </c>
      <c r="C942" s="2">
        <v>18.2</v>
      </c>
      <c r="D942" s="2">
        <v>11.47</v>
      </c>
      <c r="E942" s="2">
        <v>0</v>
      </c>
      <c r="F942" s="2">
        <v>0</v>
      </c>
      <c r="G942" s="2">
        <v>0</v>
      </c>
      <c r="H942" s="17">
        <v>0</v>
      </c>
    </row>
    <row r="943" spans="1:8" ht="13.5" x14ac:dyDescent="0.25">
      <c r="A943" s="12"/>
      <c r="B943" s="11">
        <v>43375</v>
      </c>
      <c r="C943" s="2">
        <v>18.2</v>
      </c>
      <c r="D943" s="2">
        <v>11.47</v>
      </c>
      <c r="E943" s="2">
        <v>0</v>
      </c>
      <c r="F943" s="2">
        <v>0</v>
      </c>
      <c r="G943" s="2">
        <v>0</v>
      </c>
      <c r="H943" s="17">
        <v>0</v>
      </c>
    </row>
    <row r="944" spans="1:8" ht="13.5" x14ac:dyDescent="0.25">
      <c r="A944" s="12"/>
      <c r="B944" s="11">
        <v>43376</v>
      </c>
      <c r="C944" s="2">
        <v>18.170000000000002</v>
      </c>
      <c r="D944" s="2">
        <v>11.451000000000001</v>
      </c>
      <c r="E944" s="2">
        <v>11.445958282883872</v>
      </c>
      <c r="F944" s="2">
        <v>25</v>
      </c>
      <c r="G944" s="2">
        <v>286.14895707209678</v>
      </c>
      <c r="H944" s="17">
        <v>-1.6564952048823127E-3</v>
      </c>
    </row>
    <row r="945" spans="1:8" ht="13.5" x14ac:dyDescent="0.25">
      <c r="A945" s="12"/>
      <c r="B945" s="11">
        <v>43377</v>
      </c>
      <c r="C945" s="2">
        <v>18.170000000000002</v>
      </c>
      <c r="D945" s="2">
        <v>11.451000000000001</v>
      </c>
      <c r="E945" s="2">
        <v>11.451000000000001</v>
      </c>
      <c r="F945" s="2">
        <v>2</v>
      </c>
      <c r="G945" s="2">
        <v>22.902000000000001</v>
      </c>
      <c r="H945" s="17">
        <v>0</v>
      </c>
    </row>
    <row r="946" spans="1:8" ht="13.5" x14ac:dyDescent="0.25">
      <c r="A946" s="12"/>
      <c r="B946" s="11">
        <v>43378</v>
      </c>
      <c r="C946" s="2">
        <v>18.170000000000002</v>
      </c>
      <c r="D946" s="2">
        <v>11.451000000000001</v>
      </c>
      <c r="E946" s="2">
        <v>11.17055448541552</v>
      </c>
      <c r="F946" s="2">
        <v>63</v>
      </c>
      <c r="G946" s="2">
        <v>703.74493258117775</v>
      </c>
      <c r="H946" s="17">
        <v>0</v>
      </c>
    </row>
    <row r="947" spans="1:8" ht="13.5" x14ac:dyDescent="0.25">
      <c r="A947" s="12"/>
      <c r="B947" s="11">
        <v>43381</v>
      </c>
      <c r="C947" s="2">
        <v>18.170000000000002</v>
      </c>
      <c r="D947" s="2">
        <v>11.451000000000001</v>
      </c>
      <c r="E947" s="2">
        <v>11.451000000000001</v>
      </c>
      <c r="F947" s="2">
        <v>2</v>
      </c>
      <c r="G947" s="2">
        <v>22.902000000000001</v>
      </c>
      <c r="H947" s="17">
        <v>0</v>
      </c>
    </row>
    <row r="948" spans="1:8" ht="13.5" x14ac:dyDescent="0.25">
      <c r="A948" s="12"/>
      <c r="B948" s="11">
        <v>43382</v>
      </c>
      <c r="C948" s="2">
        <v>17.63</v>
      </c>
      <c r="D948" s="2">
        <v>11.111000000000001</v>
      </c>
      <c r="E948" s="2">
        <v>11.111000000000001</v>
      </c>
      <c r="F948" s="2">
        <v>149</v>
      </c>
      <c r="G948" s="2">
        <v>1655.539</v>
      </c>
      <c r="H948" s="17">
        <v>-2.9691729979914403E-2</v>
      </c>
    </row>
    <row r="949" spans="1:8" ht="13.5" x14ac:dyDescent="0.25">
      <c r="A949" s="12"/>
      <c r="B949" s="11">
        <v>43383</v>
      </c>
      <c r="C949" s="2">
        <v>17.63</v>
      </c>
      <c r="D949" s="2">
        <v>11.111000000000001</v>
      </c>
      <c r="E949" s="2">
        <v>11.111000000000001</v>
      </c>
      <c r="F949" s="2">
        <v>174</v>
      </c>
      <c r="G949" s="2">
        <v>1933.3140000000001</v>
      </c>
      <c r="H949" s="17">
        <v>0</v>
      </c>
    </row>
    <row r="950" spans="1:8" ht="13.5" x14ac:dyDescent="0.25">
      <c r="A950" s="12"/>
      <c r="B950" s="11">
        <v>43384</v>
      </c>
      <c r="C950" s="2">
        <v>17.63</v>
      </c>
      <c r="D950" s="2">
        <v>11.111000000000001</v>
      </c>
      <c r="E950" s="2">
        <v>0</v>
      </c>
      <c r="F950" s="2">
        <v>0</v>
      </c>
      <c r="G950" s="2">
        <v>0</v>
      </c>
      <c r="H950" s="17">
        <v>0</v>
      </c>
    </row>
    <row r="951" spans="1:8" ht="13.5" x14ac:dyDescent="0.25">
      <c r="A951" s="12"/>
      <c r="B951" s="11">
        <v>43385</v>
      </c>
      <c r="C951" s="2">
        <v>17.63</v>
      </c>
      <c r="D951" s="2">
        <v>11.111000000000001</v>
      </c>
      <c r="E951" s="2">
        <v>0</v>
      </c>
      <c r="F951" s="2">
        <v>0</v>
      </c>
      <c r="G951" s="2">
        <v>0</v>
      </c>
      <c r="H951" s="17">
        <v>0</v>
      </c>
    </row>
    <row r="952" spans="1:8" ht="13.5" x14ac:dyDescent="0.25">
      <c r="A952" s="12"/>
      <c r="B952" s="11">
        <v>43389</v>
      </c>
      <c r="C952" s="2">
        <v>17.63</v>
      </c>
      <c r="D952" s="2">
        <v>11.111000000000001</v>
      </c>
      <c r="E952" s="2">
        <v>0</v>
      </c>
      <c r="F952" s="2">
        <v>0</v>
      </c>
      <c r="G952" s="2">
        <v>0</v>
      </c>
      <c r="H952" s="17">
        <v>0</v>
      </c>
    </row>
    <row r="953" spans="1:8" ht="13.5" x14ac:dyDescent="0.25">
      <c r="A953" s="12"/>
      <c r="B953" s="11">
        <v>43390</v>
      </c>
      <c r="C953" s="2">
        <v>17.63</v>
      </c>
      <c r="D953" s="2">
        <v>11.111000000000001</v>
      </c>
      <c r="E953" s="2">
        <v>0</v>
      </c>
      <c r="F953" s="2">
        <v>0</v>
      </c>
      <c r="G953" s="2">
        <v>0</v>
      </c>
      <c r="H953" s="17">
        <v>0</v>
      </c>
    </row>
    <row r="954" spans="1:8" ht="13.5" x14ac:dyDescent="0.25">
      <c r="A954" s="12"/>
      <c r="B954" s="11">
        <v>43391</v>
      </c>
      <c r="C954" s="2">
        <v>17.13</v>
      </c>
      <c r="D954" s="2">
        <v>10.795999999999999</v>
      </c>
      <c r="E954" s="2">
        <v>10.815537419731465</v>
      </c>
      <c r="F954" s="2">
        <v>119</v>
      </c>
      <c r="G954" s="2">
        <v>1287.0489529480442</v>
      </c>
      <c r="H954" s="17">
        <v>-2.8350283502835142E-2</v>
      </c>
    </row>
    <row r="955" spans="1:8" ht="13.5" x14ac:dyDescent="0.25">
      <c r="A955" s="12"/>
      <c r="B955" s="11">
        <v>43392</v>
      </c>
      <c r="C955" s="2">
        <v>17.13</v>
      </c>
      <c r="D955" s="2">
        <v>10.795999999999999</v>
      </c>
      <c r="E955" s="2">
        <v>0</v>
      </c>
      <c r="F955" s="2">
        <v>0</v>
      </c>
      <c r="G955" s="2">
        <v>0</v>
      </c>
      <c r="H955" s="17">
        <v>0</v>
      </c>
    </row>
    <row r="956" spans="1:8" ht="13.5" x14ac:dyDescent="0.25">
      <c r="A956" s="12"/>
      <c r="B956" s="11">
        <v>43395</v>
      </c>
      <c r="C956" s="2">
        <v>17.13</v>
      </c>
      <c r="D956" s="2">
        <v>10.795999999999999</v>
      </c>
      <c r="E956" s="2">
        <v>0</v>
      </c>
      <c r="F956" s="2">
        <v>0</v>
      </c>
      <c r="G956" s="2">
        <v>0</v>
      </c>
      <c r="H956" s="17">
        <v>0</v>
      </c>
    </row>
    <row r="957" spans="1:8" ht="13.5" x14ac:dyDescent="0.25">
      <c r="A957" s="12"/>
      <c r="B957" s="11">
        <v>43396</v>
      </c>
      <c r="C957" s="2">
        <v>17.12</v>
      </c>
      <c r="D957" s="2">
        <v>10.789</v>
      </c>
      <c r="E957" s="2">
        <v>10.789</v>
      </c>
      <c r="F957" s="2">
        <v>38</v>
      </c>
      <c r="G957" s="2">
        <v>409.98199999999997</v>
      </c>
      <c r="H957" s="17">
        <v>-6.4838829195995498E-4</v>
      </c>
    </row>
    <row r="958" spans="1:8" ht="13.5" x14ac:dyDescent="0.25">
      <c r="A958" s="12"/>
      <c r="B958" s="11">
        <v>43397</v>
      </c>
      <c r="C958" s="2">
        <v>17.12</v>
      </c>
      <c r="D958" s="2">
        <v>10.789</v>
      </c>
      <c r="E958" s="2">
        <v>0</v>
      </c>
      <c r="F958" s="2">
        <v>0</v>
      </c>
      <c r="G958" s="2">
        <v>0</v>
      </c>
      <c r="H958" s="17">
        <v>0</v>
      </c>
    </row>
    <row r="959" spans="1:8" ht="13.5" x14ac:dyDescent="0.25">
      <c r="A959" s="12"/>
      <c r="B959" s="11">
        <v>43398</v>
      </c>
      <c r="C959" s="2">
        <v>17.63</v>
      </c>
      <c r="D959" s="2">
        <v>11.111000000000001</v>
      </c>
      <c r="E959" s="2">
        <v>11.111000000000001</v>
      </c>
      <c r="F959" s="2">
        <v>10</v>
      </c>
      <c r="G959" s="2">
        <v>111.11000000000001</v>
      </c>
      <c r="H959" s="17">
        <v>2.9845212716655942E-2</v>
      </c>
    </row>
    <row r="960" spans="1:8" ht="13.5" x14ac:dyDescent="0.25">
      <c r="A960" s="12"/>
      <c r="B960" s="11">
        <v>43399</v>
      </c>
      <c r="C960" s="2">
        <v>17.5</v>
      </c>
      <c r="D960" s="2">
        <v>11.029</v>
      </c>
      <c r="E960" s="2">
        <v>11.029</v>
      </c>
      <c r="F960" s="2">
        <v>710</v>
      </c>
      <c r="G960" s="2">
        <v>7830.59</v>
      </c>
      <c r="H960" s="17">
        <v>-7.3800738007380731E-3</v>
      </c>
    </row>
    <row r="961" spans="1:8" ht="13.5" x14ac:dyDescent="0.25">
      <c r="A961" s="12"/>
      <c r="B961" s="11">
        <v>43402</v>
      </c>
      <c r="C961" s="2">
        <v>17.489999999999998</v>
      </c>
      <c r="D961" s="2">
        <v>11.023</v>
      </c>
      <c r="E961" s="2">
        <v>11.023</v>
      </c>
      <c r="F961" s="2">
        <v>25</v>
      </c>
      <c r="G961" s="2">
        <v>275.57499999999999</v>
      </c>
      <c r="H961" s="17">
        <v>-5.4402031009159735E-4</v>
      </c>
    </row>
    <row r="962" spans="1:8" ht="13.5" x14ac:dyDescent="0.25">
      <c r="A962" s="12"/>
      <c r="B962" s="11">
        <v>43403</v>
      </c>
      <c r="C962" s="2">
        <v>17</v>
      </c>
      <c r="D962" s="2">
        <v>10.714</v>
      </c>
      <c r="E962" s="2">
        <v>10.714</v>
      </c>
      <c r="F962" s="2">
        <v>7</v>
      </c>
      <c r="G962" s="2">
        <v>74.998000000000005</v>
      </c>
      <c r="H962" s="17">
        <v>-2.8032296108137466E-2</v>
      </c>
    </row>
    <row r="963" spans="1:8" ht="13.5" x14ac:dyDescent="0.25">
      <c r="A963" s="12"/>
      <c r="B963" s="11">
        <v>43404</v>
      </c>
      <c r="C963" s="2">
        <v>17</v>
      </c>
      <c r="D963" s="2">
        <v>10.714</v>
      </c>
      <c r="E963" s="2">
        <v>0</v>
      </c>
      <c r="F963" s="2">
        <v>0</v>
      </c>
      <c r="G963" s="2">
        <v>0</v>
      </c>
      <c r="H963" s="17">
        <v>0</v>
      </c>
    </row>
    <row r="964" spans="1:8" ht="13.5" x14ac:dyDescent="0.25">
      <c r="A964" s="12"/>
      <c r="B964" s="11">
        <v>43405</v>
      </c>
      <c r="C964" s="2">
        <v>17</v>
      </c>
      <c r="D964" s="2">
        <v>10.714</v>
      </c>
      <c r="E964" s="2">
        <v>0</v>
      </c>
      <c r="F964" s="2">
        <v>0</v>
      </c>
      <c r="G964" s="2">
        <v>0</v>
      </c>
      <c r="H964" s="17">
        <v>0</v>
      </c>
    </row>
    <row r="965" spans="1:8" ht="13.5" x14ac:dyDescent="0.25">
      <c r="A965" s="12"/>
      <c r="B965" s="11">
        <v>43406</v>
      </c>
      <c r="C965" s="2">
        <v>17.489999999999998</v>
      </c>
      <c r="D965" s="2">
        <v>11.023</v>
      </c>
      <c r="E965" s="2">
        <v>11.023</v>
      </c>
      <c r="F965" s="2">
        <v>3</v>
      </c>
      <c r="G965" s="2">
        <v>33.069000000000003</v>
      </c>
      <c r="H965" s="17">
        <v>2.8840769087175588E-2</v>
      </c>
    </row>
    <row r="966" spans="1:8" ht="13.5" x14ac:dyDescent="0.25">
      <c r="A966" s="12"/>
      <c r="B966" s="11">
        <v>43409</v>
      </c>
      <c r="C966" s="2">
        <v>17.5</v>
      </c>
      <c r="D966" s="2">
        <v>11.029</v>
      </c>
      <c r="E966" s="2">
        <v>11.029</v>
      </c>
      <c r="F966" s="2">
        <v>1000</v>
      </c>
      <c r="G966" s="2">
        <v>11029</v>
      </c>
      <c r="H966" s="17">
        <v>5.4431642928424453E-4</v>
      </c>
    </row>
    <row r="967" spans="1:8" ht="13.5" x14ac:dyDescent="0.25">
      <c r="A967" s="12"/>
      <c r="B967" s="11">
        <v>43410</v>
      </c>
      <c r="C967" s="2">
        <v>17.5</v>
      </c>
      <c r="D967" s="2">
        <v>11.029</v>
      </c>
      <c r="E967" s="2">
        <v>0</v>
      </c>
      <c r="F967" s="2">
        <v>0</v>
      </c>
      <c r="G967" s="2">
        <v>0</v>
      </c>
      <c r="H967" s="17">
        <v>0</v>
      </c>
    </row>
    <row r="968" spans="1:8" ht="13.5" x14ac:dyDescent="0.25">
      <c r="A968" s="12"/>
      <c r="B968" s="11">
        <v>43411</v>
      </c>
      <c r="C968" s="2">
        <v>17.5</v>
      </c>
      <c r="D968" s="2">
        <v>11.029</v>
      </c>
      <c r="E968" s="2">
        <v>0</v>
      </c>
      <c r="F968" s="2">
        <v>0</v>
      </c>
      <c r="G968" s="2">
        <v>0</v>
      </c>
      <c r="H968" s="17">
        <v>0</v>
      </c>
    </row>
    <row r="969" spans="1:8" ht="13.5" x14ac:dyDescent="0.25">
      <c r="A969" s="12"/>
      <c r="B969" s="11">
        <v>43412</v>
      </c>
      <c r="C969" s="2">
        <v>17.440000000000001</v>
      </c>
      <c r="D969" s="2">
        <v>10.991</v>
      </c>
      <c r="E969" s="2">
        <v>10.72000630733945</v>
      </c>
      <c r="F969" s="2">
        <v>107</v>
      </c>
      <c r="G969" s="2">
        <v>1147.0406748853211</v>
      </c>
      <c r="H969" s="17">
        <v>-3.4454619639133427E-3</v>
      </c>
    </row>
    <row r="970" spans="1:8" ht="13.5" x14ac:dyDescent="0.25">
      <c r="A970" s="12"/>
      <c r="B970" s="11">
        <v>43413</v>
      </c>
      <c r="C970" s="2">
        <v>17.440000000000001</v>
      </c>
      <c r="D970" s="2">
        <v>10.991</v>
      </c>
      <c r="E970" s="2">
        <v>0</v>
      </c>
      <c r="F970" s="2">
        <v>0</v>
      </c>
      <c r="G970" s="2">
        <v>0</v>
      </c>
      <c r="H970" s="17">
        <v>0</v>
      </c>
    </row>
    <row r="971" spans="1:8" ht="13.5" x14ac:dyDescent="0.25">
      <c r="A971" s="12"/>
      <c r="B971" s="11">
        <v>43416</v>
      </c>
      <c r="C971" s="2">
        <v>17.440000000000001</v>
      </c>
      <c r="D971" s="2">
        <v>10.991</v>
      </c>
      <c r="E971" s="2">
        <v>0</v>
      </c>
      <c r="F971" s="2">
        <v>0</v>
      </c>
      <c r="G971" s="2">
        <v>0</v>
      </c>
      <c r="H971" s="17">
        <v>0</v>
      </c>
    </row>
    <row r="972" spans="1:8" ht="13.5" x14ac:dyDescent="0.25">
      <c r="A972" s="12"/>
      <c r="B972" s="11">
        <v>43417</v>
      </c>
      <c r="C972" s="2">
        <v>17.489999999999998</v>
      </c>
      <c r="D972" s="2">
        <v>11.023</v>
      </c>
      <c r="E972" s="2">
        <v>11.023</v>
      </c>
      <c r="F972" s="2">
        <v>17</v>
      </c>
      <c r="G972" s="2">
        <v>187.39099999999999</v>
      </c>
      <c r="H972" s="17">
        <v>2.9114730233827705E-3</v>
      </c>
    </row>
    <row r="973" spans="1:8" ht="13.5" x14ac:dyDescent="0.25">
      <c r="A973" s="12"/>
      <c r="B973" s="11">
        <v>43418</v>
      </c>
      <c r="C973" s="2">
        <v>17.489999999999998</v>
      </c>
      <c r="D973" s="2">
        <v>11.023</v>
      </c>
      <c r="E973" s="2">
        <v>0</v>
      </c>
      <c r="F973" s="2">
        <v>0</v>
      </c>
      <c r="G973" s="2">
        <v>0</v>
      </c>
      <c r="H973" s="17">
        <v>0</v>
      </c>
    </row>
    <row r="974" spans="1:8" ht="13.5" x14ac:dyDescent="0.25">
      <c r="A974" s="12"/>
      <c r="B974" s="11">
        <v>43419</v>
      </c>
      <c r="C974" s="2">
        <v>17</v>
      </c>
      <c r="D974" s="2">
        <v>10.714</v>
      </c>
      <c r="E974" s="2">
        <v>10.714</v>
      </c>
      <c r="F974" s="2">
        <v>54</v>
      </c>
      <c r="G974" s="2">
        <v>578.55600000000004</v>
      </c>
      <c r="H974" s="17">
        <v>-2.8032296108137466E-2</v>
      </c>
    </row>
    <row r="975" spans="1:8" ht="13.5" x14ac:dyDescent="0.25">
      <c r="A975" s="12"/>
      <c r="B975" s="11">
        <v>43420</v>
      </c>
      <c r="C975" s="2">
        <v>17.45</v>
      </c>
      <c r="D975" s="2">
        <v>10.997</v>
      </c>
      <c r="E975" s="2">
        <v>10.997</v>
      </c>
      <c r="F975" s="2">
        <v>5</v>
      </c>
      <c r="G975" s="2">
        <v>54.984999999999999</v>
      </c>
      <c r="H975" s="17">
        <v>2.6414037707672155E-2</v>
      </c>
    </row>
    <row r="976" spans="1:8" ht="13.5" x14ac:dyDescent="0.25">
      <c r="A976" s="12"/>
      <c r="B976" s="11">
        <v>43423</v>
      </c>
      <c r="C976" s="2">
        <v>17.420000000000002</v>
      </c>
      <c r="D976" s="2">
        <v>10.978999999999999</v>
      </c>
      <c r="E976" s="2">
        <v>10.979630252583235</v>
      </c>
      <c r="F976" s="2">
        <v>209</v>
      </c>
      <c r="G976" s="2">
        <v>2294.7427227898961</v>
      </c>
      <c r="H976" s="17">
        <v>-1.6368100391016352E-3</v>
      </c>
    </row>
    <row r="977" spans="1:8" ht="13.5" x14ac:dyDescent="0.25">
      <c r="A977" s="12"/>
      <c r="B977" s="11">
        <v>43425</v>
      </c>
      <c r="C977" s="2">
        <v>16.899999999999999</v>
      </c>
      <c r="D977" s="2">
        <v>10.651</v>
      </c>
      <c r="E977" s="2">
        <v>10.670537337278107</v>
      </c>
      <c r="F977" s="2">
        <v>115</v>
      </c>
      <c r="G977" s="2">
        <v>1227.1117937869824</v>
      </c>
      <c r="H977" s="17">
        <v>-2.9875216322069353E-2</v>
      </c>
    </row>
    <row r="978" spans="1:8" ht="13.5" x14ac:dyDescent="0.25">
      <c r="A978" s="12"/>
      <c r="B978" s="11">
        <v>43426</v>
      </c>
      <c r="C978" s="2">
        <v>17.36</v>
      </c>
      <c r="D978" s="2">
        <v>10.941000000000001</v>
      </c>
      <c r="E978" s="2">
        <v>10.941000000000003</v>
      </c>
      <c r="F978" s="2">
        <v>3</v>
      </c>
      <c r="G978" s="2">
        <v>32.823000000000008</v>
      </c>
      <c r="H978" s="17">
        <v>2.7227490376490558E-2</v>
      </c>
    </row>
    <row r="979" spans="1:8" ht="13.5" x14ac:dyDescent="0.25">
      <c r="A979" s="12"/>
      <c r="B979" s="11">
        <v>43427</v>
      </c>
      <c r="C979" s="2">
        <v>17.48</v>
      </c>
      <c r="D979" s="2">
        <v>11.016</v>
      </c>
      <c r="E979" s="2">
        <v>10.945416933638443</v>
      </c>
      <c r="F979" s="2">
        <v>30</v>
      </c>
      <c r="G979" s="2">
        <v>328.36250800915326</v>
      </c>
      <c r="H979" s="17">
        <v>6.8549492733753119E-3</v>
      </c>
    </row>
    <row r="980" spans="1:8" ht="13.5" x14ac:dyDescent="0.25">
      <c r="A980" s="12"/>
      <c r="B980" s="11">
        <v>43430</v>
      </c>
      <c r="C980" s="2">
        <v>17.48</v>
      </c>
      <c r="D980" s="2">
        <v>11.016</v>
      </c>
      <c r="E980" s="2">
        <v>0</v>
      </c>
      <c r="F980" s="2">
        <v>0</v>
      </c>
      <c r="G980" s="2">
        <v>0</v>
      </c>
      <c r="H980" s="17">
        <v>0</v>
      </c>
    </row>
    <row r="981" spans="1:8" ht="13.5" x14ac:dyDescent="0.25">
      <c r="A981" s="12"/>
      <c r="B981" s="11">
        <v>43431</v>
      </c>
      <c r="C981" s="2">
        <v>17.45</v>
      </c>
      <c r="D981" s="2">
        <v>10.997</v>
      </c>
      <c r="E981" s="2">
        <v>10.991958395415473</v>
      </c>
      <c r="F981" s="2">
        <v>1044</v>
      </c>
      <c r="G981" s="2">
        <v>11475.604564813753</v>
      </c>
      <c r="H981" s="17">
        <v>-1.7247639796659521E-3</v>
      </c>
    </row>
    <row r="982" spans="1:8" ht="13.5" x14ac:dyDescent="0.25">
      <c r="A982" s="12"/>
      <c r="B982" s="11">
        <v>43432</v>
      </c>
      <c r="C982" s="2">
        <v>17.3</v>
      </c>
      <c r="D982" s="2">
        <v>10.903</v>
      </c>
      <c r="E982" s="2">
        <v>10.902999999999999</v>
      </c>
      <c r="F982" s="2">
        <v>29</v>
      </c>
      <c r="G982" s="2">
        <v>316.18699999999995</v>
      </c>
      <c r="H982" s="17">
        <v>-8.5477857597526068E-3</v>
      </c>
    </row>
    <row r="983" spans="1:8" ht="13.5" x14ac:dyDescent="0.25">
      <c r="A983" s="12"/>
      <c r="B983" s="11">
        <v>43433</v>
      </c>
      <c r="C983" s="2">
        <v>17.3</v>
      </c>
      <c r="D983" s="2">
        <v>10.903</v>
      </c>
      <c r="E983" s="2">
        <v>0</v>
      </c>
      <c r="F983" s="2">
        <v>0</v>
      </c>
      <c r="G983" s="2">
        <v>0</v>
      </c>
      <c r="H983" s="17">
        <v>0</v>
      </c>
    </row>
    <row r="984" spans="1:8" ht="13.5" x14ac:dyDescent="0.25">
      <c r="A984" s="12"/>
      <c r="B984" s="11">
        <v>43434</v>
      </c>
      <c r="C984" s="2">
        <v>17.3</v>
      </c>
      <c r="D984" s="2">
        <v>10.903</v>
      </c>
      <c r="E984" s="2">
        <v>0</v>
      </c>
      <c r="F984" s="2">
        <v>0</v>
      </c>
      <c r="G984" s="2">
        <v>0</v>
      </c>
      <c r="H984" s="17">
        <v>0</v>
      </c>
    </row>
    <row r="985" spans="1:8" ht="13.5" x14ac:dyDescent="0.25">
      <c r="A985" s="12"/>
      <c r="B985" s="11">
        <v>43437</v>
      </c>
      <c r="C985" s="2">
        <v>16.8</v>
      </c>
      <c r="D985" s="2">
        <v>10.587999999999999</v>
      </c>
      <c r="E985" s="2">
        <v>10.594932619047617</v>
      </c>
      <c r="F985" s="2">
        <v>285</v>
      </c>
      <c r="G985" s="2">
        <v>3019.5557964285708</v>
      </c>
      <c r="H985" s="17">
        <v>-2.8891130881408902E-2</v>
      </c>
    </row>
    <row r="986" spans="1:8" ht="13.5" x14ac:dyDescent="0.25">
      <c r="A986" s="12"/>
      <c r="B986" s="11">
        <v>43438</v>
      </c>
      <c r="C986" s="2">
        <v>16.8</v>
      </c>
      <c r="D986" s="2">
        <v>10.587999999999999</v>
      </c>
      <c r="E986" s="2">
        <v>0</v>
      </c>
      <c r="F986" s="2">
        <v>0</v>
      </c>
      <c r="G986" s="2">
        <v>0</v>
      </c>
      <c r="H986" s="17">
        <v>0</v>
      </c>
    </row>
    <row r="987" spans="1:8" ht="13.5" x14ac:dyDescent="0.25">
      <c r="A987" s="12"/>
      <c r="B987" s="11">
        <v>43439</v>
      </c>
      <c r="C987" s="2">
        <v>16.989999999999998</v>
      </c>
      <c r="D987" s="2">
        <v>10.708</v>
      </c>
      <c r="E987" s="2">
        <v>10.708</v>
      </c>
      <c r="F987" s="2">
        <v>8</v>
      </c>
      <c r="G987" s="2">
        <v>85.664000000000001</v>
      </c>
      <c r="H987" s="17">
        <v>1.1333585190782113E-2</v>
      </c>
    </row>
    <row r="988" spans="1:8" ht="13.5" x14ac:dyDescent="0.25">
      <c r="A988" s="12"/>
      <c r="B988" s="11">
        <v>43440</v>
      </c>
      <c r="C988" s="2">
        <v>16.850000000000001</v>
      </c>
      <c r="D988" s="2">
        <v>10.619</v>
      </c>
      <c r="E988" s="2">
        <v>10.582447952522255</v>
      </c>
      <c r="F988" s="2">
        <v>313</v>
      </c>
      <c r="G988" s="2">
        <v>3312.3062091394659</v>
      </c>
      <c r="H988" s="17">
        <v>-8.3115427717594705E-3</v>
      </c>
    </row>
    <row r="989" spans="1:8" ht="13.5" x14ac:dyDescent="0.25">
      <c r="A989" s="12"/>
      <c r="B989" s="11">
        <v>43441</v>
      </c>
      <c r="C989" s="2">
        <v>16.59</v>
      </c>
      <c r="D989" s="2">
        <v>10.455</v>
      </c>
      <c r="E989" s="2">
        <v>10.461932188065099</v>
      </c>
      <c r="F989" s="2">
        <v>189</v>
      </c>
      <c r="G989" s="2">
        <v>1977.3051835443036</v>
      </c>
      <c r="H989" s="17">
        <v>-1.5444015444015417E-2</v>
      </c>
    </row>
    <row r="990" spans="1:8" ht="13.5" x14ac:dyDescent="0.25">
      <c r="A990" s="12"/>
      <c r="B990" s="11">
        <v>43444</v>
      </c>
      <c r="C990" s="2">
        <v>16.55</v>
      </c>
      <c r="D990" s="2">
        <v>10.43</v>
      </c>
      <c r="E990" s="2">
        <v>10.397859214501509</v>
      </c>
      <c r="F990" s="2">
        <v>173</v>
      </c>
      <c r="G990" s="2">
        <v>1798.8296441087609</v>
      </c>
      <c r="H990" s="17">
        <v>-2.3912003825920952E-3</v>
      </c>
    </row>
    <row r="991" spans="1:8" ht="13.5" x14ac:dyDescent="0.25">
      <c r="A991" s="12"/>
      <c r="B991" s="11">
        <v>43445</v>
      </c>
      <c r="C991" s="2">
        <v>16.600000000000001</v>
      </c>
      <c r="D991" s="2">
        <v>10.462</v>
      </c>
      <c r="E991" s="2">
        <v>10.460739518072288</v>
      </c>
      <c r="F991" s="2">
        <v>111</v>
      </c>
      <c r="G991" s="2">
        <v>1161.1420865060238</v>
      </c>
      <c r="H991" s="17">
        <v>3.0680728667305877E-3</v>
      </c>
    </row>
    <row r="992" spans="1:8" ht="13.5" x14ac:dyDescent="0.25">
      <c r="A992" s="12"/>
      <c r="B992" s="11">
        <v>43446</v>
      </c>
      <c r="C992" s="2">
        <v>16.55</v>
      </c>
      <c r="D992" s="2">
        <v>10.43</v>
      </c>
      <c r="E992" s="2">
        <v>10.43</v>
      </c>
      <c r="F992" s="2">
        <v>6</v>
      </c>
      <c r="G992" s="2">
        <v>62.58</v>
      </c>
      <c r="H992" s="17">
        <v>-3.0586885872682114E-3</v>
      </c>
    </row>
    <row r="993" spans="1:8" ht="13.5" x14ac:dyDescent="0.25">
      <c r="A993" s="12"/>
      <c r="B993" s="11">
        <v>43447</v>
      </c>
      <c r="C993" s="2">
        <v>16.55</v>
      </c>
      <c r="D993" s="2">
        <v>10.43</v>
      </c>
      <c r="E993" s="2">
        <v>0</v>
      </c>
      <c r="F993" s="2">
        <v>0</v>
      </c>
      <c r="G993" s="2">
        <v>0</v>
      </c>
      <c r="H993" s="17">
        <v>0</v>
      </c>
    </row>
    <row r="994" spans="1:8" ht="13.5" x14ac:dyDescent="0.25">
      <c r="A994" s="12"/>
      <c r="B994" s="11">
        <v>43448</v>
      </c>
      <c r="C994" s="2">
        <v>16.55</v>
      </c>
      <c r="D994" s="2">
        <v>10.43</v>
      </c>
      <c r="E994" s="2">
        <v>0</v>
      </c>
      <c r="F994" s="2">
        <v>0</v>
      </c>
      <c r="G994" s="2">
        <v>0</v>
      </c>
      <c r="H994" s="17">
        <v>0</v>
      </c>
    </row>
    <row r="995" spans="1:8" ht="13.5" x14ac:dyDescent="0.25">
      <c r="A995" s="12"/>
      <c r="B995" s="11">
        <v>43451</v>
      </c>
      <c r="C995" s="2">
        <v>16.3</v>
      </c>
      <c r="D995" s="2">
        <v>10.273</v>
      </c>
      <c r="E995" s="2">
        <v>10.394007116564417</v>
      </c>
      <c r="F995" s="2">
        <v>500</v>
      </c>
      <c r="G995" s="2">
        <v>5197.0035582822084</v>
      </c>
      <c r="H995" s="17">
        <v>-1.5052732502396936E-2</v>
      </c>
    </row>
    <row r="996" spans="1:8" ht="13.5" x14ac:dyDescent="0.25">
      <c r="A996" s="12"/>
      <c r="B996" s="11">
        <v>43452</v>
      </c>
      <c r="C996" s="2">
        <v>16.54</v>
      </c>
      <c r="D996" s="2">
        <v>10.423999999999999</v>
      </c>
      <c r="E996" s="2">
        <v>10.423999999999999</v>
      </c>
      <c r="F996" s="2">
        <v>650</v>
      </c>
      <c r="G996" s="2">
        <v>6775.5999999999995</v>
      </c>
      <c r="H996" s="17">
        <v>1.4698724812615575E-2</v>
      </c>
    </row>
    <row r="997" spans="1:8" ht="13.5" x14ac:dyDescent="0.25">
      <c r="A997" s="12"/>
      <c r="B997" s="11">
        <v>43453</v>
      </c>
      <c r="C997" s="2">
        <v>16.52</v>
      </c>
      <c r="D997" s="2">
        <v>10.411</v>
      </c>
      <c r="E997" s="2">
        <v>10.429275968523003</v>
      </c>
      <c r="F997" s="2">
        <v>556</v>
      </c>
      <c r="G997" s="2">
        <v>5798.6774384987893</v>
      </c>
      <c r="H997" s="17">
        <v>-1.2471220260936206E-3</v>
      </c>
    </row>
    <row r="998" spans="1:8" ht="13.5" x14ac:dyDescent="0.25">
      <c r="A998" s="12"/>
      <c r="B998" s="11">
        <v>43454</v>
      </c>
      <c r="C998" s="2">
        <v>16.45</v>
      </c>
      <c r="D998" s="2">
        <v>10.367000000000001</v>
      </c>
      <c r="E998" s="2">
        <v>10.367000000000001</v>
      </c>
      <c r="F998" s="2">
        <v>15</v>
      </c>
      <c r="G998" s="2">
        <v>155.50500000000002</v>
      </c>
      <c r="H998" s="17">
        <v>-4.2262991067139287E-3</v>
      </c>
    </row>
    <row r="999" spans="1:8" ht="13.5" x14ac:dyDescent="0.25">
      <c r="A999" s="12"/>
      <c r="B999" s="11">
        <v>43455</v>
      </c>
      <c r="C999" s="2">
        <v>16.5</v>
      </c>
      <c r="D999" s="2">
        <v>10.398999999999999</v>
      </c>
      <c r="E999" s="2">
        <v>10.398999999999999</v>
      </c>
      <c r="F999" s="2">
        <v>500</v>
      </c>
      <c r="G999" s="2">
        <v>5199.5</v>
      </c>
      <c r="H999" s="17">
        <v>3.0867174688915065E-3</v>
      </c>
    </row>
    <row r="1000" spans="1:8" ht="13.5" x14ac:dyDescent="0.25">
      <c r="A1000" s="12"/>
      <c r="B1000" s="11">
        <v>43458</v>
      </c>
      <c r="C1000" s="2">
        <v>16.5</v>
      </c>
      <c r="D1000" s="2">
        <v>10.398999999999999</v>
      </c>
      <c r="E1000" s="2">
        <v>0</v>
      </c>
      <c r="F1000" s="2">
        <v>0</v>
      </c>
      <c r="G1000" s="2">
        <v>0</v>
      </c>
      <c r="H1000" s="17">
        <v>0</v>
      </c>
    </row>
    <row r="1001" spans="1:8" ht="13.5" x14ac:dyDescent="0.25">
      <c r="A1001" s="12"/>
      <c r="B1001" s="11">
        <v>43459</v>
      </c>
      <c r="C1001" s="2">
        <v>16.59</v>
      </c>
      <c r="D1001" s="2">
        <v>10.455</v>
      </c>
      <c r="E1001" s="2">
        <v>10.426641048824594</v>
      </c>
      <c r="F1001" s="2">
        <v>65</v>
      </c>
      <c r="G1001" s="2">
        <v>677.73166817359868</v>
      </c>
      <c r="H1001" s="17">
        <v>5.3851331858833489E-3</v>
      </c>
    </row>
    <row r="1002" spans="1:8" ht="13.5" x14ac:dyDescent="0.25">
      <c r="A1002" s="12"/>
      <c r="B1002" s="11">
        <v>43460</v>
      </c>
      <c r="C1002" s="2">
        <v>16.5</v>
      </c>
      <c r="D1002" s="2">
        <v>10.398999999999999</v>
      </c>
      <c r="E1002" s="2">
        <v>10.392697575757573</v>
      </c>
      <c r="F1002" s="2">
        <v>155</v>
      </c>
      <c r="G1002" s="2">
        <v>1610.8681242424238</v>
      </c>
      <c r="H1002" s="17">
        <v>-5.3562888570063069E-3</v>
      </c>
    </row>
    <row r="1003" spans="1:8" ht="13.5" x14ac:dyDescent="0.25">
      <c r="A1003" s="12"/>
      <c r="B1003" s="11">
        <v>43461</v>
      </c>
      <c r="C1003" s="2">
        <v>16.59</v>
      </c>
      <c r="D1003" s="2">
        <v>10.455</v>
      </c>
      <c r="E1003" s="2">
        <v>10.457520795660036</v>
      </c>
      <c r="F1003" s="2">
        <v>40</v>
      </c>
      <c r="G1003" s="2">
        <v>418.30083182640146</v>
      </c>
      <c r="H1003" s="17">
        <v>5.3851331858833489E-3</v>
      </c>
    </row>
    <row r="1004" spans="1:8" ht="13.5" x14ac:dyDescent="0.25">
      <c r="A1004" s="12"/>
      <c r="B1004" s="11">
        <v>43462</v>
      </c>
      <c r="C1004" s="2">
        <v>16.59</v>
      </c>
      <c r="D1004" s="2">
        <v>10.455</v>
      </c>
      <c r="E1004" s="2">
        <v>10.455</v>
      </c>
      <c r="F1004" s="2">
        <v>750</v>
      </c>
      <c r="G1004" s="2">
        <v>7841.25</v>
      </c>
      <c r="H1004" s="17">
        <v>0</v>
      </c>
    </row>
    <row r="1005" spans="1:8" ht="13.5" x14ac:dyDescent="0.25">
      <c r="A1005" s="12"/>
      <c r="B1005" s="11">
        <v>43465</v>
      </c>
      <c r="C1005" s="2">
        <v>16.100000000000001</v>
      </c>
      <c r="D1005" s="2">
        <v>10.147</v>
      </c>
      <c r="E1005" s="2">
        <v>10.147</v>
      </c>
      <c r="F1005" s="2">
        <v>366</v>
      </c>
      <c r="G1005" s="2">
        <v>3713.8020000000001</v>
      </c>
      <c r="H1005" s="17">
        <v>-2.9459588713534178E-2</v>
      </c>
    </row>
    <row r="1006" spans="1:8" ht="13.5" x14ac:dyDescent="0.25">
      <c r="A1006" s="12"/>
      <c r="B1006" s="11">
        <v>43467</v>
      </c>
      <c r="C1006" s="2">
        <v>16.100000000000001</v>
      </c>
      <c r="D1006" s="2">
        <v>10.147</v>
      </c>
      <c r="E1006" s="2">
        <v>10.147</v>
      </c>
      <c r="F1006" s="2">
        <v>84</v>
      </c>
      <c r="G1006" s="2">
        <v>852.34800000000007</v>
      </c>
      <c r="H1006" s="17">
        <v>0</v>
      </c>
    </row>
    <row r="1007" spans="1:8" ht="13.5" x14ac:dyDescent="0.25">
      <c r="A1007" s="12"/>
      <c r="B1007" s="11">
        <v>43468</v>
      </c>
      <c r="C1007" s="2">
        <v>16.350000000000001</v>
      </c>
      <c r="D1007" s="2">
        <v>10.304</v>
      </c>
      <c r="E1007" s="2">
        <v>9.9038140672782866</v>
      </c>
      <c r="F1007" s="2">
        <v>44</v>
      </c>
      <c r="G1007" s="2">
        <v>435.7678189602446</v>
      </c>
      <c r="H1007" s="17">
        <v>1.5472553464078055E-2</v>
      </c>
    </row>
    <row r="1008" spans="1:8" ht="13.5" x14ac:dyDescent="0.25">
      <c r="A1008" s="12"/>
      <c r="B1008" s="11">
        <v>43469</v>
      </c>
      <c r="C1008" s="2">
        <v>16.350000000000001</v>
      </c>
      <c r="D1008" s="2">
        <v>10.304</v>
      </c>
      <c r="E1008" s="2">
        <v>10.304</v>
      </c>
      <c r="F1008" s="2">
        <v>2</v>
      </c>
      <c r="G1008" s="2">
        <v>20.608000000000001</v>
      </c>
      <c r="H1008" s="17">
        <v>0</v>
      </c>
    </row>
    <row r="1009" spans="1:8" ht="13.5" x14ac:dyDescent="0.25">
      <c r="A1009" s="12"/>
      <c r="B1009" s="11">
        <v>43472</v>
      </c>
      <c r="C1009" s="2">
        <v>16</v>
      </c>
      <c r="D1009" s="2">
        <v>10.084</v>
      </c>
      <c r="E1009" s="2">
        <v>10.084</v>
      </c>
      <c r="F1009" s="2">
        <v>40</v>
      </c>
      <c r="G1009" s="2">
        <v>403.36</v>
      </c>
      <c r="H1009" s="17">
        <v>-2.1350931677018695E-2</v>
      </c>
    </row>
    <row r="1010" spans="1:8" ht="13.5" x14ac:dyDescent="0.25">
      <c r="A1010" s="12"/>
      <c r="B1010" s="11">
        <v>43473</v>
      </c>
      <c r="C1010" s="2">
        <v>15.85</v>
      </c>
      <c r="D1010" s="2">
        <v>9.9890000000000008</v>
      </c>
      <c r="E1010" s="2">
        <v>10.096767760252368</v>
      </c>
      <c r="F1010" s="2">
        <v>14</v>
      </c>
      <c r="G1010" s="2">
        <v>141.35474864353316</v>
      </c>
      <c r="H1010" s="17">
        <v>-9.4208647362156745E-3</v>
      </c>
    </row>
    <row r="1011" spans="1:8" ht="13.5" x14ac:dyDescent="0.25">
      <c r="A1011" s="12"/>
      <c r="B1011" s="11">
        <v>43474</v>
      </c>
      <c r="C1011" s="2">
        <v>16.3</v>
      </c>
      <c r="D1011" s="2">
        <v>10.273</v>
      </c>
      <c r="E1011" s="2">
        <v>10.067539999999999</v>
      </c>
      <c r="F1011" s="2">
        <v>152</v>
      </c>
      <c r="G1011" s="2">
        <v>1530.2660799999999</v>
      </c>
      <c r="H1011" s="17">
        <v>2.8431274401841917E-2</v>
      </c>
    </row>
    <row r="1012" spans="1:8" ht="13.5" x14ac:dyDescent="0.25">
      <c r="A1012" s="12"/>
      <c r="B1012" s="11">
        <v>43475</v>
      </c>
      <c r="C1012" s="2">
        <v>16.3</v>
      </c>
      <c r="D1012" s="2">
        <v>10.273</v>
      </c>
      <c r="E1012" s="2">
        <v>0</v>
      </c>
      <c r="F1012" s="2">
        <v>0</v>
      </c>
      <c r="G1012" s="2">
        <v>0</v>
      </c>
      <c r="H1012" s="17">
        <v>0</v>
      </c>
    </row>
    <row r="1013" spans="1:8" ht="13.5" x14ac:dyDescent="0.25">
      <c r="A1013" s="12"/>
      <c r="B1013" s="11">
        <v>43476</v>
      </c>
      <c r="C1013" s="2">
        <v>16.43</v>
      </c>
      <c r="D1013" s="2">
        <v>10.355</v>
      </c>
      <c r="E1013" s="2">
        <v>10.355</v>
      </c>
      <c r="F1013" s="2">
        <v>1</v>
      </c>
      <c r="G1013" s="2">
        <v>10.355</v>
      </c>
      <c r="H1013" s="17">
        <v>7.9820889710893357E-3</v>
      </c>
    </row>
    <row r="1014" spans="1:8" ht="13.5" x14ac:dyDescent="0.25">
      <c r="A1014" s="12"/>
      <c r="B1014" s="11">
        <v>43480</v>
      </c>
      <c r="C1014" s="2">
        <v>16.43</v>
      </c>
      <c r="D1014" s="2">
        <v>10.355</v>
      </c>
      <c r="E1014" s="2">
        <v>10.349327754108339</v>
      </c>
      <c r="F1014" s="2">
        <v>40</v>
      </c>
      <c r="G1014" s="2">
        <v>413.97311016433355</v>
      </c>
      <c r="H1014" s="17">
        <v>0</v>
      </c>
    </row>
    <row r="1015" spans="1:8" ht="13.5" x14ac:dyDescent="0.25">
      <c r="A1015" s="12"/>
      <c r="B1015" s="11">
        <v>43481</v>
      </c>
      <c r="C1015" s="2">
        <v>16.43</v>
      </c>
      <c r="D1015" s="2">
        <v>10.355</v>
      </c>
      <c r="E1015" s="2">
        <v>0</v>
      </c>
      <c r="F1015" s="2">
        <v>0</v>
      </c>
      <c r="G1015" s="2">
        <v>0</v>
      </c>
      <c r="H1015" s="17">
        <v>0</v>
      </c>
    </row>
    <row r="1016" spans="1:8" ht="13.5" x14ac:dyDescent="0.25">
      <c r="A1016" s="12"/>
      <c r="B1016" s="11">
        <v>43482</v>
      </c>
      <c r="C1016" s="2">
        <v>16.43</v>
      </c>
      <c r="D1016" s="2">
        <v>10.355</v>
      </c>
      <c r="E1016" s="2">
        <v>0</v>
      </c>
      <c r="F1016" s="2">
        <v>0</v>
      </c>
      <c r="G1016" s="2">
        <v>0</v>
      </c>
      <c r="H1016" s="17">
        <v>0</v>
      </c>
    </row>
    <row r="1017" spans="1:8" ht="13.5" x14ac:dyDescent="0.25">
      <c r="A1017" s="12"/>
      <c r="B1017" s="11">
        <v>43483</v>
      </c>
      <c r="C1017" s="2">
        <v>16.43</v>
      </c>
      <c r="D1017" s="2">
        <v>10.355</v>
      </c>
      <c r="E1017" s="2">
        <v>0</v>
      </c>
      <c r="F1017" s="2">
        <v>0</v>
      </c>
      <c r="G1017" s="2">
        <v>0</v>
      </c>
      <c r="H1017" s="17">
        <v>0</v>
      </c>
    </row>
    <row r="1018" spans="1:8" ht="13.5" x14ac:dyDescent="0.25">
      <c r="A1018" s="12"/>
      <c r="B1018" s="11">
        <v>43486</v>
      </c>
      <c r="C1018" s="2">
        <v>15.95</v>
      </c>
      <c r="D1018" s="2">
        <v>10.052</v>
      </c>
      <c r="E1018" s="2">
        <v>10.052</v>
      </c>
      <c r="F1018" s="2">
        <v>24</v>
      </c>
      <c r="G1018" s="2">
        <v>241.24799999999999</v>
      </c>
      <c r="H1018" s="17">
        <v>-2.9261226460647109E-2</v>
      </c>
    </row>
    <row r="1019" spans="1:8" ht="13.5" x14ac:dyDescent="0.25">
      <c r="A1019" s="12"/>
      <c r="B1019" s="11">
        <v>43487</v>
      </c>
      <c r="C1019" s="2">
        <v>15.24</v>
      </c>
      <c r="D1019" s="2">
        <v>9.6050000000000004</v>
      </c>
      <c r="E1019" s="2">
        <v>9.6762181758530179</v>
      </c>
      <c r="F1019" s="2">
        <v>699</v>
      </c>
      <c r="G1019" s="2">
        <v>6763.6765049212599</v>
      </c>
      <c r="H1019" s="17">
        <v>-4.4468762435336172E-2</v>
      </c>
    </row>
    <row r="1020" spans="1:8" ht="13.5" x14ac:dyDescent="0.25">
      <c r="A1020" s="12"/>
      <c r="B1020" s="11">
        <v>43488</v>
      </c>
      <c r="C1020" s="2">
        <v>15.03</v>
      </c>
      <c r="D1020" s="2">
        <v>9.4719999999999995</v>
      </c>
      <c r="E1020" s="2">
        <v>9.5753538256819706</v>
      </c>
      <c r="F1020" s="2">
        <v>64</v>
      </c>
      <c r="G1020" s="2">
        <v>612.82264484364612</v>
      </c>
      <c r="H1020" s="17">
        <v>-1.3846954711088067E-2</v>
      </c>
    </row>
    <row r="1021" spans="1:8" ht="13.5" x14ac:dyDescent="0.25">
      <c r="A1021" s="12"/>
      <c r="B1021" s="11">
        <v>43489</v>
      </c>
      <c r="C1021" s="2">
        <v>15.03</v>
      </c>
      <c r="D1021" s="2">
        <v>9.4719999999999995</v>
      </c>
      <c r="E1021" s="2">
        <v>0</v>
      </c>
      <c r="F1021" s="2">
        <v>0</v>
      </c>
      <c r="G1021" s="2">
        <v>0</v>
      </c>
      <c r="H1021" s="17">
        <v>0</v>
      </c>
    </row>
    <row r="1022" spans="1:8" ht="13.5" x14ac:dyDescent="0.25">
      <c r="A1022" s="12"/>
      <c r="B1022" s="11">
        <v>43490</v>
      </c>
      <c r="C1022" s="2">
        <v>15.4</v>
      </c>
      <c r="D1022" s="2">
        <v>9.7050000000000001</v>
      </c>
      <c r="E1022" s="2">
        <v>9.7050000000000001</v>
      </c>
      <c r="F1022" s="2">
        <v>1</v>
      </c>
      <c r="G1022" s="2">
        <v>9.7050000000000001</v>
      </c>
      <c r="H1022" s="17">
        <v>2.4598817567567627E-2</v>
      </c>
    </row>
    <row r="1023" spans="1:8" ht="13.5" x14ac:dyDescent="0.25">
      <c r="A1023" s="12"/>
      <c r="B1023" s="11">
        <v>43493</v>
      </c>
      <c r="C1023" s="2">
        <v>15.4</v>
      </c>
      <c r="D1023" s="2">
        <v>9.7050000000000001</v>
      </c>
      <c r="E1023" s="2">
        <v>0</v>
      </c>
      <c r="F1023" s="2">
        <v>0</v>
      </c>
      <c r="G1023" s="2">
        <v>0</v>
      </c>
      <c r="H1023" s="17">
        <v>0</v>
      </c>
    </row>
    <row r="1024" spans="1:8" ht="13.5" x14ac:dyDescent="0.25">
      <c r="A1024" s="12"/>
      <c r="B1024" s="11">
        <v>43494</v>
      </c>
      <c r="C1024" s="2">
        <v>15.4</v>
      </c>
      <c r="D1024" s="2">
        <v>9.7050000000000001</v>
      </c>
      <c r="E1024" s="2">
        <v>0</v>
      </c>
      <c r="F1024" s="2">
        <v>0</v>
      </c>
      <c r="G1024" s="2">
        <v>0</v>
      </c>
      <c r="H1024" s="17">
        <v>0</v>
      </c>
    </row>
    <row r="1025" spans="1:8" ht="13.5" x14ac:dyDescent="0.25">
      <c r="A1025" s="12"/>
      <c r="B1025" s="11">
        <v>43495</v>
      </c>
      <c r="C1025" s="2">
        <v>15.4</v>
      </c>
      <c r="D1025" s="2">
        <v>9.7050000000000001</v>
      </c>
      <c r="E1025" s="2">
        <v>0</v>
      </c>
      <c r="F1025" s="2">
        <v>0</v>
      </c>
      <c r="G1025" s="2">
        <v>0</v>
      </c>
      <c r="H1025" s="17">
        <v>0</v>
      </c>
    </row>
    <row r="1026" spans="1:8" ht="13.5" x14ac:dyDescent="0.25">
      <c r="A1026" s="12"/>
      <c r="B1026" s="11">
        <v>43496</v>
      </c>
      <c r="C1026" s="2">
        <v>15.4</v>
      </c>
      <c r="D1026" s="2">
        <v>9.7050000000000001</v>
      </c>
      <c r="E1026" s="2">
        <v>0</v>
      </c>
      <c r="F1026" s="2">
        <v>0</v>
      </c>
      <c r="G1026" s="2">
        <v>0</v>
      </c>
      <c r="H1026" s="17">
        <v>0</v>
      </c>
    </row>
    <row r="1027" spans="1:8" ht="13.5" x14ac:dyDescent="0.25">
      <c r="A1027" s="12"/>
      <c r="B1027" s="11">
        <v>43497</v>
      </c>
      <c r="C1027" s="2">
        <v>15.4</v>
      </c>
      <c r="D1027" s="2">
        <v>9.7050000000000001</v>
      </c>
      <c r="E1027" s="2">
        <v>0</v>
      </c>
      <c r="F1027" s="2">
        <v>0</v>
      </c>
      <c r="G1027" s="2">
        <v>0</v>
      </c>
      <c r="H1027" s="17">
        <v>0</v>
      </c>
    </row>
    <row r="1028" spans="1:8" ht="13.5" x14ac:dyDescent="0.25">
      <c r="A1028" s="12"/>
      <c r="B1028" s="11">
        <v>43500</v>
      </c>
      <c r="C1028" s="2">
        <v>15.4</v>
      </c>
      <c r="D1028" s="2">
        <v>9.7050000000000001</v>
      </c>
      <c r="E1028" s="2">
        <v>9.6274860389610382</v>
      </c>
      <c r="F1028" s="2">
        <v>173</v>
      </c>
      <c r="G1028" s="2">
        <v>1665.5550847402596</v>
      </c>
      <c r="H1028" s="17">
        <v>0</v>
      </c>
    </row>
    <row r="1029" spans="1:8" ht="13.5" x14ac:dyDescent="0.25">
      <c r="A1029" s="12"/>
      <c r="B1029" s="11">
        <v>43501</v>
      </c>
      <c r="C1029" s="2">
        <v>15.4</v>
      </c>
      <c r="D1029" s="2">
        <v>9.7050000000000001</v>
      </c>
      <c r="E1029" s="2">
        <v>0</v>
      </c>
      <c r="F1029" s="2">
        <v>0</v>
      </c>
      <c r="G1029" s="2">
        <v>0</v>
      </c>
      <c r="H1029" s="17">
        <v>0</v>
      </c>
    </row>
    <row r="1030" spans="1:8" ht="13.5" x14ac:dyDescent="0.25">
      <c r="A1030" s="12"/>
      <c r="B1030" s="11">
        <v>43502</v>
      </c>
      <c r="C1030" s="2">
        <v>15.69</v>
      </c>
      <c r="D1030" s="2">
        <v>9.8879999999999999</v>
      </c>
      <c r="E1030" s="2">
        <v>9.8879999999999999</v>
      </c>
      <c r="F1030" s="2">
        <v>1</v>
      </c>
      <c r="G1030" s="2">
        <v>9.8879999999999999</v>
      </c>
      <c r="H1030" s="17">
        <v>1.8856259659969069E-2</v>
      </c>
    </row>
    <row r="1031" spans="1:8" ht="13.5" x14ac:dyDescent="0.25">
      <c r="A1031" s="12"/>
      <c r="B1031" s="11">
        <v>43503</v>
      </c>
      <c r="C1031" s="2">
        <v>15.69</v>
      </c>
      <c r="D1031" s="2">
        <v>9.8879999999999999</v>
      </c>
      <c r="E1031" s="2">
        <v>0</v>
      </c>
      <c r="F1031" s="2">
        <v>0</v>
      </c>
      <c r="G1031" s="2">
        <v>0</v>
      </c>
      <c r="H1031" s="17">
        <v>0</v>
      </c>
    </row>
    <row r="1032" spans="1:8" ht="13.5" x14ac:dyDescent="0.25">
      <c r="A1032" s="12"/>
      <c r="B1032" s="11">
        <v>43504</v>
      </c>
      <c r="C1032" s="2">
        <v>15.69</v>
      </c>
      <c r="D1032" s="2">
        <v>9.8879999999999999</v>
      </c>
      <c r="E1032" s="2">
        <v>0</v>
      </c>
      <c r="F1032" s="2">
        <v>0</v>
      </c>
      <c r="G1032" s="2">
        <v>0</v>
      </c>
      <c r="H1032" s="17">
        <v>0</v>
      </c>
    </row>
    <row r="1033" spans="1:8" ht="13.5" x14ac:dyDescent="0.25">
      <c r="A1033" s="12"/>
      <c r="B1033" s="11">
        <v>43507</v>
      </c>
      <c r="C1033" s="2">
        <v>15.69</v>
      </c>
      <c r="D1033" s="2">
        <v>9.8879999999999999</v>
      </c>
      <c r="E1033" s="2">
        <v>0</v>
      </c>
      <c r="F1033" s="2">
        <v>0</v>
      </c>
      <c r="G1033" s="2">
        <v>0</v>
      </c>
      <c r="H1033" s="17">
        <v>0</v>
      </c>
    </row>
    <row r="1034" spans="1:8" ht="13.5" x14ac:dyDescent="0.25">
      <c r="A1034" s="12"/>
      <c r="B1034" s="11">
        <v>43508</v>
      </c>
      <c r="C1034" s="2">
        <v>15.69</v>
      </c>
      <c r="D1034" s="2">
        <v>9.8879999999999999</v>
      </c>
      <c r="E1034" s="2">
        <v>0</v>
      </c>
      <c r="F1034" s="2">
        <v>0</v>
      </c>
      <c r="G1034" s="2">
        <v>0</v>
      </c>
      <c r="H1034" s="17">
        <v>0</v>
      </c>
    </row>
    <row r="1035" spans="1:8" ht="13.5" x14ac:dyDescent="0.25">
      <c r="A1035" s="12"/>
      <c r="B1035" s="11">
        <v>43509</v>
      </c>
      <c r="C1035" s="2">
        <v>15.69</v>
      </c>
      <c r="D1035" s="2">
        <v>9.8879999999999999</v>
      </c>
      <c r="E1035" s="2">
        <v>0</v>
      </c>
      <c r="F1035" s="2">
        <v>0</v>
      </c>
      <c r="G1035" s="2">
        <v>0</v>
      </c>
      <c r="H1035" s="17">
        <v>0</v>
      </c>
    </row>
    <row r="1036" spans="1:8" ht="13.5" x14ac:dyDescent="0.25">
      <c r="A1036" s="12"/>
      <c r="B1036" s="11">
        <v>43510</v>
      </c>
      <c r="C1036" s="2">
        <v>15.69</v>
      </c>
      <c r="D1036" s="2">
        <v>9.8879999999999999</v>
      </c>
      <c r="E1036" s="2">
        <v>0</v>
      </c>
      <c r="F1036" s="2">
        <v>0</v>
      </c>
      <c r="G1036" s="2">
        <v>0</v>
      </c>
      <c r="H1036" s="17">
        <v>0</v>
      </c>
    </row>
    <row r="1037" spans="1:8" ht="13.5" x14ac:dyDescent="0.25">
      <c r="A1037" s="12"/>
      <c r="B1037" s="11">
        <v>43511</v>
      </c>
      <c r="C1037" s="2">
        <v>15.22</v>
      </c>
      <c r="D1037" s="2">
        <v>9.5920000000000005</v>
      </c>
      <c r="E1037" s="2">
        <v>9.5920000000000005</v>
      </c>
      <c r="F1037" s="2">
        <v>22</v>
      </c>
      <c r="G1037" s="2">
        <v>211.024</v>
      </c>
      <c r="H1037" s="17">
        <v>-2.9935275080906085E-2</v>
      </c>
    </row>
    <row r="1038" spans="1:8" ht="13.5" x14ac:dyDescent="0.25">
      <c r="A1038" s="12"/>
      <c r="B1038" s="11">
        <v>43514</v>
      </c>
      <c r="C1038" s="2">
        <v>15.22</v>
      </c>
      <c r="D1038" s="2">
        <v>9.5920000000000005</v>
      </c>
      <c r="E1038" s="2">
        <v>0</v>
      </c>
      <c r="F1038" s="2">
        <v>0</v>
      </c>
      <c r="G1038" s="2">
        <v>0</v>
      </c>
      <c r="H1038" s="17">
        <v>0</v>
      </c>
    </row>
    <row r="1039" spans="1:8" ht="13.5" x14ac:dyDescent="0.25">
      <c r="A1039" s="12"/>
      <c r="B1039" s="11">
        <v>43515</v>
      </c>
      <c r="C1039" s="2">
        <v>15</v>
      </c>
      <c r="D1039" s="2">
        <v>9.4529999999999994</v>
      </c>
      <c r="E1039" s="2">
        <v>9.4548906000000006</v>
      </c>
      <c r="F1039" s="2">
        <v>390</v>
      </c>
      <c r="G1039" s="2">
        <v>3687.4073340000004</v>
      </c>
      <c r="H1039" s="17">
        <v>-1.4491242702251992E-2</v>
      </c>
    </row>
    <row r="1040" spans="1:8" ht="13.5" x14ac:dyDescent="0.25">
      <c r="A1040" s="12"/>
      <c r="B1040" s="11">
        <v>43516</v>
      </c>
      <c r="C1040" s="2">
        <v>14.55</v>
      </c>
      <c r="D1040" s="2">
        <v>9.17</v>
      </c>
      <c r="E1040" s="2">
        <v>9.207184192439863</v>
      </c>
      <c r="F1040" s="2">
        <v>530</v>
      </c>
      <c r="G1040" s="2">
        <v>4879.8076219931272</v>
      </c>
      <c r="H1040" s="17">
        <v>-2.993758595154972E-2</v>
      </c>
    </row>
    <row r="1041" spans="1:8" ht="13.5" x14ac:dyDescent="0.25">
      <c r="A1041" s="12"/>
      <c r="B1041" s="11">
        <v>43517</v>
      </c>
      <c r="C1041" s="2">
        <v>14.55</v>
      </c>
      <c r="D1041" s="2">
        <v>9.17</v>
      </c>
      <c r="E1041" s="2">
        <v>0</v>
      </c>
      <c r="F1041" s="2">
        <v>0</v>
      </c>
      <c r="G1041" s="2">
        <v>0</v>
      </c>
      <c r="H1041" s="17">
        <v>0</v>
      </c>
    </row>
    <row r="1042" spans="1:8" ht="13.5" x14ac:dyDescent="0.25">
      <c r="A1042" s="12"/>
      <c r="B1042" s="11">
        <v>43518</v>
      </c>
      <c r="C1042" s="2">
        <v>14.5</v>
      </c>
      <c r="D1042" s="2">
        <v>9.1379999999999999</v>
      </c>
      <c r="E1042" s="2">
        <v>9.0957761379310345</v>
      </c>
      <c r="F1042" s="2">
        <v>73</v>
      </c>
      <c r="G1042" s="2">
        <v>663.99165806896553</v>
      </c>
      <c r="H1042" s="17">
        <v>-3.4896401308615078E-3</v>
      </c>
    </row>
    <row r="1043" spans="1:8" ht="13.5" x14ac:dyDescent="0.25">
      <c r="A1043" s="12"/>
      <c r="B1043" s="11">
        <v>43521</v>
      </c>
      <c r="C1043" s="2">
        <v>14.93</v>
      </c>
      <c r="D1043" s="2">
        <v>9.4090000000000007</v>
      </c>
      <c r="E1043" s="2">
        <v>9.3497604822505025</v>
      </c>
      <c r="F1043" s="2">
        <v>51</v>
      </c>
      <c r="G1043" s="2">
        <v>476.8377845947756</v>
      </c>
      <c r="H1043" s="17">
        <v>2.9656379951849509E-2</v>
      </c>
    </row>
    <row r="1044" spans="1:8" ht="13.5" x14ac:dyDescent="0.25">
      <c r="A1044" s="12"/>
      <c r="B1044" s="11">
        <v>43522</v>
      </c>
      <c r="C1044" s="2">
        <v>14.93</v>
      </c>
      <c r="D1044" s="2">
        <v>9.4090000000000007</v>
      </c>
      <c r="E1044" s="2">
        <v>9.4090000000000007</v>
      </c>
      <c r="F1044" s="2">
        <v>38</v>
      </c>
      <c r="G1044" s="2">
        <v>357.54200000000003</v>
      </c>
      <c r="H1044" s="17">
        <v>0</v>
      </c>
    </row>
    <row r="1045" spans="1:8" ht="13.5" x14ac:dyDescent="0.25">
      <c r="A1045" s="12"/>
      <c r="B1045" s="11">
        <v>43523</v>
      </c>
      <c r="C1045" s="2">
        <v>14.93</v>
      </c>
      <c r="D1045" s="2">
        <v>9.4090000000000007</v>
      </c>
      <c r="E1045" s="2">
        <v>0</v>
      </c>
      <c r="F1045" s="2">
        <v>0</v>
      </c>
      <c r="G1045" s="2">
        <v>0</v>
      </c>
      <c r="H1045" s="17">
        <v>0</v>
      </c>
    </row>
    <row r="1046" spans="1:8" ht="13.5" x14ac:dyDescent="0.25">
      <c r="A1046" s="12"/>
      <c r="B1046" s="11">
        <v>43524</v>
      </c>
      <c r="C1046" s="2">
        <v>14.5</v>
      </c>
      <c r="D1046" s="2">
        <v>9.1379999999999999</v>
      </c>
      <c r="E1046" s="2">
        <v>9.1379999999999999</v>
      </c>
      <c r="F1046" s="2">
        <v>13</v>
      </c>
      <c r="G1046" s="2">
        <v>118.794</v>
      </c>
      <c r="H1046" s="17">
        <v>-2.8802210649378338E-2</v>
      </c>
    </row>
    <row r="1047" spans="1:8" ht="13.5" x14ac:dyDescent="0.25">
      <c r="A1047" s="12"/>
      <c r="B1047" s="11">
        <v>43525</v>
      </c>
      <c r="C1047" s="2">
        <v>14.5</v>
      </c>
      <c r="D1047" s="2">
        <v>9.1379999999999999</v>
      </c>
      <c r="E1047" s="2">
        <v>0</v>
      </c>
      <c r="F1047" s="2">
        <v>0</v>
      </c>
      <c r="G1047" s="2">
        <v>0</v>
      </c>
      <c r="H1047" s="17">
        <v>0</v>
      </c>
    </row>
    <row r="1048" spans="1:8" ht="13.5" x14ac:dyDescent="0.25">
      <c r="A1048" s="12"/>
      <c r="B1048" s="11">
        <v>43528</v>
      </c>
      <c r="C1048" s="2">
        <v>14.5</v>
      </c>
      <c r="D1048" s="2">
        <v>9.1379999999999999</v>
      </c>
      <c r="E1048" s="2">
        <v>0</v>
      </c>
      <c r="F1048" s="2">
        <v>0</v>
      </c>
      <c r="G1048" s="2">
        <v>0</v>
      </c>
      <c r="H1048" s="17">
        <v>0</v>
      </c>
    </row>
    <row r="1049" spans="1:8" ht="13.5" x14ac:dyDescent="0.25">
      <c r="A1049" s="12"/>
      <c r="B1049" s="11">
        <v>43529</v>
      </c>
      <c r="C1049" s="2">
        <v>14.5</v>
      </c>
      <c r="D1049" s="2">
        <v>9.1379999999999999</v>
      </c>
      <c r="E1049" s="2">
        <v>0</v>
      </c>
      <c r="F1049" s="2">
        <v>0</v>
      </c>
      <c r="G1049" s="2">
        <v>0</v>
      </c>
      <c r="H1049" s="17">
        <v>0</v>
      </c>
    </row>
    <row r="1050" spans="1:8" ht="13.5" x14ac:dyDescent="0.25">
      <c r="A1050" s="12"/>
      <c r="B1050" s="11">
        <v>43530</v>
      </c>
      <c r="C1050" s="2">
        <v>14.5</v>
      </c>
      <c r="D1050" s="2">
        <v>9.1379999999999999</v>
      </c>
      <c r="E1050" s="2">
        <v>0</v>
      </c>
      <c r="F1050" s="2">
        <v>0</v>
      </c>
      <c r="G1050" s="2">
        <v>0</v>
      </c>
      <c r="H1050" s="17">
        <v>0</v>
      </c>
    </row>
    <row r="1051" spans="1:8" ht="13.5" x14ac:dyDescent="0.25">
      <c r="A1051" s="12"/>
      <c r="B1051" s="11">
        <v>43531</v>
      </c>
      <c r="C1051" s="2">
        <v>14.1</v>
      </c>
      <c r="D1051" s="2">
        <v>8.8859999999999992</v>
      </c>
      <c r="E1051" s="2">
        <v>8.886630212765958</v>
      </c>
      <c r="F1051" s="2">
        <v>100</v>
      </c>
      <c r="G1051" s="2">
        <v>888.66302127659583</v>
      </c>
      <c r="H1051" s="17">
        <v>-2.7577150361129423E-2</v>
      </c>
    </row>
    <row r="1052" spans="1:8" ht="13.5" x14ac:dyDescent="0.25">
      <c r="A1052" s="12"/>
      <c r="B1052" s="11">
        <v>43532</v>
      </c>
      <c r="C1052" s="2">
        <v>14.05</v>
      </c>
      <c r="D1052" s="2">
        <v>8.8550000000000004</v>
      </c>
      <c r="E1052" s="2">
        <v>8.8550000000000004</v>
      </c>
      <c r="F1052" s="2">
        <v>57</v>
      </c>
      <c r="G1052" s="2">
        <v>504.73500000000001</v>
      </c>
      <c r="H1052" s="17">
        <v>-3.4886338059868117E-3</v>
      </c>
    </row>
    <row r="1053" spans="1:8" ht="13.5" x14ac:dyDescent="0.25">
      <c r="A1053" s="12"/>
      <c r="B1053" s="11">
        <v>43535</v>
      </c>
      <c r="C1053" s="2">
        <v>14.05</v>
      </c>
      <c r="D1053" s="2">
        <v>8.8550000000000004</v>
      </c>
      <c r="E1053" s="2">
        <v>0</v>
      </c>
      <c r="F1053" s="2">
        <v>0</v>
      </c>
      <c r="G1053" s="2">
        <v>0</v>
      </c>
      <c r="H1053" s="17">
        <v>0</v>
      </c>
    </row>
    <row r="1054" spans="1:8" ht="13.5" x14ac:dyDescent="0.25">
      <c r="A1054" s="12"/>
      <c r="B1054" s="11">
        <v>43536</v>
      </c>
      <c r="C1054" s="2">
        <v>13.75</v>
      </c>
      <c r="D1054" s="2">
        <v>8.6660000000000004</v>
      </c>
      <c r="E1054" s="2">
        <v>8.6660000000000004</v>
      </c>
      <c r="F1054" s="2">
        <v>28</v>
      </c>
      <c r="G1054" s="2">
        <v>242.64800000000002</v>
      </c>
      <c r="H1054" s="17">
        <v>-2.1343873517786566E-2</v>
      </c>
    </row>
    <row r="1055" spans="1:8" ht="13.5" x14ac:dyDescent="0.25">
      <c r="A1055" s="12"/>
      <c r="B1055" s="11">
        <v>43537</v>
      </c>
      <c r="C1055" s="2">
        <v>13.75</v>
      </c>
      <c r="D1055" s="2">
        <v>8.6660000000000004</v>
      </c>
      <c r="E1055" s="2">
        <v>0</v>
      </c>
      <c r="F1055" s="2">
        <v>0</v>
      </c>
      <c r="G1055" s="2">
        <v>0</v>
      </c>
      <c r="H1055" s="17">
        <v>0</v>
      </c>
    </row>
    <row r="1056" spans="1:8" ht="13.5" x14ac:dyDescent="0.25">
      <c r="A1056" s="12"/>
      <c r="B1056" s="11">
        <v>43538</v>
      </c>
      <c r="C1056" s="2">
        <v>14.08</v>
      </c>
      <c r="D1056" s="2">
        <v>8.8740000000000006</v>
      </c>
      <c r="E1056" s="2">
        <v>8.6155951704545455</v>
      </c>
      <c r="F1056" s="2">
        <v>30</v>
      </c>
      <c r="G1056" s="2">
        <v>258.46785511363635</v>
      </c>
      <c r="H1056" s="17">
        <v>2.4001846295868934E-2</v>
      </c>
    </row>
    <row r="1057" spans="1:8" ht="13.5" x14ac:dyDescent="0.25">
      <c r="A1057" s="12"/>
      <c r="B1057" s="11">
        <v>43539</v>
      </c>
      <c r="C1057" s="2">
        <v>13.7</v>
      </c>
      <c r="D1057" s="2">
        <v>8.6340000000000003</v>
      </c>
      <c r="E1057" s="2">
        <v>8.6333697810218979</v>
      </c>
      <c r="F1057" s="2">
        <v>1019</v>
      </c>
      <c r="G1057" s="2">
        <v>8797.4038068613136</v>
      </c>
      <c r="H1057" s="17">
        <v>-2.7045300878972302E-2</v>
      </c>
    </row>
    <row r="1058" spans="1:8" ht="13.5" x14ac:dyDescent="0.25">
      <c r="A1058" s="12"/>
      <c r="B1058" s="11">
        <v>43542</v>
      </c>
      <c r="C1058" s="2">
        <v>13.29</v>
      </c>
      <c r="D1058" s="2">
        <v>8.3759999999999994</v>
      </c>
      <c r="E1058" s="2">
        <v>8.4598230248307011</v>
      </c>
      <c r="F1058" s="2">
        <v>135</v>
      </c>
      <c r="G1058" s="2">
        <v>1142.0761083521447</v>
      </c>
      <c r="H1058" s="17">
        <v>-2.9881862404447637E-2</v>
      </c>
    </row>
    <row r="1059" spans="1:8" ht="13.5" x14ac:dyDescent="0.25">
      <c r="A1059" s="12"/>
      <c r="B1059" s="11">
        <v>43543</v>
      </c>
      <c r="C1059" s="2">
        <v>12.9</v>
      </c>
      <c r="D1059" s="2">
        <v>8.1300000000000008</v>
      </c>
      <c r="E1059" s="2">
        <v>8.1905023255813969</v>
      </c>
      <c r="F1059" s="2">
        <v>214</v>
      </c>
      <c r="G1059" s="2">
        <v>1752.767497674419</v>
      </c>
      <c r="H1059" s="17">
        <v>-2.9369627507163168E-2</v>
      </c>
    </row>
    <row r="1060" spans="1:8" ht="13.5" x14ac:dyDescent="0.25">
      <c r="A1060" s="12"/>
      <c r="B1060" s="11">
        <v>43545</v>
      </c>
      <c r="C1060" s="2">
        <v>12.52</v>
      </c>
      <c r="D1060" s="2">
        <v>7.89</v>
      </c>
      <c r="E1060" s="2">
        <v>7.8931509584664532</v>
      </c>
      <c r="F1060" s="2">
        <v>632</v>
      </c>
      <c r="G1060" s="2">
        <v>4988.4714057507981</v>
      </c>
      <c r="H1060" s="17">
        <v>-2.9520295202952161E-2</v>
      </c>
    </row>
    <row r="1061" spans="1:8" ht="13.5" x14ac:dyDescent="0.25">
      <c r="A1061" s="12"/>
      <c r="B1061" s="11">
        <v>43546</v>
      </c>
      <c r="C1061" s="2">
        <v>12.84</v>
      </c>
      <c r="D1061" s="2">
        <v>8.0920000000000005</v>
      </c>
      <c r="E1061" s="2">
        <v>8.0819165109034277</v>
      </c>
      <c r="F1061" s="2">
        <v>113</v>
      </c>
      <c r="G1061" s="2">
        <v>913.25656573208732</v>
      </c>
      <c r="H1061" s="17">
        <v>2.5602027883396813E-2</v>
      </c>
    </row>
    <row r="1062" spans="1:8" ht="13.5" x14ac:dyDescent="0.25">
      <c r="A1062" s="12"/>
      <c r="B1062" s="11">
        <v>43549</v>
      </c>
      <c r="C1062" s="2">
        <v>13.22</v>
      </c>
      <c r="D1062" s="2">
        <v>8.3320000000000007</v>
      </c>
      <c r="E1062" s="2">
        <v>0</v>
      </c>
      <c r="F1062" s="2">
        <v>0</v>
      </c>
      <c r="G1062" s="2">
        <v>0</v>
      </c>
      <c r="H1062" s="17">
        <v>2.965892239248643E-2</v>
      </c>
    </row>
    <row r="1063" spans="1:8" ht="13.5" x14ac:dyDescent="0.25">
      <c r="A1063" s="12"/>
      <c r="B1063" s="11">
        <v>43550</v>
      </c>
      <c r="C1063" s="2">
        <v>13.21</v>
      </c>
      <c r="D1063" s="2">
        <v>8.3249999999999993</v>
      </c>
      <c r="E1063" s="2">
        <v>8.3249999999999993</v>
      </c>
      <c r="F1063" s="2">
        <v>3</v>
      </c>
      <c r="G1063" s="2">
        <v>24.974999999999998</v>
      </c>
      <c r="H1063" s="17">
        <v>-8.4013442150761514E-4</v>
      </c>
    </row>
    <row r="1064" spans="1:8" ht="13.5" x14ac:dyDescent="0.25">
      <c r="A1064" s="12"/>
      <c r="B1064" s="11">
        <v>43551</v>
      </c>
      <c r="C1064" s="2">
        <v>13.21</v>
      </c>
      <c r="D1064" s="2">
        <v>8.3249999999999993</v>
      </c>
      <c r="E1064" s="2">
        <v>0</v>
      </c>
      <c r="F1064" s="2">
        <v>0</v>
      </c>
      <c r="G1064" s="2">
        <v>0</v>
      </c>
      <c r="H1064" s="17">
        <v>0</v>
      </c>
    </row>
    <row r="1065" spans="1:8" ht="13.5" x14ac:dyDescent="0.25">
      <c r="A1065" s="12"/>
      <c r="B1065" s="11">
        <v>43552</v>
      </c>
      <c r="C1065" s="2">
        <v>13.21</v>
      </c>
      <c r="D1065" s="2">
        <v>8.3249999999999993</v>
      </c>
      <c r="E1065" s="2">
        <v>0</v>
      </c>
      <c r="F1065" s="2">
        <v>0</v>
      </c>
      <c r="G1065" s="2">
        <v>0</v>
      </c>
      <c r="H1065" s="17">
        <v>0</v>
      </c>
    </row>
    <row r="1066" spans="1:8" ht="13.5" x14ac:dyDescent="0.25">
      <c r="A1066" s="12"/>
      <c r="B1066" s="11">
        <v>43553</v>
      </c>
      <c r="C1066" s="2">
        <v>13.21</v>
      </c>
      <c r="D1066" s="2">
        <v>8.3249999999999993</v>
      </c>
      <c r="E1066" s="2">
        <v>0</v>
      </c>
      <c r="F1066" s="2">
        <v>0</v>
      </c>
      <c r="G1066" s="2">
        <v>0</v>
      </c>
      <c r="H1066" s="17">
        <v>0</v>
      </c>
    </row>
    <row r="1067" spans="1:8" ht="13.5" x14ac:dyDescent="0.25">
      <c r="A1067" s="12"/>
      <c r="B1067" s="11">
        <v>43556</v>
      </c>
      <c r="C1067" s="2">
        <v>13.2</v>
      </c>
      <c r="D1067" s="2">
        <v>8.3190000000000008</v>
      </c>
      <c r="E1067" s="2">
        <v>8.1627036363636378</v>
      </c>
      <c r="F1067" s="2">
        <v>121</v>
      </c>
      <c r="G1067" s="2">
        <v>987.68714000000023</v>
      </c>
      <c r="H1067" s="17">
        <v>-7.2072072072053468E-4</v>
      </c>
    </row>
    <row r="1068" spans="1:8" ht="13.5" x14ac:dyDescent="0.25">
      <c r="A1068" s="12"/>
      <c r="B1068" s="11">
        <v>43557</v>
      </c>
      <c r="C1068" s="2">
        <v>13.2</v>
      </c>
      <c r="D1068" s="2">
        <v>8.3190000000000008</v>
      </c>
      <c r="E1068" s="2">
        <v>8.3190000000000008</v>
      </c>
      <c r="F1068" s="2">
        <v>40</v>
      </c>
      <c r="G1068" s="2">
        <v>332.76000000000005</v>
      </c>
      <c r="H1068" s="17">
        <v>0</v>
      </c>
    </row>
    <row r="1069" spans="1:8" ht="13.5" x14ac:dyDescent="0.25">
      <c r="A1069" s="12"/>
      <c r="B1069" s="11">
        <v>43558</v>
      </c>
      <c r="C1069" s="2">
        <v>13</v>
      </c>
      <c r="D1069" s="2">
        <v>8.1929999999999996</v>
      </c>
      <c r="E1069" s="2">
        <v>8.281862538461537</v>
      </c>
      <c r="F1069" s="2">
        <v>440</v>
      </c>
      <c r="G1069" s="2">
        <v>3644.0195169230765</v>
      </c>
      <c r="H1069" s="17">
        <v>-1.514605120807804E-2</v>
      </c>
    </row>
    <row r="1070" spans="1:8" ht="13.5" x14ac:dyDescent="0.25">
      <c r="A1070" s="12"/>
      <c r="B1070" s="11">
        <v>43559</v>
      </c>
      <c r="C1070" s="2">
        <v>13</v>
      </c>
      <c r="D1070" s="2">
        <v>8.1929999999999996</v>
      </c>
      <c r="E1070" s="2">
        <v>8.0045609999999989</v>
      </c>
      <c r="F1070" s="2">
        <v>193</v>
      </c>
      <c r="G1070" s="2">
        <v>1544.8802729999998</v>
      </c>
      <c r="H1070" s="17">
        <v>0</v>
      </c>
    </row>
    <row r="1071" spans="1:8" ht="13.5" x14ac:dyDescent="0.25">
      <c r="A1071" s="12"/>
      <c r="B1071" s="11">
        <v>43560</v>
      </c>
      <c r="C1071" s="2">
        <v>12.99</v>
      </c>
      <c r="D1071" s="2">
        <v>8.1869999999999994</v>
      </c>
      <c r="E1071" s="2">
        <v>7.9966632794457269</v>
      </c>
      <c r="F1071" s="2">
        <v>63</v>
      </c>
      <c r="G1071" s="2">
        <v>503.78978660508079</v>
      </c>
      <c r="H1071" s="17">
        <v>-7.3233247894546904E-4</v>
      </c>
    </row>
    <row r="1072" spans="1:8" ht="13.5" x14ac:dyDescent="0.25">
      <c r="A1072" s="12"/>
      <c r="B1072" s="11">
        <v>43563</v>
      </c>
      <c r="C1072" s="2">
        <v>12.99</v>
      </c>
      <c r="D1072" s="2">
        <v>8.1869999999999994</v>
      </c>
      <c r="E1072" s="2">
        <v>8.1869999999999994</v>
      </c>
      <c r="F1072" s="2">
        <v>72</v>
      </c>
      <c r="G1072" s="2">
        <v>589.46399999999994</v>
      </c>
      <c r="H1072" s="17">
        <v>0</v>
      </c>
    </row>
    <row r="1073" spans="1:8" ht="13.5" x14ac:dyDescent="0.25">
      <c r="A1073" s="12"/>
      <c r="B1073" s="11">
        <v>43565</v>
      </c>
      <c r="C1073" s="2">
        <v>12.99</v>
      </c>
      <c r="D1073" s="2">
        <v>8.1869999999999994</v>
      </c>
      <c r="E1073" s="2">
        <v>0</v>
      </c>
      <c r="F1073" s="2">
        <v>0</v>
      </c>
      <c r="G1073" s="2">
        <v>0</v>
      </c>
      <c r="H1073" s="17">
        <v>0</v>
      </c>
    </row>
    <row r="1074" spans="1:8" ht="13.5" x14ac:dyDescent="0.25">
      <c r="A1074" s="12"/>
      <c r="B1074" s="11">
        <v>43566</v>
      </c>
      <c r="C1074" s="2">
        <v>13.3</v>
      </c>
      <c r="D1074" s="2">
        <v>8.3819999999999997</v>
      </c>
      <c r="E1074" s="2">
        <v>8.38010932330827</v>
      </c>
      <c r="F1074" s="2">
        <v>27</v>
      </c>
      <c r="G1074" s="2">
        <v>226.26295172932328</v>
      </c>
      <c r="H1074" s="17">
        <v>2.3818248442653022E-2</v>
      </c>
    </row>
    <row r="1075" spans="1:8" ht="13.5" x14ac:dyDescent="0.25">
      <c r="A1075" s="12"/>
      <c r="B1075" s="11">
        <v>43567</v>
      </c>
      <c r="C1075" s="2">
        <v>13.3</v>
      </c>
      <c r="D1075" s="2">
        <v>8.3819999999999997</v>
      </c>
      <c r="E1075" s="2">
        <v>0</v>
      </c>
      <c r="F1075" s="2">
        <v>0</v>
      </c>
      <c r="G1075" s="2">
        <v>0</v>
      </c>
      <c r="H1075" s="17">
        <v>0</v>
      </c>
    </row>
    <row r="1076" spans="1:8" ht="13.5" x14ac:dyDescent="0.25">
      <c r="A1076" s="12"/>
      <c r="B1076" s="11">
        <v>43570</v>
      </c>
      <c r="C1076" s="2">
        <v>13.3</v>
      </c>
      <c r="D1076" s="2">
        <v>8.3819999999999997</v>
      </c>
      <c r="E1076" s="2">
        <v>0</v>
      </c>
      <c r="F1076" s="2">
        <v>0</v>
      </c>
      <c r="G1076" s="2">
        <v>0</v>
      </c>
      <c r="H1076" s="17">
        <v>0</v>
      </c>
    </row>
    <row r="1077" spans="1:8" ht="13.5" x14ac:dyDescent="0.25">
      <c r="A1077" s="12"/>
      <c r="B1077" s="11">
        <v>43571</v>
      </c>
      <c r="C1077" s="2">
        <v>13.3</v>
      </c>
      <c r="D1077" s="2">
        <v>8.3819999999999997</v>
      </c>
      <c r="E1077" s="2">
        <v>0</v>
      </c>
      <c r="F1077" s="2">
        <v>0</v>
      </c>
      <c r="G1077" s="2">
        <v>0</v>
      </c>
      <c r="H1077" s="17">
        <v>0</v>
      </c>
    </row>
    <row r="1078" spans="1:8" ht="13.5" x14ac:dyDescent="0.25">
      <c r="A1078" s="12"/>
      <c r="B1078" s="11">
        <v>43572</v>
      </c>
      <c r="C1078" s="2">
        <v>13.28</v>
      </c>
      <c r="D1078" s="2">
        <v>8.3689999999999998</v>
      </c>
      <c r="E1078" s="2">
        <v>8.3689999999999998</v>
      </c>
      <c r="F1078" s="2">
        <v>74</v>
      </c>
      <c r="G1078" s="2">
        <v>619.30600000000004</v>
      </c>
      <c r="H1078" s="17">
        <v>-1.5509424958243738E-3</v>
      </c>
    </row>
    <row r="1079" spans="1:8" ht="13.5" x14ac:dyDescent="0.25">
      <c r="A1079" s="12"/>
      <c r="B1079" s="11">
        <v>43573</v>
      </c>
      <c r="C1079" s="2">
        <v>13.29</v>
      </c>
      <c r="D1079" s="2">
        <v>8.3759999999999994</v>
      </c>
      <c r="E1079" s="2">
        <v>8.3759999999999994</v>
      </c>
      <c r="F1079" s="2">
        <v>20</v>
      </c>
      <c r="G1079" s="2">
        <v>167.51999999999998</v>
      </c>
      <c r="H1079" s="17">
        <v>8.3642012187832161E-4</v>
      </c>
    </row>
    <row r="1080" spans="1:8" ht="13.5" x14ac:dyDescent="0.25">
      <c r="A1080" s="12"/>
      <c r="B1080" s="11">
        <v>43574</v>
      </c>
      <c r="C1080" s="2">
        <v>13.29</v>
      </c>
      <c r="D1080" s="2">
        <v>8.3759999999999994</v>
      </c>
      <c r="E1080" s="2">
        <v>0</v>
      </c>
      <c r="F1080" s="2">
        <v>0</v>
      </c>
      <c r="G1080" s="2">
        <v>0</v>
      </c>
      <c r="H1080" s="17">
        <v>0</v>
      </c>
    </row>
    <row r="1081" spans="1:8" ht="13.5" x14ac:dyDescent="0.25">
      <c r="A1081" s="12"/>
      <c r="B1081" s="11">
        <v>43577</v>
      </c>
      <c r="C1081" s="2">
        <v>13.35</v>
      </c>
      <c r="D1081" s="2">
        <v>8.4130000000000003</v>
      </c>
      <c r="E1081" s="2">
        <v>8.3846415730337078</v>
      </c>
      <c r="F1081" s="2">
        <v>200</v>
      </c>
      <c r="G1081" s="2">
        <v>1676.9283146067417</v>
      </c>
      <c r="H1081" s="17">
        <v>4.4173829990449874E-3</v>
      </c>
    </row>
    <row r="1082" spans="1:8" ht="13.5" x14ac:dyDescent="0.25">
      <c r="A1082" s="12"/>
      <c r="B1082" s="11">
        <v>43578</v>
      </c>
      <c r="C1082" s="2">
        <v>13.33</v>
      </c>
      <c r="D1082" s="2">
        <v>8.4009999999999998</v>
      </c>
      <c r="E1082" s="2">
        <v>8.4136046511627889</v>
      </c>
      <c r="F1082" s="2">
        <v>1311</v>
      </c>
      <c r="G1082" s="2">
        <v>11030.235697674416</v>
      </c>
      <c r="H1082" s="17">
        <v>-1.4263639605373178E-3</v>
      </c>
    </row>
    <row r="1083" spans="1:8" ht="13.5" x14ac:dyDescent="0.25">
      <c r="A1083" s="12"/>
      <c r="B1083" s="11">
        <v>43579</v>
      </c>
      <c r="C1083" s="2">
        <v>13.72</v>
      </c>
      <c r="D1083" s="2">
        <v>8.6470000000000002</v>
      </c>
      <c r="E1083" s="2">
        <v>0</v>
      </c>
      <c r="F1083" s="2">
        <v>0</v>
      </c>
      <c r="G1083" s="2">
        <v>0</v>
      </c>
      <c r="H1083" s="17">
        <v>2.9282228306154082E-2</v>
      </c>
    </row>
    <row r="1084" spans="1:8" ht="13.5" x14ac:dyDescent="0.25">
      <c r="A1084" s="12"/>
      <c r="B1084" s="11">
        <v>43580</v>
      </c>
      <c r="C1084" s="2">
        <v>13.72</v>
      </c>
      <c r="D1084" s="2">
        <v>8.6470000000000002</v>
      </c>
      <c r="E1084" s="2">
        <v>0</v>
      </c>
      <c r="F1084" s="2">
        <v>0</v>
      </c>
      <c r="G1084" s="2">
        <v>0</v>
      </c>
      <c r="H1084" s="17">
        <v>0</v>
      </c>
    </row>
    <row r="1085" spans="1:8" ht="13.5" x14ac:dyDescent="0.25">
      <c r="A1085" s="12"/>
      <c r="B1085" s="11">
        <v>43581</v>
      </c>
      <c r="C1085" s="2">
        <v>13.99</v>
      </c>
      <c r="D1085" s="2">
        <v>8.8170000000000002</v>
      </c>
      <c r="E1085" s="2">
        <v>8.5699475339528242</v>
      </c>
      <c r="F1085" s="2">
        <v>25</v>
      </c>
      <c r="G1085" s="2">
        <v>214.24868834882059</v>
      </c>
      <c r="H1085" s="17">
        <v>1.9659997687059085E-2</v>
      </c>
    </row>
    <row r="1086" spans="1:8" ht="13.5" x14ac:dyDescent="0.25">
      <c r="A1086" s="12"/>
      <c r="B1086" s="11">
        <v>43584</v>
      </c>
      <c r="C1086" s="2">
        <v>13.58</v>
      </c>
      <c r="D1086" s="2">
        <v>8.5579999999999998</v>
      </c>
      <c r="E1086" s="2">
        <v>8.759031075110455</v>
      </c>
      <c r="F1086" s="2">
        <v>30</v>
      </c>
      <c r="G1086" s="2">
        <v>262.77093225331367</v>
      </c>
      <c r="H1086" s="17">
        <v>-2.9375070885788855E-2</v>
      </c>
    </row>
    <row r="1087" spans="1:8" ht="13.5" x14ac:dyDescent="0.25">
      <c r="A1087" s="12"/>
      <c r="B1087" s="11">
        <v>43585</v>
      </c>
      <c r="C1087" s="2">
        <v>13.25</v>
      </c>
      <c r="D1087" s="2">
        <v>8.35</v>
      </c>
      <c r="E1087" s="2">
        <v>8.35</v>
      </c>
      <c r="F1087" s="2">
        <v>69</v>
      </c>
      <c r="G1087" s="2">
        <v>576.15</v>
      </c>
      <c r="H1087" s="17">
        <v>-2.4304744099088595E-2</v>
      </c>
    </row>
    <row r="1088" spans="1:8" ht="13.5" x14ac:dyDescent="0.25">
      <c r="A1088" s="12"/>
      <c r="B1088" s="11">
        <v>43587</v>
      </c>
      <c r="C1088" s="2">
        <v>13.15</v>
      </c>
      <c r="D1088" s="2">
        <v>8.2870000000000008</v>
      </c>
      <c r="E1088" s="2">
        <v>8.2870000000000008</v>
      </c>
      <c r="F1088" s="2">
        <v>30</v>
      </c>
      <c r="G1088" s="2">
        <v>248.61</v>
      </c>
      <c r="H1088" s="17">
        <v>-7.5449101796405795E-3</v>
      </c>
    </row>
    <row r="1089" spans="1:8" ht="13.5" x14ac:dyDescent="0.25">
      <c r="A1089" s="12"/>
      <c r="B1089" s="11">
        <v>43588</v>
      </c>
      <c r="C1089" s="2">
        <v>12.9</v>
      </c>
      <c r="D1089" s="2">
        <v>8.1300000000000008</v>
      </c>
      <c r="E1089" s="2">
        <v>8.1426046511627916</v>
      </c>
      <c r="F1089" s="2">
        <v>100</v>
      </c>
      <c r="G1089" s="2">
        <v>814.26046511627919</v>
      </c>
      <c r="H1089" s="17">
        <v>-1.894533606854109E-2</v>
      </c>
    </row>
    <row r="1090" spans="1:8" ht="13.5" x14ac:dyDescent="0.25">
      <c r="A1090" s="12"/>
      <c r="B1090" s="11">
        <v>43591</v>
      </c>
      <c r="C1090" s="2">
        <v>13.24</v>
      </c>
      <c r="D1090" s="2">
        <v>8.3439999999999994</v>
      </c>
      <c r="E1090" s="2">
        <v>8.3439999999999994</v>
      </c>
      <c r="F1090" s="2">
        <v>1</v>
      </c>
      <c r="G1090" s="2">
        <v>8.3439999999999994</v>
      </c>
      <c r="H1090" s="17">
        <v>2.6322263222632057E-2</v>
      </c>
    </row>
    <row r="1091" spans="1:8" ht="13.5" x14ac:dyDescent="0.25">
      <c r="A1091" s="12"/>
      <c r="B1091" s="11">
        <v>43592</v>
      </c>
      <c r="C1091" s="2">
        <v>13.24</v>
      </c>
      <c r="D1091" s="2">
        <v>8.3439999999999994</v>
      </c>
      <c r="E1091" s="2">
        <v>0</v>
      </c>
      <c r="F1091" s="2">
        <v>0</v>
      </c>
      <c r="G1091" s="2">
        <v>0</v>
      </c>
      <c r="H1091" s="17">
        <v>0</v>
      </c>
    </row>
    <row r="1092" spans="1:8" ht="13.5" x14ac:dyDescent="0.25">
      <c r="A1092" s="12"/>
      <c r="B1092" s="11">
        <v>43593</v>
      </c>
      <c r="C1092" s="2">
        <v>13.24</v>
      </c>
      <c r="D1092" s="2">
        <v>8.3439999999999994</v>
      </c>
      <c r="E1092" s="2">
        <v>0</v>
      </c>
      <c r="F1092" s="2">
        <v>0</v>
      </c>
      <c r="G1092" s="2">
        <v>0</v>
      </c>
      <c r="H1092" s="17">
        <v>0</v>
      </c>
    </row>
    <row r="1093" spans="1:8" ht="13.5" x14ac:dyDescent="0.25">
      <c r="A1093" s="12"/>
      <c r="B1093" s="11">
        <v>43594</v>
      </c>
      <c r="C1093" s="2">
        <v>12.85</v>
      </c>
      <c r="D1093" s="2">
        <v>8.0980000000000008</v>
      </c>
      <c r="E1093" s="2">
        <v>8.0980000000000008</v>
      </c>
      <c r="F1093" s="2">
        <v>27</v>
      </c>
      <c r="G1093" s="2">
        <v>218.64600000000002</v>
      </c>
      <c r="H1093" s="17">
        <v>-2.9482262703739055E-2</v>
      </c>
    </row>
    <row r="1094" spans="1:8" ht="13.5" x14ac:dyDescent="0.25">
      <c r="A1094" s="12"/>
      <c r="B1094" s="11">
        <v>43595</v>
      </c>
      <c r="C1094" s="2">
        <v>12.47</v>
      </c>
      <c r="D1094" s="2">
        <v>7.859</v>
      </c>
      <c r="E1094" s="2">
        <v>7.8955534883720926</v>
      </c>
      <c r="F1094" s="2">
        <v>150</v>
      </c>
      <c r="G1094" s="2">
        <v>1184.3330232558139</v>
      </c>
      <c r="H1094" s="17">
        <v>-2.9513460113608392E-2</v>
      </c>
    </row>
    <row r="1095" spans="1:8" ht="13.5" x14ac:dyDescent="0.25">
      <c r="A1095" s="12"/>
      <c r="B1095" s="11">
        <v>43598</v>
      </c>
      <c r="C1095" s="2">
        <v>12.74</v>
      </c>
      <c r="D1095" s="2">
        <v>8.0289999999999999</v>
      </c>
      <c r="E1095" s="2">
        <v>8.0289999999999999</v>
      </c>
      <c r="F1095" s="2">
        <v>25</v>
      </c>
      <c r="G1095" s="2">
        <v>200.72499999999999</v>
      </c>
      <c r="H1095" s="17">
        <v>2.1631250795266566E-2</v>
      </c>
    </row>
    <row r="1096" spans="1:8" ht="13.5" x14ac:dyDescent="0.25">
      <c r="A1096" s="12"/>
      <c r="B1096" s="11">
        <v>43599</v>
      </c>
      <c r="C1096" s="2">
        <v>12.87</v>
      </c>
      <c r="D1096" s="2">
        <v>8.1110000000000007</v>
      </c>
      <c r="E1096" s="2">
        <v>8.1021768453768459</v>
      </c>
      <c r="F1096" s="2">
        <v>204</v>
      </c>
      <c r="G1096" s="2">
        <v>1652.8440764568766</v>
      </c>
      <c r="H1096" s="17">
        <v>1.0212977954913532E-2</v>
      </c>
    </row>
    <row r="1097" spans="1:8" ht="13.5" x14ac:dyDescent="0.25">
      <c r="A1097" s="12"/>
      <c r="B1097" s="11">
        <v>43600</v>
      </c>
      <c r="C1097" s="2">
        <v>12.49</v>
      </c>
      <c r="D1097" s="2">
        <v>7.8719999999999999</v>
      </c>
      <c r="E1097" s="2">
        <v>7.8719999999999999</v>
      </c>
      <c r="F1097" s="2">
        <v>184</v>
      </c>
      <c r="G1097" s="2">
        <v>1448.4479999999999</v>
      </c>
      <c r="H1097" s="17">
        <v>-2.9466157070644896E-2</v>
      </c>
    </row>
    <row r="1098" spans="1:8" ht="13.5" x14ac:dyDescent="0.25">
      <c r="A1098" s="12"/>
      <c r="B1098" s="11">
        <v>43601</v>
      </c>
      <c r="C1098" s="2">
        <v>12.6</v>
      </c>
      <c r="D1098" s="2">
        <v>7.9409999999999998</v>
      </c>
      <c r="E1098" s="2">
        <v>7.9409999999999998</v>
      </c>
      <c r="F1098" s="2">
        <v>12</v>
      </c>
      <c r="G1098" s="2">
        <v>95.292000000000002</v>
      </c>
      <c r="H1098" s="17">
        <v>8.7652439024390183E-3</v>
      </c>
    </row>
    <row r="1099" spans="1:8" ht="13.5" x14ac:dyDescent="0.25">
      <c r="A1099" s="12"/>
      <c r="B1099" s="11">
        <v>43602</v>
      </c>
      <c r="C1099" s="2">
        <v>13</v>
      </c>
      <c r="D1099" s="2">
        <v>8.1929999999999996</v>
      </c>
      <c r="E1099" s="2">
        <v>8.1488838461538453</v>
      </c>
      <c r="F1099" s="2">
        <v>8841</v>
      </c>
      <c r="G1099" s="2">
        <v>72044.282083846148</v>
      </c>
      <c r="H1099" s="17">
        <v>3.1734038534189622E-2</v>
      </c>
    </row>
    <row r="1100" spans="1:8" ht="13.5" x14ac:dyDescent="0.25">
      <c r="A1100" s="12"/>
      <c r="B1100" s="11">
        <v>43605</v>
      </c>
      <c r="C1100" s="2">
        <v>13</v>
      </c>
      <c r="D1100" s="2">
        <v>8.1929999999999996</v>
      </c>
      <c r="E1100" s="2">
        <v>8.1785046923076923</v>
      </c>
      <c r="F1100" s="2">
        <v>150</v>
      </c>
      <c r="G1100" s="2">
        <v>1226.7757038461539</v>
      </c>
      <c r="H1100" s="17">
        <v>0</v>
      </c>
    </row>
    <row r="1101" spans="1:8" ht="13.5" x14ac:dyDescent="0.25">
      <c r="A1101" s="12"/>
      <c r="B1101" s="11">
        <v>43606</v>
      </c>
      <c r="C1101" s="2">
        <v>13.25</v>
      </c>
      <c r="D1101" s="2">
        <v>8.35</v>
      </c>
      <c r="E1101" s="2">
        <v>8.2535811320754711</v>
      </c>
      <c r="F1101" s="2">
        <v>250</v>
      </c>
      <c r="G1101" s="2">
        <v>2063.3952830188678</v>
      </c>
      <c r="H1101" s="17">
        <v>1.9162699865739048E-2</v>
      </c>
    </row>
    <row r="1102" spans="1:8" ht="13.5" x14ac:dyDescent="0.25">
      <c r="A1102" s="12"/>
      <c r="B1102" s="11">
        <v>43607</v>
      </c>
      <c r="C1102" s="2">
        <v>13.25</v>
      </c>
      <c r="D1102" s="2">
        <v>8.35</v>
      </c>
      <c r="E1102" s="2">
        <v>8.35</v>
      </c>
      <c r="F1102" s="2">
        <v>2</v>
      </c>
      <c r="G1102" s="2">
        <v>16.7</v>
      </c>
      <c r="H1102" s="17">
        <v>0</v>
      </c>
    </row>
    <row r="1103" spans="1:8" ht="13.5" x14ac:dyDescent="0.25">
      <c r="A1103" s="12"/>
      <c r="B1103" s="11">
        <v>43608</v>
      </c>
      <c r="C1103" s="2">
        <v>13.1</v>
      </c>
      <c r="D1103" s="2">
        <v>8.2560000000000002</v>
      </c>
      <c r="E1103" s="2">
        <v>8.2560000000000002</v>
      </c>
      <c r="F1103" s="2">
        <v>20</v>
      </c>
      <c r="G1103" s="2">
        <v>165.12</v>
      </c>
      <c r="H1103" s="17">
        <v>-1.125748502994005E-2</v>
      </c>
    </row>
    <row r="1104" spans="1:8" ht="13.5" x14ac:dyDescent="0.25">
      <c r="A1104" s="12"/>
      <c r="B1104" s="11">
        <v>43609</v>
      </c>
      <c r="C1104" s="2">
        <v>13.34</v>
      </c>
      <c r="D1104" s="2">
        <v>8.407</v>
      </c>
      <c r="E1104" s="2">
        <v>8.397546851574214</v>
      </c>
      <c r="F1104" s="2">
        <v>155</v>
      </c>
      <c r="G1104" s="2">
        <v>1301.6197619940031</v>
      </c>
      <c r="H1104" s="17">
        <v>1.828972868217052E-2</v>
      </c>
    </row>
    <row r="1105" spans="1:8" ht="13.5" x14ac:dyDescent="0.25">
      <c r="A1105" s="12"/>
      <c r="B1105" s="11">
        <v>43612</v>
      </c>
      <c r="C1105" s="2">
        <v>13</v>
      </c>
      <c r="D1105" s="2">
        <v>8.1929999999999996</v>
      </c>
      <c r="E1105" s="2">
        <v>8.2194696923076904</v>
      </c>
      <c r="F1105" s="2">
        <v>1540</v>
      </c>
      <c r="G1105" s="2">
        <v>12657.983326153842</v>
      </c>
      <c r="H1105" s="17">
        <v>-2.5454977994528418E-2</v>
      </c>
    </row>
    <row r="1106" spans="1:8" ht="13.5" x14ac:dyDescent="0.25">
      <c r="A1106" s="12"/>
      <c r="B1106" s="11">
        <v>43613</v>
      </c>
      <c r="C1106" s="2">
        <v>13.39</v>
      </c>
      <c r="D1106" s="2">
        <v>8.4390000000000001</v>
      </c>
      <c r="E1106" s="2">
        <v>8.4390000000000001</v>
      </c>
      <c r="F1106" s="2">
        <v>1</v>
      </c>
      <c r="G1106" s="2">
        <v>8.4390000000000001</v>
      </c>
      <c r="H1106" s="17">
        <v>3.0025631636763146E-2</v>
      </c>
    </row>
    <row r="1107" spans="1:8" ht="13.5" x14ac:dyDescent="0.25">
      <c r="A1107" s="12"/>
      <c r="B1107" s="11">
        <v>43614</v>
      </c>
      <c r="C1107" s="2">
        <v>13</v>
      </c>
      <c r="D1107" s="2">
        <v>8.1929999999999996</v>
      </c>
      <c r="E1107" s="2">
        <v>8.2219906153846143</v>
      </c>
      <c r="F1107" s="2">
        <v>500</v>
      </c>
      <c r="G1107" s="2">
        <v>4110.9953076923075</v>
      </c>
      <c r="H1107" s="17">
        <v>-2.9150373266974811E-2</v>
      </c>
    </row>
    <row r="1108" spans="1:8" ht="13.5" x14ac:dyDescent="0.25">
      <c r="A1108" s="12"/>
      <c r="B1108" s="11">
        <v>43615</v>
      </c>
      <c r="C1108" s="2">
        <v>13</v>
      </c>
      <c r="D1108" s="2">
        <v>8.1929999999999996</v>
      </c>
      <c r="E1108" s="2">
        <v>0</v>
      </c>
      <c r="F1108" s="2">
        <v>0</v>
      </c>
      <c r="G1108" s="2">
        <v>0</v>
      </c>
      <c r="H1108" s="17">
        <v>0</v>
      </c>
    </row>
    <row r="1109" spans="1:8" ht="13.5" x14ac:dyDescent="0.25">
      <c r="A1109" s="12"/>
      <c r="B1109" s="11">
        <v>43616</v>
      </c>
      <c r="C1109" s="2">
        <v>13</v>
      </c>
      <c r="D1109" s="2">
        <v>8.1929999999999996</v>
      </c>
      <c r="E1109" s="2">
        <v>0</v>
      </c>
      <c r="F1109" s="2">
        <v>0</v>
      </c>
      <c r="G1109" s="2">
        <v>0</v>
      </c>
      <c r="H1109" s="17">
        <v>0</v>
      </c>
    </row>
    <row r="1110" spans="1:8" ht="13.5" x14ac:dyDescent="0.25">
      <c r="A1110" s="12"/>
      <c r="B1110" s="11">
        <v>43619</v>
      </c>
      <c r="C1110" s="2">
        <v>13</v>
      </c>
      <c r="D1110" s="2">
        <v>8.1929999999999996</v>
      </c>
      <c r="E1110" s="2">
        <v>0</v>
      </c>
      <c r="F1110" s="2">
        <v>0</v>
      </c>
      <c r="G1110" s="2">
        <v>0</v>
      </c>
      <c r="H1110" s="17">
        <v>0</v>
      </c>
    </row>
    <row r="1111" spans="1:8" ht="13.5" x14ac:dyDescent="0.25">
      <c r="A1111" s="12"/>
      <c r="B1111" s="11">
        <v>43623</v>
      </c>
      <c r="C1111" s="2">
        <v>13.39</v>
      </c>
      <c r="D1111" s="2">
        <v>8.4390000000000001</v>
      </c>
      <c r="E1111" s="2">
        <v>0</v>
      </c>
      <c r="F1111" s="2">
        <v>0</v>
      </c>
      <c r="G1111" s="2">
        <v>0</v>
      </c>
      <c r="H1111" s="17">
        <v>3.0025631636763146E-2</v>
      </c>
    </row>
    <row r="1112" spans="1:8" ht="13.5" x14ac:dyDescent="0.25">
      <c r="A1112" s="12"/>
      <c r="B1112" s="11">
        <v>43626</v>
      </c>
      <c r="C1112" s="2">
        <v>13.6</v>
      </c>
      <c r="D1112" s="2">
        <v>8.5709999999999997</v>
      </c>
      <c r="E1112" s="2">
        <v>8.5773022058823525</v>
      </c>
      <c r="F1112" s="2">
        <v>63</v>
      </c>
      <c r="G1112" s="2">
        <v>540.37003897058821</v>
      </c>
      <c r="H1112" s="17">
        <v>1.564166370423032E-2</v>
      </c>
    </row>
    <row r="1113" spans="1:8" ht="13.5" x14ac:dyDescent="0.25">
      <c r="A1113" s="12"/>
      <c r="B1113" s="11">
        <v>43627</v>
      </c>
      <c r="C1113" s="2">
        <v>13.6</v>
      </c>
      <c r="D1113" s="2">
        <v>8.5709999999999997</v>
      </c>
      <c r="E1113" s="2">
        <v>8.5709999999999997</v>
      </c>
      <c r="F1113" s="2">
        <v>108</v>
      </c>
      <c r="G1113" s="2">
        <v>925.66800000000001</v>
      </c>
      <c r="H1113" s="17">
        <v>0</v>
      </c>
    </row>
    <row r="1114" spans="1:8" ht="13.5" x14ac:dyDescent="0.25">
      <c r="A1114" s="12"/>
      <c r="B1114" s="11">
        <v>43628</v>
      </c>
      <c r="C1114" s="2">
        <v>13.65</v>
      </c>
      <c r="D1114" s="2">
        <v>8.6029999999999998</v>
      </c>
      <c r="E1114" s="2">
        <v>8.6029999999999998</v>
      </c>
      <c r="F1114" s="2">
        <v>20</v>
      </c>
      <c r="G1114" s="2">
        <v>172.06</v>
      </c>
      <c r="H1114" s="17">
        <v>3.7335200093338034E-3</v>
      </c>
    </row>
    <row r="1115" spans="1:8" ht="13.5" x14ac:dyDescent="0.25">
      <c r="A1115" s="12"/>
      <c r="B1115" s="11">
        <v>43629</v>
      </c>
      <c r="C1115" s="2">
        <v>13.85</v>
      </c>
      <c r="D1115" s="2">
        <v>8.7289999999999992</v>
      </c>
      <c r="E1115" s="2">
        <v>8.6098822382671472</v>
      </c>
      <c r="F1115" s="2">
        <v>1650</v>
      </c>
      <c r="G1115" s="2">
        <v>14206.305693140794</v>
      </c>
      <c r="H1115" s="17">
        <v>1.4646053702196843E-2</v>
      </c>
    </row>
    <row r="1116" spans="1:8" ht="13.5" x14ac:dyDescent="0.25">
      <c r="A1116" s="12"/>
      <c r="B1116" s="11">
        <v>43630</v>
      </c>
      <c r="C1116" s="2">
        <v>14.07</v>
      </c>
      <c r="D1116" s="2">
        <v>8.8670000000000009</v>
      </c>
      <c r="E1116" s="2">
        <v>8.8670000000000009</v>
      </c>
      <c r="F1116" s="2">
        <v>90</v>
      </c>
      <c r="G1116" s="2">
        <v>798.03000000000009</v>
      </c>
      <c r="H1116" s="17">
        <v>1.5809371061977509E-2</v>
      </c>
    </row>
    <row r="1117" spans="1:8" ht="13.5" x14ac:dyDescent="0.25">
      <c r="A1117" s="12"/>
      <c r="B1117" s="11">
        <v>43633</v>
      </c>
      <c r="C1117" s="2">
        <v>14.49</v>
      </c>
      <c r="D1117" s="2">
        <v>9.1319999999999997</v>
      </c>
      <c r="E1117" s="2">
        <v>8.8780182194616977</v>
      </c>
      <c r="F1117" s="2">
        <v>126</v>
      </c>
      <c r="G1117" s="2">
        <v>1118.6302956521738</v>
      </c>
      <c r="H1117" s="17">
        <v>2.9886094507725135E-2</v>
      </c>
    </row>
    <row r="1118" spans="1:8" ht="13.5" x14ac:dyDescent="0.25">
      <c r="A1118" s="12"/>
      <c r="B1118" s="11">
        <v>43634</v>
      </c>
      <c r="C1118" s="2">
        <v>14.45</v>
      </c>
      <c r="D1118" s="2">
        <v>9.1069999999999993</v>
      </c>
      <c r="E1118" s="2">
        <v>9.1069999999999993</v>
      </c>
      <c r="F1118" s="2">
        <v>1574</v>
      </c>
      <c r="G1118" s="2">
        <v>14334.418</v>
      </c>
      <c r="H1118" s="17">
        <v>-2.7376259307928556E-3</v>
      </c>
    </row>
    <row r="1119" spans="1:8" ht="13.5" x14ac:dyDescent="0.25">
      <c r="A1119" s="12"/>
      <c r="B1119" s="11">
        <v>43635</v>
      </c>
      <c r="C1119" s="2">
        <v>14.88</v>
      </c>
      <c r="D1119" s="2">
        <v>9.3780000000000001</v>
      </c>
      <c r="E1119" s="2">
        <v>9.3780000000000001</v>
      </c>
      <c r="F1119" s="2">
        <v>1</v>
      </c>
      <c r="G1119" s="2">
        <v>9.3780000000000001</v>
      </c>
      <c r="H1119" s="17">
        <v>2.9757329526737764E-2</v>
      </c>
    </row>
    <row r="1120" spans="1:8" ht="13.5" x14ac:dyDescent="0.25">
      <c r="A1120" s="12"/>
      <c r="B1120" s="11">
        <v>43636</v>
      </c>
      <c r="C1120" s="2">
        <v>14.45</v>
      </c>
      <c r="D1120" s="2">
        <v>9.1069999999999993</v>
      </c>
      <c r="E1120" s="2">
        <v>9.2343089273356398</v>
      </c>
      <c r="F1120" s="2">
        <v>70</v>
      </c>
      <c r="G1120" s="2">
        <v>646.40162491349474</v>
      </c>
      <c r="H1120" s="17">
        <v>-2.8897419492429174E-2</v>
      </c>
    </row>
    <row r="1121" spans="1:8" ht="13.5" x14ac:dyDescent="0.25">
      <c r="A1121" s="12"/>
      <c r="B1121" s="11">
        <v>43637</v>
      </c>
      <c r="C1121" s="2">
        <v>14.71</v>
      </c>
      <c r="D1121" s="2">
        <v>9.2710000000000008</v>
      </c>
      <c r="E1121" s="2">
        <v>9.2810840244731487</v>
      </c>
      <c r="F1121" s="2">
        <v>651</v>
      </c>
      <c r="G1121" s="2">
        <v>6041.98569993202</v>
      </c>
      <c r="H1121" s="17">
        <v>1.8008125617656912E-2</v>
      </c>
    </row>
    <row r="1122" spans="1:8" ht="13.5" x14ac:dyDescent="0.25">
      <c r="A1122" s="12"/>
      <c r="B1122" s="11">
        <v>43640</v>
      </c>
      <c r="C1122" s="2">
        <v>14.98</v>
      </c>
      <c r="D1122" s="2">
        <v>9.4410000000000007</v>
      </c>
      <c r="E1122" s="2">
        <v>9.2689443925233643</v>
      </c>
      <c r="F1122" s="2">
        <v>549</v>
      </c>
      <c r="G1122" s="2">
        <v>5088.6504714953271</v>
      </c>
      <c r="H1122" s="17">
        <v>1.8336749002265118E-2</v>
      </c>
    </row>
    <row r="1123" spans="1:8" ht="13.5" x14ac:dyDescent="0.25">
      <c r="A1123" s="12"/>
      <c r="B1123" s="11">
        <v>43641</v>
      </c>
      <c r="C1123" s="2">
        <v>14.4</v>
      </c>
      <c r="D1123" s="2">
        <v>9.8659999999999997</v>
      </c>
      <c r="E1123" s="2">
        <v>9.8659999999999997</v>
      </c>
      <c r="F1123" s="2">
        <v>285</v>
      </c>
      <c r="G1123" s="2">
        <v>2811.81</v>
      </c>
      <c r="H1123" s="17">
        <v>4.5016417752356624E-2</v>
      </c>
    </row>
    <row r="1124" spans="1:8" ht="13.5" x14ac:dyDescent="0.25">
      <c r="A1124" s="12"/>
      <c r="B1124" s="11">
        <v>43642</v>
      </c>
      <c r="C1124" s="2">
        <v>14.4</v>
      </c>
      <c r="D1124" s="2">
        <v>9.8659999999999997</v>
      </c>
      <c r="E1124" s="2">
        <v>9.8659999999999997</v>
      </c>
      <c r="F1124" s="2">
        <v>766</v>
      </c>
      <c r="G1124" s="2">
        <v>7557.3559999999998</v>
      </c>
      <c r="H1124" s="17">
        <v>0</v>
      </c>
    </row>
    <row r="1125" spans="1:8" ht="13.5" x14ac:dyDescent="0.25">
      <c r="A1125" s="12"/>
      <c r="B1125" s="11">
        <v>43643</v>
      </c>
      <c r="C1125" s="2">
        <v>14.6</v>
      </c>
      <c r="D1125" s="2">
        <v>10.003</v>
      </c>
      <c r="E1125" s="2">
        <v>9.9440782191780812</v>
      </c>
      <c r="F1125" s="2">
        <v>270</v>
      </c>
      <c r="G1125" s="2">
        <v>2684.9011191780819</v>
      </c>
      <c r="H1125" s="17">
        <v>1.3886073383336759E-2</v>
      </c>
    </row>
    <row r="1126" spans="1:8" ht="13.5" x14ac:dyDescent="0.25">
      <c r="A1126" s="12"/>
      <c r="B1126" s="11">
        <v>43644</v>
      </c>
      <c r="C1126" s="2">
        <v>15.02</v>
      </c>
      <c r="D1126" s="2">
        <v>10.29</v>
      </c>
      <c r="E1126" s="2">
        <v>10.140651131824233</v>
      </c>
      <c r="F1126" s="2">
        <v>32</v>
      </c>
      <c r="G1126" s="2">
        <v>324.50083621837547</v>
      </c>
      <c r="H1126" s="17">
        <v>2.8691392582225236E-2</v>
      </c>
    </row>
    <row r="1127" spans="1:8" ht="13.5" x14ac:dyDescent="0.25">
      <c r="A1127" s="12"/>
      <c r="B1127" s="11">
        <v>43647</v>
      </c>
      <c r="C1127" s="2">
        <v>15.47</v>
      </c>
      <c r="D1127" s="2">
        <v>10.599</v>
      </c>
      <c r="E1127" s="2">
        <v>10.599</v>
      </c>
      <c r="F1127" s="2">
        <v>1147</v>
      </c>
      <c r="G1127" s="2">
        <v>12157.053</v>
      </c>
      <c r="H1127" s="17">
        <v>3.0029154518950541E-2</v>
      </c>
    </row>
    <row r="1128" spans="1:8" ht="13.5" x14ac:dyDescent="0.25">
      <c r="A1128" s="12"/>
      <c r="B1128" s="11">
        <v>43648</v>
      </c>
      <c r="C1128" s="2">
        <v>15.5</v>
      </c>
      <c r="D1128" s="2">
        <v>10.619</v>
      </c>
      <c r="E1128" s="2">
        <v>10.603242774193548</v>
      </c>
      <c r="F1128" s="2">
        <v>616</v>
      </c>
      <c r="G1128" s="2">
        <v>6531.5975489032253</v>
      </c>
      <c r="H1128" s="17">
        <v>1.8869704689121213E-3</v>
      </c>
    </row>
    <row r="1129" spans="1:8" ht="13.5" x14ac:dyDescent="0.25">
      <c r="A1129" s="12"/>
      <c r="B1129" s="11">
        <v>43649</v>
      </c>
      <c r="C1129" s="2">
        <v>15.5</v>
      </c>
      <c r="D1129" s="2">
        <v>10.619</v>
      </c>
      <c r="E1129" s="2">
        <v>10.619</v>
      </c>
      <c r="F1129" s="2">
        <v>543</v>
      </c>
      <c r="G1129" s="2">
        <v>5766.1170000000002</v>
      </c>
      <c r="H1129" s="17">
        <v>0</v>
      </c>
    </row>
    <row r="1130" spans="1:8" ht="13.5" x14ac:dyDescent="0.25">
      <c r="A1130" s="12"/>
      <c r="B1130" s="11">
        <v>43650</v>
      </c>
      <c r="C1130" s="2">
        <v>15.55</v>
      </c>
      <c r="D1130" s="2">
        <v>10.653</v>
      </c>
      <c r="E1130" s="2">
        <v>10.653</v>
      </c>
      <c r="F1130" s="2">
        <v>4608</v>
      </c>
      <c r="G1130" s="2">
        <v>49089.024000000005</v>
      </c>
      <c r="H1130" s="17">
        <v>3.2018080798569262E-3</v>
      </c>
    </row>
    <row r="1131" spans="1:8" ht="13.5" x14ac:dyDescent="0.25">
      <c r="A1131" s="12"/>
      <c r="B1131" s="11">
        <v>43651</v>
      </c>
      <c r="C1131" s="2">
        <v>15.5</v>
      </c>
      <c r="D1131" s="2">
        <v>10.619</v>
      </c>
      <c r="E1131" s="2">
        <v>10.619</v>
      </c>
      <c r="F1131" s="2">
        <v>186</v>
      </c>
      <c r="G1131" s="2">
        <v>1975.134</v>
      </c>
      <c r="H1131" s="17">
        <v>-3.1915892236929217E-3</v>
      </c>
    </row>
    <row r="1132" spans="1:8" ht="13.5" x14ac:dyDescent="0.25">
      <c r="A1132" s="12"/>
      <c r="B1132" s="11">
        <v>43654</v>
      </c>
      <c r="C1132" s="2">
        <v>15.04</v>
      </c>
      <c r="D1132" s="2">
        <v>10.304</v>
      </c>
      <c r="E1132" s="2">
        <v>10.584893617021278</v>
      </c>
      <c r="F1132" s="2">
        <v>506</v>
      </c>
      <c r="G1132" s="2">
        <v>5355.9561702127667</v>
      </c>
      <c r="H1132" s="17">
        <v>-2.9663810151614983E-2</v>
      </c>
    </row>
    <row r="1133" spans="1:8" ht="13.5" x14ac:dyDescent="0.25">
      <c r="A1133" s="12"/>
      <c r="B1133" s="11">
        <v>43655</v>
      </c>
      <c r="C1133" s="2">
        <v>15.02</v>
      </c>
      <c r="D1133" s="2">
        <v>10.29</v>
      </c>
      <c r="E1133" s="2">
        <v>10.322884154460718</v>
      </c>
      <c r="F1133" s="2">
        <v>163</v>
      </c>
      <c r="G1133" s="2">
        <v>1682.630117177097</v>
      </c>
      <c r="H1133" s="17">
        <v>-1.3586956521740219E-3</v>
      </c>
    </row>
    <row r="1134" spans="1:8" ht="13.5" x14ac:dyDescent="0.25">
      <c r="A1134" s="12"/>
      <c r="B1134" s="11">
        <v>43656</v>
      </c>
      <c r="C1134" s="2">
        <v>14.57</v>
      </c>
      <c r="D1134" s="2">
        <v>9.9819999999999993</v>
      </c>
      <c r="E1134" s="2">
        <v>10.032697872340426</v>
      </c>
      <c r="F1134" s="2">
        <v>329</v>
      </c>
      <c r="G1134" s="2">
        <v>3300.7576000000004</v>
      </c>
      <c r="H1134" s="17">
        <v>-2.9931972789115632E-2</v>
      </c>
    </row>
    <row r="1135" spans="1:8" ht="13.5" x14ac:dyDescent="0.25">
      <c r="A1135" s="12"/>
      <c r="B1135" s="11">
        <v>43657</v>
      </c>
      <c r="C1135" s="2">
        <v>14.55</v>
      </c>
      <c r="D1135" s="2">
        <v>9.968</v>
      </c>
      <c r="E1135" s="2">
        <v>9.968</v>
      </c>
      <c r="F1135" s="2">
        <v>25</v>
      </c>
      <c r="G1135" s="2">
        <v>249.2</v>
      </c>
      <c r="H1135" s="17">
        <v>-1.4025245441794578E-3</v>
      </c>
    </row>
    <row r="1136" spans="1:8" ht="13.5" x14ac:dyDescent="0.25">
      <c r="A1136" s="12"/>
      <c r="B1136" s="11">
        <v>43658</v>
      </c>
      <c r="C1136" s="2">
        <v>14.55</v>
      </c>
      <c r="D1136" s="2">
        <v>9.968</v>
      </c>
      <c r="E1136" s="2">
        <v>0</v>
      </c>
      <c r="F1136" s="2">
        <v>0</v>
      </c>
      <c r="G1136" s="2">
        <v>0</v>
      </c>
      <c r="H1136" s="17">
        <v>0</v>
      </c>
    </row>
    <row r="1137" spans="1:8" ht="13.5" x14ac:dyDescent="0.25">
      <c r="A1137" s="12"/>
      <c r="B1137" s="11">
        <v>43661</v>
      </c>
      <c r="C1137" s="2">
        <v>14.12</v>
      </c>
      <c r="D1137" s="2">
        <v>9.6739999999999995</v>
      </c>
      <c r="E1137" s="2">
        <v>9.6739999999999995</v>
      </c>
      <c r="F1137" s="2">
        <v>87</v>
      </c>
      <c r="G1137" s="2">
        <v>841.63799999999992</v>
      </c>
      <c r="H1137" s="17">
        <v>-2.9494382022471958E-2</v>
      </c>
    </row>
    <row r="1138" spans="1:8" ht="13.5" x14ac:dyDescent="0.25">
      <c r="A1138" s="12"/>
      <c r="B1138" s="11">
        <v>43662</v>
      </c>
      <c r="C1138" s="2">
        <v>13.7</v>
      </c>
      <c r="D1138" s="2">
        <v>9.3859999999999992</v>
      </c>
      <c r="E1138" s="2">
        <v>9.3859999999999992</v>
      </c>
      <c r="F1138" s="2">
        <v>56</v>
      </c>
      <c r="G1138" s="2">
        <v>525.61599999999999</v>
      </c>
      <c r="H1138" s="17">
        <v>-2.9770518916683923E-2</v>
      </c>
    </row>
    <row r="1139" spans="1:8" ht="13.5" x14ac:dyDescent="0.25">
      <c r="A1139" s="12"/>
      <c r="B1139" s="11">
        <v>43663</v>
      </c>
      <c r="C1139" s="2">
        <v>13.7</v>
      </c>
      <c r="D1139" s="2">
        <v>9.3859999999999992</v>
      </c>
      <c r="E1139" s="2">
        <v>0</v>
      </c>
      <c r="F1139" s="2">
        <v>0</v>
      </c>
      <c r="G1139" s="2">
        <v>0</v>
      </c>
      <c r="H1139" s="17">
        <v>0</v>
      </c>
    </row>
    <row r="1140" spans="1:8" ht="13.5" x14ac:dyDescent="0.25">
      <c r="A1140" s="12"/>
      <c r="B1140" s="11">
        <v>43664</v>
      </c>
      <c r="C1140" s="2">
        <v>13.4</v>
      </c>
      <c r="D1140" s="2">
        <v>9.18</v>
      </c>
      <c r="E1140" s="2">
        <v>9.1806850746268651</v>
      </c>
      <c r="F1140" s="2">
        <v>320</v>
      </c>
      <c r="G1140" s="2">
        <v>2937.8192238805968</v>
      </c>
      <c r="H1140" s="17">
        <v>-2.1947581504368159E-2</v>
      </c>
    </row>
    <row r="1141" spans="1:8" ht="13.5" x14ac:dyDescent="0.25">
      <c r="A1141" s="12"/>
      <c r="B1141" s="11">
        <v>43665</v>
      </c>
      <c r="C1141" s="2">
        <v>13.4</v>
      </c>
      <c r="D1141" s="2">
        <v>9.18</v>
      </c>
      <c r="E1141" s="2">
        <v>0</v>
      </c>
      <c r="F1141" s="2">
        <v>0</v>
      </c>
      <c r="G1141" s="2">
        <v>0</v>
      </c>
      <c r="H1141" s="17">
        <v>0</v>
      </c>
    </row>
    <row r="1142" spans="1:8" ht="13.5" x14ac:dyDescent="0.25">
      <c r="A1142" s="12"/>
      <c r="B1142" s="11">
        <v>43668</v>
      </c>
      <c r="C1142" s="2">
        <v>13.4</v>
      </c>
      <c r="D1142" s="2">
        <v>9.18</v>
      </c>
      <c r="E1142" s="2">
        <v>9.3087940298507448</v>
      </c>
      <c r="F1142" s="2">
        <v>8</v>
      </c>
      <c r="G1142" s="2">
        <v>74.470352238805958</v>
      </c>
      <c r="H1142" s="17">
        <v>0</v>
      </c>
    </row>
    <row r="1143" spans="1:8" ht="13.5" x14ac:dyDescent="0.25">
      <c r="A1143" s="12"/>
      <c r="B1143" s="11">
        <v>43669</v>
      </c>
      <c r="C1143" s="2">
        <v>13.4</v>
      </c>
      <c r="D1143" s="2">
        <v>9.18</v>
      </c>
      <c r="E1143" s="2">
        <v>9.18</v>
      </c>
      <c r="F1143" s="2">
        <v>125</v>
      </c>
      <c r="G1143" s="2">
        <v>1147.5</v>
      </c>
      <c r="H1143" s="17">
        <v>0</v>
      </c>
    </row>
    <row r="1144" spans="1:8" ht="13.5" x14ac:dyDescent="0.25">
      <c r="A1144" s="12"/>
      <c r="B1144" s="11">
        <v>43670</v>
      </c>
      <c r="C1144" s="2">
        <v>13.55</v>
      </c>
      <c r="D1144" s="2">
        <v>9.2829999999999995</v>
      </c>
      <c r="E1144" s="2">
        <v>9.1911976383763836</v>
      </c>
      <c r="F1144" s="2">
        <v>95</v>
      </c>
      <c r="G1144" s="2">
        <v>873.16377564575646</v>
      </c>
      <c r="H1144" s="17">
        <v>1.1220043572984723E-2</v>
      </c>
    </row>
    <row r="1145" spans="1:8" ht="13.5" x14ac:dyDescent="0.25">
      <c r="A1145" s="12"/>
      <c r="B1145" s="11">
        <v>43672</v>
      </c>
      <c r="C1145" s="2">
        <v>13.55</v>
      </c>
      <c r="D1145" s="2">
        <v>9.2829999999999995</v>
      </c>
      <c r="E1145" s="2">
        <v>0</v>
      </c>
      <c r="F1145" s="2">
        <v>0</v>
      </c>
      <c r="G1145" s="2">
        <v>0</v>
      </c>
      <c r="H1145" s="17">
        <v>0</v>
      </c>
    </row>
    <row r="1146" spans="1:8" ht="13.5" x14ac:dyDescent="0.25">
      <c r="A1146" s="12"/>
      <c r="B1146" s="11">
        <v>43675</v>
      </c>
      <c r="C1146" s="2">
        <v>13.55</v>
      </c>
      <c r="D1146" s="2">
        <v>9.2829999999999995</v>
      </c>
      <c r="E1146" s="2">
        <v>9.2829999999999995</v>
      </c>
      <c r="F1146" s="2">
        <v>140</v>
      </c>
      <c r="G1146" s="2">
        <v>1299.6199999999999</v>
      </c>
      <c r="H1146" s="17">
        <v>0</v>
      </c>
    </row>
    <row r="1147" spans="1:8" ht="13.5" x14ac:dyDescent="0.25">
      <c r="A1147" s="12"/>
      <c r="B1147" s="11">
        <v>43676</v>
      </c>
      <c r="C1147" s="2">
        <v>13.55</v>
      </c>
      <c r="D1147" s="2">
        <v>9.2829999999999995</v>
      </c>
      <c r="E1147" s="2">
        <v>0</v>
      </c>
      <c r="F1147" s="2">
        <v>0</v>
      </c>
      <c r="G1147" s="2">
        <v>0</v>
      </c>
      <c r="H1147" s="17">
        <v>0</v>
      </c>
    </row>
    <row r="1148" spans="1:8" ht="13.5" x14ac:dyDescent="0.25">
      <c r="A1148" s="12"/>
      <c r="B1148" s="11">
        <v>43677</v>
      </c>
      <c r="C1148" s="2">
        <v>13.55</v>
      </c>
      <c r="D1148" s="2">
        <v>9.2829999999999995</v>
      </c>
      <c r="E1148" s="2">
        <v>0</v>
      </c>
      <c r="F1148" s="2">
        <v>0</v>
      </c>
      <c r="G1148" s="2">
        <v>0</v>
      </c>
      <c r="H1148" s="17">
        <v>0</v>
      </c>
    </row>
    <row r="1149" spans="1:8" ht="13.5" x14ac:dyDescent="0.25">
      <c r="A1149" s="12"/>
      <c r="B1149" s="11">
        <v>43678</v>
      </c>
      <c r="C1149" s="2">
        <v>13.55</v>
      </c>
      <c r="D1149" s="2">
        <v>9.2829999999999995</v>
      </c>
      <c r="E1149" s="2">
        <v>0</v>
      </c>
      <c r="F1149" s="2">
        <v>0</v>
      </c>
      <c r="G1149" s="2">
        <v>0</v>
      </c>
      <c r="H1149" s="17">
        <v>0</v>
      </c>
    </row>
    <row r="1150" spans="1:8" ht="13.5" x14ac:dyDescent="0.25">
      <c r="A1150" s="12"/>
      <c r="B1150" s="11">
        <v>43679</v>
      </c>
      <c r="C1150" s="2">
        <v>13.55</v>
      </c>
      <c r="D1150" s="2">
        <v>9.2829999999999995</v>
      </c>
      <c r="E1150" s="2">
        <v>0</v>
      </c>
      <c r="F1150" s="2">
        <v>0</v>
      </c>
      <c r="G1150" s="2">
        <v>0</v>
      </c>
      <c r="H1150" s="17">
        <v>0</v>
      </c>
    </row>
    <row r="1151" spans="1:8" ht="13.5" x14ac:dyDescent="0.25">
      <c r="A1151" s="12"/>
      <c r="B1151" s="11">
        <v>43682</v>
      </c>
      <c r="C1151" s="2">
        <v>13.55</v>
      </c>
      <c r="D1151" s="2">
        <v>9.2829999999999995</v>
      </c>
      <c r="E1151" s="2">
        <v>0</v>
      </c>
      <c r="F1151" s="2">
        <v>0</v>
      </c>
      <c r="G1151" s="2">
        <v>0</v>
      </c>
      <c r="H1151" s="17">
        <v>0</v>
      </c>
    </row>
    <row r="1152" spans="1:8" ht="13.5" x14ac:dyDescent="0.25">
      <c r="A1152" s="12"/>
      <c r="B1152" s="11">
        <v>43683</v>
      </c>
      <c r="C1152" s="2">
        <v>13.55</v>
      </c>
      <c r="D1152" s="2">
        <v>9.2829999999999995</v>
      </c>
      <c r="E1152" s="2">
        <v>0</v>
      </c>
      <c r="F1152" s="2">
        <v>0</v>
      </c>
      <c r="G1152" s="2">
        <v>0</v>
      </c>
      <c r="H1152" s="17">
        <v>0</v>
      </c>
    </row>
    <row r="1153" spans="1:8" ht="13.5" x14ac:dyDescent="0.25">
      <c r="A1153" s="12"/>
      <c r="B1153" s="11">
        <v>43684</v>
      </c>
      <c r="C1153" s="2">
        <v>13.55</v>
      </c>
      <c r="D1153" s="2">
        <v>9.2829999999999995</v>
      </c>
      <c r="E1153" s="2">
        <v>0</v>
      </c>
      <c r="F1153" s="2">
        <v>0</v>
      </c>
      <c r="G1153" s="2">
        <v>0</v>
      </c>
      <c r="H1153" s="17">
        <v>0</v>
      </c>
    </row>
    <row r="1154" spans="1:8" ht="13.5" x14ac:dyDescent="0.25">
      <c r="A1154" s="12"/>
      <c r="B1154" s="11">
        <v>43685</v>
      </c>
      <c r="C1154" s="2">
        <v>13.55</v>
      </c>
      <c r="D1154" s="2">
        <v>9.2829999999999995</v>
      </c>
      <c r="E1154" s="2">
        <v>0</v>
      </c>
      <c r="F1154" s="2">
        <v>0</v>
      </c>
      <c r="G1154" s="2">
        <v>0</v>
      </c>
      <c r="H1154" s="17">
        <v>0</v>
      </c>
    </row>
    <row r="1155" spans="1:8" ht="13.5" x14ac:dyDescent="0.25">
      <c r="A1155" s="12"/>
      <c r="B1155" s="11">
        <v>43686</v>
      </c>
      <c r="C1155" s="2">
        <v>13.55</v>
      </c>
      <c r="D1155" s="2">
        <v>9.2829999999999995</v>
      </c>
      <c r="E1155" s="2">
        <v>0</v>
      </c>
      <c r="F1155" s="2">
        <v>0</v>
      </c>
      <c r="G1155" s="2">
        <v>0</v>
      </c>
      <c r="H1155" s="17">
        <v>0</v>
      </c>
    </row>
    <row r="1156" spans="1:8" ht="13.5" x14ac:dyDescent="0.25">
      <c r="A1156" s="12"/>
      <c r="B1156" s="11">
        <v>43691</v>
      </c>
      <c r="C1156" s="2">
        <v>13.29</v>
      </c>
      <c r="D1156" s="2">
        <v>9.1050000000000004</v>
      </c>
      <c r="E1156" s="2">
        <v>9.1050000000000004</v>
      </c>
      <c r="F1156" s="2">
        <v>20</v>
      </c>
      <c r="G1156" s="2">
        <v>182.10000000000002</v>
      </c>
      <c r="H1156" s="17">
        <v>-1.9174835721210714E-2</v>
      </c>
    </row>
    <row r="1157" spans="1:8" ht="13.5" x14ac:dyDescent="0.25">
      <c r="A1157" s="12"/>
      <c r="B1157" s="11">
        <v>43692</v>
      </c>
      <c r="C1157" s="2">
        <v>13.5</v>
      </c>
      <c r="D1157" s="2">
        <v>9.2490000000000006</v>
      </c>
      <c r="E1157" s="2">
        <v>9.2490000000000006</v>
      </c>
      <c r="F1157" s="2">
        <v>100</v>
      </c>
      <c r="G1157" s="2">
        <v>924.90000000000009</v>
      </c>
      <c r="H1157" s="17">
        <v>1.5815485996705122E-2</v>
      </c>
    </row>
    <row r="1158" spans="1:8" ht="13.5" x14ac:dyDescent="0.25">
      <c r="A1158" s="12"/>
      <c r="B1158" s="11">
        <v>43693</v>
      </c>
      <c r="C1158" s="2">
        <v>13.9</v>
      </c>
      <c r="D1158" s="2">
        <v>9.5229999999999997</v>
      </c>
      <c r="E1158" s="2">
        <v>9.5229999999999997</v>
      </c>
      <c r="F1158" s="2">
        <v>3</v>
      </c>
      <c r="G1158" s="2">
        <v>28.568999999999999</v>
      </c>
      <c r="H1158" s="17">
        <v>2.962482430533021E-2</v>
      </c>
    </row>
    <row r="1159" spans="1:8" ht="13.5" x14ac:dyDescent="0.25">
      <c r="A1159" s="12"/>
      <c r="B1159" s="11">
        <v>43696</v>
      </c>
      <c r="C1159" s="2">
        <v>13.9</v>
      </c>
      <c r="D1159" s="2">
        <v>9.5229999999999997</v>
      </c>
      <c r="E1159" s="2">
        <v>0</v>
      </c>
      <c r="F1159" s="2">
        <v>0</v>
      </c>
      <c r="G1159" s="2">
        <v>0</v>
      </c>
      <c r="H1159" s="17">
        <v>0</v>
      </c>
    </row>
    <row r="1160" spans="1:8" ht="13.5" x14ac:dyDescent="0.25">
      <c r="A1160" s="12"/>
      <c r="B1160" s="11">
        <v>43697</v>
      </c>
      <c r="C1160" s="2">
        <v>13.5</v>
      </c>
      <c r="D1160" s="2">
        <v>9.2490000000000006</v>
      </c>
      <c r="E1160" s="2">
        <v>9.2490000000000006</v>
      </c>
      <c r="F1160" s="2">
        <v>70</v>
      </c>
      <c r="G1160" s="2">
        <v>647.43000000000006</v>
      </c>
      <c r="H1160" s="17">
        <v>-2.877244565788083E-2</v>
      </c>
    </row>
    <row r="1161" spans="1:8" ht="13.5" x14ac:dyDescent="0.25">
      <c r="A1161" s="12"/>
      <c r="B1161" s="11">
        <v>43698</v>
      </c>
      <c r="C1161" s="2">
        <v>13.6</v>
      </c>
      <c r="D1161" s="2">
        <v>9.3170000000000002</v>
      </c>
      <c r="E1161" s="2">
        <v>9.2498627941176466</v>
      </c>
      <c r="F1161" s="2">
        <v>200</v>
      </c>
      <c r="G1161" s="2">
        <v>1849.9725588235292</v>
      </c>
      <c r="H1161" s="17">
        <v>7.3521461779651439E-3</v>
      </c>
    </row>
    <row r="1162" spans="1:8" ht="13.5" x14ac:dyDescent="0.25">
      <c r="A1162" s="12"/>
      <c r="B1162" s="11">
        <v>43699</v>
      </c>
      <c r="C1162" s="2">
        <v>13.6</v>
      </c>
      <c r="D1162" s="2">
        <v>9.3170000000000002</v>
      </c>
      <c r="E1162" s="2">
        <v>0</v>
      </c>
      <c r="F1162" s="2">
        <v>0</v>
      </c>
      <c r="G1162" s="2">
        <v>0</v>
      </c>
      <c r="H1162" s="17">
        <v>0</v>
      </c>
    </row>
    <row r="1163" spans="1:8" ht="13.5" x14ac:dyDescent="0.25">
      <c r="A1163" s="12"/>
      <c r="B1163" s="11">
        <v>43700</v>
      </c>
      <c r="C1163" s="2">
        <v>13.6</v>
      </c>
      <c r="D1163" s="2">
        <v>9.3170000000000002</v>
      </c>
      <c r="E1163" s="2">
        <v>0</v>
      </c>
      <c r="F1163" s="2">
        <v>0</v>
      </c>
      <c r="G1163" s="2">
        <v>0</v>
      </c>
      <c r="H1163" s="17">
        <v>0</v>
      </c>
    </row>
    <row r="1164" spans="1:8" ht="13.5" x14ac:dyDescent="0.25">
      <c r="A1164" s="12"/>
      <c r="B1164" s="11">
        <v>43703</v>
      </c>
      <c r="C1164" s="2">
        <v>13.6</v>
      </c>
      <c r="D1164" s="2">
        <v>9.3170000000000002</v>
      </c>
      <c r="E1164" s="2">
        <v>0</v>
      </c>
      <c r="F1164" s="2">
        <v>0</v>
      </c>
      <c r="G1164" s="2">
        <v>0</v>
      </c>
      <c r="H1164" s="17">
        <v>0</v>
      </c>
    </row>
    <row r="1165" spans="1:8" ht="13.5" x14ac:dyDescent="0.25">
      <c r="A1165" s="12"/>
      <c r="B1165" s="11">
        <v>43704</v>
      </c>
      <c r="C1165" s="2">
        <v>13.6</v>
      </c>
      <c r="D1165" s="2">
        <v>9.3170000000000002</v>
      </c>
      <c r="E1165" s="2">
        <v>0</v>
      </c>
      <c r="F1165" s="2">
        <v>0</v>
      </c>
      <c r="G1165" s="2">
        <v>0</v>
      </c>
      <c r="H1165" s="17">
        <v>0</v>
      </c>
    </row>
    <row r="1166" spans="1:8" ht="13.5" x14ac:dyDescent="0.25">
      <c r="A1166" s="12"/>
      <c r="B1166" s="11">
        <v>43705</v>
      </c>
      <c r="C1166" s="2">
        <v>12.81</v>
      </c>
      <c r="D1166" s="2">
        <v>8.7759999999999998</v>
      </c>
      <c r="E1166" s="2">
        <v>8.8006632318501161</v>
      </c>
      <c r="F1166" s="2">
        <v>222</v>
      </c>
      <c r="G1166" s="2">
        <v>1953.7472374707258</v>
      </c>
      <c r="H1166" s="17">
        <v>-5.806590104110769E-2</v>
      </c>
    </row>
    <row r="1167" spans="1:8" ht="13.5" x14ac:dyDescent="0.25">
      <c r="A1167" s="12"/>
      <c r="B1167" s="11">
        <v>43706</v>
      </c>
      <c r="C1167" s="2">
        <v>12.81</v>
      </c>
      <c r="D1167" s="2">
        <v>8.7759999999999998</v>
      </c>
      <c r="E1167" s="2">
        <v>0</v>
      </c>
      <c r="F1167" s="2">
        <v>0</v>
      </c>
      <c r="G1167" s="2">
        <v>0</v>
      </c>
      <c r="H1167" s="17">
        <v>0</v>
      </c>
    </row>
    <row r="1168" spans="1:8" ht="13.5" x14ac:dyDescent="0.25">
      <c r="A1168" s="12"/>
      <c r="B1168" s="11">
        <v>43707</v>
      </c>
      <c r="C1168" s="2">
        <v>12.88</v>
      </c>
      <c r="D1168" s="2">
        <v>8.8239999999999998</v>
      </c>
      <c r="E1168" s="2">
        <v>8.5896981366459624</v>
      </c>
      <c r="F1168" s="2">
        <v>111</v>
      </c>
      <c r="G1168" s="2">
        <v>953.45649316770186</v>
      </c>
      <c r="H1168" s="17">
        <v>5.4694621695533319E-3</v>
      </c>
    </row>
    <row r="1169" spans="1:8" ht="13.5" x14ac:dyDescent="0.25">
      <c r="A1169" s="12"/>
      <c r="B1169" s="11">
        <v>43710</v>
      </c>
      <c r="C1169" s="2">
        <v>12.88</v>
      </c>
      <c r="D1169" s="2">
        <v>8.8239999999999998</v>
      </c>
      <c r="E1169" s="2">
        <v>0</v>
      </c>
      <c r="F1169" s="2">
        <v>0</v>
      </c>
      <c r="G1169" s="2">
        <v>0</v>
      </c>
      <c r="H1169" s="17">
        <v>0</v>
      </c>
    </row>
    <row r="1170" spans="1:8" ht="13.5" x14ac:dyDescent="0.25">
      <c r="A1170" s="12"/>
      <c r="B1170" s="11">
        <v>43711</v>
      </c>
      <c r="C1170" s="2">
        <v>12.88</v>
      </c>
      <c r="D1170" s="2">
        <v>8.8239999999999998</v>
      </c>
      <c r="E1170" s="2">
        <v>0</v>
      </c>
      <c r="F1170" s="2">
        <v>0</v>
      </c>
      <c r="G1170" s="2">
        <v>0</v>
      </c>
      <c r="H1170" s="17">
        <v>0</v>
      </c>
    </row>
    <row r="1171" spans="1:8" ht="13.5" x14ac:dyDescent="0.25">
      <c r="A1171" s="12"/>
      <c r="B1171" s="11">
        <v>43712</v>
      </c>
      <c r="C1171" s="2">
        <v>13.19</v>
      </c>
      <c r="D1171" s="2">
        <v>9.0370000000000008</v>
      </c>
      <c r="E1171" s="2">
        <v>8.8314579226686885</v>
      </c>
      <c r="F1171" s="2">
        <v>31</v>
      </c>
      <c r="G1171" s="2">
        <v>273.77519560272935</v>
      </c>
      <c r="H1171" s="17">
        <v>2.4138712601994669E-2</v>
      </c>
    </row>
    <row r="1172" spans="1:8" ht="13.5" x14ac:dyDescent="0.25">
      <c r="A1172" s="12"/>
      <c r="B1172" s="11">
        <v>43713</v>
      </c>
      <c r="C1172" s="2">
        <v>13.19</v>
      </c>
      <c r="D1172" s="2">
        <v>9.0370000000000008</v>
      </c>
      <c r="E1172" s="2">
        <v>0</v>
      </c>
      <c r="F1172" s="2">
        <v>0</v>
      </c>
      <c r="G1172" s="2">
        <v>0</v>
      </c>
      <c r="H1172" s="17">
        <v>0</v>
      </c>
    </row>
    <row r="1173" spans="1:8" ht="13.5" x14ac:dyDescent="0.25">
      <c r="A1173" s="12"/>
      <c r="B1173" s="11">
        <v>43714</v>
      </c>
      <c r="C1173" s="2">
        <v>13.19</v>
      </c>
      <c r="D1173" s="2">
        <v>9.0370000000000008</v>
      </c>
      <c r="E1173" s="2">
        <v>0</v>
      </c>
      <c r="F1173" s="2">
        <v>0</v>
      </c>
      <c r="G1173" s="2">
        <v>0</v>
      </c>
      <c r="H1173" s="17">
        <v>0</v>
      </c>
    </row>
    <row r="1174" spans="1:8" ht="13.5" x14ac:dyDescent="0.25">
      <c r="A1174" s="12"/>
      <c r="B1174" s="11">
        <v>43717</v>
      </c>
      <c r="C1174" s="2">
        <v>12.89</v>
      </c>
      <c r="D1174" s="2">
        <v>8.8309999999999995</v>
      </c>
      <c r="E1174" s="2">
        <v>8.8309999999999995</v>
      </c>
      <c r="F1174" s="2">
        <v>15</v>
      </c>
      <c r="G1174" s="2">
        <v>132.465</v>
      </c>
      <c r="H1174" s="17">
        <v>-2.2795175390063215E-2</v>
      </c>
    </row>
    <row r="1175" spans="1:8" ht="13.5" x14ac:dyDescent="0.25">
      <c r="A1175" s="12"/>
      <c r="B1175" s="11">
        <v>43718</v>
      </c>
      <c r="C1175" s="2">
        <v>12.89</v>
      </c>
      <c r="D1175" s="2">
        <v>8.8309999999999995</v>
      </c>
      <c r="E1175" s="2">
        <v>8.8309999999999995</v>
      </c>
      <c r="F1175" s="2">
        <v>10</v>
      </c>
      <c r="G1175" s="2">
        <v>88.31</v>
      </c>
      <c r="H1175" s="17">
        <v>0</v>
      </c>
    </row>
    <row r="1176" spans="1:8" ht="13.5" x14ac:dyDescent="0.25">
      <c r="A1176" s="12"/>
      <c r="B1176" s="11">
        <v>43719</v>
      </c>
      <c r="C1176" s="2">
        <v>12.89</v>
      </c>
      <c r="D1176" s="2">
        <v>8.8309999999999995</v>
      </c>
      <c r="E1176" s="2">
        <v>0</v>
      </c>
      <c r="F1176" s="2">
        <v>0</v>
      </c>
      <c r="G1176" s="2">
        <v>0</v>
      </c>
      <c r="H1176" s="17">
        <v>0</v>
      </c>
    </row>
    <row r="1177" spans="1:8" ht="13.5" x14ac:dyDescent="0.25">
      <c r="A1177" s="12"/>
      <c r="B1177" s="11">
        <v>43720</v>
      </c>
      <c r="C1177" s="2">
        <v>12.89</v>
      </c>
      <c r="D1177" s="2">
        <v>8.8309999999999995</v>
      </c>
      <c r="E1177" s="2">
        <v>0</v>
      </c>
      <c r="F1177" s="2">
        <v>0</v>
      </c>
      <c r="G1177" s="2">
        <v>0</v>
      </c>
      <c r="H1177" s="17">
        <v>0</v>
      </c>
    </row>
    <row r="1178" spans="1:8" ht="13.5" x14ac:dyDescent="0.25">
      <c r="A1178" s="12"/>
      <c r="B1178" s="11">
        <v>43721</v>
      </c>
      <c r="C1178" s="2">
        <v>12.88</v>
      </c>
      <c r="D1178" s="2">
        <v>8.8239999999999998</v>
      </c>
      <c r="E1178" s="2">
        <v>8.8239999999999998</v>
      </c>
      <c r="F1178" s="2">
        <v>9</v>
      </c>
      <c r="G1178" s="2">
        <v>79.415999999999997</v>
      </c>
      <c r="H1178" s="17">
        <v>-7.9266221265991092E-4</v>
      </c>
    </row>
    <row r="1179" spans="1:8" ht="13.5" x14ac:dyDescent="0.25">
      <c r="A1179" s="12"/>
      <c r="B1179" s="11">
        <v>43724</v>
      </c>
      <c r="C1179" s="2">
        <v>12.88</v>
      </c>
      <c r="D1179" s="2">
        <v>8.8239999999999998</v>
      </c>
      <c r="E1179" s="2">
        <v>0</v>
      </c>
      <c r="F1179" s="2">
        <v>0</v>
      </c>
      <c r="G1179" s="2">
        <v>0</v>
      </c>
      <c r="H1179" s="17">
        <v>0</v>
      </c>
    </row>
    <row r="1180" spans="1:8" ht="13.5" x14ac:dyDescent="0.25">
      <c r="A1180" s="12"/>
      <c r="B1180" s="11">
        <v>43725</v>
      </c>
      <c r="C1180" s="2">
        <v>12.51</v>
      </c>
      <c r="D1180" s="2">
        <v>8.5709999999999997</v>
      </c>
      <c r="E1180" s="2">
        <v>8.5709999999999997</v>
      </c>
      <c r="F1180" s="2">
        <v>15</v>
      </c>
      <c r="G1180" s="2">
        <v>128.565</v>
      </c>
      <c r="H1180" s="17">
        <v>-2.8671804170444258E-2</v>
      </c>
    </row>
    <row r="1181" spans="1:8" ht="13.5" x14ac:dyDescent="0.25">
      <c r="A1181" s="12"/>
      <c r="B1181" s="11">
        <v>43726</v>
      </c>
      <c r="C1181" s="2">
        <v>12.51</v>
      </c>
      <c r="D1181" s="2">
        <v>8.5709999999999997</v>
      </c>
      <c r="E1181" s="2">
        <v>0</v>
      </c>
      <c r="F1181" s="2">
        <v>0</v>
      </c>
      <c r="G1181" s="2">
        <v>0</v>
      </c>
      <c r="H1181" s="17">
        <v>0</v>
      </c>
    </row>
    <row r="1182" spans="1:8" ht="13.5" x14ac:dyDescent="0.25">
      <c r="A1182" s="12"/>
      <c r="B1182" s="11">
        <v>43727</v>
      </c>
      <c r="C1182" s="2">
        <v>12.51</v>
      </c>
      <c r="D1182" s="2">
        <v>8.5709999999999997</v>
      </c>
      <c r="E1182" s="2">
        <v>0</v>
      </c>
      <c r="F1182" s="2">
        <v>0</v>
      </c>
      <c r="G1182" s="2">
        <v>0</v>
      </c>
      <c r="H1182" s="17">
        <v>0</v>
      </c>
    </row>
    <row r="1183" spans="1:8" ht="13.5" x14ac:dyDescent="0.25">
      <c r="A1183" s="12"/>
      <c r="B1183" s="11">
        <v>43728</v>
      </c>
      <c r="C1183" s="2">
        <v>12.51</v>
      </c>
      <c r="D1183" s="2">
        <v>8.5709999999999997</v>
      </c>
      <c r="E1183" s="2">
        <v>8.5709999999999997</v>
      </c>
      <c r="F1183" s="2">
        <v>51</v>
      </c>
      <c r="G1183" s="2">
        <v>437.12099999999998</v>
      </c>
      <c r="H1183" s="17">
        <v>0</v>
      </c>
    </row>
    <row r="1184" spans="1:8" ht="13.5" x14ac:dyDescent="0.25">
      <c r="A1184" s="12"/>
      <c r="B1184" s="11">
        <v>43731</v>
      </c>
      <c r="C1184" s="2">
        <v>12.5</v>
      </c>
      <c r="D1184" s="2">
        <v>8.5640000000000001</v>
      </c>
      <c r="E1184" s="2">
        <v>8.5701660799999999</v>
      </c>
      <c r="F1184" s="2">
        <v>404</v>
      </c>
      <c r="G1184" s="2">
        <v>3462.3470963199998</v>
      </c>
      <c r="H1184" s="17">
        <v>-8.1670750204173063E-4</v>
      </c>
    </row>
    <row r="1185" spans="1:8" ht="13.5" x14ac:dyDescent="0.25">
      <c r="A1185" s="12"/>
      <c r="B1185" s="11">
        <v>43732</v>
      </c>
      <c r="C1185" s="2">
        <v>12.13</v>
      </c>
      <c r="D1185" s="2">
        <v>8.31</v>
      </c>
      <c r="E1185" s="2">
        <v>8.31</v>
      </c>
      <c r="F1185" s="2">
        <v>100</v>
      </c>
      <c r="G1185" s="2">
        <v>831</v>
      </c>
      <c r="H1185" s="17">
        <v>-2.9659037832788365E-2</v>
      </c>
    </row>
    <row r="1186" spans="1:8" ht="13.5" x14ac:dyDescent="0.25">
      <c r="A1186" s="12"/>
      <c r="B1186" s="11">
        <v>43733</v>
      </c>
      <c r="C1186" s="2">
        <v>12.49</v>
      </c>
      <c r="D1186" s="2">
        <v>8.5570000000000004</v>
      </c>
      <c r="E1186" s="2">
        <v>8.5570000000000004</v>
      </c>
      <c r="F1186" s="2">
        <v>25</v>
      </c>
      <c r="G1186" s="2">
        <v>213.92500000000001</v>
      </c>
      <c r="H1186" s="17">
        <v>2.9723225030084219E-2</v>
      </c>
    </row>
    <row r="1187" spans="1:8" ht="13.5" x14ac:dyDescent="0.25">
      <c r="A1187" s="12"/>
      <c r="B1187" s="11">
        <v>43734</v>
      </c>
      <c r="C1187" s="2">
        <v>12.12</v>
      </c>
      <c r="D1187" s="2">
        <v>8.3030000000000008</v>
      </c>
      <c r="E1187" s="2">
        <v>8.3030000000000008</v>
      </c>
      <c r="F1187" s="2">
        <v>5</v>
      </c>
      <c r="G1187" s="2">
        <v>41.515000000000001</v>
      </c>
      <c r="H1187" s="17">
        <v>-2.9683300222040382E-2</v>
      </c>
    </row>
    <row r="1188" spans="1:8" ht="13.5" x14ac:dyDescent="0.25">
      <c r="A1188" s="12"/>
      <c r="B1188" s="11">
        <v>43735</v>
      </c>
      <c r="C1188" s="2">
        <v>12.12</v>
      </c>
      <c r="D1188" s="2">
        <v>8.3030000000000008</v>
      </c>
      <c r="E1188" s="2">
        <v>8.3030000000000008</v>
      </c>
      <c r="F1188" s="2">
        <v>27</v>
      </c>
      <c r="G1188" s="2">
        <v>224.18100000000001</v>
      </c>
      <c r="H1188" s="17">
        <v>0</v>
      </c>
    </row>
    <row r="1189" spans="1:8" ht="13.5" x14ac:dyDescent="0.25">
      <c r="A1189" s="12"/>
      <c r="B1189" s="11">
        <v>43738</v>
      </c>
      <c r="C1189" s="2">
        <v>12.12</v>
      </c>
      <c r="D1189" s="2">
        <v>8.3030000000000008</v>
      </c>
      <c r="E1189" s="2">
        <v>8.2331232673267341</v>
      </c>
      <c r="F1189" s="2">
        <v>46</v>
      </c>
      <c r="G1189" s="2">
        <v>378.72367029702974</v>
      </c>
      <c r="H1189" s="17">
        <v>0</v>
      </c>
    </row>
    <row r="1190" spans="1:8" ht="13.5" x14ac:dyDescent="0.25">
      <c r="A1190" s="12"/>
      <c r="B1190" s="11">
        <v>43739</v>
      </c>
      <c r="C1190" s="2">
        <v>12.12</v>
      </c>
      <c r="D1190" s="2">
        <v>8.3030000000000008</v>
      </c>
      <c r="E1190" s="2">
        <v>0</v>
      </c>
      <c r="F1190" s="2">
        <v>0</v>
      </c>
      <c r="G1190" s="2">
        <v>0</v>
      </c>
      <c r="H1190" s="17">
        <v>0</v>
      </c>
    </row>
    <row r="1191" spans="1:8" ht="13.5" x14ac:dyDescent="0.25">
      <c r="A1191" s="12"/>
      <c r="B1191" s="11">
        <v>43740</v>
      </c>
      <c r="C1191" s="2">
        <v>12.12</v>
      </c>
      <c r="D1191" s="2">
        <v>8.3030000000000008</v>
      </c>
      <c r="E1191" s="2">
        <v>0</v>
      </c>
      <c r="F1191" s="2">
        <v>0</v>
      </c>
      <c r="G1191" s="2">
        <v>0</v>
      </c>
      <c r="H1191" s="17">
        <v>0</v>
      </c>
    </row>
    <row r="1192" spans="1:8" ht="13.5" x14ac:dyDescent="0.25">
      <c r="A1192" s="12"/>
      <c r="B1192" s="11">
        <v>43741</v>
      </c>
      <c r="C1192" s="2">
        <v>12.12</v>
      </c>
      <c r="D1192" s="2">
        <v>8.3030000000000008</v>
      </c>
      <c r="E1192" s="2">
        <v>0</v>
      </c>
      <c r="F1192" s="2">
        <v>0</v>
      </c>
      <c r="G1192" s="2">
        <v>0</v>
      </c>
      <c r="H1192" s="17">
        <v>0</v>
      </c>
    </row>
    <row r="1193" spans="1:8" ht="13.5" x14ac:dyDescent="0.25">
      <c r="A1193" s="12"/>
      <c r="B1193" s="11">
        <v>43742</v>
      </c>
      <c r="C1193" s="2">
        <v>12.12</v>
      </c>
      <c r="D1193" s="2">
        <v>8.3030000000000008</v>
      </c>
      <c r="E1193" s="2">
        <v>0</v>
      </c>
      <c r="F1193" s="2">
        <v>0</v>
      </c>
      <c r="G1193" s="2">
        <v>0</v>
      </c>
      <c r="H1193" s="17">
        <v>0</v>
      </c>
    </row>
    <row r="1194" spans="1:8" ht="13.5" x14ac:dyDescent="0.25">
      <c r="A1194" s="12"/>
      <c r="B1194" s="11">
        <v>43745</v>
      </c>
      <c r="C1194" s="2">
        <v>12.12</v>
      </c>
      <c r="D1194" s="2">
        <v>8.3030000000000008</v>
      </c>
      <c r="E1194" s="2">
        <v>0</v>
      </c>
      <c r="F1194" s="2">
        <v>0</v>
      </c>
      <c r="G1194" s="2">
        <v>0</v>
      </c>
      <c r="H1194" s="17">
        <v>0</v>
      </c>
    </row>
    <row r="1195" spans="1:8" ht="13.5" x14ac:dyDescent="0.25">
      <c r="A1195" s="12"/>
      <c r="B1195" s="11">
        <v>43746</v>
      </c>
      <c r="C1195" s="2">
        <v>12.12</v>
      </c>
      <c r="D1195" s="2">
        <v>8.3030000000000008</v>
      </c>
      <c r="E1195" s="2">
        <v>0</v>
      </c>
      <c r="F1195" s="2">
        <v>0</v>
      </c>
      <c r="G1195" s="2">
        <v>0</v>
      </c>
      <c r="H1195" s="17">
        <v>0</v>
      </c>
    </row>
    <row r="1196" spans="1:8" ht="13.5" x14ac:dyDescent="0.25">
      <c r="A1196" s="12"/>
      <c r="B1196" s="11">
        <v>43747</v>
      </c>
      <c r="C1196" s="2">
        <v>12.1</v>
      </c>
      <c r="D1196" s="2">
        <v>8.2899999999999991</v>
      </c>
      <c r="E1196" s="2">
        <v>8.2899999999999991</v>
      </c>
      <c r="F1196" s="2">
        <v>8</v>
      </c>
      <c r="G1196" s="2">
        <v>66.319999999999993</v>
      </c>
      <c r="H1196" s="17">
        <v>-1.565699144887592E-3</v>
      </c>
    </row>
    <row r="1197" spans="1:8" ht="13.5" x14ac:dyDescent="0.25">
      <c r="A1197" s="12"/>
      <c r="B1197" s="11">
        <v>43748</v>
      </c>
      <c r="C1197" s="2">
        <v>12.1</v>
      </c>
      <c r="D1197" s="2">
        <v>8.2899999999999991</v>
      </c>
      <c r="E1197" s="2">
        <v>0</v>
      </c>
      <c r="F1197" s="2">
        <v>0</v>
      </c>
      <c r="G1197" s="2">
        <v>0</v>
      </c>
      <c r="H1197" s="17">
        <v>0</v>
      </c>
    </row>
    <row r="1198" spans="1:8" ht="13.5" x14ac:dyDescent="0.25">
      <c r="A1198" s="12"/>
      <c r="B1198" s="11">
        <v>43749</v>
      </c>
      <c r="C1198" s="2">
        <v>12.1</v>
      </c>
      <c r="D1198" s="2">
        <v>8.2899999999999991</v>
      </c>
      <c r="E1198" s="2">
        <v>0</v>
      </c>
      <c r="F1198" s="2">
        <v>0</v>
      </c>
      <c r="G1198" s="2">
        <v>0</v>
      </c>
      <c r="H1198" s="17">
        <v>0</v>
      </c>
    </row>
    <row r="1199" spans="1:8" ht="13.5" x14ac:dyDescent="0.25">
      <c r="A1199" s="12"/>
      <c r="B1199" s="11">
        <v>43752</v>
      </c>
      <c r="C1199" s="2">
        <v>12.1</v>
      </c>
      <c r="D1199" s="2">
        <v>8.2899999999999991</v>
      </c>
      <c r="E1199" s="2">
        <v>0</v>
      </c>
      <c r="F1199" s="2">
        <v>0</v>
      </c>
      <c r="G1199" s="2">
        <v>0</v>
      </c>
      <c r="H1199" s="17">
        <v>0</v>
      </c>
    </row>
    <row r="1200" spans="1:8" ht="13.5" x14ac:dyDescent="0.25">
      <c r="A1200" s="12"/>
      <c r="B1200" s="11">
        <v>43754</v>
      </c>
      <c r="C1200" s="2">
        <v>11.74</v>
      </c>
      <c r="D1200" s="2">
        <v>8.0429999999999993</v>
      </c>
      <c r="E1200" s="2">
        <v>8.0429999999999993</v>
      </c>
      <c r="F1200" s="2">
        <v>62</v>
      </c>
      <c r="G1200" s="2">
        <v>498.66599999999994</v>
      </c>
      <c r="H1200" s="17">
        <v>-2.9794933655006021E-2</v>
      </c>
    </row>
    <row r="1201" spans="1:8" ht="13.5" x14ac:dyDescent="0.25">
      <c r="A1201" s="12"/>
      <c r="B1201" s="11">
        <v>43755</v>
      </c>
      <c r="C1201" s="2">
        <v>11.39</v>
      </c>
      <c r="D1201" s="2">
        <v>7.8029999999999999</v>
      </c>
      <c r="E1201" s="2">
        <v>7.802999999999999</v>
      </c>
      <c r="F1201" s="2">
        <v>5</v>
      </c>
      <c r="G1201" s="2">
        <v>39.014999999999993</v>
      </c>
      <c r="H1201" s="17">
        <v>-2.9839612085042815E-2</v>
      </c>
    </row>
    <row r="1202" spans="1:8" ht="13.5" x14ac:dyDescent="0.25">
      <c r="A1202" s="12"/>
      <c r="B1202" s="11">
        <v>43756</v>
      </c>
      <c r="C1202" s="2">
        <v>11.05</v>
      </c>
      <c r="D1202" s="2">
        <v>7.57</v>
      </c>
      <c r="E1202" s="2">
        <v>7.5754805429864254</v>
      </c>
      <c r="F1202" s="2">
        <v>4210</v>
      </c>
      <c r="G1202" s="2">
        <v>31892.773085972851</v>
      </c>
      <c r="H1202" s="17">
        <v>-2.9860310137126703E-2</v>
      </c>
    </row>
    <row r="1203" spans="1:8" ht="13.5" x14ac:dyDescent="0.25">
      <c r="A1203" s="12"/>
      <c r="B1203" s="11">
        <v>43759</v>
      </c>
      <c r="C1203" s="2">
        <v>10.72</v>
      </c>
      <c r="D1203" s="2">
        <v>7.3440000000000003</v>
      </c>
      <c r="E1203" s="2">
        <v>7.3440000000000003</v>
      </c>
      <c r="F1203" s="2">
        <v>1649</v>
      </c>
      <c r="G1203" s="2">
        <v>12110.256000000001</v>
      </c>
      <c r="H1203" s="17">
        <v>-2.9854689564068688E-2</v>
      </c>
    </row>
    <row r="1204" spans="1:8" ht="13.5" x14ac:dyDescent="0.25">
      <c r="A1204" s="12"/>
      <c r="B1204" s="11">
        <v>43760</v>
      </c>
      <c r="C1204" s="2">
        <v>10.72</v>
      </c>
      <c r="D1204" s="2">
        <v>7.3440000000000003</v>
      </c>
      <c r="E1204" s="2">
        <v>0</v>
      </c>
      <c r="F1204" s="2">
        <v>0</v>
      </c>
      <c r="G1204" s="2">
        <v>0</v>
      </c>
      <c r="H1204" s="17">
        <v>0</v>
      </c>
    </row>
    <row r="1205" spans="1:8" ht="13.5" x14ac:dyDescent="0.25">
      <c r="A1205" s="12"/>
      <c r="B1205" s="11">
        <v>43761</v>
      </c>
      <c r="C1205" s="2">
        <v>10.72</v>
      </c>
      <c r="D1205" s="2">
        <v>7.3440000000000003</v>
      </c>
      <c r="E1205" s="2">
        <v>0</v>
      </c>
      <c r="F1205" s="2">
        <v>0</v>
      </c>
      <c r="G1205" s="2">
        <v>0</v>
      </c>
      <c r="H1205" s="17">
        <v>0</v>
      </c>
    </row>
    <row r="1206" spans="1:8" ht="13.5" x14ac:dyDescent="0.25">
      <c r="A1206" s="12"/>
      <c r="B1206" s="11">
        <v>43762</v>
      </c>
      <c r="C1206" s="2">
        <v>10.99</v>
      </c>
      <c r="D1206" s="2">
        <v>7.5289999999999999</v>
      </c>
      <c r="E1206" s="2">
        <v>7.4166473157415833</v>
      </c>
      <c r="F1206" s="2">
        <v>30</v>
      </c>
      <c r="G1206" s="2">
        <v>222.4994194722475</v>
      </c>
      <c r="H1206" s="17">
        <v>2.5190631808278813E-2</v>
      </c>
    </row>
    <row r="1207" spans="1:8" ht="13.5" x14ac:dyDescent="0.25">
      <c r="A1207" s="12"/>
      <c r="B1207" s="11">
        <v>43763</v>
      </c>
      <c r="C1207" s="2">
        <v>10.99</v>
      </c>
      <c r="D1207" s="2">
        <v>7.5289999999999999</v>
      </c>
      <c r="E1207" s="2">
        <v>0</v>
      </c>
      <c r="F1207" s="2">
        <v>0</v>
      </c>
      <c r="G1207" s="2">
        <v>0</v>
      </c>
      <c r="H1207" s="17">
        <v>0</v>
      </c>
    </row>
    <row r="1208" spans="1:8" ht="13.5" x14ac:dyDescent="0.25">
      <c r="A1208" s="12"/>
      <c r="B1208" s="11">
        <v>43766</v>
      </c>
      <c r="C1208" s="2">
        <v>10.99</v>
      </c>
      <c r="D1208" s="2">
        <v>7.5289999999999999</v>
      </c>
      <c r="E1208" s="2">
        <v>0</v>
      </c>
      <c r="F1208" s="2">
        <v>0</v>
      </c>
      <c r="G1208" s="2">
        <v>0</v>
      </c>
      <c r="H1208" s="17">
        <v>0</v>
      </c>
    </row>
    <row r="1209" spans="1:8" ht="13.5" x14ac:dyDescent="0.25">
      <c r="A1209" s="12"/>
      <c r="B1209" s="11">
        <v>43767</v>
      </c>
      <c r="C1209" s="2">
        <v>10.72</v>
      </c>
      <c r="D1209" s="2">
        <v>7.3440000000000003</v>
      </c>
      <c r="E1209" s="2">
        <v>7.3440000000000003</v>
      </c>
      <c r="F1209" s="2">
        <v>40</v>
      </c>
      <c r="G1209" s="2">
        <v>293.76</v>
      </c>
      <c r="H1209" s="17">
        <v>-2.4571656262451801E-2</v>
      </c>
    </row>
    <row r="1210" spans="1:8" ht="13.5" x14ac:dyDescent="0.25">
      <c r="A1210" s="12"/>
      <c r="B1210" s="11">
        <v>43768</v>
      </c>
      <c r="C1210" s="2">
        <v>11</v>
      </c>
      <c r="D1210" s="2">
        <v>7.5359999999999996</v>
      </c>
      <c r="E1210" s="2">
        <v>7.3599316363636369</v>
      </c>
      <c r="F1210" s="2">
        <v>12</v>
      </c>
      <c r="G1210" s="2">
        <v>88.319179636363643</v>
      </c>
      <c r="H1210" s="17">
        <v>2.6143790849673103E-2</v>
      </c>
    </row>
    <row r="1211" spans="1:8" ht="13.5" x14ac:dyDescent="0.25">
      <c r="A1211" s="12"/>
      <c r="B1211" s="11">
        <v>43769</v>
      </c>
      <c r="C1211" s="2">
        <v>11</v>
      </c>
      <c r="D1211" s="2">
        <v>7.5359999999999996</v>
      </c>
      <c r="E1211" s="2">
        <v>0</v>
      </c>
      <c r="F1211" s="2">
        <v>0</v>
      </c>
      <c r="G1211" s="2">
        <v>0</v>
      </c>
      <c r="H1211" s="17">
        <v>0</v>
      </c>
    </row>
    <row r="1212" spans="1:8" ht="13.5" x14ac:dyDescent="0.25">
      <c r="A1212" s="12"/>
      <c r="B1212" s="11">
        <v>43770</v>
      </c>
      <c r="C1212" s="2">
        <v>10.9</v>
      </c>
      <c r="D1212" s="2">
        <v>7.468</v>
      </c>
      <c r="E1212" s="2">
        <v>7.4680000000000009</v>
      </c>
      <c r="F1212" s="2">
        <v>16</v>
      </c>
      <c r="G1212" s="2">
        <v>119.48800000000001</v>
      </c>
      <c r="H1212" s="17">
        <v>-9.0233545647557881E-3</v>
      </c>
    </row>
    <row r="1213" spans="1:8" ht="13.5" x14ac:dyDescent="0.25">
      <c r="A1213" s="12"/>
      <c r="B1213" s="11">
        <v>43773</v>
      </c>
      <c r="C1213" s="2">
        <v>10.9</v>
      </c>
      <c r="D1213" s="2">
        <v>7.468</v>
      </c>
      <c r="E1213" s="2">
        <v>7.4680000000000009</v>
      </c>
      <c r="F1213" s="2">
        <v>34</v>
      </c>
      <c r="G1213" s="2">
        <v>253.91200000000003</v>
      </c>
      <c r="H1213" s="17">
        <v>0</v>
      </c>
    </row>
    <row r="1214" spans="1:8" ht="13.5" x14ac:dyDescent="0.25">
      <c r="A1214" s="12"/>
      <c r="B1214" s="11">
        <v>43774</v>
      </c>
      <c r="C1214" s="2">
        <v>10.9</v>
      </c>
      <c r="D1214" s="2">
        <v>7.468</v>
      </c>
      <c r="E1214" s="2">
        <v>0</v>
      </c>
      <c r="F1214" s="2">
        <v>0</v>
      </c>
      <c r="G1214" s="2">
        <v>0</v>
      </c>
      <c r="H1214" s="17">
        <v>0</v>
      </c>
    </row>
    <row r="1215" spans="1:8" ht="13.5" x14ac:dyDescent="0.25">
      <c r="A1215" s="12"/>
      <c r="B1215" s="11">
        <v>43775</v>
      </c>
      <c r="C1215" s="2">
        <v>10.9</v>
      </c>
      <c r="D1215" s="2">
        <v>7.468</v>
      </c>
      <c r="E1215" s="2">
        <v>0</v>
      </c>
      <c r="F1215" s="2">
        <v>0</v>
      </c>
      <c r="G1215" s="2">
        <v>0</v>
      </c>
      <c r="H1215" s="17">
        <v>0</v>
      </c>
    </row>
    <row r="1216" spans="1:8" ht="13.5" x14ac:dyDescent="0.25">
      <c r="A1216" s="12"/>
      <c r="B1216" s="11">
        <v>43776</v>
      </c>
      <c r="C1216" s="2">
        <v>10.61</v>
      </c>
      <c r="D1216" s="2">
        <v>7.2690000000000001</v>
      </c>
      <c r="E1216" s="2">
        <v>7.2690000000000001</v>
      </c>
      <c r="F1216" s="2">
        <v>295</v>
      </c>
      <c r="G1216" s="2">
        <v>2144.355</v>
      </c>
      <c r="H1216" s="17">
        <v>-2.6647027316550595E-2</v>
      </c>
    </row>
    <row r="1217" spans="1:8" ht="13.5" x14ac:dyDescent="0.25">
      <c r="A1217" s="12"/>
      <c r="B1217" s="11">
        <v>43777</v>
      </c>
      <c r="C1217" s="2">
        <v>10.61</v>
      </c>
      <c r="D1217" s="2">
        <v>7.2690000000000001</v>
      </c>
      <c r="E1217" s="2">
        <v>7.2690000000000001</v>
      </c>
      <c r="F1217" s="2">
        <v>118</v>
      </c>
      <c r="G1217" s="2">
        <v>857.74199999999996</v>
      </c>
      <c r="H1217" s="17">
        <v>0</v>
      </c>
    </row>
    <row r="1218" spans="1:8" ht="13.5" x14ac:dyDescent="0.25">
      <c r="A1218" s="12"/>
      <c r="B1218" s="11">
        <v>43780</v>
      </c>
      <c r="C1218" s="2">
        <v>10.61</v>
      </c>
      <c r="D1218" s="2">
        <v>7.2690000000000001</v>
      </c>
      <c r="E1218" s="2">
        <v>7.2690000000000001</v>
      </c>
      <c r="F1218" s="2">
        <v>108</v>
      </c>
      <c r="G1218" s="2">
        <v>785.05200000000002</v>
      </c>
      <c r="H1218" s="17">
        <v>0</v>
      </c>
    </row>
    <row r="1219" spans="1:8" ht="13.5" x14ac:dyDescent="0.25">
      <c r="A1219" s="12"/>
      <c r="B1219" s="11">
        <v>43781</v>
      </c>
      <c r="C1219" s="2">
        <v>10.58</v>
      </c>
      <c r="D1219" s="2">
        <v>7.2480000000000002</v>
      </c>
      <c r="E1219" s="2">
        <v>7.2480000000000002</v>
      </c>
      <c r="F1219" s="2">
        <v>100</v>
      </c>
      <c r="G1219" s="2">
        <v>724.80000000000007</v>
      </c>
      <c r="H1219" s="17">
        <v>-2.8889806025587986E-3</v>
      </c>
    </row>
    <row r="1220" spans="1:8" ht="13.5" x14ac:dyDescent="0.25">
      <c r="A1220" s="12"/>
      <c r="B1220" s="11">
        <v>43782</v>
      </c>
      <c r="C1220" s="2">
        <v>10.58</v>
      </c>
      <c r="D1220" s="2">
        <v>7.2480000000000002</v>
      </c>
      <c r="E1220" s="2">
        <v>7.2480000000000002</v>
      </c>
      <c r="F1220" s="2">
        <v>25</v>
      </c>
      <c r="G1220" s="2">
        <v>181.20000000000002</v>
      </c>
      <c r="H1220" s="17">
        <v>0</v>
      </c>
    </row>
    <row r="1221" spans="1:8" ht="13.5" x14ac:dyDescent="0.25">
      <c r="A1221" s="12"/>
      <c r="B1221" s="11">
        <v>43783</v>
      </c>
      <c r="C1221" s="2">
        <v>10.4</v>
      </c>
      <c r="D1221" s="2">
        <v>7.125</v>
      </c>
      <c r="E1221" s="2">
        <v>7.125</v>
      </c>
      <c r="F1221" s="2">
        <v>29</v>
      </c>
      <c r="G1221" s="2">
        <v>206.625</v>
      </c>
      <c r="H1221" s="17">
        <v>-1.697019867549672E-2</v>
      </c>
    </row>
    <row r="1222" spans="1:8" ht="13.5" x14ac:dyDescent="0.25">
      <c r="A1222" s="12"/>
      <c r="B1222" s="11">
        <v>43784</v>
      </c>
      <c r="C1222" s="2">
        <v>10.4</v>
      </c>
      <c r="D1222" s="2">
        <v>7.125</v>
      </c>
      <c r="E1222" s="2">
        <v>0</v>
      </c>
      <c r="F1222" s="2">
        <v>0</v>
      </c>
      <c r="G1222" s="2">
        <v>0</v>
      </c>
      <c r="H1222" s="17">
        <v>0</v>
      </c>
    </row>
    <row r="1223" spans="1:8" ht="13.5" x14ac:dyDescent="0.25">
      <c r="A1223" s="12"/>
      <c r="B1223" s="11">
        <v>43787</v>
      </c>
      <c r="C1223" s="2">
        <v>10.4</v>
      </c>
      <c r="D1223" s="2">
        <v>7.125</v>
      </c>
      <c r="E1223" s="2">
        <v>0</v>
      </c>
      <c r="F1223" s="2">
        <v>0</v>
      </c>
      <c r="G1223" s="2">
        <v>0</v>
      </c>
      <c r="H1223" s="17">
        <v>0</v>
      </c>
    </row>
    <row r="1224" spans="1:8" ht="13.5" x14ac:dyDescent="0.25">
      <c r="A1224" s="12"/>
      <c r="B1224" s="11">
        <v>43788</v>
      </c>
      <c r="C1224" s="2">
        <v>10.4</v>
      </c>
      <c r="D1224" s="2">
        <v>7.125</v>
      </c>
      <c r="E1224" s="2">
        <v>7.125</v>
      </c>
      <c r="F1224" s="2">
        <v>50</v>
      </c>
      <c r="G1224" s="2">
        <v>356.25</v>
      </c>
      <c r="H1224" s="17">
        <v>0</v>
      </c>
    </row>
    <row r="1225" spans="1:8" ht="13.5" x14ac:dyDescent="0.25">
      <c r="A1225" s="12"/>
      <c r="B1225" s="11">
        <v>43789</v>
      </c>
      <c r="C1225" s="2">
        <v>10.4</v>
      </c>
      <c r="D1225" s="2">
        <v>7.125</v>
      </c>
      <c r="E1225" s="2">
        <v>0</v>
      </c>
      <c r="F1225" s="2">
        <v>0</v>
      </c>
      <c r="G1225" s="2">
        <v>0</v>
      </c>
      <c r="H1225" s="17">
        <v>0</v>
      </c>
    </row>
    <row r="1226" spans="1:8" ht="13.5" x14ac:dyDescent="0.25">
      <c r="A1226" s="12"/>
      <c r="B1226" s="11">
        <v>43790</v>
      </c>
      <c r="C1226" s="2">
        <v>10.4</v>
      </c>
      <c r="D1226" s="2">
        <v>7.125</v>
      </c>
      <c r="E1226" s="2">
        <v>0</v>
      </c>
      <c r="F1226" s="2">
        <v>0</v>
      </c>
      <c r="G1226" s="2">
        <v>0</v>
      </c>
      <c r="H1226" s="17">
        <v>0</v>
      </c>
    </row>
    <row r="1227" spans="1:8" ht="13.5" x14ac:dyDescent="0.25">
      <c r="A1227" s="12"/>
      <c r="B1227" s="11">
        <v>43791</v>
      </c>
      <c r="C1227" s="2">
        <v>10.4</v>
      </c>
      <c r="D1227" s="2">
        <v>7.125</v>
      </c>
      <c r="E1227" s="2">
        <v>0</v>
      </c>
      <c r="F1227" s="2">
        <v>0</v>
      </c>
      <c r="G1227" s="2">
        <v>0</v>
      </c>
      <c r="H1227" s="17">
        <v>0</v>
      </c>
    </row>
    <row r="1228" spans="1:8" ht="13.5" x14ac:dyDescent="0.25">
      <c r="A1228" s="12"/>
      <c r="B1228" s="11">
        <v>43794</v>
      </c>
      <c r="C1228" s="2">
        <v>10.55</v>
      </c>
      <c r="D1228" s="2">
        <v>7.2279999999999998</v>
      </c>
      <c r="E1228" s="2">
        <v>7.1697649289099514</v>
      </c>
      <c r="F1228" s="2">
        <v>37</v>
      </c>
      <c r="G1228" s="2">
        <v>265.2813023696682</v>
      </c>
      <c r="H1228" s="17">
        <v>1.445614035087716E-2</v>
      </c>
    </row>
    <row r="1229" spans="1:8" ht="13.5" x14ac:dyDescent="0.25">
      <c r="A1229" s="12"/>
      <c r="B1229" s="11">
        <v>43795</v>
      </c>
      <c r="C1229" s="2">
        <v>10.6</v>
      </c>
      <c r="D1229" s="2">
        <v>7.2619999999999996</v>
      </c>
      <c r="E1229" s="2">
        <v>7.2572043396226418</v>
      </c>
      <c r="F1229" s="2">
        <v>100</v>
      </c>
      <c r="G1229" s="2">
        <v>725.72043396226422</v>
      </c>
      <c r="H1229" s="17">
        <v>4.7039291643607923E-3</v>
      </c>
    </row>
    <row r="1230" spans="1:8" ht="13.5" x14ac:dyDescent="0.25">
      <c r="A1230" s="12"/>
      <c r="B1230" s="11">
        <v>43796</v>
      </c>
      <c r="C1230" s="2">
        <v>10.61</v>
      </c>
      <c r="D1230" s="2">
        <v>7.2690000000000001</v>
      </c>
      <c r="E1230" s="2">
        <v>7.26420424128181</v>
      </c>
      <c r="F1230" s="2">
        <v>40</v>
      </c>
      <c r="G1230" s="2">
        <v>290.5681696512724</v>
      </c>
      <c r="H1230" s="17">
        <v>9.6392178463241E-4</v>
      </c>
    </row>
    <row r="1231" spans="1:8" ht="13.5" x14ac:dyDescent="0.25">
      <c r="A1231" s="12"/>
      <c r="B1231" s="11">
        <v>43797</v>
      </c>
      <c r="C1231" s="2">
        <v>10.61</v>
      </c>
      <c r="D1231" s="2">
        <v>7.2690000000000001</v>
      </c>
      <c r="E1231" s="2">
        <v>0</v>
      </c>
      <c r="F1231" s="2">
        <v>0</v>
      </c>
      <c r="G1231" s="2">
        <v>0</v>
      </c>
      <c r="H1231" s="17">
        <v>0</v>
      </c>
    </row>
    <row r="1232" spans="1:8" ht="13.5" x14ac:dyDescent="0.25">
      <c r="A1232" s="12"/>
      <c r="B1232" s="11">
        <v>43798</v>
      </c>
      <c r="C1232" s="2">
        <v>10.5</v>
      </c>
      <c r="D1232" s="2">
        <v>7.194</v>
      </c>
      <c r="E1232" s="2">
        <v>7.2892348571428567</v>
      </c>
      <c r="F1232" s="2">
        <v>20</v>
      </c>
      <c r="G1232" s="2">
        <v>145.78469714285714</v>
      </c>
      <c r="H1232" s="17">
        <v>-1.0317787866281493E-2</v>
      </c>
    </row>
    <row r="1233" spans="1:8" ht="13.5" x14ac:dyDescent="0.25">
      <c r="A1233" s="12"/>
      <c r="B1233" s="11">
        <v>43801</v>
      </c>
      <c r="C1233" s="2">
        <v>10.5</v>
      </c>
      <c r="D1233" s="2">
        <v>7.194</v>
      </c>
      <c r="E1233" s="2">
        <v>7.194</v>
      </c>
      <c r="F1233" s="2">
        <v>12</v>
      </c>
      <c r="G1233" s="2">
        <v>86.328000000000003</v>
      </c>
      <c r="H1233" s="17">
        <v>0</v>
      </c>
    </row>
    <row r="1234" spans="1:8" ht="13.5" x14ac:dyDescent="0.25">
      <c r="A1234" s="12"/>
      <c r="B1234" s="11">
        <v>43802</v>
      </c>
      <c r="C1234" s="2">
        <v>10.81</v>
      </c>
      <c r="D1234" s="2">
        <v>7.4059999999999997</v>
      </c>
      <c r="E1234" s="2">
        <v>7.1936170212765953</v>
      </c>
      <c r="F1234" s="2">
        <v>225</v>
      </c>
      <c r="G1234" s="2">
        <v>1618.563829787234</v>
      </c>
      <c r="H1234" s="17">
        <v>2.946900194606613E-2</v>
      </c>
    </row>
    <row r="1235" spans="1:8" ht="13.5" x14ac:dyDescent="0.25">
      <c r="A1235" s="12"/>
      <c r="B1235" s="11">
        <v>43803</v>
      </c>
      <c r="C1235" s="2">
        <v>10.81</v>
      </c>
      <c r="D1235" s="2">
        <v>7.4059999999999997</v>
      </c>
      <c r="E1235" s="2">
        <v>0</v>
      </c>
      <c r="F1235" s="2">
        <v>0</v>
      </c>
      <c r="G1235" s="2">
        <v>0</v>
      </c>
      <c r="H1235" s="17">
        <v>0</v>
      </c>
    </row>
    <row r="1236" spans="1:8" ht="13.5" x14ac:dyDescent="0.25">
      <c r="A1236" s="12"/>
      <c r="B1236" s="11">
        <v>43804</v>
      </c>
      <c r="C1236" s="2">
        <v>10.81</v>
      </c>
      <c r="D1236" s="2">
        <v>7.4059999999999997</v>
      </c>
      <c r="E1236" s="2">
        <v>0</v>
      </c>
      <c r="F1236" s="2">
        <v>0</v>
      </c>
      <c r="G1236" s="2">
        <v>0</v>
      </c>
      <c r="H1236" s="17">
        <v>0</v>
      </c>
    </row>
    <row r="1237" spans="1:8" ht="13.5" x14ac:dyDescent="0.25">
      <c r="A1237" s="12"/>
      <c r="B1237" s="11">
        <v>43805</v>
      </c>
      <c r="C1237" s="2">
        <v>10.89</v>
      </c>
      <c r="D1237" s="2">
        <v>7.4610000000000003</v>
      </c>
      <c r="E1237" s="2">
        <v>7.4548338842975204</v>
      </c>
      <c r="F1237" s="2">
        <v>90</v>
      </c>
      <c r="G1237" s="2">
        <v>670.93504958677681</v>
      </c>
      <c r="H1237" s="17">
        <v>7.4264110180935197E-3</v>
      </c>
    </row>
    <row r="1238" spans="1:8" ht="13.5" x14ac:dyDescent="0.25">
      <c r="A1238" s="12"/>
      <c r="B1238" s="11">
        <v>43808</v>
      </c>
      <c r="C1238" s="2">
        <v>10.7</v>
      </c>
      <c r="D1238" s="2">
        <v>7.3310000000000004</v>
      </c>
      <c r="E1238" s="2">
        <v>7.3310000000000004</v>
      </c>
      <c r="F1238" s="2">
        <v>46</v>
      </c>
      <c r="G1238" s="2">
        <v>337.226</v>
      </c>
      <c r="H1238" s="17">
        <v>-1.7423937809945032E-2</v>
      </c>
    </row>
    <row r="1239" spans="1:8" ht="13.5" x14ac:dyDescent="0.25">
      <c r="A1239" s="12"/>
      <c r="B1239" s="11">
        <v>43809</v>
      </c>
      <c r="C1239" s="2">
        <v>10.7</v>
      </c>
      <c r="D1239" s="2">
        <v>7.3310000000000004</v>
      </c>
      <c r="E1239" s="2">
        <v>0</v>
      </c>
      <c r="F1239" s="2">
        <v>0</v>
      </c>
      <c r="G1239" s="2">
        <v>0</v>
      </c>
      <c r="H1239" s="17">
        <v>0</v>
      </c>
    </row>
    <row r="1240" spans="1:8" ht="13.5" x14ac:dyDescent="0.25">
      <c r="A1240" s="12"/>
      <c r="B1240" s="11">
        <v>43810</v>
      </c>
      <c r="C1240" s="2">
        <v>10.8</v>
      </c>
      <c r="D1240" s="2">
        <v>7.399</v>
      </c>
      <c r="E1240" s="2">
        <v>7.1140014814814814</v>
      </c>
      <c r="F1240" s="2">
        <v>2176</v>
      </c>
      <c r="G1240" s="2">
        <v>15480.067223703703</v>
      </c>
      <c r="H1240" s="17">
        <v>9.2756786250169972E-3</v>
      </c>
    </row>
    <row r="1241" spans="1:8" ht="13.5" x14ac:dyDescent="0.25">
      <c r="A1241" s="12"/>
      <c r="B1241" s="11">
        <v>43811</v>
      </c>
      <c r="C1241" s="2">
        <v>10.71</v>
      </c>
      <c r="D1241" s="2">
        <v>7.3369999999999997</v>
      </c>
      <c r="E1241" s="2">
        <v>7.3369999999999997</v>
      </c>
      <c r="F1241" s="2">
        <v>21</v>
      </c>
      <c r="G1241" s="2">
        <v>154.077</v>
      </c>
      <c r="H1241" s="17">
        <v>-8.379510744695267E-3</v>
      </c>
    </row>
    <row r="1242" spans="1:8" ht="13.5" x14ac:dyDescent="0.25">
      <c r="A1242" s="12"/>
      <c r="B1242" s="11">
        <v>43812</v>
      </c>
      <c r="C1242" s="2">
        <v>10.39</v>
      </c>
      <c r="D1242" s="2">
        <v>7.1180000000000003</v>
      </c>
      <c r="E1242" s="2">
        <v>7.1317016361886427</v>
      </c>
      <c r="F1242" s="2">
        <v>183</v>
      </c>
      <c r="G1242" s="2">
        <v>1305.1013994225216</v>
      </c>
      <c r="H1242" s="17">
        <v>-2.9848712007632471E-2</v>
      </c>
    </row>
    <row r="1243" spans="1:8" ht="13.5" x14ac:dyDescent="0.25">
      <c r="A1243" s="12"/>
      <c r="B1243" s="11">
        <v>43815</v>
      </c>
      <c r="C1243" s="2">
        <v>10.69</v>
      </c>
      <c r="D1243" s="2">
        <v>7.3239999999999998</v>
      </c>
      <c r="E1243" s="2">
        <v>7.323999999999999</v>
      </c>
      <c r="F1243" s="2">
        <v>20</v>
      </c>
      <c r="G1243" s="2">
        <v>146.47999999999999</v>
      </c>
      <c r="H1243" s="17">
        <v>2.8940713683618925E-2</v>
      </c>
    </row>
    <row r="1244" spans="1:8" ht="13.5" x14ac:dyDescent="0.25">
      <c r="A1244" s="12"/>
      <c r="B1244" s="11">
        <v>43816</v>
      </c>
      <c r="C1244" s="2">
        <v>10.69</v>
      </c>
      <c r="D1244" s="2">
        <v>7.3239999999999998</v>
      </c>
      <c r="E1244" s="2">
        <v>7.323999999999999</v>
      </c>
      <c r="F1244" s="2">
        <v>20</v>
      </c>
      <c r="G1244" s="2">
        <v>146.47999999999999</v>
      </c>
      <c r="H1244" s="17">
        <v>0</v>
      </c>
    </row>
    <row r="1245" spans="1:8" ht="13.5" x14ac:dyDescent="0.25">
      <c r="A1245" s="12"/>
      <c r="B1245" s="11">
        <v>43817</v>
      </c>
      <c r="C1245" s="2">
        <v>11</v>
      </c>
      <c r="D1245" s="2">
        <v>7.5359999999999996</v>
      </c>
      <c r="E1245" s="2">
        <v>7.5127069090909089</v>
      </c>
      <c r="F1245" s="2">
        <v>1350</v>
      </c>
      <c r="G1245" s="2">
        <v>10142.154327272727</v>
      </c>
      <c r="H1245" s="17">
        <v>2.8945931185144696E-2</v>
      </c>
    </row>
    <row r="1246" spans="1:8" ht="13.5" x14ac:dyDescent="0.25">
      <c r="A1246" s="12"/>
      <c r="B1246" s="11">
        <v>43818</v>
      </c>
      <c r="C1246" s="2">
        <v>11.66</v>
      </c>
      <c r="D1246" s="2">
        <v>7.9880000000000004</v>
      </c>
      <c r="E1246" s="2">
        <v>7.7982336192109774</v>
      </c>
      <c r="F1246" s="2">
        <v>604</v>
      </c>
      <c r="G1246" s="2">
        <v>4710.1331060034299</v>
      </c>
      <c r="H1246" s="17">
        <v>5.9978768577494811E-2</v>
      </c>
    </row>
    <row r="1247" spans="1:8" ht="13.5" x14ac:dyDescent="0.25">
      <c r="A1247" s="12"/>
      <c r="B1247" s="11">
        <v>43819</v>
      </c>
      <c r="C1247" s="2">
        <v>11.66</v>
      </c>
      <c r="D1247" s="2">
        <v>7.9880000000000004</v>
      </c>
      <c r="E1247" s="2">
        <v>7.9633372212692972</v>
      </c>
      <c r="F1247" s="2">
        <v>247</v>
      </c>
      <c r="G1247" s="2">
        <v>1966.9442936535165</v>
      </c>
      <c r="H1247" s="17">
        <v>0</v>
      </c>
    </row>
    <row r="1248" spans="1:8" ht="13.5" x14ac:dyDescent="0.25">
      <c r="A1248" s="12"/>
      <c r="B1248" s="11">
        <v>43822</v>
      </c>
      <c r="C1248" s="2">
        <v>11.8</v>
      </c>
      <c r="D1248" s="2">
        <v>8.0839999999999996</v>
      </c>
      <c r="E1248" s="2">
        <v>8.014121355932204</v>
      </c>
      <c r="F1248" s="2">
        <v>2025</v>
      </c>
      <c r="G1248" s="2">
        <v>16228.595745762714</v>
      </c>
      <c r="H1248" s="17">
        <v>1.2018027040560739E-2</v>
      </c>
    </row>
    <row r="1249" spans="1:8" ht="13.5" x14ac:dyDescent="0.25">
      <c r="A1249" s="12"/>
      <c r="B1249" s="11">
        <v>43823</v>
      </c>
      <c r="C1249" s="2">
        <v>12.15</v>
      </c>
      <c r="D1249" s="2">
        <v>8.3239999999999998</v>
      </c>
      <c r="E1249" s="2">
        <v>7.9423976954732503</v>
      </c>
      <c r="F1249" s="2">
        <v>76</v>
      </c>
      <c r="G1249" s="2">
        <v>603.62222485596703</v>
      </c>
      <c r="H1249" s="17">
        <v>2.9688273132112843E-2</v>
      </c>
    </row>
    <row r="1250" spans="1:8" ht="13.5" x14ac:dyDescent="0.25">
      <c r="A1250" s="12"/>
      <c r="B1250" s="11">
        <v>43824</v>
      </c>
      <c r="C1250" s="2">
        <v>12.15</v>
      </c>
      <c r="D1250" s="2">
        <v>8.3239999999999998</v>
      </c>
      <c r="E1250" s="2">
        <v>0</v>
      </c>
      <c r="F1250" s="2">
        <v>0</v>
      </c>
      <c r="G1250" s="2">
        <v>0</v>
      </c>
      <c r="H1250" s="17">
        <v>0</v>
      </c>
    </row>
    <row r="1251" spans="1:8" ht="13.5" x14ac:dyDescent="0.25">
      <c r="A1251" s="12"/>
      <c r="B1251" s="11">
        <v>43825</v>
      </c>
      <c r="C1251" s="2">
        <v>12.51</v>
      </c>
      <c r="D1251" s="2">
        <v>8.5709999999999997</v>
      </c>
      <c r="E1251" s="2">
        <v>8.1284047961630694</v>
      </c>
      <c r="F1251" s="2">
        <v>22</v>
      </c>
      <c r="G1251" s="2">
        <v>178.82490551558752</v>
      </c>
      <c r="H1251" s="17">
        <v>2.9673234022104745E-2</v>
      </c>
    </row>
    <row r="1252" spans="1:8" ht="13.5" x14ac:dyDescent="0.25">
      <c r="A1252" s="12"/>
      <c r="B1252" s="11">
        <v>43826</v>
      </c>
      <c r="C1252" s="2">
        <v>12.5</v>
      </c>
      <c r="D1252" s="2">
        <v>8.5640000000000001</v>
      </c>
      <c r="E1252" s="2">
        <v>8.311190719999999</v>
      </c>
      <c r="F1252" s="2">
        <v>96</v>
      </c>
      <c r="G1252" s="2">
        <v>797.87430911999991</v>
      </c>
      <c r="H1252" s="17">
        <v>-8.1670750204173063E-4</v>
      </c>
    </row>
    <row r="1253" spans="1:8" ht="13.5" x14ac:dyDescent="0.25">
      <c r="A1253" s="12"/>
      <c r="B1253" s="11">
        <v>43829</v>
      </c>
      <c r="C1253" s="2">
        <v>12.5</v>
      </c>
      <c r="D1253" s="2">
        <v>8.5640000000000001</v>
      </c>
      <c r="E1253" s="2">
        <v>0</v>
      </c>
      <c r="F1253" s="2">
        <v>0</v>
      </c>
      <c r="G1253" s="2">
        <v>0</v>
      </c>
      <c r="H1253" s="17">
        <v>0</v>
      </c>
    </row>
    <row r="1254" spans="1:8" ht="13.5" x14ac:dyDescent="0.25">
      <c r="A1254" s="12"/>
      <c r="B1254" s="11">
        <v>43830</v>
      </c>
      <c r="C1254" s="2">
        <v>12.5</v>
      </c>
      <c r="D1254" s="2">
        <v>8.5640000000000001</v>
      </c>
      <c r="E1254" s="2">
        <v>0</v>
      </c>
      <c r="F1254" s="2">
        <v>0</v>
      </c>
      <c r="G1254" s="2">
        <v>0</v>
      </c>
      <c r="H1254" s="17">
        <v>0</v>
      </c>
    </row>
    <row r="1255" spans="1:8" ht="13.5" x14ac:dyDescent="0.25">
      <c r="A1255" s="12"/>
      <c r="B1255" s="11">
        <v>43832</v>
      </c>
      <c r="C1255" s="2">
        <v>12.5</v>
      </c>
      <c r="D1255" s="2">
        <v>8.5640000000000001</v>
      </c>
      <c r="E1255" s="2">
        <v>0</v>
      </c>
      <c r="F1255" s="2">
        <v>0</v>
      </c>
      <c r="G1255" s="2">
        <v>0</v>
      </c>
      <c r="H1255" s="17">
        <v>0</v>
      </c>
    </row>
    <row r="1256" spans="1:8" ht="13.5" x14ac:dyDescent="0.25">
      <c r="A1256" s="12"/>
      <c r="B1256" s="11">
        <v>43833</v>
      </c>
      <c r="C1256" s="2">
        <v>12.5</v>
      </c>
      <c r="D1256" s="2">
        <v>8.5640000000000001</v>
      </c>
      <c r="E1256" s="2">
        <v>0</v>
      </c>
      <c r="F1256" s="2">
        <v>0</v>
      </c>
      <c r="G1256" s="2">
        <v>0</v>
      </c>
      <c r="H1256" s="17">
        <v>0</v>
      </c>
    </row>
    <row r="1257" spans="1:8" ht="13.5" x14ac:dyDescent="0.25">
      <c r="A1257" s="12"/>
      <c r="B1257" s="11">
        <v>43836</v>
      </c>
      <c r="C1257" s="2">
        <v>12.5</v>
      </c>
      <c r="D1257" s="2">
        <v>8.5640000000000001</v>
      </c>
      <c r="E1257" s="2">
        <v>0</v>
      </c>
      <c r="F1257" s="2">
        <v>0</v>
      </c>
      <c r="G1257" s="2">
        <v>0</v>
      </c>
      <c r="H1257" s="17">
        <v>0</v>
      </c>
    </row>
    <row r="1258" spans="1:8" ht="13.5" x14ac:dyDescent="0.25">
      <c r="A1258" s="12"/>
      <c r="B1258" s="11">
        <v>43837</v>
      </c>
      <c r="C1258" s="2">
        <v>12.5</v>
      </c>
      <c r="D1258" s="2">
        <v>8.5640000000000001</v>
      </c>
      <c r="E1258" s="2">
        <v>0</v>
      </c>
      <c r="F1258" s="2">
        <v>0</v>
      </c>
      <c r="G1258" s="2">
        <v>0</v>
      </c>
      <c r="H1258" s="17">
        <v>0</v>
      </c>
    </row>
    <row r="1259" spans="1:8" ht="13.5" x14ac:dyDescent="0.25">
      <c r="A1259" s="12"/>
      <c r="B1259" s="11">
        <v>43838</v>
      </c>
      <c r="C1259" s="2">
        <v>11.94</v>
      </c>
      <c r="D1259" s="2">
        <v>8.18</v>
      </c>
      <c r="E1259" s="2">
        <v>8.18</v>
      </c>
      <c r="F1259" s="2">
        <v>2</v>
      </c>
      <c r="G1259" s="2">
        <v>16.36</v>
      </c>
      <c r="H1259" s="17">
        <v>-4.4838860345632919E-2</v>
      </c>
    </row>
    <row r="1260" spans="1:8" ht="13.5" x14ac:dyDescent="0.25">
      <c r="A1260" s="12"/>
      <c r="B1260" s="11">
        <v>43839</v>
      </c>
      <c r="C1260" s="2">
        <v>11.59</v>
      </c>
      <c r="D1260" s="2">
        <v>7.94</v>
      </c>
      <c r="E1260" s="2">
        <v>7.9399999999999995</v>
      </c>
      <c r="F1260" s="2">
        <v>40</v>
      </c>
      <c r="G1260" s="2">
        <v>317.59999999999997</v>
      </c>
      <c r="H1260" s="17">
        <v>-2.9339853300733416E-2</v>
      </c>
    </row>
    <row r="1261" spans="1:8" ht="13.5" x14ac:dyDescent="0.25">
      <c r="A1261" s="12"/>
      <c r="B1261" s="11">
        <v>43840</v>
      </c>
      <c r="C1261" s="2">
        <v>11.59</v>
      </c>
      <c r="D1261" s="2">
        <v>7.94</v>
      </c>
      <c r="E1261" s="2">
        <v>7.9447955133735979</v>
      </c>
      <c r="F1261" s="2">
        <v>137</v>
      </c>
      <c r="G1261" s="2">
        <v>1088.436985332183</v>
      </c>
      <c r="H1261" s="17">
        <v>0</v>
      </c>
    </row>
    <row r="1262" spans="1:8" ht="13.5" x14ac:dyDescent="0.25">
      <c r="A1262" s="12"/>
      <c r="B1262" s="11">
        <v>43843</v>
      </c>
      <c r="C1262" s="2">
        <v>11.9</v>
      </c>
      <c r="D1262" s="2">
        <v>8.1530000000000005</v>
      </c>
      <c r="E1262" s="2">
        <v>8.1530000000000005</v>
      </c>
      <c r="F1262" s="2">
        <v>10</v>
      </c>
      <c r="G1262" s="2">
        <v>81.53</v>
      </c>
      <c r="H1262" s="17">
        <v>2.6826196473551646E-2</v>
      </c>
    </row>
    <row r="1263" spans="1:8" ht="13.5" x14ac:dyDescent="0.25">
      <c r="A1263" s="12"/>
      <c r="B1263" s="11">
        <v>43845</v>
      </c>
      <c r="C1263" s="2">
        <v>11.79</v>
      </c>
      <c r="D1263" s="2">
        <v>8.077</v>
      </c>
      <c r="E1263" s="2">
        <v>8.077</v>
      </c>
      <c r="F1263" s="2">
        <v>12</v>
      </c>
      <c r="G1263" s="2">
        <v>96.924000000000007</v>
      </c>
      <c r="H1263" s="17">
        <v>-9.3217220654974245E-3</v>
      </c>
    </row>
    <row r="1264" spans="1:8" ht="13.5" x14ac:dyDescent="0.25">
      <c r="A1264" s="12"/>
      <c r="B1264" s="11">
        <v>43846</v>
      </c>
      <c r="C1264" s="2">
        <v>11.55</v>
      </c>
      <c r="D1264" s="2">
        <v>7.9130000000000003</v>
      </c>
      <c r="E1264" s="2">
        <v>7.9130000000000003</v>
      </c>
      <c r="F1264" s="2">
        <v>62</v>
      </c>
      <c r="G1264" s="2">
        <v>490.60599999999999</v>
      </c>
      <c r="H1264" s="17">
        <v>-2.0304568527918745E-2</v>
      </c>
    </row>
    <row r="1265" spans="1:8" ht="13.5" x14ac:dyDescent="0.25">
      <c r="A1265" s="12"/>
      <c r="B1265" s="11">
        <v>43847</v>
      </c>
      <c r="C1265" s="2">
        <v>11.55</v>
      </c>
      <c r="D1265" s="2">
        <v>7.9130000000000003</v>
      </c>
      <c r="E1265" s="2">
        <v>0</v>
      </c>
      <c r="F1265" s="2">
        <v>0</v>
      </c>
      <c r="G1265" s="2">
        <v>0</v>
      </c>
      <c r="H1265" s="17">
        <v>0</v>
      </c>
    </row>
    <row r="1266" spans="1:8" ht="13.5" x14ac:dyDescent="0.25">
      <c r="A1266" s="12"/>
      <c r="B1266" s="11">
        <v>43850</v>
      </c>
      <c r="C1266" s="2">
        <v>11.55</v>
      </c>
      <c r="D1266" s="2">
        <v>7.9130000000000003</v>
      </c>
      <c r="E1266" s="2">
        <v>0</v>
      </c>
      <c r="F1266" s="2">
        <v>0</v>
      </c>
      <c r="G1266" s="2">
        <v>0</v>
      </c>
      <c r="H1266" s="17">
        <v>0</v>
      </c>
    </row>
    <row r="1267" spans="1:8" ht="13.5" x14ac:dyDescent="0.25">
      <c r="A1267" s="12"/>
      <c r="B1267" s="11">
        <v>43851</v>
      </c>
      <c r="C1267" s="2">
        <v>11.55</v>
      </c>
      <c r="D1267" s="2">
        <v>7.9130000000000003</v>
      </c>
      <c r="E1267" s="2">
        <v>0</v>
      </c>
      <c r="F1267" s="2">
        <v>0</v>
      </c>
      <c r="G1267" s="2">
        <v>0</v>
      </c>
      <c r="H1267" s="17">
        <v>0</v>
      </c>
    </row>
    <row r="1268" spans="1:8" ht="13.5" x14ac:dyDescent="0.25">
      <c r="A1268" s="12"/>
      <c r="B1268" s="11">
        <v>43852</v>
      </c>
      <c r="C1268" s="2">
        <v>11.55</v>
      </c>
      <c r="D1268" s="2">
        <v>7.9130000000000003</v>
      </c>
      <c r="E1268" s="2">
        <v>0</v>
      </c>
      <c r="F1268" s="2">
        <v>0</v>
      </c>
      <c r="G1268" s="2">
        <v>0</v>
      </c>
      <c r="H1268" s="17">
        <v>0</v>
      </c>
    </row>
    <row r="1269" spans="1:8" ht="13.5" x14ac:dyDescent="0.25">
      <c r="A1269" s="12"/>
      <c r="B1269" s="11">
        <v>43853</v>
      </c>
      <c r="C1269" s="2">
        <v>11.59</v>
      </c>
      <c r="D1269" s="2">
        <v>7.94</v>
      </c>
      <c r="E1269" s="2">
        <v>7.7988748921484037</v>
      </c>
      <c r="F1269" s="2">
        <v>100</v>
      </c>
      <c r="G1269" s="2">
        <v>779.88748921484034</v>
      </c>
      <c r="H1269" s="17">
        <v>3.4121066599267199E-3</v>
      </c>
    </row>
    <row r="1270" spans="1:8" ht="13.5" x14ac:dyDescent="0.25">
      <c r="A1270" s="12"/>
      <c r="B1270" s="11">
        <v>43854</v>
      </c>
      <c r="C1270" s="2">
        <v>11.58</v>
      </c>
      <c r="D1270" s="2">
        <v>7.9340000000000002</v>
      </c>
      <c r="E1270" s="2">
        <v>7.9340000000000002</v>
      </c>
      <c r="F1270" s="2">
        <v>1531</v>
      </c>
      <c r="G1270" s="2">
        <v>12146.954</v>
      </c>
      <c r="H1270" s="17">
        <v>-7.5566750629725782E-4</v>
      </c>
    </row>
    <row r="1271" spans="1:8" ht="13.5" x14ac:dyDescent="0.25">
      <c r="A1271" s="12"/>
      <c r="B1271" s="11">
        <v>43857</v>
      </c>
      <c r="C1271" s="2">
        <v>11.58</v>
      </c>
      <c r="D1271" s="2">
        <v>7.9340000000000002</v>
      </c>
      <c r="E1271" s="2">
        <v>0</v>
      </c>
      <c r="F1271" s="2">
        <v>0</v>
      </c>
      <c r="G1271" s="2">
        <v>0</v>
      </c>
      <c r="H1271" s="17">
        <v>0</v>
      </c>
    </row>
    <row r="1272" spans="1:8" ht="13.5" x14ac:dyDescent="0.25">
      <c r="A1272" s="12"/>
      <c r="B1272" s="11">
        <v>43858</v>
      </c>
      <c r="C1272" s="2">
        <v>11.24</v>
      </c>
      <c r="D1272" s="2">
        <v>7.7009999999999996</v>
      </c>
      <c r="E1272" s="2">
        <v>7.7057959964412808</v>
      </c>
      <c r="F1272" s="2">
        <v>79</v>
      </c>
      <c r="G1272" s="2">
        <v>608.75788371886119</v>
      </c>
      <c r="H1272" s="17">
        <v>-2.9367280060499185E-2</v>
      </c>
    </row>
    <row r="1273" spans="1:8" ht="13.5" x14ac:dyDescent="0.25">
      <c r="A1273" s="12"/>
      <c r="B1273" s="11">
        <v>43859</v>
      </c>
      <c r="C1273" s="2">
        <v>11</v>
      </c>
      <c r="D1273" s="2">
        <v>7.5359999999999996</v>
      </c>
      <c r="E1273" s="2">
        <v>7.5962879999999995</v>
      </c>
      <c r="F1273" s="2">
        <v>226</v>
      </c>
      <c r="G1273" s="2">
        <v>1716.761088</v>
      </c>
      <c r="H1273" s="17">
        <v>-2.1425788858589798E-2</v>
      </c>
    </row>
    <row r="1274" spans="1:8" ht="13.5" x14ac:dyDescent="0.25">
      <c r="A1274" s="12"/>
      <c r="B1274" s="11">
        <v>43860</v>
      </c>
      <c r="C1274" s="2">
        <v>11</v>
      </c>
      <c r="D1274" s="2">
        <v>7.5359999999999996</v>
      </c>
      <c r="E1274" s="2">
        <v>0</v>
      </c>
      <c r="F1274" s="2">
        <v>0</v>
      </c>
      <c r="G1274" s="2">
        <v>0</v>
      </c>
      <c r="H1274" s="17">
        <v>0</v>
      </c>
    </row>
    <row r="1275" spans="1:8" ht="13.5" x14ac:dyDescent="0.25">
      <c r="A1275" s="12"/>
      <c r="B1275" s="11">
        <v>43861</v>
      </c>
      <c r="C1275" s="2">
        <v>11</v>
      </c>
      <c r="D1275" s="2">
        <v>7.5359999999999996</v>
      </c>
      <c r="E1275" s="2">
        <v>7.5305192727272736</v>
      </c>
      <c r="F1275" s="2">
        <v>344</v>
      </c>
      <c r="G1275" s="2">
        <v>2590.4986298181821</v>
      </c>
      <c r="H1275" s="17">
        <v>0</v>
      </c>
    </row>
    <row r="1276" spans="1:8" ht="13.5" x14ac:dyDescent="0.25">
      <c r="A1276" s="12"/>
      <c r="B1276" s="11">
        <v>43864</v>
      </c>
      <c r="C1276" s="2">
        <v>11</v>
      </c>
      <c r="D1276" s="2">
        <v>7.5359999999999996</v>
      </c>
      <c r="E1276" s="2">
        <v>0</v>
      </c>
      <c r="F1276" s="2">
        <v>0</v>
      </c>
      <c r="G1276" s="2">
        <v>0</v>
      </c>
      <c r="H1276" s="17">
        <v>0</v>
      </c>
    </row>
    <row r="1277" spans="1:8" ht="13.5" x14ac:dyDescent="0.25">
      <c r="A1277" s="12"/>
      <c r="B1277" s="11">
        <v>43865</v>
      </c>
      <c r="C1277" s="2">
        <v>10.9</v>
      </c>
      <c r="D1277" s="2">
        <v>7.468</v>
      </c>
      <c r="E1277" s="2">
        <v>7.4680000000000009</v>
      </c>
      <c r="F1277" s="2">
        <v>33</v>
      </c>
      <c r="G1277" s="2">
        <v>246.44400000000002</v>
      </c>
      <c r="H1277" s="17">
        <v>-9.0233545647557881E-3</v>
      </c>
    </row>
    <row r="1278" spans="1:8" ht="13.5" x14ac:dyDescent="0.25">
      <c r="A1278" s="12"/>
      <c r="B1278" s="11">
        <v>43866</v>
      </c>
      <c r="C1278" s="2">
        <v>10.9</v>
      </c>
      <c r="D1278" s="2">
        <v>7.468</v>
      </c>
      <c r="E1278" s="2">
        <v>0</v>
      </c>
      <c r="F1278" s="2">
        <v>0</v>
      </c>
      <c r="G1278" s="2">
        <v>0</v>
      </c>
      <c r="H1278" s="17">
        <v>0</v>
      </c>
    </row>
    <row r="1279" spans="1:8" ht="13.5" x14ac:dyDescent="0.25">
      <c r="A1279" s="12"/>
      <c r="B1279" s="11">
        <v>43867</v>
      </c>
      <c r="C1279" s="2">
        <v>10.9</v>
      </c>
      <c r="D1279" s="2">
        <v>7.468</v>
      </c>
      <c r="E1279" s="2">
        <v>0</v>
      </c>
      <c r="F1279" s="2">
        <v>0</v>
      </c>
      <c r="G1279" s="2">
        <v>0</v>
      </c>
      <c r="H1279" s="17">
        <v>0</v>
      </c>
    </row>
    <row r="1280" spans="1:8" ht="13.5" x14ac:dyDescent="0.25">
      <c r="A1280" s="12"/>
      <c r="B1280" s="11">
        <v>43868</v>
      </c>
      <c r="C1280" s="2">
        <v>10.9</v>
      </c>
      <c r="D1280" s="2">
        <v>7.468</v>
      </c>
      <c r="E1280" s="2">
        <v>0</v>
      </c>
      <c r="F1280" s="2">
        <v>0</v>
      </c>
      <c r="G1280" s="2">
        <v>0</v>
      </c>
      <c r="H1280" s="17">
        <v>0</v>
      </c>
    </row>
    <row r="1281" spans="1:8" ht="13.5" x14ac:dyDescent="0.25">
      <c r="A1281" s="12"/>
      <c r="B1281" s="11">
        <v>43871</v>
      </c>
      <c r="C1281" s="2">
        <v>11.22</v>
      </c>
      <c r="D1281" s="2">
        <v>7.6870000000000003</v>
      </c>
      <c r="E1281" s="2">
        <v>7.4869461675579325</v>
      </c>
      <c r="F1281" s="2">
        <v>355</v>
      </c>
      <c r="G1281" s="2">
        <v>2657.865889483066</v>
      </c>
      <c r="H1281" s="17">
        <v>2.9325120514193934E-2</v>
      </c>
    </row>
    <row r="1282" spans="1:8" ht="13.5" x14ac:dyDescent="0.25">
      <c r="A1282" s="12"/>
      <c r="B1282" s="11">
        <v>43872</v>
      </c>
      <c r="C1282" s="2">
        <v>11.22</v>
      </c>
      <c r="D1282" s="2">
        <v>7.6870000000000003</v>
      </c>
      <c r="E1282" s="2">
        <v>0</v>
      </c>
      <c r="F1282" s="2">
        <v>0</v>
      </c>
      <c r="G1282" s="2">
        <v>0</v>
      </c>
      <c r="H1282" s="17">
        <v>0</v>
      </c>
    </row>
    <row r="1283" spans="1:8" ht="13.5" x14ac:dyDescent="0.25">
      <c r="A1283" s="12"/>
      <c r="B1283" s="11">
        <v>43873</v>
      </c>
      <c r="C1283" s="2">
        <v>11.22</v>
      </c>
      <c r="D1283" s="2">
        <v>7.6870000000000003</v>
      </c>
      <c r="E1283" s="2">
        <v>0</v>
      </c>
      <c r="F1283" s="2">
        <v>0</v>
      </c>
      <c r="G1283" s="2">
        <v>0</v>
      </c>
      <c r="H1283" s="17">
        <v>0</v>
      </c>
    </row>
    <row r="1284" spans="1:8" ht="13.5" x14ac:dyDescent="0.25">
      <c r="A1284" s="12"/>
      <c r="B1284" s="11">
        <v>43874</v>
      </c>
      <c r="C1284" s="2">
        <v>11.22</v>
      </c>
      <c r="D1284" s="2">
        <v>7.6870000000000003</v>
      </c>
      <c r="E1284" s="2">
        <v>0</v>
      </c>
      <c r="F1284" s="2">
        <v>0</v>
      </c>
      <c r="G1284" s="2">
        <v>0</v>
      </c>
      <c r="H1284" s="17">
        <v>0</v>
      </c>
    </row>
    <row r="1285" spans="1:8" ht="13.5" x14ac:dyDescent="0.25">
      <c r="A1285" s="12"/>
      <c r="B1285" s="11">
        <v>43875</v>
      </c>
      <c r="C1285" s="2">
        <v>11.22</v>
      </c>
      <c r="D1285" s="2">
        <v>7.6870000000000003</v>
      </c>
      <c r="E1285" s="2">
        <v>0</v>
      </c>
      <c r="F1285" s="2">
        <v>0</v>
      </c>
      <c r="G1285" s="2">
        <v>0</v>
      </c>
      <c r="H1285" s="17">
        <v>0</v>
      </c>
    </row>
    <row r="1286" spans="1:8" ht="13.5" x14ac:dyDescent="0.25">
      <c r="A1286" s="12"/>
      <c r="B1286" s="11">
        <v>43878</v>
      </c>
      <c r="C1286" s="2">
        <v>11.22</v>
      </c>
      <c r="D1286" s="2">
        <v>7.6870000000000003</v>
      </c>
      <c r="E1286" s="2">
        <v>0</v>
      </c>
      <c r="F1286" s="2">
        <v>0</v>
      </c>
      <c r="G1286" s="2">
        <v>0</v>
      </c>
      <c r="H1286" s="17">
        <v>0</v>
      </c>
    </row>
    <row r="1287" spans="1:8" ht="13.5" x14ac:dyDescent="0.25">
      <c r="A1287" s="12"/>
      <c r="B1287" s="11">
        <v>43879</v>
      </c>
      <c r="C1287" s="2">
        <v>11.22</v>
      </c>
      <c r="D1287" s="2">
        <v>7.6870000000000003</v>
      </c>
      <c r="E1287" s="2">
        <v>0</v>
      </c>
      <c r="F1287" s="2">
        <v>0</v>
      </c>
      <c r="G1287" s="2">
        <v>0</v>
      </c>
      <c r="H1287" s="17">
        <v>0</v>
      </c>
    </row>
    <row r="1288" spans="1:8" ht="13.5" x14ac:dyDescent="0.25">
      <c r="A1288" s="12"/>
      <c r="B1288" s="11">
        <v>43880</v>
      </c>
      <c r="C1288" s="2">
        <v>11.22</v>
      </c>
      <c r="D1288" s="2">
        <v>7.6870000000000003</v>
      </c>
      <c r="E1288" s="2">
        <v>0</v>
      </c>
      <c r="F1288" s="2">
        <v>0</v>
      </c>
      <c r="G1288" s="2">
        <v>0</v>
      </c>
      <c r="H1288" s="17">
        <v>0</v>
      </c>
    </row>
    <row r="1289" spans="1:8" ht="13.5" x14ac:dyDescent="0.25">
      <c r="A1289" s="12"/>
      <c r="B1289" s="11">
        <v>43881</v>
      </c>
      <c r="C1289" s="2">
        <v>10.9</v>
      </c>
      <c r="D1289" s="2">
        <v>7.468</v>
      </c>
      <c r="E1289" s="2">
        <v>7.4680000000000009</v>
      </c>
      <c r="F1289" s="2">
        <v>219</v>
      </c>
      <c r="G1289" s="2">
        <v>1635.4920000000002</v>
      </c>
      <c r="H1289" s="17">
        <v>-2.8489657863926147E-2</v>
      </c>
    </row>
    <row r="1290" spans="1:8" ht="13.5" x14ac:dyDescent="0.25">
      <c r="A1290" s="12"/>
      <c r="B1290" s="11">
        <v>43882</v>
      </c>
      <c r="C1290" s="2">
        <v>10.81</v>
      </c>
      <c r="D1290" s="2">
        <v>7.4059999999999997</v>
      </c>
      <c r="E1290" s="2">
        <v>7.4060000000000006</v>
      </c>
      <c r="F1290" s="2">
        <v>109</v>
      </c>
      <c r="G1290" s="2">
        <v>807.25400000000002</v>
      </c>
      <c r="H1290" s="17">
        <v>-8.3020889126941989E-3</v>
      </c>
    </row>
    <row r="1291" spans="1:8" ht="13.5" x14ac:dyDescent="0.25">
      <c r="A1291" s="12"/>
      <c r="B1291" s="11">
        <v>43885</v>
      </c>
      <c r="C1291" s="2">
        <v>10.81</v>
      </c>
      <c r="D1291" s="2">
        <v>7.4059999999999997</v>
      </c>
      <c r="E1291" s="2">
        <v>0</v>
      </c>
      <c r="F1291" s="2">
        <v>0</v>
      </c>
      <c r="G1291" s="2">
        <v>0</v>
      </c>
      <c r="H1291" s="17">
        <v>0</v>
      </c>
    </row>
    <row r="1292" spans="1:8" ht="13.5" x14ac:dyDescent="0.25">
      <c r="A1292" s="12"/>
      <c r="B1292" s="11">
        <v>43886</v>
      </c>
      <c r="C1292" s="2">
        <v>10.81</v>
      </c>
      <c r="D1292" s="2">
        <v>7.4059999999999997</v>
      </c>
      <c r="E1292" s="2">
        <v>0</v>
      </c>
      <c r="F1292" s="2">
        <v>0</v>
      </c>
      <c r="G1292" s="2">
        <v>0</v>
      </c>
      <c r="H1292" s="17">
        <v>0</v>
      </c>
    </row>
    <row r="1293" spans="1:8" ht="13.5" x14ac:dyDescent="0.25">
      <c r="A1293" s="12"/>
      <c r="B1293" s="11">
        <v>43887</v>
      </c>
      <c r="C1293" s="2">
        <v>10.81</v>
      </c>
      <c r="D1293" s="2">
        <v>7.4059999999999997</v>
      </c>
      <c r="E1293" s="2">
        <v>0</v>
      </c>
      <c r="F1293" s="2">
        <v>0</v>
      </c>
      <c r="G1293" s="2">
        <v>0</v>
      </c>
      <c r="H1293" s="17">
        <v>0</v>
      </c>
    </row>
    <row r="1294" spans="1:8" ht="13.5" x14ac:dyDescent="0.25">
      <c r="A1294" s="12"/>
      <c r="B1294" s="11">
        <v>43888</v>
      </c>
      <c r="C1294" s="2">
        <v>10.7</v>
      </c>
      <c r="D1294" s="2">
        <v>7.3310000000000004</v>
      </c>
      <c r="E1294" s="2">
        <v>7.3769043925233655</v>
      </c>
      <c r="F1294" s="2">
        <v>300</v>
      </c>
      <c r="G1294" s="2">
        <v>2213.0713177570096</v>
      </c>
      <c r="H1294" s="17">
        <v>-1.0126924115581864E-2</v>
      </c>
    </row>
    <row r="1295" spans="1:8" ht="13.5" x14ac:dyDescent="0.25">
      <c r="A1295" s="12"/>
      <c r="B1295" s="11">
        <v>43889</v>
      </c>
      <c r="C1295" s="2">
        <v>10.7</v>
      </c>
      <c r="D1295" s="2">
        <v>7.3310000000000004</v>
      </c>
      <c r="E1295" s="2">
        <v>7.3310000000000004</v>
      </c>
      <c r="F1295" s="2">
        <v>50</v>
      </c>
      <c r="G1295" s="2">
        <v>366.55</v>
      </c>
      <c r="H1295" s="17">
        <v>0</v>
      </c>
    </row>
    <row r="1296" spans="1:8" ht="13.5" x14ac:dyDescent="0.25">
      <c r="A1296" s="12"/>
      <c r="B1296" s="11">
        <v>43892</v>
      </c>
      <c r="C1296" s="2">
        <v>10.7</v>
      </c>
      <c r="D1296" s="2">
        <v>7.3310000000000004</v>
      </c>
      <c r="E1296" s="2">
        <v>0</v>
      </c>
      <c r="F1296" s="2">
        <v>0</v>
      </c>
      <c r="G1296" s="2">
        <v>0</v>
      </c>
      <c r="H1296" s="17">
        <v>0</v>
      </c>
    </row>
    <row r="1297" spans="1:8" ht="13.5" x14ac:dyDescent="0.25">
      <c r="A1297" s="12"/>
      <c r="B1297" s="11">
        <v>43893</v>
      </c>
      <c r="C1297" s="2">
        <v>10.6</v>
      </c>
      <c r="D1297" s="2">
        <v>7.2619999999999996</v>
      </c>
      <c r="E1297" s="2">
        <v>7.2620000000000005</v>
      </c>
      <c r="F1297" s="2">
        <v>100</v>
      </c>
      <c r="G1297" s="2">
        <v>726.2</v>
      </c>
      <c r="H1297" s="17">
        <v>-9.4120856636203572E-3</v>
      </c>
    </row>
    <row r="1298" spans="1:8" ht="13.5" x14ac:dyDescent="0.25">
      <c r="A1298" s="12"/>
      <c r="B1298" s="11">
        <v>43894</v>
      </c>
      <c r="C1298" s="2">
        <v>10.6</v>
      </c>
      <c r="D1298" s="2">
        <v>7.2619999999999996</v>
      </c>
      <c r="E1298" s="2">
        <v>0</v>
      </c>
      <c r="F1298" s="2">
        <v>0</v>
      </c>
      <c r="G1298" s="2">
        <v>0</v>
      </c>
      <c r="H1298" s="17">
        <v>0</v>
      </c>
    </row>
    <row r="1299" spans="1:8" ht="13.5" x14ac:dyDescent="0.25">
      <c r="A1299" s="12"/>
      <c r="B1299" s="11">
        <v>43895</v>
      </c>
      <c r="C1299" s="2">
        <v>10.6</v>
      </c>
      <c r="D1299" s="2">
        <v>7.2619999999999996</v>
      </c>
      <c r="E1299" s="2">
        <v>0</v>
      </c>
      <c r="F1299" s="2">
        <v>0</v>
      </c>
      <c r="G1299" s="2">
        <v>0</v>
      </c>
      <c r="H1299" s="17">
        <v>0</v>
      </c>
    </row>
    <row r="1300" spans="1:8" ht="13.5" x14ac:dyDescent="0.25">
      <c r="A1300" s="12"/>
      <c r="B1300" s="11">
        <v>43896</v>
      </c>
      <c r="C1300" s="2">
        <v>10.6</v>
      </c>
      <c r="D1300" s="2">
        <v>7.2619999999999996</v>
      </c>
      <c r="E1300" s="2">
        <v>0</v>
      </c>
      <c r="F1300" s="2">
        <v>0</v>
      </c>
      <c r="G1300" s="2">
        <v>0</v>
      </c>
      <c r="H1300" s="17">
        <v>0</v>
      </c>
    </row>
    <row r="1301" spans="1:8" ht="13.5" x14ac:dyDescent="0.25">
      <c r="A1301" s="12"/>
      <c r="B1301" s="11">
        <v>43899</v>
      </c>
      <c r="C1301" s="2">
        <v>10.6</v>
      </c>
      <c r="D1301" s="2">
        <v>7.2619999999999996</v>
      </c>
      <c r="E1301" s="2">
        <v>0</v>
      </c>
      <c r="F1301" s="2">
        <v>0</v>
      </c>
      <c r="G1301" s="2">
        <v>0</v>
      </c>
      <c r="H1301" s="17">
        <v>0</v>
      </c>
    </row>
    <row r="1302" spans="1:8" ht="13.5" x14ac:dyDescent="0.25">
      <c r="A1302" s="12"/>
      <c r="B1302" s="11">
        <v>43900</v>
      </c>
      <c r="C1302" s="2">
        <v>10.6</v>
      </c>
      <c r="D1302" s="2">
        <v>7.2619999999999996</v>
      </c>
      <c r="E1302" s="2">
        <v>0</v>
      </c>
      <c r="F1302" s="2">
        <v>0</v>
      </c>
      <c r="G1302" s="2">
        <v>0</v>
      </c>
      <c r="H1302" s="17">
        <v>0</v>
      </c>
    </row>
    <row r="1303" spans="1:8" ht="13.5" x14ac:dyDescent="0.25">
      <c r="A1303" s="12"/>
      <c r="B1303" s="11">
        <v>43901</v>
      </c>
      <c r="C1303" s="2">
        <v>10.6</v>
      </c>
      <c r="D1303" s="2">
        <v>7.2619999999999996</v>
      </c>
      <c r="E1303" s="2">
        <v>0</v>
      </c>
      <c r="F1303" s="2">
        <v>0</v>
      </c>
      <c r="G1303" s="2">
        <v>0</v>
      </c>
      <c r="H1303" s="17">
        <v>0</v>
      </c>
    </row>
    <row r="1304" spans="1:8" ht="13.5" x14ac:dyDescent="0.25">
      <c r="A1304" s="12"/>
      <c r="B1304" s="11">
        <v>43902</v>
      </c>
      <c r="C1304" s="2">
        <v>10.6</v>
      </c>
      <c r="D1304" s="2">
        <v>7.2619999999999996</v>
      </c>
      <c r="E1304" s="2">
        <v>0</v>
      </c>
      <c r="F1304" s="2">
        <v>0</v>
      </c>
      <c r="G1304" s="2">
        <v>0</v>
      </c>
      <c r="H1304" s="17">
        <v>0</v>
      </c>
    </row>
    <row r="1305" spans="1:8" ht="13.5" x14ac:dyDescent="0.25">
      <c r="A1305" s="12"/>
      <c r="B1305" s="11">
        <v>43903</v>
      </c>
      <c r="C1305" s="2">
        <v>10.6</v>
      </c>
      <c r="D1305" s="2">
        <v>7.2619999999999996</v>
      </c>
      <c r="E1305" s="2">
        <v>0</v>
      </c>
      <c r="F1305" s="2">
        <v>0</v>
      </c>
      <c r="G1305" s="2">
        <v>0</v>
      </c>
      <c r="H1305" s="17">
        <v>0</v>
      </c>
    </row>
    <row r="1306" spans="1:8" ht="13.5" x14ac:dyDescent="0.25">
      <c r="A1306" s="12"/>
      <c r="B1306" s="11">
        <v>43906</v>
      </c>
      <c r="C1306" s="2">
        <v>10.29</v>
      </c>
      <c r="D1306" s="2">
        <v>7.05</v>
      </c>
      <c r="E1306" s="2">
        <v>0</v>
      </c>
      <c r="F1306" s="2">
        <v>0</v>
      </c>
      <c r="G1306" s="2">
        <v>0</v>
      </c>
      <c r="H1306" s="17">
        <v>-2.9193059763150613E-2</v>
      </c>
    </row>
    <row r="1307" spans="1:8" ht="13.5" x14ac:dyDescent="0.25">
      <c r="A1307" s="12"/>
      <c r="B1307" s="11">
        <v>43907</v>
      </c>
      <c r="C1307" s="2">
        <v>9.99</v>
      </c>
      <c r="D1307" s="2">
        <v>6.8440000000000003</v>
      </c>
      <c r="E1307" s="2">
        <v>6.8440000000000003</v>
      </c>
      <c r="F1307" s="2">
        <v>12</v>
      </c>
      <c r="G1307" s="2">
        <v>82.128</v>
      </c>
      <c r="H1307" s="17">
        <v>-2.9219858156028303E-2</v>
      </c>
    </row>
    <row r="1308" spans="1:8" ht="13.5" x14ac:dyDescent="0.25">
      <c r="A1308" s="12"/>
      <c r="B1308" s="11">
        <v>43908</v>
      </c>
      <c r="C1308" s="2">
        <v>9.6999999999999993</v>
      </c>
      <c r="D1308" s="2">
        <v>6.6459999999999999</v>
      </c>
      <c r="E1308" s="2">
        <v>0</v>
      </c>
      <c r="F1308" s="2">
        <v>0</v>
      </c>
      <c r="G1308" s="2">
        <v>0</v>
      </c>
      <c r="H1308" s="17">
        <v>-2.8930450029222735E-2</v>
      </c>
    </row>
    <row r="1309" spans="1:8" ht="13.5" x14ac:dyDescent="0.25">
      <c r="A1309" s="12"/>
      <c r="B1309" s="11">
        <v>43909</v>
      </c>
      <c r="C1309" s="2">
        <v>9.99</v>
      </c>
      <c r="D1309" s="2">
        <v>6.8440000000000003</v>
      </c>
      <c r="E1309" s="2">
        <v>6.8440000000000003</v>
      </c>
      <c r="F1309" s="2">
        <v>16</v>
      </c>
      <c r="G1309" s="2">
        <v>109.504</v>
      </c>
      <c r="H1309" s="17">
        <v>2.9792356304544146E-2</v>
      </c>
    </row>
    <row r="1310" spans="1:8" ht="13.5" x14ac:dyDescent="0.25">
      <c r="A1310" s="12"/>
      <c r="B1310" s="11">
        <v>43913</v>
      </c>
      <c r="C1310" s="2">
        <v>9.99</v>
      </c>
      <c r="D1310" s="2">
        <v>6.8440000000000003</v>
      </c>
      <c r="E1310" s="2">
        <v>0</v>
      </c>
      <c r="F1310" s="2">
        <v>0</v>
      </c>
      <c r="G1310" s="2">
        <v>0</v>
      </c>
      <c r="H1310" s="17">
        <v>0</v>
      </c>
    </row>
    <row r="1311" spans="1:8" ht="13.5" x14ac:dyDescent="0.25">
      <c r="A1311" s="12"/>
      <c r="B1311" s="11">
        <v>43914</v>
      </c>
      <c r="C1311" s="2">
        <v>9.99</v>
      </c>
      <c r="D1311" s="2">
        <v>6.8440000000000003</v>
      </c>
      <c r="E1311" s="2">
        <v>0</v>
      </c>
      <c r="F1311" s="2">
        <v>0</v>
      </c>
      <c r="G1311" s="2">
        <v>0</v>
      </c>
      <c r="H1311" s="17">
        <v>0</v>
      </c>
    </row>
    <row r="1312" spans="1:8" ht="13.5" x14ac:dyDescent="0.25">
      <c r="A1312" s="12"/>
      <c r="B1312" s="11">
        <v>43915</v>
      </c>
      <c r="C1312" s="2">
        <v>9.8000000000000007</v>
      </c>
      <c r="D1312" s="2">
        <v>6.7140000000000004</v>
      </c>
      <c r="E1312" s="2">
        <v>6.7140000000000004</v>
      </c>
      <c r="F1312" s="2">
        <v>11</v>
      </c>
      <c r="G1312" s="2">
        <v>73.853999999999999</v>
      </c>
      <c r="H1312" s="17">
        <v>-1.899473991817649E-2</v>
      </c>
    </row>
    <row r="1313" spans="1:8" ht="13.5" x14ac:dyDescent="0.25">
      <c r="A1313" s="12"/>
      <c r="B1313" s="11">
        <v>43916</v>
      </c>
      <c r="C1313" s="2">
        <v>9.8000000000000007</v>
      </c>
      <c r="D1313" s="2">
        <v>6.7140000000000004</v>
      </c>
      <c r="E1313" s="2">
        <v>0</v>
      </c>
      <c r="F1313" s="2">
        <v>0</v>
      </c>
      <c r="G1313" s="2">
        <v>0</v>
      </c>
      <c r="H1313" s="17">
        <v>0</v>
      </c>
    </row>
    <row r="1314" spans="1:8" ht="13.5" x14ac:dyDescent="0.25">
      <c r="A1314" s="12"/>
      <c r="B1314" s="11">
        <v>43917</v>
      </c>
      <c r="C1314" s="2">
        <v>9.8000000000000007</v>
      </c>
      <c r="D1314" s="2">
        <v>6.7140000000000004</v>
      </c>
      <c r="E1314" s="2">
        <v>0</v>
      </c>
      <c r="F1314" s="2">
        <v>0</v>
      </c>
      <c r="G1314" s="2">
        <v>0</v>
      </c>
      <c r="H1314" s="17">
        <v>0</v>
      </c>
    </row>
    <row r="1315" spans="1:8" ht="13.5" x14ac:dyDescent="0.25">
      <c r="A1315" s="12"/>
      <c r="B1315" s="11">
        <v>43920</v>
      </c>
      <c r="C1315" s="2">
        <v>9.6999999999999993</v>
      </c>
      <c r="D1315" s="2">
        <v>6.6459999999999999</v>
      </c>
      <c r="E1315" s="2">
        <v>6.6459999999999999</v>
      </c>
      <c r="F1315" s="2">
        <v>28</v>
      </c>
      <c r="G1315" s="2">
        <v>186.08799999999999</v>
      </c>
      <c r="H1315" s="17">
        <v>-1.0128090557045055E-2</v>
      </c>
    </row>
    <row r="1316" spans="1:8" ht="13.5" x14ac:dyDescent="0.25">
      <c r="A1316" s="12"/>
      <c r="B1316" s="11">
        <v>43921</v>
      </c>
      <c r="C1316" s="2">
        <v>9.6999999999999993</v>
      </c>
      <c r="D1316" s="2">
        <v>6.6459999999999999</v>
      </c>
      <c r="E1316" s="2">
        <v>6.6459999999999999</v>
      </c>
      <c r="F1316" s="2">
        <v>11</v>
      </c>
      <c r="G1316" s="2">
        <v>73.105999999999995</v>
      </c>
      <c r="H1316" s="17">
        <v>0</v>
      </c>
    </row>
    <row r="1317" spans="1:8" ht="13.5" x14ac:dyDescent="0.25">
      <c r="A1317" s="12"/>
      <c r="B1317" s="11">
        <v>43922</v>
      </c>
      <c r="C1317" s="2">
        <v>9.6999999999999993</v>
      </c>
      <c r="D1317" s="2">
        <v>6.6459999999999999</v>
      </c>
      <c r="E1317" s="2">
        <v>0</v>
      </c>
      <c r="F1317" s="2">
        <v>0</v>
      </c>
      <c r="G1317" s="2">
        <v>0</v>
      </c>
      <c r="H1317" s="17">
        <v>0</v>
      </c>
    </row>
    <row r="1318" spans="1:8" ht="13.5" x14ac:dyDescent="0.25">
      <c r="A1318" s="12"/>
      <c r="B1318" s="11">
        <v>43923</v>
      </c>
      <c r="C1318" s="2">
        <v>9.6999999999999993</v>
      </c>
      <c r="D1318" s="2">
        <v>6.6459999999999999</v>
      </c>
      <c r="E1318" s="2">
        <v>0</v>
      </c>
      <c r="F1318" s="2">
        <v>0</v>
      </c>
      <c r="G1318" s="2">
        <v>0</v>
      </c>
      <c r="H1318" s="17">
        <v>0</v>
      </c>
    </row>
    <row r="1319" spans="1:8" ht="13.5" x14ac:dyDescent="0.25">
      <c r="A1319" s="12"/>
      <c r="B1319" s="11">
        <v>43924</v>
      </c>
      <c r="C1319" s="2">
        <v>9.6999999999999993</v>
      </c>
      <c r="D1319" s="2">
        <v>6.6459999999999999</v>
      </c>
      <c r="E1319" s="2">
        <v>0</v>
      </c>
      <c r="F1319" s="2">
        <v>0</v>
      </c>
      <c r="G1319" s="2">
        <v>0</v>
      </c>
      <c r="H1319" s="17">
        <v>0</v>
      </c>
    </row>
    <row r="1320" spans="1:8" ht="13.5" x14ac:dyDescent="0.25">
      <c r="A1320" s="12"/>
      <c r="B1320" s="11">
        <v>43927</v>
      </c>
      <c r="C1320" s="2">
        <v>9.6999999999999993</v>
      </c>
      <c r="D1320" s="2">
        <v>6.6459999999999999</v>
      </c>
      <c r="E1320" s="2">
        <v>6.6459999999999999</v>
      </c>
      <c r="F1320" s="2">
        <v>200</v>
      </c>
      <c r="G1320" s="2">
        <v>1329.2</v>
      </c>
      <c r="H1320" s="17">
        <v>0</v>
      </c>
    </row>
    <row r="1321" spans="1:8" ht="13.5" x14ac:dyDescent="0.25">
      <c r="A1321" s="12"/>
      <c r="B1321" s="11">
        <v>43928</v>
      </c>
      <c r="C1321" s="2">
        <v>9.6999999999999993</v>
      </c>
      <c r="D1321" s="2">
        <v>6.6459999999999999</v>
      </c>
      <c r="E1321" s="2">
        <v>0</v>
      </c>
      <c r="F1321" s="2">
        <v>0</v>
      </c>
      <c r="G1321" s="2">
        <v>0</v>
      </c>
      <c r="H1321" s="17">
        <v>0</v>
      </c>
    </row>
    <row r="1322" spans="1:8" ht="13.5" x14ac:dyDescent="0.25">
      <c r="A1322" s="12"/>
      <c r="B1322" s="11">
        <v>43929</v>
      </c>
      <c r="C1322" s="2">
        <v>9.6999999999999993</v>
      </c>
      <c r="D1322" s="2">
        <v>6.6459999999999999</v>
      </c>
      <c r="E1322" s="2">
        <v>0</v>
      </c>
      <c r="F1322" s="2">
        <v>0</v>
      </c>
      <c r="G1322" s="2">
        <v>0</v>
      </c>
      <c r="H1322" s="17">
        <v>0</v>
      </c>
    </row>
    <row r="1323" spans="1:8" ht="13.5" x14ac:dyDescent="0.25">
      <c r="A1323" s="12"/>
      <c r="B1323" s="11">
        <v>43934</v>
      </c>
      <c r="C1323" s="2">
        <v>9.41</v>
      </c>
      <c r="D1323" s="2">
        <v>6.4470000000000001</v>
      </c>
      <c r="E1323" s="2">
        <v>6.4654982996811903</v>
      </c>
      <c r="F1323" s="2">
        <v>108</v>
      </c>
      <c r="G1323" s="2">
        <v>698.27381636556856</v>
      </c>
      <c r="H1323" s="17">
        <v>-2.994282275052661E-2</v>
      </c>
    </row>
    <row r="1324" spans="1:8" ht="13.5" x14ac:dyDescent="0.25">
      <c r="A1324" s="12"/>
      <c r="B1324" s="11">
        <v>43935</v>
      </c>
      <c r="C1324" s="2">
        <v>9.41</v>
      </c>
      <c r="D1324" s="2">
        <v>6.4470000000000001</v>
      </c>
      <c r="E1324" s="2">
        <v>0</v>
      </c>
      <c r="F1324" s="2">
        <v>0</v>
      </c>
      <c r="G1324" s="2">
        <v>0</v>
      </c>
      <c r="H1324" s="17">
        <v>0</v>
      </c>
    </row>
    <row r="1325" spans="1:8" ht="13.5" x14ac:dyDescent="0.25">
      <c r="A1325" s="12"/>
      <c r="B1325" s="11">
        <v>43936</v>
      </c>
      <c r="C1325" s="2">
        <v>9.41</v>
      </c>
      <c r="D1325" s="2">
        <v>6.4470000000000001</v>
      </c>
      <c r="E1325" s="2">
        <v>0</v>
      </c>
      <c r="F1325" s="2">
        <v>0</v>
      </c>
      <c r="G1325" s="2">
        <v>0</v>
      </c>
      <c r="H1325" s="17">
        <v>0</v>
      </c>
    </row>
    <row r="1326" spans="1:8" ht="13.5" x14ac:dyDescent="0.25">
      <c r="A1326" s="12"/>
      <c r="B1326" s="11">
        <v>43937</v>
      </c>
      <c r="C1326" s="2">
        <v>9.41</v>
      </c>
      <c r="D1326" s="2">
        <v>6.4470000000000001</v>
      </c>
      <c r="E1326" s="2">
        <v>0</v>
      </c>
      <c r="F1326" s="2">
        <v>0</v>
      </c>
      <c r="G1326" s="2">
        <v>0</v>
      </c>
      <c r="H1326" s="17">
        <v>0</v>
      </c>
    </row>
    <row r="1327" spans="1:8" ht="13.5" x14ac:dyDescent="0.25">
      <c r="A1327" s="12"/>
      <c r="B1327" s="11">
        <v>43938</v>
      </c>
      <c r="C1327" s="2">
        <v>9.35</v>
      </c>
      <c r="D1327" s="2">
        <v>6.4059999999999997</v>
      </c>
      <c r="E1327" s="2">
        <v>6.4060000000000006</v>
      </c>
      <c r="F1327" s="2">
        <v>50</v>
      </c>
      <c r="G1327" s="2">
        <v>320.3</v>
      </c>
      <c r="H1327" s="17">
        <v>-6.3595470761595111E-3</v>
      </c>
    </row>
    <row r="1328" spans="1:8" ht="13.5" x14ac:dyDescent="0.25">
      <c r="A1328" s="12"/>
      <c r="B1328" s="11">
        <v>43941</v>
      </c>
      <c r="C1328" s="2">
        <v>9.35</v>
      </c>
      <c r="D1328" s="2">
        <v>6.4059999999999997</v>
      </c>
      <c r="E1328" s="2">
        <v>6.4060000000000006</v>
      </c>
      <c r="F1328" s="2">
        <v>350</v>
      </c>
      <c r="G1328" s="2">
        <v>2242.1000000000004</v>
      </c>
      <c r="H1328" s="17">
        <v>0</v>
      </c>
    </row>
    <row r="1329" spans="1:8" ht="13.5" x14ac:dyDescent="0.25">
      <c r="A1329" s="12"/>
      <c r="B1329" s="11">
        <v>43942</v>
      </c>
      <c r="C1329" s="2">
        <v>9.07</v>
      </c>
      <c r="D1329" s="2">
        <v>6.2140000000000004</v>
      </c>
      <c r="E1329" s="2">
        <v>6.2140000000000004</v>
      </c>
      <c r="F1329" s="2">
        <v>270</v>
      </c>
      <c r="G1329" s="2">
        <v>1677.7800000000002</v>
      </c>
      <c r="H1329" s="17">
        <v>-2.9971901342491305E-2</v>
      </c>
    </row>
    <row r="1330" spans="1:8" ht="13.5" x14ac:dyDescent="0.25">
      <c r="A1330" s="12"/>
      <c r="B1330" s="11">
        <v>43943</v>
      </c>
      <c r="C1330" s="2">
        <v>9</v>
      </c>
      <c r="D1330" s="2">
        <v>6.1660000000000004</v>
      </c>
      <c r="E1330" s="2">
        <v>6.1660000000000004</v>
      </c>
      <c r="F1330" s="2">
        <v>25</v>
      </c>
      <c r="G1330" s="2">
        <v>154.15</v>
      </c>
      <c r="H1330" s="17">
        <v>-7.7244930801416223E-3</v>
      </c>
    </row>
    <row r="1331" spans="1:8" ht="13.5" x14ac:dyDescent="0.25">
      <c r="A1331" s="12"/>
      <c r="B1331" s="11">
        <v>43944</v>
      </c>
      <c r="C1331" s="2">
        <v>8.9</v>
      </c>
      <c r="D1331" s="2">
        <v>6.0970000000000004</v>
      </c>
      <c r="E1331" s="2">
        <v>6.0970000000000004</v>
      </c>
      <c r="F1331" s="2">
        <v>41</v>
      </c>
      <c r="G1331" s="2">
        <v>249.977</v>
      </c>
      <c r="H1331" s="17">
        <v>-1.1190398962049942E-2</v>
      </c>
    </row>
    <row r="1332" spans="1:8" ht="13.5" x14ac:dyDescent="0.25">
      <c r="A1332" s="12"/>
      <c r="B1332" s="11">
        <v>43945</v>
      </c>
      <c r="C1332" s="2">
        <v>8.9</v>
      </c>
      <c r="D1332" s="2">
        <v>6.0970000000000004</v>
      </c>
      <c r="E1332" s="2">
        <v>6.0826138202247186</v>
      </c>
      <c r="F1332" s="2">
        <v>191</v>
      </c>
      <c r="G1332" s="2">
        <v>1161.7792396629213</v>
      </c>
      <c r="H1332" s="17">
        <v>0</v>
      </c>
    </row>
    <row r="1333" spans="1:8" ht="13.5" x14ac:dyDescent="0.25">
      <c r="A1333" s="12"/>
      <c r="B1333" s="11">
        <v>43948</v>
      </c>
      <c r="C1333" s="2">
        <v>8.9</v>
      </c>
      <c r="D1333" s="2">
        <v>6.0970000000000004</v>
      </c>
      <c r="E1333" s="2">
        <v>0</v>
      </c>
      <c r="F1333" s="2">
        <v>0</v>
      </c>
      <c r="G1333" s="2">
        <v>0</v>
      </c>
      <c r="H1333" s="17">
        <v>0</v>
      </c>
    </row>
    <row r="1334" spans="1:8" ht="13.5" x14ac:dyDescent="0.25">
      <c r="A1334" s="12"/>
      <c r="B1334" s="11">
        <v>43949</v>
      </c>
      <c r="C1334" s="2">
        <v>8.9</v>
      </c>
      <c r="D1334" s="2">
        <v>6.0970000000000004</v>
      </c>
      <c r="E1334" s="2">
        <v>0</v>
      </c>
      <c r="F1334" s="2">
        <v>0</v>
      </c>
      <c r="G1334" s="2">
        <v>0</v>
      </c>
      <c r="H1334" s="17">
        <v>0</v>
      </c>
    </row>
    <row r="1335" spans="1:8" ht="13.5" x14ac:dyDescent="0.25">
      <c r="A1335" s="12"/>
      <c r="B1335" s="11">
        <v>43950</v>
      </c>
      <c r="C1335" s="2">
        <v>8.9</v>
      </c>
      <c r="D1335" s="2">
        <v>6.0970000000000004</v>
      </c>
      <c r="E1335" s="2">
        <v>0</v>
      </c>
      <c r="F1335" s="2">
        <v>0</v>
      </c>
      <c r="G1335" s="2">
        <v>0</v>
      </c>
      <c r="H1335" s="17">
        <v>0</v>
      </c>
    </row>
    <row r="1336" spans="1:8" ht="13.5" x14ac:dyDescent="0.25">
      <c r="A1336" s="12"/>
      <c r="B1336" s="11">
        <v>43951</v>
      </c>
      <c r="C1336" s="2">
        <v>8.9</v>
      </c>
      <c r="D1336" s="2">
        <v>6.0970000000000004</v>
      </c>
      <c r="E1336" s="2">
        <v>0</v>
      </c>
      <c r="F1336" s="2">
        <v>0</v>
      </c>
      <c r="G1336" s="2">
        <v>0</v>
      </c>
      <c r="H1336" s="17">
        <v>0</v>
      </c>
    </row>
    <row r="1337" spans="1:8" ht="13.5" x14ac:dyDescent="0.25">
      <c r="A1337" s="12"/>
      <c r="B1337" s="11">
        <v>43955</v>
      </c>
      <c r="C1337" s="2">
        <v>8.9</v>
      </c>
      <c r="D1337" s="2">
        <v>6.0970000000000004</v>
      </c>
      <c r="E1337" s="2">
        <v>0</v>
      </c>
      <c r="F1337" s="2">
        <v>0</v>
      </c>
      <c r="G1337" s="2">
        <v>0</v>
      </c>
      <c r="H1337" s="17">
        <v>0</v>
      </c>
    </row>
    <row r="1338" spans="1:8" ht="13.5" x14ac:dyDescent="0.25">
      <c r="A1338" s="12"/>
      <c r="B1338" s="11">
        <v>43956</v>
      </c>
      <c r="C1338" s="2">
        <v>8.9</v>
      </c>
      <c r="D1338" s="2">
        <v>6.0970000000000004</v>
      </c>
      <c r="E1338" s="2">
        <v>0</v>
      </c>
      <c r="F1338" s="2">
        <v>0</v>
      </c>
      <c r="G1338" s="2">
        <v>0</v>
      </c>
      <c r="H1338" s="17">
        <v>0</v>
      </c>
    </row>
    <row r="1339" spans="1:8" ht="13.5" x14ac:dyDescent="0.25">
      <c r="A1339" s="12"/>
      <c r="B1339" s="11">
        <v>43957</v>
      </c>
      <c r="C1339" s="2">
        <v>8.9</v>
      </c>
      <c r="D1339" s="2">
        <v>6.0970000000000004</v>
      </c>
      <c r="E1339" s="2">
        <v>0</v>
      </c>
      <c r="F1339" s="2">
        <v>0</v>
      </c>
      <c r="G1339" s="2">
        <v>0</v>
      </c>
      <c r="H1339" s="17">
        <v>0</v>
      </c>
    </row>
    <row r="1340" spans="1:8" ht="13.5" x14ac:dyDescent="0.25">
      <c r="A1340" s="12"/>
      <c r="B1340" s="11">
        <v>43958</v>
      </c>
      <c r="C1340" s="2">
        <v>8.9</v>
      </c>
      <c r="D1340" s="2">
        <v>6.0970000000000004</v>
      </c>
      <c r="E1340" s="2">
        <v>0</v>
      </c>
      <c r="F1340" s="2">
        <v>0</v>
      </c>
      <c r="G1340" s="2">
        <v>0</v>
      </c>
      <c r="H1340" s="17">
        <v>0</v>
      </c>
    </row>
    <row r="1341" spans="1:8" ht="13.5" x14ac:dyDescent="0.25">
      <c r="A1341" s="12"/>
      <c r="B1341" s="11">
        <v>43959</v>
      </c>
      <c r="C1341" s="2">
        <v>8.7100000000000009</v>
      </c>
      <c r="D1341" s="2">
        <v>5.9669999999999996</v>
      </c>
      <c r="E1341" s="2">
        <v>5.9669999999999996</v>
      </c>
      <c r="F1341" s="2">
        <v>3</v>
      </c>
      <c r="G1341" s="2">
        <v>17.901</v>
      </c>
      <c r="H1341" s="17">
        <v>-2.1321961620469211E-2</v>
      </c>
    </row>
    <row r="1342" spans="1:8" ht="13.5" x14ac:dyDescent="0.25">
      <c r="A1342" s="12"/>
      <c r="B1342" s="11">
        <v>43962</v>
      </c>
      <c r="C1342" s="2">
        <v>8.7100000000000009</v>
      </c>
      <c r="D1342" s="2">
        <v>5.9669999999999996</v>
      </c>
      <c r="E1342" s="2">
        <v>5.9669999999999996</v>
      </c>
      <c r="F1342" s="2">
        <v>8</v>
      </c>
      <c r="G1342" s="2">
        <v>47.735999999999997</v>
      </c>
      <c r="H1342" s="17">
        <v>0</v>
      </c>
    </row>
    <row r="1343" spans="1:8" ht="13.5" x14ac:dyDescent="0.25">
      <c r="A1343" s="12"/>
      <c r="B1343" s="11">
        <v>43963</v>
      </c>
      <c r="C1343" s="2">
        <v>8.7100000000000009</v>
      </c>
      <c r="D1343" s="2">
        <v>5.9669999999999996</v>
      </c>
      <c r="E1343" s="2">
        <v>0</v>
      </c>
      <c r="F1343" s="2">
        <v>0</v>
      </c>
      <c r="G1343" s="2">
        <v>0</v>
      </c>
      <c r="H1343" s="17">
        <v>0</v>
      </c>
    </row>
    <row r="1344" spans="1:8" ht="13.5" x14ac:dyDescent="0.25">
      <c r="A1344" s="12"/>
      <c r="B1344" s="11">
        <v>43964</v>
      </c>
      <c r="C1344" s="2">
        <v>8.6999999999999993</v>
      </c>
      <c r="D1344" s="2">
        <v>5.96</v>
      </c>
      <c r="E1344" s="2">
        <v>5.9620551724137929</v>
      </c>
      <c r="F1344" s="2">
        <v>80</v>
      </c>
      <c r="G1344" s="2">
        <v>476.9644137931034</v>
      </c>
      <c r="H1344" s="17">
        <v>-1.1731188201775889E-3</v>
      </c>
    </row>
    <row r="1345" spans="1:8" ht="13.5" x14ac:dyDescent="0.25">
      <c r="A1345" s="12"/>
      <c r="B1345" s="11">
        <v>43965</v>
      </c>
      <c r="C1345" s="2">
        <v>8.6999999999999993</v>
      </c>
      <c r="D1345" s="2">
        <v>5.96</v>
      </c>
      <c r="E1345" s="2">
        <v>0</v>
      </c>
      <c r="F1345" s="2">
        <v>0</v>
      </c>
      <c r="G1345" s="2">
        <v>0</v>
      </c>
      <c r="H1345" s="17">
        <v>0</v>
      </c>
    </row>
    <row r="1346" spans="1:8" ht="13.5" x14ac:dyDescent="0.25">
      <c r="A1346" s="12"/>
      <c r="B1346" s="11">
        <v>43966</v>
      </c>
      <c r="C1346" s="2">
        <v>8.6999999999999993</v>
      </c>
      <c r="D1346" s="2">
        <v>5.96</v>
      </c>
      <c r="E1346" s="2">
        <v>0</v>
      </c>
      <c r="F1346" s="2">
        <v>0</v>
      </c>
      <c r="G1346" s="2">
        <v>0</v>
      </c>
      <c r="H1346" s="17">
        <v>0</v>
      </c>
    </row>
    <row r="1347" spans="1:8" ht="13.5" x14ac:dyDescent="0.25">
      <c r="A1347" s="12"/>
      <c r="B1347" s="11">
        <v>43969</v>
      </c>
      <c r="C1347" s="2">
        <v>8.6999999999999993</v>
      </c>
      <c r="D1347" s="2">
        <v>5.96</v>
      </c>
      <c r="E1347" s="2">
        <v>5.96</v>
      </c>
      <c r="F1347" s="2">
        <v>85</v>
      </c>
      <c r="G1347" s="2">
        <v>506.6</v>
      </c>
      <c r="H1347" s="17">
        <v>0</v>
      </c>
    </row>
    <row r="1348" spans="1:8" ht="13.5" x14ac:dyDescent="0.25">
      <c r="A1348" s="12"/>
      <c r="B1348" s="11">
        <v>43970</v>
      </c>
      <c r="C1348" s="2">
        <v>8.6999999999999993</v>
      </c>
      <c r="D1348" s="2">
        <v>5.96</v>
      </c>
      <c r="E1348" s="2">
        <v>5.96</v>
      </c>
      <c r="F1348" s="2">
        <v>12</v>
      </c>
      <c r="G1348" s="2">
        <v>71.52</v>
      </c>
      <c r="H1348" s="17">
        <v>0</v>
      </c>
    </row>
    <row r="1349" spans="1:8" ht="13.5" x14ac:dyDescent="0.25">
      <c r="A1349" s="12"/>
      <c r="B1349" s="11">
        <v>43971</v>
      </c>
      <c r="C1349" s="2">
        <v>8.6999999999999993</v>
      </c>
      <c r="D1349" s="2">
        <v>5.96</v>
      </c>
      <c r="E1349" s="2">
        <v>0</v>
      </c>
      <c r="F1349" s="2">
        <v>0</v>
      </c>
      <c r="G1349" s="2">
        <v>0</v>
      </c>
      <c r="H1349" s="17">
        <v>0</v>
      </c>
    </row>
    <row r="1350" spans="1:8" ht="13.5" x14ac:dyDescent="0.25">
      <c r="A1350" s="12"/>
      <c r="B1350" s="11">
        <v>43972</v>
      </c>
      <c r="C1350" s="2">
        <v>8.9600000000000009</v>
      </c>
      <c r="D1350" s="2">
        <v>6.1390000000000002</v>
      </c>
      <c r="E1350" s="2">
        <v>6.1389999999999993</v>
      </c>
      <c r="F1350" s="2">
        <v>62</v>
      </c>
      <c r="G1350" s="2">
        <v>380.61799999999994</v>
      </c>
      <c r="H1350" s="17">
        <v>3.0033557046979912E-2</v>
      </c>
    </row>
    <row r="1351" spans="1:8" ht="13.5" x14ac:dyDescent="0.25">
      <c r="A1351" s="12"/>
      <c r="B1351" s="11">
        <v>43973</v>
      </c>
      <c r="C1351" s="2">
        <v>9.2200000000000006</v>
      </c>
      <c r="D1351" s="2">
        <v>6.3170000000000002</v>
      </c>
      <c r="E1351" s="2">
        <v>6.3094634490238608</v>
      </c>
      <c r="F1351" s="2">
        <v>288</v>
      </c>
      <c r="G1351" s="2">
        <v>1817.1254733188719</v>
      </c>
      <c r="H1351" s="17">
        <v>2.8994950317641297E-2</v>
      </c>
    </row>
    <row r="1352" spans="1:8" ht="13.5" x14ac:dyDescent="0.25">
      <c r="A1352" s="12"/>
      <c r="B1352" s="11">
        <v>43977</v>
      </c>
      <c r="C1352" s="2">
        <v>9.49</v>
      </c>
      <c r="D1352" s="2">
        <v>6.5019999999999998</v>
      </c>
      <c r="E1352" s="2">
        <v>6.4965188619599576</v>
      </c>
      <c r="F1352" s="2">
        <v>1183</v>
      </c>
      <c r="G1352" s="2">
        <v>7685.3818136986301</v>
      </c>
      <c r="H1352" s="17">
        <v>2.9286053506411207E-2</v>
      </c>
    </row>
    <row r="1353" spans="1:8" ht="13.5" x14ac:dyDescent="0.25">
      <c r="A1353" s="12"/>
      <c r="B1353" s="11">
        <v>43978</v>
      </c>
      <c r="C1353" s="2">
        <v>9.77</v>
      </c>
      <c r="D1353" s="2">
        <v>6.6929999999999996</v>
      </c>
      <c r="E1353" s="2">
        <v>6.669708085977482</v>
      </c>
      <c r="F1353" s="2">
        <v>1688</v>
      </c>
      <c r="G1353" s="2">
        <v>11258.46724912999</v>
      </c>
      <c r="H1353" s="17">
        <v>2.9375576745616708E-2</v>
      </c>
    </row>
    <row r="1354" spans="1:8" ht="13.5" x14ac:dyDescent="0.25">
      <c r="A1354" s="12"/>
      <c r="B1354" s="11">
        <v>43979</v>
      </c>
      <c r="C1354" s="2">
        <v>10.06</v>
      </c>
      <c r="D1354" s="2">
        <v>6.8920000000000003</v>
      </c>
      <c r="E1354" s="2">
        <v>6.7310039761431408</v>
      </c>
      <c r="F1354" s="2">
        <v>754</v>
      </c>
      <c r="G1354" s="2">
        <v>5075.1769980119279</v>
      </c>
      <c r="H1354" s="17">
        <v>2.9732556402211376E-2</v>
      </c>
    </row>
    <row r="1355" spans="1:8" ht="13.5" x14ac:dyDescent="0.25">
      <c r="A1355" s="12"/>
      <c r="B1355" s="11">
        <v>43980</v>
      </c>
      <c r="C1355" s="2">
        <v>10.36</v>
      </c>
      <c r="D1355" s="2">
        <v>7.0979999999999999</v>
      </c>
      <c r="E1355" s="2">
        <v>6.906847297297297</v>
      </c>
      <c r="F1355" s="2">
        <v>1381</v>
      </c>
      <c r="G1355" s="2">
        <v>9538.3561175675677</v>
      </c>
      <c r="H1355" s="17">
        <v>2.9889727219965107E-2</v>
      </c>
    </row>
    <row r="1356" spans="1:8" ht="13.5" x14ac:dyDescent="0.25">
      <c r="A1356" s="12"/>
      <c r="B1356" s="11">
        <v>43983</v>
      </c>
      <c r="C1356" s="2">
        <v>10.67</v>
      </c>
      <c r="D1356" s="2">
        <v>7.31</v>
      </c>
      <c r="E1356" s="2">
        <v>7.3079447047797554</v>
      </c>
      <c r="F1356" s="2">
        <v>4059</v>
      </c>
      <c r="G1356" s="2">
        <v>29662.947556701027</v>
      </c>
      <c r="H1356" s="17">
        <v>2.9867568329106756E-2</v>
      </c>
    </row>
    <row r="1357" spans="1:8" ht="13.5" x14ac:dyDescent="0.25">
      <c r="A1357" s="12"/>
      <c r="B1357" s="11">
        <v>43984</v>
      </c>
      <c r="C1357" s="2">
        <v>10.8</v>
      </c>
      <c r="D1357" s="2">
        <v>7.399</v>
      </c>
      <c r="E1357" s="2">
        <v>7.394204351851851</v>
      </c>
      <c r="F1357" s="2">
        <v>1190</v>
      </c>
      <c r="G1357" s="2">
        <v>8799.1031787037027</v>
      </c>
      <c r="H1357" s="17">
        <v>1.2175102599179264E-2</v>
      </c>
    </row>
    <row r="1358" spans="1:8" ht="13.5" x14ac:dyDescent="0.25">
      <c r="A1358" s="12"/>
      <c r="B1358" s="11">
        <v>43985</v>
      </c>
      <c r="C1358" s="2">
        <v>11.12</v>
      </c>
      <c r="D1358" s="2">
        <v>7.6180000000000003</v>
      </c>
      <c r="E1358" s="2">
        <v>7.3021818345323748</v>
      </c>
      <c r="F1358" s="2">
        <v>1946</v>
      </c>
      <c r="G1358" s="2">
        <v>14210.045850000002</v>
      </c>
      <c r="H1358" s="17">
        <v>2.9598594404649316E-2</v>
      </c>
    </row>
    <row r="1359" spans="1:8" ht="13.5" x14ac:dyDescent="0.25">
      <c r="A1359" s="12"/>
      <c r="B1359" s="11">
        <v>43986</v>
      </c>
      <c r="C1359" s="2">
        <v>11.44</v>
      </c>
      <c r="D1359" s="2">
        <v>7.8380000000000001</v>
      </c>
      <c r="E1359" s="2">
        <v>7.8208715034965035</v>
      </c>
      <c r="F1359" s="2">
        <v>139</v>
      </c>
      <c r="G1359" s="2">
        <v>1087.1011389860139</v>
      </c>
      <c r="H1359" s="17">
        <v>2.887897085849301E-2</v>
      </c>
    </row>
    <row r="1360" spans="1:8" ht="13.5" x14ac:dyDescent="0.25">
      <c r="A1360" s="12"/>
      <c r="B1360" s="11">
        <v>43987</v>
      </c>
      <c r="C1360" s="2">
        <v>11.44</v>
      </c>
      <c r="D1360" s="2">
        <v>7.8380000000000001</v>
      </c>
      <c r="E1360" s="2">
        <v>0</v>
      </c>
      <c r="F1360" s="2">
        <v>0</v>
      </c>
      <c r="G1360" s="2">
        <v>0</v>
      </c>
      <c r="H1360" s="17">
        <v>0</v>
      </c>
    </row>
    <row r="1361" spans="1:8" ht="13.5" x14ac:dyDescent="0.25">
      <c r="A1361" s="12"/>
      <c r="B1361" s="11">
        <v>43990</v>
      </c>
      <c r="C1361" s="2">
        <v>11.77</v>
      </c>
      <c r="D1361" s="2">
        <v>8.0640000000000001</v>
      </c>
      <c r="E1361" s="2">
        <v>7.9783585386576039</v>
      </c>
      <c r="F1361" s="2">
        <v>18</v>
      </c>
      <c r="G1361" s="2">
        <v>143.61045369583687</v>
      </c>
      <c r="H1361" s="17">
        <v>2.8833886195458021E-2</v>
      </c>
    </row>
    <row r="1362" spans="1:8" ht="13.5" x14ac:dyDescent="0.25">
      <c r="A1362" s="12"/>
      <c r="B1362" s="11">
        <v>43991</v>
      </c>
      <c r="C1362" s="2">
        <v>11.77</v>
      </c>
      <c r="D1362" s="2">
        <v>8.0640000000000001</v>
      </c>
      <c r="E1362" s="2">
        <v>0</v>
      </c>
      <c r="F1362" s="2">
        <v>0</v>
      </c>
      <c r="G1362" s="2">
        <v>0</v>
      </c>
      <c r="H1362" s="17">
        <v>0</v>
      </c>
    </row>
    <row r="1363" spans="1:8" ht="13.5" x14ac:dyDescent="0.25">
      <c r="A1363" s="12"/>
      <c r="B1363" s="11">
        <v>43992</v>
      </c>
      <c r="C1363" s="2">
        <v>11.77</v>
      </c>
      <c r="D1363" s="2">
        <v>8.0640000000000001</v>
      </c>
      <c r="E1363" s="2">
        <v>0</v>
      </c>
      <c r="F1363" s="2">
        <v>0</v>
      </c>
      <c r="G1363" s="2">
        <v>0</v>
      </c>
      <c r="H1363" s="17">
        <v>0</v>
      </c>
    </row>
    <row r="1364" spans="1:8" ht="13.5" x14ac:dyDescent="0.25">
      <c r="A1364" s="12"/>
      <c r="B1364" s="11">
        <v>43993</v>
      </c>
      <c r="C1364" s="2">
        <v>11.77</v>
      </c>
      <c r="D1364" s="2">
        <v>8.0640000000000001</v>
      </c>
      <c r="E1364" s="2">
        <v>0</v>
      </c>
      <c r="F1364" s="2">
        <v>0</v>
      </c>
      <c r="G1364" s="2">
        <v>0</v>
      </c>
      <c r="H1364" s="17">
        <v>0</v>
      </c>
    </row>
    <row r="1365" spans="1:8" ht="13.5" x14ac:dyDescent="0.25">
      <c r="A1365" s="12"/>
      <c r="B1365" s="11">
        <v>43994</v>
      </c>
      <c r="C1365" s="2">
        <v>11.42</v>
      </c>
      <c r="D1365" s="2">
        <v>7.8239999999999998</v>
      </c>
      <c r="E1365" s="2">
        <v>7.8239999999999998</v>
      </c>
      <c r="F1365" s="2">
        <v>1</v>
      </c>
      <c r="G1365" s="2">
        <v>7.8239999999999998</v>
      </c>
      <c r="H1365" s="17">
        <v>-2.9761904761904788E-2</v>
      </c>
    </row>
    <row r="1366" spans="1:8" ht="13.5" x14ac:dyDescent="0.25">
      <c r="A1366" s="12"/>
      <c r="B1366" s="11">
        <v>43997</v>
      </c>
      <c r="C1366" s="2">
        <v>11.3</v>
      </c>
      <c r="D1366" s="2">
        <v>7.742</v>
      </c>
      <c r="E1366" s="2">
        <v>7.8153092035398224</v>
      </c>
      <c r="F1366" s="2">
        <v>90</v>
      </c>
      <c r="G1366" s="2">
        <v>703.37782831858397</v>
      </c>
      <c r="H1366" s="17">
        <v>-1.0480572597136995E-2</v>
      </c>
    </row>
    <row r="1367" spans="1:8" ht="13.5" x14ac:dyDescent="0.25">
      <c r="A1367" s="12"/>
      <c r="B1367" s="11">
        <v>43998</v>
      </c>
      <c r="C1367" s="2">
        <v>11.3</v>
      </c>
      <c r="D1367" s="2">
        <v>7.742</v>
      </c>
      <c r="E1367" s="2">
        <v>7.742</v>
      </c>
      <c r="F1367" s="2">
        <v>41</v>
      </c>
      <c r="G1367" s="2">
        <v>317.42200000000003</v>
      </c>
      <c r="H1367" s="17">
        <v>0</v>
      </c>
    </row>
    <row r="1368" spans="1:8" ht="13.5" x14ac:dyDescent="0.25">
      <c r="A1368" s="12"/>
      <c r="B1368" s="11">
        <v>43999</v>
      </c>
      <c r="C1368" s="2">
        <v>11.3</v>
      </c>
      <c r="D1368" s="2">
        <v>7.742</v>
      </c>
      <c r="E1368" s="2">
        <v>0</v>
      </c>
      <c r="F1368" s="2">
        <v>0</v>
      </c>
      <c r="G1368" s="2">
        <v>0</v>
      </c>
      <c r="H1368" s="17">
        <v>0</v>
      </c>
    </row>
    <row r="1369" spans="1:8" ht="13.5" x14ac:dyDescent="0.25">
      <c r="A1369" s="12"/>
      <c r="B1369" s="11">
        <v>44000</v>
      </c>
      <c r="C1369" s="2">
        <v>10.97</v>
      </c>
      <c r="D1369" s="2">
        <v>7.516</v>
      </c>
      <c r="E1369" s="2">
        <v>7.516</v>
      </c>
      <c r="F1369" s="2">
        <v>75</v>
      </c>
      <c r="G1369" s="2">
        <v>563.70000000000005</v>
      </c>
      <c r="H1369" s="17">
        <v>-2.9191423404804958E-2</v>
      </c>
    </row>
    <row r="1370" spans="1:8" ht="13.5" x14ac:dyDescent="0.25">
      <c r="A1370" s="12"/>
      <c r="B1370" s="11">
        <v>44001</v>
      </c>
      <c r="C1370" s="2">
        <v>10.96</v>
      </c>
      <c r="D1370" s="2">
        <v>7.5090000000000003</v>
      </c>
      <c r="E1370" s="2">
        <v>7.3390883211678837</v>
      </c>
      <c r="F1370" s="2">
        <v>250</v>
      </c>
      <c r="G1370" s="2">
        <v>1834.772080291971</v>
      </c>
      <c r="H1370" s="17">
        <v>-9.3134646088340511E-4</v>
      </c>
    </row>
    <row r="1371" spans="1:8" ht="13.5" x14ac:dyDescent="0.25">
      <c r="A1371" s="12"/>
      <c r="B1371" s="11">
        <v>44004</v>
      </c>
      <c r="C1371" s="2">
        <v>10.64</v>
      </c>
      <c r="D1371" s="2">
        <v>7.29</v>
      </c>
      <c r="E1371" s="2">
        <v>7.29</v>
      </c>
      <c r="F1371" s="2">
        <v>1118</v>
      </c>
      <c r="G1371" s="2">
        <v>8150.22</v>
      </c>
      <c r="H1371" s="17">
        <v>-2.9165001997602916E-2</v>
      </c>
    </row>
    <row r="1372" spans="1:8" ht="13.5" x14ac:dyDescent="0.25">
      <c r="A1372" s="12"/>
      <c r="B1372" s="11">
        <v>44005</v>
      </c>
      <c r="C1372" s="2">
        <v>10.63</v>
      </c>
      <c r="D1372" s="2">
        <v>7.2830000000000004</v>
      </c>
      <c r="E1372" s="2">
        <v>7.2829999999999995</v>
      </c>
      <c r="F1372" s="2">
        <v>25</v>
      </c>
      <c r="G1372" s="2">
        <v>182.07499999999999</v>
      </c>
      <c r="H1372" s="17">
        <v>-9.6021947873795239E-4</v>
      </c>
    </row>
    <row r="1373" spans="1:8" ht="13.5" x14ac:dyDescent="0.25">
      <c r="A1373" s="12"/>
      <c r="B1373" s="11">
        <v>44006</v>
      </c>
      <c r="C1373" s="2">
        <v>10.63</v>
      </c>
      <c r="D1373" s="2">
        <v>7.2830000000000004</v>
      </c>
      <c r="E1373" s="2">
        <v>0</v>
      </c>
      <c r="F1373" s="2">
        <v>0</v>
      </c>
      <c r="G1373" s="2">
        <v>0</v>
      </c>
      <c r="H1373" s="17">
        <v>0</v>
      </c>
    </row>
    <row r="1374" spans="1:8" ht="13.5" x14ac:dyDescent="0.25">
      <c r="A1374" s="12"/>
      <c r="B1374" s="11">
        <v>44007</v>
      </c>
      <c r="C1374" s="2">
        <v>11.1</v>
      </c>
      <c r="D1374" s="2">
        <v>7.6050000000000004</v>
      </c>
      <c r="E1374" s="2">
        <v>7.5782797297297311</v>
      </c>
      <c r="F1374" s="2">
        <v>1000</v>
      </c>
      <c r="G1374" s="2">
        <v>7578.2797297297311</v>
      </c>
      <c r="H1374" s="17">
        <v>4.4212549773445013E-2</v>
      </c>
    </row>
    <row r="1375" spans="1:8" ht="13.5" x14ac:dyDescent="0.25">
      <c r="A1375" s="12"/>
      <c r="B1375" s="11">
        <v>44008</v>
      </c>
      <c r="C1375" s="2">
        <v>11.1</v>
      </c>
      <c r="D1375" s="2">
        <v>7.6050000000000004</v>
      </c>
      <c r="E1375" s="2">
        <v>0</v>
      </c>
      <c r="F1375" s="2">
        <v>0</v>
      </c>
      <c r="G1375" s="2">
        <v>0</v>
      </c>
      <c r="H1375" s="17">
        <v>0</v>
      </c>
    </row>
    <row r="1376" spans="1:8" ht="13.5" x14ac:dyDescent="0.25">
      <c r="A1376" s="12"/>
      <c r="B1376" s="11">
        <v>44011</v>
      </c>
      <c r="C1376" s="2">
        <v>11.1</v>
      </c>
      <c r="D1376" s="2">
        <v>7.6050000000000004</v>
      </c>
      <c r="E1376" s="2">
        <v>0</v>
      </c>
      <c r="F1376" s="2">
        <v>0</v>
      </c>
      <c r="G1376" s="2">
        <v>0</v>
      </c>
      <c r="H1376" s="17">
        <v>0</v>
      </c>
    </row>
    <row r="1377" spans="1:8" ht="13.5" x14ac:dyDescent="0.25">
      <c r="A1377" s="12"/>
      <c r="B1377" s="11">
        <v>44012</v>
      </c>
      <c r="C1377" s="2">
        <v>11.1</v>
      </c>
      <c r="D1377" s="2">
        <v>7.6050000000000004</v>
      </c>
      <c r="E1377" s="2">
        <v>0</v>
      </c>
      <c r="F1377" s="2">
        <v>0</v>
      </c>
      <c r="G1377" s="2">
        <v>0</v>
      </c>
      <c r="H1377" s="17">
        <v>0</v>
      </c>
    </row>
    <row r="1378" spans="1:8" ht="13.5" x14ac:dyDescent="0.25">
      <c r="A1378" s="12"/>
      <c r="B1378" s="11">
        <v>44013</v>
      </c>
      <c r="C1378" s="2">
        <v>11.1</v>
      </c>
      <c r="D1378" s="2">
        <v>7.6050000000000004</v>
      </c>
      <c r="E1378" s="2">
        <v>0</v>
      </c>
      <c r="F1378" s="2">
        <v>0</v>
      </c>
      <c r="G1378" s="2">
        <v>0</v>
      </c>
      <c r="H1378" s="17">
        <v>0</v>
      </c>
    </row>
    <row r="1379" spans="1:8" ht="13.5" x14ac:dyDescent="0.25">
      <c r="A1379" s="12"/>
      <c r="B1379" s="11">
        <v>44014</v>
      </c>
      <c r="C1379" s="2">
        <v>11.1</v>
      </c>
      <c r="D1379" s="2">
        <v>7.6050000000000004</v>
      </c>
      <c r="E1379" s="2">
        <v>0</v>
      </c>
      <c r="F1379" s="2">
        <v>0</v>
      </c>
      <c r="G1379" s="2">
        <v>0</v>
      </c>
      <c r="H1379" s="17">
        <v>0</v>
      </c>
    </row>
    <row r="1380" spans="1:8" ht="13.5" x14ac:dyDescent="0.25">
      <c r="A1380" s="12"/>
      <c r="B1380" s="11">
        <v>44015</v>
      </c>
      <c r="C1380" s="2">
        <v>11.1</v>
      </c>
      <c r="D1380" s="2">
        <v>7.6050000000000004</v>
      </c>
      <c r="E1380" s="2">
        <v>0</v>
      </c>
      <c r="F1380" s="2">
        <v>0</v>
      </c>
      <c r="G1380" s="2">
        <v>0</v>
      </c>
      <c r="H1380" s="17">
        <v>0</v>
      </c>
    </row>
    <row r="1381" spans="1:8" ht="13.5" x14ac:dyDescent="0.25">
      <c r="A1381" s="12"/>
      <c r="B1381" s="11">
        <v>44018</v>
      </c>
      <c r="C1381" s="2">
        <v>10.97</v>
      </c>
      <c r="D1381" s="2">
        <v>7.516</v>
      </c>
      <c r="E1381" s="2">
        <v>7.3823974475843208</v>
      </c>
      <c r="F1381" s="2">
        <v>40</v>
      </c>
      <c r="G1381" s="2">
        <v>295.29589790337286</v>
      </c>
      <c r="H1381" s="17">
        <v>-1.1702827087442526E-2</v>
      </c>
    </row>
    <row r="1382" spans="1:8" ht="13.5" x14ac:dyDescent="0.25">
      <c r="A1382" s="12"/>
      <c r="B1382" s="11">
        <v>44019</v>
      </c>
      <c r="C1382" s="2">
        <v>10.97</v>
      </c>
      <c r="D1382" s="2">
        <v>7.516</v>
      </c>
      <c r="E1382" s="2">
        <v>0</v>
      </c>
      <c r="F1382" s="2">
        <v>0</v>
      </c>
      <c r="G1382" s="2">
        <v>0</v>
      </c>
      <c r="H1382" s="17">
        <v>0</v>
      </c>
    </row>
    <row r="1383" spans="1:8" ht="13.5" x14ac:dyDescent="0.25">
      <c r="A1383" s="12"/>
      <c r="B1383" s="11">
        <v>44020</v>
      </c>
      <c r="C1383" s="2">
        <v>10.97</v>
      </c>
      <c r="D1383" s="2">
        <v>7.516</v>
      </c>
      <c r="E1383" s="2">
        <v>0</v>
      </c>
      <c r="F1383" s="2">
        <v>0</v>
      </c>
      <c r="G1383" s="2">
        <v>0</v>
      </c>
      <c r="H1383" s="17">
        <v>0</v>
      </c>
    </row>
    <row r="1384" spans="1:8" ht="13.5" x14ac:dyDescent="0.25">
      <c r="A1384" s="12"/>
      <c r="B1384" s="11">
        <v>44021</v>
      </c>
      <c r="C1384" s="2">
        <v>10.96</v>
      </c>
      <c r="D1384" s="2">
        <v>7.5090000000000003</v>
      </c>
      <c r="E1384" s="2">
        <v>7.5090000000000012</v>
      </c>
      <c r="F1384" s="2">
        <v>33</v>
      </c>
      <c r="G1384" s="2">
        <v>247.79700000000005</v>
      </c>
      <c r="H1384" s="17">
        <v>-9.3134646088340511E-4</v>
      </c>
    </row>
    <row r="1385" spans="1:8" ht="13.5" x14ac:dyDescent="0.25">
      <c r="A1385" s="12"/>
      <c r="B1385" s="11">
        <v>44022</v>
      </c>
      <c r="C1385" s="2">
        <v>10.96</v>
      </c>
      <c r="D1385" s="2">
        <v>7.5090000000000003</v>
      </c>
      <c r="E1385" s="2">
        <v>0</v>
      </c>
      <c r="F1385" s="2">
        <v>0</v>
      </c>
      <c r="G1385" s="2">
        <v>0</v>
      </c>
      <c r="H1385" s="17">
        <v>0</v>
      </c>
    </row>
    <row r="1386" spans="1:8" ht="13.5" x14ac:dyDescent="0.25">
      <c r="A1386" s="12"/>
      <c r="B1386" s="11">
        <v>44025</v>
      </c>
      <c r="C1386" s="2">
        <v>10.96</v>
      </c>
      <c r="D1386" s="2">
        <v>7.5090000000000003</v>
      </c>
      <c r="E1386" s="2">
        <v>0</v>
      </c>
      <c r="F1386" s="2">
        <v>0</v>
      </c>
      <c r="G1386" s="2">
        <v>0</v>
      </c>
      <c r="H1386" s="17">
        <v>0</v>
      </c>
    </row>
    <row r="1387" spans="1:8" ht="13.5" x14ac:dyDescent="0.25">
      <c r="A1387" s="12"/>
      <c r="B1387" s="11">
        <v>44026</v>
      </c>
      <c r="C1387" s="2">
        <v>10.96</v>
      </c>
      <c r="D1387" s="2">
        <v>7.5090000000000003</v>
      </c>
      <c r="E1387" s="2">
        <v>0</v>
      </c>
      <c r="F1387" s="2">
        <v>0</v>
      </c>
      <c r="G1387" s="2">
        <v>0</v>
      </c>
      <c r="H1387" s="17">
        <v>0</v>
      </c>
    </row>
    <row r="1388" spans="1:8" ht="13.5" x14ac:dyDescent="0.25">
      <c r="A1388" s="12"/>
      <c r="B1388" s="11">
        <v>44027</v>
      </c>
      <c r="C1388" s="2">
        <v>10.96</v>
      </c>
      <c r="D1388" s="2">
        <v>7.5090000000000003</v>
      </c>
      <c r="E1388" s="2">
        <v>0</v>
      </c>
      <c r="F1388" s="2">
        <v>0</v>
      </c>
      <c r="G1388" s="2">
        <v>0</v>
      </c>
      <c r="H1388" s="17">
        <v>0</v>
      </c>
    </row>
    <row r="1389" spans="1:8" ht="13.5" x14ac:dyDescent="0.25">
      <c r="A1389" s="12"/>
      <c r="B1389" s="11">
        <v>44028</v>
      </c>
      <c r="C1389" s="2">
        <v>10.96</v>
      </c>
      <c r="D1389" s="2">
        <v>7.5090000000000003</v>
      </c>
      <c r="E1389" s="2">
        <v>0</v>
      </c>
      <c r="F1389" s="2">
        <v>0</v>
      </c>
      <c r="G1389" s="2">
        <v>0</v>
      </c>
      <c r="H1389" s="17">
        <v>0</v>
      </c>
    </row>
    <row r="1390" spans="1:8" ht="13.5" x14ac:dyDescent="0.25">
      <c r="A1390" s="12"/>
      <c r="B1390" s="11">
        <v>44029</v>
      </c>
      <c r="C1390" s="2">
        <v>10.96</v>
      </c>
      <c r="D1390" s="2">
        <v>7.5090000000000003</v>
      </c>
      <c r="E1390" s="2">
        <v>0</v>
      </c>
      <c r="F1390" s="2">
        <v>0</v>
      </c>
      <c r="G1390" s="2">
        <v>0</v>
      </c>
      <c r="H1390" s="17">
        <v>0</v>
      </c>
    </row>
    <row r="1391" spans="1:8" ht="13.5" x14ac:dyDescent="0.25">
      <c r="A1391" s="12"/>
      <c r="B1391" s="11">
        <v>44032</v>
      </c>
      <c r="C1391" s="2">
        <v>10.96</v>
      </c>
      <c r="D1391" s="2">
        <v>7.5090000000000003</v>
      </c>
      <c r="E1391" s="2">
        <v>0</v>
      </c>
      <c r="F1391" s="2">
        <v>0</v>
      </c>
      <c r="G1391" s="2">
        <v>0</v>
      </c>
      <c r="H1391" s="17">
        <v>0</v>
      </c>
    </row>
    <row r="1392" spans="1:8" ht="13.5" x14ac:dyDescent="0.25">
      <c r="A1392" s="12"/>
      <c r="B1392" s="11">
        <v>44033</v>
      </c>
      <c r="C1392" s="2">
        <v>10.96</v>
      </c>
      <c r="D1392" s="2">
        <v>7.5090000000000003</v>
      </c>
      <c r="E1392" s="2">
        <v>0</v>
      </c>
      <c r="F1392" s="2">
        <v>0</v>
      </c>
      <c r="G1392" s="2">
        <v>0</v>
      </c>
      <c r="H1392" s="17">
        <v>0</v>
      </c>
    </row>
    <row r="1393" spans="1:8" ht="13.5" x14ac:dyDescent="0.25">
      <c r="A1393" s="12"/>
      <c r="B1393" s="11">
        <v>44034</v>
      </c>
      <c r="C1393" s="2">
        <v>10.96</v>
      </c>
      <c r="D1393" s="2">
        <v>7.5090000000000003</v>
      </c>
      <c r="E1393" s="2">
        <v>0</v>
      </c>
      <c r="F1393" s="2">
        <v>0</v>
      </c>
      <c r="G1393" s="2">
        <v>0</v>
      </c>
      <c r="H1393" s="17">
        <v>0</v>
      </c>
    </row>
    <row r="1394" spans="1:8" ht="13.5" x14ac:dyDescent="0.25">
      <c r="A1394" s="12"/>
      <c r="B1394" s="11">
        <v>44035</v>
      </c>
      <c r="C1394" s="2">
        <v>10.96</v>
      </c>
      <c r="D1394" s="2">
        <v>7.5090000000000003</v>
      </c>
      <c r="E1394" s="2">
        <v>0</v>
      </c>
      <c r="F1394" s="2">
        <v>0</v>
      </c>
      <c r="G1394" s="2">
        <v>0</v>
      </c>
      <c r="H1394" s="17">
        <v>0</v>
      </c>
    </row>
    <row r="1395" spans="1:8" ht="13.5" x14ac:dyDescent="0.25">
      <c r="A1395" s="12"/>
      <c r="B1395" s="11">
        <v>44036</v>
      </c>
      <c r="C1395" s="2">
        <v>10.96</v>
      </c>
      <c r="D1395" s="2">
        <v>7.5090000000000003</v>
      </c>
      <c r="E1395" s="2">
        <v>0</v>
      </c>
      <c r="F1395" s="2">
        <v>0</v>
      </c>
      <c r="G1395" s="2">
        <v>0</v>
      </c>
      <c r="H1395" s="17">
        <v>0</v>
      </c>
    </row>
    <row r="1396" spans="1:8" ht="13.5" x14ac:dyDescent="0.25">
      <c r="A1396" s="12"/>
      <c r="B1396" s="11">
        <v>44039</v>
      </c>
      <c r="C1396" s="2">
        <v>10.96</v>
      </c>
      <c r="D1396" s="2">
        <v>7.5090000000000003</v>
      </c>
      <c r="E1396" s="2">
        <v>0</v>
      </c>
      <c r="F1396" s="2">
        <v>0</v>
      </c>
      <c r="G1396" s="2">
        <v>0</v>
      </c>
      <c r="H1396" s="17">
        <v>0</v>
      </c>
    </row>
    <row r="1397" spans="1:8" ht="13.5" x14ac:dyDescent="0.25">
      <c r="A1397" s="12"/>
      <c r="B1397" s="11">
        <v>44040</v>
      </c>
      <c r="C1397" s="2">
        <v>10.96</v>
      </c>
      <c r="D1397" s="2">
        <v>7.5090000000000003</v>
      </c>
      <c r="E1397" s="2">
        <v>0</v>
      </c>
      <c r="F1397" s="2">
        <v>0</v>
      </c>
      <c r="G1397" s="2">
        <v>0</v>
      </c>
      <c r="H1397" s="17">
        <v>0</v>
      </c>
    </row>
    <row r="1398" spans="1:8" ht="13.5" x14ac:dyDescent="0.25">
      <c r="A1398" s="12"/>
      <c r="B1398" s="11">
        <v>44041</v>
      </c>
      <c r="C1398" s="2">
        <v>10.96</v>
      </c>
      <c r="D1398" s="2">
        <v>7.5090000000000003</v>
      </c>
      <c r="E1398" s="2">
        <v>0</v>
      </c>
      <c r="F1398" s="2">
        <v>0</v>
      </c>
      <c r="G1398" s="2">
        <v>0</v>
      </c>
      <c r="H1398" s="17">
        <v>0</v>
      </c>
    </row>
    <row r="1399" spans="1:8" ht="13.5" x14ac:dyDescent="0.25">
      <c r="A1399" s="12"/>
      <c r="B1399" s="11">
        <v>44042</v>
      </c>
      <c r="C1399" s="2">
        <v>10.96</v>
      </c>
      <c r="D1399" s="2">
        <v>7.5090000000000003</v>
      </c>
      <c r="E1399" s="2">
        <v>0</v>
      </c>
      <c r="F1399" s="2">
        <v>0</v>
      </c>
      <c r="G1399" s="2">
        <v>0</v>
      </c>
      <c r="H1399" s="17">
        <v>0</v>
      </c>
    </row>
    <row r="1400" spans="1:8" ht="13.5" x14ac:dyDescent="0.25">
      <c r="A1400" s="12"/>
      <c r="B1400" s="11">
        <v>44046</v>
      </c>
      <c r="C1400" s="2">
        <v>10.64</v>
      </c>
      <c r="D1400" s="2">
        <v>7.29</v>
      </c>
      <c r="E1400" s="2">
        <v>7.29</v>
      </c>
      <c r="F1400" s="2">
        <v>80</v>
      </c>
      <c r="G1400" s="2">
        <v>583.20000000000005</v>
      </c>
      <c r="H1400" s="17">
        <v>-2.9165001997602916E-2</v>
      </c>
    </row>
    <row r="1401" spans="1:8" ht="13.5" x14ac:dyDescent="0.25">
      <c r="A1401" s="12"/>
      <c r="B1401" s="11">
        <v>44047</v>
      </c>
      <c r="C1401" s="2">
        <v>10.64</v>
      </c>
      <c r="D1401" s="2">
        <v>7.29</v>
      </c>
      <c r="E1401" s="2">
        <v>0</v>
      </c>
      <c r="F1401" s="2">
        <v>0</v>
      </c>
      <c r="G1401" s="2">
        <v>0</v>
      </c>
      <c r="H1401" s="17">
        <v>0</v>
      </c>
    </row>
    <row r="1402" spans="1:8" ht="13.5" x14ac:dyDescent="0.25">
      <c r="A1402" s="12"/>
      <c r="B1402" s="11">
        <v>44048</v>
      </c>
      <c r="C1402" s="2">
        <v>10.64</v>
      </c>
      <c r="D1402" s="2">
        <v>7.29</v>
      </c>
      <c r="E1402" s="2">
        <v>0</v>
      </c>
      <c r="F1402" s="2">
        <v>0</v>
      </c>
      <c r="G1402" s="2">
        <v>0</v>
      </c>
      <c r="H1402" s="17">
        <v>0</v>
      </c>
    </row>
    <row r="1403" spans="1:8" ht="13.5" x14ac:dyDescent="0.25">
      <c r="A1403" s="12"/>
      <c r="B1403" s="11">
        <v>44049</v>
      </c>
      <c r="C1403" s="2">
        <v>10.64</v>
      </c>
      <c r="D1403" s="2">
        <v>7.29</v>
      </c>
      <c r="E1403" s="2">
        <v>0</v>
      </c>
      <c r="F1403" s="2">
        <v>0</v>
      </c>
      <c r="G1403" s="2">
        <v>0</v>
      </c>
      <c r="H1403" s="17">
        <v>0</v>
      </c>
    </row>
    <row r="1404" spans="1:8" ht="13.5" x14ac:dyDescent="0.25">
      <c r="A1404" s="12"/>
      <c r="B1404" s="11">
        <v>44050</v>
      </c>
      <c r="C1404" s="2">
        <v>10.33</v>
      </c>
      <c r="D1404" s="2">
        <v>7.077</v>
      </c>
      <c r="E1404" s="2">
        <v>7.0770000000000008</v>
      </c>
      <c r="F1404" s="2">
        <v>50</v>
      </c>
      <c r="G1404" s="2">
        <v>353.85</v>
      </c>
      <c r="H1404" s="17">
        <v>-2.9218106995884785E-2</v>
      </c>
    </row>
    <row r="1405" spans="1:8" ht="13.5" x14ac:dyDescent="0.25">
      <c r="A1405" s="12"/>
      <c r="B1405" s="11">
        <v>44053</v>
      </c>
      <c r="C1405" s="2">
        <v>10.029999999999999</v>
      </c>
      <c r="D1405" s="2">
        <v>6.8719999999999999</v>
      </c>
      <c r="E1405" s="2">
        <v>6.8719999999999999</v>
      </c>
      <c r="F1405" s="2">
        <v>427</v>
      </c>
      <c r="G1405" s="2">
        <v>2934.3440000000001</v>
      </c>
      <c r="H1405" s="17">
        <v>-2.8967076444821261E-2</v>
      </c>
    </row>
    <row r="1406" spans="1:8" ht="13.5" x14ac:dyDescent="0.25">
      <c r="A1406" s="12"/>
      <c r="B1406" s="11">
        <v>44054</v>
      </c>
      <c r="C1406" s="2">
        <v>10.029999999999999</v>
      </c>
      <c r="D1406" s="2">
        <v>6.8719999999999999</v>
      </c>
      <c r="E1406" s="2">
        <v>6.8719999999999999</v>
      </c>
      <c r="F1406" s="2">
        <v>50</v>
      </c>
      <c r="G1406" s="2">
        <v>343.6</v>
      </c>
      <c r="H1406" s="17">
        <v>0</v>
      </c>
    </row>
    <row r="1407" spans="1:8" ht="13.5" x14ac:dyDescent="0.25">
      <c r="A1407" s="12"/>
      <c r="B1407" s="11">
        <v>44055</v>
      </c>
      <c r="C1407" s="2">
        <v>10.029999999999999</v>
      </c>
      <c r="D1407" s="2">
        <v>6.8719999999999999</v>
      </c>
      <c r="E1407" s="2">
        <v>0</v>
      </c>
      <c r="F1407" s="2">
        <v>0</v>
      </c>
      <c r="G1407" s="2">
        <v>0</v>
      </c>
      <c r="H1407" s="17">
        <v>0</v>
      </c>
    </row>
    <row r="1408" spans="1:8" ht="13.5" x14ac:dyDescent="0.25">
      <c r="A1408" s="12"/>
      <c r="B1408" s="11">
        <v>44057</v>
      </c>
      <c r="C1408" s="2">
        <v>10.029999999999999</v>
      </c>
      <c r="D1408" s="2">
        <v>6.8719999999999999</v>
      </c>
      <c r="E1408" s="2">
        <v>0</v>
      </c>
      <c r="F1408" s="2">
        <v>0</v>
      </c>
      <c r="G1408" s="2">
        <v>0</v>
      </c>
      <c r="H1408" s="17">
        <v>0</v>
      </c>
    </row>
    <row r="1409" spans="1:8" ht="13.5" x14ac:dyDescent="0.25">
      <c r="A1409" s="12"/>
      <c r="B1409" s="11">
        <v>44060</v>
      </c>
      <c r="C1409" s="2">
        <v>9.73</v>
      </c>
      <c r="D1409" s="2">
        <v>6.6660000000000004</v>
      </c>
      <c r="E1409" s="2">
        <v>6.6660000000000004</v>
      </c>
      <c r="F1409" s="2">
        <v>6</v>
      </c>
      <c r="G1409" s="2">
        <v>39.996000000000002</v>
      </c>
      <c r="H1409" s="17">
        <v>-2.9976717112921932E-2</v>
      </c>
    </row>
    <row r="1410" spans="1:8" ht="13.5" x14ac:dyDescent="0.25">
      <c r="A1410" s="12"/>
      <c r="B1410" s="11">
        <v>44061</v>
      </c>
      <c r="C1410" s="2">
        <v>9.73</v>
      </c>
      <c r="D1410" s="2">
        <v>6.6660000000000004</v>
      </c>
      <c r="E1410" s="2">
        <v>0</v>
      </c>
      <c r="F1410" s="2">
        <v>0</v>
      </c>
      <c r="G1410" s="2">
        <v>0</v>
      </c>
      <c r="H1410" s="17">
        <v>0</v>
      </c>
    </row>
    <row r="1411" spans="1:8" ht="13.5" x14ac:dyDescent="0.25">
      <c r="A1411" s="12"/>
      <c r="B1411" s="11">
        <v>44062</v>
      </c>
      <c r="C1411" s="2">
        <v>9.73</v>
      </c>
      <c r="D1411" s="2">
        <v>6.6660000000000004</v>
      </c>
      <c r="E1411" s="2">
        <v>0</v>
      </c>
      <c r="F1411" s="2">
        <v>0</v>
      </c>
      <c r="G1411" s="2">
        <v>0</v>
      </c>
      <c r="H1411" s="17">
        <v>0</v>
      </c>
    </row>
    <row r="1412" spans="1:8" ht="13.5" x14ac:dyDescent="0.25">
      <c r="A1412" s="12"/>
      <c r="B1412" s="11">
        <v>44064</v>
      </c>
      <c r="C1412" s="2">
        <v>9.73</v>
      </c>
      <c r="D1412" s="2">
        <v>6.6660000000000004</v>
      </c>
      <c r="E1412" s="2">
        <v>0</v>
      </c>
      <c r="F1412" s="2">
        <v>0</v>
      </c>
      <c r="G1412" s="2">
        <v>0</v>
      </c>
      <c r="H1412" s="17">
        <v>0</v>
      </c>
    </row>
    <row r="1413" spans="1:8" ht="13.5" x14ac:dyDescent="0.25">
      <c r="A1413" s="12"/>
      <c r="B1413" s="11">
        <v>44067</v>
      </c>
      <c r="C1413" s="2">
        <v>9.73</v>
      </c>
      <c r="D1413" s="2">
        <v>6.6660000000000004</v>
      </c>
      <c r="E1413" s="2">
        <v>0</v>
      </c>
      <c r="F1413" s="2">
        <v>0</v>
      </c>
      <c r="G1413" s="2">
        <v>0</v>
      </c>
      <c r="H1413" s="17">
        <v>0</v>
      </c>
    </row>
    <row r="1414" spans="1:8" ht="13.5" x14ac:dyDescent="0.25">
      <c r="A1414" s="12"/>
      <c r="B1414" s="11">
        <v>44068</v>
      </c>
      <c r="C1414" s="2">
        <v>9.73</v>
      </c>
      <c r="D1414" s="2">
        <v>6.6660000000000004</v>
      </c>
      <c r="E1414" s="2">
        <v>0</v>
      </c>
      <c r="F1414" s="2">
        <v>0</v>
      </c>
      <c r="G1414" s="2">
        <v>0</v>
      </c>
      <c r="H1414" s="17">
        <v>0</v>
      </c>
    </row>
    <row r="1415" spans="1:8" ht="13.5" x14ac:dyDescent="0.25">
      <c r="A1415" s="12"/>
      <c r="B1415" s="11">
        <v>44069</v>
      </c>
      <c r="C1415" s="2">
        <v>9.73</v>
      </c>
      <c r="D1415" s="2">
        <v>6.6660000000000004</v>
      </c>
      <c r="E1415" s="2">
        <v>0</v>
      </c>
      <c r="F1415" s="2">
        <v>0</v>
      </c>
      <c r="G1415" s="2">
        <v>0</v>
      </c>
      <c r="H1415" s="17">
        <v>0</v>
      </c>
    </row>
    <row r="1416" spans="1:8" ht="13.5" x14ac:dyDescent="0.25">
      <c r="A1416" s="12"/>
      <c r="B1416" s="11">
        <v>44070</v>
      </c>
      <c r="C1416" s="2">
        <v>9.73</v>
      </c>
      <c r="D1416" s="2">
        <v>6.6660000000000004</v>
      </c>
      <c r="E1416" s="2">
        <v>0</v>
      </c>
      <c r="F1416" s="2">
        <v>0</v>
      </c>
      <c r="G1416" s="2">
        <v>0</v>
      </c>
      <c r="H1416" s="17">
        <v>0</v>
      </c>
    </row>
    <row r="1417" spans="1:8" ht="13.5" x14ac:dyDescent="0.25">
      <c r="A1417" s="12"/>
      <c r="B1417" s="11">
        <v>44071</v>
      </c>
      <c r="C1417" s="2">
        <v>9.73</v>
      </c>
      <c r="D1417" s="2">
        <v>6.6660000000000004</v>
      </c>
      <c r="E1417" s="2">
        <v>0</v>
      </c>
      <c r="F1417" s="2">
        <v>0</v>
      </c>
      <c r="G1417" s="2">
        <v>0</v>
      </c>
      <c r="H1417" s="17">
        <v>0</v>
      </c>
    </row>
    <row r="1418" spans="1:8" ht="13.5" x14ac:dyDescent="0.25">
      <c r="A1418" s="12"/>
      <c r="B1418" s="11">
        <v>44074</v>
      </c>
      <c r="C1418" s="2">
        <v>10</v>
      </c>
      <c r="D1418" s="2">
        <v>6.851</v>
      </c>
      <c r="E1418" s="2">
        <v>6.8482596000000004</v>
      </c>
      <c r="F1418" s="2">
        <v>72</v>
      </c>
      <c r="G1418" s="2">
        <v>493.07469120000002</v>
      </c>
      <c r="H1418" s="17">
        <v>2.7752775277527692E-2</v>
      </c>
    </row>
    <row r="1419" spans="1:8" ht="13.5" x14ac:dyDescent="0.25">
      <c r="A1419" s="12"/>
      <c r="B1419" s="11">
        <v>44075</v>
      </c>
      <c r="C1419" s="2">
        <v>10</v>
      </c>
      <c r="D1419" s="2">
        <v>6.851</v>
      </c>
      <c r="E1419" s="2">
        <v>0</v>
      </c>
      <c r="F1419" s="2">
        <v>0</v>
      </c>
      <c r="G1419" s="2">
        <v>0</v>
      </c>
      <c r="H1419" s="17">
        <v>0</v>
      </c>
    </row>
    <row r="1420" spans="1:8" ht="13.5" x14ac:dyDescent="0.25">
      <c r="A1420" s="12"/>
      <c r="B1420" s="11">
        <v>44076</v>
      </c>
      <c r="C1420" s="2">
        <v>10</v>
      </c>
      <c r="D1420" s="2">
        <v>6.851</v>
      </c>
      <c r="E1420" s="2">
        <v>6.8311321000000005</v>
      </c>
      <c r="F1420" s="2">
        <v>238</v>
      </c>
      <c r="G1420" s="2">
        <v>1625.8094398000001</v>
      </c>
      <c r="H1420" s="17">
        <v>0</v>
      </c>
    </row>
    <row r="1421" spans="1:8" ht="13.5" x14ac:dyDescent="0.25">
      <c r="A1421" s="12"/>
      <c r="B1421" s="11">
        <v>44077</v>
      </c>
      <c r="C1421" s="2">
        <v>10</v>
      </c>
      <c r="D1421" s="2">
        <v>6.851</v>
      </c>
      <c r="E1421" s="2">
        <v>6.8510000000000009</v>
      </c>
      <c r="F1421" s="2">
        <v>20</v>
      </c>
      <c r="G1421" s="2">
        <v>137.02000000000001</v>
      </c>
      <c r="H1421" s="17">
        <v>0</v>
      </c>
    </row>
    <row r="1422" spans="1:8" ht="13.5" x14ac:dyDescent="0.25">
      <c r="A1422" s="12"/>
      <c r="B1422" s="11">
        <v>44078</v>
      </c>
      <c r="C1422" s="2">
        <v>10</v>
      </c>
      <c r="D1422" s="2">
        <v>6.851</v>
      </c>
      <c r="E1422" s="2">
        <v>0</v>
      </c>
      <c r="F1422" s="2">
        <v>0</v>
      </c>
      <c r="G1422" s="2">
        <v>0</v>
      </c>
      <c r="H1422" s="17">
        <v>0</v>
      </c>
    </row>
    <row r="1423" spans="1:8" ht="13.5" x14ac:dyDescent="0.25">
      <c r="A1423" s="12"/>
      <c r="B1423" s="11">
        <v>44081</v>
      </c>
      <c r="C1423" s="2">
        <v>10</v>
      </c>
      <c r="D1423" s="2">
        <v>6.851</v>
      </c>
      <c r="E1423" s="2">
        <v>0</v>
      </c>
      <c r="F1423" s="2">
        <v>0</v>
      </c>
      <c r="G1423" s="2">
        <v>0</v>
      </c>
      <c r="H1423" s="17">
        <v>0</v>
      </c>
    </row>
    <row r="1424" spans="1:8" ht="13.5" x14ac:dyDescent="0.25">
      <c r="A1424" s="12"/>
      <c r="B1424" s="11">
        <v>44082</v>
      </c>
      <c r="C1424" s="2">
        <v>10</v>
      </c>
      <c r="D1424" s="2">
        <v>6.851</v>
      </c>
      <c r="E1424" s="2">
        <v>0</v>
      </c>
      <c r="F1424" s="2">
        <v>0</v>
      </c>
      <c r="G1424" s="2">
        <v>0</v>
      </c>
      <c r="H1424" s="17">
        <v>0</v>
      </c>
    </row>
    <row r="1425" spans="1:8" ht="13.5" x14ac:dyDescent="0.25">
      <c r="A1425" s="12"/>
      <c r="B1425" s="11">
        <v>44083</v>
      </c>
      <c r="C1425" s="2">
        <v>10</v>
      </c>
      <c r="D1425" s="2">
        <v>6.851</v>
      </c>
      <c r="E1425" s="2">
        <v>0</v>
      </c>
      <c r="F1425" s="2">
        <v>0</v>
      </c>
      <c r="G1425" s="2">
        <v>0</v>
      </c>
      <c r="H1425" s="17">
        <v>0</v>
      </c>
    </row>
    <row r="1426" spans="1:8" ht="13.5" x14ac:dyDescent="0.25">
      <c r="A1426" s="12"/>
      <c r="B1426" s="11">
        <v>44084</v>
      </c>
      <c r="C1426" s="2">
        <v>10</v>
      </c>
      <c r="D1426" s="2">
        <v>6.851</v>
      </c>
      <c r="E1426" s="2">
        <v>0</v>
      </c>
      <c r="F1426" s="2">
        <v>0</v>
      </c>
      <c r="G1426" s="2">
        <v>0</v>
      </c>
      <c r="H1426" s="17">
        <v>0</v>
      </c>
    </row>
    <row r="1427" spans="1:8" ht="13.5" x14ac:dyDescent="0.25">
      <c r="A1427" s="12"/>
      <c r="B1427" s="11">
        <v>44085</v>
      </c>
      <c r="C1427" s="2">
        <v>10</v>
      </c>
      <c r="D1427" s="2">
        <v>6.851</v>
      </c>
      <c r="E1427" s="2">
        <v>0</v>
      </c>
      <c r="F1427" s="2">
        <v>0</v>
      </c>
      <c r="G1427" s="2">
        <v>0</v>
      </c>
      <c r="H1427" s="17">
        <v>0</v>
      </c>
    </row>
    <row r="1428" spans="1:8" ht="13.5" x14ac:dyDescent="0.25">
      <c r="A1428" s="12"/>
      <c r="B1428" s="11">
        <v>44088</v>
      </c>
      <c r="C1428" s="2">
        <v>10</v>
      </c>
      <c r="D1428" s="2">
        <v>6.851</v>
      </c>
      <c r="E1428" s="2">
        <v>0</v>
      </c>
      <c r="F1428" s="2">
        <v>0</v>
      </c>
      <c r="G1428" s="2">
        <v>0</v>
      </c>
      <c r="H1428" s="17">
        <v>0</v>
      </c>
    </row>
    <row r="1429" spans="1:8" ht="13.5" x14ac:dyDescent="0.25">
      <c r="A1429" s="12"/>
      <c r="B1429" s="11">
        <v>44089</v>
      </c>
      <c r="C1429" s="2">
        <v>9.98</v>
      </c>
      <c r="D1429" s="2">
        <v>6.8369999999999997</v>
      </c>
      <c r="E1429" s="2">
        <v>6.8369999999999989</v>
      </c>
      <c r="F1429" s="2">
        <v>4</v>
      </c>
      <c r="G1429" s="2">
        <v>27.347999999999995</v>
      </c>
      <c r="H1429" s="17">
        <v>-2.0434972996643168E-3</v>
      </c>
    </row>
    <row r="1430" spans="1:8" ht="13.5" x14ac:dyDescent="0.25">
      <c r="A1430" s="12"/>
      <c r="B1430" s="11">
        <v>44090</v>
      </c>
      <c r="C1430" s="2">
        <v>9.98</v>
      </c>
      <c r="D1430" s="2">
        <v>6.8369999999999997</v>
      </c>
      <c r="E1430" s="2">
        <v>0</v>
      </c>
      <c r="F1430" s="2">
        <v>0</v>
      </c>
      <c r="G1430" s="2">
        <v>0</v>
      </c>
      <c r="H1430" s="17">
        <v>0</v>
      </c>
    </row>
    <row r="1431" spans="1:8" ht="13.5" x14ac:dyDescent="0.25">
      <c r="A1431" s="12"/>
      <c r="B1431" s="11">
        <v>44091</v>
      </c>
      <c r="C1431" s="2">
        <v>9.98</v>
      </c>
      <c r="D1431" s="2">
        <v>6.8369999999999997</v>
      </c>
      <c r="E1431" s="2">
        <v>0</v>
      </c>
      <c r="F1431" s="2">
        <v>0</v>
      </c>
      <c r="G1431" s="2">
        <v>0</v>
      </c>
      <c r="H1431" s="17">
        <v>0</v>
      </c>
    </row>
    <row r="1432" spans="1:8" ht="13.5" x14ac:dyDescent="0.25">
      <c r="A1432" s="12"/>
      <c r="B1432" s="11">
        <v>44092</v>
      </c>
      <c r="C1432" s="2">
        <v>9.98</v>
      </c>
      <c r="D1432" s="2">
        <v>6.8369999999999997</v>
      </c>
      <c r="E1432" s="2">
        <v>0</v>
      </c>
      <c r="F1432" s="2">
        <v>0</v>
      </c>
      <c r="G1432" s="2">
        <v>0</v>
      </c>
      <c r="H1432" s="17">
        <v>0</v>
      </c>
    </row>
    <row r="1433" spans="1:8" ht="13.5" x14ac:dyDescent="0.25">
      <c r="A1433" s="12"/>
      <c r="B1433" s="11">
        <v>44095</v>
      </c>
      <c r="C1433" s="2">
        <v>9.98</v>
      </c>
      <c r="D1433" s="2">
        <v>6.8369999999999997</v>
      </c>
      <c r="E1433" s="2">
        <v>0</v>
      </c>
      <c r="F1433" s="2">
        <v>0</v>
      </c>
      <c r="G1433" s="2">
        <v>0</v>
      </c>
      <c r="H1433" s="17">
        <v>0</v>
      </c>
    </row>
    <row r="1434" spans="1:8" ht="13.5" x14ac:dyDescent="0.25">
      <c r="A1434" s="12"/>
      <c r="B1434" s="11">
        <v>44096</v>
      </c>
      <c r="C1434" s="2">
        <v>9.6999999999999993</v>
      </c>
      <c r="D1434" s="2">
        <v>6.6459999999999999</v>
      </c>
      <c r="E1434" s="2">
        <v>6.6466851546391759</v>
      </c>
      <c r="F1434" s="2">
        <v>90</v>
      </c>
      <c r="G1434" s="2">
        <v>598.20166391752582</v>
      </c>
      <c r="H1434" s="17">
        <v>-2.7936229340353932E-2</v>
      </c>
    </row>
    <row r="1435" spans="1:8" ht="13.5" x14ac:dyDescent="0.25">
      <c r="A1435" s="12"/>
      <c r="B1435" s="11">
        <v>44097</v>
      </c>
      <c r="C1435" s="2">
        <v>9.6999999999999993</v>
      </c>
      <c r="D1435" s="2">
        <v>6.6459999999999999</v>
      </c>
      <c r="E1435" s="2">
        <v>0</v>
      </c>
      <c r="F1435" s="2">
        <v>0</v>
      </c>
      <c r="G1435" s="2">
        <v>0</v>
      </c>
      <c r="H1435" s="17">
        <v>0</v>
      </c>
    </row>
    <row r="1436" spans="1:8" ht="13.5" x14ac:dyDescent="0.25">
      <c r="A1436" s="12"/>
      <c r="B1436" s="11">
        <v>44098</v>
      </c>
      <c r="C1436" s="2">
        <v>9.6999999999999993</v>
      </c>
      <c r="D1436" s="2">
        <v>6.6459999999999999</v>
      </c>
      <c r="E1436" s="2">
        <v>0</v>
      </c>
      <c r="F1436" s="2">
        <v>0</v>
      </c>
      <c r="G1436" s="2">
        <v>0</v>
      </c>
      <c r="H1436" s="17">
        <v>0</v>
      </c>
    </row>
    <row r="1437" spans="1:8" ht="13.5" x14ac:dyDescent="0.25">
      <c r="A1437" s="12"/>
      <c r="B1437" s="11">
        <v>44099</v>
      </c>
      <c r="C1437" s="2">
        <v>9.6999999999999993</v>
      </c>
      <c r="D1437" s="2">
        <v>6.6459999999999999</v>
      </c>
      <c r="E1437" s="2">
        <v>6.6459999999999999</v>
      </c>
      <c r="F1437" s="2">
        <v>14</v>
      </c>
      <c r="G1437" s="2">
        <v>93.043999999999997</v>
      </c>
      <c r="H1437" s="17">
        <v>0</v>
      </c>
    </row>
    <row r="1438" spans="1:8" ht="13.5" x14ac:dyDescent="0.25">
      <c r="A1438" s="12"/>
      <c r="B1438" s="11">
        <v>44102</v>
      </c>
      <c r="C1438" s="2">
        <v>9.6999999999999993</v>
      </c>
      <c r="D1438" s="2">
        <v>6.6459999999999999</v>
      </c>
      <c r="E1438" s="2">
        <v>0</v>
      </c>
      <c r="F1438" s="2">
        <v>0</v>
      </c>
      <c r="G1438" s="2">
        <v>0</v>
      </c>
      <c r="H1438" s="17">
        <v>0</v>
      </c>
    </row>
    <row r="1439" spans="1:8" ht="13.5" x14ac:dyDescent="0.25">
      <c r="A1439" s="12"/>
      <c r="B1439" s="11">
        <v>44103</v>
      </c>
      <c r="C1439" s="2">
        <v>9.6999999999999993</v>
      </c>
      <c r="D1439" s="2">
        <v>6.6459999999999999</v>
      </c>
      <c r="E1439" s="2">
        <v>0</v>
      </c>
      <c r="F1439" s="2">
        <v>0</v>
      </c>
      <c r="G1439" s="2">
        <v>0</v>
      </c>
      <c r="H1439" s="17">
        <v>0</v>
      </c>
    </row>
    <row r="1440" spans="1:8" ht="13.5" x14ac:dyDescent="0.25">
      <c r="A1440" s="12"/>
      <c r="B1440" s="11">
        <v>44104</v>
      </c>
      <c r="C1440" s="2">
        <v>9.6999999999999993</v>
      </c>
      <c r="D1440" s="2">
        <v>6.6459999999999999</v>
      </c>
      <c r="E1440" s="2">
        <v>6.6466851546391759</v>
      </c>
      <c r="F1440" s="2">
        <v>163</v>
      </c>
      <c r="G1440" s="2">
        <v>1083.4096802061856</v>
      </c>
      <c r="H1440" s="17">
        <v>0</v>
      </c>
    </row>
    <row r="1441" spans="1:8" ht="13.5" x14ac:dyDescent="0.25">
      <c r="A1441" s="12"/>
      <c r="B1441" s="11">
        <v>44105</v>
      </c>
      <c r="C1441" s="2">
        <v>9.6999999999999993</v>
      </c>
      <c r="D1441" s="2">
        <v>6.6459999999999999</v>
      </c>
      <c r="E1441" s="2">
        <v>0</v>
      </c>
      <c r="F1441" s="2">
        <v>0</v>
      </c>
      <c r="G1441" s="2">
        <v>0</v>
      </c>
      <c r="H1441" s="17">
        <v>0</v>
      </c>
    </row>
    <row r="1442" spans="1:8" ht="13.5" x14ac:dyDescent="0.25">
      <c r="A1442" s="12"/>
      <c r="B1442" s="11">
        <v>44106</v>
      </c>
      <c r="C1442" s="2">
        <v>9.6999999999999993</v>
      </c>
      <c r="D1442" s="2">
        <v>6.6459999999999999</v>
      </c>
      <c r="E1442" s="2">
        <v>0</v>
      </c>
      <c r="F1442" s="2">
        <v>0</v>
      </c>
      <c r="G1442" s="2">
        <v>0</v>
      </c>
      <c r="H1442" s="17">
        <v>0</v>
      </c>
    </row>
    <row r="1443" spans="1:8" ht="13.5" x14ac:dyDescent="0.25">
      <c r="A1443" s="12"/>
      <c r="B1443" s="11">
        <v>44109</v>
      </c>
      <c r="C1443" s="2">
        <v>9.6999999999999993</v>
      </c>
      <c r="D1443" s="2">
        <v>6.6459999999999999</v>
      </c>
      <c r="E1443" s="2">
        <v>0</v>
      </c>
      <c r="F1443" s="2">
        <v>0</v>
      </c>
      <c r="G1443" s="2">
        <v>0</v>
      </c>
      <c r="H1443" s="17">
        <v>0</v>
      </c>
    </row>
    <row r="1444" spans="1:8" ht="13.5" x14ac:dyDescent="0.25">
      <c r="A1444" s="12"/>
      <c r="B1444" s="11">
        <v>44110</v>
      </c>
      <c r="C1444" s="2">
        <v>9.6999999999999993</v>
      </c>
      <c r="D1444" s="2">
        <v>6.6459999999999999</v>
      </c>
      <c r="E1444" s="2">
        <v>0</v>
      </c>
      <c r="F1444" s="2">
        <v>0</v>
      </c>
      <c r="G1444" s="2">
        <v>0</v>
      </c>
      <c r="H1444" s="17">
        <v>0</v>
      </c>
    </row>
    <row r="1445" spans="1:8" ht="13.5" x14ac:dyDescent="0.25">
      <c r="A1445" s="12"/>
      <c r="B1445" s="11">
        <v>44111</v>
      </c>
      <c r="C1445" s="2">
        <v>9.6999999999999993</v>
      </c>
      <c r="D1445" s="2">
        <v>6.6459999999999999</v>
      </c>
      <c r="E1445" s="2">
        <v>0</v>
      </c>
      <c r="F1445" s="2">
        <v>0</v>
      </c>
      <c r="G1445" s="2">
        <v>0</v>
      </c>
      <c r="H1445" s="17">
        <v>0</v>
      </c>
    </row>
    <row r="1446" spans="1:8" ht="13.5" x14ac:dyDescent="0.25">
      <c r="A1446" s="12"/>
      <c r="B1446" s="11">
        <v>44112</v>
      </c>
      <c r="C1446" s="2">
        <v>9.6999999999999993</v>
      </c>
      <c r="D1446" s="2">
        <v>6.6459999999999999</v>
      </c>
      <c r="E1446" s="2">
        <v>6.6459999999999999</v>
      </c>
      <c r="F1446" s="2">
        <v>4</v>
      </c>
      <c r="G1446" s="2">
        <v>26.584</v>
      </c>
      <c r="H1446" s="17">
        <v>0</v>
      </c>
    </row>
    <row r="1447" spans="1:8" ht="13.5" x14ac:dyDescent="0.25">
      <c r="A1447" s="12"/>
      <c r="B1447" s="11">
        <v>44113</v>
      </c>
      <c r="C1447" s="2">
        <v>9.6999999999999993</v>
      </c>
      <c r="D1447" s="2">
        <v>6.6459999999999999</v>
      </c>
      <c r="E1447" s="2">
        <v>0</v>
      </c>
      <c r="F1447" s="2">
        <v>0</v>
      </c>
      <c r="G1447" s="2">
        <v>0</v>
      </c>
      <c r="H1447" s="17">
        <v>0</v>
      </c>
    </row>
    <row r="1448" spans="1:8" ht="13.5" x14ac:dyDescent="0.25">
      <c r="A1448" s="12"/>
      <c r="B1448" s="11">
        <v>44116</v>
      </c>
      <c r="C1448" s="2">
        <v>9.6999999999999993</v>
      </c>
      <c r="D1448" s="2">
        <v>6.6459999999999999</v>
      </c>
      <c r="E1448" s="2">
        <v>0</v>
      </c>
      <c r="F1448" s="2">
        <v>0</v>
      </c>
      <c r="G1448" s="2">
        <v>0</v>
      </c>
      <c r="H1448" s="17">
        <v>0</v>
      </c>
    </row>
    <row r="1449" spans="1:8" ht="13.5" x14ac:dyDescent="0.25">
      <c r="A1449" s="12"/>
      <c r="B1449" s="11">
        <v>44117</v>
      </c>
      <c r="C1449" s="2">
        <v>9.6999999999999993</v>
      </c>
      <c r="D1449" s="2">
        <v>6.6459999999999999</v>
      </c>
      <c r="E1449" s="2">
        <v>0</v>
      </c>
      <c r="F1449" s="2">
        <v>0</v>
      </c>
      <c r="G1449" s="2">
        <v>0</v>
      </c>
      <c r="H1449" s="17">
        <v>0</v>
      </c>
    </row>
    <row r="1450" spans="1:8" ht="13.5" x14ac:dyDescent="0.25">
      <c r="A1450" s="12"/>
      <c r="B1450" s="11">
        <v>44118</v>
      </c>
      <c r="C1450" s="2">
        <v>9.6999999999999993</v>
      </c>
      <c r="D1450" s="2">
        <v>6.6459999999999999</v>
      </c>
      <c r="E1450" s="2">
        <v>0</v>
      </c>
      <c r="F1450" s="2">
        <v>0</v>
      </c>
      <c r="G1450" s="2">
        <v>0</v>
      </c>
      <c r="H1450" s="17">
        <v>0</v>
      </c>
    </row>
    <row r="1451" spans="1:8" ht="13.5" x14ac:dyDescent="0.25">
      <c r="A1451" s="12"/>
      <c r="B1451" s="11">
        <v>44120</v>
      </c>
      <c r="C1451" s="2">
        <v>9.6999999999999993</v>
      </c>
      <c r="D1451" s="2">
        <v>6.6459999999999999</v>
      </c>
      <c r="E1451" s="2">
        <v>0</v>
      </c>
      <c r="F1451" s="2">
        <v>0</v>
      </c>
      <c r="G1451" s="2">
        <v>0</v>
      </c>
      <c r="H1451" s="17">
        <v>0</v>
      </c>
    </row>
    <row r="1452" spans="1:8" ht="13.5" x14ac:dyDescent="0.25">
      <c r="A1452" s="12"/>
      <c r="B1452" s="11">
        <v>44123</v>
      </c>
      <c r="C1452" s="2">
        <v>9.6999999999999993</v>
      </c>
      <c r="D1452" s="2">
        <v>6.6459999999999999</v>
      </c>
      <c r="E1452" s="2">
        <v>0</v>
      </c>
      <c r="F1452" s="2">
        <v>0</v>
      </c>
      <c r="G1452" s="2">
        <v>0</v>
      </c>
      <c r="H1452" s="17">
        <v>0</v>
      </c>
    </row>
    <row r="1453" spans="1:8" ht="13.5" x14ac:dyDescent="0.25">
      <c r="A1453" s="12"/>
      <c r="B1453" s="11">
        <v>44124</v>
      </c>
      <c r="C1453" s="2">
        <v>9.6999999999999993</v>
      </c>
      <c r="D1453" s="2">
        <v>6.6459999999999999</v>
      </c>
      <c r="E1453" s="2">
        <v>0</v>
      </c>
      <c r="F1453" s="2">
        <v>0</v>
      </c>
      <c r="G1453" s="2">
        <v>0</v>
      </c>
      <c r="H1453" s="17">
        <v>0</v>
      </c>
    </row>
    <row r="1454" spans="1:8" ht="13.5" x14ac:dyDescent="0.25">
      <c r="A1454" s="12"/>
      <c r="B1454" s="11">
        <v>44125</v>
      </c>
      <c r="C1454" s="2">
        <v>9.4499999999999993</v>
      </c>
      <c r="D1454" s="2">
        <v>6.4740000000000002</v>
      </c>
      <c r="E1454" s="2">
        <v>6.4740000000000002</v>
      </c>
      <c r="F1454" s="2">
        <v>41</v>
      </c>
      <c r="G1454" s="2">
        <v>265.43400000000003</v>
      </c>
      <c r="H1454" s="17">
        <v>-2.5880228708997852E-2</v>
      </c>
    </row>
    <row r="1455" spans="1:8" ht="13.5" x14ac:dyDescent="0.25">
      <c r="A1455" s="12"/>
      <c r="B1455" s="11">
        <v>44126</v>
      </c>
      <c r="C1455" s="2">
        <v>9.4499999999999993</v>
      </c>
      <c r="D1455" s="2">
        <v>6.4740000000000002</v>
      </c>
      <c r="E1455" s="2">
        <v>0</v>
      </c>
      <c r="F1455" s="2">
        <v>0</v>
      </c>
      <c r="G1455" s="2">
        <v>0</v>
      </c>
      <c r="H1455" s="17">
        <v>0</v>
      </c>
    </row>
    <row r="1456" spans="1:8" ht="13.5" x14ac:dyDescent="0.25">
      <c r="A1456" s="12"/>
      <c r="B1456" s="11">
        <v>44127</v>
      </c>
      <c r="C1456" s="2">
        <v>9.4499999999999993</v>
      </c>
      <c r="D1456" s="2">
        <v>6.4740000000000002</v>
      </c>
      <c r="E1456" s="2">
        <v>0</v>
      </c>
      <c r="F1456" s="2">
        <v>0</v>
      </c>
      <c r="G1456" s="2">
        <v>0</v>
      </c>
      <c r="H1456" s="17">
        <v>0</v>
      </c>
    </row>
    <row r="1457" spans="1:8" ht="13.5" x14ac:dyDescent="0.25">
      <c r="A1457" s="12"/>
      <c r="B1457" s="11">
        <v>44130</v>
      </c>
      <c r="C1457" s="2">
        <v>9.4499999999999993</v>
      </c>
      <c r="D1457" s="2">
        <v>6.4740000000000002</v>
      </c>
      <c r="E1457" s="2">
        <v>6.3225974603174606</v>
      </c>
      <c r="F1457" s="2">
        <v>33</v>
      </c>
      <c r="G1457" s="2">
        <v>208.64571619047621</v>
      </c>
      <c r="H1457" s="17">
        <v>0</v>
      </c>
    </row>
    <row r="1458" spans="1:8" ht="13.5" x14ac:dyDescent="0.25">
      <c r="A1458" s="12"/>
      <c r="B1458" s="11">
        <v>44131</v>
      </c>
      <c r="C1458" s="2">
        <v>9.6999999999999993</v>
      </c>
      <c r="D1458" s="2">
        <v>6.6459999999999999</v>
      </c>
      <c r="E1458" s="2">
        <v>6.5507635051546398</v>
      </c>
      <c r="F1458" s="2">
        <v>557</v>
      </c>
      <c r="G1458" s="2">
        <v>3648.7752723711342</v>
      </c>
      <c r="H1458" s="17">
        <v>2.6567809700339774E-2</v>
      </c>
    </row>
    <row r="1459" spans="1:8" ht="13.5" x14ac:dyDescent="0.25">
      <c r="A1459" s="12"/>
      <c r="B1459" s="11">
        <v>44132</v>
      </c>
      <c r="C1459" s="2">
        <v>9.99</v>
      </c>
      <c r="D1459" s="2">
        <v>6.8440000000000003</v>
      </c>
      <c r="E1459" s="2">
        <v>6.8385193193193192</v>
      </c>
      <c r="F1459" s="2">
        <v>109</v>
      </c>
      <c r="G1459" s="2">
        <v>745.3986058058058</v>
      </c>
      <c r="H1459" s="17">
        <v>2.9792356304544146E-2</v>
      </c>
    </row>
    <row r="1460" spans="1:8" ht="13.5" x14ac:dyDescent="0.25">
      <c r="A1460" s="12"/>
      <c r="B1460" s="11">
        <v>44134</v>
      </c>
      <c r="C1460" s="2">
        <v>9.99</v>
      </c>
      <c r="D1460" s="2">
        <v>6.8440000000000003</v>
      </c>
      <c r="E1460" s="2">
        <v>0</v>
      </c>
      <c r="F1460" s="2">
        <v>0</v>
      </c>
      <c r="G1460" s="2">
        <v>0</v>
      </c>
      <c r="H1460" s="17">
        <v>0</v>
      </c>
    </row>
    <row r="1461" spans="1:8" ht="13.5" x14ac:dyDescent="0.25">
      <c r="A1461" s="12"/>
      <c r="B1461" s="11">
        <v>44137</v>
      </c>
      <c r="C1461" s="2">
        <v>9.99</v>
      </c>
      <c r="D1461" s="2">
        <v>6.8440000000000003</v>
      </c>
      <c r="E1461" s="2">
        <v>0</v>
      </c>
      <c r="F1461" s="2">
        <v>0</v>
      </c>
      <c r="G1461" s="2">
        <v>0</v>
      </c>
      <c r="H1461" s="17">
        <v>0</v>
      </c>
    </row>
    <row r="1462" spans="1:8" ht="13.5" x14ac:dyDescent="0.25">
      <c r="A1462" s="12"/>
      <c r="B1462" s="11">
        <v>44138</v>
      </c>
      <c r="C1462" s="2">
        <v>9.99</v>
      </c>
      <c r="D1462" s="2">
        <v>6.8440000000000003</v>
      </c>
      <c r="E1462" s="2">
        <v>0</v>
      </c>
      <c r="F1462" s="2">
        <v>0</v>
      </c>
      <c r="G1462" s="2">
        <v>0</v>
      </c>
      <c r="H1462" s="17">
        <v>0</v>
      </c>
    </row>
    <row r="1463" spans="1:8" ht="13.5" x14ac:dyDescent="0.25">
      <c r="A1463" s="12"/>
      <c r="B1463" s="11">
        <v>44139</v>
      </c>
      <c r="C1463" s="2">
        <v>9.99</v>
      </c>
      <c r="D1463" s="2">
        <v>6.8440000000000003</v>
      </c>
      <c r="E1463" s="2">
        <v>0</v>
      </c>
      <c r="F1463" s="2">
        <v>0</v>
      </c>
      <c r="G1463" s="2">
        <v>0</v>
      </c>
      <c r="H1463" s="17">
        <v>0</v>
      </c>
    </row>
    <row r="1464" spans="1:8" ht="13.5" x14ac:dyDescent="0.25">
      <c r="A1464" s="12"/>
      <c r="B1464" s="11">
        <v>44140</v>
      </c>
      <c r="C1464" s="2">
        <v>9.99</v>
      </c>
      <c r="D1464" s="2">
        <v>6.8440000000000003</v>
      </c>
      <c r="E1464" s="2">
        <v>0</v>
      </c>
      <c r="F1464" s="2">
        <v>0</v>
      </c>
      <c r="G1464" s="2">
        <v>0</v>
      </c>
      <c r="H1464" s="17">
        <v>0</v>
      </c>
    </row>
    <row r="1465" spans="1:8" ht="13.5" x14ac:dyDescent="0.25">
      <c r="A1465" s="12"/>
      <c r="B1465" s="11">
        <v>44141</v>
      </c>
      <c r="C1465" s="2">
        <v>10.28</v>
      </c>
      <c r="D1465" s="2">
        <v>7.0430000000000001</v>
      </c>
      <c r="E1465" s="2">
        <v>7.0429999999999993</v>
      </c>
      <c r="F1465" s="2">
        <v>41</v>
      </c>
      <c r="G1465" s="2">
        <v>288.76299999999998</v>
      </c>
      <c r="H1465" s="17">
        <v>2.9076563413208627E-2</v>
      </c>
    </row>
    <row r="1466" spans="1:8" ht="13.5" x14ac:dyDescent="0.25">
      <c r="A1466" s="12"/>
      <c r="B1466" s="11">
        <v>44144</v>
      </c>
      <c r="C1466" s="2">
        <v>10.28</v>
      </c>
      <c r="D1466" s="2">
        <v>7.0430000000000001</v>
      </c>
      <c r="E1466" s="2">
        <v>0</v>
      </c>
      <c r="F1466" s="2">
        <v>0</v>
      </c>
      <c r="G1466" s="2">
        <v>0</v>
      </c>
      <c r="H1466" s="17">
        <v>0</v>
      </c>
    </row>
    <row r="1467" spans="1:8" ht="13.5" x14ac:dyDescent="0.25">
      <c r="A1467" s="12"/>
      <c r="B1467" s="11">
        <v>44145</v>
      </c>
      <c r="C1467" s="2">
        <v>10.28</v>
      </c>
      <c r="D1467" s="2">
        <v>7.0430000000000001</v>
      </c>
      <c r="E1467" s="2">
        <v>0</v>
      </c>
      <c r="F1467" s="2">
        <v>0</v>
      </c>
      <c r="G1467" s="2">
        <v>0</v>
      </c>
      <c r="H1467" s="17">
        <v>0</v>
      </c>
    </row>
    <row r="1468" spans="1:8" ht="13.5" x14ac:dyDescent="0.25">
      <c r="A1468" s="12"/>
      <c r="B1468" s="11">
        <v>44146</v>
      </c>
      <c r="C1468" s="2">
        <v>10.28</v>
      </c>
      <c r="D1468" s="2">
        <v>7.0430000000000001</v>
      </c>
      <c r="E1468" s="2">
        <v>6.8093751945525289</v>
      </c>
      <c r="F1468" s="2">
        <v>42</v>
      </c>
      <c r="G1468" s="2">
        <v>285.9937581712062</v>
      </c>
      <c r="H1468" s="17">
        <v>0</v>
      </c>
    </row>
    <row r="1469" spans="1:8" ht="13.5" x14ac:dyDescent="0.25">
      <c r="A1469" s="12"/>
      <c r="B1469" s="11">
        <v>44147</v>
      </c>
      <c r="C1469" s="2">
        <v>10.28</v>
      </c>
      <c r="D1469" s="2">
        <v>7.0430000000000001</v>
      </c>
      <c r="E1469" s="2">
        <v>0</v>
      </c>
      <c r="F1469" s="2">
        <v>0</v>
      </c>
      <c r="G1469" s="2">
        <v>0</v>
      </c>
      <c r="H1469" s="17">
        <v>0</v>
      </c>
    </row>
    <row r="1470" spans="1:8" ht="13.5" x14ac:dyDescent="0.25">
      <c r="A1470" s="12"/>
      <c r="B1470" s="11">
        <v>44148</v>
      </c>
      <c r="C1470" s="2">
        <v>10.28</v>
      </c>
      <c r="D1470" s="2">
        <v>7.0430000000000001</v>
      </c>
      <c r="E1470" s="2">
        <v>0</v>
      </c>
      <c r="F1470" s="2">
        <v>0</v>
      </c>
      <c r="G1470" s="2">
        <v>0</v>
      </c>
      <c r="H1470" s="17">
        <v>0</v>
      </c>
    </row>
    <row r="1471" spans="1:8" ht="13.5" x14ac:dyDescent="0.25">
      <c r="A1471" s="12"/>
      <c r="B1471" s="11">
        <v>44151</v>
      </c>
      <c r="C1471" s="2">
        <v>10.28</v>
      </c>
      <c r="D1471" s="2">
        <v>7.0430000000000001</v>
      </c>
      <c r="E1471" s="2">
        <v>0</v>
      </c>
      <c r="F1471" s="2">
        <v>0</v>
      </c>
      <c r="G1471" s="2">
        <v>0</v>
      </c>
      <c r="H1471" s="17">
        <v>0</v>
      </c>
    </row>
    <row r="1472" spans="1:8" ht="13.5" x14ac:dyDescent="0.25">
      <c r="A1472" s="12"/>
      <c r="B1472" s="11">
        <v>44152</v>
      </c>
      <c r="C1472" s="2">
        <v>10.28</v>
      </c>
      <c r="D1472" s="2">
        <v>7.0430000000000001</v>
      </c>
      <c r="E1472" s="2">
        <v>0</v>
      </c>
      <c r="F1472" s="2">
        <v>0</v>
      </c>
      <c r="G1472" s="2">
        <v>0</v>
      </c>
      <c r="H1472" s="17">
        <v>0</v>
      </c>
    </row>
    <row r="1473" spans="1:8" ht="13.5" x14ac:dyDescent="0.25">
      <c r="A1473" s="12"/>
      <c r="B1473" s="11">
        <v>44153</v>
      </c>
      <c r="C1473" s="2">
        <v>10.28</v>
      </c>
      <c r="D1473" s="2">
        <v>7.0430000000000001</v>
      </c>
      <c r="E1473" s="2">
        <v>0</v>
      </c>
      <c r="F1473" s="2">
        <v>0</v>
      </c>
      <c r="G1473" s="2">
        <v>0</v>
      </c>
      <c r="H1473" s="17">
        <v>0</v>
      </c>
    </row>
    <row r="1474" spans="1:8" ht="13.5" x14ac:dyDescent="0.25">
      <c r="A1474" s="12"/>
      <c r="B1474" s="11">
        <v>44154</v>
      </c>
      <c r="C1474" s="2">
        <v>10.28</v>
      </c>
      <c r="D1474" s="2">
        <v>7.0430000000000001</v>
      </c>
      <c r="E1474" s="2">
        <v>0</v>
      </c>
      <c r="F1474" s="2">
        <v>0</v>
      </c>
      <c r="G1474" s="2">
        <v>0</v>
      </c>
      <c r="H1474" s="17">
        <v>0</v>
      </c>
    </row>
    <row r="1475" spans="1:8" ht="13.5" x14ac:dyDescent="0.25">
      <c r="A1475" s="12"/>
      <c r="B1475" s="11">
        <v>44155</v>
      </c>
      <c r="C1475" s="2">
        <v>10.28</v>
      </c>
      <c r="D1475" s="2">
        <v>7.0430000000000001</v>
      </c>
      <c r="E1475" s="2">
        <v>0</v>
      </c>
      <c r="F1475" s="2">
        <v>0</v>
      </c>
      <c r="G1475" s="2">
        <v>0</v>
      </c>
      <c r="H1475" s="17">
        <v>0</v>
      </c>
    </row>
    <row r="1476" spans="1:8" ht="13.5" x14ac:dyDescent="0.25">
      <c r="A1476" s="12"/>
      <c r="B1476" s="11">
        <v>44158</v>
      </c>
      <c r="C1476" s="2">
        <v>10.28</v>
      </c>
      <c r="D1476" s="2">
        <v>7.0430000000000001</v>
      </c>
      <c r="E1476" s="2">
        <v>0</v>
      </c>
      <c r="F1476" s="2">
        <v>0</v>
      </c>
      <c r="G1476" s="2">
        <v>0</v>
      </c>
      <c r="H1476" s="17">
        <v>0</v>
      </c>
    </row>
    <row r="1477" spans="1:8" ht="13.5" x14ac:dyDescent="0.25">
      <c r="A1477" s="12"/>
      <c r="B1477" s="11">
        <v>44159</v>
      </c>
      <c r="C1477" s="2">
        <v>10.28</v>
      </c>
      <c r="D1477" s="2">
        <v>7.0430000000000001</v>
      </c>
      <c r="E1477" s="2">
        <v>0</v>
      </c>
      <c r="F1477" s="2">
        <v>0</v>
      </c>
      <c r="G1477" s="2">
        <v>0</v>
      </c>
      <c r="H1477" s="17">
        <v>0</v>
      </c>
    </row>
    <row r="1478" spans="1:8" ht="13.5" x14ac:dyDescent="0.25">
      <c r="A1478" s="12"/>
      <c r="B1478" s="11">
        <v>44160</v>
      </c>
      <c r="C1478" s="2">
        <v>10.28</v>
      </c>
      <c r="D1478" s="2">
        <v>7.0430000000000001</v>
      </c>
      <c r="E1478" s="2">
        <v>0</v>
      </c>
      <c r="F1478" s="2">
        <v>0</v>
      </c>
      <c r="G1478" s="2">
        <v>0</v>
      </c>
      <c r="H1478" s="17">
        <v>0</v>
      </c>
    </row>
    <row r="1479" spans="1:8" ht="13.5" x14ac:dyDescent="0.25">
      <c r="A1479" s="12"/>
      <c r="B1479" s="11">
        <v>44161</v>
      </c>
      <c r="C1479" s="2">
        <v>10.28</v>
      </c>
      <c r="D1479" s="2">
        <v>7.0430000000000001</v>
      </c>
      <c r="E1479" s="2">
        <v>0</v>
      </c>
      <c r="F1479" s="2">
        <v>0</v>
      </c>
      <c r="G1479" s="2">
        <v>0</v>
      </c>
      <c r="H1479" s="17">
        <v>0</v>
      </c>
    </row>
    <row r="1480" spans="1:8" ht="13.5" x14ac:dyDescent="0.25">
      <c r="A1480" s="12"/>
      <c r="B1480" s="11">
        <v>44162</v>
      </c>
      <c r="C1480" s="2">
        <v>10.28</v>
      </c>
      <c r="D1480" s="2">
        <v>7.0430000000000001</v>
      </c>
      <c r="E1480" s="2">
        <v>0</v>
      </c>
      <c r="F1480" s="2">
        <v>0</v>
      </c>
      <c r="G1480" s="2">
        <v>0</v>
      </c>
      <c r="H1480" s="17">
        <v>0</v>
      </c>
    </row>
    <row r="1481" spans="1:8" ht="13.5" x14ac:dyDescent="0.25">
      <c r="A1481" s="12"/>
      <c r="B1481" s="11">
        <v>44165</v>
      </c>
      <c r="C1481" s="2">
        <v>10.56</v>
      </c>
      <c r="D1481" s="2">
        <v>7.2350000000000003</v>
      </c>
      <c r="E1481" s="2">
        <v>7.2350000000000012</v>
      </c>
      <c r="F1481" s="2">
        <v>40</v>
      </c>
      <c r="G1481" s="2">
        <v>289.40000000000003</v>
      </c>
      <c r="H1481" s="17">
        <v>2.7261110322305861E-2</v>
      </c>
    </row>
    <row r="1482" spans="1:8" ht="13.5" x14ac:dyDescent="0.25">
      <c r="A1482" s="12"/>
      <c r="B1482" s="11">
        <v>44166</v>
      </c>
      <c r="C1482" s="2">
        <v>10.56</v>
      </c>
      <c r="D1482" s="2">
        <v>7.2350000000000003</v>
      </c>
      <c r="E1482" s="2">
        <v>0</v>
      </c>
      <c r="F1482" s="2">
        <v>0</v>
      </c>
      <c r="G1482" s="2">
        <v>0</v>
      </c>
      <c r="H1482" s="17">
        <v>0</v>
      </c>
    </row>
    <row r="1483" spans="1:8" ht="13.5" x14ac:dyDescent="0.25">
      <c r="A1483" s="12"/>
      <c r="B1483" s="11">
        <v>44167</v>
      </c>
      <c r="C1483" s="2">
        <v>10.56</v>
      </c>
      <c r="D1483" s="2">
        <v>7.2350000000000003</v>
      </c>
      <c r="E1483" s="2">
        <v>0</v>
      </c>
      <c r="F1483" s="2">
        <v>0</v>
      </c>
      <c r="G1483" s="2">
        <v>0</v>
      </c>
      <c r="H1483" s="17">
        <v>0</v>
      </c>
    </row>
    <row r="1484" spans="1:8" ht="13.5" x14ac:dyDescent="0.25">
      <c r="A1484" s="12"/>
      <c r="B1484" s="11">
        <v>44168</v>
      </c>
      <c r="C1484" s="2">
        <v>10</v>
      </c>
      <c r="D1484" s="2">
        <v>6.851</v>
      </c>
      <c r="E1484" s="2">
        <v>6.8098939999999999</v>
      </c>
      <c r="F1484" s="2">
        <v>805</v>
      </c>
      <c r="G1484" s="2">
        <v>5481.9646700000003</v>
      </c>
      <c r="H1484" s="17">
        <v>-5.3075328265376684E-2</v>
      </c>
    </row>
    <row r="1485" spans="1:8" ht="13.5" x14ac:dyDescent="0.25">
      <c r="A1485" s="12"/>
      <c r="B1485" s="11">
        <v>44169</v>
      </c>
      <c r="C1485" s="2">
        <v>10</v>
      </c>
      <c r="D1485" s="2">
        <v>6.851</v>
      </c>
      <c r="E1485" s="2">
        <v>0</v>
      </c>
      <c r="F1485" s="2">
        <v>0</v>
      </c>
      <c r="G1485" s="2">
        <v>0</v>
      </c>
      <c r="H1485" s="17">
        <v>0</v>
      </c>
    </row>
    <row r="1486" spans="1:8" ht="13.5" x14ac:dyDescent="0.25">
      <c r="A1486" s="12"/>
      <c r="B1486" s="11">
        <v>44172</v>
      </c>
      <c r="C1486" s="2">
        <v>9.6999999999999993</v>
      </c>
      <c r="D1486" s="2">
        <v>6.6459999999999999</v>
      </c>
      <c r="E1486" s="2">
        <v>6.6466851546391759</v>
      </c>
      <c r="F1486" s="2">
        <v>200</v>
      </c>
      <c r="G1486" s="2">
        <v>1329.3370309278353</v>
      </c>
      <c r="H1486" s="17">
        <v>-2.9922639030798434E-2</v>
      </c>
    </row>
    <row r="1487" spans="1:8" ht="13.5" x14ac:dyDescent="0.25">
      <c r="A1487" s="12"/>
      <c r="B1487" s="11">
        <v>44173</v>
      </c>
      <c r="C1487" s="2">
        <v>9.27</v>
      </c>
      <c r="D1487" s="2">
        <v>6.351</v>
      </c>
      <c r="E1487" s="2">
        <v>6.351</v>
      </c>
      <c r="F1487" s="2">
        <v>7</v>
      </c>
      <c r="G1487" s="2">
        <v>44.457000000000001</v>
      </c>
      <c r="H1487" s="17">
        <v>-4.4387601564851026E-2</v>
      </c>
    </row>
    <row r="1488" spans="1:8" ht="13.5" x14ac:dyDescent="0.25">
      <c r="A1488" s="12"/>
      <c r="B1488" s="11">
        <v>44174</v>
      </c>
      <c r="C1488" s="2">
        <v>9.68</v>
      </c>
      <c r="D1488" s="2">
        <v>6.6319999999999997</v>
      </c>
      <c r="E1488" s="2">
        <v>6.6319999999999997</v>
      </c>
      <c r="F1488" s="2">
        <v>53</v>
      </c>
      <c r="G1488" s="2">
        <v>351.49599999999998</v>
      </c>
      <c r="H1488" s="17">
        <v>4.4245000787277548E-2</v>
      </c>
    </row>
    <row r="1489" spans="1:8" ht="13.5" x14ac:dyDescent="0.25">
      <c r="A1489" s="12"/>
      <c r="B1489" s="11">
        <v>44175</v>
      </c>
      <c r="C1489" s="2">
        <v>9.9600000000000009</v>
      </c>
      <c r="D1489" s="2">
        <v>6.8239999999999998</v>
      </c>
      <c r="E1489" s="2">
        <v>6.7260248995983929</v>
      </c>
      <c r="F1489" s="2">
        <v>350</v>
      </c>
      <c r="G1489" s="2">
        <v>2354.1087148594374</v>
      </c>
      <c r="H1489" s="17">
        <v>2.8950542822677953E-2</v>
      </c>
    </row>
    <row r="1490" spans="1:8" ht="13.5" x14ac:dyDescent="0.25">
      <c r="A1490" s="12"/>
      <c r="B1490" s="11">
        <v>44176</v>
      </c>
      <c r="C1490" s="2">
        <v>9.9700000000000006</v>
      </c>
      <c r="D1490" s="2">
        <v>6.8310000000000004</v>
      </c>
      <c r="E1490" s="2">
        <v>6.7933164493480431</v>
      </c>
      <c r="F1490" s="2">
        <v>283</v>
      </c>
      <c r="G1490" s="2">
        <v>1922.5085551654963</v>
      </c>
      <c r="H1490" s="17">
        <v>1.0257913247363074E-3</v>
      </c>
    </row>
    <row r="1491" spans="1:8" ht="13.5" x14ac:dyDescent="0.25">
      <c r="A1491" s="12"/>
      <c r="B1491" s="11">
        <v>44179</v>
      </c>
      <c r="C1491" s="2">
        <v>10.55</v>
      </c>
      <c r="D1491" s="2">
        <v>7.2279999999999998</v>
      </c>
      <c r="E1491" s="2">
        <v>7.2026506161137434</v>
      </c>
      <c r="F1491" s="2">
        <v>1163</v>
      </c>
      <c r="G1491" s="2">
        <v>8376.6826665402841</v>
      </c>
      <c r="H1491" s="17">
        <v>5.8117405943492802E-2</v>
      </c>
    </row>
    <row r="1492" spans="1:8" ht="13.5" x14ac:dyDescent="0.25">
      <c r="A1492" s="12"/>
      <c r="B1492" s="11">
        <v>44180</v>
      </c>
      <c r="C1492" s="2">
        <v>10.99</v>
      </c>
      <c r="D1492" s="2">
        <v>7.5289999999999999</v>
      </c>
      <c r="E1492" s="2">
        <v>7.5036521383075518</v>
      </c>
      <c r="F1492" s="2">
        <v>1366</v>
      </c>
      <c r="G1492" s="2">
        <v>10249.988820928116</v>
      </c>
      <c r="H1492" s="17">
        <v>4.1643608190370801E-2</v>
      </c>
    </row>
    <row r="1493" spans="1:8" ht="13.5" x14ac:dyDescent="0.25">
      <c r="A1493" s="12"/>
      <c r="B1493" s="11">
        <v>44181</v>
      </c>
      <c r="C1493" s="2">
        <v>11.3</v>
      </c>
      <c r="D1493" s="2">
        <v>7.742</v>
      </c>
      <c r="E1493" s="2">
        <v>7.690615044247787</v>
      </c>
      <c r="F1493" s="2">
        <v>930</v>
      </c>
      <c r="G1493" s="2">
        <v>7152.2719911504419</v>
      </c>
      <c r="H1493" s="17">
        <v>2.8290609642714848E-2</v>
      </c>
    </row>
    <row r="1494" spans="1:8" ht="13.5" x14ac:dyDescent="0.25">
      <c r="A1494" s="12"/>
      <c r="B1494" s="11">
        <v>44182</v>
      </c>
      <c r="C1494" s="2">
        <v>11.3</v>
      </c>
      <c r="D1494" s="2">
        <v>7.742</v>
      </c>
      <c r="E1494" s="2">
        <v>7.742</v>
      </c>
      <c r="F1494" s="2">
        <v>200</v>
      </c>
      <c r="G1494" s="2">
        <v>1548.4</v>
      </c>
      <c r="H1494" s="17">
        <v>0</v>
      </c>
    </row>
    <row r="1495" spans="1:8" ht="13.5" x14ac:dyDescent="0.25">
      <c r="A1495" s="12"/>
      <c r="B1495" s="11">
        <v>44183</v>
      </c>
      <c r="C1495" s="2">
        <v>11.5</v>
      </c>
      <c r="D1495" s="2">
        <v>7.8789999999999996</v>
      </c>
      <c r="E1495" s="2">
        <v>7.9125713913043478</v>
      </c>
      <c r="F1495" s="2">
        <v>620</v>
      </c>
      <c r="G1495" s="2">
        <v>4905.794262608696</v>
      </c>
      <c r="H1495" s="17">
        <v>1.7695685869284366E-2</v>
      </c>
    </row>
    <row r="1496" spans="1:8" ht="13.5" x14ac:dyDescent="0.25">
      <c r="A1496" s="12"/>
      <c r="B1496" s="11">
        <v>44186</v>
      </c>
      <c r="C1496" s="2">
        <v>11.6</v>
      </c>
      <c r="D1496" s="2">
        <v>7.9470000000000001</v>
      </c>
      <c r="E1496" s="2">
        <v>8.053873448275862</v>
      </c>
      <c r="F1496" s="2">
        <v>845</v>
      </c>
      <c r="G1496" s="2">
        <v>6805.5230637931036</v>
      </c>
      <c r="H1496" s="17">
        <v>8.6305368701612532E-3</v>
      </c>
    </row>
    <row r="1497" spans="1:8" ht="13.5" x14ac:dyDescent="0.25">
      <c r="A1497" s="12"/>
      <c r="B1497" s="11">
        <v>44187</v>
      </c>
      <c r="C1497" s="2">
        <v>11.65</v>
      </c>
      <c r="D1497" s="2">
        <v>7.9809999999999999</v>
      </c>
      <c r="E1497" s="2">
        <v>7.7412274678111581</v>
      </c>
      <c r="F1497" s="2">
        <v>753</v>
      </c>
      <c r="G1497" s="2">
        <v>5829.1442832618022</v>
      </c>
      <c r="H1497" s="17">
        <v>4.278344029193382E-3</v>
      </c>
    </row>
    <row r="1498" spans="1:8" ht="13.5" x14ac:dyDescent="0.25">
      <c r="A1498" s="12"/>
      <c r="B1498" s="11">
        <v>44188</v>
      </c>
      <c r="C1498" s="2">
        <v>11.31</v>
      </c>
      <c r="D1498" s="2">
        <v>7.7489999999999997</v>
      </c>
      <c r="E1498" s="2">
        <v>7.7489999999999997</v>
      </c>
      <c r="F1498" s="2">
        <v>147</v>
      </c>
      <c r="G1498" s="2">
        <v>1139.1029999999998</v>
      </c>
      <c r="H1498" s="17">
        <v>-2.9069038967547953E-2</v>
      </c>
    </row>
    <row r="1499" spans="1:8" ht="13.5" x14ac:dyDescent="0.25">
      <c r="A1499" s="12"/>
      <c r="B1499" s="11">
        <v>44189</v>
      </c>
      <c r="C1499" s="2">
        <v>11.13</v>
      </c>
      <c r="D1499" s="2">
        <v>7.625</v>
      </c>
      <c r="E1499" s="2">
        <v>7.7818845462713391</v>
      </c>
      <c r="F1499" s="2">
        <v>123</v>
      </c>
      <c r="G1499" s="2">
        <v>957.1717991913747</v>
      </c>
      <c r="H1499" s="17">
        <v>-1.6002064782552543E-2</v>
      </c>
    </row>
    <row r="1500" spans="1:8" ht="13.5" x14ac:dyDescent="0.25">
      <c r="A1500" s="12"/>
      <c r="B1500" s="11">
        <v>44190</v>
      </c>
      <c r="C1500" s="2">
        <v>11.13</v>
      </c>
      <c r="D1500" s="2">
        <v>7.625</v>
      </c>
      <c r="E1500" s="2">
        <v>0</v>
      </c>
      <c r="F1500" s="2">
        <v>0</v>
      </c>
      <c r="G1500" s="2">
        <v>0</v>
      </c>
      <c r="H1500" s="17">
        <v>0</v>
      </c>
    </row>
    <row r="1501" spans="1:8" ht="13.5" x14ac:dyDescent="0.25">
      <c r="A1501" s="12"/>
      <c r="B1501" s="11">
        <v>44193</v>
      </c>
      <c r="C1501" s="2">
        <v>11.13</v>
      </c>
      <c r="D1501" s="2">
        <v>7.625</v>
      </c>
      <c r="E1501" s="2">
        <v>0</v>
      </c>
      <c r="F1501" s="2">
        <v>0</v>
      </c>
      <c r="G1501" s="2">
        <v>0</v>
      </c>
      <c r="H1501" s="17">
        <v>0</v>
      </c>
    </row>
    <row r="1502" spans="1:8" ht="13.5" x14ac:dyDescent="0.25">
      <c r="A1502" s="12"/>
      <c r="B1502" s="11">
        <v>44194</v>
      </c>
      <c r="C1502" s="2">
        <v>11.13</v>
      </c>
      <c r="D1502" s="2">
        <v>7.625</v>
      </c>
      <c r="E1502" s="2">
        <v>0</v>
      </c>
      <c r="F1502" s="2">
        <v>0</v>
      </c>
      <c r="G1502" s="2">
        <v>0</v>
      </c>
      <c r="H1502" s="17">
        <v>0</v>
      </c>
    </row>
    <row r="1503" spans="1:8" ht="13.5" x14ac:dyDescent="0.25">
      <c r="A1503" s="12"/>
      <c r="B1503" s="11">
        <v>44195</v>
      </c>
      <c r="C1503" s="2">
        <v>11.13</v>
      </c>
      <c r="D1503" s="2">
        <v>7.625</v>
      </c>
      <c r="E1503" s="2">
        <v>0</v>
      </c>
      <c r="F1503" s="2">
        <v>0</v>
      </c>
      <c r="G1503" s="2">
        <v>0</v>
      </c>
      <c r="H1503" s="17">
        <v>0</v>
      </c>
    </row>
    <row r="1504" spans="1:8" ht="13.5" x14ac:dyDescent="0.25">
      <c r="A1504" s="12"/>
      <c r="B1504" s="11">
        <v>44196</v>
      </c>
      <c r="C1504" s="2">
        <v>11</v>
      </c>
      <c r="D1504" s="2">
        <v>7.5359999999999996</v>
      </c>
      <c r="E1504" s="2">
        <v>7.4900989090909089</v>
      </c>
      <c r="F1504" s="2">
        <v>105</v>
      </c>
      <c r="G1504" s="2">
        <v>786.46038545454542</v>
      </c>
      <c r="H1504" s="17">
        <v>-1.1672131147541037E-2</v>
      </c>
    </row>
    <row r="1505" spans="1:8" ht="13.5" x14ac:dyDescent="0.25">
      <c r="A1505" s="12"/>
      <c r="B1505" s="11">
        <v>44200</v>
      </c>
      <c r="C1505" s="2">
        <v>11</v>
      </c>
      <c r="D1505" s="2">
        <v>7.5359999999999996</v>
      </c>
      <c r="E1505" s="2">
        <v>0</v>
      </c>
      <c r="F1505" s="2">
        <v>0</v>
      </c>
      <c r="G1505" s="2">
        <v>0</v>
      </c>
      <c r="H1505" s="17">
        <v>0</v>
      </c>
    </row>
    <row r="1506" spans="1:8" ht="13.5" x14ac:dyDescent="0.25">
      <c r="A1506" s="12"/>
      <c r="B1506" s="11">
        <v>44201</v>
      </c>
      <c r="C1506" s="2">
        <v>10.67</v>
      </c>
      <c r="D1506" s="2">
        <v>7.31</v>
      </c>
      <c r="E1506" s="2">
        <v>7.31</v>
      </c>
      <c r="F1506" s="2">
        <v>100</v>
      </c>
      <c r="G1506" s="2">
        <v>731</v>
      </c>
      <c r="H1506" s="17">
        <v>-2.9989384288747346E-2</v>
      </c>
    </row>
    <row r="1507" spans="1:8" ht="13.5" x14ac:dyDescent="0.25">
      <c r="A1507" s="12"/>
      <c r="B1507" s="11">
        <v>44202</v>
      </c>
      <c r="C1507" s="2">
        <v>10.67</v>
      </c>
      <c r="D1507" s="2">
        <v>7.31</v>
      </c>
      <c r="E1507" s="2">
        <v>0</v>
      </c>
      <c r="F1507" s="2">
        <v>0</v>
      </c>
      <c r="G1507" s="2">
        <v>0</v>
      </c>
      <c r="H1507" s="17">
        <v>0</v>
      </c>
    </row>
    <row r="1508" spans="1:8" ht="13.5" x14ac:dyDescent="0.25">
      <c r="A1508" s="12"/>
      <c r="B1508" s="11">
        <v>44203</v>
      </c>
      <c r="C1508" s="2">
        <v>10.67</v>
      </c>
      <c r="D1508" s="2">
        <v>7.31</v>
      </c>
      <c r="E1508" s="2">
        <v>0</v>
      </c>
      <c r="F1508" s="2">
        <v>0</v>
      </c>
      <c r="G1508" s="2">
        <v>0</v>
      </c>
      <c r="H1508" s="17">
        <v>0</v>
      </c>
    </row>
    <row r="1509" spans="1:8" ht="13.5" x14ac:dyDescent="0.25">
      <c r="A1509" s="12"/>
      <c r="B1509" s="11">
        <v>44204</v>
      </c>
      <c r="C1509" s="2">
        <v>10.67</v>
      </c>
      <c r="D1509" s="2">
        <v>7.31</v>
      </c>
      <c r="E1509" s="2">
        <v>0</v>
      </c>
      <c r="F1509" s="2">
        <v>0</v>
      </c>
      <c r="G1509" s="2">
        <v>0</v>
      </c>
      <c r="H1509" s="17">
        <v>0</v>
      </c>
    </row>
    <row r="1510" spans="1:8" ht="13.5" x14ac:dyDescent="0.25">
      <c r="A1510" s="12"/>
      <c r="B1510" s="11">
        <v>44207</v>
      </c>
      <c r="C1510" s="2">
        <v>10.67</v>
      </c>
      <c r="D1510" s="2">
        <v>7.31</v>
      </c>
      <c r="E1510" s="2">
        <v>0</v>
      </c>
      <c r="F1510" s="2">
        <v>0</v>
      </c>
      <c r="G1510" s="2">
        <v>0</v>
      </c>
      <c r="H1510" s="17">
        <v>0</v>
      </c>
    </row>
    <row r="1511" spans="1:8" ht="13.5" x14ac:dyDescent="0.25">
      <c r="A1511" s="12"/>
      <c r="B1511" s="11">
        <v>44208</v>
      </c>
      <c r="C1511" s="2">
        <v>10.99</v>
      </c>
      <c r="D1511" s="2">
        <v>7.5289999999999999</v>
      </c>
      <c r="E1511" s="2">
        <v>7.5228343039126475</v>
      </c>
      <c r="F1511" s="2">
        <v>15</v>
      </c>
      <c r="G1511" s="2">
        <v>112.84251455868971</v>
      </c>
      <c r="H1511" s="17">
        <v>2.9958960328317418E-2</v>
      </c>
    </row>
    <row r="1512" spans="1:8" ht="13.5" x14ac:dyDescent="0.25">
      <c r="A1512" s="12"/>
      <c r="B1512" s="11">
        <v>44209</v>
      </c>
      <c r="C1512" s="2">
        <v>11</v>
      </c>
      <c r="D1512" s="2">
        <v>7.5359999999999996</v>
      </c>
      <c r="E1512" s="2">
        <v>7.5298341818181811</v>
      </c>
      <c r="F1512" s="2">
        <v>50</v>
      </c>
      <c r="G1512" s="2">
        <v>376.49170909090907</v>
      </c>
      <c r="H1512" s="17">
        <v>9.2973834506570241E-4</v>
      </c>
    </row>
    <row r="1513" spans="1:8" ht="13.5" x14ac:dyDescent="0.25">
      <c r="A1513" s="12"/>
      <c r="B1513" s="11">
        <v>44211</v>
      </c>
      <c r="C1513" s="2">
        <v>11</v>
      </c>
      <c r="D1513" s="2">
        <v>7.5359999999999996</v>
      </c>
      <c r="E1513" s="2">
        <v>0</v>
      </c>
      <c r="F1513" s="2">
        <v>0</v>
      </c>
      <c r="G1513" s="2">
        <v>0</v>
      </c>
      <c r="H1513" s="17">
        <v>0</v>
      </c>
    </row>
    <row r="1514" spans="1:8" ht="13.5" x14ac:dyDescent="0.25">
      <c r="A1514" s="12"/>
      <c r="B1514" s="11">
        <v>44214</v>
      </c>
      <c r="C1514" s="2">
        <v>11</v>
      </c>
      <c r="D1514" s="2">
        <v>7.5359999999999996</v>
      </c>
      <c r="E1514" s="2">
        <v>0</v>
      </c>
      <c r="F1514" s="2">
        <v>0</v>
      </c>
      <c r="G1514" s="2">
        <v>0</v>
      </c>
      <c r="H1514" s="17">
        <v>0</v>
      </c>
    </row>
    <row r="1515" spans="1:8" ht="13.5" x14ac:dyDescent="0.25">
      <c r="A1515" s="12"/>
      <c r="B1515" s="11">
        <v>44215</v>
      </c>
      <c r="C1515" s="2">
        <v>11</v>
      </c>
      <c r="D1515" s="2">
        <v>7.5359999999999996</v>
      </c>
      <c r="E1515" s="2">
        <v>0</v>
      </c>
      <c r="F1515" s="2">
        <v>0</v>
      </c>
      <c r="G1515" s="2">
        <v>0</v>
      </c>
      <c r="H1515" s="17">
        <v>0</v>
      </c>
    </row>
    <row r="1516" spans="1:8" ht="13.5" x14ac:dyDescent="0.25">
      <c r="A1516" s="12"/>
      <c r="B1516" s="11">
        <v>44216</v>
      </c>
      <c r="C1516" s="2">
        <v>11</v>
      </c>
      <c r="D1516" s="2">
        <v>7.5359999999999996</v>
      </c>
      <c r="E1516" s="2">
        <v>0</v>
      </c>
      <c r="F1516" s="2">
        <v>0</v>
      </c>
      <c r="G1516" s="2">
        <v>0</v>
      </c>
      <c r="H1516" s="17">
        <v>0</v>
      </c>
    </row>
    <row r="1517" spans="1:8" ht="13.5" x14ac:dyDescent="0.25">
      <c r="A1517" s="12"/>
      <c r="B1517" s="11">
        <v>44217</v>
      </c>
      <c r="C1517" s="2">
        <v>11</v>
      </c>
      <c r="D1517" s="2">
        <v>7.5359999999999996</v>
      </c>
      <c r="E1517" s="2">
        <v>0</v>
      </c>
      <c r="F1517" s="2">
        <v>0</v>
      </c>
      <c r="G1517" s="2">
        <v>0</v>
      </c>
      <c r="H1517" s="17">
        <v>0</v>
      </c>
    </row>
    <row r="1518" spans="1:8" ht="13.5" x14ac:dyDescent="0.25">
      <c r="A1518" s="12"/>
      <c r="B1518" s="11">
        <v>44218</v>
      </c>
      <c r="C1518" s="2">
        <v>11</v>
      </c>
      <c r="D1518" s="2">
        <v>7.5359999999999996</v>
      </c>
      <c r="E1518" s="2">
        <v>0</v>
      </c>
      <c r="F1518" s="2">
        <v>0</v>
      </c>
      <c r="G1518" s="2">
        <v>0</v>
      </c>
      <c r="H1518" s="17">
        <v>0</v>
      </c>
    </row>
    <row r="1519" spans="1:8" ht="13.5" x14ac:dyDescent="0.25">
      <c r="A1519" s="12"/>
      <c r="B1519" s="11">
        <v>44221</v>
      </c>
      <c r="C1519" s="2">
        <v>11</v>
      </c>
      <c r="D1519" s="2">
        <v>7.5359999999999996</v>
      </c>
      <c r="E1519" s="2">
        <v>0</v>
      </c>
      <c r="F1519" s="2">
        <v>0</v>
      </c>
      <c r="G1519" s="2">
        <v>0</v>
      </c>
      <c r="H1519" s="17">
        <v>0</v>
      </c>
    </row>
    <row r="1520" spans="1:8" ht="13.5" x14ac:dyDescent="0.25">
      <c r="A1520" s="12"/>
      <c r="B1520" s="11">
        <v>44222</v>
      </c>
      <c r="C1520" s="2">
        <v>11</v>
      </c>
      <c r="D1520" s="2">
        <v>7.5359999999999996</v>
      </c>
      <c r="E1520" s="2">
        <v>0</v>
      </c>
      <c r="F1520" s="2">
        <v>0</v>
      </c>
      <c r="G1520" s="2">
        <v>0</v>
      </c>
      <c r="H1520" s="17">
        <v>0</v>
      </c>
    </row>
    <row r="1521" spans="1:8" ht="13.5" x14ac:dyDescent="0.25">
      <c r="A1521" s="12"/>
      <c r="B1521" s="11">
        <v>44223</v>
      </c>
      <c r="C1521" s="2">
        <v>10.98</v>
      </c>
      <c r="D1521" s="2">
        <v>7.5220000000000002</v>
      </c>
      <c r="E1521" s="2">
        <v>7.5220000000000002</v>
      </c>
      <c r="F1521" s="2">
        <v>1028</v>
      </c>
      <c r="G1521" s="2">
        <v>7732.616</v>
      </c>
      <c r="H1521" s="17">
        <v>-1.8577494692143507E-3</v>
      </c>
    </row>
    <row r="1522" spans="1:8" ht="13.5" x14ac:dyDescent="0.25">
      <c r="A1522" s="12"/>
      <c r="B1522" s="11">
        <v>44224</v>
      </c>
      <c r="C1522" s="2">
        <v>10.98</v>
      </c>
      <c r="D1522" s="2">
        <v>7.5220000000000002</v>
      </c>
      <c r="E1522" s="2">
        <v>0</v>
      </c>
      <c r="F1522" s="2">
        <v>0</v>
      </c>
      <c r="G1522" s="2">
        <v>0</v>
      </c>
      <c r="H1522" s="17">
        <v>0</v>
      </c>
    </row>
    <row r="1523" spans="1:8" ht="13.5" x14ac:dyDescent="0.25">
      <c r="A1523" s="12"/>
      <c r="B1523" s="11">
        <v>44225</v>
      </c>
      <c r="C1523" s="2">
        <v>10.66</v>
      </c>
      <c r="D1523" s="2">
        <v>7.3029999999999999</v>
      </c>
      <c r="E1523" s="2">
        <v>7.3029999999999999</v>
      </c>
      <c r="F1523" s="2">
        <v>258</v>
      </c>
      <c r="G1523" s="2">
        <v>1884.174</v>
      </c>
      <c r="H1523" s="17">
        <v>-2.9114597181600678E-2</v>
      </c>
    </row>
    <row r="1524" spans="1:8" ht="13.5" x14ac:dyDescent="0.25">
      <c r="A1524" s="12"/>
      <c r="B1524" s="11">
        <v>44228</v>
      </c>
      <c r="C1524" s="2">
        <v>10.35</v>
      </c>
      <c r="D1524" s="2">
        <v>7.0910000000000002</v>
      </c>
      <c r="E1524" s="2">
        <v>7.0930553623188404</v>
      </c>
      <c r="F1524" s="2">
        <v>70</v>
      </c>
      <c r="G1524" s="2">
        <v>496.5138753623188</v>
      </c>
      <c r="H1524" s="17">
        <v>-2.9029166096124846E-2</v>
      </c>
    </row>
    <row r="1525" spans="1:8" ht="13.5" x14ac:dyDescent="0.25">
      <c r="A1525" s="12"/>
      <c r="B1525" s="11">
        <v>44229</v>
      </c>
      <c r="C1525" s="2">
        <v>10.039999999999999</v>
      </c>
      <c r="D1525" s="2">
        <v>6.8780000000000001</v>
      </c>
      <c r="E1525" s="2">
        <v>6.8780000000000001</v>
      </c>
      <c r="F1525" s="2">
        <v>50</v>
      </c>
      <c r="G1525" s="2">
        <v>343.9</v>
      </c>
      <c r="H1525" s="17">
        <v>-3.0038076434917512E-2</v>
      </c>
    </row>
    <row r="1526" spans="1:8" ht="13.5" x14ac:dyDescent="0.25">
      <c r="A1526" s="12"/>
      <c r="B1526" s="11">
        <v>44230</v>
      </c>
      <c r="C1526" s="2">
        <v>10.039999999999999</v>
      </c>
      <c r="D1526" s="2">
        <v>6.8780000000000001</v>
      </c>
      <c r="E1526" s="2">
        <v>0</v>
      </c>
      <c r="F1526" s="2">
        <v>0</v>
      </c>
      <c r="G1526" s="2">
        <v>0</v>
      </c>
      <c r="H1526" s="17">
        <v>0</v>
      </c>
    </row>
    <row r="1527" spans="1:8" ht="13.5" x14ac:dyDescent="0.25">
      <c r="A1527" s="12"/>
      <c r="B1527" s="11">
        <v>44231</v>
      </c>
      <c r="C1527" s="2">
        <v>10.039999999999999</v>
      </c>
      <c r="D1527" s="2">
        <v>6.8780000000000001</v>
      </c>
      <c r="E1527" s="2">
        <v>0</v>
      </c>
      <c r="F1527" s="2">
        <v>0</v>
      </c>
      <c r="G1527" s="2">
        <v>0</v>
      </c>
      <c r="H1527" s="17">
        <v>0</v>
      </c>
    </row>
    <row r="1528" spans="1:8" ht="13.5" x14ac:dyDescent="0.25">
      <c r="A1528" s="12"/>
      <c r="B1528" s="11">
        <v>44232</v>
      </c>
      <c r="C1528" s="2">
        <v>10.039999999999999</v>
      </c>
      <c r="D1528" s="2">
        <v>6.8780000000000001</v>
      </c>
      <c r="E1528" s="2">
        <v>6.8780000000000001</v>
      </c>
      <c r="F1528" s="2">
        <v>20</v>
      </c>
      <c r="G1528" s="2">
        <v>137.56</v>
      </c>
      <c r="H1528" s="17">
        <v>0</v>
      </c>
    </row>
    <row r="1529" spans="1:8" ht="13.5" x14ac:dyDescent="0.25">
      <c r="A1529" s="12"/>
      <c r="B1529" s="11">
        <v>44235</v>
      </c>
      <c r="C1529" s="2">
        <v>10.039999999999999</v>
      </c>
      <c r="D1529" s="2">
        <v>6.8780000000000001</v>
      </c>
      <c r="E1529" s="2">
        <v>6.8780000000000001</v>
      </c>
      <c r="F1529" s="2">
        <v>160</v>
      </c>
      <c r="G1529" s="2">
        <v>1100.48</v>
      </c>
      <c r="H1529" s="17">
        <v>0</v>
      </c>
    </row>
    <row r="1530" spans="1:8" ht="13.5" x14ac:dyDescent="0.25">
      <c r="A1530" s="12"/>
      <c r="B1530" s="11">
        <v>44236</v>
      </c>
      <c r="C1530" s="2">
        <v>10.039999999999999</v>
      </c>
      <c r="D1530" s="2">
        <v>6.8780000000000001</v>
      </c>
      <c r="E1530" s="2">
        <v>0</v>
      </c>
      <c r="F1530" s="2">
        <v>0</v>
      </c>
      <c r="G1530" s="2">
        <v>0</v>
      </c>
      <c r="H1530" s="17">
        <v>0</v>
      </c>
    </row>
    <row r="1531" spans="1:8" ht="13.5" x14ac:dyDescent="0.25">
      <c r="A1531" s="12"/>
      <c r="B1531" s="11">
        <v>44237</v>
      </c>
      <c r="C1531" s="2">
        <v>10.039999999999999</v>
      </c>
      <c r="D1531" s="2">
        <v>6.8780000000000001</v>
      </c>
      <c r="E1531" s="2">
        <v>0</v>
      </c>
      <c r="F1531" s="2">
        <v>0</v>
      </c>
      <c r="G1531" s="2">
        <v>0</v>
      </c>
      <c r="H1531" s="17">
        <v>0</v>
      </c>
    </row>
    <row r="1532" spans="1:8" ht="13.5" x14ac:dyDescent="0.25">
      <c r="A1532" s="12"/>
      <c r="B1532" s="11">
        <v>44238</v>
      </c>
      <c r="C1532" s="2">
        <v>10.039999999999999</v>
      </c>
      <c r="D1532" s="2">
        <v>6.8780000000000001</v>
      </c>
      <c r="E1532" s="2">
        <v>0</v>
      </c>
      <c r="F1532" s="2">
        <v>0</v>
      </c>
      <c r="G1532" s="2">
        <v>0</v>
      </c>
      <c r="H1532" s="17">
        <v>0</v>
      </c>
    </row>
    <row r="1533" spans="1:8" ht="13.5" x14ac:dyDescent="0.25">
      <c r="A1533" s="12"/>
      <c r="B1533" s="11">
        <v>44239</v>
      </c>
      <c r="C1533" s="2">
        <v>10.039999999999999</v>
      </c>
      <c r="D1533" s="2">
        <v>6.8780000000000001</v>
      </c>
      <c r="E1533" s="2">
        <v>0</v>
      </c>
      <c r="F1533" s="2">
        <v>0</v>
      </c>
      <c r="G1533" s="2">
        <v>0</v>
      </c>
      <c r="H1533" s="17">
        <v>0</v>
      </c>
    </row>
    <row r="1534" spans="1:8" ht="13.5" x14ac:dyDescent="0.25">
      <c r="A1534" s="12"/>
      <c r="B1534" s="11">
        <v>44242</v>
      </c>
      <c r="C1534" s="2">
        <v>9.74</v>
      </c>
      <c r="D1534" s="2">
        <v>6.673</v>
      </c>
      <c r="E1534" s="2">
        <v>6.673</v>
      </c>
      <c r="F1534" s="2">
        <v>40</v>
      </c>
      <c r="G1534" s="2">
        <v>266.92</v>
      </c>
      <c r="H1534" s="17">
        <v>-2.9805175923233507E-2</v>
      </c>
    </row>
    <row r="1535" spans="1:8" ht="13.5" x14ac:dyDescent="0.25">
      <c r="A1535" s="12"/>
      <c r="B1535" s="11">
        <v>44243</v>
      </c>
      <c r="C1535" s="2">
        <v>9.74</v>
      </c>
      <c r="D1535" s="2">
        <v>6.673</v>
      </c>
      <c r="E1535" s="2">
        <v>0</v>
      </c>
      <c r="F1535" s="2">
        <v>0</v>
      </c>
      <c r="G1535" s="2">
        <v>0</v>
      </c>
      <c r="H1535" s="17">
        <v>0</v>
      </c>
    </row>
    <row r="1536" spans="1:8" ht="13.5" x14ac:dyDescent="0.25">
      <c r="A1536" s="12"/>
      <c r="B1536" s="11">
        <v>44244</v>
      </c>
      <c r="C1536" s="2">
        <v>9.74</v>
      </c>
      <c r="D1536" s="2">
        <v>6.673</v>
      </c>
      <c r="E1536" s="2">
        <v>0</v>
      </c>
      <c r="F1536" s="2">
        <v>0</v>
      </c>
      <c r="G1536" s="2">
        <v>0</v>
      </c>
      <c r="H1536" s="17">
        <v>0</v>
      </c>
    </row>
    <row r="1537" spans="1:8" ht="13.5" x14ac:dyDescent="0.25">
      <c r="A1537" s="12"/>
      <c r="B1537" s="11">
        <v>44245</v>
      </c>
      <c r="C1537" s="2">
        <v>9.74</v>
      </c>
      <c r="D1537" s="2">
        <v>6.673</v>
      </c>
      <c r="E1537" s="2">
        <v>0</v>
      </c>
      <c r="F1537" s="2">
        <v>0</v>
      </c>
      <c r="G1537" s="2">
        <v>0</v>
      </c>
      <c r="H1537" s="17">
        <v>0</v>
      </c>
    </row>
    <row r="1538" spans="1:8" ht="13.5" x14ac:dyDescent="0.25">
      <c r="A1538" s="12"/>
      <c r="B1538" s="11">
        <v>44246</v>
      </c>
      <c r="C1538" s="2">
        <v>9.74</v>
      </c>
      <c r="D1538" s="2">
        <v>6.673</v>
      </c>
      <c r="E1538" s="2">
        <v>0</v>
      </c>
      <c r="F1538" s="2">
        <v>0</v>
      </c>
      <c r="G1538" s="2">
        <v>0</v>
      </c>
      <c r="H1538" s="17">
        <v>0</v>
      </c>
    </row>
    <row r="1539" spans="1:8" ht="13.5" x14ac:dyDescent="0.25">
      <c r="A1539" s="12"/>
      <c r="B1539" s="11">
        <v>44249</v>
      </c>
      <c r="C1539" s="2">
        <v>9.74</v>
      </c>
      <c r="D1539" s="2">
        <v>6.673</v>
      </c>
      <c r="E1539" s="2">
        <v>6.673</v>
      </c>
      <c r="F1539" s="2">
        <v>10</v>
      </c>
      <c r="G1539" s="2">
        <v>66.73</v>
      </c>
      <c r="H1539" s="17">
        <v>0</v>
      </c>
    </row>
    <row r="1540" spans="1:8" ht="13.5" x14ac:dyDescent="0.25">
      <c r="A1540" s="12"/>
      <c r="B1540" s="11">
        <v>44250</v>
      </c>
      <c r="C1540" s="2">
        <v>9.74</v>
      </c>
      <c r="D1540" s="2">
        <v>6.673</v>
      </c>
      <c r="E1540" s="2">
        <v>0</v>
      </c>
      <c r="F1540" s="2">
        <v>0</v>
      </c>
      <c r="G1540" s="2">
        <v>0</v>
      </c>
      <c r="H1540" s="17">
        <v>0</v>
      </c>
    </row>
    <row r="1541" spans="1:8" ht="13.5" x14ac:dyDescent="0.25">
      <c r="A1541" s="12"/>
      <c r="B1541" s="11">
        <v>44251</v>
      </c>
      <c r="C1541" s="2">
        <v>9.74</v>
      </c>
      <c r="D1541" s="2">
        <v>6.673</v>
      </c>
      <c r="E1541" s="2">
        <v>0</v>
      </c>
      <c r="F1541" s="2">
        <v>0</v>
      </c>
      <c r="G1541" s="2">
        <v>0</v>
      </c>
      <c r="H1541" s="17">
        <v>0</v>
      </c>
    </row>
    <row r="1542" spans="1:8" ht="13.5" x14ac:dyDescent="0.25">
      <c r="A1542" s="12"/>
      <c r="B1542" s="11">
        <v>44252</v>
      </c>
      <c r="C1542" s="2">
        <v>9.74</v>
      </c>
      <c r="D1542" s="2">
        <v>6.673</v>
      </c>
      <c r="E1542" s="2">
        <v>0</v>
      </c>
      <c r="F1542" s="2">
        <v>0</v>
      </c>
      <c r="G1542" s="2">
        <v>0</v>
      </c>
      <c r="H1542" s="17">
        <v>0</v>
      </c>
    </row>
    <row r="1543" spans="1:8" ht="13.5" x14ac:dyDescent="0.25">
      <c r="A1543" s="12"/>
      <c r="B1543" s="11">
        <v>44253</v>
      </c>
      <c r="C1543" s="2">
        <v>9.4499999999999993</v>
      </c>
      <c r="D1543" s="2">
        <v>6.4740000000000002</v>
      </c>
      <c r="E1543" s="2">
        <v>6.4740000000000002</v>
      </c>
      <c r="F1543" s="2">
        <v>132</v>
      </c>
      <c r="G1543" s="2">
        <v>854.56799999999998</v>
      </c>
      <c r="H1543" s="17">
        <v>-2.9821669414056621E-2</v>
      </c>
    </row>
    <row r="1544" spans="1:8" ht="13.5" x14ac:dyDescent="0.25">
      <c r="A1544" s="12"/>
      <c r="B1544" s="11">
        <v>44256</v>
      </c>
      <c r="C1544" s="2">
        <v>8.9</v>
      </c>
      <c r="D1544" s="2">
        <v>6.0970000000000004</v>
      </c>
      <c r="E1544" s="2">
        <v>6.164820561797753</v>
      </c>
      <c r="F1544" s="2">
        <v>207</v>
      </c>
      <c r="G1544" s="2">
        <v>1276.1178562921348</v>
      </c>
      <c r="H1544" s="17">
        <v>-5.8232931726907591E-2</v>
      </c>
    </row>
    <row r="1545" spans="1:8" ht="13.5" x14ac:dyDescent="0.25">
      <c r="A1545" s="12"/>
      <c r="B1545" s="11">
        <v>44257</v>
      </c>
      <c r="C1545" s="2">
        <v>8.9</v>
      </c>
      <c r="D1545" s="2">
        <v>6.0970000000000004</v>
      </c>
      <c r="E1545" s="2">
        <v>0</v>
      </c>
      <c r="F1545" s="2">
        <v>0</v>
      </c>
      <c r="G1545" s="2">
        <v>0</v>
      </c>
      <c r="H1545" s="17">
        <v>0</v>
      </c>
    </row>
    <row r="1546" spans="1:8" ht="13.5" x14ac:dyDescent="0.25">
      <c r="A1546" s="12"/>
      <c r="B1546" s="11">
        <v>44258</v>
      </c>
      <c r="C1546" s="2">
        <v>9.3000000000000007</v>
      </c>
      <c r="D1546" s="2">
        <v>6.3710000000000004</v>
      </c>
      <c r="E1546" s="2">
        <v>6.3710000000000004</v>
      </c>
      <c r="F1546" s="2">
        <v>1</v>
      </c>
      <c r="G1546" s="2">
        <v>6.3710000000000004</v>
      </c>
      <c r="H1546" s="17">
        <v>4.4940134492373301E-2</v>
      </c>
    </row>
    <row r="1547" spans="1:8" ht="13.5" x14ac:dyDescent="0.25">
      <c r="A1547" s="12"/>
      <c r="B1547" s="11">
        <v>44259</v>
      </c>
      <c r="C1547" s="2">
        <v>9.0299999999999994</v>
      </c>
      <c r="D1547" s="2">
        <v>6.1870000000000003</v>
      </c>
      <c r="E1547" s="2">
        <v>6.1870000000000012</v>
      </c>
      <c r="F1547" s="2">
        <v>330</v>
      </c>
      <c r="G1547" s="2">
        <v>2041.7100000000005</v>
      </c>
      <c r="H1547" s="17">
        <v>-2.8880866425992805E-2</v>
      </c>
    </row>
    <row r="1548" spans="1:8" ht="13.5" x14ac:dyDescent="0.25">
      <c r="A1548" s="12"/>
      <c r="B1548" s="11">
        <v>44260</v>
      </c>
      <c r="C1548" s="2">
        <v>9.0299999999999994</v>
      </c>
      <c r="D1548" s="2">
        <v>6.1870000000000003</v>
      </c>
      <c r="E1548" s="2">
        <v>0</v>
      </c>
      <c r="F1548" s="2">
        <v>0</v>
      </c>
      <c r="G1548" s="2">
        <v>0</v>
      </c>
      <c r="H1548" s="17">
        <v>0</v>
      </c>
    </row>
    <row r="1549" spans="1:8" ht="13.5" x14ac:dyDescent="0.25">
      <c r="A1549" s="12"/>
      <c r="B1549" s="11">
        <v>44263</v>
      </c>
      <c r="C1549" s="2">
        <v>8.76</v>
      </c>
      <c r="D1549" s="2">
        <v>6.0019999999999998</v>
      </c>
      <c r="E1549" s="2">
        <v>6.0184438356164387</v>
      </c>
      <c r="F1549" s="2">
        <v>1046</v>
      </c>
      <c r="G1549" s="2">
        <v>6295.2922520547945</v>
      </c>
      <c r="H1549" s="17">
        <v>-2.9901406174236381E-2</v>
      </c>
    </row>
    <row r="1550" spans="1:8" ht="13.5" x14ac:dyDescent="0.25">
      <c r="A1550" s="12"/>
      <c r="B1550" s="11">
        <v>44264</v>
      </c>
      <c r="C1550" s="2">
        <v>8.76</v>
      </c>
      <c r="D1550" s="2">
        <v>6.0019999999999998</v>
      </c>
      <c r="E1550" s="2">
        <v>0</v>
      </c>
      <c r="F1550" s="2">
        <v>0</v>
      </c>
      <c r="G1550" s="2">
        <v>0</v>
      </c>
      <c r="H1550" s="17">
        <v>0</v>
      </c>
    </row>
    <row r="1551" spans="1:8" ht="13.5" x14ac:dyDescent="0.25">
      <c r="A1551" s="12"/>
      <c r="B1551" s="11">
        <v>44265</v>
      </c>
      <c r="C1551" s="2">
        <v>8.76</v>
      </c>
      <c r="D1551" s="2">
        <v>6.0019999999999998</v>
      </c>
      <c r="E1551" s="2">
        <v>0</v>
      </c>
      <c r="F1551" s="2">
        <v>0</v>
      </c>
      <c r="G1551" s="2">
        <v>0</v>
      </c>
      <c r="H1551" s="17">
        <v>0</v>
      </c>
    </row>
    <row r="1552" spans="1:8" ht="13.5" x14ac:dyDescent="0.25">
      <c r="A1552" s="12"/>
      <c r="B1552" s="11">
        <v>44266</v>
      </c>
      <c r="C1552" s="2">
        <v>8.76</v>
      </c>
      <c r="D1552" s="2">
        <v>6.0019999999999998</v>
      </c>
      <c r="E1552" s="2">
        <v>0</v>
      </c>
      <c r="F1552" s="2">
        <v>0</v>
      </c>
      <c r="G1552" s="2">
        <v>0</v>
      </c>
      <c r="H1552" s="17">
        <v>0</v>
      </c>
    </row>
    <row r="1553" spans="1:8" ht="13.5" x14ac:dyDescent="0.25">
      <c r="A1553" s="12"/>
      <c r="B1553" s="11">
        <v>44267</v>
      </c>
      <c r="C1553" s="2">
        <v>8.76</v>
      </c>
      <c r="D1553" s="2">
        <v>6.0019999999999998</v>
      </c>
      <c r="E1553" s="2">
        <v>0</v>
      </c>
      <c r="F1553" s="2">
        <v>0</v>
      </c>
      <c r="G1553" s="2">
        <v>0</v>
      </c>
      <c r="H1553" s="17">
        <v>0</v>
      </c>
    </row>
    <row r="1554" spans="1:8" ht="13.5" x14ac:dyDescent="0.25">
      <c r="A1554" s="12"/>
      <c r="B1554" s="11">
        <v>44270</v>
      </c>
      <c r="C1554" s="2">
        <v>8.76</v>
      </c>
      <c r="D1554" s="2">
        <v>6.0019999999999998</v>
      </c>
      <c r="E1554" s="2">
        <v>0</v>
      </c>
      <c r="F1554" s="2">
        <v>0</v>
      </c>
      <c r="G1554" s="2">
        <v>0</v>
      </c>
      <c r="H1554" s="17">
        <v>0</v>
      </c>
    </row>
    <row r="1555" spans="1:8" ht="13.5" x14ac:dyDescent="0.25">
      <c r="A1555" s="12"/>
      <c r="B1555" s="11">
        <v>44271</v>
      </c>
      <c r="C1555" s="2">
        <v>8.77</v>
      </c>
      <c r="D1555" s="2">
        <v>6.008</v>
      </c>
      <c r="E1555" s="2">
        <v>6.008</v>
      </c>
      <c r="F1555" s="2">
        <v>400</v>
      </c>
      <c r="G1555" s="2">
        <v>2403.1999999999998</v>
      </c>
      <c r="H1555" s="17">
        <v>9.9966677774079101E-4</v>
      </c>
    </row>
    <row r="1556" spans="1:8" ht="13.5" x14ac:dyDescent="0.25">
      <c r="A1556" s="12"/>
      <c r="B1556" s="11">
        <v>44272</v>
      </c>
      <c r="C1556" s="2">
        <v>8.8699999999999992</v>
      </c>
      <c r="D1556" s="2">
        <v>6.077</v>
      </c>
      <c r="E1556" s="2">
        <v>6.0742595264937993</v>
      </c>
      <c r="F1556" s="2">
        <v>450</v>
      </c>
      <c r="G1556" s="2">
        <v>2733.4167869222097</v>
      </c>
      <c r="H1556" s="17">
        <v>1.1484687083888142E-2</v>
      </c>
    </row>
    <row r="1557" spans="1:8" ht="13.5" x14ac:dyDescent="0.25">
      <c r="A1557" s="12"/>
      <c r="B1557" s="11">
        <v>44273</v>
      </c>
      <c r="C1557" s="2">
        <v>8.8699999999999992</v>
      </c>
      <c r="D1557" s="2">
        <v>6.077</v>
      </c>
      <c r="E1557" s="2">
        <v>6.081795828635852</v>
      </c>
      <c r="F1557" s="2">
        <v>140</v>
      </c>
      <c r="G1557" s="2">
        <v>851.45141600901923</v>
      </c>
      <c r="H1557" s="17">
        <v>0</v>
      </c>
    </row>
    <row r="1558" spans="1:8" ht="13.5" x14ac:dyDescent="0.25">
      <c r="A1558" s="12"/>
      <c r="B1558" s="11">
        <v>44274</v>
      </c>
      <c r="C1558" s="2">
        <v>9.1300000000000008</v>
      </c>
      <c r="D1558" s="2">
        <v>6.2549999999999999</v>
      </c>
      <c r="E1558" s="2">
        <v>6.1364769989047101</v>
      </c>
      <c r="F1558" s="2">
        <v>150</v>
      </c>
      <c r="G1558" s="2">
        <v>920.47154983570647</v>
      </c>
      <c r="H1558" s="17">
        <v>2.9290768471285162E-2</v>
      </c>
    </row>
    <row r="1559" spans="1:8" ht="13.5" x14ac:dyDescent="0.25">
      <c r="A1559" s="12"/>
      <c r="B1559" s="11">
        <v>44277</v>
      </c>
      <c r="C1559" s="2">
        <v>9.1300000000000008</v>
      </c>
      <c r="D1559" s="2">
        <v>6.2549999999999999</v>
      </c>
      <c r="E1559" s="2">
        <v>0</v>
      </c>
      <c r="F1559" s="2">
        <v>0</v>
      </c>
      <c r="G1559" s="2">
        <v>0</v>
      </c>
      <c r="H1559" s="17">
        <v>0</v>
      </c>
    </row>
    <row r="1560" spans="1:8" ht="13.5" x14ac:dyDescent="0.25">
      <c r="A1560" s="12"/>
      <c r="B1560" s="11">
        <v>44278</v>
      </c>
      <c r="C1560" s="2">
        <v>9.1300000000000008</v>
      </c>
      <c r="D1560" s="2">
        <v>6.2549999999999999</v>
      </c>
      <c r="E1560" s="2">
        <v>0</v>
      </c>
      <c r="F1560" s="2">
        <v>0</v>
      </c>
      <c r="G1560" s="2">
        <v>0</v>
      </c>
      <c r="H1560" s="17">
        <v>0</v>
      </c>
    </row>
    <row r="1561" spans="1:8" ht="13.5" x14ac:dyDescent="0.25">
      <c r="A1561" s="12"/>
      <c r="B1561" s="11">
        <v>44279</v>
      </c>
      <c r="C1561" s="2">
        <v>9.4</v>
      </c>
      <c r="D1561" s="2">
        <v>6.44</v>
      </c>
      <c r="E1561" s="2">
        <v>6.2755744680851064</v>
      </c>
      <c r="F1561" s="2">
        <v>129</v>
      </c>
      <c r="G1561" s="2">
        <v>809.54910638297872</v>
      </c>
      <c r="H1561" s="17">
        <v>2.9576338928856995E-2</v>
      </c>
    </row>
    <row r="1562" spans="1:8" ht="13.5" x14ac:dyDescent="0.25">
      <c r="A1562" s="12"/>
      <c r="B1562" s="11">
        <v>44280</v>
      </c>
      <c r="C1562" s="2">
        <v>9.15</v>
      </c>
      <c r="D1562" s="2">
        <v>6.2690000000000001</v>
      </c>
      <c r="E1562" s="2">
        <v>6.2724256830601091</v>
      </c>
      <c r="F1562" s="2">
        <v>200</v>
      </c>
      <c r="G1562" s="2">
        <v>1254.4851366120217</v>
      </c>
      <c r="H1562" s="17">
        <v>-2.655279503105594E-2</v>
      </c>
    </row>
    <row r="1563" spans="1:8" ht="13.5" x14ac:dyDescent="0.25">
      <c r="A1563" s="12"/>
      <c r="B1563" s="11">
        <v>44281</v>
      </c>
      <c r="C1563" s="2">
        <v>9.15</v>
      </c>
      <c r="D1563" s="2">
        <v>6.2690000000000001</v>
      </c>
      <c r="E1563" s="2">
        <v>6.2690000000000001</v>
      </c>
      <c r="F1563" s="2">
        <v>1</v>
      </c>
      <c r="G1563" s="2">
        <v>6.2690000000000001</v>
      </c>
      <c r="H1563" s="17">
        <v>0</v>
      </c>
    </row>
    <row r="1564" spans="1:8" ht="13.5" x14ac:dyDescent="0.25">
      <c r="A1564" s="12"/>
      <c r="B1564" s="11">
        <v>44284</v>
      </c>
      <c r="C1564" s="2">
        <v>9.15</v>
      </c>
      <c r="D1564" s="2">
        <v>6.2690000000000001</v>
      </c>
      <c r="E1564" s="2">
        <v>6.2690000000000001</v>
      </c>
      <c r="F1564" s="2">
        <v>22</v>
      </c>
      <c r="G1564" s="2">
        <v>137.91800000000001</v>
      </c>
      <c r="H1564" s="17">
        <v>0</v>
      </c>
    </row>
    <row r="1565" spans="1:8" ht="13.5" x14ac:dyDescent="0.25">
      <c r="A1565" s="12"/>
      <c r="B1565" s="11">
        <v>44285</v>
      </c>
      <c r="C1565" s="2">
        <v>9</v>
      </c>
      <c r="D1565" s="2">
        <v>6.1660000000000004</v>
      </c>
      <c r="E1565" s="2">
        <v>6.1605191111111122</v>
      </c>
      <c r="F1565" s="2">
        <v>703</v>
      </c>
      <c r="G1565" s="2">
        <v>4330.8449351111121</v>
      </c>
      <c r="H1565" s="17">
        <v>-1.6430052639974439E-2</v>
      </c>
    </row>
    <row r="1566" spans="1:8" ht="13.5" x14ac:dyDescent="0.25">
      <c r="A1566" s="12"/>
      <c r="B1566" s="11">
        <v>44286</v>
      </c>
      <c r="C1566" s="2">
        <v>8.89</v>
      </c>
      <c r="D1566" s="2">
        <v>6.0910000000000002</v>
      </c>
      <c r="E1566" s="2">
        <v>6.0910000000000002</v>
      </c>
      <c r="F1566" s="2">
        <v>1921</v>
      </c>
      <c r="G1566" s="2">
        <v>11700.811</v>
      </c>
      <c r="H1566" s="17">
        <v>-1.2163477132663018E-2</v>
      </c>
    </row>
    <row r="1567" spans="1:8" ht="13.5" x14ac:dyDescent="0.25">
      <c r="A1567" s="12"/>
      <c r="B1567" s="11">
        <v>44287</v>
      </c>
      <c r="C1567" s="2">
        <v>8.8800000000000008</v>
      </c>
      <c r="D1567" s="2">
        <v>6.0839999999999996</v>
      </c>
      <c r="E1567" s="2">
        <v>6.0839999999999996</v>
      </c>
      <c r="F1567" s="2">
        <v>3</v>
      </c>
      <c r="G1567" s="2">
        <v>18.251999999999999</v>
      </c>
      <c r="H1567" s="17">
        <v>-1.149236578558621E-3</v>
      </c>
    </row>
    <row r="1568" spans="1:8" ht="13.5" x14ac:dyDescent="0.25">
      <c r="A1568" s="12"/>
      <c r="B1568" s="11">
        <v>44288</v>
      </c>
      <c r="C1568" s="2">
        <v>9.14</v>
      </c>
      <c r="D1568" s="2">
        <v>6.2619999999999996</v>
      </c>
      <c r="E1568" s="2">
        <v>6.2592595185995608</v>
      </c>
      <c r="F1568" s="2">
        <v>554</v>
      </c>
      <c r="G1568" s="2">
        <v>3467.6297733041565</v>
      </c>
      <c r="H1568" s="17">
        <v>2.9257067718606172E-2</v>
      </c>
    </row>
    <row r="1569" spans="1:8" ht="13.5" x14ac:dyDescent="0.25">
      <c r="A1569" s="12"/>
      <c r="B1569" s="11">
        <v>44291</v>
      </c>
      <c r="C1569" s="2">
        <v>9.17</v>
      </c>
      <c r="D1569" s="2">
        <v>6.282</v>
      </c>
      <c r="E1569" s="2">
        <v>6.282</v>
      </c>
      <c r="F1569" s="2">
        <v>31</v>
      </c>
      <c r="G1569" s="2">
        <v>194.74199999999999</v>
      </c>
      <c r="H1569" s="17">
        <v>3.1938677738742355E-3</v>
      </c>
    </row>
    <row r="1570" spans="1:8" ht="13.5" x14ac:dyDescent="0.25">
      <c r="A1570" s="12"/>
      <c r="B1570" s="11">
        <v>44292</v>
      </c>
      <c r="C1570" s="2">
        <v>9.26</v>
      </c>
      <c r="D1570" s="2">
        <v>6.3440000000000003</v>
      </c>
      <c r="E1570" s="2">
        <v>6.307689848812096</v>
      </c>
      <c r="F1570" s="2">
        <v>32</v>
      </c>
      <c r="G1570" s="2">
        <v>201.84607516198707</v>
      </c>
      <c r="H1570" s="17">
        <v>9.8694683221904299E-3</v>
      </c>
    </row>
    <row r="1571" spans="1:8" ht="13.5" x14ac:dyDescent="0.25">
      <c r="A1571" s="12"/>
      <c r="B1571" s="11">
        <v>44293</v>
      </c>
      <c r="C1571" s="2">
        <v>9.34</v>
      </c>
      <c r="D1571" s="2">
        <v>6.399</v>
      </c>
      <c r="E1571" s="2">
        <v>6.3990000000000009</v>
      </c>
      <c r="F1571" s="2">
        <v>6</v>
      </c>
      <c r="G1571" s="2">
        <v>38.394000000000005</v>
      </c>
      <c r="H1571" s="17">
        <v>8.6696090794450998E-3</v>
      </c>
    </row>
    <row r="1572" spans="1:8" ht="13.5" x14ac:dyDescent="0.25">
      <c r="A1572" s="12"/>
      <c r="B1572" s="11">
        <v>44294</v>
      </c>
      <c r="C1572" s="2">
        <v>9.33</v>
      </c>
      <c r="D1572" s="2">
        <v>6.3920000000000003</v>
      </c>
      <c r="E1572" s="2">
        <v>6.3926851018220789</v>
      </c>
      <c r="F1572" s="2">
        <v>501</v>
      </c>
      <c r="G1572" s="2">
        <v>3202.7352360128616</v>
      </c>
      <c r="H1572" s="17">
        <v>-1.0939209251445029E-3</v>
      </c>
    </row>
    <row r="1573" spans="1:8" ht="13.5" x14ac:dyDescent="0.25">
      <c r="A1573" s="12"/>
      <c r="B1573" s="11">
        <v>44298</v>
      </c>
      <c r="C1573" s="2">
        <v>9.34</v>
      </c>
      <c r="D1573" s="2">
        <v>6.399</v>
      </c>
      <c r="E1573" s="2">
        <v>6.3990000000000009</v>
      </c>
      <c r="F1573" s="2">
        <v>35</v>
      </c>
      <c r="G1573" s="2">
        <v>223.96500000000003</v>
      </c>
      <c r="H1573" s="17">
        <v>1.0951188986232279E-3</v>
      </c>
    </row>
    <row r="1574" spans="1:8" ht="13.5" x14ac:dyDescent="0.25">
      <c r="A1574" s="12"/>
      <c r="B1574" s="11">
        <v>44299</v>
      </c>
      <c r="C1574" s="2">
        <v>9.34</v>
      </c>
      <c r="D1574" s="2">
        <v>6.399</v>
      </c>
      <c r="E1574" s="2">
        <v>0</v>
      </c>
      <c r="F1574" s="2">
        <v>0</v>
      </c>
      <c r="G1574" s="2">
        <v>0</v>
      </c>
      <c r="H1574" s="17">
        <v>0</v>
      </c>
    </row>
    <row r="1575" spans="1:8" ht="13.5" x14ac:dyDescent="0.25">
      <c r="A1575" s="12"/>
      <c r="B1575" s="11">
        <v>44300</v>
      </c>
      <c r="C1575" s="2">
        <v>9.34</v>
      </c>
      <c r="D1575" s="2">
        <v>6.399</v>
      </c>
      <c r="E1575" s="2">
        <v>0</v>
      </c>
      <c r="F1575" s="2">
        <v>0</v>
      </c>
      <c r="G1575" s="2">
        <v>0</v>
      </c>
      <c r="H1575" s="17">
        <v>0</v>
      </c>
    </row>
    <row r="1576" spans="1:8" ht="13.5" x14ac:dyDescent="0.25">
      <c r="A1576" s="12"/>
      <c r="B1576" s="11">
        <v>44301</v>
      </c>
      <c r="C1576" s="2">
        <v>9.44</v>
      </c>
      <c r="D1576" s="2">
        <v>6.4669999999999996</v>
      </c>
      <c r="E1576" s="2">
        <v>6.4669999999999996</v>
      </c>
      <c r="F1576" s="2">
        <v>3895</v>
      </c>
      <c r="G1576" s="2">
        <v>25188.965</v>
      </c>
      <c r="H1576" s="17">
        <v>1.0626660415689892E-2</v>
      </c>
    </row>
    <row r="1577" spans="1:8" ht="13.5" x14ac:dyDescent="0.25">
      <c r="A1577" s="12"/>
      <c r="B1577" s="11">
        <v>44302</v>
      </c>
      <c r="C1577" s="2">
        <v>9.7200000000000006</v>
      </c>
      <c r="D1577" s="2">
        <v>6.6589999999999998</v>
      </c>
      <c r="E1577" s="2">
        <v>6.6240608024691356</v>
      </c>
      <c r="F1577" s="2">
        <v>302</v>
      </c>
      <c r="G1577" s="2">
        <v>2000.466362345679</v>
      </c>
      <c r="H1577" s="17">
        <v>2.9689191278800091E-2</v>
      </c>
    </row>
    <row r="1578" spans="1:8" ht="13.5" x14ac:dyDescent="0.25">
      <c r="A1578" s="12"/>
      <c r="B1578" s="11">
        <v>44305</v>
      </c>
      <c r="C1578" s="2">
        <v>10.01</v>
      </c>
      <c r="D1578" s="2">
        <v>6.8579999999999997</v>
      </c>
      <c r="E1578" s="2">
        <v>6.8518339660339649</v>
      </c>
      <c r="F1578" s="2">
        <v>1102</v>
      </c>
      <c r="G1578" s="2">
        <v>7550.7210305694289</v>
      </c>
      <c r="H1578" s="17">
        <v>2.9884367022075364E-2</v>
      </c>
    </row>
    <row r="1579" spans="1:8" ht="13.5" x14ac:dyDescent="0.25">
      <c r="A1579" s="12"/>
      <c r="B1579" s="11">
        <v>44306</v>
      </c>
      <c r="C1579" s="2">
        <v>10.31</v>
      </c>
      <c r="D1579" s="2">
        <v>7.0629999999999997</v>
      </c>
      <c r="E1579" s="2">
        <v>7.0629999999999997</v>
      </c>
      <c r="F1579" s="2">
        <v>100</v>
      </c>
      <c r="G1579" s="2">
        <v>706.3</v>
      </c>
      <c r="H1579" s="17">
        <v>2.9892096821230691E-2</v>
      </c>
    </row>
    <row r="1580" spans="1:8" ht="13.5" x14ac:dyDescent="0.25">
      <c r="A1580" s="12"/>
      <c r="B1580" s="11">
        <v>44307</v>
      </c>
      <c r="C1580" s="2">
        <v>10.4</v>
      </c>
      <c r="D1580" s="2">
        <v>7.125</v>
      </c>
      <c r="E1580" s="2">
        <v>7.125</v>
      </c>
      <c r="F1580" s="2">
        <v>150</v>
      </c>
      <c r="G1580" s="2">
        <v>1068.75</v>
      </c>
      <c r="H1580" s="17">
        <v>8.7781396007362705E-3</v>
      </c>
    </row>
    <row r="1581" spans="1:8" ht="13.5" x14ac:dyDescent="0.25">
      <c r="A1581" s="12"/>
      <c r="B1581" s="11">
        <v>44308</v>
      </c>
      <c r="C1581" s="2">
        <v>10.25</v>
      </c>
      <c r="D1581" s="2">
        <v>7.0220000000000002</v>
      </c>
      <c r="E1581" s="2">
        <v>7.0220000000000002</v>
      </c>
      <c r="F1581" s="2">
        <v>500</v>
      </c>
      <c r="G1581" s="2">
        <v>3511</v>
      </c>
      <c r="H1581" s="17">
        <v>-1.445614035087716E-2</v>
      </c>
    </row>
    <row r="1582" spans="1:8" ht="13.5" x14ac:dyDescent="0.25">
      <c r="A1582" s="12"/>
      <c r="B1582" s="11">
        <v>44309</v>
      </c>
      <c r="C1582" s="2">
        <v>10.02</v>
      </c>
      <c r="D1582" s="2">
        <v>6.8650000000000002</v>
      </c>
      <c r="E1582" s="2">
        <v>6.8650000000000002</v>
      </c>
      <c r="F1582" s="2">
        <v>300</v>
      </c>
      <c r="G1582" s="2">
        <v>2059.5</v>
      </c>
      <c r="H1582" s="17">
        <v>-2.2358302477926521E-2</v>
      </c>
    </row>
    <row r="1583" spans="1:8" ht="13.5" x14ac:dyDescent="0.25">
      <c r="A1583" s="12"/>
      <c r="B1583" s="11">
        <v>44312</v>
      </c>
      <c r="C1583" s="2">
        <v>10.3</v>
      </c>
      <c r="D1583" s="2">
        <v>7.0570000000000004</v>
      </c>
      <c r="E1583" s="2">
        <v>7.0570000000000004</v>
      </c>
      <c r="F1583" s="2">
        <v>550</v>
      </c>
      <c r="G1583" s="2">
        <v>3881.3500000000004</v>
      </c>
      <c r="H1583" s="17">
        <v>2.796795338674438E-2</v>
      </c>
    </row>
    <row r="1584" spans="1:8" ht="13.5" x14ac:dyDescent="0.25">
      <c r="A1584" s="12"/>
      <c r="B1584" s="11">
        <v>44313</v>
      </c>
      <c r="C1584" s="2">
        <v>10.91</v>
      </c>
      <c r="D1584" s="2">
        <v>7.4749999999999996</v>
      </c>
      <c r="E1584" s="2">
        <v>7.3845600366636113</v>
      </c>
      <c r="F1584" s="2">
        <v>306</v>
      </c>
      <c r="G1584" s="2">
        <v>2259.6753712190653</v>
      </c>
      <c r="H1584" s="17">
        <v>5.9231968258466661E-2</v>
      </c>
    </row>
    <row r="1585" spans="1:8" ht="13.5" x14ac:dyDescent="0.25">
      <c r="A1585" s="12"/>
      <c r="B1585" s="11">
        <v>44314</v>
      </c>
      <c r="C1585" s="2">
        <v>11.23</v>
      </c>
      <c r="D1585" s="2">
        <v>7.694</v>
      </c>
      <c r="E1585" s="2">
        <v>7.6844081923419409</v>
      </c>
      <c r="F1585" s="2">
        <v>2669</v>
      </c>
      <c r="G1585" s="2">
        <v>20509.685465360639</v>
      </c>
      <c r="H1585" s="17">
        <v>2.9297658862876295E-2</v>
      </c>
    </row>
    <row r="1586" spans="1:8" ht="13.5" x14ac:dyDescent="0.25">
      <c r="A1586" s="12"/>
      <c r="B1586" s="11">
        <v>44315</v>
      </c>
      <c r="C1586" s="2">
        <v>11.56</v>
      </c>
      <c r="D1586" s="2">
        <v>7.92</v>
      </c>
      <c r="E1586" s="2">
        <v>7.8905397923875427</v>
      </c>
      <c r="F1586" s="2">
        <v>765</v>
      </c>
      <c r="G1586" s="2">
        <v>6036.2629411764701</v>
      </c>
      <c r="H1586" s="17">
        <v>2.9373537821679226E-2</v>
      </c>
    </row>
    <row r="1587" spans="1:8" ht="13.5" x14ac:dyDescent="0.25">
      <c r="A1587" s="12"/>
      <c r="B1587" s="11">
        <v>44316</v>
      </c>
      <c r="C1587" s="2">
        <v>11.7</v>
      </c>
      <c r="D1587" s="2">
        <v>8.016</v>
      </c>
      <c r="E1587" s="2">
        <v>8.016</v>
      </c>
      <c r="F1587" s="2">
        <v>10</v>
      </c>
      <c r="G1587" s="2">
        <v>80.16</v>
      </c>
      <c r="H1587" s="17">
        <v>1.2121212121212132E-2</v>
      </c>
    </row>
    <row r="1588" spans="1:8" ht="13.5" x14ac:dyDescent="0.25">
      <c r="A1588" s="12"/>
      <c r="B1588" s="11">
        <v>44319</v>
      </c>
      <c r="C1588" s="2">
        <v>11.8</v>
      </c>
      <c r="D1588" s="2">
        <v>8.0839999999999996</v>
      </c>
      <c r="E1588" s="2">
        <v>8.0826298305084734</v>
      </c>
      <c r="F1588" s="2">
        <v>38</v>
      </c>
      <c r="G1588" s="2">
        <v>307.139933559322</v>
      </c>
      <c r="H1588" s="17">
        <v>8.4830339321356803E-3</v>
      </c>
    </row>
    <row r="1589" spans="1:8" ht="13.5" x14ac:dyDescent="0.25">
      <c r="A1589" s="12"/>
      <c r="B1589" s="11">
        <v>44320</v>
      </c>
      <c r="C1589" s="2">
        <v>12.15</v>
      </c>
      <c r="D1589" s="2">
        <v>8.3239999999999998</v>
      </c>
      <c r="E1589" s="2">
        <v>8.1280605761316878</v>
      </c>
      <c r="F1589" s="2">
        <v>1665</v>
      </c>
      <c r="G1589" s="2">
        <v>13533.22085925926</v>
      </c>
      <c r="H1589" s="17">
        <v>2.9688273132112843E-2</v>
      </c>
    </row>
    <row r="1590" spans="1:8" ht="13.5" x14ac:dyDescent="0.25">
      <c r="A1590" s="12"/>
      <c r="B1590" s="11">
        <v>44321</v>
      </c>
      <c r="C1590" s="2">
        <v>12.15</v>
      </c>
      <c r="D1590" s="2">
        <v>8.3239999999999998</v>
      </c>
      <c r="E1590" s="2">
        <v>0</v>
      </c>
      <c r="F1590" s="2">
        <v>0</v>
      </c>
      <c r="G1590" s="2">
        <v>0</v>
      </c>
      <c r="H1590" s="17">
        <v>0</v>
      </c>
    </row>
    <row r="1591" spans="1:8" ht="13.5" x14ac:dyDescent="0.25">
      <c r="A1591" s="12"/>
      <c r="B1591" s="11">
        <v>44322</v>
      </c>
      <c r="C1591" s="2">
        <v>11.9</v>
      </c>
      <c r="D1591" s="2">
        <v>8.1530000000000005</v>
      </c>
      <c r="E1591" s="2">
        <v>8.2078100840336141</v>
      </c>
      <c r="F1591" s="2">
        <v>502</v>
      </c>
      <c r="G1591" s="2">
        <v>4120.320662184874</v>
      </c>
      <c r="H1591" s="17">
        <v>-2.0543008169149373E-2</v>
      </c>
    </row>
    <row r="1592" spans="1:8" ht="13.5" x14ac:dyDescent="0.25">
      <c r="A1592" s="12"/>
      <c r="B1592" s="11">
        <v>44323</v>
      </c>
      <c r="C1592" s="2">
        <v>11.89</v>
      </c>
      <c r="D1592" s="2">
        <v>8.1460000000000008</v>
      </c>
      <c r="E1592" s="2">
        <v>8.1446297729184192</v>
      </c>
      <c r="F1592" s="2">
        <v>167</v>
      </c>
      <c r="G1592" s="2">
        <v>1360.153172077376</v>
      </c>
      <c r="H1592" s="17">
        <v>-8.5857966392734858E-4</v>
      </c>
    </row>
    <row r="1593" spans="1:8" ht="13.5" x14ac:dyDescent="0.25">
      <c r="A1593" s="12"/>
      <c r="B1593" s="11">
        <v>44326</v>
      </c>
      <c r="C1593" s="2">
        <v>11.88</v>
      </c>
      <c r="D1593" s="2">
        <v>8.1389999999999993</v>
      </c>
      <c r="E1593" s="2">
        <v>8.1437957070707068</v>
      </c>
      <c r="F1593" s="2">
        <v>215</v>
      </c>
      <c r="G1593" s="2">
        <v>1750.916077020202</v>
      </c>
      <c r="H1593" s="17">
        <v>-8.5931745642050682E-4</v>
      </c>
    </row>
    <row r="1594" spans="1:8" ht="13.5" x14ac:dyDescent="0.25">
      <c r="A1594" s="12"/>
      <c r="B1594" s="11">
        <v>44327</v>
      </c>
      <c r="C1594" s="2">
        <v>12.01</v>
      </c>
      <c r="D1594" s="2">
        <v>8.2279999999999998</v>
      </c>
      <c r="E1594" s="2">
        <v>8.1916899250624482</v>
      </c>
      <c r="F1594" s="2">
        <v>1152</v>
      </c>
      <c r="G1594" s="2">
        <v>9436.8267936719403</v>
      </c>
      <c r="H1594" s="17">
        <v>1.0935004300282641E-2</v>
      </c>
    </row>
    <row r="1595" spans="1:8" ht="13.5" x14ac:dyDescent="0.25">
      <c r="A1595" s="12"/>
      <c r="B1595" s="11">
        <v>44333</v>
      </c>
      <c r="C1595" s="2">
        <v>12.01</v>
      </c>
      <c r="D1595" s="2">
        <v>8.2279999999999998</v>
      </c>
      <c r="E1595" s="2">
        <v>0</v>
      </c>
      <c r="F1595" s="2">
        <v>0</v>
      </c>
      <c r="G1595" s="2">
        <v>0</v>
      </c>
      <c r="H1595" s="17">
        <v>0</v>
      </c>
    </row>
    <row r="1596" spans="1:8" ht="13.5" x14ac:dyDescent="0.25">
      <c r="A1596" s="12"/>
      <c r="B1596" s="11">
        <v>44334</v>
      </c>
      <c r="C1596" s="2">
        <v>12.25</v>
      </c>
      <c r="D1596" s="2">
        <v>8.3930000000000007</v>
      </c>
      <c r="E1596" s="2">
        <v>8.3655942857142858</v>
      </c>
      <c r="F1596" s="2">
        <v>161</v>
      </c>
      <c r="G1596" s="2">
        <v>1346.86068</v>
      </c>
      <c r="H1596" s="17">
        <v>2.0053475935828988E-2</v>
      </c>
    </row>
    <row r="1597" spans="1:8" ht="13.5" x14ac:dyDescent="0.25">
      <c r="A1597" s="12"/>
      <c r="B1597" s="11">
        <v>44335</v>
      </c>
      <c r="C1597" s="2">
        <v>12.25</v>
      </c>
      <c r="D1597" s="2">
        <v>8.3930000000000007</v>
      </c>
      <c r="E1597" s="2">
        <v>8.3930000000000007</v>
      </c>
      <c r="F1597" s="2">
        <v>303</v>
      </c>
      <c r="G1597" s="2">
        <v>2543.0790000000002</v>
      </c>
      <c r="H1597" s="17">
        <v>0</v>
      </c>
    </row>
    <row r="1598" spans="1:8" ht="13.5" x14ac:dyDescent="0.25">
      <c r="A1598" s="12"/>
      <c r="B1598" s="11">
        <v>44336</v>
      </c>
      <c r="C1598" s="2">
        <v>12.25</v>
      </c>
      <c r="D1598" s="2">
        <v>8.3930000000000007</v>
      </c>
      <c r="E1598" s="2">
        <v>8.3930000000000007</v>
      </c>
      <c r="F1598" s="2">
        <v>697</v>
      </c>
      <c r="G1598" s="2">
        <v>5849.9210000000003</v>
      </c>
      <c r="H1598" s="17">
        <v>0</v>
      </c>
    </row>
    <row r="1599" spans="1:8" ht="13.5" x14ac:dyDescent="0.25">
      <c r="A1599" s="12"/>
      <c r="B1599" s="11">
        <v>44337</v>
      </c>
      <c r="C1599" s="2">
        <v>12.1</v>
      </c>
      <c r="D1599" s="2">
        <v>8.2899999999999991</v>
      </c>
      <c r="E1599" s="2">
        <v>8.3365884297520658</v>
      </c>
      <c r="F1599" s="2">
        <v>388</v>
      </c>
      <c r="G1599" s="2">
        <v>3234.5963107438015</v>
      </c>
      <c r="H1599" s="17">
        <v>-1.2272131538186766E-2</v>
      </c>
    </row>
    <row r="1600" spans="1:8" ht="13.5" x14ac:dyDescent="0.25">
      <c r="A1600" s="12"/>
      <c r="B1600" s="11">
        <v>44340</v>
      </c>
      <c r="C1600" s="2">
        <v>12.24</v>
      </c>
      <c r="D1600" s="2">
        <v>8.3859999999999992</v>
      </c>
      <c r="E1600" s="2">
        <v>8.3709271241830052</v>
      </c>
      <c r="F1600" s="2">
        <v>205</v>
      </c>
      <c r="G1600" s="2">
        <v>1716.0400604575161</v>
      </c>
      <c r="H1600" s="17">
        <v>1.1580217129071181E-2</v>
      </c>
    </row>
    <row r="1601" spans="1:8" ht="13.5" x14ac:dyDescent="0.25">
      <c r="A1601" s="12"/>
      <c r="B1601" s="11">
        <v>44341</v>
      </c>
      <c r="C1601" s="2">
        <v>12.26</v>
      </c>
      <c r="D1601" s="2">
        <v>8.3989999999999991</v>
      </c>
      <c r="E1601" s="2">
        <v>8.3681716965742243</v>
      </c>
      <c r="F1601" s="2">
        <v>390</v>
      </c>
      <c r="G1601" s="2">
        <v>3263.5869616639475</v>
      </c>
      <c r="H1601" s="17">
        <v>1.5502027188170643E-3</v>
      </c>
    </row>
    <row r="1602" spans="1:8" ht="13.5" x14ac:dyDescent="0.25">
      <c r="A1602" s="12"/>
      <c r="B1602" s="11">
        <v>44342</v>
      </c>
      <c r="C1602" s="2">
        <v>12.2</v>
      </c>
      <c r="D1602" s="2">
        <v>8.3580000000000005</v>
      </c>
      <c r="E1602" s="2">
        <v>8.3580000000000005</v>
      </c>
      <c r="F1602" s="2">
        <v>400</v>
      </c>
      <c r="G1602" s="2">
        <v>3343.2000000000003</v>
      </c>
      <c r="H1602" s="17">
        <v>-4.8815335158945827E-3</v>
      </c>
    </row>
    <row r="1603" spans="1:8" ht="13.5" x14ac:dyDescent="0.25">
      <c r="A1603" s="12"/>
      <c r="B1603" s="11">
        <v>44343</v>
      </c>
      <c r="C1603" s="2">
        <v>11.35</v>
      </c>
      <c r="D1603" s="2">
        <v>8.1080000000000005</v>
      </c>
      <c r="E1603" s="2">
        <v>8.3208796475770939</v>
      </c>
      <c r="F1603" s="2">
        <v>210</v>
      </c>
      <c r="G1603" s="2">
        <v>1747.3847259911897</v>
      </c>
      <c r="H1603" s="17">
        <v>-2.9911462072266089E-2</v>
      </c>
    </row>
    <row r="1604" spans="1:8" ht="13.5" x14ac:dyDescent="0.25">
      <c r="A1604" s="12"/>
      <c r="B1604" s="11">
        <v>44344</v>
      </c>
      <c r="C1604" s="2">
        <v>11.35</v>
      </c>
      <c r="D1604" s="2">
        <v>8.1080000000000005</v>
      </c>
      <c r="E1604" s="2">
        <v>8.1330026431718068</v>
      </c>
      <c r="F1604" s="2">
        <v>86</v>
      </c>
      <c r="G1604" s="2">
        <v>699.43822731277533</v>
      </c>
      <c r="H1604" s="17">
        <v>0</v>
      </c>
    </row>
    <row r="1605" spans="1:8" ht="13.5" x14ac:dyDescent="0.25">
      <c r="A1605" s="12"/>
      <c r="B1605" s="11">
        <v>44347</v>
      </c>
      <c r="C1605" s="2">
        <v>11.55</v>
      </c>
      <c r="D1605" s="2">
        <v>8.2509999999999994</v>
      </c>
      <c r="E1605" s="2">
        <v>8.2509999999999994</v>
      </c>
      <c r="F1605" s="2">
        <v>5</v>
      </c>
      <c r="G1605" s="2">
        <v>41.254999999999995</v>
      </c>
      <c r="H1605" s="17">
        <v>1.7636901825357536E-2</v>
      </c>
    </row>
    <row r="1606" spans="1:8" ht="13.5" x14ac:dyDescent="0.25">
      <c r="A1606" s="12"/>
      <c r="B1606" s="11">
        <v>44348</v>
      </c>
      <c r="C1606" s="2">
        <v>11.35</v>
      </c>
      <c r="D1606" s="2">
        <v>8.1080000000000005</v>
      </c>
      <c r="E1606" s="2">
        <v>8.1994382378854631</v>
      </c>
      <c r="F1606" s="2">
        <v>8</v>
      </c>
      <c r="G1606" s="2">
        <v>65.595505903083705</v>
      </c>
      <c r="H1606" s="17">
        <v>-1.7331232577869216E-2</v>
      </c>
    </row>
    <row r="1607" spans="1:8" ht="13.5" x14ac:dyDescent="0.25">
      <c r="A1607" s="12"/>
      <c r="B1607" s="11">
        <v>44349</v>
      </c>
      <c r="C1607" s="2">
        <v>11.35</v>
      </c>
      <c r="D1607" s="2">
        <v>8.1080000000000005</v>
      </c>
      <c r="E1607" s="2">
        <v>8.1080000000000005</v>
      </c>
      <c r="F1607" s="2">
        <v>10</v>
      </c>
      <c r="G1607" s="2">
        <v>81.080000000000013</v>
      </c>
      <c r="H1607" s="17">
        <v>0</v>
      </c>
    </row>
    <row r="1608" spans="1:8" ht="13.5" x14ac:dyDescent="0.25">
      <c r="A1608" s="12"/>
      <c r="B1608" s="11">
        <v>44350</v>
      </c>
      <c r="C1608" s="2">
        <v>11.01</v>
      </c>
      <c r="D1608" s="2">
        <v>7.8650000000000002</v>
      </c>
      <c r="E1608" s="2">
        <v>7.8650000000000002</v>
      </c>
      <c r="F1608" s="2">
        <v>10</v>
      </c>
      <c r="G1608" s="2">
        <v>78.650000000000006</v>
      </c>
      <c r="H1608" s="17">
        <v>-2.9970399605328109E-2</v>
      </c>
    </row>
    <row r="1609" spans="1:8" ht="13.5" x14ac:dyDescent="0.25">
      <c r="A1609" s="12"/>
      <c r="B1609" s="11">
        <v>44351</v>
      </c>
      <c r="C1609" s="2">
        <v>11.01</v>
      </c>
      <c r="D1609" s="2">
        <v>7.8650000000000002</v>
      </c>
      <c r="E1609" s="2">
        <v>0</v>
      </c>
      <c r="F1609" s="2">
        <v>0</v>
      </c>
      <c r="G1609" s="2">
        <v>0</v>
      </c>
      <c r="H1609" s="17">
        <v>0</v>
      </c>
    </row>
    <row r="1610" spans="1:8" ht="13.5" x14ac:dyDescent="0.25">
      <c r="A1610" s="12"/>
      <c r="B1610" s="11">
        <v>44354</v>
      </c>
      <c r="C1610" s="2">
        <v>11.01</v>
      </c>
      <c r="D1610" s="2">
        <v>7.8650000000000002</v>
      </c>
      <c r="E1610" s="2">
        <v>7.8650000000000002</v>
      </c>
      <c r="F1610" s="2">
        <v>90</v>
      </c>
      <c r="G1610" s="2">
        <v>707.85</v>
      </c>
      <c r="H1610" s="17">
        <v>0</v>
      </c>
    </row>
    <row r="1611" spans="1:8" ht="13.5" x14ac:dyDescent="0.25">
      <c r="A1611" s="12"/>
      <c r="B1611" s="11">
        <v>44355</v>
      </c>
      <c r="C1611" s="2">
        <v>10.68</v>
      </c>
      <c r="D1611" s="2">
        <v>7.63</v>
      </c>
      <c r="E1611" s="2">
        <v>7.63</v>
      </c>
      <c r="F1611" s="2">
        <v>25</v>
      </c>
      <c r="G1611" s="2">
        <v>190.75</v>
      </c>
      <c r="H1611" s="17">
        <v>-2.9879211697393555E-2</v>
      </c>
    </row>
    <row r="1612" spans="1:8" ht="13.5" x14ac:dyDescent="0.25">
      <c r="A1612" s="12"/>
      <c r="B1612" s="11">
        <v>44356</v>
      </c>
      <c r="C1612" s="2">
        <v>10.68</v>
      </c>
      <c r="D1612" s="2">
        <v>7.63</v>
      </c>
      <c r="E1612" s="2">
        <v>0</v>
      </c>
      <c r="F1612" s="2">
        <v>0</v>
      </c>
      <c r="G1612" s="2">
        <v>0</v>
      </c>
      <c r="H1612" s="17">
        <v>0</v>
      </c>
    </row>
    <row r="1613" spans="1:8" ht="13.5" x14ac:dyDescent="0.25">
      <c r="A1613" s="12"/>
      <c r="B1613" s="11">
        <v>44357</v>
      </c>
      <c r="C1613" s="2">
        <v>10.68</v>
      </c>
      <c r="D1613" s="2">
        <v>7.63</v>
      </c>
      <c r="E1613" s="2">
        <v>0</v>
      </c>
      <c r="F1613" s="2">
        <v>0</v>
      </c>
      <c r="G1613" s="2">
        <v>0</v>
      </c>
      <c r="H1613" s="17">
        <v>0</v>
      </c>
    </row>
    <row r="1614" spans="1:8" ht="13.5" x14ac:dyDescent="0.25">
      <c r="A1614" s="12"/>
      <c r="B1614" s="11">
        <v>44358</v>
      </c>
      <c r="C1614" s="2">
        <v>11</v>
      </c>
      <c r="D1614" s="2">
        <v>7.8579999999999997</v>
      </c>
      <c r="E1614" s="2">
        <v>0</v>
      </c>
      <c r="F1614" s="2">
        <v>0</v>
      </c>
      <c r="G1614" s="2">
        <v>0</v>
      </c>
      <c r="H1614" s="17">
        <v>2.9882044560943611E-2</v>
      </c>
    </row>
    <row r="1615" spans="1:8" ht="13.5" x14ac:dyDescent="0.25">
      <c r="A1615" s="12"/>
      <c r="B1615" s="11">
        <v>44361</v>
      </c>
      <c r="C1615" s="2">
        <v>11</v>
      </c>
      <c r="D1615" s="2">
        <v>7.8579999999999997</v>
      </c>
      <c r="E1615" s="2">
        <v>0</v>
      </c>
      <c r="F1615" s="2">
        <v>0</v>
      </c>
      <c r="G1615" s="2">
        <v>0</v>
      </c>
      <c r="H1615" s="17">
        <v>0</v>
      </c>
    </row>
    <row r="1616" spans="1:8" ht="13.5" x14ac:dyDescent="0.25">
      <c r="A1616" s="12"/>
      <c r="B1616" s="11">
        <v>44362</v>
      </c>
      <c r="C1616" s="2">
        <v>11</v>
      </c>
      <c r="D1616" s="2">
        <v>7.8579999999999997</v>
      </c>
      <c r="E1616" s="2">
        <v>0</v>
      </c>
      <c r="F1616" s="2">
        <v>0</v>
      </c>
      <c r="G1616" s="2">
        <v>0</v>
      </c>
      <c r="H1616" s="17">
        <v>0</v>
      </c>
    </row>
    <row r="1617" spans="1:8" ht="13.5" x14ac:dyDescent="0.25">
      <c r="A1617" s="12"/>
      <c r="B1617" s="11">
        <v>44363</v>
      </c>
      <c r="C1617" s="2">
        <v>11</v>
      </c>
      <c r="D1617" s="2">
        <v>7.8579999999999997</v>
      </c>
      <c r="E1617" s="2">
        <v>0</v>
      </c>
      <c r="F1617" s="2">
        <v>0</v>
      </c>
      <c r="G1617" s="2">
        <v>0</v>
      </c>
      <c r="H1617" s="17">
        <v>0</v>
      </c>
    </row>
    <row r="1618" spans="1:8" ht="13.5" x14ac:dyDescent="0.25">
      <c r="A1618" s="12"/>
      <c r="B1618" s="11">
        <v>44364</v>
      </c>
      <c r="C1618" s="2">
        <v>11</v>
      </c>
      <c r="D1618" s="2">
        <v>7.8579999999999997</v>
      </c>
      <c r="E1618" s="2">
        <v>0</v>
      </c>
      <c r="F1618" s="2">
        <v>0</v>
      </c>
      <c r="G1618" s="2">
        <v>0</v>
      </c>
      <c r="H1618" s="17">
        <v>0</v>
      </c>
    </row>
    <row r="1619" spans="1:8" ht="13.5" x14ac:dyDescent="0.25">
      <c r="A1619" s="12"/>
      <c r="B1619" s="11">
        <v>44365</v>
      </c>
      <c r="C1619" s="2">
        <v>11</v>
      </c>
      <c r="D1619" s="2">
        <v>7.8579999999999997</v>
      </c>
      <c r="E1619" s="2">
        <v>0</v>
      </c>
      <c r="F1619" s="2">
        <v>0</v>
      </c>
      <c r="G1619" s="2">
        <v>0</v>
      </c>
      <c r="H1619" s="17">
        <v>0</v>
      </c>
    </row>
    <row r="1620" spans="1:8" ht="13.5" x14ac:dyDescent="0.25">
      <c r="A1620" s="12"/>
      <c r="B1620" s="11">
        <v>44368</v>
      </c>
      <c r="C1620" s="2">
        <v>11</v>
      </c>
      <c r="D1620" s="2">
        <v>7.8579999999999997</v>
      </c>
      <c r="E1620" s="2">
        <v>0</v>
      </c>
      <c r="F1620" s="2">
        <v>0</v>
      </c>
      <c r="G1620" s="2">
        <v>0</v>
      </c>
      <c r="H1620" s="17">
        <v>0</v>
      </c>
    </row>
    <row r="1621" spans="1:8" ht="13.5" x14ac:dyDescent="0.25">
      <c r="A1621" s="12"/>
      <c r="B1621" s="11">
        <v>44369</v>
      </c>
      <c r="C1621" s="2">
        <v>11</v>
      </c>
      <c r="D1621" s="2">
        <v>7.8579999999999997</v>
      </c>
      <c r="E1621" s="2">
        <v>0</v>
      </c>
      <c r="F1621" s="2">
        <v>0</v>
      </c>
      <c r="G1621" s="2">
        <v>0</v>
      </c>
      <c r="H1621" s="17">
        <v>0</v>
      </c>
    </row>
    <row r="1622" spans="1:8" ht="13.5" x14ac:dyDescent="0.25">
      <c r="A1622" s="12"/>
      <c r="B1622" s="11">
        <v>44370</v>
      </c>
      <c r="C1622" s="2">
        <v>11</v>
      </c>
      <c r="D1622" s="2">
        <v>7.8579999999999997</v>
      </c>
      <c r="E1622" s="2">
        <v>0</v>
      </c>
      <c r="F1622" s="2">
        <v>0</v>
      </c>
      <c r="G1622" s="2">
        <v>0</v>
      </c>
      <c r="H1622" s="17">
        <v>0</v>
      </c>
    </row>
    <row r="1623" spans="1:8" ht="13.5" x14ac:dyDescent="0.25">
      <c r="A1623" s="12"/>
      <c r="B1623" s="11">
        <v>44371</v>
      </c>
      <c r="C1623" s="2">
        <v>11</v>
      </c>
      <c r="D1623" s="2">
        <v>7.8579999999999997</v>
      </c>
      <c r="E1623" s="2">
        <v>0</v>
      </c>
      <c r="F1623" s="2">
        <v>0</v>
      </c>
      <c r="G1623" s="2">
        <v>0</v>
      </c>
      <c r="H1623" s="17">
        <v>0</v>
      </c>
    </row>
    <row r="1624" spans="1:8" ht="13.5" x14ac:dyDescent="0.25">
      <c r="A1624" s="12"/>
      <c r="B1624" s="11">
        <v>44372</v>
      </c>
      <c r="C1624" s="2">
        <v>11</v>
      </c>
      <c r="D1624" s="2">
        <v>7.8579999999999997</v>
      </c>
      <c r="E1624" s="2">
        <v>0</v>
      </c>
      <c r="F1624" s="2">
        <v>0</v>
      </c>
      <c r="G1624" s="2">
        <v>0</v>
      </c>
      <c r="H1624" s="17">
        <v>0</v>
      </c>
    </row>
    <row r="1625" spans="1:8" ht="13.5" x14ac:dyDescent="0.25">
      <c r="A1625" s="12"/>
      <c r="B1625" s="11">
        <v>44375</v>
      </c>
      <c r="C1625" s="2">
        <v>10.68</v>
      </c>
      <c r="D1625" s="2">
        <v>7.63</v>
      </c>
      <c r="E1625" s="2">
        <v>7.63</v>
      </c>
      <c r="F1625" s="2">
        <v>153</v>
      </c>
      <c r="G1625" s="2">
        <v>1167.3899999999999</v>
      </c>
      <c r="H1625" s="17">
        <v>-2.9015016543649755E-2</v>
      </c>
    </row>
    <row r="1626" spans="1:8" ht="13.5" x14ac:dyDescent="0.25">
      <c r="A1626" s="12"/>
      <c r="B1626" s="11">
        <v>44376</v>
      </c>
      <c r="C1626" s="2">
        <v>10.68</v>
      </c>
      <c r="D1626" s="2">
        <v>7.63</v>
      </c>
      <c r="E1626" s="2">
        <v>0</v>
      </c>
      <c r="F1626" s="2">
        <v>0</v>
      </c>
      <c r="G1626" s="2">
        <v>0</v>
      </c>
      <c r="H1626" s="17">
        <v>0</v>
      </c>
    </row>
    <row r="1627" spans="1:8" ht="13.5" x14ac:dyDescent="0.25">
      <c r="A1627" s="12"/>
      <c r="B1627" s="11">
        <v>44377</v>
      </c>
      <c r="C1627" s="2">
        <v>10.33</v>
      </c>
      <c r="D1627" s="2">
        <v>7.38</v>
      </c>
      <c r="E1627" s="2">
        <v>7.38</v>
      </c>
      <c r="F1627" s="2">
        <v>2</v>
      </c>
      <c r="G1627" s="2">
        <v>14.76</v>
      </c>
      <c r="H1627" s="17">
        <v>-3.2765399737876802E-2</v>
      </c>
    </row>
    <row r="1628" spans="1:8" ht="13.5" x14ac:dyDescent="0.25">
      <c r="A1628" s="12"/>
      <c r="B1628" s="11">
        <v>44378</v>
      </c>
      <c r="C1628" s="2">
        <v>10.63</v>
      </c>
      <c r="D1628" s="2">
        <v>7.5940000000000003</v>
      </c>
      <c r="E1628" s="2">
        <v>7.3618222013170271</v>
      </c>
      <c r="F1628" s="2">
        <v>109</v>
      </c>
      <c r="G1628" s="2">
        <v>802.43861994355598</v>
      </c>
      <c r="H1628" s="17">
        <v>2.8997289972899784E-2</v>
      </c>
    </row>
    <row r="1629" spans="1:8" ht="13.5" x14ac:dyDescent="0.25">
      <c r="A1629" s="12"/>
      <c r="B1629" s="11">
        <v>44379</v>
      </c>
      <c r="C1629" s="2">
        <v>10.63</v>
      </c>
      <c r="D1629" s="2">
        <v>7.5940000000000003</v>
      </c>
      <c r="E1629" s="2">
        <v>0</v>
      </c>
      <c r="F1629" s="2">
        <v>0</v>
      </c>
      <c r="G1629" s="2">
        <v>0</v>
      </c>
      <c r="H1629" s="17">
        <v>0</v>
      </c>
    </row>
    <row r="1630" spans="1:8" ht="13.5" x14ac:dyDescent="0.25">
      <c r="A1630" s="12"/>
      <c r="B1630" s="11">
        <v>44382</v>
      </c>
      <c r="C1630" s="2">
        <v>10.63</v>
      </c>
      <c r="D1630" s="2">
        <v>7.5940000000000003</v>
      </c>
      <c r="E1630" s="2">
        <v>0</v>
      </c>
      <c r="F1630" s="2">
        <v>0</v>
      </c>
      <c r="G1630" s="2">
        <v>0</v>
      </c>
      <c r="H1630" s="17">
        <v>0</v>
      </c>
    </row>
    <row r="1631" spans="1:8" ht="13.5" x14ac:dyDescent="0.25">
      <c r="A1631" s="12"/>
      <c r="B1631" s="11">
        <v>44383</v>
      </c>
      <c r="C1631" s="2">
        <v>10.63</v>
      </c>
      <c r="D1631" s="2">
        <v>7.5940000000000003</v>
      </c>
      <c r="E1631" s="2">
        <v>0</v>
      </c>
      <c r="F1631" s="2">
        <v>0</v>
      </c>
      <c r="G1631" s="2">
        <v>0</v>
      </c>
      <c r="H1631" s="17">
        <v>0</v>
      </c>
    </row>
    <row r="1632" spans="1:8" ht="13.5" x14ac:dyDescent="0.25">
      <c r="A1632" s="12"/>
      <c r="B1632" s="11">
        <v>44384</v>
      </c>
      <c r="C1632" s="2">
        <v>10.63</v>
      </c>
      <c r="D1632" s="2">
        <v>7.5940000000000003</v>
      </c>
      <c r="E1632" s="2">
        <v>0</v>
      </c>
      <c r="F1632" s="2">
        <v>0</v>
      </c>
      <c r="G1632" s="2">
        <v>0</v>
      </c>
      <c r="H1632" s="17">
        <v>0</v>
      </c>
    </row>
    <row r="1633" spans="1:8" ht="13.5" x14ac:dyDescent="0.25">
      <c r="A1633" s="12"/>
      <c r="B1633" s="11">
        <v>44385</v>
      </c>
      <c r="C1633" s="2">
        <v>10.32</v>
      </c>
      <c r="D1633" s="2">
        <v>7.3719999999999999</v>
      </c>
      <c r="E1633" s="2">
        <v>7.3719999999999999</v>
      </c>
      <c r="F1633" s="2">
        <v>10</v>
      </c>
      <c r="G1633" s="2">
        <v>73.72</v>
      </c>
      <c r="H1633" s="17">
        <v>-2.923360547800901E-2</v>
      </c>
    </row>
    <row r="1634" spans="1:8" ht="13.5" x14ac:dyDescent="0.25">
      <c r="A1634" s="12"/>
      <c r="B1634" s="11">
        <v>44386</v>
      </c>
      <c r="C1634" s="2">
        <v>10.32</v>
      </c>
      <c r="D1634" s="2">
        <v>7.3719999999999999</v>
      </c>
      <c r="E1634" s="2">
        <v>0</v>
      </c>
      <c r="F1634" s="2">
        <v>0</v>
      </c>
      <c r="G1634" s="2">
        <v>0</v>
      </c>
      <c r="H1634" s="17">
        <v>0</v>
      </c>
    </row>
    <row r="1635" spans="1:8" ht="13.5" x14ac:dyDescent="0.25">
      <c r="A1635" s="12"/>
      <c r="B1635" s="11">
        <v>44389</v>
      </c>
      <c r="C1635" s="2">
        <v>10.029999999999999</v>
      </c>
      <c r="D1635" s="2">
        <v>7.165</v>
      </c>
      <c r="E1635" s="2">
        <v>7.165</v>
      </c>
      <c r="F1635" s="2">
        <v>110</v>
      </c>
      <c r="G1635" s="2">
        <v>788.15</v>
      </c>
      <c r="H1635" s="17">
        <v>-2.807921866521973E-2</v>
      </c>
    </row>
    <row r="1636" spans="1:8" ht="13.5" x14ac:dyDescent="0.25">
      <c r="A1636" s="12"/>
      <c r="B1636" s="11">
        <v>44390</v>
      </c>
      <c r="C1636" s="2">
        <v>10.029999999999999</v>
      </c>
      <c r="D1636" s="2">
        <v>7.165</v>
      </c>
      <c r="E1636" s="2">
        <v>0</v>
      </c>
      <c r="F1636" s="2">
        <v>0</v>
      </c>
      <c r="G1636" s="2">
        <v>0</v>
      </c>
      <c r="H1636" s="17">
        <v>0</v>
      </c>
    </row>
    <row r="1637" spans="1:8" ht="13.5" x14ac:dyDescent="0.25">
      <c r="A1637" s="12"/>
      <c r="B1637" s="11">
        <v>44391</v>
      </c>
      <c r="C1637" s="2">
        <v>10.029999999999999</v>
      </c>
      <c r="D1637" s="2">
        <v>7.165</v>
      </c>
      <c r="E1637" s="2">
        <v>0</v>
      </c>
      <c r="F1637" s="2">
        <v>0</v>
      </c>
      <c r="G1637" s="2">
        <v>0</v>
      </c>
      <c r="H1637" s="17">
        <v>0</v>
      </c>
    </row>
    <row r="1638" spans="1:8" ht="13.5" x14ac:dyDescent="0.25">
      <c r="A1638" s="12"/>
      <c r="B1638" s="11">
        <v>44392</v>
      </c>
      <c r="C1638" s="2">
        <v>10</v>
      </c>
      <c r="D1638" s="2">
        <v>7.1440000000000001</v>
      </c>
      <c r="E1638" s="2">
        <v>6.9511120000000011</v>
      </c>
      <c r="F1638" s="2">
        <v>607</v>
      </c>
      <c r="G1638" s="2">
        <v>4219.3249840000008</v>
      </c>
      <c r="H1638" s="17">
        <v>-2.9309141660851233E-3</v>
      </c>
    </row>
    <row r="1639" spans="1:8" ht="13.5" x14ac:dyDescent="0.25">
      <c r="A1639" s="12"/>
      <c r="B1639" s="11">
        <v>44393</v>
      </c>
      <c r="C1639" s="2">
        <v>10</v>
      </c>
      <c r="D1639" s="2">
        <v>7.1440000000000001</v>
      </c>
      <c r="E1639" s="2">
        <v>0</v>
      </c>
      <c r="F1639" s="2">
        <v>0</v>
      </c>
      <c r="G1639" s="2">
        <v>0</v>
      </c>
      <c r="H1639" s="17">
        <v>0</v>
      </c>
    </row>
    <row r="1640" spans="1:8" ht="13.5" x14ac:dyDescent="0.25">
      <c r="A1640" s="12"/>
      <c r="B1640" s="11">
        <v>44396</v>
      </c>
      <c r="C1640" s="2">
        <v>10</v>
      </c>
      <c r="D1640" s="2">
        <v>7.1440000000000001</v>
      </c>
      <c r="E1640" s="2">
        <v>7.1440000000000001</v>
      </c>
      <c r="F1640" s="2">
        <v>20</v>
      </c>
      <c r="G1640" s="2">
        <v>142.88</v>
      </c>
      <c r="H1640" s="17">
        <v>0</v>
      </c>
    </row>
    <row r="1641" spans="1:8" ht="13.5" x14ac:dyDescent="0.25">
      <c r="A1641" s="12"/>
      <c r="B1641" s="11">
        <v>44399</v>
      </c>
      <c r="C1641" s="2">
        <v>10</v>
      </c>
      <c r="D1641" s="2">
        <v>7.1440000000000001</v>
      </c>
      <c r="E1641" s="2">
        <v>0</v>
      </c>
      <c r="F1641" s="2">
        <v>0</v>
      </c>
      <c r="G1641" s="2">
        <v>0</v>
      </c>
      <c r="H1641" s="17">
        <v>0</v>
      </c>
    </row>
    <row r="1642" spans="1:8" ht="13.5" x14ac:dyDescent="0.25">
      <c r="A1642" s="12"/>
      <c r="B1642" s="11">
        <v>44400</v>
      </c>
      <c r="C1642" s="2">
        <v>10</v>
      </c>
      <c r="D1642" s="2">
        <v>7.1440000000000001</v>
      </c>
      <c r="E1642" s="2">
        <v>0</v>
      </c>
      <c r="F1642" s="2">
        <v>0</v>
      </c>
      <c r="G1642" s="2">
        <v>0</v>
      </c>
      <c r="H1642" s="17">
        <v>0</v>
      </c>
    </row>
    <row r="1643" spans="1:8" ht="13.5" x14ac:dyDescent="0.25">
      <c r="A1643" s="12"/>
      <c r="B1643" s="11">
        <v>44403</v>
      </c>
      <c r="C1643" s="2">
        <v>10</v>
      </c>
      <c r="D1643" s="2">
        <v>7.1440000000000001</v>
      </c>
      <c r="E1643" s="2">
        <v>0</v>
      </c>
      <c r="F1643" s="2">
        <v>0</v>
      </c>
      <c r="G1643" s="2">
        <v>0</v>
      </c>
      <c r="H1643" s="17">
        <v>0</v>
      </c>
    </row>
    <row r="1644" spans="1:8" ht="13.5" x14ac:dyDescent="0.25">
      <c r="A1644" s="12"/>
      <c r="B1644" s="11">
        <v>44404</v>
      </c>
      <c r="C1644" s="2">
        <v>10</v>
      </c>
      <c r="D1644" s="2">
        <v>7.1440000000000001</v>
      </c>
      <c r="E1644" s="2">
        <v>0</v>
      </c>
      <c r="F1644" s="2">
        <v>0</v>
      </c>
      <c r="G1644" s="2">
        <v>0</v>
      </c>
      <c r="H1644" s="17">
        <v>0</v>
      </c>
    </row>
    <row r="1645" spans="1:8" ht="13.5" x14ac:dyDescent="0.25">
      <c r="A1645" s="12"/>
      <c r="B1645" s="11">
        <v>44405</v>
      </c>
      <c r="C1645" s="2">
        <v>10</v>
      </c>
      <c r="D1645" s="2">
        <v>7.1440000000000001</v>
      </c>
      <c r="E1645" s="2">
        <v>7.1440000000000001</v>
      </c>
      <c r="F1645" s="2">
        <v>358</v>
      </c>
      <c r="G1645" s="2">
        <v>2557.5520000000001</v>
      </c>
      <c r="H1645" s="17">
        <v>0</v>
      </c>
    </row>
    <row r="1646" spans="1:8" ht="13.5" x14ac:dyDescent="0.25">
      <c r="A1646" s="12"/>
      <c r="B1646" s="11">
        <v>44406</v>
      </c>
      <c r="C1646" s="2">
        <v>10</v>
      </c>
      <c r="D1646" s="2">
        <v>7.1440000000000001</v>
      </c>
      <c r="E1646" s="2">
        <v>0</v>
      </c>
      <c r="F1646" s="2">
        <v>0</v>
      </c>
      <c r="G1646" s="2">
        <v>0</v>
      </c>
      <c r="H1646" s="17">
        <v>0</v>
      </c>
    </row>
    <row r="1647" spans="1:8" ht="13.5" x14ac:dyDescent="0.25">
      <c r="A1647" s="12"/>
      <c r="B1647" s="11">
        <v>44407</v>
      </c>
      <c r="C1647" s="2">
        <v>10.3</v>
      </c>
      <c r="D1647" s="2">
        <v>7.3579999999999997</v>
      </c>
      <c r="E1647" s="2">
        <v>7.1672634951456304</v>
      </c>
      <c r="F1647" s="2">
        <v>101</v>
      </c>
      <c r="G1647" s="2">
        <v>723.8936130097087</v>
      </c>
      <c r="H1647" s="17">
        <v>2.9955207166853237E-2</v>
      </c>
    </row>
    <row r="1648" spans="1:8" ht="13.5" x14ac:dyDescent="0.25">
      <c r="A1648" s="12"/>
      <c r="B1648" s="11">
        <v>44410</v>
      </c>
      <c r="C1648" s="2">
        <v>10</v>
      </c>
      <c r="D1648" s="2">
        <v>7.1440000000000001</v>
      </c>
      <c r="E1648" s="2">
        <v>7.1440000000000001</v>
      </c>
      <c r="F1648" s="2">
        <v>1622</v>
      </c>
      <c r="G1648" s="2">
        <v>11587.567999999999</v>
      </c>
      <c r="H1648" s="17">
        <v>-2.9083990214732201E-2</v>
      </c>
    </row>
    <row r="1649" spans="1:8" ht="13.5" x14ac:dyDescent="0.25">
      <c r="A1649" s="12"/>
      <c r="B1649" s="11">
        <v>44411</v>
      </c>
      <c r="C1649" s="2">
        <v>10</v>
      </c>
      <c r="D1649" s="2">
        <v>7.1440000000000001</v>
      </c>
      <c r="E1649" s="2">
        <v>7.1440000000000001</v>
      </c>
      <c r="F1649" s="2">
        <v>400</v>
      </c>
      <c r="G1649" s="2">
        <v>2857.6</v>
      </c>
      <c r="H1649" s="17">
        <v>0</v>
      </c>
    </row>
    <row r="1650" spans="1:8" ht="13.5" x14ac:dyDescent="0.25">
      <c r="A1650" s="12"/>
      <c r="B1650" s="11">
        <v>44412</v>
      </c>
      <c r="C1650" s="2">
        <v>10</v>
      </c>
      <c r="D1650" s="2">
        <v>7.1440000000000001</v>
      </c>
      <c r="E1650" s="2">
        <v>0</v>
      </c>
      <c r="F1650" s="2">
        <v>0</v>
      </c>
      <c r="G1650" s="2">
        <v>0</v>
      </c>
      <c r="H1650" s="17">
        <v>0</v>
      </c>
    </row>
    <row r="1651" spans="1:8" ht="13.5" x14ac:dyDescent="0.25">
      <c r="A1651" s="12"/>
      <c r="B1651" s="11">
        <v>44413</v>
      </c>
      <c r="C1651" s="2">
        <v>10</v>
      </c>
      <c r="D1651" s="2">
        <v>7.1440000000000001</v>
      </c>
      <c r="E1651" s="2">
        <v>0</v>
      </c>
      <c r="F1651" s="2">
        <v>0</v>
      </c>
      <c r="G1651" s="2">
        <v>0</v>
      </c>
      <c r="H1651" s="17">
        <v>0</v>
      </c>
    </row>
    <row r="1652" spans="1:8" ht="13.5" x14ac:dyDescent="0.25">
      <c r="A1652" s="12"/>
      <c r="B1652" s="11">
        <v>44414</v>
      </c>
      <c r="C1652" s="2">
        <v>10</v>
      </c>
      <c r="D1652" s="2">
        <v>7.1440000000000001</v>
      </c>
      <c r="E1652" s="2">
        <v>0</v>
      </c>
      <c r="F1652" s="2">
        <v>0</v>
      </c>
      <c r="G1652" s="2">
        <v>0</v>
      </c>
      <c r="H1652" s="17">
        <v>0</v>
      </c>
    </row>
    <row r="1653" spans="1:8" ht="13.5" x14ac:dyDescent="0.25">
      <c r="A1653" s="12"/>
      <c r="B1653" s="11">
        <v>44417</v>
      </c>
      <c r="C1653" s="2">
        <v>10</v>
      </c>
      <c r="D1653" s="2">
        <v>7.1440000000000001</v>
      </c>
      <c r="E1653" s="2">
        <v>0</v>
      </c>
      <c r="F1653" s="2">
        <v>0</v>
      </c>
      <c r="G1653" s="2">
        <v>0</v>
      </c>
      <c r="H1653" s="17">
        <v>0</v>
      </c>
    </row>
    <row r="1654" spans="1:8" ht="13.5" x14ac:dyDescent="0.25">
      <c r="A1654" s="12"/>
      <c r="B1654" s="11">
        <v>44419</v>
      </c>
      <c r="C1654" s="2">
        <v>10</v>
      </c>
      <c r="D1654" s="2">
        <v>7.1440000000000001</v>
      </c>
      <c r="E1654" s="2">
        <v>0</v>
      </c>
      <c r="F1654" s="2">
        <v>0</v>
      </c>
      <c r="G1654" s="2">
        <v>0</v>
      </c>
      <c r="H1654" s="17">
        <v>0</v>
      </c>
    </row>
    <row r="1655" spans="1:8" ht="13.5" x14ac:dyDescent="0.25">
      <c r="A1655" s="12"/>
      <c r="B1655" s="11">
        <v>44420</v>
      </c>
      <c r="C1655" s="2">
        <v>10</v>
      </c>
      <c r="D1655" s="2">
        <v>7.1440000000000001</v>
      </c>
      <c r="E1655" s="2">
        <v>0</v>
      </c>
      <c r="F1655" s="2">
        <v>0</v>
      </c>
      <c r="G1655" s="2">
        <v>0</v>
      </c>
      <c r="H1655" s="17">
        <v>0</v>
      </c>
    </row>
    <row r="1656" spans="1:8" ht="13.5" x14ac:dyDescent="0.25">
      <c r="A1656" s="12"/>
      <c r="B1656" s="11">
        <v>44424</v>
      </c>
      <c r="C1656" s="2">
        <v>9.74</v>
      </c>
      <c r="D1656" s="2">
        <v>6.9580000000000002</v>
      </c>
      <c r="E1656" s="2">
        <v>6.9580000000000002</v>
      </c>
      <c r="F1656" s="2">
        <v>72</v>
      </c>
      <c r="G1656" s="2">
        <v>500.976</v>
      </c>
      <c r="H1656" s="17">
        <v>-2.6035834266517347E-2</v>
      </c>
    </row>
    <row r="1657" spans="1:8" ht="13.5" x14ac:dyDescent="0.25">
      <c r="A1657" s="12"/>
      <c r="B1657" s="11">
        <v>44425</v>
      </c>
      <c r="C1657" s="2">
        <v>9.74</v>
      </c>
      <c r="D1657" s="2">
        <v>6.9580000000000002</v>
      </c>
      <c r="E1657" s="2">
        <v>6.9580000000000002</v>
      </c>
      <c r="F1657" s="2">
        <v>532</v>
      </c>
      <c r="G1657" s="2">
        <v>3701.6559999999999</v>
      </c>
      <c r="H1657" s="17">
        <v>0</v>
      </c>
    </row>
    <row r="1658" spans="1:8" ht="13.5" x14ac:dyDescent="0.25">
      <c r="A1658" s="12"/>
      <c r="B1658" s="11">
        <v>44426</v>
      </c>
      <c r="C1658" s="2">
        <v>9.74</v>
      </c>
      <c r="D1658" s="2">
        <v>6.9580000000000002</v>
      </c>
      <c r="E1658" s="2">
        <v>0</v>
      </c>
      <c r="F1658" s="2">
        <v>0</v>
      </c>
      <c r="G1658" s="2">
        <v>0</v>
      </c>
      <c r="H1658" s="17">
        <v>0</v>
      </c>
    </row>
    <row r="1659" spans="1:8" ht="13.5" x14ac:dyDescent="0.25">
      <c r="A1659" s="12"/>
      <c r="B1659" s="11">
        <v>44427</v>
      </c>
      <c r="C1659" s="2">
        <v>9.74</v>
      </c>
      <c r="D1659" s="2">
        <v>6.9580000000000002</v>
      </c>
      <c r="E1659" s="2">
        <v>0</v>
      </c>
      <c r="F1659" s="2">
        <v>0</v>
      </c>
      <c r="G1659" s="2">
        <v>0</v>
      </c>
      <c r="H1659" s="17">
        <v>0</v>
      </c>
    </row>
    <row r="1660" spans="1:8" ht="13.5" x14ac:dyDescent="0.25">
      <c r="A1660" s="12"/>
      <c r="B1660" s="11">
        <v>44428</v>
      </c>
      <c r="C1660" s="2">
        <v>10.029999999999999</v>
      </c>
      <c r="D1660" s="2">
        <v>7.165</v>
      </c>
      <c r="E1660" s="2">
        <v>7.165</v>
      </c>
      <c r="F1660" s="2">
        <v>700</v>
      </c>
      <c r="G1660" s="2">
        <v>5015.5</v>
      </c>
      <c r="H1660" s="17">
        <v>2.9749928140270169E-2</v>
      </c>
    </row>
    <row r="1661" spans="1:8" ht="13.5" x14ac:dyDescent="0.25">
      <c r="A1661" s="12"/>
      <c r="B1661" s="11">
        <v>44431</v>
      </c>
      <c r="C1661" s="2">
        <v>10.3</v>
      </c>
      <c r="D1661" s="2">
        <v>7.3579999999999997</v>
      </c>
      <c r="E1661" s="2">
        <v>7.3579999999999997</v>
      </c>
      <c r="F1661" s="2">
        <v>3</v>
      </c>
      <c r="G1661" s="2">
        <v>22.073999999999998</v>
      </c>
      <c r="H1661" s="17">
        <v>2.6936496859734767E-2</v>
      </c>
    </row>
    <row r="1662" spans="1:8" ht="13.5" x14ac:dyDescent="0.25">
      <c r="A1662" s="12"/>
      <c r="B1662" s="11">
        <v>44432</v>
      </c>
      <c r="C1662" s="2">
        <v>10.3</v>
      </c>
      <c r="D1662" s="2">
        <v>7.3579999999999997</v>
      </c>
      <c r="E1662" s="2">
        <v>0</v>
      </c>
      <c r="F1662" s="2">
        <v>0</v>
      </c>
      <c r="G1662" s="2">
        <v>0</v>
      </c>
      <c r="H1662" s="17">
        <v>0</v>
      </c>
    </row>
    <row r="1663" spans="1:8" ht="13.5" x14ac:dyDescent="0.25">
      <c r="A1663" s="12"/>
      <c r="B1663" s="11">
        <v>44433</v>
      </c>
      <c r="C1663" s="2">
        <v>10.3</v>
      </c>
      <c r="D1663" s="2">
        <v>7.3579999999999997</v>
      </c>
      <c r="E1663" s="2">
        <v>0</v>
      </c>
      <c r="F1663" s="2">
        <v>0</v>
      </c>
      <c r="G1663" s="2">
        <v>0</v>
      </c>
      <c r="H1663" s="17">
        <v>0</v>
      </c>
    </row>
    <row r="1664" spans="1:8" ht="13.5" x14ac:dyDescent="0.25">
      <c r="A1664" s="12"/>
      <c r="B1664" s="11">
        <v>44434</v>
      </c>
      <c r="C1664" s="2">
        <v>10.3</v>
      </c>
      <c r="D1664" s="2">
        <v>7.3579999999999997</v>
      </c>
      <c r="E1664" s="2">
        <v>0</v>
      </c>
      <c r="F1664" s="2">
        <v>0</v>
      </c>
      <c r="G1664" s="2">
        <v>0</v>
      </c>
      <c r="H1664" s="17">
        <v>0</v>
      </c>
    </row>
    <row r="1665" spans="1:8" ht="13.5" x14ac:dyDescent="0.25">
      <c r="A1665" s="12"/>
      <c r="B1665" s="11">
        <v>44435</v>
      </c>
      <c r="C1665" s="2">
        <v>10.3</v>
      </c>
      <c r="D1665" s="2">
        <v>7.3579999999999997</v>
      </c>
      <c r="E1665" s="2">
        <v>7.3579999999999997</v>
      </c>
      <c r="F1665" s="2">
        <v>71</v>
      </c>
      <c r="G1665" s="2">
        <v>522.41800000000001</v>
      </c>
      <c r="H1665" s="17">
        <v>0</v>
      </c>
    </row>
    <row r="1666" spans="1:8" ht="13.5" x14ac:dyDescent="0.25">
      <c r="A1666" s="12"/>
      <c r="B1666" s="11">
        <v>44438</v>
      </c>
      <c r="C1666" s="2">
        <v>10.3</v>
      </c>
      <c r="D1666" s="2">
        <v>7.3579999999999997</v>
      </c>
      <c r="E1666" s="2">
        <v>0</v>
      </c>
      <c r="F1666" s="2">
        <v>0</v>
      </c>
      <c r="G1666" s="2">
        <v>0</v>
      </c>
      <c r="H1666" s="17">
        <v>0</v>
      </c>
    </row>
    <row r="1667" spans="1:8" ht="13.5" x14ac:dyDescent="0.25">
      <c r="A1667" s="12"/>
      <c r="B1667" s="11">
        <v>44439</v>
      </c>
      <c r="C1667" s="2">
        <v>10.3</v>
      </c>
      <c r="D1667" s="2">
        <v>7.3579999999999997</v>
      </c>
      <c r="E1667" s="2">
        <v>0</v>
      </c>
      <c r="F1667" s="2">
        <v>0</v>
      </c>
      <c r="G1667" s="2">
        <v>0</v>
      </c>
      <c r="H1667" s="17">
        <v>0</v>
      </c>
    </row>
    <row r="1668" spans="1:8" ht="13.5" x14ac:dyDescent="0.25">
      <c r="A1668" s="12"/>
      <c r="B1668" s="11">
        <v>44440</v>
      </c>
      <c r="C1668" s="2">
        <v>10.3</v>
      </c>
      <c r="D1668" s="2">
        <v>7.3579999999999997</v>
      </c>
      <c r="E1668" s="2">
        <v>0</v>
      </c>
      <c r="F1668" s="2">
        <v>0</v>
      </c>
      <c r="G1668" s="2">
        <v>0</v>
      </c>
      <c r="H1668" s="17">
        <v>0</v>
      </c>
    </row>
    <row r="1669" spans="1:8" ht="13.5" x14ac:dyDescent="0.25">
      <c r="A1669" s="12"/>
      <c r="B1669" s="11">
        <v>44441</v>
      </c>
      <c r="C1669" s="2">
        <v>10.3</v>
      </c>
      <c r="D1669" s="2">
        <v>7.3579999999999997</v>
      </c>
      <c r="E1669" s="2">
        <v>0</v>
      </c>
      <c r="F1669" s="2">
        <v>0</v>
      </c>
      <c r="G1669" s="2">
        <v>0</v>
      </c>
      <c r="H1669" s="17">
        <v>0</v>
      </c>
    </row>
    <row r="1670" spans="1:8" ht="13.5" x14ac:dyDescent="0.25">
      <c r="A1670" s="12"/>
      <c r="B1670" s="11">
        <v>44442</v>
      </c>
      <c r="C1670" s="2">
        <v>10.3</v>
      </c>
      <c r="D1670" s="2">
        <v>7.3579999999999997</v>
      </c>
      <c r="E1670" s="2">
        <v>0</v>
      </c>
      <c r="F1670" s="2">
        <v>0</v>
      </c>
      <c r="G1670" s="2">
        <v>0</v>
      </c>
      <c r="H1670" s="17">
        <v>0</v>
      </c>
    </row>
    <row r="1671" spans="1:8" ht="13.5" x14ac:dyDescent="0.25">
      <c r="A1671" s="12"/>
      <c r="B1671" s="11">
        <v>44445</v>
      </c>
      <c r="C1671" s="2">
        <v>10.3</v>
      </c>
      <c r="D1671" s="2">
        <v>7.3579999999999997</v>
      </c>
      <c r="E1671" s="2">
        <v>0</v>
      </c>
      <c r="F1671" s="2">
        <v>0</v>
      </c>
      <c r="G1671" s="2">
        <v>0</v>
      </c>
      <c r="H1671" s="17">
        <v>0</v>
      </c>
    </row>
    <row r="1672" spans="1:8" ht="13.5" x14ac:dyDescent="0.25">
      <c r="A1672" s="12"/>
      <c r="B1672" s="11">
        <v>44446</v>
      </c>
      <c r="C1672" s="2">
        <v>10.5</v>
      </c>
      <c r="D1672" s="2">
        <v>7.5010000000000003</v>
      </c>
      <c r="E1672" s="2">
        <v>7.4295619047619059</v>
      </c>
      <c r="F1672" s="2">
        <v>150</v>
      </c>
      <c r="G1672" s="2">
        <v>1114.4342857142858</v>
      </c>
      <c r="H1672" s="17">
        <v>1.9434628975265111E-2</v>
      </c>
    </row>
    <row r="1673" spans="1:8" ht="13.5" x14ac:dyDescent="0.25">
      <c r="A1673" s="12"/>
      <c r="B1673" s="11">
        <v>44447</v>
      </c>
      <c r="C1673" s="2">
        <v>10.5</v>
      </c>
      <c r="D1673" s="2">
        <v>7.5010000000000003</v>
      </c>
      <c r="E1673" s="2">
        <v>0</v>
      </c>
      <c r="F1673" s="2">
        <v>0</v>
      </c>
      <c r="G1673" s="2">
        <v>0</v>
      </c>
      <c r="H1673" s="17">
        <v>0</v>
      </c>
    </row>
    <row r="1674" spans="1:8" ht="13.5" x14ac:dyDescent="0.25">
      <c r="A1674" s="12"/>
      <c r="B1674" s="11">
        <v>44448</v>
      </c>
      <c r="C1674" s="2">
        <v>10.5</v>
      </c>
      <c r="D1674" s="2">
        <v>7.5010000000000003</v>
      </c>
      <c r="E1674" s="2">
        <v>0</v>
      </c>
      <c r="F1674" s="2">
        <v>0</v>
      </c>
      <c r="G1674" s="2">
        <v>0</v>
      </c>
      <c r="H1674" s="17">
        <v>0</v>
      </c>
    </row>
    <row r="1675" spans="1:8" ht="13.5" x14ac:dyDescent="0.25">
      <c r="A1675" s="12"/>
      <c r="B1675" s="11">
        <v>44449</v>
      </c>
      <c r="C1675" s="2">
        <v>10.5</v>
      </c>
      <c r="D1675" s="2">
        <v>7.5010000000000003</v>
      </c>
      <c r="E1675" s="2">
        <v>0</v>
      </c>
      <c r="F1675" s="2">
        <v>0</v>
      </c>
      <c r="G1675" s="2">
        <v>0</v>
      </c>
      <c r="H1675" s="17">
        <v>0</v>
      </c>
    </row>
    <row r="1676" spans="1:8" ht="13.5" x14ac:dyDescent="0.25">
      <c r="A1676" s="12"/>
      <c r="B1676" s="11">
        <v>44452</v>
      </c>
      <c r="C1676" s="2">
        <v>10.5</v>
      </c>
      <c r="D1676" s="2">
        <v>7.5010000000000003</v>
      </c>
      <c r="E1676" s="2">
        <v>0</v>
      </c>
      <c r="F1676" s="2">
        <v>0</v>
      </c>
      <c r="G1676" s="2">
        <v>0</v>
      </c>
      <c r="H1676" s="17">
        <v>0</v>
      </c>
    </row>
    <row r="1677" spans="1:8" ht="13.5" x14ac:dyDescent="0.25">
      <c r="A1677" s="12"/>
      <c r="B1677" s="11">
        <v>44453</v>
      </c>
      <c r="C1677" s="2">
        <v>10.5</v>
      </c>
      <c r="D1677" s="2">
        <v>7.5010000000000003</v>
      </c>
      <c r="E1677" s="2">
        <v>7.5010000000000003</v>
      </c>
      <c r="F1677" s="2">
        <v>88</v>
      </c>
      <c r="G1677" s="2">
        <v>660.08800000000008</v>
      </c>
      <c r="H1677" s="17">
        <v>0</v>
      </c>
    </row>
    <row r="1678" spans="1:8" ht="13.5" x14ac:dyDescent="0.25">
      <c r="A1678" s="12"/>
      <c r="B1678" s="11">
        <v>44454</v>
      </c>
      <c r="C1678" s="2">
        <v>10.5</v>
      </c>
      <c r="D1678" s="2">
        <v>7.5010000000000003</v>
      </c>
      <c r="E1678" s="2">
        <v>0</v>
      </c>
      <c r="F1678" s="2">
        <v>0</v>
      </c>
      <c r="G1678" s="2">
        <v>0</v>
      </c>
      <c r="H1678" s="17">
        <v>0</v>
      </c>
    </row>
    <row r="1679" spans="1:8" ht="13.5" x14ac:dyDescent="0.25">
      <c r="A1679" s="12"/>
      <c r="B1679" s="11">
        <v>44455</v>
      </c>
      <c r="C1679" s="2">
        <v>10.5</v>
      </c>
      <c r="D1679" s="2">
        <v>7.5010000000000003</v>
      </c>
      <c r="E1679" s="2">
        <v>0</v>
      </c>
      <c r="F1679" s="2">
        <v>0</v>
      </c>
      <c r="G1679" s="2">
        <v>0</v>
      </c>
      <c r="H1679" s="17">
        <v>0</v>
      </c>
    </row>
    <row r="1680" spans="1:8" ht="13.5" x14ac:dyDescent="0.25">
      <c r="A1680" s="12"/>
      <c r="B1680" s="11">
        <v>44456</v>
      </c>
      <c r="C1680" s="2">
        <v>11.1</v>
      </c>
      <c r="D1680" s="2">
        <v>7.93</v>
      </c>
      <c r="E1680" s="2">
        <v>7.7013873873873875</v>
      </c>
      <c r="F1680" s="2">
        <v>345</v>
      </c>
      <c r="G1680" s="2">
        <v>2656.9786486486487</v>
      </c>
      <c r="H1680" s="17">
        <v>5.7192374350086568E-2</v>
      </c>
    </row>
    <row r="1681" spans="1:8" ht="13.5" x14ac:dyDescent="0.25">
      <c r="A1681" s="12"/>
      <c r="B1681" s="11">
        <v>44459</v>
      </c>
      <c r="C1681" s="2">
        <v>11</v>
      </c>
      <c r="D1681" s="2">
        <v>7.8579999999999997</v>
      </c>
      <c r="E1681" s="2">
        <v>7.8579999999999997</v>
      </c>
      <c r="F1681" s="2">
        <v>1000</v>
      </c>
      <c r="G1681" s="2">
        <v>7858</v>
      </c>
      <c r="H1681" s="17">
        <v>-9.0794451450189242E-3</v>
      </c>
    </row>
    <row r="1682" spans="1:8" ht="13.5" x14ac:dyDescent="0.25">
      <c r="A1682" s="12"/>
      <c r="B1682" s="11">
        <v>44460</v>
      </c>
      <c r="C1682" s="2">
        <v>11.98</v>
      </c>
      <c r="D1682" s="2">
        <v>8.5579999999999998</v>
      </c>
      <c r="E1682" s="2">
        <v>8.4272726210350584</v>
      </c>
      <c r="F1682" s="2">
        <v>980</v>
      </c>
      <c r="G1682" s="2">
        <v>8258.7271686143577</v>
      </c>
      <c r="H1682" s="17">
        <v>8.9081191142784455E-2</v>
      </c>
    </row>
    <row r="1683" spans="1:8" ht="13.5" x14ac:dyDescent="0.25">
      <c r="A1683" s="12"/>
      <c r="B1683" s="11">
        <v>44461</v>
      </c>
      <c r="C1683" s="2">
        <v>11.75</v>
      </c>
      <c r="D1683" s="2">
        <v>8.3940000000000001</v>
      </c>
      <c r="E1683" s="2">
        <v>8.3940000000000001</v>
      </c>
      <c r="F1683" s="2">
        <v>233</v>
      </c>
      <c r="G1683" s="2">
        <v>1955.8020000000001</v>
      </c>
      <c r="H1683" s="17">
        <v>-1.9163355924281339E-2</v>
      </c>
    </row>
    <row r="1684" spans="1:8" ht="13.5" x14ac:dyDescent="0.25">
      <c r="A1684" s="12"/>
      <c r="B1684" s="11">
        <v>44462</v>
      </c>
      <c r="C1684" s="2">
        <v>11.75</v>
      </c>
      <c r="D1684" s="2">
        <v>8.3940000000000001</v>
      </c>
      <c r="E1684" s="2">
        <v>0</v>
      </c>
      <c r="F1684" s="2">
        <v>0</v>
      </c>
      <c r="G1684" s="2">
        <v>0</v>
      </c>
      <c r="H1684" s="17">
        <v>0</v>
      </c>
    </row>
    <row r="1685" spans="1:8" ht="13.5" x14ac:dyDescent="0.25">
      <c r="A1685" s="12"/>
      <c r="B1685" s="11">
        <v>44463</v>
      </c>
      <c r="C1685" s="2">
        <v>11.36</v>
      </c>
      <c r="D1685" s="2">
        <v>8.1150000000000002</v>
      </c>
      <c r="E1685" s="2">
        <v>8.1164286971830997</v>
      </c>
      <c r="F1685" s="2">
        <v>190</v>
      </c>
      <c r="G1685" s="2">
        <v>1542.1214524647889</v>
      </c>
      <c r="H1685" s="17">
        <v>-3.3238027162258744E-2</v>
      </c>
    </row>
    <row r="1686" spans="1:8" ht="13.5" x14ac:dyDescent="0.25">
      <c r="A1686" s="12"/>
      <c r="B1686" s="11">
        <v>44466</v>
      </c>
      <c r="C1686" s="2">
        <v>11.5</v>
      </c>
      <c r="D1686" s="2">
        <v>8.2149999999999999</v>
      </c>
      <c r="E1686" s="2">
        <v>8.1164199999999997</v>
      </c>
      <c r="F1686" s="2">
        <v>739</v>
      </c>
      <c r="G1686" s="2">
        <v>5998.0343800000001</v>
      </c>
      <c r="H1686" s="17">
        <v>1.2322858903265514E-2</v>
      </c>
    </row>
    <row r="1687" spans="1:8" ht="13.5" x14ac:dyDescent="0.25">
      <c r="A1687" s="12"/>
      <c r="B1687" s="11">
        <v>44467</v>
      </c>
      <c r="C1687" s="2">
        <v>11.35</v>
      </c>
      <c r="D1687" s="2">
        <v>8.1080000000000005</v>
      </c>
      <c r="E1687" s="2">
        <v>8.1080000000000005</v>
      </c>
      <c r="F1687" s="2">
        <v>100</v>
      </c>
      <c r="G1687" s="2">
        <v>810.80000000000007</v>
      </c>
      <c r="H1687" s="17">
        <v>-1.3024954351795414E-2</v>
      </c>
    </row>
    <row r="1688" spans="1:8" ht="13.5" x14ac:dyDescent="0.25">
      <c r="A1688" s="12"/>
      <c r="B1688" s="11">
        <v>44468</v>
      </c>
      <c r="C1688" s="2">
        <v>11.35</v>
      </c>
      <c r="D1688" s="2">
        <v>8.1080000000000005</v>
      </c>
      <c r="E1688" s="2">
        <v>0</v>
      </c>
      <c r="F1688" s="2">
        <v>0</v>
      </c>
      <c r="G1688" s="2">
        <v>0</v>
      </c>
      <c r="H1688" s="17">
        <v>0</v>
      </c>
    </row>
    <row r="1689" spans="1:8" ht="13.5" x14ac:dyDescent="0.25">
      <c r="A1689" s="12"/>
      <c r="B1689" s="11">
        <v>44469</v>
      </c>
      <c r="C1689" s="2">
        <v>11.35</v>
      </c>
      <c r="D1689" s="2">
        <v>8.1080000000000005</v>
      </c>
      <c r="E1689" s="2">
        <v>8.1080000000000005</v>
      </c>
      <c r="F1689" s="2">
        <v>600</v>
      </c>
      <c r="G1689" s="2">
        <v>4864.8</v>
      </c>
      <c r="H1689" s="17">
        <v>0</v>
      </c>
    </row>
    <row r="1690" spans="1:8" ht="13.5" x14ac:dyDescent="0.25">
      <c r="A1690" s="12"/>
      <c r="B1690" s="11">
        <v>44470</v>
      </c>
      <c r="C1690" s="2">
        <v>11.35</v>
      </c>
      <c r="D1690" s="2">
        <v>8.1080000000000005</v>
      </c>
      <c r="E1690" s="2">
        <v>0</v>
      </c>
      <c r="F1690" s="2">
        <v>0</v>
      </c>
      <c r="G1690" s="2">
        <v>0</v>
      </c>
      <c r="H1690" s="17">
        <v>0</v>
      </c>
    </row>
    <row r="1691" spans="1:8" ht="13.5" x14ac:dyDescent="0.25">
      <c r="A1691" s="12"/>
      <c r="B1691" s="11">
        <v>44473</v>
      </c>
      <c r="C1691" s="2">
        <v>11.75</v>
      </c>
      <c r="D1691" s="2">
        <v>8.3940000000000001</v>
      </c>
      <c r="E1691" s="2">
        <v>8.3940000000000001</v>
      </c>
      <c r="F1691" s="2">
        <v>100</v>
      </c>
      <c r="G1691" s="2">
        <v>839.4</v>
      </c>
      <c r="H1691" s="17">
        <v>3.5273803650715287E-2</v>
      </c>
    </row>
    <row r="1692" spans="1:8" ht="13.5" x14ac:dyDescent="0.25">
      <c r="A1692" s="12"/>
      <c r="B1692" s="11">
        <v>44474</v>
      </c>
      <c r="C1692" s="2">
        <v>11.75</v>
      </c>
      <c r="D1692" s="2">
        <v>8.3940000000000001</v>
      </c>
      <c r="E1692" s="2">
        <v>8.3647102978723407</v>
      </c>
      <c r="F1692" s="2">
        <v>781</v>
      </c>
      <c r="G1692" s="2">
        <v>6532.8387426382978</v>
      </c>
      <c r="H1692" s="17">
        <v>0</v>
      </c>
    </row>
    <row r="1693" spans="1:8" ht="13.5" x14ac:dyDescent="0.25">
      <c r="A1693" s="12"/>
      <c r="B1693" s="11">
        <v>44475</v>
      </c>
      <c r="C1693" s="2">
        <v>11.75</v>
      </c>
      <c r="D1693" s="2">
        <v>8.3940000000000001</v>
      </c>
      <c r="E1693" s="2">
        <v>0</v>
      </c>
      <c r="F1693" s="2">
        <v>0</v>
      </c>
      <c r="G1693" s="2">
        <v>0</v>
      </c>
      <c r="H1693" s="17">
        <v>0</v>
      </c>
    </row>
    <row r="1694" spans="1:8" ht="13.5" x14ac:dyDescent="0.25">
      <c r="A1694" s="12"/>
      <c r="B1694" s="11">
        <v>44476</v>
      </c>
      <c r="C1694" s="2">
        <v>11.75</v>
      </c>
      <c r="D1694" s="2">
        <v>8.3940000000000001</v>
      </c>
      <c r="E1694" s="2">
        <v>0</v>
      </c>
      <c r="F1694" s="2">
        <v>0</v>
      </c>
      <c r="G1694" s="2">
        <v>0</v>
      </c>
      <c r="H1694" s="17">
        <v>0</v>
      </c>
    </row>
    <row r="1695" spans="1:8" ht="13.5" x14ac:dyDescent="0.25">
      <c r="A1695" s="12"/>
      <c r="B1695" s="11">
        <v>44477</v>
      </c>
      <c r="C1695" s="2">
        <v>11.75</v>
      </c>
      <c r="D1695" s="2">
        <v>8.3940000000000001</v>
      </c>
      <c r="E1695" s="2">
        <v>0</v>
      </c>
      <c r="F1695" s="2">
        <v>0</v>
      </c>
      <c r="G1695" s="2">
        <v>0</v>
      </c>
      <c r="H1695" s="17">
        <v>0</v>
      </c>
    </row>
    <row r="1696" spans="1:8" ht="13.5" x14ac:dyDescent="0.25">
      <c r="A1696" s="12"/>
      <c r="B1696" s="11">
        <v>44480</v>
      </c>
      <c r="C1696" s="2">
        <v>11.75</v>
      </c>
      <c r="D1696" s="2">
        <v>8.3940000000000001</v>
      </c>
      <c r="E1696" s="2">
        <v>0</v>
      </c>
      <c r="F1696" s="2">
        <v>0</v>
      </c>
      <c r="G1696" s="2">
        <v>0</v>
      </c>
      <c r="H1696" s="17">
        <v>0</v>
      </c>
    </row>
    <row r="1697" spans="1:8" ht="13.5" x14ac:dyDescent="0.25">
      <c r="A1697" s="12"/>
      <c r="B1697" s="11">
        <v>44481</v>
      </c>
      <c r="C1697" s="2">
        <v>11.6</v>
      </c>
      <c r="D1697" s="2">
        <v>8.2870000000000008</v>
      </c>
      <c r="E1697" s="2">
        <v>8.3891587068965539</v>
      </c>
      <c r="F1697" s="2">
        <v>463</v>
      </c>
      <c r="G1697" s="2">
        <v>3884.1804812931045</v>
      </c>
      <c r="H1697" s="17">
        <v>-1.2747200381224602E-2</v>
      </c>
    </row>
    <row r="1698" spans="1:8" ht="13.5" x14ac:dyDescent="0.25">
      <c r="A1698" s="12"/>
      <c r="B1698" s="11">
        <v>44482</v>
      </c>
      <c r="C1698" s="2">
        <v>11.5</v>
      </c>
      <c r="D1698" s="2">
        <v>8.2149999999999999</v>
      </c>
      <c r="E1698" s="2">
        <v>8.2149999999999999</v>
      </c>
      <c r="F1698" s="2">
        <v>46</v>
      </c>
      <c r="G1698" s="2">
        <v>377.89</v>
      </c>
      <c r="H1698" s="17">
        <v>-8.6883069868469824E-3</v>
      </c>
    </row>
    <row r="1699" spans="1:8" ht="13.5" x14ac:dyDescent="0.25">
      <c r="A1699" s="12"/>
      <c r="B1699" s="11">
        <v>44483</v>
      </c>
      <c r="C1699" s="2">
        <v>11.9</v>
      </c>
      <c r="D1699" s="2">
        <v>8.5009999999999994</v>
      </c>
      <c r="E1699" s="2">
        <v>8.4381354621848725</v>
      </c>
      <c r="F1699" s="2">
        <v>1036</v>
      </c>
      <c r="G1699" s="2">
        <v>8741.9083388235285</v>
      </c>
      <c r="H1699" s="17">
        <v>3.4814363968350526E-2</v>
      </c>
    </row>
    <row r="1700" spans="1:8" ht="13.5" x14ac:dyDescent="0.25">
      <c r="A1700" s="12"/>
      <c r="B1700" s="11">
        <v>44488</v>
      </c>
      <c r="C1700" s="2">
        <v>11.9</v>
      </c>
      <c r="D1700" s="2">
        <v>8.5009999999999994</v>
      </c>
      <c r="E1700" s="2">
        <v>0</v>
      </c>
      <c r="F1700" s="2">
        <v>0</v>
      </c>
      <c r="G1700" s="2">
        <v>0</v>
      </c>
      <c r="H1700" s="17">
        <v>0</v>
      </c>
    </row>
    <row r="1701" spans="1:8" ht="13.5" x14ac:dyDescent="0.25">
      <c r="A1701" s="12"/>
      <c r="B1701" s="11">
        <v>44489</v>
      </c>
      <c r="C1701" s="2">
        <v>11.9</v>
      </c>
      <c r="D1701" s="2">
        <v>8.5009999999999994</v>
      </c>
      <c r="E1701" s="2">
        <v>8.5009999999999994</v>
      </c>
      <c r="F1701" s="2">
        <v>500</v>
      </c>
      <c r="G1701" s="2">
        <v>4250.5</v>
      </c>
      <c r="H1701" s="17">
        <v>0</v>
      </c>
    </row>
    <row r="1702" spans="1:8" ht="13.5" x14ac:dyDescent="0.25">
      <c r="A1702" s="12"/>
      <c r="B1702" s="11">
        <v>44490</v>
      </c>
      <c r="C1702" s="2">
        <v>11.9</v>
      </c>
      <c r="D1702" s="2">
        <v>8.5009999999999994</v>
      </c>
      <c r="E1702" s="2">
        <v>0</v>
      </c>
      <c r="F1702" s="2">
        <v>0</v>
      </c>
      <c r="G1702" s="2">
        <v>0</v>
      </c>
      <c r="H1702" s="17">
        <v>0</v>
      </c>
    </row>
    <row r="1703" spans="1:8" ht="13.5" x14ac:dyDescent="0.25">
      <c r="A1703" s="12"/>
      <c r="B1703" s="11">
        <v>44491</v>
      </c>
      <c r="C1703" s="2">
        <v>11.9</v>
      </c>
      <c r="D1703" s="2">
        <v>8.5009999999999994</v>
      </c>
      <c r="E1703" s="2">
        <v>0</v>
      </c>
      <c r="F1703" s="2">
        <v>0</v>
      </c>
      <c r="G1703" s="2">
        <v>0</v>
      </c>
      <c r="H1703" s="17">
        <v>0</v>
      </c>
    </row>
    <row r="1704" spans="1:8" ht="13.5" x14ac:dyDescent="0.25">
      <c r="A1704" s="12"/>
      <c r="B1704" s="11">
        <v>44494</v>
      </c>
      <c r="C1704" s="2">
        <v>11.9</v>
      </c>
      <c r="D1704" s="2">
        <v>8.5009999999999994</v>
      </c>
      <c r="E1704" s="2">
        <v>0</v>
      </c>
      <c r="F1704" s="2">
        <v>0</v>
      </c>
      <c r="G1704" s="2">
        <v>0</v>
      </c>
      <c r="H1704" s="17">
        <v>0</v>
      </c>
    </row>
    <row r="1705" spans="1:8" ht="13.5" x14ac:dyDescent="0.25">
      <c r="A1705" s="12"/>
      <c r="B1705" s="11">
        <v>44495</v>
      </c>
      <c r="C1705" s="2">
        <v>12.05</v>
      </c>
      <c r="D1705" s="2">
        <v>8.6080000000000005</v>
      </c>
      <c r="E1705" s="2">
        <v>8.530849460580912</v>
      </c>
      <c r="F1705" s="2">
        <v>1977</v>
      </c>
      <c r="G1705" s="2">
        <v>16865.489383568463</v>
      </c>
      <c r="H1705" s="17">
        <v>1.2586754499470779E-2</v>
      </c>
    </row>
    <row r="1706" spans="1:8" ht="13.5" x14ac:dyDescent="0.25">
      <c r="A1706" s="12"/>
      <c r="B1706" s="11">
        <v>44496</v>
      </c>
      <c r="C1706" s="2">
        <v>12.2</v>
      </c>
      <c r="D1706" s="2">
        <v>8.7149999999999999</v>
      </c>
      <c r="E1706" s="2">
        <v>8.7149999999999999</v>
      </c>
      <c r="F1706" s="2">
        <v>1</v>
      </c>
      <c r="G1706" s="2">
        <v>8.7149999999999999</v>
      </c>
      <c r="H1706" s="17">
        <v>1.2430297397769437E-2</v>
      </c>
    </row>
    <row r="1707" spans="1:8" ht="13.5" x14ac:dyDescent="0.25">
      <c r="A1707" s="12"/>
      <c r="B1707" s="11">
        <v>44497</v>
      </c>
      <c r="C1707" s="2">
        <v>12</v>
      </c>
      <c r="D1707" s="2">
        <v>8.5730000000000004</v>
      </c>
      <c r="E1707" s="2">
        <v>8.5730000000000004</v>
      </c>
      <c r="F1707" s="2">
        <v>50</v>
      </c>
      <c r="G1707" s="2">
        <v>428.65000000000003</v>
      </c>
      <c r="H1707" s="17">
        <v>-1.6293746414228281E-2</v>
      </c>
    </row>
    <row r="1708" spans="1:8" ht="13.5" x14ac:dyDescent="0.25">
      <c r="A1708" s="12"/>
      <c r="B1708" s="11">
        <v>44498</v>
      </c>
      <c r="C1708" s="2">
        <v>12</v>
      </c>
      <c r="D1708" s="2">
        <v>8.5730000000000004</v>
      </c>
      <c r="E1708" s="2">
        <v>0</v>
      </c>
      <c r="F1708" s="2">
        <v>0</v>
      </c>
      <c r="G1708" s="2">
        <v>0</v>
      </c>
      <c r="H1708" s="17">
        <v>0</v>
      </c>
    </row>
    <row r="1709" spans="1:8" ht="13.5" x14ac:dyDescent="0.25">
      <c r="A1709" s="12"/>
      <c r="B1709" s="11">
        <v>44501</v>
      </c>
      <c r="C1709" s="2">
        <v>11.7</v>
      </c>
      <c r="D1709" s="2">
        <v>8.3580000000000005</v>
      </c>
      <c r="E1709" s="2">
        <v>8.3580000000000005</v>
      </c>
      <c r="F1709" s="2">
        <v>1</v>
      </c>
      <c r="G1709" s="2">
        <v>8.3580000000000005</v>
      </c>
      <c r="H1709" s="17">
        <v>-2.5078735565146372E-2</v>
      </c>
    </row>
    <row r="1710" spans="1:8" ht="13.5" x14ac:dyDescent="0.25">
      <c r="A1710" s="12"/>
      <c r="B1710" s="11">
        <v>44502</v>
      </c>
      <c r="C1710" s="2">
        <v>11.7</v>
      </c>
      <c r="D1710" s="2">
        <v>8.3580000000000005</v>
      </c>
      <c r="E1710" s="2">
        <v>0</v>
      </c>
      <c r="F1710" s="2">
        <v>0</v>
      </c>
      <c r="G1710" s="2">
        <v>0</v>
      </c>
      <c r="H1710" s="17">
        <v>0</v>
      </c>
    </row>
    <row r="1711" spans="1:8" ht="13.5" x14ac:dyDescent="0.25">
      <c r="A1711" s="12"/>
      <c r="B1711" s="11">
        <v>44503</v>
      </c>
      <c r="C1711" s="2">
        <v>11.7</v>
      </c>
      <c r="D1711" s="2">
        <v>8.3580000000000005</v>
      </c>
      <c r="E1711" s="2">
        <v>0</v>
      </c>
      <c r="F1711" s="2">
        <v>0</v>
      </c>
      <c r="G1711" s="2">
        <v>0</v>
      </c>
      <c r="H1711" s="17">
        <v>0</v>
      </c>
    </row>
    <row r="1712" spans="1:8" ht="13.5" x14ac:dyDescent="0.25">
      <c r="A1712" s="12"/>
      <c r="B1712" s="11">
        <v>44504</v>
      </c>
      <c r="C1712" s="2">
        <v>11.7</v>
      </c>
      <c r="D1712" s="2">
        <v>8.3580000000000005</v>
      </c>
      <c r="E1712" s="2">
        <v>8.3701441025641046</v>
      </c>
      <c r="F1712" s="2">
        <v>289</v>
      </c>
      <c r="G1712" s="2">
        <v>2418.971645641026</v>
      </c>
      <c r="H1712" s="17">
        <v>0</v>
      </c>
    </row>
    <row r="1713" spans="1:8" ht="13.5" x14ac:dyDescent="0.25">
      <c r="A1713" s="12"/>
      <c r="B1713" s="11">
        <v>44505</v>
      </c>
      <c r="C1713" s="2">
        <v>11.4</v>
      </c>
      <c r="D1713" s="2">
        <v>8.1440000000000001</v>
      </c>
      <c r="E1713" s="2">
        <v>8.1440000000000001</v>
      </c>
      <c r="F1713" s="2">
        <v>600</v>
      </c>
      <c r="G1713" s="2">
        <v>4886.3999999999996</v>
      </c>
      <c r="H1713" s="17">
        <v>-2.5604211533859823E-2</v>
      </c>
    </row>
    <row r="1714" spans="1:8" ht="13.5" x14ac:dyDescent="0.25">
      <c r="A1714" s="12"/>
      <c r="B1714" s="11">
        <v>44508</v>
      </c>
      <c r="C1714" s="2">
        <v>11.4</v>
      </c>
      <c r="D1714" s="2">
        <v>8.1440000000000001</v>
      </c>
      <c r="E1714" s="2">
        <v>8.1332842105263161</v>
      </c>
      <c r="F1714" s="2">
        <v>652</v>
      </c>
      <c r="G1714" s="2">
        <v>5302.9013052631581</v>
      </c>
      <c r="H1714" s="17">
        <v>0</v>
      </c>
    </row>
    <row r="1715" spans="1:8" ht="13.5" x14ac:dyDescent="0.25">
      <c r="A1715" s="12"/>
      <c r="B1715" s="11">
        <v>44509</v>
      </c>
      <c r="C1715" s="2">
        <v>11.4</v>
      </c>
      <c r="D1715" s="2">
        <v>8.1440000000000001</v>
      </c>
      <c r="E1715" s="2">
        <v>0</v>
      </c>
      <c r="F1715" s="2">
        <v>0</v>
      </c>
      <c r="G1715" s="2">
        <v>0</v>
      </c>
      <c r="H1715" s="17">
        <v>0</v>
      </c>
    </row>
    <row r="1716" spans="1:8" ht="13.5" x14ac:dyDescent="0.25">
      <c r="A1716" s="12"/>
      <c r="B1716" s="11">
        <v>44510</v>
      </c>
      <c r="C1716" s="2">
        <v>11.4</v>
      </c>
      <c r="D1716" s="2">
        <v>8.1440000000000001</v>
      </c>
      <c r="E1716" s="2">
        <v>0</v>
      </c>
      <c r="F1716" s="2">
        <v>0</v>
      </c>
      <c r="G1716" s="2">
        <v>0</v>
      </c>
      <c r="H1716" s="17">
        <v>0</v>
      </c>
    </row>
    <row r="1717" spans="1:8" ht="13.5" x14ac:dyDescent="0.25">
      <c r="A1717" s="12"/>
      <c r="B1717" s="11">
        <v>44511</v>
      </c>
      <c r="C1717" s="2">
        <v>11.62</v>
      </c>
      <c r="D1717" s="2">
        <v>8.3010000000000002</v>
      </c>
      <c r="E1717" s="2">
        <v>8.3010000000000002</v>
      </c>
      <c r="F1717" s="2">
        <v>162</v>
      </c>
      <c r="G1717" s="2">
        <v>1344.7619999999999</v>
      </c>
      <c r="H1717" s="17">
        <v>1.9277996070726919E-2</v>
      </c>
    </row>
    <row r="1718" spans="1:8" ht="13.5" x14ac:dyDescent="0.25">
      <c r="A1718" s="12"/>
      <c r="B1718" s="11">
        <v>44512</v>
      </c>
      <c r="C1718" s="2">
        <v>11.62</v>
      </c>
      <c r="D1718" s="2">
        <v>8.3010000000000002</v>
      </c>
      <c r="E1718" s="2">
        <v>8.4724492254733228</v>
      </c>
      <c r="F1718" s="2">
        <v>628</v>
      </c>
      <c r="G1718" s="2">
        <v>5320.6981135972464</v>
      </c>
      <c r="H1718" s="17">
        <v>0</v>
      </c>
    </row>
    <row r="1719" spans="1:8" ht="13.5" x14ac:dyDescent="0.25">
      <c r="A1719" s="12"/>
      <c r="B1719" s="11">
        <v>44515</v>
      </c>
      <c r="C1719" s="2">
        <v>11.7</v>
      </c>
      <c r="D1719" s="2">
        <v>8.3580000000000005</v>
      </c>
      <c r="E1719" s="2">
        <v>8.3251394871794879</v>
      </c>
      <c r="F1719" s="2">
        <v>260</v>
      </c>
      <c r="G1719" s="2">
        <v>2164.536266666667</v>
      </c>
      <c r="H1719" s="17">
        <v>6.8666425731839995E-3</v>
      </c>
    </row>
    <row r="1720" spans="1:8" ht="13.5" x14ac:dyDescent="0.25">
      <c r="A1720" s="12"/>
      <c r="B1720" s="11">
        <v>44516</v>
      </c>
      <c r="C1720" s="2">
        <v>11.7</v>
      </c>
      <c r="D1720" s="2">
        <v>8.3580000000000005</v>
      </c>
      <c r="E1720" s="2">
        <v>0</v>
      </c>
      <c r="F1720" s="2">
        <v>0</v>
      </c>
      <c r="G1720" s="2">
        <v>0</v>
      </c>
      <c r="H1720" s="17">
        <v>0</v>
      </c>
    </row>
    <row r="1721" spans="1:8" ht="13.5" x14ac:dyDescent="0.25">
      <c r="A1721" s="12"/>
      <c r="B1721" s="11">
        <v>44517</v>
      </c>
      <c r="C1721" s="2">
        <v>11.7</v>
      </c>
      <c r="D1721" s="2">
        <v>8.3580000000000005</v>
      </c>
      <c r="E1721" s="2">
        <v>0</v>
      </c>
      <c r="F1721" s="2">
        <v>0</v>
      </c>
      <c r="G1721" s="2">
        <v>0</v>
      </c>
      <c r="H1721" s="17">
        <v>0</v>
      </c>
    </row>
    <row r="1722" spans="1:8" ht="13.5" x14ac:dyDescent="0.25">
      <c r="A1722" s="12"/>
      <c r="B1722" s="11">
        <v>44518</v>
      </c>
      <c r="C1722" s="2">
        <v>11.49</v>
      </c>
      <c r="D1722" s="2">
        <v>8.2080000000000002</v>
      </c>
      <c r="E1722" s="2">
        <v>8.213714882506526</v>
      </c>
      <c r="F1722" s="2">
        <v>88</v>
      </c>
      <c r="G1722" s="2">
        <v>722.80690966057432</v>
      </c>
      <c r="H1722" s="17">
        <v>-1.7946877243359697E-2</v>
      </c>
    </row>
    <row r="1723" spans="1:8" ht="13.5" x14ac:dyDescent="0.25">
      <c r="A1723" s="12"/>
      <c r="B1723" s="11">
        <v>44519</v>
      </c>
      <c r="C1723" s="2">
        <v>11.35</v>
      </c>
      <c r="D1723" s="2">
        <v>8.1080000000000005</v>
      </c>
      <c r="E1723" s="2">
        <v>8.0001314537444941</v>
      </c>
      <c r="F1723" s="2">
        <v>1500</v>
      </c>
      <c r="G1723" s="2">
        <v>12000.19718061674</v>
      </c>
      <c r="H1723" s="17">
        <v>-1.218323586744635E-2</v>
      </c>
    </row>
    <row r="1724" spans="1:8" ht="13.5" x14ac:dyDescent="0.25">
      <c r="A1724" s="12"/>
      <c r="B1724" s="11">
        <v>44522</v>
      </c>
      <c r="C1724" s="2">
        <v>11.35</v>
      </c>
      <c r="D1724" s="2">
        <v>8.1080000000000005</v>
      </c>
      <c r="E1724" s="2">
        <v>7.9565554185022043</v>
      </c>
      <c r="F1724" s="2">
        <v>8</v>
      </c>
      <c r="G1724" s="2">
        <v>63.652443348017634</v>
      </c>
      <c r="H1724" s="17">
        <v>0</v>
      </c>
    </row>
    <row r="1725" spans="1:8" ht="13.5" x14ac:dyDescent="0.25">
      <c r="A1725" s="12"/>
      <c r="B1725" s="11">
        <v>44523</v>
      </c>
      <c r="C1725" s="2">
        <v>12</v>
      </c>
      <c r="D1725" s="2">
        <v>8.5730000000000004</v>
      </c>
      <c r="E1725" s="2">
        <v>8.1129156666666677</v>
      </c>
      <c r="F1725" s="2">
        <v>100</v>
      </c>
      <c r="G1725" s="2">
        <v>811.29156666666677</v>
      </c>
      <c r="H1725" s="17">
        <v>5.7350764676862336E-2</v>
      </c>
    </row>
    <row r="1726" spans="1:8" ht="13.5" x14ac:dyDescent="0.25">
      <c r="A1726" s="12"/>
      <c r="B1726" s="11">
        <v>44524</v>
      </c>
      <c r="C1726" s="2">
        <v>12</v>
      </c>
      <c r="D1726" s="2">
        <v>8.5730000000000004</v>
      </c>
      <c r="E1726" s="2">
        <v>8.5730000000000004</v>
      </c>
      <c r="F1726" s="2">
        <v>100</v>
      </c>
      <c r="G1726" s="2">
        <v>857.30000000000007</v>
      </c>
      <c r="H1726" s="17">
        <v>0</v>
      </c>
    </row>
    <row r="1727" spans="1:8" ht="13.5" x14ac:dyDescent="0.25">
      <c r="A1727" s="12"/>
      <c r="B1727" s="11">
        <v>44525</v>
      </c>
      <c r="C1727" s="2">
        <v>11.28</v>
      </c>
      <c r="D1727" s="2">
        <v>8.0579999999999998</v>
      </c>
      <c r="E1727" s="2">
        <v>8.4973324468085103</v>
      </c>
      <c r="F1727" s="2">
        <v>210</v>
      </c>
      <c r="G1727" s="2">
        <v>1784.4398138297872</v>
      </c>
      <c r="H1727" s="17">
        <v>-6.0072320074653046E-2</v>
      </c>
    </row>
    <row r="1728" spans="1:8" ht="13.5" x14ac:dyDescent="0.25">
      <c r="A1728" s="12"/>
      <c r="B1728" s="11">
        <v>44526</v>
      </c>
      <c r="C1728" s="2">
        <v>11.95</v>
      </c>
      <c r="D1728" s="2">
        <v>8.5370000000000008</v>
      </c>
      <c r="E1728" s="2">
        <v>8.386977405857742</v>
      </c>
      <c r="F1728" s="2">
        <v>30</v>
      </c>
      <c r="G1728" s="2">
        <v>251.60932217573225</v>
      </c>
      <c r="H1728" s="17">
        <v>5.9444030776867829E-2</v>
      </c>
    </row>
    <row r="1729" spans="1:8" ht="13.5" x14ac:dyDescent="0.25">
      <c r="A1729" s="12"/>
      <c r="B1729" s="11">
        <v>44529</v>
      </c>
      <c r="C1729" s="2">
        <v>12.32</v>
      </c>
      <c r="D1729" s="2">
        <v>8.8010000000000002</v>
      </c>
      <c r="E1729" s="2">
        <v>8.7045604707792208</v>
      </c>
      <c r="F1729" s="2">
        <v>190</v>
      </c>
      <c r="G1729" s="2">
        <v>1653.8664894480519</v>
      </c>
      <c r="H1729" s="17">
        <v>3.0924212252547652E-2</v>
      </c>
    </row>
    <row r="1730" spans="1:8" ht="13.5" x14ac:dyDescent="0.25">
      <c r="A1730" s="12"/>
      <c r="B1730" s="11">
        <v>44530</v>
      </c>
      <c r="C1730" s="2">
        <v>12</v>
      </c>
      <c r="D1730" s="2">
        <v>8.5730000000000004</v>
      </c>
      <c r="E1730" s="2">
        <v>8.5730000000000004</v>
      </c>
      <c r="F1730" s="2">
        <v>200</v>
      </c>
      <c r="G1730" s="2">
        <v>1714.6000000000001</v>
      </c>
      <c r="H1730" s="17">
        <v>-2.5906147028746704E-2</v>
      </c>
    </row>
    <row r="1731" spans="1:8" ht="13.5" x14ac:dyDescent="0.25">
      <c r="A1731" s="12"/>
      <c r="B1731" s="11">
        <v>44531</v>
      </c>
      <c r="C1731" s="2">
        <v>12.33</v>
      </c>
      <c r="D1731" s="2">
        <v>8.8079999999999998</v>
      </c>
      <c r="E1731" s="2">
        <v>8.825858880778588</v>
      </c>
      <c r="F1731" s="2">
        <v>230</v>
      </c>
      <c r="G1731" s="2">
        <v>2029.9475425790752</v>
      </c>
      <c r="H1731" s="17">
        <v>2.7411641199113428E-2</v>
      </c>
    </row>
    <row r="1732" spans="1:8" ht="13.5" x14ac:dyDescent="0.25">
      <c r="A1732" s="12"/>
      <c r="B1732" s="11">
        <v>44532</v>
      </c>
      <c r="C1732" s="2">
        <v>12.33</v>
      </c>
      <c r="D1732" s="2">
        <v>8.8079999999999998</v>
      </c>
      <c r="E1732" s="2">
        <v>8.8079999999999998</v>
      </c>
      <c r="F1732" s="2">
        <v>50</v>
      </c>
      <c r="G1732" s="2">
        <v>440.4</v>
      </c>
      <c r="H1732" s="17">
        <v>0</v>
      </c>
    </row>
    <row r="1733" spans="1:8" ht="13.5" x14ac:dyDescent="0.25">
      <c r="A1733" s="12"/>
      <c r="B1733" s="11">
        <v>44533</v>
      </c>
      <c r="C1733" s="2">
        <v>12.2</v>
      </c>
      <c r="D1733" s="2">
        <v>8.7149999999999999</v>
      </c>
      <c r="E1733" s="2">
        <v>8.7149999999999999</v>
      </c>
      <c r="F1733" s="2">
        <v>24</v>
      </c>
      <c r="G1733" s="2">
        <v>209.16</v>
      </c>
      <c r="H1733" s="17">
        <v>-1.0558583106267026E-2</v>
      </c>
    </row>
    <row r="1734" spans="1:8" ht="13.5" x14ac:dyDescent="0.25">
      <c r="A1734" s="12"/>
      <c r="B1734" s="11">
        <v>44536</v>
      </c>
      <c r="C1734" s="2">
        <v>12.2</v>
      </c>
      <c r="D1734" s="2">
        <v>8.7149999999999999</v>
      </c>
      <c r="E1734" s="2">
        <v>0</v>
      </c>
      <c r="F1734" s="2">
        <v>0</v>
      </c>
      <c r="G1734" s="2">
        <v>0</v>
      </c>
      <c r="H1734" s="17">
        <v>0</v>
      </c>
    </row>
    <row r="1735" spans="1:8" ht="13.5" x14ac:dyDescent="0.25">
      <c r="A1735" s="12"/>
      <c r="B1735" s="11">
        <v>44537</v>
      </c>
      <c r="C1735" s="2">
        <v>11.8</v>
      </c>
      <c r="D1735" s="2">
        <v>8.43</v>
      </c>
      <c r="E1735" s="2">
        <v>8.533588983050846</v>
      </c>
      <c r="F1735" s="2">
        <v>144</v>
      </c>
      <c r="G1735" s="2">
        <v>1228.8368135593219</v>
      </c>
      <c r="H1735" s="17">
        <v>-3.2702237521514646E-2</v>
      </c>
    </row>
    <row r="1736" spans="1:8" ht="13.5" x14ac:dyDescent="0.25">
      <c r="A1736" s="12"/>
      <c r="B1736" s="11">
        <v>44538</v>
      </c>
      <c r="C1736" s="2">
        <v>12</v>
      </c>
      <c r="D1736" s="2">
        <v>8.5730000000000004</v>
      </c>
      <c r="E1736" s="2">
        <v>8.5730000000000004</v>
      </c>
      <c r="F1736" s="2">
        <v>2</v>
      </c>
      <c r="G1736" s="2">
        <v>17.146000000000001</v>
      </c>
      <c r="H1736" s="17">
        <v>1.6963226571767579E-2</v>
      </c>
    </row>
    <row r="1737" spans="1:8" ht="13.5" x14ac:dyDescent="0.25">
      <c r="A1737" s="12"/>
      <c r="B1737" s="11">
        <v>44539</v>
      </c>
      <c r="C1737" s="2">
        <v>12.2</v>
      </c>
      <c r="D1737" s="2">
        <v>8.7149999999999999</v>
      </c>
      <c r="E1737" s="2">
        <v>8.679997131147541</v>
      </c>
      <c r="F1737" s="2">
        <v>105</v>
      </c>
      <c r="G1737" s="2">
        <v>911.3996987704918</v>
      </c>
      <c r="H1737" s="17">
        <v>1.6563630001166389E-2</v>
      </c>
    </row>
    <row r="1738" spans="1:8" ht="13.5" x14ac:dyDescent="0.25">
      <c r="A1738" s="12"/>
      <c r="B1738" s="11">
        <v>44540</v>
      </c>
      <c r="C1738" s="2">
        <v>11.48</v>
      </c>
      <c r="D1738" s="2">
        <v>8.2010000000000005</v>
      </c>
      <c r="E1738" s="2">
        <v>8.2010000000000005</v>
      </c>
      <c r="F1738" s="2">
        <v>1</v>
      </c>
      <c r="G1738" s="2">
        <v>8.2010000000000005</v>
      </c>
      <c r="H1738" s="17">
        <v>-5.8978772231784209E-2</v>
      </c>
    </row>
    <row r="1739" spans="1:8" ht="13.5" x14ac:dyDescent="0.25">
      <c r="A1739" s="12"/>
      <c r="B1739" s="11">
        <v>44543</v>
      </c>
      <c r="C1739" s="2">
        <v>11.48</v>
      </c>
      <c r="D1739" s="2">
        <v>8.2010000000000005</v>
      </c>
      <c r="E1739" s="2">
        <v>0</v>
      </c>
      <c r="F1739" s="2">
        <v>0</v>
      </c>
      <c r="G1739" s="2">
        <v>0</v>
      </c>
      <c r="H1739" s="17">
        <v>0</v>
      </c>
    </row>
    <row r="1740" spans="1:8" ht="13.5" x14ac:dyDescent="0.25">
      <c r="A1740" s="12"/>
      <c r="B1740" s="11">
        <v>44544</v>
      </c>
      <c r="C1740" s="2">
        <v>12.16</v>
      </c>
      <c r="D1740" s="2">
        <v>8.6869999999999994</v>
      </c>
      <c r="E1740" s="2">
        <v>8.6869999999999994</v>
      </c>
      <c r="F1740" s="2">
        <v>2</v>
      </c>
      <c r="G1740" s="2">
        <v>17.373999999999999</v>
      </c>
      <c r="H1740" s="17">
        <v>5.9261065723692094E-2</v>
      </c>
    </row>
    <row r="1741" spans="1:8" ht="13.5" x14ac:dyDescent="0.25">
      <c r="A1741" s="12"/>
      <c r="B1741" s="11">
        <v>44545</v>
      </c>
      <c r="C1741" s="2">
        <v>11.45</v>
      </c>
      <c r="D1741" s="2">
        <v>8.18</v>
      </c>
      <c r="E1741" s="2">
        <v>8.7479563318777291</v>
      </c>
      <c r="F1741" s="2">
        <v>9157</v>
      </c>
      <c r="G1741" s="2">
        <v>80105.036131004366</v>
      </c>
      <c r="H1741" s="17">
        <v>-5.8363071255899589E-2</v>
      </c>
    </row>
    <row r="1742" spans="1:8" ht="13.5" x14ac:dyDescent="0.25">
      <c r="A1742" s="12"/>
      <c r="B1742" s="11">
        <v>44546</v>
      </c>
      <c r="C1742" s="2">
        <v>12.13</v>
      </c>
      <c r="D1742" s="2">
        <v>8.6649999999999991</v>
      </c>
      <c r="E1742" s="2">
        <v>8.5885651277823563</v>
      </c>
      <c r="F1742" s="2">
        <v>87</v>
      </c>
      <c r="G1742" s="2">
        <v>747.205166117065</v>
      </c>
      <c r="H1742" s="17">
        <v>5.9290953545232207E-2</v>
      </c>
    </row>
    <row r="1743" spans="1:8" ht="13.5" x14ac:dyDescent="0.25">
      <c r="A1743" s="12"/>
      <c r="B1743" s="11">
        <v>44550</v>
      </c>
      <c r="C1743" s="2">
        <v>12.36</v>
      </c>
      <c r="D1743" s="2">
        <v>8.83</v>
      </c>
      <c r="E1743" s="2">
        <v>8.83</v>
      </c>
      <c r="F1743" s="2">
        <v>100</v>
      </c>
      <c r="G1743" s="2">
        <v>883</v>
      </c>
      <c r="H1743" s="17">
        <v>1.904212348528574E-2</v>
      </c>
    </row>
    <row r="1744" spans="1:8" ht="13.5" x14ac:dyDescent="0.25">
      <c r="A1744" s="12"/>
      <c r="B1744" s="11">
        <v>44551</v>
      </c>
      <c r="C1744" s="2">
        <v>12.5</v>
      </c>
      <c r="D1744" s="2">
        <v>8.93</v>
      </c>
      <c r="E1744" s="2">
        <v>8.9357151999999989</v>
      </c>
      <c r="F1744" s="2">
        <v>24</v>
      </c>
      <c r="G1744" s="2">
        <v>214.45716479999999</v>
      </c>
      <c r="H1744" s="17">
        <v>1.1325028312570741E-2</v>
      </c>
    </row>
    <row r="1745" spans="1:8" ht="13.5" x14ac:dyDescent="0.25">
      <c r="A1745" s="12"/>
      <c r="B1745" s="11">
        <v>44552</v>
      </c>
      <c r="C1745" s="2">
        <v>12.5</v>
      </c>
      <c r="D1745" s="2">
        <v>8.93</v>
      </c>
      <c r="E1745" s="2">
        <v>0</v>
      </c>
      <c r="F1745" s="2">
        <v>0</v>
      </c>
      <c r="G1745" s="2">
        <v>0</v>
      </c>
      <c r="H1745" s="17">
        <v>0</v>
      </c>
    </row>
    <row r="1746" spans="1:8" ht="13.5" x14ac:dyDescent="0.25">
      <c r="A1746" s="12"/>
      <c r="B1746" s="11">
        <v>44553</v>
      </c>
      <c r="C1746" s="2">
        <v>12.69</v>
      </c>
      <c r="D1746" s="2">
        <v>9.0660000000000007</v>
      </c>
      <c r="E1746" s="2">
        <v>8.9309744680851058</v>
      </c>
      <c r="F1746" s="2">
        <v>222</v>
      </c>
      <c r="G1746" s="2">
        <v>1982.6763319148936</v>
      </c>
      <c r="H1746" s="17">
        <v>1.5229563269876933E-2</v>
      </c>
    </row>
    <row r="1747" spans="1:8" ht="13.5" x14ac:dyDescent="0.25">
      <c r="A1747" s="12"/>
      <c r="B1747" s="11">
        <v>44554</v>
      </c>
      <c r="C1747" s="2">
        <v>12.1</v>
      </c>
      <c r="D1747" s="2">
        <v>8.6440000000000001</v>
      </c>
      <c r="E1747" s="2">
        <v>8.9290376859504139</v>
      </c>
      <c r="F1747" s="2">
        <v>3037</v>
      </c>
      <c r="G1747" s="2">
        <v>27117.487452231406</v>
      </c>
      <c r="H1747" s="17">
        <v>-4.6547540260313318E-2</v>
      </c>
    </row>
    <row r="1748" spans="1:8" ht="13.5" x14ac:dyDescent="0.25">
      <c r="A1748" s="12"/>
      <c r="B1748" s="11">
        <v>44557</v>
      </c>
      <c r="C1748" s="2">
        <v>12.72</v>
      </c>
      <c r="D1748" s="2">
        <v>9.0869999999999997</v>
      </c>
      <c r="E1748" s="2">
        <v>9.0869999999999997</v>
      </c>
      <c r="F1748" s="2">
        <v>76</v>
      </c>
      <c r="G1748" s="2">
        <v>690.61199999999997</v>
      </c>
      <c r="H1748" s="17">
        <v>5.1249421564090653E-2</v>
      </c>
    </row>
    <row r="1749" spans="1:8" ht="13.5" x14ac:dyDescent="0.25">
      <c r="A1749" s="12"/>
      <c r="B1749" s="11">
        <v>44558</v>
      </c>
      <c r="C1749" s="2">
        <v>12.36</v>
      </c>
      <c r="D1749" s="2">
        <v>8.83</v>
      </c>
      <c r="E1749" s="2">
        <v>9.0064571197411016</v>
      </c>
      <c r="F1749" s="2">
        <v>3</v>
      </c>
      <c r="G1749" s="2">
        <v>27.019371359223307</v>
      </c>
      <c r="H1749" s="17">
        <v>-2.8282161329371596E-2</v>
      </c>
    </row>
    <row r="1750" spans="1:8" ht="13.5" x14ac:dyDescent="0.25">
      <c r="A1750" s="12"/>
      <c r="B1750" s="11">
        <v>44559</v>
      </c>
      <c r="C1750" s="2">
        <v>12</v>
      </c>
      <c r="D1750" s="2">
        <v>8.5730000000000004</v>
      </c>
      <c r="E1750" s="2">
        <v>8.8244746666666671</v>
      </c>
      <c r="F1750" s="2">
        <v>46</v>
      </c>
      <c r="G1750" s="2">
        <v>405.92583466666667</v>
      </c>
      <c r="H1750" s="17">
        <v>-2.9105322763306872E-2</v>
      </c>
    </row>
    <row r="1751" spans="1:8" ht="13.5" x14ac:dyDescent="0.25">
      <c r="A1751" s="12"/>
      <c r="B1751" s="11">
        <v>44560</v>
      </c>
      <c r="C1751" s="2">
        <v>12.72</v>
      </c>
      <c r="D1751" s="2">
        <v>9.0869999999999997</v>
      </c>
      <c r="E1751" s="2">
        <v>8.6440801886792435</v>
      </c>
      <c r="F1751" s="2">
        <v>40</v>
      </c>
      <c r="G1751" s="2">
        <v>345.76320754716971</v>
      </c>
      <c r="H1751" s="17">
        <v>5.9955674792954543E-2</v>
      </c>
    </row>
    <row r="1752" spans="1:8" ht="13.5" x14ac:dyDescent="0.25">
      <c r="A1752" s="12"/>
      <c r="B1752" s="11">
        <v>44561</v>
      </c>
      <c r="C1752" s="2">
        <v>12.69</v>
      </c>
      <c r="D1752" s="2">
        <v>9.0660000000000007</v>
      </c>
      <c r="E1752" s="2">
        <v>8.6309177304964546</v>
      </c>
      <c r="F1752" s="2">
        <v>11</v>
      </c>
      <c r="G1752" s="2">
        <v>94.940095035460999</v>
      </c>
      <c r="H1752" s="17">
        <v>-2.3109937273026325E-3</v>
      </c>
    </row>
    <row r="1753" spans="1:8" ht="13.5" x14ac:dyDescent="0.25">
      <c r="A1753" s="12"/>
      <c r="B1753" s="11">
        <v>44564</v>
      </c>
      <c r="C1753" s="2">
        <v>12.69</v>
      </c>
      <c r="D1753" s="2">
        <v>9.0660000000000007</v>
      </c>
      <c r="E1753" s="2">
        <v>0</v>
      </c>
      <c r="F1753" s="2">
        <v>0</v>
      </c>
      <c r="G1753" s="2">
        <v>0</v>
      </c>
      <c r="H1753" s="17">
        <v>0</v>
      </c>
    </row>
    <row r="1754" spans="1:8" ht="13.5" x14ac:dyDescent="0.25">
      <c r="A1754" s="12"/>
      <c r="B1754" s="11">
        <v>44565</v>
      </c>
      <c r="C1754" s="2">
        <v>12</v>
      </c>
      <c r="D1754" s="2">
        <v>8.5730000000000004</v>
      </c>
      <c r="E1754" s="2">
        <v>8.5730000000000004</v>
      </c>
      <c r="F1754" s="2">
        <v>146</v>
      </c>
      <c r="G1754" s="2">
        <v>1251.6580000000001</v>
      </c>
      <c r="H1754" s="17">
        <v>-5.4378998455768837E-2</v>
      </c>
    </row>
    <row r="1755" spans="1:8" ht="13.5" x14ac:dyDescent="0.25">
      <c r="A1755" s="12"/>
      <c r="B1755" s="11">
        <v>44566</v>
      </c>
      <c r="C1755" s="2">
        <v>11.99</v>
      </c>
      <c r="D1755" s="2">
        <v>8.5649999999999995</v>
      </c>
      <c r="E1755" s="2">
        <v>8.5649999999999995</v>
      </c>
      <c r="F1755" s="2">
        <v>5</v>
      </c>
      <c r="G1755" s="2">
        <v>42.824999999999996</v>
      </c>
      <c r="H1755" s="17">
        <v>-9.3316225358694676E-4</v>
      </c>
    </row>
    <row r="1756" spans="1:8" ht="13.5" x14ac:dyDescent="0.25">
      <c r="A1756" s="12"/>
      <c r="B1756" s="11">
        <v>44567</v>
      </c>
      <c r="C1756" s="2">
        <v>11.99</v>
      </c>
      <c r="D1756" s="2">
        <v>8.5649999999999995</v>
      </c>
      <c r="E1756" s="2">
        <v>0</v>
      </c>
      <c r="F1756" s="2">
        <v>0</v>
      </c>
      <c r="G1756" s="2">
        <v>0</v>
      </c>
      <c r="H1756" s="17">
        <v>0</v>
      </c>
    </row>
    <row r="1757" spans="1:8" ht="13.5" x14ac:dyDescent="0.25">
      <c r="A1757" s="12"/>
      <c r="B1757" s="11">
        <v>44568</v>
      </c>
      <c r="C1757" s="2">
        <v>11.28</v>
      </c>
      <c r="D1757" s="2">
        <v>8.0579999999999998</v>
      </c>
      <c r="E1757" s="2">
        <v>8.0579999999999998</v>
      </c>
      <c r="F1757" s="2">
        <v>254</v>
      </c>
      <c r="G1757" s="2">
        <v>2046.732</v>
      </c>
      <c r="H1757" s="17">
        <v>-5.9194395796847599E-2</v>
      </c>
    </row>
    <row r="1758" spans="1:8" ht="13.5" x14ac:dyDescent="0.25">
      <c r="A1758" s="12"/>
      <c r="B1758" s="11">
        <v>44571</v>
      </c>
      <c r="C1758" s="2">
        <v>11.28</v>
      </c>
      <c r="D1758" s="2">
        <v>8.0579999999999998</v>
      </c>
      <c r="E1758" s="2">
        <v>0</v>
      </c>
      <c r="F1758" s="2">
        <v>0</v>
      </c>
      <c r="G1758" s="2">
        <v>0</v>
      </c>
      <c r="H1758" s="17">
        <v>0</v>
      </c>
    </row>
    <row r="1759" spans="1:8" ht="13.5" x14ac:dyDescent="0.25">
      <c r="A1759" s="12"/>
      <c r="B1759" s="11">
        <v>44572</v>
      </c>
      <c r="C1759" s="2">
        <v>11.11</v>
      </c>
      <c r="D1759" s="2">
        <v>7.9370000000000003</v>
      </c>
      <c r="E1759" s="2">
        <v>7.9369999999999994</v>
      </c>
      <c r="F1759" s="2">
        <v>1</v>
      </c>
      <c r="G1759" s="2">
        <v>7.9369999999999994</v>
      </c>
      <c r="H1759" s="17">
        <v>-1.5016133035492624E-2</v>
      </c>
    </row>
    <row r="1760" spans="1:8" ht="13.5" x14ac:dyDescent="0.25">
      <c r="A1760" s="12"/>
      <c r="B1760" s="11">
        <v>44573</v>
      </c>
      <c r="C1760" s="2">
        <v>11.62</v>
      </c>
      <c r="D1760" s="2">
        <v>8.3010000000000002</v>
      </c>
      <c r="E1760" s="2">
        <v>7.9473859724612739</v>
      </c>
      <c r="F1760" s="2">
        <v>118</v>
      </c>
      <c r="G1760" s="2">
        <v>937.79154475043026</v>
      </c>
      <c r="H1760" s="17">
        <v>4.5861156608290272E-2</v>
      </c>
    </row>
    <row r="1761" spans="1:8" ht="13.5" x14ac:dyDescent="0.25">
      <c r="A1761" s="12"/>
      <c r="B1761" s="11">
        <v>44574</v>
      </c>
      <c r="C1761" s="2">
        <v>11.62</v>
      </c>
      <c r="D1761" s="2">
        <v>8.3010000000000002</v>
      </c>
      <c r="E1761" s="2">
        <v>0</v>
      </c>
      <c r="F1761" s="2">
        <v>0</v>
      </c>
      <c r="G1761" s="2">
        <v>0</v>
      </c>
      <c r="H1761" s="17">
        <v>0</v>
      </c>
    </row>
    <row r="1762" spans="1:8" ht="13.5" x14ac:dyDescent="0.25">
      <c r="A1762" s="12"/>
      <c r="B1762" s="11">
        <v>44575</v>
      </c>
      <c r="C1762" s="2">
        <v>11.97</v>
      </c>
      <c r="D1762" s="2">
        <v>8.5510000000000002</v>
      </c>
      <c r="E1762" s="2">
        <v>8.3945531328320797</v>
      </c>
      <c r="F1762" s="2">
        <v>79</v>
      </c>
      <c r="G1762" s="2">
        <v>663.16969749373425</v>
      </c>
      <c r="H1762" s="17">
        <v>3.0116853391157692E-2</v>
      </c>
    </row>
    <row r="1763" spans="1:8" ht="13.5" x14ac:dyDescent="0.25">
      <c r="A1763" s="12"/>
      <c r="B1763" s="11">
        <v>44578</v>
      </c>
      <c r="C1763" s="2">
        <v>11.3</v>
      </c>
      <c r="D1763" s="2">
        <v>8.0730000000000004</v>
      </c>
      <c r="E1763" s="2">
        <v>8.0730000000000004</v>
      </c>
      <c r="F1763" s="2">
        <v>292</v>
      </c>
      <c r="G1763" s="2">
        <v>2357.3160000000003</v>
      </c>
      <c r="H1763" s="17">
        <v>-5.5899894749152114E-2</v>
      </c>
    </row>
    <row r="1764" spans="1:8" ht="13.5" x14ac:dyDescent="0.25">
      <c r="A1764" s="12"/>
      <c r="B1764" s="11">
        <v>44579</v>
      </c>
      <c r="C1764" s="2">
        <v>11.96</v>
      </c>
      <c r="D1764" s="2">
        <v>8.5440000000000005</v>
      </c>
      <c r="E1764" s="2">
        <v>8.0839384615384624</v>
      </c>
      <c r="F1764" s="2">
        <v>101</v>
      </c>
      <c r="G1764" s="2">
        <v>816.47778461538473</v>
      </c>
      <c r="H1764" s="17">
        <v>5.8342623560014871E-2</v>
      </c>
    </row>
    <row r="1765" spans="1:8" ht="13.5" x14ac:dyDescent="0.25">
      <c r="A1765" s="12"/>
      <c r="B1765" s="11">
        <v>44580</v>
      </c>
      <c r="C1765" s="2">
        <v>11.96</v>
      </c>
      <c r="D1765" s="2">
        <v>8.5440000000000005</v>
      </c>
      <c r="E1765" s="2">
        <v>0</v>
      </c>
      <c r="F1765" s="2">
        <v>0</v>
      </c>
      <c r="G1765" s="2">
        <v>0</v>
      </c>
      <c r="H1765" s="17">
        <v>0</v>
      </c>
    </row>
    <row r="1766" spans="1:8" ht="13.5" x14ac:dyDescent="0.25">
      <c r="A1766" s="12"/>
      <c r="B1766" s="11">
        <v>44581</v>
      </c>
      <c r="C1766" s="2">
        <v>11.96</v>
      </c>
      <c r="D1766" s="2">
        <v>8.5440000000000005</v>
      </c>
      <c r="E1766" s="2">
        <v>0</v>
      </c>
      <c r="F1766" s="2">
        <v>0</v>
      </c>
      <c r="G1766" s="2">
        <v>0</v>
      </c>
      <c r="H1766" s="17">
        <v>0</v>
      </c>
    </row>
    <row r="1767" spans="1:8" ht="13.5" x14ac:dyDescent="0.25">
      <c r="A1767" s="12"/>
      <c r="B1767" s="11">
        <v>44582</v>
      </c>
      <c r="C1767" s="2">
        <v>11.96</v>
      </c>
      <c r="D1767" s="2">
        <v>8.5440000000000005</v>
      </c>
      <c r="E1767" s="2">
        <v>0</v>
      </c>
      <c r="F1767" s="2">
        <v>0</v>
      </c>
      <c r="G1767" s="2">
        <v>0</v>
      </c>
      <c r="H1767" s="17">
        <v>0</v>
      </c>
    </row>
    <row r="1768" spans="1:8" ht="13.5" x14ac:dyDescent="0.25">
      <c r="A1768" s="12"/>
      <c r="B1768" s="11">
        <v>44585</v>
      </c>
      <c r="C1768" s="2">
        <v>11.33</v>
      </c>
      <c r="D1768" s="2">
        <v>8.0939999999999994</v>
      </c>
      <c r="E1768" s="2">
        <v>8.0947143865842879</v>
      </c>
      <c r="F1768" s="2">
        <v>95</v>
      </c>
      <c r="G1768" s="2">
        <v>768.99786672550738</v>
      </c>
      <c r="H1768" s="17">
        <v>-5.2668539325842818E-2</v>
      </c>
    </row>
    <row r="1769" spans="1:8" ht="13.5" x14ac:dyDescent="0.25">
      <c r="A1769" s="12"/>
      <c r="B1769" s="11">
        <v>44586</v>
      </c>
      <c r="C1769" s="2">
        <v>11.71</v>
      </c>
      <c r="D1769" s="2">
        <v>8.3650000000000002</v>
      </c>
      <c r="E1769" s="2">
        <v>8.4800098206660977</v>
      </c>
      <c r="F1769" s="2">
        <v>632</v>
      </c>
      <c r="G1769" s="2">
        <v>5359.3662066609741</v>
      </c>
      <c r="H1769" s="17">
        <v>3.3481591302199264E-2</v>
      </c>
    </row>
    <row r="1770" spans="1:8" ht="13.5" x14ac:dyDescent="0.25">
      <c r="A1770" s="12"/>
      <c r="B1770" s="11">
        <v>44587</v>
      </c>
      <c r="C1770" s="2">
        <v>11.5</v>
      </c>
      <c r="D1770" s="2">
        <v>8.2149999999999999</v>
      </c>
      <c r="E1770" s="2">
        <v>8.2149999999999999</v>
      </c>
      <c r="F1770" s="2">
        <v>2</v>
      </c>
      <c r="G1770" s="2">
        <v>16.43</v>
      </c>
      <c r="H1770" s="17">
        <v>-1.7931858936043078E-2</v>
      </c>
    </row>
    <row r="1771" spans="1:8" ht="13.5" x14ac:dyDescent="0.25">
      <c r="A1771" s="12"/>
      <c r="B1771" s="11">
        <v>44588</v>
      </c>
      <c r="C1771" s="2">
        <v>11.96</v>
      </c>
      <c r="D1771" s="2">
        <v>8.5440000000000005</v>
      </c>
      <c r="E1771" s="2">
        <v>8.2453886287625426</v>
      </c>
      <c r="F1771" s="2">
        <v>174</v>
      </c>
      <c r="G1771" s="2">
        <v>1434.6976214046824</v>
      </c>
      <c r="H1771" s="17">
        <v>4.0048691418137633E-2</v>
      </c>
    </row>
    <row r="1772" spans="1:8" ht="13.5" x14ac:dyDescent="0.25">
      <c r="A1772" s="12"/>
      <c r="B1772" s="11">
        <v>44589</v>
      </c>
      <c r="C1772" s="2">
        <v>11.92</v>
      </c>
      <c r="D1772" s="2">
        <v>8.5150000000000006</v>
      </c>
      <c r="E1772" s="2">
        <v>8.5364303691275172</v>
      </c>
      <c r="F1772" s="2">
        <v>336</v>
      </c>
      <c r="G1772" s="2">
        <v>2868.2406040268456</v>
      </c>
      <c r="H1772" s="17">
        <v>-3.3941947565542968E-3</v>
      </c>
    </row>
    <row r="1773" spans="1:8" ht="13.5" x14ac:dyDescent="0.25">
      <c r="A1773" s="12"/>
      <c r="B1773" s="11">
        <v>44592</v>
      </c>
      <c r="C1773" s="2">
        <v>11.92</v>
      </c>
      <c r="D1773" s="2">
        <v>8.5150000000000006</v>
      </c>
      <c r="E1773" s="2">
        <v>0</v>
      </c>
      <c r="F1773" s="2">
        <v>0</v>
      </c>
      <c r="G1773" s="2">
        <v>0</v>
      </c>
      <c r="H1773" s="17">
        <v>0</v>
      </c>
    </row>
    <row r="1774" spans="1:8" ht="13.5" x14ac:dyDescent="0.25">
      <c r="A1774" s="12"/>
      <c r="B1774" s="11">
        <v>44593</v>
      </c>
      <c r="C1774" s="2">
        <v>11.88</v>
      </c>
      <c r="D1774" s="2">
        <v>8.4870000000000001</v>
      </c>
      <c r="E1774" s="2">
        <v>8.4898575757575756</v>
      </c>
      <c r="F1774" s="2">
        <v>88</v>
      </c>
      <c r="G1774" s="2">
        <v>747.1074666666666</v>
      </c>
      <c r="H1774" s="17">
        <v>-3.288314738696473E-3</v>
      </c>
    </row>
    <row r="1775" spans="1:8" ht="13.5" x14ac:dyDescent="0.25">
      <c r="A1775" s="12"/>
      <c r="B1775" s="11">
        <v>44594</v>
      </c>
      <c r="C1775" s="2">
        <v>11.65</v>
      </c>
      <c r="D1775" s="2">
        <v>8.3230000000000004</v>
      </c>
      <c r="E1775" s="2">
        <v>8.3230000000000004</v>
      </c>
      <c r="F1775" s="2">
        <v>10</v>
      </c>
      <c r="G1775" s="2">
        <v>83.23</v>
      </c>
      <c r="H1775" s="17">
        <v>-1.9323671497584505E-2</v>
      </c>
    </row>
    <row r="1776" spans="1:8" ht="13.5" x14ac:dyDescent="0.25">
      <c r="A1776" s="12"/>
      <c r="B1776" s="11">
        <v>44595</v>
      </c>
      <c r="C1776" s="2">
        <v>11.6</v>
      </c>
      <c r="D1776" s="2">
        <v>8.2870000000000008</v>
      </c>
      <c r="E1776" s="2">
        <v>8.3162902586206915</v>
      </c>
      <c r="F1776" s="2">
        <v>1101</v>
      </c>
      <c r="G1776" s="2">
        <v>9156.2355747413822</v>
      </c>
      <c r="H1776" s="17">
        <v>-4.3253634506787916E-3</v>
      </c>
    </row>
    <row r="1777" spans="1:8" ht="13.5" x14ac:dyDescent="0.25">
      <c r="A1777" s="12"/>
      <c r="B1777" s="11">
        <v>44596</v>
      </c>
      <c r="C1777" s="2">
        <v>11.88</v>
      </c>
      <c r="D1777" s="2">
        <v>8.4870000000000001</v>
      </c>
      <c r="E1777" s="2">
        <v>8.2691098484848471</v>
      </c>
      <c r="F1777" s="2">
        <v>2</v>
      </c>
      <c r="G1777" s="2">
        <v>16.538219696969694</v>
      </c>
      <c r="H1777" s="17">
        <v>2.4134186074574546E-2</v>
      </c>
    </row>
    <row r="1778" spans="1:8" ht="13.5" x14ac:dyDescent="0.25">
      <c r="A1778" s="12"/>
      <c r="B1778" s="11">
        <v>44599</v>
      </c>
      <c r="C1778" s="2">
        <v>11.84</v>
      </c>
      <c r="D1778" s="2">
        <v>8.4580000000000002</v>
      </c>
      <c r="E1778" s="2">
        <v>8.4580000000000002</v>
      </c>
      <c r="F1778" s="2">
        <v>38</v>
      </c>
      <c r="G1778" s="2">
        <v>321.404</v>
      </c>
      <c r="H1778" s="17">
        <v>-3.4169906916460368E-3</v>
      </c>
    </row>
    <row r="1779" spans="1:8" ht="13.5" x14ac:dyDescent="0.25">
      <c r="A1779" s="12"/>
      <c r="B1779" s="11">
        <v>44600</v>
      </c>
      <c r="C1779" s="2">
        <v>11.8</v>
      </c>
      <c r="D1779" s="2">
        <v>8.43</v>
      </c>
      <c r="E1779" s="2">
        <v>8.428571186440676</v>
      </c>
      <c r="F1779" s="2">
        <v>197</v>
      </c>
      <c r="G1779" s="2">
        <v>1660.4285237288132</v>
      </c>
      <c r="H1779" s="17">
        <v>-3.3104752896666433E-3</v>
      </c>
    </row>
    <row r="1780" spans="1:8" ht="13.5" x14ac:dyDescent="0.25">
      <c r="A1780" s="12"/>
      <c r="B1780" s="11">
        <v>44601</v>
      </c>
      <c r="C1780" s="2">
        <v>12.19</v>
      </c>
      <c r="D1780" s="2">
        <v>8.7080000000000002</v>
      </c>
      <c r="E1780" s="2">
        <v>8.5458411812961437</v>
      </c>
      <c r="F1780" s="2">
        <v>5757</v>
      </c>
      <c r="G1780" s="2">
        <v>49198.407680721903</v>
      </c>
      <c r="H1780" s="17">
        <v>3.2977461447212392E-2</v>
      </c>
    </row>
    <row r="1781" spans="1:8" ht="13.5" x14ac:dyDescent="0.25">
      <c r="A1781" s="12"/>
      <c r="B1781" s="11">
        <v>44602</v>
      </c>
      <c r="C1781" s="2">
        <v>12.33</v>
      </c>
      <c r="D1781" s="2">
        <v>8.8079999999999998</v>
      </c>
      <c r="E1781" s="2">
        <v>8.7079902676399019</v>
      </c>
      <c r="F1781" s="2">
        <v>231</v>
      </c>
      <c r="G1781" s="2">
        <v>2011.5457518248174</v>
      </c>
      <c r="H1781" s="17">
        <v>1.1483693155718839E-2</v>
      </c>
    </row>
    <row r="1782" spans="1:8" ht="13.5" x14ac:dyDescent="0.25">
      <c r="A1782" s="12"/>
      <c r="B1782" s="11">
        <v>44603</v>
      </c>
      <c r="C1782" s="2">
        <v>12.5</v>
      </c>
      <c r="D1782" s="2">
        <v>8.93</v>
      </c>
      <c r="E1782" s="2">
        <v>8.8085519999999988</v>
      </c>
      <c r="F1782" s="2">
        <v>546</v>
      </c>
      <c r="G1782" s="2">
        <v>4809.4693919999991</v>
      </c>
      <c r="H1782" s="17">
        <v>1.3851044504995446E-2</v>
      </c>
    </row>
    <row r="1783" spans="1:8" ht="13.5" x14ac:dyDescent="0.25">
      <c r="A1783" s="12"/>
      <c r="B1783" s="11">
        <v>44606</v>
      </c>
      <c r="C1783" s="2">
        <v>12.5</v>
      </c>
      <c r="D1783" s="2">
        <v>8.93</v>
      </c>
      <c r="E1783" s="2">
        <v>8.93</v>
      </c>
      <c r="F1783" s="2">
        <v>2</v>
      </c>
      <c r="G1783" s="2">
        <v>17.86</v>
      </c>
      <c r="H1783" s="17">
        <v>0</v>
      </c>
    </row>
    <row r="1784" spans="1:8" ht="13.5" x14ac:dyDescent="0.25">
      <c r="A1784" s="12"/>
      <c r="B1784" s="11">
        <v>44607</v>
      </c>
      <c r="C1784" s="2">
        <v>12.5</v>
      </c>
      <c r="D1784" s="2">
        <v>8.93</v>
      </c>
      <c r="E1784" s="2">
        <v>0</v>
      </c>
      <c r="F1784" s="2">
        <v>0</v>
      </c>
      <c r="G1784" s="2">
        <v>0</v>
      </c>
      <c r="H1784" s="17">
        <v>0</v>
      </c>
    </row>
    <row r="1785" spans="1:8" ht="13.5" x14ac:dyDescent="0.25">
      <c r="A1785" s="12"/>
      <c r="B1785" s="11">
        <v>44608</v>
      </c>
      <c r="C1785" s="2">
        <v>12.69</v>
      </c>
      <c r="D1785" s="2">
        <v>9.0660000000000007</v>
      </c>
      <c r="E1785" s="2">
        <v>8.9345465721040203</v>
      </c>
      <c r="F1785" s="2">
        <v>157</v>
      </c>
      <c r="G1785" s="2">
        <v>1402.7238118203311</v>
      </c>
      <c r="H1785" s="17">
        <v>1.5229563269876933E-2</v>
      </c>
    </row>
    <row r="1786" spans="1:8" ht="13.5" x14ac:dyDescent="0.25">
      <c r="A1786" s="12"/>
      <c r="B1786" s="11">
        <v>44609</v>
      </c>
      <c r="C1786" s="2">
        <v>12.95</v>
      </c>
      <c r="D1786" s="2">
        <v>9.2509999999999994</v>
      </c>
      <c r="E1786" s="2">
        <v>9.1267008494208497</v>
      </c>
      <c r="F1786" s="2">
        <v>331</v>
      </c>
      <c r="G1786" s="2">
        <v>3020.9379811583012</v>
      </c>
      <c r="H1786" s="17">
        <v>2.0405912199426286E-2</v>
      </c>
    </row>
    <row r="1787" spans="1:8" ht="13.5" x14ac:dyDescent="0.25">
      <c r="A1787" s="12"/>
      <c r="B1787" s="11">
        <v>44610</v>
      </c>
      <c r="C1787" s="2">
        <v>13.1</v>
      </c>
      <c r="D1787" s="2">
        <v>9.3580000000000005</v>
      </c>
      <c r="E1787" s="2">
        <v>9.2944227480916037</v>
      </c>
      <c r="F1787" s="2">
        <v>375</v>
      </c>
      <c r="G1787" s="2">
        <v>3485.4085305343515</v>
      </c>
      <c r="H1787" s="17">
        <v>1.1566317154902292E-2</v>
      </c>
    </row>
    <row r="1788" spans="1:8" ht="13.5" x14ac:dyDescent="0.25">
      <c r="A1788" s="12"/>
      <c r="B1788" s="11">
        <v>44613</v>
      </c>
      <c r="C1788" s="2">
        <v>13.24</v>
      </c>
      <c r="D1788" s="2">
        <v>9.4580000000000002</v>
      </c>
      <c r="E1788" s="2">
        <v>9.4501421450151053</v>
      </c>
      <c r="F1788" s="2">
        <v>465</v>
      </c>
      <c r="G1788" s="2">
        <v>4394.3160974320235</v>
      </c>
      <c r="H1788" s="17">
        <v>1.068604402650135E-2</v>
      </c>
    </row>
    <row r="1789" spans="1:8" ht="13.5" x14ac:dyDescent="0.25">
      <c r="A1789" s="12"/>
      <c r="B1789" s="11">
        <v>44614</v>
      </c>
      <c r="C1789" s="2">
        <v>13.43</v>
      </c>
      <c r="D1789" s="2">
        <v>9.5939999999999994</v>
      </c>
      <c r="E1789" s="2">
        <v>9.5939999999999994</v>
      </c>
      <c r="F1789" s="2">
        <v>1</v>
      </c>
      <c r="G1789" s="2">
        <v>9.5939999999999994</v>
      </c>
      <c r="H1789" s="17">
        <v>1.4379361387185371E-2</v>
      </c>
    </row>
    <row r="1790" spans="1:8" ht="13.5" x14ac:dyDescent="0.25">
      <c r="A1790" s="12"/>
      <c r="B1790" s="11">
        <v>44615</v>
      </c>
      <c r="C1790" s="2">
        <v>13.43</v>
      </c>
      <c r="D1790" s="2">
        <v>9.5939999999999994</v>
      </c>
      <c r="E1790" s="2">
        <v>0</v>
      </c>
      <c r="F1790" s="2">
        <v>0</v>
      </c>
      <c r="G1790" s="2">
        <v>0</v>
      </c>
      <c r="H1790" s="17">
        <v>0</v>
      </c>
    </row>
    <row r="1791" spans="1:8" ht="13.5" x14ac:dyDescent="0.25">
      <c r="A1791" s="12"/>
      <c r="B1791" s="11">
        <v>44616</v>
      </c>
      <c r="C1791" s="2">
        <v>13.43</v>
      </c>
      <c r="D1791" s="2">
        <v>9.5939999999999994</v>
      </c>
      <c r="E1791" s="2">
        <v>0</v>
      </c>
      <c r="F1791" s="2">
        <v>0</v>
      </c>
      <c r="G1791" s="2">
        <v>0</v>
      </c>
      <c r="H1791" s="17">
        <v>0</v>
      </c>
    </row>
    <row r="1792" spans="1:8" ht="13.5" x14ac:dyDescent="0.25">
      <c r="A1792" s="12"/>
      <c r="B1792" s="11">
        <v>44617</v>
      </c>
      <c r="C1792" s="2">
        <v>13.19</v>
      </c>
      <c r="D1792" s="2">
        <v>9.423</v>
      </c>
      <c r="E1792" s="2">
        <v>9.5908851402577717</v>
      </c>
      <c r="F1792" s="2">
        <v>102</v>
      </c>
      <c r="G1792" s="2">
        <v>978.27028430629275</v>
      </c>
      <c r="H1792" s="17">
        <v>-1.7823639774859224E-2</v>
      </c>
    </row>
    <row r="1793" spans="1:8" ht="13.5" x14ac:dyDescent="0.25">
      <c r="A1793" s="12"/>
      <c r="B1793" s="11">
        <v>44620</v>
      </c>
      <c r="C1793" s="2">
        <v>12.99</v>
      </c>
      <c r="D1793" s="2">
        <v>9.2799999999999994</v>
      </c>
      <c r="E1793" s="2">
        <v>9.2514241724403377</v>
      </c>
      <c r="F1793" s="2">
        <v>301</v>
      </c>
      <c r="G1793" s="2">
        <v>2784.6786759045417</v>
      </c>
      <c r="H1793" s="17">
        <v>-1.5175634086808944E-2</v>
      </c>
    </row>
    <row r="1794" spans="1:8" ht="13.5" x14ac:dyDescent="0.25">
      <c r="A1794" s="12"/>
      <c r="B1794" s="11">
        <v>44621</v>
      </c>
      <c r="C1794" s="2">
        <v>13.44</v>
      </c>
      <c r="D1794" s="2">
        <v>9.6010000000000009</v>
      </c>
      <c r="E1794" s="2">
        <v>9.5945707589285707</v>
      </c>
      <c r="F1794" s="2">
        <v>27</v>
      </c>
      <c r="G1794" s="2">
        <v>259.05341049107142</v>
      </c>
      <c r="H1794" s="17">
        <v>3.4590517241379473E-2</v>
      </c>
    </row>
    <row r="1795" spans="1:8" ht="13.5" x14ac:dyDescent="0.25">
      <c r="A1795" s="12"/>
      <c r="B1795" s="11">
        <v>44622</v>
      </c>
      <c r="C1795" s="2">
        <v>13.43</v>
      </c>
      <c r="D1795" s="2">
        <v>9.5939999999999994</v>
      </c>
      <c r="E1795" s="2">
        <v>9.5939999999999994</v>
      </c>
      <c r="F1795" s="2">
        <v>25</v>
      </c>
      <c r="G1795" s="2">
        <v>239.85</v>
      </c>
      <c r="H1795" s="17">
        <v>-7.2909071971684705E-4</v>
      </c>
    </row>
    <row r="1796" spans="1:8" ht="13.5" x14ac:dyDescent="0.25">
      <c r="A1796" s="12"/>
      <c r="B1796" s="11">
        <v>44623</v>
      </c>
      <c r="C1796" s="2">
        <v>13</v>
      </c>
      <c r="D1796" s="2">
        <v>9.2870000000000008</v>
      </c>
      <c r="E1796" s="2">
        <v>9.3662966923076922</v>
      </c>
      <c r="F1796" s="2">
        <v>340</v>
      </c>
      <c r="G1796" s="2">
        <v>3184.5408753846154</v>
      </c>
      <c r="H1796" s="17">
        <v>-3.1999166145507463E-2</v>
      </c>
    </row>
    <row r="1797" spans="1:8" ht="13.5" x14ac:dyDescent="0.25">
      <c r="A1797" s="12"/>
      <c r="B1797" s="11">
        <v>44624</v>
      </c>
      <c r="C1797" s="2">
        <v>13.73</v>
      </c>
      <c r="D1797" s="2">
        <v>9.8079999999999998</v>
      </c>
      <c r="E1797" s="2">
        <v>9.6215551347414401</v>
      </c>
      <c r="F1797" s="2">
        <v>385</v>
      </c>
      <c r="G1797" s="2">
        <v>3704.2987268754546</v>
      </c>
      <c r="H1797" s="17">
        <v>5.6099924625820932E-2</v>
      </c>
    </row>
    <row r="1798" spans="1:8" ht="13.5" x14ac:dyDescent="0.25">
      <c r="A1798" s="12"/>
      <c r="B1798" s="11">
        <v>44627</v>
      </c>
      <c r="C1798" s="2">
        <v>13.72</v>
      </c>
      <c r="D1798" s="2">
        <v>9.8010000000000002</v>
      </c>
      <c r="E1798" s="2">
        <v>9.8010000000000002</v>
      </c>
      <c r="F1798" s="2">
        <v>84</v>
      </c>
      <c r="G1798" s="2">
        <v>823.28399999999999</v>
      </c>
      <c r="H1798" s="17">
        <v>-7.1370309951057024E-4</v>
      </c>
    </row>
    <row r="1799" spans="1:8" ht="13.5" x14ac:dyDescent="0.25">
      <c r="A1799" s="12"/>
      <c r="B1799" s="11">
        <v>44628</v>
      </c>
      <c r="C1799" s="2">
        <v>13.72</v>
      </c>
      <c r="D1799" s="2">
        <v>9.8010000000000002</v>
      </c>
      <c r="E1799" s="2">
        <v>0</v>
      </c>
      <c r="F1799" s="2">
        <v>0</v>
      </c>
      <c r="G1799" s="2">
        <v>0</v>
      </c>
      <c r="H1799" s="17">
        <v>0</v>
      </c>
    </row>
    <row r="1800" spans="1:8" ht="13.5" x14ac:dyDescent="0.25">
      <c r="A1800" s="12"/>
      <c r="B1800" s="11">
        <v>44629</v>
      </c>
      <c r="C1800" s="2">
        <v>13.64</v>
      </c>
      <c r="D1800" s="2">
        <v>9.7439999999999998</v>
      </c>
      <c r="E1800" s="2">
        <v>9.7439999999999998</v>
      </c>
      <c r="F1800" s="2">
        <v>10</v>
      </c>
      <c r="G1800" s="2">
        <v>97.44</v>
      </c>
      <c r="H1800" s="17">
        <v>-5.8157330884604005E-3</v>
      </c>
    </row>
    <row r="1801" spans="1:8" ht="13.5" x14ac:dyDescent="0.25">
      <c r="A1801" s="12"/>
      <c r="B1801" s="11">
        <v>44630</v>
      </c>
      <c r="C1801" s="2">
        <v>13.4</v>
      </c>
      <c r="D1801" s="2">
        <v>9.5730000000000004</v>
      </c>
      <c r="E1801" s="2">
        <v>9.5730000000000004</v>
      </c>
      <c r="F1801" s="2">
        <v>1</v>
      </c>
      <c r="G1801" s="2">
        <v>9.5730000000000004</v>
      </c>
      <c r="H1801" s="17">
        <v>-1.7549261083743779E-2</v>
      </c>
    </row>
    <row r="1802" spans="1:8" ht="13.5" x14ac:dyDescent="0.25">
      <c r="A1802" s="12"/>
      <c r="B1802" s="11">
        <v>44631</v>
      </c>
      <c r="C1802" s="2">
        <v>13.4</v>
      </c>
      <c r="D1802" s="2">
        <v>9.5730000000000004</v>
      </c>
      <c r="E1802" s="2">
        <v>0</v>
      </c>
      <c r="F1802" s="2">
        <v>0</v>
      </c>
      <c r="G1802" s="2">
        <v>0</v>
      </c>
      <c r="H1802" s="17">
        <v>0</v>
      </c>
    </row>
    <row r="1803" spans="1:8" ht="13.5" x14ac:dyDescent="0.25">
      <c r="A1803" s="12"/>
      <c r="B1803" s="11">
        <v>44634</v>
      </c>
      <c r="C1803" s="2">
        <v>13.3</v>
      </c>
      <c r="D1803" s="2">
        <v>9.5009999999999994</v>
      </c>
      <c r="E1803" s="2">
        <v>9.5009999999999994</v>
      </c>
      <c r="F1803" s="2">
        <v>100</v>
      </c>
      <c r="G1803" s="2">
        <v>950.09999999999991</v>
      </c>
      <c r="H1803" s="17">
        <v>-7.5211532434974358E-3</v>
      </c>
    </row>
    <row r="1804" spans="1:8" ht="13.5" x14ac:dyDescent="0.25">
      <c r="A1804" s="12"/>
      <c r="B1804" s="11">
        <v>44635</v>
      </c>
      <c r="C1804" s="2">
        <v>13.3</v>
      </c>
      <c r="D1804" s="2">
        <v>9.5009999999999994</v>
      </c>
      <c r="E1804" s="2">
        <v>0</v>
      </c>
      <c r="F1804" s="2">
        <v>0</v>
      </c>
      <c r="G1804" s="2">
        <v>0</v>
      </c>
      <c r="H1804" s="17">
        <v>0</v>
      </c>
    </row>
    <row r="1805" spans="1:8" ht="13.5" x14ac:dyDescent="0.25">
      <c r="A1805" s="12"/>
      <c r="B1805" s="11">
        <v>44636</v>
      </c>
      <c r="C1805" s="2">
        <v>13.3</v>
      </c>
      <c r="D1805" s="2">
        <v>9.5009999999999994</v>
      </c>
      <c r="E1805" s="2">
        <v>0</v>
      </c>
      <c r="F1805" s="2">
        <v>0</v>
      </c>
      <c r="G1805" s="2">
        <v>0</v>
      </c>
      <c r="H1805" s="17">
        <v>0</v>
      </c>
    </row>
    <row r="1806" spans="1:8" ht="13.5" x14ac:dyDescent="0.25">
      <c r="A1806" s="12"/>
      <c r="B1806" s="11">
        <v>44637</v>
      </c>
      <c r="C1806" s="2">
        <v>13.23</v>
      </c>
      <c r="D1806" s="2">
        <v>9.4510000000000005</v>
      </c>
      <c r="E1806" s="2">
        <v>9.3116995464852614</v>
      </c>
      <c r="F1806" s="2">
        <v>476</v>
      </c>
      <c r="G1806" s="2">
        <v>4432.3689841269843</v>
      </c>
      <c r="H1806" s="17">
        <v>-5.2626039364276327E-3</v>
      </c>
    </row>
    <row r="1807" spans="1:8" ht="13.5" x14ac:dyDescent="0.25">
      <c r="A1807" s="12"/>
      <c r="B1807" s="11">
        <v>44638</v>
      </c>
      <c r="C1807" s="2">
        <v>13.15</v>
      </c>
      <c r="D1807" s="2">
        <v>9.3940000000000001</v>
      </c>
      <c r="E1807" s="2">
        <v>9.3940000000000001</v>
      </c>
      <c r="F1807" s="2">
        <v>59</v>
      </c>
      <c r="G1807" s="2">
        <v>554.24599999999998</v>
      </c>
      <c r="H1807" s="17">
        <v>-6.0311078192784237E-3</v>
      </c>
    </row>
    <row r="1808" spans="1:8" ht="13.5" x14ac:dyDescent="0.25">
      <c r="A1808" s="12"/>
      <c r="B1808" s="11">
        <v>44641</v>
      </c>
      <c r="C1808" s="2">
        <v>13.23</v>
      </c>
      <c r="D1808" s="2">
        <v>9.4510000000000005</v>
      </c>
      <c r="E1808" s="2">
        <v>9.4510000000000005</v>
      </c>
      <c r="F1808" s="2">
        <v>1</v>
      </c>
      <c r="G1808" s="2">
        <v>9.4510000000000005</v>
      </c>
      <c r="H1808" s="17">
        <v>6.0677027890143056E-3</v>
      </c>
    </row>
    <row r="1809" spans="1:8" ht="13.5" x14ac:dyDescent="0.25">
      <c r="A1809" s="12"/>
      <c r="B1809" s="11">
        <v>44642</v>
      </c>
      <c r="C1809" s="2">
        <v>13.23</v>
      </c>
      <c r="D1809" s="2">
        <v>9.4510000000000005</v>
      </c>
      <c r="E1809" s="2">
        <v>9.447428193499622</v>
      </c>
      <c r="F1809" s="2">
        <v>6</v>
      </c>
      <c r="G1809" s="2">
        <v>56.684569160997732</v>
      </c>
      <c r="H1809" s="17">
        <v>0</v>
      </c>
    </row>
    <row r="1810" spans="1:8" ht="13.5" x14ac:dyDescent="0.25">
      <c r="A1810" s="12"/>
      <c r="B1810" s="11">
        <v>44643</v>
      </c>
      <c r="C1810" s="2">
        <v>13.23</v>
      </c>
      <c r="D1810" s="2">
        <v>9.4510000000000005</v>
      </c>
      <c r="E1810" s="2">
        <v>0</v>
      </c>
      <c r="F1810" s="2">
        <v>0</v>
      </c>
      <c r="G1810" s="2">
        <v>0</v>
      </c>
      <c r="H1810" s="17">
        <v>0</v>
      </c>
    </row>
    <row r="1811" spans="1:8" ht="13.5" x14ac:dyDescent="0.25">
      <c r="A1811" s="12"/>
      <c r="B1811" s="11">
        <v>44644</v>
      </c>
      <c r="C1811" s="2">
        <v>13.2</v>
      </c>
      <c r="D1811" s="2">
        <v>9.43</v>
      </c>
      <c r="E1811" s="2">
        <v>9.43</v>
      </c>
      <c r="F1811" s="2">
        <v>1</v>
      </c>
      <c r="G1811" s="2">
        <v>9.43</v>
      </c>
      <c r="H1811" s="17">
        <v>-2.2219870913131727E-3</v>
      </c>
    </row>
    <row r="1812" spans="1:8" ht="13.5" x14ac:dyDescent="0.25">
      <c r="A1812" s="12"/>
      <c r="B1812" s="11">
        <v>44645</v>
      </c>
      <c r="C1812" s="2">
        <v>13.23</v>
      </c>
      <c r="D1812" s="2">
        <v>9.4510000000000005</v>
      </c>
      <c r="E1812" s="2">
        <v>9.4510000000000005</v>
      </c>
      <c r="F1812" s="2">
        <v>1</v>
      </c>
      <c r="G1812" s="2">
        <v>9.4510000000000005</v>
      </c>
      <c r="H1812" s="17">
        <v>2.2269353128314736E-3</v>
      </c>
    </row>
    <row r="1813" spans="1:8" ht="13.5" x14ac:dyDescent="0.25">
      <c r="A1813" s="12"/>
      <c r="B1813" s="11">
        <v>44648</v>
      </c>
      <c r="C1813" s="2">
        <v>13.23</v>
      </c>
      <c r="D1813" s="2">
        <v>9.4510000000000005</v>
      </c>
      <c r="E1813" s="2">
        <v>9.4510000000000005</v>
      </c>
      <c r="F1813" s="2">
        <v>1</v>
      </c>
      <c r="G1813" s="2">
        <v>9.4510000000000005</v>
      </c>
      <c r="H1813" s="17">
        <v>0</v>
      </c>
    </row>
    <row r="1814" spans="1:8" ht="13.5" x14ac:dyDescent="0.25">
      <c r="A1814" s="12"/>
      <c r="B1814" s="11">
        <v>44649</v>
      </c>
      <c r="C1814" s="2">
        <v>13.4</v>
      </c>
      <c r="D1814" s="2">
        <v>9.5730000000000004</v>
      </c>
      <c r="E1814" s="2">
        <v>9.4744123880597009</v>
      </c>
      <c r="F1814" s="2">
        <v>2724</v>
      </c>
      <c r="G1814" s="2">
        <v>25808.299345074625</v>
      </c>
      <c r="H1814" s="17">
        <v>1.2908686911437931E-2</v>
      </c>
    </row>
    <row r="1815" spans="1:8" ht="13.5" x14ac:dyDescent="0.25">
      <c r="A1815" s="12"/>
      <c r="B1815" s="11">
        <v>44650</v>
      </c>
      <c r="C1815" s="2">
        <v>13.4</v>
      </c>
      <c r="D1815" s="2">
        <v>9.5730000000000004</v>
      </c>
      <c r="E1815" s="2">
        <v>9.5730000000000004</v>
      </c>
      <c r="F1815" s="2">
        <v>5</v>
      </c>
      <c r="G1815" s="2">
        <v>47.865000000000002</v>
      </c>
      <c r="H1815" s="17">
        <v>0</v>
      </c>
    </row>
    <row r="1816" spans="1:8" ht="13.5" x14ac:dyDescent="0.25">
      <c r="A1816" s="12"/>
      <c r="B1816" s="11">
        <v>44651</v>
      </c>
      <c r="C1816" s="2">
        <v>13.3</v>
      </c>
      <c r="D1816" s="2">
        <v>9.5009999999999994</v>
      </c>
      <c r="E1816" s="2">
        <v>9.4095618045112772</v>
      </c>
      <c r="F1816" s="2">
        <v>301</v>
      </c>
      <c r="G1816" s="2">
        <v>2832.2781031578943</v>
      </c>
      <c r="H1816" s="17">
        <v>-7.5211532434974358E-3</v>
      </c>
    </row>
    <row r="1817" spans="1:8" ht="13.5" x14ac:dyDescent="0.25">
      <c r="A1817" s="12"/>
      <c r="B1817" s="11">
        <v>44652</v>
      </c>
      <c r="C1817" s="2">
        <v>13.4</v>
      </c>
      <c r="D1817" s="2">
        <v>9.5730000000000004</v>
      </c>
      <c r="E1817" s="2">
        <v>9.4308338059701491</v>
      </c>
      <c r="F1817" s="2">
        <v>1235</v>
      </c>
      <c r="G1817" s="2">
        <v>11647.079750373134</v>
      </c>
      <c r="H1817" s="17">
        <v>7.5781496684560528E-3</v>
      </c>
    </row>
    <row r="1818" spans="1:8" ht="13.5" x14ac:dyDescent="0.25">
      <c r="A1818" s="12"/>
      <c r="B1818" s="11">
        <v>44655</v>
      </c>
      <c r="C1818" s="2">
        <v>13.4</v>
      </c>
      <c r="D1818" s="2">
        <v>9.5730000000000004</v>
      </c>
      <c r="E1818" s="2">
        <v>9.4394066417910434</v>
      </c>
      <c r="F1818" s="2">
        <v>107</v>
      </c>
      <c r="G1818" s="2">
        <v>1010.0165106716416</v>
      </c>
      <c r="H1818" s="17">
        <v>0</v>
      </c>
    </row>
    <row r="1819" spans="1:8" ht="13.5" x14ac:dyDescent="0.25">
      <c r="A1819" s="12"/>
      <c r="B1819" s="11">
        <v>44656</v>
      </c>
      <c r="C1819" s="2">
        <v>13.4</v>
      </c>
      <c r="D1819" s="2">
        <v>9.5730000000000004</v>
      </c>
      <c r="E1819" s="2">
        <v>9.5730000000000004</v>
      </c>
      <c r="F1819" s="2">
        <v>2</v>
      </c>
      <c r="G1819" s="2">
        <v>19.146000000000001</v>
      </c>
      <c r="H1819" s="17">
        <v>0</v>
      </c>
    </row>
    <row r="1820" spans="1:8" ht="13.5" x14ac:dyDescent="0.25">
      <c r="A1820" s="12"/>
      <c r="B1820" s="11">
        <v>44657</v>
      </c>
      <c r="C1820" s="2">
        <v>13.39</v>
      </c>
      <c r="D1820" s="2">
        <v>9.5660000000000007</v>
      </c>
      <c r="E1820" s="2">
        <v>9.5452820014936535</v>
      </c>
      <c r="F1820" s="2">
        <v>49</v>
      </c>
      <c r="G1820" s="2">
        <v>467.71881807318903</v>
      </c>
      <c r="H1820" s="17">
        <v>-7.3122323200665133E-4</v>
      </c>
    </row>
    <row r="1821" spans="1:8" ht="13.5" x14ac:dyDescent="0.25">
      <c r="A1821" s="12"/>
      <c r="B1821" s="11">
        <v>44658</v>
      </c>
      <c r="C1821" s="2">
        <v>13.21</v>
      </c>
      <c r="D1821" s="2">
        <v>9.4369999999999994</v>
      </c>
      <c r="E1821" s="2">
        <v>9.4470013626040874</v>
      </c>
      <c r="F1821" s="2">
        <v>263</v>
      </c>
      <c r="G1821" s="2">
        <v>2484.5613583648751</v>
      </c>
      <c r="H1821" s="17">
        <v>-1.3485260296884939E-2</v>
      </c>
    </row>
    <row r="1822" spans="1:8" ht="13.5" x14ac:dyDescent="0.25">
      <c r="A1822" s="12"/>
      <c r="B1822" s="11">
        <v>44659</v>
      </c>
      <c r="C1822" s="2">
        <v>13.5</v>
      </c>
      <c r="D1822" s="2">
        <v>9.6440000000000001</v>
      </c>
      <c r="E1822" s="2">
        <v>9.5961371851851851</v>
      </c>
      <c r="F1822" s="2">
        <v>605</v>
      </c>
      <c r="G1822" s="2">
        <v>5805.6629970370368</v>
      </c>
      <c r="H1822" s="17">
        <v>2.1934936950302082E-2</v>
      </c>
    </row>
    <row r="1823" spans="1:8" ht="13.5" x14ac:dyDescent="0.25">
      <c r="A1823" s="12"/>
      <c r="B1823" s="11">
        <v>44662</v>
      </c>
      <c r="C1823" s="2">
        <v>13.5</v>
      </c>
      <c r="D1823" s="2">
        <v>9.6440000000000001</v>
      </c>
      <c r="E1823" s="2">
        <v>0</v>
      </c>
      <c r="F1823" s="2">
        <v>0</v>
      </c>
      <c r="G1823" s="2">
        <v>0</v>
      </c>
      <c r="H1823" s="17">
        <v>0</v>
      </c>
    </row>
    <row r="1824" spans="1:8" ht="13.5" x14ac:dyDescent="0.25">
      <c r="A1824" s="12"/>
      <c r="B1824" s="11">
        <v>44663</v>
      </c>
      <c r="C1824" s="2">
        <v>13.9</v>
      </c>
      <c r="D1824" s="2">
        <v>9.93</v>
      </c>
      <c r="E1824" s="2">
        <v>9.6478165467625896</v>
      </c>
      <c r="F1824" s="2">
        <v>152</v>
      </c>
      <c r="G1824" s="2">
        <v>1466.4681151079137</v>
      </c>
      <c r="H1824" s="17">
        <v>2.9655744504354997E-2</v>
      </c>
    </row>
    <row r="1825" spans="1:8" ht="13.5" x14ac:dyDescent="0.25">
      <c r="A1825" s="12"/>
      <c r="B1825" s="11">
        <v>44664</v>
      </c>
      <c r="C1825" s="2">
        <v>13.25</v>
      </c>
      <c r="D1825" s="2">
        <v>9.4659999999999993</v>
      </c>
      <c r="E1825" s="2">
        <v>9.4659999999999993</v>
      </c>
      <c r="F1825" s="2">
        <v>5166</v>
      </c>
      <c r="G1825" s="2">
        <v>48901.356</v>
      </c>
      <c r="H1825" s="17">
        <v>-4.6727089627391784E-2</v>
      </c>
    </row>
    <row r="1826" spans="1:8" ht="13.5" x14ac:dyDescent="0.25">
      <c r="A1826" s="12"/>
      <c r="B1826" s="11">
        <v>44665</v>
      </c>
      <c r="C1826" s="2">
        <v>13.75</v>
      </c>
      <c r="D1826" s="2">
        <v>9.8230000000000004</v>
      </c>
      <c r="E1826" s="2">
        <v>9.7172688000000011</v>
      </c>
      <c r="F1826" s="2">
        <v>103</v>
      </c>
      <c r="G1826" s="2">
        <v>1000.8786864000001</v>
      </c>
      <c r="H1826" s="17">
        <v>3.7713923515740662E-2</v>
      </c>
    </row>
    <row r="1827" spans="1:8" ht="13.5" x14ac:dyDescent="0.25">
      <c r="A1827" s="12"/>
      <c r="B1827" s="11">
        <v>44666</v>
      </c>
      <c r="C1827" s="2">
        <v>13.75</v>
      </c>
      <c r="D1827" s="2">
        <v>9.8230000000000004</v>
      </c>
      <c r="E1827" s="2">
        <v>9.8230000000000004</v>
      </c>
      <c r="F1827" s="2">
        <v>300</v>
      </c>
      <c r="G1827" s="2">
        <v>2946.9</v>
      </c>
      <c r="H1827" s="17">
        <v>0</v>
      </c>
    </row>
    <row r="1828" spans="1:8" ht="13.5" x14ac:dyDescent="0.25">
      <c r="A1828" s="12"/>
      <c r="B1828" s="11">
        <v>44669</v>
      </c>
      <c r="C1828" s="2">
        <v>13.8</v>
      </c>
      <c r="D1828" s="2">
        <v>9.859</v>
      </c>
      <c r="E1828" s="2">
        <v>9.5117917391304339</v>
      </c>
      <c r="F1828" s="2">
        <v>72</v>
      </c>
      <c r="G1828" s="2">
        <v>684.84900521739121</v>
      </c>
      <c r="H1828" s="17">
        <v>3.6648681665478557E-3</v>
      </c>
    </row>
    <row r="1829" spans="1:8" ht="13.5" x14ac:dyDescent="0.25">
      <c r="A1829" s="12"/>
      <c r="B1829" s="11">
        <v>44670</v>
      </c>
      <c r="C1829" s="2">
        <v>13.6</v>
      </c>
      <c r="D1829" s="2">
        <v>9.7159999999999993</v>
      </c>
      <c r="E1829" s="2">
        <v>9.746005294117646</v>
      </c>
      <c r="F1829" s="2">
        <v>37</v>
      </c>
      <c r="G1829" s="2">
        <v>360.60219588235293</v>
      </c>
      <c r="H1829" s="17">
        <v>-1.4504513642357306E-2</v>
      </c>
    </row>
    <row r="1830" spans="1:8" ht="13.5" x14ac:dyDescent="0.25">
      <c r="A1830" s="12"/>
      <c r="B1830" s="11">
        <v>44671</v>
      </c>
      <c r="C1830" s="2">
        <v>13.5</v>
      </c>
      <c r="D1830" s="2">
        <v>9.6440000000000001</v>
      </c>
      <c r="E1830" s="2">
        <v>9.6440000000000001</v>
      </c>
      <c r="F1830" s="2">
        <v>10</v>
      </c>
      <c r="G1830" s="2">
        <v>96.44</v>
      </c>
      <c r="H1830" s="17">
        <v>-7.4104569781802366E-3</v>
      </c>
    </row>
    <row r="1831" spans="1:8" ht="13.5" x14ac:dyDescent="0.25">
      <c r="A1831" s="12"/>
      <c r="B1831" s="11">
        <v>44672</v>
      </c>
      <c r="C1831" s="2">
        <v>13.31</v>
      </c>
      <c r="D1831" s="2">
        <v>9.5079999999999991</v>
      </c>
      <c r="E1831" s="2">
        <v>9.5079999999999991</v>
      </c>
      <c r="F1831" s="2">
        <v>371</v>
      </c>
      <c r="G1831" s="2">
        <v>3527.4679999999998</v>
      </c>
      <c r="H1831" s="17">
        <v>-1.4102032351721382E-2</v>
      </c>
    </row>
    <row r="1832" spans="1:8" ht="13.5" x14ac:dyDescent="0.25">
      <c r="A1832" s="12"/>
      <c r="B1832" s="11">
        <v>44673</v>
      </c>
      <c r="C1832" s="2">
        <v>13.6</v>
      </c>
      <c r="D1832" s="2">
        <v>9.7159999999999993</v>
      </c>
      <c r="E1832" s="2">
        <v>9.524537647058823</v>
      </c>
      <c r="F1832" s="2">
        <v>517</v>
      </c>
      <c r="G1832" s="2">
        <v>4924.1859635294113</v>
      </c>
      <c r="H1832" s="17">
        <v>2.187631468237276E-2</v>
      </c>
    </row>
    <row r="1833" spans="1:8" ht="13.5" x14ac:dyDescent="0.25">
      <c r="A1833" s="12"/>
      <c r="B1833" s="11">
        <v>44676</v>
      </c>
      <c r="C1833" s="2">
        <v>14</v>
      </c>
      <c r="D1833" s="2">
        <v>10.000999999999999</v>
      </c>
      <c r="E1833" s="2">
        <v>9.7331160714285705</v>
      </c>
      <c r="F1833" s="2">
        <v>1478</v>
      </c>
      <c r="G1833" s="2">
        <v>14385.545553571426</v>
      </c>
      <c r="H1833" s="17">
        <v>2.9333058871963788E-2</v>
      </c>
    </row>
    <row r="1834" spans="1:8" ht="13.5" x14ac:dyDescent="0.25">
      <c r="A1834" s="12"/>
      <c r="B1834" s="11">
        <v>44677</v>
      </c>
      <c r="C1834" s="2">
        <v>13.77</v>
      </c>
      <c r="D1834" s="2">
        <v>9.8369999999999997</v>
      </c>
      <c r="E1834" s="2">
        <v>9.7055542483660133</v>
      </c>
      <c r="F1834" s="2">
        <v>157</v>
      </c>
      <c r="G1834" s="2">
        <v>1523.7720169934641</v>
      </c>
      <c r="H1834" s="17">
        <v>-1.6398360163983574E-2</v>
      </c>
    </row>
    <row r="1835" spans="1:8" ht="13.5" x14ac:dyDescent="0.25">
      <c r="A1835" s="12"/>
      <c r="B1835" s="11">
        <v>44678</v>
      </c>
      <c r="C1835" s="2">
        <v>13.99</v>
      </c>
      <c r="D1835" s="2">
        <v>9.9939999999999998</v>
      </c>
      <c r="E1835" s="2">
        <v>9.9939999999999998</v>
      </c>
      <c r="F1835" s="2">
        <v>60</v>
      </c>
      <c r="G1835" s="2">
        <v>599.64</v>
      </c>
      <c r="H1835" s="17">
        <v>1.5960150452373693E-2</v>
      </c>
    </row>
    <row r="1836" spans="1:8" ht="13.5" x14ac:dyDescent="0.25">
      <c r="A1836" s="12"/>
      <c r="B1836" s="11">
        <v>44679</v>
      </c>
      <c r="C1836" s="2">
        <v>13.99</v>
      </c>
      <c r="D1836" s="2">
        <v>9.9939999999999998</v>
      </c>
      <c r="E1836" s="2">
        <v>9.9939999999999998</v>
      </c>
      <c r="F1836" s="2">
        <v>4</v>
      </c>
      <c r="G1836" s="2">
        <v>39.975999999999999</v>
      </c>
      <c r="H1836" s="17">
        <v>0</v>
      </c>
    </row>
    <row r="1837" spans="1:8" ht="13.5" x14ac:dyDescent="0.25">
      <c r="A1837" s="12"/>
      <c r="B1837" s="11">
        <v>44680</v>
      </c>
      <c r="C1837" s="2">
        <v>13.89</v>
      </c>
      <c r="D1837" s="2">
        <v>9.923</v>
      </c>
      <c r="E1837" s="2">
        <v>9.9358591792656572</v>
      </c>
      <c r="F1837" s="2">
        <v>283</v>
      </c>
      <c r="G1837" s="2">
        <v>2811.8481477321811</v>
      </c>
      <c r="H1837" s="17">
        <v>-7.1042625575344935E-3</v>
      </c>
    </row>
    <row r="1838" spans="1:8" ht="13.5" x14ac:dyDescent="0.25">
      <c r="A1838" s="12"/>
      <c r="B1838" s="11">
        <v>44685</v>
      </c>
      <c r="C1838" s="2">
        <v>13.89</v>
      </c>
      <c r="D1838" s="2">
        <v>9.923</v>
      </c>
      <c r="E1838" s="2">
        <v>0</v>
      </c>
      <c r="F1838" s="2">
        <v>0</v>
      </c>
      <c r="G1838" s="2">
        <v>0</v>
      </c>
      <c r="H1838" s="17">
        <v>0</v>
      </c>
    </row>
    <row r="1839" spans="1:8" ht="13.5" x14ac:dyDescent="0.25">
      <c r="A1839" s="12"/>
      <c r="B1839" s="11">
        <v>44686</v>
      </c>
      <c r="C1839" s="2">
        <v>13.89</v>
      </c>
      <c r="D1839" s="2">
        <v>9.923</v>
      </c>
      <c r="E1839" s="2">
        <v>0</v>
      </c>
      <c r="F1839" s="2">
        <v>0</v>
      </c>
      <c r="G1839" s="2">
        <v>0</v>
      </c>
      <c r="H1839" s="17">
        <v>0</v>
      </c>
    </row>
    <row r="1840" spans="1:8" ht="13.5" x14ac:dyDescent="0.25">
      <c r="A1840" s="12"/>
      <c r="B1840" s="11">
        <v>44687</v>
      </c>
      <c r="C1840" s="2">
        <v>13.89</v>
      </c>
      <c r="D1840" s="2">
        <v>9.923</v>
      </c>
      <c r="E1840" s="2">
        <v>9.9294295896328286</v>
      </c>
      <c r="F1840" s="2">
        <v>1451</v>
      </c>
      <c r="G1840" s="2">
        <v>14407.602334557234</v>
      </c>
      <c r="H1840" s="17">
        <v>0</v>
      </c>
    </row>
    <row r="1841" spans="1:8" ht="13.5" x14ac:dyDescent="0.25">
      <c r="A1841" s="12"/>
      <c r="B1841" s="11">
        <v>44690</v>
      </c>
      <c r="C1841" s="2">
        <v>13.85</v>
      </c>
      <c r="D1841" s="2">
        <v>9.8940000000000001</v>
      </c>
      <c r="E1841" s="2">
        <v>9.9554356678700362</v>
      </c>
      <c r="F1841" s="2">
        <v>655</v>
      </c>
      <c r="G1841" s="2">
        <v>6520.8103624548739</v>
      </c>
      <c r="H1841" s="17">
        <v>-2.922503275219179E-3</v>
      </c>
    </row>
    <row r="1842" spans="1:8" ht="13.5" x14ac:dyDescent="0.25">
      <c r="A1842" s="12"/>
      <c r="B1842" s="11">
        <v>44691</v>
      </c>
      <c r="C1842" s="2">
        <v>13.8</v>
      </c>
      <c r="D1842" s="2">
        <v>9.859</v>
      </c>
      <c r="E1842" s="2">
        <v>9.8797181884057981</v>
      </c>
      <c r="F1842" s="2">
        <v>941</v>
      </c>
      <c r="G1842" s="2">
        <v>9296.8148152898557</v>
      </c>
      <c r="H1842" s="17">
        <v>-3.5374974732161049E-3</v>
      </c>
    </row>
    <row r="1843" spans="1:8" ht="13.5" x14ac:dyDescent="0.25">
      <c r="A1843" s="12"/>
      <c r="B1843" s="11">
        <v>44692</v>
      </c>
      <c r="C1843" s="2">
        <v>13.72</v>
      </c>
      <c r="D1843" s="2">
        <v>9.8010000000000002</v>
      </c>
      <c r="E1843" s="2">
        <v>9.8010000000000002</v>
      </c>
      <c r="F1843" s="2">
        <v>1325</v>
      </c>
      <c r="G1843" s="2">
        <v>12986.325000000001</v>
      </c>
      <c r="H1843" s="17">
        <v>-5.8829495892078129E-3</v>
      </c>
    </row>
    <row r="1844" spans="1:8" ht="13.5" x14ac:dyDescent="0.25">
      <c r="A1844" s="12"/>
      <c r="B1844" s="11">
        <v>44693</v>
      </c>
      <c r="C1844" s="2">
        <v>13.72</v>
      </c>
      <c r="D1844" s="2">
        <v>9.8010000000000002</v>
      </c>
      <c r="E1844" s="2">
        <v>9.7159913265306113</v>
      </c>
      <c r="F1844" s="2">
        <v>210</v>
      </c>
      <c r="G1844" s="2">
        <v>2040.3581785714284</v>
      </c>
      <c r="H1844" s="17">
        <v>0</v>
      </c>
    </row>
    <row r="1845" spans="1:8" ht="13.5" x14ac:dyDescent="0.25">
      <c r="A1845" s="12"/>
      <c r="B1845" s="11">
        <v>44694</v>
      </c>
      <c r="C1845" s="2">
        <v>13.7</v>
      </c>
      <c r="D1845" s="2">
        <v>9.7870000000000008</v>
      </c>
      <c r="E1845" s="2">
        <v>9.7870000000000008</v>
      </c>
      <c r="F1845" s="2">
        <v>400</v>
      </c>
      <c r="G1845" s="2">
        <v>3914.8</v>
      </c>
      <c r="H1845" s="17">
        <v>-1.4284256708498465E-3</v>
      </c>
    </row>
    <row r="1846" spans="1:8" ht="13.5" x14ac:dyDescent="0.25">
      <c r="A1846" s="12"/>
      <c r="B1846" s="11">
        <v>44697</v>
      </c>
      <c r="C1846" s="2">
        <v>13.7</v>
      </c>
      <c r="D1846" s="2">
        <v>9.7870000000000008</v>
      </c>
      <c r="E1846" s="2">
        <v>9.7870000000000008</v>
      </c>
      <c r="F1846" s="2">
        <v>1418</v>
      </c>
      <c r="G1846" s="2">
        <v>13877.966</v>
      </c>
      <c r="H1846" s="17">
        <v>0</v>
      </c>
    </row>
    <row r="1847" spans="1:8" ht="13.5" x14ac:dyDescent="0.25">
      <c r="A1847" s="12"/>
      <c r="B1847" s="11">
        <v>44698</v>
      </c>
      <c r="C1847" s="2">
        <v>13.8</v>
      </c>
      <c r="D1847" s="2">
        <v>9.859</v>
      </c>
      <c r="E1847" s="2">
        <v>9.7897012318840577</v>
      </c>
      <c r="F1847" s="2">
        <v>711</v>
      </c>
      <c r="G1847" s="2">
        <v>6960.477575869565</v>
      </c>
      <c r="H1847" s="17">
        <v>7.3566976601613541E-3</v>
      </c>
    </row>
    <row r="1848" spans="1:8" ht="13.5" x14ac:dyDescent="0.25">
      <c r="A1848" s="12"/>
      <c r="B1848" s="11">
        <v>44699</v>
      </c>
      <c r="C1848" s="2">
        <v>13.79</v>
      </c>
      <c r="D1848" s="2">
        <v>9.8510000000000009</v>
      </c>
      <c r="E1848" s="2">
        <v>9.847428208846992</v>
      </c>
      <c r="F1848" s="2">
        <v>58</v>
      </c>
      <c r="G1848" s="2">
        <v>571.15083611312548</v>
      </c>
      <c r="H1848" s="17">
        <v>-8.1144132264926656E-4</v>
      </c>
    </row>
    <row r="1849" spans="1:8" ht="13.5" x14ac:dyDescent="0.25">
      <c r="A1849" s="12"/>
      <c r="B1849" s="11">
        <v>44700</v>
      </c>
      <c r="C1849" s="2">
        <v>13.94</v>
      </c>
      <c r="D1849" s="2">
        <v>9.9589999999999996</v>
      </c>
      <c r="E1849" s="2">
        <v>9.9575711621233864</v>
      </c>
      <c r="F1849" s="2">
        <v>10294</v>
      </c>
      <c r="G1849" s="2">
        <v>102503.23754289815</v>
      </c>
      <c r="H1849" s="17">
        <v>1.0963353974215689E-2</v>
      </c>
    </row>
    <row r="1850" spans="1:8" ht="13.5" x14ac:dyDescent="0.25">
      <c r="A1850" s="12"/>
      <c r="B1850" s="11">
        <v>44701</v>
      </c>
      <c r="C1850" s="2">
        <v>13.5</v>
      </c>
      <c r="D1850" s="2">
        <v>10.553000000000001</v>
      </c>
      <c r="E1850" s="2">
        <v>10.553000000000001</v>
      </c>
      <c r="F1850" s="2">
        <v>1</v>
      </c>
      <c r="G1850" s="2">
        <v>10.553000000000001</v>
      </c>
      <c r="H1850" s="17">
        <v>5.9644542624761647E-2</v>
      </c>
    </row>
    <row r="1851" spans="1:8" ht="13.5" x14ac:dyDescent="0.25">
      <c r="A1851" s="12"/>
      <c r="B1851" s="11">
        <v>44704</v>
      </c>
      <c r="C1851" s="2">
        <v>12.69</v>
      </c>
      <c r="D1851" s="2">
        <v>9.9190000000000005</v>
      </c>
      <c r="E1851" s="2">
        <v>10.552909298660364</v>
      </c>
      <c r="F1851" s="2">
        <v>1084</v>
      </c>
      <c r="G1851" s="2">
        <v>11439.353679747834</v>
      </c>
      <c r="H1851" s="17">
        <v>-6.0077703022837138E-2</v>
      </c>
    </row>
    <row r="1852" spans="1:8" ht="13.5" x14ac:dyDescent="0.25">
      <c r="A1852" s="12"/>
      <c r="B1852" s="11">
        <v>44705</v>
      </c>
      <c r="C1852" s="2">
        <v>13.45</v>
      </c>
      <c r="D1852" s="2">
        <v>10.513999999999999</v>
      </c>
      <c r="E1852" s="2">
        <v>10.513999999999999</v>
      </c>
      <c r="F1852" s="2">
        <v>526</v>
      </c>
      <c r="G1852" s="2">
        <v>5530.3639999999996</v>
      </c>
      <c r="H1852" s="17">
        <v>5.9985885673958954E-2</v>
      </c>
    </row>
    <row r="1853" spans="1:8" ht="13.5" x14ac:dyDescent="0.25">
      <c r="A1853" s="12"/>
      <c r="B1853" s="11">
        <v>44706</v>
      </c>
      <c r="C1853" s="2">
        <v>13.71</v>
      </c>
      <c r="D1853" s="2">
        <v>10.717000000000001</v>
      </c>
      <c r="E1853" s="2">
        <v>10.717000000000001</v>
      </c>
      <c r="F1853" s="2">
        <v>1</v>
      </c>
      <c r="G1853" s="2">
        <v>10.717000000000001</v>
      </c>
      <c r="H1853" s="17">
        <v>1.93075898801599E-2</v>
      </c>
    </row>
    <row r="1854" spans="1:8" ht="13.5" x14ac:dyDescent="0.25">
      <c r="A1854" s="12"/>
      <c r="B1854" s="11">
        <v>44707</v>
      </c>
      <c r="C1854" s="2">
        <v>13.71</v>
      </c>
      <c r="D1854" s="2">
        <v>10.717000000000001</v>
      </c>
      <c r="E1854" s="2">
        <v>0</v>
      </c>
      <c r="F1854" s="2">
        <v>0</v>
      </c>
      <c r="G1854" s="2">
        <v>0</v>
      </c>
      <c r="H1854" s="17">
        <v>0</v>
      </c>
    </row>
    <row r="1855" spans="1:8" ht="13.5" x14ac:dyDescent="0.25">
      <c r="A1855" s="12"/>
      <c r="B1855" s="11">
        <v>44708</v>
      </c>
      <c r="C1855" s="2">
        <v>13.71</v>
      </c>
      <c r="D1855" s="2">
        <v>10.717000000000001</v>
      </c>
      <c r="E1855" s="2">
        <v>0</v>
      </c>
      <c r="F1855" s="2">
        <v>0</v>
      </c>
      <c r="G1855" s="2">
        <v>0</v>
      </c>
      <c r="H1855" s="17">
        <v>0</v>
      </c>
    </row>
    <row r="1856" spans="1:8" ht="13.5" x14ac:dyDescent="0.25">
      <c r="A1856" s="12"/>
      <c r="B1856" s="11">
        <v>44711</v>
      </c>
      <c r="C1856" s="2">
        <v>13.71</v>
      </c>
      <c r="D1856" s="2">
        <v>10.717000000000001</v>
      </c>
      <c r="E1856" s="2">
        <v>0</v>
      </c>
      <c r="F1856" s="2">
        <v>0</v>
      </c>
      <c r="G1856" s="2">
        <v>0</v>
      </c>
      <c r="H1856" s="17">
        <v>0</v>
      </c>
    </row>
    <row r="1857" spans="1:8" ht="13.5" x14ac:dyDescent="0.25">
      <c r="A1857" s="12"/>
      <c r="B1857" s="11">
        <v>44712</v>
      </c>
      <c r="C1857" s="2">
        <v>13.71</v>
      </c>
      <c r="D1857" s="2">
        <v>10.717000000000001</v>
      </c>
      <c r="E1857" s="2">
        <v>0</v>
      </c>
      <c r="F1857" s="2">
        <v>0</v>
      </c>
      <c r="G1857" s="2">
        <v>0</v>
      </c>
      <c r="H1857" s="17">
        <v>0</v>
      </c>
    </row>
    <row r="1858" spans="1:8" ht="13.5" x14ac:dyDescent="0.25">
      <c r="A1858" s="12"/>
      <c r="B1858" s="11">
        <v>44713</v>
      </c>
      <c r="C1858" s="2">
        <v>13.71</v>
      </c>
      <c r="D1858" s="2">
        <v>10.717000000000001</v>
      </c>
      <c r="E1858" s="2">
        <v>0</v>
      </c>
      <c r="F1858" s="2">
        <v>0</v>
      </c>
      <c r="G1858" s="2">
        <v>0</v>
      </c>
      <c r="H1858" s="17">
        <v>0</v>
      </c>
    </row>
    <row r="1859" spans="1:8" ht="13.5" x14ac:dyDescent="0.25">
      <c r="A1859" s="12"/>
      <c r="B1859" s="11">
        <v>44714</v>
      </c>
      <c r="C1859" s="2">
        <v>13.5</v>
      </c>
      <c r="D1859" s="2">
        <v>10.553000000000001</v>
      </c>
      <c r="E1859" s="2">
        <v>10.553000000000001</v>
      </c>
      <c r="F1859" s="2">
        <v>88</v>
      </c>
      <c r="G1859" s="2">
        <v>928.6640000000001</v>
      </c>
      <c r="H1859" s="17">
        <v>-1.5302789959876802E-2</v>
      </c>
    </row>
    <row r="1860" spans="1:8" ht="13.5" x14ac:dyDescent="0.25">
      <c r="A1860" s="12"/>
      <c r="B1860" s="11">
        <v>44715</v>
      </c>
      <c r="C1860" s="2">
        <v>13.5</v>
      </c>
      <c r="D1860" s="2">
        <v>10.553000000000001</v>
      </c>
      <c r="E1860" s="2">
        <v>0</v>
      </c>
      <c r="F1860" s="2">
        <v>0</v>
      </c>
      <c r="G1860" s="2">
        <v>0</v>
      </c>
      <c r="H1860" s="17">
        <v>0</v>
      </c>
    </row>
    <row r="1861" spans="1:8" ht="13.5" x14ac:dyDescent="0.25">
      <c r="A1861" s="12"/>
      <c r="B1861" s="11">
        <v>44718</v>
      </c>
      <c r="C1861" s="2">
        <v>13.21</v>
      </c>
      <c r="D1861" s="2">
        <v>10.326000000000001</v>
      </c>
      <c r="E1861" s="2">
        <v>10.326000000000001</v>
      </c>
      <c r="F1861" s="2">
        <v>100</v>
      </c>
      <c r="G1861" s="2">
        <v>1032.6000000000001</v>
      </c>
      <c r="H1861" s="17">
        <v>-2.1510470956126248E-2</v>
      </c>
    </row>
    <row r="1862" spans="1:8" ht="13.5" x14ac:dyDescent="0.25">
      <c r="A1862" s="12"/>
      <c r="B1862" s="11">
        <v>44719</v>
      </c>
      <c r="C1862" s="2">
        <v>13.21</v>
      </c>
      <c r="D1862" s="2">
        <v>10.326000000000001</v>
      </c>
      <c r="E1862" s="2">
        <v>10.328345041635124</v>
      </c>
      <c r="F1862" s="2">
        <v>111</v>
      </c>
      <c r="G1862" s="2">
        <v>1146.4462996214988</v>
      </c>
      <c r="H1862" s="17">
        <v>0</v>
      </c>
    </row>
    <row r="1863" spans="1:8" ht="13.5" x14ac:dyDescent="0.25">
      <c r="A1863" s="12"/>
      <c r="B1863" s="11">
        <v>44720</v>
      </c>
      <c r="C1863" s="2">
        <v>13.3</v>
      </c>
      <c r="D1863" s="2">
        <v>10.396000000000001</v>
      </c>
      <c r="E1863" s="2">
        <v>10.352227368421053</v>
      </c>
      <c r="F1863" s="2">
        <v>751</v>
      </c>
      <c r="G1863" s="2">
        <v>7774.5227536842103</v>
      </c>
      <c r="H1863" s="17">
        <v>6.779004454774383E-3</v>
      </c>
    </row>
    <row r="1864" spans="1:8" ht="13.5" x14ac:dyDescent="0.25">
      <c r="A1864" s="12"/>
      <c r="B1864" s="11">
        <v>44721</v>
      </c>
      <c r="C1864" s="2">
        <v>13.3</v>
      </c>
      <c r="D1864" s="2">
        <v>10.396000000000001</v>
      </c>
      <c r="E1864" s="2">
        <v>0</v>
      </c>
      <c r="F1864" s="2">
        <v>0</v>
      </c>
      <c r="G1864" s="2">
        <v>0</v>
      </c>
      <c r="H1864" s="17">
        <v>0</v>
      </c>
    </row>
    <row r="1865" spans="1:8" ht="13.5" x14ac:dyDescent="0.25">
      <c r="A1865" s="12"/>
      <c r="B1865" s="11">
        <v>44722</v>
      </c>
      <c r="C1865" s="2">
        <v>13.3</v>
      </c>
      <c r="D1865" s="2">
        <v>10.396000000000001</v>
      </c>
      <c r="E1865" s="2">
        <v>10.396000000000001</v>
      </c>
      <c r="F1865" s="2">
        <v>4</v>
      </c>
      <c r="G1865" s="2">
        <v>41.584000000000003</v>
      </c>
      <c r="H1865" s="17">
        <v>0</v>
      </c>
    </row>
    <row r="1866" spans="1:8" ht="13.5" x14ac:dyDescent="0.25">
      <c r="A1866" s="12"/>
      <c r="B1866" s="11">
        <v>44725</v>
      </c>
      <c r="C1866" s="2">
        <v>13.3</v>
      </c>
      <c r="D1866" s="2">
        <v>10.396000000000001</v>
      </c>
      <c r="E1866" s="2">
        <v>0</v>
      </c>
      <c r="F1866" s="2">
        <v>0</v>
      </c>
      <c r="G1866" s="2">
        <v>0</v>
      </c>
      <c r="H1866" s="17">
        <v>0</v>
      </c>
    </row>
    <row r="1867" spans="1:8" ht="13.5" x14ac:dyDescent="0.25">
      <c r="A1867" s="12"/>
      <c r="B1867" s="11">
        <v>44726</v>
      </c>
      <c r="C1867" s="2">
        <v>13.5</v>
      </c>
      <c r="D1867" s="2">
        <v>10.553000000000001</v>
      </c>
      <c r="E1867" s="2">
        <v>10.553000000000001</v>
      </c>
      <c r="F1867" s="2">
        <v>250</v>
      </c>
      <c r="G1867" s="2">
        <v>2638.25</v>
      </c>
      <c r="H1867" s="17">
        <v>1.510196229318969E-2</v>
      </c>
    </row>
    <row r="1868" spans="1:8" ht="13.5" x14ac:dyDescent="0.25">
      <c r="A1868" s="12"/>
      <c r="B1868" s="11">
        <v>44727</v>
      </c>
      <c r="C1868" s="2">
        <v>13.7</v>
      </c>
      <c r="D1868" s="2">
        <v>10.709</v>
      </c>
      <c r="E1868" s="2">
        <v>10.709</v>
      </c>
      <c r="F1868" s="2">
        <v>1</v>
      </c>
      <c r="G1868" s="2">
        <v>10.709</v>
      </c>
      <c r="H1868" s="17">
        <v>1.4782526295839931E-2</v>
      </c>
    </row>
    <row r="1869" spans="1:8" ht="13.5" x14ac:dyDescent="0.25">
      <c r="A1869" s="12"/>
      <c r="B1869" s="11">
        <v>44728</v>
      </c>
      <c r="C1869" s="2">
        <v>13.7</v>
      </c>
      <c r="D1869" s="2">
        <v>10.709</v>
      </c>
      <c r="E1869" s="2">
        <v>0</v>
      </c>
      <c r="F1869" s="2">
        <v>0</v>
      </c>
      <c r="G1869" s="2">
        <v>0</v>
      </c>
      <c r="H1869" s="17">
        <v>0</v>
      </c>
    </row>
    <row r="1870" spans="1:8" ht="13.5" x14ac:dyDescent="0.25">
      <c r="A1870" s="12"/>
      <c r="B1870" s="11">
        <v>44729</v>
      </c>
      <c r="C1870" s="2">
        <v>13.9</v>
      </c>
      <c r="D1870" s="2">
        <v>10.865</v>
      </c>
      <c r="E1870" s="2">
        <v>10.865</v>
      </c>
      <c r="F1870" s="2">
        <v>1</v>
      </c>
      <c r="G1870" s="2">
        <v>10.865</v>
      </c>
      <c r="H1870" s="17">
        <v>1.4567186478662862E-2</v>
      </c>
    </row>
    <row r="1871" spans="1:8" ht="13.5" x14ac:dyDescent="0.25">
      <c r="A1871" s="12"/>
      <c r="B1871" s="11">
        <v>44732</v>
      </c>
      <c r="C1871" s="2">
        <v>13.9</v>
      </c>
      <c r="D1871" s="2">
        <v>10.865</v>
      </c>
      <c r="E1871" s="2">
        <v>10.865</v>
      </c>
      <c r="F1871" s="2">
        <v>791</v>
      </c>
      <c r="G1871" s="2">
        <v>8594.2150000000001</v>
      </c>
      <c r="H1871" s="17">
        <v>0</v>
      </c>
    </row>
    <row r="1872" spans="1:8" ht="13.5" x14ac:dyDescent="0.25">
      <c r="A1872" s="12"/>
      <c r="B1872" s="11">
        <v>44733</v>
      </c>
      <c r="C1872" s="2">
        <v>13.9</v>
      </c>
      <c r="D1872" s="2">
        <v>10.865</v>
      </c>
      <c r="E1872" s="2">
        <v>0</v>
      </c>
      <c r="F1872" s="2">
        <v>0</v>
      </c>
      <c r="G1872" s="2">
        <v>0</v>
      </c>
      <c r="H1872" s="17">
        <v>0</v>
      </c>
    </row>
    <row r="1873" spans="1:8" ht="13.5" x14ac:dyDescent="0.25">
      <c r="A1873" s="12"/>
      <c r="B1873" s="11">
        <v>44734</v>
      </c>
      <c r="C1873" s="2">
        <v>13.5</v>
      </c>
      <c r="D1873" s="2">
        <v>10.553000000000001</v>
      </c>
      <c r="E1873" s="2">
        <v>10.431054222222222</v>
      </c>
      <c r="F1873" s="2">
        <v>11</v>
      </c>
      <c r="G1873" s="2">
        <v>114.74159644444444</v>
      </c>
      <c r="H1873" s="17">
        <v>-2.8716060745513059E-2</v>
      </c>
    </row>
    <row r="1874" spans="1:8" ht="13.5" x14ac:dyDescent="0.25">
      <c r="A1874" s="12"/>
      <c r="B1874" s="11">
        <v>44735</v>
      </c>
      <c r="C1874" s="2">
        <v>13.59</v>
      </c>
      <c r="D1874" s="2">
        <v>10.622999999999999</v>
      </c>
      <c r="E1874" s="2">
        <v>10.641760264900661</v>
      </c>
      <c r="F1874" s="2">
        <v>11</v>
      </c>
      <c r="G1874" s="2">
        <v>117.05936291390728</v>
      </c>
      <c r="H1874" s="17">
        <v>6.6331848763383399E-3</v>
      </c>
    </row>
    <row r="1875" spans="1:8" ht="13.5" x14ac:dyDescent="0.25">
      <c r="A1875" s="12"/>
      <c r="B1875" s="11">
        <v>44736</v>
      </c>
      <c r="C1875" s="2">
        <v>13.5</v>
      </c>
      <c r="D1875" s="2">
        <v>10.553000000000001</v>
      </c>
      <c r="E1875" s="2">
        <v>10.553000000000001</v>
      </c>
      <c r="F1875" s="2">
        <v>5</v>
      </c>
      <c r="G1875" s="2">
        <v>52.765000000000001</v>
      </c>
      <c r="H1875" s="17">
        <v>-6.589475666007579E-3</v>
      </c>
    </row>
    <row r="1876" spans="1:8" ht="13.5" x14ac:dyDescent="0.25">
      <c r="A1876" s="12"/>
      <c r="B1876" s="11">
        <v>44739</v>
      </c>
      <c r="C1876" s="2">
        <v>13.5</v>
      </c>
      <c r="D1876" s="2">
        <v>10.553000000000001</v>
      </c>
      <c r="E1876" s="2">
        <v>0</v>
      </c>
      <c r="F1876" s="2">
        <v>0</v>
      </c>
      <c r="G1876" s="2">
        <v>0</v>
      </c>
      <c r="H1876" s="17">
        <v>0</v>
      </c>
    </row>
    <row r="1877" spans="1:8" ht="13.5" x14ac:dyDescent="0.25">
      <c r="A1877" s="12"/>
      <c r="B1877" s="11">
        <v>44740</v>
      </c>
      <c r="C1877" s="2">
        <v>13.5</v>
      </c>
      <c r="D1877" s="2">
        <v>10.553000000000001</v>
      </c>
      <c r="E1877" s="2">
        <v>0</v>
      </c>
      <c r="F1877" s="2">
        <v>0</v>
      </c>
      <c r="G1877" s="2">
        <v>0</v>
      </c>
      <c r="H1877" s="17">
        <v>0</v>
      </c>
    </row>
    <row r="1878" spans="1:8" ht="13.5" x14ac:dyDescent="0.25">
      <c r="A1878" s="12"/>
      <c r="B1878" s="11">
        <v>44741</v>
      </c>
      <c r="C1878" s="2">
        <v>13.5</v>
      </c>
      <c r="D1878" s="2">
        <v>10.553000000000001</v>
      </c>
      <c r="E1878" s="2">
        <v>0</v>
      </c>
      <c r="F1878" s="2">
        <v>0</v>
      </c>
      <c r="G1878" s="2">
        <v>0</v>
      </c>
      <c r="H1878" s="17">
        <v>0</v>
      </c>
    </row>
    <row r="1879" spans="1:8" ht="13.5" x14ac:dyDescent="0.25">
      <c r="A1879" s="12"/>
      <c r="B1879" s="11">
        <v>44742</v>
      </c>
      <c r="C1879" s="2">
        <v>13.9</v>
      </c>
      <c r="D1879" s="2">
        <v>10.865</v>
      </c>
      <c r="E1879" s="2">
        <v>10.865</v>
      </c>
      <c r="F1879" s="2">
        <v>1</v>
      </c>
      <c r="G1879" s="2">
        <v>10.865</v>
      </c>
      <c r="H1879" s="17">
        <v>2.9565052591680029E-2</v>
      </c>
    </row>
    <row r="1880" spans="1:8" ht="13.5" x14ac:dyDescent="0.25">
      <c r="A1880" s="12"/>
      <c r="B1880" s="11">
        <v>44743</v>
      </c>
      <c r="C1880" s="2">
        <v>13.9</v>
      </c>
      <c r="D1880" s="2">
        <v>10.865</v>
      </c>
      <c r="E1880" s="2">
        <v>10.436653237410072</v>
      </c>
      <c r="F1880" s="2">
        <v>266</v>
      </c>
      <c r="G1880" s="2">
        <v>2776.149761151079</v>
      </c>
      <c r="H1880" s="17">
        <v>0</v>
      </c>
    </row>
    <row r="1881" spans="1:8" ht="13.5" x14ac:dyDescent="0.25">
      <c r="A1881" s="12"/>
      <c r="B1881" s="11">
        <v>44746</v>
      </c>
      <c r="C1881" s="2">
        <v>13.5</v>
      </c>
      <c r="D1881" s="2">
        <v>10.553000000000001</v>
      </c>
      <c r="E1881" s="2">
        <v>10.675727481481482</v>
      </c>
      <c r="F1881" s="2">
        <v>1318</v>
      </c>
      <c r="G1881" s="2">
        <v>14070.608820592593</v>
      </c>
      <c r="H1881" s="17">
        <v>-2.8716060745513059E-2</v>
      </c>
    </row>
    <row r="1882" spans="1:8" ht="13.5" x14ac:dyDescent="0.25">
      <c r="A1882" s="12"/>
      <c r="B1882" s="11">
        <v>44747</v>
      </c>
      <c r="C1882" s="2">
        <v>13.85</v>
      </c>
      <c r="D1882" s="2">
        <v>10.826000000000001</v>
      </c>
      <c r="E1882" s="2">
        <v>10.641528086642602</v>
      </c>
      <c r="F1882" s="2">
        <v>53</v>
      </c>
      <c r="G1882" s="2">
        <v>564.00098859205787</v>
      </c>
      <c r="H1882" s="17">
        <v>2.5869421017720048E-2</v>
      </c>
    </row>
    <row r="1883" spans="1:8" ht="13.5" x14ac:dyDescent="0.25">
      <c r="A1883" s="12"/>
      <c r="B1883" s="11">
        <v>44748</v>
      </c>
      <c r="C1883" s="2">
        <v>13.55</v>
      </c>
      <c r="D1883" s="2">
        <v>10.592000000000001</v>
      </c>
      <c r="E1883" s="2">
        <v>10.58652811808118</v>
      </c>
      <c r="F1883" s="2">
        <v>156</v>
      </c>
      <c r="G1883" s="2">
        <v>1651.498386420664</v>
      </c>
      <c r="H1883" s="17">
        <v>-2.1614631442822833E-2</v>
      </c>
    </row>
    <row r="1884" spans="1:8" ht="13.5" x14ac:dyDescent="0.25">
      <c r="A1884" s="12"/>
      <c r="B1884" s="11">
        <v>44749</v>
      </c>
      <c r="C1884" s="2">
        <v>13.75</v>
      </c>
      <c r="D1884" s="2">
        <v>10.747999999999999</v>
      </c>
      <c r="E1884" s="2">
        <v>10.586975418181817</v>
      </c>
      <c r="F1884" s="2">
        <v>19</v>
      </c>
      <c r="G1884" s="2">
        <v>201.15253294545451</v>
      </c>
      <c r="H1884" s="17">
        <v>1.4728096676737046E-2</v>
      </c>
    </row>
    <row r="1885" spans="1:8" ht="13.5" x14ac:dyDescent="0.25">
      <c r="A1885" s="12"/>
      <c r="B1885" s="11">
        <v>44750</v>
      </c>
      <c r="C1885" s="2">
        <v>13.85</v>
      </c>
      <c r="D1885" s="2">
        <v>10.826000000000001</v>
      </c>
      <c r="E1885" s="2">
        <v>10.742362310469316</v>
      </c>
      <c r="F1885" s="2">
        <v>35</v>
      </c>
      <c r="G1885" s="2">
        <v>375.98268086642605</v>
      </c>
      <c r="H1885" s="17">
        <v>7.2571641235579815E-3</v>
      </c>
    </row>
    <row r="1886" spans="1:8" ht="13.5" x14ac:dyDescent="0.25">
      <c r="A1886" s="12"/>
      <c r="B1886" s="11">
        <v>44753</v>
      </c>
      <c r="C1886" s="2">
        <v>13.85</v>
      </c>
      <c r="D1886" s="2">
        <v>10.826000000000001</v>
      </c>
      <c r="E1886" s="2">
        <v>0</v>
      </c>
      <c r="F1886" s="2">
        <v>0</v>
      </c>
      <c r="G1886" s="2">
        <v>0</v>
      </c>
      <c r="H1886" s="17">
        <v>0</v>
      </c>
    </row>
    <row r="1887" spans="1:8" ht="13.5" x14ac:dyDescent="0.25">
      <c r="A1887" s="12"/>
      <c r="B1887" s="11">
        <v>44754</v>
      </c>
      <c r="C1887" s="2">
        <v>13.55</v>
      </c>
      <c r="D1887" s="2">
        <v>10.592000000000001</v>
      </c>
      <c r="E1887" s="2">
        <v>10.592000000000001</v>
      </c>
      <c r="F1887" s="2">
        <v>78</v>
      </c>
      <c r="G1887" s="2">
        <v>826.17600000000004</v>
      </c>
      <c r="H1887" s="17">
        <v>-2.1614631442822833E-2</v>
      </c>
    </row>
    <row r="1888" spans="1:8" ht="13.5" x14ac:dyDescent="0.25">
      <c r="A1888" s="12"/>
      <c r="B1888" s="11">
        <v>44755</v>
      </c>
      <c r="C1888" s="2">
        <v>13.8</v>
      </c>
      <c r="D1888" s="2">
        <v>10.787000000000001</v>
      </c>
      <c r="E1888" s="2">
        <v>10.787000000000001</v>
      </c>
      <c r="F1888" s="2">
        <v>1</v>
      </c>
      <c r="G1888" s="2">
        <v>10.787000000000001</v>
      </c>
      <c r="H1888" s="17">
        <v>1.8410120845921477E-2</v>
      </c>
    </row>
    <row r="1889" spans="1:8" ht="13.5" x14ac:dyDescent="0.25">
      <c r="A1889" s="12"/>
      <c r="B1889" s="11">
        <v>44756</v>
      </c>
      <c r="C1889" s="2">
        <v>13.78</v>
      </c>
      <c r="D1889" s="2">
        <v>10.771000000000001</v>
      </c>
      <c r="E1889" s="2">
        <v>10.71472191582003</v>
      </c>
      <c r="F1889" s="2">
        <v>30</v>
      </c>
      <c r="G1889" s="2">
        <v>321.4416574746009</v>
      </c>
      <c r="H1889" s="17">
        <v>-1.483266895336981E-3</v>
      </c>
    </row>
    <row r="1890" spans="1:8" ht="13.5" x14ac:dyDescent="0.25">
      <c r="A1890" s="12"/>
      <c r="B1890" s="11">
        <v>44757</v>
      </c>
      <c r="C1890" s="2">
        <v>13.79</v>
      </c>
      <c r="D1890" s="2">
        <v>10.779</v>
      </c>
      <c r="E1890" s="2">
        <v>10.572643509789703</v>
      </c>
      <c r="F1890" s="2">
        <v>438</v>
      </c>
      <c r="G1890" s="2">
        <v>4630.8178572878896</v>
      </c>
      <c r="H1890" s="17">
        <v>7.4273512208700382E-4</v>
      </c>
    </row>
    <row r="1891" spans="1:8" ht="13.5" x14ac:dyDescent="0.25">
      <c r="A1891" s="12"/>
      <c r="B1891" s="11">
        <v>44760</v>
      </c>
      <c r="C1891" s="2">
        <v>13.78</v>
      </c>
      <c r="D1891" s="2">
        <v>10.771000000000001</v>
      </c>
      <c r="E1891" s="2">
        <v>10.771000000000001</v>
      </c>
      <c r="F1891" s="2">
        <v>158</v>
      </c>
      <c r="G1891" s="2">
        <v>1701.8180000000002</v>
      </c>
      <c r="H1891" s="17">
        <v>-7.4218387605521101E-4</v>
      </c>
    </row>
    <row r="1892" spans="1:8" ht="13.5" x14ac:dyDescent="0.25">
      <c r="A1892" s="12"/>
      <c r="B1892" s="11">
        <v>44761</v>
      </c>
      <c r="C1892" s="2">
        <v>13.83</v>
      </c>
      <c r="D1892" s="2">
        <v>10.811</v>
      </c>
      <c r="E1892" s="2">
        <v>10.811</v>
      </c>
      <c r="F1892" s="2">
        <v>1</v>
      </c>
      <c r="G1892" s="2">
        <v>10.811</v>
      </c>
      <c r="H1892" s="17">
        <v>3.713675610435349E-3</v>
      </c>
    </row>
    <row r="1893" spans="1:8" ht="13.5" x14ac:dyDescent="0.25">
      <c r="A1893" s="12"/>
      <c r="B1893" s="11">
        <v>44762</v>
      </c>
      <c r="C1893" s="2">
        <v>13.78</v>
      </c>
      <c r="D1893" s="2">
        <v>10.771000000000001</v>
      </c>
      <c r="E1893" s="2">
        <v>10.688927793904211</v>
      </c>
      <c r="F1893" s="2">
        <v>2</v>
      </c>
      <c r="G1893" s="2">
        <v>21.377855587808423</v>
      </c>
      <c r="H1893" s="17">
        <v>-3.6999352511330264E-3</v>
      </c>
    </row>
    <row r="1894" spans="1:8" ht="13.5" x14ac:dyDescent="0.25">
      <c r="A1894" s="12"/>
      <c r="B1894" s="11">
        <v>44763</v>
      </c>
      <c r="C1894" s="2">
        <v>13.78</v>
      </c>
      <c r="D1894" s="2">
        <v>10.771000000000001</v>
      </c>
      <c r="E1894" s="2">
        <v>0</v>
      </c>
      <c r="F1894" s="2">
        <v>0</v>
      </c>
      <c r="G1894" s="2">
        <v>0</v>
      </c>
      <c r="H1894" s="17">
        <v>0</v>
      </c>
    </row>
    <row r="1895" spans="1:8" ht="13.5" x14ac:dyDescent="0.25">
      <c r="A1895" s="12"/>
      <c r="B1895" s="11">
        <v>44764</v>
      </c>
      <c r="C1895" s="2">
        <v>13.78</v>
      </c>
      <c r="D1895" s="2">
        <v>10.771000000000001</v>
      </c>
      <c r="E1895" s="2">
        <v>0</v>
      </c>
      <c r="F1895" s="2">
        <v>0</v>
      </c>
      <c r="G1895" s="2">
        <v>0</v>
      </c>
      <c r="H1895" s="17">
        <v>0</v>
      </c>
    </row>
    <row r="1896" spans="1:8" ht="13.5" x14ac:dyDescent="0.25">
      <c r="A1896" s="12"/>
      <c r="B1896" s="11">
        <v>44768</v>
      </c>
      <c r="C1896" s="2">
        <v>13.7</v>
      </c>
      <c r="D1896" s="2">
        <v>10.709</v>
      </c>
      <c r="E1896" s="2">
        <v>10.612071824817519</v>
      </c>
      <c r="F1896" s="2">
        <v>316</v>
      </c>
      <c r="G1896" s="2">
        <v>3353.4146966423359</v>
      </c>
      <c r="H1896" s="17">
        <v>-5.7561971961750218E-3</v>
      </c>
    </row>
    <row r="1897" spans="1:8" ht="13.5" x14ac:dyDescent="0.25">
      <c r="A1897" s="12"/>
      <c r="B1897" s="11">
        <v>44769</v>
      </c>
      <c r="C1897" s="2">
        <v>13.7</v>
      </c>
      <c r="D1897" s="2">
        <v>10.709</v>
      </c>
      <c r="E1897" s="2">
        <v>0</v>
      </c>
      <c r="F1897" s="2">
        <v>0</v>
      </c>
      <c r="G1897" s="2">
        <v>0</v>
      </c>
      <c r="H1897" s="17">
        <v>0</v>
      </c>
    </row>
    <row r="1898" spans="1:8" ht="13.5" x14ac:dyDescent="0.25">
      <c r="A1898" s="12"/>
      <c r="B1898" s="11">
        <v>44770</v>
      </c>
      <c r="C1898" s="2">
        <v>13.6</v>
      </c>
      <c r="D1898" s="2">
        <v>10.631</v>
      </c>
      <c r="E1898" s="2">
        <v>10.631</v>
      </c>
      <c r="F1898" s="2">
        <v>503</v>
      </c>
      <c r="G1898" s="2">
        <v>5347.393</v>
      </c>
      <c r="H1898" s="17">
        <v>-7.2835932393313478E-3</v>
      </c>
    </row>
    <row r="1899" spans="1:8" ht="13.5" x14ac:dyDescent="0.25">
      <c r="A1899" s="12"/>
      <c r="B1899" s="11">
        <v>44771</v>
      </c>
      <c r="C1899" s="2">
        <v>13.78</v>
      </c>
      <c r="D1899" s="2">
        <v>10.771000000000001</v>
      </c>
      <c r="E1899" s="2">
        <v>10.613890348330916</v>
      </c>
      <c r="F1899" s="2">
        <v>24</v>
      </c>
      <c r="G1899" s="2">
        <v>254.73336835994198</v>
      </c>
      <c r="H1899" s="17">
        <v>1.3169033957294757E-2</v>
      </c>
    </row>
    <row r="1900" spans="1:8" ht="13.5" x14ac:dyDescent="0.25">
      <c r="A1900" s="12"/>
      <c r="B1900" s="11">
        <v>44774</v>
      </c>
      <c r="C1900" s="2">
        <v>13.6</v>
      </c>
      <c r="D1900" s="2">
        <v>10.631</v>
      </c>
      <c r="E1900" s="2">
        <v>10.631</v>
      </c>
      <c r="F1900" s="2">
        <v>203</v>
      </c>
      <c r="G1900" s="2">
        <v>2158.0929999999998</v>
      </c>
      <c r="H1900" s="17">
        <v>-1.2997864636524052E-2</v>
      </c>
    </row>
    <row r="1901" spans="1:8" ht="13.5" x14ac:dyDescent="0.25">
      <c r="A1901" s="12"/>
      <c r="B1901" s="11">
        <v>44775</v>
      </c>
      <c r="C1901" s="2">
        <v>13.69</v>
      </c>
      <c r="D1901" s="2">
        <v>10.701000000000001</v>
      </c>
      <c r="E1901" s="2">
        <v>10.701000000000001</v>
      </c>
      <c r="F1901" s="2">
        <v>1</v>
      </c>
      <c r="G1901" s="2">
        <v>10.701000000000001</v>
      </c>
      <c r="H1901" s="17">
        <v>6.5845169786473787E-3</v>
      </c>
    </row>
    <row r="1902" spans="1:8" ht="13.5" x14ac:dyDescent="0.25">
      <c r="A1902" s="12"/>
      <c r="B1902" s="11">
        <v>44776</v>
      </c>
      <c r="C1902" s="2">
        <v>13.69</v>
      </c>
      <c r="D1902" s="2">
        <v>10.701000000000001</v>
      </c>
      <c r="E1902" s="2">
        <v>0</v>
      </c>
      <c r="F1902" s="2">
        <v>0</v>
      </c>
      <c r="G1902" s="2">
        <v>0</v>
      </c>
      <c r="H1902" s="17">
        <v>0</v>
      </c>
    </row>
    <row r="1903" spans="1:8" ht="13.5" x14ac:dyDescent="0.25">
      <c r="A1903" s="12"/>
      <c r="B1903" s="11">
        <v>44777</v>
      </c>
      <c r="C1903" s="2">
        <v>13.75</v>
      </c>
      <c r="D1903" s="2">
        <v>10.747999999999999</v>
      </c>
      <c r="E1903" s="2">
        <v>10.710479709090908</v>
      </c>
      <c r="F1903" s="2">
        <v>12</v>
      </c>
      <c r="G1903" s="2">
        <v>128.52575650909091</v>
      </c>
      <c r="H1903" s="17">
        <v>4.3921128866459972E-3</v>
      </c>
    </row>
    <row r="1904" spans="1:8" ht="13.5" x14ac:dyDescent="0.25">
      <c r="A1904" s="12"/>
      <c r="B1904" s="11">
        <v>44778</v>
      </c>
      <c r="C1904" s="2">
        <v>13.77</v>
      </c>
      <c r="D1904" s="2">
        <v>10.763999999999999</v>
      </c>
      <c r="E1904" s="2">
        <v>10.763999999999999</v>
      </c>
      <c r="F1904" s="2">
        <v>1</v>
      </c>
      <c r="G1904" s="2">
        <v>10.763999999999999</v>
      </c>
      <c r="H1904" s="17">
        <v>1.4886490509862314E-3</v>
      </c>
    </row>
    <row r="1905" spans="1:8" ht="13.5" x14ac:dyDescent="0.25">
      <c r="A1905" s="12"/>
      <c r="B1905" s="11">
        <v>44781</v>
      </c>
      <c r="C1905" s="2">
        <v>13.77</v>
      </c>
      <c r="D1905" s="2">
        <v>10.763999999999999</v>
      </c>
      <c r="E1905" s="2">
        <v>0</v>
      </c>
      <c r="F1905" s="2">
        <v>0</v>
      </c>
      <c r="G1905" s="2">
        <v>0</v>
      </c>
      <c r="H1905" s="17">
        <v>0</v>
      </c>
    </row>
    <row r="1906" spans="1:8" ht="13.5" x14ac:dyDescent="0.25">
      <c r="A1906" s="12"/>
      <c r="B1906" s="11">
        <v>44782</v>
      </c>
      <c r="C1906" s="2">
        <v>13.57</v>
      </c>
      <c r="D1906" s="2">
        <v>10.606999999999999</v>
      </c>
      <c r="E1906" s="2">
        <v>10.606999999999999</v>
      </c>
      <c r="F1906" s="2">
        <v>13</v>
      </c>
      <c r="G1906" s="2">
        <v>137.89099999999999</v>
      </c>
      <c r="H1906" s="17">
        <v>-1.4585655890003719E-2</v>
      </c>
    </row>
    <row r="1907" spans="1:8" ht="13.5" x14ac:dyDescent="0.25">
      <c r="A1907" s="12"/>
      <c r="B1907" s="11">
        <v>44783</v>
      </c>
      <c r="C1907" s="2">
        <v>13.5</v>
      </c>
      <c r="D1907" s="2">
        <v>10.553000000000001</v>
      </c>
      <c r="E1907" s="2">
        <v>10.553000000000001</v>
      </c>
      <c r="F1907" s="2">
        <v>207</v>
      </c>
      <c r="G1907" s="2">
        <v>2184.471</v>
      </c>
      <c r="H1907" s="17">
        <v>-5.0909776562645895E-3</v>
      </c>
    </row>
    <row r="1908" spans="1:8" ht="13.5" x14ac:dyDescent="0.25">
      <c r="A1908" s="12"/>
      <c r="B1908" s="11">
        <v>44784</v>
      </c>
      <c r="C1908" s="2">
        <v>13.5</v>
      </c>
      <c r="D1908" s="2">
        <v>10.553000000000001</v>
      </c>
      <c r="E1908" s="2">
        <v>0</v>
      </c>
      <c r="F1908" s="2">
        <v>0</v>
      </c>
      <c r="G1908" s="2">
        <v>0</v>
      </c>
      <c r="H1908" s="17">
        <v>0</v>
      </c>
    </row>
    <row r="1909" spans="1:8" ht="13.5" x14ac:dyDescent="0.25">
      <c r="A1909" s="12"/>
      <c r="B1909" s="11">
        <v>44785</v>
      </c>
      <c r="C1909" s="2">
        <v>13.5</v>
      </c>
      <c r="D1909" s="2">
        <v>10.553000000000001</v>
      </c>
      <c r="E1909" s="2">
        <v>0</v>
      </c>
      <c r="F1909" s="2">
        <v>0</v>
      </c>
      <c r="G1909" s="2">
        <v>0</v>
      </c>
      <c r="H1909" s="17">
        <v>0</v>
      </c>
    </row>
    <row r="1910" spans="1:8" ht="13.5" x14ac:dyDescent="0.25">
      <c r="A1910" s="12"/>
      <c r="B1910" s="11">
        <v>44788</v>
      </c>
      <c r="C1910" s="2">
        <v>13.6</v>
      </c>
      <c r="D1910" s="2">
        <v>10.631</v>
      </c>
      <c r="E1910" s="2">
        <v>10.515309705882354</v>
      </c>
      <c r="F1910" s="2">
        <v>162</v>
      </c>
      <c r="G1910" s="2">
        <v>1703.4801723529413</v>
      </c>
      <c r="H1910" s="17">
        <v>7.3912631479199657E-3</v>
      </c>
    </row>
    <row r="1911" spans="1:8" ht="13.5" x14ac:dyDescent="0.25">
      <c r="A1911" s="12"/>
      <c r="B1911" s="11">
        <v>44789</v>
      </c>
      <c r="C1911" s="2">
        <v>13.6</v>
      </c>
      <c r="D1911" s="2">
        <v>10.631</v>
      </c>
      <c r="E1911" s="2">
        <v>10.631</v>
      </c>
      <c r="F1911" s="2">
        <v>1</v>
      </c>
      <c r="G1911" s="2">
        <v>10.631</v>
      </c>
      <c r="H1911" s="17">
        <v>0</v>
      </c>
    </row>
    <row r="1912" spans="1:8" ht="13.5" x14ac:dyDescent="0.25">
      <c r="A1912" s="12"/>
      <c r="B1912" s="11">
        <v>44790</v>
      </c>
      <c r="C1912" s="2">
        <v>13.6</v>
      </c>
      <c r="D1912" s="2">
        <v>10.631</v>
      </c>
      <c r="E1912" s="2">
        <v>0</v>
      </c>
      <c r="F1912" s="2">
        <v>0</v>
      </c>
      <c r="G1912" s="2">
        <v>0</v>
      </c>
      <c r="H1912" s="17">
        <v>0</v>
      </c>
    </row>
    <row r="1913" spans="1:8" ht="13.5" x14ac:dyDescent="0.25">
      <c r="A1913" s="12"/>
      <c r="B1913" s="11">
        <v>44791</v>
      </c>
      <c r="C1913" s="2">
        <v>13.78</v>
      </c>
      <c r="D1913" s="2">
        <v>10.771000000000001</v>
      </c>
      <c r="E1913" s="2">
        <v>10.771000000000001</v>
      </c>
      <c r="F1913" s="2">
        <v>1</v>
      </c>
      <c r="G1913" s="2">
        <v>10.771000000000001</v>
      </c>
      <c r="H1913" s="17">
        <v>1.3169033957294757E-2</v>
      </c>
    </row>
    <row r="1914" spans="1:8" ht="13.5" x14ac:dyDescent="0.25">
      <c r="A1914" s="12"/>
      <c r="B1914" s="11">
        <v>44792</v>
      </c>
      <c r="C1914" s="2">
        <v>13.78</v>
      </c>
      <c r="D1914" s="2">
        <v>10.771000000000001</v>
      </c>
      <c r="E1914" s="2">
        <v>0</v>
      </c>
      <c r="F1914" s="2">
        <v>0</v>
      </c>
      <c r="G1914" s="2">
        <v>0</v>
      </c>
      <c r="H1914" s="17">
        <v>0</v>
      </c>
    </row>
    <row r="1915" spans="1:8" ht="13.5" x14ac:dyDescent="0.25">
      <c r="A1915" s="12"/>
      <c r="B1915" s="11">
        <v>44795</v>
      </c>
      <c r="C1915" s="2">
        <v>13.78</v>
      </c>
      <c r="D1915" s="2">
        <v>10.771000000000001</v>
      </c>
      <c r="E1915" s="2">
        <v>0</v>
      </c>
      <c r="F1915" s="2">
        <v>0</v>
      </c>
      <c r="G1915" s="2">
        <v>0</v>
      </c>
      <c r="H1915" s="17">
        <v>0</v>
      </c>
    </row>
    <row r="1916" spans="1:8" ht="13.5" x14ac:dyDescent="0.25">
      <c r="A1916" s="12"/>
      <c r="B1916" s="11">
        <v>44796</v>
      </c>
      <c r="C1916" s="2">
        <v>13.78</v>
      </c>
      <c r="D1916" s="2">
        <v>10.771000000000001</v>
      </c>
      <c r="E1916" s="2">
        <v>10.771000000000001</v>
      </c>
      <c r="F1916" s="2">
        <v>31</v>
      </c>
      <c r="G1916" s="2">
        <v>333.90100000000001</v>
      </c>
      <c r="H1916" s="17">
        <v>0</v>
      </c>
    </row>
    <row r="1917" spans="1:8" ht="13.5" x14ac:dyDescent="0.25">
      <c r="A1917" s="12"/>
      <c r="B1917" s="11">
        <v>44797</v>
      </c>
      <c r="C1917" s="2">
        <v>13.8</v>
      </c>
      <c r="D1917" s="2">
        <v>10.787000000000001</v>
      </c>
      <c r="E1917" s="2">
        <v>10.787000000000001</v>
      </c>
      <c r="F1917" s="2">
        <v>1</v>
      </c>
      <c r="G1917" s="2">
        <v>10.787000000000001</v>
      </c>
      <c r="H1917" s="17">
        <v>1.4854702441741727E-3</v>
      </c>
    </row>
    <row r="1918" spans="1:8" ht="13.5" x14ac:dyDescent="0.25">
      <c r="A1918" s="12"/>
      <c r="B1918" s="11">
        <v>44798</v>
      </c>
      <c r="C1918" s="2">
        <v>13.83</v>
      </c>
      <c r="D1918" s="2">
        <v>10.811</v>
      </c>
      <c r="E1918" s="2">
        <v>10.811</v>
      </c>
      <c r="F1918" s="2">
        <v>1</v>
      </c>
      <c r="G1918" s="2">
        <v>10.811</v>
      </c>
      <c r="H1918" s="17">
        <v>2.224900343005389E-3</v>
      </c>
    </row>
    <row r="1919" spans="1:8" ht="13.5" x14ac:dyDescent="0.25">
      <c r="A1919" s="12"/>
      <c r="B1919" s="11">
        <v>44799</v>
      </c>
      <c r="C1919" s="2">
        <v>13.83</v>
      </c>
      <c r="D1919" s="2">
        <v>10.811</v>
      </c>
      <c r="E1919" s="2">
        <v>0</v>
      </c>
      <c r="F1919" s="2">
        <v>0</v>
      </c>
      <c r="G1919" s="2">
        <v>0</v>
      </c>
      <c r="H1919" s="17">
        <v>0</v>
      </c>
    </row>
    <row r="1920" spans="1:8" ht="13.5" x14ac:dyDescent="0.25">
      <c r="A1920" s="12"/>
      <c r="B1920" s="11">
        <v>44802</v>
      </c>
      <c r="C1920" s="2">
        <v>13.83</v>
      </c>
      <c r="D1920" s="2">
        <v>10.811</v>
      </c>
      <c r="E1920" s="2">
        <v>0</v>
      </c>
      <c r="F1920" s="2">
        <v>0</v>
      </c>
      <c r="G1920" s="2">
        <v>0</v>
      </c>
      <c r="H1920" s="17">
        <v>0</v>
      </c>
    </row>
    <row r="1921" spans="1:8" ht="13.5" x14ac:dyDescent="0.25">
      <c r="A1921" s="12"/>
      <c r="B1921" s="11">
        <v>44803</v>
      </c>
      <c r="C1921" s="2">
        <v>13.83</v>
      </c>
      <c r="D1921" s="2">
        <v>10.811</v>
      </c>
      <c r="E1921" s="2">
        <v>0</v>
      </c>
      <c r="F1921" s="2">
        <v>0</v>
      </c>
      <c r="G1921" s="2">
        <v>0</v>
      </c>
      <c r="H1921" s="17">
        <v>0</v>
      </c>
    </row>
    <row r="1922" spans="1:8" ht="13.5" x14ac:dyDescent="0.25">
      <c r="A1922" s="12"/>
      <c r="B1922" s="11">
        <v>44804</v>
      </c>
      <c r="C1922" s="2">
        <v>13.35</v>
      </c>
      <c r="D1922" s="2">
        <v>10.435</v>
      </c>
      <c r="E1922" s="2">
        <v>10.534269288389515</v>
      </c>
      <c r="F1922" s="2">
        <v>463</v>
      </c>
      <c r="G1922" s="2">
        <v>4877.3666805243456</v>
      </c>
      <c r="H1922" s="17">
        <v>-3.4779391360651141E-2</v>
      </c>
    </row>
    <row r="1923" spans="1:8" ht="13.5" x14ac:dyDescent="0.25">
      <c r="A1923" s="12"/>
      <c r="B1923" s="11">
        <v>44805</v>
      </c>
      <c r="C1923" s="2">
        <v>13.85</v>
      </c>
      <c r="D1923" s="2">
        <v>10.826000000000001</v>
      </c>
      <c r="E1923" s="2">
        <v>10.826000000000001</v>
      </c>
      <c r="F1923" s="2">
        <v>1</v>
      </c>
      <c r="G1923" s="2">
        <v>10.826000000000001</v>
      </c>
      <c r="H1923" s="17">
        <v>3.7470052707235267E-2</v>
      </c>
    </row>
    <row r="1924" spans="1:8" ht="13.5" x14ac:dyDescent="0.25">
      <c r="A1924" s="12"/>
      <c r="B1924" s="11">
        <v>44806</v>
      </c>
      <c r="C1924" s="2">
        <v>13.6</v>
      </c>
      <c r="D1924" s="2">
        <v>10.631</v>
      </c>
      <c r="E1924" s="2">
        <v>10.623183088235294</v>
      </c>
      <c r="F1924" s="2">
        <v>167</v>
      </c>
      <c r="G1924" s="2">
        <v>1774.0715757352941</v>
      </c>
      <c r="H1924" s="17">
        <v>-1.8012192869019054E-2</v>
      </c>
    </row>
    <row r="1925" spans="1:8" ht="13.5" x14ac:dyDescent="0.25">
      <c r="A1925" s="12"/>
      <c r="B1925" s="11">
        <v>44809</v>
      </c>
      <c r="C1925" s="2">
        <v>13.58</v>
      </c>
      <c r="D1925" s="2">
        <v>10.615</v>
      </c>
      <c r="E1925" s="2">
        <v>10.615</v>
      </c>
      <c r="F1925" s="2">
        <v>220</v>
      </c>
      <c r="G1925" s="2">
        <v>2335.3000000000002</v>
      </c>
      <c r="H1925" s="17">
        <v>-1.5050324522622532E-3</v>
      </c>
    </row>
    <row r="1926" spans="1:8" ht="13.5" x14ac:dyDescent="0.25">
      <c r="A1926" s="12"/>
      <c r="B1926" s="11">
        <v>44810</v>
      </c>
      <c r="C1926" s="2">
        <v>13.58</v>
      </c>
      <c r="D1926" s="2">
        <v>10.615</v>
      </c>
      <c r="E1926" s="2">
        <v>0</v>
      </c>
      <c r="F1926" s="2">
        <v>0</v>
      </c>
      <c r="G1926" s="2">
        <v>0</v>
      </c>
      <c r="H1926" s="17">
        <v>0</v>
      </c>
    </row>
    <row r="1927" spans="1:8" ht="13.5" x14ac:dyDescent="0.25">
      <c r="A1927" s="12"/>
      <c r="B1927" s="11">
        <v>44811</v>
      </c>
      <c r="C1927" s="2">
        <v>13.58</v>
      </c>
      <c r="D1927" s="2">
        <v>10.615</v>
      </c>
      <c r="E1927" s="2">
        <v>10.615</v>
      </c>
      <c r="F1927" s="2">
        <v>10</v>
      </c>
      <c r="G1927" s="2">
        <v>106.15</v>
      </c>
      <c r="H1927" s="17">
        <v>0</v>
      </c>
    </row>
    <row r="1928" spans="1:8" ht="13.5" x14ac:dyDescent="0.25">
      <c r="A1928" s="12"/>
      <c r="B1928" s="11">
        <v>44812</v>
      </c>
      <c r="C1928" s="2">
        <v>13.58</v>
      </c>
      <c r="D1928" s="2">
        <v>10.615</v>
      </c>
      <c r="E1928" s="2">
        <v>10.620471649484536</v>
      </c>
      <c r="F1928" s="2">
        <v>3617</v>
      </c>
      <c r="G1928" s="2">
        <v>38414.245956185565</v>
      </c>
      <c r="H1928" s="17">
        <v>0</v>
      </c>
    </row>
    <row r="1929" spans="1:8" ht="13.5" x14ac:dyDescent="0.25">
      <c r="A1929" s="12"/>
      <c r="B1929" s="11">
        <v>44813</v>
      </c>
      <c r="C1929" s="2">
        <v>13.58</v>
      </c>
      <c r="D1929" s="2">
        <v>10.615</v>
      </c>
      <c r="E1929" s="2">
        <v>0</v>
      </c>
      <c r="F1929" s="2">
        <v>0</v>
      </c>
      <c r="G1929" s="2">
        <v>0</v>
      </c>
      <c r="H1929" s="17">
        <v>0</v>
      </c>
    </row>
    <row r="1930" spans="1:8" ht="13.5" x14ac:dyDescent="0.25">
      <c r="A1930" s="12"/>
      <c r="B1930" s="11">
        <v>44816</v>
      </c>
      <c r="C1930" s="2">
        <v>13.5</v>
      </c>
      <c r="D1930" s="2">
        <v>10.553000000000001</v>
      </c>
      <c r="E1930" s="2">
        <v>10.527985481481483</v>
      </c>
      <c r="F1930" s="2">
        <v>316</v>
      </c>
      <c r="G1930" s="2">
        <v>3326.8434121481487</v>
      </c>
      <c r="H1930" s="17">
        <v>-5.8407913330192542E-3</v>
      </c>
    </row>
    <row r="1931" spans="1:8" ht="13.5" x14ac:dyDescent="0.25">
      <c r="A1931" s="12"/>
      <c r="B1931" s="11">
        <v>44817</v>
      </c>
      <c r="C1931" s="2">
        <v>13.35</v>
      </c>
      <c r="D1931" s="2">
        <v>10.435</v>
      </c>
      <c r="E1931" s="2">
        <v>10.435</v>
      </c>
      <c r="F1931" s="2">
        <v>50</v>
      </c>
      <c r="G1931" s="2">
        <v>521.75</v>
      </c>
      <c r="H1931" s="17">
        <v>-1.1181654505827757E-2</v>
      </c>
    </row>
    <row r="1932" spans="1:8" ht="13.5" x14ac:dyDescent="0.25">
      <c r="A1932" s="12"/>
      <c r="B1932" s="11">
        <v>44818</v>
      </c>
      <c r="C1932" s="2">
        <v>13.35</v>
      </c>
      <c r="D1932" s="2">
        <v>10.435</v>
      </c>
      <c r="E1932" s="2">
        <v>0</v>
      </c>
      <c r="F1932" s="2">
        <v>0</v>
      </c>
      <c r="G1932" s="2">
        <v>0</v>
      </c>
      <c r="H1932" s="17">
        <v>0</v>
      </c>
    </row>
    <row r="1933" spans="1:8" ht="13.5" x14ac:dyDescent="0.25">
      <c r="A1933" s="12"/>
      <c r="B1933" s="11">
        <v>44819</v>
      </c>
      <c r="C1933" s="2">
        <v>13.8</v>
      </c>
      <c r="D1933" s="2">
        <v>10.787000000000001</v>
      </c>
      <c r="E1933" s="2">
        <v>10.699453333333334</v>
      </c>
      <c r="F1933" s="2">
        <v>271</v>
      </c>
      <c r="G1933" s="2">
        <v>2899.5518533333338</v>
      </c>
      <c r="H1933" s="17">
        <v>3.373263057019648E-2</v>
      </c>
    </row>
    <row r="1934" spans="1:8" ht="13.5" x14ac:dyDescent="0.25">
      <c r="A1934" s="12"/>
      <c r="B1934" s="11">
        <v>44820</v>
      </c>
      <c r="C1934" s="2">
        <v>13.8</v>
      </c>
      <c r="D1934" s="2">
        <v>10.787000000000001</v>
      </c>
      <c r="E1934" s="2">
        <v>10.821393333333333</v>
      </c>
      <c r="F1934" s="2">
        <v>125</v>
      </c>
      <c r="G1934" s="2">
        <v>1352.6741666666667</v>
      </c>
      <c r="H1934" s="17">
        <v>0</v>
      </c>
    </row>
    <row r="1935" spans="1:8" ht="13.5" x14ac:dyDescent="0.25">
      <c r="A1935" s="12"/>
      <c r="B1935" s="11">
        <v>44823</v>
      </c>
      <c r="C1935" s="2">
        <v>13.5</v>
      </c>
      <c r="D1935" s="2">
        <v>10.553000000000001</v>
      </c>
      <c r="E1935" s="2">
        <v>10.567070666666668</v>
      </c>
      <c r="F1935" s="2">
        <v>345</v>
      </c>
      <c r="G1935" s="2">
        <v>3645.6393800000005</v>
      </c>
      <c r="H1935" s="17">
        <v>-2.1692778344303325E-2</v>
      </c>
    </row>
    <row r="1936" spans="1:8" ht="13.5" x14ac:dyDescent="0.25">
      <c r="A1936" s="12"/>
      <c r="B1936" s="11">
        <v>44824</v>
      </c>
      <c r="C1936" s="2">
        <v>13.3</v>
      </c>
      <c r="D1936" s="2">
        <v>10.396000000000001</v>
      </c>
      <c r="E1936" s="2">
        <v>10.396000000000001</v>
      </c>
      <c r="F1936" s="2">
        <v>50</v>
      </c>
      <c r="G1936" s="2">
        <v>519.80000000000007</v>
      </c>
      <c r="H1936" s="17">
        <v>-1.4877286079787739E-2</v>
      </c>
    </row>
    <row r="1937" spans="1:8" ht="13.5" x14ac:dyDescent="0.25">
      <c r="A1937" s="12"/>
      <c r="B1937" s="11">
        <v>44825</v>
      </c>
      <c r="C1937" s="2">
        <v>13.4</v>
      </c>
      <c r="D1937" s="2">
        <v>10.474</v>
      </c>
      <c r="E1937" s="2">
        <v>10.359880298507463</v>
      </c>
      <c r="F1937" s="2">
        <v>830</v>
      </c>
      <c r="G1937" s="2">
        <v>8598.700647761194</v>
      </c>
      <c r="H1937" s="17">
        <v>7.502885725278895E-3</v>
      </c>
    </row>
    <row r="1938" spans="1:8" ht="13.5" x14ac:dyDescent="0.25">
      <c r="A1938" s="12"/>
      <c r="B1938" s="11">
        <v>44826</v>
      </c>
      <c r="C1938" s="2">
        <v>13.39</v>
      </c>
      <c r="D1938" s="2">
        <v>10.467000000000001</v>
      </c>
      <c r="E1938" s="2">
        <v>10.180115085884989</v>
      </c>
      <c r="F1938" s="2">
        <v>303</v>
      </c>
      <c r="G1938" s="2">
        <v>3084.5748710231514</v>
      </c>
      <c r="H1938" s="17">
        <v>-6.683215581439443E-4</v>
      </c>
    </row>
    <row r="1939" spans="1:8" ht="13.5" x14ac:dyDescent="0.25">
      <c r="A1939" s="12"/>
      <c r="B1939" s="11">
        <v>44827</v>
      </c>
      <c r="C1939" s="2">
        <v>13.29</v>
      </c>
      <c r="D1939" s="2">
        <v>10.388</v>
      </c>
      <c r="E1939" s="2">
        <v>10.341883220466517</v>
      </c>
      <c r="F1939" s="2">
        <v>75</v>
      </c>
      <c r="G1939" s="2">
        <v>775.64124153498881</v>
      </c>
      <c r="H1939" s="17">
        <v>-7.5475303334289314E-3</v>
      </c>
    </row>
    <row r="1940" spans="1:8" ht="13.5" x14ac:dyDescent="0.25">
      <c r="A1940" s="12"/>
      <c r="B1940" s="11">
        <v>44830</v>
      </c>
      <c r="C1940" s="2">
        <v>13.25</v>
      </c>
      <c r="D1940" s="2">
        <v>10.356999999999999</v>
      </c>
      <c r="E1940" s="2">
        <v>10.356999999999999</v>
      </c>
      <c r="F1940" s="2">
        <v>100</v>
      </c>
      <c r="G1940" s="2">
        <v>1035.6999999999998</v>
      </c>
      <c r="H1940" s="17">
        <v>-2.9842125529457625E-3</v>
      </c>
    </row>
    <row r="1941" spans="1:8" ht="13.5" x14ac:dyDescent="0.25">
      <c r="A1941" s="12"/>
      <c r="B1941" s="11">
        <v>44831</v>
      </c>
      <c r="C1941" s="2">
        <v>13.3</v>
      </c>
      <c r="D1941" s="2">
        <v>10.396000000000001</v>
      </c>
      <c r="E1941" s="2">
        <v>10.295166616541353</v>
      </c>
      <c r="F1941" s="2">
        <v>126</v>
      </c>
      <c r="G1941" s="2">
        <v>1297.1909936842105</v>
      </c>
      <c r="H1941" s="17">
        <v>3.7655691802646984E-3</v>
      </c>
    </row>
    <row r="1942" spans="1:8" ht="13.5" x14ac:dyDescent="0.25">
      <c r="A1942" s="12"/>
      <c r="B1942" s="11">
        <v>44832</v>
      </c>
      <c r="C1942" s="2">
        <v>13.29</v>
      </c>
      <c r="D1942" s="2">
        <v>10.388</v>
      </c>
      <c r="E1942" s="2">
        <v>10.328595334838225</v>
      </c>
      <c r="F1942" s="2">
        <v>125</v>
      </c>
      <c r="G1942" s="2">
        <v>1291.0744168547781</v>
      </c>
      <c r="H1942" s="17">
        <v>-7.6952674105433766E-4</v>
      </c>
    </row>
    <row r="1943" spans="1:8" ht="13.5" x14ac:dyDescent="0.25">
      <c r="A1943" s="12"/>
      <c r="B1943" s="11">
        <v>44833</v>
      </c>
      <c r="C1943" s="2">
        <v>13.72</v>
      </c>
      <c r="D1943" s="2">
        <v>10.725</v>
      </c>
      <c r="E1943" s="2">
        <v>10.725781705539358</v>
      </c>
      <c r="F1943" s="2">
        <v>11</v>
      </c>
      <c r="G1943" s="2">
        <v>117.98359876093294</v>
      </c>
      <c r="H1943" s="17">
        <v>3.2441278398151689E-2</v>
      </c>
    </row>
    <row r="1944" spans="1:8" ht="13.5" x14ac:dyDescent="0.25">
      <c r="A1944" s="12"/>
      <c r="B1944" s="11">
        <v>44834</v>
      </c>
      <c r="C1944" s="2">
        <v>13.1</v>
      </c>
      <c r="D1944" s="2">
        <v>10.24</v>
      </c>
      <c r="E1944" s="2">
        <v>10.251725190839695</v>
      </c>
      <c r="F1944" s="2">
        <v>214</v>
      </c>
      <c r="G1944" s="2">
        <v>2193.8691908396945</v>
      </c>
      <c r="H1944" s="17">
        <v>-4.5221445221445167E-2</v>
      </c>
    </row>
    <row r="1945" spans="1:8" ht="13.5" x14ac:dyDescent="0.25">
      <c r="A1945" s="12"/>
      <c r="B1945" s="11">
        <v>44837</v>
      </c>
      <c r="C1945" s="2">
        <v>13</v>
      </c>
      <c r="D1945" s="2">
        <v>10.162000000000001</v>
      </c>
      <c r="E1945" s="2">
        <v>10.162000000000001</v>
      </c>
      <c r="F1945" s="2">
        <v>514</v>
      </c>
      <c r="G1945" s="2">
        <v>5223.268</v>
      </c>
      <c r="H1945" s="17">
        <v>-7.6171874999999417E-3</v>
      </c>
    </row>
    <row r="1946" spans="1:8" ht="13.5" x14ac:dyDescent="0.25">
      <c r="A1946" s="12"/>
      <c r="B1946" s="11">
        <v>44838</v>
      </c>
      <c r="C1946" s="2">
        <v>13.2</v>
      </c>
      <c r="D1946" s="2">
        <v>10.318</v>
      </c>
      <c r="E1946" s="2">
        <v>10.199968333333334</v>
      </c>
      <c r="F1946" s="2">
        <v>301</v>
      </c>
      <c r="G1946" s="2">
        <v>3070.1904683333337</v>
      </c>
      <c r="H1946" s="17">
        <v>1.5351308797480692E-2</v>
      </c>
    </row>
    <row r="1947" spans="1:8" ht="13.5" x14ac:dyDescent="0.25">
      <c r="A1947" s="12"/>
      <c r="B1947" s="11">
        <v>44839</v>
      </c>
      <c r="C1947" s="2">
        <v>13.2</v>
      </c>
      <c r="D1947" s="2">
        <v>10.318</v>
      </c>
      <c r="E1947" s="2">
        <v>10.202313333333334</v>
      </c>
      <c r="F1947" s="2">
        <v>169</v>
      </c>
      <c r="G1947" s="2">
        <v>1724.1909533333335</v>
      </c>
      <c r="H1947" s="17">
        <v>0</v>
      </c>
    </row>
    <row r="1948" spans="1:8" ht="13.5" x14ac:dyDescent="0.25">
      <c r="A1948" s="12"/>
      <c r="B1948" s="11">
        <v>44840</v>
      </c>
      <c r="C1948" s="2">
        <v>13.2</v>
      </c>
      <c r="D1948" s="2">
        <v>10.318</v>
      </c>
      <c r="E1948" s="2">
        <v>10.211693333333335</v>
      </c>
      <c r="F1948" s="2">
        <v>11</v>
      </c>
      <c r="G1948" s="2">
        <v>112.32862666666668</v>
      </c>
      <c r="H1948" s="17">
        <v>0</v>
      </c>
    </row>
    <row r="1949" spans="1:8" ht="13.5" x14ac:dyDescent="0.25">
      <c r="A1949" s="12"/>
      <c r="B1949" s="11">
        <v>44841</v>
      </c>
      <c r="C1949" s="2">
        <v>13.2</v>
      </c>
      <c r="D1949" s="2">
        <v>10.318</v>
      </c>
      <c r="E1949" s="2">
        <v>0</v>
      </c>
      <c r="F1949" s="2">
        <v>0</v>
      </c>
      <c r="G1949" s="2">
        <v>0</v>
      </c>
      <c r="H1949" s="17">
        <v>0</v>
      </c>
    </row>
    <row r="1950" spans="1:8" ht="13.5" x14ac:dyDescent="0.25">
      <c r="A1950" s="12"/>
      <c r="B1950" s="11">
        <v>44844</v>
      </c>
      <c r="C1950" s="2">
        <v>13.2</v>
      </c>
      <c r="D1950" s="2">
        <v>10.318</v>
      </c>
      <c r="E1950" s="2">
        <v>10.318</v>
      </c>
      <c r="F1950" s="2">
        <v>260</v>
      </c>
      <c r="G1950" s="2">
        <v>2682.68</v>
      </c>
      <c r="H1950" s="17">
        <v>0</v>
      </c>
    </row>
    <row r="1951" spans="1:8" ht="13.5" x14ac:dyDescent="0.25">
      <c r="A1951" s="12"/>
      <c r="B1951" s="11">
        <v>44845</v>
      </c>
      <c r="C1951" s="2">
        <v>13.29</v>
      </c>
      <c r="D1951" s="2">
        <v>10.388</v>
      </c>
      <c r="E1951" s="2">
        <v>10.37080391271633</v>
      </c>
      <c r="F1951" s="2">
        <v>70</v>
      </c>
      <c r="G1951" s="2">
        <v>725.95627389014305</v>
      </c>
      <c r="H1951" s="17">
        <v>6.7842605156038273E-3</v>
      </c>
    </row>
    <row r="1952" spans="1:8" ht="13.5" x14ac:dyDescent="0.25">
      <c r="A1952" s="12"/>
      <c r="B1952" s="11">
        <v>44846</v>
      </c>
      <c r="C1952" s="2">
        <v>13.29</v>
      </c>
      <c r="D1952" s="2">
        <v>10.388</v>
      </c>
      <c r="E1952" s="2">
        <v>10.38643671933785</v>
      </c>
      <c r="F1952" s="2">
        <v>158</v>
      </c>
      <c r="G1952" s="2">
        <v>1641.0570016553802</v>
      </c>
      <c r="H1952" s="17">
        <v>0</v>
      </c>
    </row>
    <row r="1953" spans="1:8" ht="13.5" x14ac:dyDescent="0.25">
      <c r="A1953" s="12"/>
      <c r="B1953" s="11">
        <v>44847</v>
      </c>
      <c r="C1953" s="2">
        <v>13.52</v>
      </c>
      <c r="D1953" s="2">
        <v>10.568</v>
      </c>
      <c r="E1953" s="2">
        <v>10.556275147928995</v>
      </c>
      <c r="F1953" s="2">
        <v>451</v>
      </c>
      <c r="G1953" s="2">
        <v>4760.880091715977</v>
      </c>
      <c r="H1953" s="17">
        <v>1.7327685791297624E-2</v>
      </c>
    </row>
    <row r="1954" spans="1:8" ht="13.5" x14ac:dyDescent="0.25">
      <c r="A1954" s="12"/>
      <c r="B1954" s="11">
        <v>44848</v>
      </c>
      <c r="C1954" s="2">
        <v>13.5</v>
      </c>
      <c r="D1954" s="2">
        <v>10.553000000000001</v>
      </c>
      <c r="E1954" s="2">
        <v>10.305199925925926</v>
      </c>
      <c r="F1954" s="2">
        <v>790</v>
      </c>
      <c r="G1954" s="2">
        <v>8141.1079414814812</v>
      </c>
      <c r="H1954" s="17">
        <v>-1.4193792581376602E-3</v>
      </c>
    </row>
    <row r="1955" spans="1:8" ht="13.5" x14ac:dyDescent="0.25">
      <c r="A1955" s="12"/>
      <c r="B1955" s="11">
        <v>44851</v>
      </c>
      <c r="C1955" s="2">
        <v>13.5</v>
      </c>
      <c r="D1955" s="2">
        <v>10.553000000000001</v>
      </c>
      <c r="E1955" s="2">
        <v>10.234846592592593</v>
      </c>
      <c r="F1955" s="2">
        <v>534</v>
      </c>
      <c r="G1955" s="2">
        <v>5465.4080804444447</v>
      </c>
      <c r="H1955" s="17">
        <v>0</v>
      </c>
    </row>
    <row r="1956" spans="1:8" ht="13.5" x14ac:dyDescent="0.25">
      <c r="A1956" s="12"/>
      <c r="B1956" s="11">
        <v>44852</v>
      </c>
      <c r="C1956" s="2">
        <v>13.5</v>
      </c>
      <c r="D1956" s="2">
        <v>10.553000000000001</v>
      </c>
      <c r="E1956" s="2">
        <v>0</v>
      </c>
      <c r="F1956" s="2">
        <v>0</v>
      </c>
      <c r="G1956" s="2">
        <v>0</v>
      </c>
      <c r="H1956" s="17">
        <v>0</v>
      </c>
    </row>
    <row r="1957" spans="1:8" ht="13.5" x14ac:dyDescent="0.25">
      <c r="A1957" s="12"/>
      <c r="B1957" s="11">
        <v>44853</v>
      </c>
      <c r="C1957" s="2">
        <v>13.49</v>
      </c>
      <c r="D1957" s="2">
        <v>10.545</v>
      </c>
      <c r="E1957" s="2">
        <v>10.545</v>
      </c>
      <c r="F1957" s="2">
        <v>20</v>
      </c>
      <c r="G1957" s="2">
        <v>210.9</v>
      </c>
      <c r="H1957" s="17">
        <v>-7.580782715816256E-4</v>
      </c>
    </row>
    <row r="1958" spans="1:8" ht="13.5" x14ac:dyDescent="0.25">
      <c r="A1958" s="12"/>
      <c r="B1958" s="11">
        <v>44854</v>
      </c>
      <c r="C1958" s="2">
        <v>13.4</v>
      </c>
      <c r="D1958" s="2">
        <v>10.474</v>
      </c>
      <c r="E1958" s="2">
        <v>10.481034776119404</v>
      </c>
      <c r="F1958" s="2">
        <v>19</v>
      </c>
      <c r="G1958" s="2">
        <v>199.13966074626867</v>
      </c>
      <c r="H1958" s="17">
        <v>-6.7330488383119703E-3</v>
      </c>
    </row>
    <row r="1959" spans="1:8" ht="13.5" x14ac:dyDescent="0.25">
      <c r="A1959" s="12"/>
      <c r="B1959" s="11">
        <v>44855</v>
      </c>
      <c r="C1959" s="2">
        <v>13.3</v>
      </c>
      <c r="D1959" s="2">
        <v>10.396000000000001</v>
      </c>
      <c r="E1959" s="2">
        <v>10.342065864661654</v>
      </c>
      <c r="F1959" s="2">
        <v>434</v>
      </c>
      <c r="G1959" s="2">
        <v>4488.4565852631576</v>
      </c>
      <c r="H1959" s="17">
        <v>-7.447011647889956E-3</v>
      </c>
    </row>
    <row r="1960" spans="1:8" ht="13.5" x14ac:dyDescent="0.25">
      <c r="A1960" s="12"/>
      <c r="B1960" s="11">
        <v>44858</v>
      </c>
      <c r="C1960" s="2">
        <v>13.3</v>
      </c>
      <c r="D1960" s="2">
        <v>10.396000000000001</v>
      </c>
      <c r="E1960" s="2">
        <v>0</v>
      </c>
      <c r="F1960" s="2">
        <v>0</v>
      </c>
      <c r="G1960" s="2">
        <v>0</v>
      </c>
      <c r="H1960" s="17">
        <v>0</v>
      </c>
    </row>
    <row r="1961" spans="1:8" ht="13.5" x14ac:dyDescent="0.25">
      <c r="A1961" s="12"/>
      <c r="B1961" s="11">
        <v>44859</v>
      </c>
      <c r="C1961" s="2">
        <v>13.2</v>
      </c>
      <c r="D1961" s="2">
        <v>10.318</v>
      </c>
      <c r="E1961" s="2">
        <v>10.257811666666667</v>
      </c>
      <c r="F1961" s="2">
        <v>13</v>
      </c>
      <c r="G1961" s="2">
        <v>133.35155166666667</v>
      </c>
      <c r="H1961" s="17">
        <v>-7.5028857252790659E-3</v>
      </c>
    </row>
    <row r="1962" spans="1:8" ht="13.5" x14ac:dyDescent="0.25">
      <c r="A1962" s="12"/>
      <c r="B1962" s="11">
        <v>44860</v>
      </c>
      <c r="C1962" s="2">
        <v>13.11</v>
      </c>
      <c r="D1962" s="2">
        <v>10.247999999999999</v>
      </c>
      <c r="E1962" s="2">
        <v>10.258162013729976</v>
      </c>
      <c r="F1962" s="2">
        <v>517</v>
      </c>
      <c r="G1962" s="2">
        <v>5303.4697610983976</v>
      </c>
      <c r="H1962" s="17">
        <v>-6.7842605156038273E-3</v>
      </c>
    </row>
    <row r="1963" spans="1:8" ht="13.5" x14ac:dyDescent="0.25">
      <c r="A1963" s="12"/>
      <c r="B1963" s="11">
        <v>44861</v>
      </c>
      <c r="C1963" s="2">
        <v>13.25</v>
      </c>
      <c r="D1963" s="2">
        <v>10.356999999999999</v>
      </c>
      <c r="E1963" s="2">
        <v>10.356999999999999</v>
      </c>
      <c r="F1963" s="2">
        <v>8</v>
      </c>
      <c r="G1963" s="2">
        <v>82.855999999999995</v>
      </c>
      <c r="H1963" s="17">
        <v>1.0636221701795472E-2</v>
      </c>
    </row>
    <row r="1964" spans="1:8" ht="13.5" x14ac:dyDescent="0.25">
      <c r="A1964" s="12"/>
      <c r="B1964" s="11">
        <v>44862</v>
      </c>
      <c r="C1964" s="2">
        <v>13.25</v>
      </c>
      <c r="D1964" s="2">
        <v>10.356999999999999</v>
      </c>
      <c r="E1964" s="2">
        <v>10.356999999999999</v>
      </c>
      <c r="F1964" s="2">
        <v>9</v>
      </c>
      <c r="G1964" s="2">
        <v>93.212999999999994</v>
      </c>
      <c r="H1964" s="17">
        <v>0</v>
      </c>
    </row>
    <row r="1965" spans="1:8" ht="13.5" x14ac:dyDescent="0.25">
      <c r="A1965" s="12"/>
      <c r="B1965" s="11">
        <v>44865</v>
      </c>
      <c r="C1965" s="2">
        <v>13.2</v>
      </c>
      <c r="D1965" s="2">
        <v>10.318</v>
      </c>
      <c r="E1965" s="2">
        <v>10.260156666666667</v>
      </c>
      <c r="F1965" s="2">
        <v>20</v>
      </c>
      <c r="G1965" s="2">
        <v>205.20313333333334</v>
      </c>
      <c r="H1965" s="17">
        <v>-3.7655691802645267E-3</v>
      </c>
    </row>
    <row r="1966" spans="1:8" ht="13.5" x14ac:dyDescent="0.25">
      <c r="A1966" s="12"/>
      <c r="B1966" s="11">
        <v>44866</v>
      </c>
      <c r="C1966" s="2">
        <v>13.3</v>
      </c>
      <c r="D1966" s="2">
        <v>10.396000000000001</v>
      </c>
      <c r="E1966" s="2">
        <v>10.239669172932331</v>
      </c>
      <c r="F1966" s="2">
        <v>750</v>
      </c>
      <c r="G1966" s="2">
        <v>7679.7518796992481</v>
      </c>
      <c r="H1966" s="17">
        <v>7.5596045745300626E-3</v>
      </c>
    </row>
    <row r="1967" spans="1:8" ht="13.5" x14ac:dyDescent="0.25">
      <c r="A1967" s="12"/>
      <c r="B1967" s="11">
        <v>44867</v>
      </c>
      <c r="C1967" s="2">
        <v>13.1</v>
      </c>
      <c r="D1967" s="2">
        <v>10.24</v>
      </c>
      <c r="E1967" s="2">
        <v>10.246253435114504</v>
      </c>
      <c r="F1967" s="2">
        <v>539</v>
      </c>
      <c r="G1967" s="2">
        <v>5522.7306015267177</v>
      </c>
      <c r="H1967" s="17">
        <v>-1.5005771450557962E-2</v>
      </c>
    </row>
    <row r="1968" spans="1:8" ht="13.5" x14ac:dyDescent="0.25">
      <c r="A1968" s="12"/>
      <c r="B1968" s="11">
        <v>44868</v>
      </c>
      <c r="C1968" s="2">
        <v>13.07</v>
      </c>
      <c r="D1968" s="2">
        <v>10.215999999999999</v>
      </c>
      <c r="E1968" s="2">
        <v>10.252736954858454</v>
      </c>
      <c r="F1968" s="2">
        <v>100</v>
      </c>
      <c r="G1968" s="2">
        <v>1025.2736954858453</v>
      </c>
      <c r="H1968" s="17">
        <v>-2.3437500000000888E-3</v>
      </c>
    </row>
    <row r="1969" spans="1:8" ht="13.5" x14ac:dyDescent="0.25">
      <c r="A1969" s="12"/>
      <c r="B1969" s="11">
        <v>44869</v>
      </c>
      <c r="C1969" s="2">
        <v>13.19</v>
      </c>
      <c r="D1969" s="2">
        <v>10.31</v>
      </c>
      <c r="E1969" s="2">
        <v>10.306091736163761</v>
      </c>
      <c r="F1969" s="2">
        <v>327</v>
      </c>
      <c r="G1969" s="2">
        <v>3370.0919977255498</v>
      </c>
      <c r="H1969" s="17">
        <v>9.2012529365702034E-3</v>
      </c>
    </row>
    <row r="1970" spans="1:8" ht="13.5" x14ac:dyDescent="0.25">
      <c r="A1970" s="12"/>
      <c r="B1970" s="11">
        <v>44872</v>
      </c>
      <c r="C1970" s="2">
        <v>13.3</v>
      </c>
      <c r="D1970" s="2">
        <v>10.396000000000001</v>
      </c>
      <c r="E1970" s="2">
        <v>10.318616240601505</v>
      </c>
      <c r="F1970" s="2">
        <v>158</v>
      </c>
      <c r="G1970" s="2">
        <v>1630.3413660150379</v>
      </c>
      <c r="H1970" s="17">
        <v>8.341416100872967E-3</v>
      </c>
    </row>
    <row r="1971" spans="1:8" ht="13.5" x14ac:dyDescent="0.25">
      <c r="A1971" s="12"/>
      <c r="B1971" s="11">
        <v>44873</v>
      </c>
      <c r="C1971" s="2">
        <v>13.15</v>
      </c>
      <c r="D1971" s="2">
        <v>10.279</v>
      </c>
      <c r="E1971" s="2">
        <v>10.279</v>
      </c>
      <c r="F1971" s="2">
        <v>493</v>
      </c>
      <c r="G1971" s="2">
        <v>5067.5469999999996</v>
      </c>
      <c r="H1971" s="17">
        <v>-1.1254328587918513E-2</v>
      </c>
    </row>
    <row r="1972" spans="1:8" ht="13.5" x14ac:dyDescent="0.25">
      <c r="A1972" s="12"/>
      <c r="B1972" s="11">
        <v>44874</v>
      </c>
      <c r="C1972" s="2">
        <v>13.05</v>
      </c>
      <c r="D1972" s="2">
        <v>10.201000000000001</v>
      </c>
      <c r="E1972" s="2">
        <v>10.254154636015326</v>
      </c>
      <c r="F1972" s="2">
        <v>759</v>
      </c>
      <c r="G1972" s="2">
        <v>7782.9033687356323</v>
      </c>
      <c r="H1972" s="17">
        <v>-7.5882867983266275E-3</v>
      </c>
    </row>
    <row r="1973" spans="1:8" ht="13.5" x14ac:dyDescent="0.25">
      <c r="A1973" s="12"/>
      <c r="B1973" s="11">
        <v>44875</v>
      </c>
      <c r="C1973" s="2">
        <v>13.3</v>
      </c>
      <c r="D1973" s="2">
        <v>10.396000000000001</v>
      </c>
      <c r="E1973" s="2">
        <v>10.317834586466166</v>
      </c>
      <c r="F1973" s="2">
        <v>5</v>
      </c>
      <c r="G1973" s="2">
        <v>51.589172932330825</v>
      </c>
      <c r="H1973" s="17">
        <v>1.9115772963434984E-2</v>
      </c>
    </row>
    <row r="1974" spans="1:8" ht="13.5" x14ac:dyDescent="0.25">
      <c r="A1974" s="12"/>
      <c r="B1974" s="11">
        <v>44876</v>
      </c>
      <c r="C1974" s="2">
        <v>13.3</v>
      </c>
      <c r="D1974" s="2">
        <v>10.396000000000001</v>
      </c>
      <c r="E1974" s="2">
        <v>10.396000000000001</v>
      </c>
      <c r="F1974" s="2">
        <v>2</v>
      </c>
      <c r="G1974" s="2">
        <v>20.792000000000002</v>
      </c>
      <c r="H1974" s="17">
        <v>0</v>
      </c>
    </row>
    <row r="1975" spans="1:8" ht="13.5" x14ac:dyDescent="0.25">
      <c r="A1975" s="12"/>
      <c r="B1975" s="11">
        <v>44879</v>
      </c>
      <c r="C1975" s="2">
        <v>13.24</v>
      </c>
      <c r="D1975" s="2">
        <v>10.349</v>
      </c>
      <c r="E1975" s="2">
        <v>10.349</v>
      </c>
      <c r="F1975" s="2">
        <v>1</v>
      </c>
      <c r="G1975" s="2">
        <v>10.349</v>
      </c>
      <c r="H1975" s="17">
        <v>-4.5209696036937856E-3</v>
      </c>
    </row>
    <row r="1976" spans="1:8" ht="13.5" x14ac:dyDescent="0.25">
      <c r="A1976" s="12"/>
      <c r="B1976" s="11">
        <v>44880</v>
      </c>
      <c r="C1976" s="2">
        <v>13.08</v>
      </c>
      <c r="D1976" s="2">
        <v>10.224</v>
      </c>
      <c r="E1976" s="2">
        <v>10.240414678899084</v>
      </c>
      <c r="F1976" s="2">
        <v>208</v>
      </c>
      <c r="G1976" s="2">
        <v>2130.0062532110096</v>
      </c>
      <c r="H1976" s="17">
        <v>-1.2078461687119528E-2</v>
      </c>
    </row>
    <row r="1977" spans="1:8" ht="13.5" x14ac:dyDescent="0.25">
      <c r="A1977" s="12"/>
      <c r="B1977" s="11">
        <v>44881</v>
      </c>
      <c r="C1977" s="2">
        <v>13.49</v>
      </c>
      <c r="D1977" s="2">
        <v>10.545</v>
      </c>
      <c r="E1977" s="2">
        <v>10.545</v>
      </c>
      <c r="F1977" s="2">
        <v>4</v>
      </c>
      <c r="G1977" s="2">
        <v>42.18</v>
      </c>
      <c r="H1977" s="17">
        <v>3.1396713615023449E-2</v>
      </c>
    </row>
    <row r="1978" spans="1:8" ht="13.5" x14ac:dyDescent="0.25">
      <c r="A1978" s="12"/>
      <c r="B1978" s="11">
        <v>44882</v>
      </c>
      <c r="C1978" s="2">
        <v>13.15</v>
      </c>
      <c r="D1978" s="2">
        <v>10.279</v>
      </c>
      <c r="E1978" s="2">
        <v>10.279781673003802</v>
      </c>
      <c r="F1978" s="2">
        <v>293</v>
      </c>
      <c r="G1978" s="2">
        <v>3011.9760301901138</v>
      </c>
      <c r="H1978" s="17">
        <v>-2.5225225225225228E-2</v>
      </c>
    </row>
    <row r="1979" spans="1:8" ht="13.5" x14ac:dyDescent="0.25">
      <c r="A1979" s="12"/>
      <c r="B1979" s="11">
        <v>44883</v>
      </c>
      <c r="C1979" s="2">
        <v>13.75</v>
      </c>
      <c r="D1979" s="2">
        <v>10.747999999999999</v>
      </c>
      <c r="E1979" s="2">
        <v>10.594010472727271</v>
      </c>
      <c r="F1979" s="2">
        <v>30</v>
      </c>
      <c r="G1979" s="2">
        <v>317.82031418181816</v>
      </c>
      <c r="H1979" s="17">
        <v>4.5627006518143734E-2</v>
      </c>
    </row>
    <row r="1980" spans="1:8" ht="13.5" x14ac:dyDescent="0.25">
      <c r="A1980" s="12"/>
      <c r="B1980" s="11">
        <v>44886</v>
      </c>
      <c r="C1980" s="2">
        <v>13.4</v>
      </c>
      <c r="D1980" s="2">
        <v>10.474</v>
      </c>
      <c r="E1980" s="2">
        <v>10.396617462686567</v>
      </c>
      <c r="F1980" s="2">
        <v>126</v>
      </c>
      <c r="G1980" s="2">
        <v>1309.9738002985075</v>
      </c>
      <c r="H1980" s="17">
        <v>-2.549311499813911E-2</v>
      </c>
    </row>
    <row r="1981" spans="1:8" ht="13.5" x14ac:dyDescent="0.25">
      <c r="A1981" s="12"/>
      <c r="B1981" s="11">
        <v>44887</v>
      </c>
      <c r="C1981" s="2">
        <v>13.4</v>
      </c>
      <c r="D1981" s="2">
        <v>10.474</v>
      </c>
      <c r="E1981" s="2">
        <v>10.330959552238808</v>
      </c>
      <c r="F1981" s="2">
        <v>12</v>
      </c>
      <c r="G1981" s="2">
        <v>123.97151462686568</v>
      </c>
      <c r="H1981" s="17">
        <v>0</v>
      </c>
    </row>
    <row r="1982" spans="1:8" ht="13.5" x14ac:dyDescent="0.25">
      <c r="A1982" s="12"/>
      <c r="B1982" s="11">
        <v>44888</v>
      </c>
      <c r="C1982" s="2">
        <v>13.76</v>
      </c>
      <c r="D1982" s="2">
        <v>10.756</v>
      </c>
      <c r="E1982" s="2">
        <v>10.592627616279071</v>
      </c>
      <c r="F1982" s="2">
        <v>23195</v>
      </c>
      <c r="G1982" s="2">
        <v>245695.99755959303</v>
      </c>
      <c r="H1982" s="17">
        <v>2.6923811342371588E-2</v>
      </c>
    </row>
    <row r="1983" spans="1:8" ht="13.5" x14ac:dyDescent="0.25">
      <c r="A1983" s="12"/>
      <c r="B1983" s="11">
        <v>44889</v>
      </c>
      <c r="C1983" s="2">
        <v>13.76</v>
      </c>
      <c r="D1983" s="2">
        <v>10.756</v>
      </c>
      <c r="E1983" s="2">
        <v>0</v>
      </c>
      <c r="F1983" s="2">
        <v>0</v>
      </c>
      <c r="G1983" s="2">
        <v>0</v>
      </c>
      <c r="H1983" s="17">
        <v>0</v>
      </c>
    </row>
    <row r="1984" spans="1:8" ht="13.5" x14ac:dyDescent="0.25">
      <c r="A1984" s="12"/>
      <c r="B1984" s="11">
        <v>44890</v>
      </c>
      <c r="C1984" s="2">
        <v>13.76</v>
      </c>
      <c r="D1984" s="2">
        <v>10.756</v>
      </c>
      <c r="E1984" s="2">
        <v>0</v>
      </c>
      <c r="F1984" s="2">
        <v>0</v>
      </c>
      <c r="G1984" s="2">
        <v>0</v>
      </c>
      <c r="H1984" s="17">
        <v>0</v>
      </c>
    </row>
    <row r="1985" spans="1:8" ht="13.5" x14ac:dyDescent="0.25">
      <c r="A1985" s="12"/>
      <c r="B1985" s="11">
        <v>44893</v>
      </c>
      <c r="C1985" s="2">
        <v>13.76</v>
      </c>
      <c r="D1985" s="2">
        <v>10.756</v>
      </c>
      <c r="E1985" s="2">
        <v>0</v>
      </c>
      <c r="F1985" s="2">
        <v>0</v>
      </c>
      <c r="G1985" s="2">
        <v>0</v>
      </c>
      <c r="H1985" s="17">
        <v>0</v>
      </c>
    </row>
    <row r="1986" spans="1:8" ht="13.5" x14ac:dyDescent="0.25">
      <c r="A1986" s="12"/>
      <c r="B1986" s="11">
        <v>44894</v>
      </c>
      <c r="C1986" s="2">
        <v>13.76</v>
      </c>
      <c r="D1986" s="2">
        <v>10.756</v>
      </c>
      <c r="E1986" s="2">
        <v>0</v>
      </c>
      <c r="F1986" s="2">
        <v>0</v>
      </c>
      <c r="G1986" s="2">
        <v>0</v>
      </c>
      <c r="H1986" s="17">
        <v>0</v>
      </c>
    </row>
    <row r="1987" spans="1:8" ht="13.5" x14ac:dyDescent="0.25">
      <c r="A1987" s="12"/>
      <c r="B1987" s="11">
        <v>44895</v>
      </c>
      <c r="C1987" s="2">
        <v>13.76</v>
      </c>
      <c r="D1987" s="2">
        <v>10.756</v>
      </c>
      <c r="E1987" s="2">
        <v>0</v>
      </c>
      <c r="F1987" s="2">
        <v>0</v>
      </c>
      <c r="G1987" s="2">
        <v>0</v>
      </c>
      <c r="H1987" s="17">
        <v>0</v>
      </c>
    </row>
    <row r="1988" spans="1:8" ht="13.5" x14ac:dyDescent="0.25">
      <c r="A1988" s="12"/>
      <c r="B1988" s="11">
        <v>44896</v>
      </c>
      <c r="C1988" s="2">
        <v>13.76</v>
      </c>
      <c r="D1988" s="2">
        <v>10.756</v>
      </c>
      <c r="E1988" s="2">
        <v>0</v>
      </c>
      <c r="F1988" s="2">
        <v>0</v>
      </c>
      <c r="G1988" s="2">
        <v>0</v>
      </c>
      <c r="H1988" s="17">
        <v>0</v>
      </c>
    </row>
    <row r="1989" spans="1:8" ht="13.5" x14ac:dyDescent="0.25">
      <c r="A1989" s="12"/>
      <c r="B1989" s="11">
        <v>44897</v>
      </c>
      <c r="C1989" s="2">
        <v>13.76</v>
      </c>
      <c r="D1989" s="2">
        <v>10.756</v>
      </c>
      <c r="E1989" s="2">
        <v>0</v>
      </c>
      <c r="F1989" s="2">
        <v>0</v>
      </c>
      <c r="G1989" s="2">
        <v>0</v>
      </c>
      <c r="H1989" s="17">
        <v>0</v>
      </c>
    </row>
    <row r="1990" spans="1:8" ht="13.5" x14ac:dyDescent="0.25">
      <c r="A1990" s="12"/>
      <c r="B1990" s="11">
        <v>44900</v>
      </c>
      <c r="C1990" s="2">
        <v>13.7</v>
      </c>
      <c r="D1990" s="2">
        <v>10.709</v>
      </c>
      <c r="E1990" s="2">
        <v>10.703528248175182</v>
      </c>
      <c r="F1990" s="2">
        <v>152</v>
      </c>
      <c r="G1990" s="2">
        <v>1626.9362937226276</v>
      </c>
      <c r="H1990" s="17">
        <v>-4.3696541465229263E-3</v>
      </c>
    </row>
    <row r="1991" spans="1:8" ht="13.5" x14ac:dyDescent="0.25">
      <c r="A1991" s="12"/>
      <c r="B1991" s="11">
        <v>44901</v>
      </c>
      <c r="C1991" s="2">
        <v>13.7</v>
      </c>
      <c r="D1991" s="2">
        <v>10.709</v>
      </c>
      <c r="E1991" s="2">
        <v>0</v>
      </c>
      <c r="F1991" s="2">
        <v>0</v>
      </c>
      <c r="G1991" s="2">
        <v>0</v>
      </c>
      <c r="H1991" s="17">
        <v>0</v>
      </c>
    </row>
    <row r="1992" spans="1:8" ht="13.5" x14ac:dyDescent="0.25">
      <c r="A1992" s="12"/>
      <c r="B1992" s="11">
        <v>44902</v>
      </c>
      <c r="C1992" s="2">
        <v>13.7</v>
      </c>
      <c r="D1992" s="2">
        <v>10.709</v>
      </c>
      <c r="E1992" s="2">
        <v>0</v>
      </c>
      <c r="F1992" s="2">
        <v>0</v>
      </c>
      <c r="G1992" s="2">
        <v>0</v>
      </c>
      <c r="H1992" s="17">
        <v>0</v>
      </c>
    </row>
    <row r="1993" spans="1:8" ht="13.5" x14ac:dyDescent="0.25">
      <c r="A1993" s="12"/>
      <c r="B1993" s="11">
        <v>44903</v>
      </c>
      <c r="C1993" s="2">
        <v>13.7</v>
      </c>
      <c r="D1993" s="2">
        <v>10.709</v>
      </c>
      <c r="E1993" s="2">
        <v>0</v>
      </c>
      <c r="F1993" s="2">
        <v>0</v>
      </c>
      <c r="G1993" s="2">
        <v>0</v>
      </c>
      <c r="H1993" s="17">
        <v>0</v>
      </c>
    </row>
    <row r="1994" spans="1:8" ht="13.5" x14ac:dyDescent="0.25">
      <c r="A1994" s="12"/>
      <c r="B1994" s="11">
        <v>44904</v>
      </c>
      <c r="C1994" s="2">
        <v>13.75</v>
      </c>
      <c r="D1994" s="2">
        <v>10.747999999999999</v>
      </c>
      <c r="E1994" s="2">
        <v>10.747999999999999</v>
      </c>
      <c r="F1994" s="2">
        <v>1</v>
      </c>
      <c r="G1994" s="2">
        <v>10.747999999999999</v>
      </c>
      <c r="H1994" s="17">
        <v>3.6417966196656739E-3</v>
      </c>
    </row>
    <row r="1995" spans="1:8" ht="13.5" x14ac:dyDescent="0.25">
      <c r="A1995" s="12"/>
      <c r="B1995" s="11">
        <v>44907</v>
      </c>
      <c r="C1995" s="2">
        <v>13.75</v>
      </c>
      <c r="D1995" s="2">
        <v>10.747999999999999</v>
      </c>
      <c r="E1995" s="2">
        <v>0</v>
      </c>
      <c r="F1995" s="2">
        <v>0</v>
      </c>
      <c r="G1995" s="2">
        <v>0</v>
      </c>
      <c r="H1995" s="17">
        <v>0</v>
      </c>
    </row>
    <row r="1996" spans="1:8" ht="13.5" x14ac:dyDescent="0.25">
      <c r="A1996" s="12"/>
      <c r="B1996" s="11">
        <v>44908</v>
      </c>
      <c r="C1996" s="2">
        <v>13.75</v>
      </c>
      <c r="D1996" s="2">
        <v>10.747999999999999</v>
      </c>
      <c r="E1996" s="2">
        <v>0</v>
      </c>
      <c r="F1996" s="2">
        <v>0</v>
      </c>
      <c r="G1996" s="2">
        <v>0</v>
      </c>
      <c r="H1996" s="17">
        <v>0</v>
      </c>
    </row>
    <row r="1997" spans="1:8" ht="13.5" x14ac:dyDescent="0.25">
      <c r="A1997" s="12"/>
      <c r="B1997" s="11">
        <v>44909</v>
      </c>
      <c r="C1997" s="2">
        <v>13.75</v>
      </c>
      <c r="D1997" s="2">
        <v>10.747999999999999</v>
      </c>
      <c r="E1997" s="2">
        <v>0</v>
      </c>
      <c r="F1997" s="2">
        <v>0</v>
      </c>
      <c r="G1997" s="2">
        <v>0</v>
      </c>
      <c r="H1997" s="17">
        <v>0</v>
      </c>
    </row>
    <row r="1998" spans="1:8" ht="13.5" x14ac:dyDescent="0.25">
      <c r="A1998" s="12"/>
      <c r="B1998" s="11">
        <v>44910</v>
      </c>
      <c r="C1998" s="2">
        <v>13.75</v>
      </c>
      <c r="D1998" s="2">
        <v>10.747999999999999</v>
      </c>
      <c r="E1998" s="2">
        <v>0</v>
      </c>
      <c r="F1998" s="2">
        <v>0</v>
      </c>
      <c r="G1998" s="2">
        <v>0</v>
      </c>
      <c r="H1998" s="17">
        <v>0</v>
      </c>
    </row>
    <row r="1999" spans="1:8" ht="13.5" x14ac:dyDescent="0.25">
      <c r="A1999" s="12"/>
      <c r="B1999" s="11">
        <v>44911</v>
      </c>
      <c r="C1999" s="2">
        <v>13.75</v>
      </c>
      <c r="D1999" s="2">
        <v>10.747999999999999</v>
      </c>
      <c r="E1999" s="2">
        <v>0</v>
      </c>
      <c r="F1999" s="2">
        <v>0</v>
      </c>
      <c r="G1999" s="2">
        <v>0</v>
      </c>
      <c r="H1999" s="17">
        <v>0</v>
      </c>
    </row>
    <row r="2000" spans="1:8" ht="13.5" x14ac:dyDescent="0.25">
      <c r="A2000" s="12"/>
      <c r="B2000" s="11">
        <v>44914</v>
      </c>
      <c r="C2000" s="2">
        <v>13.75</v>
      </c>
      <c r="D2000" s="2">
        <v>10.747999999999999</v>
      </c>
      <c r="E2000" s="2">
        <v>0</v>
      </c>
      <c r="F2000" s="2">
        <v>0</v>
      </c>
      <c r="G2000" s="2">
        <v>0</v>
      </c>
      <c r="H2000" s="17">
        <v>0</v>
      </c>
    </row>
    <row r="2001" spans="1:8" ht="13.5" x14ac:dyDescent="0.25">
      <c r="A2001" s="12"/>
      <c r="B2001" s="11">
        <v>44915</v>
      </c>
      <c r="C2001" s="2">
        <v>13.7</v>
      </c>
      <c r="D2001" s="2">
        <v>10.709</v>
      </c>
      <c r="E2001" s="2">
        <v>10.702746569343066</v>
      </c>
      <c r="F2001" s="2">
        <v>15</v>
      </c>
      <c r="G2001" s="2">
        <v>160.54119854014598</v>
      </c>
      <c r="H2001" s="17">
        <v>-3.6285820617789079E-3</v>
      </c>
    </row>
    <row r="2002" spans="1:8" ht="13.5" x14ac:dyDescent="0.25">
      <c r="A2002" s="12"/>
      <c r="B2002" s="11">
        <v>44916</v>
      </c>
      <c r="C2002" s="2">
        <v>13.7</v>
      </c>
      <c r="D2002" s="2">
        <v>10.709</v>
      </c>
      <c r="E2002" s="2">
        <v>0</v>
      </c>
      <c r="F2002" s="2">
        <v>0</v>
      </c>
      <c r="G2002" s="2">
        <v>0</v>
      </c>
      <c r="H2002" s="17">
        <v>0</v>
      </c>
    </row>
    <row r="2003" spans="1:8" ht="13.5" x14ac:dyDescent="0.25">
      <c r="A2003" s="12"/>
      <c r="B2003" s="11">
        <v>44917</v>
      </c>
      <c r="C2003" s="2">
        <v>13.7</v>
      </c>
      <c r="D2003" s="2">
        <v>10.709</v>
      </c>
      <c r="E2003" s="2">
        <v>0</v>
      </c>
      <c r="F2003" s="2">
        <v>0</v>
      </c>
      <c r="G2003" s="2">
        <v>0</v>
      </c>
      <c r="H2003" s="17">
        <v>0</v>
      </c>
    </row>
    <row r="2004" spans="1:8" ht="13.5" x14ac:dyDescent="0.25">
      <c r="A2004" s="12"/>
      <c r="B2004" s="11">
        <v>44918</v>
      </c>
      <c r="C2004" s="2">
        <v>13.7</v>
      </c>
      <c r="D2004" s="2">
        <v>10.709</v>
      </c>
      <c r="E2004" s="2">
        <v>0</v>
      </c>
      <c r="F2004" s="2">
        <v>0</v>
      </c>
      <c r="G2004" s="2">
        <v>0</v>
      </c>
      <c r="H2004" s="17">
        <v>0</v>
      </c>
    </row>
    <row r="2005" spans="1:8" ht="13.5" x14ac:dyDescent="0.25">
      <c r="A2005" s="12"/>
      <c r="B2005" s="11">
        <v>44921</v>
      </c>
      <c r="C2005" s="2">
        <v>13.7</v>
      </c>
      <c r="D2005" s="2">
        <v>10.709</v>
      </c>
      <c r="E2005" s="2">
        <v>0</v>
      </c>
      <c r="F2005" s="2">
        <v>0</v>
      </c>
      <c r="G2005" s="2">
        <v>0</v>
      </c>
      <c r="H2005" s="17">
        <v>0</v>
      </c>
    </row>
    <row r="2006" spans="1:8" ht="13.5" x14ac:dyDescent="0.25">
      <c r="A2006" s="12"/>
      <c r="B2006" s="11">
        <v>44922</v>
      </c>
      <c r="C2006" s="2">
        <v>13.7</v>
      </c>
      <c r="D2006" s="2">
        <v>10.709</v>
      </c>
      <c r="E2006" s="2">
        <v>0</v>
      </c>
      <c r="F2006" s="2">
        <v>0</v>
      </c>
      <c r="G2006" s="2">
        <v>0</v>
      </c>
      <c r="H2006" s="17">
        <v>0</v>
      </c>
    </row>
    <row r="2007" spans="1:8" ht="13.5" x14ac:dyDescent="0.25">
      <c r="A2007" s="12"/>
      <c r="B2007" s="11">
        <v>44923</v>
      </c>
      <c r="C2007" s="2">
        <v>13.7</v>
      </c>
      <c r="D2007" s="2">
        <v>10.709</v>
      </c>
      <c r="E2007" s="2">
        <v>0</v>
      </c>
      <c r="F2007" s="2">
        <v>0</v>
      </c>
      <c r="G2007" s="2">
        <v>0</v>
      </c>
      <c r="H2007" s="17">
        <v>0</v>
      </c>
    </row>
    <row r="2008" spans="1:8" ht="13.5" x14ac:dyDescent="0.25">
      <c r="A2008" s="12"/>
      <c r="B2008" s="11">
        <v>44924</v>
      </c>
      <c r="C2008" s="2">
        <v>13.7</v>
      </c>
      <c r="D2008" s="2">
        <v>10.709</v>
      </c>
      <c r="E2008" s="2">
        <v>10.709</v>
      </c>
      <c r="F2008" s="2">
        <v>83</v>
      </c>
      <c r="G2008" s="2">
        <v>888.84699999999998</v>
      </c>
      <c r="H2008" s="17">
        <v>0</v>
      </c>
    </row>
    <row r="2009" spans="1:8" ht="13.5" x14ac:dyDescent="0.25">
      <c r="A2009" s="12"/>
      <c r="B2009" s="11">
        <v>44925</v>
      </c>
      <c r="C2009" s="2">
        <v>13.6</v>
      </c>
      <c r="D2009" s="2">
        <v>10.631</v>
      </c>
      <c r="E2009" s="2">
        <v>10.667739485294119</v>
      </c>
      <c r="F2009" s="2">
        <v>1185</v>
      </c>
      <c r="G2009" s="2">
        <v>12641.271290073531</v>
      </c>
      <c r="H2009" s="17">
        <v>-7.2835932393313478E-3</v>
      </c>
    </row>
    <row r="2010" spans="1:8" ht="13.5" x14ac:dyDescent="0.25">
      <c r="A2010" s="12"/>
      <c r="B2010" s="11">
        <v>44928</v>
      </c>
      <c r="C2010" s="2">
        <v>13.59</v>
      </c>
      <c r="D2010" s="2">
        <v>10.622999999999999</v>
      </c>
      <c r="E2010" s="2">
        <v>10.343941059602649</v>
      </c>
      <c r="F2010" s="2">
        <v>488</v>
      </c>
      <c r="G2010" s="2">
        <v>5047.8432370860928</v>
      </c>
      <c r="H2010" s="17">
        <v>-7.5251622613121017E-4</v>
      </c>
    </row>
    <row r="2011" spans="1:8" ht="13.5" x14ac:dyDescent="0.25">
      <c r="A2011" s="12"/>
      <c r="B2011" s="11">
        <v>44929</v>
      </c>
      <c r="C2011" s="2">
        <v>13.59</v>
      </c>
      <c r="D2011" s="2">
        <v>10.622999999999999</v>
      </c>
      <c r="E2011" s="2">
        <v>0</v>
      </c>
      <c r="F2011" s="2">
        <v>0</v>
      </c>
      <c r="G2011" s="2">
        <v>0</v>
      </c>
      <c r="H2011" s="17">
        <v>0</v>
      </c>
    </row>
    <row r="2012" spans="1:8" ht="13.5" x14ac:dyDescent="0.25">
      <c r="A2012" s="12"/>
      <c r="B2012" s="11">
        <v>44930</v>
      </c>
      <c r="C2012" s="2">
        <v>13.58</v>
      </c>
      <c r="D2012" s="2">
        <v>10.615</v>
      </c>
      <c r="E2012" s="2">
        <v>10.615</v>
      </c>
      <c r="F2012" s="2">
        <v>124</v>
      </c>
      <c r="G2012" s="2">
        <v>1316.26</v>
      </c>
      <c r="H2012" s="17">
        <v>-7.5308293325794214E-4</v>
      </c>
    </row>
    <row r="2013" spans="1:8" ht="13.5" x14ac:dyDescent="0.25">
      <c r="A2013" s="12"/>
      <c r="B2013" s="11">
        <v>44931</v>
      </c>
      <c r="C2013" s="2">
        <v>13.58</v>
      </c>
      <c r="D2013" s="2">
        <v>10.615</v>
      </c>
      <c r="E2013" s="2">
        <v>0</v>
      </c>
      <c r="F2013" s="2">
        <v>0</v>
      </c>
      <c r="G2013" s="2">
        <v>0</v>
      </c>
      <c r="H2013" s="17">
        <v>0</v>
      </c>
    </row>
    <row r="2014" spans="1:8" ht="13.5" x14ac:dyDescent="0.25">
      <c r="A2014" s="12"/>
      <c r="B2014" s="11">
        <v>44932</v>
      </c>
      <c r="C2014" s="2">
        <v>13.58</v>
      </c>
      <c r="D2014" s="2">
        <v>10.615</v>
      </c>
      <c r="E2014" s="2">
        <v>0</v>
      </c>
      <c r="F2014" s="2">
        <v>0</v>
      </c>
      <c r="G2014" s="2">
        <v>0</v>
      </c>
      <c r="H2014" s="17">
        <v>0</v>
      </c>
    </row>
    <row r="2015" spans="1:8" ht="13.5" x14ac:dyDescent="0.25">
      <c r="A2015" s="12"/>
      <c r="B2015" s="11">
        <v>44935</v>
      </c>
      <c r="C2015" s="2">
        <v>13.58</v>
      </c>
      <c r="D2015" s="2">
        <v>10.615</v>
      </c>
      <c r="E2015" s="2">
        <v>10.615</v>
      </c>
      <c r="F2015" s="2">
        <v>125</v>
      </c>
      <c r="G2015" s="2">
        <v>1326.875</v>
      </c>
      <c r="H2015" s="17">
        <v>0</v>
      </c>
    </row>
    <row r="2016" spans="1:8" ht="13.5" x14ac:dyDescent="0.25">
      <c r="A2016" s="12"/>
      <c r="B2016" s="11">
        <v>44936</v>
      </c>
      <c r="C2016" s="2">
        <v>13.58</v>
      </c>
      <c r="D2016" s="2">
        <v>10.615</v>
      </c>
      <c r="E2016" s="2">
        <v>0</v>
      </c>
      <c r="F2016" s="2">
        <v>0</v>
      </c>
      <c r="G2016" s="2">
        <v>0</v>
      </c>
      <c r="H2016" s="17">
        <v>0</v>
      </c>
    </row>
    <row r="2017" spans="1:8" ht="13.5" x14ac:dyDescent="0.25">
      <c r="A2017" s="12"/>
      <c r="B2017" s="11">
        <v>44937</v>
      </c>
      <c r="C2017" s="2">
        <v>13.58</v>
      </c>
      <c r="D2017" s="2">
        <v>10.615</v>
      </c>
      <c r="E2017" s="2">
        <v>0</v>
      </c>
      <c r="F2017" s="2">
        <v>0</v>
      </c>
      <c r="G2017" s="2">
        <v>0</v>
      </c>
      <c r="H2017" s="17">
        <v>0</v>
      </c>
    </row>
    <row r="2018" spans="1:8" ht="13.5" x14ac:dyDescent="0.25">
      <c r="A2018" s="12"/>
      <c r="B2018" s="11">
        <v>44938</v>
      </c>
      <c r="C2018" s="2">
        <v>13.31</v>
      </c>
      <c r="D2018" s="2">
        <v>10.404</v>
      </c>
      <c r="E2018" s="2">
        <v>10.404</v>
      </c>
      <c r="F2018" s="2">
        <v>827</v>
      </c>
      <c r="G2018" s="2">
        <v>8604.1080000000002</v>
      </c>
      <c r="H2018" s="17">
        <v>-1.9877531794630268E-2</v>
      </c>
    </row>
    <row r="2019" spans="1:8" ht="13.5" x14ac:dyDescent="0.25">
      <c r="A2019" s="12"/>
      <c r="B2019" s="11">
        <v>44939</v>
      </c>
      <c r="C2019" s="2">
        <v>13.15</v>
      </c>
      <c r="D2019" s="2">
        <v>10.279</v>
      </c>
      <c r="E2019" s="2">
        <v>10.279</v>
      </c>
      <c r="F2019" s="2">
        <v>50</v>
      </c>
      <c r="G2019" s="2">
        <v>513.95000000000005</v>
      </c>
      <c r="H2019" s="17">
        <v>-1.2014609765474818E-2</v>
      </c>
    </row>
    <row r="2020" spans="1:8" ht="13.5" x14ac:dyDescent="0.25">
      <c r="A2020" s="12"/>
      <c r="B2020" s="11">
        <v>44942</v>
      </c>
      <c r="C2020" s="2">
        <v>13.15</v>
      </c>
      <c r="D2020" s="2">
        <v>10.279</v>
      </c>
      <c r="E2020" s="2">
        <v>0</v>
      </c>
      <c r="F2020" s="2">
        <v>0</v>
      </c>
      <c r="G2020" s="2">
        <v>0</v>
      </c>
      <c r="H2020" s="17">
        <v>0</v>
      </c>
    </row>
    <row r="2021" spans="1:8" ht="13.5" x14ac:dyDescent="0.25">
      <c r="A2021" s="12"/>
      <c r="B2021" s="11">
        <v>44943</v>
      </c>
      <c r="C2021" s="2">
        <v>13.15</v>
      </c>
      <c r="D2021" s="2">
        <v>10.279</v>
      </c>
      <c r="E2021" s="2">
        <v>0</v>
      </c>
      <c r="F2021" s="2">
        <v>0</v>
      </c>
      <c r="G2021" s="2">
        <v>0</v>
      </c>
      <c r="H2021" s="17">
        <v>0</v>
      </c>
    </row>
    <row r="2022" spans="1:8" ht="13.5" x14ac:dyDescent="0.25">
      <c r="A2022" s="12"/>
      <c r="B2022" s="11">
        <v>44944</v>
      </c>
      <c r="C2022" s="2">
        <v>13.69</v>
      </c>
      <c r="D2022" s="2">
        <v>10.701000000000001</v>
      </c>
      <c r="E2022" s="2">
        <v>10.646283418553688</v>
      </c>
      <c r="F2022" s="2">
        <v>1089</v>
      </c>
      <c r="G2022" s="2">
        <v>11593.802642804967</v>
      </c>
      <c r="H2022" s="17">
        <v>4.1054577293511099E-2</v>
      </c>
    </row>
    <row r="2023" spans="1:8" ht="13.5" x14ac:dyDescent="0.25">
      <c r="A2023" s="12"/>
      <c r="B2023" s="11">
        <v>44945</v>
      </c>
      <c r="C2023" s="2">
        <v>13.69</v>
      </c>
      <c r="D2023" s="2">
        <v>10.701000000000001</v>
      </c>
      <c r="E2023" s="2">
        <v>10.701000000000001</v>
      </c>
      <c r="F2023" s="2">
        <v>55</v>
      </c>
      <c r="G2023" s="2">
        <v>588.55500000000006</v>
      </c>
      <c r="H2023" s="17">
        <v>0</v>
      </c>
    </row>
    <row r="2024" spans="1:8" ht="13.5" x14ac:dyDescent="0.25">
      <c r="A2024" s="12"/>
      <c r="B2024" s="11">
        <v>44946</v>
      </c>
      <c r="C2024" s="2">
        <v>13.69</v>
      </c>
      <c r="D2024" s="2">
        <v>10.701000000000001</v>
      </c>
      <c r="E2024" s="2">
        <v>0</v>
      </c>
      <c r="F2024" s="2">
        <v>0</v>
      </c>
      <c r="G2024" s="2">
        <v>0</v>
      </c>
      <c r="H2024" s="17">
        <v>0</v>
      </c>
    </row>
    <row r="2025" spans="1:8" ht="13.5" x14ac:dyDescent="0.25">
      <c r="A2025" s="12"/>
      <c r="B2025" s="11">
        <v>44949</v>
      </c>
      <c r="C2025" s="2">
        <v>13.75</v>
      </c>
      <c r="D2025" s="2">
        <v>10.747999999999999</v>
      </c>
      <c r="E2025" s="2">
        <v>10.637002472727271</v>
      </c>
      <c r="F2025" s="2">
        <v>60</v>
      </c>
      <c r="G2025" s="2">
        <v>638.22014836363633</v>
      </c>
      <c r="H2025" s="17">
        <v>4.3921128866459972E-3</v>
      </c>
    </row>
    <row r="2026" spans="1:8" ht="13.5" x14ac:dyDescent="0.25">
      <c r="A2026" s="12"/>
      <c r="B2026" s="11">
        <v>44950</v>
      </c>
      <c r="C2026" s="2">
        <v>13.75</v>
      </c>
      <c r="D2026" s="2">
        <v>10.747999999999999</v>
      </c>
      <c r="E2026" s="2">
        <v>0</v>
      </c>
      <c r="F2026" s="2">
        <v>0</v>
      </c>
      <c r="G2026" s="2">
        <v>0</v>
      </c>
      <c r="H2026" s="17">
        <v>0</v>
      </c>
    </row>
    <row r="2027" spans="1:8" ht="13.5" x14ac:dyDescent="0.25">
      <c r="A2027" s="12"/>
      <c r="B2027" s="11">
        <v>44951</v>
      </c>
      <c r="C2027" s="2">
        <v>13.75</v>
      </c>
      <c r="D2027" s="2">
        <v>10.747999999999999</v>
      </c>
      <c r="E2027" s="2">
        <v>0</v>
      </c>
      <c r="F2027" s="2">
        <v>0</v>
      </c>
      <c r="G2027" s="2">
        <v>0</v>
      </c>
      <c r="H2027" s="17">
        <v>0</v>
      </c>
    </row>
    <row r="2028" spans="1:8" ht="13.5" x14ac:dyDescent="0.25">
      <c r="A2028" s="12"/>
      <c r="B2028" s="11">
        <v>44952</v>
      </c>
      <c r="C2028" s="2">
        <v>13.75</v>
      </c>
      <c r="D2028" s="2">
        <v>10.747999999999999</v>
      </c>
      <c r="E2028" s="2">
        <v>0</v>
      </c>
      <c r="F2028" s="2">
        <v>0</v>
      </c>
      <c r="G2028" s="2">
        <v>0</v>
      </c>
      <c r="H2028" s="17">
        <v>0</v>
      </c>
    </row>
    <row r="2029" spans="1:8" ht="13.5" x14ac:dyDescent="0.25">
      <c r="A2029" s="12"/>
      <c r="B2029" s="11">
        <v>44953</v>
      </c>
      <c r="C2029" s="2">
        <v>13.75</v>
      </c>
      <c r="D2029" s="2">
        <v>10.747999999999999</v>
      </c>
      <c r="E2029" s="2">
        <v>0</v>
      </c>
      <c r="F2029" s="2">
        <v>0</v>
      </c>
      <c r="G2029" s="2">
        <v>0</v>
      </c>
      <c r="H2029" s="17">
        <v>0</v>
      </c>
    </row>
    <row r="2030" spans="1:8" ht="13.5" x14ac:dyDescent="0.25">
      <c r="A2030" s="12"/>
      <c r="B2030" s="11">
        <v>44956</v>
      </c>
      <c r="C2030" s="2">
        <v>13.75</v>
      </c>
      <c r="D2030" s="2">
        <v>10.747999999999999</v>
      </c>
      <c r="E2030" s="2">
        <v>0</v>
      </c>
      <c r="F2030" s="2">
        <v>0</v>
      </c>
      <c r="G2030" s="2">
        <v>0</v>
      </c>
      <c r="H2030" s="17">
        <v>0</v>
      </c>
    </row>
    <row r="2031" spans="1:8" ht="13.5" x14ac:dyDescent="0.25">
      <c r="A2031" s="12"/>
      <c r="B2031" s="11">
        <v>44957</v>
      </c>
      <c r="C2031" s="2">
        <v>13.75</v>
      </c>
      <c r="D2031" s="2">
        <v>10.747999999999999</v>
      </c>
      <c r="E2031" s="2">
        <v>0</v>
      </c>
      <c r="F2031" s="2">
        <v>0</v>
      </c>
      <c r="G2031" s="2">
        <v>0</v>
      </c>
      <c r="H2031" s="17">
        <v>0</v>
      </c>
    </row>
    <row r="2032" spans="1:8" ht="13.5" x14ac:dyDescent="0.25">
      <c r="A2032" s="12"/>
      <c r="B2032" s="11">
        <v>44958</v>
      </c>
      <c r="C2032" s="2">
        <v>13.75</v>
      </c>
      <c r="D2032" s="2">
        <v>10.747999999999999</v>
      </c>
      <c r="E2032" s="2">
        <v>0</v>
      </c>
      <c r="F2032" s="2">
        <v>0</v>
      </c>
      <c r="G2032" s="2">
        <v>0</v>
      </c>
      <c r="H2032" s="17">
        <v>0</v>
      </c>
    </row>
    <row r="2033" spans="1:8" ht="13.5" x14ac:dyDescent="0.25">
      <c r="A2033" s="12"/>
      <c r="B2033" s="11">
        <v>44959</v>
      </c>
      <c r="C2033" s="2">
        <v>13.75</v>
      </c>
      <c r="D2033" s="2">
        <v>10.747999999999999</v>
      </c>
      <c r="E2033" s="2">
        <v>0</v>
      </c>
      <c r="F2033" s="2">
        <v>0</v>
      </c>
      <c r="G2033" s="2">
        <v>0</v>
      </c>
      <c r="H2033" s="17">
        <v>0</v>
      </c>
    </row>
    <row r="2034" spans="1:8" ht="13.5" x14ac:dyDescent="0.25">
      <c r="A2034" s="12"/>
      <c r="B2034" s="11">
        <v>44960</v>
      </c>
      <c r="C2034" s="2">
        <v>13.48</v>
      </c>
      <c r="D2034" s="2">
        <v>10.537000000000001</v>
      </c>
      <c r="E2034" s="2">
        <v>10.537000000000001</v>
      </c>
      <c r="F2034" s="2">
        <v>10</v>
      </c>
      <c r="G2034" s="2">
        <v>105.37</v>
      </c>
      <c r="H2034" s="17">
        <v>-1.9631559359880771E-2</v>
      </c>
    </row>
    <row r="2035" spans="1:8" ht="13.5" x14ac:dyDescent="0.25">
      <c r="A2035" s="12"/>
      <c r="B2035" s="11">
        <v>44963</v>
      </c>
      <c r="C2035" s="2">
        <v>13.48</v>
      </c>
      <c r="D2035" s="2">
        <v>10.537000000000001</v>
      </c>
      <c r="E2035" s="2">
        <v>0</v>
      </c>
      <c r="F2035" s="2">
        <v>0</v>
      </c>
      <c r="G2035" s="2">
        <v>0</v>
      </c>
      <c r="H2035" s="17">
        <v>0</v>
      </c>
    </row>
    <row r="2036" spans="1:8" ht="13.5" x14ac:dyDescent="0.25">
      <c r="A2036" s="12"/>
      <c r="B2036" s="11">
        <v>44964</v>
      </c>
      <c r="C2036" s="2">
        <v>13.48</v>
      </c>
      <c r="D2036" s="2">
        <v>10.537000000000001</v>
      </c>
      <c r="E2036" s="2">
        <v>10.537000000000001</v>
      </c>
      <c r="F2036" s="2">
        <v>240</v>
      </c>
      <c r="G2036" s="2">
        <v>2528.88</v>
      </c>
      <c r="H2036" s="17">
        <v>0</v>
      </c>
    </row>
    <row r="2037" spans="1:8" ht="13.5" x14ac:dyDescent="0.25">
      <c r="A2037" s="12"/>
      <c r="B2037" s="11">
        <v>44965</v>
      </c>
      <c r="C2037" s="2">
        <v>13.48</v>
      </c>
      <c r="D2037" s="2">
        <v>10.537000000000001</v>
      </c>
      <c r="E2037" s="2">
        <v>10.537000000000001</v>
      </c>
      <c r="F2037" s="2">
        <v>362</v>
      </c>
      <c r="G2037" s="2">
        <v>3814.3940000000002</v>
      </c>
      <c r="H2037" s="17">
        <v>0</v>
      </c>
    </row>
    <row r="2038" spans="1:8" ht="13.5" x14ac:dyDescent="0.25">
      <c r="A2038" s="12"/>
      <c r="B2038" s="11">
        <v>44966</v>
      </c>
      <c r="C2038" s="2">
        <v>13.47</v>
      </c>
      <c r="D2038" s="2">
        <v>10.529</v>
      </c>
      <c r="E2038" s="2">
        <v>10.532126651818857</v>
      </c>
      <c r="F2038" s="2">
        <v>840</v>
      </c>
      <c r="G2038" s="2">
        <v>8846.9863875278388</v>
      </c>
      <c r="H2038" s="17">
        <v>-7.5922938217717515E-4</v>
      </c>
    </row>
    <row r="2039" spans="1:8" ht="13.5" x14ac:dyDescent="0.25">
      <c r="A2039" s="12"/>
      <c r="B2039" s="11">
        <v>44967</v>
      </c>
      <c r="C2039" s="2">
        <v>13.01</v>
      </c>
      <c r="D2039" s="2">
        <v>10.17</v>
      </c>
      <c r="E2039" s="2">
        <v>10.17</v>
      </c>
      <c r="F2039" s="2">
        <v>12</v>
      </c>
      <c r="G2039" s="2">
        <v>122.03999999999999</v>
      </c>
      <c r="H2039" s="17">
        <v>-3.4096305442112257E-2</v>
      </c>
    </row>
    <row r="2040" spans="1:8" ht="13.5" x14ac:dyDescent="0.25">
      <c r="A2040" s="12"/>
      <c r="B2040" s="11">
        <v>44970</v>
      </c>
      <c r="C2040" s="2">
        <v>13.01</v>
      </c>
      <c r="D2040" s="2">
        <v>10.17</v>
      </c>
      <c r="E2040" s="2">
        <v>0</v>
      </c>
      <c r="F2040" s="2">
        <v>0</v>
      </c>
      <c r="G2040" s="2">
        <v>0</v>
      </c>
      <c r="H2040" s="17">
        <v>0</v>
      </c>
    </row>
    <row r="2041" spans="1:8" ht="13.5" x14ac:dyDescent="0.25">
      <c r="A2041" s="12"/>
      <c r="B2041" s="11">
        <v>44971</v>
      </c>
      <c r="C2041" s="2">
        <v>13.01</v>
      </c>
      <c r="D2041" s="2">
        <v>10.17</v>
      </c>
      <c r="E2041" s="2">
        <v>0</v>
      </c>
      <c r="F2041" s="2">
        <v>0</v>
      </c>
      <c r="G2041" s="2">
        <v>0</v>
      </c>
      <c r="H2041" s="17">
        <v>0</v>
      </c>
    </row>
    <row r="2042" spans="1:8" ht="13.5" x14ac:dyDescent="0.25">
      <c r="A2042" s="12"/>
      <c r="B2042" s="11">
        <v>44972</v>
      </c>
      <c r="C2042" s="2">
        <v>13.2</v>
      </c>
      <c r="D2042" s="2">
        <v>10.318</v>
      </c>
      <c r="E2042" s="2">
        <v>10.318</v>
      </c>
      <c r="F2042" s="2">
        <v>500</v>
      </c>
      <c r="G2042" s="2">
        <v>5159</v>
      </c>
      <c r="H2042" s="17">
        <v>1.4552605703048151E-2</v>
      </c>
    </row>
    <row r="2043" spans="1:8" ht="13.5" x14ac:dyDescent="0.25">
      <c r="A2043" s="12"/>
      <c r="B2043" s="11">
        <v>44973</v>
      </c>
      <c r="C2043" s="2">
        <v>13.2</v>
      </c>
      <c r="D2043" s="2">
        <v>10.318</v>
      </c>
      <c r="E2043" s="2">
        <v>0</v>
      </c>
      <c r="F2043" s="2">
        <v>0</v>
      </c>
      <c r="G2043" s="2">
        <v>0</v>
      </c>
      <c r="H2043" s="17">
        <v>0</v>
      </c>
    </row>
    <row r="2044" spans="1:8" ht="13.5" x14ac:dyDescent="0.25">
      <c r="A2044" s="12"/>
      <c r="B2044" s="11">
        <v>44974</v>
      </c>
      <c r="C2044" s="2">
        <v>13.2</v>
      </c>
      <c r="D2044" s="2">
        <v>10.318</v>
      </c>
      <c r="E2044" s="2">
        <v>10.318</v>
      </c>
      <c r="F2044" s="2">
        <v>500</v>
      </c>
      <c r="G2044" s="2">
        <v>5159</v>
      </c>
      <c r="H2044" s="17">
        <v>0</v>
      </c>
    </row>
    <row r="2045" spans="1:8" ht="13.5" x14ac:dyDescent="0.25">
      <c r="A2045" s="12"/>
      <c r="B2045" s="11">
        <v>44977</v>
      </c>
      <c r="C2045" s="2">
        <v>13.2</v>
      </c>
      <c r="D2045" s="2">
        <v>10.318</v>
      </c>
      <c r="E2045" s="2">
        <v>0</v>
      </c>
      <c r="F2045" s="2">
        <v>0</v>
      </c>
      <c r="G2045" s="2">
        <v>0</v>
      </c>
      <c r="H2045" s="17">
        <v>0</v>
      </c>
    </row>
    <row r="2046" spans="1:8" ht="13.5" x14ac:dyDescent="0.25">
      <c r="A2046" s="12"/>
      <c r="B2046" s="11">
        <v>44978</v>
      </c>
      <c r="C2046" s="2">
        <v>13.2</v>
      </c>
      <c r="D2046" s="2">
        <v>10.318</v>
      </c>
      <c r="E2046" s="2">
        <v>0</v>
      </c>
      <c r="F2046" s="2">
        <v>0</v>
      </c>
      <c r="G2046" s="2">
        <v>0</v>
      </c>
      <c r="H2046" s="17">
        <v>0</v>
      </c>
    </row>
    <row r="2047" spans="1:8" ht="13.5" x14ac:dyDescent="0.25">
      <c r="A2047" s="12"/>
      <c r="B2047" s="11">
        <v>44979</v>
      </c>
      <c r="C2047" s="2">
        <v>13.35</v>
      </c>
      <c r="D2047" s="2">
        <v>10.435</v>
      </c>
      <c r="E2047" s="2">
        <v>10.435</v>
      </c>
      <c r="F2047" s="2">
        <v>2</v>
      </c>
      <c r="G2047" s="2">
        <v>20.87</v>
      </c>
      <c r="H2047" s="17">
        <v>1.1339406861795007E-2</v>
      </c>
    </row>
    <row r="2048" spans="1:8" ht="13.5" x14ac:dyDescent="0.25">
      <c r="A2048" s="12"/>
      <c r="B2048" s="11">
        <v>44980</v>
      </c>
      <c r="C2048" s="2">
        <v>13.35</v>
      </c>
      <c r="D2048" s="2">
        <v>10.435</v>
      </c>
      <c r="E2048" s="2">
        <v>0</v>
      </c>
      <c r="F2048" s="2">
        <v>0</v>
      </c>
      <c r="G2048" s="2">
        <v>0</v>
      </c>
      <c r="H2048" s="17">
        <v>0</v>
      </c>
    </row>
    <row r="2049" spans="1:8" ht="13.5" x14ac:dyDescent="0.25">
      <c r="A2049" s="12"/>
      <c r="B2049" s="11">
        <v>44981</v>
      </c>
      <c r="C2049" s="2">
        <v>13.35</v>
      </c>
      <c r="D2049" s="2">
        <v>10.435</v>
      </c>
      <c r="E2049" s="2">
        <v>0</v>
      </c>
      <c r="F2049" s="2">
        <v>0</v>
      </c>
      <c r="G2049" s="2">
        <v>0</v>
      </c>
      <c r="H2049" s="17">
        <v>0</v>
      </c>
    </row>
    <row r="2050" spans="1:8" ht="13.5" x14ac:dyDescent="0.25">
      <c r="A2050" s="12"/>
      <c r="B2050" s="11">
        <v>44984</v>
      </c>
      <c r="C2050" s="2">
        <v>13.35</v>
      </c>
      <c r="D2050" s="2">
        <v>10.435</v>
      </c>
      <c r="E2050" s="2">
        <v>0</v>
      </c>
      <c r="F2050" s="2">
        <v>0</v>
      </c>
      <c r="G2050" s="2">
        <v>0</v>
      </c>
      <c r="H2050" s="17">
        <v>0</v>
      </c>
    </row>
    <row r="2051" spans="1:8" ht="13.5" x14ac:dyDescent="0.25">
      <c r="A2051" s="12"/>
      <c r="B2051" s="11">
        <v>44985</v>
      </c>
      <c r="C2051" s="2">
        <v>13.35</v>
      </c>
      <c r="D2051" s="2">
        <v>10.435</v>
      </c>
      <c r="E2051" s="2">
        <v>0</v>
      </c>
      <c r="F2051" s="2">
        <v>0</v>
      </c>
      <c r="G2051" s="2">
        <v>0</v>
      </c>
      <c r="H2051" s="17">
        <v>0</v>
      </c>
    </row>
    <row r="2052" spans="1:8" ht="13.5" x14ac:dyDescent="0.25">
      <c r="A2052" s="12"/>
      <c r="B2052" s="11">
        <v>44986</v>
      </c>
      <c r="C2052" s="2">
        <v>13.1</v>
      </c>
      <c r="D2052" s="2">
        <v>10.24</v>
      </c>
      <c r="E2052" s="2">
        <v>10.383829007633588</v>
      </c>
      <c r="F2052" s="2">
        <v>378</v>
      </c>
      <c r="G2052" s="2">
        <v>3925.0873648854963</v>
      </c>
      <c r="H2052" s="17">
        <v>-1.8687110685194085E-2</v>
      </c>
    </row>
    <row r="2053" spans="1:8" ht="13.5" x14ac:dyDescent="0.25">
      <c r="A2053" s="12"/>
      <c r="B2053" s="11">
        <v>44987</v>
      </c>
      <c r="C2053" s="2">
        <v>13.61</v>
      </c>
      <c r="D2053" s="2">
        <v>10.638999999999999</v>
      </c>
      <c r="E2053" s="2">
        <v>10.638999999999999</v>
      </c>
      <c r="F2053" s="2">
        <v>10</v>
      </c>
      <c r="G2053" s="2">
        <v>106.38999999999999</v>
      </c>
      <c r="H2053" s="17">
        <v>3.8964843749999915E-2</v>
      </c>
    </row>
    <row r="2054" spans="1:8" ht="13.5" x14ac:dyDescent="0.25">
      <c r="A2054" s="12"/>
      <c r="B2054" s="11">
        <v>44988</v>
      </c>
      <c r="C2054" s="2">
        <v>13.61</v>
      </c>
      <c r="D2054" s="2">
        <v>10.638999999999999</v>
      </c>
      <c r="E2054" s="2">
        <v>10.638999999999999</v>
      </c>
      <c r="F2054" s="2">
        <v>100</v>
      </c>
      <c r="G2054" s="2">
        <v>1063.8999999999999</v>
      </c>
      <c r="H2054" s="17">
        <v>0</v>
      </c>
    </row>
    <row r="2055" spans="1:8" ht="13.5" x14ac:dyDescent="0.25">
      <c r="A2055" s="12"/>
      <c r="B2055" s="11">
        <v>44991</v>
      </c>
      <c r="C2055" s="2">
        <v>13.3</v>
      </c>
      <c r="D2055" s="2">
        <v>10.396000000000001</v>
      </c>
      <c r="E2055" s="2">
        <v>10.396000000000001</v>
      </c>
      <c r="F2055" s="2">
        <v>1504</v>
      </c>
      <c r="G2055" s="2">
        <v>15635.584000000001</v>
      </c>
      <c r="H2055" s="17">
        <v>-2.284049252749305E-2</v>
      </c>
    </row>
    <row r="2056" spans="1:8" ht="13.5" x14ac:dyDescent="0.25">
      <c r="A2056" s="12"/>
      <c r="B2056" s="11">
        <v>44992</v>
      </c>
      <c r="C2056" s="2">
        <v>13.3</v>
      </c>
      <c r="D2056" s="2">
        <v>10.396000000000001</v>
      </c>
      <c r="E2056" s="2">
        <v>10.396000000000001</v>
      </c>
      <c r="F2056" s="2">
        <v>445</v>
      </c>
      <c r="G2056" s="2">
        <v>4626.22</v>
      </c>
      <c r="H2056" s="17">
        <v>0</v>
      </c>
    </row>
    <row r="2057" spans="1:8" ht="13.5" x14ac:dyDescent="0.25">
      <c r="A2057" s="12"/>
      <c r="B2057" s="11">
        <v>44993</v>
      </c>
      <c r="C2057" s="2">
        <v>13.3</v>
      </c>
      <c r="D2057" s="2">
        <v>10.396000000000001</v>
      </c>
      <c r="E2057" s="2">
        <v>0</v>
      </c>
      <c r="F2057" s="2">
        <v>0</v>
      </c>
      <c r="G2057" s="2">
        <v>0</v>
      </c>
      <c r="H2057" s="17">
        <v>0</v>
      </c>
    </row>
    <row r="2058" spans="1:8" ht="13.5" x14ac:dyDescent="0.25">
      <c r="A2058" s="12"/>
      <c r="B2058" s="11">
        <v>44994</v>
      </c>
      <c r="C2058" s="2">
        <v>13.3</v>
      </c>
      <c r="D2058" s="2">
        <v>10.396000000000001</v>
      </c>
      <c r="E2058" s="2">
        <v>10.396000000000001</v>
      </c>
      <c r="F2058" s="2">
        <v>617</v>
      </c>
      <c r="G2058" s="2">
        <v>6414.3320000000003</v>
      </c>
      <c r="H2058" s="17">
        <v>0</v>
      </c>
    </row>
    <row r="2059" spans="1:8" ht="13.5" x14ac:dyDescent="0.25">
      <c r="A2059" s="12"/>
      <c r="B2059" s="11">
        <v>44995</v>
      </c>
      <c r="C2059" s="2">
        <v>13.3</v>
      </c>
      <c r="D2059" s="2">
        <v>10.396000000000001</v>
      </c>
      <c r="E2059" s="2">
        <v>0</v>
      </c>
      <c r="F2059" s="2">
        <v>0</v>
      </c>
      <c r="G2059" s="2">
        <v>0</v>
      </c>
      <c r="H2059" s="17">
        <v>0</v>
      </c>
    </row>
    <row r="2060" spans="1:8" ht="13.5" x14ac:dyDescent="0.25">
      <c r="A2060" s="12"/>
      <c r="B2060" s="11">
        <v>44998</v>
      </c>
      <c r="C2060" s="2">
        <v>13.3</v>
      </c>
      <c r="D2060" s="2">
        <v>10.396000000000001</v>
      </c>
      <c r="E2060" s="2">
        <v>0</v>
      </c>
      <c r="F2060" s="2">
        <v>0</v>
      </c>
      <c r="G2060" s="2">
        <v>0</v>
      </c>
      <c r="H2060" s="17">
        <v>0</v>
      </c>
    </row>
    <row r="2061" spans="1:8" ht="13.5" x14ac:dyDescent="0.25">
      <c r="A2061" s="12"/>
      <c r="B2061" s="11">
        <v>44999</v>
      </c>
      <c r="C2061" s="2">
        <v>13.3</v>
      </c>
      <c r="D2061" s="2">
        <v>10.396000000000001</v>
      </c>
      <c r="E2061" s="2">
        <v>0</v>
      </c>
      <c r="F2061" s="2">
        <v>0</v>
      </c>
      <c r="G2061" s="2">
        <v>0</v>
      </c>
      <c r="H2061" s="17">
        <v>0</v>
      </c>
    </row>
    <row r="2062" spans="1:8" ht="13.5" x14ac:dyDescent="0.25">
      <c r="A2062" s="12"/>
      <c r="B2062" s="11">
        <v>45000</v>
      </c>
      <c r="C2062" s="2">
        <v>13.4</v>
      </c>
      <c r="D2062" s="2">
        <v>10.474</v>
      </c>
      <c r="E2062" s="2">
        <v>10.474</v>
      </c>
      <c r="F2062" s="2">
        <v>397</v>
      </c>
      <c r="G2062" s="2">
        <v>4158.1779999999999</v>
      </c>
      <c r="H2062" s="17">
        <v>7.502885725278895E-3</v>
      </c>
    </row>
    <row r="2063" spans="1:8" ht="13.5" x14ac:dyDescent="0.25">
      <c r="A2063" s="12"/>
      <c r="B2063" s="11">
        <v>45001</v>
      </c>
      <c r="C2063" s="2">
        <v>13.4</v>
      </c>
      <c r="D2063" s="2">
        <v>10.474</v>
      </c>
      <c r="E2063" s="2">
        <v>10.474</v>
      </c>
      <c r="F2063" s="2">
        <v>3</v>
      </c>
      <c r="G2063" s="2">
        <v>31.422000000000001</v>
      </c>
      <c r="H2063" s="17">
        <v>0</v>
      </c>
    </row>
    <row r="2064" spans="1:8" ht="13.5" x14ac:dyDescent="0.25">
      <c r="A2064" s="12"/>
      <c r="B2064" s="11">
        <v>45002</v>
      </c>
      <c r="C2064" s="2">
        <v>13.75</v>
      </c>
      <c r="D2064" s="2">
        <v>10.747999999999999</v>
      </c>
      <c r="E2064" s="2">
        <v>10.765196799999998</v>
      </c>
      <c r="F2064" s="2">
        <v>9085</v>
      </c>
      <c r="G2064" s="2">
        <v>97801.812927999985</v>
      </c>
      <c r="H2064" s="17">
        <v>2.6160015275921246E-2</v>
      </c>
    </row>
    <row r="2065" spans="1:8" ht="13.5" x14ac:dyDescent="0.25">
      <c r="A2065" s="12"/>
      <c r="B2065" s="11">
        <v>45006</v>
      </c>
      <c r="C2065" s="2">
        <v>13.74</v>
      </c>
      <c r="D2065" s="2">
        <v>10.74</v>
      </c>
      <c r="E2065" s="2">
        <v>10.743908296943232</v>
      </c>
      <c r="F2065" s="2">
        <v>4675</v>
      </c>
      <c r="G2065" s="2">
        <v>50227.771288209609</v>
      </c>
      <c r="H2065" s="17">
        <v>-7.4432452549303308E-4</v>
      </c>
    </row>
    <row r="2066" spans="1:8" ht="13.5" x14ac:dyDescent="0.25">
      <c r="A2066" s="12"/>
      <c r="B2066" s="11">
        <v>45007</v>
      </c>
      <c r="C2066" s="2">
        <v>13.75</v>
      </c>
      <c r="D2066" s="2">
        <v>10.747999999999999</v>
      </c>
      <c r="E2066" s="2">
        <v>10.747218327272726</v>
      </c>
      <c r="F2066" s="2">
        <v>3911</v>
      </c>
      <c r="G2066" s="2">
        <v>42032.370877963636</v>
      </c>
      <c r="H2066" s="17">
        <v>7.4487895716937786E-4</v>
      </c>
    </row>
    <row r="2067" spans="1:8" ht="13.5" x14ac:dyDescent="0.25">
      <c r="A2067" s="12"/>
      <c r="B2067" s="11">
        <v>45008</v>
      </c>
      <c r="C2067" s="2">
        <v>13.74</v>
      </c>
      <c r="D2067" s="2">
        <v>10.74</v>
      </c>
      <c r="E2067" s="2">
        <v>10.720458515283843</v>
      </c>
      <c r="F2067" s="2">
        <v>9659</v>
      </c>
      <c r="G2067" s="2">
        <v>103548.90879912664</v>
      </c>
      <c r="H2067" s="17">
        <v>-7.4432452549303308E-4</v>
      </c>
    </row>
    <row r="2068" spans="1:8" ht="13.5" x14ac:dyDescent="0.25">
      <c r="A2068" s="12"/>
      <c r="B2068" s="11">
        <v>45009</v>
      </c>
      <c r="C2068" s="2">
        <v>13.7</v>
      </c>
      <c r="D2068" s="2">
        <v>10.709</v>
      </c>
      <c r="E2068" s="2">
        <v>10.721506861313868</v>
      </c>
      <c r="F2068" s="2">
        <v>9393</v>
      </c>
      <c r="G2068" s="2">
        <v>100707.11394832116</v>
      </c>
      <c r="H2068" s="17">
        <v>-2.8864059590317116E-3</v>
      </c>
    </row>
    <row r="2069" spans="1:8" ht="13.5" x14ac:dyDescent="0.25">
      <c r="A2069" s="12"/>
      <c r="B2069" s="11">
        <v>45012</v>
      </c>
      <c r="C2069" s="2">
        <v>13.79</v>
      </c>
      <c r="D2069" s="2">
        <v>10.779</v>
      </c>
      <c r="E2069" s="2">
        <v>10.792288107324149</v>
      </c>
      <c r="F2069" s="2">
        <v>15454</v>
      </c>
      <c r="G2069" s="2">
        <v>166784.0204105874</v>
      </c>
      <c r="H2069" s="17">
        <v>6.5365580352974399E-3</v>
      </c>
    </row>
    <row r="2070" spans="1:8" ht="13.5" x14ac:dyDescent="0.25">
      <c r="A2070" s="12"/>
      <c r="B2070" s="11">
        <v>45013</v>
      </c>
      <c r="C2070" s="2">
        <v>14</v>
      </c>
      <c r="D2070" s="2">
        <v>10.943</v>
      </c>
      <c r="E2070" s="2">
        <v>10.885158428571428</v>
      </c>
      <c r="F2070" s="2">
        <v>12867</v>
      </c>
      <c r="G2070" s="2">
        <v>140059.33350042856</v>
      </c>
      <c r="H2070" s="17">
        <v>1.5214769459133472E-2</v>
      </c>
    </row>
    <row r="2071" spans="1:8" ht="13.5" x14ac:dyDescent="0.25">
      <c r="A2071" s="12"/>
      <c r="B2071" s="11">
        <v>45014</v>
      </c>
      <c r="C2071" s="2">
        <v>14.3</v>
      </c>
      <c r="D2071" s="2">
        <v>11.178000000000001</v>
      </c>
      <c r="E2071" s="2">
        <v>10.995868951048951</v>
      </c>
      <c r="F2071" s="2">
        <v>9257</v>
      </c>
      <c r="G2071" s="2">
        <v>101788.75887986014</v>
      </c>
      <c r="H2071" s="17">
        <v>2.1474915471077511E-2</v>
      </c>
    </row>
    <row r="2072" spans="1:8" ht="13.5" x14ac:dyDescent="0.25">
      <c r="A2072" s="12"/>
      <c r="B2072" s="11">
        <v>45015</v>
      </c>
      <c r="C2072" s="2">
        <v>14.1</v>
      </c>
      <c r="D2072" s="2">
        <v>11.022</v>
      </c>
      <c r="E2072" s="2">
        <v>11.156452765957447</v>
      </c>
      <c r="F2072" s="2">
        <v>532</v>
      </c>
      <c r="G2072" s="2">
        <v>5935.232871489362</v>
      </c>
      <c r="H2072" s="17">
        <v>-1.3955984970477776E-2</v>
      </c>
    </row>
    <row r="2073" spans="1:8" ht="13.5" x14ac:dyDescent="0.25">
      <c r="A2073" s="12"/>
      <c r="B2073" s="11">
        <v>45016</v>
      </c>
      <c r="C2073" s="2">
        <v>14.58</v>
      </c>
      <c r="D2073" s="2">
        <v>11.397</v>
      </c>
      <c r="E2073" s="2">
        <v>11.260986419753086</v>
      </c>
      <c r="F2073" s="2">
        <v>3854</v>
      </c>
      <c r="G2073" s="2">
        <v>43399.841661728395</v>
      </c>
      <c r="H2073" s="17">
        <v>3.4022863364180728E-2</v>
      </c>
    </row>
    <row r="2074" spans="1:8" ht="13.5" x14ac:dyDescent="0.25">
      <c r="A2074" s="12"/>
      <c r="B2074" s="11">
        <v>45019</v>
      </c>
      <c r="C2074" s="2">
        <v>15</v>
      </c>
      <c r="D2074" s="2">
        <v>11.725</v>
      </c>
      <c r="E2074" s="2">
        <v>11.703113333333333</v>
      </c>
      <c r="F2074" s="2">
        <v>5956</v>
      </c>
      <c r="G2074" s="2">
        <v>69703.743013333326</v>
      </c>
      <c r="H2074" s="17">
        <v>2.8779503378081897E-2</v>
      </c>
    </row>
    <row r="2075" spans="1:8" ht="13.5" x14ac:dyDescent="0.25">
      <c r="A2075" s="12"/>
      <c r="B2075" s="11">
        <v>45020</v>
      </c>
      <c r="C2075" s="2">
        <v>15</v>
      </c>
      <c r="D2075" s="2">
        <v>11.725</v>
      </c>
      <c r="E2075" s="2">
        <v>11.727345</v>
      </c>
      <c r="F2075" s="2">
        <v>969</v>
      </c>
      <c r="G2075" s="2">
        <v>11363.797305</v>
      </c>
      <c r="H2075" s="17">
        <v>0</v>
      </c>
    </row>
    <row r="2076" spans="1:8" ht="13.5" x14ac:dyDescent="0.25">
      <c r="A2076" s="12"/>
      <c r="B2076" s="11">
        <v>45021</v>
      </c>
      <c r="C2076" s="2">
        <v>14.7</v>
      </c>
      <c r="D2076" s="2">
        <v>11.491</v>
      </c>
      <c r="E2076" s="2">
        <v>11.465985578231292</v>
      </c>
      <c r="F2076" s="2">
        <v>44</v>
      </c>
      <c r="G2076" s="2">
        <v>504.50336544217686</v>
      </c>
      <c r="H2076" s="17">
        <v>-1.995735607675906E-2</v>
      </c>
    </row>
    <row r="2077" spans="1:8" ht="13.5" x14ac:dyDescent="0.25">
      <c r="A2077" s="12"/>
      <c r="B2077" s="11">
        <v>45022</v>
      </c>
      <c r="C2077" s="2">
        <v>14.72</v>
      </c>
      <c r="D2077" s="2">
        <v>11.506</v>
      </c>
      <c r="E2077" s="2">
        <v>11.520851494565218</v>
      </c>
      <c r="F2077" s="2">
        <v>4245</v>
      </c>
      <c r="G2077" s="2">
        <v>48906.014594429347</v>
      </c>
      <c r="H2077" s="17">
        <v>1.3053694195457809E-3</v>
      </c>
    </row>
    <row r="2078" spans="1:8" ht="13.5" x14ac:dyDescent="0.25">
      <c r="A2078" s="12"/>
      <c r="B2078" s="11">
        <v>45023</v>
      </c>
      <c r="C2078" s="2">
        <v>14.58</v>
      </c>
      <c r="D2078" s="2">
        <v>11.397</v>
      </c>
      <c r="E2078" s="2">
        <v>11.46344341563786</v>
      </c>
      <c r="F2078" s="2">
        <v>1809</v>
      </c>
      <c r="G2078" s="2">
        <v>20737.369138888887</v>
      </c>
      <c r="H2078" s="17">
        <v>-9.4733182687293579E-3</v>
      </c>
    </row>
    <row r="2079" spans="1:8" ht="13.5" x14ac:dyDescent="0.25">
      <c r="A2079" s="12"/>
      <c r="B2079" s="11">
        <v>45026</v>
      </c>
      <c r="C2079" s="2">
        <v>14.95</v>
      </c>
      <c r="D2079" s="2">
        <v>11.686</v>
      </c>
      <c r="E2079" s="2">
        <v>11.716485217391305</v>
      </c>
      <c r="F2079" s="2">
        <v>1015</v>
      </c>
      <c r="G2079" s="2">
        <v>11892.232495652175</v>
      </c>
      <c r="H2079" s="17">
        <v>2.5357550232517304E-2</v>
      </c>
    </row>
    <row r="2080" spans="1:8" ht="13.5" x14ac:dyDescent="0.25">
      <c r="A2080" s="12"/>
      <c r="B2080" s="11">
        <v>45027</v>
      </c>
      <c r="C2080" s="2">
        <v>15</v>
      </c>
      <c r="D2080" s="2">
        <v>11.725</v>
      </c>
      <c r="E2080" s="2">
        <v>11.725</v>
      </c>
      <c r="F2080" s="2">
        <v>2018</v>
      </c>
      <c r="G2080" s="2">
        <v>23661.05</v>
      </c>
      <c r="H2080" s="17">
        <v>3.3373267157281962E-3</v>
      </c>
    </row>
    <row r="2081" spans="1:8" ht="13.5" x14ac:dyDescent="0.25">
      <c r="A2081" s="12"/>
      <c r="B2081" s="11">
        <v>45028</v>
      </c>
      <c r="C2081" s="2">
        <v>15</v>
      </c>
      <c r="D2081" s="2">
        <v>11.725</v>
      </c>
      <c r="E2081" s="2">
        <v>11.715619999999999</v>
      </c>
      <c r="F2081" s="2">
        <v>885</v>
      </c>
      <c r="G2081" s="2">
        <v>10368.323699999999</v>
      </c>
      <c r="H2081" s="17">
        <v>0</v>
      </c>
    </row>
    <row r="2082" spans="1:8" ht="13.5" x14ac:dyDescent="0.25">
      <c r="A2082" s="12"/>
      <c r="B2082" s="11">
        <v>45029</v>
      </c>
      <c r="C2082" s="2">
        <v>15</v>
      </c>
      <c r="D2082" s="2">
        <v>11.725</v>
      </c>
      <c r="E2082" s="2">
        <v>11.724218333333333</v>
      </c>
      <c r="F2082" s="2">
        <v>1884</v>
      </c>
      <c r="G2082" s="2">
        <v>22088.427339999998</v>
      </c>
      <c r="H2082" s="17">
        <v>0</v>
      </c>
    </row>
    <row r="2083" spans="1:8" ht="13.5" x14ac:dyDescent="0.25">
      <c r="A2083" s="12"/>
      <c r="B2083" s="11">
        <v>45030</v>
      </c>
      <c r="C2083" s="2">
        <v>14.99</v>
      </c>
      <c r="D2083" s="2">
        <v>11.717000000000001</v>
      </c>
      <c r="E2083" s="2">
        <v>11.717000000000001</v>
      </c>
      <c r="F2083" s="2">
        <v>4301</v>
      </c>
      <c r="G2083" s="2">
        <v>50394.817000000003</v>
      </c>
      <c r="H2083" s="17">
        <v>-6.8230277185493552E-4</v>
      </c>
    </row>
    <row r="2084" spans="1:8" ht="13.5" x14ac:dyDescent="0.25">
      <c r="A2084" s="12"/>
      <c r="B2084" s="11">
        <v>45033</v>
      </c>
      <c r="C2084" s="2">
        <v>14.99</v>
      </c>
      <c r="D2084" s="2">
        <v>11.717000000000001</v>
      </c>
      <c r="E2084" s="2">
        <v>11.717000000000001</v>
      </c>
      <c r="F2084" s="2">
        <v>3138</v>
      </c>
      <c r="G2084" s="2">
        <v>36767.946000000004</v>
      </c>
      <c r="H2084" s="17">
        <v>0</v>
      </c>
    </row>
    <row r="2085" spans="1:8" ht="13.5" x14ac:dyDescent="0.25">
      <c r="A2085" s="12"/>
      <c r="B2085" s="11">
        <v>45034</v>
      </c>
      <c r="C2085" s="2">
        <v>15.3</v>
      </c>
      <c r="D2085" s="2">
        <v>11.96</v>
      </c>
      <c r="E2085" s="2">
        <v>11.730962091503267</v>
      </c>
      <c r="F2085" s="2">
        <v>1856</v>
      </c>
      <c r="G2085" s="2">
        <v>21772.665641830063</v>
      </c>
      <c r="H2085" s="17">
        <v>2.0739097038491108E-2</v>
      </c>
    </row>
    <row r="2086" spans="1:8" ht="13.5" x14ac:dyDescent="0.25">
      <c r="A2086" s="12"/>
      <c r="B2086" s="11">
        <v>45035</v>
      </c>
      <c r="C2086" s="2">
        <v>16</v>
      </c>
      <c r="D2086" s="2">
        <v>12.507</v>
      </c>
      <c r="E2086" s="2">
        <v>12.228719249999999</v>
      </c>
      <c r="F2086" s="2">
        <v>1134</v>
      </c>
      <c r="G2086" s="2">
        <v>13867.367629499999</v>
      </c>
      <c r="H2086" s="17">
        <v>4.5735785953177156E-2</v>
      </c>
    </row>
    <row r="2087" spans="1:8" ht="13.5" x14ac:dyDescent="0.25">
      <c r="A2087" s="12"/>
      <c r="B2087" s="11">
        <v>45036</v>
      </c>
      <c r="C2087" s="2">
        <v>16</v>
      </c>
      <c r="D2087" s="2">
        <v>12.507</v>
      </c>
      <c r="E2087" s="2">
        <v>12.507</v>
      </c>
      <c r="F2087" s="2">
        <v>2020</v>
      </c>
      <c r="G2087" s="2">
        <v>25264.14</v>
      </c>
      <c r="H2087" s="17">
        <v>0</v>
      </c>
    </row>
    <row r="2088" spans="1:8" ht="13.5" x14ac:dyDescent="0.25">
      <c r="A2088" s="12"/>
      <c r="B2088" s="11">
        <v>45040</v>
      </c>
      <c r="C2088" s="2">
        <v>16</v>
      </c>
      <c r="D2088" s="2">
        <v>12.507</v>
      </c>
      <c r="E2088" s="2">
        <v>12.507</v>
      </c>
      <c r="F2088" s="2">
        <v>1727</v>
      </c>
      <c r="G2088" s="2">
        <v>21599.589</v>
      </c>
      <c r="H2088" s="17">
        <v>0</v>
      </c>
    </row>
    <row r="2089" spans="1:8" ht="13.5" x14ac:dyDescent="0.25">
      <c r="A2089" s="12"/>
      <c r="B2089" s="11">
        <v>45041</v>
      </c>
      <c r="C2089" s="2">
        <v>16</v>
      </c>
      <c r="D2089" s="2">
        <v>12.507</v>
      </c>
      <c r="E2089" s="2">
        <v>12.507</v>
      </c>
      <c r="F2089" s="2">
        <v>703</v>
      </c>
      <c r="G2089" s="2">
        <v>8792.4210000000003</v>
      </c>
      <c r="H2089" s="17">
        <v>0</v>
      </c>
    </row>
    <row r="2090" spans="1:8" ht="13.5" x14ac:dyDescent="0.25">
      <c r="A2090" s="12"/>
      <c r="B2090" s="11">
        <v>45042</v>
      </c>
      <c r="C2090" s="2">
        <v>16</v>
      </c>
      <c r="D2090" s="2">
        <v>12.507</v>
      </c>
      <c r="E2090" s="2">
        <v>12.5030915625</v>
      </c>
      <c r="F2090" s="2">
        <v>2784</v>
      </c>
      <c r="G2090" s="2">
        <v>34808.606910000002</v>
      </c>
      <c r="H2090" s="17">
        <v>0</v>
      </c>
    </row>
    <row r="2091" spans="1:8" ht="13.5" x14ac:dyDescent="0.25">
      <c r="A2091" s="12"/>
      <c r="B2091" s="11">
        <v>45043</v>
      </c>
      <c r="C2091" s="2">
        <v>16</v>
      </c>
      <c r="D2091" s="2">
        <v>12.507</v>
      </c>
      <c r="E2091" s="2">
        <v>12.505436625</v>
      </c>
      <c r="F2091" s="2">
        <v>2401</v>
      </c>
      <c r="G2091" s="2">
        <v>30025.553336624998</v>
      </c>
      <c r="H2091" s="17">
        <v>0</v>
      </c>
    </row>
    <row r="2092" spans="1:8" ht="13.5" x14ac:dyDescent="0.25">
      <c r="A2092" s="12"/>
      <c r="B2092" s="11">
        <v>45044</v>
      </c>
      <c r="C2092" s="2">
        <v>16.399999999999999</v>
      </c>
      <c r="D2092" s="2">
        <v>12.819000000000001</v>
      </c>
      <c r="E2092" s="2">
        <v>12.45240786585366</v>
      </c>
      <c r="F2092" s="2">
        <v>2368</v>
      </c>
      <c r="G2092" s="2">
        <v>29487.301826341467</v>
      </c>
      <c r="H2092" s="17">
        <v>2.494603022307517E-2</v>
      </c>
    </row>
    <row r="2093" spans="1:8" ht="13.5" x14ac:dyDescent="0.25">
      <c r="A2093" s="12"/>
      <c r="B2093" s="11">
        <v>45048</v>
      </c>
      <c r="C2093" s="2">
        <v>16.32</v>
      </c>
      <c r="D2093" s="2">
        <v>12.757</v>
      </c>
      <c r="E2093" s="2">
        <v>12.946947977941175</v>
      </c>
      <c r="F2093" s="2">
        <v>14</v>
      </c>
      <c r="G2093" s="2">
        <v>181.25727169117644</v>
      </c>
      <c r="H2093" s="17">
        <v>-4.8365707153445016E-3</v>
      </c>
    </row>
    <row r="2094" spans="1:8" ht="13.5" x14ac:dyDescent="0.25">
      <c r="A2094" s="12"/>
      <c r="B2094" s="11">
        <v>45049</v>
      </c>
      <c r="C2094" s="2">
        <v>16.2</v>
      </c>
      <c r="D2094" s="2">
        <v>12.663</v>
      </c>
      <c r="E2094" s="2">
        <v>12.484780000000001</v>
      </c>
      <c r="F2094" s="2">
        <v>3881</v>
      </c>
      <c r="G2094" s="2">
        <v>48453.43118</v>
      </c>
      <c r="H2094" s="17">
        <v>-7.3685035666692343E-3</v>
      </c>
    </row>
    <row r="2095" spans="1:8" ht="13.5" x14ac:dyDescent="0.25">
      <c r="A2095" s="12"/>
      <c r="B2095" s="11">
        <v>45050</v>
      </c>
      <c r="C2095" s="2">
        <v>16</v>
      </c>
      <c r="D2095" s="2">
        <v>12.507</v>
      </c>
      <c r="E2095" s="2">
        <v>12.554682937499999</v>
      </c>
      <c r="F2095" s="2">
        <v>296</v>
      </c>
      <c r="G2095" s="2">
        <v>3716.1861494999998</v>
      </c>
      <c r="H2095" s="17">
        <v>-1.2319355602937739E-2</v>
      </c>
    </row>
    <row r="2096" spans="1:8" ht="13.5" x14ac:dyDescent="0.25">
      <c r="A2096" s="12"/>
      <c r="B2096" s="11">
        <v>45051</v>
      </c>
      <c r="C2096" s="2">
        <v>16.61</v>
      </c>
      <c r="D2096" s="2">
        <v>12.984</v>
      </c>
      <c r="E2096" s="2">
        <v>12.984</v>
      </c>
      <c r="F2096" s="2">
        <v>1</v>
      </c>
      <c r="G2096" s="2">
        <v>12.984</v>
      </c>
      <c r="H2096" s="17">
        <v>3.8138642360278273E-2</v>
      </c>
    </row>
    <row r="2097" spans="1:8" ht="13.5" x14ac:dyDescent="0.25">
      <c r="A2097" s="12"/>
      <c r="B2097" s="11">
        <v>45054</v>
      </c>
      <c r="C2097" s="2">
        <v>16.350000000000001</v>
      </c>
      <c r="D2097" s="2">
        <v>12.78</v>
      </c>
      <c r="E2097" s="2">
        <v>12.720594495412843</v>
      </c>
      <c r="F2097" s="2">
        <v>318</v>
      </c>
      <c r="G2097" s="2">
        <v>4045.1490495412841</v>
      </c>
      <c r="H2097" s="17">
        <v>-1.5711645101663636E-2</v>
      </c>
    </row>
    <row r="2098" spans="1:8" ht="13.5" x14ac:dyDescent="0.25">
      <c r="A2098" s="12"/>
      <c r="B2098" s="11">
        <v>45055</v>
      </c>
      <c r="C2098" s="2">
        <v>16.899999999999999</v>
      </c>
      <c r="D2098" s="2">
        <v>13.21</v>
      </c>
      <c r="E2098" s="2">
        <v>12.523705325443787</v>
      </c>
      <c r="F2098" s="2">
        <v>3087</v>
      </c>
      <c r="G2098" s="2">
        <v>38660.678339644968</v>
      </c>
      <c r="H2098" s="17">
        <v>3.3646322378716863E-2</v>
      </c>
    </row>
    <row r="2099" spans="1:8" ht="13.5" x14ac:dyDescent="0.25">
      <c r="A2099" s="12"/>
      <c r="B2099" s="11">
        <v>45056</v>
      </c>
      <c r="C2099" s="2">
        <v>17</v>
      </c>
      <c r="D2099" s="2">
        <v>13.288</v>
      </c>
      <c r="E2099" s="2">
        <v>13.141832000000001</v>
      </c>
      <c r="F2099" s="2">
        <v>1213</v>
      </c>
      <c r="G2099" s="2">
        <v>15941.042216000002</v>
      </c>
      <c r="H2099" s="17">
        <v>5.9046177138530956E-3</v>
      </c>
    </row>
    <row r="2100" spans="1:8" ht="13.5" x14ac:dyDescent="0.25">
      <c r="A2100" s="12"/>
      <c r="B2100" s="11">
        <v>45057</v>
      </c>
      <c r="C2100" s="2">
        <v>17.3</v>
      </c>
      <c r="D2100" s="2">
        <v>13.523</v>
      </c>
      <c r="E2100" s="2">
        <v>13.286933757225434</v>
      </c>
      <c r="F2100" s="2">
        <v>1550</v>
      </c>
      <c r="G2100" s="2">
        <v>20594.747323699423</v>
      </c>
      <c r="H2100" s="17">
        <v>1.7685129440096283E-2</v>
      </c>
    </row>
    <row r="2101" spans="1:8" ht="13.5" x14ac:dyDescent="0.25">
      <c r="A2101" s="12"/>
      <c r="B2101" s="11">
        <v>45058</v>
      </c>
      <c r="C2101" s="2">
        <v>16.920000000000002</v>
      </c>
      <c r="D2101" s="2">
        <v>13.226000000000001</v>
      </c>
      <c r="E2101" s="2">
        <v>13.358885342789597</v>
      </c>
      <c r="F2101" s="2">
        <v>2164</v>
      </c>
      <c r="G2101" s="2">
        <v>28908.627881796689</v>
      </c>
      <c r="H2101" s="17">
        <v>-2.1962582267248305E-2</v>
      </c>
    </row>
    <row r="2102" spans="1:8" ht="13.5" x14ac:dyDescent="0.25">
      <c r="A2102" s="12"/>
      <c r="B2102" s="11">
        <v>45061</v>
      </c>
      <c r="C2102" s="2">
        <v>17.16</v>
      </c>
      <c r="D2102" s="2">
        <v>13.414</v>
      </c>
      <c r="E2102" s="2">
        <v>13.414</v>
      </c>
      <c r="F2102" s="2">
        <v>86</v>
      </c>
      <c r="G2102" s="2">
        <v>1153.604</v>
      </c>
      <c r="H2102" s="17">
        <v>1.4214426130349223E-2</v>
      </c>
    </row>
    <row r="2103" spans="1:8" ht="13.5" x14ac:dyDescent="0.25">
      <c r="A2103" s="12"/>
      <c r="B2103" s="11">
        <v>45062</v>
      </c>
      <c r="C2103" s="2">
        <v>17.149999999999999</v>
      </c>
      <c r="D2103" s="2">
        <v>13.406000000000001</v>
      </c>
      <c r="E2103" s="2">
        <v>13.326267521865891</v>
      </c>
      <c r="F2103" s="2">
        <v>686</v>
      </c>
      <c r="G2103" s="2">
        <v>9141.8195200000009</v>
      </c>
      <c r="H2103" s="17">
        <v>-5.963918294318711E-4</v>
      </c>
    </row>
    <row r="2104" spans="1:8" ht="13.5" x14ac:dyDescent="0.25">
      <c r="A2104" s="12"/>
      <c r="B2104" s="11">
        <v>45063</v>
      </c>
      <c r="C2104" s="2">
        <v>17</v>
      </c>
      <c r="D2104" s="2">
        <v>13.288</v>
      </c>
      <c r="E2104" s="2">
        <v>13.299724705882355</v>
      </c>
      <c r="F2104" s="2">
        <v>136</v>
      </c>
      <c r="G2104" s="2">
        <v>1808.7625600000001</v>
      </c>
      <c r="H2104" s="17">
        <v>-8.8020289422646811E-3</v>
      </c>
    </row>
    <row r="2105" spans="1:8" ht="13.5" x14ac:dyDescent="0.25">
      <c r="A2105" s="12"/>
      <c r="B2105" s="11">
        <v>45064</v>
      </c>
      <c r="C2105" s="2">
        <v>17</v>
      </c>
      <c r="D2105" s="2">
        <v>13.288</v>
      </c>
      <c r="E2105" s="2">
        <v>13.216870117647058</v>
      </c>
      <c r="F2105" s="2">
        <v>1868</v>
      </c>
      <c r="G2105" s="2">
        <v>24689.113379764705</v>
      </c>
      <c r="H2105" s="17">
        <v>0</v>
      </c>
    </row>
    <row r="2106" spans="1:8" ht="13.5" x14ac:dyDescent="0.25">
      <c r="A2106" s="12"/>
      <c r="B2106" s="11">
        <v>45065</v>
      </c>
      <c r="C2106" s="2">
        <v>17.25</v>
      </c>
      <c r="D2106" s="2">
        <v>13.484</v>
      </c>
      <c r="E2106" s="2">
        <v>13.413648695652173</v>
      </c>
      <c r="F2106" s="2">
        <v>1396</v>
      </c>
      <c r="G2106" s="2">
        <v>18725.453579130433</v>
      </c>
      <c r="H2106" s="17">
        <v>1.4750150511739895E-2</v>
      </c>
    </row>
    <row r="2107" spans="1:8" ht="13.5" x14ac:dyDescent="0.25">
      <c r="A2107" s="12"/>
      <c r="B2107" s="11">
        <v>45068</v>
      </c>
      <c r="C2107" s="2">
        <v>17.25</v>
      </c>
      <c r="D2107" s="2">
        <v>13.484</v>
      </c>
      <c r="E2107" s="2">
        <v>13.433190724637679</v>
      </c>
      <c r="F2107" s="2">
        <v>2387</v>
      </c>
      <c r="G2107" s="2">
        <v>32065.026259710139</v>
      </c>
      <c r="H2107" s="17">
        <v>0</v>
      </c>
    </row>
    <row r="2108" spans="1:8" ht="13.5" x14ac:dyDescent="0.25">
      <c r="A2108" s="12"/>
      <c r="B2108" s="11">
        <v>45069</v>
      </c>
      <c r="C2108" s="2">
        <v>16</v>
      </c>
      <c r="D2108" s="2">
        <v>13.698</v>
      </c>
      <c r="E2108" s="2">
        <v>13.703136750000001</v>
      </c>
      <c r="F2108" s="2">
        <v>1215</v>
      </c>
      <c r="G2108" s="2">
        <v>16649.31115125</v>
      </c>
      <c r="H2108" s="17">
        <v>1.5870661524770128E-2</v>
      </c>
    </row>
    <row r="2109" spans="1:8" ht="13.5" x14ac:dyDescent="0.25">
      <c r="A2109" s="12"/>
      <c r="B2109" s="11">
        <v>45070</v>
      </c>
      <c r="C2109" s="2">
        <v>16</v>
      </c>
      <c r="D2109" s="2">
        <v>13.698</v>
      </c>
      <c r="E2109" s="2">
        <v>13.680877500000001</v>
      </c>
      <c r="F2109" s="2">
        <v>3051</v>
      </c>
      <c r="G2109" s="2">
        <v>41740.357252500005</v>
      </c>
      <c r="H2109" s="17">
        <v>0</v>
      </c>
    </row>
    <row r="2110" spans="1:8" ht="13.5" x14ac:dyDescent="0.25">
      <c r="A2110" s="12"/>
      <c r="B2110" s="11">
        <v>45071</v>
      </c>
      <c r="C2110" s="2">
        <v>15.59</v>
      </c>
      <c r="D2110" s="2">
        <v>13.347</v>
      </c>
      <c r="E2110" s="2">
        <v>13.615823476587556</v>
      </c>
      <c r="F2110" s="2">
        <v>922</v>
      </c>
      <c r="G2110" s="2">
        <v>12553.789245413727</v>
      </c>
      <c r="H2110" s="17">
        <v>-2.5624178712220825E-2</v>
      </c>
    </row>
    <row r="2111" spans="1:8" ht="13.5" x14ac:dyDescent="0.25">
      <c r="A2111" s="12"/>
      <c r="B2111" s="11">
        <v>45072</v>
      </c>
      <c r="C2111" s="2">
        <v>15.85</v>
      </c>
      <c r="D2111" s="2">
        <v>13.569000000000001</v>
      </c>
      <c r="E2111" s="2">
        <v>13.296763911671926</v>
      </c>
      <c r="F2111" s="2">
        <v>2091</v>
      </c>
      <c r="G2111" s="2">
        <v>27803.533339305995</v>
      </c>
      <c r="H2111" s="17">
        <v>1.6632951224994478E-2</v>
      </c>
    </row>
    <row r="2112" spans="1:8" ht="13.5" x14ac:dyDescent="0.25">
      <c r="A2112" s="12"/>
      <c r="B2112" s="11">
        <v>45075</v>
      </c>
      <c r="C2112" s="2">
        <v>15.85</v>
      </c>
      <c r="D2112" s="2">
        <v>13.569000000000001</v>
      </c>
      <c r="E2112" s="2">
        <v>13.344704858044166</v>
      </c>
      <c r="F2112" s="2">
        <v>505</v>
      </c>
      <c r="G2112" s="2">
        <v>6739.0759533123037</v>
      </c>
      <c r="H2112" s="17">
        <v>0</v>
      </c>
    </row>
    <row r="2113" spans="1:8" ht="13.5" x14ac:dyDescent="0.25">
      <c r="A2113" s="12"/>
      <c r="B2113" s="11">
        <v>45076</v>
      </c>
      <c r="C2113" s="2">
        <v>15.88</v>
      </c>
      <c r="D2113" s="2">
        <v>13.595000000000001</v>
      </c>
      <c r="E2113" s="2">
        <v>13.486274244332494</v>
      </c>
      <c r="F2113" s="2">
        <v>3</v>
      </c>
      <c r="G2113" s="2">
        <v>40.458822732997483</v>
      </c>
      <c r="H2113" s="17">
        <v>1.9161323605276586E-3</v>
      </c>
    </row>
    <row r="2114" spans="1:8" ht="13.5" x14ac:dyDescent="0.25">
      <c r="A2114" s="12"/>
      <c r="B2114" s="11">
        <v>45077</v>
      </c>
      <c r="C2114" s="2">
        <v>16.100000000000001</v>
      </c>
      <c r="D2114" s="2">
        <v>13.784000000000001</v>
      </c>
      <c r="E2114" s="2">
        <v>13.553695900621117</v>
      </c>
      <c r="F2114" s="2">
        <v>649</v>
      </c>
      <c r="G2114" s="2">
        <v>8796.348639503105</v>
      </c>
      <c r="H2114" s="17">
        <v>1.390216991541008E-2</v>
      </c>
    </row>
    <row r="2115" spans="1:8" ht="13.5" x14ac:dyDescent="0.25">
      <c r="A2115" s="12"/>
      <c r="B2115" s="11">
        <v>45078</v>
      </c>
      <c r="C2115" s="2">
        <v>16.149999999999999</v>
      </c>
      <c r="D2115" s="2">
        <v>13.826000000000001</v>
      </c>
      <c r="E2115" s="2">
        <v>13.787475541795668</v>
      </c>
      <c r="F2115" s="2">
        <v>10</v>
      </c>
      <c r="G2115" s="2">
        <v>137.87475541795669</v>
      </c>
      <c r="H2115" s="17">
        <v>3.0470110272779898E-3</v>
      </c>
    </row>
    <row r="2116" spans="1:8" ht="13.5" x14ac:dyDescent="0.25">
      <c r="A2116" s="12"/>
      <c r="B2116" s="11">
        <v>45079</v>
      </c>
      <c r="C2116" s="2">
        <v>16.149999999999999</v>
      </c>
      <c r="D2116" s="2">
        <v>13.826000000000001</v>
      </c>
      <c r="E2116" s="2">
        <v>0</v>
      </c>
      <c r="F2116" s="2">
        <v>0</v>
      </c>
      <c r="G2116" s="2">
        <v>0</v>
      </c>
      <c r="H2116" s="17">
        <v>0</v>
      </c>
    </row>
    <row r="2117" spans="1:8" ht="13.5" x14ac:dyDescent="0.25">
      <c r="A2117" s="12"/>
      <c r="B2117" s="11">
        <v>45082</v>
      </c>
      <c r="C2117" s="2">
        <v>16.149999999999999</v>
      </c>
      <c r="D2117" s="2">
        <v>13.826000000000001</v>
      </c>
      <c r="E2117" s="2">
        <v>0</v>
      </c>
      <c r="F2117" s="2">
        <v>0</v>
      </c>
      <c r="G2117" s="2">
        <v>0</v>
      </c>
      <c r="H2117" s="17">
        <v>0</v>
      </c>
    </row>
    <row r="2118" spans="1:8" ht="13.5" x14ac:dyDescent="0.25">
      <c r="A2118" s="12"/>
      <c r="B2118" s="11">
        <v>45083</v>
      </c>
      <c r="C2118" s="2">
        <v>16.149999999999999</v>
      </c>
      <c r="D2118" s="2">
        <v>13.826000000000001</v>
      </c>
      <c r="E2118" s="2">
        <v>13.826000000000001</v>
      </c>
      <c r="F2118" s="2">
        <v>162</v>
      </c>
      <c r="G2118" s="2">
        <v>2239.8119999999999</v>
      </c>
      <c r="H2118" s="17">
        <v>0</v>
      </c>
    </row>
    <row r="2119" spans="1:8" ht="13.5" x14ac:dyDescent="0.25">
      <c r="A2119" s="12"/>
      <c r="B2119" s="11">
        <v>45084</v>
      </c>
      <c r="C2119" s="2">
        <v>16.190000000000001</v>
      </c>
      <c r="D2119" s="2">
        <v>13.861000000000001</v>
      </c>
      <c r="E2119" s="2">
        <v>13.861000000000001</v>
      </c>
      <c r="F2119" s="2">
        <v>7</v>
      </c>
      <c r="G2119" s="2">
        <v>97.027000000000001</v>
      </c>
      <c r="H2119" s="17">
        <v>2.5314624620280733E-3</v>
      </c>
    </row>
    <row r="2120" spans="1:8" ht="13.5" x14ac:dyDescent="0.25">
      <c r="A2120" s="12"/>
      <c r="B2120" s="11">
        <v>45085</v>
      </c>
      <c r="C2120" s="2">
        <v>16.190000000000001</v>
      </c>
      <c r="D2120" s="2">
        <v>13.861000000000001</v>
      </c>
      <c r="E2120" s="2">
        <v>0</v>
      </c>
      <c r="F2120" s="2">
        <v>0</v>
      </c>
      <c r="G2120" s="2">
        <v>0</v>
      </c>
      <c r="H2120" s="17">
        <v>0</v>
      </c>
    </row>
    <row r="2121" spans="1:8" ht="13.5" x14ac:dyDescent="0.25">
      <c r="A2121" s="12"/>
      <c r="B2121" s="11">
        <v>45086</v>
      </c>
      <c r="C2121" s="2">
        <v>16.190000000000001</v>
      </c>
      <c r="D2121" s="2">
        <v>13.861000000000001</v>
      </c>
      <c r="E2121" s="2">
        <v>0</v>
      </c>
      <c r="F2121" s="2">
        <v>0</v>
      </c>
      <c r="G2121" s="2">
        <v>0</v>
      </c>
      <c r="H2121" s="17">
        <v>0</v>
      </c>
    </row>
    <row r="2122" spans="1:8" ht="13.5" x14ac:dyDescent="0.25">
      <c r="A2122" s="12"/>
      <c r="B2122" s="11">
        <v>45089</v>
      </c>
      <c r="C2122" s="2">
        <v>16.100000000000001</v>
      </c>
      <c r="D2122" s="2">
        <v>13.784000000000001</v>
      </c>
      <c r="E2122" s="2">
        <v>13.619619378881987</v>
      </c>
      <c r="F2122" s="2">
        <v>473</v>
      </c>
      <c r="G2122" s="2">
        <v>6442.0799662111804</v>
      </c>
      <c r="H2122" s="17">
        <v>-5.5551547507394815E-3</v>
      </c>
    </row>
    <row r="2123" spans="1:8" ht="13.5" x14ac:dyDescent="0.25">
      <c r="A2123" s="12"/>
      <c r="B2123" s="11">
        <v>45090</v>
      </c>
      <c r="C2123" s="2">
        <v>16.100000000000001</v>
      </c>
      <c r="D2123" s="2">
        <v>13.784000000000001</v>
      </c>
      <c r="E2123" s="2">
        <v>0</v>
      </c>
      <c r="F2123" s="2">
        <v>0</v>
      </c>
      <c r="G2123" s="2">
        <v>0</v>
      </c>
      <c r="H2123" s="17">
        <v>0</v>
      </c>
    </row>
    <row r="2124" spans="1:8" ht="13.5" x14ac:dyDescent="0.25">
      <c r="A2124" s="12"/>
      <c r="B2124" s="11">
        <v>45091</v>
      </c>
      <c r="C2124" s="2">
        <v>16.100000000000001</v>
      </c>
      <c r="D2124" s="2">
        <v>13.784000000000001</v>
      </c>
      <c r="E2124" s="2">
        <v>0</v>
      </c>
      <c r="F2124" s="2">
        <v>0</v>
      </c>
      <c r="G2124" s="2">
        <v>0</v>
      </c>
      <c r="H2124" s="17">
        <v>0</v>
      </c>
    </row>
    <row r="2125" spans="1:8" ht="13.5" x14ac:dyDescent="0.25">
      <c r="A2125" s="12"/>
      <c r="B2125" s="11">
        <v>45092</v>
      </c>
      <c r="C2125" s="2">
        <v>15.5</v>
      </c>
      <c r="D2125" s="2">
        <v>13.27</v>
      </c>
      <c r="E2125" s="2">
        <v>13.41982258064516</v>
      </c>
      <c r="F2125" s="2">
        <v>117</v>
      </c>
      <c r="G2125" s="2">
        <v>1570.1192419354838</v>
      </c>
      <c r="H2125" s="17">
        <v>-3.7289611143354696E-2</v>
      </c>
    </row>
    <row r="2126" spans="1:8" ht="13.5" x14ac:dyDescent="0.25">
      <c r="A2126" s="12"/>
      <c r="B2126" s="11">
        <v>45093</v>
      </c>
      <c r="C2126" s="2">
        <v>16.09</v>
      </c>
      <c r="D2126" s="2">
        <v>13.775</v>
      </c>
      <c r="E2126" s="2">
        <v>13.775</v>
      </c>
      <c r="F2126" s="2">
        <v>1</v>
      </c>
      <c r="G2126" s="2">
        <v>13.775</v>
      </c>
      <c r="H2126" s="17">
        <v>3.8055764883195238E-2</v>
      </c>
    </row>
    <row r="2127" spans="1:8" ht="13.5" x14ac:dyDescent="0.25">
      <c r="A2127" s="12"/>
      <c r="B2127" s="11">
        <v>45096</v>
      </c>
      <c r="C2127" s="2">
        <v>15.76</v>
      </c>
      <c r="D2127" s="2">
        <v>13.492000000000001</v>
      </c>
      <c r="E2127" s="2">
        <v>13.378139847715737</v>
      </c>
      <c r="F2127" s="2">
        <v>663</v>
      </c>
      <c r="G2127" s="2">
        <v>8869.7067190355338</v>
      </c>
      <c r="H2127" s="17">
        <v>-2.0544464609800323E-2</v>
      </c>
    </row>
    <row r="2128" spans="1:8" ht="13.5" x14ac:dyDescent="0.25">
      <c r="A2128" s="12"/>
      <c r="B2128" s="11">
        <v>45097</v>
      </c>
      <c r="C2128" s="2">
        <v>15.76</v>
      </c>
      <c r="D2128" s="2">
        <v>13.492000000000001</v>
      </c>
      <c r="E2128" s="2">
        <v>0</v>
      </c>
      <c r="F2128" s="2">
        <v>0</v>
      </c>
      <c r="G2128" s="2">
        <v>0</v>
      </c>
      <c r="H2128" s="17">
        <v>0</v>
      </c>
    </row>
    <row r="2129" spans="1:8" ht="13.5" x14ac:dyDescent="0.25">
      <c r="A2129" s="12"/>
      <c r="B2129" s="11">
        <v>45098</v>
      </c>
      <c r="C2129" s="2">
        <v>16</v>
      </c>
      <c r="D2129" s="2">
        <v>13.698</v>
      </c>
      <c r="E2129" s="2">
        <v>13.698</v>
      </c>
      <c r="F2129" s="2">
        <v>3</v>
      </c>
      <c r="G2129" s="2">
        <v>41.094000000000001</v>
      </c>
      <c r="H2129" s="17">
        <v>1.5268307144974763E-2</v>
      </c>
    </row>
    <row r="2130" spans="1:8" ht="13.5" x14ac:dyDescent="0.25">
      <c r="A2130" s="12"/>
      <c r="B2130" s="11">
        <v>45099</v>
      </c>
      <c r="C2130" s="2">
        <v>15.55</v>
      </c>
      <c r="D2130" s="2">
        <v>13.313000000000001</v>
      </c>
      <c r="E2130" s="2">
        <v>13.569842443729902</v>
      </c>
      <c r="F2130" s="2">
        <v>475</v>
      </c>
      <c r="G2130" s="2">
        <v>6445.6751607717033</v>
      </c>
      <c r="H2130" s="17">
        <v>-2.81062928894729E-2</v>
      </c>
    </row>
    <row r="2131" spans="1:8" ht="13.5" x14ac:dyDescent="0.25">
      <c r="A2131" s="12"/>
      <c r="B2131" s="11">
        <v>45100</v>
      </c>
      <c r="C2131" s="2">
        <v>16</v>
      </c>
      <c r="D2131" s="2">
        <v>13.698</v>
      </c>
      <c r="E2131" s="2">
        <v>13.698</v>
      </c>
      <c r="F2131" s="2">
        <v>3</v>
      </c>
      <c r="G2131" s="2">
        <v>41.094000000000001</v>
      </c>
      <c r="H2131" s="17">
        <v>2.8919101629985712E-2</v>
      </c>
    </row>
    <row r="2132" spans="1:8" ht="13.5" x14ac:dyDescent="0.25">
      <c r="A2132" s="12"/>
      <c r="B2132" s="11">
        <v>45103</v>
      </c>
      <c r="C2132" s="2">
        <v>16</v>
      </c>
      <c r="D2132" s="2">
        <v>13.698</v>
      </c>
      <c r="E2132" s="2">
        <v>0</v>
      </c>
      <c r="F2132" s="2">
        <v>0</v>
      </c>
      <c r="G2132" s="2">
        <v>0</v>
      </c>
      <c r="H2132" s="17">
        <v>0</v>
      </c>
    </row>
    <row r="2133" spans="1:8" ht="13.5" x14ac:dyDescent="0.25">
      <c r="A2133" s="12"/>
      <c r="B2133" s="11">
        <v>45104</v>
      </c>
      <c r="C2133" s="2">
        <v>16</v>
      </c>
      <c r="D2133" s="2">
        <v>13.698</v>
      </c>
      <c r="E2133" s="2">
        <v>0</v>
      </c>
      <c r="F2133" s="2">
        <v>0</v>
      </c>
      <c r="G2133" s="2">
        <v>0</v>
      </c>
      <c r="H2133" s="17">
        <v>0</v>
      </c>
    </row>
    <row r="2134" spans="1:8" ht="13.5" x14ac:dyDescent="0.25">
      <c r="A2134" s="12"/>
      <c r="B2134" s="11">
        <v>45107</v>
      </c>
      <c r="C2134" s="2">
        <v>16</v>
      </c>
      <c r="D2134" s="2">
        <v>13.698</v>
      </c>
      <c r="E2134" s="2">
        <v>0</v>
      </c>
      <c r="F2134" s="2">
        <v>0</v>
      </c>
      <c r="G2134" s="2">
        <v>0</v>
      </c>
      <c r="H2134" s="17">
        <v>0</v>
      </c>
    </row>
    <row r="2135" spans="1:8" ht="13.5" x14ac:dyDescent="0.25">
      <c r="A2135" s="12"/>
      <c r="B2135" s="11">
        <v>45110</v>
      </c>
      <c r="C2135" s="2">
        <v>16</v>
      </c>
      <c r="D2135" s="2">
        <v>13.698</v>
      </c>
      <c r="E2135" s="2">
        <v>13.698</v>
      </c>
      <c r="F2135" s="2">
        <v>61</v>
      </c>
      <c r="G2135" s="2">
        <v>835.57799999999997</v>
      </c>
      <c r="H2135" s="17">
        <v>0</v>
      </c>
    </row>
    <row r="2136" spans="1:8" ht="13.5" x14ac:dyDescent="0.25">
      <c r="A2136" s="12"/>
      <c r="B2136" s="11">
        <v>45111</v>
      </c>
      <c r="C2136" s="2">
        <v>16</v>
      </c>
      <c r="D2136" s="2">
        <v>13.698</v>
      </c>
      <c r="E2136" s="2">
        <v>13.698</v>
      </c>
      <c r="F2136" s="2">
        <v>1575</v>
      </c>
      <c r="G2136" s="2">
        <v>21574.350000000002</v>
      </c>
      <c r="H2136" s="17">
        <v>0</v>
      </c>
    </row>
    <row r="2137" spans="1:8" ht="13.5" x14ac:dyDescent="0.25">
      <c r="A2137" s="12"/>
      <c r="B2137" s="11">
        <v>45112</v>
      </c>
      <c r="C2137" s="2">
        <v>15.95</v>
      </c>
      <c r="D2137" s="2">
        <v>13.654999999999999</v>
      </c>
      <c r="E2137" s="2">
        <v>13.654999999999999</v>
      </c>
      <c r="F2137" s="2">
        <v>325</v>
      </c>
      <c r="G2137" s="2">
        <v>4437.875</v>
      </c>
      <c r="H2137" s="17">
        <v>-3.1391444006425052E-3</v>
      </c>
    </row>
    <row r="2138" spans="1:8" ht="13.5" x14ac:dyDescent="0.25">
      <c r="A2138" s="12"/>
      <c r="B2138" s="11">
        <v>45113</v>
      </c>
      <c r="C2138" s="2">
        <v>15.95</v>
      </c>
      <c r="D2138" s="2">
        <v>13.654999999999999</v>
      </c>
      <c r="E2138" s="2">
        <v>13.526583072100314</v>
      </c>
      <c r="F2138" s="2">
        <v>311</v>
      </c>
      <c r="G2138" s="2">
        <v>4206.7673354231974</v>
      </c>
      <c r="H2138" s="17">
        <v>0</v>
      </c>
    </row>
    <row r="2139" spans="1:8" ht="13.5" x14ac:dyDescent="0.25">
      <c r="A2139" s="12"/>
      <c r="B2139" s="11">
        <v>45114</v>
      </c>
      <c r="C2139" s="2">
        <v>16.2</v>
      </c>
      <c r="D2139" s="2">
        <v>13.869</v>
      </c>
      <c r="E2139" s="2">
        <v>13.778252222222225</v>
      </c>
      <c r="F2139" s="2">
        <v>1541</v>
      </c>
      <c r="G2139" s="2">
        <v>21232.286674444447</v>
      </c>
      <c r="H2139" s="17">
        <v>1.5671915049432474E-2</v>
      </c>
    </row>
    <row r="2140" spans="1:8" ht="13.5" x14ac:dyDescent="0.25">
      <c r="A2140" s="12"/>
      <c r="B2140" s="11">
        <v>45117</v>
      </c>
      <c r="C2140" s="2">
        <v>16.2</v>
      </c>
      <c r="D2140" s="2">
        <v>13.869</v>
      </c>
      <c r="E2140" s="2">
        <v>0</v>
      </c>
      <c r="F2140" s="2">
        <v>0</v>
      </c>
      <c r="G2140" s="2">
        <v>0</v>
      </c>
      <c r="H2140" s="17">
        <v>0</v>
      </c>
    </row>
    <row r="2141" spans="1:8" ht="13.5" x14ac:dyDescent="0.25">
      <c r="A2141" s="12"/>
      <c r="B2141" s="11">
        <v>45118</v>
      </c>
      <c r="C2141" s="2">
        <v>16.2</v>
      </c>
      <c r="D2141" s="2">
        <v>13.869</v>
      </c>
      <c r="E2141" s="2">
        <v>0</v>
      </c>
      <c r="F2141" s="2">
        <v>0</v>
      </c>
      <c r="G2141" s="2">
        <v>0</v>
      </c>
      <c r="H2141" s="17">
        <v>0</v>
      </c>
    </row>
    <row r="2142" spans="1:8" ht="13.5" x14ac:dyDescent="0.25">
      <c r="A2142" s="12"/>
      <c r="B2142" s="11">
        <v>45119</v>
      </c>
      <c r="C2142" s="2">
        <v>15.8</v>
      </c>
      <c r="D2142" s="2">
        <v>13.526999999999999</v>
      </c>
      <c r="E2142" s="2">
        <v>13.561245569620253</v>
      </c>
      <c r="F2142" s="2">
        <v>1000</v>
      </c>
      <c r="G2142" s="2">
        <v>13561.245569620252</v>
      </c>
      <c r="H2142" s="17">
        <v>-2.4659312134977327E-2</v>
      </c>
    </row>
    <row r="2143" spans="1:8" ht="13.5" x14ac:dyDescent="0.25">
      <c r="A2143" s="12"/>
      <c r="B2143" s="11">
        <v>45120</v>
      </c>
      <c r="C2143" s="2">
        <v>16.399999999999999</v>
      </c>
      <c r="D2143" s="2">
        <v>14.04</v>
      </c>
      <c r="E2143" s="2">
        <v>14.04</v>
      </c>
      <c r="F2143" s="2">
        <v>5</v>
      </c>
      <c r="G2143" s="2">
        <v>70.199999999999989</v>
      </c>
      <c r="H2143" s="17">
        <v>3.7924151696606782E-2</v>
      </c>
    </row>
    <row r="2144" spans="1:8" ht="13.5" x14ac:dyDescent="0.25">
      <c r="A2144" s="12"/>
      <c r="B2144" s="11">
        <v>45121</v>
      </c>
      <c r="C2144" s="2">
        <v>16.38</v>
      </c>
      <c r="D2144" s="2">
        <v>14.023</v>
      </c>
      <c r="E2144" s="2">
        <v>14.022143894993897</v>
      </c>
      <c r="F2144" s="2">
        <v>1318</v>
      </c>
      <c r="G2144" s="2">
        <v>18481.185653601959</v>
      </c>
      <c r="H2144" s="17">
        <v>-1.2108262108261724E-3</v>
      </c>
    </row>
    <row r="2145" spans="1:8" ht="13.5" x14ac:dyDescent="0.25">
      <c r="A2145" s="12"/>
      <c r="B2145" s="11">
        <v>45124</v>
      </c>
      <c r="C2145" s="2">
        <v>16.38</v>
      </c>
      <c r="D2145" s="2">
        <v>14.023</v>
      </c>
      <c r="E2145" s="2">
        <v>14.023</v>
      </c>
      <c r="F2145" s="2">
        <v>1137</v>
      </c>
      <c r="G2145" s="2">
        <v>15944.151</v>
      </c>
      <c r="H2145" s="17">
        <v>0</v>
      </c>
    </row>
    <row r="2146" spans="1:8" ht="13.5" x14ac:dyDescent="0.25">
      <c r="A2146" s="12"/>
      <c r="B2146" s="11">
        <v>45125</v>
      </c>
      <c r="C2146" s="2">
        <v>16.399999999999999</v>
      </c>
      <c r="D2146" s="2">
        <v>14.04</v>
      </c>
      <c r="E2146" s="2">
        <v>14.022878048780486</v>
      </c>
      <c r="F2146" s="2">
        <v>622</v>
      </c>
      <c r="G2146" s="2">
        <v>8722.2301463414624</v>
      </c>
      <c r="H2146" s="17">
        <v>1.2122940882834958E-3</v>
      </c>
    </row>
    <row r="2147" spans="1:8" ht="13.5" x14ac:dyDescent="0.25">
      <c r="A2147" s="12"/>
      <c r="B2147" s="11">
        <v>45127</v>
      </c>
      <c r="C2147" s="2">
        <v>16.399999999999999</v>
      </c>
      <c r="D2147" s="2">
        <v>14.04</v>
      </c>
      <c r="E2147" s="2">
        <v>0</v>
      </c>
      <c r="F2147" s="2">
        <v>0</v>
      </c>
      <c r="G2147" s="2">
        <v>0</v>
      </c>
      <c r="H2147" s="17">
        <v>0</v>
      </c>
    </row>
    <row r="2148" spans="1:8" ht="13.5" x14ac:dyDescent="0.25">
      <c r="A2148" s="12"/>
      <c r="B2148" s="11">
        <v>45128</v>
      </c>
      <c r="C2148" s="2">
        <v>16.39</v>
      </c>
      <c r="D2148" s="2">
        <v>14.032</v>
      </c>
      <c r="E2148" s="2">
        <v>13.971214643075044</v>
      </c>
      <c r="F2148" s="2">
        <v>1299</v>
      </c>
      <c r="G2148" s="2">
        <v>18148.607821354482</v>
      </c>
      <c r="H2148" s="17">
        <v>-5.698005698005071E-4</v>
      </c>
    </row>
    <row r="2149" spans="1:8" ht="13.5" x14ac:dyDescent="0.25">
      <c r="A2149" s="12"/>
      <c r="B2149" s="11">
        <v>45131</v>
      </c>
      <c r="C2149" s="2">
        <v>16.39</v>
      </c>
      <c r="D2149" s="2">
        <v>14.032</v>
      </c>
      <c r="E2149" s="2">
        <v>0</v>
      </c>
      <c r="F2149" s="2">
        <v>0</v>
      </c>
      <c r="G2149" s="2">
        <v>0</v>
      </c>
      <c r="H2149" s="17">
        <v>0</v>
      </c>
    </row>
    <row r="2150" spans="1:8" ht="13.5" x14ac:dyDescent="0.25">
      <c r="A2150" s="12"/>
      <c r="B2150" s="11">
        <v>45133</v>
      </c>
      <c r="C2150" s="2">
        <v>16.39</v>
      </c>
      <c r="D2150" s="2">
        <v>14.032</v>
      </c>
      <c r="E2150" s="2">
        <v>14.032</v>
      </c>
      <c r="F2150" s="2">
        <v>807</v>
      </c>
      <c r="G2150" s="2">
        <v>11323.824000000001</v>
      </c>
      <c r="H2150" s="17">
        <v>0</v>
      </c>
    </row>
    <row r="2151" spans="1:8" ht="13.5" x14ac:dyDescent="0.25">
      <c r="A2151" s="12"/>
      <c r="B2151" s="11">
        <v>45134</v>
      </c>
      <c r="C2151" s="2">
        <v>16.399999999999999</v>
      </c>
      <c r="D2151" s="2">
        <v>14.04</v>
      </c>
      <c r="E2151" s="2">
        <v>14.037431707317072</v>
      </c>
      <c r="F2151" s="2">
        <v>6487</v>
      </c>
      <c r="G2151" s="2">
        <v>91060.81948536585</v>
      </c>
      <c r="H2151" s="17">
        <v>5.7012542759400794E-4</v>
      </c>
    </row>
    <row r="2152" spans="1:8" ht="13.5" x14ac:dyDescent="0.25">
      <c r="A2152" s="12"/>
      <c r="B2152" s="11">
        <v>45135</v>
      </c>
      <c r="C2152" s="2">
        <v>16.600000000000001</v>
      </c>
      <c r="D2152" s="2">
        <v>14.212</v>
      </c>
      <c r="E2152" s="2">
        <v>14.098132771084336</v>
      </c>
      <c r="F2152" s="2">
        <v>2006</v>
      </c>
      <c r="G2152" s="2">
        <v>28280.854338795176</v>
      </c>
      <c r="H2152" s="17">
        <v>1.2250712250712293E-2</v>
      </c>
    </row>
    <row r="2153" spans="1:8" ht="13.5" x14ac:dyDescent="0.25">
      <c r="A2153" s="12"/>
      <c r="B2153" s="11">
        <v>45138</v>
      </c>
      <c r="C2153" s="2">
        <v>16.600000000000001</v>
      </c>
      <c r="D2153" s="2">
        <v>14.212</v>
      </c>
      <c r="E2153" s="2">
        <v>0</v>
      </c>
      <c r="F2153" s="2">
        <v>0</v>
      </c>
      <c r="G2153" s="2">
        <v>0</v>
      </c>
      <c r="H2153" s="17">
        <v>0</v>
      </c>
    </row>
    <row r="2154" spans="1:8" ht="13.5" x14ac:dyDescent="0.25">
      <c r="A2154" s="12"/>
      <c r="B2154" s="11">
        <v>45139</v>
      </c>
      <c r="C2154" s="2">
        <v>16.600000000000001</v>
      </c>
      <c r="D2154" s="2">
        <v>14.212</v>
      </c>
      <c r="E2154" s="2">
        <v>0</v>
      </c>
      <c r="F2154" s="2">
        <v>0</v>
      </c>
      <c r="G2154" s="2">
        <v>0</v>
      </c>
      <c r="H2154" s="17">
        <v>0</v>
      </c>
    </row>
    <row r="2155" spans="1:8" ht="13.5" x14ac:dyDescent="0.25">
      <c r="A2155" s="12"/>
      <c r="B2155" s="11">
        <v>45140</v>
      </c>
      <c r="C2155" s="2">
        <v>16.399999999999999</v>
      </c>
      <c r="D2155" s="2">
        <v>14.04</v>
      </c>
      <c r="E2155" s="2">
        <v>14.054553658536587</v>
      </c>
      <c r="F2155" s="2">
        <v>720</v>
      </c>
      <c r="G2155" s="2">
        <v>10119.278634146343</v>
      </c>
      <c r="H2155" s="17">
        <v>-1.2102448634956417E-2</v>
      </c>
    </row>
    <row r="2156" spans="1:8" ht="13.5" x14ac:dyDescent="0.25">
      <c r="A2156" s="12"/>
      <c r="B2156" s="11">
        <v>45141</v>
      </c>
      <c r="C2156" s="2">
        <v>16.38</v>
      </c>
      <c r="D2156" s="2">
        <v>14.023</v>
      </c>
      <c r="E2156" s="2">
        <v>13.998172954822955</v>
      </c>
      <c r="F2156" s="2">
        <v>450</v>
      </c>
      <c r="G2156" s="2">
        <v>6299.1778296703296</v>
      </c>
      <c r="H2156" s="17">
        <v>-1.2108262108261724E-3</v>
      </c>
    </row>
    <row r="2157" spans="1:8" ht="13.5" x14ac:dyDescent="0.25">
      <c r="A2157" s="12"/>
      <c r="B2157" s="11">
        <v>45142</v>
      </c>
      <c r="C2157" s="2">
        <v>16.39</v>
      </c>
      <c r="D2157" s="2">
        <v>14.032</v>
      </c>
      <c r="E2157" s="2">
        <v>14.029431604636972</v>
      </c>
      <c r="F2157" s="2">
        <v>1306</v>
      </c>
      <c r="G2157" s="2">
        <v>18322.437675655885</v>
      </c>
      <c r="H2157" s="17">
        <v>6.4180275262071891E-4</v>
      </c>
    </row>
    <row r="2158" spans="1:8" ht="13.5" x14ac:dyDescent="0.25">
      <c r="A2158" s="12"/>
      <c r="B2158" s="11">
        <v>45145</v>
      </c>
      <c r="C2158" s="2">
        <v>16.39</v>
      </c>
      <c r="D2158" s="2">
        <v>14.032</v>
      </c>
      <c r="E2158" s="2">
        <v>14.032</v>
      </c>
      <c r="F2158" s="2">
        <v>650</v>
      </c>
      <c r="G2158" s="2">
        <v>9120.7999999999993</v>
      </c>
      <c r="H2158" s="17">
        <v>0</v>
      </c>
    </row>
    <row r="2159" spans="1:8" ht="13.5" x14ac:dyDescent="0.25">
      <c r="A2159" s="12"/>
      <c r="B2159" s="11">
        <v>45146</v>
      </c>
      <c r="C2159" s="2">
        <v>16.3</v>
      </c>
      <c r="D2159" s="2">
        <v>13.955</v>
      </c>
      <c r="E2159" s="2">
        <v>13.958424539877299</v>
      </c>
      <c r="F2159" s="2">
        <v>422</v>
      </c>
      <c r="G2159" s="2">
        <v>5890.4551558282201</v>
      </c>
      <c r="H2159" s="17">
        <v>-5.4874572405929278E-3</v>
      </c>
    </row>
    <row r="2160" spans="1:8" ht="13.5" x14ac:dyDescent="0.25">
      <c r="A2160" s="12"/>
      <c r="B2160" s="11">
        <v>45147</v>
      </c>
      <c r="C2160" s="2">
        <v>16.3</v>
      </c>
      <c r="D2160" s="2">
        <v>13.955</v>
      </c>
      <c r="E2160" s="2">
        <v>0</v>
      </c>
      <c r="F2160" s="2">
        <v>0</v>
      </c>
      <c r="G2160" s="2">
        <v>0</v>
      </c>
      <c r="H2160" s="17">
        <v>0</v>
      </c>
    </row>
    <row r="2161" spans="1:8" ht="13.5" x14ac:dyDescent="0.25">
      <c r="A2161" s="12"/>
      <c r="B2161" s="11">
        <v>45148</v>
      </c>
      <c r="C2161" s="2">
        <v>16.3</v>
      </c>
      <c r="D2161" s="2">
        <v>13.955</v>
      </c>
      <c r="E2161" s="2">
        <v>0</v>
      </c>
      <c r="F2161" s="2">
        <v>0</v>
      </c>
      <c r="G2161" s="2">
        <v>0</v>
      </c>
      <c r="H2161" s="17">
        <v>0</v>
      </c>
    </row>
    <row r="2162" spans="1:8" ht="13.5" x14ac:dyDescent="0.25">
      <c r="A2162" s="12"/>
      <c r="B2162" s="11">
        <v>45149</v>
      </c>
      <c r="C2162" s="2">
        <v>16.399999999999999</v>
      </c>
      <c r="D2162" s="2">
        <v>14.04</v>
      </c>
      <c r="E2162" s="2">
        <v>13.95610243902439</v>
      </c>
      <c r="F2162" s="2">
        <v>1022</v>
      </c>
      <c r="G2162" s="2">
        <v>14263.136692682927</v>
      </c>
      <c r="H2162" s="17">
        <v>6.0910068075957779E-3</v>
      </c>
    </row>
    <row r="2163" spans="1:8" ht="13.5" x14ac:dyDescent="0.25">
      <c r="A2163" s="12"/>
      <c r="B2163" s="11">
        <v>45152</v>
      </c>
      <c r="C2163" s="2">
        <v>16.399999999999999</v>
      </c>
      <c r="D2163" s="2">
        <v>14.04</v>
      </c>
      <c r="E2163" s="2">
        <v>0</v>
      </c>
      <c r="F2163" s="2">
        <v>0</v>
      </c>
      <c r="G2163" s="2">
        <v>0</v>
      </c>
      <c r="H2163" s="17">
        <v>0</v>
      </c>
    </row>
    <row r="2164" spans="1:8" ht="13.5" x14ac:dyDescent="0.25">
      <c r="A2164" s="12"/>
      <c r="B2164" s="11">
        <v>45153</v>
      </c>
      <c r="C2164" s="2">
        <v>16.39</v>
      </c>
      <c r="D2164" s="2">
        <v>14.032</v>
      </c>
      <c r="E2164" s="2">
        <v>14.032</v>
      </c>
      <c r="F2164" s="2">
        <v>506</v>
      </c>
      <c r="G2164" s="2">
        <v>7100.192</v>
      </c>
      <c r="H2164" s="17">
        <v>-5.698005698005071E-4</v>
      </c>
    </row>
    <row r="2165" spans="1:8" ht="13.5" x14ac:dyDescent="0.25">
      <c r="A2165" s="12"/>
      <c r="B2165" s="11">
        <v>45154</v>
      </c>
      <c r="C2165" s="2">
        <v>16.3</v>
      </c>
      <c r="D2165" s="2">
        <v>13.955</v>
      </c>
      <c r="E2165" s="2">
        <v>14.032052147239263</v>
      </c>
      <c r="F2165" s="2">
        <v>295</v>
      </c>
      <c r="G2165" s="2">
        <v>4139.4553834355829</v>
      </c>
      <c r="H2165" s="17">
        <v>-5.4874572405929278E-3</v>
      </c>
    </row>
    <row r="2166" spans="1:8" ht="13.5" x14ac:dyDescent="0.25">
      <c r="A2166" s="12"/>
      <c r="B2166" s="11">
        <v>45155</v>
      </c>
      <c r="C2166" s="2">
        <v>16.350000000000001</v>
      </c>
      <c r="D2166" s="2">
        <v>13.997999999999999</v>
      </c>
      <c r="E2166" s="2">
        <v>14.028821284403666</v>
      </c>
      <c r="F2166" s="2">
        <v>579</v>
      </c>
      <c r="G2166" s="2">
        <v>8122.6875236697224</v>
      </c>
      <c r="H2166" s="17">
        <v>3.081332855607256E-3</v>
      </c>
    </row>
    <row r="2167" spans="1:8" ht="13.5" x14ac:dyDescent="0.25">
      <c r="A2167" s="12"/>
      <c r="B2167" s="11">
        <v>45156</v>
      </c>
      <c r="C2167" s="2">
        <v>16.39</v>
      </c>
      <c r="D2167" s="2">
        <v>14.032</v>
      </c>
      <c r="E2167" s="2">
        <v>14.032</v>
      </c>
      <c r="F2167" s="2">
        <v>220</v>
      </c>
      <c r="G2167" s="2">
        <v>3087.04</v>
      </c>
      <c r="H2167" s="17">
        <v>2.4289184169167524E-3</v>
      </c>
    </row>
    <row r="2168" spans="1:8" ht="13.5" x14ac:dyDescent="0.25">
      <c r="A2168" s="12"/>
      <c r="B2168" s="11">
        <v>45159</v>
      </c>
      <c r="C2168" s="2">
        <v>16.39</v>
      </c>
      <c r="D2168" s="2">
        <v>14.032</v>
      </c>
      <c r="E2168" s="2">
        <v>13.926695790115923</v>
      </c>
      <c r="F2168" s="2">
        <v>111</v>
      </c>
      <c r="G2168" s="2">
        <v>1545.8632327028674</v>
      </c>
      <c r="H2168" s="17">
        <v>0</v>
      </c>
    </row>
    <row r="2169" spans="1:8" ht="13.5" x14ac:dyDescent="0.25">
      <c r="A2169" s="12"/>
      <c r="B2169" s="11">
        <v>45160</v>
      </c>
      <c r="C2169" s="2">
        <v>16.39</v>
      </c>
      <c r="D2169" s="2">
        <v>14.032</v>
      </c>
      <c r="E2169" s="2">
        <v>13.942962294081758</v>
      </c>
      <c r="F2169" s="2">
        <v>110</v>
      </c>
      <c r="G2169" s="2">
        <v>1533.7258523489934</v>
      </c>
      <c r="H2169" s="17">
        <v>0</v>
      </c>
    </row>
    <row r="2170" spans="1:8" ht="13.5" x14ac:dyDescent="0.25">
      <c r="A2170" s="12"/>
      <c r="B2170" s="11">
        <v>45161</v>
      </c>
      <c r="C2170" s="2">
        <v>16.39</v>
      </c>
      <c r="D2170" s="2">
        <v>14.032</v>
      </c>
      <c r="E2170" s="2">
        <v>0</v>
      </c>
      <c r="F2170" s="2">
        <v>0</v>
      </c>
      <c r="G2170" s="2">
        <v>0</v>
      </c>
      <c r="H2170" s="17">
        <v>0</v>
      </c>
    </row>
    <row r="2171" spans="1:8" ht="13.5" x14ac:dyDescent="0.25">
      <c r="A2171" s="12"/>
      <c r="B2171" s="11">
        <v>45162</v>
      </c>
      <c r="C2171" s="2">
        <v>16.39</v>
      </c>
      <c r="D2171" s="2">
        <v>14.032</v>
      </c>
      <c r="E2171" s="2">
        <v>14.031143868212324</v>
      </c>
      <c r="F2171" s="2">
        <v>328</v>
      </c>
      <c r="G2171" s="2">
        <v>4602.2151887736418</v>
      </c>
      <c r="H2171" s="17">
        <v>0</v>
      </c>
    </row>
    <row r="2172" spans="1:8" ht="13.5" x14ac:dyDescent="0.25">
      <c r="A2172" s="12"/>
      <c r="B2172" s="11">
        <v>45163</v>
      </c>
      <c r="C2172" s="2">
        <v>16.39</v>
      </c>
      <c r="D2172" s="2">
        <v>14.032</v>
      </c>
      <c r="E2172" s="2">
        <v>14.032</v>
      </c>
      <c r="F2172" s="2">
        <v>226</v>
      </c>
      <c r="G2172" s="2">
        <v>3171.232</v>
      </c>
      <c r="H2172" s="17">
        <v>0</v>
      </c>
    </row>
    <row r="2173" spans="1:8" ht="13.5" x14ac:dyDescent="0.25">
      <c r="A2173" s="12"/>
      <c r="B2173" s="11">
        <v>45166</v>
      </c>
      <c r="C2173" s="2">
        <v>16.39</v>
      </c>
      <c r="D2173" s="2">
        <v>14.032</v>
      </c>
      <c r="E2173" s="2">
        <v>0</v>
      </c>
      <c r="F2173" s="2">
        <v>0</v>
      </c>
      <c r="G2173" s="2">
        <v>0</v>
      </c>
      <c r="H2173" s="17">
        <v>0</v>
      </c>
    </row>
    <row r="2174" spans="1:8" ht="13.5" x14ac:dyDescent="0.25">
      <c r="A2174" s="12"/>
      <c r="B2174" s="11">
        <v>45167</v>
      </c>
      <c r="C2174" s="2">
        <v>16.39</v>
      </c>
      <c r="D2174" s="2">
        <v>14.032</v>
      </c>
      <c r="E2174" s="2">
        <v>14.032</v>
      </c>
      <c r="F2174" s="2">
        <v>3580</v>
      </c>
      <c r="G2174" s="2">
        <v>50234.559999999998</v>
      </c>
      <c r="H2174" s="17">
        <v>0</v>
      </c>
    </row>
    <row r="2175" spans="1:8" ht="13.5" x14ac:dyDescent="0.25">
      <c r="A2175" s="12"/>
      <c r="B2175" s="11">
        <v>45168</v>
      </c>
      <c r="C2175" s="2">
        <v>16.32</v>
      </c>
      <c r="D2175" s="2">
        <v>13.972</v>
      </c>
      <c r="E2175" s="2">
        <v>13.972</v>
      </c>
      <c r="F2175" s="2">
        <v>24</v>
      </c>
      <c r="G2175" s="2">
        <v>335.32799999999997</v>
      </c>
      <c r="H2175" s="17">
        <v>-4.2759407069555659E-3</v>
      </c>
    </row>
    <row r="2176" spans="1:8" ht="13.5" x14ac:dyDescent="0.25">
      <c r="A2176" s="12"/>
      <c r="B2176" s="11">
        <v>45169</v>
      </c>
      <c r="C2176" s="2">
        <v>16.7</v>
      </c>
      <c r="D2176" s="2">
        <v>14.297000000000001</v>
      </c>
      <c r="E2176" s="2">
        <v>14.095814670658683</v>
      </c>
      <c r="F2176" s="2">
        <v>3552</v>
      </c>
      <c r="G2176" s="2">
        <v>50068.333710179642</v>
      </c>
      <c r="H2176" s="17">
        <v>2.3260807328943679E-2</v>
      </c>
    </row>
    <row r="2177" spans="1:8" ht="13.5" x14ac:dyDescent="0.25">
      <c r="A2177" s="12"/>
      <c r="B2177" s="11">
        <v>45170</v>
      </c>
      <c r="C2177" s="2">
        <v>16.649999999999999</v>
      </c>
      <c r="D2177" s="2">
        <v>14.254</v>
      </c>
      <c r="E2177" s="2">
        <v>14.063090570570571</v>
      </c>
      <c r="F2177" s="2">
        <v>377</v>
      </c>
      <c r="G2177" s="2">
        <v>5301.7851451051056</v>
      </c>
      <c r="H2177" s="17">
        <v>-3.0076239770581966E-3</v>
      </c>
    </row>
    <row r="2178" spans="1:8" ht="13.5" x14ac:dyDescent="0.25">
      <c r="A2178" s="12"/>
      <c r="B2178" s="11">
        <v>45173</v>
      </c>
      <c r="C2178" s="2">
        <v>16.649999999999999</v>
      </c>
      <c r="D2178" s="2">
        <v>14.254</v>
      </c>
      <c r="E2178" s="2">
        <v>14.235165885885888</v>
      </c>
      <c r="F2178" s="2">
        <v>450</v>
      </c>
      <c r="G2178" s="2">
        <v>6405.8246486486496</v>
      </c>
      <c r="H2178" s="17">
        <v>0</v>
      </c>
    </row>
    <row r="2179" spans="1:8" ht="13.5" x14ac:dyDescent="0.25">
      <c r="A2179" s="12"/>
      <c r="B2179" s="11">
        <v>45174</v>
      </c>
      <c r="C2179" s="2">
        <v>16.5</v>
      </c>
      <c r="D2179" s="2">
        <v>14.125999999999999</v>
      </c>
      <c r="E2179" s="2">
        <v>14.025833818181816</v>
      </c>
      <c r="F2179" s="2">
        <v>429</v>
      </c>
      <c r="G2179" s="2">
        <v>6017.082707999999</v>
      </c>
      <c r="H2179" s="17">
        <v>-8.9799354567139129E-3</v>
      </c>
    </row>
    <row r="2180" spans="1:8" ht="13.5" x14ac:dyDescent="0.25">
      <c r="A2180" s="12"/>
      <c r="B2180" s="11">
        <v>45175</v>
      </c>
      <c r="C2180" s="2">
        <v>16.440000000000001</v>
      </c>
      <c r="D2180" s="2">
        <v>14.074999999999999</v>
      </c>
      <c r="E2180" s="2">
        <v>13.973975060827248</v>
      </c>
      <c r="F2180" s="2">
        <v>53</v>
      </c>
      <c r="G2180" s="2">
        <v>740.62067822384415</v>
      </c>
      <c r="H2180" s="17">
        <v>-3.6103638680447512E-3</v>
      </c>
    </row>
    <row r="2181" spans="1:8" ht="13.5" x14ac:dyDescent="0.25">
      <c r="A2181" s="12"/>
      <c r="B2181" s="11">
        <v>45176</v>
      </c>
      <c r="C2181" s="2">
        <v>16.5</v>
      </c>
      <c r="D2181" s="2">
        <v>14.125999999999999</v>
      </c>
      <c r="E2181" s="2">
        <v>14.055798060606058</v>
      </c>
      <c r="F2181" s="2">
        <v>216</v>
      </c>
      <c r="G2181" s="2">
        <v>3036.0523810909085</v>
      </c>
      <c r="H2181" s="17">
        <v>3.6234458259325158E-3</v>
      </c>
    </row>
    <row r="2182" spans="1:8" ht="13.5" x14ac:dyDescent="0.25">
      <c r="A2182" s="12"/>
      <c r="B2182" s="11">
        <v>45177</v>
      </c>
      <c r="C2182" s="2">
        <v>16.5</v>
      </c>
      <c r="D2182" s="2">
        <v>14.125999999999999</v>
      </c>
      <c r="E2182" s="2">
        <v>14.009567515151515</v>
      </c>
      <c r="F2182" s="2">
        <v>391</v>
      </c>
      <c r="G2182" s="2">
        <v>5477.740898424242</v>
      </c>
      <c r="H2182" s="17">
        <v>0</v>
      </c>
    </row>
    <row r="2183" spans="1:8" ht="13.5" x14ac:dyDescent="0.25">
      <c r="A2183" s="12"/>
      <c r="B2183" s="11">
        <v>45180</v>
      </c>
      <c r="C2183" s="2">
        <v>16.649999999999999</v>
      </c>
      <c r="D2183" s="2">
        <v>14.254</v>
      </c>
      <c r="E2183" s="2">
        <v>14.127297777777779</v>
      </c>
      <c r="F2183" s="2">
        <v>586</v>
      </c>
      <c r="G2183" s="2">
        <v>8278.5964977777785</v>
      </c>
      <c r="H2183" s="17">
        <v>9.0613053943083763E-3</v>
      </c>
    </row>
    <row r="2184" spans="1:8" ht="13.5" x14ac:dyDescent="0.25">
      <c r="A2184" s="12"/>
      <c r="B2184" s="11">
        <v>45181</v>
      </c>
      <c r="C2184" s="2">
        <v>16.649999999999999</v>
      </c>
      <c r="D2184" s="2">
        <v>14.254</v>
      </c>
      <c r="E2184" s="2">
        <v>14.149556276276277</v>
      </c>
      <c r="F2184" s="2">
        <v>119</v>
      </c>
      <c r="G2184" s="2">
        <v>1683.797196876877</v>
      </c>
      <c r="H2184" s="17">
        <v>0</v>
      </c>
    </row>
    <row r="2185" spans="1:8" ht="13.5" x14ac:dyDescent="0.25">
      <c r="A2185" s="12"/>
      <c r="B2185" s="11">
        <v>45182</v>
      </c>
      <c r="C2185" s="2">
        <v>16.62</v>
      </c>
      <c r="D2185" s="2">
        <v>14.228999999999999</v>
      </c>
      <c r="E2185" s="2">
        <v>14.22300703971119</v>
      </c>
      <c r="F2185" s="2">
        <v>1055</v>
      </c>
      <c r="G2185" s="2">
        <v>15005.272426895306</v>
      </c>
      <c r="H2185" s="17">
        <v>-1.7538936438894596E-3</v>
      </c>
    </row>
    <row r="2186" spans="1:8" ht="13.5" x14ac:dyDescent="0.25">
      <c r="A2186" s="12"/>
      <c r="B2186" s="11">
        <v>45183</v>
      </c>
      <c r="C2186" s="2">
        <v>16.649999999999999</v>
      </c>
      <c r="D2186" s="2">
        <v>14.254</v>
      </c>
      <c r="E2186" s="2">
        <v>14.254</v>
      </c>
      <c r="F2186" s="2">
        <v>60</v>
      </c>
      <c r="G2186" s="2">
        <v>855.24</v>
      </c>
      <c r="H2186" s="17">
        <v>1.7569751915103209E-3</v>
      </c>
    </row>
    <row r="2187" spans="1:8" ht="13.5" x14ac:dyDescent="0.25">
      <c r="A2187" s="12"/>
      <c r="B2187" s="11">
        <v>45184</v>
      </c>
      <c r="C2187" s="2">
        <v>16.600000000000001</v>
      </c>
      <c r="D2187" s="2">
        <v>14.212</v>
      </c>
      <c r="E2187" s="2">
        <v>14.212</v>
      </c>
      <c r="F2187" s="2">
        <v>2200</v>
      </c>
      <c r="G2187" s="2">
        <v>31266.399999999998</v>
      </c>
      <c r="H2187" s="17">
        <v>-2.9465413217342373E-3</v>
      </c>
    </row>
    <row r="2188" spans="1:8" ht="13.5" x14ac:dyDescent="0.25">
      <c r="A2188" s="12"/>
      <c r="B2188" s="11">
        <v>45187</v>
      </c>
      <c r="C2188" s="2">
        <v>16.600000000000001</v>
      </c>
      <c r="D2188" s="2">
        <v>14.212</v>
      </c>
      <c r="E2188" s="2">
        <v>14.135803132530119</v>
      </c>
      <c r="F2188" s="2">
        <v>161</v>
      </c>
      <c r="G2188" s="2">
        <v>2275.864304337349</v>
      </c>
      <c r="H2188" s="17">
        <v>0</v>
      </c>
    </row>
    <row r="2189" spans="1:8" ht="13.5" x14ac:dyDescent="0.25">
      <c r="A2189" s="12"/>
      <c r="B2189" s="11">
        <v>45188</v>
      </c>
      <c r="C2189" s="2">
        <v>16.510000000000002</v>
      </c>
      <c r="D2189" s="2">
        <v>14.135</v>
      </c>
      <c r="E2189" s="2">
        <v>14.135</v>
      </c>
      <c r="F2189" s="2">
        <v>541</v>
      </c>
      <c r="G2189" s="2">
        <v>7647.0349999999999</v>
      </c>
      <c r="H2189" s="17">
        <v>-5.4179566563467467E-3</v>
      </c>
    </row>
    <row r="2190" spans="1:8" ht="13.5" x14ac:dyDescent="0.25">
      <c r="A2190" s="12"/>
      <c r="B2190" s="11">
        <v>45189</v>
      </c>
      <c r="C2190" s="2">
        <v>16.510000000000002</v>
      </c>
      <c r="D2190" s="2">
        <v>14.135</v>
      </c>
      <c r="E2190" s="2">
        <v>0</v>
      </c>
      <c r="F2190" s="2">
        <v>0</v>
      </c>
      <c r="G2190" s="2">
        <v>0</v>
      </c>
      <c r="H2190" s="17">
        <v>0</v>
      </c>
    </row>
    <row r="2191" spans="1:8" ht="13.5" x14ac:dyDescent="0.25">
      <c r="A2191" s="12"/>
      <c r="B2191" s="11">
        <v>45190</v>
      </c>
      <c r="C2191" s="2">
        <v>16.510000000000002</v>
      </c>
      <c r="D2191" s="2">
        <v>14.135</v>
      </c>
      <c r="E2191" s="2">
        <v>0</v>
      </c>
      <c r="F2191" s="2">
        <v>0</v>
      </c>
      <c r="G2191" s="2">
        <v>0</v>
      </c>
      <c r="H2191" s="17">
        <v>0</v>
      </c>
    </row>
    <row r="2192" spans="1:8" ht="13.5" x14ac:dyDescent="0.25">
      <c r="A2192" s="12"/>
      <c r="B2192" s="11">
        <v>45191</v>
      </c>
      <c r="C2192" s="2">
        <v>16.510000000000002</v>
      </c>
      <c r="D2192" s="2">
        <v>14.135</v>
      </c>
      <c r="E2192" s="2">
        <v>0</v>
      </c>
      <c r="F2192" s="2">
        <v>0</v>
      </c>
      <c r="G2192" s="2">
        <v>0</v>
      </c>
      <c r="H2192" s="17">
        <v>0</v>
      </c>
    </row>
    <row r="2193" spans="1:8" ht="13.5" x14ac:dyDescent="0.25">
      <c r="A2193" s="12"/>
      <c r="B2193" s="11">
        <v>45194</v>
      </c>
      <c r="C2193" s="2">
        <v>16.55</v>
      </c>
      <c r="D2193" s="2">
        <v>14.169</v>
      </c>
      <c r="E2193" s="2">
        <v>14.083386706948641</v>
      </c>
      <c r="F2193" s="2">
        <v>981</v>
      </c>
      <c r="G2193" s="2">
        <v>13815.802359516616</v>
      </c>
      <c r="H2193" s="17">
        <v>2.4053767244429218E-3</v>
      </c>
    </row>
    <row r="2194" spans="1:8" ht="13.5" x14ac:dyDescent="0.25">
      <c r="A2194" s="12"/>
      <c r="B2194" s="11">
        <v>45195</v>
      </c>
      <c r="C2194" s="2">
        <v>16.350000000000001</v>
      </c>
      <c r="D2194" s="2">
        <v>13.997999999999999</v>
      </c>
      <c r="E2194" s="2">
        <v>13.997999999999999</v>
      </c>
      <c r="F2194" s="2">
        <v>90</v>
      </c>
      <c r="G2194" s="2">
        <v>1259.82</v>
      </c>
      <c r="H2194" s="17">
        <v>-1.2068600465805712E-2</v>
      </c>
    </row>
    <row r="2195" spans="1:8" ht="13.5" x14ac:dyDescent="0.25">
      <c r="A2195" s="12"/>
      <c r="B2195" s="11">
        <v>45197</v>
      </c>
      <c r="C2195" s="2">
        <v>16.350000000000001</v>
      </c>
      <c r="D2195" s="2">
        <v>13.997999999999999</v>
      </c>
      <c r="E2195" s="2">
        <v>13.976596330275227</v>
      </c>
      <c r="F2195" s="2">
        <v>200</v>
      </c>
      <c r="G2195" s="2">
        <v>2795.3192660550453</v>
      </c>
      <c r="H2195" s="17">
        <v>0</v>
      </c>
    </row>
    <row r="2196" spans="1:8" ht="13.5" x14ac:dyDescent="0.25">
      <c r="A2196" s="12"/>
      <c r="B2196" s="11">
        <v>45198</v>
      </c>
      <c r="C2196" s="2">
        <v>16.55</v>
      </c>
      <c r="D2196" s="2">
        <v>14.169</v>
      </c>
      <c r="E2196" s="2">
        <v>14.169</v>
      </c>
      <c r="F2196" s="2">
        <v>1</v>
      </c>
      <c r="G2196" s="2">
        <v>14.169</v>
      </c>
      <c r="H2196" s="17">
        <v>1.2216030861551734E-2</v>
      </c>
    </row>
    <row r="2197" spans="1:8" ht="13.5" x14ac:dyDescent="0.25">
      <c r="A2197" s="12"/>
      <c r="B2197" s="11">
        <v>45201</v>
      </c>
      <c r="C2197" s="2">
        <v>16.55</v>
      </c>
      <c r="D2197" s="2">
        <v>14.169</v>
      </c>
      <c r="E2197" s="2">
        <v>0</v>
      </c>
      <c r="F2197" s="2">
        <v>0</v>
      </c>
      <c r="G2197" s="2">
        <v>0</v>
      </c>
      <c r="H2197" s="17">
        <v>0</v>
      </c>
    </row>
    <row r="2198" spans="1:8" ht="13.5" x14ac:dyDescent="0.25">
      <c r="A2198" s="12"/>
      <c r="B2198" s="11">
        <v>45202</v>
      </c>
      <c r="C2198" s="2">
        <v>16.59</v>
      </c>
      <c r="D2198" s="2">
        <v>14.202999999999999</v>
      </c>
      <c r="E2198" s="2">
        <v>14.201287763713079</v>
      </c>
      <c r="F2198" s="2">
        <v>167</v>
      </c>
      <c r="G2198" s="2">
        <v>2371.6150565400844</v>
      </c>
      <c r="H2198" s="17">
        <v>2.3996047709788212E-3</v>
      </c>
    </row>
    <row r="2199" spans="1:8" ht="13.5" x14ac:dyDescent="0.25">
      <c r="A2199" s="12"/>
      <c r="B2199" s="11">
        <v>45203</v>
      </c>
      <c r="C2199" s="2">
        <v>16.59</v>
      </c>
      <c r="D2199" s="2">
        <v>14.202999999999999</v>
      </c>
      <c r="E2199" s="2">
        <v>14.202999999999999</v>
      </c>
      <c r="F2199" s="2">
        <v>300</v>
      </c>
      <c r="G2199" s="2">
        <v>4260.8999999999996</v>
      </c>
      <c r="H2199" s="17">
        <v>0</v>
      </c>
    </row>
    <row r="2200" spans="1:8" ht="13.5" x14ac:dyDescent="0.25">
      <c r="A2200" s="12"/>
      <c r="B2200" s="11">
        <v>45204</v>
      </c>
      <c r="C2200" s="2">
        <v>16.5</v>
      </c>
      <c r="D2200" s="2">
        <v>14.125999999999999</v>
      </c>
      <c r="E2200" s="2">
        <v>14.125999999999999</v>
      </c>
      <c r="F2200" s="2">
        <v>234</v>
      </c>
      <c r="G2200" s="2">
        <v>3305.4839999999999</v>
      </c>
      <c r="H2200" s="17">
        <v>-5.4213898472153747E-3</v>
      </c>
    </row>
    <row r="2201" spans="1:8" ht="13.5" x14ac:dyDescent="0.25">
      <c r="A2201" s="12"/>
      <c r="B2201" s="11">
        <v>45205</v>
      </c>
      <c r="C2201" s="2">
        <v>16.5</v>
      </c>
      <c r="D2201" s="2">
        <v>14.125999999999999</v>
      </c>
      <c r="E2201" s="2">
        <v>14.125999999999999</v>
      </c>
      <c r="F2201" s="2">
        <v>171</v>
      </c>
      <c r="G2201" s="2">
        <v>2415.5459999999998</v>
      </c>
      <c r="H2201" s="17">
        <v>0</v>
      </c>
    </row>
    <row r="2202" spans="1:8" ht="13.5" x14ac:dyDescent="0.25">
      <c r="A2202" s="12"/>
      <c r="B2202" s="11">
        <v>45208</v>
      </c>
      <c r="C2202" s="2">
        <v>16.489999999999998</v>
      </c>
      <c r="D2202" s="2">
        <v>14.117000000000001</v>
      </c>
      <c r="E2202" s="2">
        <v>13.969751728320198</v>
      </c>
      <c r="F2202" s="2">
        <v>400</v>
      </c>
      <c r="G2202" s="2">
        <v>5587.9006913280791</v>
      </c>
      <c r="H2202" s="17">
        <v>-6.3712303553720552E-4</v>
      </c>
    </row>
    <row r="2203" spans="1:8" ht="13.5" x14ac:dyDescent="0.25">
      <c r="A2203" s="12"/>
      <c r="B2203" s="11">
        <v>45209</v>
      </c>
      <c r="C2203" s="2">
        <v>16.489999999999998</v>
      </c>
      <c r="D2203" s="2">
        <v>14.117000000000001</v>
      </c>
      <c r="E2203" s="2">
        <v>13.887566646452399</v>
      </c>
      <c r="F2203" s="2">
        <v>317</v>
      </c>
      <c r="G2203" s="2">
        <v>4402.3586269254101</v>
      </c>
      <c r="H2203" s="17">
        <v>0</v>
      </c>
    </row>
    <row r="2204" spans="1:8" ht="13.5" x14ac:dyDescent="0.25">
      <c r="A2204" s="12"/>
      <c r="B2204" s="11">
        <v>45210</v>
      </c>
      <c r="C2204" s="2">
        <v>16.489999999999998</v>
      </c>
      <c r="D2204" s="2">
        <v>14.117000000000001</v>
      </c>
      <c r="E2204" s="2">
        <v>0</v>
      </c>
      <c r="F2204" s="2">
        <v>0</v>
      </c>
      <c r="G2204" s="2">
        <v>0</v>
      </c>
      <c r="H2204" s="17">
        <v>0</v>
      </c>
    </row>
    <row r="2205" spans="1:8" ht="13.5" x14ac:dyDescent="0.25">
      <c r="A2205" s="12"/>
      <c r="B2205" s="11">
        <v>45211</v>
      </c>
      <c r="C2205" s="2">
        <v>16.489999999999998</v>
      </c>
      <c r="D2205" s="2">
        <v>14.117000000000001</v>
      </c>
      <c r="E2205" s="2">
        <v>0</v>
      </c>
      <c r="F2205" s="2">
        <v>0</v>
      </c>
      <c r="G2205" s="2">
        <v>0</v>
      </c>
      <c r="H2205" s="17">
        <v>0</v>
      </c>
    </row>
    <row r="2206" spans="1:8" ht="13.5" x14ac:dyDescent="0.25">
      <c r="A2206" s="12"/>
      <c r="B2206" s="11">
        <v>45212</v>
      </c>
      <c r="C2206" s="2">
        <v>16.489999999999998</v>
      </c>
      <c r="D2206" s="2">
        <v>14.117000000000001</v>
      </c>
      <c r="E2206" s="2">
        <v>0</v>
      </c>
      <c r="F2206" s="2">
        <v>0</v>
      </c>
      <c r="G2206" s="2">
        <v>0</v>
      </c>
      <c r="H2206" s="17">
        <v>0</v>
      </c>
    </row>
    <row r="2207" spans="1:8" ht="13.5" x14ac:dyDescent="0.25">
      <c r="A2207" s="12"/>
      <c r="B2207" s="11">
        <v>45215</v>
      </c>
      <c r="C2207" s="2">
        <v>16.489999999999998</v>
      </c>
      <c r="D2207" s="2">
        <v>14.117000000000001</v>
      </c>
      <c r="E2207" s="2">
        <v>0</v>
      </c>
      <c r="F2207" s="2">
        <v>0</v>
      </c>
      <c r="G2207" s="2">
        <v>0</v>
      </c>
      <c r="H2207" s="17">
        <v>0</v>
      </c>
    </row>
    <row r="2208" spans="1:8" ht="13.5" x14ac:dyDescent="0.25">
      <c r="A2208" s="12"/>
      <c r="B2208" s="11">
        <v>45216</v>
      </c>
      <c r="C2208" s="2">
        <v>16.489999999999998</v>
      </c>
      <c r="D2208" s="2">
        <v>14.117000000000001</v>
      </c>
      <c r="E2208" s="2">
        <v>0</v>
      </c>
      <c r="F2208" s="2">
        <v>0</v>
      </c>
      <c r="G2208" s="2">
        <v>0</v>
      </c>
      <c r="H2208" s="17">
        <v>0</v>
      </c>
    </row>
    <row r="2209" spans="1:8" ht="13.5" x14ac:dyDescent="0.25">
      <c r="A2209" s="12"/>
      <c r="B2209" s="11">
        <v>45217</v>
      </c>
      <c r="C2209" s="2">
        <v>16.489999999999998</v>
      </c>
      <c r="D2209" s="2">
        <v>14.117000000000001</v>
      </c>
      <c r="E2209" s="2">
        <v>0</v>
      </c>
      <c r="F2209" s="2">
        <v>0</v>
      </c>
      <c r="G2209" s="2">
        <v>0</v>
      </c>
      <c r="H2209" s="17">
        <v>0</v>
      </c>
    </row>
    <row r="2210" spans="1:8" ht="13.5" x14ac:dyDescent="0.25">
      <c r="A2210" s="12"/>
      <c r="B2210" s="11">
        <v>45218</v>
      </c>
      <c r="C2210" s="2">
        <v>16.489999999999998</v>
      </c>
      <c r="D2210" s="2">
        <v>14.117000000000001</v>
      </c>
      <c r="E2210" s="2">
        <v>0</v>
      </c>
      <c r="F2210" s="2">
        <v>0</v>
      </c>
      <c r="G2210" s="2">
        <v>0</v>
      </c>
      <c r="H2210" s="17">
        <v>0</v>
      </c>
    </row>
    <row r="2211" spans="1:8" ht="13.5" x14ac:dyDescent="0.25">
      <c r="A2211" s="12"/>
      <c r="B2211" s="11">
        <v>45219</v>
      </c>
      <c r="C2211" s="2">
        <v>16.489999999999998</v>
      </c>
      <c r="D2211" s="2">
        <v>14.117000000000001</v>
      </c>
      <c r="E2211" s="2">
        <v>0</v>
      </c>
      <c r="F2211" s="2">
        <v>0</v>
      </c>
      <c r="G2211" s="2">
        <v>0</v>
      </c>
      <c r="H2211" s="17">
        <v>0</v>
      </c>
    </row>
    <row r="2212" spans="1:8" ht="13.5" x14ac:dyDescent="0.25">
      <c r="A2212" s="12"/>
      <c r="B2212" s="11">
        <v>45222</v>
      </c>
      <c r="C2212" s="2">
        <v>16.489999999999998</v>
      </c>
      <c r="D2212" s="2">
        <v>14.117000000000001</v>
      </c>
      <c r="E2212" s="2">
        <v>0</v>
      </c>
      <c r="F2212" s="2">
        <v>0</v>
      </c>
      <c r="G2212" s="2">
        <v>0</v>
      </c>
      <c r="H2212" s="17">
        <v>0</v>
      </c>
    </row>
    <row r="2213" spans="1:8" ht="13.5" x14ac:dyDescent="0.25">
      <c r="A2213" s="12"/>
      <c r="B2213" s="11">
        <v>45223</v>
      </c>
      <c r="C2213" s="2">
        <v>16.489999999999998</v>
      </c>
      <c r="D2213" s="2">
        <v>14.117000000000001</v>
      </c>
      <c r="E2213" s="2">
        <v>0</v>
      </c>
      <c r="F2213" s="2">
        <v>0</v>
      </c>
      <c r="G2213" s="2">
        <v>0</v>
      </c>
      <c r="H2213" s="17">
        <v>0</v>
      </c>
    </row>
    <row r="2214" spans="1:8" ht="13.5" x14ac:dyDescent="0.25">
      <c r="A2214" s="12"/>
      <c r="B2214" s="11">
        <v>45224</v>
      </c>
      <c r="C2214" s="2">
        <v>16.170000000000002</v>
      </c>
      <c r="D2214" s="2">
        <v>13.843</v>
      </c>
      <c r="E2214" s="2">
        <v>13.782217501546072</v>
      </c>
      <c r="F2214" s="2">
        <v>1246</v>
      </c>
      <c r="G2214" s="2">
        <v>17172.643006926406</v>
      </c>
      <c r="H2214" s="17">
        <v>-1.9409222922717354E-2</v>
      </c>
    </row>
    <row r="2215" spans="1:8" ht="13.5" x14ac:dyDescent="0.25">
      <c r="A2215" s="12"/>
      <c r="B2215" s="11">
        <v>45225</v>
      </c>
      <c r="C2215" s="2">
        <v>16.5</v>
      </c>
      <c r="D2215" s="2">
        <v>14.125999999999999</v>
      </c>
      <c r="E2215" s="2">
        <v>13.878580969696968</v>
      </c>
      <c r="F2215" s="2">
        <v>8</v>
      </c>
      <c r="G2215" s="2">
        <v>111.02864775757574</v>
      </c>
      <c r="H2215" s="17">
        <v>2.0443545474246875E-2</v>
      </c>
    </row>
    <row r="2216" spans="1:8" ht="13.5" x14ac:dyDescent="0.25">
      <c r="A2216" s="12"/>
      <c r="B2216" s="11">
        <v>45226</v>
      </c>
      <c r="C2216" s="2">
        <v>16.5</v>
      </c>
      <c r="D2216" s="2">
        <v>14.125999999999999</v>
      </c>
      <c r="E2216" s="2">
        <v>0</v>
      </c>
      <c r="F2216" s="2">
        <v>0</v>
      </c>
      <c r="G2216" s="2">
        <v>0</v>
      </c>
      <c r="H2216" s="17">
        <v>0</v>
      </c>
    </row>
    <row r="2217" spans="1:8" ht="13.5" x14ac:dyDescent="0.25">
      <c r="A2217" s="12"/>
      <c r="B2217" s="11">
        <v>45229</v>
      </c>
      <c r="C2217" s="2">
        <v>17.399999999999999</v>
      </c>
      <c r="D2217" s="2">
        <v>14.896000000000001</v>
      </c>
      <c r="E2217" s="2">
        <v>14.896000000000001</v>
      </c>
      <c r="F2217" s="2">
        <v>1</v>
      </c>
      <c r="G2217" s="2">
        <v>14.896000000000001</v>
      </c>
      <c r="H2217" s="17">
        <v>5.450941526263637E-2</v>
      </c>
    </row>
    <row r="2218" spans="1:8" ht="13.5" x14ac:dyDescent="0.25">
      <c r="A2218" s="12"/>
      <c r="B2218" s="11">
        <v>45230</v>
      </c>
      <c r="C2218" s="2">
        <v>16.7</v>
      </c>
      <c r="D2218" s="2">
        <v>14.297000000000001</v>
      </c>
      <c r="E2218" s="2">
        <v>14.041023772455091</v>
      </c>
      <c r="F2218" s="2">
        <v>1172</v>
      </c>
      <c r="G2218" s="2">
        <v>16456.079861317368</v>
      </c>
      <c r="H2218" s="17">
        <v>-4.0212137486573589E-2</v>
      </c>
    </row>
    <row r="2219" spans="1:8" ht="13.5" x14ac:dyDescent="0.25">
      <c r="A2219" s="12"/>
      <c r="B2219" s="11">
        <v>45231</v>
      </c>
      <c r="C2219" s="2">
        <v>16.399999999999999</v>
      </c>
      <c r="D2219" s="2">
        <v>14.04</v>
      </c>
      <c r="E2219" s="2">
        <v>14.04</v>
      </c>
      <c r="F2219" s="2">
        <v>500</v>
      </c>
      <c r="G2219" s="2">
        <v>7020</v>
      </c>
      <c r="H2219" s="17">
        <v>-1.7975799118696331E-2</v>
      </c>
    </row>
    <row r="2220" spans="1:8" ht="13.5" x14ac:dyDescent="0.25">
      <c r="A2220" s="12"/>
      <c r="B2220" s="11">
        <v>45232</v>
      </c>
      <c r="C2220" s="2">
        <v>16.399999999999999</v>
      </c>
      <c r="D2220" s="2">
        <v>14.04</v>
      </c>
      <c r="E2220" s="2">
        <v>14.126465853658537</v>
      </c>
      <c r="F2220" s="2">
        <v>800</v>
      </c>
      <c r="G2220" s="2">
        <v>11301.17268292683</v>
      </c>
      <c r="H2220" s="17">
        <v>0</v>
      </c>
    </row>
    <row r="2221" spans="1:8" ht="13.5" x14ac:dyDescent="0.25">
      <c r="A2221" s="12"/>
      <c r="B2221" s="11">
        <v>45233</v>
      </c>
      <c r="C2221" s="2">
        <v>16.399999999999999</v>
      </c>
      <c r="D2221" s="2">
        <v>14.04</v>
      </c>
      <c r="E2221" s="2">
        <v>0</v>
      </c>
      <c r="F2221" s="2">
        <v>0</v>
      </c>
      <c r="G2221" s="2">
        <v>0</v>
      </c>
      <c r="H2221" s="17">
        <v>0</v>
      </c>
    </row>
    <row r="2222" spans="1:8" ht="13.5" x14ac:dyDescent="0.25">
      <c r="A2222" s="12"/>
      <c r="B2222" s="11">
        <v>45236</v>
      </c>
      <c r="C2222" s="2">
        <v>16.399999999999999</v>
      </c>
      <c r="D2222" s="2">
        <v>14.04</v>
      </c>
      <c r="E2222" s="2">
        <v>0</v>
      </c>
      <c r="F2222" s="2">
        <v>0</v>
      </c>
      <c r="G2222" s="2">
        <v>0</v>
      </c>
      <c r="H2222" s="17">
        <v>0</v>
      </c>
    </row>
    <row r="2223" spans="1:8" ht="13.5" x14ac:dyDescent="0.25">
      <c r="A2223" s="12"/>
      <c r="B2223" s="11">
        <v>45237</v>
      </c>
      <c r="C2223" s="2">
        <v>16.399999999999999</v>
      </c>
      <c r="D2223" s="2">
        <v>14.04</v>
      </c>
      <c r="E2223" s="2">
        <v>0</v>
      </c>
      <c r="F2223" s="2">
        <v>0</v>
      </c>
      <c r="G2223" s="2">
        <v>0</v>
      </c>
      <c r="H2223" s="17">
        <v>0</v>
      </c>
    </row>
    <row r="2224" spans="1:8" ht="13.5" x14ac:dyDescent="0.25">
      <c r="A2224" s="12"/>
      <c r="B2224" s="11">
        <v>45238</v>
      </c>
      <c r="C2224" s="2">
        <v>16.2</v>
      </c>
      <c r="D2224" s="2">
        <v>13.869</v>
      </c>
      <c r="E2224" s="2">
        <v>13.869</v>
      </c>
      <c r="F2224" s="2">
        <v>1</v>
      </c>
      <c r="G2224" s="2">
        <v>13.869</v>
      </c>
      <c r="H2224" s="17">
        <v>-1.2179487179487136E-2</v>
      </c>
    </row>
    <row r="2225" spans="1:8" ht="13.5" x14ac:dyDescent="0.25">
      <c r="A2225" s="12"/>
      <c r="B2225" s="11">
        <v>45239</v>
      </c>
      <c r="C2225" s="2">
        <v>16</v>
      </c>
      <c r="D2225" s="2">
        <v>13.698</v>
      </c>
      <c r="E2225" s="2">
        <v>13.809296249999999</v>
      </c>
      <c r="F2225" s="2">
        <v>260</v>
      </c>
      <c r="G2225" s="2">
        <v>3590.4170249999997</v>
      </c>
      <c r="H2225" s="17">
        <v>-1.2329656067488599E-2</v>
      </c>
    </row>
    <row r="2226" spans="1:8" ht="13.5" x14ac:dyDescent="0.25">
      <c r="A2226" s="12"/>
      <c r="B2226" s="11">
        <v>45240</v>
      </c>
      <c r="C2226" s="2">
        <v>16.399999999999999</v>
      </c>
      <c r="D2226" s="2">
        <v>14.04</v>
      </c>
      <c r="E2226" s="2">
        <v>14.04</v>
      </c>
      <c r="F2226" s="2">
        <v>3</v>
      </c>
      <c r="G2226" s="2">
        <v>42.12</v>
      </c>
      <c r="H2226" s="17">
        <v>2.4967148488830394E-2</v>
      </c>
    </row>
    <row r="2227" spans="1:8" ht="13.5" x14ac:dyDescent="0.25">
      <c r="A2227" s="12"/>
      <c r="B2227" s="11">
        <v>45243</v>
      </c>
      <c r="C2227" s="2">
        <v>16.399999999999999</v>
      </c>
      <c r="D2227" s="2">
        <v>14.04</v>
      </c>
      <c r="E2227" s="2">
        <v>14.04</v>
      </c>
      <c r="F2227" s="2">
        <v>7</v>
      </c>
      <c r="G2227" s="2">
        <v>98.28</v>
      </c>
      <c r="H2227" s="17">
        <v>0</v>
      </c>
    </row>
    <row r="2228" spans="1:8" ht="13.5" x14ac:dyDescent="0.25">
      <c r="A2228" s="12"/>
      <c r="B2228" s="11">
        <v>45244</v>
      </c>
      <c r="C2228" s="2">
        <v>16.100000000000001</v>
      </c>
      <c r="D2228" s="2">
        <v>13.784000000000001</v>
      </c>
      <c r="E2228" s="2">
        <v>13.784000000000001</v>
      </c>
      <c r="F2228" s="2">
        <v>175</v>
      </c>
      <c r="G2228" s="2">
        <v>2412.2000000000003</v>
      </c>
      <c r="H2228" s="17">
        <v>-1.8233618233618125E-2</v>
      </c>
    </row>
    <row r="2229" spans="1:8" ht="13.5" x14ac:dyDescent="0.25">
      <c r="A2229" s="12"/>
      <c r="B2229" s="11">
        <v>45245</v>
      </c>
      <c r="C2229" s="2">
        <v>16.39</v>
      </c>
      <c r="D2229" s="2">
        <v>14.032</v>
      </c>
      <c r="E2229" s="2">
        <v>13.711806711409393</v>
      </c>
      <c r="F2229" s="2">
        <v>231</v>
      </c>
      <c r="G2229" s="2">
        <v>3167.4273503355698</v>
      </c>
      <c r="H2229" s="17">
        <v>1.7991874637260541E-2</v>
      </c>
    </row>
    <row r="2230" spans="1:8" ht="13.5" x14ac:dyDescent="0.25">
      <c r="A2230" s="12"/>
      <c r="B2230" s="11">
        <v>45246</v>
      </c>
      <c r="C2230" s="2">
        <v>16.39</v>
      </c>
      <c r="D2230" s="2">
        <v>14.032</v>
      </c>
      <c r="E2230" s="2">
        <v>0</v>
      </c>
      <c r="F2230" s="2">
        <v>0</v>
      </c>
      <c r="G2230" s="2">
        <v>0</v>
      </c>
      <c r="H2230" s="17">
        <v>0</v>
      </c>
    </row>
    <row r="2231" spans="1:8" ht="13.5" x14ac:dyDescent="0.25">
      <c r="A2231" s="12"/>
      <c r="B2231" s="11">
        <v>45247</v>
      </c>
      <c r="C2231" s="2">
        <v>16.39</v>
      </c>
      <c r="D2231" s="2">
        <v>14.032</v>
      </c>
      <c r="E2231" s="2">
        <v>0</v>
      </c>
      <c r="F2231" s="2">
        <v>0</v>
      </c>
      <c r="G2231" s="2">
        <v>0</v>
      </c>
      <c r="H2231" s="17">
        <v>0</v>
      </c>
    </row>
    <row r="2232" spans="1:8" ht="13.5" x14ac:dyDescent="0.25">
      <c r="A2232" s="12"/>
      <c r="B2232" s="11">
        <v>45250</v>
      </c>
      <c r="C2232" s="2">
        <v>16.39</v>
      </c>
      <c r="D2232" s="2">
        <v>14.032</v>
      </c>
      <c r="E2232" s="2">
        <v>13.710094447834043</v>
      </c>
      <c r="F2232" s="2">
        <v>89</v>
      </c>
      <c r="G2232" s="2">
        <v>1220.1984058572298</v>
      </c>
      <c r="H2232" s="17">
        <v>0</v>
      </c>
    </row>
    <row r="2233" spans="1:8" ht="13.5" x14ac:dyDescent="0.25">
      <c r="A2233" s="12"/>
      <c r="B2233" s="11">
        <v>45251</v>
      </c>
      <c r="C2233" s="2">
        <v>16.38</v>
      </c>
      <c r="D2233" s="2">
        <v>14.023</v>
      </c>
      <c r="E2233" s="2">
        <v>14.027280525030527</v>
      </c>
      <c r="F2233" s="2">
        <v>371</v>
      </c>
      <c r="G2233" s="2">
        <v>5204.1210747863252</v>
      </c>
      <c r="H2233" s="17">
        <v>-6.4139110604335384E-4</v>
      </c>
    </row>
    <row r="2234" spans="1:8" ht="13.5" x14ac:dyDescent="0.25">
      <c r="A2234" s="12"/>
      <c r="B2234" s="11">
        <v>45252</v>
      </c>
      <c r="C2234" s="2">
        <v>16.38</v>
      </c>
      <c r="D2234" s="2">
        <v>14.023</v>
      </c>
      <c r="E2234" s="2">
        <v>0</v>
      </c>
      <c r="F2234" s="2">
        <v>0</v>
      </c>
      <c r="G2234" s="2">
        <v>0</v>
      </c>
      <c r="H2234" s="17">
        <v>0</v>
      </c>
    </row>
    <row r="2235" spans="1:8" ht="13.5" x14ac:dyDescent="0.25">
      <c r="A2235" s="12"/>
      <c r="B2235" s="11">
        <v>45253</v>
      </c>
      <c r="C2235" s="2">
        <v>16.38</v>
      </c>
      <c r="D2235" s="2">
        <v>14.023</v>
      </c>
      <c r="E2235" s="2">
        <v>0</v>
      </c>
      <c r="F2235" s="2">
        <v>0</v>
      </c>
      <c r="G2235" s="2">
        <v>0</v>
      </c>
      <c r="H2235" s="17">
        <v>0</v>
      </c>
    </row>
    <row r="2236" spans="1:8" ht="13.5" x14ac:dyDescent="0.25">
      <c r="A2236" s="12"/>
      <c r="B2236" s="11">
        <v>45254</v>
      </c>
      <c r="C2236" s="2">
        <v>16.38</v>
      </c>
      <c r="D2236" s="2">
        <v>14.023</v>
      </c>
      <c r="E2236" s="2">
        <v>0</v>
      </c>
      <c r="F2236" s="2">
        <v>0</v>
      </c>
      <c r="G2236" s="2">
        <v>0</v>
      </c>
      <c r="H2236" s="17">
        <v>0</v>
      </c>
    </row>
    <row r="2237" spans="1:8" ht="13.5" x14ac:dyDescent="0.25">
      <c r="A2237" s="12"/>
      <c r="B2237" s="11">
        <v>45257</v>
      </c>
      <c r="C2237" s="2">
        <v>16.38</v>
      </c>
      <c r="D2237" s="2">
        <v>14.023</v>
      </c>
      <c r="E2237" s="2">
        <v>0</v>
      </c>
      <c r="F2237" s="2">
        <v>0</v>
      </c>
      <c r="G2237" s="2">
        <v>0</v>
      </c>
      <c r="H2237" s="17">
        <v>0</v>
      </c>
    </row>
    <row r="2238" spans="1:8" ht="13.5" x14ac:dyDescent="0.25">
      <c r="A2238" s="12"/>
      <c r="B2238" s="11">
        <v>45258</v>
      </c>
      <c r="C2238" s="2">
        <v>16.38</v>
      </c>
      <c r="D2238" s="2">
        <v>14.023</v>
      </c>
      <c r="E2238" s="2">
        <v>0</v>
      </c>
      <c r="F2238" s="2">
        <v>0</v>
      </c>
      <c r="G2238" s="2">
        <v>0</v>
      </c>
      <c r="H2238" s="17">
        <v>0</v>
      </c>
    </row>
    <row r="2239" spans="1:8" ht="13.5" x14ac:dyDescent="0.25">
      <c r="A2239" s="12"/>
      <c r="B2239" s="11">
        <v>45259</v>
      </c>
      <c r="C2239" s="2">
        <v>16.38</v>
      </c>
      <c r="D2239" s="2">
        <v>14.023</v>
      </c>
      <c r="E2239" s="2">
        <v>0</v>
      </c>
      <c r="F2239" s="2">
        <v>0</v>
      </c>
      <c r="G2239" s="2">
        <v>0</v>
      </c>
      <c r="H2239" s="17">
        <v>0</v>
      </c>
    </row>
    <row r="2240" spans="1:8" ht="13.5" x14ac:dyDescent="0.25">
      <c r="A2240" s="12"/>
      <c r="B2240" s="11">
        <v>45260</v>
      </c>
      <c r="C2240" s="2">
        <v>16.38</v>
      </c>
      <c r="D2240" s="2">
        <v>14.023</v>
      </c>
      <c r="E2240" s="2">
        <v>0</v>
      </c>
      <c r="F2240" s="2">
        <v>0</v>
      </c>
      <c r="G2240" s="2">
        <v>0</v>
      </c>
      <c r="H2240" s="17">
        <v>0</v>
      </c>
    </row>
    <row r="2241" spans="1:8" ht="13.5" x14ac:dyDescent="0.25">
      <c r="A2241" s="12"/>
      <c r="B2241" s="11">
        <v>45261</v>
      </c>
      <c r="C2241" s="2">
        <v>16.38</v>
      </c>
      <c r="D2241" s="2">
        <v>14.023</v>
      </c>
      <c r="E2241" s="2">
        <v>13.788427228327231</v>
      </c>
      <c r="F2241" s="2">
        <v>460</v>
      </c>
      <c r="G2241" s="2">
        <v>6342.6765250305261</v>
      </c>
      <c r="H2241" s="17">
        <v>0</v>
      </c>
    </row>
    <row r="2242" spans="1:8" ht="13.5" x14ac:dyDescent="0.25">
      <c r="A2242" s="12"/>
      <c r="B2242" s="11">
        <v>45264</v>
      </c>
      <c r="C2242" s="2">
        <v>16.38</v>
      </c>
      <c r="D2242" s="2">
        <v>14.023</v>
      </c>
      <c r="E2242" s="2">
        <v>14.022143894993897</v>
      </c>
      <c r="F2242" s="2">
        <v>303</v>
      </c>
      <c r="G2242" s="2">
        <v>4248.7096001831505</v>
      </c>
      <c r="H2242" s="17">
        <v>0</v>
      </c>
    </row>
    <row r="2243" spans="1:8" ht="13.5" x14ac:dyDescent="0.25">
      <c r="A2243" s="12"/>
      <c r="B2243" s="11">
        <v>45265</v>
      </c>
      <c r="C2243" s="2">
        <v>16.5</v>
      </c>
      <c r="D2243" s="2">
        <v>14.125999999999999</v>
      </c>
      <c r="E2243" s="2">
        <v>14.058366424242422</v>
      </c>
      <c r="F2243" s="2">
        <v>633</v>
      </c>
      <c r="G2243" s="2">
        <v>8898.9459465454529</v>
      </c>
      <c r="H2243" s="17">
        <v>7.3450759466590432E-3</v>
      </c>
    </row>
    <row r="2244" spans="1:8" ht="13.5" x14ac:dyDescent="0.25">
      <c r="A2244" s="12"/>
      <c r="B2244" s="11">
        <v>45266</v>
      </c>
      <c r="C2244" s="2">
        <v>16.7</v>
      </c>
      <c r="D2244" s="2">
        <v>14.297000000000001</v>
      </c>
      <c r="E2244" s="2">
        <v>14.160022754491019</v>
      </c>
      <c r="F2244" s="2">
        <v>662</v>
      </c>
      <c r="G2244" s="2">
        <v>9373.9350634730545</v>
      </c>
      <c r="H2244" s="17">
        <v>1.2105337675208917E-2</v>
      </c>
    </row>
    <row r="2245" spans="1:8" ht="13.5" x14ac:dyDescent="0.25">
      <c r="A2245" s="12"/>
      <c r="B2245" s="11">
        <v>45267</v>
      </c>
      <c r="C2245" s="2">
        <v>16.7</v>
      </c>
      <c r="D2245" s="2">
        <v>14.297000000000001</v>
      </c>
      <c r="E2245" s="2">
        <v>0</v>
      </c>
      <c r="F2245" s="2">
        <v>0</v>
      </c>
      <c r="G2245" s="2">
        <v>0</v>
      </c>
      <c r="H2245" s="17">
        <v>0</v>
      </c>
    </row>
    <row r="2246" spans="1:8" ht="13.5" x14ac:dyDescent="0.25">
      <c r="A2246" s="12"/>
      <c r="B2246" s="11">
        <v>45268</v>
      </c>
      <c r="C2246" s="2">
        <v>16.649999999999999</v>
      </c>
      <c r="D2246" s="2">
        <v>14.254</v>
      </c>
      <c r="E2246" s="2">
        <v>14.056241801801804</v>
      </c>
      <c r="F2246" s="2">
        <v>13</v>
      </c>
      <c r="G2246" s="2">
        <v>182.73114342342345</v>
      </c>
      <c r="H2246" s="17">
        <v>-3.0076239770581966E-3</v>
      </c>
    </row>
    <row r="2247" spans="1:8" ht="13.5" x14ac:dyDescent="0.25">
      <c r="A2247" s="12"/>
      <c r="B2247" s="11">
        <v>45271</v>
      </c>
      <c r="C2247" s="2">
        <v>16.5</v>
      </c>
      <c r="D2247" s="2">
        <v>14.125999999999999</v>
      </c>
      <c r="E2247" s="2">
        <v>14.133705090909091</v>
      </c>
      <c r="F2247" s="2">
        <v>187</v>
      </c>
      <c r="G2247" s="2">
        <v>2643.0028520000001</v>
      </c>
      <c r="H2247" s="17">
        <v>-8.9799354567139129E-3</v>
      </c>
    </row>
    <row r="2248" spans="1:8" ht="13.5" x14ac:dyDescent="0.25">
      <c r="A2248" s="12"/>
      <c r="B2248" s="11">
        <v>45272</v>
      </c>
      <c r="C2248" s="2">
        <v>16.5</v>
      </c>
      <c r="D2248" s="2">
        <v>14.125999999999999</v>
      </c>
      <c r="E2248" s="2">
        <v>0</v>
      </c>
      <c r="F2248" s="2">
        <v>0</v>
      </c>
      <c r="G2248" s="2">
        <v>0</v>
      </c>
      <c r="H2248" s="17">
        <v>0</v>
      </c>
    </row>
    <row r="2249" spans="1:8" ht="13.5" x14ac:dyDescent="0.25">
      <c r="A2249" s="12"/>
      <c r="B2249" s="11">
        <v>45273</v>
      </c>
      <c r="C2249" s="2">
        <v>16.649999999999999</v>
      </c>
      <c r="D2249" s="2">
        <v>14.254</v>
      </c>
      <c r="E2249" s="2">
        <v>14.190648888888891</v>
      </c>
      <c r="F2249" s="2">
        <v>563</v>
      </c>
      <c r="G2249" s="2">
        <v>7989.3353244444452</v>
      </c>
      <c r="H2249" s="17">
        <v>9.0613053943083763E-3</v>
      </c>
    </row>
    <row r="2250" spans="1:8" ht="13.5" x14ac:dyDescent="0.25">
      <c r="A2250" s="12"/>
      <c r="B2250" s="11">
        <v>45274</v>
      </c>
      <c r="C2250" s="2">
        <v>16.649999999999999</v>
      </c>
      <c r="D2250" s="2">
        <v>14.254</v>
      </c>
      <c r="E2250" s="2">
        <v>14.254</v>
      </c>
      <c r="F2250" s="2">
        <v>43</v>
      </c>
      <c r="G2250" s="2">
        <v>612.92200000000003</v>
      </c>
      <c r="H2250" s="17">
        <v>0</v>
      </c>
    </row>
    <row r="2251" spans="1:8" ht="13.5" x14ac:dyDescent="0.25">
      <c r="A2251" s="12"/>
      <c r="B2251" s="11">
        <v>45275</v>
      </c>
      <c r="C2251" s="2">
        <v>16.690000000000001</v>
      </c>
      <c r="D2251" s="2">
        <v>14.289</v>
      </c>
      <c r="E2251" s="2">
        <v>14.253042061114439</v>
      </c>
      <c r="F2251" s="2">
        <v>2121</v>
      </c>
      <c r="G2251" s="2">
        <v>30230.702211623724</v>
      </c>
      <c r="H2251" s="17">
        <v>2.4554511014452185E-3</v>
      </c>
    </row>
    <row r="2252" spans="1:8" ht="13.5" x14ac:dyDescent="0.25">
      <c r="A2252" s="12"/>
      <c r="B2252" s="11">
        <v>45278</v>
      </c>
      <c r="C2252" s="2">
        <v>16.649999999999999</v>
      </c>
      <c r="D2252" s="2">
        <v>14.254</v>
      </c>
      <c r="E2252" s="2">
        <v>14.254</v>
      </c>
      <c r="F2252" s="2">
        <v>206</v>
      </c>
      <c r="G2252" s="2">
        <v>2936.3240000000001</v>
      </c>
      <c r="H2252" s="17">
        <v>-2.4494366295752077E-3</v>
      </c>
    </row>
    <row r="2253" spans="1:8" ht="13.5" x14ac:dyDescent="0.25">
      <c r="A2253" s="12"/>
      <c r="B2253" s="11">
        <v>45279</v>
      </c>
      <c r="C2253" s="2">
        <v>16.7</v>
      </c>
      <c r="D2253" s="2">
        <v>14.297000000000001</v>
      </c>
      <c r="E2253" s="2">
        <v>14.142900598802395</v>
      </c>
      <c r="F2253" s="2">
        <v>460</v>
      </c>
      <c r="G2253" s="2">
        <v>6505.7342754491019</v>
      </c>
      <c r="H2253" s="17">
        <v>3.0166970674899004E-3</v>
      </c>
    </row>
    <row r="2254" spans="1:8" ht="13.5" x14ac:dyDescent="0.25">
      <c r="A2254" s="12"/>
      <c r="B2254" s="11">
        <v>45280</v>
      </c>
      <c r="C2254" s="2">
        <v>16.5</v>
      </c>
      <c r="D2254" s="2">
        <v>14.125999999999999</v>
      </c>
      <c r="E2254" s="2">
        <v>14.130280606060603</v>
      </c>
      <c r="F2254" s="2">
        <v>220</v>
      </c>
      <c r="G2254" s="2">
        <v>3108.6617333333329</v>
      </c>
      <c r="H2254" s="17">
        <v>-1.1960551164580061E-2</v>
      </c>
    </row>
    <row r="2255" spans="1:8" ht="13.5" x14ac:dyDescent="0.25">
      <c r="A2255" s="12"/>
      <c r="B2255" s="11">
        <v>45281</v>
      </c>
      <c r="C2255" s="2">
        <v>16.690000000000001</v>
      </c>
      <c r="D2255" s="2">
        <v>14.289</v>
      </c>
      <c r="E2255" s="2">
        <v>14.134894547633314</v>
      </c>
      <c r="F2255" s="2">
        <v>383</v>
      </c>
      <c r="G2255" s="2">
        <v>5413.6646117435594</v>
      </c>
      <c r="H2255" s="17">
        <v>1.1539006088064581E-2</v>
      </c>
    </row>
    <row r="2256" spans="1:8" ht="13.5" x14ac:dyDescent="0.25">
      <c r="A2256" s="12"/>
      <c r="B2256" s="11">
        <v>45282</v>
      </c>
      <c r="C2256" s="2">
        <v>17.38</v>
      </c>
      <c r="D2256" s="2">
        <v>14.879</v>
      </c>
      <c r="E2256" s="2">
        <v>14.18898423475259</v>
      </c>
      <c r="F2256" s="2">
        <v>904</v>
      </c>
      <c r="G2256" s="2">
        <v>12826.841748216342</v>
      </c>
      <c r="H2256" s="17">
        <v>4.1290503184267607E-2</v>
      </c>
    </row>
    <row r="2257" spans="1:8" ht="13.5" x14ac:dyDescent="0.25">
      <c r="A2257" s="12"/>
      <c r="B2257" s="11">
        <v>45285</v>
      </c>
      <c r="C2257" s="2">
        <v>17.38</v>
      </c>
      <c r="D2257" s="2">
        <v>14.879</v>
      </c>
      <c r="E2257" s="2">
        <v>0</v>
      </c>
      <c r="F2257" s="2">
        <v>0</v>
      </c>
      <c r="G2257" s="2">
        <v>0</v>
      </c>
      <c r="H2257" s="17">
        <v>0</v>
      </c>
    </row>
    <row r="2258" spans="1:8" ht="13.5" x14ac:dyDescent="0.25">
      <c r="A2258" s="12"/>
      <c r="B2258" s="11">
        <v>45286</v>
      </c>
      <c r="C2258" s="2">
        <v>17.03</v>
      </c>
      <c r="D2258" s="2">
        <v>14.58</v>
      </c>
      <c r="E2258" s="2">
        <v>14.28976981796829</v>
      </c>
      <c r="F2258" s="2">
        <v>949</v>
      </c>
      <c r="G2258" s="2">
        <v>13560.991557251908</v>
      </c>
      <c r="H2258" s="17">
        <v>-2.0095436521271558E-2</v>
      </c>
    </row>
    <row r="2259" spans="1:8" ht="13.5" x14ac:dyDescent="0.25">
      <c r="A2259" s="12"/>
      <c r="B2259" s="11">
        <v>45287</v>
      </c>
      <c r="C2259" s="2">
        <v>16.8</v>
      </c>
      <c r="D2259" s="2">
        <v>14.382999999999999</v>
      </c>
      <c r="E2259" s="2">
        <v>14.289681726190473</v>
      </c>
      <c r="F2259" s="2">
        <v>3013</v>
      </c>
      <c r="G2259" s="2">
        <v>43054.811041011897</v>
      </c>
      <c r="H2259" s="17">
        <v>-1.3511659807956169E-2</v>
      </c>
    </row>
    <row r="2260" spans="1:8" ht="13.5" x14ac:dyDescent="0.25">
      <c r="A2260" s="12"/>
      <c r="B2260" s="11">
        <v>45288</v>
      </c>
      <c r="C2260" s="2">
        <v>16.89</v>
      </c>
      <c r="D2260" s="2">
        <v>14.46</v>
      </c>
      <c r="E2260" s="2">
        <v>14.174909413854349</v>
      </c>
      <c r="F2260" s="2">
        <v>6</v>
      </c>
      <c r="G2260" s="2">
        <v>85.049456483126093</v>
      </c>
      <c r="H2260" s="17">
        <v>5.3535423764167235E-3</v>
      </c>
    </row>
    <row r="2261" spans="1:8" ht="13.5" x14ac:dyDescent="0.25">
      <c r="A2261" s="12"/>
      <c r="B2261" s="11">
        <v>45289</v>
      </c>
      <c r="C2261" s="2">
        <v>16.89</v>
      </c>
      <c r="D2261" s="2">
        <v>14.46</v>
      </c>
      <c r="E2261" s="2">
        <v>14.2502486678508</v>
      </c>
      <c r="F2261" s="2">
        <v>2</v>
      </c>
      <c r="G2261" s="2">
        <v>28.500497335701599</v>
      </c>
      <c r="H2261" s="17">
        <v>0</v>
      </c>
    </row>
    <row r="2262" spans="1:8" ht="13.5" x14ac:dyDescent="0.25">
      <c r="A2262" s="12"/>
      <c r="B2262" s="11">
        <v>45293</v>
      </c>
      <c r="C2262" s="2">
        <v>16.5</v>
      </c>
      <c r="D2262" s="2">
        <v>14.125999999999999</v>
      </c>
      <c r="E2262" s="2">
        <v>14.382836363636363</v>
      </c>
      <c r="F2262" s="2">
        <v>3101</v>
      </c>
      <c r="G2262" s="2">
        <v>44601.17556363636</v>
      </c>
      <c r="H2262" s="17">
        <v>-2.3098201936376305E-2</v>
      </c>
    </row>
    <row r="2263" spans="1:8" ht="13.5" x14ac:dyDescent="0.25">
      <c r="A2263" s="12"/>
      <c r="B2263" s="11">
        <v>45294</v>
      </c>
      <c r="C2263" s="2">
        <v>16.899999999999999</v>
      </c>
      <c r="D2263" s="2">
        <v>14.468</v>
      </c>
      <c r="E2263" s="2">
        <v>14.147820591715979</v>
      </c>
      <c r="F2263" s="2">
        <v>235</v>
      </c>
      <c r="G2263" s="2">
        <v>3324.7378390532549</v>
      </c>
      <c r="H2263" s="17">
        <v>2.4210675350417706E-2</v>
      </c>
    </row>
    <row r="2264" spans="1:8" ht="13.5" x14ac:dyDescent="0.25">
      <c r="A2264" s="12"/>
      <c r="B2264" s="11">
        <v>45295</v>
      </c>
      <c r="C2264" s="2">
        <v>16.899999999999999</v>
      </c>
      <c r="D2264" s="2">
        <v>14.468</v>
      </c>
      <c r="E2264" s="2">
        <v>14.230005680473374</v>
      </c>
      <c r="F2264" s="2">
        <v>1267</v>
      </c>
      <c r="G2264" s="2">
        <v>18029.417197159764</v>
      </c>
      <c r="H2264" s="17">
        <v>0</v>
      </c>
    </row>
    <row r="2265" spans="1:8" ht="13.5" x14ac:dyDescent="0.25">
      <c r="A2265" s="12"/>
      <c r="B2265" s="11">
        <v>45296</v>
      </c>
      <c r="C2265" s="2">
        <v>16.899999999999999</v>
      </c>
      <c r="D2265" s="2">
        <v>14.468</v>
      </c>
      <c r="E2265" s="2">
        <v>14.468</v>
      </c>
      <c r="F2265" s="2">
        <v>110</v>
      </c>
      <c r="G2265" s="2">
        <v>1591.48</v>
      </c>
      <c r="H2265" s="17">
        <v>0</v>
      </c>
    </row>
    <row r="2266" spans="1:8" ht="13.5" x14ac:dyDescent="0.25">
      <c r="A2266" s="12"/>
      <c r="B2266" s="11">
        <v>45299</v>
      </c>
      <c r="C2266" s="2">
        <v>16.899999999999999</v>
      </c>
      <c r="D2266" s="2">
        <v>14.468</v>
      </c>
      <c r="E2266" s="2">
        <v>14.363556449704143</v>
      </c>
      <c r="F2266" s="2">
        <v>706</v>
      </c>
      <c r="G2266" s="2">
        <v>10140.670853491125</v>
      </c>
      <c r="H2266" s="17">
        <v>0</v>
      </c>
    </row>
    <row r="2267" spans="1:8" ht="13.5" x14ac:dyDescent="0.25">
      <c r="A2267" s="12"/>
      <c r="B2267" s="11">
        <v>45300</v>
      </c>
      <c r="C2267" s="2">
        <v>17.8</v>
      </c>
      <c r="D2267" s="2">
        <v>15.239000000000001</v>
      </c>
      <c r="E2267" s="2">
        <v>14.471913258426966</v>
      </c>
      <c r="F2267" s="2">
        <v>334</v>
      </c>
      <c r="G2267" s="2">
        <v>4833.619028314607</v>
      </c>
      <c r="H2267" s="17">
        <v>5.3290019353055072E-2</v>
      </c>
    </row>
    <row r="2268" spans="1:8" ht="13.5" x14ac:dyDescent="0.25">
      <c r="A2268" s="12"/>
      <c r="B2268" s="11">
        <v>45301</v>
      </c>
      <c r="C2268" s="2">
        <v>16.8</v>
      </c>
      <c r="D2268" s="2">
        <v>14.382999999999999</v>
      </c>
      <c r="E2268" s="2">
        <v>14.405259404761903</v>
      </c>
      <c r="F2268" s="2">
        <v>2482</v>
      </c>
      <c r="G2268" s="2">
        <v>35753.853842619043</v>
      </c>
      <c r="H2268" s="17">
        <v>-5.6171664807402169E-2</v>
      </c>
    </row>
    <row r="2269" spans="1:8" ht="13.5" x14ac:dyDescent="0.25">
      <c r="A2269" s="12"/>
      <c r="B2269" s="11">
        <v>45302</v>
      </c>
      <c r="C2269" s="2">
        <v>17.52</v>
      </c>
      <c r="D2269" s="2">
        <v>14.999000000000001</v>
      </c>
      <c r="E2269" s="2">
        <v>14.786685388127854</v>
      </c>
      <c r="F2269" s="2">
        <v>308</v>
      </c>
      <c r="G2269" s="2">
        <v>4554.2990995433793</v>
      </c>
      <c r="H2269" s="17">
        <v>4.2828339011332928E-2</v>
      </c>
    </row>
    <row r="2270" spans="1:8" ht="13.5" x14ac:dyDescent="0.25">
      <c r="A2270" s="12"/>
      <c r="B2270" s="11">
        <v>45303</v>
      </c>
      <c r="C2270" s="2">
        <v>16.95</v>
      </c>
      <c r="D2270" s="2">
        <v>14.510999999999999</v>
      </c>
      <c r="E2270" s="2">
        <v>14.408267256637167</v>
      </c>
      <c r="F2270" s="2">
        <v>928</v>
      </c>
      <c r="G2270" s="2">
        <v>13370.872014159291</v>
      </c>
      <c r="H2270" s="17">
        <v>-3.2535502366824544E-2</v>
      </c>
    </row>
    <row r="2271" spans="1:8" ht="13.5" x14ac:dyDescent="0.25">
      <c r="A2271" s="12"/>
      <c r="B2271" s="11">
        <v>45306</v>
      </c>
      <c r="C2271" s="2">
        <v>16.95</v>
      </c>
      <c r="D2271" s="2">
        <v>14.510999999999999</v>
      </c>
      <c r="E2271" s="2">
        <v>14.510999999999999</v>
      </c>
      <c r="F2271" s="2">
        <v>65</v>
      </c>
      <c r="G2271" s="2">
        <v>943.21499999999992</v>
      </c>
      <c r="H2271" s="17">
        <v>0</v>
      </c>
    </row>
    <row r="2272" spans="1:8" ht="13.5" x14ac:dyDescent="0.25">
      <c r="A2272" s="12"/>
      <c r="B2272" s="11">
        <v>45307</v>
      </c>
      <c r="C2272" s="2">
        <v>16.940000000000001</v>
      </c>
      <c r="D2272" s="2">
        <v>14.503</v>
      </c>
      <c r="E2272" s="2">
        <v>14.264993270365995</v>
      </c>
      <c r="F2272" s="2">
        <v>671</v>
      </c>
      <c r="G2272" s="2">
        <v>9571.8104844155823</v>
      </c>
      <c r="H2272" s="17">
        <v>-5.5130590586445591E-4</v>
      </c>
    </row>
    <row r="2273" spans="1:8" ht="13.5" x14ac:dyDescent="0.25">
      <c r="A2273" s="12"/>
      <c r="B2273" s="11">
        <v>45308</v>
      </c>
      <c r="C2273" s="2">
        <v>16.940000000000001</v>
      </c>
      <c r="D2273" s="2">
        <v>14.503</v>
      </c>
      <c r="E2273" s="2">
        <v>0</v>
      </c>
      <c r="F2273" s="2">
        <v>0</v>
      </c>
      <c r="G2273" s="2">
        <v>0</v>
      </c>
      <c r="H2273" s="17">
        <v>0</v>
      </c>
    </row>
    <row r="2274" spans="1:8" ht="13.5" x14ac:dyDescent="0.25">
      <c r="A2274" s="12"/>
      <c r="B2274" s="11">
        <v>45309</v>
      </c>
      <c r="C2274" s="2">
        <v>16.829999999999998</v>
      </c>
      <c r="D2274" s="2">
        <v>14.407999999999999</v>
      </c>
      <c r="E2274" s="2">
        <v>14.195689601901368</v>
      </c>
      <c r="F2274" s="2">
        <v>679</v>
      </c>
      <c r="G2274" s="2">
        <v>9638.8732396910291</v>
      </c>
      <c r="H2274" s="17">
        <v>-6.5503688891953831E-3</v>
      </c>
    </row>
    <row r="2275" spans="1:8" ht="13.5" x14ac:dyDescent="0.25">
      <c r="A2275" s="12"/>
      <c r="B2275" s="11">
        <v>45310</v>
      </c>
      <c r="C2275" s="2">
        <v>16.829999999999998</v>
      </c>
      <c r="D2275" s="2">
        <v>14.407999999999999</v>
      </c>
      <c r="E2275" s="2">
        <v>0</v>
      </c>
      <c r="F2275" s="2">
        <v>0</v>
      </c>
      <c r="G2275" s="2">
        <v>0</v>
      </c>
      <c r="H2275" s="17">
        <v>0</v>
      </c>
    </row>
    <row r="2276" spans="1:8" ht="13.5" x14ac:dyDescent="0.25">
      <c r="A2276" s="12"/>
      <c r="B2276" s="11">
        <v>45313</v>
      </c>
      <c r="C2276" s="2">
        <v>16.829999999999998</v>
      </c>
      <c r="D2276" s="2">
        <v>14.407999999999999</v>
      </c>
      <c r="E2276" s="2">
        <v>0</v>
      </c>
      <c r="F2276" s="2">
        <v>0</v>
      </c>
      <c r="G2276" s="2">
        <v>0</v>
      </c>
      <c r="H2276" s="17">
        <v>0</v>
      </c>
    </row>
    <row r="2277" spans="1:8" ht="13.5" x14ac:dyDescent="0.25">
      <c r="A2277" s="12"/>
      <c r="B2277" s="11">
        <v>45314</v>
      </c>
      <c r="C2277" s="2">
        <v>16.45</v>
      </c>
      <c r="D2277" s="2">
        <v>14.083</v>
      </c>
      <c r="E2277" s="2">
        <v>14.044475075987844</v>
      </c>
      <c r="F2277" s="2">
        <v>1623</v>
      </c>
      <c r="G2277" s="2">
        <v>22794.183048328272</v>
      </c>
      <c r="H2277" s="17">
        <v>-2.2556912826207615E-2</v>
      </c>
    </row>
    <row r="2278" spans="1:8" ht="13.5" x14ac:dyDescent="0.25">
      <c r="A2278" s="12"/>
      <c r="B2278" s="11">
        <v>45315</v>
      </c>
      <c r="C2278" s="2">
        <v>16.77</v>
      </c>
      <c r="D2278" s="2">
        <v>14.356999999999999</v>
      </c>
      <c r="E2278" s="2">
        <v>14.017123494335122</v>
      </c>
      <c r="F2278" s="2">
        <v>1010</v>
      </c>
      <c r="G2278" s="2">
        <v>14157.294729278474</v>
      </c>
      <c r="H2278" s="17">
        <v>1.9456081800752617E-2</v>
      </c>
    </row>
    <row r="2279" spans="1:8" ht="13.5" x14ac:dyDescent="0.25">
      <c r="A2279" s="12"/>
      <c r="B2279" s="11">
        <v>45316</v>
      </c>
      <c r="C2279" s="2">
        <v>16.89</v>
      </c>
      <c r="D2279" s="2">
        <v>14.46</v>
      </c>
      <c r="E2279" s="2">
        <v>14.357264653641208</v>
      </c>
      <c r="F2279" s="2">
        <v>281</v>
      </c>
      <c r="G2279" s="2">
        <v>4034.3913676731795</v>
      </c>
      <c r="H2279" s="17">
        <v>7.1742007383159114E-3</v>
      </c>
    </row>
    <row r="2280" spans="1:8" ht="13.5" x14ac:dyDescent="0.25">
      <c r="A2280" s="12"/>
      <c r="B2280" s="11">
        <v>45317</v>
      </c>
      <c r="C2280" s="2">
        <v>16.899999999999999</v>
      </c>
      <c r="D2280" s="2">
        <v>14.468</v>
      </c>
      <c r="E2280" s="2">
        <v>14.236854437869823</v>
      </c>
      <c r="F2280" s="2">
        <v>10</v>
      </c>
      <c r="G2280" s="2">
        <v>142.36854437869823</v>
      </c>
      <c r="H2280" s="17">
        <v>5.5325034578140517E-4</v>
      </c>
    </row>
    <row r="2281" spans="1:8" ht="13.5" x14ac:dyDescent="0.25">
      <c r="A2281" s="12"/>
      <c r="B2281" s="11">
        <v>45320</v>
      </c>
      <c r="C2281" s="2">
        <v>16.899999999999999</v>
      </c>
      <c r="D2281" s="2">
        <v>14.468</v>
      </c>
      <c r="E2281" s="2">
        <v>14.454302485207103</v>
      </c>
      <c r="F2281" s="2">
        <v>117</v>
      </c>
      <c r="G2281" s="2">
        <v>1691.153390769231</v>
      </c>
      <c r="H2281" s="17">
        <v>0</v>
      </c>
    </row>
    <row r="2282" spans="1:8" ht="13.5" x14ac:dyDescent="0.25">
      <c r="A2282" s="12"/>
      <c r="B2282" s="11">
        <v>45321</v>
      </c>
      <c r="C2282" s="2">
        <v>16.98</v>
      </c>
      <c r="D2282" s="2">
        <v>14.537000000000001</v>
      </c>
      <c r="E2282" s="2">
        <v>14.310126914016491</v>
      </c>
      <c r="F2282" s="2">
        <v>394</v>
      </c>
      <c r="G2282" s="2">
        <v>5638.1900041224972</v>
      </c>
      <c r="H2282" s="17">
        <v>4.7691457008571221E-3</v>
      </c>
    </row>
    <row r="2283" spans="1:8" ht="13.5" x14ac:dyDescent="0.25">
      <c r="A2283" s="12"/>
      <c r="B2283" s="11">
        <v>45322</v>
      </c>
      <c r="C2283" s="2">
        <v>16.97</v>
      </c>
      <c r="D2283" s="2">
        <v>14.528</v>
      </c>
      <c r="E2283" s="2">
        <v>14.311406953447261</v>
      </c>
      <c r="F2283" s="2">
        <v>322</v>
      </c>
      <c r="G2283" s="2">
        <v>4608.2730390100178</v>
      </c>
      <c r="H2283" s="17">
        <v>-6.1910985760475616E-4</v>
      </c>
    </row>
    <row r="2284" spans="1:8" ht="13.5" x14ac:dyDescent="0.25">
      <c r="A2284" s="12"/>
      <c r="B2284" s="11">
        <v>45323</v>
      </c>
      <c r="C2284" s="2">
        <v>16.989999999999998</v>
      </c>
      <c r="D2284" s="2">
        <v>14.545</v>
      </c>
      <c r="E2284" s="2">
        <v>14.545</v>
      </c>
      <c r="F2284" s="2">
        <v>11</v>
      </c>
      <c r="G2284" s="2">
        <v>159.995</v>
      </c>
      <c r="H2284" s="17">
        <v>1.1701541850219891E-3</v>
      </c>
    </row>
    <row r="2285" spans="1:8" ht="13.5" x14ac:dyDescent="0.25">
      <c r="A2285" s="12"/>
      <c r="B2285" s="11">
        <v>45324</v>
      </c>
      <c r="C2285" s="2">
        <v>16.899999999999999</v>
      </c>
      <c r="D2285" s="2">
        <v>14.468</v>
      </c>
      <c r="E2285" s="2">
        <v>14.461151242603552</v>
      </c>
      <c r="F2285" s="2">
        <v>541</v>
      </c>
      <c r="G2285" s="2">
        <v>7823.4828222485221</v>
      </c>
      <c r="H2285" s="17">
        <v>-5.2939154348573365E-3</v>
      </c>
    </row>
    <row r="2286" spans="1:8" ht="13.5" x14ac:dyDescent="0.25">
      <c r="A2286" s="12"/>
      <c r="B2286" s="11">
        <v>45327</v>
      </c>
      <c r="C2286" s="2">
        <v>16.8</v>
      </c>
      <c r="D2286" s="2">
        <v>14.382999999999999</v>
      </c>
      <c r="E2286" s="2">
        <v>14.404403273809521</v>
      </c>
      <c r="F2286" s="2">
        <v>171</v>
      </c>
      <c r="G2286" s="2">
        <v>2463.1529598214283</v>
      </c>
      <c r="H2286" s="17">
        <v>-5.8750345590268763E-3</v>
      </c>
    </row>
    <row r="2287" spans="1:8" ht="13.5" x14ac:dyDescent="0.25">
      <c r="A2287" s="12"/>
      <c r="B2287" s="11">
        <v>45328</v>
      </c>
      <c r="C2287" s="2">
        <v>16.8</v>
      </c>
      <c r="D2287" s="2">
        <v>14.382999999999999</v>
      </c>
      <c r="E2287" s="2">
        <v>0</v>
      </c>
      <c r="F2287" s="2">
        <v>0</v>
      </c>
      <c r="G2287" s="2">
        <v>0</v>
      </c>
      <c r="H2287" s="17">
        <v>0</v>
      </c>
    </row>
    <row r="2288" spans="1:8" ht="13.5" x14ac:dyDescent="0.25">
      <c r="A2288" s="12"/>
      <c r="B2288" s="11">
        <v>45329</v>
      </c>
      <c r="C2288" s="2">
        <v>16.899999999999999</v>
      </c>
      <c r="D2288" s="2">
        <v>14.468</v>
      </c>
      <c r="E2288" s="2">
        <v>14.468</v>
      </c>
      <c r="F2288" s="2">
        <v>12</v>
      </c>
      <c r="G2288" s="2">
        <v>173.61599999999999</v>
      </c>
      <c r="H2288" s="17">
        <v>5.9097545713690369E-3</v>
      </c>
    </row>
    <row r="2289" spans="1:8" ht="13.5" x14ac:dyDescent="0.25">
      <c r="A2289" s="12"/>
      <c r="B2289" s="11">
        <v>45330</v>
      </c>
      <c r="C2289" s="2">
        <v>16.79</v>
      </c>
      <c r="D2289" s="2">
        <v>14.374000000000001</v>
      </c>
      <c r="E2289" s="2">
        <v>14.374000000000001</v>
      </c>
      <c r="F2289" s="2">
        <v>365</v>
      </c>
      <c r="G2289" s="2">
        <v>5246.51</v>
      </c>
      <c r="H2289" s="17">
        <v>-6.4970970417472639E-3</v>
      </c>
    </row>
    <row r="2290" spans="1:8" ht="13.5" x14ac:dyDescent="0.25">
      <c r="A2290" s="12"/>
      <c r="B2290" s="11">
        <v>45331</v>
      </c>
      <c r="C2290" s="2">
        <v>16.8</v>
      </c>
      <c r="D2290" s="2">
        <v>14.382999999999999</v>
      </c>
      <c r="E2290" s="2">
        <v>14.299099166666666</v>
      </c>
      <c r="F2290" s="2">
        <v>66</v>
      </c>
      <c r="G2290" s="2">
        <v>943.740545</v>
      </c>
      <c r="H2290" s="17">
        <v>6.2613051342692112E-4</v>
      </c>
    </row>
    <row r="2291" spans="1:8" ht="13.5" x14ac:dyDescent="0.25">
      <c r="A2291" s="12"/>
      <c r="B2291" s="11">
        <v>45334</v>
      </c>
      <c r="C2291" s="2">
        <v>16.8</v>
      </c>
      <c r="D2291" s="2">
        <v>14.382999999999999</v>
      </c>
      <c r="E2291" s="2">
        <v>0</v>
      </c>
      <c r="F2291" s="2">
        <v>0</v>
      </c>
      <c r="G2291" s="2">
        <v>0</v>
      </c>
      <c r="H2291" s="17">
        <v>0</v>
      </c>
    </row>
    <row r="2292" spans="1:8" ht="13.5" x14ac:dyDescent="0.25">
      <c r="A2292" s="12"/>
      <c r="B2292" s="11">
        <v>45335</v>
      </c>
      <c r="C2292" s="2">
        <v>16.8</v>
      </c>
      <c r="D2292" s="2">
        <v>14.382999999999999</v>
      </c>
      <c r="E2292" s="2">
        <v>0</v>
      </c>
      <c r="F2292" s="2">
        <v>0</v>
      </c>
      <c r="G2292" s="2">
        <v>0</v>
      </c>
      <c r="H2292" s="17">
        <v>0</v>
      </c>
    </row>
    <row r="2293" spans="1:8" ht="13.5" x14ac:dyDescent="0.25">
      <c r="A2293" s="12"/>
      <c r="B2293" s="11">
        <v>45336</v>
      </c>
      <c r="C2293" s="2">
        <v>17</v>
      </c>
      <c r="D2293" s="2">
        <v>14.554</v>
      </c>
      <c r="E2293" s="2">
        <v>14.422157882352941</v>
      </c>
      <c r="F2293" s="2">
        <v>912</v>
      </c>
      <c r="G2293" s="2">
        <v>13153.007988705882</v>
      </c>
      <c r="H2293" s="17">
        <v>1.1889035667107082E-2</v>
      </c>
    </row>
    <row r="2294" spans="1:8" ht="13.5" x14ac:dyDescent="0.25">
      <c r="A2294" s="12"/>
      <c r="B2294" s="11">
        <v>45337</v>
      </c>
      <c r="C2294" s="2">
        <v>17</v>
      </c>
      <c r="D2294" s="2">
        <v>14.554</v>
      </c>
      <c r="E2294" s="2">
        <v>14.548007176470588</v>
      </c>
      <c r="F2294" s="2">
        <v>1233</v>
      </c>
      <c r="G2294" s="2">
        <v>17937.692848588234</v>
      </c>
      <c r="H2294" s="17">
        <v>0</v>
      </c>
    </row>
    <row r="2295" spans="1:8" ht="13.5" x14ac:dyDescent="0.25">
      <c r="A2295" s="12"/>
      <c r="B2295" s="11">
        <v>45338</v>
      </c>
      <c r="C2295" s="2">
        <v>17</v>
      </c>
      <c r="D2295" s="2">
        <v>14.554</v>
      </c>
      <c r="E2295" s="2">
        <v>14.554</v>
      </c>
      <c r="F2295" s="2">
        <v>563</v>
      </c>
      <c r="G2295" s="2">
        <v>8193.902</v>
      </c>
      <c r="H2295" s="17">
        <v>0</v>
      </c>
    </row>
    <row r="2296" spans="1:8" ht="13.5" x14ac:dyDescent="0.25">
      <c r="A2296" s="12"/>
      <c r="B2296" s="11">
        <v>45341</v>
      </c>
      <c r="C2296" s="2">
        <v>17.12</v>
      </c>
      <c r="D2296" s="2">
        <v>14.657</v>
      </c>
      <c r="E2296" s="2">
        <v>14.563681483644858</v>
      </c>
      <c r="F2296" s="2">
        <v>11</v>
      </c>
      <c r="G2296" s="2">
        <v>160.20049632009344</v>
      </c>
      <c r="H2296" s="17">
        <v>7.0770922083275905E-3</v>
      </c>
    </row>
    <row r="2297" spans="1:8" ht="13.5" x14ac:dyDescent="0.25">
      <c r="A2297" s="12"/>
      <c r="B2297" s="11">
        <v>45342</v>
      </c>
      <c r="C2297" s="2">
        <v>17.850000000000001</v>
      </c>
      <c r="D2297" s="2">
        <v>15.282</v>
      </c>
      <c r="E2297" s="2">
        <v>14.979784537815124</v>
      </c>
      <c r="F2297" s="2">
        <v>1349</v>
      </c>
      <c r="G2297" s="2">
        <v>20207.729341512604</v>
      </c>
      <c r="H2297" s="17">
        <v>4.264174114757454E-2</v>
      </c>
    </row>
    <row r="2298" spans="1:8" ht="13.5" x14ac:dyDescent="0.25">
      <c r="A2298" s="12"/>
      <c r="B2298" s="11">
        <v>45343</v>
      </c>
      <c r="C2298" s="2">
        <v>17.850000000000001</v>
      </c>
      <c r="D2298" s="2">
        <v>15.282</v>
      </c>
      <c r="E2298" s="2">
        <v>15.305115630252098</v>
      </c>
      <c r="F2298" s="2">
        <v>1158</v>
      </c>
      <c r="G2298" s="2">
        <v>17723.323899831928</v>
      </c>
      <c r="H2298" s="17">
        <v>0</v>
      </c>
    </row>
    <row r="2299" spans="1:8" ht="13.5" x14ac:dyDescent="0.25">
      <c r="A2299" s="12"/>
      <c r="B2299" s="11">
        <v>45344</v>
      </c>
      <c r="C2299" s="2">
        <v>18.5</v>
      </c>
      <c r="D2299" s="2">
        <v>15.837999999999999</v>
      </c>
      <c r="E2299" s="2">
        <v>15.530657189189188</v>
      </c>
      <c r="F2299" s="2">
        <v>4030</v>
      </c>
      <c r="G2299" s="2">
        <v>62588.548472432427</v>
      </c>
      <c r="H2299" s="17">
        <v>3.6382672425075195E-2</v>
      </c>
    </row>
    <row r="2300" spans="1:8" ht="13.5" x14ac:dyDescent="0.25">
      <c r="A2300" s="12"/>
      <c r="B2300" s="11">
        <v>45345</v>
      </c>
      <c r="C2300" s="2">
        <v>18.5</v>
      </c>
      <c r="D2300" s="2">
        <v>15.837999999999999</v>
      </c>
      <c r="E2300" s="2">
        <v>15.65736118918919</v>
      </c>
      <c r="F2300" s="2">
        <v>207</v>
      </c>
      <c r="G2300" s="2">
        <v>3241.0737661621624</v>
      </c>
      <c r="H2300" s="17">
        <v>0</v>
      </c>
    </row>
    <row r="2301" spans="1:8" ht="13.5" x14ac:dyDescent="0.25">
      <c r="A2301" s="12"/>
      <c r="B2301" s="11">
        <v>45348</v>
      </c>
      <c r="C2301" s="2">
        <v>18.5</v>
      </c>
      <c r="D2301" s="2">
        <v>15.837999999999999</v>
      </c>
      <c r="E2301" s="2">
        <v>15.580311459459461</v>
      </c>
      <c r="F2301" s="2">
        <v>102</v>
      </c>
      <c r="G2301" s="2">
        <v>1589.191768864865</v>
      </c>
      <c r="H2301" s="17">
        <v>0</v>
      </c>
    </row>
    <row r="2302" spans="1:8" ht="13.5" x14ac:dyDescent="0.25">
      <c r="A2302" s="12"/>
      <c r="B2302" s="11">
        <v>45349</v>
      </c>
      <c r="C2302" s="2">
        <v>18.399999999999999</v>
      </c>
      <c r="D2302" s="2">
        <v>15.753</v>
      </c>
      <c r="E2302" s="2">
        <v>15.473041793478263</v>
      </c>
      <c r="F2302" s="2">
        <v>2919</v>
      </c>
      <c r="G2302" s="2">
        <v>45165.808995163046</v>
      </c>
      <c r="H2302" s="17">
        <v>-5.3668392473796619E-3</v>
      </c>
    </row>
    <row r="2303" spans="1:8" ht="13.5" x14ac:dyDescent="0.25">
      <c r="A2303" s="12"/>
      <c r="B2303" s="11">
        <v>45350</v>
      </c>
      <c r="C2303" s="2">
        <v>18.399999999999999</v>
      </c>
      <c r="D2303" s="2">
        <v>15.753</v>
      </c>
      <c r="E2303" s="2">
        <v>0</v>
      </c>
      <c r="F2303" s="2">
        <v>0</v>
      </c>
      <c r="G2303" s="2">
        <v>0</v>
      </c>
      <c r="H2303" s="17">
        <v>0</v>
      </c>
    </row>
    <row r="2304" spans="1:8" ht="13.5" x14ac:dyDescent="0.25">
      <c r="A2304" s="12"/>
      <c r="B2304" s="11">
        <v>45351</v>
      </c>
      <c r="C2304" s="2">
        <v>18.399999999999999</v>
      </c>
      <c r="D2304" s="2">
        <v>15.753</v>
      </c>
      <c r="E2304" s="2">
        <v>15.562080489130437</v>
      </c>
      <c r="F2304" s="2">
        <v>1571</v>
      </c>
      <c r="G2304" s="2">
        <v>24448.028448423916</v>
      </c>
      <c r="H2304" s="17">
        <v>0</v>
      </c>
    </row>
    <row r="2305" spans="1:8" ht="13.5" x14ac:dyDescent="0.25">
      <c r="A2305" s="12"/>
      <c r="B2305" s="11">
        <v>45352</v>
      </c>
      <c r="C2305" s="2">
        <v>18.350000000000001</v>
      </c>
      <c r="D2305" s="2">
        <v>15.71</v>
      </c>
      <c r="E2305" s="2">
        <v>15.430045231607629</v>
      </c>
      <c r="F2305" s="2">
        <v>112</v>
      </c>
      <c r="G2305" s="2">
        <v>1728.1650659400543</v>
      </c>
      <c r="H2305" s="17">
        <v>-2.7296387989588816E-3</v>
      </c>
    </row>
    <row r="2306" spans="1:8" ht="13.5" x14ac:dyDescent="0.25">
      <c r="A2306" s="12"/>
      <c r="B2306" s="11">
        <v>45355</v>
      </c>
      <c r="C2306" s="2">
        <v>18.3</v>
      </c>
      <c r="D2306" s="2">
        <v>15.667</v>
      </c>
      <c r="E2306" s="2">
        <v>15.589949180327869</v>
      </c>
      <c r="F2306" s="2">
        <v>122</v>
      </c>
      <c r="G2306" s="2">
        <v>1901.9738</v>
      </c>
      <c r="H2306" s="17">
        <v>-2.7371101209421409E-3</v>
      </c>
    </row>
    <row r="2307" spans="1:8" ht="13.5" x14ac:dyDescent="0.25">
      <c r="A2307" s="12"/>
      <c r="B2307" s="11">
        <v>45356</v>
      </c>
      <c r="C2307" s="2">
        <v>18.39</v>
      </c>
      <c r="D2307" s="2">
        <v>15.744</v>
      </c>
      <c r="E2307" s="2">
        <v>15.547092985318107</v>
      </c>
      <c r="F2307" s="2">
        <v>277</v>
      </c>
      <c r="G2307" s="2">
        <v>4306.5447569331154</v>
      </c>
      <c r="H2307" s="17">
        <v>4.9147890470415496E-3</v>
      </c>
    </row>
    <row r="2308" spans="1:8" ht="13.5" x14ac:dyDescent="0.25">
      <c r="A2308" s="12"/>
      <c r="B2308" s="11">
        <v>45357</v>
      </c>
      <c r="C2308" s="2">
        <v>18.39</v>
      </c>
      <c r="D2308" s="2">
        <v>15.744</v>
      </c>
      <c r="E2308" s="2">
        <v>0</v>
      </c>
      <c r="F2308" s="2">
        <v>0</v>
      </c>
      <c r="G2308" s="2">
        <v>0</v>
      </c>
      <c r="H2308" s="17">
        <v>0</v>
      </c>
    </row>
    <row r="2309" spans="1:8" ht="13.5" x14ac:dyDescent="0.25">
      <c r="A2309" s="12"/>
      <c r="B2309" s="11">
        <v>45358</v>
      </c>
      <c r="C2309" s="2">
        <v>18.5</v>
      </c>
      <c r="D2309" s="2">
        <v>15.837999999999999</v>
      </c>
      <c r="E2309" s="2">
        <v>15.418507027027028</v>
      </c>
      <c r="F2309" s="2">
        <v>1482</v>
      </c>
      <c r="G2309" s="2">
        <v>22850.227414054054</v>
      </c>
      <c r="H2309" s="17">
        <v>5.9705284552845159E-3</v>
      </c>
    </row>
    <row r="2310" spans="1:8" ht="13.5" x14ac:dyDescent="0.25">
      <c r="A2310" s="12"/>
      <c r="B2310" s="11">
        <v>45359</v>
      </c>
      <c r="C2310" s="2">
        <v>18.25</v>
      </c>
      <c r="D2310" s="2">
        <v>15.624000000000001</v>
      </c>
      <c r="E2310" s="2">
        <v>15.440792547945208</v>
      </c>
      <c r="F2310" s="2">
        <v>359</v>
      </c>
      <c r="G2310" s="2">
        <v>5543.2445247123296</v>
      </c>
      <c r="H2310" s="17">
        <v>-1.351180704634415E-2</v>
      </c>
    </row>
    <row r="2311" spans="1:8" ht="13.5" x14ac:dyDescent="0.25">
      <c r="A2311" s="12"/>
      <c r="B2311" s="11">
        <v>45362</v>
      </c>
      <c r="C2311" s="2">
        <v>18.25</v>
      </c>
      <c r="D2311" s="2">
        <v>15.624000000000001</v>
      </c>
      <c r="E2311" s="2">
        <v>15.493015232876713</v>
      </c>
      <c r="F2311" s="2">
        <v>15</v>
      </c>
      <c r="G2311" s="2">
        <v>232.39522849315071</v>
      </c>
      <c r="H2311" s="17">
        <v>0</v>
      </c>
    </row>
    <row r="2312" spans="1:8" ht="13.5" x14ac:dyDescent="0.25">
      <c r="A2312" s="12"/>
      <c r="B2312" s="11">
        <v>45363</v>
      </c>
      <c r="C2312" s="2">
        <v>18.100000000000001</v>
      </c>
      <c r="D2312" s="2">
        <v>15.496</v>
      </c>
      <c r="E2312" s="2">
        <v>15.484014143646407</v>
      </c>
      <c r="F2312" s="2">
        <v>122</v>
      </c>
      <c r="G2312" s="2">
        <v>1889.0497255248617</v>
      </c>
      <c r="H2312" s="17">
        <v>-8.1925243215565866E-3</v>
      </c>
    </row>
    <row r="2313" spans="1:8" ht="13.5" x14ac:dyDescent="0.25">
      <c r="A2313" s="12"/>
      <c r="B2313" s="11">
        <v>45364</v>
      </c>
      <c r="C2313" s="2">
        <v>18.100000000000001</v>
      </c>
      <c r="D2313" s="2">
        <v>15.496</v>
      </c>
      <c r="E2313" s="2">
        <v>0</v>
      </c>
      <c r="F2313" s="2">
        <v>0</v>
      </c>
      <c r="G2313" s="2">
        <v>0</v>
      </c>
      <c r="H2313" s="17">
        <v>0</v>
      </c>
    </row>
    <row r="2314" spans="1:8" ht="13.5" x14ac:dyDescent="0.25">
      <c r="A2314" s="12"/>
      <c r="B2314" s="11">
        <v>45365</v>
      </c>
      <c r="C2314" s="2">
        <v>18.399999999999999</v>
      </c>
      <c r="D2314" s="2">
        <v>15.753</v>
      </c>
      <c r="E2314" s="2">
        <v>15.753</v>
      </c>
      <c r="F2314" s="2">
        <v>1</v>
      </c>
      <c r="G2314" s="2">
        <v>15.753</v>
      </c>
      <c r="H2314" s="17">
        <v>1.6584925141972101E-2</v>
      </c>
    </row>
    <row r="2315" spans="1:8" ht="13.5" x14ac:dyDescent="0.25">
      <c r="A2315" s="12"/>
      <c r="B2315" s="11">
        <v>45366</v>
      </c>
      <c r="C2315" s="2">
        <v>18.5</v>
      </c>
      <c r="D2315" s="2">
        <v>15.837999999999999</v>
      </c>
      <c r="E2315" s="2">
        <v>15.838000000000001</v>
      </c>
      <c r="F2315" s="2">
        <v>1</v>
      </c>
      <c r="G2315" s="2">
        <v>15.838000000000001</v>
      </c>
      <c r="H2315" s="17">
        <v>5.3957976258489863E-3</v>
      </c>
    </row>
    <row r="2316" spans="1:8" ht="13.5" x14ac:dyDescent="0.25">
      <c r="A2316" s="12"/>
      <c r="B2316" s="11">
        <v>45369</v>
      </c>
      <c r="C2316" s="2">
        <v>18.5</v>
      </c>
      <c r="D2316" s="2">
        <v>15.837999999999999</v>
      </c>
      <c r="E2316" s="2">
        <v>0</v>
      </c>
      <c r="F2316" s="2">
        <v>0</v>
      </c>
      <c r="G2316" s="2">
        <v>0</v>
      </c>
      <c r="H2316" s="17">
        <v>0</v>
      </c>
    </row>
    <row r="2317" spans="1:8" ht="13.5" x14ac:dyDescent="0.25">
      <c r="A2317" s="12"/>
      <c r="B2317" s="11">
        <v>45370</v>
      </c>
      <c r="C2317" s="2">
        <v>18.5</v>
      </c>
      <c r="D2317" s="2">
        <v>15.837999999999999</v>
      </c>
      <c r="E2317" s="2">
        <v>0</v>
      </c>
      <c r="F2317" s="2">
        <v>0</v>
      </c>
      <c r="G2317" s="2">
        <v>0</v>
      </c>
      <c r="H2317" s="17">
        <v>0</v>
      </c>
    </row>
    <row r="2318" spans="1:8" ht="13.5" x14ac:dyDescent="0.25">
      <c r="A2318" s="12"/>
      <c r="B2318" s="11">
        <v>45372</v>
      </c>
      <c r="C2318" s="2">
        <v>18.5</v>
      </c>
      <c r="D2318" s="2">
        <v>15.837999999999999</v>
      </c>
      <c r="E2318" s="2">
        <v>0</v>
      </c>
      <c r="F2318" s="2">
        <v>0</v>
      </c>
      <c r="G2318" s="2">
        <v>0</v>
      </c>
      <c r="H2318" s="17">
        <v>0</v>
      </c>
    </row>
    <row r="2319" spans="1:8" ht="13.5" x14ac:dyDescent="0.25">
      <c r="A2319" s="12"/>
      <c r="B2319" s="11">
        <v>45373</v>
      </c>
      <c r="C2319" s="2">
        <v>18.2</v>
      </c>
      <c r="D2319" s="2">
        <v>15.581</v>
      </c>
      <c r="E2319" s="2">
        <v>15.599834175824176</v>
      </c>
      <c r="F2319" s="2">
        <v>201</v>
      </c>
      <c r="G2319" s="2">
        <v>3135.5666693406592</v>
      </c>
      <c r="H2319" s="17">
        <v>-1.6226796312665721E-2</v>
      </c>
    </row>
    <row r="2320" spans="1:8" ht="13.5" x14ac:dyDescent="0.25">
      <c r="A2320" s="12"/>
      <c r="B2320" s="11">
        <v>45376</v>
      </c>
      <c r="C2320" s="2">
        <v>18.010000000000002</v>
      </c>
      <c r="D2320" s="2">
        <v>15.419</v>
      </c>
      <c r="E2320" s="2">
        <v>15.509750360910605</v>
      </c>
      <c r="F2320" s="2">
        <v>743</v>
      </c>
      <c r="G2320" s="2">
        <v>11523.74451815658</v>
      </c>
      <c r="H2320" s="17">
        <v>-1.0397278736923114E-2</v>
      </c>
    </row>
    <row r="2321" spans="1:8" ht="13.5" x14ac:dyDescent="0.25">
      <c r="A2321" s="12"/>
      <c r="B2321" s="11">
        <v>45377</v>
      </c>
      <c r="C2321" s="2">
        <v>18.2</v>
      </c>
      <c r="D2321" s="2">
        <v>15.581</v>
      </c>
      <c r="E2321" s="2">
        <v>15.462858351648352</v>
      </c>
      <c r="F2321" s="2">
        <v>2237</v>
      </c>
      <c r="G2321" s="2">
        <v>34590.414132637365</v>
      </c>
      <c r="H2321" s="17">
        <v>1.0506517932420975E-2</v>
      </c>
    </row>
    <row r="2322" spans="1:8" ht="13.5" x14ac:dyDescent="0.25">
      <c r="A2322" s="12"/>
      <c r="B2322" s="11">
        <v>45378</v>
      </c>
      <c r="C2322" s="2">
        <v>18.2</v>
      </c>
      <c r="D2322" s="2">
        <v>15.581</v>
      </c>
      <c r="E2322" s="2">
        <v>15.61952445054945</v>
      </c>
      <c r="F2322" s="2">
        <v>550</v>
      </c>
      <c r="G2322" s="2">
        <v>8590.7384478021977</v>
      </c>
      <c r="H2322" s="17">
        <v>0</v>
      </c>
    </row>
    <row r="2323" spans="1:8" ht="13.5" x14ac:dyDescent="0.25">
      <c r="A2323" s="12"/>
      <c r="B2323" s="11">
        <v>45379</v>
      </c>
      <c r="C2323" s="2">
        <v>18.2</v>
      </c>
      <c r="D2323" s="2">
        <v>15.581</v>
      </c>
      <c r="E2323" s="2">
        <v>0</v>
      </c>
      <c r="F2323" s="2">
        <v>0</v>
      </c>
      <c r="G2323" s="2">
        <v>0</v>
      </c>
      <c r="H2323" s="17">
        <v>0</v>
      </c>
    </row>
    <row r="2324" spans="1:8" ht="13.5" x14ac:dyDescent="0.25">
      <c r="A2324" s="12"/>
      <c r="B2324" s="11">
        <v>45380</v>
      </c>
      <c r="C2324" s="2">
        <v>18.2</v>
      </c>
      <c r="D2324" s="2">
        <v>15.581</v>
      </c>
      <c r="E2324" s="2">
        <v>15.581</v>
      </c>
      <c r="F2324" s="2">
        <v>40</v>
      </c>
      <c r="G2324" s="2">
        <v>623.24</v>
      </c>
      <c r="H2324" s="17">
        <v>0</v>
      </c>
    </row>
    <row r="2325" spans="1:8" ht="13.5" x14ac:dyDescent="0.25">
      <c r="A2325" s="12"/>
      <c r="B2325" s="11">
        <v>45383</v>
      </c>
      <c r="C2325" s="2">
        <v>18.3</v>
      </c>
      <c r="D2325" s="2">
        <v>15.667</v>
      </c>
      <c r="E2325" s="2">
        <v>15.667</v>
      </c>
      <c r="F2325" s="2">
        <v>83</v>
      </c>
      <c r="G2325" s="2">
        <v>1300.3609999999999</v>
      </c>
      <c r="H2325" s="17">
        <v>5.5195430331814585E-3</v>
      </c>
    </row>
    <row r="2326" spans="1:8" ht="13.5" x14ac:dyDescent="0.25">
      <c r="A2326" s="12"/>
      <c r="B2326" s="11">
        <v>45384</v>
      </c>
      <c r="C2326" s="2">
        <v>18.399999999999999</v>
      </c>
      <c r="D2326" s="2">
        <v>15.753</v>
      </c>
      <c r="E2326" s="2">
        <v>15.741014021739131</v>
      </c>
      <c r="F2326" s="2">
        <v>176</v>
      </c>
      <c r="G2326" s="2">
        <v>2770.4184678260872</v>
      </c>
      <c r="H2326" s="17">
        <v>5.4892449096827917E-3</v>
      </c>
    </row>
    <row r="2327" spans="1:8" ht="13.5" x14ac:dyDescent="0.25">
      <c r="A2327" s="12"/>
      <c r="B2327" s="11">
        <v>45385</v>
      </c>
      <c r="C2327" s="2">
        <v>18.399999999999999</v>
      </c>
      <c r="D2327" s="2">
        <v>15.753</v>
      </c>
      <c r="E2327" s="2">
        <v>15.711905217391307</v>
      </c>
      <c r="F2327" s="2">
        <v>232</v>
      </c>
      <c r="G2327" s="2">
        <v>3645.162010434783</v>
      </c>
      <c r="H2327" s="17">
        <v>0</v>
      </c>
    </row>
    <row r="2328" spans="1:8" ht="13.5" x14ac:dyDescent="0.25">
      <c r="A2328" s="12"/>
      <c r="B2328" s="11">
        <v>45386</v>
      </c>
      <c r="C2328" s="2">
        <v>18.3</v>
      </c>
      <c r="D2328" s="2">
        <v>15.667</v>
      </c>
      <c r="E2328" s="2">
        <v>15.67556120218579</v>
      </c>
      <c r="F2328" s="2">
        <v>100</v>
      </c>
      <c r="G2328" s="2">
        <v>1567.5561202185791</v>
      </c>
      <c r="H2328" s="17">
        <v>-5.459277597917876E-3</v>
      </c>
    </row>
    <row r="2329" spans="1:8" ht="13.5" x14ac:dyDescent="0.25">
      <c r="A2329" s="12"/>
      <c r="B2329" s="11">
        <v>45387</v>
      </c>
      <c r="C2329" s="2">
        <v>18.350000000000001</v>
      </c>
      <c r="D2329" s="2">
        <v>15.71</v>
      </c>
      <c r="E2329" s="2">
        <v>15.669761852861036</v>
      </c>
      <c r="F2329" s="2">
        <v>179</v>
      </c>
      <c r="G2329" s="2">
        <v>2804.8873716621256</v>
      </c>
      <c r="H2329" s="17">
        <v>2.7446224548414526E-3</v>
      </c>
    </row>
    <row r="2330" spans="1:8" ht="13.5" x14ac:dyDescent="0.25">
      <c r="A2330" s="12"/>
      <c r="B2330" s="11">
        <v>45390</v>
      </c>
      <c r="C2330" s="2">
        <v>18.350000000000001</v>
      </c>
      <c r="D2330" s="2">
        <v>15.71</v>
      </c>
      <c r="E2330" s="2">
        <v>15.71</v>
      </c>
      <c r="F2330" s="2">
        <v>76</v>
      </c>
      <c r="G2330" s="2">
        <v>1193.96</v>
      </c>
      <c r="H2330" s="17">
        <v>0</v>
      </c>
    </row>
    <row r="2331" spans="1:8" ht="13.5" x14ac:dyDescent="0.25">
      <c r="A2331" s="12"/>
      <c r="B2331" s="11">
        <v>45394</v>
      </c>
      <c r="C2331" s="2">
        <v>18.350000000000001</v>
      </c>
      <c r="D2331" s="2">
        <v>15.71</v>
      </c>
      <c r="E2331" s="2">
        <v>15.718561307901906</v>
      </c>
      <c r="F2331" s="2">
        <v>1126</v>
      </c>
      <c r="G2331" s="2">
        <v>17699.100032697545</v>
      </c>
      <c r="H2331" s="17">
        <v>0</v>
      </c>
    </row>
    <row r="2332" spans="1:8" ht="13.5" x14ac:dyDescent="0.25">
      <c r="A2332" s="12"/>
      <c r="B2332" s="11">
        <v>45397</v>
      </c>
      <c r="C2332" s="2">
        <v>18.489999999999998</v>
      </c>
      <c r="D2332" s="2">
        <v>15.83</v>
      </c>
      <c r="E2332" s="2">
        <v>15.814589507842078</v>
      </c>
      <c r="F2332" s="2">
        <v>490</v>
      </c>
      <c r="G2332" s="2">
        <v>7749.1488588426182</v>
      </c>
      <c r="H2332" s="17">
        <v>7.6384468491406243E-3</v>
      </c>
    </row>
    <row r="2333" spans="1:8" ht="13.5" x14ac:dyDescent="0.25">
      <c r="A2333" s="12"/>
      <c r="B2333" s="11">
        <v>45398</v>
      </c>
      <c r="C2333" s="2">
        <v>19</v>
      </c>
      <c r="D2333" s="2">
        <v>16.265999999999998</v>
      </c>
      <c r="E2333" s="2">
        <v>16.028858842105258</v>
      </c>
      <c r="F2333" s="2">
        <v>1624</v>
      </c>
      <c r="G2333" s="2">
        <v>26030.866759578937</v>
      </c>
      <c r="H2333" s="17">
        <v>2.7542640555906391E-2</v>
      </c>
    </row>
    <row r="2334" spans="1:8" ht="13.5" x14ac:dyDescent="0.25">
      <c r="A2334" s="12"/>
      <c r="B2334" s="11">
        <v>45399</v>
      </c>
      <c r="C2334" s="2">
        <v>19.3</v>
      </c>
      <c r="D2334" s="2">
        <v>16.523</v>
      </c>
      <c r="E2334" s="2">
        <v>16.4082807253886</v>
      </c>
      <c r="F2334" s="2">
        <v>564</v>
      </c>
      <c r="G2334" s="2">
        <v>9254.2703291191701</v>
      </c>
      <c r="H2334" s="17">
        <v>1.5799827861797705E-2</v>
      </c>
    </row>
    <row r="2335" spans="1:8" ht="13.5" x14ac:dyDescent="0.25">
      <c r="A2335" s="12"/>
      <c r="B2335" s="11">
        <v>45400</v>
      </c>
      <c r="C2335" s="2">
        <v>19.3</v>
      </c>
      <c r="D2335" s="2">
        <v>16.523</v>
      </c>
      <c r="E2335" s="2">
        <v>16.356057772020726</v>
      </c>
      <c r="F2335" s="2">
        <v>330</v>
      </c>
      <c r="G2335" s="2">
        <v>5397.4990647668401</v>
      </c>
      <c r="H2335" s="17">
        <v>0</v>
      </c>
    </row>
    <row r="2336" spans="1:8" ht="13.5" x14ac:dyDescent="0.25">
      <c r="A2336" s="12"/>
      <c r="B2336" s="11">
        <v>45401</v>
      </c>
      <c r="C2336" s="2">
        <v>19.3</v>
      </c>
      <c r="D2336" s="2">
        <v>16.523</v>
      </c>
      <c r="E2336" s="2">
        <v>16.523</v>
      </c>
      <c r="F2336" s="2">
        <v>199</v>
      </c>
      <c r="G2336" s="2">
        <v>3288.0769999999998</v>
      </c>
      <c r="H2336" s="17">
        <v>0</v>
      </c>
    </row>
    <row r="2337" spans="1:8" ht="13.5" x14ac:dyDescent="0.25">
      <c r="A2337" s="12"/>
      <c r="B2337" s="11">
        <v>45404</v>
      </c>
      <c r="C2337" s="2">
        <v>19</v>
      </c>
      <c r="D2337" s="2">
        <v>16.265999999999998</v>
      </c>
      <c r="E2337" s="2">
        <v>16.265999999999998</v>
      </c>
      <c r="F2337" s="2">
        <v>817</v>
      </c>
      <c r="G2337" s="2">
        <v>13289.321999999998</v>
      </c>
      <c r="H2337" s="17">
        <v>-1.5554076136294949E-2</v>
      </c>
    </row>
    <row r="2338" spans="1:8" ht="13.5" x14ac:dyDescent="0.25">
      <c r="A2338" s="12"/>
      <c r="B2338" s="11">
        <v>45405</v>
      </c>
      <c r="C2338" s="2">
        <v>19.149999999999999</v>
      </c>
      <c r="D2338" s="2">
        <v>16.395</v>
      </c>
      <c r="E2338" s="2">
        <v>16.29483211488251</v>
      </c>
      <c r="F2338" s="2">
        <v>155</v>
      </c>
      <c r="G2338" s="2">
        <v>2525.6989778067891</v>
      </c>
      <c r="H2338" s="17">
        <v>7.9306528956105595E-3</v>
      </c>
    </row>
    <row r="2339" spans="1:8" ht="13.5" x14ac:dyDescent="0.25">
      <c r="A2339" s="12"/>
      <c r="B2339" s="11">
        <v>45406</v>
      </c>
      <c r="C2339" s="2">
        <v>19</v>
      </c>
      <c r="D2339" s="2">
        <v>16.265999999999998</v>
      </c>
      <c r="E2339" s="2">
        <v>16.28911484210526</v>
      </c>
      <c r="F2339" s="2">
        <v>808</v>
      </c>
      <c r="G2339" s="2">
        <v>13161.604792421051</v>
      </c>
      <c r="H2339" s="17">
        <v>-7.8682525160110612E-3</v>
      </c>
    </row>
    <row r="2340" spans="1:8" ht="13.5" x14ac:dyDescent="0.25">
      <c r="A2340" s="12"/>
      <c r="B2340" s="11">
        <v>45407</v>
      </c>
      <c r="C2340" s="2">
        <v>19</v>
      </c>
      <c r="D2340" s="2">
        <v>16.265999999999998</v>
      </c>
      <c r="E2340" s="2">
        <v>16.265999999999998</v>
      </c>
      <c r="F2340" s="2">
        <v>610</v>
      </c>
      <c r="G2340" s="2">
        <v>9922.2599999999984</v>
      </c>
      <c r="H2340" s="17">
        <v>0</v>
      </c>
    </row>
    <row r="2341" spans="1:8" ht="13.5" x14ac:dyDescent="0.25">
      <c r="A2341" s="12"/>
      <c r="B2341" s="11">
        <v>45408</v>
      </c>
      <c r="C2341" s="2">
        <v>19</v>
      </c>
      <c r="D2341" s="2">
        <v>16.265999999999998</v>
      </c>
      <c r="E2341" s="2">
        <v>16.265999999999998</v>
      </c>
      <c r="F2341" s="2">
        <v>30</v>
      </c>
      <c r="G2341" s="2">
        <v>487.97999999999996</v>
      </c>
      <c r="H2341" s="17">
        <v>0</v>
      </c>
    </row>
    <row r="2342" spans="1:8" ht="13.5" x14ac:dyDescent="0.25">
      <c r="A2342" s="12"/>
      <c r="B2342" s="11">
        <v>45411</v>
      </c>
      <c r="C2342" s="2">
        <v>18.850000000000001</v>
      </c>
      <c r="D2342" s="2">
        <v>16.138000000000002</v>
      </c>
      <c r="E2342" s="2">
        <v>16.229605623342177</v>
      </c>
      <c r="F2342" s="2">
        <v>170</v>
      </c>
      <c r="G2342" s="2">
        <v>2759.03295596817</v>
      </c>
      <c r="H2342" s="17">
        <v>-7.8691749661869287E-3</v>
      </c>
    </row>
    <row r="2343" spans="1:8" ht="13.5" x14ac:dyDescent="0.25">
      <c r="A2343" s="12"/>
      <c r="B2343" s="11">
        <v>45412</v>
      </c>
      <c r="C2343" s="2">
        <v>19.100000000000001</v>
      </c>
      <c r="D2343" s="2">
        <v>16.352</v>
      </c>
      <c r="E2343" s="2">
        <v>16.139680837696336</v>
      </c>
      <c r="F2343" s="2">
        <v>101</v>
      </c>
      <c r="G2343" s="2">
        <v>1630.10776460733</v>
      </c>
      <c r="H2343" s="17">
        <v>1.3260627091337131E-2</v>
      </c>
    </row>
    <row r="2344" spans="1:8" ht="13.5" x14ac:dyDescent="0.25">
      <c r="A2344" s="12"/>
      <c r="B2344" s="11">
        <v>45414</v>
      </c>
      <c r="C2344" s="2">
        <v>19.100000000000001</v>
      </c>
      <c r="D2344" s="2">
        <v>16.352</v>
      </c>
      <c r="E2344" s="2">
        <v>16.344294869109948</v>
      </c>
      <c r="F2344" s="2">
        <v>123</v>
      </c>
      <c r="G2344" s="2">
        <v>2010.3482689005236</v>
      </c>
      <c r="H2344" s="17">
        <v>0</v>
      </c>
    </row>
    <row r="2345" spans="1:8" ht="13.5" x14ac:dyDescent="0.25">
      <c r="A2345" s="12"/>
      <c r="B2345" s="11">
        <v>45415</v>
      </c>
      <c r="C2345" s="2">
        <v>19.100000000000001</v>
      </c>
      <c r="D2345" s="2">
        <v>16.352</v>
      </c>
      <c r="E2345" s="2">
        <v>16.280085445026177</v>
      </c>
      <c r="F2345" s="2">
        <v>1606</v>
      </c>
      <c r="G2345" s="2">
        <v>26145.817224712042</v>
      </c>
      <c r="H2345" s="17">
        <v>0</v>
      </c>
    </row>
    <row r="2346" spans="1:8" ht="13.5" x14ac:dyDescent="0.25">
      <c r="A2346" s="12"/>
      <c r="B2346" s="11">
        <v>45418</v>
      </c>
      <c r="C2346" s="2">
        <v>19</v>
      </c>
      <c r="D2346" s="2">
        <v>16.265999999999998</v>
      </c>
      <c r="E2346" s="2">
        <v>16.265999999999998</v>
      </c>
      <c r="F2346" s="2">
        <v>335</v>
      </c>
      <c r="G2346" s="2">
        <v>5449.11</v>
      </c>
      <c r="H2346" s="17">
        <v>-5.2592954990216536E-3</v>
      </c>
    </row>
    <row r="2347" spans="1:8" ht="13.5" x14ac:dyDescent="0.25">
      <c r="A2347" s="12"/>
      <c r="B2347" s="11">
        <v>45419</v>
      </c>
      <c r="C2347" s="2">
        <v>19</v>
      </c>
      <c r="D2347" s="2">
        <v>16.265999999999998</v>
      </c>
      <c r="E2347" s="2">
        <v>16.260863368421049</v>
      </c>
      <c r="F2347" s="2">
        <v>1688</v>
      </c>
      <c r="G2347" s="2">
        <v>27448.337365894731</v>
      </c>
      <c r="H2347" s="17">
        <v>0</v>
      </c>
    </row>
    <row r="2348" spans="1:8" ht="13.5" x14ac:dyDescent="0.25">
      <c r="A2348" s="12"/>
      <c r="B2348" s="11">
        <v>45420</v>
      </c>
      <c r="C2348" s="2">
        <v>19</v>
      </c>
      <c r="D2348" s="2">
        <v>16.265999999999998</v>
      </c>
      <c r="E2348" s="2">
        <v>0</v>
      </c>
      <c r="F2348" s="2">
        <v>0</v>
      </c>
      <c r="G2348" s="2">
        <v>0</v>
      </c>
      <c r="H2348" s="17">
        <v>0</v>
      </c>
    </row>
    <row r="2349" spans="1:8" ht="13.5" x14ac:dyDescent="0.25">
      <c r="A2349" s="12"/>
      <c r="B2349" s="11">
        <v>45421</v>
      </c>
      <c r="C2349" s="2">
        <v>18.899999999999999</v>
      </c>
      <c r="D2349" s="2">
        <v>16.181000000000001</v>
      </c>
      <c r="E2349" s="2">
        <v>16.181000000000001</v>
      </c>
      <c r="F2349" s="2">
        <v>40</v>
      </c>
      <c r="G2349" s="2">
        <v>647.24</v>
      </c>
      <c r="H2349" s="17">
        <v>-5.2256240009834814E-3</v>
      </c>
    </row>
    <row r="2350" spans="1:8" ht="13.5" x14ac:dyDescent="0.25">
      <c r="A2350" s="12"/>
      <c r="B2350" s="11">
        <v>45422</v>
      </c>
      <c r="C2350" s="2">
        <v>18.899999999999999</v>
      </c>
      <c r="D2350" s="2">
        <v>16.181000000000001</v>
      </c>
      <c r="E2350" s="2">
        <v>16.181000000000001</v>
      </c>
      <c r="F2350" s="2">
        <v>157</v>
      </c>
      <c r="G2350" s="2">
        <v>2540.4170000000004</v>
      </c>
      <c r="H2350" s="17">
        <v>0</v>
      </c>
    </row>
    <row r="2351" spans="1:8" ht="13.5" x14ac:dyDescent="0.25">
      <c r="A2351" s="12"/>
      <c r="B2351" s="11">
        <v>45425</v>
      </c>
      <c r="C2351" s="2">
        <v>18.899999999999999</v>
      </c>
      <c r="D2351" s="2">
        <v>16.181000000000001</v>
      </c>
      <c r="E2351" s="2">
        <v>16.181000000000001</v>
      </c>
      <c r="F2351" s="2">
        <v>560</v>
      </c>
      <c r="G2351" s="2">
        <v>9061.36</v>
      </c>
      <c r="H2351" s="17">
        <v>0</v>
      </c>
    </row>
    <row r="2352" spans="1:8" ht="13.5" x14ac:dyDescent="0.25">
      <c r="A2352" s="12"/>
      <c r="B2352" s="11">
        <v>45426</v>
      </c>
      <c r="C2352" s="2">
        <v>18.899999999999999</v>
      </c>
      <c r="D2352" s="2">
        <v>16.181000000000001</v>
      </c>
      <c r="E2352" s="2">
        <v>16.181000000000001</v>
      </c>
      <c r="F2352" s="2">
        <v>1160</v>
      </c>
      <c r="G2352" s="2">
        <v>18769.960000000003</v>
      </c>
      <c r="H2352" s="17">
        <v>0</v>
      </c>
    </row>
    <row r="2353" spans="1:8" ht="13.5" x14ac:dyDescent="0.25">
      <c r="A2353" s="12"/>
      <c r="B2353" s="11">
        <v>45427</v>
      </c>
      <c r="C2353" s="2">
        <v>19</v>
      </c>
      <c r="D2353" s="2">
        <v>16.265999999999998</v>
      </c>
      <c r="E2353" s="2">
        <v>16.24887789473684</v>
      </c>
      <c r="F2353" s="2">
        <v>3395</v>
      </c>
      <c r="G2353" s="2">
        <v>55164.94045263157</v>
      </c>
      <c r="H2353" s="17">
        <v>5.2530745936590628E-3</v>
      </c>
    </row>
    <row r="2354" spans="1:8" ht="13.5" x14ac:dyDescent="0.25">
      <c r="A2354" s="12"/>
      <c r="B2354" s="11">
        <v>45428</v>
      </c>
      <c r="C2354" s="2">
        <v>19.14</v>
      </c>
      <c r="D2354" s="2">
        <v>16.385999999999999</v>
      </c>
      <c r="E2354" s="2">
        <v>16.385999999999999</v>
      </c>
      <c r="F2354" s="2">
        <v>6</v>
      </c>
      <c r="G2354" s="2">
        <v>98.316000000000003</v>
      </c>
      <c r="H2354" s="17">
        <v>7.377351530800505E-3</v>
      </c>
    </row>
    <row r="2355" spans="1:8" ht="13.5" x14ac:dyDescent="0.25">
      <c r="A2355" s="12"/>
      <c r="B2355" s="11">
        <v>45429</v>
      </c>
      <c r="C2355" s="2">
        <v>19.14</v>
      </c>
      <c r="D2355" s="2">
        <v>16.385999999999999</v>
      </c>
      <c r="E2355" s="2">
        <v>16.385999999999999</v>
      </c>
      <c r="F2355" s="2">
        <v>105</v>
      </c>
      <c r="G2355" s="2">
        <v>1720.53</v>
      </c>
      <c r="H2355" s="17">
        <v>0</v>
      </c>
    </row>
    <row r="2356" spans="1:8" ht="13.5" x14ac:dyDescent="0.25">
      <c r="A2356" s="12"/>
      <c r="B2356" s="11">
        <v>45432</v>
      </c>
      <c r="C2356" s="2">
        <v>19.149999999999999</v>
      </c>
      <c r="D2356" s="2">
        <v>16.395</v>
      </c>
      <c r="E2356" s="2">
        <v>16.363322976501305</v>
      </c>
      <c r="F2356" s="2">
        <v>56</v>
      </c>
      <c r="G2356" s="2">
        <v>916.34608668407304</v>
      </c>
      <c r="H2356" s="17">
        <v>5.4924935920910173E-4</v>
      </c>
    </row>
    <row r="2357" spans="1:8" ht="13.5" x14ac:dyDescent="0.25">
      <c r="A2357" s="12"/>
      <c r="B2357" s="11">
        <v>45433</v>
      </c>
      <c r="C2357" s="2">
        <v>18</v>
      </c>
      <c r="D2357" s="2">
        <v>16.72</v>
      </c>
      <c r="E2357" s="2">
        <v>16.72</v>
      </c>
      <c r="F2357" s="2">
        <v>14</v>
      </c>
      <c r="G2357" s="2">
        <v>234.07999999999998</v>
      </c>
      <c r="H2357" s="17">
        <v>1.9823116803903588E-2</v>
      </c>
    </row>
    <row r="2358" spans="1:8" ht="13.5" x14ac:dyDescent="0.25">
      <c r="A2358" s="12"/>
      <c r="B2358" s="11">
        <v>45434</v>
      </c>
      <c r="C2358" s="2">
        <v>18</v>
      </c>
      <c r="D2358" s="2">
        <v>16.72</v>
      </c>
      <c r="E2358" s="2">
        <v>17.48076</v>
      </c>
      <c r="F2358" s="2">
        <v>145</v>
      </c>
      <c r="G2358" s="2">
        <v>2534.7102</v>
      </c>
      <c r="H2358" s="17">
        <v>0</v>
      </c>
    </row>
    <row r="2359" spans="1:8" ht="13.5" x14ac:dyDescent="0.25">
      <c r="A2359" s="12"/>
      <c r="B2359" s="11">
        <v>45435</v>
      </c>
      <c r="C2359" s="2">
        <v>18.21</v>
      </c>
      <c r="D2359" s="2">
        <v>16.914999999999999</v>
      </c>
      <c r="E2359" s="2">
        <v>16.910355573860514</v>
      </c>
      <c r="F2359" s="2">
        <v>153</v>
      </c>
      <c r="G2359" s="2">
        <v>2587.2844028006584</v>
      </c>
      <c r="H2359" s="17">
        <v>1.1662679425837338E-2</v>
      </c>
    </row>
    <row r="2360" spans="1:8" ht="13.5" x14ac:dyDescent="0.25">
      <c r="A2360" s="12"/>
      <c r="B2360" s="11">
        <v>45436</v>
      </c>
      <c r="C2360" s="2">
        <v>18.399999999999999</v>
      </c>
      <c r="D2360" s="2">
        <v>17.091000000000001</v>
      </c>
      <c r="E2360" s="2">
        <v>16.907085978260874</v>
      </c>
      <c r="F2360" s="2">
        <v>86</v>
      </c>
      <c r="G2360" s="2">
        <v>1454.0093941304351</v>
      </c>
      <c r="H2360" s="17">
        <v>1.0404966006503218E-2</v>
      </c>
    </row>
    <row r="2361" spans="1:8" ht="13.5" x14ac:dyDescent="0.25">
      <c r="A2361" s="12"/>
      <c r="B2361" s="11">
        <v>45439</v>
      </c>
      <c r="C2361" s="2">
        <v>18.350000000000001</v>
      </c>
      <c r="D2361" s="2">
        <v>17.045000000000002</v>
      </c>
      <c r="E2361" s="2">
        <v>17.039426702997275</v>
      </c>
      <c r="F2361" s="2">
        <v>241</v>
      </c>
      <c r="G2361" s="2">
        <v>4106.501835422343</v>
      </c>
      <c r="H2361" s="17">
        <v>-2.6914750453454666E-3</v>
      </c>
    </row>
    <row r="2362" spans="1:8" ht="13.5" x14ac:dyDescent="0.25">
      <c r="A2362" s="12"/>
      <c r="B2362" s="11">
        <v>45440</v>
      </c>
      <c r="C2362" s="2">
        <v>18</v>
      </c>
      <c r="D2362" s="2">
        <v>16.72</v>
      </c>
      <c r="E2362" s="2">
        <v>16.793382222222224</v>
      </c>
      <c r="F2362" s="2">
        <v>517</v>
      </c>
      <c r="G2362" s="2">
        <v>8682.1786088888894</v>
      </c>
      <c r="H2362" s="17">
        <v>-1.9067175124670155E-2</v>
      </c>
    </row>
    <row r="2363" spans="1:8" ht="13.5" x14ac:dyDescent="0.25">
      <c r="A2363" s="12"/>
      <c r="B2363" s="11">
        <v>45441</v>
      </c>
      <c r="C2363" s="2">
        <v>18.34</v>
      </c>
      <c r="D2363" s="2">
        <v>17.036000000000001</v>
      </c>
      <c r="E2363" s="2">
        <v>17.033213304253</v>
      </c>
      <c r="F2363" s="2">
        <v>294</v>
      </c>
      <c r="G2363" s="2">
        <v>5007.7647114503816</v>
      </c>
      <c r="H2363" s="17">
        <v>1.8899521531100628E-2</v>
      </c>
    </row>
    <row r="2364" spans="1:8" ht="13.5" x14ac:dyDescent="0.25">
      <c r="A2364" s="12"/>
      <c r="B2364" s="11">
        <v>45442</v>
      </c>
      <c r="C2364" s="2">
        <v>18.399999999999999</v>
      </c>
      <c r="D2364" s="2">
        <v>17.091000000000001</v>
      </c>
      <c r="E2364" s="2">
        <v>17.091000000000001</v>
      </c>
      <c r="F2364" s="2">
        <v>5</v>
      </c>
      <c r="G2364" s="2">
        <v>85.455000000000013</v>
      </c>
      <c r="H2364" s="17">
        <v>3.2284573843625094E-3</v>
      </c>
    </row>
    <row r="2365" spans="1:8" ht="13.5" x14ac:dyDescent="0.25">
      <c r="A2365" s="12"/>
      <c r="B2365" s="11">
        <v>45443</v>
      </c>
      <c r="C2365" s="2">
        <v>18.399999999999999</v>
      </c>
      <c r="D2365" s="2">
        <v>17.091000000000001</v>
      </c>
      <c r="E2365" s="2">
        <v>16.557835108695656</v>
      </c>
      <c r="F2365" s="2">
        <v>201</v>
      </c>
      <c r="G2365" s="2">
        <v>3328.1248568478268</v>
      </c>
      <c r="H2365" s="17">
        <v>0</v>
      </c>
    </row>
    <row r="2366" spans="1:8" ht="13.5" x14ac:dyDescent="0.25">
      <c r="A2366" s="12"/>
      <c r="B2366" s="11">
        <v>45446</v>
      </c>
      <c r="C2366" s="2">
        <v>18.399999999999999</v>
      </c>
      <c r="D2366" s="2">
        <v>17.091000000000001</v>
      </c>
      <c r="E2366" s="2">
        <v>0</v>
      </c>
      <c r="F2366" s="2">
        <v>0</v>
      </c>
      <c r="G2366" s="2">
        <v>0</v>
      </c>
      <c r="H2366" s="17">
        <v>0</v>
      </c>
    </row>
    <row r="2367" spans="1:8" ht="13.5" x14ac:dyDescent="0.25">
      <c r="A2367" s="12"/>
      <c r="B2367" s="11">
        <v>45447</v>
      </c>
      <c r="C2367" s="2">
        <v>18.010000000000002</v>
      </c>
      <c r="D2367" s="2">
        <v>16.728999999999999</v>
      </c>
      <c r="E2367" s="2">
        <v>16.728999999999999</v>
      </c>
      <c r="F2367" s="2">
        <v>26</v>
      </c>
      <c r="G2367" s="2">
        <v>434.95399999999995</v>
      </c>
      <c r="H2367" s="17">
        <v>-2.1180738400327765E-2</v>
      </c>
    </row>
    <row r="2368" spans="1:8" ht="13.5" x14ac:dyDescent="0.25">
      <c r="A2368" s="12"/>
      <c r="B2368" s="11">
        <v>45448</v>
      </c>
      <c r="C2368" s="2">
        <v>18.3</v>
      </c>
      <c r="D2368" s="2">
        <v>16.998000000000001</v>
      </c>
      <c r="E2368" s="2">
        <v>16.774146557377051</v>
      </c>
      <c r="F2368" s="2">
        <v>2409</v>
      </c>
      <c r="G2368" s="2">
        <v>40408.919056721315</v>
      </c>
      <c r="H2368" s="17">
        <v>1.6079861318668294E-2</v>
      </c>
    </row>
    <row r="2369" spans="1:8" ht="13.5" x14ac:dyDescent="0.25">
      <c r="A2369" s="12"/>
      <c r="B2369" s="11">
        <v>45449</v>
      </c>
      <c r="C2369" s="2">
        <v>18.3</v>
      </c>
      <c r="D2369" s="2">
        <v>16.998000000000001</v>
      </c>
      <c r="E2369" s="2">
        <v>16.917189836065575</v>
      </c>
      <c r="F2369" s="2">
        <v>900</v>
      </c>
      <c r="G2369" s="2">
        <v>15225.470852459017</v>
      </c>
      <c r="H2369" s="17">
        <v>0</v>
      </c>
    </row>
    <row r="2370" spans="1:8" ht="13.5" x14ac:dyDescent="0.25">
      <c r="A2370" s="12"/>
      <c r="B2370" s="11">
        <v>45450</v>
      </c>
      <c r="C2370" s="2">
        <v>18.350000000000001</v>
      </c>
      <c r="D2370" s="2">
        <v>17.045000000000002</v>
      </c>
      <c r="E2370" s="2">
        <v>17.07100871934605</v>
      </c>
      <c r="F2370" s="2">
        <v>1329</v>
      </c>
      <c r="G2370" s="2">
        <v>22687.370588010901</v>
      </c>
      <c r="H2370" s="17">
        <v>2.765031180138875E-3</v>
      </c>
    </row>
    <row r="2371" spans="1:8" ht="13.5" x14ac:dyDescent="0.25">
      <c r="A2371" s="12"/>
      <c r="B2371" s="11">
        <v>45453</v>
      </c>
      <c r="C2371" s="2">
        <v>18.3</v>
      </c>
      <c r="D2371" s="2">
        <v>16.998000000000001</v>
      </c>
      <c r="E2371" s="2">
        <v>17.025865573770492</v>
      </c>
      <c r="F2371" s="2">
        <v>1215</v>
      </c>
      <c r="G2371" s="2">
        <v>20686.426672131147</v>
      </c>
      <c r="H2371" s="17">
        <v>-2.7574068641830797E-3</v>
      </c>
    </row>
    <row r="2372" spans="1:8" ht="13.5" x14ac:dyDescent="0.25">
      <c r="A2372" s="12"/>
      <c r="B2372" s="11">
        <v>45454</v>
      </c>
      <c r="C2372" s="2">
        <v>18.3</v>
      </c>
      <c r="D2372" s="2">
        <v>16.998000000000001</v>
      </c>
      <c r="E2372" s="2">
        <v>16.998000000000001</v>
      </c>
      <c r="F2372" s="2">
        <v>350</v>
      </c>
      <c r="G2372" s="2">
        <v>5949.3</v>
      </c>
      <c r="H2372" s="17">
        <v>0</v>
      </c>
    </row>
    <row r="2373" spans="1:8" ht="13.5" x14ac:dyDescent="0.25">
      <c r="A2373" s="12"/>
      <c r="B2373" s="11">
        <v>45455</v>
      </c>
      <c r="C2373" s="2">
        <v>18.3</v>
      </c>
      <c r="D2373" s="2">
        <v>16.998000000000001</v>
      </c>
      <c r="E2373" s="2">
        <v>16.998000000000001</v>
      </c>
      <c r="F2373" s="2">
        <v>10</v>
      </c>
      <c r="G2373" s="2">
        <v>169.98000000000002</v>
      </c>
      <c r="H2373" s="17">
        <v>0</v>
      </c>
    </row>
    <row r="2374" spans="1:8" ht="13.5" x14ac:dyDescent="0.25">
      <c r="A2374" s="12"/>
      <c r="B2374" s="11">
        <v>45456</v>
      </c>
      <c r="C2374" s="2">
        <v>18.7</v>
      </c>
      <c r="D2374" s="2">
        <v>17.37</v>
      </c>
      <c r="E2374" s="2">
        <v>17.176793582887704</v>
      </c>
      <c r="F2374" s="2">
        <v>2024</v>
      </c>
      <c r="G2374" s="2">
        <v>34765.830211764711</v>
      </c>
      <c r="H2374" s="17">
        <v>2.1884927638545704E-2</v>
      </c>
    </row>
    <row r="2375" spans="1:8" ht="13.5" x14ac:dyDescent="0.25">
      <c r="A2375" s="12"/>
      <c r="B2375" s="11">
        <v>45457</v>
      </c>
      <c r="C2375" s="2">
        <v>18.899999999999999</v>
      </c>
      <c r="D2375" s="2">
        <v>17.556000000000001</v>
      </c>
      <c r="E2375" s="2">
        <v>17.324706666666668</v>
      </c>
      <c r="F2375" s="2">
        <v>2609</v>
      </c>
      <c r="G2375" s="2">
        <v>45200.159693333335</v>
      </c>
      <c r="H2375" s="17">
        <v>1.0708117443868735E-2</v>
      </c>
    </row>
    <row r="2376" spans="1:8" ht="13.5" x14ac:dyDescent="0.25">
      <c r="A2376" s="12"/>
      <c r="B2376" s="11">
        <v>45461</v>
      </c>
      <c r="C2376" s="2">
        <v>18.899999999999999</v>
      </c>
      <c r="D2376" s="2">
        <v>17.556000000000001</v>
      </c>
      <c r="E2376" s="2">
        <v>17.233675555555557</v>
      </c>
      <c r="F2376" s="2">
        <v>851</v>
      </c>
      <c r="G2376" s="2">
        <v>14665.85789777778</v>
      </c>
      <c r="H2376" s="17">
        <v>0</v>
      </c>
    </row>
    <row r="2377" spans="1:8" ht="13.5" x14ac:dyDescent="0.25">
      <c r="A2377" s="12"/>
      <c r="B2377" s="11">
        <v>45462</v>
      </c>
      <c r="C2377" s="2">
        <v>18.899999999999999</v>
      </c>
      <c r="D2377" s="2">
        <v>17.556000000000001</v>
      </c>
      <c r="E2377" s="2">
        <v>17.556000000000001</v>
      </c>
      <c r="F2377" s="2">
        <v>76</v>
      </c>
      <c r="G2377" s="2">
        <v>1334.2560000000001</v>
      </c>
      <c r="H2377" s="17">
        <v>0</v>
      </c>
    </row>
    <row r="2378" spans="1:8" ht="13.5" x14ac:dyDescent="0.25">
      <c r="A2378" s="12"/>
      <c r="B2378" s="11">
        <v>45463</v>
      </c>
      <c r="C2378" s="2">
        <v>18.899999999999999</v>
      </c>
      <c r="D2378" s="2">
        <v>17.556000000000001</v>
      </c>
      <c r="E2378" s="2">
        <v>17.448248888888891</v>
      </c>
      <c r="F2378" s="2">
        <v>335</v>
      </c>
      <c r="G2378" s="2">
        <v>5845.1633777777788</v>
      </c>
      <c r="H2378" s="17">
        <v>0</v>
      </c>
    </row>
    <row r="2379" spans="1:8" ht="13.5" x14ac:dyDescent="0.25">
      <c r="A2379" s="12"/>
      <c r="B2379" s="11">
        <v>45464</v>
      </c>
      <c r="C2379" s="2">
        <v>18.899999999999999</v>
      </c>
      <c r="D2379" s="2">
        <v>17.556000000000001</v>
      </c>
      <c r="E2379" s="2">
        <v>0</v>
      </c>
      <c r="F2379" s="2">
        <v>0</v>
      </c>
      <c r="G2379" s="2">
        <v>0</v>
      </c>
      <c r="H2379" s="17">
        <v>0</v>
      </c>
    </row>
    <row r="2380" spans="1:8" ht="13.5" x14ac:dyDescent="0.25">
      <c r="A2380" s="12"/>
      <c r="B2380" s="11">
        <v>45467</v>
      </c>
      <c r="C2380" s="2">
        <v>18.8</v>
      </c>
      <c r="D2380" s="2">
        <v>17.463000000000001</v>
      </c>
      <c r="E2380" s="2">
        <v>17.494582021276596</v>
      </c>
      <c r="F2380" s="2">
        <v>610</v>
      </c>
      <c r="G2380" s="2">
        <v>10671.695032978723</v>
      </c>
      <c r="H2380" s="17">
        <v>-5.2973342447026643E-3</v>
      </c>
    </row>
    <row r="2381" spans="1:8" ht="13.5" x14ac:dyDescent="0.25">
      <c r="A2381" s="12"/>
      <c r="B2381" s="11">
        <v>45468</v>
      </c>
      <c r="C2381" s="2">
        <v>18.899999999999999</v>
      </c>
      <c r="D2381" s="2">
        <v>17.556000000000001</v>
      </c>
      <c r="E2381" s="2">
        <v>17.556000000000001</v>
      </c>
      <c r="F2381" s="2">
        <v>702</v>
      </c>
      <c r="G2381" s="2">
        <v>12324.312</v>
      </c>
      <c r="H2381" s="17">
        <v>5.3255454389280173E-3</v>
      </c>
    </row>
    <row r="2382" spans="1:8" ht="13.5" x14ac:dyDescent="0.25">
      <c r="A2382" s="12"/>
      <c r="B2382" s="11">
        <v>45469</v>
      </c>
      <c r="C2382" s="2">
        <v>18.899999999999999</v>
      </c>
      <c r="D2382" s="2">
        <v>17.556000000000001</v>
      </c>
      <c r="E2382" s="2">
        <v>17.582937777777779</v>
      </c>
      <c r="F2382" s="2">
        <v>1145</v>
      </c>
      <c r="G2382" s="2">
        <v>20132.463755555556</v>
      </c>
      <c r="H2382" s="17">
        <v>0</v>
      </c>
    </row>
    <row r="2383" spans="1:8" ht="13.5" x14ac:dyDescent="0.25">
      <c r="A2383" s="12"/>
      <c r="B2383" s="11">
        <v>45470</v>
      </c>
      <c r="C2383" s="2">
        <v>19.29</v>
      </c>
      <c r="D2383" s="2">
        <v>17.917999999999999</v>
      </c>
      <c r="E2383" s="2">
        <v>17.917999999999999</v>
      </c>
      <c r="F2383" s="2">
        <v>1</v>
      </c>
      <c r="G2383" s="2">
        <v>17.917999999999999</v>
      </c>
      <c r="H2383" s="17">
        <v>2.061973114604684E-2</v>
      </c>
    </row>
    <row r="2384" spans="1:8" ht="13.5" x14ac:dyDescent="0.25">
      <c r="A2384" s="12"/>
      <c r="B2384" s="11">
        <v>45471</v>
      </c>
      <c r="C2384" s="2">
        <v>18.899999999999999</v>
      </c>
      <c r="D2384" s="2">
        <v>17.556000000000001</v>
      </c>
      <c r="E2384" s="2">
        <v>17.55785777777778</v>
      </c>
      <c r="F2384" s="2">
        <v>266</v>
      </c>
      <c r="G2384" s="2">
        <v>4670.3901688888891</v>
      </c>
      <c r="H2384" s="17">
        <v>-2.020314767273124E-2</v>
      </c>
    </row>
    <row r="2385" spans="1:8" ht="13.5" x14ac:dyDescent="0.25">
      <c r="A2385" s="12"/>
      <c r="B2385" s="11">
        <v>45474</v>
      </c>
      <c r="C2385" s="2">
        <v>18.899999999999999</v>
      </c>
      <c r="D2385" s="2">
        <v>17.556000000000001</v>
      </c>
      <c r="E2385" s="2">
        <v>0</v>
      </c>
      <c r="F2385" s="2">
        <v>0</v>
      </c>
      <c r="G2385" s="2">
        <v>0</v>
      </c>
      <c r="H2385" s="17">
        <v>0</v>
      </c>
    </row>
    <row r="2386" spans="1:8" ht="13.5" x14ac:dyDescent="0.25">
      <c r="A2386" s="12"/>
      <c r="B2386" s="11">
        <v>45475</v>
      </c>
      <c r="C2386" s="2">
        <v>19.100000000000001</v>
      </c>
      <c r="D2386" s="2">
        <v>17.742000000000001</v>
      </c>
      <c r="E2386" s="2">
        <v>17.667687958115181</v>
      </c>
      <c r="F2386" s="2">
        <v>180</v>
      </c>
      <c r="G2386" s="2">
        <v>3180.1838324607324</v>
      </c>
      <c r="H2386" s="17">
        <v>1.0594668489405329E-2</v>
      </c>
    </row>
    <row r="2387" spans="1:8" ht="13.5" x14ac:dyDescent="0.25">
      <c r="A2387" s="12"/>
      <c r="B2387" s="11">
        <v>45476</v>
      </c>
      <c r="C2387" s="2">
        <v>18.899999999999999</v>
      </c>
      <c r="D2387" s="2">
        <v>17.556000000000001</v>
      </c>
      <c r="E2387" s="2">
        <v>17.556000000000001</v>
      </c>
      <c r="F2387" s="2">
        <v>630</v>
      </c>
      <c r="G2387" s="2">
        <v>11060.28</v>
      </c>
      <c r="H2387" s="17">
        <v>-1.0483598241460937E-2</v>
      </c>
    </row>
    <row r="2388" spans="1:8" ht="13.5" x14ac:dyDescent="0.25">
      <c r="A2388" s="12"/>
      <c r="B2388" s="11">
        <v>45477</v>
      </c>
      <c r="C2388" s="2">
        <v>18.899999999999999</v>
      </c>
      <c r="D2388" s="2">
        <v>17.556000000000001</v>
      </c>
      <c r="E2388" s="2">
        <v>0</v>
      </c>
      <c r="F2388" s="2">
        <v>0</v>
      </c>
      <c r="G2388" s="2">
        <v>0</v>
      </c>
      <c r="H2388" s="17">
        <v>0</v>
      </c>
    </row>
    <row r="2389" spans="1:8" ht="13.5" x14ac:dyDescent="0.25">
      <c r="A2389" s="12"/>
      <c r="B2389" s="11">
        <v>45478</v>
      </c>
      <c r="C2389" s="2">
        <v>18.8</v>
      </c>
      <c r="D2389" s="2">
        <v>17.463000000000001</v>
      </c>
      <c r="E2389" s="2">
        <v>17.504799734042553</v>
      </c>
      <c r="F2389" s="2">
        <v>220</v>
      </c>
      <c r="G2389" s="2">
        <v>3851.0559414893619</v>
      </c>
      <c r="H2389" s="17">
        <v>-5.2973342447026643E-3</v>
      </c>
    </row>
    <row r="2390" spans="1:8" ht="13.5" x14ac:dyDescent="0.25">
      <c r="A2390" s="12"/>
      <c r="B2390" s="11">
        <v>45481</v>
      </c>
      <c r="C2390" s="2">
        <v>19.100000000000001</v>
      </c>
      <c r="D2390" s="2">
        <v>17.742000000000001</v>
      </c>
      <c r="E2390" s="2">
        <v>17.556219895287956</v>
      </c>
      <c r="F2390" s="2">
        <v>431</v>
      </c>
      <c r="G2390" s="2">
        <v>7566.7307748691092</v>
      </c>
      <c r="H2390" s="17">
        <v>1.5976636316784053E-2</v>
      </c>
    </row>
    <row r="2391" spans="1:8" ht="13.5" x14ac:dyDescent="0.25">
      <c r="A2391" s="12"/>
      <c r="B2391" s="11">
        <v>45482</v>
      </c>
      <c r="C2391" s="2">
        <v>18.899999999999999</v>
      </c>
      <c r="D2391" s="2">
        <v>17.556000000000001</v>
      </c>
      <c r="E2391" s="2">
        <v>17.556000000000001</v>
      </c>
      <c r="F2391" s="2">
        <v>50</v>
      </c>
      <c r="G2391" s="2">
        <v>877.80000000000007</v>
      </c>
      <c r="H2391" s="17">
        <v>-1.0483598241460937E-2</v>
      </c>
    </row>
    <row r="2392" spans="1:8" ht="13.5" x14ac:dyDescent="0.25">
      <c r="A2392" s="12"/>
      <c r="B2392" s="11">
        <v>45483</v>
      </c>
      <c r="C2392" s="2">
        <v>18.899999999999999</v>
      </c>
      <c r="D2392" s="2">
        <v>17.556000000000001</v>
      </c>
      <c r="E2392" s="2">
        <v>17.561573333333335</v>
      </c>
      <c r="F2392" s="2">
        <v>106</v>
      </c>
      <c r="G2392" s="2">
        <v>1861.5267733333335</v>
      </c>
      <c r="H2392" s="17">
        <v>0</v>
      </c>
    </row>
    <row r="2393" spans="1:8" ht="13.5" x14ac:dyDescent="0.25">
      <c r="A2393" s="12"/>
      <c r="B2393" s="11">
        <v>45484</v>
      </c>
      <c r="C2393" s="2">
        <v>19.05</v>
      </c>
      <c r="D2393" s="2">
        <v>17.695</v>
      </c>
      <c r="E2393" s="2">
        <v>17.584464304461942</v>
      </c>
      <c r="F2393" s="2">
        <v>440</v>
      </c>
      <c r="G2393" s="2">
        <v>7737.1642939632547</v>
      </c>
      <c r="H2393" s="17">
        <v>7.9175210754157746E-3</v>
      </c>
    </row>
    <row r="2394" spans="1:8" ht="13.5" x14ac:dyDescent="0.25">
      <c r="A2394" s="12"/>
      <c r="B2394" s="11">
        <v>45485</v>
      </c>
      <c r="C2394" s="2">
        <v>19.2</v>
      </c>
      <c r="D2394" s="2">
        <v>17.834</v>
      </c>
      <c r="E2394" s="2">
        <v>17.727181770833333</v>
      </c>
      <c r="F2394" s="2">
        <v>108</v>
      </c>
      <c r="G2394" s="2">
        <v>1914.5356312500001</v>
      </c>
      <c r="H2394" s="17">
        <v>7.8553263633794491E-3</v>
      </c>
    </row>
    <row r="2395" spans="1:8" ht="13.5" x14ac:dyDescent="0.25">
      <c r="A2395" s="12"/>
      <c r="B2395" s="11">
        <v>45488</v>
      </c>
      <c r="C2395" s="2">
        <v>19.100000000000001</v>
      </c>
      <c r="D2395" s="2">
        <v>17.742000000000001</v>
      </c>
      <c r="E2395" s="2">
        <v>17.742000000000001</v>
      </c>
      <c r="F2395" s="2">
        <v>271</v>
      </c>
      <c r="G2395" s="2">
        <v>4808.0820000000003</v>
      </c>
      <c r="H2395" s="17">
        <v>-5.1586856566108981E-3</v>
      </c>
    </row>
    <row r="2396" spans="1:8" ht="13.5" x14ac:dyDescent="0.25">
      <c r="A2396" s="12"/>
      <c r="B2396" s="11">
        <v>45489</v>
      </c>
      <c r="C2396" s="2">
        <v>19.100000000000001</v>
      </c>
      <c r="D2396" s="2">
        <v>17.742000000000001</v>
      </c>
      <c r="E2396" s="2">
        <v>17.750360104712041</v>
      </c>
      <c r="F2396" s="2">
        <v>221</v>
      </c>
      <c r="G2396" s="2">
        <v>3922.8295831413611</v>
      </c>
      <c r="H2396" s="17">
        <v>0</v>
      </c>
    </row>
    <row r="2397" spans="1:8" ht="13.5" x14ac:dyDescent="0.25">
      <c r="A2397" s="12"/>
      <c r="B2397" s="11">
        <v>45490</v>
      </c>
      <c r="C2397" s="2">
        <v>19.2</v>
      </c>
      <c r="D2397" s="2">
        <v>17.834</v>
      </c>
      <c r="E2397" s="2">
        <v>17.834</v>
      </c>
      <c r="F2397" s="2">
        <v>600</v>
      </c>
      <c r="G2397" s="2">
        <v>10700.4</v>
      </c>
      <c r="H2397" s="17">
        <v>5.1854356893246949E-3</v>
      </c>
    </row>
    <row r="2398" spans="1:8" ht="13.5" x14ac:dyDescent="0.25">
      <c r="A2398" s="12"/>
      <c r="B2398" s="11">
        <v>45491</v>
      </c>
      <c r="C2398" s="2">
        <v>19.25</v>
      </c>
      <c r="D2398" s="2">
        <v>17.881</v>
      </c>
      <c r="E2398" s="2">
        <v>17.744454181818185</v>
      </c>
      <c r="F2398" s="2">
        <v>51</v>
      </c>
      <c r="G2398" s="2">
        <v>904.96716327272748</v>
      </c>
      <c r="H2398" s="17">
        <v>2.6354154984860713E-3</v>
      </c>
    </row>
    <row r="2399" spans="1:8" ht="13.5" x14ac:dyDescent="0.25">
      <c r="A2399" s="12"/>
      <c r="B2399" s="11">
        <v>45492</v>
      </c>
      <c r="C2399" s="2">
        <v>19.25</v>
      </c>
      <c r="D2399" s="2">
        <v>17.881</v>
      </c>
      <c r="E2399" s="2">
        <v>17.866137870129872</v>
      </c>
      <c r="F2399" s="2">
        <v>309</v>
      </c>
      <c r="G2399" s="2">
        <v>5520.6366018701301</v>
      </c>
      <c r="H2399" s="17">
        <v>0</v>
      </c>
    </row>
    <row r="2400" spans="1:8" ht="13.5" x14ac:dyDescent="0.25">
      <c r="A2400" s="12"/>
      <c r="B2400" s="11">
        <v>45495</v>
      </c>
      <c r="C2400" s="2">
        <v>19.149999999999999</v>
      </c>
      <c r="D2400" s="2">
        <v>17.788</v>
      </c>
      <c r="E2400" s="2">
        <v>17.788</v>
      </c>
      <c r="F2400" s="2">
        <v>300</v>
      </c>
      <c r="G2400" s="2">
        <v>5336.4</v>
      </c>
      <c r="H2400" s="17">
        <v>-5.20105139533583E-3</v>
      </c>
    </row>
    <row r="2401" spans="1:8" ht="13.5" x14ac:dyDescent="0.25">
      <c r="A2401" s="12"/>
      <c r="B2401" s="11">
        <v>45496</v>
      </c>
      <c r="C2401" s="2">
        <v>19.100000000000001</v>
      </c>
      <c r="D2401" s="2">
        <v>17.742000000000001</v>
      </c>
      <c r="E2401" s="2">
        <v>17.768009214659685</v>
      </c>
      <c r="F2401" s="2">
        <v>277</v>
      </c>
      <c r="G2401" s="2">
        <v>4921.7385524607325</v>
      </c>
      <c r="H2401" s="17">
        <v>-2.5860130425005268E-3</v>
      </c>
    </row>
    <row r="2402" spans="1:8" ht="13.5" x14ac:dyDescent="0.25">
      <c r="A2402" s="12"/>
      <c r="B2402" s="11">
        <v>45497</v>
      </c>
      <c r="C2402" s="2">
        <v>19.100000000000001</v>
      </c>
      <c r="D2402" s="2">
        <v>17.742000000000001</v>
      </c>
      <c r="E2402" s="2">
        <v>17.774511518324609</v>
      </c>
      <c r="F2402" s="2">
        <v>500</v>
      </c>
      <c r="G2402" s="2">
        <v>8887.2557591623045</v>
      </c>
      <c r="H2402" s="17">
        <v>0</v>
      </c>
    </row>
    <row r="2403" spans="1:8" ht="13.5" x14ac:dyDescent="0.25">
      <c r="A2403" s="12"/>
      <c r="B2403" s="11">
        <v>45499</v>
      </c>
      <c r="C2403" s="2">
        <v>19.149999999999999</v>
      </c>
      <c r="D2403" s="2">
        <v>17.788</v>
      </c>
      <c r="E2403" s="2">
        <v>17.750844908616191</v>
      </c>
      <c r="F2403" s="2">
        <v>250</v>
      </c>
      <c r="G2403" s="2">
        <v>4437.7112271540482</v>
      </c>
      <c r="H2403" s="17">
        <v>2.5927178446623475E-3</v>
      </c>
    </row>
    <row r="2404" spans="1:8" ht="13.5" x14ac:dyDescent="0.25">
      <c r="A2404" s="12"/>
      <c r="B2404" s="11">
        <v>45502</v>
      </c>
      <c r="C2404" s="2">
        <v>19.100000000000001</v>
      </c>
      <c r="D2404" s="2">
        <v>17.742000000000001</v>
      </c>
      <c r="E2404" s="2">
        <v>17.742000000000001</v>
      </c>
      <c r="F2404" s="2">
        <v>150</v>
      </c>
      <c r="G2404" s="2">
        <v>2661.3</v>
      </c>
      <c r="H2404" s="17">
        <v>-2.5860130425005268E-3</v>
      </c>
    </row>
    <row r="2405" spans="1:8" ht="13.5" x14ac:dyDescent="0.25">
      <c r="A2405" s="12"/>
      <c r="B2405" s="11">
        <v>45503</v>
      </c>
      <c r="C2405" s="2">
        <v>19.149999999999999</v>
      </c>
      <c r="D2405" s="2">
        <v>17.788</v>
      </c>
      <c r="E2405" s="2">
        <v>17.788</v>
      </c>
      <c r="F2405" s="2">
        <v>1</v>
      </c>
      <c r="G2405" s="2">
        <v>17.788</v>
      </c>
      <c r="H2405" s="17">
        <v>2.5927178446623475E-3</v>
      </c>
    </row>
    <row r="2406" spans="1:8" ht="13.5" x14ac:dyDescent="0.25">
      <c r="A2406" s="12"/>
      <c r="B2406" s="11">
        <v>45504</v>
      </c>
      <c r="C2406" s="2">
        <v>19.149999999999999</v>
      </c>
      <c r="D2406" s="2">
        <v>17.788</v>
      </c>
      <c r="E2406" s="2">
        <v>17.784284490861623</v>
      </c>
      <c r="F2406" s="2">
        <v>570</v>
      </c>
      <c r="G2406" s="2">
        <v>10137.042159791125</v>
      </c>
      <c r="H2406" s="17">
        <v>0</v>
      </c>
    </row>
    <row r="2407" spans="1:8" ht="13.5" x14ac:dyDescent="0.25">
      <c r="A2407" s="12"/>
      <c r="B2407" s="11">
        <v>45505</v>
      </c>
      <c r="C2407" s="2">
        <v>19.149999999999999</v>
      </c>
      <c r="D2407" s="2">
        <v>17.788</v>
      </c>
      <c r="E2407" s="2">
        <v>17.788</v>
      </c>
      <c r="F2407" s="2">
        <v>50</v>
      </c>
      <c r="G2407" s="2">
        <v>889.4</v>
      </c>
      <c r="H2407" s="17">
        <v>0</v>
      </c>
    </row>
    <row r="2408" spans="1:8" ht="13.5" x14ac:dyDescent="0.25">
      <c r="A2408" s="12"/>
      <c r="B2408" s="11">
        <v>45506</v>
      </c>
      <c r="C2408" s="2">
        <v>19.16</v>
      </c>
      <c r="D2408" s="2">
        <v>17.797000000000001</v>
      </c>
      <c r="E2408" s="2">
        <v>17.789569102296451</v>
      </c>
      <c r="F2408" s="2">
        <v>668</v>
      </c>
      <c r="G2408" s="2">
        <v>11883.432160334029</v>
      </c>
      <c r="H2408" s="17">
        <v>5.0595907353273789E-4</v>
      </c>
    </row>
    <row r="2409" spans="1:8" ht="13.5" x14ac:dyDescent="0.25">
      <c r="A2409" s="12"/>
      <c r="B2409" s="11">
        <v>45509</v>
      </c>
      <c r="C2409" s="2">
        <v>19.149999999999999</v>
      </c>
      <c r="D2409" s="2">
        <v>17.788</v>
      </c>
      <c r="E2409" s="2">
        <v>17.788</v>
      </c>
      <c r="F2409" s="2">
        <v>836</v>
      </c>
      <c r="G2409" s="2">
        <v>14870.768</v>
      </c>
      <c r="H2409" s="17">
        <v>-5.0570320840593024E-4</v>
      </c>
    </row>
    <row r="2410" spans="1:8" ht="13.5" x14ac:dyDescent="0.25">
      <c r="A2410" s="12"/>
      <c r="B2410" s="11">
        <v>45510</v>
      </c>
      <c r="C2410" s="2">
        <v>19.149999999999999</v>
      </c>
      <c r="D2410" s="2">
        <v>17.788</v>
      </c>
      <c r="E2410" s="2">
        <v>17.788</v>
      </c>
      <c r="F2410" s="2">
        <v>215</v>
      </c>
      <c r="G2410" s="2">
        <v>3824.42</v>
      </c>
      <c r="H2410" s="17">
        <v>0</v>
      </c>
    </row>
    <row r="2411" spans="1:8" ht="13.5" x14ac:dyDescent="0.25">
      <c r="A2411" s="12"/>
      <c r="B2411" s="11">
        <v>45511</v>
      </c>
      <c r="C2411" s="2">
        <v>19.149999999999999</v>
      </c>
      <c r="D2411" s="2">
        <v>17.788</v>
      </c>
      <c r="E2411" s="2">
        <v>0</v>
      </c>
      <c r="F2411" s="2">
        <v>0</v>
      </c>
      <c r="G2411" s="2">
        <v>0</v>
      </c>
      <c r="H2411" s="17">
        <v>0</v>
      </c>
    </row>
    <row r="2412" spans="1:8" ht="13.5" x14ac:dyDescent="0.25">
      <c r="A2412" s="12"/>
      <c r="B2412" s="11">
        <v>45512</v>
      </c>
      <c r="C2412" s="2">
        <v>19.149999999999999</v>
      </c>
      <c r="D2412" s="2">
        <v>17.788</v>
      </c>
      <c r="E2412" s="2">
        <v>17.788</v>
      </c>
      <c r="F2412" s="2">
        <v>335</v>
      </c>
      <c r="G2412" s="2">
        <v>5958.9800000000005</v>
      </c>
      <c r="H2412" s="17">
        <v>0</v>
      </c>
    </row>
    <row r="2413" spans="1:8" ht="13.5" x14ac:dyDescent="0.25">
      <c r="A2413" s="12"/>
      <c r="B2413" s="11">
        <v>45513</v>
      </c>
      <c r="C2413" s="2">
        <v>19.149999999999999</v>
      </c>
      <c r="D2413" s="2">
        <v>17.788</v>
      </c>
      <c r="E2413" s="2">
        <v>17.788</v>
      </c>
      <c r="F2413" s="2">
        <v>50</v>
      </c>
      <c r="G2413" s="2">
        <v>889.4</v>
      </c>
      <c r="H2413" s="17">
        <v>0</v>
      </c>
    </row>
    <row r="2414" spans="1:8" ht="13.5" x14ac:dyDescent="0.25">
      <c r="A2414" s="12"/>
      <c r="B2414" s="11">
        <v>45516</v>
      </c>
      <c r="C2414" s="2">
        <v>19.399999999999999</v>
      </c>
      <c r="D2414" s="2">
        <v>18.02</v>
      </c>
      <c r="E2414" s="2">
        <v>17.792427835051548</v>
      </c>
      <c r="F2414" s="2">
        <v>51</v>
      </c>
      <c r="G2414" s="2">
        <v>907.41381958762895</v>
      </c>
      <c r="H2414" s="17">
        <v>1.304250056217671E-2</v>
      </c>
    </row>
    <row r="2415" spans="1:8" ht="13.5" x14ac:dyDescent="0.25">
      <c r="A2415" s="12"/>
      <c r="B2415" s="11">
        <v>45518</v>
      </c>
      <c r="C2415" s="2">
        <v>19.16</v>
      </c>
      <c r="D2415" s="2">
        <v>17.797000000000001</v>
      </c>
      <c r="E2415" s="2">
        <v>17.788640240083506</v>
      </c>
      <c r="F2415" s="2">
        <v>206</v>
      </c>
      <c r="G2415" s="2">
        <v>3664.4598894572023</v>
      </c>
      <c r="H2415" s="17">
        <v>-1.2375138734739123E-2</v>
      </c>
    </row>
    <row r="2416" spans="1:8" ht="13.5" x14ac:dyDescent="0.25">
      <c r="A2416" s="12"/>
      <c r="B2416" s="11">
        <v>45519</v>
      </c>
      <c r="C2416" s="2">
        <v>19.16</v>
      </c>
      <c r="D2416" s="2">
        <v>17.797000000000001</v>
      </c>
      <c r="E2416" s="2">
        <v>0</v>
      </c>
      <c r="F2416" s="2">
        <v>0</v>
      </c>
      <c r="G2416" s="2">
        <v>0</v>
      </c>
      <c r="H2416" s="17">
        <v>0</v>
      </c>
    </row>
    <row r="2417" spans="1:8" ht="13.5" x14ac:dyDescent="0.25">
      <c r="A2417" s="12"/>
      <c r="B2417" s="11">
        <v>45520</v>
      </c>
      <c r="C2417" s="2">
        <v>19.100000000000001</v>
      </c>
      <c r="D2417" s="2">
        <v>17.742000000000001</v>
      </c>
      <c r="E2417" s="2">
        <v>17.742000000000001</v>
      </c>
      <c r="F2417" s="2">
        <v>300</v>
      </c>
      <c r="G2417" s="2">
        <v>5322.6</v>
      </c>
      <c r="H2417" s="17">
        <v>-3.090408495813885E-3</v>
      </c>
    </row>
    <row r="2418" spans="1:8" ht="13.5" x14ac:dyDescent="0.25">
      <c r="A2418" s="12"/>
      <c r="B2418" s="11">
        <v>45523</v>
      </c>
      <c r="C2418" s="2">
        <v>19.100000000000001</v>
      </c>
      <c r="D2418" s="2">
        <v>17.742000000000001</v>
      </c>
      <c r="E2418" s="2">
        <v>17.742000000000001</v>
      </c>
      <c r="F2418" s="2">
        <v>100</v>
      </c>
      <c r="G2418" s="2">
        <v>1774.2</v>
      </c>
      <c r="H2418" s="17">
        <v>0</v>
      </c>
    </row>
    <row r="2419" spans="1:8" ht="13.5" x14ac:dyDescent="0.25">
      <c r="A2419" s="12"/>
      <c r="B2419" s="11">
        <v>45524</v>
      </c>
      <c r="C2419" s="2">
        <v>19.149999999999999</v>
      </c>
      <c r="D2419" s="2">
        <v>17.788</v>
      </c>
      <c r="E2419" s="2">
        <v>17.746200522193213</v>
      </c>
      <c r="F2419" s="2">
        <v>205</v>
      </c>
      <c r="G2419" s="2">
        <v>3637.9711070496087</v>
      </c>
      <c r="H2419" s="17">
        <v>2.5927178446623475E-3</v>
      </c>
    </row>
    <row r="2420" spans="1:8" ht="13.5" x14ac:dyDescent="0.25">
      <c r="A2420" s="12"/>
      <c r="B2420" s="11">
        <v>45525</v>
      </c>
      <c r="C2420" s="2">
        <v>19.149999999999999</v>
      </c>
      <c r="D2420" s="2">
        <v>17.788</v>
      </c>
      <c r="E2420" s="2">
        <v>17.807506422976502</v>
      </c>
      <c r="F2420" s="2">
        <v>350</v>
      </c>
      <c r="G2420" s="2">
        <v>6232.6272480417756</v>
      </c>
      <c r="H2420" s="17">
        <v>0</v>
      </c>
    </row>
    <row r="2421" spans="1:8" ht="13.5" x14ac:dyDescent="0.25">
      <c r="A2421" s="12"/>
      <c r="B2421" s="11">
        <v>45526</v>
      </c>
      <c r="C2421" s="2">
        <v>19.350000000000001</v>
      </c>
      <c r="D2421" s="2">
        <v>17.974</v>
      </c>
      <c r="E2421" s="2">
        <v>17.787293333333334</v>
      </c>
      <c r="F2421" s="2">
        <v>4921</v>
      </c>
      <c r="G2421" s="2">
        <v>87531.270493333344</v>
      </c>
      <c r="H2421" s="17">
        <v>1.0456487519676183E-2</v>
      </c>
    </row>
    <row r="2422" spans="1:8" ht="13.5" x14ac:dyDescent="0.25">
      <c r="A2422" s="12"/>
      <c r="B2422" s="11">
        <v>45527</v>
      </c>
      <c r="C2422" s="2">
        <v>19.350000000000001</v>
      </c>
      <c r="D2422" s="2">
        <v>17.974</v>
      </c>
      <c r="E2422" s="2">
        <v>17.974</v>
      </c>
      <c r="F2422" s="2">
        <v>273</v>
      </c>
      <c r="G2422" s="2">
        <v>4906.902</v>
      </c>
      <c r="H2422" s="17">
        <v>0</v>
      </c>
    </row>
    <row r="2423" spans="1:8" ht="13.5" x14ac:dyDescent="0.25">
      <c r="A2423" s="12"/>
      <c r="B2423" s="11">
        <v>45530</v>
      </c>
      <c r="C2423" s="2">
        <v>19.850000000000001</v>
      </c>
      <c r="D2423" s="2">
        <v>18.437999999999999</v>
      </c>
      <c r="E2423" s="2">
        <v>17.979139949622166</v>
      </c>
      <c r="F2423" s="2">
        <v>77</v>
      </c>
      <c r="G2423" s="2">
        <v>1384.3937761209068</v>
      </c>
      <c r="H2423" s="17">
        <v>2.5815066206742999E-2</v>
      </c>
    </row>
    <row r="2424" spans="1:8" ht="13.5" x14ac:dyDescent="0.25">
      <c r="A2424" s="12"/>
      <c r="B2424" s="11">
        <v>45531</v>
      </c>
      <c r="C2424" s="2">
        <v>19.850000000000001</v>
      </c>
      <c r="D2424" s="2">
        <v>18.437999999999999</v>
      </c>
      <c r="E2424" s="2">
        <v>0</v>
      </c>
      <c r="F2424" s="2">
        <v>0</v>
      </c>
      <c r="G2424" s="2">
        <v>0</v>
      </c>
      <c r="H2424" s="17">
        <v>0</v>
      </c>
    </row>
    <row r="2425" spans="1:8" ht="13.5" x14ac:dyDescent="0.25">
      <c r="A2425" s="12"/>
      <c r="B2425" s="11">
        <v>45532</v>
      </c>
      <c r="C2425" s="2">
        <v>19.82</v>
      </c>
      <c r="D2425" s="2">
        <v>18.41</v>
      </c>
      <c r="E2425" s="2">
        <v>18.09140110998991</v>
      </c>
      <c r="F2425" s="2">
        <v>1056</v>
      </c>
      <c r="G2425" s="2">
        <v>19104.519572149344</v>
      </c>
      <c r="H2425" s="17">
        <v>-1.5186028853454113E-3</v>
      </c>
    </row>
    <row r="2426" spans="1:8" ht="13.5" x14ac:dyDescent="0.25">
      <c r="A2426" s="12"/>
      <c r="B2426" s="11">
        <v>45533</v>
      </c>
      <c r="C2426" s="2">
        <v>19.43</v>
      </c>
      <c r="D2426" s="2">
        <v>18.047999999999998</v>
      </c>
      <c r="E2426" s="2">
        <v>18.117665465774575</v>
      </c>
      <c r="F2426" s="2">
        <v>310</v>
      </c>
      <c r="G2426" s="2">
        <v>5616.4762943901187</v>
      </c>
      <c r="H2426" s="17">
        <v>-1.9663226507333074E-2</v>
      </c>
    </row>
    <row r="2427" spans="1:8" ht="13.5" x14ac:dyDescent="0.25">
      <c r="A2427" s="12"/>
      <c r="B2427" s="11">
        <v>45534</v>
      </c>
      <c r="C2427" s="2">
        <v>19.43</v>
      </c>
      <c r="D2427" s="2">
        <v>18.047999999999998</v>
      </c>
      <c r="E2427" s="2">
        <v>18.047999999999998</v>
      </c>
      <c r="F2427" s="2">
        <v>508</v>
      </c>
      <c r="G2427" s="2">
        <v>9168.384</v>
      </c>
      <c r="H2427" s="17">
        <v>0</v>
      </c>
    </row>
    <row r="2428" spans="1:8" ht="13.5" x14ac:dyDescent="0.25">
      <c r="A2428" s="12"/>
      <c r="B2428" s="11">
        <v>45537</v>
      </c>
      <c r="C2428" s="2">
        <v>19.43</v>
      </c>
      <c r="D2428" s="2">
        <v>18.047999999999998</v>
      </c>
      <c r="E2428" s="2">
        <v>18.047999999999998</v>
      </c>
      <c r="F2428" s="2">
        <v>442</v>
      </c>
      <c r="G2428" s="2">
        <v>7977.2159999999994</v>
      </c>
      <c r="H2428" s="17">
        <v>0</v>
      </c>
    </row>
    <row r="2429" spans="1:8" ht="13.5" x14ac:dyDescent="0.25">
      <c r="A2429" s="12"/>
      <c r="B2429" s="11">
        <v>45538</v>
      </c>
      <c r="C2429" s="2">
        <v>19.43</v>
      </c>
      <c r="D2429" s="2">
        <v>18.047999999999998</v>
      </c>
      <c r="E2429" s="2">
        <v>0</v>
      </c>
      <c r="F2429" s="2">
        <v>0</v>
      </c>
      <c r="G2429" s="2">
        <v>0</v>
      </c>
      <c r="H2429" s="17">
        <v>0</v>
      </c>
    </row>
    <row r="2430" spans="1:8" ht="13.5" x14ac:dyDescent="0.25">
      <c r="A2430" s="12"/>
      <c r="B2430" s="11">
        <v>45539</v>
      </c>
      <c r="C2430" s="2">
        <v>19.43</v>
      </c>
      <c r="D2430" s="2">
        <v>18.047999999999998</v>
      </c>
      <c r="E2430" s="2">
        <v>0</v>
      </c>
      <c r="F2430" s="2">
        <v>0</v>
      </c>
      <c r="G2430" s="2">
        <v>0</v>
      </c>
      <c r="H2430" s="17">
        <v>0</v>
      </c>
    </row>
    <row r="2431" spans="1:8" ht="13.5" x14ac:dyDescent="0.25">
      <c r="A2431" s="12"/>
      <c r="B2431" s="11">
        <v>45540</v>
      </c>
      <c r="C2431" s="2">
        <v>19.809999999999999</v>
      </c>
      <c r="D2431" s="2">
        <v>18.401</v>
      </c>
      <c r="E2431" s="2">
        <v>18.312756940938922</v>
      </c>
      <c r="F2431" s="2">
        <v>246</v>
      </c>
      <c r="G2431" s="2">
        <v>4504.9382074709747</v>
      </c>
      <c r="H2431" s="17">
        <v>1.9558953900709306E-2</v>
      </c>
    </row>
    <row r="2432" spans="1:8" ht="13.5" x14ac:dyDescent="0.25">
      <c r="A2432" s="12"/>
      <c r="B2432" s="11">
        <v>45541</v>
      </c>
      <c r="C2432" s="2">
        <v>19.809999999999999</v>
      </c>
      <c r="D2432" s="2">
        <v>18.401</v>
      </c>
      <c r="E2432" s="2">
        <v>0</v>
      </c>
      <c r="F2432" s="2">
        <v>0</v>
      </c>
      <c r="G2432" s="2">
        <v>0</v>
      </c>
      <c r="H2432" s="17">
        <v>0</v>
      </c>
    </row>
    <row r="2433" spans="1:8" ht="13.5" x14ac:dyDescent="0.25">
      <c r="A2433" s="12"/>
      <c r="B2433" s="11">
        <v>45544</v>
      </c>
      <c r="C2433" s="2">
        <v>19.690000000000001</v>
      </c>
      <c r="D2433" s="2">
        <v>18.29</v>
      </c>
      <c r="E2433" s="2">
        <v>18.375458608430673</v>
      </c>
      <c r="F2433" s="2">
        <v>147</v>
      </c>
      <c r="G2433" s="2">
        <v>2701.1924154393091</v>
      </c>
      <c r="H2433" s="17">
        <v>-6.0322808543014327E-3</v>
      </c>
    </row>
    <row r="2434" spans="1:8" ht="13.5" x14ac:dyDescent="0.25">
      <c r="A2434" s="12"/>
      <c r="B2434" s="11">
        <v>45545</v>
      </c>
      <c r="C2434" s="2">
        <v>19.690000000000001</v>
      </c>
      <c r="D2434" s="2">
        <v>18.29</v>
      </c>
      <c r="E2434" s="2">
        <v>18.033624174707974</v>
      </c>
      <c r="F2434" s="2">
        <v>4792</v>
      </c>
      <c r="G2434" s="2">
        <v>86417.127045200614</v>
      </c>
      <c r="H2434" s="17">
        <v>0</v>
      </c>
    </row>
    <row r="2435" spans="1:8" ht="13.5" x14ac:dyDescent="0.25">
      <c r="A2435" s="12"/>
      <c r="B2435" s="11">
        <v>45546</v>
      </c>
      <c r="C2435" s="2">
        <v>19.690000000000001</v>
      </c>
      <c r="D2435" s="2">
        <v>18.29</v>
      </c>
      <c r="E2435" s="2">
        <v>18.29</v>
      </c>
      <c r="F2435" s="2">
        <v>106</v>
      </c>
      <c r="G2435" s="2">
        <v>1938.74</v>
      </c>
      <c r="H2435" s="17">
        <v>0</v>
      </c>
    </row>
    <row r="2436" spans="1:8" ht="13.5" x14ac:dyDescent="0.25">
      <c r="A2436" s="12"/>
      <c r="B2436" s="11">
        <v>45547</v>
      </c>
      <c r="C2436" s="2">
        <v>19.690000000000001</v>
      </c>
      <c r="D2436" s="2">
        <v>18.29</v>
      </c>
      <c r="E2436" s="2">
        <v>18.061491112239715</v>
      </c>
      <c r="F2436" s="2">
        <v>116</v>
      </c>
      <c r="G2436" s="2">
        <v>2095.1329690198068</v>
      </c>
      <c r="H2436" s="17">
        <v>0</v>
      </c>
    </row>
    <row r="2437" spans="1:8" ht="13.5" x14ac:dyDescent="0.25">
      <c r="A2437" s="12"/>
      <c r="B2437" s="11">
        <v>45548</v>
      </c>
      <c r="C2437" s="2">
        <v>19.690000000000001</v>
      </c>
      <c r="D2437" s="2">
        <v>18.29</v>
      </c>
      <c r="E2437" s="2">
        <v>0</v>
      </c>
      <c r="F2437" s="2">
        <v>0</v>
      </c>
      <c r="G2437" s="2">
        <v>0</v>
      </c>
      <c r="H2437" s="17">
        <v>0</v>
      </c>
    </row>
    <row r="2438" spans="1:8" ht="13.5" x14ac:dyDescent="0.25">
      <c r="A2438" s="12"/>
      <c r="B2438" s="11">
        <v>45551</v>
      </c>
      <c r="C2438" s="2">
        <v>19.690000000000001</v>
      </c>
      <c r="D2438" s="2">
        <v>18.29</v>
      </c>
      <c r="E2438" s="2">
        <v>0</v>
      </c>
      <c r="F2438" s="2">
        <v>0</v>
      </c>
      <c r="G2438" s="2">
        <v>0</v>
      </c>
      <c r="H2438" s="17">
        <v>0</v>
      </c>
    </row>
    <row r="2439" spans="1:8" ht="13.5" x14ac:dyDescent="0.25">
      <c r="A2439" s="12"/>
      <c r="B2439" s="11">
        <v>45552</v>
      </c>
      <c r="C2439" s="2">
        <v>19.399999999999999</v>
      </c>
      <c r="D2439" s="2">
        <v>18.02</v>
      </c>
      <c r="E2439" s="2">
        <v>18.02</v>
      </c>
      <c r="F2439" s="2">
        <v>50</v>
      </c>
      <c r="G2439" s="2">
        <v>901</v>
      </c>
      <c r="H2439" s="17">
        <v>-1.4762165117550552E-2</v>
      </c>
    </row>
    <row r="2440" spans="1:8" ht="13.5" x14ac:dyDescent="0.25">
      <c r="A2440" s="12"/>
      <c r="B2440" s="11">
        <v>45553</v>
      </c>
      <c r="C2440" s="2">
        <v>19.399999999999999</v>
      </c>
      <c r="D2440" s="2">
        <v>18.02</v>
      </c>
      <c r="E2440" s="2">
        <v>18.02</v>
      </c>
      <c r="F2440" s="2">
        <v>38</v>
      </c>
      <c r="G2440" s="2">
        <v>684.76</v>
      </c>
      <c r="H2440" s="17">
        <v>0</v>
      </c>
    </row>
    <row r="2441" spans="1:8" ht="13.5" x14ac:dyDescent="0.25">
      <c r="A2441" s="12"/>
      <c r="B2441" s="11">
        <v>45554</v>
      </c>
      <c r="C2441" s="2">
        <v>19.399999999999999</v>
      </c>
      <c r="D2441" s="2">
        <v>18.02</v>
      </c>
      <c r="E2441" s="2">
        <v>0</v>
      </c>
      <c r="F2441" s="2">
        <v>0</v>
      </c>
      <c r="G2441" s="2">
        <v>0</v>
      </c>
      <c r="H2441" s="17">
        <v>0</v>
      </c>
    </row>
    <row r="2442" spans="1:8" ht="13.5" x14ac:dyDescent="0.25">
      <c r="A2442" s="12"/>
      <c r="B2442" s="11">
        <v>45555</v>
      </c>
      <c r="C2442" s="2">
        <v>19.399999999999999</v>
      </c>
      <c r="D2442" s="2">
        <v>18.02</v>
      </c>
      <c r="E2442" s="2">
        <v>0</v>
      </c>
      <c r="F2442" s="2">
        <v>0</v>
      </c>
      <c r="G2442" s="2">
        <v>0</v>
      </c>
      <c r="H2442" s="17">
        <v>0</v>
      </c>
    </row>
    <row r="2443" spans="1:8" ht="13.5" x14ac:dyDescent="0.25">
      <c r="A2443" s="12"/>
      <c r="B2443" s="11">
        <v>45558</v>
      </c>
      <c r="C2443" s="2">
        <v>19.399999999999999</v>
      </c>
      <c r="D2443" s="2">
        <v>18.02</v>
      </c>
      <c r="E2443" s="2">
        <v>0</v>
      </c>
      <c r="F2443" s="2">
        <v>0</v>
      </c>
      <c r="G2443" s="2">
        <v>0</v>
      </c>
      <c r="H2443" s="17">
        <v>0</v>
      </c>
    </row>
    <row r="2444" spans="1:8" ht="13.5" x14ac:dyDescent="0.25">
      <c r="A2444" s="12"/>
      <c r="B2444" s="11">
        <v>45559</v>
      </c>
      <c r="C2444" s="2">
        <v>19.649999999999999</v>
      </c>
      <c r="D2444" s="2">
        <v>18.251999999999999</v>
      </c>
      <c r="E2444" s="2">
        <v>18.251999999999999</v>
      </c>
      <c r="F2444" s="2">
        <v>16</v>
      </c>
      <c r="G2444" s="2">
        <v>292.03199999999998</v>
      </c>
      <c r="H2444" s="17">
        <v>1.2874583795782426E-2</v>
      </c>
    </row>
    <row r="2445" spans="1:8" ht="13.5" x14ac:dyDescent="0.25">
      <c r="A2445" s="12"/>
      <c r="B2445" s="11">
        <v>45560</v>
      </c>
      <c r="C2445" s="2">
        <v>19.649999999999999</v>
      </c>
      <c r="D2445" s="2">
        <v>18.251999999999999</v>
      </c>
      <c r="E2445" s="2">
        <v>18.251999999999999</v>
      </c>
      <c r="F2445" s="2">
        <v>20</v>
      </c>
      <c r="G2445" s="2">
        <v>365.03999999999996</v>
      </c>
      <c r="H2445" s="17">
        <v>0</v>
      </c>
    </row>
    <row r="2446" spans="1:8" ht="13.5" x14ac:dyDescent="0.25">
      <c r="A2446" s="12"/>
      <c r="B2446" s="11">
        <v>45561</v>
      </c>
      <c r="C2446" s="2">
        <v>19.3</v>
      </c>
      <c r="D2446" s="2">
        <v>17.927</v>
      </c>
      <c r="E2446" s="2">
        <v>17.965083264248705</v>
      </c>
      <c r="F2446" s="2">
        <v>588</v>
      </c>
      <c r="G2446" s="2">
        <v>10563.468959378239</v>
      </c>
      <c r="H2446" s="17">
        <v>-1.7806267806267768E-2</v>
      </c>
    </row>
    <row r="2447" spans="1:8" ht="13.5" x14ac:dyDescent="0.25">
      <c r="A2447" s="12"/>
      <c r="B2447" s="11">
        <v>45562</v>
      </c>
      <c r="C2447" s="2">
        <v>19.3</v>
      </c>
      <c r="D2447" s="2">
        <v>17.927</v>
      </c>
      <c r="E2447" s="2">
        <v>17.927</v>
      </c>
      <c r="F2447" s="2">
        <v>25</v>
      </c>
      <c r="G2447" s="2">
        <v>448.17500000000001</v>
      </c>
      <c r="H2447" s="17">
        <v>0</v>
      </c>
    </row>
    <row r="2448" spans="1:8" ht="13.5" x14ac:dyDescent="0.25">
      <c r="A2448" s="12"/>
      <c r="B2448" s="11">
        <v>45565</v>
      </c>
      <c r="C2448" s="2">
        <v>19.3</v>
      </c>
      <c r="D2448" s="2">
        <v>17.927</v>
      </c>
      <c r="E2448" s="2">
        <v>17.857335492227978</v>
      </c>
      <c r="F2448" s="2">
        <v>266</v>
      </c>
      <c r="G2448" s="2">
        <v>4750.051240932642</v>
      </c>
      <c r="H2448" s="17">
        <v>0</v>
      </c>
    </row>
    <row r="2449" spans="1:8" ht="13.5" x14ac:dyDescent="0.25">
      <c r="A2449" s="12"/>
      <c r="B2449" s="11">
        <v>45566</v>
      </c>
      <c r="C2449" s="2">
        <v>19.2</v>
      </c>
      <c r="D2449" s="2">
        <v>17.834</v>
      </c>
      <c r="E2449" s="2">
        <v>17.834</v>
      </c>
      <c r="F2449" s="2">
        <v>400</v>
      </c>
      <c r="G2449" s="2">
        <v>7133.5999999999995</v>
      </c>
      <c r="H2449" s="17">
        <v>-5.1877056953199075E-3</v>
      </c>
    </row>
    <row r="2450" spans="1:8" ht="13.5" x14ac:dyDescent="0.25">
      <c r="A2450" s="12"/>
      <c r="B2450" s="11">
        <v>45567</v>
      </c>
      <c r="C2450" s="2">
        <v>19.100000000000001</v>
      </c>
      <c r="D2450" s="2">
        <v>17.742000000000001</v>
      </c>
      <c r="E2450" s="2">
        <v>17.773582617801047</v>
      </c>
      <c r="F2450" s="2">
        <v>290</v>
      </c>
      <c r="G2450" s="2">
        <v>5154.3389591623036</v>
      </c>
      <c r="H2450" s="17">
        <v>-5.1586856566108981E-3</v>
      </c>
    </row>
    <row r="2451" spans="1:8" ht="13.5" x14ac:dyDescent="0.25">
      <c r="A2451" s="12"/>
      <c r="B2451" s="11">
        <v>45568</v>
      </c>
      <c r="C2451" s="2">
        <v>19</v>
      </c>
      <c r="D2451" s="2">
        <v>17.649000000000001</v>
      </c>
      <c r="E2451" s="2">
        <v>17.64063994736842</v>
      </c>
      <c r="F2451" s="2">
        <v>1104</v>
      </c>
      <c r="G2451" s="2">
        <v>19475.266501894737</v>
      </c>
      <c r="H2451" s="17">
        <v>-5.2417991207304683E-3</v>
      </c>
    </row>
    <row r="2452" spans="1:8" ht="13.5" x14ac:dyDescent="0.25">
      <c r="A2452" s="12"/>
      <c r="B2452" s="11">
        <v>45569</v>
      </c>
      <c r="C2452" s="2">
        <v>19</v>
      </c>
      <c r="D2452" s="2">
        <v>17.649000000000001</v>
      </c>
      <c r="E2452" s="2">
        <v>17.68244021052632</v>
      </c>
      <c r="F2452" s="2">
        <v>173</v>
      </c>
      <c r="G2452" s="2">
        <v>3059.0621564210533</v>
      </c>
      <c r="H2452" s="17">
        <v>0</v>
      </c>
    </row>
    <row r="2453" spans="1:8" ht="13.5" x14ac:dyDescent="0.25">
      <c r="A2453" s="12"/>
      <c r="B2453" s="11">
        <v>45572</v>
      </c>
      <c r="C2453" s="2">
        <v>19.2</v>
      </c>
      <c r="D2453" s="2">
        <v>17.834</v>
      </c>
      <c r="E2453" s="2">
        <v>17.649158020833333</v>
      </c>
      <c r="F2453" s="2">
        <v>161</v>
      </c>
      <c r="G2453" s="2">
        <v>2841.5144413541666</v>
      </c>
      <c r="H2453" s="17">
        <v>1.0482180293500976E-2</v>
      </c>
    </row>
    <row r="2454" spans="1:8" ht="13.5" x14ac:dyDescent="0.25">
      <c r="A2454" s="12"/>
      <c r="B2454" s="11">
        <v>45573</v>
      </c>
      <c r="C2454" s="2">
        <v>19.100000000000001</v>
      </c>
      <c r="D2454" s="2">
        <v>17.742000000000001</v>
      </c>
      <c r="E2454" s="2">
        <v>17.677905863874344</v>
      </c>
      <c r="F2454" s="2">
        <v>360</v>
      </c>
      <c r="G2454" s="2">
        <v>6364.0461109947637</v>
      </c>
      <c r="H2454" s="17">
        <v>-5.1586856566108981E-3</v>
      </c>
    </row>
    <row r="2455" spans="1:8" ht="13.5" x14ac:dyDescent="0.25">
      <c r="A2455" s="12"/>
      <c r="B2455" s="11">
        <v>45574</v>
      </c>
      <c r="C2455" s="2">
        <v>19</v>
      </c>
      <c r="D2455" s="2">
        <v>17.649000000000001</v>
      </c>
      <c r="E2455" s="2">
        <v>17.649000000000001</v>
      </c>
      <c r="F2455" s="2">
        <v>240</v>
      </c>
      <c r="G2455" s="2">
        <v>4235.76</v>
      </c>
      <c r="H2455" s="17">
        <v>-5.2417991207304683E-3</v>
      </c>
    </row>
    <row r="2456" spans="1:8" ht="13.5" x14ac:dyDescent="0.25">
      <c r="A2456" s="12"/>
      <c r="B2456" s="11">
        <v>45575</v>
      </c>
      <c r="C2456" s="2">
        <v>19.399999999999999</v>
      </c>
      <c r="D2456" s="2">
        <v>18.02</v>
      </c>
      <c r="E2456" s="2">
        <v>17.562069072164949</v>
      </c>
      <c r="F2456" s="2">
        <v>1397</v>
      </c>
      <c r="G2456" s="2">
        <v>24534.210493814433</v>
      </c>
      <c r="H2456" s="17">
        <v>2.1021021021020943E-2</v>
      </c>
    </row>
    <row r="2457" spans="1:8" ht="13.5" x14ac:dyDescent="0.25">
      <c r="A2457" s="12"/>
      <c r="B2457" s="11">
        <v>45576</v>
      </c>
      <c r="C2457" s="2">
        <v>19.399999999999999</v>
      </c>
      <c r="D2457" s="2">
        <v>18.02</v>
      </c>
      <c r="E2457" s="2">
        <v>0</v>
      </c>
      <c r="F2457" s="2">
        <v>0</v>
      </c>
      <c r="G2457" s="2">
        <v>0</v>
      </c>
      <c r="H2457" s="17">
        <v>0</v>
      </c>
    </row>
    <row r="2458" spans="1:8" ht="13.5" x14ac:dyDescent="0.25">
      <c r="A2458" s="12"/>
      <c r="B2458" s="11">
        <v>45579</v>
      </c>
      <c r="C2458" s="2">
        <v>19.2</v>
      </c>
      <c r="D2458" s="2">
        <v>17.834</v>
      </c>
      <c r="E2458" s="2">
        <v>17.834</v>
      </c>
      <c r="F2458" s="2">
        <v>10</v>
      </c>
      <c r="G2458" s="2">
        <v>178.34</v>
      </c>
      <c r="H2458" s="17">
        <v>-1.0321864594894559E-2</v>
      </c>
    </row>
    <row r="2459" spans="1:8" ht="13.5" x14ac:dyDescent="0.25">
      <c r="A2459" s="12"/>
      <c r="B2459" s="11">
        <v>45581</v>
      </c>
      <c r="C2459" s="2">
        <v>19.2</v>
      </c>
      <c r="D2459" s="2">
        <v>17.834</v>
      </c>
      <c r="E2459" s="2">
        <v>17.662161979166665</v>
      </c>
      <c r="F2459" s="2">
        <v>540</v>
      </c>
      <c r="G2459" s="2">
        <v>9537.5674687499995</v>
      </c>
      <c r="H2459" s="17">
        <v>0</v>
      </c>
    </row>
    <row r="2460" spans="1:8" ht="13.5" x14ac:dyDescent="0.25">
      <c r="A2460" s="12"/>
      <c r="B2460" s="11">
        <v>45582</v>
      </c>
      <c r="C2460" s="2">
        <v>19.2</v>
      </c>
      <c r="D2460" s="2">
        <v>17.834</v>
      </c>
      <c r="E2460" s="2"/>
      <c r="F2460" s="2"/>
      <c r="G2460" s="2">
        <v>0</v>
      </c>
      <c r="H2460" s="17">
        <v>0</v>
      </c>
    </row>
    <row r="2461" spans="1:8" ht="13.5" x14ac:dyDescent="0.25">
      <c r="A2461" s="12"/>
      <c r="B2461" s="11">
        <v>45583</v>
      </c>
      <c r="C2461" s="2">
        <v>19.2</v>
      </c>
      <c r="D2461" s="2">
        <v>17.834</v>
      </c>
      <c r="E2461" s="2"/>
      <c r="F2461" s="2"/>
      <c r="G2461" s="2">
        <v>0</v>
      </c>
      <c r="H2461" s="17">
        <v>0</v>
      </c>
    </row>
    <row r="2462" spans="1:8" ht="13.5" x14ac:dyDescent="0.25">
      <c r="A2462" s="12"/>
      <c r="B2462" s="11">
        <v>45586</v>
      </c>
      <c r="C2462" s="2">
        <v>19.2</v>
      </c>
      <c r="D2462" s="2">
        <v>17.834</v>
      </c>
      <c r="E2462" s="2"/>
      <c r="F2462" s="2"/>
      <c r="G2462" s="2">
        <v>0</v>
      </c>
      <c r="H2462" s="17">
        <v>0</v>
      </c>
    </row>
    <row r="2463" spans="1:8" ht="13.5" x14ac:dyDescent="0.25">
      <c r="A2463" s="12"/>
      <c r="B2463" s="11">
        <v>45587</v>
      </c>
      <c r="C2463" s="2">
        <v>19.100000000000001</v>
      </c>
      <c r="D2463" s="2">
        <v>17.742000000000001</v>
      </c>
      <c r="E2463" s="2"/>
      <c r="F2463" s="2"/>
      <c r="G2463" s="2">
        <v>0</v>
      </c>
      <c r="H2463" s="17">
        <v>-5.1586856566108981E-3</v>
      </c>
    </row>
    <row r="2464" spans="1:8" ht="13.5" x14ac:dyDescent="0.25">
      <c r="A2464" s="12"/>
      <c r="B2464" s="11">
        <v>45588</v>
      </c>
      <c r="C2464" s="2">
        <v>19.100000000000001</v>
      </c>
      <c r="D2464" s="2">
        <v>17.742000000000001</v>
      </c>
      <c r="E2464" s="2"/>
      <c r="F2464" s="2"/>
      <c r="G2464" s="2">
        <v>0</v>
      </c>
      <c r="H2464" s="17">
        <v>0</v>
      </c>
    </row>
    <row r="2465" spans="1:8" ht="13.5" x14ac:dyDescent="0.25">
      <c r="A2465" s="12"/>
      <c r="B2465" s="11">
        <v>45589</v>
      </c>
      <c r="C2465" s="2">
        <v>19.100000000000001</v>
      </c>
      <c r="D2465" s="2">
        <v>17.742000000000001</v>
      </c>
      <c r="E2465" s="2"/>
      <c r="F2465" s="2"/>
      <c r="G2465" s="2">
        <v>0</v>
      </c>
      <c r="H2465" s="17">
        <v>0</v>
      </c>
    </row>
    <row r="2466" spans="1:8" ht="13.5" x14ac:dyDescent="0.25">
      <c r="A2466" s="12"/>
      <c r="B2466" s="11">
        <v>45590</v>
      </c>
      <c r="C2466" s="2">
        <v>19.100000000000001</v>
      </c>
      <c r="D2466" s="2">
        <v>17.742000000000001</v>
      </c>
      <c r="E2466" s="2"/>
      <c r="F2466" s="2"/>
      <c r="G2466" s="2">
        <v>0</v>
      </c>
      <c r="H2466" s="17">
        <v>0</v>
      </c>
    </row>
    <row r="2467" spans="1:8" ht="13.5" x14ac:dyDescent="0.25">
      <c r="A2467" s="12"/>
      <c r="B2467" s="11">
        <v>45593</v>
      </c>
      <c r="C2467" s="2">
        <v>19.100000000000001</v>
      </c>
      <c r="D2467" s="2">
        <v>17.742000000000001</v>
      </c>
      <c r="E2467" s="2"/>
      <c r="F2467" s="2"/>
      <c r="G2467" s="2">
        <v>0</v>
      </c>
      <c r="H2467" s="17">
        <v>0</v>
      </c>
    </row>
    <row r="2468" spans="1:8" ht="13.5" x14ac:dyDescent="0.25">
      <c r="A2468" s="12"/>
      <c r="B2468" s="11">
        <v>45594</v>
      </c>
      <c r="C2468" s="2">
        <v>19.100000000000001</v>
      </c>
      <c r="D2468" s="2">
        <v>17.742000000000001</v>
      </c>
      <c r="E2468" s="2"/>
      <c r="F2468" s="2"/>
      <c r="G2468" s="2">
        <v>0</v>
      </c>
      <c r="H2468" s="17">
        <v>0</v>
      </c>
    </row>
    <row r="2469" spans="1:8" ht="13.5" x14ac:dyDescent="0.25">
      <c r="A2469" s="12"/>
      <c r="B2469" s="11">
        <v>45595</v>
      </c>
      <c r="C2469" s="2">
        <v>19.100000000000001</v>
      </c>
      <c r="D2469" s="2">
        <v>17.742000000000001</v>
      </c>
      <c r="E2469" s="2"/>
      <c r="F2469" s="2"/>
      <c r="G2469" s="2">
        <v>0</v>
      </c>
      <c r="H2469" s="17">
        <v>0</v>
      </c>
    </row>
    <row r="2470" spans="1:8" ht="13.5" x14ac:dyDescent="0.25">
      <c r="A2470" s="12"/>
      <c r="B2470" s="11">
        <v>45596</v>
      </c>
      <c r="C2470" s="2">
        <v>19.010000000000002</v>
      </c>
      <c r="D2470" s="2">
        <v>17.658000000000001</v>
      </c>
      <c r="E2470" s="2"/>
      <c r="F2470" s="2"/>
      <c r="G2470" s="2">
        <v>0</v>
      </c>
      <c r="H2470" s="17">
        <v>-4.7345282380791128E-3</v>
      </c>
    </row>
    <row r="2471" spans="1:8" ht="13.5" x14ac:dyDescent="0.25">
      <c r="A2471" s="12"/>
      <c r="B2471" s="11">
        <v>45597</v>
      </c>
      <c r="C2471" s="2">
        <v>19.2</v>
      </c>
      <c r="D2471" s="2">
        <v>17.834</v>
      </c>
      <c r="E2471" s="2"/>
      <c r="F2471" s="2"/>
      <c r="G2471" s="2">
        <v>0</v>
      </c>
      <c r="H2471" s="17">
        <v>9.9671536980404565E-3</v>
      </c>
    </row>
    <row r="2472" spans="1:8" ht="13.5" x14ac:dyDescent="0.25">
      <c r="A2472" s="12"/>
      <c r="B2472" s="11">
        <v>45600</v>
      </c>
      <c r="C2472" s="2">
        <v>19.100000000000001</v>
      </c>
      <c r="D2472" s="2">
        <v>17.742000000000001</v>
      </c>
      <c r="E2472" s="2"/>
      <c r="F2472" s="2"/>
      <c r="G2472" s="2">
        <v>0</v>
      </c>
      <c r="H2472" s="17">
        <v>-5.1586856566108981E-3</v>
      </c>
    </row>
    <row r="2473" spans="1:8" ht="13.5" x14ac:dyDescent="0.25">
      <c r="A2473" s="12"/>
      <c r="B2473" s="11">
        <v>45601</v>
      </c>
      <c r="C2473" s="2">
        <v>19.100000000000001</v>
      </c>
      <c r="D2473" s="2">
        <v>17.742000000000001</v>
      </c>
      <c r="E2473" s="2"/>
      <c r="F2473" s="2"/>
      <c r="G2473" s="2">
        <v>0</v>
      </c>
      <c r="H2473" s="17">
        <v>0</v>
      </c>
    </row>
    <row r="2474" spans="1:8" ht="13.5" x14ac:dyDescent="0.25">
      <c r="A2474" s="12"/>
      <c r="B2474" s="11">
        <v>45602</v>
      </c>
      <c r="C2474" s="2">
        <v>18.899999999999999</v>
      </c>
      <c r="D2474" s="2">
        <v>17.556000000000001</v>
      </c>
      <c r="E2474" s="2"/>
      <c r="F2474" s="2"/>
      <c r="G2474" s="2">
        <v>0</v>
      </c>
      <c r="H2474" s="17">
        <v>-1.0483598241460937E-2</v>
      </c>
    </row>
    <row r="2475" spans="1:8" ht="13.5" x14ac:dyDescent="0.25">
      <c r="A2475" s="12"/>
      <c r="B2475" s="11">
        <v>45603</v>
      </c>
      <c r="C2475" s="2">
        <v>18.91</v>
      </c>
      <c r="D2475" s="2">
        <v>17.565000000000001</v>
      </c>
      <c r="E2475" s="2"/>
      <c r="F2475" s="2"/>
      <c r="G2475" s="2">
        <v>0</v>
      </c>
      <c r="H2475" s="17">
        <v>5.1264524948737417E-4</v>
      </c>
    </row>
    <row r="2476" spans="1:8" ht="13.5" x14ac:dyDescent="0.25">
      <c r="A2476" s="12"/>
      <c r="B2476" s="11">
        <v>45604</v>
      </c>
      <c r="C2476" s="2">
        <v>19.39</v>
      </c>
      <c r="D2476" s="2">
        <v>18.010999999999999</v>
      </c>
      <c r="E2476" s="2"/>
      <c r="F2476" s="2"/>
      <c r="G2476" s="2">
        <v>0</v>
      </c>
      <c r="H2476" s="17">
        <v>2.5391403358952343E-2</v>
      </c>
    </row>
    <row r="2477" spans="1:8" ht="13.5" x14ac:dyDescent="0.25">
      <c r="A2477" s="12"/>
      <c r="B2477" s="11">
        <v>45607</v>
      </c>
      <c r="C2477" s="2">
        <v>19.3</v>
      </c>
      <c r="D2477" s="2">
        <v>17.927</v>
      </c>
      <c r="E2477" s="2"/>
      <c r="F2477" s="2"/>
      <c r="G2477" s="2">
        <v>0</v>
      </c>
      <c r="H2477" s="17">
        <v>-4.6638165565487553E-3</v>
      </c>
    </row>
    <row r="2478" spans="1:8" ht="13.5" x14ac:dyDescent="0.25">
      <c r="A2478" s="12"/>
      <c r="B2478" s="11">
        <v>45608</v>
      </c>
      <c r="C2478" s="2">
        <v>19.100000000000001</v>
      </c>
      <c r="D2478" s="2">
        <v>17.742000000000001</v>
      </c>
      <c r="E2478" s="2"/>
      <c r="F2478" s="2"/>
      <c r="G2478" s="2">
        <v>0</v>
      </c>
      <c r="H2478" s="17">
        <v>-1.0319629608969639E-2</v>
      </c>
    </row>
    <row r="2479" spans="1:8" ht="13.5" x14ac:dyDescent="0.25">
      <c r="A2479" s="12"/>
      <c r="B2479" s="11">
        <v>45609</v>
      </c>
      <c r="C2479" s="2">
        <v>19.25</v>
      </c>
      <c r="D2479" s="2">
        <v>17.881</v>
      </c>
      <c r="E2479" s="2"/>
      <c r="F2479" s="2"/>
      <c r="G2479" s="2">
        <v>0</v>
      </c>
      <c r="H2479" s="17">
        <v>7.8345169653928157E-3</v>
      </c>
    </row>
    <row r="2480" spans="1:8" ht="13.5" x14ac:dyDescent="0.25">
      <c r="A2480" s="12"/>
      <c r="B2480" s="11">
        <v>45610</v>
      </c>
      <c r="C2480" s="2">
        <v>19.100000000000001</v>
      </c>
      <c r="D2480" s="2">
        <v>17.742000000000001</v>
      </c>
      <c r="E2480" s="2"/>
      <c r="F2480" s="2"/>
      <c r="G2480" s="2">
        <v>0</v>
      </c>
      <c r="H2480" s="17">
        <v>-7.7736144510933023E-3</v>
      </c>
    </row>
    <row r="2481" spans="1:8" ht="13.5" x14ac:dyDescent="0.25">
      <c r="A2481" s="12"/>
      <c r="B2481" s="11">
        <v>45611</v>
      </c>
      <c r="C2481" s="2">
        <v>19.100000000000001</v>
      </c>
      <c r="D2481" s="2">
        <v>17.742000000000001</v>
      </c>
      <c r="E2481" s="2"/>
      <c r="F2481" s="2"/>
      <c r="G2481" s="2">
        <v>0</v>
      </c>
      <c r="H2481" s="17">
        <v>0</v>
      </c>
    </row>
    <row r="2482" spans="1:8" ht="13.5" x14ac:dyDescent="0.25">
      <c r="A2482" s="12"/>
      <c r="B2482" s="11">
        <v>45614</v>
      </c>
      <c r="C2482" s="2">
        <v>19.100000000000001</v>
      </c>
      <c r="D2482" s="2">
        <v>17.742000000000001</v>
      </c>
      <c r="E2482" s="2"/>
      <c r="F2482" s="2"/>
      <c r="G2482" s="2">
        <v>0</v>
      </c>
      <c r="H2482" s="17">
        <v>0</v>
      </c>
    </row>
    <row r="2483" spans="1:8" ht="13.5" x14ac:dyDescent="0.25">
      <c r="A2483" s="12"/>
      <c r="B2483" s="11">
        <v>45615</v>
      </c>
      <c r="C2483" s="2">
        <v>19.100000000000001</v>
      </c>
      <c r="D2483" s="2">
        <v>17.742000000000001</v>
      </c>
      <c r="E2483" s="2"/>
      <c r="F2483" s="2"/>
      <c r="G2483" s="2">
        <v>0</v>
      </c>
      <c r="H2483" s="17">
        <v>0</v>
      </c>
    </row>
    <row r="2484" spans="1:8" ht="13.5" x14ac:dyDescent="0.25">
      <c r="A2484" s="12"/>
      <c r="B2484" s="11">
        <v>45616</v>
      </c>
      <c r="C2484" s="2">
        <v>19.100000000000001</v>
      </c>
      <c r="D2484" s="2">
        <v>17.742000000000001</v>
      </c>
      <c r="E2484" s="2"/>
      <c r="F2484" s="2"/>
      <c r="G2484" s="2">
        <v>0</v>
      </c>
      <c r="H2484" s="17">
        <v>0</v>
      </c>
    </row>
    <row r="2485" spans="1:8" ht="13.5" x14ac:dyDescent="0.25">
      <c r="A2485" s="12"/>
      <c r="B2485" s="11">
        <v>45617</v>
      </c>
      <c r="C2485" s="2">
        <v>19.100000000000001</v>
      </c>
      <c r="D2485" s="2">
        <v>17.742000000000001</v>
      </c>
      <c r="E2485" s="2"/>
      <c r="F2485" s="2"/>
      <c r="G2485" s="2">
        <v>0</v>
      </c>
      <c r="H2485" s="17">
        <v>0</v>
      </c>
    </row>
    <row r="2486" spans="1:8" ht="13.5" x14ac:dyDescent="0.25">
      <c r="A2486" s="12"/>
      <c r="B2486" s="11">
        <v>45618</v>
      </c>
      <c r="C2486" s="2">
        <v>19.100000000000001</v>
      </c>
      <c r="D2486" s="2">
        <v>17.742000000000001</v>
      </c>
      <c r="E2486" s="2"/>
      <c r="F2486" s="2"/>
      <c r="G2486" s="2">
        <v>0</v>
      </c>
      <c r="H2486" s="17">
        <v>0</v>
      </c>
    </row>
    <row r="2487" spans="1:8" ht="13.5" x14ac:dyDescent="0.25">
      <c r="A2487" s="12"/>
      <c r="B2487" s="11">
        <v>45621</v>
      </c>
      <c r="C2487" s="2">
        <v>19.649999999999999</v>
      </c>
      <c r="D2487" s="2">
        <v>18.251999999999999</v>
      </c>
      <c r="E2487" s="2"/>
      <c r="F2487" s="2"/>
      <c r="G2487" s="2">
        <v>0</v>
      </c>
      <c r="H2487" s="17">
        <v>2.8745350016908915E-2</v>
      </c>
    </row>
    <row r="2488" spans="1:8" ht="13.5" x14ac:dyDescent="0.25">
      <c r="A2488" s="12"/>
      <c r="B2488" s="11">
        <v>45622</v>
      </c>
      <c r="C2488" s="2">
        <v>19.5</v>
      </c>
      <c r="D2488" s="2">
        <v>18.113</v>
      </c>
      <c r="E2488" s="2"/>
      <c r="F2488" s="2"/>
      <c r="G2488" s="2">
        <v>0</v>
      </c>
      <c r="H2488" s="17">
        <v>-7.6156037694498878E-3</v>
      </c>
    </row>
    <row r="2489" spans="1:8" ht="13.5" x14ac:dyDescent="0.25">
      <c r="A2489" s="12"/>
      <c r="B2489" s="11">
        <v>45623</v>
      </c>
      <c r="C2489" s="2">
        <v>19.11</v>
      </c>
      <c r="D2489" s="2">
        <v>17.751000000000001</v>
      </c>
      <c r="E2489" s="2"/>
      <c r="F2489" s="2"/>
      <c r="G2489" s="2">
        <v>0</v>
      </c>
      <c r="H2489" s="17">
        <v>-1.9985645668856529E-2</v>
      </c>
    </row>
    <row r="2490" spans="1:8" ht="13.5" x14ac:dyDescent="0.25">
      <c r="A2490" s="12"/>
      <c r="B2490" s="11">
        <v>45624</v>
      </c>
      <c r="C2490" s="2">
        <v>19.28</v>
      </c>
      <c r="D2490" s="2">
        <v>17.908999999999999</v>
      </c>
      <c r="E2490" s="2"/>
      <c r="F2490" s="2"/>
      <c r="G2490" s="2">
        <v>0</v>
      </c>
      <c r="H2490" s="17">
        <v>8.9009069911552968E-3</v>
      </c>
    </row>
    <row r="2491" spans="1:8" ht="13.5" x14ac:dyDescent="0.25">
      <c r="A2491" s="12"/>
      <c r="B2491" s="11">
        <v>45625</v>
      </c>
      <c r="C2491" s="2">
        <v>19</v>
      </c>
      <c r="D2491" s="2">
        <v>17.649000000000001</v>
      </c>
      <c r="E2491" s="2"/>
      <c r="F2491" s="2"/>
      <c r="G2491" s="2">
        <v>0</v>
      </c>
      <c r="H2491" s="17">
        <v>-1.4517840192082083E-2</v>
      </c>
    </row>
    <row r="2492" spans="1:8" ht="13.5" x14ac:dyDescent="0.25">
      <c r="A2492" s="12"/>
      <c r="B2492" s="11">
        <v>45628</v>
      </c>
      <c r="C2492" s="2">
        <v>19.64</v>
      </c>
      <c r="D2492" s="2">
        <v>18.242999999999999</v>
      </c>
      <c r="E2492" s="2"/>
      <c r="F2492" s="2"/>
      <c r="G2492" s="2">
        <v>0</v>
      </c>
      <c r="H2492" s="17">
        <v>3.3656297807241067E-2</v>
      </c>
    </row>
    <row r="2493" spans="1:8" ht="13.5" x14ac:dyDescent="0.25">
      <c r="A2493" s="12"/>
      <c r="B2493" s="11">
        <v>45629</v>
      </c>
      <c r="C2493" s="2">
        <v>19.25</v>
      </c>
      <c r="D2493" s="2">
        <v>17.881</v>
      </c>
      <c r="E2493" s="2"/>
      <c r="F2493" s="2"/>
      <c r="G2493" s="2">
        <v>0</v>
      </c>
      <c r="H2493" s="17">
        <v>-1.9843227539330065E-2</v>
      </c>
    </row>
    <row r="2494" spans="1:8" ht="13.5" x14ac:dyDescent="0.25">
      <c r="A2494" s="12"/>
      <c r="B2494" s="11">
        <v>45630</v>
      </c>
      <c r="C2494" s="2">
        <v>19</v>
      </c>
      <c r="D2494" s="2">
        <v>17.649000000000001</v>
      </c>
      <c r="E2494" s="2"/>
      <c r="F2494" s="2"/>
      <c r="G2494" s="2">
        <v>0</v>
      </c>
      <c r="H2494" s="17">
        <v>-1.2974665846429131E-2</v>
      </c>
    </row>
    <row r="2495" spans="1:8" ht="13.5" x14ac:dyDescent="0.25">
      <c r="A2495" s="12"/>
      <c r="B2495" s="11">
        <v>45631</v>
      </c>
      <c r="C2495" s="2">
        <v>19.190000000000001</v>
      </c>
      <c r="D2495" s="2">
        <v>17.824999999999999</v>
      </c>
      <c r="E2495" s="2"/>
      <c r="F2495" s="2"/>
      <c r="G2495" s="2">
        <v>0</v>
      </c>
      <c r="H2495" s="17">
        <v>9.9722363873306352E-3</v>
      </c>
    </row>
    <row r="2496" spans="1:8" ht="13.5" x14ac:dyDescent="0.25">
      <c r="A2496" s="12"/>
      <c r="B2496" s="11">
        <v>45632</v>
      </c>
      <c r="C2496" s="2">
        <v>19.2</v>
      </c>
      <c r="D2496" s="2">
        <v>17.834</v>
      </c>
      <c r="E2496" s="2"/>
      <c r="F2496" s="2"/>
      <c r="G2496" s="2">
        <v>0</v>
      </c>
      <c r="H2496" s="17">
        <v>5.0490883590464746E-4</v>
      </c>
    </row>
    <row r="2497" spans="1:8" ht="13.5" x14ac:dyDescent="0.25">
      <c r="A2497" s="12"/>
      <c r="B2497" s="11">
        <v>45635</v>
      </c>
      <c r="C2497" s="2">
        <v>19.2</v>
      </c>
      <c r="D2497" s="2">
        <v>17.834</v>
      </c>
      <c r="E2497" s="2"/>
      <c r="F2497" s="2"/>
      <c r="G2497" s="2">
        <v>0</v>
      </c>
      <c r="H2497" s="17">
        <v>0</v>
      </c>
    </row>
    <row r="2498" spans="1:8" ht="13.5" x14ac:dyDescent="0.25">
      <c r="A2498" s="12"/>
      <c r="B2498" s="11">
        <v>45636</v>
      </c>
      <c r="C2498" s="2">
        <v>18.899999999999999</v>
      </c>
      <c r="D2498" s="2">
        <v>17.556000000000001</v>
      </c>
      <c r="E2498" s="2"/>
      <c r="F2498" s="2"/>
      <c r="G2498" s="2">
        <v>0</v>
      </c>
      <c r="H2498" s="17">
        <v>-1.5588202310193939E-2</v>
      </c>
    </row>
    <row r="2499" spans="1:8" ht="13.5" x14ac:dyDescent="0.25">
      <c r="A2499" s="12"/>
      <c r="B2499" s="11">
        <v>45637</v>
      </c>
      <c r="C2499" s="2">
        <v>19.149999999999999</v>
      </c>
      <c r="D2499" s="2">
        <v>17.788</v>
      </c>
      <c r="E2499" s="2"/>
      <c r="F2499" s="2"/>
      <c r="G2499" s="2">
        <v>0</v>
      </c>
      <c r="H2499" s="17">
        <v>1.3214855320118438E-2</v>
      </c>
    </row>
    <row r="2500" spans="1:8" ht="13.5" x14ac:dyDescent="0.25">
      <c r="A2500" s="12"/>
      <c r="B2500" s="11">
        <v>45638</v>
      </c>
      <c r="C2500" s="2">
        <v>20.27</v>
      </c>
      <c r="D2500" s="2">
        <v>18.827999999999999</v>
      </c>
      <c r="E2500" s="2">
        <v>18.583709718796253</v>
      </c>
      <c r="F2500" s="2">
        <v>1168</v>
      </c>
      <c r="G2500" s="2">
        <v>21705.772951554023</v>
      </c>
      <c r="H2500" s="17">
        <v>5.8466381830447445E-2</v>
      </c>
    </row>
    <row r="2501" spans="1:8" ht="13.5" x14ac:dyDescent="0.25">
      <c r="A2501" s="12"/>
      <c r="B2501" s="11">
        <v>45639</v>
      </c>
      <c r="C2501" s="2">
        <v>20.27</v>
      </c>
      <c r="D2501" s="2">
        <v>18.827999999999999</v>
      </c>
      <c r="E2501" s="2">
        <v>0</v>
      </c>
      <c r="F2501" s="2">
        <v>0</v>
      </c>
      <c r="G2501" s="2">
        <v>0</v>
      </c>
      <c r="H2501" s="17">
        <v>0</v>
      </c>
    </row>
    <row r="2502" spans="1:8" ht="13.5" x14ac:dyDescent="0.25">
      <c r="A2502" s="12"/>
      <c r="B2502" s="11">
        <v>45642</v>
      </c>
      <c r="C2502" s="2">
        <v>19.46</v>
      </c>
      <c r="D2502" s="2">
        <v>18.076000000000001</v>
      </c>
      <c r="E2502" s="2">
        <v>18.076000000000001</v>
      </c>
      <c r="F2502" s="2">
        <v>385</v>
      </c>
      <c r="G2502" s="2">
        <v>6959.26</v>
      </c>
      <c r="H2502" s="17">
        <v>-3.9940514127894566E-2</v>
      </c>
    </row>
    <row r="2503" spans="1:8" ht="13.5" x14ac:dyDescent="0.25">
      <c r="A2503" s="12"/>
      <c r="B2503" s="11">
        <v>45644</v>
      </c>
      <c r="C2503" s="2">
        <v>19.36</v>
      </c>
      <c r="D2503" s="2">
        <v>17.983000000000001</v>
      </c>
      <c r="E2503" s="2">
        <v>18.007150723140498</v>
      </c>
      <c r="F2503" s="2">
        <v>550</v>
      </c>
      <c r="G2503" s="2">
        <v>9903.9328977272744</v>
      </c>
      <c r="H2503" s="17">
        <v>-5.1449435715866321E-3</v>
      </c>
    </row>
    <row r="2504" spans="1:8" ht="13.5" x14ac:dyDescent="0.25">
      <c r="A2504" s="12"/>
      <c r="B2504" s="11">
        <v>45645</v>
      </c>
      <c r="C2504" s="2">
        <v>19</v>
      </c>
      <c r="D2504" s="2">
        <v>17.649000000000001</v>
      </c>
      <c r="E2504" s="2">
        <v>17.888654842105264</v>
      </c>
      <c r="F2504" s="2">
        <v>447</v>
      </c>
      <c r="G2504" s="2">
        <v>7996.2287144210532</v>
      </c>
      <c r="H2504" s="17">
        <v>-1.8573096813657323E-2</v>
      </c>
    </row>
    <row r="2505" spans="1:8" ht="13.5" x14ac:dyDescent="0.25">
      <c r="A2505" s="12"/>
      <c r="B2505" s="11">
        <v>45646</v>
      </c>
      <c r="C2505" s="2">
        <v>19.829999999999998</v>
      </c>
      <c r="D2505" s="2">
        <v>18.420000000000002</v>
      </c>
      <c r="E2505" s="2">
        <v>17.966698940998491</v>
      </c>
      <c r="F2505" s="2">
        <v>316</v>
      </c>
      <c r="G2505" s="2">
        <v>5677.4768653555229</v>
      </c>
      <c r="H2505" s="17">
        <v>4.3685194628590898E-2</v>
      </c>
    </row>
    <row r="2506" spans="1:8" ht="13.5" x14ac:dyDescent="0.25">
      <c r="A2506" s="12"/>
      <c r="B2506" s="11">
        <v>45649</v>
      </c>
      <c r="C2506" s="2">
        <v>19.84</v>
      </c>
      <c r="D2506" s="2">
        <v>18.428999999999998</v>
      </c>
      <c r="E2506" s="2">
        <v>18.382555947580645</v>
      </c>
      <c r="F2506" s="2">
        <v>241</v>
      </c>
      <c r="G2506" s="2">
        <v>4430.1959833669353</v>
      </c>
      <c r="H2506" s="17">
        <v>4.8859934853402753E-4</v>
      </c>
    </row>
    <row r="2507" spans="1:8" ht="13.5" x14ac:dyDescent="0.25">
      <c r="A2507" s="12"/>
      <c r="B2507" s="11">
        <v>45650</v>
      </c>
      <c r="C2507" s="2">
        <v>20.29</v>
      </c>
      <c r="D2507" s="2">
        <v>18.847000000000001</v>
      </c>
      <c r="E2507" s="2">
        <v>18.504242828979795</v>
      </c>
      <c r="F2507" s="2">
        <v>179</v>
      </c>
      <c r="G2507" s="2">
        <v>3312.2594663873833</v>
      </c>
      <c r="H2507" s="17">
        <v>2.268164306256459E-2</v>
      </c>
    </row>
    <row r="2508" spans="1:8" ht="13.5" x14ac:dyDescent="0.25">
      <c r="A2508" s="12"/>
      <c r="B2508" s="11">
        <v>45651</v>
      </c>
      <c r="C2508" s="2">
        <v>20.29</v>
      </c>
      <c r="D2508" s="2">
        <v>18.847000000000001</v>
      </c>
      <c r="E2508" s="2">
        <v>0</v>
      </c>
      <c r="F2508" s="2">
        <v>0</v>
      </c>
      <c r="G2508" s="2">
        <v>0</v>
      </c>
      <c r="H2508" s="17">
        <v>0</v>
      </c>
    </row>
    <row r="2509" spans="1:8" ht="13.5" x14ac:dyDescent="0.25">
      <c r="A2509" s="12"/>
      <c r="B2509" s="11">
        <v>45652</v>
      </c>
      <c r="C2509" s="2">
        <v>20.5</v>
      </c>
      <c r="D2509" s="2">
        <v>19.042000000000002</v>
      </c>
      <c r="E2509" s="2">
        <v>18.94539668292683</v>
      </c>
      <c r="F2509" s="2">
        <v>3176</v>
      </c>
      <c r="G2509" s="2">
        <v>60170.579864975611</v>
      </c>
      <c r="H2509" s="17">
        <v>1.03464742399321E-2</v>
      </c>
    </row>
    <row r="2510" spans="1:8" ht="13.5" x14ac:dyDescent="0.25">
      <c r="A2510" s="12"/>
      <c r="B2510" s="11">
        <v>45653</v>
      </c>
      <c r="C2510" s="2">
        <v>20.65</v>
      </c>
      <c r="D2510" s="2">
        <v>19.181000000000001</v>
      </c>
      <c r="E2510" s="2">
        <v>19.08532721549637</v>
      </c>
      <c r="F2510" s="2">
        <v>1505</v>
      </c>
      <c r="G2510" s="2">
        <v>28723.417459322038</v>
      </c>
      <c r="H2510" s="17">
        <v>7.2996533977523021E-3</v>
      </c>
    </row>
    <row r="2511" spans="1:8" ht="13.5" x14ac:dyDescent="0.25">
      <c r="A2511" s="12"/>
      <c r="B2511" s="11">
        <v>45656</v>
      </c>
      <c r="C2511" s="2">
        <v>20.8</v>
      </c>
      <c r="D2511" s="2">
        <v>19.321000000000002</v>
      </c>
      <c r="E2511" s="2">
        <v>19.181665865384616</v>
      </c>
      <c r="F2511" s="2">
        <v>767</v>
      </c>
      <c r="G2511" s="2">
        <v>14712.337718750001</v>
      </c>
      <c r="H2511" s="17">
        <v>7.2988895260935596E-3</v>
      </c>
    </row>
    <row r="2512" spans="1:8" ht="13.5" x14ac:dyDescent="0.25">
      <c r="A2512" s="12"/>
      <c r="B2512" s="11">
        <v>45657</v>
      </c>
      <c r="C2512" s="2">
        <v>20.7</v>
      </c>
      <c r="D2512" s="2">
        <v>19.228000000000002</v>
      </c>
      <c r="E2512" s="2">
        <v>19.212208888888892</v>
      </c>
      <c r="F2512" s="2">
        <v>282</v>
      </c>
      <c r="G2512" s="2">
        <v>5417.8429066666677</v>
      </c>
      <c r="H2512" s="17">
        <v>-4.8134154546866084E-3</v>
      </c>
    </row>
    <row r="2513" spans="1:8" ht="13.5" x14ac:dyDescent="0.25">
      <c r="A2513" s="12"/>
      <c r="B2513" s="11">
        <v>45659</v>
      </c>
      <c r="C2513" s="2">
        <v>20.7</v>
      </c>
      <c r="D2513" s="2">
        <v>19.228000000000002</v>
      </c>
      <c r="E2513" s="2">
        <v>19.145328888888891</v>
      </c>
      <c r="F2513" s="2">
        <v>393</v>
      </c>
      <c r="G2513" s="2">
        <v>7524.1142533333341</v>
      </c>
      <c r="H2513" s="17">
        <v>0</v>
      </c>
    </row>
    <row r="2514" spans="1:8" ht="13.5" x14ac:dyDescent="0.25">
      <c r="A2514" s="12"/>
      <c r="B2514" s="11">
        <v>45660</v>
      </c>
      <c r="C2514" s="2">
        <v>20.8</v>
      </c>
      <c r="D2514" s="2">
        <v>19.321000000000002</v>
      </c>
      <c r="E2514" s="2">
        <v>19.282915336538462</v>
      </c>
      <c r="F2514" s="2">
        <v>295</v>
      </c>
      <c r="G2514" s="2">
        <v>5688.4600242788465</v>
      </c>
      <c r="H2514" s="17">
        <v>4.8366964842937368E-3</v>
      </c>
    </row>
    <row r="2515" spans="1:8" ht="13.5" x14ac:dyDescent="0.25">
      <c r="A2515" s="12"/>
      <c r="B2515" s="11">
        <v>45663</v>
      </c>
      <c r="C2515" s="2">
        <v>20.9</v>
      </c>
      <c r="D2515" s="2">
        <v>19.414000000000001</v>
      </c>
      <c r="E2515" s="2">
        <v>19.321110047846894</v>
      </c>
      <c r="F2515" s="2">
        <v>632</v>
      </c>
      <c r="G2515" s="2">
        <v>12210.941550239237</v>
      </c>
      <c r="H2515" s="17">
        <v>4.8134154546866084E-3</v>
      </c>
    </row>
    <row r="2516" spans="1:8" ht="13.5" x14ac:dyDescent="0.25">
      <c r="A2516" s="12"/>
      <c r="B2516" s="11">
        <v>45664</v>
      </c>
      <c r="C2516" s="2">
        <v>20.9</v>
      </c>
      <c r="D2516" s="2">
        <v>19.414000000000001</v>
      </c>
      <c r="E2516" s="2">
        <v>19.414000000000001</v>
      </c>
      <c r="F2516" s="2">
        <v>34</v>
      </c>
      <c r="G2516" s="2">
        <v>660.07600000000002</v>
      </c>
      <c r="H2516" s="17">
        <v>0</v>
      </c>
    </row>
    <row r="2517" spans="1:8" ht="13.5" x14ac:dyDescent="0.25">
      <c r="A2517" s="12"/>
      <c r="B2517" s="11">
        <v>45665</v>
      </c>
      <c r="C2517" s="2">
        <v>21</v>
      </c>
      <c r="D2517" s="2">
        <v>19.506</v>
      </c>
      <c r="E2517" s="2">
        <v>19.433549142857142</v>
      </c>
      <c r="F2517" s="2">
        <v>385</v>
      </c>
      <c r="G2517" s="2">
        <v>7481.9164199999996</v>
      </c>
      <c r="H2517" s="17">
        <v>4.7388482538373725E-3</v>
      </c>
    </row>
    <row r="2518" spans="1:8" ht="13.5" x14ac:dyDescent="0.25">
      <c r="A2518" s="12"/>
      <c r="B2518" s="11">
        <v>45666</v>
      </c>
      <c r="C2518" s="2">
        <v>21</v>
      </c>
      <c r="D2518" s="2">
        <v>19.506</v>
      </c>
      <c r="E2518" s="2">
        <v>19.506</v>
      </c>
      <c r="F2518" s="2">
        <v>200</v>
      </c>
      <c r="G2518" s="2">
        <v>3901.2</v>
      </c>
      <c r="H2518" s="17">
        <v>0</v>
      </c>
    </row>
    <row r="2519" spans="1:8" ht="13.5" x14ac:dyDescent="0.25">
      <c r="A2519" s="12"/>
      <c r="B2519" s="11">
        <v>45667</v>
      </c>
      <c r="C2519" s="2">
        <v>21</v>
      </c>
      <c r="D2519" s="2">
        <v>19.506</v>
      </c>
      <c r="E2519" s="2">
        <v>0</v>
      </c>
      <c r="F2519" s="2">
        <v>0</v>
      </c>
      <c r="G2519" s="2">
        <v>0</v>
      </c>
      <c r="H2519" s="17">
        <v>0</v>
      </c>
    </row>
    <row r="2520" spans="1:8" ht="13.5" x14ac:dyDescent="0.25">
      <c r="A2520" s="12"/>
      <c r="B2520" s="11">
        <v>45670</v>
      </c>
      <c r="C2520" s="2">
        <v>21</v>
      </c>
      <c r="D2520" s="2">
        <v>19.506</v>
      </c>
      <c r="E2520" s="2">
        <v>19.506</v>
      </c>
      <c r="F2520" s="2">
        <v>38</v>
      </c>
      <c r="G2520" s="2">
        <v>741.22800000000007</v>
      </c>
      <c r="H2520" s="17">
        <v>0</v>
      </c>
    </row>
    <row r="2521" spans="1:8" ht="13.5" x14ac:dyDescent="0.25">
      <c r="A2521" s="12"/>
      <c r="B2521" s="11">
        <v>45671</v>
      </c>
      <c r="C2521" s="2">
        <v>21.15</v>
      </c>
      <c r="D2521" s="2">
        <v>19.646000000000001</v>
      </c>
      <c r="E2521" s="2">
        <v>19.515026666666667</v>
      </c>
      <c r="F2521" s="2">
        <v>33</v>
      </c>
      <c r="G2521" s="2">
        <v>643.99588000000006</v>
      </c>
      <c r="H2521" s="17">
        <v>7.177278786014589E-3</v>
      </c>
    </row>
    <row r="2522" spans="1:8" ht="13.5" x14ac:dyDescent="0.25">
      <c r="A2522" s="12"/>
      <c r="B2522" s="11">
        <v>45672</v>
      </c>
      <c r="C2522" s="2">
        <v>21</v>
      </c>
      <c r="D2522" s="2">
        <v>19.506</v>
      </c>
      <c r="E2522" s="2">
        <v>19.625822571428571</v>
      </c>
      <c r="F2522" s="2">
        <v>102</v>
      </c>
      <c r="G2522" s="2">
        <v>2001.8339022857142</v>
      </c>
      <c r="H2522" s="17">
        <v>-7.126132546065385E-3</v>
      </c>
    </row>
    <row r="2523" spans="1:8" ht="13.5" x14ac:dyDescent="0.25">
      <c r="A2523" s="12"/>
      <c r="B2523" s="11">
        <v>45673</v>
      </c>
      <c r="C2523" s="2">
        <v>21.15</v>
      </c>
      <c r="D2523" s="2">
        <v>19.646000000000001</v>
      </c>
      <c r="E2523" s="2">
        <v>19.582835555555558</v>
      </c>
      <c r="F2523" s="2">
        <v>311</v>
      </c>
      <c r="G2523" s="2">
        <v>6090.2618577777785</v>
      </c>
      <c r="H2523" s="17">
        <v>7.177278786014589E-3</v>
      </c>
    </row>
    <row r="2524" spans="1:8" ht="13.5" x14ac:dyDescent="0.25">
      <c r="A2524" s="12"/>
      <c r="B2524" s="11">
        <v>45674</v>
      </c>
      <c r="C2524" s="2">
        <v>21.32</v>
      </c>
      <c r="D2524" s="2">
        <v>19.803999999999998</v>
      </c>
      <c r="E2524" s="2">
        <v>19.661879362101313</v>
      </c>
      <c r="F2524" s="2">
        <v>371</v>
      </c>
      <c r="G2524" s="2">
        <v>7294.5572433395873</v>
      </c>
      <c r="H2524" s="17">
        <v>8.042349587702214E-3</v>
      </c>
    </row>
    <row r="2525" spans="1:8" ht="13.5" x14ac:dyDescent="0.25">
      <c r="A2525" s="12"/>
      <c r="B2525" s="11">
        <v>45677</v>
      </c>
      <c r="C2525" s="2">
        <v>21.35</v>
      </c>
      <c r="D2525" s="2">
        <v>19.832000000000001</v>
      </c>
      <c r="E2525" s="2">
        <v>19.841288992974238</v>
      </c>
      <c r="F2525" s="2">
        <v>1029</v>
      </c>
      <c r="G2525" s="2">
        <v>20416.686373770492</v>
      </c>
      <c r="H2525" s="17">
        <v>1.413855786709869E-3</v>
      </c>
    </row>
    <row r="2526" spans="1:8" ht="13.5" x14ac:dyDescent="0.25">
      <c r="A2526" s="12"/>
      <c r="B2526" s="11">
        <v>45678</v>
      </c>
      <c r="C2526" s="2">
        <v>21.35</v>
      </c>
      <c r="D2526" s="2">
        <v>19.832000000000001</v>
      </c>
      <c r="E2526" s="2">
        <v>19.786483934426226</v>
      </c>
      <c r="F2526" s="2">
        <v>495</v>
      </c>
      <c r="G2526" s="2">
        <v>9794.3095475409809</v>
      </c>
      <c r="H2526" s="17">
        <v>0</v>
      </c>
    </row>
    <row r="2527" spans="1:8" ht="13.5" x14ac:dyDescent="0.25">
      <c r="A2527" s="12"/>
      <c r="B2527" s="11">
        <v>45679</v>
      </c>
      <c r="C2527" s="2">
        <v>21.6</v>
      </c>
      <c r="D2527" s="2">
        <v>20.064</v>
      </c>
      <c r="E2527" s="2">
        <v>20.088151111111113</v>
      </c>
      <c r="F2527" s="2">
        <v>2494</v>
      </c>
      <c r="G2527" s="2">
        <v>50099.848871111113</v>
      </c>
      <c r="H2527" s="17">
        <v>1.1698265429608678E-2</v>
      </c>
    </row>
    <row r="2528" spans="1:8" ht="13.5" x14ac:dyDescent="0.25">
      <c r="A2528" s="12"/>
      <c r="B2528" s="11">
        <v>45680</v>
      </c>
      <c r="C2528" s="2">
        <v>22.89</v>
      </c>
      <c r="D2528" s="2">
        <v>21.262</v>
      </c>
      <c r="E2528" s="2">
        <v>21.172827785058978</v>
      </c>
      <c r="F2528" s="2">
        <v>6736</v>
      </c>
      <c r="G2528" s="2">
        <v>142620.16796015727</v>
      </c>
      <c r="H2528" s="17">
        <v>5.9708931419457753E-2</v>
      </c>
    </row>
    <row r="2529" spans="1:8" ht="13.5" x14ac:dyDescent="0.25">
      <c r="A2529" s="12"/>
      <c r="B2529" s="11">
        <v>45681</v>
      </c>
      <c r="C2529" s="2">
        <v>24.26</v>
      </c>
      <c r="D2529" s="2">
        <v>22.535</v>
      </c>
      <c r="E2529" s="2">
        <v>22.482981863149217</v>
      </c>
      <c r="F2529" s="2">
        <v>1377</v>
      </c>
      <c r="G2529" s="2">
        <v>30959.066025556473</v>
      </c>
      <c r="H2529" s="17">
        <v>5.9872072241557696E-2</v>
      </c>
    </row>
    <row r="2530" spans="1:8" ht="13.5" x14ac:dyDescent="0.25">
      <c r="A2530" s="12"/>
      <c r="B2530" s="11">
        <v>45684</v>
      </c>
      <c r="C2530" s="2">
        <v>24.75</v>
      </c>
      <c r="D2530" s="2">
        <v>22.99</v>
      </c>
      <c r="E2530" s="2">
        <v>22.988142222222223</v>
      </c>
      <c r="F2530" s="2">
        <v>3313</v>
      </c>
      <c r="G2530" s="2">
        <v>76159.715182222222</v>
      </c>
      <c r="H2530" s="17">
        <v>2.0190814288883883E-2</v>
      </c>
    </row>
    <row r="2531" spans="1:8" ht="13.5" x14ac:dyDescent="0.25">
      <c r="A2531" s="12"/>
      <c r="B2531" s="11">
        <v>45685</v>
      </c>
      <c r="C2531" s="2">
        <v>24.69</v>
      </c>
      <c r="D2531" s="2">
        <v>22.934000000000001</v>
      </c>
      <c r="E2531" s="2">
        <v>22.810459214256781</v>
      </c>
      <c r="F2531" s="2">
        <v>1994</v>
      </c>
      <c r="G2531" s="2">
        <v>45484.055673228024</v>
      </c>
      <c r="H2531" s="17">
        <v>-2.4358416702913175E-3</v>
      </c>
    </row>
    <row r="2532" spans="1:8" ht="13.5" x14ac:dyDescent="0.25">
      <c r="A2532" s="12"/>
      <c r="B2532" s="11">
        <v>45686</v>
      </c>
      <c r="C2532" s="2">
        <v>24.7</v>
      </c>
      <c r="D2532" s="2">
        <v>22.943000000000001</v>
      </c>
      <c r="E2532" s="2">
        <v>22.888196882591092</v>
      </c>
      <c r="F2532" s="2">
        <v>291</v>
      </c>
      <c r="G2532" s="2">
        <v>6660.4652928340083</v>
      </c>
      <c r="H2532" s="17">
        <v>3.9243045260313686E-4</v>
      </c>
    </row>
    <row r="2533" spans="1:8" ht="13.5" x14ac:dyDescent="0.25">
      <c r="A2533" s="12"/>
      <c r="B2533" s="11">
        <v>45687</v>
      </c>
      <c r="C2533" s="2">
        <v>25</v>
      </c>
      <c r="D2533" s="2">
        <v>23.222000000000001</v>
      </c>
      <c r="E2533" s="2">
        <v>22.870883360000001</v>
      </c>
      <c r="F2533" s="2">
        <v>643</v>
      </c>
      <c r="G2533" s="2">
        <v>14705.97800048</v>
      </c>
      <c r="H2533" s="17">
        <v>1.2160571851980991E-2</v>
      </c>
    </row>
    <row r="2534" spans="1:8" ht="13.5" x14ac:dyDescent="0.25">
      <c r="A2534" s="12"/>
      <c r="B2534" s="11">
        <v>45688</v>
      </c>
      <c r="C2534" s="2">
        <v>25.2</v>
      </c>
      <c r="D2534" s="2">
        <v>23.408000000000001</v>
      </c>
      <c r="E2534" s="2">
        <v>23.407071111111115</v>
      </c>
      <c r="F2534" s="2">
        <v>1253</v>
      </c>
      <c r="G2534" s="2">
        <v>29329.060102222229</v>
      </c>
      <c r="H2534" s="17">
        <v>8.0096460253208136E-3</v>
      </c>
    </row>
    <row r="2535" spans="1:8" ht="13.5" x14ac:dyDescent="0.25">
      <c r="A2535" s="12"/>
      <c r="B2535" s="11">
        <v>45691</v>
      </c>
      <c r="C2535" s="2">
        <v>25.9</v>
      </c>
      <c r="D2535" s="2">
        <v>24.058</v>
      </c>
      <c r="E2535" s="2">
        <v>23.776549266409269</v>
      </c>
      <c r="F2535" s="2">
        <v>2084</v>
      </c>
      <c r="G2535" s="2">
        <v>49550.328671196919</v>
      </c>
      <c r="H2535" s="17">
        <v>2.7768284347231654E-2</v>
      </c>
    </row>
    <row r="2536" spans="1:8" ht="13.5" x14ac:dyDescent="0.25">
      <c r="A2536" s="12"/>
      <c r="B2536" s="11">
        <v>45692</v>
      </c>
      <c r="C2536" s="2">
        <v>27.45</v>
      </c>
      <c r="D2536" s="2">
        <v>25.498000000000001</v>
      </c>
      <c r="E2536" s="2">
        <v>24.750244444444448</v>
      </c>
      <c r="F2536" s="2">
        <v>2084</v>
      </c>
      <c r="G2536" s="2">
        <v>51579.509422222232</v>
      </c>
      <c r="H2536" s="17">
        <v>5.9855349571868041E-2</v>
      </c>
    </row>
    <row r="2537" spans="1:8" ht="13.5" x14ac:dyDescent="0.25">
      <c r="A2537" s="12"/>
      <c r="B2537" s="11">
        <v>45693</v>
      </c>
      <c r="C2537" s="2">
        <v>27.55</v>
      </c>
      <c r="D2537" s="2">
        <v>25.591000000000001</v>
      </c>
      <c r="E2537" s="2">
        <v>25.439590453720509</v>
      </c>
      <c r="F2537" s="2">
        <v>1933</v>
      </c>
      <c r="G2537" s="2">
        <v>49174.728347041746</v>
      </c>
      <c r="H2537" s="17">
        <v>3.6473448897952768E-3</v>
      </c>
    </row>
    <row r="2538" spans="1:8" ht="13.5" x14ac:dyDescent="0.25">
      <c r="A2538" s="12"/>
      <c r="B2538" s="11">
        <v>45694</v>
      </c>
      <c r="C2538" s="2">
        <v>27.39</v>
      </c>
      <c r="D2538" s="2">
        <v>25.442</v>
      </c>
      <c r="E2538" s="2">
        <v>25.169838408178165</v>
      </c>
      <c r="F2538" s="2">
        <v>2748</v>
      </c>
      <c r="G2538" s="2">
        <v>69166.715945673597</v>
      </c>
      <c r="H2538" s="17">
        <v>-5.8223594232347659E-3</v>
      </c>
    </row>
    <row r="2539" spans="1:8" ht="13.5" x14ac:dyDescent="0.25">
      <c r="A2539" s="12"/>
      <c r="B2539" s="11">
        <v>45695</v>
      </c>
      <c r="C2539" s="2">
        <v>27.43</v>
      </c>
      <c r="D2539" s="2">
        <v>25.478999999999999</v>
      </c>
      <c r="E2539" s="2">
        <v>25.04428720379147</v>
      </c>
      <c r="F2539" s="2">
        <v>5870</v>
      </c>
      <c r="G2539" s="2">
        <v>147009.96588625593</v>
      </c>
      <c r="H2539" s="17">
        <v>1.454288184891087E-3</v>
      </c>
    </row>
    <row r="2540" spans="1:8" ht="13.5" x14ac:dyDescent="0.25">
      <c r="A2540" s="12"/>
      <c r="B2540" s="11">
        <v>45698</v>
      </c>
      <c r="C2540" s="2">
        <v>27.3</v>
      </c>
      <c r="D2540" s="2">
        <v>25.358000000000001</v>
      </c>
      <c r="E2540" s="2">
        <v>25.370075238095236</v>
      </c>
      <c r="F2540" s="2">
        <v>233</v>
      </c>
      <c r="G2540" s="2">
        <v>5911.2275304761897</v>
      </c>
      <c r="H2540" s="17">
        <v>-4.7490089877938171E-3</v>
      </c>
    </row>
    <row r="2541" spans="1:8" ht="13.5" x14ac:dyDescent="0.25">
      <c r="A2541" s="12"/>
      <c r="B2541" s="11">
        <v>45699</v>
      </c>
      <c r="C2541" s="2">
        <v>27</v>
      </c>
      <c r="D2541" s="2">
        <v>25.08</v>
      </c>
      <c r="E2541" s="2">
        <v>25.08</v>
      </c>
      <c r="F2541" s="2">
        <v>560</v>
      </c>
      <c r="G2541" s="2">
        <v>14044.8</v>
      </c>
      <c r="H2541" s="17">
        <v>-1.0963009701080615E-2</v>
      </c>
    </row>
    <row r="2542" spans="1:8" ht="13.5" x14ac:dyDescent="0.25">
      <c r="A2542" s="12"/>
      <c r="B2542" s="11">
        <v>45700</v>
      </c>
      <c r="C2542" s="2">
        <v>27.43</v>
      </c>
      <c r="D2542" s="2">
        <v>25.478999999999999</v>
      </c>
      <c r="E2542" s="2">
        <v>25.136245679912506</v>
      </c>
      <c r="F2542" s="2">
        <v>501</v>
      </c>
      <c r="G2542" s="2">
        <v>12593.259085636166</v>
      </c>
      <c r="H2542" s="17">
        <v>1.5909090909090946E-2</v>
      </c>
    </row>
    <row r="2543" spans="1:8" ht="13.5" x14ac:dyDescent="0.25">
      <c r="A2543" s="12"/>
      <c r="B2543" s="11">
        <v>45701</v>
      </c>
      <c r="C2543" s="2">
        <v>27.38</v>
      </c>
      <c r="D2543" s="2">
        <v>25.433</v>
      </c>
      <c r="E2543" s="2">
        <v>25.088381921110301</v>
      </c>
      <c r="F2543" s="2">
        <v>82</v>
      </c>
      <c r="G2543" s="2">
        <v>2057.2473175310447</v>
      </c>
      <c r="H2543" s="17">
        <v>-1.8054083755249177E-3</v>
      </c>
    </row>
    <row r="2544" spans="1:8" ht="13.5" x14ac:dyDescent="0.25">
      <c r="A2544" s="12"/>
      <c r="B2544" s="11">
        <v>45702</v>
      </c>
      <c r="C2544" s="2">
        <v>27.38</v>
      </c>
      <c r="D2544" s="2">
        <v>25.433</v>
      </c>
      <c r="E2544" s="2">
        <v>25.433</v>
      </c>
      <c r="F2544" s="2">
        <v>90</v>
      </c>
      <c r="G2544" s="2">
        <v>2288.9699999999998</v>
      </c>
      <c r="H2544" s="17">
        <v>0</v>
      </c>
    </row>
    <row r="2545" spans="1:8" ht="13.5" x14ac:dyDescent="0.25">
      <c r="A2545" s="12"/>
      <c r="B2545" s="11">
        <v>45705</v>
      </c>
      <c r="C2545" s="2">
        <v>27.3</v>
      </c>
      <c r="D2545" s="2">
        <v>25.358000000000001</v>
      </c>
      <c r="E2545" s="2">
        <v>25.358000000000001</v>
      </c>
      <c r="F2545" s="2">
        <v>610</v>
      </c>
      <c r="G2545" s="2">
        <v>15468.380000000001</v>
      </c>
      <c r="H2545" s="17">
        <v>-2.9489246254865448E-3</v>
      </c>
    </row>
    <row r="2546" spans="1:8" ht="13.5" x14ac:dyDescent="0.25">
      <c r="A2546" s="12"/>
      <c r="B2546" s="11">
        <v>45706</v>
      </c>
      <c r="C2546" s="2">
        <v>26.95</v>
      </c>
      <c r="D2546" s="2">
        <v>25.033000000000001</v>
      </c>
      <c r="E2546" s="2">
        <v>25.077585677179965</v>
      </c>
      <c r="F2546" s="2">
        <v>1454</v>
      </c>
      <c r="G2546" s="2">
        <v>36462.80957461967</v>
      </c>
      <c r="H2546" s="17">
        <v>-1.2816468175723609E-2</v>
      </c>
    </row>
    <row r="2547" spans="1:8" ht="13.5" x14ac:dyDescent="0.25">
      <c r="A2547" s="12"/>
      <c r="B2547" s="11">
        <v>45707</v>
      </c>
      <c r="C2547" s="2">
        <v>27.2</v>
      </c>
      <c r="D2547" s="2">
        <v>25.265000000000001</v>
      </c>
      <c r="E2547" s="2">
        <v>25.067152757352943</v>
      </c>
      <c r="F2547" s="2">
        <v>695</v>
      </c>
      <c r="G2547" s="2">
        <v>17421.671166360295</v>
      </c>
      <c r="H2547" s="17">
        <v>9.2677665481564059E-3</v>
      </c>
    </row>
    <row r="2548" spans="1:8" ht="13.5" x14ac:dyDescent="0.25">
      <c r="A2548" s="12"/>
      <c r="B2548" s="11">
        <v>45708</v>
      </c>
      <c r="C2548" s="2">
        <v>27.19</v>
      </c>
      <c r="D2548" s="2">
        <v>25.256</v>
      </c>
      <c r="E2548" s="2">
        <v>25.030284369253398</v>
      </c>
      <c r="F2548" s="2">
        <v>674</v>
      </c>
      <c r="G2548" s="2">
        <v>16870.411664876789</v>
      </c>
      <c r="H2548" s="17">
        <v>-3.5622402533149974E-4</v>
      </c>
    </row>
    <row r="2549" spans="1:8" ht="13.5" x14ac:dyDescent="0.25">
      <c r="A2549" s="12"/>
      <c r="B2549" s="11">
        <v>45709</v>
      </c>
      <c r="C2549" s="2">
        <v>27.43</v>
      </c>
      <c r="D2549" s="2">
        <v>25.478999999999999</v>
      </c>
      <c r="E2549" s="2">
        <v>25.087015384615384</v>
      </c>
      <c r="F2549" s="2">
        <v>181</v>
      </c>
      <c r="G2549" s="2">
        <v>4540.7497846153847</v>
      </c>
      <c r="H2549" s="17">
        <v>8.8295850490972029E-3</v>
      </c>
    </row>
    <row r="2550" spans="1:8" ht="13.5" x14ac:dyDescent="0.25">
      <c r="A2550" s="12"/>
      <c r="B2550" s="11">
        <v>45712</v>
      </c>
      <c r="C2550" s="2">
        <v>27.43</v>
      </c>
      <c r="D2550" s="2">
        <v>25.478999999999999</v>
      </c>
      <c r="E2550" s="2">
        <v>25.097232993073277</v>
      </c>
      <c r="F2550" s="2">
        <v>23</v>
      </c>
      <c r="G2550" s="2">
        <v>577.2363588406854</v>
      </c>
      <c r="H2550" s="17">
        <v>0</v>
      </c>
    </row>
    <row r="2551" spans="1:8" ht="13.5" x14ac:dyDescent="0.25">
      <c r="A2551" s="12"/>
      <c r="B2551" s="11">
        <v>45713</v>
      </c>
      <c r="C2551" s="2">
        <v>26.95</v>
      </c>
      <c r="D2551" s="2">
        <v>25.033000000000001</v>
      </c>
      <c r="E2551" s="2">
        <v>25.043217551020408</v>
      </c>
      <c r="F2551" s="2">
        <v>668</v>
      </c>
      <c r="G2551" s="2">
        <v>16728.869324081632</v>
      </c>
      <c r="H2551" s="17">
        <v>-1.7504611640959143E-2</v>
      </c>
    </row>
    <row r="2552" spans="1:8" ht="13.5" x14ac:dyDescent="0.25">
      <c r="A2552" s="12"/>
      <c r="B2552" s="11">
        <v>45714</v>
      </c>
      <c r="C2552" s="2">
        <v>26.9</v>
      </c>
      <c r="D2552" s="2">
        <v>24.986999999999998</v>
      </c>
      <c r="E2552" s="2">
        <v>25.015795427509296</v>
      </c>
      <c r="F2552" s="2">
        <v>579</v>
      </c>
      <c r="G2552" s="2">
        <v>14484.145552527882</v>
      </c>
      <c r="H2552" s="17">
        <v>-1.8375744017897545E-3</v>
      </c>
    </row>
    <row r="2553" spans="1:8" ht="13.5" x14ac:dyDescent="0.25">
      <c r="A2553" s="12"/>
      <c r="B2553" s="11">
        <v>45715</v>
      </c>
      <c r="C2553" s="2">
        <v>27.43</v>
      </c>
      <c r="D2553" s="2">
        <v>25.478999999999999</v>
      </c>
      <c r="E2553" s="2">
        <v>25.139961173897195</v>
      </c>
      <c r="F2553" s="2">
        <v>1370</v>
      </c>
      <c r="G2553" s="2">
        <v>34441.746808239157</v>
      </c>
      <c r="H2553" s="17">
        <v>1.9690238924240641E-2</v>
      </c>
    </row>
    <row r="2554" spans="1:8" ht="13.5" x14ac:dyDescent="0.25">
      <c r="A2554" s="12"/>
      <c r="B2554" s="11">
        <v>45716</v>
      </c>
      <c r="C2554" s="2">
        <v>28.5</v>
      </c>
      <c r="D2554" s="2">
        <v>26.472999999999999</v>
      </c>
      <c r="E2554" s="2">
        <v>26.472999999999999</v>
      </c>
      <c r="F2554" s="2">
        <v>1</v>
      </c>
      <c r="G2554" s="2">
        <v>26.472999999999999</v>
      </c>
      <c r="H2554" s="17">
        <v>3.9012520114604175E-2</v>
      </c>
    </row>
    <row r="2555" spans="1:8" ht="13.5" x14ac:dyDescent="0.25">
      <c r="A2555" s="12"/>
      <c r="B2555" s="11">
        <v>45719</v>
      </c>
      <c r="C2555" s="2">
        <v>27.93</v>
      </c>
      <c r="D2555" s="2">
        <v>25.943999999999999</v>
      </c>
      <c r="E2555" s="2">
        <v>25.833461654135338</v>
      </c>
      <c r="F2555" s="2">
        <v>678</v>
      </c>
      <c r="G2555" s="2">
        <v>17515.087001503758</v>
      </c>
      <c r="H2555" s="17">
        <v>-1.9982623805386616E-2</v>
      </c>
    </row>
    <row r="2556" spans="1:8" ht="13.5" x14ac:dyDescent="0.25">
      <c r="A2556" s="12"/>
      <c r="B2556" s="11">
        <v>45720</v>
      </c>
      <c r="C2556" s="2">
        <v>27.9</v>
      </c>
      <c r="D2556" s="2">
        <v>25.916</v>
      </c>
      <c r="E2556" s="2">
        <v>25.434835555555559</v>
      </c>
      <c r="F2556" s="2">
        <v>330</v>
      </c>
      <c r="G2556" s="2">
        <v>8393.495733333335</v>
      </c>
      <c r="H2556" s="17">
        <v>-1.079247610237384E-3</v>
      </c>
    </row>
    <row r="2557" spans="1:8" ht="13.5" x14ac:dyDescent="0.25">
      <c r="A2557" s="12"/>
      <c r="B2557" s="11">
        <v>45721</v>
      </c>
      <c r="C2557" s="2">
        <v>27.9</v>
      </c>
      <c r="D2557" s="2">
        <v>25.916</v>
      </c>
      <c r="E2557" s="2">
        <v>0</v>
      </c>
      <c r="F2557" s="2">
        <v>0</v>
      </c>
      <c r="G2557" s="2">
        <v>0</v>
      </c>
      <c r="H2557" s="17">
        <v>0</v>
      </c>
    </row>
    <row r="2558" spans="1:8" ht="13.5" x14ac:dyDescent="0.25">
      <c r="A2558" s="12"/>
      <c r="B2558" s="11">
        <v>45722</v>
      </c>
      <c r="C2558" s="2">
        <v>27.5</v>
      </c>
      <c r="D2558" s="2">
        <v>25.544</v>
      </c>
      <c r="E2558" s="2">
        <v>25.544</v>
      </c>
      <c r="F2558" s="2">
        <v>112</v>
      </c>
      <c r="G2558" s="2">
        <v>2860.9279999999999</v>
      </c>
      <c r="H2558" s="17">
        <v>-1.4354066985645928E-2</v>
      </c>
    </row>
    <row r="2559" spans="1:8" ht="13.5" x14ac:dyDescent="0.25">
      <c r="A2559" s="12"/>
      <c r="B2559" s="11">
        <v>45723</v>
      </c>
      <c r="C2559" s="2">
        <v>27.9</v>
      </c>
      <c r="D2559" s="2">
        <v>25.916</v>
      </c>
      <c r="E2559" s="2">
        <v>25.549088888888889</v>
      </c>
      <c r="F2559" s="2">
        <v>2588</v>
      </c>
      <c r="G2559" s="2">
        <v>66121.042044444446</v>
      </c>
      <c r="H2559" s="17">
        <v>1.45631067961165E-2</v>
      </c>
    </row>
    <row r="2560" spans="1:8" ht="13.5" x14ac:dyDescent="0.25">
      <c r="A2560" s="12"/>
      <c r="B2560" s="11">
        <v>45726</v>
      </c>
      <c r="C2560" s="2">
        <v>27.9</v>
      </c>
      <c r="D2560" s="2">
        <v>25.916</v>
      </c>
      <c r="E2560" s="2">
        <v>25.916</v>
      </c>
      <c r="F2560" s="2">
        <v>497</v>
      </c>
      <c r="G2560" s="2">
        <v>12880.252</v>
      </c>
      <c r="H2560" s="17">
        <v>0</v>
      </c>
    </row>
    <row r="2561" spans="1:8" ht="13.5" x14ac:dyDescent="0.25">
      <c r="A2561" s="12"/>
      <c r="B2561" s="11">
        <v>45727</v>
      </c>
      <c r="C2561" s="2">
        <v>28.99</v>
      </c>
      <c r="D2561" s="2">
        <v>26.928000000000001</v>
      </c>
      <c r="E2561" s="2">
        <v>25.961044222145571</v>
      </c>
      <c r="F2561" s="2">
        <v>786</v>
      </c>
      <c r="G2561" s="2">
        <v>20405.380758606418</v>
      </c>
      <c r="H2561" s="17">
        <v>3.9049235993208843E-2</v>
      </c>
    </row>
    <row r="2562" spans="1:8" ht="13.5" x14ac:dyDescent="0.25">
      <c r="A2562" s="12"/>
      <c r="B2562" s="11">
        <v>45728</v>
      </c>
      <c r="C2562" s="2">
        <v>29.5</v>
      </c>
      <c r="D2562" s="2">
        <v>27.402000000000001</v>
      </c>
      <c r="E2562" s="2">
        <v>26.955208067796612</v>
      </c>
      <c r="F2562" s="2">
        <v>5244</v>
      </c>
      <c r="G2562" s="2">
        <v>141353.11110752544</v>
      </c>
      <c r="H2562" s="17">
        <v>1.760249554367202E-2</v>
      </c>
    </row>
    <row r="2563" spans="1:8" ht="13.5" x14ac:dyDescent="0.25">
      <c r="A2563" s="12"/>
      <c r="B2563" s="11">
        <v>45729</v>
      </c>
      <c r="C2563" s="2">
        <v>29</v>
      </c>
      <c r="D2563" s="2">
        <v>26.937000000000001</v>
      </c>
      <c r="E2563" s="2">
        <v>27.024313034482759</v>
      </c>
      <c r="F2563" s="2">
        <v>241</v>
      </c>
      <c r="G2563" s="2">
        <v>6512.8594413103447</v>
      </c>
      <c r="H2563" s="17">
        <v>-1.6969564265382084E-2</v>
      </c>
    </row>
    <row r="2564" spans="1:8" ht="13.5" x14ac:dyDescent="0.25">
      <c r="A2564" s="12"/>
      <c r="B2564" s="11">
        <v>45730</v>
      </c>
      <c r="C2564" s="2">
        <v>29.26</v>
      </c>
      <c r="D2564" s="2">
        <v>27.178999999999998</v>
      </c>
      <c r="E2564" s="2">
        <v>26.584517429938479</v>
      </c>
      <c r="F2564" s="2">
        <v>310</v>
      </c>
      <c r="G2564" s="2">
        <v>8241.2004032809291</v>
      </c>
      <c r="H2564" s="17">
        <v>8.9839254556928136E-3</v>
      </c>
    </row>
    <row r="2565" spans="1:8" ht="13.5" x14ac:dyDescent="0.25">
      <c r="A2565" s="12"/>
      <c r="B2565" s="11">
        <v>45733</v>
      </c>
      <c r="C2565" s="2">
        <v>29.2</v>
      </c>
      <c r="D2565" s="2">
        <v>27.123000000000001</v>
      </c>
      <c r="E2565" s="2">
        <v>26.724514828767123</v>
      </c>
      <c r="F2565" s="2">
        <v>205</v>
      </c>
      <c r="G2565" s="2">
        <v>5478.5255398972604</v>
      </c>
      <c r="H2565" s="17">
        <v>-2.0604142904447325E-3</v>
      </c>
    </row>
    <row r="2566" spans="1:8" ht="13.5" x14ac:dyDescent="0.25">
      <c r="A2566" s="12"/>
      <c r="B2566" s="11">
        <v>45734</v>
      </c>
      <c r="C2566" s="2">
        <v>29.06</v>
      </c>
      <c r="D2566" s="2">
        <v>26.992999999999999</v>
      </c>
      <c r="E2566" s="2">
        <v>26.905686097728839</v>
      </c>
      <c r="F2566" s="2">
        <v>403</v>
      </c>
      <c r="G2566" s="2">
        <v>10842.991497384723</v>
      </c>
      <c r="H2566" s="17">
        <v>-4.7929801275671041E-3</v>
      </c>
    </row>
    <row r="2567" spans="1:8" ht="13.5" x14ac:dyDescent="0.25">
      <c r="A2567" s="12"/>
      <c r="B2567" s="11">
        <v>45735</v>
      </c>
      <c r="C2567" s="2">
        <v>29</v>
      </c>
      <c r="D2567" s="2">
        <v>26.937000000000001</v>
      </c>
      <c r="E2567" s="2">
        <v>27.062396379310346</v>
      </c>
      <c r="F2567" s="2">
        <v>970</v>
      </c>
      <c r="G2567" s="2">
        <v>26250.524487931038</v>
      </c>
      <c r="H2567" s="17">
        <v>-2.0746119364278659E-3</v>
      </c>
    </row>
    <row r="2568" spans="1:8" ht="13.5" x14ac:dyDescent="0.25">
      <c r="A2568" s="12"/>
      <c r="B2568" s="11">
        <v>45737</v>
      </c>
      <c r="C2568" s="2">
        <v>29</v>
      </c>
      <c r="D2568" s="2">
        <v>26.937000000000001</v>
      </c>
      <c r="E2568" s="2">
        <v>26.937000000000001</v>
      </c>
      <c r="F2568" s="2">
        <v>1353</v>
      </c>
      <c r="G2568" s="2">
        <v>36445.760999999999</v>
      </c>
      <c r="H2568" s="17">
        <v>0</v>
      </c>
    </row>
    <row r="2569" spans="1:8" ht="13.5" x14ac:dyDescent="0.25">
      <c r="A2569" s="12"/>
      <c r="B2569" s="11">
        <v>45740</v>
      </c>
      <c r="C2569" s="2">
        <v>29</v>
      </c>
      <c r="D2569" s="2">
        <v>26.937000000000001</v>
      </c>
      <c r="E2569" s="2">
        <v>0</v>
      </c>
      <c r="F2569" s="2">
        <v>0</v>
      </c>
      <c r="G2569" s="2">
        <v>0</v>
      </c>
      <c r="H2569" s="17">
        <v>0</v>
      </c>
    </row>
    <row r="2570" spans="1:8" ht="13.5" x14ac:dyDescent="0.25">
      <c r="A2570" s="12"/>
      <c r="B2570" s="11">
        <v>45741</v>
      </c>
      <c r="C2570" s="2">
        <v>28.9</v>
      </c>
      <c r="D2570" s="2">
        <v>26.844999999999999</v>
      </c>
      <c r="E2570" s="2">
        <v>26.839426643598614</v>
      </c>
      <c r="F2570" s="2">
        <v>103</v>
      </c>
      <c r="G2570" s="2">
        <v>2764.4609442906572</v>
      </c>
      <c r="H2570" s="17">
        <v>-3.415376619519705E-3</v>
      </c>
    </row>
    <row r="2571" spans="1:8" ht="13.5" x14ac:dyDescent="0.25">
      <c r="A2571" s="12"/>
      <c r="B2571" s="11">
        <v>45742</v>
      </c>
      <c r="C2571" s="2">
        <v>28.7</v>
      </c>
      <c r="D2571" s="2">
        <v>26.658999999999999</v>
      </c>
      <c r="E2571" s="2">
        <v>26.6116268641115</v>
      </c>
      <c r="F2571" s="2">
        <v>92</v>
      </c>
      <c r="G2571" s="2">
        <v>2448.269671498258</v>
      </c>
      <c r="H2571" s="17">
        <v>-6.9286645557831983E-3</v>
      </c>
    </row>
    <row r="2572" spans="1:8" ht="13.5" x14ac:dyDescent="0.25">
      <c r="A2572" s="12"/>
      <c r="B2572" s="11">
        <v>45743</v>
      </c>
      <c r="C2572" s="2">
        <v>28.78</v>
      </c>
      <c r="D2572" s="2">
        <v>26.733000000000001</v>
      </c>
      <c r="E2572" s="2">
        <v>26.363308061153582</v>
      </c>
      <c r="F2572" s="2">
        <v>1027</v>
      </c>
      <c r="G2572" s="2">
        <v>27075.117378804727</v>
      </c>
      <c r="H2572" s="17">
        <v>2.7757980419371177E-3</v>
      </c>
    </row>
    <row r="2573" spans="1:8" ht="13.5" x14ac:dyDescent="0.25">
      <c r="A2573" s="12"/>
      <c r="B2573" s="11">
        <v>45744</v>
      </c>
      <c r="C2573" s="2">
        <v>28.9</v>
      </c>
      <c r="D2573" s="2">
        <v>26.844999999999999</v>
      </c>
      <c r="E2573" s="2">
        <v>26.012712110726643</v>
      </c>
      <c r="F2573" s="2">
        <v>212</v>
      </c>
      <c r="G2573" s="2">
        <v>5514.6949674740481</v>
      </c>
      <c r="H2573" s="17">
        <v>4.1895784236710551E-3</v>
      </c>
    </row>
    <row r="2574" spans="1:8" ht="13.5" x14ac:dyDescent="0.25">
      <c r="A2574" s="12"/>
      <c r="B2574" s="11">
        <v>45749</v>
      </c>
      <c r="C2574" s="2">
        <v>28.65</v>
      </c>
      <c r="D2574" s="2">
        <v>26.611999999999998</v>
      </c>
      <c r="E2574" s="2">
        <v>26.577631972076787</v>
      </c>
      <c r="F2574" s="2">
        <v>647</v>
      </c>
      <c r="G2574" s="2">
        <v>17195.72788593368</v>
      </c>
      <c r="H2574" s="17">
        <v>-8.6794561370832756E-3</v>
      </c>
    </row>
    <row r="2575" spans="1:8" ht="13.5" x14ac:dyDescent="0.25">
      <c r="A2575" s="12"/>
      <c r="B2575" s="11">
        <v>45750</v>
      </c>
      <c r="C2575" s="2">
        <v>28.48</v>
      </c>
      <c r="D2575" s="2">
        <v>26.454000000000001</v>
      </c>
      <c r="E2575" s="2">
        <v>26.016505828651688</v>
      </c>
      <c r="F2575" s="2">
        <v>2028</v>
      </c>
      <c r="G2575" s="2">
        <v>52761.47382050562</v>
      </c>
      <c r="H2575" s="17">
        <v>-5.9371712009618858E-3</v>
      </c>
    </row>
    <row r="2576" spans="1:8" ht="13.5" x14ac:dyDescent="0.25">
      <c r="A2576" s="12"/>
      <c r="B2576" s="11">
        <v>45751</v>
      </c>
      <c r="C2576" s="2">
        <v>28.48</v>
      </c>
      <c r="D2576" s="2">
        <v>26.454000000000001</v>
      </c>
      <c r="E2576" s="2">
        <v>26.454000000000001</v>
      </c>
      <c r="F2576" s="2">
        <v>6</v>
      </c>
      <c r="G2576" s="2">
        <v>158.72399999999999</v>
      </c>
      <c r="H2576" s="17">
        <v>0</v>
      </c>
    </row>
    <row r="2577" spans="1:8" ht="13.5" x14ac:dyDescent="0.25">
      <c r="A2577" s="12"/>
      <c r="B2577" s="11">
        <v>45754</v>
      </c>
      <c r="C2577" s="2">
        <v>28.12</v>
      </c>
      <c r="D2577" s="2">
        <v>26.12</v>
      </c>
      <c r="E2577" s="2">
        <v>26.113497866287339</v>
      </c>
      <c r="F2577" s="2">
        <v>108</v>
      </c>
      <c r="G2577" s="2">
        <v>2820.2577695590326</v>
      </c>
      <c r="H2577" s="17">
        <v>-1.2625689876767205E-2</v>
      </c>
    </row>
    <row r="2578" spans="1:8" ht="13.5" x14ac:dyDescent="0.25">
      <c r="A2578" s="12"/>
      <c r="B2578" s="11">
        <v>45755</v>
      </c>
      <c r="C2578" s="2">
        <v>26.11</v>
      </c>
      <c r="D2578" s="2">
        <v>26.11</v>
      </c>
      <c r="E2578" s="2">
        <v>26.117000000000001</v>
      </c>
      <c r="F2578" s="2">
        <v>537</v>
      </c>
      <c r="G2578" s="2">
        <v>14024.829</v>
      </c>
      <c r="H2578" s="17">
        <v>-3.8284839203681325E-4</v>
      </c>
    </row>
    <row r="2579" spans="1:8" ht="13.5" x14ac:dyDescent="0.25">
      <c r="A2579" s="12"/>
      <c r="B2579" s="11">
        <v>45757</v>
      </c>
      <c r="C2579" s="2">
        <v>26.12</v>
      </c>
      <c r="D2579" s="2">
        <v>26.12</v>
      </c>
      <c r="E2579" s="2">
        <v>26.082999999999998</v>
      </c>
      <c r="F2579" s="2">
        <v>991</v>
      </c>
      <c r="G2579" s="2">
        <v>25848.252999999997</v>
      </c>
      <c r="H2579" s="17">
        <v>3.8299502106478605E-4</v>
      </c>
    </row>
    <row r="2580" spans="1:8" ht="13.5" x14ac:dyDescent="0.25">
      <c r="A2580" s="12"/>
      <c r="B2580" s="11">
        <v>45758</v>
      </c>
      <c r="C2580" s="2">
        <v>26.49</v>
      </c>
      <c r="D2580" s="2">
        <v>26.49</v>
      </c>
      <c r="E2580" s="2">
        <v>26.452000000000002</v>
      </c>
      <c r="F2580" s="2">
        <v>385</v>
      </c>
      <c r="G2580" s="2">
        <v>10184.02</v>
      </c>
      <c r="H2580" s="17">
        <v>1.4165390505359778E-2</v>
      </c>
    </row>
    <row r="2581" spans="1:8" ht="13.5" x14ac:dyDescent="0.25">
      <c r="A2581" s="12"/>
      <c r="B2581" s="11">
        <v>45761</v>
      </c>
      <c r="C2581" s="2">
        <v>26.49</v>
      </c>
      <c r="D2581" s="2">
        <v>26.49</v>
      </c>
      <c r="E2581" s="2">
        <v>26.449000000000002</v>
      </c>
      <c r="F2581" s="2">
        <v>433</v>
      </c>
      <c r="G2581" s="2">
        <v>11452.417000000001</v>
      </c>
      <c r="H2581" s="17">
        <v>0</v>
      </c>
    </row>
    <row r="2582" spans="1:8" ht="13.5" x14ac:dyDescent="0.25">
      <c r="A2582" s="12"/>
      <c r="B2582" s="11">
        <v>45762</v>
      </c>
      <c r="C2582" s="2">
        <v>26.49</v>
      </c>
      <c r="D2582" s="2">
        <v>26.49</v>
      </c>
      <c r="E2582" s="2">
        <v>26.481999999999999</v>
      </c>
      <c r="F2582" s="2">
        <v>1165</v>
      </c>
      <c r="G2582" s="2">
        <v>30851.53</v>
      </c>
      <c r="H2582" s="17">
        <v>0</v>
      </c>
    </row>
    <row r="2583" spans="1:8" ht="13.5" x14ac:dyDescent="0.25">
      <c r="A2583" s="12"/>
      <c r="B2583" s="11">
        <v>45763</v>
      </c>
      <c r="C2583" s="2">
        <v>26.98</v>
      </c>
      <c r="D2583" s="2">
        <v>26.98</v>
      </c>
      <c r="E2583" s="2">
        <v>26.766999999999999</v>
      </c>
      <c r="F2583" s="2">
        <v>110</v>
      </c>
      <c r="G2583" s="2">
        <v>2944.37</v>
      </c>
      <c r="H2583" s="17">
        <v>1.8497546243865685E-2</v>
      </c>
    </row>
    <row r="2584" spans="1:8" ht="13.5" x14ac:dyDescent="0.25">
      <c r="A2584" s="12"/>
      <c r="B2584" s="11">
        <v>45764</v>
      </c>
      <c r="C2584" s="2">
        <v>26.98</v>
      </c>
      <c r="D2584" s="2">
        <v>26.98</v>
      </c>
      <c r="E2584" s="2">
        <v>26.163</v>
      </c>
      <c r="F2584" s="2">
        <v>57</v>
      </c>
      <c r="G2584" s="2">
        <v>1491.2909999999999</v>
      </c>
      <c r="H2584" s="17">
        <v>0</v>
      </c>
    </row>
    <row r="2585" spans="1:8" ht="13.5" x14ac:dyDescent="0.25">
      <c r="A2585" s="12"/>
      <c r="B2585" s="11">
        <v>45765</v>
      </c>
      <c r="C2585" s="2">
        <v>26.98</v>
      </c>
      <c r="D2585" s="2">
        <v>26.98</v>
      </c>
      <c r="E2585" s="2">
        <v>26.538</v>
      </c>
      <c r="F2585" s="2">
        <v>113</v>
      </c>
      <c r="G2585" s="2">
        <v>2998.7939999999999</v>
      </c>
      <c r="H2585" s="17">
        <v>0</v>
      </c>
    </row>
    <row r="2586" spans="1:8" ht="13.5" x14ac:dyDescent="0.25">
      <c r="A2586" s="12"/>
      <c r="B2586" s="11">
        <v>45768</v>
      </c>
      <c r="C2586" s="2">
        <v>26.98</v>
      </c>
      <c r="D2586" s="2">
        <v>26.98</v>
      </c>
      <c r="E2586" s="2">
        <v>26.495000000000001</v>
      </c>
      <c r="F2586" s="2">
        <v>293</v>
      </c>
      <c r="G2586" s="2">
        <v>7763.0349999999999</v>
      </c>
      <c r="H2586" s="17">
        <v>0</v>
      </c>
    </row>
    <row r="2587" spans="1:8" ht="13.5" x14ac:dyDescent="0.25">
      <c r="A2587" s="12"/>
      <c r="B2587" s="11">
        <v>45769</v>
      </c>
      <c r="C2587" s="2">
        <v>26.97</v>
      </c>
      <c r="D2587" s="2">
        <v>26.97</v>
      </c>
      <c r="E2587" s="2">
        <v>26.48</v>
      </c>
      <c r="F2587" s="2">
        <v>421</v>
      </c>
      <c r="G2587" s="2">
        <v>11148.08</v>
      </c>
      <c r="H2587" s="17">
        <v>-3.7064492216462428E-4</v>
      </c>
    </row>
    <row r="2588" spans="1:8" ht="13.5" x14ac:dyDescent="0.25">
      <c r="A2588" s="12"/>
      <c r="B2588" s="11">
        <v>45770</v>
      </c>
      <c r="C2588" s="2">
        <v>26.49</v>
      </c>
      <c r="D2588" s="2">
        <v>26.49</v>
      </c>
      <c r="E2588" s="2">
        <v>26.516999999999999</v>
      </c>
      <c r="F2588" s="2">
        <v>120</v>
      </c>
      <c r="G2588" s="2">
        <v>3182.04</v>
      </c>
      <c r="H2588" s="17">
        <v>-1.7797552836485001E-2</v>
      </c>
    </row>
    <row r="2589" spans="1:8" ht="13.5" x14ac:dyDescent="0.25">
      <c r="A2589" s="12"/>
      <c r="B2589" s="11">
        <v>45771</v>
      </c>
      <c r="C2589" s="2">
        <v>27.5</v>
      </c>
      <c r="D2589" s="2">
        <v>27.5</v>
      </c>
      <c r="E2589" s="2">
        <v>27.507999999999999</v>
      </c>
      <c r="F2589" s="2">
        <v>632</v>
      </c>
      <c r="G2589" s="2">
        <v>17385.056</v>
      </c>
      <c r="H2589" s="17">
        <v>3.8127595318988357E-2</v>
      </c>
    </row>
    <row r="2590" spans="1:8" ht="13.5" x14ac:dyDescent="0.25">
      <c r="A2590" s="12"/>
      <c r="B2590" s="11">
        <v>45772</v>
      </c>
      <c r="C2590" s="2">
        <v>28</v>
      </c>
      <c r="D2590" s="2">
        <v>28</v>
      </c>
      <c r="E2590" s="2">
        <v>27.751000000000001</v>
      </c>
      <c r="F2590" s="2">
        <v>340</v>
      </c>
      <c r="G2590" s="2">
        <v>9435.34</v>
      </c>
      <c r="H2590" s="17">
        <v>1.8181818181818181E-2</v>
      </c>
    </row>
    <row r="2591" spans="1:8" ht="13.5" x14ac:dyDescent="0.25">
      <c r="A2591" s="12"/>
      <c r="B2591" s="11">
        <v>45775</v>
      </c>
      <c r="C2591" s="2">
        <v>27.93</v>
      </c>
      <c r="D2591" s="2">
        <v>27.93</v>
      </c>
      <c r="E2591" s="2">
        <v>27.547999999999998</v>
      </c>
      <c r="F2591" s="2">
        <v>2000</v>
      </c>
      <c r="G2591" s="2">
        <v>55096</v>
      </c>
      <c r="H2591" s="17">
        <v>-2.50000000000001E-3</v>
      </c>
    </row>
    <row r="2592" spans="1:8" ht="13.5" x14ac:dyDescent="0.25">
      <c r="A2592" s="12"/>
      <c r="B2592" s="11">
        <v>45776</v>
      </c>
      <c r="C2592" s="2">
        <v>27.9</v>
      </c>
      <c r="D2592" s="2">
        <v>27.9</v>
      </c>
      <c r="E2592" s="2">
        <v>27.507999999999999</v>
      </c>
      <c r="F2592" s="2">
        <v>525</v>
      </c>
      <c r="G2592" s="2">
        <v>14441.699999999999</v>
      </c>
      <c r="H2592" s="17">
        <v>-1.074113856068784E-3</v>
      </c>
    </row>
    <row r="2593" spans="1:8" ht="13.5" x14ac:dyDescent="0.25">
      <c r="A2593" s="12"/>
      <c r="B2593" s="11">
        <v>45777</v>
      </c>
      <c r="C2593" s="2">
        <v>27.9</v>
      </c>
      <c r="D2593" s="2">
        <v>27.9</v>
      </c>
      <c r="E2593" s="2">
        <v>27.9</v>
      </c>
      <c r="F2593" s="2">
        <v>40</v>
      </c>
      <c r="G2593" s="2">
        <v>1116</v>
      </c>
      <c r="H2593" s="17">
        <v>0</v>
      </c>
    </row>
    <row r="2594" spans="1:8" ht="13.5" x14ac:dyDescent="0.25">
      <c r="A2594" s="12"/>
      <c r="B2594" s="11">
        <v>45779</v>
      </c>
      <c r="C2594" s="2">
        <v>27.93</v>
      </c>
      <c r="D2594" s="2">
        <v>27.93</v>
      </c>
      <c r="E2594" s="2">
        <v>27.93</v>
      </c>
      <c r="F2594" s="2">
        <v>67</v>
      </c>
      <c r="G2594" s="2">
        <v>1871.31</v>
      </c>
      <c r="H2594" s="17">
        <v>1.0752688172043418E-3</v>
      </c>
    </row>
    <row r="2595" spans="1:8" ht="13.5" x14ac:dyDescent="0.25">
      <c r="A2595" s="12"/>
      <c r="B2595" s="11">
        <v>45782</v>
      </c>
      <c r="C2595" s="2">
        <v>27.93</v>
      </c>
      <c r="D2595" s="2">
        <v>27.93</v>
      </c>
      <c r="E2595" s="2">
        <v>0</v>
      </c>
      <c r="F2595" s="2">
        <v>0</v>
      </c>
      <c r="G2595" s="2">
        <v>0</v>
      </c>
      <c r="H2595" s="17">
        <v>0</v>
      </c>
    </row>
    <row r="2596" spans="1:8" ht="13.5" x14ac:dyDescent="0.25">
      <c r="A2596" s="12"/>
      <c r="B2596" s="11">
        <v>45783</v>
      </c>
      <c r="C2596" s="2">
        <v>27.5</v>
      </c>
      <c r="D2596" s="2">
        <v>27.5</v>
      </c>
      <c r="E2596" s="2">
        <v>27.5</v>
      </c>
      <c r="F2596" s="2">
        <v>18</v>
      </c>
      <c r="G2596" s="2">
        <v>495</v>
      </c>
      <c r="H2596" s="17">
        <v>-1.539563193698531E-2</v>
      </c>
    </row>
    <row r="2597" spans="1:8" ht="13.5" x14ac:dyDescent="0.25">
      <c r="A2597" s="12"/>
      <c r="B2597" s="11">
        <v>45784</v>
      </c>
      <c r="C2597" s="2">
        <v>27.5</v>
      </c>
      <c r="D2597" s="2">
        <v>27.5</v>
      </c>
      <c r="E2597" s="2">
        <v>27.189</v>
      </c>
      <c r="F2597" s="2">
        <v>9</v>
      </c>
      <c r="G2597" s="2">
        <v>244.70099999999999</v>
      </c>
      <c r="H2597" s="17">
        <v>0</v>
      </c>
    </row>
    <row r="2598" spans="1:8" ht="13.5" x14ac:dyDescent="0.25">
      <c r="A2598" s="12"/>
      <c r="B2598" s="11">
        <v>45785</v>
      </c>
      <c r="C2598" s="2">
        <v>27.5</v>
      </c>
      <c r="D2598" s="2">
        <v>27.5</v>
      </c>
      <c r="E2598" s="2">
        <v>0</v>
      </c>
      <c r="F2598" s="2">
        <v>0</v>
      </c>
      <c r="G2598" s="2">
        <v>0</v>
      </c>
      <c r="H2598" s="17">
        <v>0</v>
      </c>
    </row>
    <row r="2599" spans="1:8" ht="13.5" x14ac:dyDescent="0.25">
      <c r="A2599" s="12"/>
      <c r="B2599" s="11">
        <v>45786</v>
      </c>
      <c r="C2599" s="2">
        <v>26.99</v>
      </c>
      <c r="D2599" s="2">
        <v>26.99</v>
      </c>
      <c r="E2599" s="2">
        <v>26.975000000000001</v>
      </c>
      <c r="F2599" s="2">
        <v>154</v>
      </c>
      <c r="G2599" s="2">
        <v>4154.1500000000005</v>
      </c>
      <c r="H2599" s="17">
        <v>-1.8545454545454601E-2</v>
      </c>
    </row>
    <row r="2600" spans="1:8" ht="13.5" x14ac:dyDescent="0.25">
      <c r="A2600" s="12"/>
      <c r="B2600" s="11">
        <v>45789</v>
      </c>
      <c r="C2600" s="2">
        <v>26.4</v>
      </c>
      <c r="D2600" s="2">
        <v>26.4</v>
      </c>
      <c r="E2600" s="2">
        <v>26.420999999999999</v>
      </c>
      <c r="F2600" s="2">
        <v>401</v>
      </c>
      <c r="G2600" s="2">
        <v>10594.821</v>
      </c>
      <c r="H2600" s="17">
        <v>-2.185994812893664E-2</v>
      </c>
    </row>
    <row r="2601" spans="1:8" ht="13.5" x14ac:dyDescent="0.25">
      <c r="A2601" s="12"/>
      <c r="B2601" s="11">
        <v>45790</v>
      </c>
      <c r="C2601" s="2">
        <v>26.1</v>
      </c>
      <c r="D2601" s="2">
        <v>26.1</v>
      </c>
      <c r="E2601" s="2">
        <v>26.1</v>
      </c>
      <c r="F2601" s="2">
        <v>200</v>
      </c>
      <c r="G2601" s="2">
        <v>5220</v>
      </c>
      <c r="H2601" s="17">
        <v>-1.1363636363636256E-2</v>
      </c>
    </row>
    <row r="2602" spans="1:8" ht="13.5" x14ac:dyDescent="0.25">
      <c r="A2602" s="12"/>
      <c r="B2602" s="11">
        <v>45791</v>
      </c>
      <c r="C2602" s="2">
        <v>26.1</v>
      </c>
      <c r="D2602" s="2">
        <v>26.1</v>
      </c>
      <c r="E2602" s="2">
        <v>26.1</v>
      </c>
      <c r="F2602" s="2">
        <v>387</v>
      </c>
      <c r="G2602" s="2">
        <v>10100.700000000001</v>
      </c>
      <c r="H2602" s="17">
        <v>0</v>
      </c>
    </row>
    <row r="2603" spans="1:8" ht="13.5" x14ac:dyDescent="0.25">
      <c r="A2603" s="12"/>
      <c r="B2603" s="11">
        <v>45792</v>
      </c>
      <c r="C2603" s="2">
        <v>26.4</v>
      </c>
      <c r="D2603" s="2">
        <v>26.4</v>
      </c>
      <c r="E2603" s="2">
        <v>26.4</v>
      </c>
      <c r="F2603" s="2">
        <v>1</v>
      </c>
      <c r="G2603" s="2">
        <v>26.4</v>
      </c>
      <c r="H2603" s="17">
        <v>1.1494252873563109E-2</v>
      </c>
    </row>
    <row r="2604" spans="1:8" ht="13.5" x14ac:dyDescent="0.25">
      <c r="A2604" s="12"/>
      <c r="B2604" s="11">
        <v>45793</v>
      </c>
      <c r="C2604" s="2">
        <v>26.4</v>
      </c>
      <c r="D2604" s="2">
        <v>26.4</v>
      </c>
      <c r="E2604" s="2">
        <v>26.4</v>
      </c>
      <c r="F2604" s="2">
        <v>200</v>
      </c>
      <c r="G2604" s="2">
        <v>5280</v>
      </c>
      <c r="H2604" s="17">
        <v>0</v>
      </c>
    </row>
    <row r="2605" spans="1:8" ht="13.5" x14ac:dyDescent="0.25">
      <c r="A2605" s="12"/>
      <c r="B2605" s="11">
        <v>45796</v>
      </c>
      <c r="C2605" s="2">
        <v>26.4</v>
      </c>
      <c r="D2605" s="2">
        <v>26.4</v>
      </c>
      <c r="E2605" s="2">
        <v>26.4</v>
      </c>
      <c r="F2605" s="2">
        <v>2</v>
      </c>
      <c r="G2605" s="2">
        <v>52.8</v>
      </c>
      <c r="H2605" s="17">
        <v>0</v>
      </c>
    </row>
    <row r="2606" spans="1:8" ht="13.5" x14ac:dyDescent="0.25">
      <c r="A2606" s="12"/>
      <c r="B2606" s="11">
        <v>45797</v>
      </c>
      <c r="C2606" s="2">
        <v>26.4</v>
      </c>
      <c r="D2606" s="2">
        <v>26.4</v>
      </c>
      <c r="E2606" s="2">
        <v>26.4</v>
      </c>
      <c r="F2606" s="2">
        <v>1</v>
      </c>
      <c r="G2606" s="2">
        <v>26.4</v>
      </c>
      <c r="H2606" s="17">
        <v>0</v>
      </c>
    </row>
    <row r="2607" spans="1:8" ht="13.5" x14ac:dyDescent="0.25">
      <c r="A2607" s="12"/>
      <c r="B2607" s="11">
        <v>45798</v>
      </c>
      <c r="C2607" s="2">
        <v>26.4</v>
      </c>
      <c r="D2607" s="2">
        <v>26.4</v>
      </c>
      <c r="E2607" s="2">
        <v>0</v>
      </c>
      <c r="F2607" s="2">
        <v>0</v>
      </c>
      <c r="G2607" s="2">
        <v>0</v>
      </c>
      <c r="H2607" s="17">
        <v>0</v>
      </c>
    </row>
    <row r="2608" spans="1:8" ht="13.5" x14ac:dyDescent="0.25">
      <c r="A2608" s="12"/>
      <c r="B2608" s="11">
        <v>45799</v>
      </c>
      <c r="C2608" s="2">
        <v>26.1</v>
      </c>
      <c r="D2608" s="2">
        <v>26.1</v>
      </c>
      <c r="E2608" s="2">
        <v>26.1</v>
      </c>
      <c r="F2608" s="2">
        <v>7</v>
      </c>
      <c r="G2608" s="2">
        <v>182.70000000000002</v>
      </c>
      <c r="H2608" s="17">
        <v>-1.1363636363636256E-2</v>
      </c>
    </row>
    <row r="2609" spans="1:8" ht="13.5" x14ac:dyDescent="0.25">
      <c r="A2609" s="12"/>
      <c r="B2609" s="11">
        <v>45800</v>
      </c>
      <c r="C2609" s="2">
        <v>25.9</v>
      </c>
      <c r="D2609" s="2">
        <v>25.9</v>
      </c>
      <c r="E2609" s="2">
        <v>26.023</v>
      </c>
      <c r="F2609" s="2">
        <v>366</v>
      </c>
      <c r="G2609" s="2">
        <v>9524.4179999999997</v>
      </c>
      <c r="H2609" s="17">
        <v>-7.6628352490422545E-3</v>
      </c>
    </row>
    <row r="2610" spans="1:8" ht="13.5" x14ac:dyDescent="0.25">
      <c r="A2610" s="12"/>
      <c r="B2610" s="11">
        <v>45803</v>
      </c>
      <c r="C2610" s="2">
        <v>25.9</v>
      </c>
      <c r="D2610" s="2">
        <v>25.9</v>
      </c>
      <c r="E2610" s="2">
        <v>25.919</v>
      </c>
      <c r="F2610" s="2">
        <v>3654</v>
      </c>
      <c r="G2610" s="2">
        <v>94708.025999999998</v>
      </c>
      <c r="H2610" s="17">
        <v>0</v>
      </c>
    </row>
    <row r="2611" spans="1:8" ht="13.5" x14ac:dyDescent="0.25">
      <c r="A2611" s="12"/>
      <c r="B2611" s="11">
        <v>45804</v>
      </c>
      <c r="C2611" s="2">
        <v>25.9</v>
      </c>
      <c r="D2611" s="2">
        <v>25.9</v>
      </c>
      <c r="E2611" s="2">
        <v>25.9</v>
      </c>
      <c r="F2611" s="2">
        <v>200</v>
      </c>
      <c r="G2611" s="2">
        <v>5180</v>
      </c>
      <c r="H2611" s="17">
        <v>0</v>
      </c>
    </row>
    <row r="2612" spans="1:8" ht="13.5" x14ac:dyDescent="0.25">
      <c r="A2612" s="12"/>
      <c r="B2612" s="11">
        <v>45805</v>
      </c>
      <c r="C2612" s="2">
        <v>25.9</v>
      </c>
      <c r="D2612" s="2">
        <v>25.9</v>
      </c>
      <c r="E2612" s="2">
        <v>25.954999999999998</v>
      </c>
      <c r="F2612" s="2">
        <v>220</v>
      </c>
      <c r="G2612" s="2">
        <v>5710.0999999999995</v>
      </c>
      <c r="H2612" s="17">
        <v>0</v>
      </c>
    </row>
    <row r="2613" spans="1:8" ht="13.5" x14ac:dyDescent="0.25">
      <c r="A2613" s="12"/>
      <c r="B2613" s="11">
        <v>45806</v>
      </c>
      <c r="C2613" s="2">
        <v>25.8</v>
      </c>
      <c r="D2613" s="2">
        <v>25.8</v>
      </c>
      <c r="E2613" s="2">
        <v>25.94</v>
      </c>
      <c r="F2613" s="2">
        <v>107</v>
      </c>
      <c r="G2613" s="2">
        <v>2775.58</v>
      </c>
      <c r="H2613" s="17">
        <v>-3.8610038610037791E-3</v>
      </c>
    </row>
    <row r="2614" spans="1:8" ht="13.5" x14ac:dyDescent="0.25">
      <c r="A2614" s="12"/>
      <c r="B2614" s="11">
        <v>45807</v>
      </c>
      <c r="C2614" s="2">
        <v>25.8</v>
      </c>
      <c r="D2614" s="2">
        <v>25.8</v>
      </c>
      <c r="E2614" s="2">
        <v>25.8</v>
      </c>
      <c r="F2614" s="2">
        <v>9</v>
      </c>
      <c r="G2614" s="2">
        <v>232.20000000000002</v>
      </c>
      <c r="H2614" s="17">
        <v>0</v>
      </c>
    </row>
    <row r="2615" spans="1:8" ht="13.5" x14ac:dyDescent="0.25">
      <c r="A2615" s="12"/>
      <c r="B2615" s="11">
        <v>45810</v>
      </c>
      <c r="C2615" s="2">
        <v>25.46</v>
      </c>
      <c r="D2615" s="2">
        <v>25.46</v>
      </c>
      <c r="E2615" s="2">
        <v>24.521000000000001</v>
      </c>
      <c r="F2615" s="2">
        <v>1880</v>
      </c>
      <c r="G2615" s="2">
        <v>46099.48</v>
      </c>
      <c r="H2615" s="17">
        <v>-1.3178294573643405E-2</v>
      </c>
    </row>
    <row r="2616" spans="1:8" ht="13.5" x14ac:dyDescent="0.25">
      <c r="A2616" s="12"/>
      <c r="B2616" s="11">
        <v>45811</v>
      </c>
      <c r="C2616" s="2">
        <v>25</v>
      </c>
      <c r="D2616" s="2">
        <v>25</v>
      </c>
      <c r="E2616" s="2">
        <v>25.064</v>
      </c>
      <c r="F2616" s="2">
        <v>205</v>
      </c>
      <c r="G2616" s="2">
        <v>5138.12</v>
      </c>
      <c r="H2616" s="17">
        <v>-1.8067556952081728E-2</v>
      </c>
    </row>
    <row r="2617" spans="1:8" ht="13.5" x14ac:dyDescent="0.25">
      <c r="A2617" s="12"/>
      <c r="B2617" s="11">
        <v>45812</v>
      </c>
      <c r="C2617" s="2">
        <v>26.5</v>
      </c>
      <c r="D2617" s="2">
        <v>26.5</v>
      </c>
      <c r="E2617" s="2">
        <v>24.085999999999999</v>
      </c>
      <c r="F2617" s="2">
        <v>5673</v>
      </c>
      <c r="G2617" s="2">
        <v>136639.878</v>
      </c>
      <c r="H2617" s="17">
        <v>0.06</v>
      </c>
    </row>
    <row r="2618" spans="1:8" ht="13.5" x14ac:dyDescent="0.25">
      <c r="A2618" s="12"/>
      <c r="B2618" s="11">
        <v>45813</v>
      </c>
      <c r="C2618" s="2">
        <v>26</v>
      </c>
      <c r="D2618" s="2">
        <v>26</v>
      </c>
      <c r="E2618" s="2">
        <v>26.42</v>
      </c>
      <c r="F2618" s="2">
        <v>1472</v>
      </c>
      <c r="G2618" s="2">
        <v>38890.240000000005</v>
      </c>
      <c r="H2618" s="17">
        <v>-1.8867924528301886E-2</v>
      </c>
    </row>
    <row r="2619" spans="1:8" ht="13.5" x14ac:dyDescent="0.25">
      <c r="A2619" s="12"/>
      <c r="B2619" s="11">
        <v>45817</v>
      </c>
      <c r="C2619" s="2">
        <v>27.55</v>
      </c>
      <c r="D2619" s="2">
        <v>27.55</v>
      </c>
      <c r="E2619" s="2">
        <v>26.4</v>
      </c>
      <c r="F2619" s="2">
        <v>2496</v>
      </c>
      <c r="G2619" s="2">
        <v>65894.399999999994</v>
      </c>
      <c r="H2619" s="17">
        <v>5.961538461538464E-2</v>
      </c>
    </row>
    <row r="2620" spans="1:8" ht="13.5" x14ac:dyDescent="0.25">
      <c r="A2620" s="12"/>
      <c r="B2620" s="11">
        <v>45818</v>
      </c>
      <c r="C2620" s="2">
        <v>27.55</v>
      </c>
      <c r="D2620" s="2">
        <v>27.55</v>
      </c>
      <c r="E2620" s="2">
        <v>0</v>
      </c>
      <c r="F2620" s="2">
        <v>0</v>
      </c>
      <c r="G2620" s="2">
        <v>0</v>
      </c>
      <c r="H2620" s="17">
        <v>0</v>
      </c>
    </row>
    <row r="2621" spans="1:8" ht="13.5" x14ac:dyDescent="0.25">
      <c r="A2621" s="12"/>
      <c r="B2621" s="11">
        <v>45819</v>
      </c>
      <c r="C2621" s="2">
        <v>28.65</v>
      </c>
      <c r="D2621" s="2">
        <v>28.65</v>
      </c>
      <c r="E2621" s="2">
        <v>28.65</v>
      </c>
      <c r="F2621" s="2">
        <v>3</v>
      </c>
      <c r="G2621" s="2">
        <v>85.949999999999989</v>
      </c>
      <c r="H2621" s="17">
        <v>3.9927404718693209E-2</v>
      </c>
    </row>
    <row r="2622" spans="1:8" ht="13.5" x14ac:dyDescent="0.25">
      <c r="A2622" s="12"/>
      <c r="B2622" s="11">
        <v>45820</v>
      </c>
      <c r="C2622" s="2">
        <v>28.65</v>
      </c>
      <c r="D2622" s="2">
        <v>28.65</v>
      </c>
      <c r="E2622" s="2">
        <v>0</v>
      </c>
      <c r="F2622" s="2">
        <v>0</v>
      </c>
      <c r="G2622" s="2">
        <v>0</v>
      </c>
      <c r="H2622" s="17">
        <v>0</v>
      </c>
    </row>
    <row r="2623" spans="1:8" ht="13.5" x14ac:dyDescent="0.25">
      <c r="A2623" s="12"/>
      <c r="B2623" s="11">
        <v>45821</v>
      </c>
      <c r="C2623" s="2">
        <v>30.35</v>
      </c>
      <c r="D2623" s="2">
        <v>30.35</v>
      </c>
      <c r="E2623" s="2">
        <v>28.664000000000001</v>
      </c>
      <c r="F2623" s="2">
        <v>3207</v>
      </c>
      <c r="G2623" s="2">
        <v>91925.448000000004</v>
      </c>
      <c r="H2623" s="17">
        <v>5.9336823734729593E-2</v>
      </c>
    </row>
    <row r="2624" spans="1:8" ht="13.5" x14ac:dyDescent="0.25">
      <c r="A2624" s="12"/>
      <c r="B2624" s="11">
        <v>45824</v>
      </c>
      <c r="C2624" s="2">
        <v>29.6</v>
      </c>
      <c r="D2624" s="2">
        <v>29.6</v>
      </c>
      <c r="E2624" s="2">
        <v>29.43</v>
      </c>
      <c r="F2624" s="2">
        <v>1280</v>
      </c>
      <c r="G2624" s="2">
        <v>37670.400000000001</v>
      </c>
      <c r="H2624" s="17">
        <v>-2.4711696869851727E-2</v>
      </c>
    </row>
    <row r="2625" spans="1:8" ht="13.5" x14ac:dyDescent="0.25">
      <c r="A2625" s="12"/>
      <c r="B2625" s="11">
        <v>45825</v>
      </c>
      <c r="C2625" s="2">
        <v>28.43</v>
      </c>
      <c r="D2625" s="2">
        <v>28.43</v>
      </c>
      <c r="E2625" s="2">
        <v>29.533999999999999</v>
      </c>
      <c r="F2625" s="2">
        <v>1152</v>
      </c>
      <c r="G2625" s="2">
        <v>34023.167999999998</v>
      </c>
      <c r="H2625" s="17">
        <v>-3.9527027027027081E-2</v>
      </c>
    </row>
    <row r="2626" spans="1:8" ht="13.5" x14ac:dyDescent="0.25">
      <c r="A2626" s="12"/>
      <c r="B2626" s="11">
        <v>45826</v>
      </c>
      <c r="C2626" s="2">
        <v>29.69</v>
      </c>
      <c r="D2626" s="2">
        <v>29.69</v>
      </c>
      <c r="E2626" s="2">
        <v>29.69</v>
      </c>
      <c r="F2626" s="2">
        <v>812</v>
      </c>
      <c r="G2626" s="2">
        <v>24108.280000000002</v>
      </c>
      <c r="H2626" s="17">
        <v>4.4319380935631432E-2</v>
      </c>
    </row>
    <row r="2627" spans="1:8" ht="13.5" x14ac:dyDescent="0.25">
      <c r="A2627" s="12"/>
      <c r="B2627" s="11">
        <v>45827</v>
      </c>
      <c r="C2627" s="2">
        <v>30.6</v>
      </c>
      <c r="D2627" s="2">
        <v>30.6</v>
      </c>
      <c r="E2627" s="2">
        <v>30.6</v>
      </c>
      <c r="F2627" s="2">
        <v>2</v>
      </c>
      <c r="G2627" s="2">
        <v>61.2</v>
      </c>
      <c r="H2627" s="17">
        <v>3.0650050522061302E-2</v>
      </c>
    </row>
    <row r="2628" spans="1:8" ht="13.5" x14ac:dyDescent="0.25">
      <c r="A2628" s="12"/>
      <c r="B2628" s="11">
        <v>45828</v>
      </c>
      <c r="C2628" s="2">
        <v>30.6</v>
      </c>
      <c r="D2628" s="2">
        <v>30.6</v>
      </c>
      <c r="E2628" s="2">
        <v>0</v>
      </c>
      <c r="F2628" s="2">
        <v>0</v>
      </c>
      <c r="G2628" s="2">
        <v>0</v>
      </c>
      <c r="H2628" s="17">
        <v>0</v>
      </c>
    </row>
    <row r="2629" spans="1:8" ht="13.5" x14ac:dyDescent="0.25">
      <c r="A2629" s="12"/>
      <c r="B2629" s="11">
        <v>45831</v>
      </c>
      <c r="C2629" s="2">
        <v>30.6</v>
      </c>
      <c r="D2629" s="2">
        <v>30.6</v>
      </c>
      <c r="E2629" s="2">
        <v>0</v>
      </c>
      <c r="F2629" s="2">
        <v>0</v>
      </c>
      <c r="G2629" s="2">
        <v>0</v>
      </c>
      <c r="H2629" s="17">
        <v>0</v>
      </c>
    </row>
    <row r="2630" spans="1:8" ht="13.5" x14ac:dyDescent="0.25">
      <c r="A2630" s="12"/>
      <c r="B2630" s="11">
        <v>45832</v>
      </c>
      <c r="C2630" s="2">
        <v>30.6</v>
      </c>
      <c r="D2630" s="2">
        <v>30.6</v>
      </c>
      <c r="E2630" s="2">
        <v>0</v>
      </c>
      <c r="F2630" s="2">
        <v>0</v>
      </c>
      <c r="G2630" s="2">
        <v>0</v>
      </c>
      <c r="H2630" s="17">
        <v>0</v>
      </c>
    </row>
    <row r="2631" spans="1:8" ht="13.5" x14ac:dyDescent="0.25">
      <c r="A2631" s="12"/>
      <c r="B2631" s="11">
        <v>45833</v>
      </c>
      <c r="C2631" s="2">
        <v>29.38</v>
      </c>
      <c r="D2631" s="2">
        <v>29.38</v>
      </c>
      <c r="E2631" s="2">
        <v>29.379000000000001</v>
      </c>
      <c r="F2631" s="2">
        <v>425</v>
      </c>
      <c r="G2631" s="2">
        <v>12486.075000000001</v>
      </c>
      <c r="H2631" s="17">
        <v>-3.9869281045751714E-2</v>
      </c>
    </row>
    <row r="2632" spans="1:8" ht="13.5" x14ac:dyDescent="0.25">
      <c r="A2632" s="12"/>
      <c r="B2632" s="11">
        <v>45835</v>
      </c>
      <c r="C2632" s="2">
        <v>29.38</v>
      </c>
      <c r="D2632" s="2">
        <v>29.38</v>
      </c>
      <c r="E2632" s="2">
        <v>0</v>
      </c>
      <c r="F2632" s="2">
        <v>0</v>
      </c>
      <c r="G2632" s="2">
        <v>0</v>
      </c>
      <c r="H2632" s="17">
        <v>0</v>
      </c>
    </row>
    <row r="2633" spans="1:8" ht="13.5" x14ac:dyDescent="0.25">
      <c r="A2633" s="12"/>
      <c r="B2633" s="11">
        <v>45838</v>
      </c>
      <c r="C2633" s="2">
        <v>29.38</v>
      </c>
      <c r="D2633" s="2">
        <v>29.38</v>
      </c>
      <c r="E2633" s="2">
        <v>0</v>
      </c>
      <c r="F2633" s="2">
        <v>0</v>
      </c>
      <c r="G2633" s="2">
        <v>0</v>
      </c>
      <c r="H2633" s="17">
        <v>0</v>
      </c>
    </row>
    <row r="2634" spans="1:8" ht="13.5" x14ac:dyDescent="0.25">
      <c r="A2634" s="12"/>
      <c r="B2634" s="11">
        <v>45839</v>
      </c>
      <c r="C2634" s="2">
        <v>29.3</v>
      </c>
      <c r="D2634" s="2">
        <v>29.3</v>
      </c>
      <c r="E2634" s="2">
        <v>29.331</v>
      </c>
      <c r="F2634" s="2">
        <v>1825</v>
      </c>
      <c r="G2634" s="2">
        <v>53529.074999999997</v>
      </c>
      <c r="H2634" s="17">
        <v>-2.7229407760380633E-3</v>
      </c>
    </row>
    <row r="2635" spans="1:8" ht="13.5" x14ac:dyDescent="0.25">
      <c r="A2635" s="12"/>
      <c r="B2635" s="11">
        <v>45840</v>
      </c>
      <c r="C2635" s="2">
        <v>29.3</v>
      </c>
      <c r="D2635" s="2">
        <v>29.3</v>
      </c>
      <c r="E2635" s="2">
        <v>28.975999999999999</v>
      </c>
      <c r="F2635" s="2">
        <v>37</v>
      </c>
      <c r="G2635" s="2">
        <v>1072.1120000000001</v>
      </c>
      <c r="H2635" s="17">
        <v>0</v>
      </c>
    </row>
    <row r="2636" spans="1:8" ht="13.5" x14ac:dyDescent="0.25">
      <c r="A2636" s="12"/>
      <c r="B2636" s="11">
        <v>45841</v>
      </c>
      <c r="C2636" s="2">
        <v>29.3</v>
      </c>
      <c r="D2636" s="2">
        <v>29.3</v>
      </c>
      <c r="E2636" s="2">
        <v>0</v>
      </c>
      <c r="F2636" s="2">
        <v>0</v>
      </c>
      <c r="G2636" s="2">
        <v>0</v>
      </c>
      <c r="H2636" s="17">
        <v>0</v>
      </c>
    </row>
    <row r="2637" spans="1:8" ht="13.5" x14ac:dyDescent="0.25">
      <c r="A2637" s="12"/>
      <c r="B2637" s="11">
        <v>45842</v>
      </c>
      <c r="C2637" s="2">
        <v>29.3</v>
      </c>
      <c r="D2637" s="2">
        <v>29.3</v>
      </c>
      <c r="E2637" s="2">
        <v>29.04</v>
      </c>
      <c r="F2637" s="2">
        <v>104</v>
      </c>
      <c r="G2637" s="2">
        <v>3020.16</v>
      </c>
      <c r="H2637" s="17">
        <v>0</v>
      </c>
    </row>
    <row r="2638" spans="1:8" ht="13.5" x14ac:dyDescent="0.25">
      <c r="A2638" s="12"/>
      <c r="B2638" s="11">
        <v>45845</v>
      </c>
      <c r="C2638" s="2">
        <v>30.29</v>
      </c>
      <c r="D2638" s="2">
        <v>30.29</v>
      </c>
      <c r="E2638" s="2">
        <v>29.31</v>
      </c>
      <c r="F2638" s="2">
        <v>888</v>
      </c>
      <c r="G2638" s="2">
        <v>26027.279999999999</v>
      </c>
      <c r="H2638" s="17">
        <v>3.3788395904436809E-2</v>
      </c>
    </row>
    <row r="2639" spans="1:8" ht="13.5" x14ac:dyDescent="0.25">
      <c r="A2639" s="12"/>
      <c r="B2639" s="11">
        <v>45846</v>
      </c>
      <c r="C2639" s="2">
        <v>30.2</v>
      </c>
      <c r="D2639" s="2">
        <v>30.2</v>
      </c>
      <c r="E2639" s="2">
        <v>29.632999999999999</v>
      </c>
      <c r="F2639" s="2">
        <v>1041</v>
      </c>
      <c r="G2639" s="2">
        <v>30847.952999999998</v>
      </c>
      <c r="H2639" s="17">
        <v>-2.971277649389233E-3</v>
      </c>
    </row>
    <row r="2640" spans="1:8" ht="13.5" x14ac:dyDescent="0.25">
      <c r="A2640" s="12"/>
      <c r="B2640" s="11">
        <v>45847</v>
      </c>
      <c r="C2640" s="2">
        <v>29.6</v>
      </c>
      <c r="D2640" s="2">
        <v>29.6</v>
      </c>
      <c r="E2640" s="2">
        <v>29.047000000000001</v>
      </c>
      <c r="F2640" s="2">
        <v>2347</v>
      </c>
      <c r="G2640" s="2">
        <v>68173.309000000008</v>
      </c>
      <c r="H2640" s="17">
        <v>-1.9867549668874104E-2</v>
      </c>
    </row>
    <row r="2641" spans="1:8" ht="13.5" x14ac:dyDescent="0.25">
      <c r="A2641" s="12"/>
      <c r="B2641" s="11">
        <v>45848</v>
      </c>
      <c r="C2641" s="2">
        <v>29.6</v>
      </c>
      <c r="D2641" s="2">
        <v>29.6</v>
      </c>
      <c r="E2641" s="2">
        <v>29.6</v>
      </c>
      <c r="F2641" s="2">
        <v>3</v>
      </c>
      <c r="G2641" s="2">
        <v>88.800000000000011</v>
      </c>
      <c r="H2641" s="17">
        <v>0</v>
      </c>
    </row>
    <row r="2642" spans="1:8" ht="13.5" x14ac:dyDescent="0.25">
      <c r="A2642" s="12"/>
      <c r="B2642" s="11">
        <v>45849</v>
      </c>
      <c r="C2642" s="2">
        <v>29.6</v>
      </c>
      <c r="D2642" s="2">
        <v>29.6</v>
      </c>
      <c r="E2642" s="2">
        <v>0</v>
      </c>
      <c r="F2642" s="2">
        <v>0</v>
      </c>
      <c r="G2642" s="2">
        <v>0</v>
      </c>
      <c r="H2642" s="17">
        <v>0</v>
      </c>
    </row>
    <row r="2643" spans="1:8" ht="13.5" x14ac:dyDescent="0.25">
      <c r="A2643" s="12"/>
      <c r="B2643" s="11">
        <v>45852</v>
      </c>
      <c r="C2643" s="2">
        <v>29.6</v>
      </c>
      <c r="D2643" s="2">
        <v>29.6</v>
      </c>
      <c r="E2643" s="2">
        <v>0</v>
      </c>
      <c r="F2643" s="2">
        <v>0</v>
      </c>
      <c r="G2643" s="2">
        <v>0</v>
      </c>
      <c r="H2643" s="17">
        <v>0</v>
      </c>
    </row>
    <row r="2644" spans="1:8" ht="13.5" x14ac:dyDescent="0.25">
      <c r="A2644" s="12"/>
      <c r="B2644" s="11">
        <v>45853</v>
      </c>
      <c r="C2644" s="2">
        <v>29.3</v>
      </c>
      <c r="D2644" s="2">
        <v>29.3</v>
      </c>
      <c r="E2644" s="2">
        <v>29.3</v>
      </c>
      <c r="F2644" s="2">
        <v>10</v>
      </c>
      <c r="G2644" s="2">
        <v>293</v>
      </c>
      <c r="H2644" s="17">
        <v>-1.0135135135135158E-2</v>
      </c>
    </row>
    <row r="2645" spans="1:8" ht="13.5" x14ac:dyDescent="0.25">
      <c r="A2645" s="12"/>
      <c r="B2645" s="11">
        <v>45854</v>
      </c>
      <c r="C2645" s="2">
        <v>29.2</v>
      </c>
      <c r="D2645" s="2">
        <v>29.2</v>
      </c>
      <c r="E2645" s="2">
        <v>29.2</v>
      </c>
      <c r="F2645" s="2">
        <v>320</v>
      </c>
      <c r="G2645" s="2">
        <v>9344</v>
      </c>
      <c r="H2645" s="17">
        <v>-3.4129692832764991E-3</v>
      </c>
    </row>
    <row r="2646" spans="1:8" ht="13.5" x14ac:dyDescent="0.25">
      <c r="A2646" s="12"/>
      <c r="B2646" s="11">
        <v>45855</v>
      </c>
      <c r="C2646" s="2">
        <v>29.2</v>
      </c>
      <c r="D2646" s="2">
        <v>29.2</v>
      </c>
      <c r="E2646" s="2">
        <v>0</v>
      </c>
      <c r="F2646" s="2">
        <v>0</v>
      </c>
      <c r="G2646" s="2">
        <v>0</v>
      </c>
      <c r="H2646" s="17">
        <v>0</v>
      </c>
    </row>
    <row r="2647" spans="1:8" ht="13.5" x14ac:dyDescent="0.25">
      <c r="A2647" s="12"/>
      <c r="B2647" s="11">
        <v>45856</v>
      </c>
      <c r="C2647" s="2">
        <v>29.4</v>
      </c>
      <c r="D2647" s="2">
        <v>29.4</v>
      </c>
      <c r="E2647" s="2">
        <v>29.286000000000001</v>
      </c>
      <c r="F2647" s="2">
        <v>84</v>
      </c>
      <c r="G2647" s="2">
        <v>2460.0240000000003</v>
      </c>
      <c r="H2647" s="17">
        <v>6.8493150684931269E-3</v>
      </c>
    </row>
    <row r="2648" spans="1:8" ht="13.5" x14ac:dyDescent="0.25">
      <c r="A2648" s="12"/>
      <c r="B2648" s="11">
        <v>45859</v>
      </c>
      <c r="C2648" s="2">
        <v>29.4</v>
      </c>
      <c r="D2648" s="2">
        <v>29.4</v>
      </c>
      <c r="E2648" s="2">
        <v>0</v>
      </c>
      <c r="F2648" s="2">
        <v>0</v>
      </c>
      <c r="G2648" s="2">
        <v>0</v>
      </c>
      <c r="H2648" s="17">
        <v>0</v>
      </c>
    </row>
    <row r="2649" spans="1:8" ht="13.5" x14ac:dyDescent="0.25">
      <c r="A2649" s="12"/>
      <c r="B2649" s="11">
        <v>45860</v>
      </c>
      <c r="C2649" s="2">
        <v>29.3</v>
      </c>
      <c r="D2649" s="2">
        <v>29.3</v>
      </c>
      <c r="E2649" s="2">
        <v>29.245999999999999</v>
      </c>
      <c r="F2649" s="2">
        <v>12</v>
      </c>
      <c r="G2649" s="2">
        <v>350.952</v>
      </c>
      <c r="H2649" s="17">
        <v>-3.4013605442176145E-3</v>
      </c>
    </row>
    <row r="2650" spans="1:8" ht="13.5" x14ac:dyDescent="0.25">
      <c r="A2650" s="12"/>
      <c r="B2650" s="11">
        <v>45861</v>
      </c>
      <c r="C2650" s="2">
        <v>29.3</v>
      </c>
      <c r="D2650" s="2">
        <v>29.3</v>
      </c>
      <c r="E2650" s="2">
        <v>29.292000000000002</v>
      </c>
      <c r="F2650" s="2">
        <v>10</v>
      </c>
      <c r="G2650" s="2">
        <v>292.92</v>
      </c>
      <c r="H2650" s="17">
        <v>0</v>
      </c>
    </row>
    <row r="2651" spans="1:8" ht="13.5" x14ac:dyDescent="0.25">
      <c r="A2651" s="12"/>
      <c r="B2651" s="11">
        <v>45862</v>
      </c>
      <c r="C2651" s="2">
        <v>29.3</v>
      </c>
      <c r="D2651" s="2">
        <v>29.3</v>
      </c>
      <c r="E2651" s="2">
        <v>0</v>
      </c>
      <c r="F2651" s="2">
        <v>0</v>
      </c>
      <c r="G2651" s="2">
        <v>0</v>
      </c>
      <c r="H2651" s="17">
        <v>0</v>
      </c>
    </row>
    <row r="2652" spans="1:8" ht="13.5" x14ac:dyDescent="0.25">
      <c r="A2652" s="12"/>
      <c r="B2652" s="11">
        <v>45866</v>
      </c>
      <c r="C2652" s="2">
        <v>29.3</v>
      </c>
      <c r="D2652" s="2">
        <v>29.3</v>
      </c>
      <c r="E2652" s="2">
        <v>0</v>
      </c>
      <c r="F2652" s="2">
        <v>0</v>
      </c>
      <c r="G2652" s="2">
        <v>0</v>
      </c>
      <c r="H2652" s="17">
        <v>0</v>
      </c>
    </row>
    <row r="2653" spans="1:8" ht="13.5" x14ac:dyDescent="0.25">
      <c r="A2653" s="12"/>
      <c r="B2653" s="11">
        <v>45867</v>
      </c>
      <c r="C2653" s="2">
        <v>29.19</v>
      </c>
      <c r="D2653" s="2">
        <v>29.19</v>
      </c>
      <c r="E2653" s="2">
        <v>28.527999999999999</v>
      </c>
      <c r="F2653" s="2">
        <v>558</v>
      </c>
      <c r="G2653" s="2">
        <v>15918.624</v>
      </c>
      <c r="H2653" s="17">
        <v>-3.7542662116040759E-3</v>
      </c>
    </row>
    <row r="2654" spans="1:8" ht="13.5" x14ac:dyDescent="0.25">
      <c r="A2654" s="12"/>
      <c r="B2654" s="11">
        <v>45868</v>
      </c>
      <c r="C2654" s="2">
        <v>29.19</v>
      </c>
      <c r="D2654" s="2">
        <v>29.19</v>
      </c>
      <c r="E2654" s="2">
        <v>28.506</v>
      </c>
      <c r="F2654" s="2">
        <v>1692</v>
      </c>
      <c r="G2654" s="2">
        <v>48232.152000000002</v>
      </c>
      <c r="H2654" s="17">
        <v>0</v>
      </c>
    </row>
    <row r="2655" spans="1:8" ht="13.5" x14ac:dyDescent="0.25">
      <c r="A2655" s="12"/>
      <c r="B2655" s="11">
        <v>45869</v>
      </c>
      <c r="C2655" s="2">
        <v>29.19</v>
      </c>
      <c r="D2655" s="2">
        <v>29.19</v>
      </c>
      <c r="E2655" s="2">
        <v>0</v>
      </c>
      <c r="F2655" s="2">
        <v>0</v>
      </c>
      <c r="G2655" s="2">
        <v>0</v>
      </c>
      <c r="H2655" s="17">
        <v>0</v>
      </c>
    </row>
    <row r="2656" spans="1:8" ht="13.5" x14ac:dyDescent="0.25">
      <c r="A2656" s="12"/>
      <c r="B2656" s="11">
        <v>45870</v>
      </c>
      <c r="C2656" s="2">
        <v>29.19</v>
      </c>
      <c r="D2656" s="2">
        <v>29.19</v>
      </c>
      <c r="E2656" s="2">
        <v>0</v>
      </c>
      <c r="F2656" s="2">
        <v>0</v>
      </c>
      <c r="G2656" s="2">
        <v>0</v>
      </c>
      <c r="H2656" s="17">
        <v>0</v>
      </c>
    </row>
    <row r="2657" spans="1:8" ht="13.5" x14ac:dyDescent="0.25">
      <c r="A2657" s="12"/>
      <c r="B2657" s="11">
        <v>45873</v>
      </c>
      <c r="C2657" s="2">
        <v>29.99</v>
      </c>
      <c r="D2657" s="2">
        <v>29.99</v>
      </c>
      <c r="E2657" s="2">
        <v>29.852</v>
      </c>
      <c r="F2657" s="2">
        <v>150</v>
      </c>
      <c r="G2657" s="2">
        <v>4477.8</v>
      </c>
      <c r="H2657" s="17">
        <v>2.7406646111681983E-2</v>
      </c>
    </row>
    <row r="2658" spans="1:8" ht="13.5" x14ac:dyDescent="0.25">
      <c r="A2658" s="12"/>
      <c r="B2658" s="11">
        <v>45874</v>
      </c>
      <c r="C2658" s="2">
        <v>29.99</v>
      </c>
      <c r="D2658" s="2">
        <v>29.99</v>
      </c>
      <c r="E2658" s="2">
        <v>0</v>
      </c>
      <c r="F2658" s="2">
        <v>0</v>
      </c>
      <c r="G2658" s="2">
        <v>0</v>
      </c>
      <c r="H2658" s="17">
        <v>0</v>
      </c>
    </row>
    <row r="2659" spans="1:8" ht="13.5" x14ac:dyDescent="0.25">
      <c r="A2659" s="12"/>
      <c r="B2659" s="11">
        <v>45875</v>
      </c>
      <c r="C2659" s="2">
        <v>29.99</v>
      </c>
      <c r="D2659" s="2">
        <v>29.99</v>
      </c>
      <c r="E2659" s="2">
        <v>0</v>
      </c>
      <c r="F2659" s="2">
        <v>0</v>
      </c>
      <c r="G2659" s="2">
        <v>0</v>
      </c>
      <c r="H2659" s="17">
        <v>0</v>
      </c>
    </row>
    <row r="2660" spans="1:8" ht="13.5" x14ac:dyDescent="0.25">
      <c r="A2660" s="12"/>
      <c r="B2660" s="11">
        <v>45876</v>
      </c>
      <c r="C2660" s="2">
        <v>29.85</v>
      </c>
      <c r="D2660" s="2">
        <v>29.85</v>
      </c>
      <c r="E2660" s="2">
        <v>29.85</v>
      </c>
      <c r="F2660" s="2">
        <v>1</v>
      </c>
      <c r="G2660" s="2">
        <v>29.85</v>
      </c>
      <c r="H2660" s="17">
        <v>-4.6682227409135385E-3</v>
      </c>
    </row>
    <row r="2661" spans="1:8" ht="13.5" x14ac:dyDescent="0.25">
      <c r="A2661" s="12"/>
      <c r="B2661" s="11">
        <v>45877</v>
      </c>
      <c r="C2661" s="2">
        <v>29.85</v>
      </c>
      <c r="D2661" s="2">
        <v>29.85</v>
      </c>
      <c r="E2661" s="2">
        <v>0</v>
      </c>
      <c r="F2661" s="2">
        <v>0</v>
      </c>
      <c r="G2661" s="2">
        <v>0</v>
      </c>
      <c r="H2661" s="17">
        <v>0</v>
      </c>
    </row>
    <row r="2662" spans="1:8" ht="13.5" x14ac:dyDescent="0.25">
      <c r="A2662" s="12"/>
      <c r="B2662" s="11">
        <v>45880</v>
      </c>
      <c r="C2662" s="2">
        <v>29.85</v>
      </c>
      <c r="D2662" s="2">
        <v>29.85</v>
      </c>
      <c r="E2662" s="2">
        <v>0</v>
      </c>
      <c r="F2662" s="2">
        <v>0</v>
      </c>
      <c r="G2662" s="2">
        <v>0</v>
      </c>
      <c r="H2662" s="17">
        <v>0</v>
      </c>
    </row>
    <row r="2663" spans="1:8" ht="13.5" x14ac:dyDescent="0.25">
      <c r="A2663" s="12"/>
      <c r="B2663" s="11">
        <v>45881</v>
      </c>
      <c r="C2663" s="2">
        <v>29.85</v>
      </c>
      <c r="D2663" s="2">
        <v>29.85</v>
      </c>
      <c r="E2663" s="2">
        <v>0</v>
      </c>
      <c r="F2663" s="2">
        <v>0</v>
      </c>
      <c r="G2663" s="2">
        <v>0</v>
      </c>
      <c r="H2663" s="17">
        <v>0</v>
      </c>
    </row>
    <row r="2664" spans="1:8" ht="13.5" x14ac:dyDescent="0.25">
      <c r="A2664" s="12"/>
      <c r="B2664" s="11">
        <v>45883</v>
      </c>
      <c r="C2664" s="2">
        <v>29.35</v>
      </c>
      <c r="D2664" s="2">
        <v>29.35</v>
      </c>
      <c r="E2664" s="2">
        <v>28.884</v>
      </c>
      <c r="F2664" s="2">
        <v>29</v>
      </c>
      <c r="G2664" s="2">
        <v>837.63599999999997</v>
      </c>
      <c r="H2664" s="17">
        <v>-1.675041876046901E-2</v>
      </c>
    </row>
    <row r="2665" spans="1:8" ht="13.5" x14ac:dyDescent="0.25">
      <c r="A2665" s="12"/>
      <c r="B2665" s="11">
        <v>45884</v>
      </c>
      <c r="C2665" s="2">
        <v>29.34</v>
      </c>
      <c r="D2665" s="2">
        <v>29.34</v>
      </c>
      <c r="E2665" s="2">
        <v>29.34</v>
      </c>
      <c r="F2665" s="2">
        <v>50</v>
      </c>
      <c r="G2665" s="2">
        <v>1467</v>
      </c>
      <c r="H2665" s="17">
        <v>-3.4071550255541949E-4</v>
      </c>
    </row>
    <row r="2666" spans="1:8" ht="13.5" x14ac:dyDescent="0.25">
      <c r="A2666" s="12"/>
      <c r="B2666" s="11">
        <v>45887</v>
      </c>
      <c r="C2666" s="2">
        <v>29.34</v>
      </c>
      <c r="D2666" s="2">
        <v>29.34</v>
      </c>
      <c r="E2666" s="2">
        <v>0</v>
      </c>
      <c r="F2666" s="2">
        <v>0</v>
      </c>
      <c r="G2666" s="2">
        <v>0</v>
      </c>
      <c r="H2666" s="17">
        <v>0</v>
      </c>
    </row>
    <row r="2667" spans="1:8" ht="13.5" x14ac:dyDescent="0.25">
      <c r="A2667" s="12"/>
      <c r="B2667" s="11">
        <v>45888</v>
      </c>
      <c r="C2667" s="2">
        <v>28.9</v>
      </c>
      <c r="D2667" s="2">
        <v>28.9</v>
      </c>
      <c r="E2667" s="2">
        <v>28.613</v>
      </c>
      <c r="F2667" s="2">
        <v>834</v>
      </c>
      <c r="G2667" s="2">
        <v>23863.241999999998</v>
      </c>
      <c r="H2667" s="17">
        <v>-1.4996591683708291E-2</v>
      </c>
    </row>
    <row r="2668" spans="1:8" ht="13.5" x14ac:dyDescent="0.25">
      <c r="A2668" s="12"/>
      <c r="B2668" s="11">
        <v>45889</v>
      </c>
      <c r="C2668" s="2">
        <v>28.9</v>
      </c>
      <c r="D2668" s="2">
        <v>28.9</v>
      </c>
      <c r="E2668" s="2">
        <v>28.065000000000001</v>
      </c>
      <c r="F2668" s="2">
        <v>152</v>
      </c>
      <c r="G2668" s="2">
        <v>4265.88</v>
      </c>
      <c r="H2668" s="17">
        <v>0</v>
      </c>
    </row>
    <row r="2669" spans="1:8" ht="13.5" x14ac:dyDescent="0.25">
      <c r="A2669" s="12"/>
      <c r="B2669" s="11">
        <v>45890</v>
      </c>
      <c r="C2669" s="2">
        <v>28.9</v>
      </c>
      <c r="D2669" s="2">
        <v>28.9</v>
      </c>
      <c r="E2669" s="2">
        <v>28.9</v>
      </c>
      <c r="F2669" s="2">
        <v>49</v>
      </c>
      <c r="G2669" s="2">
        <v>1416.1</v>
      </c>
      <c r="H2669" s="17">
        <v>0</v>
      </c>
    </row>
    <row r="2670" spans="1:8" ht="13.5" x14ac:dyDescent="0.25">
      <c r="A2670" s="12"/>
      <c r="B2670" s="11">
        <v>45891</v>
      </c>
      <c r="C2670" s="2">
        <v>28.9</v>
      </c>
      <c r="D2670" s="2">
        <v>28.9</v>
      </c>
      <c r="E2670" s="2">
        <v>28.9</v>
      </c>
      <c r="F2670" s="2">
        <v>50</v>
      </c>
      <c r="G2670" s="2">
        <v>1445</v>
      </c>
      <c r="H2670" s="17">
        <v>0</v>
      </c>
    </row>
    <row r="2671" spans="1:8" ht="13.5" x14ac:dyDescent="0.25">
      <c r="A2671" s="12"/>
      <c r="B2671" s="11">
        <v>45894</v>
      </c>
      <c r="C2671" s="2">
        <v>28.9</v>
      </c>
      <c r="D2671" s="2">
        <v>28.9</v>
      </c>
      <c r="E2671" s="2">
        <v>0</v>
      </c>
      <c r="F2671" s="2">
        <v>0</v>
      </c>
      <c r="G2671" s="2">
        <v>0</v>
      </c>
      <c r="H2671" s="17">
        <v>0</v>
      </c>
    </row>
    <row r="2672" spans="1:8" ht="13.5" x14ac:dyDescent="0.25">
      <c r="A2672" s="12"/>
      <c r="B2672" s="11">
        <v>45895</v>
      </c>
      <c r="C2672" s="2">
        <v>28.9</v>
      </c>
      <c r="D2672" s="2">
        <v>28.9</v>
      </c>
      <c r="E2672" s="2">
        <v>28.9</v>
      </c>
      <c r="F2672" s="2">
        <v>28</v>
      </c>
      <c r="G2672" s="2">
        <v>809.19999999999993</v>
      </c>
      <c r="H2672" s="17">
        <v>0</v>
      </c>
    </row>
    <row r="2673" spans="1:8" ht="13.5" x14ac:dyDescent="0.25">
      <c r="A2673" s="12"/>
      <c r="B2673" s="11">
        <v>45896</v>
      </c>
      <c r="C2673" s="2">
        <v>28.9</v>
      </c>
      <c r="D2673" s="2">
        <v>28.9</v>
      </c>
      <c r="E2673" s="2">
        <v>28.9</v>
      </c>
      <c r="F2673" s="2">
        <v>85</v>
      </c>
      <c r="G2673" s="2">
        <v>2456.5</v>
      </c>
      <c r="H2673" s="17">
        <v>0</v>
      </c>
    </row>
    <row r="2674" spans="1:8" ht="13.5" x14ac:dyDescent="0.25">
      <c r="A2674" s="12"/>
      <c r="B2674" s="11">
        <v>45897</v>
      </c>
      <c r="C2674" s="2">
        <v>29</v>
      </c>
      <c r="D2674" s="2">
        <v>29</v>
      </c>
      <c r="E2674" s="2">
        <v>28.978999999999999</v>
      </c>
      <c r="F2674" s="2">
        <v>1190</v>
      </c>
      <c r="G2674" s="2">
        <v>34485.01</v>
      </c>
      <c r="H2674" s="17">
        <v>3.4602076124567969E-3</v>
      </c>
    </row>
    <row r="2675" spans="1:8" ht="13.5" x14ac:dyDescent="0.25">
      <c r="A2675" s="12"/>
      <c r="B2675" s="11">
        <v>45898</v>
      </c>
      <c r="C2675" s="2">
        <v>29.25</v>
      </c>
      <c r="D2675" s="2">
        <v>29.25</v>
      </c>
      <c r="E2675" s="2">
        <v>29.274999999999999</v>
      </c>
      <c r="F2675" s="2">
        <v>732</v>
      </c>
      <c r="G2675" s="2">
        <v>21429.3</v>
      </c>
      <c r="H2675" s="17">
        <v>8.6206896551724137E-3</v>
      </c>
    </row>
    <row r="2676" spans="1:8" ht="13.5" x14ac:dyDescent="0.25">
      <c r="A2676" s="12"/>
      <c r="B2676" s="11">
        <v>45901</v>
      </c>
      <c r="C2676" s="2">
        <v>30</v>
      </c>
      <c r="D2676" s="2">
        <v>30</v>
      </c>
      <c r="E2676" s="2">
        <v>29.407</v>
      </c>
      <c r="F2676" s="2">
        <v>1120</v>
      </c>
      <c r="G2676" s="2">
        <v>32935.839999999997</v>
      </c>
      <c r="H2676" s="17">
        <v>2.564102564102564E-2</v>
      </c>
    </row>
    <row r="2677" spans="1:8" ht="13.5" x14ac:dyDescent="0.25">
      <c r="A2677" s="12"/>
      <c r="B2677" s="11">
        <v>45902</v>
      </c>
      <c r="C2677" s="2">
        <v>8.0500000000000007</v>
      </c>
      <c r="D2677" s="2">
        <v>8.0500000000000007</v>
      </c>
      <c r="E2677" s="2">
        <v>2</v>
      </c>
      <c r="F2677" s="2">
        <v>8.0500000000000007</v>
      </c>
      <c r="G2677" s="2">
        <v>16.100000000000001</v>
      </c>
      <c r="H2677" s="17">
        <f t="shared" ref="H2677:H2694" si="0">(D2677-D2676)/D2676</f>
        <v>-0.73166666666666669</v>
      </c>
    </row>
    <row r="2678" spans="1:8" ht="13.5" x14ac:dyDescent="0.25">
      <c r="A2678" s="12"/>
      <c r="B2678" s="11">
        <v>45903</v>
      </c>
      <c r="C2678" s="2">
        <v>8.0500000000000007</v>
      </c>
      <c r="D2678" s="2">
        <v>8.0500000000000007</v>
      </c>
      <c r="E2678" s="2">
        <v>0</v>
      </c>
      <c r="F2678" s="2">
        <v>0</v>
      </c>
      <c r="G2678" s="2">
        <v>0</v>
      </c>
      <c r="H2678" s="17">
        <f t="shared" si="0"/>
        <v>0</v>
      </c>
    </row>
    <row r="2679" spans="1:8" ht="13.5" x14ac:dyDescent="0.25">
      <c r="A2679" s="12"/>
      <c r="B2679" s="11">
        <v>45905</v>
      </c>
      <c r="C2679" s="2">
        <v>8</v>
      </c>
      <c r="D2679" s="2">
        <v>8</v>
      </c>
      <c r="E2679" s="2">
        <v>6</v>
      </c>
      <c r="F2679" s="2">
        <v>7.9</v>
      </c>
      <c r="G2679" s="2">
        <v>47.4</v>
      </c>
      <c r="H2679" s="17">
        <f t="shared" si="0"/>
        <v>-6.2111801242236905E-3</v>
      </c>
    </row>
    <row r="2680" spans="1:8" ht="13.5" x14ac:dyDescent="0.25">
      <c r="A2680" s="12"/>
      <c r="B2680" s="11">
        <v>45908</v>
      </c>
      <c r="C2680" s="2">
        <v>8</v>
      </c>
      <c r="D2680" s="2">
        <v>8</v>
      </c>
      <c r="E2680" s="2">
        <v>0</v>
      </c>
      <c r="F2680" s="2">
        <v>0</v>
      </c>
      <c r="G2680" s="2">
        <v>0</v>
      </c>
      <c r="H2680" s="17">
        <f t="shared" si="0"/>
        <v>0</v>
      </c>
    </row>
    <row r="2681" spans="1:8" ht="13.5" x14ac:dyDescent="0.25">
      <c r="A2681" s="12"/>
      <c r="B2681" s="11">
        <v>45909</v>
      </c>
      <c r="C2681" s="2">
        <v>8</v>
      </c>
      <c r="D2681" s="2">
        <v>8</v>
      </c>
      <c r="E2681" s="2">
        <v>0</v>
      </c>
      <c r="F2681" s="2">
        <v>0</v>
      </c>
      <c r="G2681" s="2">
        <v>0</v>
      </c>
      <c r="H2681" s="17">
        <f t="shared" si="0"/>
        <v>0</v>
      </c>
    </row>
    <row r="2682" spans="1:8" ht="13.5" x14ac:dyDescent="0.25">
      <c r="A2682" s="12"/>
      <c r="B2682" s="11">
        <v>45910</v>
      </c>
      <c r="C2682" s="2">
        <v>7.8</v>
      </c>
      <c r="D2682" s="2">
        <v>7.8</v>
      </c>
      <c r="E2682" s="2">
        <v>220</v>
      </c>
      <c r="F2682" s="2">
        <v>7.8</v>
      </c>
      <c r="G2682" s="2">
        <v>1716</v>
      </c>
      <c r="H2682" s="17">
        <f t="shared" si="0"/>
        <v>-2.5000000000000022E-2</v>
      </c>
    </row>
    <row r="2683" spans="1:8" ht="13.5" x14ac:dyDescent="0.25">
      <c r="A2683" s="12"/>
      <c r="B2683" s="11">
        <v>45911</v>
      </c>
      <c r="C2683" s="2">
        <v>7.99</v>
      </c>
      <c r="D2683" s="2">
        <v>7.99</v>
      </c>
      <c r="E2683" s="2">
        <v>51</v>
      </c>
      <c r="F2683" s="2">
        <v>7.99</v>
      </c>
      <c r="G2683" s="2">
        <v>407.49</v>
      </c>
      <c r="H2683" s="17">
        <f t="shared" si="0"/>
        <v>2.4358974358974411E-2</v>
      </c>
    </row>
    <row r="2684" spans="1:8" ht="13.5" x14ac:dyDescent="0.25">
      <c r="A2684" s="12"/>
      <c r="B2684" s="11">
        <v>45912</v>
      </c>
      <c r="C2684" s="2">
        <v>7.99</v>
      </c>
      <c r="D2684" s="2">
        <v>7.99</v>
      </c>
      <c r="E2684" s="2">
        <v>0</v>
      </c>
      <c r="F2684" s="2">
        <v>0</v>
      </c>
      <c r="G2684" s="2">
        <v>0</v>
      </c>
      <c r="H2684" s="17">
        <f t="shared" si="0"/>
        <v>0</v>
      </c>
    </row>
    <row r="2685" spans="1:8" ht="13.5" x14ac:dyDescent="0.25">
      <c r="A2685" s="12"/>
      <c r="B2685" s="11">
        <v>45915</v>
      </c>
      <c r="C2685" s="2">
        <v>7.99</v>
      </c>
      <c r="D2685" s="2">
        <v>7.99</v>
      </c>
      <c r="E2685" s="2">
        <v>0</v>
      </c>
      <c r="F2685" s="2">
        <v>0</v>
      </c>
      <c r="G2685" s="2">
        <v>0</v>
      </c>
      <c r="H2685" s="17">
        <f t="shared" si="0"/>
        <v>0</v>
      </c>
    </row>
    <row r="2686" spans="1:8" ht="13.5" x14ac:dyDescent="0.25">
      <c r="A2686" s="12"/>
      <c r="B2686" s="11">
        <v>45916</v>
      </c>
      <c r="C2686" s="2">
        <v>7.99</v>
      </c>
      <c r="D2686" s="2">
        <v>7.99</v>
      </c>
      <c r="E2686" s="2">
        <v>0</v>
      </c>
      <c r="F2686" s="2">
        <v>0</v>
      </c>
      <c r="G2686" s="2">
        <v>0</v>
      </c>
      <c r="H2686" s="17">
        <f t="shared" si="0"/>
        <v>0</v>
      </c>
    </row>
    <row r="2687" spans="1:8" ht="13.5" x14ac:dyDescent="0.25">
      <c r="A2687" s="12"/>
      <c r="B2687" s="11">
        <v>45917</v>
      </c>
      <c r="C2687" s="2">
        <v>7.97</v>
      </c>
      <c r="D2687" s="2">
        <v>7.97</v>
      </c>
      <c r="E2687" s="2">
        <v>795</v>
      </c>
      <c r="F2687" s="2">
        <v>7.8019999999999996</v>
      </c>
      <c r="G2687" s="2">
        <v>6202.59</v>
      </c>
      <c r="H2687" s="17">
        <f t="shared" si="0"/>
        <v>-2.5031289111389814E-3</v>
      </c>
    </row>
    <row r="2688" spans="1:8" ht="13.5" x14ac:dyDescent="0.25">
      <c r="A2688" s="12"/>
      <c r="B2688" s="11">
        <v>45918</v>
      </c>
      <c r="C2688" s="2">
        <v>7.8</v>
      </c>
      <c r="D2688" s="2">
        <v>7.8</v>
      </c>
      <c r="E2688" s="2">
        <v>160</v>
      </c>
      <c r="F2688" s="2">
        <v>7.8</v>
      </c>
      <c r="G2688" s="2">
        <v>1248</v>
      </c>
      <c r="H2688" s="17">
        <f t="shared" si="0"/>
        <v>-2.1329987452948548E-2</v>
      </c>
    </row>
    <row r="2689" spans="1:8" ht="13.5" x14ac:dyDescent="0.25">
      <c r="A2689" s="12"/>
      <c r="B2689" s="11">
        <v>45919</v>
      </c>
      <c r="C2689" s="2">
        <v>7.9</v>
      </c>
      <c r="D2689" s="2">
        <v>7.9</v>
      </c>
      <c r="E2689" s="2">
        <v>22</v>
      </c>
      <c r="F2689" s="2">
        <v>7.8179999999999996</v>
      </c>
      <c r="G2689" s="2">
        <v>171.99600000000001</v>
      </c>
      <c r="H2689" s="17">
        <f t="shared" si="0"/>
        <v>1.2820512820512889E-2</v>
      </c>
    </row>
    <row r="2690" spans="1:8" ht="13.5" x14ac:dyDescent="0.25">
      <c r="A2690" s="12"/>
      <c r="B2690" s="11">
        <v>45922</v>
      </c>
      <c r="C2690" s="2">
        <v>7.99</v>
      </c>
      <c r="D2690" s="2">
        <v>7.99</v>
      </c>
      <c r="E2690" s="2">
        <v>31</v>
      </c>
      <c r="F2690" s="2">
        <v>7.827</v>
      </c>
      <c r="G2690" s="2">
        <v>242.637</v>
      </c>
      <c r="H2690" s="17">
        <f t="shared" si="0"/>
        <v>1.139240506329112E-2</v>
      </c>
    </row>
    <row r="2691" spans="1:8" ht="13.5" x14ac:dyDescent="0.25">
      <c r="A2691" s="12"/>
      <c r="B2691" s="11">
        <v>45923</v>
      </c>
      <c r="C2691" s="2">
        <v>7.99</v>
      </c>
      <c r="D2691" s="2">
        <v>7.99</v>
      </c>
      <c r="E2691" s="2">
        <v>2636</v>
      </c>
      <c r="F2691" s="2">
        <v>7.81</v>
      </c>
      <c r="G2691" s="2">
        <v>20587.16</v>
      </c>
      <c r="H2691" s="17">
        <f t="shared" si="0"/>
        <v>0</v>
      </c>
    </row>
    <row r="2692" spans="1:8" ht="13.5" x14ac:dyDescent="0.25">
      <c r="A2692" s="12"/>
      <c r="B2692" s="11">
        <v>45924</v>
      </c>
      <c r="C2692" s="2">
        <v>7.99</v>
      </c>
      <c r="D2692" s="2">
        <v>7.99</v>
      </c>
      <c r="E2692" s="2">
        <v>0</v>
      </c>
      <c r="F2692" s="2">
        <v>0</v>
      </c>
      <c r="G2692" s="2">
        <v>0</v>
      </c>
      <c r="H2692" s="17">
        <f t="shared" si="0"/>
        <v>0</v>
      </c>
    </row>
    <row r="2693" spans="1:8" ht="13.5" x14ac:dyDescent="0.25">
      <c r="A2693" s="12"/>
      <c r="B2693" s="11">
        <v>45925</v>
      </c>
      <c r="C2693" s="2">
        <v>7.99</v>
      </c>
      <c r="D2693" s="2">
        <v>7.99</v>
      </c>
      <c r="E2693" s="2">
        <v>8</v>
      </c>
      <c r="F2693" s="2">
        <v>7.99</v>
      </c>
      <c r="G2693" s="2">
        <v>63.92</v>
      </c>
      <c r="H2693" s="17">
        <f t="shared" si="0"/>
        <v>0</v>
      </c>
    </row>
    <row r="2694" spans="1:8" ht="13.5" x14ac:dyDescent="0.25">
      <c r="A2694" s="12"/>
      <c r="B2694" s="11">
        <v>45926</v>
      </c>
      <c r="C2694" s="2">
        <v>7.99</v>
      </c>
      <c r="D2694" s="2">
        <v>7.99</v>
      </c>
      <c r="E2694" s="2">
        <v>0</v>
      </c>
      <c r="F2694" s="2">
        <v>0</v>
      </c>
      <c r="G2694" s="2">
        <v>0</v>
      </c>
      <c r="H2694" s="17">
        <f t="shared" si="0"/>
        <v>0</v>
      </c>
    </row>
    <row r="2695" spans="1:8" ht="13.5" x14ac:dyDescent="0.25">
      <c r="A2695" s="12"/>
      <c r="B2695" s="11">
        <v>45929</v>
      </c>
      <c r="C2695" s="2">
        <v>7.97</v>
      </c>
      <c r="D2695" s="2">
        <v>7.97</v>
      </c>
      <c r="E2695" s="2">
        <v>100</v>
      </c>
      <c r="F2695" s="2">
        <v>7.97</v>
      </c>
      <c r="G2695" s="2">
        <v>797</v>
      </c>
      <c r="H2695" s="17">
        <f t="shared" ref="H2695:H2709" si="1">(D2695-D2694)/D2694</f>
        <v>-2.5031289111389814E-3</v>
      </c>
    </row>
    <row r="2696" spans="1:8" ht="13.5" x14ac:dyDescent="0.25">
      <c r="A2696" s="12"/>
      <c r="B2696" s="11">
        <v>45930</v>
      </c>
      <c r="C2696" s="2">
        <v>7.97</v>
      </c>
      <c r="D2696" s="2">
        <v>7.97</v>
      </c>
      <c r="E2696" s="2">
        <v>100</v>
      </c>
      <c r="F2696" s="2">
        <v>7.97</v>
      </c>
      <c r="G2696" s="2">
        <v>797</v>
      </c>
      <c r="H2696" s="17">
        <f t="shared" si="1"/>
        <v>0</v>
      </c>
    </row>
    <row r="2697" spans="1:8" ht="13.5" x14ac:dyDescent="0.25">
      <c r="A2697" s="12"/>
      <c r="B2697" s="11">
        <v>45931</v>
      </c>
      <c r="C2697" s="2">
        <v>7.97</v>
      </c>
      <c r="D2697" s="2">
        <v>7.97</v>
      </c>
      <c r="E2697" s="2">
        <v>477</v>
      </c>
      <c r="F2697" s="2">
        <v>7.97</v>
      </c>
      <c r="G2697" s="2">
        <v>3801.69</v>
      </c>
      <c r="H2697" s="17">
        <f t="shared" si="1"/>
        <v>0</v>
      </c>
    </row>
    <row r="2698" spans="1:8" ht="13.5" x14ac:dyDescent="0.25">
      <c r="A2698" s="12"/>
      <c r="B2698" s="11">
        <v>45932</v>
      </c>
      <c r="C2698" s="2">
        <v>7.97</v>
      </c>
      <c r="D2698" s="2">
        <v>7.97</v>
      </c>
      <c r="E2698" s="2">
        <v>0</v>
      </c>
      <c r="F2698" s="2">
        <v>0</v>
      </c>
      <c r="G2698" s="2">
        <v>0</v>
      </c>
      <c r="H2698" s="17">
        <f t="shared" si="1"/>
        <v>0</v>
      </c>
    </row>
    <row r="2699" spans="1:8" ht="13.5" x14ac:dyDescent="0.25">
      <c r="A2699" s="12"/>
      <c r="B2699" s="11">
        <v>45933</v>
      </c>
      <c r="C2699" s="2">
        <v>7.97</v>
      </c>
      <c r="D2699" s="2">
        <v>7.97</v>
      </c>
      <c r="E2699" s="2">
        <v>0</v>
      </c>
      <c r="F2699" s="2">
        <v>0</v>
      </c>
      <c r="G2699" s="2">
        <v>0</v>
      </c>
      <c r="H2699" s="17">
        <f t="shared" si="1"/>
        <v>0</v>
      </c>
    </row>
    <row r="2700" spans="1:8" ht="13.5" x14ac:dyDescent="0.25">
      <c r="A2700" s="12"/>
      <c r="B2700" s="11">
        <v>45936</v>
      </c>
      <c r="C2700" s="2">
        <v>7.97</v>
      </c>
      <c r="D2700" s="2">
        <v>7.97</v>
      </c>
      <c r="E2700" s="2">
        <v>0</v>
      </c>
      <c r="F2700" s="2">
        <v>0</v>
      </c>
      <c r="G2700" s="2">
        <v>0</v>
      </c>
      <c r="H2700" s="17">
        <f t="shared" si="1"/>
        <v>0</v>
      </c>
    </row>
    <row r="2701" spans="1:8" ht="13.5" x14ac:dyDescent="0.25">
      <c r="A2701" s="12"/>
      <c r="B2701" s="11">
        <v>45937</v>
      </c>
      <c r="C2701" s="2">
        <v>7.97</v>
      </c>
      <c r="D2701" s="2">
        <v>7.97</v>
      </c>
      <c r="E2701" s="2">
        <v>0</v>
      </c>
      <c r="F2701" s="2">
        <v>0</v>
      </c>
      <c r="G2701" s="2">
        <v>0</v>
      </c>
      <c r="H2701" s="17">
        <f t="shared" si="1"/>
        <v>0</v>
      </c>
    </row>
    <row r="2702" spans="1:8" ht="13.5" x14ac:dyDescent="0.25">
      <c r="A2702" s="12"/>
      <c r="B2702" s="11">
        <v>45938</v>
      </c>
      <c r="C2702" s="2">
        <v>7.97</v>
      </c>
      <c r="D2702" s="2">
        <v>7.97</v>
      </c>
      <c r="E2702" s="2">
        <v>0</v>
      </c>
      <c r="F2702" s="2">
        <v>0</v>
      </c>
      <c r="G2702" s="2">
        <v>0</v>
      </c>
      <c r="H2702" s="17">
        <f t="shared" si="1"/>
        <v>0</v>
      </c>
    </row>
    <row r="2703" spans="1:8" ht="13.5" x14ac:dyDescent="0.25">
      <c r="A2703" s="12"/>
      <c r="B2703" s="11">
        <v>45939</v>
      </c>
      <c r="C2703" s="2">
        <v>7.93</v>
      </c>
      <c r="D2703" s="2">
        <v>7.93</v>
      </c>
      <c r="E2703" s="2">
        <v>100</v>
      </c>
      <c r="F2703" s="2">
        <v>7.93</v>
      </c>
      <c r="G2703" s="2">
        <v>793</v>
      </c>
      <c r="H2703" s="17">
        <f t="shared" si="1"/>
        <v>-5.0188205771643712E-3</v>
      </c>
    </row>
    <row r="2704" spans="1:8" ht="13.5" x14ac:dyDescent="0.25">
      <c r="A2704" s="12"/>
      <c r="B2704" s="11">
        <v>45940</v>
      </c>
      <c r="C2704" s="2">
        <v>7.93</v>
      </c>
      <c r="D2704" s="2">
        <v>7.93</v>
      </c>
      <c r="E2704" s="2">
        <v>0</v>
      </c>
      <c r="F2704" s="2">
        <v>0</v>
      </c>
      <c r="G2704" s="2">
        <v>0</v>
      </c>
      <c r="H2704" s="17">
        <f t="shared" si="1"/>
        <v>0</v>
      </c>
    </row>
    <row r="2705" spans="1:11" ht="13.5" x14ac:dyDescent="0.25">
      <c r="A2705" s="12"/>
      <c r="B2705" s="11">
        <v>45943</v>
      </c>
      <c r="C2705" s="2">
        <v>7.93</v>
      </c>
      <c r="D2705" s="2">
        <v>7.93</v>
      </c>
      <c r="E2705" s="2">
        <v>0</v>
      </c>
      <c r="F2705" s="2">
        <v>0</v>
      </c>
      <c r="G2705" s="2">
        <v>0</v>
      </c>
      <c r="H2705" s="17">
        <f t="shared" si="1"/>
        <v>0</v>
      </c>
    </row>
    <row r="2706" spans="1:11" ht="13.5" x14ac:dyDescent="0.25">
      <c r="A2706" s="12"/>
      <c r="B2706" s="11">
        <v>45944</v>
      </c>
      <c r="C2706" s="2">
        <v>7.93</v>
      </c>
      <c r="D2706" s="2">
        <v>7.93</v>
      </c>
      <c r="E2706" s="2">
        <v>0</v>
      </c>
      <c r="F2706" s="2">
        <v>0</v>
      </c>
      <c r="G2706" s="2">
        <v>0</v>
      </c>
      <c r="H2706" s="17">
        <f t="shared" si="1"/>
        <v>0</v>
      </c>
    </row>
    <row r="2707" spans="1:11" ht="13.5" x14ac:dyDescent="0.25">
      <c r="A2707" s="12"/>
      <c r="B2707" s="11">
        <v>45946</v>
      </c>
      <c r="C2707" s="2">
        <v>7.93</v>
      </c>
      <c r="D2707" s="2">
        <v>7.93</v>
      </c>
      <c r="E2707" s="2">
        <v>0</v>
      </c>
      <c r="F2707" s="2">
        <v>0</v>
      </c>
      <c r="G2707" s="2">
        <v>0</v>
      </c>
      <c r="H2707" s="17">
        <f t="shared" si="1"/>
        <v>0</v>
      </c>
    </row>
    <row r="2708" spans="1:11" ht="13.5" x14ac:dyDescent="0.25">
      <c r="A2708" s="12"/>
      <c r="B2708" s="11">
        <v>45947</v>
      </c>
      <c r="C2708" s="2">
        <v>7.93</v>
      </c>
      <c r="D2708" s="2">
        <v>7.93</v>
      </c>
      <c r="E2708" s="2">
        <v>0</v>
      </c>
      <c r="F2708" s="2">
        <v>0</v>
      </c>
      <c r="G2708" s="2">
        <v>0</v>
      </c>
      <c r="H2708" s="17">
        <f t="shared" si="1"/>
        <v>0</v>
      </c>
      <c r="I2708" s="13" t="s">
        <v>13</v>
      </c>
      <c r="J2708" s="13" t="s">
        <v>14</v>
      </c>
      <c r="K2708" s="13" t="s">
        <v>6</v>
      </c>
    </row>
    <row r="2709" spans="1:11" ht="13.5" x14ac:dyDescent="0.25">
      <c r="A2709" s="12"/>
      <c r="B2709" s="11">
        <v>45950</v>
      </c>
      <c r="C2709" s="2">
        <v>7.9</v>
      </c>
      <c r="D2709" s="2">
        <v>7.9</v>
      </c>
      <c r="E2709" s="2">
        <v>100</v>
      </c>
      <c r="F2709" s="2">
        <v>7.9</v>
      </c>
      <c r="G2709" s="2">
        <v>790</v>
      </c>
      <c r="H2709" s="17">
        <f t="shared" si="1"/>
        <v>-3.7831021437578008E-3</v>
      </c>
      <c r="I2709" s="14">
        <v>2750000</v>
      </c>
      <c r="J2709" s="15">
        <f>I2709*D2709</f>
        <v>21725000</v>
      </c>
      <c r="K2709" s="16">
        <f>SUM(E2500:E2709)/210</f>
        <v>40.586051424561909</v>
      </c>
    </row>
    <row r="2710" spans="1:11" ht="409.6" hidden="1" customHeight="1" x14ac:dyDescent="0.25"/>
  </sheetData>
  <mergeCells count="1">
    <mergeCell ref="B2:G2"/>
  </mergeCells>
  <phoneticPr fontId="0" type="noConversion"/>
  <conditionalFormatting sqref="H6:H2709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topLeftCell="A2680"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6">
        <f>TITRES_STAT!D5</f>
        <v>11.041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6">
        <f>TITRES_STAT!D6</f>
        <v>11.657999999999999</v>
      </c>
      <c r="C3" s="2">
        <f>B3-B2</f>
        <v>0.6169999999999991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6">
        <f>TITRES_STAT!D7</f>
        <v>11.654</v>
      </c>
      <c r="C4" s="2">
        <f t="shared" ref="C4:C67" si="0">B4-B3</f>
        <v>-3.9999999999995595E-3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11.641</v>
      </c>
      <c r="C5" s="2">
        <f t="shared" si="0"/>
        <v>-1.2999999999999901E-2</v>
      </c>
      <c r="D5" s="2">
        <f>AVERAGE(B1:B5)</f>
        <v>11.498499999999998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11.637</v>
      </c>
      <c r="C6" s="2">
        <f t="shared" si="0"/>
        <v>-3.9999999999995595E-3</v>
      </c>
      <c r="D6" s="2">
        <f t="shared" ref="D6:D69" si="1">AVERAGE(B2:B6)</f>
        <v>11.526199999999999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11.117000000000001</v>
      </c>
      <c r="C7" s="2">
        <f t="shared" si="0"/>
        <v>-0.51999999999999957</v>
      </c>
      <c r="D7" s="2">
        <f t="shared" si="1"/>
        <v>11.541399999999999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11.448</v>
      </c>
      <c r="C8" s="2">
        <f t="shared" si="0"/>
        <v>0.33099999999999952</v>
      </c>
      <c r="D8" s="2">
        <f t="shared" si="1"/>
        <v>11.499400000000001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11.448</v>
      </c>
      <c r="C9" s="2">
        <f t="shared" si="0"/>
        <v>0</v>
      </c>
      <c r="D9" s="2">
        <f t="shared" si="1"/>
        <v>11.4582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11.108000000000001</v>
      </c>
      <c r="C10" s="2">
        <f t="shared" si="0"/>
        <v>-0.33999999999999986</v>
      </c>
      <c r="D10" s="2">
        <f t="shared" si="1"/>
        <v>11.351599999999999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10.991</v>
      </c>
      <c r="C11" s="2">
        <f t="shared" si="0"/>
        <v>-0.11700000000000088</v>
      </c>
      <c r="D11" s="2">
        <f t="shared" si="1"/>
        <v>11.222400000000002</v>
      </c>
      <c r="E11" s="2">
        <f>AVERAGE(B2:B11)</f>
        <v>11.374300000000002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10.739000000000001</v>
      </c>
      <c r="C12" s="2">
        <f t="shared" si="0"/>
        <v>-0.25199999999999889</v>
      </c>
      <c r="D12" s="2">
        <f t="shared" si="1"/>
        <v>11.146800000000002</v>
      </c>
      <c r="E12" s="2">
        <f t="shared" ref="E12:E75" si="2">AVERAGE(B3:B12)</f>
        <v>11.344100000000001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11.041</v>
      </c>
      <c r="C13" s="2">
        <f t="shared" si="0"/>
        <v>0.3019999999999996</v>
      </c>
      <c r="D13" s="2">
        <f t="shared" si="1"/>
        <v>11.0654</v>
      </c>
      <c r="E13" s="2">
        <f t="shared" si="2"/>
        <v>11.282400000000001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11.029</v>
      </c>
      <c r="C14" s="2">
        <f t="shared" si="0"/>
        <v>-1.2000000000000455E-2</v>
      </c>
      <c r="D14" s="2">
        <f t="shared" si="1"/>
        <v>10.9816</v>
      </c>
      <c r="E14" s="2">
        <f t="shared" si="2"/>
        <v>11.219899999999999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10.949</v>
      </c>
      <c r="C15" s="2">
        <f t="shared" si="0"/>
        <v>-8.0000000000000071E-2</v>
      </c>
      <c r="D15" s="2">
        <f t="shared" si="1"/>
        <v>10.9498</v>
      </c>
      <c r="E15" s="2">
        <f t="shared" si="2"/>
        <v>11.150699999999999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11.041</v>
      </c>
      <c r="C16" s="2">
        <f t="shared" si="0"/>
        <v>9.2000000000000526E-2</v>
      </c>
      <c r="D16" s="2">
        <f t="shared" si="1"/>
        <v>10.959799999999998</v>
      </c>
      <c r="E16" s="2">
        <f t="shared" si="2"/>
        <v>11.091100000000001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11.023999999999999</v>
      </c>
      <c r="C17" s="2">
        <f t="shared" si="0"/>
        <v>-1.7000000000001236E-2</v>
      </c>
      <c r="D17" s="2">
        <f t="shared" si="1"/>
        <v>11.0168</v>
      </c>
      <c r="E17" s="2">
        <f t="shared" si="2"/>
        <v>11.081799999999999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11.023999999999999</v>
      </c>
      <c r="C18" s="2">
        <f t="shared" si="0"/>
        <v>0</v>
      </c>
      <c r="D18" s="2">
        <f t="shared" si="1"/>
        <v>11.013400000000001</v>
      </c>
      <c r="E18" s="2">
        <f t="shared" si="2"/>
        <v>11.039399999999999</v>
      </c>
      <c r="F18" s="2"/>
      <c r="G18" s="2"/>
      <c r="H18" s="2"/>
      <c r="I18" s="2">
        <f t="array" ref="I18">SUMPRODUCT(B2:B21, (ROW(B2:B21)-ROW(B2)+1)) / (20*21/2)</f>
        <v>11.000999999999999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10.696999999999999</v>
      </c>
      <c r="C19" s="2">
        <f t="shared" si="0"/>
        <v>-0.32699999999999996</v>
      </c>
      <c r="D19" s="2">
        <f t="shared" si="1"/>
        <v>10.946999999999999</v>
      </c>
      <c r="E19" s="2">
        <f t="shared" si="2"/>
        <v>10.9643</v>
      </c>
      <c r="F19" s="2"/>
      <c r="G19" s="2"/>
      <c r="H19" s="2"/>
      <c r="I19" s="2">
        <f t="array" ref="I19">SUMPRODUCT(B3:B22, (ROW(B3:B22)-ROW(B3)+1)) / (20*21/2)</f>
        <v>10.938990476190476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10.898999999999999</v>
      </c>
      <c r="C20" s="2">
        <f t="shared" si="0"/>
        <v>0.20199999999999996</v>
      </c>
      <c r="D20" s="2">
        <f t="shared" si="1"/>
        <v>10.937000000000001</v>
      </c>
      <c r="E20" s="2">
        <f t="shared" si="2"/>
        <v>10.9434</v>
      </c>
      <c r="F20" s="2">
        <f t="shared" ref="F20:F83" si="3">AVERAGE(B1:B20)</f>
        <v>11.167684210526318</v>
      </c>
      <c r="G20" s="2"/>
      <c r="H20" s="2"/>
      <c r="I20" s="2">
        <f t="array" ref="I20">SUMPRODUCT(B4:B23, (ROW(B4:B23)-ROW(B4)+1)) / (20*21/2)</f>
        <v>10.909619047619048</v>
      </c>
      <c r="J20" s="2">
        <f>F20</f>
        <v>11.167684210526318</v>
      </c>
      <c r="K20" s="2"/>
    </row>
    <row r="21" spans="1:11" ht="13.5" x14ac:dyDescent="0.25">
      <c r="A21" s="3">
        <f>TITRES_STAT!B24</f>
        <v>42034</v>
      </c>
      <c r="B21" s="6">
        <f>TITRES_STAT!D24</f>
        <v>10.576000000000001</v>
      </c>
      <c r="C21" s="2">
        <f t="shared" si="0"/>
        <v>-0.32299999999999862</v>
      </c>
      <c r="D21" s="2">
        <f t="shared" si="1"/>
        <v>10.843999999999999</v>
      </c>
      <c r="E21" s="2">
        <f t="shared" si="2"/>
        <v>10.901900000000001</v>
      </c>
      <c r="F21" s="2">
        <f t="shared" si="3"/>
        <v>11.138100000000001</v>
      </c>
      <c r="G21" s="2"/>
      <c r="H21" s="2"/>
      <c r="I21" s="2">
        <f t="array" ref="I21">SUMPRODUCT(B5:B24, (ROW(B5:B24)-ROW(B5)+1)) / (20*21/2)</f>
        <v>10.838419047619047</v>
      </c>
      <c r="J21" s="2">
        <f t="shared" ref="J21:J84" si="4">$J$4*B21+J20*(1-$J$4)</f>
        <v>11.111333333333336</v>
      </c>
      <c r="K21" s="2"/>
    </row>
    <row r="22" spans="1:11" ht="13.5" x14ac:dyDescent="0.25">
      <c r="A22" s="3">
        <f>TITRES_STAT!B25</f>
        <v>42037</v>
      </c>
      <c r="B22" s="6">
        <f>TITRES_STAT!D25</f>
        <v>10.487</v>
      </c>
      <c r="C22" s="2">
        <f t="shared" si="0"/>
        <v>-8.9000000000000412E-2</v>
      </c>
      <c r="D22" s="2">
        <f t="shared" si="1"/>
        <v>10.736599999999999</v>
      </c>
      <c r="E22" s="2">
        <f t="shared" si="2"/>
        <v>10.8767</v>
      </c>
      <c r="F22" s="2">
        <f t="shared" si="3"/>
        <v>11.110400000000002</v>
      </c>
      <c r="G22" s="2"/>
      <c r="H22" s="2"/>
      <c r="I22" s="2">
        <f t="array" ref="I22">SUMPRODUCT(B6:B25, (ROW(B6:B25)-ROW(B6)+1)) / (20*21/2)</f>
        <v>10.729952380952382</v>
      </c>
      <c r="J22" s="2">
        <f t="shared" si="4"/>
        <v>11.051873015873019</v>
      </c>
      <c r="K22" s="2"/>
    </row>
    <row r="23" spans="1:11" ht="13.5" x14ac:dyDescent="0.25">
      <c r="A23" s="3">
        <f>TITRES_STAT!B26</f>
        <v>42038</v>
      </c>
      <c r="B23" s="6">
        <f>TITRES_STAT!D26</f>
        <v>10.802</v>
      </c>
      <c r="C23" s="2">
        <f t="shared" si="0"/>
        <v>0.3149999999999995</v>
      </c>
      <c r="D23" s="2">
        <f t="shared" si="1"/>
        <v>10.6922</v>
      </c>
      <c r="E23" s="2">
        <f t="shared" si="2"/>
        <v>10.852799999999998</v>
      </c>
      <c r="F23" s="2">
        <f t="shared" si="3"/>
        <v>11.067600000000001</v>
      </c>
      <c r="G23" s="2"/>
      <c r="H23" s="2"/>
      <c r="I23" s="2">
        <f t="array" ref="I23">SUMPRODUCT(B7:B26, (ROW(B7:B26)-ROW(B7)+1)) / (20*21/2)</f>
        <v>10.633576190476191</v>
      </c>
      <c r="J23" s="2">
        <f t="shared" si="4"/>
        <v>11.028075585789875</v>
      </c>
      <c r="K23" s="2"/>
    </row>
    <row r="24" spans="1:11" ht="13.5" x14ac:dyDescent="0.25">
      <c r="A24" s="3">
        <f>TITRES_STAT!B27</f>
        <v>42039</v>
      </c>
      <c r="B24" s="6">
        <f>TITRES_STAT!D27</f>
        <v>10.32</v>
      </c>
      <c r="C24" s="2">
        <f t="shared" si="0"/>
        <v>-0.48199999999999932</v>
      </c>
      <c r="D24" s="2">
        <f t="shared" si="1"/>
        <v>10.616800000000001</v>
      </c>
      <c r="E24" s="2">
        <f t="shared" si="2"/>
        <v>10.781899999999998</v>
      </c>
      <c r="F24" s="2">
        <f t="shared" si="3"/>
        <v>11.000899999999998</v>
      </c>
      <c r="G24" s="2"/>
      <c r="H24" s="2"/>
      <c r="I24" s="2">
        <f t="array" ref="I24">SUMPRODUCT(B8:B27, (ROW(B8:B27)-ROW(B8)+1)) / (20*21/2)</f>
        <v>10.529947619047618</v>
      </c>
      <c r="J24" s="2">
        <f t="shared" si="4"/>
        <v>10.960639815714648</v>
      </c>
      <c r="K24" s="2"/>
    </row>
    <row r="25" spans="1:11" ht="13.5" x14ac:dyDescent="0.25">
      <c r="A25" s="3">
        <f>TITRES_STAT!B28</f>
        <v>42040</v>
      </c>
      <c r="B25" s="6">
        <f>TITRES_STAT!D28</f>
        <v>9.8620000000000001</v>
      </c>
      <c r="C25" s="2">
        <f t="shared" si="0"/>
        <v>-0.45800000000000018</v>
      </c>
      <c r="D25" s="2">
        <f t="shared" si="1"/>
        <v>10.409400000000002</v>
      </c>
      <c r="E25" s="2">
        <f t="shared" si="2"/>
        <v>10.673199999999998</v>
      </c>
      <c r="F25" s="2">
        <f t="shared" si="3"/>
        <v>10.911949999999997</v>
      </c>
      <c r="G25" s="2"/>
      <c r="H25" s="2"/>
      <c r="I25" s="2">
        <f t="array" ref="I25">SUMPRODUCT(B9:B28, (ROW(B9:B28)-ROW(B9)+1)) / (20*21/2)</f>
        <v>10.405271428571428</v>
      </c>
      <c r="J25" s="2">
        <f t="shared" si="4"/>
        <v>10.856007452313253</v>
      </c>
      <c r="K25" s="2"/>
    </row>
    <row r="26" spans="1:11" ht="13.5" x14ac:dyDescent="0.25">
      <c r="A26" s="3">
        <f>TITRES_STAT!B29</f>
        <v>42041</v>
      </c>
      <c r="B26" s="6">
        <f>TITRES_STAT!D29</f>
        <v>9.9</v>
      </c>
      <c r="C26" s="2">
        <f t="shared" si="0"/>
        <v>3.8000000000000256E-2</v>
      </c>
      <c r="D26" s="2">
        <f t="shared" si="1"/>
        <v>10.2742</v>
      </c>
      <c r="E26" s="2">
        <f t="shared" si="2"/>
        <v>10.559099999999997</v>
      </c>
      <c r="F26" s="2">
        <f t="shared" si="3"/>
        <v>10.825099999999999</v>
      </c>
      <c r="G26" s="2"/>
      <c r="H26" s="2"/>
      <c r="I26" s="2">
        <f t="array" ref="I26">SUMPRODUCT(B10:B29, (ROW(B10:B29)-ROW(B10)+1)) / (20*21/2)</f>
        <v>10.316885714285714</v>
      </c>
      <c r="J26" s="2">
        <f t="shared" si="4"/>
        <v>10.764959123521516</v>
      </c>
      <c r="K26" s="2"/>
    </row>
    <row r="27" spans="1:11" ht="13.5" x14ac:dyDescent="0.25">
      <c r="A27" s="3">
        <f>TITRES_STAT!B30</f>
        <v>42044</v>
      </c>
      <c r="B27" s="6">
        <f>TITRES_STAT!D30</f>
        <v>9.7370000000000001</v>
      </c>
      <c r="C27" s="2">
        <f t="shared" si="0"/>
        <v>-0.16300000000000026</v>
      </c>
      <c r="D27" s="2">
        <f t="shared" si="1"/>
        <v>10.1242</v>
      </c>
      <c r="E27" s="2">
        <f t="shared" si="2"/>
        <v>10.430400000000001</v>
      </c>
      <c r="F27" s="2">
        <f t="shared" si="3"/>
        <v>10.756099999999998</v>
      </c>
      <c r="G27" s="2"/>
      <c r="H27" s="2"/>
      <c r="I27" s="2">
        <f t="array" ref="I27">SUMPRODUCT(B11:B30, (ROW(B11:B30)-ROW(B11)+1)) / (20*21/2)</f>
        <v>10.236690476190477</v>
      </c>
      <c r="J27" s="2">
        <f t="shared" si="4"/>
        <v>10.667058254614705</v>
      </c>
      <c r="K27" s="2"/>
    </row>
    <row r="28" spans="1:11" ht="13.5" x14ac:dyDescent="0.25">
      <c r="A28" s="3">
        <f>TITRES_STAT!B31</f>
        <v>42045</v>
      </c>
      <c r="B28" s="6">
        <f>TITRES_STAT!D31</f>
        <v>9.4469999999999992</v>
      </c>
      <c r="C28" s="2">
        <f t="shared" si="0"/>
        <v>-0.29000000000000092</v>
      </c>
      <c r="D28" s="2">
        <f t="shared" si="1"/>
        <v>9.8532000000000011</v>
      </c>
      <c r="E28" s="2">
        <f t="shared" si="2"/>
        <v>10.2727</v>
      </c>
      <c r="F28" s="2">
        <f t="shared" si="3"/>
        <v>10.656049999999997</v>
      </c>
      <c r="G28" s="2"/>
      <c r="H28" s="2"/>
      <c r="I28" s="2">
        <f t="array" ref="I28">SUMPRODUCT(B12:B31, (ROW(B12:B31)-ROW(B12)+1)) / (20*21/2)</f>
        <v>10.136304761904761</v>
      </c>
      <c r="J28" s="2">
        <f t="shared" si="4"/>
        <v>10.550862230365686</v>
      </c>
      <c r="K28" s="2"/>
    </row>
    <row r="29" spans="1:11" ht="13.5" x14ac:dyDescent="0.25">
      <c r="A29" s="3">
        <f>TITRES_STAT!B32</f>
        <v>42046</v>
      </c>
      <c r="B29" s="6">
        <f>TITRES_STAT!D32</f>
        <v>9.7279999999999998</v>
      </c>
      <c r="C29" s="2">
        <f t="shared" si="0"/>
        <v>0.28100000000000058</v>
      </c>
      <c r="D29" s="2">
        <f t="shared" si="1"/>
        <v>9.7347999999999999</v>
      </c>
      <c r="E29" s="2">
        <f t="shared" si="2"/>
        <v>10.175799999999999</v>
      </c>
      <c r="F29" s="2">
        <f t="shared" si="3"/>
        <v>10.570049999999998</v>
      </c>
      <c r="G29" s="2"/>
      <c r="H29" s="2"/>
      <c r="I29" s="2">
        <f t="array" ref="I29">SUMPRODUCT(B13:B32, (ROW(B13:B32)-ROW(B13)+1)) / (20*21/2)</f>
        <v>10.070033333333333</v>
      </c>
      <c r="J29" s="2">
        <f t="shared" si="4"/>
        <v>10.472494398902288</v>
      </c>
      <c r="K29" s="2"/>
    </row>
    <row r="30" spans="1:11" ht="13.5" x14ac:dyDescent="0.25">
      <c r="A30" s="3">
        <f>TITRES_STAT!B33</f>
        <v>42047</v>
      </c>
      <c r="B30" s="6">
        <f>TITRES_STAT!D33</f>
        <v>9.7279999999999998</v>
      </c>
      <c r="C30" s="2">
        <f t="shared" si="0"/>
        <v>0</v>
      </c>
      <c r="D30" s="2">
        <f t="shared" si="1"/>
        <v>9.7080000000000002</v>
      </c>
      <c r="E30" s="2">
        <f t="shared" si="2"/>
        <v>10.058699999999998</v>
      </c>
      <c r="F30" s="2">
        <f t="shared" si="3"/>
        <v>10.501049999999999</v>
      </c>
      <c r="G30" s="2"/>
      <c r="H30" s="2"/>
      <c r="I30" s="2">
        <f t="array" ref="I30">SUMPRODUCT(B14:B33, (ROW(B14:B33)-ROW(B14)+1)) / (20*21/2)</f>
        <v>10.036195238095239</v>
      </c>
      <c r="J30" s="2">
        <f t="shared" si="4"/>
        <v>10.401590170435403</v>
      </c>
      <c r="K30" s="2"/>
    </row>
    <row r="31" spans="1:11" ht="13.5" x14ac:dyDescent="0.25">
      <c r="A31" s="3">
        <f>TITRES_STAT!B34</f>
        <v>42048</v>
      </c>
      <c r="B31" s="6">
        <f>TITRES_STAT!D34</f>
        <v>9.4469999999999992</v>
      </c>
      <c r="C31" s="2">
        <f t="shared" si="0"/>
        <v>-0.28100000000000058</v>
      </c>
      <c r="D31" s="2">
        <f t="shared" si="1"/>
        <v>9.6173999999999999</v>
      </c>
      <c r="E31" s="2">
        <f t="shared" si="2"/>
        <v>9.9458000000000002</v>
      </c>
      <c r="F31" s="2">
        <f t="shared" si="3"/>
        <v>10.42385</v>
      </c>
      <c r="G31" s="2"/>
      <c r="H31" s="2"/>
      <c r="I31" s="2">
        <f t="array" ref="I31">SUMPRODUCT(B15:B34, (ROW(B15:B34)-ROW(B15)+1)) / (20*21/2)</f>
        <v>10.006371428571429</v>
      </c>
      <c r="J31" s="2">
        <f t="shared" si="4"/>
        <v>10.310676820870126</v>
      </c>
      <c r="K31" s="2"/>
    </row>
    <row r="32" spans="1:11" ht="13.5" x14ac:dyDescent="0.25">
      <c r="A32" s="3">
        <f>TITRES_STAT!B35</f>
        <v>42051</v>
      </c>
      <c r="B32" s="6">
        <f>TITRES_STAT!D35</f>
        <v>9.7279999999999998</v>
      </c>
      <c r="C32" s="2">
        <f t="shared" si="0"/>
        <v>0.28100000000000058</v>
      </c>
      <c r="D32" s="2">
        <f t="shared" si="1"/>
        <v>9.6155999999999988</v>
      </c>
      <c r="E32" s="2">
        <f t="shared" si="2"/>
        <v>9.8698999999999977</v>
      </c>
      <c r="F32" s="2">
        <f t="shared" si="3"/>
        <v>10.3733</v>
      </c>
      <c r="G32" s="2"/>
      <c r="H32" s="2"/>
      <c r="I32" s="2">
        <f t="array" ref="I32">SUMPRODUCT(B16:B35, (ROW(B16:B35)-ROW(B16)+1)) / (20*21/2)</f>
        <v>9.9870238095238104</v>
      </c>
      <c r="J32" s="2">
        <f t="shared" si="4"/>
        <v>10.255183790311067</v>
      </c>
      <c r="K32" s="2"/>
    </row>
    <row r="33" spans="1:11" ht="13.5" x14ac:dyDescent="0.25">
      <c r="A33" s="3">
        <f>TITRES_STAT!B36</f>
        <v>42052</v>
      </c>
      <c r="B33" s="6">
        <f>TITRES_STAT!D36</f>
        <v>10.018000000000001</v>
      </c>
      <c r="C33" s="2">
        <f t="shared" si="0"/>
        <v>0.29000000000000092</v>
      </c>
      <c r="D33" s="2">
        <f t="shared" si="1"/>
        <v>9.7298000000000009</v>
      </c>
      <c r="E33" s="2">
        <f t="shared" si="2"/>
        <v>9.791500000000001</v>
      </c>
      <c r="F33" s="2">
        <f t="shared" si="3"/>
        <v>10.322150000000001</v>
      </c>
      <c r="G33" s="2"/>
      <c r="H33" s="2"/>
      <c r="I33" s="2">
        <f t="array" ref="I33">SUMPRODUCT(B17:B36, (ROW(B17:B36)-ROW(B17)+1)) / (20*21/2)</f>
        <v>9.9718714285714274</v>
      </c>
      <c r="J33" s="2">
        <f t="shared" si="4"/>
        <v>10.232594857900489</v>
      </c>
      <c r="K33" s="2"/>
    </row>
    <row r="34" spans="1:11" ht="13.5" x14ac:dyDescent="0.25">
      <c r="A34" s="3">
        <f>TITRES_STAT!B37</f>
        <v>42053</v>
      </c>
      <c r="B34" s="6">
        <f>TITRES_STAT!D37</f>
        <v>10.009</v>
      </c>
      <c r="C34" s="2">
        <f t="shared" si="0"/>
        <v>-9.0000000000003411E-3</v>
      </c>
      <c r="D34" s="2">
        <f t="shared" si="1"/>
        <v>9.7859999999999996</v>
      </c>
      <c r="E34" s="2">
        <f t="shared" si="2"/>
        <v>9.7604000000000006</v>
      </c>
      <c r="F34" s="2">
        <f t="shared" si="3"/>
        <v>10.27115</v>
      </c>
      <c r="G34" s="2"/>
      <c r="H34" s="2"/>
      <c r="I34" s="2">
        <f t="array" ref="I34">SUMPRODUCT(B18:B37, (ROW(B18:B37)-ROW(B18)+1)) / (20*21/2)</f>
        <v>9.9613523809523805</v>
      </c>
      <c r="J34" s="2">
        <f t="shared" si="4"/>
        <v>10.211300109529015</v>
      </c>
      <c r="K34" s="2"/>
    </row>
    <row r="35" spans="1:11" ht="13.5" x14ac:dyDescent="0.25">
      <c r="A35" s="3">
        <f>TITRES_STAT!B38</f>
        <v>42054</v>
      </c>
      <c r="B35" s="6">
        <f>TITRES_STAT!D38</f>
        <v>10.068</v>
      </c>
      <c r="C35" s="2">
        <f t="shared" si="0"/>
        <v>5.8999999999999275E-2</v>
      </c>
      <c r="D35" s="2">
        <f t="shared" si="1"/>
        <v>9.8539999999999992</v>
      </c>
      <c r="E35" s="2">
        <f t="shared" si="2"/>
        <v>9.7809999999999988</v>
      </c>
      <c r="F35" s="2">
        <f t="shared" si="3"/>
        <v>10.2271</v>
      </c>
      <c r="G35" s="2"/>
      <c r="H35" s="2"/>
      <c r="I35" s="2">
        <f t="array" ref="I35">SUMPRODUCT(B19:B38, (ROW(B19:B38)-ROW(B19)+1)) / (20*21/2)</f>
        <v>9.9510047619047608</v>
      </c>
      <c r="J35" s="2">
        <f t="shared" si="4"/>
        <v>10.197652480050062</v>
      </c>
      <c r="K35" s="2"/>
    </row>
    <row r="36" spans="1:11" ht="13.5" x14ac:dyDescent="0.25">
      <c r="A36" s="3">
        <f>TITRES_STAT!B39</f>
        <v>42055</v>
      </c>
      <c r="B36" s="6">
        <f>TITRES_STAT!D39</f>
        <v>10.068</v>
      </c>
      <c r="C36" s="2">
        <f t="shared" si="0"/>
        <v>0</v>
      </c>
      <c r="D36" s="2">
        <f t="shared" si="1"/>
        <v>9.9781999999999993</v>
      </c>
      <c r="E36" s="2">
        <f t="shared" si="2"/>
        <v>9.7977999999999987</v>
      </c>
      <c r="F36" s="2">
        <f t="shared" si="3"/>
        <v>10.178450000000002</v>
      </c>
      <c r="G36" s="2"/>
      <c r="H36" s="2"/>
      <c r="I36" s="2">
        <f t="array" ref="I36">SUMPRODUCT(B20:B39, (ROW(B20:B39)-ROW(B20)+1)) / (20*21/2)</f>
        <v>9.973809523809523</v>
      </c>
      <c r="J36" s="2">
        <f t="shared" si="4"/>
        <v>10.185304624807198</v>
      </c>
      <c r="K36" s="2"/>
    </row>
    <row r="37" spans="1:11" ht="13.5" x14ac:dyDescent="0.25">
      <c r="A37" s="3">
        <f>TITRES_STAT!B40</f>
        <v>42058</v>
      </c>
      <c r="B37" s="6">
        <f>TITRES_STAT!D40</f>
        <v>10.068</v>
      </c>
      <c r="C37" s="2">
        <f t="shared" si="0"/>
        <v>0</v>
      </c>
      <c r="D37" s="2">
        <f t="shared" si="1"/>
        <v>10.046199999999999</v>
      </c>
      <c r="E37" s="2">
        <f t="shared" si="2"/>
        <v>9.830899999999998</v>
      </c>
      <c r="F37" s="2">
        <f t="shared" si="3"/>
        <v>10.130650000000001</v>
      </c>
      <c r="G37" s="2"/>
      <c r="H37" s="2"/>
      <c r="I37" s="2">
        <f t="array" ref="I37">SUMPRODUCT(B21:B40, (ROW(B21:B40)-ROW(B21)+1)) / (20*21/2)</f>
        <v>10.056695238095237</v>
      </c>
      <c r="J37" s="2">
        <f t="shared" si="4"/>
        <v>10.174132755777942</v>
      </c>
      <c r="K37" s="2"/>
    </row>
    <row r="38" spans="1:11" ht="13.5" x14ac:dyDescent="0.25">
      <c r="A38" s="3">
        <f>TITRES_STAT!B41</f>
        <v>42059</v>
      </c>
      <c r="B38" s="6">
        <f>TITRES_STAT!D41</f>
        <v>10.022</v>
      </c>
      <c r="C38" s="2">
        <f t="shared" si="0"/>
        <v>-4.5999999999999375E-2</v>
      </c>
      <c r="D38" s="2">
        <f t="shared" si="1"/>
        <v>10.046999999999999</v>
      </c>
      <c r="E38" s="2">
        <f t="shared" si="2"/>
        <v>9.8884000000000007</v>
      </c>
      <c r="F38" s="2">
        <f t="shared" si="3"/>
        <v>10.080550000000001</v>
      </c>
      <c r="G38" s="2"/>
      <c r="H38" s="2"/>
      <c r="I38" s="2">
        <f t="array" ref="I38">SUMPRODUCT(B22:B41, (ROW(B22:B41)-ROW(B22)+1)) / (20*21/2)</f>
        <v>10.176947619047619</v>
      </c>
      <c r="J38" s="2">
        <f t="shared" si="4"/>
        <v>10.159643921894329</v>
      </c>
      <c r="K38" s="2"/>
    </row>
    <row r="39" spans="1:11" ht="13.5" x14ac:dyDescent="0.25">
      <c r="A39" s="3">
        <f>TITRES_STAT!B42</f>
        <v>42060</v>
      </c>
      <c r="B39" s="6">
        <f>TITRES_STAT!D42</f>
        <v>10.32</v>
      </c>
      <c r="C39" s="2">
        <f t="shared" si="0"/>
        <v>0.29800000000000004</v>
      </c>
      <c r="D39" s="2">
        <f t="shared" si="1"/>
        <v>10.1092</v>
      </c>
      <c r="E39" s="2">
        <f t="shared" si="2"/>
        <v>9.9475999999999996</v>
      </c>
      <c r="F39" s="2">
        <f t="shared" si="3"/>
        <v>10.0617</v>
      </c>
      <c r="G39" s="2"/>
      <c r="H39" s="2"/>
      <c r="I39" s="2">
        <f t="array" ref="I39">SUMPRODUCT(B23:B42, (ROW(B23:B42)-ROW(B23)+1)) / (20*21/2)</f>
        <v>10.313247619047619</v>
      </c>
      <c r="J39" s="2">
        <f t="shared" si="4"/>
        <v>10.174915929332963</v>
      </c>
      <c r="K39" s="2"/>
    </row>
    <row r="40" spans="1:11" ht="13.5" x14ac:dyDescent="0.25">
      <c r="A40" s="3">
        <f>TITRES_STAT!B43</f>
        <v>42061</v>
      </c>
      <c r="B40" s="6">
        <f>TITRES_STAT!D43</f>
        <v>10.932</v>
      </c>
      <c r="C40" s="2">
        <f t="shared" si="0"/>
        <v>0.6120000000000001</v>
      </c>
      <c r="D40" s="2">
        <f t="shared" si="1"/>
        <v>10.282</v>
      </c>
      <c r="E40" s="2">
        <f t="shared" si="2"/>
        <v>10.068</v>
      </c>
      <c r="F40" s="2">
        <f t="shared" si="3"/>
        <v>10.06335</v>
      </c>
      <c r="G40" s="2"/>
      <c r="H40" s="2"/>
      <c r="I40" s="2">
        <f t="array" ref="I40">SUMPRODUCT(B24:B43, (ROW(B24:B43)-ROW(B24)+1)) / (20*21/2)</f>
        <v>10.428952380952381</v>
      </c>
      <c r="J40" s="2">
        <f t="shared" si="4"/>
        <v>10.247019174158394</v>
      </c>
      <c r="K40" s="2"/>
    </row>
    <row r="41" spans="1:11" ht="13.5" x14ac:dyDescent="0.25">
      <c r="A41" s="3">
        <f>TITRES_STAT!B44</f>
        <v>42062</v>
      </c>
      <c r="B41" s="6">
        <f>TITRES_STAT!D44</f>
        <v>11.326000000000001</v>
      </c>
      <c r="C41" s="2">
        <f t="shared" si="0"/>
        <v>0.39400000000000013</v>
      </c>
      <c r="D41" s="2">
        <f t="shared" si="1"/>
        <v>10.5336</v>
      </c>
      <c r="E41" s="2">
        <f t="shared" si="2"/>
        <v>10.2559</v>
      </c>
      <c r="F41" s="2">
        <f t="shared" si="3"/>
        <v>10.100849999999999</v>
      </c>
      <c r="G41" s="2"/>
      <c r="H41" s="2"/>
      <c r="I41" s="2">
        <f t="array" ref="I41">SUMPRODUCT(B25:B44, (ROW(B25:B44)-ROW(B25)+1)) / (20*21/2)</f>
        <v>10.555961904761904</v>
      </c>
      <c r="J41" s="2">
        <f t="shared" si="4"/>
        <v>10.349779252809975</v>
      </c>
      <c r="K41" s="2"/>
    </row>
    <row r="42" spans="1:11" ht="13.5" x14ac:dyDescent="0.25">
      <c r="A42" s="3">
        <f>TITRES_STAT!B45</f>
        <v>42065</v>
      </c>
      <c r="B42" s="6">
        <f>TITRES_STAT!D45</f>
        <v>11.532</v>
      </c>
      <c r="C42" s="2">
        <f t="shared" si="0"/>
        <v>0.20599999999999952</v>
      </c>
      <c r="D42" s="2">
        <f t="shared" si="1"/>
        <v>10.826400000000001</v>
      </c>
      <c r="E42" s="2">
        <f t="shared" si="2"/>
        <v>10.436299999999999</v>
      </c>
      <c r="F42" s="2">
        <f t="shared" si="3"/>
        <v>10.153099999999998</v>
      </c>
      <c r="G42" s="2"/>
      <c r="H42" s="2"/>
      <c r="I42" s="2">
        <f t="array" ref="I42">SUMPRODUCT(B26:B45, (ROW(B26:B45)-ROW(B26)+1)) / (20*21/2)</f>
        <v>10.619376190476192</v>
      </c>
      <c r="J42" s="2">
        <f t="shared" si="4"/>
        <v>10.46237170492331</v>
      </c>
      <c r="K42" s="2"/>
    </row>
    <row r="43" spans="1:11" ht="13.5" x14ac:dyDescent="0.25">
      <c r="A43" s="3">
        <f>TITRES_STAT!B46</f>
        <v>42066</v>
      </c>
      <c r="B43" s="6">
        <f>TITRES_STAT!D46</f>
        <v>11.368</v>
      </c>
      <c r="C43" s="2">
        <f t="shared" si="0"/>
        <v>-0.1639999999999997</v>
      </c>
      <c r="D43" s="2">
        <f t="shared" si="1"/>
        <v>11.095600000000001</v>
      </c>
      <c r="E43" s="2">
        <f t="shared" si="2"/>
        <v>10.571299999999997</v>
      </c>
      <c r="F43" s="2">
        <f t="shared" si="3"/>
        <v>10.1814</v>
      </c>
      <c r="G43" s="2"/>
      <c r="H43" s="2"/>
      <c r="I43" s="2">
        <f t="array" ref="I43">SUMPRODUCT(B27:B46, (ROW(B27:B46)-ROW(B27)+1)) / (20*21/2)</f>
        <v>10.707814285714287</v>
      </c>
      <c r="J43" s="2">
        <f t="shared" si="4"/>
        <v>10.548622018740138</v>
      </c>
      <c r="K43" s="2"/>
    </row>
    <row r="44" spans="1:11" ht="13.5" x14ac:dyDescent="0.25">
      <c r="A44" s="3">
        <f>TITRES_STAT!B47</f>
        <v>42067</v>
      </c>
      <c r="B44" s="6">
        <f>TITRES_STAT!D47</f>
        <v>11.515000000000001</v>
      </c>
      <c r="C44" s="2">
        <f t="shared" si="0"/>
        <v>0.14700000000000024</v>
      </c>
      <c r="D44" s="2">
        <f t="shared" si="1"/>
        <v>11.334600000000002</v>
      </c>
      <c r="E44" s="2">
        <f t="shared" si="2"/>
        <v>10.7219</v>
      </c>
      <c r="F44" s="2">
        <f t="shared" si="3"/>
        <v>10.241149999999999</v>
      </c>
      <c r="G44" s="2"/>
      <c r="H44" s="2"/>
      <c r="I44" s="2">
        <f t="array" ref="I44">SUMPRODUCT(B28:B47, (ROW(B28:B47)-ROW(B28)+1)) / (20*21/2)</f>
        <v>10.757957142857142</v>
      </c>
      <c r="J44" s="2">
        <f t="shared" si="4"/>
        <v>10.640658016955364</v>
      </c>
      <c r="K44" s="2"/>
    </row>
    <row r="45" spans="1:11" ht="13.5" x14ac:dyDescent="0.25">
      <c r="A45" s="3">
        <f>TITRES_STAT!B48</f>
        <v>42068</v>
      </c>
      <c r="B45" s="6">
        <f>TITRES_STAT!D48</f>
        <v>10.907</v>
      </c>
      <c r="C45" s="2">
        <f t="shared" si="0"/>
        <v>-0.60800000000000054</v>
      </c>
      <c r="D45" s="2">
        <f t="shared" si="1"/>
        <v>11.329599999999999</v>
      </c>
      <c r="E45" s="2">
        <f t="shared" si="2"/>
        <v>10.8058</v>
      </c>
      <c r="F45" s="2">
        <f t="shared" si="3"/>
        <v>10.293399999999998</v>
      </c>
      <c r="G45" s="2"/>
      <c r="H45" s="2"/>
      <c r="I45" s="2">
        <f t="array" ref="I45">SUMPRODUCT(B29:B48, (ROW(B29:B48)-ROW(B29)+1)) / (20*21/2)</f>
        <v>10.802628571428571</v>
      </c>
      <c r="J45" s="2">
        <f t="shared" si="4"/>
        <v>10.666023920102473</v>
      </c>
      <c r="K45" s="2"/>
    </row>
    <row r="46" spans="1:11" ht="13.5" x14ac:dyDescent="0.25">
      <c r="A46" s="3">
        <f>TITRES_STAT!B49</f>
        <v>42069</v>
      </c>
      <c r="B46" s="6">
        <f>TITRES_STAT!D49</f>
        <v>11.222</v>
      </c>
      <c r="C46" s="2">
        <f t="shared" si="0"/>
        <v>0.3149999999999995</v>
      </c>
      <c r="D46" s="2">
        <f t="shared" si="1"/>
        <v>11.308800000000002</v>
      </c>
      <c r="E46" s="2">
        <f t="shared" si="2"/>
        <v>10.921199999999999</v>
      </c>
      <c r="F46" s="2">
        <f t="shared" si="3"/>
        <v>10.359500000000001</v>
      </c>
      <c r="G46" s="2"/>
      <c r="H46" s="2"/>
      <c r="I46" s="2">
        <f t="array" ref="I46">SUMPRODUCT(B30:B49, (ROW(B30:B49)-ROW(B30)+1)) / (20*21/2)</f>
        <v>10.83482857142857</v>
      </c>
      <c r="J46" s="2">
        <f t="shared" si="4"/>
        <v>10.718974022949856</v>
      </c>
      <c r="K46" s="2"/>
    </row>
    <row r="47" spans="1:11" ht="13.5" x14ac:dyDescent="0.25">
      <c r="A47" s="3">
        <f>TITRES_STAT!B50</f>
        <v>42072</v>
      </c>
      <c r="B47" s="6">
        <f>TITRES_STAT!D50</f>
        <v>10.885999999999999</v>
      </c>
      <c r="C47" s="2">
        <f t="shared" si="0"/>
        <v>-0.3360000000000003</v>
      </c>
      <c r="D47" s="2">
        <f t="shared" si="1"/>
        <v>11.179600000000002</v>
      </c>
      <c r="E47" s="2">
        <f t="shared" si="2"/>
        <v>11.002999999999998</v>
      </c>
      <c r="F47" s="2">
        <f t="shared" si="3"/>
        <v>10.416949999999998</v>
      </c>
      <c r="G47" s="2"/>
      <c r="H47" s="2"/>
      <c r="I47" s="2">
        <f t="array" ref="I47">SUMPRODUCT(B31:B50, (ROW(B31:B50)-ROW(B31)+1)) / (20*21/2)</f>
        <v>10.892557142857143</v>
      </c>
      <c r="J47" s="2">
        <f t="shared" si="4"/>
        <v>10.734881258859394</v>
      </c>
      <c r="K47" s="2"/>
    </row>
    <row r="48" spans="1:11" ht="13.5" x14ac:dyDescent="0.25">
      <c r="A48" s="3">
        <f>TITRES_STAT!B51</f>
        <v>42073</v>
      </c>
      <c r="B48" s="6">
        <f>TITRES_STAT!D51</f>
        <v>10.885999999999999</v>
      </c>
      <c r="C48" s="2">
        <f t="shared" si="0"/>
        <v>0</v>
      </c>
      <c r="D48" s="2">
        <f t="shared" si="1"/>
        <v>11.0832</v>
      </c>
      <c r="E48" s="2">
        <f t="shared" si="2"/>
        <v>11.089399999999998</v>
      </c>
      <c r="F48" s="2">
        <f t="shared" si="3"/>
        <v>10.488900000000001</v>
      </c>
      <c r="G48" s="2"/>
      <c r="H48" s="2"/>
      <c r="I48" s="2">
        <f t="array" ref="I48">SUMPRODUCT(B32:B51, (ROW(B32:B51)-ROW(B32)+1)) / (20*21/2)</f>
        <v>10.943514285714285</v>
      </c>
      <c r="J48" s="2">
        <f t="shared" si="4"/>
        <v>10.749273519920404</v>
      </c>
      <c r="K48" s="2"/>
    </row>
    <row r="49" spans="1:11" ht="13.5" x14ac:dyDescent="0.25">
      <c r="A49" s="3">
        <f>TITRES_STAT!B52</f>
        <v>42074</v>
      </c>
      <c r="B49" s="6">
        <f>TITRES_STAT!D52</f>
        <v>10.827</v>
      </c>
      <c r="C49" s="2">
        <f t="shared" si="0"/>
        <v>-5.8999999999999275E-2</v>
      </c>
      <c r="D49" s="2">
        <f t="shared" si="1"/>
        <v>10.945599999999999</v>
      </c>
      <c r="E49" s="2">
        <f t="shared" si="2"/>
        <v>11.1401</v>
      </c>
      <c r="F49" s="2">
        <f t="shared" si="3"/>
        <v>10.543850000000001</v>
      </c>
      <c r="G49" s="2"/>
      <c r="H49" s="2"/>
      <c r="I49" s="2">
        <f t="array" ref="I49">SUMPRODUCT(B33:B52, (ROW(B33:B52)-ROW(B33)+1)) / (20*21/2)</f>
        <v>10.982838095238094</v>
      </c>
      <c r="J49" s="2">
        <f t="shared" si="4"/>
        <v>10.756676041832746</v>
      </c>
      <c r="K49" s="2"/>
    </row>
    <row r="50" spans="1:11" ht="13.5" x14ac:dyDescent="0.25">
      <c r="A50" s="3">
        <f>TITRES_STAT!B53</f>
        <v>42075</v>
      </c>
      <c r="B50" s="6">
        <f>TITRES_STAT!D53</f>
        <v>11.15</v>
      </c>
      <c r="C50" s="2">
        <f t="shared" si="0"/>
        <v>0.3230000000000004</v>
      </c>
      <c r="D50" s="2">
        <f t="shared" si="1"/>
        <v>10.994199999999999</v>
      </c>
      <c r="E50" s="2">
        <f t="shared" si="2"/>
        <v>11.161899999999999</v>
      </c>
      <c r="F50" s="2">
        <f t="shared" si="3"/>
        <v>10.61495</v>
      </c>
      <c r="G50" s="2">
        <f t="shared" ref="G50:G113" si="5">AVERAGE(B1:B50)</f>
        <v>10.715755102040816</v>
      </c>
      <c r="H50" s="2"/>
      <c r="I50" s="2">
        <f t="array" ref="I50">SUMPRODUCT(B34:B53, (ROW(B34:B53)-ROW(B34)+1)) / (20*21/2)</f>
        <v>11.015566666666668</v>
      </c>
      <c r="J50" s="2">
        <f t="shared" si="4"/>
        <v>10.794135466420103</v>
      </c>
      <c r="K50" s="2">
        <f>G50</f>
        <v>10.715755102040816</v>
      </c>
    </row>
    <row r="51" spans="1:11" ht="13.5" x14ac:dyDescent="0.25">
      <c r="A51" s="3">
        <f>TITRES_STAT!B54</f>
        <v>42076</v>
      </c>
      <c r="B51" s="6">
        <f>TITRES_STAT!D54</f>
        <v>11.15</v>
      </c>
      <c r="C51" s="2">
        <f t="shared" si="0"/>
        <v>0</v>
      </c>
      <c r="D51" s="2">
        <f t="shared" si="1"/>
        <v>10.979799999999999</v>
      </c>
      <c r="E51" s="2">
        <f t="shared" si="2"/>
        <v>11.144300000000001</v>
      </c>
      <c r="F51" s="2">
        <f t="shared" si="3"/>
        <v>10.700100000000001</v>
      </c>
      <c r="G51" s="2">
        <f t="shared" si="5"/>
        <v>10.72444</v>
      </c>
      <c r="H51" s="2"/>
      <c r="I51" s="2">
        <f t="array" ref="I51">SUMPRODUCT(B35:B54, (ROW(B35:B54)-ROW(B35)+1)) / (20*21/2)</f>
        <v>11.015461904761905</v>
      </c>
      <c r="J51" s="2">
        <f t="shared" si="4"/>
        <v>10.828027326761045</v>
      </c>
      <c r="K51" s="2">
        <f t="shared" ref="K51:K114" si="6">$K$4*B51+(1-$K$4)*K50</f>
        <v>10.732784313725491</v>
      </c>
    </row>
    <row r="52" spans="1:11" ht="13.5" x14ac:dyDescent="0.25">
      <c r="A52" s="3">
        <f>TITRES_STAT!B55</f>
        <v>42079</v>
      </c>
      <c r="B52" s="6">
        <f>TITRES_STAT!D55</f>
        <v>11.113</v>
      </c>
      <c r="C52" s="2">
        <f t="shared" si="0"/>
        <v>-3.700000000000081E-2</v>
      </c>
      <c r="D52" s="2">
        <f t="shared" si="1"/>
        <v>11.0252</v>
      </c>
      <c r="E52" s="2">
        <f t="shared" si="2"/>
        <v>11.102400000000001</v>
      </c>
      <c r="F52" s="2">
        <f t="shared" si="3"/>
        <v>10.769349999999999</v>
      </c>
      <c r="G52" s="2">
        <f t="shared" si="5"/>
        <v>10.725880000000002</v>
      </c>
      <c r="H52" s="2"/>
      <c r="I52" s="2">
        <f t="array" ref="I52">SUMPRODUCT(B36:B55, (ROW(B36:B55)-ROW(B36)+1)) / (20*21/2)</f>
        <v>11.011480952380955</v>
      </c>
      <c r="J52" s="2">
        <f t="shared" si="4"/>
        <v>10.855167581355232</v>
      </c>
      <c r="K52" s="2">
        <f t="shared" si="6"/>
        <v>10.747694732795079</v>
      </c>
    </row>
    <row r="53" spans="1:11" ht="13.5" x14ac:dyDescent="0.25">
      <c r="A53" s="3">
        <f>TITRES_STAT!B56</f>
        <v>42080</v>
      </c>
      <c r="B53" s="6">
        <f>TITRES_STAT!D56</f>
        <v>11.113</v>
      </c>
      <c r="C53" s="2">
        <f t="shared" si="0"/>
        <v>0</v>
      </c>
      <c r="D53" s="2">
        <f t="shared" si="1"/>
        <v>11.070600000000001</v>
      </c>
      <c r="E53" s="2">
        <f t="shared" si="2"/>
        <v>11.0769</v>
      </c>
      <c r="F53" s="2">
        <f t="shared" si="3"/>
        <v>10.8241</v>
      </c>
      <c r="G53" s="2">
        <f t="shared" si="5"/>
        <v>10.714980000000001</v>
      </c>
      <c r="H53" s="2"/>
      <c r="I53" s="2">
        <f t="array" ref="I53">SUMPRODUCT(B37:B56, (ROW(B37:B56)-ROW(B37)+1)) / (20*21/2)</f>
        <v>10.980761904761906</v>
      </c>
      <c r="J53" s="2">
        <f t="shared" si="4"/>
        <v>10.87972304979759</v>
      </c>
      <c r="K53" s="2">
        <f t="shared" si="6"/>
        <v>10.762020429548214</v>
      </c>
    </row>
    <row r="54" spans="1:11" ht="13.5" x14ac:dyDescent="0.25">
      <c r="A54" s="3">
        <f>TITRES_STAT!B57</f>
        <v>42081</v>
      </c>
      <c r="B54" s="6">
        <f>TITRES_STAT!D57</f>
        <v>10.823</v>
      </c>
      <c r="C54" s="2">
        <f t="shared" si="0"/>
        <v>-0.28999999999999915</v>
      </c>
      <c r="D54" s="2">
        <f t="shared" si="1"/>
        <v>11.069799999999999</v>
      </c>
      <c r="E54" s="2">
        <f t="shared" si="2"/>
        <v>11.0077</v>
      </c>
      <c r="F54" s="2">
        <f t="shared" si="3"/>
        <v>10.864799999999999</v>
      </c>
      <c r="G54" s="2">
        <f t="shared" si="5"/>
        <v>10.698359999999996</v>
      </c>
      <c r="H54" s="2"/>
      <c r="I54" s="2">
        <f t="array" ref="I54">SUMPRODUCT(B38:B57, (ROW(B38:B57)-ROW(B38)+1)) / (20*21/2)</f>
        <v>10.904080952380951</v>
      </c>
      <c r="J54" s="2">
        <f t="shared" si="4"/>
        <v>10.874320854578771</v>
      </c>
      <c r="K54" s="2">
        <f t="shared" si="6"/>
        <v>10.764411785252205</v>
      </c>
    </row>
    <row r="55" spans="1:11" ht="13.5" x14ac:dyDescent="0.25">
      <c r="A55" s="3">
        <f>TITRES_STAT!B58</f>
        <v>42082</v>
      </c>
      <c r="B55" s="6">
        <f>TITRES_STAT!D58</f>
        <v>10.823</v>
      </c>
      <c r="C55" s="2">
        <f t="shared" si="0"/>
        <v>0</v>
      </c>
      <c r="D55" s="2">
        <f t="shared" si="1"/>
        <v>11.0044</v>
      </c>
      <c r="E55" s="2">
        <f t="shared" si="2"/>
        <v>10.9993</v>
      </c>
      <c r="F55" s="2">
        <f t="shared" si="3"/>
        <v>10.902550000000002</v>
      </c>
      <c r="G55" s="2">
        <f t="shared" si="5"/>
        <v>10.681999999999999</v>
      </c>
      <c r="H55" s="2"/>
      <c r="I55" s="2">
        <f t="array" ref="I55">SUMPRODUCT(B39:B58, (ROW(B39:B58)-ROW(B39)+1)) / (20*21/2)</f>
        <v>10.883042857142856</v>
      </c>
      <c r="J55" s="2">
        <f t="shared" si="4"/>
        <v>10.869433154142698</v>
      </c>
      <c r="K55" s="2">
        <f t="shared" si="6"/>
        <v>10.766709362301139</v>
      </c>
    </row>
    <row r="56" spans="1:11" ht="13.5" x14ac:dyDescent="0.25">
      <c r="A56" s="3">
        <f>TITRES_STAT!B59</f>
        <v>42086</v>
      </c>
      <c r="B56" s="6">
        <f>TITRES_STAT!D59</f>
        <v>10.58</v>
      </c>
      <c r="C56" s="2">
        <f t="shared" si="0"/>
        <v>-0.24300000000000033</v>
      </c>
      <c r="D56" s="2">
        <f t="shared" si="1"/>
        <v>10.8904</v>
      </c>
      <c r="E56" s="2">
        <f t="shared" si="2"/>
        <v>10.935100000000002</v>
      </c>
      <c r="F56" s="2">
        <f t="shared" si="3"/>
        <v>10.92815</v>
      </c>
      <c r="G56" s="2">
        <f t="shared" si="5"/>
        <v>10.66086</v>
      </c>
      <c r="H56" s="2"/>
      <c r="I56" s="2">
        <f t="array" ref="I56">SUMPRODUCT(B40:B59, (ROW(B40:B59)-ROW(B40)+1)) / (20*21/2)</f>
        <v>10.87625238095238</v>
      </c>
      <c r="J56" s="2">
        <f t="shared" si="4"/>
        <v>10.841868091843393</v>
      </c>
      <c r="K56" s="2">
        <f t="shared" si="6"/>
        <v>10.759387426524624</v>
      </c>
    </row>
    <row r="57" spans="1:11" ht="13.5" x14ac:dyDescent="0.25">
      <c r="A57" s="3">
        <f>TITRES_STAT!B60</f>
        <v>42087</v>
      </c>
      <c r="B57" s="6">
        <f>TITRES_STAT!D60</f>
        <v>10.122999999999999</v>
      </c>
      <c r="C57" s="2">
        <f t="shared" si="0"/>
        <v>-0.45700000000000074</v>
      </c>
      <c r="D57" s="2">
        <f t="shared" si="1"/>
        <v>10.692399999999999</v>
      </c>
      <c r="E57" s="2">
        <f t="shared" si="2"/>
        <v>10.858800000000002</v>
      </c>
      <c r="F57" s="2">
        <f t="shared" si="3"/>
        <v>10.930900000000001</v>
      </c>
      <c r="G57" s="2">
        <f t="shared" si="5"/>
        <v>10.640979999999997</v>
      </c>
      <c r="H57" s="2"/>
      <c r="I57" s="2">
        <f t="array" ref="I57">SUMPRODUCT(B41:B60, (ROW(B41:B60)-ROW(B41)+1)) / (20*21/2)</f>
        <v>10.897490476190477</v>
      </c>
      <c r="J57" s="2">
        <f t="shared" si="4"/>
        <v>10.773404464048784</v>
      </c>
      <c r="K57" s="2">
        <f t="shared" si="6"/>
        <v>10.734431056856991</v>
      </c>
    </row>
    <row r="58" spans="1:11" ht="13.5" x14ac:dyDescent="0.25">
      <c r="A58" s="3">
        <f>TITRES_STAT!B61</f>
        <v>42088</v>
      </c>
      <c r="B58" s="6">
        <f>TITRES_STAT!D61</f>
        <v>10.71</v>
      </c>
      <c r="C58" s="2">
        <f t="shared" si="0"/>
        <v>0.58700000000000152</v>
      </c>
      <c r="D58" s="2">
        <f t="shared" si="1"/>
        <v>10.611799999999999</v>
      </c>
      <c r="E58" s="2">
        <f t="shared" si="2"/>
        <v>10.841200000000001</v>
      </c>
      <c r="F58" s="2">
        <f t="shared" si="3"/>
        <v>10.965300000000001</v>
      </c>
      <c r="G58" s="2">
        <f t="shared" si="5"/>
        <v>10.626219999999998</v>
      </c>
      <c r="H58" s="2"/>
      <c r="I58" s="2">
        <f t="array" ref="I58">SUMPRODUCT(B42:B61, (ROW(B42:B61)-ROW(B42)+1)) / (20*21/2)</f>
        <v>10.914990476190477</v>
      </c>
      <c r="J58" s="2">
        <f t="shared" si="4"/>
        <v>10.767365943663185</v>
      </c>
      <c r="K58" s="2">
        <f t="shared" si="6"/>
        <v>10.733472976195932</v>
      </c>
    </row>
    <row r="59" spans="1:11" ht="13.5" x14ac:dyDescent="0.25">
      <c r="A59" s="3">
        <f>TITRES_STAT!B62</f>
        <v>42089</v>
      </c>
      <c r="B59" s="6">
        <f>TITRES_STAT!D62</f>
        <v>10.894</v>
      </c>
      <c r="C59" s="2">
        <f t="shared" si="0"/>
        <v>0.18399999999999928</v>
      </c>
      <c r="D59" s="2">
        <f t="shared" si="1"/>
        <v>10.625999999999999</v>
      </c>
      <c r="E59" s="2">
        <f t="shared" si="2"/>
        <v>10.847900000000001</v>
      </c>
      <c r="F59" s="2">
        <f t="shared" si="3"/>
        <v>10.994000000000002</v>
      </c>
      <c r="G59" s="2">
        <f t="shared" si="5"/>
        <v>10.615139999999997</v>
      </c>
      <c r="H59" s="2"/>
      <c r="I59" s="2">
        <f t="array" ref="I59">SUMPRODUCT(B43:B62, (ROW(B43:B62)-ROW(B43)+1)) / (20*21/2)</f>
        <v>10.933985714285713</v>
      </c>
      <c r="J59" s="2">
        <f t="shared" si="4"/>
        <v>10.779426329980977</v>
      </c>
      <c r="K59" s="2">
        <f t="shared" si="6"/>
        <v>10.739768153600012</v>
      </c>
    </row>
    <row r="60" spans="1:11" ht="13.5" x14ac:dyDescent="0.25">
      <c r="A60" s="3">
        <f>TITRES_STAT!B63</f>
        <v>42090</v>
      </c>
      <c r="B60" s="6">
        <f>TITRES_STAT!D63</f>
        <v>11.217000000000001</v>
      </c>
      <c r="C60" s="2">
        <f t="shared" si="0"/>
        <v>0.3230000000000004</v>
      </c>
      <c r="D60" s="2">
        <f t="shared" si="1"/>
        <v>10.704800000000001</v>
      </c>
      <c r="E60" s="2">
        <f t="shared" si="2"/>
        <v>10.854600000000001</v>
      </c>
      <c r="F60" s="2">
        <f t="shared" si="3"/>
        <v>11.008250000000002</v>
      </c>
      <c r="G60" s="2">
        <f t="shared" si="5"/>
        <v>10.617319999999996</v>
      </c>
      <c r="H60" s="2"/>
      <c r="I60" s="2">
        <f t="array" ref="I60">SUMPRODUCT(B44:B63, (ROW(B44:B63)-ROW(B44)+1)) / (20*21/2)</f>
        <v>10.946557142857143</v>
      </c>
      <c r="J60" s="2">
        <f t="shared" si="4"/>
        <v>10.821100012839931</v>
      </c>
      <c r="K60" s="2">
        <f t="shared" si="6"/>
        <v>10.758483127968638</v>
      </c>
    </row>
    <row r="61" spans="1:11" ht="13.5" x14ac:dyDescent="0.25">
      <c r="A61" s="3">
        <f>TITRES_STAT!B64</f>
        <v>42093</v>
      </c>
      <c r="B61" s="6">
        <f>TITRES_STAT!D64</f>
        <v>11.192</v>
      </c>
      <c r="C61" s="2">
        <f t="shared" si="0"/>
        <v>-2.5000000000000355E-2</v>
      </c>
      <c r="D61" s="2">
        <f t="shared" si="1"/>
        <v>10.827199999999999</v>
      </c>
      <c r="E61" s="2">
        <f t="shared" si="2"/>
        <v>10.858799999999999</v>
      </c>
      <c r="F61" s="2">
        <f t="shared" si="3"/>
        <v>11.001550000000003</v>
      </c>
      <c r="G61" s="2">
        <f t="shared" si="5"/>
        <v>10.621339999999998</v>
      </c>
      <c r="H61" s="2"/>
      <c r="I61" s="2">
        <f t="array" ref="I61">SUMPRODUCT(B45:B64, (ROW(B45:B64)-ROW(B45)+1)) / (20*21/2)</f>
        <v>10.928704761904761</v>
      </c>
      <c r="J61" s="2">
        <f t="shared" si="4"/>
        <v>10.85642382114089</v>
      </c>
      <c r="K61" s="2">
        <f t="shared" si="6"/>
        <v>10.775483789616928</v>
      </c>
    </row>
    <row r="62" spans="1:11" ht="13.5" x14ac:dyDescent="0.25">
      <c r="A62" s="3">
        <f>TITRES_STAT!B65</f>
        <v>42094</v>
      </c>
      <c r="B62" s="6">
        <f>TITRES_STAT!D65</f>
        <v>11.201000000000001</v>
      </c>
      <c r="C62" s="2">
        <f t="shared" si="0"/>
        <v>9.0000000000003411E-3</v>
      </c>
      <c r="D62" s="2">
        <f t="shared" si="1"/>
        <v>11.0428</v>
      </c>
      <c r="E62" s="2">
        <f t="shared" si="2"/>
        <v>10.867599999999999</v>
      </c>
      <c r="F62" s="2">
        <f t="shared" si="3"/>
        <v>10.985000000000003</v>
      </c>
      <c r="G62" s="2">
        <f t="shared" si="5"/>
        <v>10.630579999999998</v>
      </c>
      <c r="H62" s="2"/>
      <c r="I62" s="2">
        <f t="array" ref="I62">SUMPRODUCT(B46:B65, (ROW(B46:B65)-ROW(B46)+1)) / (20*21/2)</f>
        <v>10.885947619047618</v>
      </c>
      <c r="J62" s="2">
        <f t="shared" si="4"/>
        <v>10.889240600079852</v>
      </c>
      <c r="K62" s="2">
        <f t="shared" si="6"/>
        <v>10.792170699828031</v>
      </c>
    </row>
    <row r="63" spans="1:11" ht="13.5" x14ac:dyDescent="0.25">
      <c r="A63" s="3">
        <f>TITRES_STAT!B66</f>
        <v>42095</v>
      </c>
      <c r="B63" s="6">
        <f>TITRES_STAT!D66</f>
        <v>11.117000000000001</v>
      </c>
      <c r="C63" s="2">
        <f t="shared" si="0"/>
        <v>-8.3999999999999631E-2</v>
      </c>
      <c r="D63" s="2">
        <f t="shared" si="1"/>
        <v>11.124199999999998</v>
      </c>
      <c r="E63" s="2">
        <f t="shared" si="2"/>
        <v>10.867999999999999</v>
      </c>
      <c r="F63" s="2">
        <f t="shared" si="3"/>
        <v>10.972450000000002</v>
      </c>
      <c r="G63" s="2">
        <f t="shared" si="5"/>
        <v>10.632099999999998</v>
      </c>
      <c r="H63" s="2"/>
      <c r="I63" s="2">
        <f t="array" ref="I63">SUMPRODUCT(B47:B66, (ROW(B47:B66)-ROW(B47)+1)) / (20*21/2)</f>
        <v>10.874809523809525</v>
      </c>
      <c r="J63" s="2">
        <f t="shared" si="4"/>
        <v>10.910931971500819</v>
      </c>
      <c r="K63" s="2">
        <f t="shared" si="6"/>
        <v>10.804909103756343</v>
      </c>
    </row>
    <row r="64" spans="1:11" ht="13.5" x14ac:dyDescent="0.25">
      <c r="A64" s="3">
        <f>TITRES_STAT!B67</f>
        <v>42096</v>
      </c>
      <c r="B64" s="6">
        <f>TITRES_STAT!D67</f>
        <v>10.785</v>
      </c>
      <c r="C64" s="2">
        <f t="shared" si="0"/>
        <v>-0.33200000000000074</v>
      </c>
      <c r="D64" s="2">
        <f t="shared" si="1"/>
        <v>11.102399999999999</v>
      </c>
      <c r="E64" s="2">
        <f t="shared" si="2"/>
        <v>10.864199999999999</v>
      </c>
      <c r="F64" s="2">
        <f t="shared" si="3"/>
        <v>10.935950000000002</v>
      </c>
      <c r="G64" s="2">
        <f t="shared" si="5"/>
        <v>10.627219999999998</v>
      </c>
      <c r="H64" s="2"/>
      <c r="I64" s="2">
        <f t="array" ref="I64">SUMPRODUCT(B48:B67, (ROW(B48:B67)-ROW(B48)+1)) / (20*21/2)</f>
        <v>10.889214285714289</v>
      </c>
      <c r="J64" s="2">
        <f t="shared" si="4"/>
        <v>10.898938450405504</v>
      </c>
      <c r="K64" s="2">
        <f t="shared" si="6"/>
        <v>10.804128354589428</v>
      </c>
    </row>
    <row r="65" spans="1:11" ht="13.5" x14ac:dyDescent="0.25">
      <c r="A65" s="3">
        <f>TITRES_STAT!B68</f>
        <v>42097</v>
      </c>
      <c r="B65" s="6">
        <f>TITRES_STAT!D68</f>
        <v>10.487</v>
      </c>
      <c r="C65" s="2">
        <f t="shared" si="0"/>
        <v>-0.29800000000000004</v>
      </c>
      <c r="D65" s="2">
        <f t="shared" si="1"/>
        <v>10.9564</v>
      </c>
      <c r="E65" s="2">
        <f t="shared" si="2"/>
        <v>10.8306</v>
      </c>
      <c r="F65" s="2">
        <f t="shared" si="3"/>
        <v>10.914950000000001</v>
      </c>
      <c r="G65" s="2">
        <f t="shared" si="5"/>
        <v>10.617979999999998</v>
      </c>
      <c r="H65" s="2"/>
      <c r="I65" s="2">
        <f t="array" ref="I65">SUMPRODUCT(B49:B68, (ROW(B49:B68)-ROW(B49)+1)) / (20*21/2)</f>
        <v>10.902861904761906</v>
      </c>
      <c r="J65" s="2">
        <f t="shared" si="4"/>
        <v>10.859706217033551</v>
      </c>
      <c r="K65" s="2">
        <f t="shared" si="6"/>
        <v>10.791691948527099</v>
      </c>
    </row>
    <row r="66" spans="1:11" ht="13.5" x14ac:dyDescent="0.25">
      <c r="A66" s="3">
        <f>TITRES_STAT!B69</f>
        <v>42100</v>
      </c>
      <c r="B66" s="6">
        <f>TITRES_STAT!D69</f>
        <v>10.798</v>
      </c>
      <c r="C66" s="2">
        <f t="shared" si="0"/>
        <v>0.31099999999999994</v>
      </c>
      <c r="D66" s="2">
        <f t="shared" si="1"/>
        <v>10.877600000000001</v>
      </c>
      <c r="E66" s="2">
        <f t="shared" si="2"/>
        <v>10.852399999999999</v>
      </c>
      <c r="F66" s="2">
        <f t="shared" si="3"/>
        <v>10.893750000000001</v>
      </c>
      <c r="G66" s="2">
        <f t="shared" si="5"/>
        <v>10.613119999999999</v>
      </c>
      <c r="H66" s="2"/>
      <c r="I66" s="2">
        <f t="array" ref="I66">SUMPRODUCT(B50:B69, (ROW(B50:B69)-ROW(B50)+1)) / (20*21/2)</f>
        <v>10.915752380952378</v>
      </c>
      <c r="J66" s="2">
        <f t="shared" si="4"/>
        <v>10.853829434458929</v>
      </c>
      <c r="K66" s="2">
        <f t="shared" si="6"/>
        <v>10.791939323094665</v>
      </c>
    </row>
    <row r="67" spans="1:11" ht="13.5" x14ac:dyDescent="0.25">
      <c r="A67" s="3">
        <f>TITRES_STAT!B70</f>
        <v>42101</v>
      </c>
      <c r="B67" s="6">
        <f>TITRES_STAT!D70</f>
        <v>11.045</v>
      </c>
      <c r="C67" s="2">
        <f t="shared" si="0"/>
        <v>0.24699999999999989</v>
      </c>
      <c r="D67" s="2">
        <f t="shared" si="1"/>
        <v>10.846400000000001</v>
      </c>
      <c r="E67" s="2">
        <f t="shared" si="2"/>
        <v>10.944599999999999</v>
      </c>
      <c r="F67" s="2">
        <f t="shared" si="3"/>
        <v>10.901700000000002</v>
      </c>
      <c r="G67" s="2">
        <f t="shared" si="5"/>
        <v>10.613539999999999</v>
      </c>
      <c r="H67" s="2"/>
      <c r="I67" s="2">
        <f t="array" ref="I67">SUMPRODUCT(B51:B70, (ROW(B51:B70)-ROW(B51)+1)) / (20*21/2)</f>
        <v>10.927604761904762</v>
      </c>
      <c r="J67" s="2">
        <f t="shared" si="4"/>
        <v>10.872036154986649</v>
      </c>
      <c r="K67" s="2">
        <f t="shared" si="6"/>
        <v>10.8018632712086</v>
      </c>
    </row>
    <row r="68" spans="1:11" ht="13.5" x14ac:dyDescent="0.25">
      <c r="A68" s="3">
        <f>TITRES_STAT!B71</f>
        <v>42102</v>
      </c>
      <c r="B68" s="6">
        <f>TITRES_STAT!D71</f>
        <v>11.045</v>
      </c>
      <c r="C68" s="2">
        <f t="shared" ref="C68:C131" si="7">B68-B67</f>
        <v>0</v>
      </c>
      <c r="D68" s="2">
        <f t="shared" si="1"/>
        <v>10.832000000000001</v>
      </c>
      <c r="E68" s="2">
        <f t="shared" si="2"/>
        <v>10.9781</v>
      </c>
      <c r="F68" s="2">
        <f t="shared" si="3"/>
        <v>10.909649999999999</v>
      </c>
      <c r="G68" s="2">
        <f t="shared" si="5"/>
        <v>10.613959999999997</v>
      </c>
      <c r="H68" s="2"/>
      <c r="I68" s="2">
        <f t="array" ref="I68">SUMPRODUCT(B52:B71, (ROW(B52:B71)-ROW(B52)+1)) / (20*21/2)</f>
        <v>10.926814285714284</v>
      </c>
      <c r="J68" s="2">
        <f t="shared" si="4"/>
        <v>10.888508902130777</v>
      </c>
      <c r="K68" s="2">
        <f t="shared" si="6"/>
        <v>10.811398044886694</v>
      </c>
    </row>
    <row r="69" spans="1:11" ht="13.5" x14ac:dyDescent="0.25">
      <c r="A69" s="3">
        <f>TITRES_STAT!B72</f>
        <v>42104</v>
      </c>
      <c r="B69" s="6">
        <f>TITRES_STAT!D72</f>
        <v>11.045</v>
      </c>
      <c r="C69" s="2">
        <f t="shared" si="7"/>
        <v>0</v>
      </c>
      <c r="D69" s="2">
        <f t="shared" si="1"/>
        <v>10.884</v>
      </c>
      <c r="E69" s="2">
        <f t="shared" si="2"/>
        <v>10.9932</v>
      </c>
      <c r="F69" s="2">
        <f t="shared" si="3"/>
        <v>10.920549999999997</v>
      </c>
      <c r="G69" s="2">
        <f t="shared" si="5"/>
        <v>10.620919999999998</v>
      </c>
      <c r="H69" s="2"/>
      <c r="I69" s="2">
        <f t="array" ref="I69">SUMPRODUCT(B53:B72, (ROW(B53:B72)-ROW(B53)+1)) / (20*21/2)</f>
        <v>10.927180952380953</v>
      </c>
      <c r="J69" s="2">
        <f t="shared" si="4"/>
        <v>10.90341281621356</v>
      </c>
      <c r="K69" s="2">
        <f t="shared" si="6"/>
        <v>10.820558905871531</v>
      </c>
    </row>
    <row r="70" spans="1:11" ht="13.5" x14ac:dyDescent="0.25">
      <c r="A70" s="3">
        <f>TITRES_STAT!B73</f>
        <v>42107</v>
      </c>
      <c r="B70" s="6">
        <f>TITRES_STAT!D73</f>
        <v>11.045</v>
      </c>
      <c r="C70" s="2">
        <f t="shared" si="7"/>
        <v>0</v>
      </c>
      <c r="D70" s="2">
        <f t="shared" ref="D70:D133" si="8">AVERAGE(B66:B70)</f>
        <v>10.9956</v>
      </c>
      <c r="E70" s="2">
        <f t="shared" si="2"/>
        <v>10.976000000000001</v>
      </c>
      <c r="F70" s="2">
        <f t="shared" si="3"/>
        <v>10.915299999999997</v>
      </c>
      <c r="G70" s="2">
        <f t="shared" si="5"/>
        <v>10.623839999999998</v>
      </c>
      <c r="H70" s="2"/>
      <c r="I70" s="2">
        <f t="array" ref="I70">SUMPRODUCT(B54:B73, (ROW(B54:B73)-ROW(B54)+1)) / (20*21/2)</f>
        <v>10.927766666666667</v>
      </c>
      <c r="J70" s="2">
        <f t="shared" si="4"/>
        <v>10.916897309907506</v>
      </c>
      <c r="K70" s="2">
        <f t="shared" si="6"/>
        <v>10.829360517405981</v>
      </c>
    </row>
    <row r="71" spans="1:11" ht="13.5" x14ac:dyDescent="0.25">
      <c r="A71" s="3">
        <f>TITRES_STAT!B74</f>
        <v>42108</v>
      </c>
      <c r="B71" s="6">
        <f>TITRES_STAT!D74</f>
        <v>10.907</v>
      </c>
      <c r="C71" s="2">
        <f t="shared" si="7"/>
        <v>-0.1379999999999999</v>
      </c>
      <c r="D71" s="2">
        <f t="shared" si="8"/>
        <v>11.0174</v>
      </c>
      <c r="E71" s="2">
        <f t="shared" si="2"/>
        <v>10.947500000000002</v>
      </c>
      <c r="F71" s="2">
        <f t="shared" si="3"/>
        <v>10.903149999999997</v>
      </c>
      <c r="G71" s="2">
        <f t="shared" si="5"/>
        <v>10.630460000000003</v>
      </c>
      <c r="H71" s="2"/>
      <c r="I71" s="2">
        <f t="array" ref="I71">SUMPRODUCT(B55:B74, (ROW(B55:B74)-ROW(B55)+1)) / (20*21/2)</f>
        <v>10.929371428571429</v>
      </c>
      <c r="J71" s="2">
        <f t="shared" si="4"/>
        <v>10.915954708963936</v>
      </c>
      <c r="K71" s="2">
        <f t="shared" si="6"/>
        <v>10.832405202997903</v>
      </c>
    </row>
    <row r="72" spans="1:11" ht="13.5" x14ac:dyDescent="0.25">
      <c r="A72" s="3">
        <f>TITRES_STAT!B75</f>
        <v>42109</v>
      </c>
      <c r="B72" s="6">
        <f>TITRES_STAT!D75</f>
        <v>10.907</v>
      </c>
      <c r="C72" s="2">
        <f t="shared" si="7"/>
        <v>0</v>
      </c>
      <c r="D72" s="2">
        <f t="shared" si="8"/>
        <v>10.989799999999999</v>
      </c>
      <c r="E72" s="2">
        <f t="shared" si="2"/>
        <v>10.918099999999999</v>
      </c>
      <c r="F72" s="2">
        <f t="shared" si="3"/>
        <v>10.892849999999999</v>
      </c>
      <c r="G72" s="2">
        <f t="shared" si="5"/>
        <v>10.638860000000001</v>
      </c>
      <c r="H72" s="2"/>
      <c r="I72" s="2">
        <f t="array" ref="I72">SUMPRODUCT(B56:B75, (ROW(B56:B75)-ROW(B56)+1)) / (20*21/2)</f>
        <v>10.930614285714286</v>
      </c>
      <c r="J72" s="2">
        <f t="shared" si="4"/>
        <v>10.915101879538799</v>
      </c>
      <c r="K72" s="2">
        <f t="shared" si="6"/>
        <v>10.835330489154847</v>
      </c>
    </row>
    <row r="73" spans="1:11" ht="13.5" x14ac:dyDescent="0.25">
      <c r="A73" s="3">
        <f>TITRES_STAT!B76</f>
        <v>42110</v>
      </c>
      <c r="B73" s="6">
        <f>TITRES_STAT!D76</f>
        <v>10.898999999999999</v>
      </c>
      <c r="C73" s="2">
        <f t="shared" si="7"/>
        <v>-8.0000000000008953E-3</v>
      </c>
      <c r="D73" s="2">
        <f t="shared" si="8"/>
        <v>10.960599999999999</v>
      </c>
      <c r="E73" s="2">
        <f t="shared" si="2"/>
        <v>10.8963</v>
      </c>
      <c r="F73" s="2">
        <f t="shared" si="3"/>
        <v>10.882149999999999</v>
      </c>
      <c r="G73" s="2">
        <f t="shared" si="5"/>
        <v>10.640799999999999</v>
      </c>
      <c r="H73" s="2"/>
      <c r="I73" s="2">
        <f t="array" ref="I73">SUMPRODUCT(B57:B76, (ROW(B57:B76)-ROW(B57)+1)) / (20*21/2)</f>
        <v>10.931019047619047</v>
      </c>
      <c r="J73" s="2">
        <f t="shared" si="4"/>
        <v>10.913568367201771</v>
      </c>
      <c r="K73" s="2">
        <f t="shared" si="6"/>
        <v>10.837827332717403</v>
      </c>
    </row>
    <row r="74" spans="1:11" ht="13.5" x14ac:dyDescent="0.25">
      <c r="A74" s="3">
        <f>TITRES_STAT!B77</f>
        <v>42111</v>
      </c>
      <c r="B74" s="6">
        <f>TITRES_STAT!D77</f>
        <v>10.898999999999999</v>
      </c>
      <c r="C74" s="2">
        <f t="shared" si="7"/>
        <v>0</v>
      </c>
      <c r="D74" s="2">
        <f t="shared" si="8"/>
        <v>10.9314</v>
      </c>
      <c r="E74" s="2">
        <f t="shared" si="2"/>
        <v>10.9077</v>
      </c>
      <c r="F74" s="2">
        <f t="shared" si="3"/>
        <v>10.885949999999998</v>
      </c>
      <c r="G74" s="2">
        <f t="shared" si="5"/>
        <v>10.652379999999999</v>
      </c>
      <c r="H74" s="2"/>
      <c r="I74" s="2">
        <f t="array" ref="I74">SUMPRODUCT(B58:B77, (ROW(B58:B77)-ROW(B58)+1)) / (20*21/2)</f>
        <v>10.899166666666668</v>
      </c>
      <c r="J74" s="2">
        <f t="shared" si="4"/>
        <v>10.912180903658745</v>
      </c>
      <c r="K74" s="2">
        <f t="shared" si="6"/>
        <v>10.840226260846132</v>
      </c>
    </row>
    <row r="75" spans="1:11" ht="13.5" x14ac:dyDescent="0.25">
      <c r="A75" s="3">
        <f>TITRES_STAT!B78</f>
        <v>42114</v>
      </c>
      <c r="B75" s="6">
        <f>TITRES_STAT!D78</f>
        <v>10.898999999999999</v>
      </c>
      <c r="C75" s="2">
        <f t="shared" si="7"/>
        <v>0</v>
      </c>
      <c r="D75" s="2">
        <f t="shared" si="8"/>
        <v>10.902200000000001</v>
      </c>
      <c r="E75" s="2">
        <f t="shared" si="2"/>
        <v>10.9489</v>
      </c>
      <c r="F75" s="2">
        <f t="shared" si="3"/>
        <v>10.889749999999999</v>
      </c>
      <c r="G75" s="2">
        <f t="shared" si="5"/>
        <v>10.673119999999999</v>
      </c>
      <c r="H75" s="2"/>
      <c r="I75" s="2">
        <f t="array" ref="I75">SUMPRODUCT(B59:B78, (ROW(B59:B78)-ROW(B59)+1)) / (20*21/2)</f>
        <v>10.869180952380953</v>
      </c>
      <c r="J75" s="2">
        <f t="shared" si="4"/>
        <v>10.91092557950077</v>
      </c>
      <c r="K75" s="2">
        <f t="shared" si="6"/>
        <v>10.84253111336197</v>
      </c>
    </row>
    <row r="76" spans="1:11" ht="13.5" x14ac:dyDescent="0.25">
      <c r="A76" s="3">
        <f>TITRES_STAT!B79</f>
        <v>42115</v>
      </c>
      <c r="B76" s="6">
        <f>TITRES_STAT!D79</f>
        <v>10.894</v>
      </c>
      <c r="C76" s="2">
        <f t="shared" si="7"/>
        <v>-4.9999999999990052E-3</v>
      </c>
      <c r="D76" s="2">
        <f t="shared" si="8"/>
        <v>10.8996</v>
      </c>
      <c r="E76" s="2">
        <f t="shared" ref="E76:E139" si="9">AVERAGE(B67:B76)</f>
        <v>10.958500000000001</v>
      </c>
      <c r="F76" s="2">
        <f t="shared" si="3"/>
        <v>10.905449999999998</v>
      </c>
      <c r="G76" s="2">
        <f t="shared" si="5"/>
        <v>10.693</v>
      </c>
      <c r="H76" s="2"/>
      <c r="I76" s="2">
        <f t="array" ref="I76">SUMPRODUCT(B60:B79, (ROW(B60:B79)-ROW(B60)+1)) / (20*21/2)</f>
        <v>10.839657142857146</v>
      </c>
      <c r="J76" s="2">
        <f t="shared" si="4"/>
        <v>10.909313619548316</v>
      </c>
      <c r="K76" s="2">
        <f t="shared" si="6"/>
        <v>10.844549501073265</v>
      </c>
    </row>
    <row r="77" spans="1:11" ht="13.5" x14ac:dyDescent="0.25">
      <c r="A77" s="3">
        <f>TITRES_STAT!B80</f>
        <v>42116</v>
      </c>
      <c r="B77" s="6">
        <f>TITRES_STAT!D80</f>
        <v>10.571</v>
      </c>
      <c r="C77" s="2">
        <f t="shared" si="7"/>
        <v>-0.3230000000000004</v>
      </c>
      <c r="D77" s="2">
        <f t="shared" si="8"/>
        <v>10.832399999999998</v>
      </c>
      <c r="E77" s="2">
        <f t="shared" si="9"/>
        <v>10.911100000000001</v>
      </c>
      <c r="F77" s="2">
        <f t="shared" si="3"/>
        <v>10.927850000000001</v>
      </c>
      <c r="G77" s="2">
        <f t="shared" si="5"/>
        <v>10.709680000000001</v>
      </c>
      <c r="H77" s="2"/>
      <c r="I77" s="2">
        <f t="array" ref="I77">SUMPRODUCT(B61:B80, (ROW(B61:B80)-ROW(B61)+1)) / (20*21/2)</f>
        <v>10.799471428571429</v>
      </c>
      <c r="J77" s="2">
        <f t="shared" si="4"/>
        <v>10.877093274829429</v>
      </c>
      <c r="K77" s="2">
        <f t="shared" si="6"/>
        <v>10.833822069658629</v>
      </c>
    </row>
    <row r="78" spans="1:11" ht="13.5" x14ac:dyDescent="0.25">
      <c r="A78" s="3">
        <f>TITRES_STAT!B81</f>
        <v>42117</v>
      </c>
      <c r="B78" s="6">
        <f>TITRES_STAT!D81</f>
        <v>10.613</v>
      </c>
      <c r="C78" s="2">
        <f t="shared" si="7"/>
        <v>4.1999999999999815E-2</v>
      </c>
      <c r="D78" s="2">
        <f t="shared" si="8"/>
        <v>10.7752</v>
      </c>
      <c r="E78" s="2">
        <f t="shared" si="9"/>
        <v>10.867900000000001</v>
      </c>
      <c r="F78" s="2">
        <f t="shared" si="3"/>
        <v>10.923</v>
      </c>
      <c r="G78" s="2">
        <f t="shared" si="5"/>
        <v>10.733000000000002</v>
      </c>
      <c r="H78" s="2"/>
      <c r="I78" s="2">
        <f t="array" ref="I78">SUMPRODUCT(B62:B81, (ROW(B62:B81)-ROW(B62)+1)) / (20*21/2)</f>
        <v>10.790380952380952</v>
      </c>
      <c r="J78" s="2">
        <f t="shared" si="4"/>
        <v>10.851941534369484</v>
      </c>
      <c r="K78" s="2">
        <f t="shared" si="6"/>
        <v>10.825162380652408</v>
      </c>
    </row>
    <row r="79" spans="1:11" ht="13.5" x14ac:dyDescent="0.25">
      <c r="A79" s="3">
        <f>TITRES_STAT!B82</f>
        <v>42118</v>
      </c>
      <c r="B79" s="6">
        <f>TITRES_STAT!D82</f>
        <v>10.613</v>
      </c>
      <c r="C79" s="2">
        <f t="shared" si="7"/>
        <v>0</v>
      </c>
      <c r="D79" s="2">
        <f t="shared" si="8"/>
        <v>10.718</v>
      </c>
      <c r="E79" s="2">
        <f t="shared" si="9"/>
        <v>10.8247</v>
      </c>
      <c r="F79" s="2">
        <f t="shared" si="3"/>
        <v>10.908950000000001</v>
      </c>
      <c r="G79" s="2">
        <f t="shared" si="5"/>
        <v>10.750700000000002</v>
      </c>
      <c r="H79" s="2"/>
      <c r="I79" s="2">
        <f t="array" ref="I79">SUMPRODUCT(B63:B82, (ROW(B63:B82)-ROW(B63)+1)) / (20*21/2)</f>
        <v>10.783266666666668</v>
      </c>
      <c r="J79" s="2">
        <f t="shared" si="4"/>
        <v>10.829185197762866</v>
      </c>
      <c r="K79" s="2">
        <f t="shared" si="6"/>
        <v>10.81684228729349</v>
      </c>
    </row>
    <row r="80" spans="1:11" ht="13.5" x14ac:dyDescent="0.25">
      <c r="A80" s="3">
        <f>TITRES_STAT!B83</f>
        <v>42121</v>
      </c>
      <c r="B80" s="6">
        <f>TITRES_STAT!D83</f>
        <v>10.487</v>
      </c>
      <c r="C80" s="2">
        <f t="shared" si="7"/>
        <v>-0.12599999999999945</v>
      </c>
      <c r="D80" s="2">
        <f t="shared" si="8"/>
        <v>10.6356</v>
      </c>
      <c r="E80" s="2">
        <f t="shared" si="9"/>
        <v>10.768899999999999</v>
      </c>
      <c r="F80" s="2">
        <f t="shared" si="3"/>
        <v>10.872450000000001</v>
      </c>
      <c r="G80" s="2">
        <f t="shared" si="5"/>
        <v>10.765879999999999</v>
      </c>
      <c r="H80" s="2"/>
      <c r="I80" s="2">
        <f t="array" ref="I80">SUMPRODUCT(B64:B83, (ROW(B64:B83)-ROW(B64)+1)) / (20*21/2)</f>
        <v>10.778171428571428</v>
      </c>
      <c r="J80" s="2">
        <f t="shared" si="4"/>
        <v>10.79659613130926</v>
      </c>
      <c r="K80" s="2">
        <f t="shared" si="6"/>
        <v>10.803907295634922</v>
      </c>
    </row>
    <row r="81" spans="1:11" ht="13.5" x14ac:dyDescent="0.25">
      <c r="A81" s="3">
        <f>TITRES_STAT!B84</f>
        <v>42122</v>
      </c>
      <c r="B81" s="6">
        <f>TITRES_STAT!D84</f>
        <v>10.776999999999999</v>
      </c>
      <c r="C81" s="2">
        <f t="shared" si="7"/>
        <v>0.28999999999999915</v>
      </c>
      <c r="D81" s="2">
        <f t="shared" si="8"/>
        <v>10.6122</v>
      </c>
      <c r="E81" s="2">
        <f t="shared" si="9"/>
        <v>10.7559</v>
      </c>
      <c r="F81" s="2">
        <f t="shared" si="3"/>
        <v>10.851699999999999</v>
      </c>
      <c r="G81" s="2">
        <f t="shared" si="5"/>
        <v>10.792480000000003</v>
      </c>
      <c r="H81" s="2"/>
      <c r="I81" s="2">
        <f t="array" ref="I81">SUMPRODUCT(B65:B84, (ROW(B65:B84)-ROW(B65)+1)) / (20*21/2)</f>
        <v>10.805457142857142</v>
      </c>
      <c r="J81" s="2">
        <f t="shared" si="4"/>
        <v>10.794729833089329</v>
      </c>
      <c r="K81" s="2">
        <f t="shared" si="6"/>
        <v>10.802852107570809</v>
      </c>
    </row>
    <row r="82" spans="1:11" ht="13.5" x14ac:dyDescent="0.25">
      <c r="A82" s="3">
        <f>TITRES_STAT!B85</f>
        <v>42123</v>
      </c>
      <c r="B82" s="6">
        <f>TITRES_STAT!D85</f>
        <v>10.776999999999999</v>
      </c>
      <c r="C82" s="2">
        <f t="shared" si="7"/>
        <v>0</v>
      </c>
      <c r="D82" s="2">
        <f t="shared" si="8"/>
        <v>10.653400000000001</v>
      </c>
      <c r="E82" s="2">
        <f t="shared" si="9"/>
        <v>10.742899999999999</v>
      </c>
      <c r="F82" s="2">
        <f t="shared" si="3"/>
        <v>10.830499999999997</v>
      </c>
      <c r="G82" s="2">
        <f t="shared" si="5"/>
        <v>10.813460000000005</v>
      </c>
      <c r="H82" s="2"/>
      <c r="I82" s="2">
        <f t="array" ref="I82">SUMPRODUCT(B66:B85, (ROW(B66:B85)-ROW(B66)+1)) / (20*21/2)</f>
        <v>10.862385714285715</v>
      </c>
      <c r="J82" s="2">
        <f t="shared" si="4"/>
        <v>10.793041277557013</v>
      </c>
      <c r="K82" s="2">
        <f t="shared" si="6"/>
        <v>10.801838299430779</v>
      </c>
    </row>
    <row r="83" spans="1:11" ht="13.5" x14ac:dyDescent="0.25">
      <c r="A83" s="3">
        <f>TITRES_STAT!B86</f>
        <v>42124</v>
      </c>
      <c r="B83" s="6">
        <f>TITRES_STAT!D86</f>
        <v>10.776999999999999</v>
      </c>
      <c r="C83" s="2">
        <f t="shared" si="7"/>
        <v>0</v>
      </c>
      <c r="D83" s="2">
        <f t="shared" si="8"/>
        <v>10.686200000000001</v>
      </c>
      <c r="E83" s="2">
        <f t="shared" si="9"/>
        <v>10.730700000000001</v>
      </c>
      <c r="F83" s="2">
        <f t="shared" si="3"/>
        <v>10.813499999999998</v>
      </c>
      <c r="G83" s="2">
        <f t="shared" si="5"/>
        <v>10.828640000000005</v>
      </c>
      <c r="H83" s="2"/>
      <c r="I83" s="2">
        <f t="array" ref="I83">SUMPRODUCT(B67:B86, (ROW(B67:B86)-ROW(B67)+1)) / (20*21/2)</f>
        <v>10.915695238095237</v>
      </c>
      <c r="J83" s="2">
        <f t="shared" si="4"/>
        <v>10.791513536837297</v>
      </c>
      <c r="K83" s="2">
        <f t="shared" si="6"/>
        <v>10.80086424847271</v>
      </c>
    </row>
    <row r="84" spans="1:11" ht="13.5" x14ac:dyDescent="0.25">
      <c r="A84" s="3">
        <f>TITRES_STAT!B87</f>
        <v>42128</v>
      </c>
      <c r="B84" s="6">
        <f>TITRES_STAT!D87</f>
        <v>11.1</v>
      </c>
      <c r="C84" s="2">
        <f t="shared" si="7"/>
        <v>0.3230000000000004</v>
      </c>
      <c r="D84" s="2">
        <f t="shared" si="8"/>
        <v>10.7836</v>
      </c>
      <c r="E84" s="2">
        <f t="shared" si="9"/>
        <v>10.7508</v>
      </c>
      <c r="F84" s="2">
        <f t="shared" ref="F84:F147" si="10">AVERAGE(B65:B84)</f>
        <v>10.829249999999998</v>
      </c>
      <c r="G84" s="2">
        <f t="shared" si="5"/>
        <v>10.850460000000005</v>
      </c>
      <c r="H84" s="2"/>
      <c r="I84" s="2">
        <f t="array" ref="I84">SUMPRODUCT(B68:B87, (ROW(B68:B87)-ROW(B68)+1)) / (20*21/2)</f>
        <v>10.995490476190476</v>
      </c>
      <c r="J84" s="2">
        <f t="shared" si="4"/>
        <v>10.820893199995648</v>
      </c>
      <c r="K84" s="2">
        <f t="shared" si="6"/>
        <v>10.812595062258094</v>
      </c>
    </row>
    <row r="85" spans="1:11" ht="13.5" x14ac:dyDescent="0.25">
      <c r="A85" s="3">
        <f>TITRES_STAT!B88</f>
        <v>42129</v>
      </c>
      <c r="B85" s="6">
        <f>TITRES_STAT!D88</f>
        <v>11.427</v>
      </c>
      <c r="C85" s="2">
        <f t="shared" si="7"/>
        <v>0.32699999999999996</v>
      </c>
      <c r="D85" s="2">
        <f t="shared" si="8"/>
        <v>10.971599999999999</v>
      </c>
      <c r="E85" s="2">
        <f t="shared" si="9"/>
        <v>10.803599999999999</v>
      </c>
      <c r="F85" s="2">
        <f t="shared" si="10"/>
        <v>10.876249999999997</v>
      </c>
      <c r="G85" s="2">
        <f t="shared" si="5"/>
        <v>10.877640000000003</v>
      </c>
      <c r="H85" s="2"/>
      <c r="I85" s="2">
        <f t="array" ref="I85">SUMPRODUCT(B69:B88, (ROW(B69:B88)-ROW(B69)+1)) / (20*21/2)</f>
        <v>11.097947619047618</v>
      </c>
      <c r="J85" s="2">
        <f t="shared" ref="J85:J148" si="11">$J$4*B85+J84*(1-$J$4)</f>
        <v>10.878617657138919</v>
      </c>
      <c r="K85" s="2">
        <f t="shared" si="6"/>
        <v>10.836689373542091</v>
      </c>
    </row>
    <row r="86" spans="1:11" ht="13.5" x14ac:dyDescent="0.25">
      <c r="A86" s="3">
        <f>TITRES_STAT!B89</f>
        <v>42130</v>
      </c>
      <c r="B86" s="6">
        <f>TITRES_STAT!D89</f>
        <v>11.436</v>
      </c>
      <c r="C86" s="2">
        <f t="shared" si="7"/>
        <v>9.0000000000003411E-3</v>
      </c>
      <c r="D86" s="2">
        <f t="shared" si="8"/>
        <v>11.103399999999999</v>
      </c>
      <c r="E86" s="2">
        <f t="shared" si="9"/>
        <v>10.857800000000001</v>
      </c>
      <c r="F86" s="2">
        <f t="shared" si="10"/>
        <v>10.908149999999997</v>
      </c>
      <c r="G86" s="2">
        <f t="shared" si="5"/>
        <v>10.905000000000005</v>
      </c>
      <c r="H86" s="2"/>
      <c r="I86" s="2">
        <f t="array" ref="I86">SUMPRODUCT(B70:B89, (ROW(B70:B89)-ROW(B70)+1)) / (20*21/2)</f>
        <v>11.213671428571427</v>
      </c>
      <c r="J86" s="2">
        <f t="shared" si="11"/>
        <v>10.931701689792355</v>
      </c>
      <c r="K86" s="2">
        <f t="shared" si="6"/>
        <v>10.860191751050245</v>
      </c>
    </row>
    <row r="87" spans="1:11" ht="13.5" x14ac:dyDescent="0.25">
      <c r="A87" s="3">
        <f>TITRES_STAT!B90</f>
        <v>42131</v>
      </c>
      <c r="B87" s="6">
        <f>TITRES_STAT!D90</f>
        <v>11.746</v>
      </c>
      <c r="C87" s="2">
        <f t="shared" si="7"/>
        <v>0.3100000000000005</v>
      </c>
      <c r="D87" s="2">
        <f t="shared" si="8"/>
        <v>11.2972</v>
      </c>
      <c r="E87" s="2">
        <f t="shared" si="9"/>
        <v>10.975300000000001</v>
      </c>
      <c r="F87" s="2">
        <f t="shared" si="10"/>
        <v>10.943199999999997</v>
      </c>
      <c r="G87" s="2">
        <f t="shared" si="5"/>
        <v>10.938560000000004</v>
      </c>
      <c r="H87" s="2"/>
      <c r="I87" s="2">
        <f t="array" ref="I87">SUMPRODUCT(B71:B90, (ROW(B71:B90)-ROW(B71)+1)) / (20*21/2)</f>
        <v>11.323480952380955</v>
      </c>
      <c r="J87" s="2">
        <f t="shared" si="11"/>
        <v>11.009253909812131</v>
      </c>
      <c r="K87" s="2">
        <f t="shared" si="6"/>
        <v>10.89492932944043</v>
      </c>
    </row>
    <row r="88" spans="1:11" ht="13.5" x14ac:dyDescent="0.25">
      <c r="A88" s="3">
        <f>TITRES_STAT!B91</f>
        <v>42132</v>
      </c>
      <c r="B88" s="6">
        <f>TITRES_STAT!D91</f>
        <v>12.019</v>
      </c>
      <c r="C88" s="2">
        <f t="shared" si="7"/>
        <v>0.27299999999999969</v>
      </c>
      <c r="D88" s="2">
        <f t="shared" si="8"/>
        <v>11.5456</v>
      </c>
      <c r="E88" s="2">
        <f t="shared" si="9"/>
        <v>11.1159</v>
      </c>
      <c r="F88" s="2">
        <f t="shared" si="10"/>
        <v>10.991899999999998</v>
      </c>
      <c r="G88" s="2">
        <f t="shared" si="5"/>
        <v>10.978500000000004</v>
      </c>
      <c r="H88" s="2"/>
      <c r="I88" s="2">
        <f t="array" ref="I88">SUMPRODUCT(B72:B91, (ROW(B72:B91)-ROW(B72)+1)) / (20*21/2)</f>
        <v>11.427776190476189</v>
      </c>
      <c r="J88" s="2">
        <f t="shared" si="11"/>
        <v>11.105420204115738</v>
      </c>
      <c r="K88" s="2">
        <f t="shared" si="6"/>
        <v>10.939010532207472</v>
      </c>
    </row>
    <row r="89" spans="1:11" ht="13.5" x14ac:dyDescent="0.25">
      <c r="A89" s="3">
        <f>TITRES_STAT!B92</f>
        <v>42135</v>
      </c>
      <c r="B89" s="6">
        <f>TITRES_STAT!D92</f>
        <v>12.207000000000001</v>
      </c>
      <c r="C89" s="2">
        <f t="shared" si="7"/>
        <v>0.18800000000000061</v>
      </c>
      <c r="D89" s="2">
        <f t="shared" si="8"/>
        <v>11.766999999999999</v>
      </c>
      <c r="E89" s="2">
        <f t="shared" si="9"/>
        <v>11.275300000000001</v>
      </c>
      <c r="F89" s="2">
        <f t="shared" si="10"/>
        <v>11.049999999999999</v>
      </c>
      <c r="G89" s="2">
        <f t="shared" si="5"/>
        <v>11.016240000000003</v>
      </c>
      <c r="H89" s="2"/>
      <c r="I89" s="2">
        <f t="array" ref="I89">SUMPRODUCT(B73:B92, (ROW(B73:B92)-ROW(B73)+1)) / (20*21/2)</f>
        <v>11.525900000000002</v>
      </c>
      <c r="J89" s="2">
        <f t="shared" si="11"/>
        <v>11.210332565628525</v>
      </c>
      <c r="K89" s="2">
        <f t="shared" si="6"/>
        <v>10.988735609375807</v>
      </c>
    </row>
    <row r="90" spans="1:11" ht="13.5" x14ac:dyDescent="0.25">
      <c r="A90" s="3">
        <f>TITRES_STAT!B93</f>
        <v>42136</v>
      </c>
      <c r="B90" s="6">
        <f>TITRES_STAT!D93</f>
        <v>12.202999999999999</v>
      </c>
      <c r="C90" s="2">
        <f t="shared" si="7"/>
        <v>-4.0000000000013358E-3</v>
      </c>
      <c r="D90" s="2">
        <f t="shared" si="8"/>
        <v>11.9222</v>
      </c>
      <c r="E90" s="2">
        <f t="shared" si="9"/>
        <v>11.446899999999999</v>
      </c>
      <c r="F90" s="2">
        <f t="shared" si="10"/>
        <v>11.107899999999999</v>
      </c>
      <c r="G90" s="2">
        <f t="shared" si="5"/>
        <v>11.041660000000002</v>
      </c>
      <c r="H90" s="2"/>
      <c r="I90" s="2">
        <f t="array" ref="I90">SUMPRODUCT(B74:B93, (ROW(B74:B93)-ROW(B74)+1)) / (20*21/2)</f>
        <v>11.592328571428572</v>
      </c>
      <c r="J90" s="2">
        <f t="shared" si="11"/>
        <v>11.304872321282952</v>
      </c>
      <c r="K90" s="2">
        <f t="shared" si="6"/>
        <v>11.036353820772835</v>
      </c>
    </row>
    <row r="91" spans="1:11" ht="13.5" x14ac:dyDescent="0.25">
      <c r="A91" s="3">
        <f>TITRES_STAT!B94</f>
        <v>42137</v>
      </c>
      <c r="B91" s="6">
        <f>TITRES_STAT!D94</f>
        <v>12.202999999999999</v>
      </c>
      <c r="C91" s="2">
        <f t="shared" si="7"/>
        <v>0</v>
      </c>
      <c r="D91" s="2">
        <f t="shared" si="8"/>
        <v>12.0756</v>
      </c>
      <c r="E91" s="2">
        <f t="shared" si="9"/>
        <v>11.589500000000001</v>
      </c>
      <c r="F91" s="2">
        <f t="shared" si="10"/>
        <v>11.172700000000001</v>
      </c>
      <c r="G91" s="2">
        <f t="shared" si="5"/>
        <v>11.059200000000001</v>
      </c>
      <c r="H91" s="2"/>
      <c r="I91" s="2">
        <f t="array" ref="I91">SUMPRODUCT(B75:B94, (ROW(B75:B94)-ROW(B75)+1)) / (20*21/2)</f>
        <v>11.653823809523809</v>
      </c>
      <c r="J91" s="2">
        <f t="shared" si="11"/>
        <v>11.390408290684576</v>
      </c>
      <c r="K91" s="2">
        <f t="shared" si="6"/>
        <v>11.082104651330763</v>
      </c>
    </row>
    <row r="92" spans="1:11" ht="13.5" x14ac:dyDescent="0.25">
      <c r="A92" s="3">
        <f>TITRES_STAT!B95</f>
        <v>42138</v>
      </c>
      <c r="B92" s="6">
        <f>TITRES_STAT!D95</f>
        <v>12.202999999999999</v>
      </c>
      <c r="C92" s="2">
        <f t="shared" si="7"/>
        <v>0</v>
      </c>
      <c r="D92" s="2">
        <f t="shared" si="8"/>
        <v>12.167000000000002</v>
      </c>
      <c r="E92" s="2">
        <f t="shared" si="9"/>
        <v>11.732100000000003</v>
      </c>
      <c r="F92" s="2">
        <f t="shared" si="10"/>
        <v>11.237500000000001</v>
      </c>
      <c r="G92" s="2">
        <f t="shared" si="5"/>
        <v>11.072619999999999</v>
      </c>
      <c r="H92" s="2"/>
      <c r="I92" s="2">
        <f t="array" ref="I92">SUMPRODUCT(B76:B95, (ROW(B76:B95)-ROW(B76)+1)) / (20*21/2)</f>
        <v>11.676385714285713</v>
      </c>
      <c r="J92" s="2">
        <f t="shared" si="11"/>
        <v>11.467797977286045</v>
      </c>
      <c r="K92" s="2">
        <f t="shared" si="6"/>
        <v>11.126061331670734</v>
      </c>
    </row>
    <row r="93" spans="1:11" ht="13.5" x14ac:dyDescent="0.25">
      <c r="A93" s="3">
        <f>TITRES_STAT!B96</f>
        <v>42139</v>
      </c>
      <c r="B93" s="6">
        <f>TITRES_STAT!D96</f>
        <v>11.935</v>
      </c>
      <c r="C93" s="2">
        <f t="shared" si="7"/>
        <v>-0.26799999999999891</v>
      </c>
      <c r="D93" s="2">
        <f t="shared" si="8"/>
        <v>12.150200000000002</v>
      </c>
      <c r="E93" s="2">
        <f t="shared" si="9"/>
        <v>11.847900000000001</v>
      </c>
      <c r="F93" s="2">
        <f t="shared" si="10"/>
        <v>11.289300000000001</v>
      </c>
      <c r="G93" s="2">
        <f t="shared" si="5"/>
        <v>11.083959999999999</v>
      </c>
      <c r="H93" s="2"/>
      <c r="I93" s="2">
        <f t="array" ref="I93">SUMPRODUCT(B77:B96, (ROW(B77:B96)-ROW(B77)+1)) / (20*21/2)</f>
        <v>11.695714285714285</v>
      </c>
      <c r="J93" s="2">
        <f t="shared" si="11"/>
        <v>11.512293408020707</v>
      </c>
      <c r="K93" s="2">
        <f t="shared" si="6"/>
        <v>11.157784416703254</v>
      </c>
    </row>
    <row r="94" spans="1:11" ht="13.5" x14ac:dyDescent="0.25">
      <c r="A94" s="3">
        <f>TITRES_STAT!B97</f>
        <v>42142</v>
      </c>
      <c r="B94" s="6">
        <f>TITRES_STAT!D97</f>
        <v>11.935</v>
      </c>
      <c r="C94" s="2">
        <f t="shared" si="7"/>
        <v>0</v>
      </c>
      <c r="D94" s="2">
        <f t="shared" si="8"/>
        <v>12.095800000000001</v>
      </c>
      <c r="E94" s="2">
        <f t="shared" si="9"/>
        <v>11.9314</v>
      </c>
      <c r="F94" s="2">
        <f t="shared" si="10"/>
        <v>11.341100000000001</v>
      </c>
      <c r="G94" s="2">
        <f t="shared" si="5"/>
        <v>11.092359999999996</v>
      </c>
      <c r="H94" s="2"/>
      <c r="I94" s="2">
        <f t="array" ref="I94">SUMPRODUCT(B78:B97, (ROW(B78:B97)-ROW(B78)+1)) / (20*21/2)</f>
        <v>11.711785714285714</v>
      </c>
      <c r="J94" s="2">
        <f t="shared" si="11"/>
        <v>11.552551178685402</v>
      </c>
      <c r="K94" s="2">
        <f t="shared" si="6"/>
        <v>11.18826345918548</v>
      </c>
    </row>
    <row r="95" spans="1:11" ht="13.5" x14ac:dyDescent="0.25">
      <c r="A95" s="3">
        <f>TITRES_STAT!B98</f>
        <v>42143</v>
      </c>
      <c r="B95" s="6">
        <f>TITRES_STAT!D98</f>
        <v>11.577999999999999</v>
      </c>
      <c r="C95" s="2">
        <f t="shared" si="7"/>
        <v>-0.35700000000000109</v>
      </c>
      <c r="D95" s="2">
        <f t="shared" si="8"/>
        <v>11.970800000000001</v>
      </c>
      <c r="E95" s="2">
        <f t="shared" si="9"/>
        <v>11.946500000000002</v>
      </c>
      <c r="F95" s="2">
        <f t="shared" si="10"/>
        <v>11.375050000000002</v>
      </c>
      <c r="G95" s="2">
        <f t="shared" si="5"/>
        <v>11.105779999999996</v>
      </c>
      <c r="H95" s="2"/>
      <c r="I95" s="2">
        <f t="array" ref="I95">SUMPRODUCT(B79:B98, (ROW(B79:B98)-ROW(B79)+1)) / (20*21/2)</f>
        <v>11.744680952380952</v>
      </c>
      <c r="J95" s="2">
        <f t="shared" si="11"/>
        <v>11.554974875953459</v>
      </c>
      <c r="K95" s="2">
        <f t="shared" si="6"/>
        <v>11.203547245099776</v>
      </c>
    </row>
    <row r="96" spans="1:11" ht="13.5" x14ac:dyDescent="0.25">
      <c r="A96" s="3">
        <f>TITRES_STAT!B99</f>
        <v>42144</v>
      </c>
      <c r="B96" s="6">
        <f>TITRES_STAT!D99</f>
        <v>11.577999999999999</v>
      </c>
      <c r="C96" s="2">
        <f t="shared" si="7"/>
        <v>0</v>
      </c>
      <c r="D96" s="2">
        <f t="shared" si="8"/>
        <v>11.845800000000001</v>
      </c>
      <c r="E96" s="2">
        <f t="shared" si="9"/>
        <v>11.960700000000001</v>
      </c>
      <c r="F96" s="2">
        <f t="shared" si="10"/>
        <v>11.40925</v>
      </c>
      <c r="G96" s="2">
        <f t="shared" si="5"/>
        <v>11.112899999999994</v>
      </c>
      <c r="H96" s="2"/>
      <c r="I96" s="2">
        <f t="array" ref="I96">SUMPRODUCT(B80:B99, (ROW(B80:B99)-ROW(B80)+1)) / (20*21/2)</f>
        <v>11.742280952380952</v>
      </c>
      <c r="J96" s="2">
        <f t="shared" si="11"/>
        <v>11.557167744910272</v>
      </c>
      <c r="K96" s="2">
        <f t="shared" si="6"/>
        <v>11.218231666860568</v>
      </c>
    </row>
    <row r="97" spans="1:11" ht="13.5" x14ac:dyDescent="0.25">
      <c r="A97" s="3">
        <f>TITRES_STAT!B100</f>
        <v>42145</v>
      </c>
      <c r="B97" s="6">
        <f>TITRES_STAT!D100</f>
        <v>11.577999999999999</v>
      </c>
      <c r="C97" s="2">
        <f t="shared" si="7"/>
        <v>0</v>
      </c>
      <c r="D97" s="2">
        <f t="shared" si="8"/>
        <v>11.720800000000001</v>
      </c>
      <c r="E97" s="2">
        <f t="shared" si="9"/>
        <v>11.943900000000003</v>
      </c>
      <c r="F97" s="2">
        <f t="shared" si="10"/>
        <v>11.459600000000002</v>
      </c>
      <c r="G97" s="2">
        <f t="shared" si="5"/>
        <v>11.126739999999995</v>
      </c>
      <c r="H97" s="2"/>
      <c r="I97" s="2">
        <f t="array" ref="I97">SUMPRODUCT(B81:B100, (ROW(B81:B100)-ROW(B81)+1)) / (20*21/2)</f>
        <v>11.735685714285715</v>
      </c>
      <c r="J97" s="2">
        <f t="shared" si="11"/>
        <v>11.559151769204531</v>
      </c>
      <c r="K97" s="2">
        <f t="shared" si="6"/>
        <v>11.232340228944468</v>
      </c>
    </row>
    <row r="98" spans="1:11" ht="13.5" x14ac:dyDescent="0.25">
      <c r="A98" s="3">
        <f>TITRES_STAT!B101</f>
        <v>42146</v>
      </c>
      <c r="B98" s="6">
        <f>TITRES_STAT!D101</f>
        <v>11.805</v>
      </c>
      <c r="C98" s="2">
        <f t="shared" si="7"/>
        <v>0.22700000000000031</v>
      </c>
      <c r="D98" s="2">
        <f t="shared" si="8"/>
        <v>11.694799999999999</v>
      </c>
      <c r="E98" s="2">
        <f t="shared" si="9"/>
        <v>11.922500000000003</v>
      </c>
      <c r="F98" s="2">
        <f t="shared" si="10"/>
        <v>11.519200000000001</v>
      </c>
      <c r="G98" s="2">
        <f t="shared" si="5"/>
        <v>11.145119999999997</v>
      </c>
      <c r="H98" s="2"/>
      <c r="I98" s="2">
        <f t="array" ref="I98">SUMPRODUCT(B82:B101, (ROW(B82:B101)-ROW(B82)+1)) / (20*21/2)</f>
        <v>11.72629523809524</v>
      </c>
      <c r="J98" s="2">
        <f t="shared" si="11"/>
        <v>11.582565886423147</v>
      </c>
      <c r="K98" s="2">
        <f t="shared" si="6"/>
        <v>11.254797474868214</v>
      </c>
    </row>
    <row r="99" spans="1:11" ht="13.5" x14ac:dyDescent="0.25">
      <c r="A99" s="3">
        <f>TITRES_STAT!B102</f>
        <v>42149</v>
      </c>
      <c r="B99" s="6">
        <f>TITRES_STAT!D102</f>
        <v>11.494</v>
      </c>
      <c r="C99" s="2">
        <f t="shared" si="7"/>
        <v>-0.31099999999999994</v>
      </c>
      <c r="D99" s="2">
        <f t="shared" si="8"/>
        <v>11.606599999999998</v>
      </c>
      <c r="E99" s="2">
        <f t="shared" si="9"/>
        <v>11.8512</v>
      </c>
      <c r="F99" s="2">
        <f t="shared" si="10"/>
        <v>11.563250000000002</v>
      </c>
      <c r="G99" s="2">
        <f t="shared" si="5"/>
        <v>11.158459999999996</v>
      </c>
      <c r="H99" s="2"/>
      <c r="I99" s="2">
        <f t="array" ref="I99">SUMPRODUCT(B83:B102, (ROW(B83:B102)-ROW(B83)+1)) / (20*21/2)</f>
        <v>11.709390476190475</v>
      </c>
      <c r="J99" s="2">
        <f t="shared" si="11"/>
        <v>11.574131040097134</v>
      </c>
      <c r="K99" s="2">
        <f t="shared" si="6"/>
        <v>11.264177966049854</v>
      </c>
    </row>
    <row r="100" spans="1:11" ht="13.5" x14ac:dyDescent="0.25">
      <c r="A100" s="3">
        <f>TITRES_STAT!B103</f>
        <v>42150</v>
      </c>
      <c r="B100" s="6">
        <f>TITRES_STAT!D103</f>
        <v>11.494</v>
      </c>
      <c r="C100" s="2">
        <f t="shared" si="7"/>
        <v>0</v>
      </c>
      <c r="D100" s="2">
        <f t="shared" si="8"/>
        <v>11.5898</v>
      </c>
      <c r="E100" s="2">
        <f t="shared" si="9"/>
        <v>11.7803</v>
      </c>
      <c r="F100" s="2">
        <f t="shared" si="10"/>
        <v>11.613600000000002</v>
      </c>
      <c r="G100" s="2">
        <f t="shared" si="5"/>
        <v>11.165339999999997</v>
      </c>
      <c r="H100" s="2"/>
      <c r="I100" s="2">
        <f t="array" ref="I100">SUMPRODUCT(B84:B103, (ROW(B84:B103)-ROW(B84)+1)) / (20*21/2)</f>
        <v>11.687171428571428</v>
      </c>
      <c r="J100" s="2">
        <f t="shared" si="11"/>
        <v>11.566499512468836</v>
      </c>
      <c r="K100" s="2">
        <f t="shared" si="6"/>
        <v>11.273190594832212</v>
      </c>
    </row>
    <row r="101" spans="1:11" ht="13.5" x14ac:dyDescent="0.25">
      <c r="A101" s="3">
        <f>TITRES_STAT!B104</f>
        <v>42151</v>
      </c>
      <c r="B101" s="6">
        <f>TITRES_STAT!D104</f>
        <v>11.515000000000001</v>
      </c>
      <c r="C101" s="2">
        <f t="shared" si="7"/>
        <v>2.1000000000000796E-2</v>
      </c>
      <c r="D101" s="2">
        <f t="shared" si="8"/>
        <v>11.577199999999999</v>
      </c>
      <c r="E101" s="2">
        <f t="shared" si="9"/>
        <v>11.711499999999999</v>
      </c>
      <c r="F101" s="2">
        <f t="shared" si="10"/>
        <v>11.650500000000003</v>
      </c>
      <c r="G101" s="2">
        <f t="shared" si="5"/>
        <v>11.172639999999996</v>
      </c>
      <c r="H101" s="2"/>
      <c r="I101" s="2">
        <f t="array" ref="I101">SUMPRODUCT(B85:B104, (ROW(B85:B104)-ROW(B85)+1)) / (20*21/2)</f>
        <v>11.661738095238096</v>
      </c>
      <c r="J101" s="2">
        <f t="shared" si="11"/>
        <v>11.561594796995614</v>
      </c>
      <c r="K101" s="2">
        <f t="shared" si="6"/>
        <v>11.282673316603498</v>
      </c>
    </row>
    <row r="102" spans="1:11" ht="13.5" x14ac:dyDescent="0.25">
      <c r="A102" s="3">
        <f>TITRES_STAT!B105</f>
        <v>42152</v>
      </c>
      <c r="B102" s="6">
        <f>TITRES_STAT!D105</f>
        <v>11.473000000000001</v>
      </c>
      <c r="C102" s="2">
        <f t="shared" si="7"/>
        <v>-4.1999999999999815E-2</v>
      </c>
      <c r="D102" s="2">
        <f t="shared" si="8"/>
        <v>11.5562</v>
      </c>
      <c r="E102" s="2">
        <f t="shared" si="9"/>
        <v>11.638499999999999</v>
      </c>
      <c r="F102" s="2">
        <f t="shared" si="10"/>
        <v>11.685300000000003</v>
      </c>
      <c r="G102" s="2">
        <f t="shared" si="5"/>
        <v>11.179839999999997</v>
      </c>
      <c r="H102" s="2"/>
      <c r="I102" s="2">
        <f t="array" ref="I102">SUMPRODUCT(B86:B105, (ROW(B86:B105)-ROW(B86)+1)) / (20*21/2)</f>
        <v>11.65862857142857</v>
      </c>
      <c r="J102" s="2">
        <f t="shared" si="11"/>
        <v>11.553157197281745</v>
      </c>
      <c r="K102" s="2">
        <f t="shared" si="6"/>
        <v>11.290137108109244</v>
      </c>
    </row>
    <row r="103" spans="1:11" ht="13.5" x14ac:dyDescent="0.25">
      <c r="A103" s="3">
        <f>TITRES_STAT!B106</f>
        <v>42153</v>
      </c>
      <c r="B103" s="6">
        <f>TITRES_STAT!D106</f>
        <v>11.452</v>
      </c>
      <c r="C103" s="2">
        <f t="shared" si="7"/>
        <v>-2.1000000000000796E-2</v>
      </c>
      <c r="D103" s="2">
        <f t="shared" si="8"/>
        <v>11.4856</v>
      </c>
      <c r="E103" s="2">
        <f t="shared" si="9"/>
        <v>11.590199999999999</v>
      </c>
      <c r="F103" s="2">
        <f t="shared" si="10"/>
        <v>11.719050000000001</v>
      </c>
      <c r="G103" s="2">
        <f t="shared" si="5"/>
        <v>11.186619999999996</v>
      </c>
      <c r="H103" s="2"/>
      <c r="I103" s="2">
        <f t="array" ref="I103">SUMPRODUCT(B87:B106, (ROW(B87:B106)-ROW(B87)+1)) / (20*21/2)</f>
        <v>11.626199999999999</v>
      </c>
      <c r="J103" s="2">
        <f t="shared" si="11"/>
        <v>11.543523178493009</v>
      </c>
      <c r="K103" s="2">
        <f t="shared" si="6"/>
        <v>11.296484672497117</v>
      </c>
    </row>
    <row r="104" spans="1:11" ht="13.5" x14ac:dyDescent="0.25">
      <c r="A104" s="3">
        <f>TITRES_STAT!B107</f>
        <v>42156</v>
      </c>
      <c r="B104" s="6">
        <f>TITRES_STAT!D107</f>
        <v>11.452</v>
      </c>
      <c r="C104" s="2">
        <f t="shared" si="7"/>
        <v>0</v>
      </c>
      <c r="D104" s="2">
        <f t="shared" si="8"/>
        <v>11.4772</v>
      </c>
      <c r="E104" s="2">
        <f t="shared" si="9"/>
        <v>11.541899999999998</v>
      </c>
      <c r="F104" s="2">
        <f t="shared" si="10"/>
        <v>11.736650000000001</v>
      </c>
      <c r="G104" s="2">
        <f t="shared" si="5"/>
        <v>11.199199999999994</v>
      </c>
      <c r="H104" s="2"/>
      <c r="I104" s="2">
        <f t="array" ref="I104">SUMPRODUCT(B88:B107, (ROW(B88:B107)-ROW(B88)+1)) / (20*21/2)</f>
        <v>11.585895238095238</v>
      </c>
      <c r="J104" s="2">
        <f t="shared" si="11"/>
        <v>11.534806685303199</v>
      </c>
      <c r="K104" s="2">
        <f t="shared" si="6"/>
        <v>11.302583312791349</v>
      </c>
    </row>
    <row r="105" spans="1:11" ht="13.5" x14ac:dyDescent="0.25">
      <c r="A105" s="3">
        <f>TITRES_STAT!B108</f>
        <v>42157</v>
      </c>
      <c r="B105" s="6">
        <f>TITRES_STAT!D108</f>
        <v>11.704000000000001</v>
      </c>
      <c r="C105" s="2">
        <f t="shared" si="7"/>
        <v>0.25200000000000067</v>
      </c>
      <c r="D105" s="2">
        <f t="shared" si="8"/>
        <v>11.5192</v>
      </c>
      <c r="E105" s="2">
        <f t="shared" si="9"/>
        <v>11.554499999999999</v>
      </c>
      <c r="F105" s="2">
        <f t="shared" si="10"/>
        <v>11.750500000000002</v>
      </c>
      <c r="G105" s="2">
        <f t="shared" si="5"/>
        <v>11.216819999999995</v>
      </c>
      <c r="H105" s="2"/>
      <c r="I105" s="2">
        <f t="array" ref="I105">SUMPRODUCT(B89:B108, (ROW(B89:B108)-ROW(B89)+1)) / (20*21/2)</f>
        <v>11.547590476190477</v>
      </c>
      <c r="J105" s="2">
        <f t="shared" si="11"/>
        <v>11.550920334321942</v>
      </c>
      <c r="K105" s="2">
        <f t="shared" si="6"/>
        <v>11.318325143662276</v>
      </c>
    </row>
    <row r="106" spans="1:11" ht="13.5" x14ac:dyDescent="0.25">
      <c r="A106" s="3">
        <f>TITRES_STAT!B109</f>
        <v>42158</v>
      </c>
      <c r="B106" s="6">
        <f>TITRES_STAT!D109</f>
        <v>11.41</v>
      </c>
      <c r="C106" s="2">
        <f t="shared" si="7"/>
        <v>-0.29400000000000048</v>
      </c>
      <c r="D106" s="2">
        <f t="shared" si="8"/>
        <v>11.498200000000001</v>
      </c>
      <c r="E106" s="2">
        <f t="shared" si="9"/>
        <v>11.537699999999997</v>
      </c>
      <c r="F106" s="2">
        <f t="shared" si="10"/>
        <v>11.7492</v>
      </c>
      <c r="G106" s="2">
        <f t="shared" si="5"/>
        <v>11.233419999999994</v>
      </c>
      <c r="H106" s="2"/>
      <c r="I106" s="2">
        <f t="array" ref="I106">SUMPRODUCT(B90:B109, (ROW(B90:B109)-ROW(B90)+1)) / (20*21/2)</f>
        <v>11.520585714285714</v>
      </c>
      <c r="J106" s="2">
        <f t="shared" si="11"/>
        <v>11.537499350100804</v>
      </c>
      <c r="K106" s="2">
        <f t="shared" si="6"/>
        <v>11.321920236067678</v>
      </c>
    </row>
    <row r="107" spans="1:11" ht="13.5" x14ac:dyDescent="0.25">
      <c r="A107" s="3">
        <f>TITRES_STAT!B110</f>
        <v>42159</v>
      </c>
      <c r="B107" s="6">
        <f>TITRES_STAT!D110</f>
        <v>11.326000000000001</v>
      </c>
      <c r="C107" s="2">
        <f t="shared" si="7"/>
        <v>-8.3999999999999631E-2</v>
      </c>
      <c r="D107" s="2">
        <f t="shared" si="8"/>
        <v>11.4688</v>
      </c>
      <c r="E107" s="2">
        <f t="shared" si="9"/>
        <v>11.512499999999999</v>
      </c>
      <c r="F107" s="2">
        <f t="shared" si="10"/>
        <v>11.728200000000001</v>
      </c>
      <c r="G107" s="2">
        <f t="shared" si="5"/>
        <v>11.257479999999997</v>
      </c>
      <c r="H107" s="2"/>
      <c r="I107" s="2">
        <f t="array" ref="I107">SUMPRODUCT(B91:B110, (ROW(B91:B110)-ROW(B91)+1)) / (20*21/2)</f>
        <v>11.477471428571427</v>
      </c>
      <c r="J107" s="2">
        <f t="shared" si="11"/>
        <v>11.517356554853109</v>
      </c>
      <c r="K107" s="2">
        <f t="shared" si="6"/>
        <v>11.322080226810122</v>
      </c>
    </row>
    <row r="108" spans="1:11" ht="13.5" x14ac:dyDescent="0.25">
      <c r="A108" s="3">
        <f>TITRES_STAT!B111</f>
        <v>42160</v>
      </c>
      <c r="B108" s="6">
        <f>TITRES_STAT!D111</f>
        <v>11.326000000000001</v>
      </c>
      <c r="C108" s="2">
        <f t="shared" si="7"/>
        <v>0</v>
      </c>
      <c r="D108" s="2">
        <f t="shared" si="8"/>
        <v>11.4436</v>
      </c>
      <c r="E108" s="2">
        <f t="shared" si="9"/>
        <v>11.464599999999999</v>
      </c>
      <c r="F108" s="2">
        <f t="shared" si="10"/>
        <v>11.69355</v>
      </c>
      <c r="G108" s="2">
        <f t="shared" si="5"/>
        <v>11.269799999999998</v>
      </c>
      <c r="H108" s="2"/>
      <c r="I108" s="2">
        <f t="array" ref="I108">SUMPRODUCT(B92:B111, (ROW(B92:B111)-ROW(B92)+1)) / (20*21/2)</f>
        <v>11.455033333333335</v>
      </c>
      <c r="J108" s="2">
        <f t="shared" si="11"/>
        <v>11.499132121057574</v>
      </c>
      <c r="K108" s="2">
        <f t="shared" si="6"/>
        <v>11.322233943405804</v>
      </c>
    </row>
    <row r="109" spans="1:11" ht="13.5" x14ac:dyDescent="0.25">
      <c r="A109" s="3">
        <f>TITRES_STAT!B112</f>
        <v>42163</v>
      </c>
      <c r="B109" s="6">
        <f>TITRES_STAT!D112</f>
        <v>11.41</v>
      </c>
      <c r="C109" s="2">
        <f t="shared" si="7"/>
        <v>8.3999999999999631E-2</v>
      </c>
      <c r="D109" s="2">
        <f t="shared" si="8"/>
        <v>11.4352</v>
      </c>
      <c r="E109" s="2">
        <f t="shared" si="9"/>
        <v>11.456199999999999</v>
      </c>
      <c r="F109" s="2">
        <f t="shared" si="10"/>
        <v>11.653700000000001</v>
      </c>
      <c r="G109" s="2">
        <f t="shared" si="5"/>
        <v>11.280119999999997</v>
      </c>
      <c r="H109" s="2"/>
      <c r="I109" s="2">
        <f t="array" ref="I109">SUMPRODUCT(B93:B112, (ROW(B93:B112)-ROW(B93)+1)) / (20*21/2)</f>
        <v>11.43657142857143</v>
      </c>
      <c r="J109" s="2">
        <f t="shared" si="11"/>
        <v>11.49064334762352</v>
      </c>
      <c r="K109" s="2">
        <f t="shared" si="6"/>
        <v>11.325675749546752</v>
      </c>
    </row>
    <row r="110" spans="1:11" ht="13.5" x14ac:dyDescent="0.25">
      <c r="A110" s="3">
        <f>TITRES_STAT!B113</f>
        <v>42164</v>
      </c>
      <c r="B110" s="6">
        <f>TITRES_STAT!D113</f>
        <v>11.201000000000001</v>
      </c>
      <c r="C110" s="2">
        <f t="shared" si="7"/>
        <v>-0.20899999999999963</v>
      </c>
      <c r="D110" s="2">
        <f t="shared" si="8"/>
        <v>11.334599999999998</v>
      </c>
      <c r="E110" s="2">
        <f t="shared" si="9"/>
        <v>11.426899999999998</v>
      </c>
      <c r="F110" s="2">
        <f t="shared" si="10"/>
        <v>11.603599999999998</v>
      </c>
      <c r="G110" s="2">
        <f t="shared" si="5"/>
        <v>11.279799999999998</v>
      </c>
      <c r="H110" s="2"/>
      <c r="I110" s="2">
        <f t="array" ref="I110">SUMPRODUCT(B94:B113, (ROW(B94:B113)-ROW(B94)+1)) / (20*21/2)</f>
        <v>11.417323809523811</v>
      </c>
      <c r="J110" s="2">
        <f t="shared" si="11"/>
        <v>11.46305826689747</v>
      </c>
      <c r="K110" s="2">
        <f t="shared" si="6"/>
        <v>11.320786504466486</v>
      </c>
    </row>
    <row r="111" spans="1:11" ht="13.5" x14ac:dyDescent="0.25">
      <c r="A111" s="3">
        <f>TITRES_STAT!B114</f>
        <v>42165</v>
      </c>
      <c r="B111" s="6">
        <f>TITRES_STAT!D114</f>
        <v>11.368</v>
      </c>
      <c r="C111" s="2">
        <f t="shared" si="7"/>
        <v>0.16699999999999982</v>
      </c>
      <c r="D111" s="2">
        <f t="shared" si="8"/>
        <v>11.3262</v>
      </c>
      <c r="E111" s="2">
        <f t="shared" si="9"/>
        <v>11.412199999999999</v>
      </c>
      <c r="F111" s="2">
        <f t="shared" si="10"/>
        <v>11.561849999999998</v>
      </c>
      <c r="G111" s="2">
        <f t="shared" si="5"/>
        <v>11.283319999999996</v>
      </c>
      <c r="H111" s="2"/>
      <c r="I111" s="2">
        <f t="array" ref="I111">SUMPRODUCT(B95:B114, (ROW(B95:B114)-ROW(B95)+1)) / (20*21/2)</f>
        <v>11.401014285714286</v>
      </c>
      <c r="J111" s="2">
        <f t="shared" si="11"/>
        <v>11.45400509862152</v>
      </c>
      <c r="K111" s="2">
        <f t="shared" si="6"/>
        <v>11.322638014095253</v>
      </c>
    </row>
    <row r="112" spans="1:11" ht="13.5" x14ac:dyDescent="0.25">
      <c r="A112" s="3">
        <f>TITRES_STAT!B115</f>
        <v>42166</v>
      </c>
      <c r="B112" s="6">
        <f>TITRES_STAT!D115</f>
        <v>11.368</v>
      </c>
      <c r="C112" s="2">
        <f t="shared" si="7"/>
        <v>0</v>
      </c>
      <c r="D112" s="2">
        <f t="shared" si="8"/>
        <v>11.3346</v>
      </c>
      <c r="E112" s="2">
        <f t="shared" si="9"/>
        <v>11.4017</v>
      </c>
      <c r="F112" s="2">
        <f t="shared" si="10"/>
        <v>11.520099999999998</v>
      </c>
      <c r="G112" s="2">
        <f t="shared" si="5"/>
        <v>11.286659999999998</v>
      </c>
      <c r="H112" s="2"/>
      <c r="I112" s="2">
        <f t="array" ref="I112">SUMPRODUCT(B96:B115, (ROW(B96:B115)-ROW(B96)+1)) / (20*21/2)</f>
        <v>11.387642857142858</v>
      </c>
      <c r="J112" s="2">
        <f t="shared" si="11"/>
        <v>11.445814136848043</v>
      </c>
      <c r="K112" s="2">
        <f t="shared" si="6"/>
        <v>11.324416915503281</v>
      </c>
    </row>
    <row r="113" spans="1:11" ht="13.5" x14ac:dyDescent="0.25">
      <c r="A113" s="3">
        <f>TITRES_STAT!B116</f>
        <v>42167</v>
      </c>
      <c r="B113" s="6">
        <f>TITRES_STAT!D116</f>
        <v>11.318</v>
      </c>
      <c r="C113" s="2">
        <f t="shared" si="7"/>
        <v>-5.0000000000000711E-2</v>
      </c>
      <c r="D113" s="2">
        <f t="shared" si="8"/>
        <v>11.333</v>
      </c>
      <c r="E113" s="2">
        <f t="shared" si="9"/>
        <v>11.388299999999999</v>
      </c>
      <c r="F113" s="2">
        <f t="shared" si="10"/>
        <v>11.489249999999998</v>
      </c>
      <c r="G113" s="2">
        <f t="shared" si="5"/>
        <v>11.29068</v>
      </c>
      <c r="H113" s="2"/>
      <c r="I113" s="2">
        <f t="array" ref="I113">SUMPRODUCT(B97:B116, (ROW(B97:B116)-ROW(B97)+1)) / (20*21/2)</f>
        <v>11.375509523809523</v>
      </c>
      <c r="J113" s="2">
        <f t="shared" si="11"/>
        <v>11.433641361910134</v>
      </c>
      <c r="K113" s="2">
        <f t="shared" si="6"/>
        <v>11.324165271758055</v>
      </c>
    </row>
    <row r="114" spans="1:11" ht="13.5" x14ac:dyDescent="0.25">
      <c r="A114" s="3">
        <f>TITRES_STAT!B117</f>
        <v>42170</v>
      </c>
      <c r="B114" s="6">
        <f>TITRES_STAT!D117</f>
        <v>11.318</v>
      </c>
      <c r="C114" s="2">
        <f t="shared" si="7"/>
        <v>0</v>
      </c>
      <c r="D114" s="2">
        <f t="shared" si="8"/>
        <v>11.3146</v>
      </c>
      <c r="E114" s="2">
        <f t="shared" si="9"/>
        <v>11.3749</v>
      </c>
      <c r="F114" s="2">
        <f t="shared" si="10"/>
        <v>11.458399999999999</v>
      </c>
      <c r="G114" s="2">
        <f t="shared" ref="G114:G177" si="12">AVERAGE(B65:B114)</f>
        <v>11.30134</v>
      </c>
      <c r="H114" s="2"/>
      <c r="I114" s="2">
        <f t="array" ref="I114">SUMPRODUCT(B98:B117, (ROW(B98:B117)-ROW(B98)+1)) / (20*21/2)</f>
        <v>11.332614285714284</v>
      </c>
      <c r="J114" s="2">
        <f t="shared" si="11"/>
        <v>11.422627898871074</v>
      </c>
      <c r="K114" s="2">
        <f t="shared" si="6"/>
        <v>11.323923496394995</v>
      </c>
    </row>
    <row r="115" spans="1:11" ht="13.5" x14ac:dyDescent="0.25">
      <c r="A115" s="3">
        <f>TITRES_STAT!B118</f>
        <v>42171</v>
      </c>
      <c r="B115" s="6">
        <f>TITRES_STAT!D118</f>
        <v>11.318</v>
      </c>
      <c r="C115" s="2">
        <f t="shared" si="7"/>
        <v>0</v>
      </c>
      <c r="D115" s="2">
        <f t="shared" si="8"/>
        <v>11.337999999999999</v>
      </c>
      <c r="E115" s="2">
        <f t="shared" si="9"/>
        <v>11.336299999999998</v>
      </c>
      <c r="F115" s="2">
        <f t="shared" si="10"/>
        <v>11.445399999999999</v>
      </c>
      <c r="G115" s="2">
        <f t="shared" si="12"/>
        <v>11.317960000000001</v>
      </c>
      <c r="H115" s="2"/>
      <c r="I115" s="2">
        <f t="array" ref="I115">SUMPRODUCT(B99:B118, (ROW(B99:B118)-ROW(B99)+1)) / (20*21/2)</f>
        <v>11.322938095238095</v>
      </c>
      <c r="J115" s="2">
        <f t="shared" si="11"/>
        <v>11.412663337073829</v>
      </c>
      <c r="K115" s="2">
        <f t="shared" ref="K115:K178" si="13">$K$4*B115+(1-$K$4)*K114</f>
        <v>11.32369120241872</v>
      </c>
    </row>
    <row r="116" spans="1:11" ht="13.5" x14ac:dyDescent="0.25">
      <c r="A116" s="3">
        <f>TITRES_STAT!B119</f>
        <v>42172</v>
      </c>
      <c r="B116" s="6">
        <f>TITRES_STAT!D119</f>
        <v>11.318</v>
      </c>
      <c r="C116" s="2">
        <f t="shared" si="7"/>
        <v>0</v>
      </c>
      <c r="D116" s="2">
        <f t="shared" si="8"/>
        <v>11.327999999999999</v>
      </c>
      <c r="E116" s="2">
        <f t="shared" si="9"/>
        <v>11.327099999999998</v>
      </c>
      <c r="F116" s="2">
        <f t="shared" si="10"/>
        <v>11.432399999999999</v>
      </c>
      <c r="G116" s="2">
        <f t="shared" si="12"/>
        <v>11.328359999999998</v>
      </c>
      <c r="H116" s="2"/>
      <c r="I116" s="2">
        <f t="array" ref="I116">SUMPRODUCT(B100:B119, (ROW(B100:B119)-ROW(B100)+1)) / (20*21/2)</f>
        <v>11.283757142857143</v>
      </c>
      <c r="J116" s="2">
        <f t="shared" si="11"/>
        <v>11.403647781162036</v>
      </c>
      <c r="K116" s="2">
        <f t="shared" si="13"/>
        <v>11.323468018010143</v>
      </c>
    </row>
    <row r="117" spans="1:11" ht="13.5" x14ac:dyDescent="0.25">
      <c r="A117" s="3">
        <f>TITRES_STAT!B120</f>
        <v>42173</v>
      </c>
      <c r="B117" s="6">
        <f>TITRES_STAT!D120</f>
        <v>10.981999999999999</v>
      </c>
      <c r="C117" s="2">
        <f t="shared" si="7"/>
        <v>-0.3360000000000003</v>
      </c>
      <c r="D117" s="2">
        <f t="shared" si="8"/>
        <v>11.2508</v>
      </c>
      <c r="E117" s="2">
        <f t="shared" si="9"/>
        <v>11.2927</v>
      </c>
      <c r="F117" s="2">
        <f t="shared" si="10"/>
        <v>11.402600000000001</v>
      </c>
      <c r="G117" s="2">
        <f t="shared" si="12"/>
        <v>11.327099999999998</v>
      </c>
      <c r="H117" s="2"/>
      <c r="I117" s="2">
        <f t="array" ref="I117">SUMPRODUCT(B101:B120, (ROW(B101:B120)-ROW(B101)+1)) / (20*21/2)</f>
        <v>11.251090476190475</v>
      </c>
      <c r="J117" s="2">
        <f t="shared" si="11"/>
        <v>11.363490849622794</v>
      </c>
      <c r="K117" s="2">
        <f t="shared" si="13"/>
        <v>11.310077115343079</v>
      </c>
    </row>
    <row r="118" spans="1:11" ht="13.5" x14ac:dyDescent="0.25">
      <c r="A118" s="3">
        <f>TITRES_STAT!B121</f>
        <v>42174</v>
      </c>
      <c r="B118" s="6">
        <f>TITRES_STAT!D121</f>
        <v>11.301</v>
      </c>
      <c r="C118" s="2">
        <f t="shared" si="7"/>
        <v>0.31900000000000084</v>
      </c>
      <c r="D118" s="2">
        <f t="shared" si="8"/>
        <v>11.247400000000001</v>
      </c>
      <c r="E118" s="2">
        <f t="shared" si="9"/>
        <v>11.2902</v>
      </c>
      <c r="F118" s="2">
        <f t="shared" si="10"/>
        <v>11.3774</v>
      </c>
      <c r="G118" s="2">
        <f t="shared" si="12"/>
        <v>11.33222</v>
      </c>
      <c r="H118" s="2"/>
      <c r="I118" s="2">
        <f t="array" ref="I118">SUMPRODUCT(B102:B121, (ROW(B102:B121)-ROW(B102)+1)) / (20*21/2)</f>
        <v>11.220738095238094</v>
      </c>
      <c r="J118" s="2">
        <f t="shared" si="11"/>
        <v>11.357539340134908</v>
      </c>
      <c r="K118" s="2">
        <f t="shared" si="13"/>
        <v>11.309721150035507</v>
      </c>
    </row>
    <row r="119" spans="1:11" ht="13.5" x14ac:dyDescent="0.25">
      <c r="A119" s="3">
        <f>TITRES_STAT!B122</f>
        <v>42177</v>
      </c>
      <c r="B119" s="6">
        <f>TITRES_STAT!D122</f>
        <v>10.965999999999999</v>
      </c>
      <c r="C119" s="2">
        <f t="shared" si="7"/>
        <v>-0.33500000000000085</v>
      </c>
      <c r="D119" s="2">
        <f t="shared" si="8"/>
        <v>11.177</v>
      </c>
      <c r="E119" s="2">
        <f t="shared" si="9"/>
        <v>11.245799999999999</v>
      </c>
      <c r="F119" s="2">
        <f t="shared" si="10"/>
        <v>11.351000000000001</v>
      </c>
      <c r="G119" s="2">
        <f t="shared" si="12"/>
        <v>11.330640000000001</v>
      </c>
      <c r="H119" s="2"/>
      <c r="I119" s="2">
        <f t="array" ref="I119">SUMPRODUCT(B103:B122, (ROW(B103:B122)-ROW(B103)+1)) / (20*21/2)</f>
        <v>11.224133333333334</v>
      </c>
      <c r="J119" s="2">
        <f t="shared" si="11"/>
        <v>11.32024987916968</v>
      </c>
      <c r="K119" s="2">
        <f t="shared" si="13"/>
        <v>11.296241889249801</v>
      </c>
    </row>
    <row r="120" spans="1:11" ht="13.5" x14ac:dyDescent="0.25">
      <c r="A120" s="3">
        <f>TITRES_STAT!B123</f>
        <v>42178</v>
      </c>
      <c r="B120" s="6">
        <f>TITRES_STAT!D123</f>
        <v>11.007999999999999</v>
      </c>
      <c r="C120" s="2">
        <f t="shared" si="7"/>
        <v>4.1999999999999815E-2</v>
      </c>
      <c r="D120" s="2">
        <f t="shared" si="8"/>
        <v>11.115</v>
      </c>
      <c r="E120" s="2">
        <f t="shared" si="9"/>
        <v>11.226499999999998</v>
      </c>
      <c r="F120" s="2">
        <f t="shared" si="10"/>
        <v>11.326700000000001</v>
      </c>
      <c r="G120" s="2">
        <f t="shared" si="12"/>
        <v>11.3299</v>
      </c>
      <c r="H120" s="2"/>
      <c r="I120" s="2">
        <f t="array" ref="I120">SUMPRODUCT(B104:B123, (ROW(B104:B123)-ROW(B104)+1)) / (20*21/2)</f>
        <v>11.247890476190477</v>
      </c>
      <c r="J120" s="2">
        <f t="shared" si="11"/>
        <v>11.290511795439235</v>
      </c>
      <c r="K120" s="2">
        <f t="shared" si="13"/>
        <v>11.28493828574981</v>
      </c>
    </row>
    <row r="121" spans="1:11" ht="13.5" x14ac:dyDescent="0.25">
      <c r="A121" s="3">
        <f>TITRES_STAT!B124</f>
        <v>42179</v>
      </c>
      <c r="B121" s="6">
        <f>TITRES_STAT!D124</f>
        <v>11.007999999999999</v>
      </c>
      <c r="C121" s="2">
        <f t="shared" si="7"/>
        <v>0</v>
      </c>
      <c r="D121" s="2">
        <f t="shared" si="8"/>
        <v>11.053000000000001</v>
      </c>
      <c r="E121" s="2">
        <f t="shared" si="9"/>
        <v>11.190499999999997</v>
      </c>
      <c r="F121" s="2">
        <f t="shared" si="10"/>
        <v>11.301350000000003</v>
      </c>
      <c r="G121" s="2">
        <f t="shared" si="12"/>
        <v>11.331920000000002</v>
      </c>
      <c r="H121" s="2"/>
      <c r="I121" s="2">
        <f t="array" ref="I121">SUMPRODUCT(B105:B124, (ROW(B105:B124)-ROW(B105)+1)) / (20*21/2)</f>
        <v>11.299304761904763</v>
      </c>
      <c r="J121" s="2">
        <f t="shared" si="11"/>
        <v>11.263605910159308</v>
      </c>
      <c r="K121" s="2">
        <f t="shared" si="13"/>
        <v>11.274077960818445</v>
      </c>
    </row>
    <row r="122" spans="1:11" ht="13.5" x14ac:dyDescent="0.25">
      <c r="A122" s="3">
        <f>TITRES_STAT!B125</f>
        <v>42180</v>
      </c>
      <c r="B122" s="6">
        <f>TITRES_STAT!D125</f>
        <v>11.337</v>
      </c>
      <c r="C122" s="2">
        <f t="shared" si="7"/>
        <v>0.32900000000000063</v>
      </c>
      <c r="D122" s="2">
        <f t="shared" si="8"/>
        <v>11.124000000000001</v>
      </c>
      <c r="E122" s="2">
        <f t="shared" si="9"/>
        <v>11.187399999999998</v>
      </c>
      <c r="F122" s="2">
        <f t="shared" si="10"/>
        <v>11.294550000000001</v>
      </c>
      <c r="G122" s="2">
        <f t="shared" si="12"/>
        <v>11.340520000000001</v>
      </c>
      <c r="H122" s="2"/>
      <c r="I122" s="2">
        <f t="array" ref="I122">SUMPRODUCT(B106:B125, (ROW(B106:B125)-ROW(B106)+1)) / (20*21/2)</f>
        <v>11.315352380952378</v>
      </c>
      <c r="J122" s="2">
        <f t="shared" si="11"/>
        <v>11.270595823477469</v>
      </c>
      <c r="K122" s="2">
        <f t="shared" si="13"/>
        <v>11.276545491766742</v>
      </c>
    </row>
    <row r="123" spans="1:11" ht="13.5" x14ac:dyDescent="0.25">
      <c r="A123" s="3">
        <f>TITRES_STAT!B126</f>
        <v>42181</v>
      </c>
      <c r="B123" s="6">
        <f>TITRES_STAT!D126</f>
        <v>11.544</v>
      </c>
      <c r="C123" s="2">
        <f t="shared" si="7"/>
        <v>0.20700000000000074</v>
      </c>
      <c r="D123" s="2">
        <f t="shared" si="8"/>
        <v>11.172599999999999</v>
      </c>
      <c r="E123" s="2">
        <f t="shared" si="9"/>
        <v>11.209999999999999</v>
      </c>
      <c r="F123" s="2">
        <f t="shared" si="10"/>
        <v>11.299150000000001</v>
      </c>
      <c r="G123" s="2">
        <f t="shared" si="12"/>
        <v>11.353420000000002</v>
      </c>
      <c r="H123" s="2"/>
      <c r="I123" s="2">
        <f t="array" ref="I123">SUMPRODUCT(B107:B126, (ROW(B107:B126)-ROW(B107)+1)) / (20*21/2)</f>
        <v>11.332433333333332</v>
      </c>
      <c r="J123" s="2">
        <f t="shared" si="11"/>
        <v>11.296634316479615</v>
      </c>
      <c r="K123" s="2">
        <f t="shared" si="13"/>
        <v>11.28703390385432</v>
      </c>
    </row>
    <row r="124" spans="1:11" ht="13.5" x14ac:dyDescent="0.25">
      <c r="A124" s="3">
        <f>TITRES_STAT!B127</f>
        <v>42184</v>
      </c>
      <c r="B124" s="6">
        <f>TITRES_STAT!D127</f>
        <v>11.839</v>
      </c>
      <c r="C124" s="2">
        <f t="shared" si="7"/>
        <v>0.29499999999999993</v>
      </c>
      <c r="D124" s="2">
        <f t="shared" si="8"/>
        <v>11.347199999999997</v>
      </c>
      <c r="E124" s="2">
        <f t="shared" si="9"/>
        <v>11.2621</v>
      </c>
      <c r="F124" s="2">
        <f t="shared" si="10"/>
        <v>11.3185</v>
      </c>
      <c r="G124" s="2">
        <f t="shared" si="12"/>
        <v>11.372220000000002</v>
      </c>
      <c r="H124" s="2"/>
      <c r="I124" s="2">
        <f t="array" ref="I124">SUMPRODUCT(B108:B127, (ROW(B108:B127)-ROW(B108)+1)) / (20*21/2)</f>
        <v>11.326957142857143</v>
      </c>
      <c r="J124" s="2">
        <f t="shared" si="11"/>
        <v>11.348288191100604</v>
      </c>
      <c r="K124" s="2">
        <f t="shared" si="13"/>
        <v>11.308679633114936</v>
      </c>
    </row>
    <row r="125" spans="1:11" ht="13.5" x14ac:dyDescent="0.25">
      <c r="A125" s="3">
        <f>TITRES_STAT!B128</f>
        <v>42185</v>
      </c>
      <c r="B125" s="6">
        <f>TITRES_STAT!D128</f>
        <v>11.487</v>
      </c>
      <c r="C125" s="2">
        <f t="shared" si="7"/>
        <v>-0.35200000000000031</v>
      </c>
      <c r="D125" s="2">
        <f t="shared" si="8"/>
        <v>11.443</v>
      </c>
      <c r="E125" s="2">
        <f t="shared" si="9"/>
        <v>11.279</v>
      </c>
      <c r="F125" s="2">
        <f t="shared" si="10"/>
        <v>11.307649999999999</v>
      </c>
      <c r="G125" s="2">
        <f t="shared" si="12"/>
        <v>11.383980000000001</v>
      </c>
      <c r="H125" s="2"/>
      <c r="I125" s="2">
        <f t="array" ref="I125">SUMPRODUCT(B109:B128, (ROW(B109:B128)-ROW(B109)+1)) / (20*21/2)</f>
        <v>11.32182380952381</v>
      </c>
      <c r="J125" s="2">
        <f t="shared" si="11"/>
        <v>11.361498839567213</v>
      </c>
      <c r="K125" s="2">
        <f t="shared" si="13"/>
        <v>11.315672588679057</v>
      </c>
    </row>
    <row r="126" spans="1:11" ht="13.5" x14ac:dyDescent="0.25">
      <c r="A126" s="3">
        <f>TITRES_STAT!B129</f>
        <v>42186</v>
      </c>
      <c r="B126" s="6">
        <f>TITRES_STAT!D129</f>
        <v>11.487</v>
      </c>
      <c r="C126" s="2">
        <f t="shared" si="7"/>
        <v>0</v>
      </c>
      <c r="D126" s="2">
        <f t="shared" si="8"/>
        <v>11.5388</v>
      </c>
      <c r="E126" s="2">
        <f t="shared" si="9"/>
        <v>11.2959</v>
      </c>
      <c r="F126" s="2">
        <f t="shared" si="10"/>
        <v>11.311499999999999</v>
      </c>
      <c r="G126" s="2">
        <f t="shared" si="12"/>
        <v>11.39584</v>
      </c>
      <c r="H126" s="2"/>
      <c r="I126" s="2">
        <f t="array" ref="I126">SUMPRODUCT(B110:B129, (ROW(B110:B129)-ROW(B110)+1)) / (20*21/2)</f>
        <v>11.348842857142856</v>
      </c>
      <c r="J126" s="2">
        <f t="shared" si="11"/>
        <v>11.373451331037002</v>
      </c>
      <c r="K126" s="2">
        <f t="shared" si="13"/>
        <v>11.322391310691643</v>
      </c>
    </row>
    <row r="127" spans="1:11" ht="13.5" x14ac:dyDescent="0.25">
      <c r="A127" s="3">
        <f>TITRES_STAT!B130</f>
        <v>42187</v>
      </c>
      <c r="B127" s="6">
        <f>TITRES_STAT!D130</f>
        <v>11.254</v>
      </c>
      <c r="C127" s="2">
        <f t="shared" si="7"/>
        <v>-0.23300000000000054</v>
      </c>
      <c r="D127" s="2">
        <f t="shared" si="8"/>
        <v>11.522200000000002</v>
      </c>
      <c r="E127" s="2">
        <f t="shared" si="9"/>
        <v>11.3231</v>
      </c>
      <c r="F127" s="2">
        <f t="shared" si="10"/>
        <v>11.3079</v>
      </c>
      <c r="G127" s="2">
        <f t="shared" si="12"/>
        <v>11.409500000000001</v>
      </c>
      <c r="H127" s="2"/>
      <c r="I127" s="2">
        <f t="array" ref="I127">SUMPRODUCT(B111:B130, (ROW(B111:B130)-ROW(B111)+1)) / (20*21/2)</f>
        <v>11.375014285714284</v>
      </c>
      <c r="J127" s="2">
        <f t="shared" si="11"/>
        <v>11.362075013795382</v>
      </c>
      <c r="K127" s="2">
        <f t="shared" si="13"/>
        <v>11.319709298507657</v>
      </c>
    </row>
    <row r="128" spans="1:11" ht="13.5" x14ac:dyDescent="0.25">
      <c r="A128" s="3">
        <f>TITRES_STAT!B131</f>
        <v>42188</v>
      </c>
      <c r="B128" s="6">
        <f>TITRES_STAT!D131</f>
        <v>11.254</v>
      </c>
      <c r="C128" s="2">
        <f t="shared" si="7"/>
        <v>0</v>
      </c>
      <c r="D128" s="2">
        <f t="shared" si="8"/>
        <v>11.4642</v>
      </c>
      <c r="E128" s="2">
        <f t="shared" si="9"/>
        <v>11.3184</v>
      </c>
      <c r="F128" s="2">
        <f t="shared" si="10"/>
        <v>11.3043</v>
      </c>
      <c r="G128" s="2">
        <f t="shared" si="12"/>
        <v>11.422320000000003</v>
      </c>
      <c r="H128" s="2"/>
      <c r="I128" s="2">
        <f t="array" ref="I128">SUMPRODUCT(B112:B131, (ROW(B112:B131)-ROW(B112)+1)) / (20*21/2)</f>
        <v>11.420676190476188</v>
      </c>
      <c r="J128" s="2">
        <f t="shared" si="11"/>
        <v>11.351782155338679</v>
      </c>
      <c r="K128" s="2">
        <f t="shared" si="13"/>
        <v>11.317132463272063</v>
      </c>
    </row>
    <row r="129" spans="1:11" ht="13.5" x14ac:dyDescent="0.25">
      <c r="A129" s="3">
        <f>TITRES_STAT!B132</f>
        <v>42191</v>
      </c>
      <c r="B129" s="6">
        <f>TITRES_STAT!D132</f>
        <v>11.587999999999999</v>
      </c>
      <c r="C129" s="2">
        <f t="shared" si="7"/>
        <v>0.33399999999999963</v>
      </c>
      <c r="D129" s="2">
        <f t="shared" si="8"/>
        <v>11.414</v>
      </c>
      <c r="E129" s="2">
        <f t="shared" si="9"/>
        <v>11.380599999999998</v>
      </c>
      <c r="F129" s="2">
        <f t="shared" si="10"/>
        <v>11.313199999999998</v>
      </c>
      <c r="G129" s="2">
        <f t="shared" si="12"/>
        <v>11.44182</v>
      </c>
      <c r="H129" s="2"/>
      <c r="I129" s="2">
        <f t="array" ref="I129">SUMPRODUCT(B113:B132, (ROW(B113:B132)-ROW(B113)+1)) / (20*21/2)</f>
        <v>11.46422380952381</v>
      </c>
      <c r="J129" s="2">
        <f t="shared" si="11"/>
        <v>11.37427909292547</v>
      </c>
      <c r="K129" s="2">
        <f t="shared" si="13"/>
        <v>11.327754719614335</v>
      </c>
    </row>
    <row r="130" spans="1:11" ht="13.5" x14ac:dyDescent="0.25">
      <c r="A130" s="3">
        <f>TITRES_STAT!B133</f>
        <v>42192</v>
      </c>
      <c r="B130" s="6">
        <f>TITRES_STAT!D133</f>
        <v>11.587999999999999</v>
      </c>
      <c r="C130" s="2">
        <f t="shared" si="7"/>
        <v>0</v>
      </c>
      <c r="D130" s="2">
        <f t="shared" si="8"/>
        <v>11.434200000000001</v>
      </c>
      <c r="E130" s="2">
        <f t="shared" si="9"/>
        <v>11.438599999999999</v>
      </c>
      <c r="F130" s="2">
        <f t="shared" si="10"/>
        <v>11.332549999999998</v>
      </c>
      <c r="G130" s="2">
        <f t="shared" si="12"/>
        <v>11.463839999999998</v>
      </c>
      <c r="H130" s="2"/>
      <c r="I130" s="2">
        <f t="array" ref="I130">SUMPRODUCT(B114:B133, (ROW(B114:B133)-ROW(B114)+1)) / (20*21/2)</f>
        <v>11.490133333333333</v>
      </c>
      <c r="J130" s="2">
        <f t="shared" si="11"/>
        <v>11.394633465027805</v>
      </c>
      <c r="K130" s="2">
        <f t="shared" si="13"/>
        <v>11.337960416884361</v>
      </c>
    </row>
    <row r="131" spans="1:11" ht="13.5" x14ac:dyDescent="0.25">
      <c r="A131" s="3">
        <f>TITRES_STAT!B134</f>
        <v>42193</v>
      </c>
      <c r="B131" s="6">
        <f>TITRES_STAT!D134</f>
        <v>11.811999999999999</v>
      </c>
      <c r="C131" s="2">
        <f t="shared" si="7"/>
        <v>0.2240000000000002</v>
      </c>
      <c r="D131" s="2">
        <f t="shared" si="8"/>
        <v>11.499199999999998</v>
      </c>
      <c r="E131" s="2">
        <f t="shared" si="9"/>
        <v>11.519</v>
      </c>
      <c r="F131" s="2">
        <f t="shared" si="10"/>
        <v>11.354749999999997</v>
      </c>
      <c r="G131" s="2">
        <f t="shared" si="12"/>
        <v>11.484540000000003</v>
      </c>
      <c r="H131" s="2"/>
      <c r="I131" s="2">
        <f t="array" ref="I131">SUMPRODUCT(B115:B134, (ROW(B115:B134)-ROW(B115)+1)) / (20*21/2)</f>
        <v>11.514466666666667</v>
      </c>
      <c r="J131" s="2">
        <f t="shared" si="11"/>
        <v>11.434382658834682</v>
      </c>
      <c r="K131" s="2">
        <f t="shared" si="13"/>
        <v>11.356550204457523</v>
      </c>
    </row>
    <row r="132" spans="1:11" ht="13.5" x14ac:dyDescent="0.25">
      <c r="A132" s="3">
        <f>TITRES_STAT!B135</f>
        <v>42194</v>
      </c>
      <c r="B132" s="6">
        <f>TITRES_STAT!D135</f>
        <v>11.811999999999999</v>
      </c>
      <c r="C132" s="2">
        <f t="shared" ref="C132:C195" si="14">B132-B131</f>
        <v>0</v>
      </c>
      <c r="D132" s="2">
        <f t="shared" si="8"/>
        <v>11.610799999999999</v>
      </c>
      <c r="E132" s="2">
        <f t="shared" si="9"/>
        <v>11.5665</v>
      </c>
      <c r="F132" s="2">
        <f t="shared" si="10"/>
        <v>11.376949999999997</v>
      </c>
      <c r="G132" s="2">
        <f t="shared" si="12"/>
        <v>11.505240000000001</v>
      </c>
      <c r="H132" s="2"/>
      <c r="I132" s="2">
        <f t="array" ref="I132">SUMPRODUCT(B116:B135, (ROW(B116:B135)-ROW(B116)+1)) / (20*21/2)</f>
        <v>11.537223809523809</v>
      </c>
      <c r="J132" s="2">
        <f t="shared" si="11"/>
        <v>11.470346215136141</v>
      </c>
      <c r="K132" s="2">
        <f t="shared" si="13"/>
        <v>11.374410980753307</v>
      </c>
    </row>
    <row r="133" spans="1:11" ht="13.5" x14ac:dyDescent="0.25">
      <c r="A133" s="3">
        <f>TITRES_STAT!B136</f>
        <v>42195</v>
      </c>
      <c r="B133" s="6">
        <f>TITRES_STAT!D136</f>
        <v>11.648999999999999</v>
      </c>
      <c r="C133" s="2">
        <f t="shared" si="14"/>
        <v>-0.16300000000000026</v>
      </c>
      <c r="D133" s="2">
        <f t="shared" si="8"/>
        <v>11.6898</v>
      </c>
      <c r="E133" s="2">
        <f t="shared" si="9"/>
        <v>11.576999999999998</v>
      </c>
      <c r="F133" s="2">
        <f t="shared" si="10"/>
        <v>11.3935</v>
      </c>
      <c r="G133" s="2">
        <f t="shared" si="12"/>
        <v>11.522680000000001</v>
      </c>
      <c r="H133" s="2"/>
      <c r="I133" s="2">
        <f t="array" ref="I133">SUMPRODUCT(B117:B136, (ROW(B117:B136)-ROW(B117)+1)) / (20*21/2)</f>
        <v>11.558404761904761</v>
      </c>
      <c r="J133" s="2">
        <f t="shared" si="11"/>
        <v>11.487360861313652</v>
      </c>
      <c r="K133" s="2">
        <f t="shared" si="13"/>
        <v>11.38517917758651</v>
      </c>
    </row>
    <row r="134" spans="1:11" ht="13.5" x14ac:dyDescent="0.25">
      <c r="A134" s="3">
        <f>TITRES_STAT!B137</f>
        <v>42198</v>
      </c>
      <c r="B134" s="6">
        <f>TITRES_STAT!D137</f>
        <v>11.648999999999999</v>
      </c>
      <c r="C134" s="2">
        <f t="shared" si="14"/>
        <v>0</v>
      </c>
      <c r="D134" s="2">
        <f t="shared" ref="D134:D197" si="15">AVERAGE(B130:B134)</f>
        <v>11.702</v>
      </c>
      <c r="E134" s="2">
        <f t="shared" si="9"/>
        <v>11.558</v>
      </c>
      <c r="F134" s="2">
        <f t="shared" si="10"/>
        <v>11.41005</v>
      </c>
      <c r="G134" s="2">
        <f t="shared" si="12"/>
        <v>11.533659999999999</v>
      </c>
      <c r="H134" s="2"/>
      <c r="I134" s="2">
        <f t="array" ref="I134">SUMPRODUCT(B118:B137, (ROW(B118:B137)-ROW(B118)+1)) / (20*21/2)</f>
        <v>11.578009523809524</v>
      </c>
      <c r="J134" s="2">
        <f t="shared" si="11"/>
        <v>11.502755064998066</v>
      </c>
      <c r="K134" s="2">
        <f t="shared" si="13"/>
        <v>11.39552509219096</v>
      </c>
    </row>
    <row r="135" spans="1:11" ht="13.5" x14ac:dyDescent="0.25">
      <c r="A135" s="3">
        <f>TITRES_STAT!B138</f>
        <v>42199</v>
      </c>
      <c r="B135" s="6">
        <f>TITRES_STAT!D138</f>
        <v>11.648999999999999</v>
      </c>
      <c r="C135" s="2">
        <f t="shared" si="14"/>
        <v>0</v>
      </c>
      <c r="D135" s="2">
        <f t="shared" si="15"/>
        <v>11.7142</v>
      </c>
      <c r="E135" s="2">
        <f t="shared" si="9"/>
        <v>11.574200000000001</v>
      </c>
      <c r="F135" s="2">
        <f t="shared" si="10"/>
        <v>11.426599999999999</v>
      </c>
      <c r="G135" s="2">
        <f t="shared" si="12"/>
        <v>11.538100000000002</v>
      </c>
      <c r="H135" s="2"/>
      <c r="I135" s="2">
        <f t="array" ref="I135">SUMPRODUCT(B119:B138, (ROW(B119:B138)-ROW(B119)+1)) / (20*21/2)</f>
        <v>11.588247619047618</v>
      </c>
      <c r="J135" s="2">
        <f t="shared" si="11"/>
        <v>11.51668315404587</v>
      </c>
      <c r="K135" s="2">
        <f t="shared" si="13"/>
        <v>11.40546528465406</v>
      </c>
    </row>
    <row r="136" spans="1:11" ht="13.5" x14ac:dyDescent="0.25">
      <c r="A136" s="3">
        <f>TITRES_STAT!B139</f>
        <v>42200</v>
      </c>
      <c r="B136" s="6">
        <f>TITRES_STAT!D139</f>
        <v>11.648999999999999</v>
      </c>
      <c r="C136" s="2">
        <f t="shared" si="14"/>
        <v>0</v>
      </c>
      <c r="D136" s="2">
        <f t="shared" si="15"/>
        <v>11.6816</v>
      </c>
      <c r="E136" s="2">
        <f t="shared" si="9"/>
        <v>11.590399999999999</v>
      </c>
      <c r="F136" s="2">
        <f t="shared" si="10"/>
        <v>11.443149999999999</v>
      </c>
      <c r="G136" s="2">
        <f t="shared" si="12"/>
        <v>11.54236</v>
      </c>
      <c r="H136" s="2"/>
      <c r="I136" s="2">
        <f t="array" ref="I136">SUMPRODUCT(B120:B139, (ROW(B120:B139)-ROW(B120)+1)) / (20*21/2)</f>
        <v>11.597138095238094</v>
      </c>
      <c r="J136" s="2">
        <f t="shared" si="11"/>
        <v>11.529284758422454</v>
      </c>
      <c r="K136" s="2">
        <f t="shared" si="13"/>
        <v>11.415015665648019</v>
      </c>
    </row>
    <row r="137" spans="1:11" ht="13.5" x14ac:dyDescent="0.25">
      <c r="A137" s="3">
        <f>TITRES_STAT!B140</f>
        <v>42201</v>
      </c>
      <c r="B137" s="6">
        <f>TITRES_STAT!D140</f>
        <v>11.648999999999999</v>
      </c>
      <c r="C137" s="2">
        <f t="shared" si="14"/>
        <v>0</v>
      </c>
      <c r="D137" s="2">
        <f t="shared" si="15"/>
        <v>11.648999999999999</v>
      </c>
      <c r="E137" s="2">
        <f t="shared" si="9"/>
        <v>11.629899999999999</v>
      </c>
      <c r="F137" s="2">
        <f t="shared" si="10"/>
        <v>11.476500000000001</v>
      </c>
      <c r="G137" s="2">
        <f t="shared" si="12"/>
        <v>11.540420000000001</v>
      </c>
      <c r="H137" s="2"/>
      <c r="I137" s="2">
        <f t="array" ref="I137">SUMPRODUCT(B121:B140, (ROW(B121:B140)-ROW(B121)+1)) / (20*21/2)</f>
        <v>11.603085714285713</v>
      </c>
      <c r="J137" s="2">
        <f t="shared" si="11"/>
        <v>11.540686210001269</v>
      </c>
      <c r="K137" s="2">
        <f t="shared" si="13"/>
        <v>11.424191521897116</v>
      </c>
    </row>
    <row r="138" spans="1:11" ht="13.5" x14ac:dyDescent="0.25">
      <c r="A138" s="3">
        <f>TITRES_STAT!B141</f>
        <v>42205</v>
      </c>
      <c r="B138" s="6">
        <f>TITRES_STAT!D141</f>
        <v>11.584</v>
      </c>
      <c r="C138" s="2">
        <f t="shared" si="14"/>
        <v>-6.4999999999999503E-2</v>
      </c>
      <c r="D138" s="2">
        <f t="shared" si="15"/>
        <v>11.635999999999999</v>
      </c>
      <c r="E138" s="2">
        <f t="shared" si="9"/>
        <v>11.6629</v>
      </c>
      <c r="F138" s="2">
        <f t="shared" si="10"/>
        <v>11.49065</v>
      </c>
      <c r="G138" s="2">
        <f t="shared" si="12"/>
        <v>11.53172</v>
      </c>
      <c r="H138" s="2"/>
      <c r="I138" s="2">
        <f t="array" ref="I138">SUMPRODUCT(B122:B141, (ROW(B122:B141)-ROW(B122)+1)) / (20*21/2)</f>
        <v>11.606290476190473</v>
      </c>
      <c r="J138" s="2">
        <f t="shared" si="11"/>
        <v>11.544811332858291</v>
      </c>
      <c r="K138" s="2">
        <f t="shared" si="13"/>
        <v>11.430458521038407</v>
      </c>
    </row>
    <row r="139" spans="1:11" ht="13.5" x14ac:dyDescent="0.25">
      <c r="A139" s="3">
        <f>TITRES_STAT!B142</f>
        <v>42206</v>
      </c>
      <c r="B139" s="6">
        <f>TITRES_STAT!D142</f>
        <v>11.584</v>
      </c>
      <c r="C139" s="2">
        <f t="shared" si="14"/>
        <v>0</v>
      </c>
      <c r="D139" s="2">
        <f t="shared" si="15"/>
        <v>11.622999999999999</v>
      </c>
      <c r="E139" s="2">
        <f t="shared" si="9"/>
        <v>11.6625</v>
      </c>
      <c r="F139" s="2">
        <f t="shared" si="10"/>
        <v>11.521550000000001</v>
      </c>
      <c r="G139" s="2">
        <f t="shared" si="12"/>
        <v>11.519259999999999</v>
      </c>
      <c r="H139" s="2"/>
      <c r="I139" s="2">
        <f t="array" ref="I139">SUMPRODUCT(B123:B142, (ROW(B123:B142)-ROW(B123)+1)) / (20*21/2)</f>
        <v>11.606752380952381</v>
      </c>
      <c r="J139" s="2">
        <f t="shared" si="11"/>
        <v>11.548543586871787</v>
      </c>
      <c r="K139" s="2">
        <f t="shared" si="13"/>
        <v>11.43647975550749</v>
      </c>
    </row>
    <row r="140" spans="1:11" ht="13.5" x14ac:dyDescent="0.25">
      <c r="A140" s="3">
        <f>TITRES_STAT!B143</f>
        <v>42207</v>
      </c>
      <c r="B140" s="6">
        <f>TITRES_STAT!D143</f>
        <v>11.584</v>
      </c>
      <c r="C140" s="2">
        <f t="shared" si="14"/>
        <v>0</v>
      </c>
      <c r="D140" s="2">
        <f t="shared" si="15"/>
        <v>11.61</v>
      </c>
      <c r="E140" s="2">
        <f t="shared" ref="E140:E203" si="16">AVERAGE(B131:B140)</f>
        <v>11.662100000000001</v>
      </c>
      <c r="F140" s="2">
        <f t="shared" si="10"/>
        <v>11.55035</v>
      </c>
      <c r="G140" s="2">
        <f t="shared" si="12"/>
        <v>11.506879999999997</v>
      </c>
      <c r="H140" s="2"/>
      <c r="I140" s="2">
        <f t="array" ref="I140">SUMPRODUCT(B124:B143, (ROW(B124:B143)-ROW(B124)+1)) / (20*21/2)</f>
        <v>11.606038095238093</v>
      </c>
      <c r="J140" s="2">
        <f t="shared" si="11"/>
        <v>11.551920388122094</v>
      </c>
      <c r="K140" s="2">
        <f t="shared" si="13"/>
        <v>11.442264863134648</v>
      </c>
    </row>
    <row r="141" spans="1:11" ht="13.5" x14ac:dyDescent="0.25">
      <c r="A141" s="3">
        <f>TITRES_STAT!B144</f>
        <v>42208</v>
      </c>
      <c r="B141" s="6">
        <f>TITRES_STAT!D144</f>
        <v>11.584</v>
      </c>
      <c r="C141" s="2">
        <f t="shared" si="14"/>
        <v>0</v>
      </c>
      <c r="D141" s="2">
        <f t="shared" si="15"/>
        <v>11.597</v>
      </c>
      <c r="E141" s="2">
        <f t="shared" si="16"/>
        <v>11.639300000000002</v>
      </c>
      <c r="F141" s="2">
        <f t="shared" si="10"/>
        <v>11.57915</v>
      </c>
      <c r="G141" s="2">
        <f t="shared" si="12"/>
        <v>11.494499999999995</v>
      </c>
      <c r="H141" s="2"/>
      <c r="I141" s="2">
        <f t="array" ref="I141">SUMPRODUCT(B125:B144, (ROW(B125:B144)-ROW(B125)+1)) / (20*21/2)</f>
        <v>11.590466666666666</v>
      </c>
      <c r="J141" s="2">
        <f t="shared" si="11"/>
        <v>11.554975589253324</v>
      </c>
      <c r="K141" s="2">
        <f t="shared" si="13"/>
        <v>11.447823103796035</v>
      </c>
    </row>
    <row r="142" spans="1:11" ht="13.5" x14ac:dyDescent="0.25">
      <c r="A142" s="3">
        <f>TITRES_STAT!B145</f>
        <v>42209</v>
      </c>
      <c r="B142" s="6">
        <f>TITRES_STAT!D145</f>
        <v>11.584</v>
      </c>
      <c r="C142" s="2">
        <f t="shared" si="14"/>
        <v>0</v>
      </c>
      <c r="D142" s="2">
        <f t="shared" si="15"/>
        <v>11.584</v>
      </c>
      <c r="E142" s="2">
        <f t="shared" si="16"/>
        <v>11.6165</v>
      </c>
      <c r="F142" s="2">
        <f t="shared" si="10"/>
        <v>11.5915</v>
      </c>
      <c r="G142" s="2">
        <f t="shared" si="12"/>
        <v>11.482119999999995</v>
      </c>
      <c r="H142" s="2"/>
      <c r="I142" s="2">
        <f t="array" ref="I142">SUMPRODUCT(B126:B145, (ROW(B126:B145)-ROW(B126)+1)) / (20*21/2)</f>
        <v>11.555033333333332</v>
      </c>
      <c r="J142" s="2">
        <f t="shared" si="11"/>
        <v>11.557739818848246</v>
      </c>
      <c r="K142" s="2">
        <f t="shared" si="13"/>
        <v>11.453163374235405</v>
      </c>
    </row>
    <row r="143" spans="1:11" ht="13.5" x14ac:dyDescent="0.25">
      <c r="A143" s="3">
        <f>TITRES_STAT!B146</f>
        <v>42212</v>
      </c>
      <c r="B143" s="6">
        <f>TITRES_STAT!D146</f>
        <v>11.584</v>
      </c>
      <c r="C143" s="2">
        <f t="shared" si="14"/>
        <v>0</v>
      </c>
      <c r="D143" s="2">
        <f t="shared" si="15"/>
        <v>11.584</v>
      </c>
      <c r="E143" s="2">
        <f t="shared" si="16"/>
        <v>11.610000000000001</v>
      </c>
      <c r="F143" s="2">
        <f t="shared" si="10"/>
        <v>11.593500000000001</v>
      </c>
      <c r="G143" s="2">
        <f t="shared" si="12"/>
        <v>11.475099999999996</v>
      </c>
      <c r="H143" s="2"/>
      <c r="I143" s="2">
        <f t="array" ref="I143">SUMPRODUCT(B127:B146, (ROW(B127:B146)-ROW(B127)+1)) / (20*21/2)</f>
        <v>11.538580952380952</v>
      </c>
      <c r="J143" s="2">
        <f t="shared" si="11"/>
        <v>11.560240788481748</v>
      </c>
      <c r="K143" s="2">
        <f t="shared" si="13"/>
        <v>11.458294222304605</v>
      </c>
    </row>
    <row r="144" spans="1:11" ht="13.5" x14ac:dyDescent="0.25">
      <c r="A144" s="3">
        <f>TITRES_STAT!B147</f>
        <v>42213</v>
      </c>
      <c r="B144" s="6">
        <f>TITRES_STAT!D147</f>
        <v>11.43</v>
      </c>
      <c r="C144" s="2">
        <f t="shared" si="14"/>
        <v>-0.15399999999999991</v>
      </c>
      <c r="D144" s="2">
        <f t="shared" si="15"/>
        <v>11.5532</v>
      </c>
      <c r="E144" s="2">
        <f t="shared" si="16"/>
        <v>11.588100000000001</v>
      </c>
      <c r="F144" s="2">
        <f t="shared" si="10"/>
        <v>11.57305</v>
      </c>
      <c r="G144" s="2">
        <f t="shared" si="12"/>
        <v>11.464999999999996</v>
      </c>
      <c r="H144" s="2"/>
      <c r="I144" s="2">
        <f t="array" ref="I144">SUMPRODUCT(B128:B147, (ROW(B128:B147)-ROW(B128)+1)) / (20*21/2)</f>
        <v>11.526799999999998</v>
      </c>
      <c r="J144" s="2">
        <f t="shared" si="11"/>
        <v>11.54783690386444</v>
      </c>
      <c r="K144" s="2">
        <f t="shared" si="13"/>
        <v>11.457184644959327</v>
      </c>
    </row>
    <row r="145" spans="1:11" ht="13.5" x14ac:dyDescent="0.25">
      <c r="A145" s="3">
        <f>TITRES_STAT!B148</f>
        <v>42214</v>
      </c>
      <c r="B145" s="6">
        <f>TITRES_STAT!D148</f>
        <v>11.201000000000001</v>
      </c>
      <c r="C145" s="2">
        <f t="shared" si="14"/>
        <v>-0.2289999999999992</v>
      </c>
      <c r="D145" s="2">
        <f t="shared" si="15"/>
        <v>11.476599999999999</v>
      </c>
      <c r="E145" s="2">
        <f t="shared" si="16"/>
        <v>11.543299999999999</v>
      </c>
      <c r="F145" s="2">
        <f t="shared" si="10"/>
        <v>11.55875</v>
      </c>
      <c r="G145" s="2">
        <f t="shared" si="12"/>
        <v>11.457459999999999</v>
      </c>
      <c r="H145" s="2"/>
      <c r="I145" s="2">
        <f t="array" ref="I145">SUMPRODUCT(B129:B148, (ROW(B129:B148)-ROW(B129)+1)) / (20*21/2)</f>
        <v>11.514180952380951</v>
      </c>
      <c r="J145" s="2">
        <f t="shared" si="11"/>
        <v>11.514804817782112</v>
      </c>
      <c r="K145" s="2">
        <f t="shared" si="13"/>
        <v>11.447138188294254</v>
      </c>
    </row>
    <row r="146" spans="1:11" ht="13.5" x14ac:dyDescent="0.25">
      <c r="A146" s="3">
        <f>TITRES_STAT!B149</f>
        <v>42215</v>
      </c>
      <c r="B146" s="6">
        <f>TITRES_STAT!D149</f>
        <v>11.385999999999999</v>
      </c>
      <c r="C146" s="2">
        <f t="shared" si="14"/>
        <v>0.18499999999999872</v>
      </c>
      <c r="D146" s="2">
        <f t="shared" si="15"/>
        <v>11.437000000000001</v>
      </c>
      <c r="E146" s="2">
        <f t="shared" si="16"/>
        <v>11.516999999999999</v>
      </c>
      <c r="F146" s="2">
        <f t="shared" si="10"/>
        <v>11.553700000000001</v>
      </c>
      <c r="G146" s="2">
        <f t="shared" si="12"/>
        <v>11.453619999999999</v>
      </c>
      <c r="H146" s="2"/>
      <c r="I146" s="2">
        <f t="array" ref="I146">SUMPRODUCT(B130:B149, (ROW(B130:B149)-ROW(B130)+1)) / (20*21/2)</f>
        <v>11.500723809523807</v>
      </c>
      <c r="J146" s="2">
        <f t="shared" si="11"/>
        <v>11.502537692279054</v>
      </c>
      <c r="K146" s="2">
        <f t="shared" si="13"/>
        <v>11.444740612282715</v>
      </c>
    </row>
    <row r="147" spans="1:11" ht="13.5" x14ac:dyDescent="0.25">
      <c r="A147" s="3">
        <f>TITRES_STAT!B150</f>
        <v>42216</v>
      </c>
      <c r="B147" s="6">
        <f>TITRES_STAT!D150</f>
        <v>11.43</v>
      </c>
      <c r="C147" s="2">
        <f t="shared" si="14"/>
        <v>4.4000000000000483E-2</v>
      </c>
      <c r="D147" s="2">
        <f t="shared" si="15"/>
        <v>11.4062</v>
      </c>
      <c r="E147" s="2">
        <f t="shared" si="16"/>
        <v>11.495099999999999</v>
      </c>
      <c r="F147" s="2">
        <f t="shared" si="10"/>
        <v>11.5625</v>
      </c>
      <c r="G147" s="2">
        <f t="shared" si="12"/>
        <v>11.450659999999997</v>
      </c>
      <c r="H147" s="2"/>
      <c r="I147" s="2">
        <f t="array" ref="I147">SUMPRODUCT(B131:B150, (ROW(B131:B150)-ROW(B131)+1)) / (20*21/2)</f>
        <v>11.488019047619048</v>
      </c>
      <c r="J147" s="2">
        <f t="shared" si="11"/>
        <v>11.49562934063343</v>
      </c>
      <c r="K147" s="2">
        <f t="shared" si="13"/>
        <v>11.444162549055942</v>
      </c>
    </row>
    <row r="148" spans="1:11" ht="13.5" x14ac:dyDescent="0.25">
      <c r="A148" s="3">
        <f>TITRES_STAT!B151</f>
        <v>42219</v>
      </c>
      <c r="B148" s="6">
        <f>TITRES_STAT!D151</f>
        <v>11.43</v>
      </c>
      <c r="C148" s="2">
        <f t="shared" si="14"/>
        <v>0</v>
      </c>
      <c r="D148" s="2">
        <f t="shared" si="15"/>
        <v>11.375399999999999</v>
      </c>
      <c r="E148" s="2">
        <f t="shared" si="16"/>
        <v>11.479699999999999</v>
      </c>
      <c r="F148" s="2">
        <f t="shared" ref="F148:F211" si="17">AVERAGE(B129:B148)</f>
        <v>11.571300000000001</v>
      </c>
      <c r="G148" s="2">
        <f t="shared" si="12"/>
        <v>11.443160000000001</v>
      </c>
      <c r="H148" s="2"/>
      <c r="I148" s="2">
        <f t="array" ref="I148">SUMPRODUCT(B132:B151, (ROW(B132:B151)-ROW(B132)+1)) / (20*21/2)</f>
        <v>11.476066666666664</v>
      </c>
      <c r="J148" s="2">
        <f t="shared" si="11"/>
        <v>11.48937892723977</v>
      </c>
      <c r="K148" s="2">
        <f t="shared" si="13"/>
        <v>11.443607154975318</v>
      </c>
    </row>
    <row r="149" spans="1:11" ht="13.5" x14ac:dyDescent="0.25">
      <c r="A149" s="3">
        <f>TITRES_STAT!B152</f>
        <v>42220</v>
      </c>
      <c r="B149" s="6">
        <f>TITRES_STAT!D152</f>
        <v>11.43</v>
      </c>
      <c r="C149" s="2">
        <f t="shared" si="14"/>
        <v>0</v>
      </c>
      <c r="D149" s="2">
        <f t="shared" si="15"/>
        <v>11.375399999999999</v>
      </c>
      <c r="E149" s="2">
        <f t="shared" si="16"/>
        <v>11.4643</v>
      </c>
      <c r="F149" s="2">
        <f t="shared" si="17"/>
        <v>11.563400000000001</v>
      </c>
      <c r="G149" s="2">
        <f t="shared" si="12"/>
        <v>11.441880000000001</v>
      </c>
      <c r="H149" s="2"/>
      <c r="I149" s="2">
        <f t="array" ref="I149">SUMPRODUCT(B133:B152, (ROW(B133:B152)-ROW(B133)+1)) / (20*21/2)</f>
        <v>11.46593333333333</v>
      </c>
      <c r="J149" s="2">
        <f t="shared" ref="J149:J212" si="18">$J$4*B149+J148*(1-$J$4)</f>
        <v>11.483723791312173</v>
      </c>
      <c r="K149" s="2">
        <f t="shared" si="13"/>
        <v>11.443073541054719</v>
      </c>
    </row>
    <row r="150" spans="1:11" ht="13.5" x14ac:dyDescent="0.25">
      <c r="A150" s="3">
        <f>TITRES_STAT!B153</f>
        <v>42221</v>
      </c>
      <c r="B150" s="6">
        <f>TITRES_STAT!D153</f>
        <v>11.43</v>
      </c>
      <c r="C150" s="2">
        <f t="shared" si="14"/>
        <v>0</v>
      </c>
      <c r="D150" s="2">
        <f t="shared" si="15"/>
        <v>11.421199999999999</v>
      </c>
      <c r="E150" s="2">
        <f t="shared" si="16"/>
        <v>11.4489</v>
      </c>
      <c r="F150" s="2">
        <f t="shared" si="17"/>
        <v>11.555500000000002</v>
      </c>
      <c r="G150" s="2">
        <f t="shared" si="12"/>
        <v>11.4406</v>
      </c>
      <c r="H150" s="2"/>
      <c r="I150" s="2">
        <f t="array" ref="I150">SUMPRODUCT(B134:B153, (ROW(B134:B153)-ROW(B134)+1)) / (20*21/2)</f>
        <v>11.457619047619048</v>
      </c>
      <c r="J150" s="2">
        <f t="shared" si="18"/>
        <v>11.478607239758633</v>
      </c>
      <c r="K150" s="2">
        <f t="shared" si="13"/>
        <v>11.442560853170221</v>
      </c>
    </row>
    <row r="151" spans="1:11" ht="13.5" x14ac:dyDescent="0.25">
      <c r="A151" s="3">
        <f>TITRES_STAT!B154</f>
        <v>42222</v>
      </c>
      <c r="B151" s="6">
        <f>TITRES_STAT!D154</f>
        <v>11.43</v>
      </c>
      <c r="C151" s="2">
        <f t="shared" si="14"/>
        <v>0</v>
      </c>
      <c r="D151" s="2">
        <f t="shared" si="15"/>
        <v>11.43</v>
      </c>
      <c r="E151" s="2">
        <f t="shared" si="16"/>
        <v>11.433500000000004</v>
      </c>
      <c r="F151" s="2">
        <f t="shared" si="17"/>
        <v>11.536400000000002</v>
      </c>
      <c r="G151" s="2">
        <f t="shared" si="12"/>
        <v>11.4389</v>
      </c>
      <c r="H151" s="2"/>
      <c r="I151" s="2">
        <f t="array" ref="I151">SUMPRODUCT(B135:B154, (ROW(B135:B154)-ROW(B135)+1)) / (20*21/2)</f>
        <v>11.450347619047616</v>
      </c>
      <c r="J151" s="2">
        <f t="shared" si="18"/>
        <v>11.47397797882924</v>
      </c>
      <c r="K151" s="2">
        <f t="shared" si="13"/>
        <v>11.442068270692957</v>
      </c>
    </row>
    <row r="152" spans="1:11" ht="13.5" x14ac:dyDescent="0.25">
      <c r="A152" s="3">
        <f>TITRES_STAT!B155</f>
        <v>42223</v>
      </c>
      <c r="B152" s="6">
        <f>TITRES_STAT!D155</f>
        <v>11.43</v>
      </c>
      <c r="C152" s="2">
        <f t="shared" si="14"/>
        <v>0</v>
      </c>
      <c r="D152" s="2">
        <f t="shared" si="15"/>
        <v>11.43</v>
      </c>
      <c r="E152" s="2">
        <f t="shared" si="16"/>
        <v>11.418100000000001</v>
      </c>
      <c r="F152" s="2">
        <f t="shared" si="17"/>
        <v>11.517300000000002</v>
      </c>
      <c r="G152" s="2">
        <f t="shared" si="12"/>
        <v>11.438039999999999</v>
      </c>
      <c r="H152" s="2"/>
      <c r="I152" s="2">
        <f t="array" ref="I152">SUMPRODUCT(B136:B155, (ROW(B136:B155)-ROW(B136)+1)) / (20*21/2)</f>
        <v>11.444119047619045</v>
      </c>
      <c r="J152" s="2">
        <f t="shared" si="18"/>
        <v>11.469789599893122</v>
      </c>
      <c r="K152" s="2">
        <f t="shared" si="13"/>
        <v>11.441595005175586</v>
      </c>
    </row>
    <row r="153" spans="1:11" ht="13.5" x14ac:dyDescent="0.25">
      <c r="A153" s="3">
        <f>TITRES_STAT!B156</f>
        <v>42226</v>
      </c>
      <c r="B153" s="6">
        <f>TITRES_STAT!D156</f>
        <v>11.43</v>
      </c>
      <c r="C153" s="2">
        <f t="shared" si="14"/>
        <v>0</v>
      </c>
      <c r="D153" s="2">
        <f t="shared" si="15"/>
        <v>11.43</v>
      </c>
      <c r="E153" s="2">
        <f t="shared" si="16"/>
        <v>11.402700000000001</v>
      </c>
      <c r="F153" s="2">
        <f t="shared" si="17"/>
        <v>11.506350000000001</v>
      </c>
      <c r="G153" s="2">
        <f t="shared" si="12"/>
        <v>11.4376</v>
      </c>
      <c r="H153" s="2"/>
      <c r="I153" s="2">
        <f t="array" ref="I153">SUMPRODUCT(B137:B156, (ROW(B137:B156)-ROW(B137)+1)) / (20*21/2)</f>
        <v>11.438933333333331</v>
      </c>
      <c r="J153" s="2">
        <f t="shared" si="18"/>
        <v>11.466000114189017</v>
      </c>
      <c r="K153" s="2">
        <f t="shared" si="13"/>
        <v>11.441140299090268</v>
      </c>
    </row>
    <row r="154" spans="1:11" ht="13.5" x14ac:dyDescent="0.25">
      <c r="A154" s="3">
        <f>TITRES_STAT!B157</f>
        <v>42227</v>
      </c>
      <c r="B154" s="6">
        <f>TITRES_STAT!D157</f>
        <v>11.43</v>
      </c>
      <c r="C154" s="2">
        <f t="shared" si="14"/>
        <v>0</v>
      </c>
      <c r="D154" s="2">
        <f t="shared" si="15"/>
        <v>11.43</v>
      </c>
      <c r="E154" s="2">
        <f t="shared" si="16"/>
        <v>11.402700000000001</v>
      </c>
      <c r="F154" s="2">
        <f t="shared" si="17"/>
        <v>11.495400000000002</v>
      </c>
      <c r="G154" s="2">
        <f t="shared" si="12"/>
        <v>11.437159999999999</v>
      </c>
      <c r="H154" s="2"/>
      <c r="I154" s="2">
        <f t="array" ref="I154">SUMPRODUCT(B138:B157, (ROW(B138:B157)-ROW(B138)+1)) / (20*21/2)</f>
        <v>11.434790476190475</v>
      </c>
      <c r="J154" s="2">
        <f t="shared" si="18"/>
        <v>11.462571531885301</v>
      </c>
      <c r="K154" s="2">
        <f t="shared" si="13"/>
        <v>11.440703424616139</v>
      </c>
    </row>
    <row r="155" spans="1:11" ht="13.5" x14ac:dyDescent="0.25">
      <c r="A155" s="3">
        <f>TITRES_STAT!B158</f>
        <v>42228</v>
      </c>
      <c r="B155" s="6">
        <f>TITRES_STAT!D158</f>
        <v>11.43</v>
      </c>
      <c r="C155" s="2">
        <f t="shared" si="14"/>
        <v>0</v>
      </c>
      <c r="D155" s="2">
        <f t="shared" si="15"/>
        <v>11.43</v>
      </c>
      <c r="E155" s="2">
        <f t="shared" si="16"/>
        <v>11.425600000000003</v>
      </c>
      <c r="F155" s="2">
        <f t="shared" si="17"/>
        <v>11.484450000000002</v>
      </c>
      <c r="G155" s="2">
        <f t="shared" si="12"/>
        <v>11.431679999999997</v>
      </c>
      <c r="H155" s="2"/>
      <c r="I155" s="2">
        <f t="array" ref="I155">SUMPRODUCT(B139:B158, (ROW(B139:B158)-ROW(B139)+1)) / (20*21/2)</f>
        <v>11.431690476190475</v>
      </c>
      <c r="J155" s="2">
        <f t="shared" si="18"/>
        <v>11.459469481229558</v>
      </c>
      <c r="K155" s="2">
        <f t="shared" si="13"/>
        <v>11.44028368247433</v>
      </c>
    </row>
    <row r="156" spans="1:11" ht="13.5" x14ac:dyDescent="0.25">
      <c r="A156" s="3">
        <f>TITRES_STAT!B159</f>
        <v>42230</v>
      </c>
      <c r="B156" s="6">
        <f>TITRES_STAT!D159</f>
        <v>11.43</v>
      </c>
      <c r="C156" s="2">
        <f t="shared" si="14"/>
        <v>0</v>
      </c>
      <c r="D156" s="2">
        <f t="shared" si="15"/>
        <v>11.43</v>
      </c>
      <c r="E156" s="2">
        <f t="shared" si="16"/>
        <v>11.430000000000001</v>
      </c>
      <c r="F156" s="2">
        <f t="shared" si="17"/>
        <v>11.473500000000003</v>
      </c>
      <c r="G156" s="2">
        <f t="shared" si="12"/>
        <v>11.432079999999996</v>
      </c>
      <c r="H156" s="2"/>
      <c r="I156" s="2">
        <f t="array" ref="I156">SUMPRODUCT(B140:B159, (ROW(B140:B159)-ROW(B140)+1)) / (20*21/2)</f>
        <v>11.38027619047619</v>
      </c>
      <c r="J156" s="2">
        <f t="shared" si="18"/>
        <v>11.456662863969601</v>
      </c>
      <c r="K156" s="2">
        <f t="shared" si="13"/>
        <v>11.439880400808672</v>
      </c>
    </row>
    <row r="157" spans="1:11" ht="13.5" x14ac:dyDescent="0.25">
      <c r="A157" s="3">
        <f>TITRES_STAT!B160</f>
        <v>42233</v>
      </c>
      <c r="B157" s="6">
        <f>TITRES_STAT!D160</f>
        <v>11.43</v>
      </c>
      <c r="C157" s="2">
        <f t="shared" si="14"/>
        <v>0</v>
      </c>
      <c r="D157" s="2">
        <f t="shared" si="15"/>
        <v>11.43</v>
      </c>
      <c r="E157" s="2">
        <f t="shared" si="16"/>
        <v>11.430000000000001</v>
      </c>
      <c r="F157" s="2">
        <f t="shared" si="17"/>
        <v>11.462550000000004</v>
      </c>
      <c r="G157" s="2">
        <f t="shared" si="12"/>
        <v>11.434159999999997</v>
      </c>
      <c r="H157" s="2"/>
      <c r="I157" s="2">
        <f t="array" ref="I157">SUMPRODUCT(B141:B160, (ROW(B141:B160)-ROW(B141)+1)) / (20*21/2)</f>
        <v>11.379761904761905</v>
      </c>
      <c r="J157" s="2">
        <f t="shared" si="18"/>
        <v>11.454123543591544</v>
      </c>
      <c r="K157" s="2">
        <f t="shared" si="13"/>
        <v>11.439492934110294</v>
      </c>
    </row>
    <row r="158" spans="1:11" ht="13.5" x14ac:dyDescent="0.25">
      <c r="A158" s="3">
        <f>TITRES_STAT!B161</f>
        <v>42234</v>
      </c>
      <c r="B158" s="6">
        <f>TITRES_STAT!D161</f>
        <v>11.43</v>
      </c>
      <c r="C158" s="2">
        <f t="shared" si="14"/>
        <v>0</v>
      </c>
      <c r="D158" s="2">
        <f t="shared" si="15"/>
        <v>11.43</v>
      </c>
      <c r="E158" s="2">
        <f t="shared" si="16"/>
        <v>11.430000000000001</v>
      </c>
      <c r="F158" s="2">
        <f t="shared" si="17"/>
        <v>11.454850000000004</v>
      </c>
      <c r="G158" s="2">
        <f t="shared" si="12"/>
        <v>11.436239999999996</v>
      </c>
      <c r="H158" s="2"/>
      <c r="I158" s="2">
        <f t="array" ref="I158">SUMPRODUCT(B142:B161, (ROW(B142:B161)-ROW(B142)+1)) / (20*21/2)</f>
        <v>11.38004761904762</v>
      </c>
      <c r="J158" s="2">
        <f t="shared" si="18"/>
        <v>11.451826063249493</v>
      </c>
      <c r="K158" s="2">
        <f t="shared" si="13"/>
        <v>11.439120662184401</v>
      </c>
    </row>
    <row r="159" spans="1:11" ht="13.5" x14ac:dyDescent="0.25">
      <c r="A159" s="3">
        <f>TITRES_STAT!B162</f>
        <v>42235</v>
      </c>
      <c r="B159" s="6">
        <f>TITRES_STAT!D162</f>
        <v>10.914999999999999</v>
      </c>
      <c r="C159" s="2">
        <f t="shared" si="14"/>
        <v>-0.51500000000000057</v>
      </c>
      <c r="D159" s="2">
        <f t="shared" si="15"/>
        <v>11.327</v>
      </c>
      <c r="E159" s="2">
        <f t="shared" si="16"/>
        <v>11.378499999999999</v>
      </c>
      <c r="F159" s="2">
        <f t="shared" si="17"/>
        <v>11.421400000000002</v>
      </c>
      <c r="G159" s="2">
        <f t="shared" si="12"/>
        <v>11.426339999999996</v>
      </c>
      <c r="H159" s="2"/>
      <c r="I159" s="2">
        <f t="array" ref="I159">SUMPRODUCT(B143:B162, (ROW(B143:B162)-ROW(B143)+1)) / (20*21/2)</f>
        <v>11.413419047619046</v>
      </c>
      <c r="J159" s="2">
        <f t="shared" si="18"/>
        <v>11.400699771511446</v>
      </c>
      <c r="K159" s="2">
        <f t="shared" si="13"/>
        <v>11.418566910726188</v>
      </c>
    </row>
    <row r="160" spans="1:11" ht="13.5" x14ac:dyDescent="0.25">
      <c r="A160" s="3">
        <f>TITRES_STAT!B163</f>
        <v>42236</v>
      </c>
      <c r="B160" s="6">
        <f>TITRES_STAT!D163</f>
        <v>11.416</v>
      </c>
      <c r="C160" s="2">
        <f t="shared" si="14"/>
        <v>0.50100000000000122</v>
      </c>
      <c r="D160" s="2">
        <f t="shared" si="15"/>
        <v>11.324199999999999</v>
      </c>
      <c r="E160" s="2">
        <f t="shared" si="16"/>
        <v>11.377099999999999</v>
      </c>
      <c r="F160" s="2">
        <f t="shared" si="17"/>
        <v>11.413000000000002</v>
      </c>
      <c r="G160" s="2">
        <f t="shared" si="12"/>
        <v>11.430639999999999</v>
      </c>
      <c r="H160" s="2"/>
      <c r="I160" s="2">
        <f t="array" ref="I160">SUMPRODUCT(B144:B163, (ROW(B144:B163)-ROW(B144)+1)) / (20*21/2)</f>
        <v>11.445976190476191</v>
      </c>
      <c r="J160" s="2">
        <f t="shared" si="18"/>
        <v>11.402156936129405</v>
      </c>
      <c r="K160" s="2">
        <f t="shared" si="13"/>
        <v>11.418466247560456</v>
      </c>
    </row>
    <row r="161" spans="1:11" ht="13.5" x14ac:dyDescent="0.25">
      <c r="A161" s="3">
        <f>TITRES_STAT!B164</f>
        <v>42237</v>
      </c>
      <c r="B161" s="6">
        <f>TITRES_STAT!D164</f>
        <v>11.416</v>
      </c>
      <c r="C161" s="2">
        <f t="shared" si="14"/>
        <v>0</v>
      </c>
      <c r="D161" s="2">
        <f t="shared" si="15"/>
        <v>11.321400000000001</v>
      </c>
      <c r="E161" s="2">
        <f t="shared" si="16"/>
        <v>11.375699999999998</v>
      </c>
      <c r="F161" s="2">
        <f t="shared" si="17"/>
        <v>11.404600000000004</v>
      </c>
      <c r="G161" s="2">
        <f t="shared" si="12"/>
        <v>11.431600000000001</v>
      </c>
      <c r="H161" s="2"/>
      <c r="I161" s="2">
        <f t="array" ref="I161">SUMPRODUCT(B145:B164, (ROW(B145:B164)-ROW(B145)+1)) / (20*21/2)</f>
        <v>11.477719047619045</v>
      </c>
      <c r="J161" s="2">
        <f t="shared" si="18"/>
        <v>11.403475323164701</v>
      </c>
      <c r="K161" s="2">
        <f t="shared" si="13"/>
        <v>11.418369531969851</v>
      </c>
    </row>
    <row r="162" spans="1:11" ht="13.5" x14ac:dyDescent="0.25">
      <c r="A162" s="3">
        <f>TITRES_STAT!B165</f>
        <v>42240</v>
      </c>
      <c r="B162" s="6">
        <f>TITRES_STAT!D165</f>
        <v>11.755000000000001</v>
      </c>
      <c r="C162" s="2">
        <f t="shared" si="14"/>
        <v>0.33900000000000041</v>
      </c>
      <c r="D162" s="2">
        <f t="shared" si="15"/>
        <v>11.386399999999998</v>
      </c>
      <c r="E162" s="2">
        <f t="shared" si="16"/>
        <v>11.408199999999999</v>
      </c>
      <c r="F162" s="2">
        <f t="shared" si="17"/>
        <v>11.413150000000002</v>
      </c>
      <c r="G162" s="2">
        <f t="shared" si="12"/>
        <v>11.439340000000001</v>
      </c>
      <c r="H162" s="2"/>
      <c r="I162" s="2">
        <f t="array" ref="I162">SUMPRODUCT(B146:B165, (ROW(B146:B165)-ROW(B146)+1)) / (20*21/2)</f>
        <v>11.485342857142857</v>
      </c>
      <c r="J162" s="2">
        <f t="shared" si="18"/>
        <v>11.436953863815681</v>
      </c>
      <c r="K162" s="2">
        <f t="shared" si="13"/>
        <v>11.431570726794563</v>
      </c>
    </row>
    <row r="163" spans="1:11" ht="13.5" x14ac:dyDescent="0.25">
      <c r="A163" s="3">
        <f>TITRES_STAT!B166</f>
        <v>42241</v>
      </c>
      <c r="B163" s="6">
        <f>TITRES_STAT!D166</f>
        <v>11.755000000000001</v>
      </c>
      <c r="C163" s="2">
        <f t="shared" si="14"/>
        <v>0</v>
      </c>
      <c r="D163" s="2">
        <f t="shared" si="15"/>
        <v>11.451400000000001</v>
      </c>
      <c r="E163" s="2">
        <f t="shared" si="16"/>
        <v>11.440699999999998</v>
      </c>
      <c r="F163" s="2">
        <f t="shared" si="17"/>
        <v>11.421700000000001</v>
      </c>
      <c r="G163" s="2">
        <f t="shared" si="12"/>
        <v>11.448080000000003</v>
      </c>
      <c r="H163" s="2"/>
      <c r="I163" s="2">
        <f t="array" ref="I163">SUMPRODUCT(B147:B166, (ROW(B147:B166)-ROW(B147)+1)) / (20*21/2)</f>
        <v>11.491457142857143</v>
      </c>
      <c r="J163" s="2">
        <f t="shared" si="18"/>
        <v>11.467243972023711</v>
      </c>
      <c r="K163" s="2">
        <f t="shared" si="13"/>
        <v>11.44425422770458</v>
      </c>
    </row>
    <row r="164" spans="1:11" ht="13.5" x14ac:dyDescent="0.25">
      <c r="A164" s="3">
        <f>TITRES_STAT!B167</f>
        <v>42242</v>
      </c>
      <c r="B164" s="6">
        <f>TITRES_STAT!D167</f>
        <v>11.755000000000001</v>
      </c>
      <c r="C164" s="2">
        <f t="shared" si="14"/>
        <v>0</v>
      </c>
      <c r="D164" s="2">
        <f t="shared" si="15"/>
        <v>11.619400000000002</v>
      </c>
      <c r="E164" s="2">
        <f t="shared" si="16"/>
        <v>11.473199999999999</v>
      </c>
      <c r="F164" s="2">
        <f t="shared" si="17"/>
        <v>11.437950000000001</v>
      </c>
      <c r="G164" s="2">
        <f t="shared" si="12"/>
        <v>11.456820000000004</v>
      </c>
      <c r="H164" s="2"/>
      <c r="I164" s="2">
        <f t="array" ref="I164">SUMPRODUCT(B148:B167, (ROW(B148:B167)-ROW(B148)+1)) / (20*21/2)</f>
        <v>11.496942857142859</v>
      </c>
      <c r="J164" s="2">
        <f t="shared" si="18"/>
        <v>11.494649308021453</v>
      </c>
      <c r="K164" s="2">
        <f t="shared" si="13"/>
        <v>11.456440336422048</v>
      </c>
    </row>
    <row r="165" spans="1:11" ht="13.5" x14ac:dyDescent="0.25">
      <c r="A165" s="3">
        <f>TITRES_STAT!B168</f>
        <v>42243</v>
      </c>
      <c r="B165" s="6">
        <f>TITRES_STAT!D168</f>
        <v>11.518000000000001</v>
      </c>
      <c r="C165" s="2">
        <f t="shared" si="14"/>
        <v>-0.2370000000000001</v>
      </c>
      <c r="D165" s="2">
        <f t="shared" si="15"/>
        <v>11.639800000000001</v>
      </c>
      <c r="E165" s="2">
        <f t="shared" si="16"/>
        <v>11.481999999999998</v>
      </c>
      <c r="F165" s="2">
        <f t="shared" si="17"/>
        <v>11.453800000000001</v>
      </c>
      <c r="G165" s="2">
        <f t="shared" si="12"/>
        <v>11.460820000000005</v>
      </c>
      <c r="H165" s="2"/>
      <c r="I165" s="2">
        <f t="array" ref="I165">SUMPRODUCT(B149:B168, (ROW(B149:B168)-ROW(B149)+1)) / (20*21/2)</f>
        <v>11.502009523809525</v>
      </c>
      <c r="J165" s="2">
        <f t="shared" si="18"/>
        <v>11.496873183447981</v>
      </c>
      <c r="K165" s="2">
        <f t="shared" si="13"/>
        <v>11.458854440876086</v>
      </c>
    </row>
    <row r="166" spans="1:11" ht="13.5" x14ac:dyDescent="0.25">
      <c r="A166" s="3">
        <f>TITRES_STAT!B169</f>
        <v>42244</v>
      </c>
      <c r="B166" s="6">
        <f>TITRES_STAT!D169</f>
        <v>11.518000000000001</v>
      </c>
      <c r="C166" s="2">
        <f t="shared" si="14"/>
        <v>0</v>
      </c>
      <c r="D166" s="2">
        <f t="shared" si="15"/>
        <v>11.6602</v>
      </c>
      <c r="E166" s="2">
        <f t="shared" si="16"/>
        <v>11.490799999999998</v>
      </c>
      <c r="F166" s="2">
        <f t="shared" si="17"/>
        <v>11.4604</v>
      </c>
      <c r="G166" s="2">
        <f t="shared" si="12"/>
        <v>11.464820000000005</v>
      </c>
      <c r="H166" s="2"/>
      <c r="I166" s="2">
        <f t="array" ref="I166">SUMPRODUCT(B150:B169, (ROW(B150:B169)-ROW(B150)+1)) / (20*21/2)</f>
        <v>11.504085714285715</v>
      </c>
      <c r="J166" s="2">
        <f t="shared" si="18"/>
        <v>11.49888526121484</v>
      </c>
      <c r="K166" s="2">
        <f t="shared" si="13"/>
        <v>11.461173874567221</v>
      </c>
    </row>
    <row r="167" spans="1:11" ht="13.5" x14ac:dyDescent="0.25">
      <c r="A167" s="3">
        <f>TITRES_STAT!B170</f>
        <v>42247</v>
      </c>
      <c r="B167" s="6">
        <f>TITRES_STAT!D170</f>
        <v>11.518000000000001</v>
      </c>
      <c r="C167" s="2">
        <f t="shared" si="14"/>
        <v>0</v>
      </c>
      <c r="D167" s="2">
        <f t="shared" si="15"/>
        <v>11.612800000000002</v>
      </c>
      <c r="E167" s="2">
        <f t="shared" si="16"/>
        <v>11.499599999999999</v>
      </c>
      <c r="F167" s="2">
        <f t="shared" si="17"/>
        <v>11.4648</v>
      </c>
      <c r="G167" s="2">
        <f t="shared" si="12"/>
        <v>11.475540000000006</v>
      </c>
      <c r="H167" s="2"/>
      <c r="I167" s="2">
        <f t="array" ref="I167">SUMPRODUCT(B151:B170, (ROW(B151:B170)-ROW(B151)+1)) / (20*21/2)</f>
        <v>11.458157142857143</v>
      </c>
      <c r="J167" s="2">
        <f t="shared" si="18"/>
        <v>11.500705712527711</v>
      </c>
      <c r="K167" s="2">
        <f t="shared" si="13"/>
        <v>11.463402350074389</v>
      </c>
    </row>
    <row r="168" spans="1:11" ht="13.5" x14ac:dyDescent="0.25">
      <c r="A168" s="3">
        <f>TITRES_STAT!B171</f>
        <v>42248</v>
      </c>
      <c r="B168" s="6">
        <f>TITRES_STAT!D171</f>
        <v>11.518000000000001</v>
      </c>
      <c r="C168" s="2">
        <f t="shared" si="14"/>
        <v>0</v>
      </c>
      <c r="D168" s="2">
        <f t="shared" si="15"/>
        <v>11.5654</v>
      </c>
      <c r="E168" s="2">
        <f t="shared" si="16"/>
        <v>11.5084</v>
      </c>
      <c r="F168" s="2">
        <f t="shared" si="17"/>
        <v>11.469199999999999</v>
      </c>
      <c r="G168" s="2">
        <f t="shared" si="12"/>
        <v>11.479880000000005</v>
      </c>
      <c r="H168" s="2"/>
      <c r="I168" s="2">
        <f t="array" ref="I168">SUMPRODUCT(B152:B171, (ROW(B152:B171)-ROW(B152)+1)) / (20*21/2)</f>
        <v>11.414323809523811</v>
      </c>
      <c r="J168" s="2">
        <f t="shared" si="18"/>
        <v>11.502352787525073</v>
      </c>
      <c r="K168" s="2">
        <f t="shared" si="13"/>
        <v>11.465543434385198</v>
      </c>
    </row>
    <row r="169" spans="1:11" ht="13.5" x14ac:dyDescent="0.25">
      <c r="A169" s="3">
        <f>TITRES_STAT!B172</f>
        <v>42249</v>
      </c>
      <c r="B169" s="6">
        <f>TITRES_STAT!D172</f>
        <v>11.491</v>
      </c>
      <c r="C169" s="2">
        <f t="shared" si="14"/>
        <v>-2.7000000000001023E-2</v>
      </c>
      <c r="D169" s="2">
        <f t="shared" si="15"/>
        <v>11.512600000000001</v>
      </c>
      <c r="E169" s="2">
        <f t="shared" si="16"/>
        <v>11.566000000000001</v>
      </c>
      <c r="F169" s="2">
        <f t="shared" si="17"/>
        <v>11.472249999999999</v>
      </c>
      <c r="G169" s="2">
        <f t="shared" si="12"/>
        <v>11.490380000000005</v>
      </c>
      <c r="H169" s="2"/>
      <c r="I169" s="2">
        <f t="array" ref="I169">SUMPRODUCT(B153:B172, (ROW(B153:B172)-ROW(B153)+1)) / (20*21/2)</f>
        <v>11.34115714285714</v>
      </c>
      <c r="J169" s="2">
        <f t="shared" si="18"/>
        <v>11.501271569665542</v>
      </c>
      <c r="K169" s="2">
        <f t="shared" si="13"/>
        <v>11.466541731075974</v>
      </c>
    </row>
    <row r="170" spans="1:11" ht="13.5" x14ac:dyDescent="0.25">
      <c r="A170" s="3">
        <f>TITRES_STAT!B173</f>
        <v>42250</v>
      </c>
      <c r="B170" s="6">
        <f>TITRES_STAT!D173</f>
        <v>10.99</v>
      </c>
      <c r="C170" s="2">
        <f t="shared" si="14"/>
        <v>-0.50099999999999945</v>
      </c>
      <c r="D170" s="2">
        <f t="shared" si="15"/>
        <v>11.407</v>
      </c>
      <c r="E170" s="2">
        <f t="shared" si="16"/>
        <v>11.523400000000001</v>
      </c>
      <c r="F170" s="2">
        <f t="shared" si="17"/>
        <v>11.45025</v>
      </c>
      <c r="G170" s="2">
        <f t="shared" si="12"/>
        <v>11.490020000000005</v>
      </c>
      <c r="H170" s="2"/>
      <c r="I170" s="2">
        <f t="array" ref="I170">SUMPRODUCT(B154:B173, (ROW(B154:B173)-ROW(B154)+1)) / (20*21/2)</f>
        <v>11.271657142857142</v>
      </c>
      <c r="J170" s="2">
        <f t="shared" si="18"/>
        <v>11.452579039221206</v>
      </c>
      <c r="K170" s="2">
        <f t="shared" si="13"/>
        <v>11.447853820053387</v>
      </c>
    </row>
    <row r="171" spans="1:11" ht="13.5" x14ac:dyDescent="0.25">
      <c r="A171" s="3">
        <f>TITRES_STAT!B174</f>
        <v>42251</v>
      </c>
      <c r="B171" s="6">
        <f>TITRES_STAT!D174</f>
        <v>10.99</v>
      </c>
      <c r="C171" s="2">
        <f t="shared" si="14"/>
        <v>0</v>
      </c>
      <c r="D171" s="2">
        <f t="shared" si="15"/>
        <v>11.301400000000001</v>
      </c>
      <c r="E171" s="2">
        <f t="shared" si="16"/>
        <v>11.480799999999999</v>
      </c>
      <c r="F171" s="2">
        <f t="shared" si="17"/>
        <v>11.42825</v>
      </c>
      <c r="G171" s="2">
        <f t="shared" si="12"/>
        <v>11.489660000000004</v>
      </c>
      <c r="H171" s="2"/>
      <c r="I171" s="2">
        <f t="array" ref="I171">SUMPRODUCT(B155:B174, (ROW(B155:B174)-ROW(B155)+1)) / (20*21/2)</f>
        <v>11.205823809523807</v>
      </c>
      <c r="J171" s="2">
        <f t="shared" si="18"/>
        <v>11.408523892628711</v>
      </c>
      <c r="K171" s="2">
        <f t="shared" si="13"/>
        <v>11.429898768286588</v>
      </c>
    </row>
    <row r="172" spans="1:11" ht="13.5" x14ac:dyDescent="0.25">
      <c r="A172" s="3">
        <f>TITRES_STAT!B175</f>
        <v>42254</v>
      </c>
      <c r="B172" s="6">
        <f>TITRES_STAT!D175</f>
        <v>10.66</v>
      </c>
      <c r="C172" s="2">
        <f t="shared" si="14"/>
        <v>-0.33000000000000007</v>
      </c>
      <c r="D172" s="2">
        <f t="shared" si="15"/>
        <v>11.129799999999999</v>
      </c>
      <c r="E172" s="2">
        <f t="shared" si="16"/>
        <v>11.3713</v>
      </c>
      <c r="F172" s="2">
        <f t="shared" si="17"/>
        <v>11.389749999999999</v>
      </c>
      <c r="G172" s="2">
        <f t="shared" si="12"/>
        <v>11.476120000000003</v>
      </c>
      <c r="H172" s="2"/>
      <c r="I172" s="2">
        <f t="array" ref="I172">SUMPRODUCT(B156:B175, (ROW(B156:B175)-ROW(B156)+1)) / (20*21/2)</f>
        <v>11.133180952380952</v>
      </c>
      <c r="J172" s="2">
        <f t="shared" si="18"/>
        <v>11.337235902854548</v>
      </c>
      <c r="K172" s="2">
        <f t="shared" si="13"/>
        <v>11.399706659726331</v>
      </c>
    </row>
    <row r="173" spans="1:11" ht="13.5" x14ac:dyDescent="0.25">
      <c r="A173" s="3">
        <f>TITRES_STAT!B176</f>
        <v>42255</v>
      </c>
      <c r="B173" s="6">
        <f>TITRES_STAT!D176</f>
        <v>10.66</v>
      </c>
      <c r="C173" s="2">
        <f t="shared" si="14"/>
        <v>0</v>
      </c>
      <c r="D173" s="2">
        <f t="shared" si="15"/>
        <v>10.9582</v>
      </c>
      <c r="E173" s="2">
        <f t="shared" si="16"/>
        <v>11.261799999999999</v>
      </c>
      <c r="F173" s="2">
        <f t="shared" si="17"/>
        <v>11.351249999999999</v>
      </c>
      <c r="G173" s="2">
        <f t="shared" si="12"/>
        <v>11.458440000000003</v>
      </c>
      <c r="H173" s="2"/>
      <c r="I173" s="2">
        <f t="array" ref="I173">SUMPRODUCT(B157:B176, (ROW(B157:B176)-ROW(B157)+1)) / (20*21/2)</f>
        <v>11.064728571428571</v>
      </c>
      <c r="J173" s="2">
        <f t="shared" si="18"/>
        <v>11.27273724543983</v>
      </c>
      <c r="K173" s="2">
        <f t="shared" si="13"/>
        <v>11.370698555423337</v>
      </c>
    </row>
    <row r="174" spans="1:11" ht="13.5" x14ac:dyDescent="0.25">
      <c r="A174" s="3">
        <f>TITRES_STAT!B177</f>
        <v>42256</v>
      </c>
      <c r="B174" s="6">
        <f>TITRES_STAT!D177</f>
        <v>10.66</v>
      </c>
      <c r="C174" s="2">
        <f t="shared" si="14"/>
        <v>0</v>
      </c>
      <c r="D174" s="2">
        <f t="shared" si="15"/>
        <v>10.791999999999998</v>
      </c>
      <c r="E174" s="2">
        <f t="shared" si="16"/>
        <v>11.152299999999999</v>
      </c>
      <c r="F174" s="2">
        <f t="shared" si="17"/>
        <v>11.312749999999998</v>
      </c>
      <c r="G174" s="2">
        <f t="shared" si="12"/>
        <v>11.43486</v>
      </c>
      <c r="H174" s="2"/>
      <c r="I174" s="2">
        <f t="array" ref="I174">SUMPRODUCT(B158:B177, (ROW(B158:B177)-ROW(B158)+1)) / (20*21/2)</f>
        <v>10.970371428571429</v>
      </c>
      <c r="J174" s="2">
        <f t="shared" si="18"/>
        <v>11.214381317302703</v>
      </c>
      <c r="K174" s="2">
        <f t="shared" si="13"/>
        <v>11.342828023838107</v>
      </c>
    </row>
    <row r="175" spans="1:11" ht="13.5" x14ac:dyDescent="0.25">
      <c r="A175" s="3">
        <f>TITRES_STAT!B178</f>
        <v>42257</v>
      </c>
      <c r="B175" s="6">
        <f>TITRES_STAT!D178</f>
        <v>10.55</v>
      </c>
      <c r="C175" s="2">
        <f t="shared" si="14"/>
        <v>-0.10999999999999943</v>
      </c>
      <c r="D175" s="2">
        <f t="shared" si="15"/>
        <v>10.703999999999999</v>
      </c>
      <c r="E175" s="2">
        <f t="shared" si="16"/>
        <v>11.055499999999999</v>
      </c>
      <c r="F175" s="2">
        <f t="shared" si="17"/>
        <v>11.268750000000001</v>
      </c>
      <c r="G175" s="2">
        <f t="shared" si="12"/>
        <v>11.416120000000001</v>
      </c>
      <c r="H175" s="2"/>
      <c r="I175" s="2">
        <f t="array" ref="I175">SUMPRODUCT(B159:B178, (ROW(B159:B178)-ROW(B159)+1)) / (20*21/2)</f>
        <v>10.881709523809524</v>
      </c>
      <c r="J175" s="2">
        <f t="shared" si="18"/>
        <v>11.151106906131016</v>
      </c>
      <c r="K175" s="2">
        <f t="shared" si="13"/>
        <v>11.311736728785633</v>
      </c>
    </row>
    <row r="176" spans="1:11" ht="13.5" x14ac:dyDescent="0.25">
      <c r="A176" s="3">
        <f>TITRES_STAT!B179</f>
        <v>42258</v>
      </c>
      <c r="B176" s="6">
        <f>TITRES_STAT!D179</f>
        <v>10.55</v>
      </c>
      <c r="C176" s="2">
        <f t="shared" si="14"/>
        <v>0</v>
      </c>
      <c r="D176" s="2">
        <f t="shared" si="15"/>
        <v>10.616</v>
      </c>
      <c r="E176" s="2">
        <f t="shared" si="16"/>
        <v>10.958699999999999</v>
      </c>
      <c r="F176" s="2">
        <f t="shared" si="17"/>
        <v>11.224750000000002</v>
      </c>
      <c r="G176" s="2">
        <f t="shared" si="12"/>
        <v>11.39738</v>
      </c>
      <c r="H176" s="2"/>
      <c r="I176" s="2">
        <f t="array" ref="I176">SUMPRODUCT(B160:B179, (ROW(B160:B179)-ROW(B160)+1)) / (20*21/2)</f>
        <v>10.798742857142857</v>
      </c>
      <c r="J176" s="2">
        <f t="shared" si="18"/>
        <v>11.093858629356633</v>
      </c>
      <c r="K176" s="2">
        <f t="shared" si="13"/>
        <v>11.281864700205805</v>
      </c>
    </row>
    <row r="177" spans="1:11" ht="13.5" x14ac:dyDescent="0.25">
      <c r="A177" s="3">
        <f>TITRES_STAT!B180</f>
        <v>42261</v>
      </c>
      <c r="B177" s="6">
        <f>TITRES_STAT!D180</f>
        <v>10.234</v>
      </c>
      <c r="C177" s="2">
        <f t="shared" si="14"/>
        <v>-0.31600000000000072</v>
      </c>
      <c r="D177" s="2">
        <f t="shared" si="15"/>
        <v>10.530800000000001</v>
      </c>
      <c r="E177" s="2">
        <f t="shared" si="16"/>
        <v>10.830299999999998</v>
      </c>
      <c r="F177" s="2">
        <f t="shared" si="17"/>
        <v>11.164950000000001</v>
      </c>
      <c r="G177" s="2">
        <f t="shared" si="12"/>
        <v>11.376980000000001</v>
      </c>
      <c r="H177" s="2"/>
      <c r="I177" s="2">
        <f t="array" ref="I177">SUMPRODUCT(B161:B180, (ROW(B161:B180)-ROW(B161)+1)) / (20*21/2)</f>
        <v>10.719019047619048</v>
      </c>
      <c r="J177" s="2">
        <f t="shared" si="18"/>
        <v>11.011967331322667</v>
      </c>
      <c r="K177" s="2">
        <f t="shared" si="13"/>
        <v>11.240771966864401</v>
      </c>
    </row>
    <row r="178" spans="1:11" ht="13.5" x14ac:dyDescent="0.25">
      <c r="A178" s="3">
        <f>TITRES_STAT!B181</f>
        <v>42262</v>
      </c>
      <c r="B178" s="6">
        <f>TITRES_STAT!D181</f>
        <v>10.234</v>
      </c>
      <c r="C178" s="2">
        <f t="shared" si="14"/>
        <v>0</v>
      </c>
      <c r="D178" s="2">
        <f t="shared" si="15"/>
        <v>10.445600000000001</v>
      </c>
      <c r="E178" s="2">
        <f t="shared" si="16"/>
        <v>10.701899999999998</v>
      </c>
      <c r="F178" s="2">
        <f t="shared" si="17"/>
        <v>11.105150000000002</v>
      </c>
      <c r="G178" s="2">
        <f t="shared" ref="G178:G241" si="19">AVERAGE(B129:B178)</f>
        <v>11.356580000000003</v>
      </c>
      <c r="H178" s="2"/>
      <c r="I178" s="2">
        <f t="array" ref="I178">SUMPRODUCT(B162:B181, (ROW(B162:B181)-ROW(B162)+1)) / (20*21/2)</f>
        <v>10.644923809523808</v>
      </c>
      <c r="J178" s="2">
        <f t="shared" si="18"/>
        <v>10.937875204530032</v>
      </c>
      <c r="K178" s="2">
        <f t="shared" si="13"/>
        <v>11.201290713261876</v>
      </c>
    </row>
    <row r="179" spans="1:11" ht="13.5" x14ac:dyDescent="0.25">
      <c r="A179" s="3">
        <f>TITRES_STAT!B182</f>
        <v>42263</v>
      </c>
      <c r="B179" s="6">
        <f>TITRES_STAT!D182</f>
        <v>10.234</v>
      </c>
      <c r="C179" s="2">
        <f t="shared" si="14"/>
        <v>0</v>
      </c>
      <c r="D179" s="2">
        <f t="shared" si="15"/>
        <v>10.360400000000002</v>
      </c>
      <c r="E179" s="2">
        <f t="shared" si="16"/>
        <v>10.576199999999996</v>
      </c>
      <c r="F179" s="2">
        <f t="shared" si="17"/>
        <v>11.071100000000003</v>
      </c>
      <c r="G179" s="2">
        <f t="shared" si="19"/>
        <v>11.329500000000005</v>
      </c>
      <c r="H179" s="2"/>
      <c r="I179" s="2">
        <f t="array" ref="I179">SUMPRODUCT(B163:B182, (ROW(B163:B182)-ROW(B163)+1)) / (20*21/2)</f>
        <v>10.573123809523809</v>
      </c>
      <c r="J179" s="2">
        <f t="shared" si="18"/>
        <v>10.870839470765267</v>
      </c>
      <c r="K179" s="2">
        <f t="shared" ref="K179:K242" si="20">$K$4*B179+(1-$K$4)*K178</f>
        <v>11.163357744114352</v>
      </c>
    </row>
    <row r="180" spans="1:11" ht="13.5" x14ac:dyDescent="0.25">
      <c r="A180" s="3">
        <f>TITRES_STAT!B183</f>
        <v>42264</v>
      </c>
      <c r="B180" s="6">
        <f>TITRES_STAT!D183</f>
        <v>10.234</v>
      </c>
      <c r="C180" s="2">
        <f t="shared" si="14"/>
        <v>0</v>
      </c>
      <c r="D180" s="2">
        <f t="shared" si="15"/>
        <v>10.2972</v>
      </c>
      <c r="E180" s="2">
        <f t="shared" si="16"/>
        <v>10.500599999999997</v>
      </c>
      <c r="F180" s="2">
        <f t="shared" si="17"/>
        <v>11.012000000000004</v>
      </c>
      <c r="G180" s="2">
        <f t="shared" si="19"/>
        <v>11.302420000000007</v>
      </c>
      <c r="H180" s="2"/>
      <c r="I180" s="2">
        <f t="array" ref="I180">SUMPRODUCT(B164:B183, (ROW(B164:B183)-ROW(B164)+1)) / (20*21/2)</f>
        <v>10.508733333333332</v>
      </c>
      <c r="J180" s="2">
        <f t="shared" si="18"/>
        <v>10.810188092597146</v>
      </c>
      <c r="K180" s="2">
        <f t="shared" si="20"/>
        <v>11.126912342384378</v>
      </c>
    </row>
    <row r="181" spans="1:11" ht="13.5" x14ac:dyDescent="0.25">
      <c r="A181" s="3">
        <f>TITRES_STAT!B184</f>
        <v>42265</v>
      </c>
      <c r="B181" s="6">
        <f>TITRES_STAT!D184</f>
        <v>10.234</v>
      </c>
      <c r="C181" s="2">
        <f t="shared" si="14"/>
        <v>0</v>
      </c>
      <c r="D181" s="2">
        <f t="shared" si="15"/>
        <v>10.234</v>
      </c>
      <c r="E181" s="2">
        <f t="shared" si="16"/>
        <v>10.424999999999999</v>
      </c>
      <c r="F181" s="2">
        <f t="shared" si="17"/>
        <v>10.952900000000003</v>
      </c>
      <c r="G181" s="2">
        <f t="shared" si="19"/>
        <v>11.270860000000006</v>
      </c>
      <c r="H181" s="2"/>
      <c r="I181" s="2">
        <f t="array" ref="I181">SUMPRODUCT(B165:B184, (ROW(B165:B184)-ROW(B165)+1)) / (20*21/2)</f>
        <v>10.45175238095238</v>
      </c>
      <c r="J181" s="2">
        <f t="shared" si="18"/>
        <v>10.755313036159322</v>
      </c>
      <c r="K181" s="2">
        <f t="shared" si="20"/>
        <v>11.091896172094796</v>
      </c>
    </row>
    <row r="182" spans="1:11" ht="13.5" x14ac:dyDescent="0.25">
      <c r="A182" s="3">
        <f>TITRES_STAT!B185</f>
        <v>42268</v>
      </c>
      <c r="B182" s="6">
        <f>TITRES_STAT!D185</f>
        <v>10.199</v>
      </c>
      <c r="C182" s="2">
        <f t="shared" si="14"/>
        <v>-3.5000000000000142E-2</v>
      </c>
      <c r="D182" s="2">
        <f t="shared" si="15"/>
        <v>10.227</v>
      </c>
      <c r="E182" s="2">
        <f t="shared" si="16"/>
        <v>10.378899999999998</v>
      </c>
      <c r="F182" s="2">
        <f t="shared" si="17"/>
        <v>10.875100000000003</v>
      </c>
      <c r="G182" s="2">
        <f t="shared" si="19"/>
        <v>11.238600000000005</v>
      </c>
      <c r="H182" s="2"/>
      <c r="I182" s="2">
        <f t="array" ref="I182">SUMPRODUCT(B166:B185, (ROW(B166:B185)-ROW(B166)+1)) / (20*21/2)</f>
        <v>10.402180952380951</v>
      </c>
      <c r="J182" s="2">
        <f t="shared" si="18"/>
        <v>10.702330842239387</v>
      </c>
      <c r="K182" s="2">
        <f t="shared" si="20"/>
        <v>11.056880635934215</v>
      </c>
    </row>
    <row r="183" spans="1:11" ht="13.5" x14ac:dyDescent="0.25">
      <c r="A183" s="3">
        <f>TITRES_STAT!B186</f>
        <v>42269</v>
      </c>
      <c r="B183" s="6">
        <f>TITRES_STAT!D186</f>
        <v>10.199</v>
      </c>
      <c r="C183" s="2">
        <f t="shared" si="14"/>
        <v>0</v>
      </c>
      <c r="D183" s="2">
        <f t="shared" si="15"/>
        <v>10.219999999999999</v>
      </c>
      <c r="E183" s="2">
        <f t="shared" si="16"/>
        <v>10.332799999999999</v>
      </c>
      <c r="F183" s="2">
        <f t="shared" si="17"/>
        <v>10.797300000000003</v>
      </c>
      <c r="G183" s="2">
        <f t="shared" si="19"/>
        <v>11.209600000000002</v>
      </c>
      <c r="H183" s="2"/>
      <c r="I183" s="2">
        <f t="array" ref="I183">SUMPRODUCT(B167:B186, (ROW(B167:B186)-ROW(B167)+1)) / (20*21/2)</f>
        <v>10.358890476190478</v>
      </c>
      <c r="J183" s="2">
        <f t="shared" si="18"/>
        <v>10.654394571549922</v>
      </c>
      <c r="K183" s="2">
        <f t="shared" si="20"/>
        <v>11.023238258054443</v>
      </c>
    </row>
    <row r="184" spans="1:11" ht="13.5" x14ac:dyDescent="0.25">
      <c r="A184" s="3">
        <f>TITRES_STAT!B187</f>
        <v>42270</v>
      </c>
      <c r="B184" s="6">
        <f>TITRES_STAT!D187</f>
        <v>10.199</v>
      </c>
      <c r="C184" s="2">
        <f t="shared" si="14"/>
        <v>0</v>
      </c>
      <c r="D184" s="2">
        <f t="shared" si="15"/>
        <v>10.212999999999999</v>
      </c>
      <c r="E184" s="2">
        <f t="shared" si="16"/>
        <v>10.2867</v>
      </c>
      <c r="F184" s="2">
        <f t="shared" si="17"/>
        <v>10.719500000000004</v>
      </c>
      <c r="G184" s="2">
        <f t="shared" si="19"/>
        <v>11.180600000000002</v>
      </c>
      <c r="H184" s="2"/>
      <c r="I184" s="2">
        <f t="array" ref="I184">SUMPRODUCT(B168:B187, (ROW(B168:B187)-ROW(B168)+1)) / (20*21/2)</f>
        <v>10.321880952380951</v>
      </c>
      <c r="J184" s="2">
        <f t="shared" si="18"/>
        <v>10.611023659973739</v>
      </c>
      <c r="K184" s="2">
        <f t="shared" si="20"/>
        <v>10.990915189111131</v>
      </c>
    </row>
    <row r="185" spans="1:11" ht="13.5" x14ac:dyDescent="0.25">
      <c r="A185" s="3">
        <f>TITRES_STAT!B188</f>
        <v>42275</v>
      </c>
      <c r="B185" s="6">
        <f>TITRES_STAT!D188</f>
        <v>10.199</v>
      </c>
      <c r="C185" s="2">
        <f t="shared" si="14"/>
        <v>0</v>
      </c>
      <c r="D185" s="2">
        <f t="shared" si="15"/>
        <v>10.206</v>
      </c>
      <c r="E185" s="2">
        <f t="shared" si="16"/>
        <v>10.2516</v>
      </c>
      <c r="F185" s="2">
        <f t="shared" si="17"/>
        <v>10.653550000000005</v>
      </c>
      <c r="G185" s="2">
        <f t="shared" si="19"/>
        <v>11.151599999999998</v>
      </c>
      <c r="H185" s="2"/>
      <c r="I185" s="2">
        <f t="array" ref="I185">SUMPRODUCT(B169:B188, (ROW(B169:B188)-ROW(B169)+1)) / (20*21/2)</f>
        <v>10.291152380952379</v>
      </c>
      <c r="J185" s="2">
        <f t="shared" si="18"/>
        <v>10.571783311404813</v>
      </c>
      <c r="K185" s="2">
        <f t="shared" si="20"/>
        <v>10.959859691498931</v>
      </c>
    </row>
    <row r="186" spans="1:11" ht="13.5" x14ac:dyDescent="0.25">
      <c r="A186" s="3">
        <f>TITRES_STAT!B189</f>
        <v>42276</v>
      </c>
      <c r="B186" s="6">
        <f>TITRES_STAT!D189</f>
        <v>10.199</v>
      </c>
      <c r="C186" s="2">
        <f t="shared" si="14"/>
        <v>0</v>
      </c>
      <c r="D186" s="2">
        <f t="shared" si="15"/>
        <v>10.199</v>
      </c>
      <c r="E186" s="2">
        <f t="shared" si="16"/>
        <v>10.2165</v>
      </c>
      <c r="F186" s="2">
        <f t="shared" si="17"/>
        <v>10.587600000000004</v>
      </c>
      <c r="G186" s="2">
        <f t="shared" si="19"/>
        <v>11.122599999999998</v>
      </c>
      <c r="H186" s="2"/>
      <c r="I186" s="2">
        <f t="array" ref="I186">SUMPRODUCT(B170:B189, (ROW(B170:B189)-ROW(B170)+1)) / (20*21/2)</f>
        <v>10.279276190476189</v>
      </c>
      <c r="J186" s="2">
        <f t="shared" si="18"/>
        <v>10.536280138890069</v>
      </c>
      <c r="K186" s="2">
        <f t="shared" si="20"/>
        <v>10.930022056538188</v>
      </c>
    </row>
    <row r="187" spans="1:11" ht="13.5" x14ac:dyDescent="0.25">
      <c r="A187" s="3">
        <f>TITRES_STAT!B190</f>
        <v>42277</v>
      </c>
      <c r="B187" s="6">
        <f>TITRES_STAT!D190</f>
        <v>10.199</v>
      </c>
      <c r="C187" s="2">
        <f t="shared" si="14"/>
        <v>0</v>
      </c>
      <c r="D187" s="2">
        <f t="shared" si="15"/>
        <v>10.199</v>
      </c>
      <c r="E187" s="2">
        <f t="shared" si="16"/>
        <v>10.212999999999999</v>
      </c>
      <c r="F187" s="2">
        <f t="shared" si="17"/>
        <v>10.521650000000005</v>
      </c>
      <c r="G187" s="2">
        <f t="shared" si="19"/>
        <v>11.093599999999999</v>
      </c>
      <c r="H187" s="2"/>
      <c r="I187" s="2">
        <f t="array" ref="I187">SUMPRODUCT(B171:B190, (ROW(B171:B190)-ROW(B171)+1)) / (20*21/2)</f>
        <v>10.272923809523808</v>
      </c>
      <c r="J187" s="2">
        <f t="shared" si="18"/>
        <v>10.504158220900539</v>
      </c>
      <c r="K187" s="2">
        <f t="shared" si="20"/>
        <v>10.901354524909239</v>
      </c>
    </row>
    <row r="188" spans="1:11" ht="13.5" x14ac:dyDescent="0.25">
      <c r="A188" s="3">
        <f>TITRES_STAT!B191</f>
        <v>42278</v>
      </c>
      <c r="B188" s="6">
        <f>TITRES_STAT!D191</f>
        <v>10.199</v>
      </c>
      <c r="C188" s="2">
        <f t="shared" si="14"/>
        <v>0</v>
      </c>
      <c r="D188" s="2">
        <f t="shared" si="15"/>
        <v>10.199</v>
      </c>
      <c r="E188" s="2">
        <f t="shared" si="16"/>
        <v>10.209499999999998</v>
      </c>
      <c r="F188" s="2">
        <f t="shared" si="17"/>
        <v>10.455700000000004</v>
      </c>
      <c r="G188" s="2">
        <f t="shared" si="19"/>
        <v>11.065899999999999</v>
      </c>
      <c r="H188" s="2"/>
      <c r="I188" s="2">
        <f t="array" ref="I188">SUMPRODUCT(B172:B191, (ROW(B172:B191)-ROW(B172)+1)) / (20*21/2)</f>
        <v>10.269709523809524</v>
      </c>
      <c r="J188" s="2">
        <f t="shared" si="18"/>
        <v>10.475095533195727</v>
      </c>
      <c r="K188" s="2">
        <f t="shared" si="20"/>
        <v>10.873811210206917</v>
      </c>
    </row>
    <row r="189" spans="1:11" ht="13.5" x14ac:dyDescent="0.25">
      <c r="A189" s="3">
        <f>TITRES_STAT!B192</f>
        <v>42279</v>
      </c>
      <c r="B189" s="6">
        <f>TITRES_STAT!D192</f>
        <v>10.331</v>
      </c>
      <c r="C189" s="2">
        <f t="shared" si="14"/>
        <v>0.13199999999999967</v>
      </c>
      <c r="D189" s="2">
        <f t="shared" si="15"/>
        <v>10.225399999999999</v>
      </c>
      <c r="E189" s="2">
        <f t="shared" si="16"/>
        <v>10.219199999999999</v>
      </c>
      <c r="F189" s="2">
        <f t="shared" si="17"/>
        <v>10.397700000000002</v>
      </c>
      <c r="G189" s="2">
        <f t="shared" si="19"/>
        <v>11.040840000000001</v>
      </c>
      <c r="H189" s="2"/>
      <c r="I189" s="2">
        <f t="array" ref="I189">SUMPRODUCT(B173:B192, (ROW(B173:B192)-ROW(B173)+1)) / (20*21/2)</f>
        <v>10.269633333333333</v>
      </c>
      <c r="J189" s="2">
        <f t="shared" si="18"/>
        <v>10.461372149081848</v>
      </c>
      <c r="K189" s="2">
        <f t="shared" si="20"/>
        <v>10.852524496081156</v>
      </c>
    </row>
    <row r="190" spans="1:11" ht="13.5" x14ac:dyDescent="0.25">
      <c r="A190" s="3">
        <f>TITRES_STAT!B193</f>
        <v>42282</v>
      </c>
      <c r="B190" s="6">
        <f>TITRES_STAT!D193</f>
        <v>10.331</v>
      </c>
      <c r="C190" s="2">
        <f t="shared" si="14"/>
        <v>0</v>
      </c>
      <c r="D190" s="2">
        <f t="shared" si="15"/>
        <v>10.251799999999999</v>
      </c>
      <c r="E190" s="2">
        <f t="shared" si="16"/>
        <v>10.228899999999999</v>
      </c>
      <c r="F190" s="2">
        <f t="shared" si="17"/>
        <v>10.364750000000001</v>
      </c>
      <c r="G190" s="2">
        <f t="shared" si="19"/>
        <v>11.015780000000005</v>
      </c>
      <c r="H190" s="2"/>
      <c r="I190" s="2">
        <f t="array" ref="I190">SUMPRODUCT(B174:B193, (ROW(B174:B193)-ROW(B174)+1)) / (20*21/2)</f>
        <v>10.271123809523811</v>
      </c>
      <c r="J190" s="2">
        <f t="shared" si="18"/>
        <v>10.448955753931196</v>
      </c>
      <c r="K190" s="2">
        <f t="shared" si="20"/>
        <v>10.832072555058366</v>
      </c>
    </row>
    <row r="191" spans="1:11" ht="13.5" x14ac:dyDescent="0.25">
      <c r="A191" s="3">
        <f>TITRES_STAT!B194</f>
        <v>42283</v>
      </c>
      <c r="B191" s="6">
        <f>TITRES_STAT!D194</f>
        <v>10.331</v>
      </c>
      <c r="C191" s="2">
        <f t="shared" si="14"/>
        <v>0</v>
      </c>
      <c r="D191" s="2">
        <f t="shared" si="15"/>
        <v>10.278200000000002</v>
      </c>
      <c r="E191" s="2">
        <f t="shared" si="16"/>
        <v>10.238600000000002</v>
      </c>
      <c r="F191" s="2">
        <f t="shared" si="17"/>
        <v>10.331799999999999</v>
      </c>
      <c r="G191" s="2">
        <f t="shared" si="19"/>
        <v>10.990720000000005</v>
      </c>
      <c r="H191" s="2"/>
      <c r="I191" s="2">
        <f t="array" ref="I191">SUMPRODUCT(B175:B194, (ROW(B175:B194)-ROW(B175)+1)) / (20*21/2)</f>
        <v>10.274180952380952</v>
      </c>
      <c r="J191" s="2">
        <f t="shared" si="18"/>
        <v>10.437721872604417</v>
      </c>
      <c r="K191" s="2">
        <f t="shared" si="20"/>
        <v>10.81242265093843</v>
      </c>
    </row>
    <row r="192" spans="1:11" ht="13.5" x14ac:dyDescent="0.25">
      <c r="A192" s="3">
        <f>TITRES_STAT!B195</f>
        <v>42284</v>
      </c>
      <c r="B192" s="6">
        <f>TITRES_STAT!D195</f>
        <v>10.331</v>
      </c>
      <c r="C192" s="2">
        <f t="shared" si="14"/>
        <v>0</v>
      </c>
      <c r="D192" s="2">
        <f t="shared" si="15"/>
        <v>10.304599999999999</v>
      </c>
      <c r="E192" s="2">
        <f t="shared" si="16"/>
        <v>10.251799999999999</v>
      </c>
      <c r="F192" s="2">
        <f t="shared" si="17"/>
        <v>10.315349999999999</v>
      </c>
      <c r="G192" s="2">
        <f t="shared" si="19"/>
        <v>10.965660000000005</v>
      </c>
      <c r="H192" s="2"/>
      <c r="I192" s="2">
        <f t="array" ref="I192">SUMPRODUCT(B176:B195, (ROW(B176:B195)-ROW(B176)+1)) / (20*21/2)</f>
        <v>10.25737619047619</v>
      </c>
      <c r="J192" s="2">
        <f t="shared" si="18"/>
        <v>10.427557884737331</v>
      </c>
      <c r="K192" s="2">
        <f t="shared" si="20"/>
        <v>10.793543331293787</v>
      </c>
    </row>
    <row r="193" spans="1:11" ht="13.5" x14ac:dyDescent="0.25">
      <c r="A193" s="3">
        <f>TITRES_STAT!B196</f>
        <v>42285</v>
      </c>
      <c r="B193" s="6">
        <f>TITRES_STAT!D196</f>
        <v>10.331</v>
      </c>
      <c r="C193" s="2">
        <f t="shared" si="14"/>
        <v>0</v>
      </c>
      <c r="D193" s="2">
        <f t="shared" si="15"/>
        <v>10.331</v>
      </c>
      <c r="E193" s="2">
        <f t="shared" si="16"/>
        <v>10.265000000000001</v>
      </c>
      <c r="F193" s="2">
        <f t="shared" si="17"/>
        <v>10.298899999999998</v>
      </c>
      <c r="G193" s="2">
        <f t="shared" si="19"/>
        <v>10.940600000000003</v>
      </c>
      <c r="H193" s="2"/>
      <c r="I193" s="2">
        <f t="array" ref="I193">SUMPRODUCT(B177:B196, (ROW(B177:B196)-ROW(B177)+1)) / (20*21/2)</f>
        <v>10.220114285714287</v>
      </c>
      <c r="J193" s="2">
        <f t="shared" si="18"/>
        <v>10.418361895714728</v>
      </c>
      <c r="K193" s="2">
        <f t="shared" si="20"/>
        <v>10.775404377125403</v>
      </c>
    </row>
    <row r="194" spans="1:11" ht="13.5" x14ac:dyDescent="0.25">
      <c r="A194" s="3">
        <f>TITRES_STAT!B197</f>
        <v>42286</v>
      </c>
      <c r="B194" s="6">
        <f>TITRES_STAT!D197</f>
        <v>10.331</v>
      </c>
      <c r="C194" s="2">
        <f t="shared" si="14"/>
        <v>0</v>
      </c>
      <c r="D194" s="2">
        <f t="shared" si="15"/>
        <v>10.331</v>
      </c>
      <c r="E194" s="2">
        <f t="shared" si="16"/>
        <v>10.278200000000002</v>
      </c>
      <c r="F194" s="2">
        <f t="shared" si="17"/>
        <v>10.282449999999997</v>
      </c>
      <c r="G194" s="2">
        <f t="shared" si="19"/>
        <v>10.918620000000002</v>
      </c>
      <c r="H194" s="2"/>
      <c r="I194" s="2">
        <f t="array" ref="I194">SUMPRODUCT(B178:B197, (ROW(B178:B197)-ROW(B178)+1)) / (20*21/2)</f>
        <v>10.208666666666666</v>
      </c>
      <c r="J194" s="2">
        <f t="shared" si="18"/>
        <v>10.410041715170468</v>
      </c>
      <c r="K194" s="2">
        <f t="shared" si="20"/>
        <v>10.757976754493034</v>
      </c>
    </row>
    <row r="195" spans="1:11" ht="13.5" x14ac:dyDescent="0.25">
      <c r="A195" s="3">
        <f>TITRES_STAT!B198</f>
        <v>42289</v>
      </c>
      <c r="B195" s="6">
        <f>TITRES_STAT!D198</f>
        <v>10.106</v>
      </c>
      <c r="C195" s="2">
        <f t="shared" si="14"/>
        <v>-0.22499999999999964</v>
      </c>
      <c r="D195" s="2">
        <f t="shared" si="15"/>
        <v>10.286</v>
      </c>
      <c r="E195" s="2">
        <f t="shared" si="16"/>
        <v>10.2689</v>
      </c>
      <c r="F195" s="2">
        <f t="shared" si="17"/>
        <v>10.260249999999996</v>
      </c>
      <c r="G195" s="2">
        <f t="shared" si="19"/>
        <v>10.896720000000002</v>
      </c>
      <c r="H195" s="2"/>
      <c r="I195" s="2">
        <f t="array" ref="I195">SUMPRODUCT(B179:B198, (ROW(B179:B198)-ROW(B179)+1)) / (20*21/2)</f>
        <v>10.197828571428571</v>
      </c>
      <c r="J195" s="2">
        <f t="shared" si="18"/>
        <v>10.381085361344709</v>
      </c>
      <c r="K195" s="2">
        <f t="shared" si="20"/>
        <v>10.732409038630564</v>
      </c>
    </row>
    <row r="196" spans="1:11" ht="13.5" x14ac:dyDescent="0.25">
      <c r="A196" s="3">
        <f>TITRES_STAT!B199</f>
        <v>42290</v>
      </c>
      <c r="B196" s="6">
        <f>TITRES_STAT!D199</f>
        <v>9.8689999999999998</v>
      </c>
      <c r="C196" s="2">
        <f t="shared" ref="C196:C259" si="21">B196-B195</f>
        <v>-0.2370000000000001</v>
      </c>
      <c r="D196" s="2">
        <f t="shared" si="15"/>
        <v>10.1936</v>
      </c>
      <c r="E196" s="2">
        <f t="shared" si="16"/>
        <v>10.235900000000001</v>
      </c>
      <c r="F196" s="2">
        <f t="shared" si="17"/>
        <v>10.226199999999995</v>
      </c>
      <c r="G196" s="2">
        <f t="shared" si="19"/>
        <v>10.866380000000003</v>
      </c>
      <c r="H196" s="2"/>
      <c r="I196" s="2">
        <f t="array" ref="I196">SUMPRODUCT(B180:B199, (ROW(B180:B199)-ROW(B180)+1)) / (20*21/2)</f>
        <v>10.187599999999996</v>
      </c>
      <c r="J196" s="2">
        <f t="shared" si="18"/>
        <v>10.332315326930928</v>
      </c>
      <c r="K196" s="2">
        <f t="shared" si="20"/>
        <v>10.698549860645054</v>
      </c>
    </row>
    <row r="197" spans="1:11" ht="13.5" x14ac:dyDescent="0.25">
      <c r="A197" s="3">
        <f>TITRES_STAT!B200</f>
        <v>42293</v>
      </c>
      <c r="B197" s="6">
        <f>TITRES_STAT!D200</f>
        <v>10.106</v>
      </c>
      <c r="C197" s="2">
        <f t="shared" si="21"/>
        <v>0.2370000000000001</v>
      </c>
      <c r="D197" s="2">
        <f t="shared" si="15"/>
        <v>10.1486</v>
      </c>
      <c r="E197" s="2">
        <f t="shared" si="16"/>
        <v>10.226599999999999</v>
      </c>
      <c r="F197" s="2">
        <f t="shared" si="17"/>
        <v>10.219799999999996</v>
      </c>
      <c r="G197" s="2">
        <f t="shared" si="19"/>
        <v>10.839900000000005</v>
      </c>
      <c r="H197" s="2"/>
      <c r="I197" s="2">
        <f t="array" ref="I197">SUMPRODUCT(B181:B200, (ROW(B181:B200)-ROW(B181)+1)) / (20*21/2)</f>
        <v>10.149599999999996</v>
      </c>
      <c r="J197" s="2">
        <f t="shared" si="18"/>
        <v>10.31076148627084</v>
      </c>
      <c r="K197" s="2">
        <f t="shared" si="20"/>
        <v>10.675312611207993</v>
      </c>
    </row>
    <row r="198" spans="1:11" ht="13.5" x14ac:dyDescent="0.25">
      <c r="A198" s="3">
        <f>TITRES_STAT!B201</f>
        <v>42296</v>
      </c>
      <c r="B198" s="6">
        <f>TITRES_STAT!D201</f>
        <v>10.106</v>
      </c>
      <c r="C198" s="2">
        <f t="shared" si="21"/>
        <v>0</v>
      </c>
      <c r="D198" s="2">
        <f t="shared" ref="D198:D261" si="22">AVERAGE(B194:B198)</f>
        <v>10.1036</v>
      </c>
      <c r="E198" s="2">
        <f t="shared" si="16"/>
        <v>10.217299999999998</v>
      </c>
      <c r="F198" s="2">
        <f t="shared" si="17"/>
        <v>10.213399999999996</v>
      </c>
      <c r="G198" s="2">
        <f t="shared" si="19"/>
        <v>10.813420000000002</v>
      </c>
      <c r="H198" s="2"/>
      <c r="I198" s="2">
        <f t="array" ref="I198">SUMPRODUCT(B182:B201, (ROW(B182:B201)-ROW(B182)+1)) / (20*21/2)</f>
        <v>10.113628571428571</v>
      </c>
      <c r="J198" s="2">
        <f t="shared" si="18"/>
        <v>10.291260392340284</v>
      </c>
      <c r="K198" s="2">
        <f t="shared" si="20"/>
        <v>10.652986626454737</v>
      </c>
    </row>
    <row r="199" spans="1:11" ht="13.5" x14ac:dyDescent="0.25">
      <c r="A199" s="3">
        <f>TITRES_STAT!B202</f>
        <v>42297</v>
      </c>
      <c r="B199" s="6">
        <f>TITRES_STAT!D202</f>
        <v>10.106</v>
      </c>
      <c r="C199" s="2">
        <f t="shared" si="21"/>
        <v>0</v>
      </c>
      <c r="D199" s="2">
        <f t="shared" si="22"/>
        <v>10.058600000000002</v>
      </c>
      <c r="E199" s="2">
        <f t="shared" si="16"/>
        <v>10.194799999999997</v>
      </c>
      <c r="F199" s="2">
        <f t="shared" si="17"/>
        <v>10.206999999999997</v>
      </c>
      <c r="G199" s="2">
        <f t="shared" si="19"/>
        <v>10.786940000000005</v>
      </c>
      <c r="H199" s="2"/>
      <c r="I199" s="2">
        <f t="array" ref="I199">SUMPRODUCT(B183:B202, (ROW(B183:B202)-ROW(B183)+1)) / (20*21/2)</f>
        <v>10.079685714285715</v>
      </c>
      <c r="J199" s="2">
        <f t="shared" si="18"/>
        <v>10.273616545450732</v>
      </c>
      <c r="K199" s="2">
        <f t="shared" si="20"/>
        <v>10.631536170515336</v>
      </c>
    </row>
    <row r="200" spans="1:11" ht="13.5" x14ac:dyDescent="0.25">
      <c r="A200" s="3">
        <f>TITRES_STAT!B203</f>
        <v>42298</v>
      </c>
      <c r="B200" s="6">
        <f>TITRES_STAT!D203</f>
        <v>9.8079999999999998</v>
      </c>
      <c r="C200" s="2">
        <f t="shared" si="21"/>
        <v>-0.29800000000000004</v>
      </c>
      <c r="D200" s="2">
        <f t="shared" si="22"/>
        <v>9.9990000000000006</v>
      </c>
      <c r="E200" s="2">
        <f t="shared" si="16"/>
        <v>10.142499999999998</v>
      </c>
      <c r="F200" s="2">
        <f t="shared" si="17"/>
        <v>10.185699999999999</v>
      </c>
      <c r="G200" s="2">
        <f t="shared" si="19"/>
        <v>10.754500000000002</v>
      </c>
      <c r="H200" s="2"/>
      <c r="I200" s="2">
        <f t="array" ref="I200">SUMPRODUCT(B184:B203, (ROW(B184:B203)-ROW(B184)+1)) / (20*21/2)</f>
        <v>10.047604761904761</v>
      </c>
      <c r="J200" s="2">
        <f t="shared" si="18"/>
        <v>10.229272112550664</v>
      </c>
      <c r="K200" s="2">
        <f t="shared" si="20"/>
        <v>10.599240634416695</v>
      </c>
    </row>
    <row r="201" spans="1:11" ht="13.5" x14ac:dyDescent="0.25">
      <c r="A201" s="3">
        <f>TITRES_STAT!B204</f>
        <v>42299</v>
      </c>
      <c r="B201" s="6">
        <f>TITRES_STAT!D204</f>
        <v>9.8079999999999998</v>
      </c>
      <c r="C201" s="2">
        <f t="shared" si="21"/>
        <v>0</v>
      </c>
      <c r="D201" s="2">
        <f t="shared" si="22"/>
        <v>9.9867999999999988</v>
      </c>
      <c r="E201" s="2">
        <f t="shared" si="16"/>
        <v>10.090199999999999</v>
      </c>
      <c r="F201" s="2">
        <f t="shared" si="17"/>
        <v>10.164399999999999</v>
      </c>
      <c r="G201" s="2">
        <f t="shared" si="19"/>
        <v>10.722060000000001</v>
      </c>
      <c r="H201" s="2">
        <f>AVERAGE(B2:B201)</f>
        <v>11.014510000000012</v>
      </c>
      <c r="I201" s="2">
        <f t="array" ref="I201">SUMPRODUCT(B185:B204, (ROW(B185:B204)-ROW(B185)+1)) / (20*21/2)</f>
        <v>10.017385714285714</v>
      </c>
      <c r="J201" s="2">
        <f t="shared" si="18"/>
        <v>10.189150958974411</v>
      </c>
      <c r="K201" s="2">
        <f t="shared" si="20"/>
        <v>10.568211589929767</v>
      </c>
    </row>
    <row r="202" spans="1:11" ht="13.5" x14ac:dyDescent="0.25">
      <c r="A202" s="3">
        <f>TITRES_STAT!B205</f>
        <v>42300</v>
      </c>
      <c r="B202" s="6">
        <f>TITRES_STAT!D205</f>
        <v>9.8079999999999998</v>
      </c>
      <c r="C202" s="2">
        <f t="shared" si="21"/>
        <v>0</v>
      </c>
      <c r="D202" s="2">
        <f t="shared" si="22"/>
        <v>9.9272000000000009</v>
      </c>
      <c r="E202" s="2">
        <f t="shared" si="16"/>
        <v>10.037899999999999</v>
      </c>
      <c r="F202" s="2">
        <f t="shared" si="17"/>
        <v>10.144849999999998</v>
      </c>
      <c r="G202" s="2">
        <f t="shared" si="19"/>
        <v>10.68962</v>
      </c>
      <c r="H202" s="2">
        <f t="shared" ref="H202:H265" si="23">AVERAGE(B3:B202)</f>
        <v>11.008345000000013</v>
      </c>
      <c r="I202" s="2">
        <f t="array" ref="I202">SUMPRODUCT(B186:B205, (ROW(B186:B205)-ROW(B186)+1)) / (20*21/2)</f>
        <v>10.009504761904758</v>
      </c>
      <c r="J202" s="2">
        <f t="shared" si="18"/>
        <v>10.152850867643515</v>
      </c>
      <c r="K202" s="2">
        <f t="shared" si="20"/>
        <v>10.538399370716835</v>
      </c>
    </row>
    <row r="203" spans="1:11" ht="13.5" x14ac:dyDescent="0.25">
      <c r="A203" s="3">
        <f>TITRES_STAT!B206</f>
        <v>42303</v>
      </c>
      <c r="B203" s="6">
        <f>TITRES_STAT!D206</f>
        <v>9.8079999999999998</v>
      </c>
      <c r="C203" s="2">
        <f t="shared" si="21"/>
        <v>0</v>
      </c>
      <c r="D203" s="2">
        <f t="shared" si="22"/>
        <v>9.8675999999999995</v>
      </c>
      <c r="E203" s="2">
        <f t="shared" si="16"/>
        <v>9.9855999999999998</v>
      </c>
      <c r="F203" s="2">
        <f t="shared" si="17"/>
        <v>10.125299999999999</v>
      </c>
      <c r="G203" s="2">
        <f t="shared" si="19"/>
        <v>10.65718</v>
      </c>
      <c r="H203" s="2">
        <f t="shared" si="23"/>
        <v>10.999095000000011</v>
      </c>
      <c r="I203" s="2">
        <f t="array" ref="I203">SUMPRODUCT(B187:B206, (ROW(B187:B206)-ROW(B187)+1)) / (20*21/2)</f>
        <v>10.002461904761901</v>
      </c>
      <c r="J203" s="2">
        <f t="shared" si="18"/>
        <v>10.120007927867944</v>
      </c>
      <c r="K203" s="2">
        <f t="shared" si="20"/>
        <v>10.509756258139705</v>
      </c>
    </row>
    <row r="204" spans="1:11" ht="13.5" x14ac:dyDescent="0.25">
      <c r="A204" s="3">
        <f>TITRES_STAT!B207</f>
        <v>42304</v>
      </c>
      <c r="B204" s="6">
        <f>TITRES_STAT!D207</f>
        <v>9.8079999999999998</v>
      </c>
      <c r="C204" s="2">
        <f t="shared" si="21"/>
        <v>0</v>
      </c>
      <c r="D204" s="2">
        <f t="shared" si="22"/>
        <v>9.8079999999999998</v>
      </c>
      <c r="E204" s="2">
        <f t="shared" ref="E204:E267" si="24">AVERAGE(B195:B204)</f>
        <v>9.9332999999999991</v>
      </c>
      <c r="F204" s="2">
        <f t="shared" si="17"/>
        <v>10.105749999999997</v>
      </c>
      <c r="G204" s="2">
        <f t="shared" si="19"/>
        <v>10.624740000000001</v>
      </c>
      <c r="H204" s="2">
        <f t="shared" si="23"/>
        <v>10.989865000000009</v>
      </c>
      <c r="I204" s="2">
        <f t="array" ref="I204">SUMPRODUCT(B188:B207, (ROW(B188:B207)-ROW(B188)+1)) / (20*21/2)</f>
        <v>9.9677809523809504</v>
      </c>
      <c r="J204" s="2">
        <f t="shared" si="18"/>
        <v>10.090292887118617</v>
      </c>
      <c r="K204" s="2">
        <f t="shared" si="20"/>
        <v>10.482236404879325</v>
      </c>
    </row>
    <row r="205" spans="1:11" ht="13.5" x14ac:dyDescent="0.25">
      <c r="A205" s="3">
        <f>TITRES_STAT!B208</f>
        <v>42305</v>
      </c>
      <c r="B205" s="6">
        <f>TITRES_STAT!D208</f>
        <v>10.023</v>
      </c>
      <c r="C205" s="2">
        <f t="shared" si="21"/>
        <v>0.21499999999999986</v>
      </c>
      <c r="D205" s="2">
        <f t="shared" si="22"/>
        <v>9.8509999999999991</v>
      </c>
      <c r="E205" s="2">
        <f t="shared" si="24"/>
        <v>9.9250000000000007</v>
      </c>
      <c r="F205" s="2">
        <f t="shared" si="17"/>
        <v>10.096949999999998</v>
      </c>
      <c r="G205" s="2">
        <f t="shared" si="19"/>
        <v>10.596600000000002</v>
      </c>
      <c r="H205" s="2">
        <f t="shared" si="23"/>
        <v>10.98177500000001</v>
      </c>
      <c r="I205" s="2">
        <f t="array" ref="I205">SUMPRODUCT(B189:B208, (ROW(B189:B208)-ROW(B189)+1)) / (20*21/2)</f>
        <v>9.9353619047619048</v>
      </c>
      <c r="J205" s="2">
        <f t="shared" si="18"/>
        <v>10.083884040726367</v>
      </c>
      <c r="K205" s="2">
        <f t="shared" si="20"/>
        <v>10.464227134099744</v>
      </c>
    </row>
    <row r="206" spans="1:11" ht="13.5" x14ac:dyDescent="0.25">
      <c r="A206" s="3">
        <f>TITRES_STAT!B209</f>
        <v>42306</v>
      </c>
      <c r="B206" s="6">
        <f>TITRES_STAT!D209</f>
        <v>10.023</v>
      </c>
      <c r="C206" s="2">
        <f t="shared" si="21"/>
        <v>0</v>
      </c>
      <c r="D206" s="2">
        <f t="shared" si="22"/>
        <v>9.8940000000000001</v>
      </c>
      <c r="E206" s="2">
        <f t="shared" si="24"/>
        <v>9.9404000000000003</v>
      </c>
      <c r="F206" s="2">
        <f t="shared" si="17"/>
        <v>10.088149999999997</v>
      </c>
      <c r="G206" s="2">
        <f t="shared" si="19"/>
        <v>10.568460000000005</v>
      </c>
      <c r="H206" s="2">
        <f t="shared" si="23"/>
        <v>10.97370500000001</v>
      </c>
      <c r="I206" s="2">
        <f t="array" ref="I206">SUMPRODUCT(B190:B209, (ROW(B190:B209)-ROW(B190)+1)) / (20*21/2)</f>
        <v>9.9052047619047627</v>
      </c>
      <c r="J206" s="2">
        <f t="shared" si="18"/>
        <v>10.07808556065719</v>
      </c>
      <c r="K206" s="2">
        <f t="shared" si="20"/>
        <v>10.446924109233088</v>
      </c>
    </row>
    <row r="207" spans="1:11" ht="13.5" x14ac:dyDescent="0.25">
      <c r="A207" s="3">
        <f>TITRES_STAT!B210</f>
        <v>42307</v>
      </c>
      <c r="B207" s="6">
        <f>TITRES_STAT!D210</f>
        <v>9.7240000000000002</v>
      </c>
      <c r="C207" s="2">
        <f t="shared" si="21"/>
        <v>-0.29899999999999949</v>
      </c>
      <c r="D207" s="2">
        <f t="shared" si="22"/>
        <v>9.8771999999999984</v>
      </c>
      <c r="E207" s="2">
        <f t="shared" si="24"/>
        <v>9.9022000000000006</v>
      </c>
      <c r="F207" s="2">
        <f t="shared" si="17"/>
        <v>10.064399999999996</v>
      </c>
      <c r="G207" s="2">
        <f t="shared" si="19"/>
        <v>10.534340000000007</v>
      </c>
      <c r="H207" s="2">
        <f t="shared" si="23"/>
        <v>10.966740000000009</v>
      </c>
      <c r="I207" s="2">
        <f t="array" ref="I207">SUMPRODUCT(B191:B210, (ROW(B191:B210)-ROW(B191)+1)) / (20*21/2)</f>
        <v>9.8779380952380968</v>
      </c>
      <c r="J207" s="2">
        <f t="shared" si="18"/>
        <v>10.044363126308886</v>
      </c>
      <c r="K207" s="2">
        <f t="shared" si="20"/>
        <v>10.418574144165124</v>
      </c>
    </row>
    <row r="208" spans="1:11" ht="13.5" x14ac:dyDescent="0.25">
      <c r="A208" s="3">
        <f>TITRES_STAT!B211</f>
        <v>42310</v>
      </c>
      <c r="B208" s="6">
        <f>TITRES_STAT!D211</f>
        <v>9.7240000000000002</v>
      </c>
      <c r="C208" s="2">
        <f t="shared" si="21"/>
        <v>0</v>
      </c>
      <c r="D208" s="2">
        <f t="shared" si="22"/>
        <v>9.8604000000000021</v>
      </c>
      <c r="E208" s="2">
        <f t="shared" si="24"/>
        <v>9.8640000000000008</v>
      </c>
      <c r="F208" s="2">
        <f t="shared" si="17"/>
        <v>10.040649999999996</v>
      </c>
      <c r="G208" s="2">
        <f t="shared" si="19"/>
        <v>10.500220000000006</v>
      </c>
      <c r="H208" s="2">
        <f t="shared" si="23"/>
        <v>10.958120000000008</v>
      </c>
      <c r="I208" s="2">
        <f t="array" ref="I208">SUMPRODUCT(B192:B211, (ROW(B192:B211)-ROW(B192)+1)) / (20*21/2)</f>
        <v>9.8535619047619054</v>
      </c>
      <c r="J208" s="2">
        <f t="shared" si="18"/>
        <v>10.013852352374705</v>
      </c>
      <c r="K208" s="2">
        <f t="shared" si="20"/>
        <v>10.391335942433159</v>
      </c>
    </row>
    <row r="209" spans="1:11" ht="13.5" x14ac:dyDescent="0.25">
      <c r="A209" s="3">
        <f>TITRES_STAT!B212</f>
        <v>42311</v>
      </c>
      <c r="B209" s="6">
        <f>TITRES_STAT!D212</f>
        <v>9.7240000000000002</v>
      </c>
      <c r="C209" s="2">
        <f t="shared" si="21"/>
        <v>0</v>
      </c>
      <c r="D209" s="2">
        <f t="shared" si="22"/>
        <v>9.8436000000000003</v>
      </c>
      <c r="E209" s="2">
        <f t="shared" si="24"/>
        <v>9.825800000000001</v>
      </c>
      <c r="F209" s="2">
        <f t="shared" si="17"/>
        <v>10.010299999999996</v>
      </c>
      <c r="G209" s="2">
        <f t="shared" si="19"/>
        <v>10.476400000000005</v>
      </c>
      <c r="H209" s="2">
        <f t="shared" si="23"/>
        <v>10.949500000000008</v>
      </c>
      <c r="I209" s="2">
        <f t="array" ref="I209">SUMPRODUCT(B193:B212, (ROW(B193:B212)-ROW(B193)+1)) / (20*21/2)</f>
        <v>9.8320761904761902</v>
      </c>
      <c r="J209" s="2">
        <f t="shared" si="18"/>
        <v>9.9862473664342577</v>
      </c>
      <c r="K209" s="2">
        <f t="shared" si="20"/>
        <v>10.365165905474997</v>
      </c>
    </row>
    <row r="210" spans="1:11" ht="13.5" x14ac:dyDescent="0.25">
      <c r="A210" s="3">
        <f>TITRES_STAT!B213</f>
        <v>42312</v>
      </c>
      <c r="B210" s="6">
        <f>TITRES_STAT!D213</f>
        <v>9.7240000000000002</v>
      </c>
      <c r="C210" s="2">
        <f t="shared" si="21"/>
        <v>0</v>
      </c>
      <c r="D210" s="2">
        <f t="shared" si="22"/>
        <v>9.7837999999999994</v>
      </c>
      <c r="E210" s="2">
        <f t="shared" si="24"/>
        <v>9.817400000000001</v>
      </c>
      <c r="F210" s="2">
        <f t="shared" si="17"/>
        <v>9.9799499999999952</v>
      </c>
      <c r="G210" s="2">
        <f t="shared" si="19"/>
        <v>10.442560000000006</v>
      </c>
      <c r="H210" s="2">
        <f t="shared" si="23"/>
        <v>10.942580000000007</v>
      </c>
      <c r="I210" s="2">
        <f t="array" ref="I210">SUMPRODUCT(B194:B213, (ROW(B194:B213)-ROW(B194)+1)) / (20*21/2)</f>
        <v>9.7937666666666665</v>
      </c>
      <c r="J210" s="2">
        <f t="shared" si="18"/>
        <v>9.9612714267738518</v>
      </c>
      <c r="K210" s="2">
        <f t="shared" si="20"/>
        <v>10.340022144475979</v>
      </c>
    </row>
    <row r="211" spans="1:11" ht="13.5" x14ac:dyDescent="0.25">
      <c r="A211" s="3">
        <f>TITRES_STAT!B214</f>
        <v>42313</v>
      </c>
      <c r="B211" s="6">
        <f>TITRES_STAT!D214</f>
        <v>9.7240000000000002</v>
      </c>
      <c r="C211" s="2">
        <f t="shared" si="21"/>
        <v>0</v>
      </c>
      <c r="D211" s="2">
        <f t="shared" si="22"/>
        <v>9.7240000000000002</v>
      </c>
      <c r="E211" s="2">
        <f t="shared" si="24"/>
        <v>9.8090000000000011</v>
      </c>
      <c r="F211" s="2">
        <f t="shared" si="17"/>
        <v>9.9495999999999949</v>
      </c>
      <c r="G211" s="2">
        <f t="shared" si="19"/>
        <v>10.408720000000006</v>
      </c>
      <c r="H211" s="2">
        <f t="shared" si="23"/>
        <v>10.936245000000007</v>
      </c>
      <c r="I211" s="2">
        <f t="array" ref="I211">SUMPRODUCT(B195:B214, (ROW(B195:B214)-ROW(B195)+1)) / (20*21/2)</f>
        <v>9.7325714285714273</v>
      </c>
      <c r="J211" s="2">
        <f t="shared" si="18"/>
        <v>9.9386741480334848</v>
      </c>
      <c r="K211" s="2">
        <f t="shared" si="20"/>
        <v>10.315864413320059</v>
      </c>
    </row>
    <row r="212" spans="1:11" ht="13.5" x14ac:dyDescent="0.25">
      <c r="A212" s="3">
        <f>TITRES_STAT!B215</f>
        <v>42314</v>
      </c>
      <c r="B212" s="6">
        <f>TITRES_STAT!D215</f>
        <v>9.7240000000000002</v>
      </c>
      <c r="C212" s="2">
        <f t="shared" si="21"/>
        <v>0</v>
      </c>
      <c r="D212" s="2">
        <f t="shared" si="22"/>
        <v>9.7240000000000002</v>
      </c>
      <c r="E212" s="2">
        <f t="shared" si="24"/>
        <v>9.8006000000000011</v>
      </c>
      <c r="F212" s="2">
        <f t="shared" ref="F212:F275" si="25">AVERAGE(B193:B212)</f>
        <v>9.9192499999999946</v>
      </c>
      <c r="G212" s="2">
        <f t="shared" si="19"/>
        <v>10.368100000000004</v>
      </c>
      <c r="H212" s="2">
        <f t="shared" si="23"/>
        <v>10.931170000000007</v>
      </c>
      <c r="I212" s="2">
        <f t="array" ref="I212">SUMPRODUCT(B196:B215, (ROW(B196:B215)-ROW(B196)+1)) / (20*21/2)</f>
        <v>9.6502095238095258</v>
      </c>
      <c r="J212" s="2">
        <f t="shared" si="18"/>
        <v>9.918228991077914</v>
      </c>
      <c r="K212" s="2">
        <f t="shared" si="20"/>
        <v>10.292654044170254</v>
      </c>
    </row>
    <row r="213" spans="1:11" ht="13.5" x14ac:dyDescent="0.25">
      <c r="A213" s="3">
        <f>TITRES_STAT!B216</f>
        <v>42317</v>
      </c>
      <c r="B213" s="6">
        <f>TITRES_STAT!D216</f>
        <v>9.5169999999999995</v>
      </c>
      <c r="C213" s="2">
        <f t="shared" si="21"/>
        <v>-0.20700000000000074</v>
      </c>
      <c r="D213" s="2">
        <f t="shared" si="22"/>
        <v>9.682599999999999</v>
      </c>
      <c r="E213" s="2">
        <f t="shared" si="24"/>
        <v>9.7715000000000014</v>
      </c>
      <c r="F213" s="2">
        <f t="shared" si="25"/>
        <v>9.8785499999999953</v>
      </c>
      <c r="G213" s="2">
        <f t="shared" si="19"/>
        <v>10.323340000000005</v>
      </c>
      <c r="H213" s="2">
        <f t="shared" si="23"/>
        <v>10.923550000000002</v>
      </c>
      <c r="I213" s="2">
        <f t="array" ref="I213">SUMPRODUCT(B197:B216, (ROW(B197:B216)-ROW(B197)+1)) / (20*21/2)</f>
        <v>9.5360714285714288</v>
      </c>
      <c r="J213" s="2">
        <f t="shared" ref="J213:J276" si="26">$J$4*B213+J212*(1-$J$4)</f>
        <v>9.8800167062133504</v>
      </c>
      <c r="K213" s="2">
        <f t="shared" si="20"/>
        <v>10.262236238516518</v>
      </c>
    </row>
    <row r="214" spans="1:11" ht="13.5" x14ac:dyDescent="0.25">
      <c r="A214" s="3">
        <f>TITRES_STAT!B217</f>
        <v>42318</v>
      </c>
      <c r="B214" s="6">
        <f>TITRES_STAT!D217</f>
        <v>9.2360000000000007</v>
      </c>
      <c r="C214" s="2">
        <f t="shared" si="21"/>
        <v>-0.28099999999999881</v>
      </c>
      <c r="D214" s="2">
        <f t="shared" si="22"/>
        <v>9.5849999999999991</v>
      </c>
      <c r="E214" s="2">
        <f t="shared" si="24"/>
        <v>9.7143000000000015</v>
      </c>
      <c r="F214" s="2">
        <f t="shared" si="25"/>
        <v>9.823799999999995</v>
      </c>
      <c r="G214" s="2">
        <f t="shared" si="19"/>
        <v>10.272960000000003</v>
      </c>
      <c r="H214" s="2">
        <f t="shared" si="23"/>
        <v>10.914585000000002</v>
      </c>
      <c r="I214" s="2">
        <f t="array" ref="I214">SUMPRODUCT(B198:B217, (ROW(B198:B217)-ROW(B198)+1)) / (20*21/2)</f>
        <v>9.4486047619047628</v>
      </c>
      <c r="J214" s="2">
        <f t="shared" si="26"/>
        <v>9.8186817818120797</v>
      </c>
      <c r="K214" s="2">
        <f t="shared" si="20"/>
        <v>10.221991680143322</v>
      </c>
    </row>
    <row r="215" spans="1:11" ht="13.5" x14ac:dyDescent="0.25">
      <c r="A215" s="3">
        <f>TITRES_STAT!B218</f>
        <v>42319</v>
      </c>
      <c r="B215" s="6">
        <f>TITRES_STAT!D218</f>
        <v>8.9589999999999996</v>
      </c>
      <c r="C215" s="2">
        <f t="shared" si="21"/>
        <v>-0.27700000000000102</v>
      </c>
      <c r="D215" s="2">
        <f t="shared" si="22"/>
        <v>9.4319999999999986</v>
      </c>
      <c r="E215" s="2">
        <f t="shared" si="24"/>
        <v>9.6079000000000008</v>
      </c>
      <c r="F215" s="2">
        <f t="shared" si="25"/>
        <v>9.7664499999999972</v>
      </c>
      <c r="G215" s="2">
        <f t="shared" si="19"/>
        <v>10.221780000000001</v>
      </c>
      <c r="H215" s="2">
        <f t="shared" si="23"/>
        <v>10.904635000000003</v>
      </c>
      <c r="I215" s="2">
        <f t="array" ref="I215">SUMPRODUCT(B199:B218, (ROW(B199:B218)-ROW(B199)+1)) / (20*21/2)</f>
        <v>9.3808666666666678</v>
      </c>
      <c r="J215" s="2">
        <f t="shared" si="26"/>
        <v>9.7368073264014061</v>
      </c>
      <c r="K215" s="2">
        <f t="shared" si="20"/>
        <v>10.172462594647506</v>
      </c>
    </row>
    <row r="216" spans="1:11" ht="13.5" x14ac:dyDescent="0.25">
      <c r="A216" s="3">
        <f>TITRES_STAT!B219</f>
        <v>42320</v>
      </c>
      <c r="B216" s="6">
        <f>TITRES_STAT!D219</f>
        <v>8.5679999999999996</v>
      </c>
      <c r="C216" s="2">
        <f t="shared" si="21"/>
        <v>-0.39100000000000001</v>
      </c>
      <c r="D216" s="2">
        <f t="shared" si="22"/>
        <v>9.2007999999999992</v>
      </c>
      <c r="E216" s="2">
        <f t="shared" si="24"/>
        <v>9.4624000000000006</v>
      </c>
      <c r="F216" s="2">
        <f t="shared" si="25"/>
        <v>9.7013999999999978</v>
      </c>
      <c r="G216" s="2">
        <f t="shared" si="19"/>
        <v>10.16278</v>
      </c>
      <c r="H216" s="2">
        <f t="shared" si="23"/>
        <v>10.892270000000003</v>
      </c>
      <c r="I216" s="2">
        <f t="array" ref="I216">SUMPRODUCT(B200:B219, (ROW(B200:B219)-ROW(B200)+1)) / (20*21/2)</f>
        <v>9.3187571428571427</v>
      </c>
      <c r="J216" s="2">
        <f t="shared" si="26"/>
        <v>9.6254923429346064</v>
      </c>
      <c r="K216" s="2">
        <f t="shared" si="20"/>
        <v>10.109542492896624</v>
      </c>
    </row>
    <row r="217" spans="1:11" ht="13.5" x14ac:dyDescent="0.25">
      <c r="A217" s="3">
        <f>TITRES_STAT!B220</f>
        <v>42321</v>
      </c>
      <c r="B217" s="6">
        <f>TITRES_STAT!D220</f>
        <v>8.7829999999999995</v>
      </c>
      <c r="C217" s="2">
        <f t="shared" si="21"/>
        <v>0.21499999999999986</v>
      </c>
      <c r="D217" s="2">
        <f t="shared" si="22"/>
        <v>9.0126000000000008</v>
      </c>
      <c r="E217" s="2">
        <f t="shared" si="24"/>
        <v>9.3683000000000014</v>
      </c>
      <c r="F217" s="2">
        <f t="shared" si="25"/>
        <v>9.6352499999999992</v>
      </c>
      <c r="G217" s="2">
        <f t="shared" si="19"/>
        <v>10.108079999999999</v>
      </c>
      <c r="H217" s="2">
        <f t="shared" si="23"/>
        <v>10.881065000000003</v>
      </c>
      <c r="I217" s="2">
        <f t="array" ref="I217">SUMPRODUCT(B201:B220, (ROW(B201:B220)-ROW(B201)+1)) / (20*21/2)</f>
        <v>9.2622761904761912</v>
      </c>
      <c r="J217" s="2">
        <f t="shared" si="26"/>
        <v>9.5452549769408339</v>
      </c>
      <c r="K217" s="2">
        <f t="shared" si="20"/>
        <v>10.057521218665384</v>
      </c>
    </row>
    <row r="218" spans="1:11" ht="13.5" x14ac:dyDescent="0.25">
      <c r="A218" s="3">
        <f>TITRES_STAT!B221</f>
        <v>42324</v>
      </c>
      <c r="B218" s="6">
        <f>TITRES_STAT!D221</f>
        <v>8.9239999999999995</v>
      </c>
      <c r="C218" s="2">
        <f t="shared" si="21"/>
        <v>0.14100000000000001</v>
      </c>
      <c r="D218" s="2">
        <f t="shared" si="22"/>
        <v>8.8940000000000001</v>
      </c>
      <c r="E218" s="2">
        <f t="shared" si="24"/>
        <v>9.2883000000000013</v>
      </c>
      <c r="F218" s="2">
        <f t="shared" si="25"/>
        <v>9.5761500000000002</v>
      </c>
      <c r="G218" s="2">
        <f t="shared" si="19"/>
        <v>10.056199999999999</v>
      </c>
      <c r="H218" s="2">
        <f t="shared" si="23"/>
        <v>10.870565000000004</v>
      </c>
      <c r="I218" s="2">
        <f t="array" ref="I218">SUMPRODUCT(B202:B221, (ROW(B202:B221)-ROW(B202)+1)) / (20*21/2)</f>
        <v>9.189052380952381</v>
      </c>
      <c r="J218" s="2">
        <f t="shared" si="26"/>
        <v>9.4860878362798022</v>
      </c>
      <c r="K218" s="2">
        <f t="shared" si="20"/>
        <v>10.013069406168704</v>
      </c>
    </row>
    <row r="219" spans="1:11" ht="13.5" x14ac:dyDescent="0.25">
      <c r="A219" s="3">
        <f>TITRES_STAT!B222</f>
        <v>42325</v>
      </c>
      <c r="B219" s="6">
        <f>TITRES_STAT!D222</f>
        <v>8.9239999999999995</v>
      </c>
      <c r="C219" s="2">
        <f t="shared" si="21"/>
        <v>0</v>
      </c>
      <c r="D219" s="2">
        <f t="shared" si="22"/>
        <v>8.8315999999999999</v>
      </c>
      <c r="E219" s="2">
        <f t="shared" si="24"/>
        <v>9.2082999999999995</v>
      </c>
      <c r="F219" s="2">
        <f t="shared" si="25"/>
        <v>9.5170500000000011</v>
      </c>
      <c r="G219" s="2">
        <f t="shared" si="19"/>
        <v>10.004859999999997</v>
      </c>
      <c r="H219" s="2">
        <f t="shared" si="23"/>
        <v>10.861700000000003</v>
      </c>
      <c r="I219" s="2">
        <f t="array" ref="I219">SUMPRODUCT(B203:B222, (ROW(B203:B222)-ROW(B203)+1)) / (20*21/2)</f>
        <v>9.121085714285714</v>
      </c>
      <c r="J219" s="2">
        <f t="shared" si="26"/>
        <v>9.4325556613960124</v>
      </c>
      <c r="K219" s="2">
        <f t="shared" si="20"/>
        <v>9.9703608020052261</v>
      </c>
    </row>
    <row r="220" spans="1:11" ht="13.5" x14ac:dyDescent="0.25">
      <c r="A220" s="3">
        <f>TITRES_STAT!B223</f>
        <v>42326</v>
      </c>
      <c r="B220" s="6">
        <f>TITRES_STAT!D223</f>
        <v>8.9239999999999995</v>
      </c>
      <c r="C220" s="2">
        <f t="shared" si="21"/>
        <v>0</v>
      </c>
      <c r="D220" s="2">
        <f t="shared" si="22"/>
        <v>8.8246000000000002</v>
      </c>
      <c r="E220" s="2">
        <f t="shared" si="24"/>
        <v>9.1283000000000012</v>
      </c>
      <c r="F220" s="2">
        <f t="shared" si="25"/>
        <v>9.4728500000000011</v>
      </c>
      <c r="G220" s="2">
        <f t="shared" si="19"/>
        <v>9.9635399999999965</v>
      </c>
      <c r="H220" s="2">
        <f t="shared" si="23"/>
        <v>10.851825000000002</v>
      </c>
      <c r="I220" s="2">
        <f t="array" ref="I220">SUMPRODUCT(B204:B223, (ROW(B204:B223)-ROW(B204)+1)) / (20*21/2)</f>
        <v>9.0416142857142869</v>
      </c>
      <c r="J220" s="2">
        <f t="shared" si="26"/>
        <v>9.3841217888821067</v>
      </c>
      <c r="K220" s="2">
        <f t="shared" si="20"/>
        <v>9.9293270450638449</v>
      </c>
    </row>
    <row r="221" spans="1:11" ht="13.5" x14ac:dyDescent="0.25">
      <c r="A221" s="3">
        <f>TITRES_STAT!B224</f>
        <v>42327</v>
      </c>
      <c r="B221" s="6">
        <f>TITRES_STAT!D224</f>
        <v>8.7040000000000006</v>
      </c>
      <c r="C221" s="2">
        <f t="shared" si="21"/>
        <v>-0.21999999999999886</v>
      </c>
      <c r="D221" s="2">
        <f t="shared" si="22"/>
        <v>8.8518000000000008</v>
      </c>
      <c r="E221" s="2">
        <f t="shared" si="24"/>
        <v>9.0263000000000009</v>
      </c>
      <c r="F221" s="2">
        <f t="shared" si="25"/>
        <v>9.4176500000000019</v>
      </c>
      <c r="G221" s="2">
        <f t="shared" si="19"/>
        <v>9.9178199999999954</v>
      </c>
      <c r="H221" s="2">
        <f t="shared" si="23"/>
        <v>10.842465000000002</v>
      </c>
      <c r="I221" s="2">
        <f t="array" ref="I221">SUMPRODUCT(B205:B224, (ROW(B205:B224)-ROW(B205)+1)) / (20*21/2)</f>
        <v>8.972428571428571</v>
      </c>
      <c r="J221" s="2">
        <f t="shared" si="26"/>
        <v>9.3193482851790499</v>
      </c>
      <c r="K221" s="2">
        <f t="shared" si="20"/>
        <v>9.8812750040809494</v>
      </c>
    </row>
    <row r="222" spans="1:11" ht="13.5" x14ac:dyDescent="0.25">
      <c r="A222" s="3">
        <f>TITRES_STAT!B225</f>
        <v>42328</v>
      </c>
      <c r="B222" s="6">
        <f>TITRES_STAT!D225</f>
        <v>8.7040000000000006</v>
      </c>
      <c r="C222" s="2">
        <f t="shared" si="21"/>
        <v>0</v>
      </c>
      <c r="D222" s="2">
        <f t="shared" si="22"/>
        <v>8.8360000000000003</v>
      </c>
      <c r="E222" s="2">
        <f t="shared" si="24"/>
        <v>8.9243000000000023</v>
      </c>
      <c r="F222" s="2">
        <f t="shared" si="25"/>
        <v>9.3624500000000026</v>
      </c>
      <c r="G222" s="2">
        <f t="shared" si="19"/>
        <v>9.8786999999999967</v>
      </c>
      <c r="H222" s="2">
        <f t="shared" si="23"/>
        <v>10.833550000000001</v>
      </c>
      <c r="I222" s="2">
        <f t="array" ref="I222">SUMPRODUCT(B206:B225, (ROW(B206:B225)-ROW(B206)+1)) / (20*21/2)</f>
        <v>8.9091285714285728</v>
      </c>
      <c r="J222" s="2">
        <f t="shared" si="26"/>
        <v>9.260743686590569</v>
      </c>
      <c r="K222" s="2">
        <f t="shared" si="20"/>
        <v>9.835107356862089</v>
      </c>
    </row>
    <row r="223" spans="1:11" ht="13.5" x14ac:dyDescent="0.25">
      <c r="A223" s="3">
        <f>TITRES_STAT!B226</f>
        <v>42331</v>
      </c>
      <c r="B223" s="6">
        <f>TITRES_STAT!D226</f>
        <v>8.5280000000000005</v>
      </c>
      <c r="C223" s="2">
        <f t="shared" si="21"/>
        <v>-0.17600000000000016</v>
      </c>
      <c r="D223" s="2">
        <f t="shared" si="22"/>
        <v>8.7568000000000001</v>
      </c>
      <c r="E223" s="2">
        <f t="shared" si="24"/>
        <v>8.8254000000000001</v>
      </c>
      <c r="F223" s="2">
        <f t="shared" si="25"/>
        <v>9.2984500000000025</v>
      </c>
      <c r="G223" s="2">
        <f t="shared" si="19"/>
        <v>9.8360599999999963</v>
      </c>
      <c r="H223" s="2">
        <f t="shared" si="23"/>
        <v>10.822179999999996</v>
      </c>
      <c r="I223" s="2">
        <f t="array" ref="I223">SUMPRODUCT(B207:B226, (ROW(B207:B226)-ROW(B207)+1)) / (20*21/2)</f>
        <v>8.8770238095238092</v>
      </c>
      <c r="J223" s="2">
        <f t="shared" si="26"/>
        <v>9.190958573581943</v>
      </c>
      <c r="K223" s="2">
        <f t="shared" si="20"/>
        <v>9.7838482448282811</v>
      </c>
    </row>
    <row r="224" spans="1:11" ht="13.5" x14ac:dyDescent="0.25">
      <c r="A224" s="3">
        <f>TITRES_STAT!B227</f>
        <v>42332</v>
      </c>
      <c r="B224" s="6">
        <f>TITRES_STAT!D227</f>
        <v>8.5719999999999992</v>
      </c>
      <c r="C224" s="2">
        <f t="shared" si="21"/>
        <v>4.3999999999998707E-2</v>
      </c>
      <c r="D224" s="2">
        <f t="shared" si="22"/>
        <v>8.6864000000000008</v>
      </c>
      <c r="E224" s="2">
        <f t="shared" si="24"/>
        <v>8.7590000000000021</v>
      </c>
      <c r="F224" s="2">
        <f t="shared" si="25"/>
        <v>9.2366500000000009</v>
      </c>
      <c r="G224" s="2">
        <f t="shared" si="19"/>
        <v>9.794299999999998</v>
      </c>
      <c r="H224" s="2">
        <f t="shared" si="23"/>
        <v>10.813439999999996</v>
      </c>
      <c r="I224" s="2">
        <f t="array" ref="I224">SUMPRODUCT(B208:B227, (ROW(B208:B227)-ROW(B208)+1)) / (20*21/2)</f>
        <v>8.8849952380952377</v>
      </c>
      <c r="J224" s="2">
        <f t="shared" si="26"/>
        <v>9.132010138002709</v>
      </c>
      <c r="K224" s="2">
        <f t="shared" si="20"/>
        <v>9.7363247842467793</v>
      </c>
    </row>
    <row r="225" spans="1:11" ht="13.5" x14ac:dyDescent="0.25">
      <c r="A225" s="3">
        <f>TITRES_STAT!B228</f>
        <v>42333</v>
      </c>
      <c r="B225" s="6">
        <f>TITRES_STAT!D228</f>
        <v>8.5719999999999992</v>
      </c>
      <c r="C225" s="2">
        <f t="shared" si="21"/>
        <v>0</v>
      </c>
      <c r="D225" s="2">
        <f t="shared" si="22"/>
        <v>8.6159999999999997</v>
      </c>
      <c r="E225" s="2">
        <f t="shared" si="24"/>
        <v>8.7202999999999999</v>
      </c>
      <c r="F225" s="2">
        <f t="shared" si="25"/>
        <v>9.1641000000000012</v>
      </c>
      <c r="G225" s="2">
        <f t="shared" si="19"/>
        <v>9.7547399999999964</v>
      </c>
      <c r="H225" s="2">
        <f t="shared" si="23"/>
        <v>10.806989999999999</v>
      </c>
      <c r="I225" s="2">
        <f t="array" ref="I225">SUMPRODUCT(B209:B228, (ROW(B209:B228)-ROW(B209)+1)) / (20*21/2)</f>
        <v>8.8787571428571432</v>
      </c>
      <c r="J225" s="2">
        <f t="shared" si="26"/>
        <v>9.0786758391453066</v>
      </c>
      <c r="K225" s="2">
        <f t="shared" si="20"/>
        <v>9.6906649887861214</v>
      </c>
    </row>
    <row r="226" spans="1:11" ht="13.5" x14ac:dyDescent="0.25">
      <c r="A226" s="3">
        <f>TITRES_STAT!B229</f>
        <v>42334</v>
      </c>
      <c r="B226" s="6">
        <f>TITRES_STAT!D229</f>
        <v>8.827</v>
      </c>
      <c r="C226" s="2">
        <f t="shared" si="21"/>
        <v>0.25500000000000078</v>
      </c>
      <c r="D226" s="2">
        <f t="shared" si="22"/>
        <v>8.6405999999999992</v>
      </c>
      <c r="E226" s="2">
        <f t="shared" si="24"/>
        <v>8.7462</v>
      </c>
      <c r="F226" s="2">
        <f t="shared" si="25"/>
        <v>9.1043000000000021</v>
      </c>
      <c r="G226" s="2">
        <f t="shared" si="19"/>
        <v>9.7202799999999971</v>
      </c>
      <c r="H226" s="2">
        <f t="shared" si="23"/>
        <v>10.801625000000001</v>
      </c>
      <c r="I226" s="2">
        <f t="array" ref="I226">SUMPRODUCT(B210:B229, (ROW(B210:B229)-ROW(B210)+1)) / (20*21/2)</f>
        <v>8.9014333333333333</v>
      </c>
      <c r="J226" s="2">
        <f t="shared" si="26"/>
        <v>9.0547067116076594</v>
      </c>
      <c r="K226" s="2">
        <f t="shared" si="20"/>
        <v>9.6567957735396064</v>
      </c>
    </row>
    <row r="227" spans="1:11" ht="13.5" x14ac:dyDescent="0.25">
      <c r="A227" s="3">
        <f>TITRES_STAT!B230</f>
        <v>42335</v>
      </c>
      <c r="B227" s="6">
        <f>TITRES_STAT!D230</f>
        <v>9.1880000000000006</v>
      </c>
      <c r="C227" s="2">
        <f t="shared" si="21"/>
        <v>0.36100000000000065</v>
      </c>
      <c r="D227" s="2">
        <f t="shared" si="22"/>
        <v>8.7374000000000009</v>
      </c>
      <c r="E227" s="2">
        <f t="shared" si="24"/>
        <v>8.7866999999999997</v>
      </c>
      <c r="F227" s="2">
        <f t="shared" si="25"/>
        <v>9.0775000000000006</v>
      </c>
      <c r="G227" s="2">
        <f t="shared" si="19"/>
        <v>9.6993599999999969</v>
      </c>
      <c r="H227" s="2">
        <f t="shared" si="23"/>
        <v>10.798880000000002</v>
      </c>
      <c r="I227" s="2">
        <f t="array" ref="I227">SUMPRODUCT(B211:B230, (ROW(B211:B230)-ROW(B211)+1)) / (20*21/2)</f>
        <v>8.9425095238095231</v>
      </c>
      <c r="J227" s="2">
        <f t="shared" si="26"/>
        <v>9.0674013105021682</v>
      </c>
      <c r="K227" s="2">
        <f t="shared" si="20"/>
        <v>9.6384116255576604</v>
      </c>
    </row>
    <row r="228" spans="1:11" ht="13.5" x14ac:dyDescent="0.25">
      <c r="A228" s="3">
        <f>TITRES_STAT!B231</f>
        <v>42338</v>
      </c>
      <c r="B228" s="6">
        <f>TITRES_STAT!D231</f>
        <v>9.0120000000000005</v>
      </c>
      <c r="C228" s="2">
        <f t="shared" si="21"/>
        <v>-0.17600000000000016</v>
      </c>
      <c r="D228" s="2">
        <f t="shared" si="22"/>
        <v>8.8341999999999992</v>
      </c>
      <c r="E228" s="2">
        <f t="shared" si="24"/>
        <v>8.7955000000000005</v>
      </c>
      <c r="F228" s="2">
        <f t="shared" si="25"/>
        <v>9.0419000000000018</v>
      </c>
      <c r="G228" s="2">
        <f t="shared" si="19"/>
        <v>9.6749199999999966</v>
      </c>
      <c r="H228" s="2">
        <f t="shared" si="23"/>
        <v>10.796705000000005</v>
      </c>
      <c r="I228" s="2">
        <f t="array" ref="I228">SUMPRODUCT(B212:B231, (ROW(B212:B231)-ROW(B212)+1)) / (20*21/2)</f>
        <v>9.0058380952380954</v>
      </c>
      <c r="J228" s="2">
        <f t="shared" si="26"/>
        <v>9.0621249952162461</v>
      </c>
      <c r="K228" s="2">
        <f t="shared" si="20"/>
        <v>9.6138464637710861</v>
      </c>
    </row>
    <row r="229" spans="1:11" ht="13.5" x14ac:dyDescent="0.25">
      <c r="A229" s="3">
        <f>TITRES_STAT!B232</f>
        <v>42339</v>
      </c>
      <c r="B229" s="6">
        <f>TITRES_STAT!D232</f>
        <v>9.2799999999999994</v>
      </c>
      <c r="C229" s="2">
        <f t="shared" si="21"/>
        <v>0.26799999999999891</v>
      </c>
      <c r="D229" s="2">
        <f t="shared" si="22"/>
        <v>8.9758000000000013</v>
      </c>
      <c r="E229" s="2">
        <f t="shared" si="24"/>
        <v>8.8311000000000011</v>
      </c>
      <c r="F229" s="2">
        <f t="shared" si="25"/>
        <v>9.0197000000000003</v>
      </c>
      <c r="G229" s="2">
        <f t="shared" si="19"/>
        <v>9.655839999999996</v>
      </c>
      <c r="H229" s="2">
        <f t="shared" si="23"/>
        <v>10.794465000000004</v>
      </c>
      <c r="I229" s="2">
        <f t="array" ref="I229">SUMPRODUCT(B213:B232, (ROW(B213:B232)-ROW(B213)+1)) / (20*21/2)</f>
        <v>9.0694190476190482</v>
      </c>
      <c r="J229" s="2">
        <f t="shared" si="26"/>
        <v>9.0828749956718404</v>
      </c>
      <c r="K229" s="2">
        <f t="shared" si="20"/>
        <v>9.6007544455839842</v>
      </c>
    </row>
    <row r="230" spans="1:11" ht="13.5" x14ac:dyDescent="0.25">
      <c r="A230" s="3">
        <f>TITRES_STAT!B233</f>
        <v>42340</v>
      </c>
      <c r="B230" s="6">
        <f>TITRES_STAT!D233</f>
        <v>9.4510000000000005</v>
      </c>
      <c r="C230" s="2">
        <f t="shared" si="21"/>
        <v>0.17100000000000115</v>
      </c>
      <c r="D230" s="2">
        <f t="shared" si="22"/>
        <v>9.1516000000000002</v>
      </c>
      <c r="E230" s="2">
        <f t="shared" si="24"/>
        <v>8.883799999999999</v>
      </c>
      <c r="F230" s="2">
        <f t="shared" si="25"/>
        <v>9.0060500000000001</v>
      </c>
      <c r="G230" s="2">
        <f t="shared" si="19"/>
        <v>9.6401799999999973</v>
      </c>
      <c r="H230" s="2">
        <f t="shared" si="23"/>
        <v>10.793080000000005</v>
      </c>
      <c r="I230" s="2">
        <f t="array" ref="I230">SUMPRODUCT(B214:B233, (ROW(B214:B233)-ROW(B214)+1)) / (20*21/2)</f>
        <v>9.1596333333333337</v>
      </c>
      <c r="J230" s="2">
        <f t="shared" si="26"/>
        <v>9.11793451989357</v>
      </c>
      <c r="K230" s="2">
        <f t="shared" si="20"/>
        <v>9.5948817222277487</v>
      </c>
    </row>
    <row r="231" spans="1:11" ht="13.5" x14ac:dyDescent="0.25">
      <c r="A231" s="3">
        <f>TITRES_STAT!B234</f>
        <v>42341</v>
      </c>
      <c r="B231" s="6">
        <f>TITRES_STAT!D234</f>
        <v>9.6709999999999994</v>
      </c>
      <c r="C231" s="2">
        <f t="shared" si="21"/>
        <v>0.21999999999999886</v>
      </c>
      <c r="D231" s="2">
        <f t="shared" si="22"/>
        <v>9.3204000000000011</v>
      </c>
      <c r="E231" s="2">
        <f t="shared" si="24"/>
        <v>8.9804999999999975</v>
      </c>
      <c r="F231" s="2">
        <f t="shared" si="25"/>
        <v>9.003400000000001</v>
      </c>
      <c r="G231" s="2">
        <f t="shared" si="19"/>
        <v>9.6289199999999973</v>
      </c>
      <c r="H231" s="2">
        <f t="shared" si="23"/>
        <v>10.794200000000004</v>
      </c>
      <c r="I231" s="2">
        <f t="array" ref="I231">SUMPRODUCT(B215:B234, (ROW(B215:B234)-ROW(B215)+1)) / (20*21/2)</f>
        <v>9.2519857142857145</v>
      </c>
      <c r="J231" s="2">
        <f t="shared" si="26"/>
        <v>9.1706074227608489</v>
      </c>
      <c r="K231" s="2">
        <f t="shared" si="20"/>
        <v>9.5978667527286223</v>
      </c>
    </row>
    <row r="232" spans="1:11" ht="13.5" x14ac:dyDescent="0.25">
      <c r="A232" s="3">
        <f>TITRES_STAT!B235</f>
        <v>42342</v>
      </c>
      <c r="B232" s="6">
        <f>TITRES_STAT!D235</f>
        <v>9.6709999999999994</v>
      </c>
      <c r="C232" s="2">
        <f t="shared" si="21"/>
        <v>0</v>
      </c>
      <c r="D232" s="2">
        <f t="shared" si="22"/>
        <v>9.4169999999999998</v>
      </c>
      <c r="E232" s="2">
        <f t="shared" si="24"/>
        <v>9.0771999999999995</v>
      </c>
      <c r="F232" s="2">
        <f t="shared" si="25"/>
        <v>9.00075</v>
      </c>
      <c r="G232" s="2">
        <f t="shared" si="19"/>
        <v>9.6183599999999974</v>
      </c>
      <c r="H232" s="2">
        <f t="shared" si="23"/>
        <v>10.793915000000002</v>
      </c>
      <c r="I232" s="2">
        <f t="array" ref="I232">SUMPRODUCT(B216:B235, (ROW(B216:B235)-ROW(B216)+1)) / (20*21/2)</f>
        <v>9.322738095238094</v>
      </c>
      <c r="J232" s="2">
        <f t="shared" si="26"/>
        <v>9.2182638586883865</v>
      </c>
      <c r="K232" s="2">
        <f t="shared" si="20"/>
        <v>9.6007347232098539</v>
      </c>
    </row>
    <row r="233" spans="1:11" ht="13.5" x14ac:dyDescent="0.25">
      <c r="A233" s="3">
        <f>TITRES_STAT!B236</f>
        <v>42345</v>
      </c>
      <c r="B233" s="6">
        <f>TITRES_STAT!D236</f>
        <v>9.9480000000000004</v>
      </c>
      <c r="C233" s="2">
        <f t="shared" si="21"/>
        <v>0.27700000000000102</v>
      </c>
      <c r="D233" s="2">
        <f t="shared" si="22"/>
        <v>9.6042000000000005</v>
      </c>
      <c r="E233" s="2">
        <f t="shared" si="24"/>
        <v>9.2192000000000007</v>
      </c>
      <c r="F233" s="2">
        <f t="shared" si="25"/>
        <v>9.0222999999999995</v>
      </c>
      <c r="G233" s="2">
        <f t="shared" si="19"/>
        <v>9.6133399999999956</v>
      </c>
      <c r="H233" s="2">
        <f t="shared" si="23"/>
        <v>10.793565000000001</v>
      </c>
      <c r="I233" s="2">
        <f t="array" ref="I233">SUMPRODUCT(B217:B236, (ROW(B217:B236)-ROW(B217)+1)) / (20*21/2)</f>
        <v>9.3882333333333339</v>
      </c>
      <c r="J233" s="2">
        <f t="shared" si="26"/>
        <v>9.2877625388133005</v>
      </c>
      <c r="K233" s="2">
        <f t="shared" si="20"/>
        <v>9.6143529693584888</v>
      </c>
    </row>
    <row r="234" spans="1:11" ht="13.5" x14ac:dyDescent="0.25">
      <c r="A234" s="3">
        <f>TITRES_STAT!B237</f>
        <v>42346</v>
      </c>
      <c r="B234" s="6">
        <f>TITRES_STAT!D237</f>
        <v>9.9920000000000009</v>
      </c>
      <c r="C234" s="2">
        <f t="shared" si="21"/>
        <v>4.4000000000000483E-2</v>
      </c>
      <c r="D234" s="2">
        <f t="shared" si="22"/>
        <v>9.7466000000000008</v>
      </c>
      <c r="E234" s="2">
        <f t="shared" si="24"/>
        <v>9.3612000000000002</v>
      </c>
      <c r="F234" s="2">
        <f t="shared" si="25"/>
        <v>9.0601000000000003</v>
      </c>
      <c r="G234" s="2">
        <f t="shared" si="19"/>
        <v>9.609199999999996</v>
      </c>
      <c r="H234" s="2">
        <f t="shared" si="23"/>
        <v>10.793479999999999</v>
      </c>
      <c r="I234" s="2">
        <f t="array" ref="I234">SUMPRODUCT(B218:B237, (ROW(B218:B237)-ROW(B218)+1)) / (20*21/2)</f>
        <v>9.4475285714285722</v>
      </c>
      <c r="J234" s="2">
        <f t="shared" si="26"/>
        <v>9.3548327732120331</v>
      </c>
      <c r="K234" s="2">
        <f t="shared" si="20"/>
        <v>9.6291626568346267</v>
      </c>
    </row>
    <row r="235" spans="1:11" ht="13.5" x14ac:dyDescent="0.25">
      <c r="A235" s="3">
        <f>TITRES_STAT!B238</f>
        <v>42347</v>
      </c>
      <c r="B235" s="6">
        <f>TITRES_STAT!D238</f>
        <v>9.8030000000000008</v>
      </c>
      <c r="C235" s="2">
        <f t="shared" si="21"/>
        <v>-0.18900000000000006</v>
      </c>
      <c r="D235" s="2">
        <f t="shared" si="22"/>
        <v>9.8169999999999984</v>
      </c>
      <c r="E235" s="2">
        <f t="shared" si="24"/>
        <v>9.4843000000000011</v>
      </c>
      <c r="F235" s="2">
        <f t="shared" si="25"/>
        <v>9.1022999999999996</v>
      </c>
      <c r="G235" s="2">
        <f t="shared" si="19"/>
        <v>9.6012799999999974</v>
      </c>
      <c r="H235" s="2">
        <f t="shared" si="23"/>
        <v>10.792154999999998</v>
      </c>
      <c r="I235" s="2">
        <f t="array" ref="I235">SUMPRODUCT(B219:B238, (ROW(B219:B238)-ROW(B219)+1)) / (20*21/2)</f>
        <v>9.5200476190476184</v>
      </c>
      <c r="J235" s="2">
        <f t="shared" si="26"/>
        <v>9.3975153662394586</v>
      </c>
      <c r="K235" s="2">
        <f t="shared" si="20"/>
        <v>9.6359798075469953</v>
      </c>
    </row>
    <row r="236" spans="1:11" ht="13.5" x14ac:dyDescent="0.25">
      <c r="A236" s="3">
        <f>TITRES_STAT!B239</f>
        <v>42348</v>
      </c>
      <c r="B236" s="6">
        <f>TITRES_STAT!D239</f>
        <v>9.7899999999999991</v>
      </c>
      <c r="C236" s="2">
        <f t="shared" si="21"/>
        <v>-1.3000000000001677E-2</v>
      </c>
      <c r="D236" s="2">
        <f t="shared" si="22"/>
        <v>9.8407999999999998</v>
      </c>
      <c r="E236" s="2">
        <f t="shared" si="24"/>
        <v>9.5806000000000004</v>
      </c>
      <c r="F236" s="2">
        <f t="shared" si="25"/>
        <v>9.1633999999999993</v>
      </c>
      <c r="G236" s="2">
        <f t="shared" si="19"/>
        <v>9.593099999999998</v>
      </c>
      <c r="H236" s="2">
        <f t="shared" si="23"/>
        <v>10.790764999999999</v>
      </c>
      <c r="I236" s="2">
        <f t="array" ref="I236">SUMPRODUCT(B220:B239, (ROW(B220:B239)-ROW(B220)+1)) / (20*21/2)</f>
        <v>9.5699428571428573</v>
      </c>
      <c r="J236" s="2">
        <f t="shared" si="26"/>
        <v>9.4348948551690341</v>
      </c>
      <c r="K236" s="2">
        <f t="shared" si="20"/>
        <v>9.6420198150941729</v>
      </c>
    </row>
    <row r="237" spans="1:11" ht="13.5" x14ac:dyDescent="0.25">
      <c r="A237" s="3">
        <f>TITRES_STAT!B240</f>
        <v>42349</v>
      </c>
      <c r="B237" s="6">
        <f>TITRES_STAT!D240</f>
        <v>9.7859999999999996</v>
      </c>
      <c r="C237" s="2">
        <f t="shared" si="21"/>
        <v>-3.9999999999995595E-3</v>
      </c>
      <c r="D237" s="2">
        <f t="shared" si="22"/>
        <v>9.8638000000000012</v>
      </c>
      <c r="E237" s="2">
        <f t="shared" si="24"/>
        <v>9.6403999999999996</v>
      </c>
      <c r="F237" s="2">
        <f t="shared" si="25"/>
        <v>9.2135499999999997</v>
      </c>
      <c r="G237" s="2">
        <f t="shared" si="19"/>
        <v>9.5848399999999963</v>
      </c>
      <c r="H237" s="2">
        <f t="shared" si="23"/>
        <v>10.789354999999999</v>
      </c>
      <c r="I237" s="2">
        <f t="array" ref="I237">SUMPRODUCT(B221:B240, (ROW(B221:B240)-ROW(B221)+1)) / (20*21/2)</f>
        <v>9.6043809523809536</v>
      </c>
      <c r="J237" s="2">
        <f t="shared" si="26"/>
        <v>9.4683334403910315</v>
      </c>
      <c r="K237" s="2">
        <f t="shared" si="20"/>
        <v>9.6476660968551862</v>
      </c>
    </row>
    <row r="238" spans="1:11" ht="13.5" x14ac:dyDescent="0.25">
      <c r="A238" s="3">
        <f>TITRES_STAT!B241</f>
        <v>42352</v>
      </c>
      <c r="B238" s="6">
        <f>TITRES_STAT!D241</f>
        <v>9.9749999999999996</v>
      </c>
      <c r="C238" s="2">
        <f t="shared" si="21"/>
        <v>0.18900000000000006</v>
      </c>
      <c r="D238" s="2">
        <f t="shared" si="22"/>
        <v>9.8692000000000011</v>
      </c>
      <c r="E238" s="2">
        <f t="shared" si="24"/>
        <v>9.736699999999999</v>
      </c>
      <c r="F238" s="2">
        <f t="shared" si="25"/>
        <v>9.266099999999998</v>
      </c>
      <c r="G238" s="2">
        <f t="shared" si="19"/>
        <v>9.5803599999999971</v>
      </c>
      <c r="H238" s="2">
        <f t="shared" si="23"/>
        <v>10.789119999999995</v>
      </c>
      <c r="I238" s="2">
        <f t="array" ref="I238">SUMPRODUCT(B222:B241, (ROW(B222:B241)-ROW(B222)+1)) / (20*21/2)</f>
        <v>9.6424047619047624</v>
      </c>
      <c r="J238" s="2">
        <f t="shared" si="26"/>
        <v>9.5165873984490279</v>
      </c>
      <c r="K238" s="2">
        <f t="shared" si="20"/>
        <v>9.6605027205079246</v>
      </c>
    </row>
    <row r="239" spans="1:11" ht="13.5" x14ac:dyDescent="0.25">
      <c r="A239" s="3">
        <f>TITRES_STAT!B242</f>
        <v>42353</v>
      </c>
      <c r="B239" s="6">
        <f>TITRES_STAT!D242</f>
        <v>9.7899999999999991</v>
      </c>
      <c r="C239" s="2">
        <f t="shared" si="21"/>
        <v>-0.1850000000000005</v>
      </c>
      <c r="D239" s="2">
        <f t="shared" si="22"/>
        <v>9.8287999999999993</v>
      </c>
      <c r="E239" s="2">
        <f t="shared" si="24"/>
        <v>9.7876999999999974</v>
      </c>
      <c r="F239" s="2">
        <f t="shared" si="25"/>
        <v>9.3093999999999983</v>
      </c>
      <c r="G239" s="2">
        <f t="shared" si="19"/>
        <v>9.5695399999999964</v>
      </c>
      <c r="H239" s="2">
        <f t="shared" si="23"/>
        <v>10.786469999999994</v>
      </c>
      <c r="I239" s="2">
        <f t="array" ref="I239">SUMPRODUCT(B223:B242, (ROW(B223:B242)-ROW(B223)+1)) / (20*21/2)</f>
        <v>9.6742285714285714</v>
      </c>
      <c r="J239" s="2">
        <f t="shared" si="26"/>
        <v>9.5426266938348352</v>
      </c>
      <c r="K239" s="2">
        <f t="shared" si="20"/>
        <v>9.6655810451938891</v>
      </c>
    </row>
    <row r="240" spans="1:11" ht="13.5" x14ac:dyDescent="0.25">
      <c r="A240" s="3">
        <f>TITRES_STAT!B243</f>
        <v>42354</v>
      </c>
      <c r="B240" s="6">
        <f>TITRES_STAT!D243</f>
        <v>9.6709999999999994</v>
      </c>
      <c r="C240" s="2">
        <f t="shared" si="21"/>
        <v>-0.11899999999999977</v>
      </c>
      <c r="D240" s="2">
        <f t="shared" si="22"/>
        <v>9.8024000000000004</v>
      </c>
      <c r="E240" s="2">
        <f t="shared" si="24"/>
        <v>9.8096999999999976</v>
      </c>
      <c r="F240" s="2">
        <f t="shared" si="25"/>
        <v>9.3467499999999966</v>
      </c>
      <c r="G240" s="2">
        <f t="shared" si="19"/>
        <v>9.5563399999999987</v>
      </c>
      <c r="H240" s="2">
        <f t="shared" si="23"/>
        <v>10.780164999999995</v>
      </c>
      <c r="I240" s="2">
        <f t="array" ref="I240">SUMPRODUCT(B224:B243, (ROW(B224:B243)-ROW(B224)+1)) / (20*21/2)</f>
        <v>9.701152380952383</v>
      </c>
      <c r="J240" s="2">
        <f t="shared" si="26"/>
        <v>9.5548527229934219</v>
      </c>
      <c r="K240" s="2">
        <f t="shared" si="20"/>
        <v>9.6657935532255017</v>
      </c>
    </row>
    <row r="241" spans="1:11" ht="13.5" x14ac:dyDescent="0.25">
      <c r="A241" s="3">
        <f>TITRES_STAT!B244</f>
        <v>42355</v>
      </c>
      <c r="B241" s="6">
        <f>TITRES_STAT!D244</f>
        <v>9.7460000000000004</v>
      </c>
      <c r="C241" s="2">
        <f t="shared" si="21"/>
        <v>7.5000000000001066E-2</v>
      </c>
      <c r="D241" s="2">
        <f t="shared" si="22"/>
        <v>9.7935999999999996</v>
      </c>
      <c r="E241" s="2">
        <f t="shared" si="24"/>
        <v>9.8171999999999979</v>
      </c>
      <c r="F241" s="2">
        <f t="shared" si="25"/>
        <v>9.3988499999999995</v>
      </c>
      <c r="G241" s="2">
        <f t="shared" si="19"/>
        <v>9.5446399999999976</v>
      </c>
      <c r="H241" s="2">
        <f t="shared" si="23"/>
        <v>10.772264999999996</v>
      </c>
      <c r="I241" s="2">
        <f t="array" ref="I241">SUMPRODUCT(B225:B244, (ROW(B225:B244)-ROW(B225)+1)) / (20*21/2)</f>
        <v>9.7223380952380953</v>
      </c>
      <c r="J241" s="2">
        <f t="shared" si="26"/>
        <v>9.5730572255654778</v>
      </c>
      <c r="K241" s="2">
        <f t="shared" si="20"/>
        <v>9.668938904079404</v>
      </c>
    </row>
    <row r="242" spans="1:11" ht="13.5" x14ac:dyDescent="0.25">
      <c r="A242" s="3">
        <f>TITRES_STAT!B245</f>
        <v>42356</v>
      </c>
      <c r="B242" s="6">
        <f>TITRES_STAT!D245</f>
        <v>9.7330000000000005</v>
      </c>
      <c r="C242" s="2">
        <f t="shared" si="21"/>
        <v>-1.2999999999999901E-2</v>
      </c>
      <c r="D242" s="2">
        <f t="shared" si="22"/>
        <v>9.7830000000000013</v>
      </c>
      <c r="E242" s="2">
        <f t="shared" si="24"/>
        <v>9.8233999999999995</v>
      </c>
      <c r="F242" s="2">
        <f t="shared" si="25"/>
        <v>9.4503000000000004</v>
      </c>
      <c r="G242" s="2">
        <f t="shared" ref="G242:G305" si="27">AVERAGE(B193:B242)</f>
        <v>9.5326799999999974</v>
      </c>
      <c r="H242" s="2">
        <f t="shared" si="23"/>
        <v>10.763269999999999</v>
      </c>
      <c r="I242" s="2">
        <f t="array" ref="I242">SUMPRODUCT(B226:B245, (ROW(B226:B245)-ROW(B226)+1)) / (20*21/2)</f>
        <v>9.7379952380952375</v>
      </c>
      <c r="J242" s="2">
        <f t="shared" si="26"/>
        <v>9.5882898707497173</v>
      </c>
      <c r="K242" s="2">
        <f t="shared" si="20"/>
        <v>9.6714511039194271</v>
      </c>
    </row>
    <row r="243" spans="1:11" ht="13.5" x14ac:dyDescent="0.25">
      <c r="A243" s="3">
        <f>TITRES_STAT!B246</f>
        <v>42359</v>
      </c>
      <c r="B243" s="6">
        <f>TITRES_STAT!D246</f>
        <v>9.7330000000000005</v>
      </c>
      <c r="C243" s="2">
        <f t="shared" si="21"/>
        <v>0</v>
      </c>
      <c r="D243" s="2">
        <f t="shared" si="22"/>
        <v>9.7346000000000004</v>
      </c>
      <c r="E243" s="2">
        <f t="shared" si="24"/>
        <v>9.8018999999999998</v>
      </c>
      <c r="F243" s="2">
        <f t="shared" si="25"/>
        <v>9.5105500000000003</v>
      </c>
      <c r="G243" s="2">
        <f t="shared" si="27"/>
        <v>9.520719999999999</v>
      </c>
      <c r="H243" s="2">
        <f t="shared" si="23"/>
        <v>10.755095000000001</v>
      </c>
      <c r="I243" s="2">
        <f t="array" ref="I243">SUMPRODUCT(B227:B246, (ROW(B227:B246)-ROW(B227)+1)) / (20*21/2)</f>
        <v>9.7481238095238094</v>
      </c>
      <c r="J243" s="2">
        <f t="shared" si="26"/>
        <v>9.6020717878211723</v>
      </c>
      <c r="K243" s="2">
        <f t="shared" ref="K243:K306" si="28">$K$4*B243+(1-$K$4)*K242</f>
        <v>9.6738647861186653</v>
      </c>
    </row>
    <row r="244" spans="1:11" ht="13.5" x14ac:dyDescent="0.25">
      <c r="A244" s="3">
        <f>TITRES_STAT!B247</f>
        <v>42360</v>
      </c>
      <c r="B244" s="6">
        <f>TITRES_STAT!D247</f>
        <v>9.7330000000000005</v>
      </c>
      <c r="C244" s="2">
        <f t="shared" si="21"/>
        <v>0</v>
      </c>
      <c r="D244" s="2">
        <f t="shared" si="22"/>
        <v>9.7232000000000003</v>
      </c>
      <c r="E244" s="2">
        <f t="shared" si="24"/>
        <v>9.7759999999999998</v>
      </c>
      <c r="F244" s="2">
        <f t="shared" si="25"/>
        <v>9.5686</v>
      </c>
      <c r="G244" s="2">
        <f t="shared" si="27"/>
        <v>9.5087600000000005</v>
      </c>
      <c r="H244" s="2">
        <f t="shared" si="23"/>
        <v>10.746185000000001</v>
      </c>
      <c r="I244" s="2">
        <f t="array" ref="I244">SUMPRODUCT(B228:B247, (ROW(B228:B247)-ROW(B228)+1)) / (20*21/2)</f>
        <v>9.7560333333333329</v>
      </c>
      <c r="J244" s="2">
        <f t="shared" si="26"/>
        <v>9.6145411413620128</v>
      </c>
      <c r="K244" s="2">
        <f t="shared" si="28"/>
        <v>9.6761838141140117</v>
      </c>
    </row>
    <row r="245" spans="1:11" ht="13.5" x14ac:dyDescent="0.25">
      <c r="A245" s="3">
        <f>TITRES_STAT!B248</f>
        <v>42361</v>
      </c>
      <c r="B245" s="6">
        <f>TITRES_STAT!D248</f>
        <v>9.7330000000000005</v>
      </c>
      <c r="C245" s="2">
        <f t="shared" si="21"/>
        <v>0</v>
      </c>
      <c r="D245" s="2">
        <f t="shared" si="22"/>
        <v>9.7355999999999998</v>
      </c>
      <c r="E245" s="2">
        <f t="shared" si="24"/>
        <v>9.7690000000000019</v>
      </c>
      <c r="F245" s="2">
        <f t="shared" si="25"/>
        <v>9.6266500000000015</v>
      </c>
      <c r="G245" s="2">
        <f t="shared" si="27"/>
        <v>9.5013000000000005</v>
      </c>
      <c r="H245" s="2">
        <f t="shared" si="23"/>
        <v>10.740315000000002</v>
      </c>
      <c r="I245" s="2">
        <f t="array" ref="I245">SUMPRODUCT(B229:B248, (ROW(B229:B248)-ROW(B229)+1)) / (20*21/2)</f>
        <v>9.7595285714285716</v>
      </c>
      <c r="J245" s="2">
        <f t="shared" si="26"/>
        <v>9.6258229374227735</v>
      </c>
      <c r="K245" s="2">
        <f t="shared" si="28"/>
        <v>9.6784118998350301</v>
      </c>
    </row>
    <row r="246" spans="1:11" ht="13.5" x14ac:dyDescent="0.25">
      <c r="A246" s="3">
        <f>TITRES_STAT!B249</f>
        <v>42363</v>
      </c>
      <c r="B246" s="6">
        <f>TITRES_STAT!D249</f>
        <v>9.7330000000000005</v>
      </c>
      <c r="C246" s="2">
        <f t="shared" si="21"/>
        <v>0</v>
      </c>
      <c r="D246" s="2">
        <f t="shared" si="22"/>
        <v>9.7330000000000005</v>
      </c>
      <c r="E246" s="2">
        <f t="shared" si="24"/>
        <v>9.763300000000001</v>
      </c>
      <c r="F246" s="2">
        <f t="shared" si="25"/>
        <v>9.6719500000000007</v>
      </c>
      <c r="G246" s="2">
        <f t="shared" si="27"/>
        <v>9.4985799999999987</v>
      </c>
      <c r="H246" s="2">
        <f t="shared" si="23"/>
        <v>10.732870000000005</v>
      </c>
      <c r="I246" s="2">
        <f t="array" ref="I246">SUMPRODUCT(B230:B249, (ROW(B230:B249)-ROW(B230)+1)) / (20*21/2)</f>
        <v>9.7524285714285703</v>
      </c>
      <c r="J246" s="2">
        <f t="shared" si="26"/>
        <v>9.636030276715843</v>
      </c>
      <c r="K246" s="2">
        <f t="shared" si="28"/>
        <v>9.6805526096454209</v>
      </c>
    </row>
    <row r="247" spans="1:11" ht="13.5" x14ac:dyDescent="0.25">
      <c r="A247" s="3">
        <f>TITRES_STAT!B250</f>
        <v>42366</v>
      </c>
      <c r="B247" s="6">
        <f>TITRES_STAT!D250</f>
        <v>9.7550000000000008</v>
      </c>
      <c r="C247" s="2">
        <f t="shared" si="21"/>
        <v>2.2000000000000242E-2</v>
      </c>
      <c r="D247" s="2">
        <f t="shared" si="22"/>
        <v>9.7374000000000009</v>
      </c>
      <c r="E247" s="2">
        <f t="shared" si="24"/>
        <v>9.7602000000000011</v>
      </c>
      <c r="F247" s="2">
        <f t="shared" si="25"/>
        <v>9.7003000000000004</v>
      </c>
      <c r="G247" s="2">
        <f t="shared" si="27"/>
        <v>9.4915599999999998</v>
      </c>
      <c r="H247" s="2">
        <f t="shared" si="23"/>
        <v>10.727215000000006</v>
      </c>
      <c r="I247" s="2">
        <f t="array" ref="I247">SUMPRODUCT(B231:B250, (ROW(B231:B250)-ROW(B231)+1)) / (20*21/2)</f>
        <v>9.7439857142857154</v>
      </c>
      <c r="J247" s="2">
        <f t="shared" si="26"/>
        <v>9.6473607265524297</v>
      </c>
      <c r="K247" s="2">
        <f t="shared" si="28"/>
        <v>9.683472115149522</v>
      </c>
    </row>
    <row r="248" spans="1:11" ht="13.5" x14ac:dyDescent="0.25">
      <c r="A248" s="3">
        <f>TITRES_STAT!B251</f>
        <v>42367</v>
      </c>
      <c r="B248" s="6">
        <f>TITRES_STAT!D251</f>
        <v>9.7370000000000001</v>
      </c>
      <c r="C248" s="2">
        <f t="shared" si="21"/>
        <v>-1.8000000000000682E-2</v>
      </c>
      <c r="D248" s="2">
        <f t="shared" si="22"/>
        <v>9.7382000000000009</v>
      </c>
      <c r="E248" s="2">
        <f t="shared" si="24"/>
        <v>9.7363999999999997</v>
      </c>
      <c r="F248" s="2">
        <f t="shared" si="25"/>
        <v>9.7365499999999976</v>
      </c>
      <c r="G248" s="2">
        <f t="shared" si="27"/>
        <v>9.4841800000000021</v>
      </c>
      <c r="H248" s="2">
        <f t="shared" si="23"/>
        <v>10.721470000000005</v>
      </c>
      <c r="I248" s="2">
        <f t="array" ref="I248">SUMPRODUCT(B232:B251, (ROW(B232:B251)-ROW(B232)+1)) / (20*21/2)</f>
        <v>9.7072761904761897</v>
      </c>
      <c r="J248" s="2">
        <f t="shared" si="26"/>
        <v>9.6558978002141025</v>
      </c>
      <c r="K248" s="2">
        <f t="shared" si="28"/>
        <v>9.6855712478887579</v>
      </c>
    </row>
    <row r="249" spans="1:11" ht="13.5" x14ac:dyDescent="0.25">
      <c r="A249" s="3">
        <f>TITRES_STAT!B252</f>
        <v>42368</v>
      </c>
      <c r="B249" s="6">
        <f>TITRES_STAT!D252</f>
        <v>9.6620000000000008</v>
      </c>
      <c r="C249" s="2">
        <f t="shared" si="21"/>
        <v>-7.4999999999999289E-2</v>
      </c>
      <c r="D249" s="2">
        <f t="shared" si="22"/>
        <v>9.7240000000000002</v>
      </c>
      <c r="E249" s="2">
        <f t="shared" si="24"/>
        <v>9.7236000000000011</v>
      </c>
      <c r="F249" s="2">
        <f t="shared" si="25"/>
        <v>9.7556499999999993</v>
      </c>
      <c r="G249" s="2">
        <f t="shared" si="27"/>
        <v>9.4753000000000025</v>
      </c>
      <c r="H249" s="2">
        <f t="shared" si="23"/>
        <v>10.715645000000004</v>
      </c>
      <c r="I249" s="2">
        <f t="array" ref="I249">SUMPRODUCT(B233:B252, (ROW(B233:B252)-ROW(B233)+1)) / (20*21/2)</f>
        <v>9.6451857142857147</v>
      </c>
      <c r="J249" s="2">
        <f t="shared" si="26"/>
        <v>9.6564789620984754</v>
      </c>
      <c r="K249" s="2">
        <f t="shared" si="28"/>
        <v>9.6846468852264529</v>
      </c>
    </row>
    <row r="250" spans="1:11" ht="13.5" x14ac:dyDescent="0.25">
      <c r="A250" s="3">
        <f>TITRES_STAT!B253</f>
        <v>42369</v>
      </c>
      <c r="B250" s="6">
        <f>TITRES_STAT!D253</f>
        <v>9.6669999999999998</v>
      </c>
      <c r="C250" s="2">
        <f t="shared" si="21"/>
        <v>4.9999999999990052E-3</v>
      </c>
      <c r="D250" s="2">
        <f t="shared" si="22"/>
        <v>9.7108000000000008</v>
      </c>
      <c r="E250" s="2">
        <f t="shared" si="24"/>
        <v>9.7232000000000003</v>
      </c>
      <c r="F250" s="2">
        <f t="shared" si="25"/>
        <v>9.766449999999999</v>
      </c>
      <c r="G250" s="2">
        <f t="shared" si="27"/>
        <v>9.4724800000000009</v>
      </c>
      <c r="H250" s="2">
        <f t="shared" si="23"/>
        <v>10.708230000000004</v>
      </c>
      <c r="I250" s="2">
        <f t="array" ref="I250">SUMPRODUCT(B234:B253, (ROW(B234:B253)-ROW(B234)+1)) / (20*21/2)</f>
        <v>9.585814285714287</v>
      </c>
      <c r="J250" s="2">
        <f t="shared" si="26"/>
        <v>9.657480965708146</v>
      </c>
      <c r="K250" s="2">
        <f t="shared" si="28"/>
        <v>9.6839548505116895</v>
      </c>
    </row>
    <row r="251" spans="1:11" ht="13.5" x14ac:dyDescent="0.25">
      <c r="A251" s="3">
        <f>TITRES_STAT!B254</f>
        <v>42373</v>
      </c>
      <c r="B251" s="6">
        <f>TITRES_STAT!D254</f>
        <v>9.3810000000000002</v>
      </c>
      <c r="C251" s="2">
        <f t="shared" si="21"/>
        <v>-0.28599999999999959</v>
      </c>
      <c r="D251" s="2">
        <f t="shared" si="22"/>
        <v>9.6404000000000014</v>
      </c>
      <c r="E251" s="2">
        <f t="shared" si="24"/>
        <v>9.6867000000000019</v>
      </c>
      <c r="F251" s="2">
        <f t="shared" si="25"/>
        <v>9.751949999999999</v>
      </c>
      <c r="G251" s="2">
        <f t="shared" si="27"/>
        <v>9.4639400000000009</v>
      </c>
      <c r="H251" s="2">
        <f t="shared" si="23"/>
        <v>10.699385000000001</v>
      </c>
      <c r="I251" s="2">
        <f t="array" ref="I251">SUMPRODUCT(B235:B254, (ROW(B235:B254)-ROW(B235)+1)) / (20*21/2)</f>
        <v>9.5221000000000018</v>
      </c>
      <c r="J251" s="2">
        <f t="shared" si="26"/>
        <v>9.6311494451645139</v>
      </c>
      <c r="K251" s="2">
        <f t="shared" si="28"/>
        <v>9.6720742681386831</v>
      </c>
    </row>
    <row r="252" spans="1:11" ht="13.5" x14ac:dyDescent="0.25">
      <c r="A252" s="3">
        <f>TITRES_STAT!B255</f>
        <v>42374</v>
      </c>
      <c r="B252" s="6">
        <f>TITRES_STAT!D255</f>
        <v>9.1</v>
      </c>
      <c r="C252" s="2">
        <f t="shared" si="21"/>
        <v>-0.28100000000000058</v>
      </c>
      <c r="D252" s="2">
        <f t="shared" si="22"/>
        <v>9.5094000000000012</v>
      </c>
      <c r="E252" s="2">
        <f t="shared" si="24"/>
        <v>9.6234000000000002</v>
      </c>
      <c r="F252" s="2">
        <f t="shared" si="25"/>
        <v>9.7233999999999998</v>
      </c>
      <c r="G252" s="2">
        <f t="shared" si="27"/>
        <v>9.4497800000000005</v>
      </c>
      <c r="H252" s="2">
        <f t="shared" si="23"/>
        <v>10.68932</v>
      </c>
      <c r="I252" s="2">
        <f t="array" ref="I252">SUMPRODUCT(B236:B255, (ROW(B236:B255)-ROW(B236)+1)) / (20*21/2)</f>
        <v>9.437909523809525</v>
      </c>
      <c r="J252" s="2">
        <f t="shared" si="26"/>
        <v>9.5805637837202742</v>
      </c>
      <c r="K252" s="2">
        <f t="shared" si="28"/>
        <v>9.6496399831136372</v>
      </c>
    </row>
    <row r="253" spans="1:11" ht="13.5" x14ac:dyDescent="0.25">
      <c r="A253" s="3">
        <f>TITRES_STAT!B256</f>
        <v>42375</v>
      </c>
      <c r="B253" s="6">
        <f>TITRES_STAT!D256</f>
        <v>9.1</v>
      </c>
      <c r="C253" s="2">
        <f t="shared" si="21"/>
        <v>0</v>
      </c>
      <c r="D253" s="2">
        <f t="shared" si="22"/>
        <v>9.3820000000000014</v>
      </c>
      <c r="E253" s="2">
        <f t="shared" si="24"/>
        <v>9.5600999999999985</v>
      </c>
      <c r="F253" s="2">
        <f t="shared" si="25"/>
        <v>9.6810000000000009</v>
      </c>
      <c r="G253" s="2">
        <f t="shared" si="27"/>
        <v>9.4356200000000019</v>
      </c>
      <c r="H253" s="2">
        <f t="shared" si="23"/>
        <v>10.679254999999998</v>
      </c>
      <c r="I253" s="2">
        <f t="array" ref="I253">SUMPRODUCT(B237:B256, (ROW(B237:B256)-ROW(B237)+1)) / (20*21/2)</f>
        <v>9.3419809523809523</v>
      </c>
      <c r="J253" s="2">
        <f t="shared" si="26"/>
        <v>9.5347958043183443</v>
      </c>
      <c r="K253" s="2">
        <f t="shared" si="28"/>
        <v>9.628085473971927</v>
      </c>
    </row>
    <row r="254" spans="1:11" ht="13.5" x14ac:dyDescent="0.25">
      <c r="A254" s="3">
        <f>TITRES_STAT!B257</f>
        <v>42376</v>
      </c>
      <c r="B254" s="6">
        <f>TITRES_STAT!D257</f>
        <v>9.0120000000000005</v>
      </c>
      <c r="C254" s="2">
        <f t="shared" si="21"/>
        <v>-8.799999999999919E-2</v>
      </c>
      <c r="D254" s="2">
        <f t="shared" si="22"/>
        <v>9.2520000000000007</v>
      </c>
      <c r="E254" s="2">
        <f t="shared" si="24"/>
        <v>9.4879999999999995</v>
      </c>
      <c r="F254" s="2">
        <f t="shared" si="25"/>
        <v>9.6320000000000014</v>
      </c>
      <c r="G254" s="2">
        <f t="shared" si="27"/>
        <v>9.4197000000000006</v>
      </c>
      <c r="H254" s="2">
        <f t="shared" si="23"/>
        <v>10.670199999999996</v>
      </c>
      <c r="I254" s="2">
        <f t="array" ref="I254">SUMPRODUCT(B238:B257, (ROW(B238:B257)-ROW(B238)+1)) / (20*21/2)</f>
        <v>9.2677571428571426</v>
      </c>
      <c r="J254" s="2">
        <f t="shared" si="26"/>
        <v>9.4850057277165973</v>
      </c>
      <c r="K254" s="2">
        <f t="shared" si="28"/>
        <v>9.6039252593063615</v>
      </c>
    </row>
    <row r="255" spans="1:11" ht="13.5" x14ac:dyDescent="0.25">
      <c r="A255" s="3">
        <f>TITRES_STAT!B258</f>
        <v>42377</v>
      </c>
      <c r="B255" s="6">
        <f>TITRES_STAT!D258</f>
        <v>8.7479999999999993</v>
      </c>
      <c r="C255" s="2">
        <f t="shared" si="21"/>
        <v>-0.26400000000000112</v>
      </c>
      <c r="D255" s="2">
        <f t="shared" si="22"/>
        <v>9.0682000000000009</v>
      </c>
      <c r="E255" s="2">
        <f t="shared" si="24"/>
        <v>9.3895</v>
      </c>
      <c r="F255" s="2">
        <f t="shared" si="25"/>
        <v>9.5792499999999983</v>
      </c>
      <c r="G255" s="2">
        <f t="shared" si="27"/>
        <v>9.3942000000000014</v>
      </c>
      <c r="H255" s="2">
        <f t="shared" si="23"/>
        <v>10.659824999999996</v>
      </c>
      <c r="I255" s="2">
        <f t="array" ref="I255">SUMPRODUCT(B239:B258, (ROW(B239:B258)-ROW(B239)+1)) / (20*21/2)</f>
        <v>9.1738523809523809</v>
      </c>
      <c r="J255" s="2">
        <f t="shared" si="26"/>
        <v>9.4148147060293024</v>
      </c>
      <c r="K255" s="2">
        <f t="shared" si="28"/>
        <v>9.5703595628629738</v>
      </c>
    </row>
    <row r="256" spans="1:11" ht="13.5" x14ac:dyDescent="0.25">
      <c r="A256" s="3">
        <f>TITRES_STAT!B259</f>
        <v>42380</v>
      </c>
      <c r="B256" s="6">
        <f>TITRES_STAT!D259</f>
        <v>8.5719999999999992</v>
      </c>
      <c r="C256" s="2">
        <f t="shared" si="21"/>
        <v>-0.17600000000000016</v>
      </c>
      <c r="D256" s="2">
        <f t="shared" si="22"/>
        <v>8.9063999999999997</v>
      </c>
      <c r="E256" s="2">
        <f t="shared" si="24"/>
        <v>9.2734000000000005</v>
      </c>
      <c r="F256" s="2">
        <f t="shared" si="25"/>
        <v>9.5183499999999999</v>
      </c>
      <c r="G256" s="2">
        <f t="shared" si="27"/>
        <v>9.3651800000000023</v>
      </c>
      <c r="H256" s="2">
        <f t="shared" si="23"/>
        <v>10.649784999999994</v>
      </c>
      <c r="I256" s="2">
        <f t="array" ref="I256">SUMPRODUCT(B240:B259, (ROW(B240:B259)-ROW(B240)+1)) / (20*21/2)</f>
        <v>9.0665904761904752</v>
      </c>
      <c r="J256" s="2">
        <f t="shared" si="26"/>
        <v>9.3345466387884155</v>
      </c>
      <c r="K256" s="2">
        <f t="shared" si="28"/>
        <v>9.5312082074565829</v>
      </c>
    </row>
    <row r="257" spans="1:11" ht="13.5" x14ac:dyDescent="0.25">
      <c r="A257" s="3">
        <f>TITRES_STAT!B260</f>
        <v>42381</v>
      </c>
      <c r="B257" s="6">
        <f>TITRES_STAT!D260</f>
        <v>8.7390000000000008</v>
      </c>
      <c r="C257" s="2">
        <f t="shared" si="21"/>
        <v>0.16700000000000159</v>
      </c>
      <c r="D257" s="2">
        <f t="shared" si="22"/>
        <v>8.8342000000000009</v>
      </c>
      <c r="E257" s="2">
        <f t="shared" si="24"/>
        <v>9.1718000000000011</v>
      </c>
      <c r="F257" s="2">
        <f t="shared" si="25"/>
        <v>9.4660000000000011</v>
      </c>
      <c r="G257" s="2">
        <f t="shared" si="27"/>
        <v>9.345480000000002</v>
      </c>
      <c r="H257" s="2">
        <f t="shared" si="23"/>
        <v>10.642864999999997</v>
      </c>
      <c r="I257" s="2">
        <f t="array" ref="I257">SUMPRODUCT(B241:B260, (ROW(B241:B260)-ROW(B241)+1)) / (20*21/2)</f>
        <v>8.9665904761904773</v>
      </c>
      <c r="J257" s="2">
        <f t="shared" si="26"/>
        <v>9.2778279112847564</v>
      </c>
      <c r="K257" s="2">
        <f t="shared" si="28"/>
        <v>9.5001412189288743</v>
      </c>
    </row>
    <row r="258" spans="1:11" ht="13.5" x14ac:dyDescent="0.25">
      <c r="A258" s="3">
        <f>TITRES_STAT!B261</f>
        <v>42382</v>
      </c>
      <c r="B258" s="6">
        <f>TITRES_STAT!D261</f>
        <v>8.48</v>
      </c>
      <c r="C258" s="2">
        <f t="shared" si="21"/>
        <v>-0.25900000000000034</v>
      </c>
      <c r="D258" s="2">
        <f t="shared" si="22"/>
        <v>8.7102000000000004</v>
      </c>
      <c r="E258" s="2">
        <f t="shared" si="24"/>
        <v>9.0461000000000009</v>
      </c>
      <c r="F258" s="2">
        <f t="shared" si="25"/>
        <v>9.3912499999999994</v>
      </c>
      <c r="G258" s="2">
        <f t="shared" si="27"/>
        <v>9.3206000000000007</v>
      </c>
      <c r="H258" s="2">
        <f t="shared" si="23"/>
        <v>10.631714999999996</v>
      </c>
      <c r="I258" s="2">
        <f t="array" ref="I258">SUMPRODUCT(B242:B261, (ROW(B242:B261)-ROW(B242)+1)) / (20*21/2)</f>
        <v>8.8967142857142871</v>
      </c>
      <c r="J258" s="2">
        <f t="shared" si="26"/>
        <v>9.2018443006862078</v>
      </c>
      <c r="K258" s="2">
        <f t="shared" si="28"/>
        <v>9.4601356809316641</v>
      </c>
    </row>
    <row r="259" spans="1:11" ht="13.5" x14ac:dyDescent="0.25">
      <c r="A259" s="3">
        <f>TITRES_STAT!B262</f>
        <v>42384</v>
      </c>
      <c r="B259" s="6">
        <f>TITRES_STAT!D262</f>
        <v>8.2650000000000006</v>
      </c>
      <c r="C259" s="2">
        <f t="shared" si="21"/>
        <v>-0.21499999999999986</v>
      </c>
      <c r="D259" s="2">
        <f t="shared" si="22"/>
        <v>8.5608000000000004</v>
      </c>
      <c r="E259" s="2">
        <f t="shared" si="24"/>
        <v>8.9064000000000014</v>
      </c>
      <c r="F259" s="2">
        <f t="shared" si="25"/>
        <v>9.3150000000000013</v>
      </c>
      <c r="G259" s="2">
        <f t="shared" si="27"/>
        <v>9.2914199999999987</v>
      </c>
      <c r="H259" s="2">
        <f t="shared" si="23"/>
        <v>10.618569999999995</v>
      </c>
      <c r="I259" s="2">
        <f t="array" ref="I259">SUMPRODUCT(B243:B262, (ROW(B243:B262)-ROW(B243)+1)) / (20*21/2)</f>
        <v>8.8051000000000013</v>
      </c>
      <c r="J259" s="2">
        <f t="shared" si="26"/>
        <v>9.1126210339541878</v>
      </c>
      <c r="K259" s="2">
        <f t="shared" si="28"/>
        <v>9.4132676150127761</v>
      </c>
    </row>
    <row r="260" spans="1:11" ht="13.5" x14ac:dyDescent="0.25">
      <c r="A260" s="3">
        <f>TITRES_STAT!B263</f>
        <v>42387</v>
      </c>
      <c r="B260" s="6">
        <f>TITRES_STAT!D263</f>
        <v>8.2650000000000006</v>
      </c>
      <c r="C260" s="2">
        <f t="shared" ref="C260:C323" si="29">B260-B259</f>
        <v>0</v>
      </c>
      <c r="D260" s="2">
        <f t="shared" si="22"/>
        <v>8.4641999999999999</v>
      </c>
      <c r="E260" s="2">
        <f t="shared" si="24"/>
        <v>8.7662000000000013</v>
      </c>
      <c r="F260" s="2">
        <f t="shared" si="25"/>
        <v>9.2446999999999981</v>
      </c>
      <c r="G260" s="2">
        <f t="shared" si="27"/>
        <v>9.2622400000000003</v>
      </c>
      <c r="H260" s="2">
        <f t="shared" si="23"/>
        <v>10.603809999999996</v>
      </c>
      <c r="I260" s="2">
        <f t="array" ref="I260">SUMPRODUCT(B244:B263, (ROW(B244:B263)-ROW(B244)+1)) / (20*21/2)</f>
        <v>8.7248761904761896</v>
      </c>
      <c r="J260" s="2">
        <f t="shared" si="26"/>
        <v>9.0318952211966472</v>
      </c>
      <c r="K260" s="2">
        <f t="shared" si="28"/>
        <v>9.3682375124632564</v>
      </c>
    </row>
    <row r="261" spans="1:11" ht="13.5" x14ac:dyDescent="0.25">
      <c r="A261" s="3">
        <f>TITRES_STAT!B264</f>
        <v>42388</v>
      </c>
      <c r="B261" s="6">
        <f>TITRES_STAT!D264</f>
        <v>8.5109999999999992</v>
      </c>
      <c r="C261" s="2">
        <f t="shared" si="29"/>
        <v>0.24599999999999866</v>
      </c>
      <c r="D261" s="2">
        <f t="shared" si="22"/>
        <v>8.4520000000000017</v>
      </c>
      <c r="E261" s="2">
        <f t="shared" si="24"/>
        <v>8.6791999999999998</v>
      </c>
      <c r="F261" s="2">
        <f t="shared" si="25"/>
        <v>9.1829499999999982</v>
      </c>
      <c r="G261" s="2">
        <f t="shared" si="27"/>
        <v>9.2379800000000003</v>
      </c>
      <c r="H261" s="2">
        <f t="shared" si="23"/>
        <v>10.590404999999993</v>
      </c>
      <c r="I261" s="2">
        <f t="array" ref="I261">SUMPRODUCT(B245:B264, (ROW(B245:B264)-ROW(B245)+1)) / (20*21/2)</f>
        <v>8.6361190476190473</v>
      </c>
      <c r="J261" s="2">
        <f t="shared" si="26"/>
        <v>8.9822861525112518</v>
      </c>
      <c r="K261" s="2">
        <f t="shared" si="28"/>
        <v>9.3346203551117561</v>
      </c>
    </row>
    <row r="262" spans="1:11" ht="13.5" x14ac:dyDescent="0.25">
      <c r="A262" s="3">
        <f>TITRES_STAT!B265</f>
        <v>42389</v>
      </c>
      <c r="B262" s="6">
        <f>TITRES_STAT!D265</f>
        <v>8.2210000000000001</v>
      </c>
      <c r="C262" s="2">
        <f t="shared" si="29"/>
        <v>-0.28999999999999915</v>
      </c>
      <c r="D262" s="2">
        <f t="shared" ref="D262:D325" si="30">AVERAGE(B258:B262)</f>
        <v>8.3484000000000016</v>
      </c>
      <c r="E262" s="2">
        <f t="shared" si="24"/>
        <v>8.5913000000000004</v>
      </c>
      <c r="F262" s="2">
        <f t="shared" si="25"/>
        <v>9.1073499999999985</v>
      </c>
      <c r="G262" s="2">
        <f t="shared" si="27"/>
        <v>9.2079199999999997</v>
      </c>
      <c r="H262" s="2">
        <f t="shared" si="23"/>
        <v>10.575504999999991</v>
      </c>
      <c r="I262" s="2">
        <f t="array" ref="I262">SUMPRODUCT(B246:B265, (ROW(B246:B265)-ROW(B246)+1)) / (20*21/2)</f>
        <v>8.5517952380952398</v>
      </c>
      <c r="J262" s="2">
        <f t="shared" si="26"/>
        <v>8.9097827094149427</v>
      </c>
      <c r="K262" s="2">
        <f t="shared" si="28"/>
        <v>9.290948968636787</v>
      </c>
    </row>
    <row r="263" spans="1:11" ht="13.5" x14ac:dyDescent="0.25">
      <c r="A263" s="3">
        <f>TITRES_STAT!B266</f>
        <v>42390</v>
      </c>
      <c r="B263" s="6">
        <f>TITRES_STAT!D266</f>
        <v>8.2650000000000006</v>
      </c>
      <c r="C263" s="2">
        <f t="shared" si="29"/>
        <v>4.4000000000000483E-2</v>
      </c>
      <c r="D263" s="2">
        <f t="shared" si="30"/>
        <v>8.3054000000000006</v>
      </c>
      <c r="E263" s="2">
        <f t="shared" si="24"/>
        <v>8.5077999999999996</v>
      </c>
      <c r="F263" s="2">
        <f t="shared" si="25"/>
        <v>9.033949999999999</v>
      </c>
      <c r="G263" s="2">
        <f t="shared" si="27"/>
        <v>9.1828800000000008</v>
      </c>
      <c r="H263" s="2">
        <f t="shared" si="23"/>
        <v>10.561244999999992</v>
      </c>
      <c r="I263" s="2">
        <f t="array" ref="I263">SUMPRODUCT(B247:B266, (ROW(B247:B266)-ROW(B247)+1)) / (20*21/2)</f>
        <v>8.476642857142858</v>
      </c>
      <c r="J263" s="2">
        <f t="shared" si="26"/>
        <v>8.8483748323278064</v>
      </c>
      <c r="K263" s="2">
        <f t="shared" si="28"/>
        <v>9.2507156757490705</v>
      </c>
    </row>
    <row r="264" spans="1:11" ht="13.5" x14ac:dyDescent="0.25">
      <c r="A264" s="3">
        <f>TITRES_STAT!B267</f>
        <v>42391</v>
      </c>
      <c r="B264" s="6">
        <f>TITRES_STAT!D267</f>
        <v>8.1020000000000003</v>
      </c>
      <c r="C264" s="2">
        <f t="shared" si="29"/>
        <v>-0.16300000000000026</v>
      </c>
      <c r="D264" s="2">
        <f t="shared" si="30"/>
        <v>8.2728000000000002</v>
      </c>
      <c r="E264" s="2">
        <f t="shared" si="24"/>
        <v>8.4168000000000003</v>
      </c>
      <c r="F264" s="2">
        <f t="shared" si="25"/>
        <v>8.9524000000000008</v>
      </c>
      <c r="G264" s="2">
        <f t="shared" si="27"/>
        <v>9.1601999999999997</v>
      </c>
      <c r="H264" s="2">
        <f t="shared" si="23"/>
        <v>10.54782999999999</v>
      </c>
      <c r="I264" s="2">
        <f t="array" ref="I264">SUMPRODUCT(B248:B267, (ROW(B248:B267)-ROW(B248)+1)) / (20*21/2)</f>
        <v>8.4072666666666667</v>
      </c>
      <c r="J264" s="2">
        <f t="shared" si="26"/>
        <v>8.7772915149632542</v>
      </c>
      <c r="K264" s="2">
        <f t="shared" si="28"/>
        <v>9.2056680021902846</v>
      </c>
    </row>
    <row r="265" spans="1:11" ht="13.5" x14ac:dyDescent="0.25">
      <c r="A265" s="3">
        <f>TITRES_STAT!B268</f>
        <v>42394</v>
      </c>
      <c r="B265" s="6">
        <f>TITRES_STAT!D268</f>
        <v>8.0670000000000002</v>
      </c>
      <c r="C265" s="2">
        <f t="shared" si="29"/>
        <v>-3.5000000000000142E-2</v>
      </c>
      <c r="D265" s="2">
        <f t="shared" si="30"/>
        <v>8.2332000000000001</v>
      </c>
      <c r="E265" s="2">
        <f t="shared" si="24"/>
        <v>8.3486999999999991</v>
      </c>
      <c r="F265" s="2">
        <f t="shared" si="25"/>
        <v>8.8691000000000013</v>
      </c>
      <c r="G265" s="2">
        <f t="shared" si="27"/>
        <v>9.1423599999999983</v>
      </c>
      <c r="H265" s="2">
        <f t="shared" si="23"/>
        <v>10.53572999999999</v>
      </c>
      <c r="I265" s="2">
        <f t="array" ref="I265">SUMPRODUCT(B249:B268, (ROW(B249:B268)-ROW(B249)+1)) / (20*21/2)</f>
        <v>8.3434952380952403</v>
      </c>
      <c r="J265" s="2">
        <f t="shared" si="26"/>
        <v>8.709644704014373</v>
      </c>
      <c r="K265" s="2">
        <f t="shared" si="28"/>
        <v>9.1610143550455678</v>
      </c>
    </row>
    <row r="266" spans="1:11" ht="13.5" x14ac:dyDescent="0.25">
      <c r="A266" s="3">
        <f>TITRES_STAT!B269</f>
        <v>42395</v>
      </c>
      <c r="B266" s="6">
        <f>TITRES_STAT!D269</f>
        <v>8.08</v>
      </c>
      <c r="C266" s="2">
        <f t="shared" si="29"/>
        <v>1.2999999999999901E-2</v>
      </c>
      <c r="D266" s="2">
        <f t="shared" si="30"/>
        <v>8.1470000000000002</v>
      </c>
      <c r="E266" s="2">
        <f t="shared" si="24"/>
        <v>8.2995000000000019</v>
      </c>
      <c r="F266" s="2">
        <f t="shared" si="25"/>
        <v>8.7864500000000021</v>
      </c>
      <c r="G266" s="2">
        <f t="shared" si="27"/>
        <v>9.1325999999999983</v>
      </c>
      <c r="H266" s="2">
        <f t="shared" ref="H266:H329" si="31">AVERAGE(B67:B266)</f>
        <v>10.52213999999999</v>
      </c>
      <c r="I266" s="2">
        <f t="array" ref="I266">SUMPRODUCT(B250:B269, (ROW(B250:B269)-ROW(B250)+1)) / (20*21/2)</f>
        <v>8.2894619047619056</v>
      </c>
      <c r="J266" s="2">
        <f t="shared" si="26"/>
        <v>8.6496785417272903</v>
      </c>
      <c r="K266" s="2">
        <f t="shared" si="28"/>
        <v>9.1186216352398599</v>
      </c>
    </row>
    <row r="267" spans="1:11" ht="13.5" x14ac:dyDescent="0.25">
      <c r="A267" s="3">
        <f>TITRES_STAT!B270</f>
        <v>42396</v>
      </c>
      <c r="B267" s="6">
        <f>TITRES_STAT!D270</f>
        <v>8.0579999999999998</v>
      </c>
      <c r="C267" s="2">
        <f t="shared" si="29"/>
        <v>-2.2000000000000242E-2</v>
      </c>
      <c r="D267" s="2">
        <f t="shared" si="30"/>
        <v>8.1143999999999998</v>
      </c>
      <c r="E267" s="2">
        <f t="shared" si="24"/>
        <v>8.2314000000000025</v>
      </c>
      <c r="F267" s="2">
        <f t="shared" si="25"/>
        <v>8.7016000000000027</v>
      </c>
      <c r="G267" s="2">
        <f t="shared" si="27"/>
        <v>9.1180999999999983</v>
      </c>
      <c r="H267" s="2">
        <f t="shared" si="31"/>
        <v>10.50720499999999</v>
      </c>
      <c r="I267" s="2">
        <f t="array" ref="I267">SUMPRODUCT(B251:B270, (ROW(B251:B270)-ROW(B251)+1)) / (20*21/2)</f>
        <v>8.2443476190476215</v>
      </c>
      <c r="J267" s="2">
        <f t="shared" si="26"/>
        <v>8.5933282044199295</v>
      </c>
      <c r="K267" s="2">
        <f t="shared" si="28"/>
        <v>9.0770286299363363</v>
      </c>
    </row>
    <row r="268" spans="1:11" ht="13.5" x14ac:dyDescent="0.25">
      <c r="A268" s="3">
        <f>TITRES_STAT!B271</f>
        <v>42397</v>
      </c>
      <c r="B268" s="6">
        <f>TITRES_STAT!D271</f>
        <v>8.032</v>
      </c>
      <c r="C268" s="2">
        <f t="shared" si="29"/>
        <v>-2.5999999999999801E-2</v>
      </c>
      <c r="D268" s="2">
        <f t="shared" si="30"/>
        <v>8.0678000000000001</v>
      </c>
      <c r="E268" s="2">
        <f t="shared" ref="E268:E331" si="32">AVERAGE(B259:B268)</f>
        <v>8.1866000000000003</v>
      </c>
      <c r="F268" s="2">
        <f t="shared" si="25"/>
        <v>8.6163500000000006</v>
      </c>
      <c r="G268" s="2">
        <f t="shared" si="27"/>
        <v>9.1002599999999987</v>
      </c>
      <c r="H268" s="2">
        <f t="shared" si="31"/>
        <v>10.49213999999999</v>
      </c>
      <c r="I268" s="2">
        <f t="array" ref="I268">SUMPRODUCT(B252:B271, (ROW(B252:B271)-ROW(B252)+1)) / (20*21/2)</f>
        <v>8.2094476190476193</v>
      </c>
      <c r="J268" s="2">
        <f t="shared" si="26"/>
        <v>8.5398683754275559</v>
      </c>
      <c r="K268" s="2">
        <f t="shared" si="28"/>
        <v>9.0360471150368724</v>
      </c>
    </row>
    <row r="269" spans="1:11" ht="13.5" x14ac:dyDescent="0.25">
      <c r="A269" s="3">
        <f>TITRES_STAT!B272</f>
        <v>42398</v>
      </c>
      <c r="B269" s="6">
        <f>TITRES_STAT!D272</f>
        <v>8.0489999999999995</v>
      </c>
      <c r="C269" s="2">
        <f t="shared" si="29"/>
        <v>1.699999999999946E-2</v>
      </c>
      <c r="D269" s="2">
        <f t="shared" si="30"/>
        <v>8.0571999999999981</v>
      </c>
      <c r="E269" s="2">
        <f t="shared" si="32"/>
        <v>8.1650000000000009</v>
      </c>
      <c r="F269" s="2">
        <f t="shared" si="25"/>
        <v>8.5357000000000021</v>
      </c>
      <c r="G269" s="2">
        <f t="shared" si="27"/>
        <v>9.0827599999999986</v>
      </c>
      <c r="H269" s="2">
        <f t="shared" si="31"/>
        <v>10.477159999999992</v>
      </c>
      <c r="I269" s="2">
        <f t="array" ref="I269">SUMPRODUCT(B253:B272, (ROW(B253:B272)-ROW(B253)+1)) / (20*21/2)</f>
        <v>8.1681285714285732</v>
      </c>
      <c r="J269" s="2">
        <f t="shared" si="26"/>
        <v>8.4931190063392172</v>
      </c>
      <c r="K269" s="2">
        <f t="shared" si="28"/>
        <v>8.997339385035426</v>
      </c>
    </row>
    <row r="270" spans="1:11" ht="13.5" x14ac:dyDescent="0.25">
      <c r="A270" s="3">
        <f>TITRES_STAT!B273</f>
        <v>42401</v>
      </c>
      <c r="B270" s="6">
        <f>TITRES_STAT!D273</f>
        <v>8.0619999999999994</v>
      </c>
      <c r="C270" s="2">
        <f t="shared" si="29"/>
        <v>1.2999999999999901E-2</v>
      </c>
      <c r="D270" s="2">
        <f t="shared" si="30"/>
        <v>8.0561999999999987</v>
      </c>
      <c r="E270" s="2">
        <f t="shared" si="32"/>
        <v>8.1446999999999985</v>
      </c>
      <c r="F270" s="2">
        <f t="shared" si="25"/>
        <v>8.4554500000000026</v>
      </c>
      <c r="G270" s="2">
        <f t="shared" si="27"/>
        <v>9.0655199999999976</v>
      </c>
      <c r="H270" s="2">
        <f t="shared" si="31"/>
        <v>10.46224499999999</v>
      </c>
      <c r="I270" s="2">
        <f t="array" ref="I270">SUMPRODUCT(B254:B273, (ROW(B254:B273)-ROW(B254)+1)) / (20*21/2)</f>
        <v>8.1532047619047621</v>
      </c>
      <c r="J270" s="2">
        <f t="shared" si="26"/>
        <v>8.4520600533545309</v>
      </c>
      <c r="K270" s="2">
        <f t="shared" si="28"/>
        <v>8.9606594091516847</v>
      </c>
    </row>
    <row r="271" spans="1:11" ht="13.5" x14ac:dyDescent="0.25">
      <c r="A271" s="3">
        <f>TITRES_STAT!B274</f>
        <v>42402</v>
      </c>
      <c r="B271" s="6">
        <f>TITRES_STAT!D274</f>
        <v>8.0890000000000004</v>
      </c>
      <c r="C271" s="2">
        <f t="shared" si="29"/>
        <v>2.7000000000001023E-2</v>
      </c>
      <c r="D271" s="2">
        <f t="shared" si="30"/>
        <v>8.0579999999999998</v>
      </c>
      <c r="E271" s="2">
        <f t="shared" si="32"/>
        <v>8.1024999999999991</v>
      </c>
      <c r="F271" s="2">
        <f t="shared" si="25"/>
        <v>8.3908500000000021</v>
      </c>
      <c r="G271" s="2">
        <f t="shared" si="27"/>
        <v>9.0532199999999978</v>
      </c>
      <c r="H271" s="2">
        <f t="shared" si="31"/>
        <v>10.448154999999993</v>
      </c>
      <c r="I271" s="2">
        <f t="array" ref="I271">SUMPRODUCT(B255:B274, (ROW(B255:B274)-ROW(B255)+1)) / (20*21/2)</f>
        <v>8.142199999999999</v>
      </c>
      <c r="J271" s="2">
        <f t="shared" si="26"/>
        <v>8.417482905416005</v>
      </c>
      <c r="K271" s="2">
        <f t="shared" si="28"/>
        <v>8.9264766872241683</v>
      </c>
    </row>
    <row r="272" spans="1:11" ht="13.5" x14ac:dyDescent="0.25">
      <c r="A272" s="3">
        <f>TITRES_STAT!B275</f>
        <v>42403</v>
      </c>
      <c r="B272" s="6">
        <f>TITRES_STAT!D275</f>
        <v>7.9569999999999999</v>
      </c>
      <c r="C272" s="2">
        <f t="shared" si="29"/>
        <v>-0.13200000000000056</v>
      </c>
      <c r="D272" s="2">
        <f t="shared" si="30"/>
        <v>8.0378000000000007</v>
      </c>
      <c r="E272" s="2">
        <f t="shared" si="32"/>
        <v>8.0761000000000003</v>
      </c>
      <c r="F272" s="2">
        <f t="shared" si="25"/>
        <v>8.3337000000000021</v>
      </c>
      <c r="G272" s="2">
        <f t="shared" si="27"/>
        <v>9.0382799999999985</v>
      </c>
      <c r="H272" s="2">
        <f t="shared" si="31"/>
        <v>10.433404999999992</v>
      </c>
      <c r="I272" s="2">
        <f t="array" ref="I272">SUMPRODUCT(B256:B275, (ROW(B256:B275)-ROW(B256)+1)) / (20*21/2)</f>
        <v>8.135195238095239</v>
      </c>
      <c r="J272" s="2">
        <f t="shared" si="26"/>
        <v>8.3736273906144802</v>
      </c>
      <c r="K272" s="2">
        <f t="shared" si="28"/>
        <v>8.8884579936075347</v>
      </c>
    </row>
    <row r="273" spans="1:11" ht="13.5" x14ac:dyDescent="0.25">
      <c r="A273" s="3">
        <f>TITRES_STAT!B276</f>
        <v>42404</v>
      </c>
      <c r="B273" s="6">
        <f>TITRES_STAT!D276</f>
        <v>8.1769999999999996</v>
      </c>
      <c r="C273" s="2">
        <f t="shared" si="29"/>
        <v>0.21999999999999975</v>
      </c>
      <c r="D273" s="2">
        <f t="shared" si="30"/>
        <v>8.0667999999999989</v>
      </c>
      <c r="E273" s="2">
        <f t="shared" si="32"/>
        <v>8.0672999999999995</v>
      </c>
      <c r="F273" s="2">
        <f t="shared" si="25"/>
        <v>8.2875499999999995</v>
      </c>
      <c r="G273" s="2">
        <f t="shared" si="27"/>
        <v>9.0312599999999978</v>
      </c>
      <c r="H273" s="2">
        <f t="shared" si="31"/>
        <v>10.419794999999992</v>
      </c>
      <c r="I273" s="2">
        <f t="array" ref="I273">SUMPRODUCT(B257:B276, (ROW(B257:B276)-ROW(B257)+1)) / (20*21/2)</f>
        <v>8.1480761904761909</v>
      </c>
      <c r="J273" s="2">
        <f t="shared" si="26"/>
        <v>8.3549009724607206</v>
      </c>
      <c r="K273" s="2">
        <f t="shared" si="28"/>
        <v>8.8605576801327288</v>
      </c>
    </row>
    <row r="274" spans="1:11" ht="13.5" x14ac:dyDescent="0.25">
      <c r="A274" s="3">
        <f>TITRES_STAT!B277</f>
        <v>42405</v>
      </c>
      <c r="B274" s="6">
        <f>TITRES_STAT!D277</f>
        <v>8.1720000000000006</v>
      </c>
      <c r="C274" s="2">
        <f t="shared" si="29"/>
        <v>-4.9999999999990052E-3</v>
      </c>
      <c r="D274" s="2">
        <f t="shared" si="30"/>
        <v>8.0913999999999984</v>
      </c>
      <c r="E274" s="2">
        <f t="shared" si="32"/>
        <v>8.0742999999999991</v>
      </c>
      <c r="F274" s="2">
        <f t="shared" si="25"/>
        <v>8.2455499999999997</v>
      </c>
      <c r="G274" s="2">
        <f t="shared" si="27"/>
        <v>9.0232600000000005</v>
      </c>
      <c r="H274" s="2">
        <f t="shared" si="31"/>
        <v>10.406159999999991</v>
      </c>
      <c r="I274" s="2">
        <f t="array" ref="I274">SUMPRODUCT(B258:B277, (ROW(B258:B277)-ROW(B258)+1)) / (20*21/2)</f>
        <v>8.1381952380952391</v>
      </c>
      <c r="J274" s="2">
        <f t="shared" si="26"/>
        <v>8.3374818322263664</v>
      </c>
      <c r="K274" s="2">
        <f t="shared" si="28"/>
        <v>8.8335554181667391</v>
      </c>
    </row>
    <row r="275" spans="1:11" ht="13.5" x14ac:dyDescent="0.25">
      <c r="A275" s="3">
        <f>TITRES_STAT!B278</f>
        <v>42408</v>
      </c>
      <c r="B275" s="6">
        <f>TITRES_STAT!D278</f>
        <v>8.1720000000000006</v>
      </c>
      <c r="C275" s="2">
        <f t="shared" si="29"/>
        <v>0</v>
      </c>
      <c r="D275" s="2">
        <f t="shared" si="30"/>
        <v>8.1133999999999986</v>
      </c>
      <c r="E275" s="2">
        <f t="shared" si="32"/>
        <v>8.0847999999999978</v>
      </c>
      <c r="F275" s="2">
        <f t="shared" si="25"/>
        <v>8.2167499999999993</v>
      </c>
      <c r="G275" s="2">
        <f t="shared" si="27"/>
        <v>9.0152600000000014</v>
      </c>
      <c r="H275" s="2">
        <f t="shared" si="31"/>
        <v>10.392524999999992</v>
      </c>
      <c r="I275" s="2">
        <f t="array" ref="I275">SUMPRODUCT(B259:B278, (ROW(B259:B278)-ROW(B259)+1)) / (20*21/2)</f>
        <v>8.1535380952380958</v>
      </c>
      <c r="J275" s="2">
        <f t="shared" si="26"/>
        <v>8.3217216577286166</v>
      </c>
      <c r="K275" s="2">
        <f t="shared" si="28"/>
        <v>8.8076120684347092</v>
      </c>
    </row>
    <row r="276" spans="1:11" ht="13.5" x14ac:dyDescent="0.25">
      <c r="A276" s="3">
        <f>TITRES_STAT!B279</f>
        <v>42409</v>
      </c>
      <c r="B276" s="6">
        <f>TITRES_STAT!D279</f>
        <v>8.3520000000000003</v>
      </c>
      <c r="C276" s="2">
        <f t="shared" si="29"/>
        <v>0.17999999999999972</v>
      </c>
      <c r="D276" s="2">
        <f t="shared" si="30"/>
        <v>8.1660000000000004</v>
      </c>
      <c r="E276" s="2">
        <f t="shared" si="32"/>
        <v>8.1120000000000001</v>
      </c>
      <c r="F276" s="2">
        <f t="shared" ref="F276:F339" si="33">AVERAGE(B257:B276)</f>
        <v>8.2057500000000001</v>
      </c>
      <c r="G276" s="2">
        <f t="shared" si="27"/>
        <v>9.0057599999999987</v>
      </c>
      <c r="H276" s="2">
        <f t="shared" si="31"/>
        <v>10.37981499999999</v>
      </c>
      <c r="I276" s="2">
        <f t="array" ref="I276">SUMPRODUCT(B260:B279, (ROW(B260:B279)-ROW(B260)+1)) / (20*21/2)</f>
        <v>8.1645238095238106</v>
      </c>
      <c r="J276" s="2">
        <f t="shared" si="26"/>
        <v>8.32460530937351</v>
      </c>
      <c r="K276" s="2">
        <f t="shared" si="28"/>
        <v>8.7897449284960931</v>
      </c>
    </row>
    <row r="277" spans="1:11" ht="13.5" x14ac:dyDescent="0.25">
      <c r="A277" s="3">
        <f>TITRES_STAT!B280</f>
        <v>42410</v>
      </c>
      <c r="B277" s="6">
        <f>TITRES_STAT!D280</f>
        <v>8.1020000000000003</v>
      </c>
      <c r="C277" s="2">
        <f t="shared" si="29"/>
        <v>-0.25</v>
      </c>
      <c r="D277" s="2">
        <f t="shared" si="30"/>
        <v>8.1950000000000021</v>
      </c>
      <c r="E277" s="2">
        <f t="shared" si="32"/>
        <v>8.1164000000000005</v>
      </c>
      <c r="F277" s="2">
        <f t="shared" si="33"/>
        <v>8.1738999999999997</v>
      </c>
      <c r="G277" s="2">
        <f t="shared" si="27"/>
        <v>8.9840399999999985</v>
      </c>
      <c r="H277" s="2">
        <f t="shared" si="31"/>
        <v>10.367469999999987</v>
      </c>
      <c r="I277" s="2">
        <f t="array" ref="I277">SUMPRODUCT(B261:B280, (ROW(B261:B280)-ROW(B261)+1)) / (20*21/2)</f>
        <v>8.152000000000001</v>
      </c>
      <c r="J277" s="2">
        <f t="shared" ref="J277:J340" si="34">$J$4*B277+J276*(1-$J$4)</f>
        <v>8.303404803718891</v>
      </c>
      <c r="K277" s="2">
        <f t="shared" si="28"/>
        <v>8.7627745391433063</v>
      </c>
    </row>
    <row r="278" spans="1:11" ht="13.5" x14ac:dyDescent="0.25">
      <c r="A278" s="3">
        <f>TITRES_STAT!B281</f>
        <v>42411</v>
      </c>
      <c r="B278" s="6">
        <f>TITRES_STAT!D281</f>
        <v>8.3350000000000009</v>
      </c>
      <c r="C278" s="2">
        <f t="shared" si="29"/>
        <v>0.23300000000000054</v>
      </c>
      <c r="D278" s="2">
        <f t="shared" si="30"/>
        <v>8.2266000000000012</v>
      </c>
      <c r="E278" s="2">
        <f t="shared" si="32"/>
        <v>8.1467000000000009</v>
      </c>
      <c r="F278" s="2">
        <f t="shared" si="33"/>
        <v>8.1666500000000006</v>
      </c>
      <c r="G278" s="2">
        <f t="shared" si="27"/>
        <v>8.9704999999999977</v>
      </c>
      <c r="H278" s="2">
        <f t="shared" si="31"/>
        <v>10.35607999999999</v>
      </c>
      <c r="I278" s="2">
        <f t="array" ref="I278">SUMPRODUCT(B262:B281, (ROW(B262:B281)-ROW(B262)+1)) / (20*21/2)</f>
        <v>8.1498047619047611</v>
      </c>
      <c r="J278" s="2">
        <f t="shared" si="34"/>
        <v>8.3064138700313777</v>
      </c>
      <c r="K278" s="2">
        <f t="shared" si="28"/>
        <v>8.7459990670200387</v>
      </c>
    </row>
    <row r="279" spans="1:11" ht="13.5" x14ac:dyDescent="0.25">
      <c r="A279" s="3">
        <f>TITRES_STAT!B282</f>
        <v>42412</v>
      </c>
      <c r="B279" s="6">
        <f>TITRES_STAT!D282</f>
        <v>8.282</v>
      </c>
      <c r="C279" s="2">
        <f t="shared" si="29"/>
        <v>-5.3000000000000824E-2</v>
      </c>
      <c r="D279" s="2">
        <f t="shared" si="30"/>
        <v>8.2485999999999997</v>
      </c>
      <c r="E279" s="2">
        <f t="shared" si="32"/>
        <v>8.17</v>
      </c>
      <c r="F279" s="2">
        <f t="shared" si="33"/>
        <v>8.1675000000000004</v>
      </c>
      <c r="G279" s="2">
        <f t="shared" si="27"/>
        <v>8.9505399999999966</v>
      </c>
      <c r="H279" s="2">
        <f t="shared" si="31"/>
        <v>10.344424999999992</v>
      </c>
      <c r="I279" s="2">
        <f t="array" ref="I279">SUMPRODUCT(B263:B282, (ROW(B263:B282)-ROW(B263)+1)) / (20*21/2)</f>
        <v>8.1485523809523812</v>
      </c>
      <c r="J279" s="2">
        <f t="shared" si="34"/>
        <v>8.3040887395521992</v>
      </c>
      <c r="K279" s="2">
        <f t="shared" si="28"/>
        <v>8.7278030251761152</v>
      </c>
    </row>
    <row r="280" spans="1:11" ht="13.5" x14ac:dyDescent="0.25">
      <c r="A280" s="3">
        <f>TITRES_STAT!B283</f>
        <v>42415</v>
      </c>
      <c r="B280" s="6">
        <f>TITRES_STAT!D283</f>
        <v>8.0359999999999996</v>
      </c>
      <c r="C280" s="2">
        <f t="shared" si="29"/>
        <v>-0.24600000000000044</v>
      </c>
      <c r="D280" s="2">
        <f t="shared" si="30"/>
        <v>8.2213999999999992</v>
      </c>
      <c r="E280" s="2">
        <f t="shared" si="32"/>
        <v>8.1673999999999989</v>
      </c>
      <c r="F280" s="2">
        <f t="shared" si="33"/>
        <v>8.1560500000000005</v>
      </c>
      <c r="G280" s="2">
        <f t="shared" si="27"/>
        <v>8.9222399999999968</v>
      </c>
      <c r="H280" s="2">
        <f t="shared" si="31"/>
        <v>10.332169999999993</v>
      </c>
      <c r="I280" s="2">
        <f t="array" ref="I280">SUMPRODUCT(B264:B283, (ROW(B264:B283)-ROW(B264)+1)) / (20*21/2)</f>
        <v>8.1456666666666671</v>
      </c>
      <c r="J280" s="2">
        <f t="shared" si="34"/>
        <v>8.2785564786424661</v>
      </c>
      <c r="K280" s="2">
        <f t="shared" si="28"/>
        <v>8.7006734947770514</v>
      </c>
    </row>
    <row r="281" spans="1:11" ht="13.5" x14ac:dyDescent="0.25">
      <c r="A281" s="3">
        <f>TITRES_STAT!B284</f>
        <v>42416</v>
      </c>
      <c r="B281" s="6">
        <f>TITRES_STAT!D284</f>
        <v>8.1329999999999991</v>
      </c>
      <c r="C281" s="2">
        <f t="shared" si="29"/>
        <v>9.6999999999999531E-2</v>
      </c>
      <c r="D281" s="2">
        <f t="shared" si="30"/>
        <v>8.1776000000000018</v>
      </c>
      <c r="E281" s="2">
        <f t="shared" si="32"/>
        <v>8.1718000000000011</v>
      </c>
      <c r="F281" s="2">
        <f t="shared" si="33"/>
        <v>8.1371500000000019</v>
      </c>
      <c r="G281" s="2">
        <f t="shared" si="27"/>
        <v>8.8914799999999961</v>
      </c>
      <c r="H281" s="2">
        <f t="shared" si="31"/>
        <v>10.31894999999999</v>
      </c>
      <c r="I281" s="2">
        <f t="array" ref="I281">SUMPRODUCT(B265:B284, (ROW(B265:B284)-ROW(B265)+1)) / (20*21/2)</f>
        <v>8.1418428571428585</v>
      </c>
      <c r="J281" s="2">
        <f t="shared" si="34"/>
        <v>8.2646939568669939</v>
      </c>
      <c r="K281" s="2">
        <f t="shared" si="28"/>
        <v>8.6784117890995205</v>
      </c>
    </row>
    <row r="282" spans="1:11" ht="13.5" x14ac:dyDescent="0.25">
      <c r="A282" s="3">
        <f>TITRES_STAT!B285</f>
        <v>42417</v>
      </c>
      <c r="B282" s="6">
        <f>TITRES_STAT!D285</f>
        <v>8.1240000000000006</v>
      </c>
      <c r="C282" s="2">
        <f t="shared" si="29"/>
        <v>-8.9999999999985647E-3</v>
      </c>
      <c r="D282" s="2">
        <f t="shared" si="30"/>
        <v>8.1820000000000004</v>
      </c>
      <c r="E282" s="2">
        <f t="shared" si="32"/>
        <v>8.1885000000000012</v>
      </c>
      <c r="F282" s="2">
        <f t="shared" si="33"/>
        <v>8.1323000000000008</v>
      </c>
      <c r="G282" s="2">
        <f t="shared" si="27"/>
        <v>8.8605399999999968</v>
      </c>
      <c r="H282" s="2">
        <f t="shared" si="31"/>
        <v>10.30568499999999</v>
      </c>
      <c r="I282" s="2">
        <f t="array" ref="I282">SUMPRODUCT(B266:B285, (ROW(B266:B285)-ROW(B266)+1)) / (20*21/2)</f>
        <v>8.12972380952381</v>
      </c>
      <c r="J282" s="2">
        <f t="shared" si="34"/>
        <v>8.2512945324034703</v>
      </c>
      <c r="K282" s="2">
        <f t="shared" si="28"/>
        <v>8.6566701503113048</v>
      </c>
    </row>
    <row r="283" spans="1:11" ht="13.5" x14ac:dyDescent="0.25">
      <c r="A283" s="3">
        <f>TITRES_STAT!B286</f>
        <v>42418</v>
      </c>
      <c r="B283" s="6">
        <f>TITRES_STAT!D286</f>
        <v>8.1020000000000003</v>
      </c>
      <c r="C283" s="2">
        <f t="shared" si="29"/>
        <v>-2.2000000000000242E-2</v>
      </c>
      <c r="D283" s="2">
        <f t="shared" si="30"/>
        <v>8.1353999999999989</v>
      </c>
      <c r="E283" s="2">
        <f t="shared" si="32"/>
        <v>8.1810000000000009</v>
      </c>
      <c r="F283" s="2">
        <f t="shared" si="33"/>
        <v>8.124150000000002</v>
      </c>
      <c r="G283" s="2">
        <f t="shared" si="27"/>
        <v>8.8236199999999982</v>
      </c>
      <c r="H283" s="2">
        <f t="shared" si="31"/>
        <v>10.292309999999988</v>
      </c>
      <c r="I283" s="2">
        <f t="array" ref="I283">SUMPRODUCT(B267:B286, (ROW(B267:B286)-ROW(B267)+1)) / (20*21/2)</f>
        <v>8.117561904761903</v>
      </c>
      <c r="J283" s="2">
        <f t="shared" si="34"/>
        <v>8.2370760055079018</v>
      </c>
      <c r="K283" s="2">
        <f t="shared" si="28"/>
        <v>8.6349183797108626</v>
      </c>
    </row>
    <row r="284" spans="1:11" ht="13.5" x14ac:dyDescent="0.25">
      <c r="A284" s="3">
        <f>TITRES_STAT!B287</f>
        <v>42419</v>
      </c>
      <c r="B284" s="6">
        <f>TITRES_STAT!D287</f>
        <v>8.0839999999999996</v>
      </c>
      <c r="C284" s="2">
        <f t="shared" si="29"/>
        <v>-1.8000000000000682E-2</v>
      </c>
      <c r="D284" s="2">
        <f t="shared" si="30"/>
        <v>8.0958000000000006</v>
      </c>
      <c r="E284" s="2">
        <f t="shared" si="32"/>
        <v>8.1722000000000001</v>
      </c>
      <c r="F284" s="2">
        <f t="shared" si="33"/>
        <v>8.1232500000000005</v>
      </c>
      <c r="G284" s="2">
        <f t="shared" si="27"/>
        <v>8.7854599999999969</v>
      </c>
      <c r="H284" s="2">
        <f t="shared" si="31"/>
        <v>10.277229999999991</v>
      </c>
      <c r="I284" s="2">
        <f t="array" ref="I284">SUMPRODUCT(B268:B287, (ROW(B268:B287)-ROW(B268)+1)) / (20*21/2)</f>
        <v>8.105819047619045</v>
      </c>
      <c r="J284" s="2">
        <f t="shared" si="34"/>
        <v>8.2224973383166731</v>
      </c>
      <c r="K284" s="2">
        <f t="shared" si="28"/>
        <v>8.6133137373692605</v>
      </c>
    </row>
    <row r="285" spans="1:11" ht="13.5" x14ac:dyDescent="0.25">
      <c r="A285" s="3">
        <f>TITRES_STAT!B288</f>
        <v>42422</v>
      </c>
      <c r="B285" s="6">
        <f>TITRES_STAT!D288</f>
        <v>7.9960000000000004</v>
      </c>
      <c r="C285" s="2">
        <f t="shared" si="29"/>
        <v>-8.799999999999919E-2</v>
      </c>
      <c r="D285" s="2">
        <f t="shared" si="30"/>
        <v>8.0877999999999997</v>
      </c>
      <c r="E285" s="2">
        <f t="shared" si="32"/>
        <v>8.1545999999999985</v>
      </c>
      <c r="F285" s="2">
        <f t="shared" si="33"/>
        <v>8.1196999999999999</v>
      </c>
      <c r="G285" s="2">
        <f t="shared" si="27"/>
        <v>8.7493199999999973</v>
      </c>
      <c r="H285" s="2">
        <f t="shared" si="31"/>
        <v>10.26007499999999</v>
      </c>
      <c r="I285" s="2">
        <f t="array" ref="I285">SUMPRODUCT(B269:B288, (ROW(B269:B288)-ROW(B269)+1)) / (20*21/2)</f>
        <v>8.0725809523809531</v>
      </c>
      <c r="J285" s="2">
        <f t="shared" si="34"/>
        <v>8.2009261632388952</v>
      </c>
      <c r="K285" s="2">
        <f t="shared" si="28"/>
        <v>8.5891053555116432</v>
      </c>
    </row>
    <row r="286" spans="1:11" ht="13.5" x14ac:dyDescent="0.25">
      <c r="A286" s="3">
        <f>TITRES_STAT!B289</f>
        <v>42423</v>
      </c>
      <c r="B286" s="6">
        <f>TITRES_STAT!D289</f>
        <v>7.992</v>
      </c>
      <c r="C286" s="2">
        <f t="shared" si="29"/>
        <v>-4.0000000000004476E-3</v>
      </c>
      <c r="D286" s="2">
        <f t="shared" si="30"/>
        <v>8.0595999999999997</v>
      </c>
      <c r="E286" s="2">
        <f t="shared" si="32"/>
        <v>8.1186000000000007</v>
      </c>
      <c r="F286" s="2">
        <f t="shared" si="33"/>
        <v>8.1153000000000013</v>
      </c>
      <c r="G286" s="2">
        <f t="shared" si="27"/>
        <v>8.713359999999998</v>
      </c>
      <c r="H286" s="2">
        <f t="shared" si="31"/>
        <v>10.242854999999993</v>
      </c>
      <c r="I286" s="2">
        <f t="array" ref="I286">SUMPRODUCT(B270:B289, (ROW(B270:B289)-ROW(B270)+1)) / (20*21/2)</f>
        <v>8.0704333333333338</v>
      </c>
      <c r="J286" s="2">
        <f t="shared" si="34"/>
        <v>8.1810284334066203</v>
      </c>
      <c r="K286" s="2">
        <f t="shared" si="28"/>
        <v>8.5656894592170705</v>
      </c>
    </row>
    <row r="287" spans="1:11" ht="13.5" x14ac:dyDescent="0.25">
      <c r="A287" s="3">
        <f>TITRES_STAT!B290</f>
        <v>42424</v>
      </c>
      <c r="B287" s="6">
        <f>TITRES_STAT!D290</f>
        <v>7.992</v>
      </c>
      <c r="C287" s="2">
        <f t="shared" si="29"/>
        <v>0</v>
      </c>
      <c r="D287" s="2">
        <f t="shared" si="30"/>
        <v>8.033199999999999</v>
      </c>
      <c r="E287" s="2">
        <f t="shared" si="32"/>
        <v>8.1076000000000015</v>
      </c>
      <c r="F287" s="2">
        <f t="shared" si="33"/>
        <v>8.1119999999999983</v>
      </c>
      <c r="G287" s="2">
        <f t="shared" si="27"/>
        <v>8.6774799999999992</v>
      </c>
      <c r="H287" s="2">
        <f t="shared" si="31"/>
        <v>10.224084999999992</v>
      </c>
      <c r="I287" s="2">
        <f t="array" ref="I287">SUMPRODUCT(B271:B290, (ROW(B271:B290)-ROW(B271)+1)) / (20*21/2)</f>
        <v>8.0526333333333344</v>
      </c>
      <c r="J287" s="2">
        <f t="shared" si="34"/>
        <v>8.1630257254631324</v>
      </c>
      <c r="K287" s="2">
        <f t="shared" si="28"/>
        <v>8.5431918333654213</v>
      </c>
    </row>
    <row r="288" spans="1:11" ht="13.5" x14ac:dyDescent="0.25">
      <c r="A288" s="3">
        <f>TITRES_STAT!B291</f>
        <v>42425</v>
      </c>
      <c r="B288" s="6">
        <f>TITRES_STAT!D291</f>
        <v>7.7629999999999999</v>
      </c>
      <c r="C288" s="2">
        <f t="shared" si="29"/>
        <v>-0.22900000000000009</v>
      </c>
      <c r="D288" s="2">
        <f t="shared" si="30"/>
        <v>7.9653999999999998</v>
      </c>
      <c r="E288" s="2">
        <f t="shared" si="32"/>
        <v>8.0503999999999998</v>
      </c>
      <c r="F288" s="2">
        <f t="shared" si="33"/>
        <v>8.0985499999999995</v>
      </c>
      <c r="G288" s="2">
        <f t="shared" si="27"/>
        <v>8.6332399999999989</v>
      </c>
      <c r="H288" s="2">
        <f t="shared" si="31"/>
        <v>10.202804999999991</v>
      </c>
      <c r="I288" s="2">
        <f t="array" ref="I288">SUMPRODUCT(B272:B291, (ROW(B272:B291)-ROW(B272)+1)) / (20*21/2)</f>
        <v>8.0355428571428575</v>
      </c>
      <c r="J288" s="2">
        <f t="shared" si="34"/>
        <v>8.1249280373237855</v>
      </c>
      <c r="K288" s="2">
        <f t="shared" si="28"/>
        <v>8.5125960751942298</v>
      </c>
    </row>
    <row r="289" spans="1:11" ht="13.5" x14ac:dyDescent="0.25">
      <c r="A289" s="3">
        <f>TITRES_STAT!B292</f>
        <v>42426</v>
      </c>
      <c r="B289" s="6">
        <f>TITRES_STAT!D292</f>
        <v>8.0760000000000005</v>
      </c>
      <c r="C289" s="2">
        <f t="shared" si="29"/>
        <v>0.31300000000000061</v>
      </c>
      <c r="D289" s="2">
        <f t="shared" si="30"/>
        <v>7.9638000000000009</v>
      </c>
      <c r="E289" s="2">
        <f t="shared" si="32"/>
        <v>8.0297999999999998</v>
      </c>
      <c r="F289" s="2">
        <f t="shared" si="33"/>
        <v>8.0998999999999999</v>
      </c>
      <c r="G289" s="2">
        <f t="shared" si="27"/>
        <v>8.5989599999999999</v>
      </c>
      <c r="H289" s="2">
        <f t="shared" si="31"/>
        <v>10.182149999999993</v>
      </c>
      <c r="I289" s="2">
        <f t="array" ref="I289">SUMPRODUCT(B273:B292, (ROW(B273:B292)-ROW(B273)+1)) / (20*21/2)</f>
        <v>8.0402428571428572</v>
      </c>
      <c r="J289" s="2">
        <f t="shared" si="34"/>
        <v>8.1202682242453292</v>
      </c>
      <c r="K289" s="2">
        <f t="shared" si="28"/>
        <v>8.4954746604807312</v>
      </c>
    </row>
    <row r="290" spans="1:11" ht="13.5" x14ac:dyDescent="0.25">
      <c r="A290" s="3">
        <f>TITRES_STAT!B293</f>
        <v>42429</v>
      </c>
      <c r="B290" s="6">
        <f>TITRES_STAT!D293</f>
        <v>7.9130000000000003</v>
      </c>
      <c r="C290" s="2">
        <f t="shared" si="29"/>
        <v>-0.16300000000000026</v>
      </c>
      <c r="D290" s="2">
        <f t="shared" si="30"/>
        <v>7.9472000000000005</v>
      </c>
      <c r="E290" s="2">
        <f t="shared" si="32"/>
        <v>8.0175000000000001</v>
      </c>
      <c r="F290" s="2">
        <f t="shared" si="33"/>
        <v>8.0924499999999995</v>
      </c>
      <c r="G290" s="2">
        <f t="shared" si="27"/>
        <v>8.5638000000000005</v>
      </c>
      <c r="H290" s="2">
        <f t="shared" si="31"/>
        <v>10.160699999999993</v>
      </c>
      <c r="I290" s="2">
        <f t="array" ref="I290">SUMPRODUCT(B274:B293, (ROW(B274:B293)-ROW(B274)+1)) / (20*21/2)</f>
        <v>8.0231523809523804</v>
      </c>
      <c r="J290" s="2">
        <f t="shared" si="34"/>
        <v>8.1005283933648222</v>
      </c>
      <c r="K290" s="2">
        <f t="shared" si="28"/>
        <v>8.4726325169324674</v>
      </c>
    </row>
    <row r="291" spans="1:11" ht="13.5" x14ac:dyDescent="0.25">
      <c r="A291" s="3">
        <f>TITRES_STAT!B294</f>
        <v>42430</v>
      </c>
      <c r="B291" s="6">
        <f>TITRES_STAT!D294</f>
        <v>7.9130000000000003</v>
      </c>
      <c r="C291" s="2">
        <f t="shared" si="29"/>
        <v>0</v>
      </c>
      <c r="D291" s="2">
        <f t="shared" si="30"/>
        <v>7.9313999999999991</v>
      </c>
      <c r="E291" s="2">
        <f t="shared" si="32"/>
        <v>7.9954999999999981</v>
      </c>
      <c r="F291" s="2">
        <f t="shared" si="33"/>
        <v>8.0836500000000022</v>
      </c>
      <c r="G291" s="2">
        <f t="shared" si="27"/>
        <v>8.5271400000000011</v>
      </c>
      <c r="H291" s="2">
        <f t="shared" si="31"/>
        <v>10.139249999999993</v>
      </c>
      <c r="I291" s="2">
        <f t="array" ref="I291">SUMPRODUCT(B275:B294, (ROW(B275:B294)-ROW(B275)+1)) / (20*21/2)</f>
        <v>8.0274142857142863</v>
      </c>
      <c r="J291" s="2">
        <f t="shared" si="34"/>
        <v>8.0826685463776968</v>
      </c>
      <c r="K291" s="2">
        <f t="shared" si="28"/>
        <v>8.4506861437194303</v>
      </c>
    </row>
    <row r="292" spans="1:11" ht="13.5" x14ac:dyDescent="0.25">
      <c r="A292" s="3">
        <f>TITRES_STAT!B295</f>
        <v>42431</v>
      </c>
      <c r="B292" s="6">
        <f>TITRES_STAT!D295</f>
        <v>8.1329999999999991</v>
      </c>
      <c r="C292" s="2">
        <f t="shared" si="29"/>
        <v>0.21999999999999886</v>
      </c>
      <c r="D292" s="2">
        <f t="shared" si="30"/>
        <v>7.9596</v>
      </c>
      <c r="E292" s="2">
        <f t="shared" si="32"/>
        <v>7.9963999999999986</v>
      </c>
      <c r="F292" s="2">
        <f t="shared" si="33"/>
        <v>8.092450000000003</v>
      </c>
      <c r="G292" s="2">
        <f t="shared" si="27"/>
        <v>8.4951399999999992</v>
      </c>
      <c r="H292" s="2">
        <f t="shared" si="31"/>
        <v>10.118899999999993</v>
      </c>
      <c r="I292" s="2">
        <f t="array" ref="I292">SUMPRODUCT(B276:B295, (ROW(B276:B295)-ROW(B276)+1)) / (20*21/2)</f>
        <v>8.0139047619047616</v>
      </c>
      <c r="J292" s="2">
        <f t="shared" si="34"/>
        <v>8.0874620181512498</v>
      </c>
      <c r="K292" s="2">
        <f t="shared" si="28"/>
        <v>8.4382278635735695</v>
      </c>
    </row>
    <row r="293" spans="1:11" ht="13.5" x14ac:dyDescent="0.25">
      <c r="A293" s="3">
        <f>TITRES_STAT!B296</f>
        <v>42432</v>
      </c>
      <c r="B293" s="6">
        <f>TITRES_STAT!D296</f>
        <v>7.9130000000000003</v>
      </c>
      <c r="C293" s="2">
        <f t="shared" si="29"/>
        <v>-0.21999999999999886</v>
      </c>
      <c r="D293" s="2">
        <f t="shared" si="30"/>
        <v>7.9895999999999985</v>
      </c>
      <c r="E293" s="2">
        <f t="shared" si="32"/>
        <v>7.9774999999999991</v>
      </c>
      <c r="F293" s="2">
        <f t="shared" si="33"/>
        <v>8.0792500000000036</v>
      </c>
      <c r="G293" s="2">
        <f t="shared" si="27"/>
        <v>8.4587400000000006</v>
      </c>
      <c r="H293" s="2">
        <f t="shared" si="31"/>
        <v>10.098789999999992</v>
      </c>
      <c r="I293" s="2">
        <f t="array" ref="I293">SUMPRODUCT(B277:B296, (ROW(B277:B296)-ROW(B277)+1)) / (20*21/2)</f>
        <v>8.0199047619047619</v>
      </c>
      <c r="J293" s="2">
        <f t="shared" si="34"/>
        <v>8.0708465878511308</v>
      </c>
      <c r="K293" s="2">
        <f t="shared" si="28"/>
        <v>8.417630692453038</v>
      </c>
    </row>
    <row r="294" spans="1:11" ht="13.5" x14ac:dyDescent="0.25">
      <c r="A294" s="3">
        <f>TITRES_STAT!B297</f>
        <v>42433</v>
      </c>
      <c r="B294" s="6">
        <f>TITRES_STAT!D297</f>
        <v>8.1240000000000006</v>
      </c>
      <c r="C294" s="2">
        <f t="shared" si="29"/>
        <v>0.2110000000000003</v>
      </c>
      <c r="D294" s="2">
        <f t="shared" si="30"/>
        <v>7.9992000000000001</v>
      </c>
      <c r="E294" s="2">
        <f t="shared" si="32"/>
        <v>7.9814999999999987</v>
      </c>
      <c r="F294" s="2">
        <f t="shared" si="33"/>
        <v>8.0768500000000021</v>
      </c>
      <c r="G294" s="2">
        <f t="shared" si="27"/>
        <v>8.4265600000000003</v>
      </c>
      <c r="H294" s="2">
        <f t="shared" si="31"/>
        <v>10.079734999999992</v>
      </c>
      <c r="I294" s="2">
        <f t="array" ref="I294">SUMPRODUCT(B278:B297, (ROW(B278:B297)-ROW(B278)+1)) / (20*21/2)</f>
        <v>8.0106857142857155</v>
      </c>
      <c r="J294" s="2">
        <f t="shared" si="34"/>
        <v>8.0759088175795952</v>
      </c>
      <c r="K294" s="2">
        <f t="shared" si="28"/>
        <v>8.4061157633372332</v>
      </c>
    </row>
    <row r="295" spans="1:11" ht="13.5" x14ac:dyDescent="0.25">
      <c r="A295" s="3">
        <f>TITRES_STAT!B298</f>
        <v>42436</v>
      </c>
      <c r="B295" s="6">
        <f>TITRES_STAT!D298</f>
        <v>7.9349999999999996</v>
      </c>
      <c r="C295" s="2">
        <f t="shared" si="29"/>
        <v>-0.18900000000000095</v>
      </c>
      <c r="D295" s="2">
        <f t="shared" si="30"/>
        <v>8.0036000000000005</v>
      </c>
      <c r="E295" s="2">
        <f t="shared" si="32"/>
        <v>7.9753999999999987</v>
      </c>
      <c r="F295" s="2">
        <f t="shared" si="33"/>
        <v>8.0650000000000013</v>
      </c>
      <c r="G295" s="2">
        <f t="shared" si="27"/>
        <v>8.3906000000000009</v>
      </c>
      <c r="H295" s="2">
        <f t="shared" si="31"/>
        <v>10.061519999999993</v>
      </c>
      <c r="I295" s="2">
        <f t="array" ref="I295">SUMPRODUCT(B279:B298, (ROW(B279:B298)-ROW(B279)+1)) / (20*21/2)</f>
        <v>7.9979666666666667</v>
      </c>
      <c r="J295" s="2">
        <f t="shared" si="34"/>
        <v>8.0624889301910621</v>
      </c>
      <c r="K295" s="2">
        <f t="shared" si="28"/>
        <v>8.3876406353632245</v>
      </c>
    </row>
    <row r="296" spans="1:11" ht="13.5" x14ac:dyDescent="0.25">
      <c r="A296" s="3">
        <f>TITRES_STAT!B299</f>
        <v>42437</v>
      </c>
      <c r="B296" s="6">
        <f>TITRES_STAT!D299</f>
        <v>8.1280000000000001</v>
      </c>
      <c r="C296" s="2">
        <f t="shared" si="29"/>
        <v>0.1930000000000005</v>
      </c>
      <c r="D296" s="2">
        <f t="shared" si="30"/>
        <v>8.0466000000000015</v>
      </c>
      <c r="E296" s="2">
        <f t="shared" si="32"/>
        <v>7.988999999999999</v>
      </c>
      <c r="F296" s="2">
        <f t="shared" si="33"/>
        <v>8.0538000000000007</v>
      </c>
      <c r="G296" s="2">
        <f t="shared" si="27"/>
        <v>8.3584999999999994</v>
      </c>
      <c r="H296" s="2">
        <f t="shared" si="31"/>
        <v>10.04426999999999</v>
      </c>
      <c r="I296" s="2">
        <f t="array" ref="I296">SUMPRODUCT(B280:B299, (ROW(B280:B299)-ROW(B280)+1)) / (20*21/2)</f>
        <v>7.9956380952380952</v>
      </c>
      <c r="J296" s="2">
        <f t="shared" si="34"/>
        <v>8.068728079696676</v>
      </c>
      <c r="K296" s="2">
        <f t="shared" si="28"/>
        <v>8.3774586496627066</v>
      </c>
    </row>
    <row r="297" spans="1:11" ht="13.5" x14ac:dyDescent="0.25">
      <c r="A297" s="3">
        <f>TITRES_STAT!B300</f>
        <v>42438</v>
      </c>
      <c r="B297" s="6">
        <f>TITRES_STAT!D300</f>
        <v>7.9569999999999999</v>
      </c>
      <c r="C297" s="2">
        <f t="shared" si="29"/>
        <v>-0.17100000000000026</v>
      </c>
      <c r="D297" s="2">
        <f t="shared" si="30"/>
        <v>8.0113999999999983</v>
      </c>
      <c r="E297" s="2">
        <f t="shared" si="32"/>
        <v>7.9854999999999992</v>
      </c>
      <c r="F297" s="2">
        <f t="shared" si="33"/>
        <v>8.0465499999999999</v>
      </c>
      <c r="G297" s="2">
        <f t="shared" si="27"/>
        <v>8.3225400000000018</v>
      </c>
      <c r="H297" s="2">
        <f t="shared" si="31"/>
        <v>10.026164999999992</v>
      </c>
      <c r="I297" s="2">
        <f t="array" ref="I297">SUMPRODUCT(B281:B300, (ROW(B281:B300)-ROW(B281)+1)) / (20*21/2)</f>
        <v>8.0021714285714278</v>
      </c>
      <c r="J297" s="2">
        <f t="shared" si="34"/>
        <v>8.0580873102017545</v>
      </c>
      <c r="K297" s="2">
        <f t="shared" si="28"/>
        <v>8.3609700751661293</v>
      </c>
    </row>
    <row r="298" spans="1:11" ht="13.5" x14ac:dyDescent="0.25">
      <c r="A298" s="3">
        <f>TITRES_STAT!B301</f>
        <v>42439</v>
      </c>
      <c r="B298" s="6">
        <f>TITRES_STAT!D301</f>
        <v>7.9130000000000003</v>
      </c>
      <c r="C298" s="2">
        <f t="shared" si="29"/>
        <v>-4.3999999999999595E-2</v>
      </c>
      <c r="D298" s="2">
        <f t="shared" si="30"/>
        <v>8.0114000000000001</v>
      </c>
      <c r="E298" s="2">
        <f t="shared" si="32"/>
        <v>8.0004999999999988</v>
      </c>
      <c r="F298" s="2">
        <f t="shared" si="33"/>
        <v>8.0254500000000011</v>
      </c>
      <c r="G298" s="2">
        <f t="shared" si="27"/>
        <v>8.2860600000000009</v>
      </c>
      <c r="H298" s="2">
        <f t="shared" si="31"/>
        <v>10.006704999999993</v>
      </c>
      <c r="I298" s="2">
        <f t="array" ref="I298">SUMPRODUCT(B282:B301, (ROW(B282:B301)-ROW(B282)+1)) / (20*21/2)</f>
        <v>7.9971619047619047</v>
      </c>
      <c r="J298" s="2">
        <f t="shared" si="34"/>
        <v>8.0442694711349212</v>
      </c>
      <c r="K298" s="2">
        <f t="shared" si="28"/>
        <v>8.343402621238047</v>
      </c>
    </row>
    <row r="299" spans="1:11" ht="13.5" x14ac:dyDescent="0.25">
      <c r="A299" s="3">
        <f>TITRES_STAT!B302</f>
        <v>42440</v>
      </c>
      <c r="B299" s="6">
        <f>TITRES_STAT!D302</f>
        <v>8.0009999999999994</v>
      </c>
      <c r="C299" s="2">
        <f t="shared" si="29"/>
        <v>8.799999999999919E-2</v>
      </c>
      <c r="D299" s="2">
        <f t="shared" si="30"/>
        <v>7.9867999999999997</v>
      </c>
      <c r="E299" s="2">
        <f t="shared" si="32"/>
        <v>7.9930000000000003</v>
      </c>
      <c r="F299" s="2">
        <f t="shared" si="33"/>
        <v>8.0113999999999983</v>
      </c>
      <c r="G299" s="2">
        <f t="shared" si="27"/>
        <v>8.2528400000000008</v>
      </c>
      <c r="H299" s="2">
        <f t="shared" si="31"/>
        <v>9.9892399999999935</v>
      </c>
      <c r="I299" s="2">
        <f t="array" ref="I299">SUMPRODUCT(B283:B302, (ROW(B283:B302)-ROW(B283)+1)) / (20*21/2)</f>
        <v>8.0051619047619056</v>
      </c>
      <c r="J299" s="2">
        <f t="shared" si="34"/>
        <v>8.0401485691220724</v>
      </c>
      <c r="K299" s="2">
        <f t="shared" si="28"/>
        <v>8.3299750674640052</v>
      </c>
    </row>
    <row r="300" spans="1:11" ht="13.5" x14ac:dyDescent="0.25">
      <c r="A300" s="3">
        <f>TITRES_STAT!B303</f>
        <v>42443</v>
      </c>
      <c r="B300" s="6">
        <f>TITRES_STAT!D303</f>
        <v>8.08</v>
      </c>
      <c r="C300" s="2">
        <f t="shared" si="29"/>
        <v>7.9000000000000625E-2</v>
      </c>
      <c r="D300" s="2">
        <f t="shared" si="30"/>
        <v>8.0158000000000005</v>
      </c>
      <c r="E300" s="2">
        <f t="shared" si="32"/>
        <v>8.0097000000000005</v>
      </c>
      <c r="F300" s="2">
        <f t="shared" si="33"/>
        <v>8.0136000000000003</v>
      </c>
      <c r="G300" s="2">
        <f t="shared" si="27"/>
        <v>8.2211000000000016</v>
      </c>
      <c r="H300" s="2">
        <f t="shared" si="31"/>
        <v>9.9721699999999949</v>
      </c>
      <c r="I300" s="2">
        <f t="array" ref="I300">SUMPRODUCT(B284:B303, (ROW(B284:B303)-ROW(B284)+1)) / (20*21/2)</f>
        <v>8.0011380952380957</v>
      </c>
      <c r="J300" s="2">
        <f t="shared" si="34"/>
        <v>8.0439439434913993</v>
      </c>
      <c r="K300" s="2">
        <f t="shared" si="28"/>
        <v>8.3201721236418873</v>
      </c>
    </row>
    <row r="301" spans="1:11" ht="13.5" x14ac:dyDescent="0.25">
      <c r="A301" s="3">
        <f>TITRES_STAT!B304</f>
        <v>42444</v>
      </c>
      <c r="B301" s="6">
        <f>TITRES_STAT!D304</f>
        <v>7.9610000000000003</v>
      </c>
      <c r="C301" s="2">
        <f t="shared" si="29"/>
        <v>-0.11899999999999977</v>
      </c>
      <c r="D301" s="2">
        <f t="shared" si="30"/>
        <v>7.9824000000000002</v>
      </c>
      <c r="E301" s="2">
        <f t="shared" si="32"/>
        <v>8.0145000000000017</v>
      </c>
      <c r="F301" s="2">
        <f t="shared" si="33"/>
        <v>8.0050000000000008</v>
      </c>
      <c r="G301" s="2">
        <f t="shared" si="27"/>
        <v>8.1927000000000003</v>
      </c>
      <c r="H301" s="2">
        <f t="shared" si="31"/>
        <v>9.9543999999999944</v>
      </c>
      <c r="I301" s="2">
        <f t="array" ref="I301">SUMPRODUCT(B285:B304, (ROW(B285:B304)-ROW(B285)+1)) / (20*21/2)</f>
        <v>8.0057857142857145</v>
      </c>
      <c r="J301" s="2">
        <f t="shared" si="34"/>
        <v>8.0360445203017417</v>
      </c>
      <c r="K301" s="2">
        <f t="shared" si="28"/>
        <v>8.3060869423225974</v>
      </c>
    </row>
    <row r="302" spans="1:11" ht="13.5" x14ac:dyDescent="0.25">
      <c r="A302" s="3">
        <f>TITRES_STAT!B305</f>
        <v>42445</v>
      </c>
      <c r="B302" s="6">
        <f>TITRES_STAT!D305</f>
        <v>8.0890000000000004</v>
      </c>
      <c r="C302" s="2">
        <f t="shared" si="29"/>
        <v>0.12800000000000011</v>
      </c>
      <c r="D302" s="2">
        <f t="shared" si="30"/>
        <v>8.008799999999999</v>
      </c>
      <c r="E302" s="2">
        <f t="shared" si="32"/>
        <v>8.0100999999999996</v>
      </c>
      <c r="F302" s="2">
        <f t="shared" si="33"/>
        <v>8.0032499999999995</v>
      </c>
      <c r="G302" s="2">
        <f t="shared" si="27"/>
        <v>8.172480000000002</v>
      </c>
      <c r="H302" s="2">
        <f t="shared" si="31"/>
        <v>9.9374799999999954</v>
      </c>
      <c r="I302" s="2">
        <f t="array" ref="I302">SUMPRODUCT(B286:B305, (ROW(B286:B305)-ROW(B286)+1)) / (20*21/2)</f>
        <v>8.0328095238095241</v>
      </c>
      <c r="J302" s="2">
        <f t="shared" si="34"/>
        <v>8.0410878993206243</v>
      </c>
      <c r="K302" s="2">
        <f t="shared" si="28"/>
        <v>8.2975737288981826</v>
      </c>
    </row>
    <row r="303" spans="1:11" ht="13.5" x14ac:dyDescent="0.25">
      <c r="A303" s="3">
        <f>TITRES_STAT!B306</f>
        <v>42446</v>
      </c>
      <c r="B303" s="6">
        <f>TITRES_STAT!D306</f>
        <v>7.9610000000000003</v>
      </c>
      <c r="C303" s="2">
        <f t="shared" si="29"/>
        <v>-0.12800000000000011</v>
      </c>
      <c r="D303" s="2">
        <f t="shared" si="30"/>
        <v>8.0183999999999997</v>
      </c>
      <c r="E303" s="2">
        <f t="shared" si="32"/>
        <v>8.0149000000000008</v>
      </c>
      <c r="F303" s="2">
        <f t="shared" si="33"/>
        <v>7.9962</v>
      </c>
      <c r="G303" s="2">
        <f t="shared" si="27"/>
        <v>8.1497000000000011</v>
      </c>
      <c r="H303" s="2">
        <f t="shared" si="31"/>
        <v>9.9200249999999954</v>
      </c>
      <c r="I303" s="2">
        <f t="array" ref="I303">SUMPRODUCT(B287:B306, (ROW(B287:B306)-ROW(B287)+1)) / (20*21/2)</f>
        <v>8.0584904761904763</v>
      </c>
      <c r="J303" s="2">
        <f t="shared" si="34"/>
        <v>8.0334604803377072</v>
      </c>
      <c r="K303" s="2">
        <f t="shared" si="28"/>
        <v>8.284374759137469</v>
      </c>
    </row>
    <row r="304" spans="1:11" ht="13.5" x14ac:dyDescent="0.25">
      <c r="A304" s="3">
        <f>TITRES_STAT!B307</f>
        <v>42447</v>
      </c>
      <c r="B304" s="6">
        <f>TITRES_STAT!D307</f>
        <v>8.0449999999999999</v>
      </c>
      <c r="C304" s="2">
        <f t="shared" si="29"/>
        <v>8.3999999999999631E-2</v>
      </c>
      <c r="D304" s="2">
        <f t="shared" si="30"/>
        <v>8.0272000000000006</v>
      </c>
      <c r="E304" s="2">
        <f t="shared" si="32"/>
        <v>8.0069999999999997</v>
      </c>
      <c r="F304" s="2">
        <f t="shared" si="33"/>
        <v>7.9942499999999992</v>
      </c>
      <c r="G304" s="2">
        <f t="shared" si="27"/>
        <v>8.1303600000000014</v>
      </c>
      <c r="H304" s="2">
        <f t="shared" si="31"/>
        <v>9.9029899999999973</v>
      </c>
      <c r="I304" s="2">
        <f t="array" ref="I304">SUMPRODUCT(B288:B307, (ROW(B288:B307)-ROW(B288)+1)) / (20*21/2)</f>
        <v>8.1003333333333316</v>
      </c>
      <c r="J304" s="2">
        <f t="shared" si="34"/>
        <v>8.034559482210307</v>
      </c>
      <c r="K304" s="2">
        <f t="shared" si="28"/>
        <v>8.2749875136810989</v>
      </c>
    </row>
    <row r="305" spans="1:11" ht="13.5" x14ac:dyDescent="0.25">
      <c r="A305" s="3">
        <f>TITRES_STAT!B308</f>
        <v>42450</v>
      </c>
      <c r="B305" s="6">
        <f>TITRES_STAT!D308</f>
        <v>8.2780000000000005</v>
      </c>
      <c r="C305" s="2">
        <f t="shared" si="29"/>
        <v>0.23300000000000054</v>
      </c>
      <c r="D305" s="2">
        <f t="shared" si="30"/>
        <v>8.0668000000000006</v>
      </c>
      <c r="E305" s="2">
        <f t="shared" si="32"/>
        <v>8.0413000000000014</v>
      </c>
      <c r="F305" s="2">
        <f t="shared" si="33"/>
        <v>8.0083499999999983</v>
      </c>
      <c r="G305" s="2">
        <f t="shared" si="27"/>
        <v>8.120960000000002</v>
      </c>
      <c r="H305" s="2">
        <f t="shared" si="31"/>
        <v>9.8858599999999974</v>
      </c>
      <c r="I305" s="2">
        <f t="array" ref="I305">SUMPRODUCT(B289:B308, (ROW(B289:B308)-ROW(B289)+1)) / (20*21/2)</f>
        <v>8.1215571428571405</v>
      </c>
      <c r="J305" s="2">
        <f t="shared" si="34"/>
        <v>8.0577442934283727</v>
      </c>
      <c r="K305" s="2">
        <f t="shared" si="28"/>
        <v>8.2751056503994871</v>
      </c>
    </row>
    <row r="306" spans="1:11" ht="13.5" x14ac:dyDescent="0.25">
      <c r="A306" s="3">
        <f>TITRES_STAT!B309</f>
        <v>42451</v>
      </c>
      <c r="B306" s="6">
        <f>TITRES_STAT!D309</f>
        <v>8.2780000000000005</v>
      </c>
      <c r="C306" s="2">
        <f t="shared" si="29"/>
        <v>0</v>
      </c>
      <c r="D306" s="2">
        <f t="shared" si="30"/>
        <v>8.1301999999999985</v>
      </c>
      <c r="E306" s="2">
        <f t="shared" si="32"/>
        <v>8.0563000000000002</v>
      </c>
      <c r="F306" s="2">
        <f t="shared" si="33"/>
        <v>8.022649999999997</v>
      </c>
      <c r="G306" s="2">
        <f t="shared" ref="G306:G369" si="35">AVERAGE(B257:B306)</f>
        <v>8.1150800000000025</v>
      </c>
      <c r="H306" s="2">
        <f t="shared" si="31"/>
        <v>9.870199999999997</v>
      </c>
      <c r="I306" s="2">
        <f t="array" ref="I306">SUMPRODUCT(B290:B309, (ROW(B290:B309)-ROW(B290)+1)) / (20*21/2)</f>
        <v>8.1399904761904782</v>
      </c>
      <c r="J306" s="2">
        <f t="shared" si="34"/>
        <v>8.0787210273875747</v>
      </c>
      <c r="K306" s="2">
        <f t="shared" si="28"/>
        <v>8.2752191543053897</v>
      </c>
    </row>
    <row r="307" spans="1:11" ht="13.5" x14ac:dyDescent="0.25">
      <c r="A307" s="3">
        <f>TITRES_STAT!B310</f>
        <v>42452</v>
      </c>
      <c r="B307" s="6">
        <f>TITRES_STAT!D310</f>
        <v>8.4619999999999997</v>
      </c>
      <c r="C307" s="2">
        <f t="shared" si="29"/>
        <v>0.18399999999999928</v>
      </c>
      <c r="D307" s="2">
        <f t="shared" si="30"/>
        <v>8.2048000000000005</v>
      </c>
      <c r="E307" s="2">
        <f t="shared" si="32"/>
        <v>8.1068000000000016</v>
      </c>
      <c r="F307" s="2">
        <f t="shared" si="33"/>
        <v>8.0461499999999972</v>
      </c>
      <c r="G307" s="2">
        <f t="shared" si="35"/>
        <v>8.1095400000000026</v>
      </c>
      <c r="H307" s="2">
        <f t="shared" si="31"/>
        <v>9.8558799999999973</v>
      </c>
      <c r="I307" s="2">
        <f t="array" ref="I307">SUMPRODUCT(B291:B310, (ROW(B291:B310)-ROW(B291)+1)) / (20*21/2)</f>
        <v>8.1616190476190482</v>
      </c>
      <c r="J307" s="2">
        <f t="shared" si="34"/>
        <v>8.1152237866839965</v>
      </c>
      <c r="K307" s="2">
        <f t="shared" ref="K307:K370" si="36">$K$4*B307+(1-$K$4)*K306</f>
        <v>8.2825438933522371</v>
      </c>
    </row>
    <row r="308" spans="1:11" ht="13.5" x14ac:dyDescent="0.25">
      <c r="A308" s="3">
        <f>TITRES_STAT!B311</f>
        <v>42453</v>
      </c>
      <c r="B308" s="6">
        <f>TITRES_STAT!D311</f>
        <v>8.2690000000000001</v>
      </c>
      <c r="C308" s="2">
        <f t="shared" si="29"/>
        <v>-0.19299999999999962</v>
      </c>
      <c r="D308" s="2">
        <f t="shared" si="30"/>
        <v>8.2664000000000009</v>
      </c>
      <c r="E308" s="2">
        <f t="shared" si="32"/>
        <v>8.1424000000000003</v>
      </c>
      <c r="F308" s="2">
        <f t="shared" si="33"/>
        <v>8.0714499999999969</v>
      </c>
      <c r="G308" s="2">
        <f t="shared" si="35"/>
        <v>8.1053200000000007</v>
      </c>
      <c r="H308" s="2">
        <f t="shared" si="31"/>
        <v>9.8405949999999969</v>
      </c>
      <c r="I308" s="2">
        <f t="array" ref="I308">SUMPRODUCT(B292:B311, (ROW(B292:B311)-ROW(B292)+1)) / (20*21/2)</f>
        <v>8.1776523809523827</v>
      </c>
      <c r="J308" s="2">
        <f t="shared" si="34"/>
        <v>8.12986914033314</v>
      </c>
      <c r="K308" s="2">
        <f t="shared" si="36"/>
        <v>8.282012760279601</v>
      </c>
    </row>
    <row r="309" spans="1:11" ht="13.5" x14ac:dyDescent="0.25">
      <c r="A309" s="3">
        <f>TITRES_STAT!B312</f>
        <v>42454</v>
      </c>
      <c r="B309" s="6">
        <f>TITRES_STAT!D312</f>
        <v>8.2650000000000006</v>
      </c>
      <c r="C309" s="2">
        <f t="shared" si="29"/>
        <v>-3.9999999999995595E-3</v>
      </c>
      <c r="D309" s="2">
        <f t="shared" si="30"/>
        <v>8.3103999999999996</v>
      </c>
      <c r="E309" s="2">
        <f t="shared" si="32"/>
        <v>8.1688000000000009</v>
      </c>
      <c r="F309" s="2">
        <f t="shared" si="33"/>
        <v>8.0808999999999997</v>
      </c>
      <c r="G309" s="2">
        <f t="shared" si="35"/>
        <v>8.1053200000000007</v>
      </c>
      <c r="H309" s="2">
        <f t="shared" si="31"/>
        <v>9.8248699999999989</v>
      </c>
      <c r="I309" s="2">
        <f t="array" ref="I309">SUMPRODUCT(B293:B312, (ROW(B293:B312)-ROW(B293)+1)) / (20*21/2)</f>
        <v>8.1874190476190467</v>
      </c>
      <c r="J309" s="2">
        <f t="shared" si="34"/>
        <v>8.1427387460156986</v>
      </c>
      <c r="K309" s="2">
        <f t="shared" si="36"/>
        <v>8.2813455932098119</v>
      </c>
    </row>
    <row r="310" spans="1:11" ht="13.5" x14ac:dyDescent="0.25">
      <c r="A310" s="3">
        <f>TITRES_STAT!B313</f>
        <v>42457</v>
      </c>
      <c r="B310" s="6">
        <f>TITRES_STAT!D313</f>
        <v>8.3079999999999998</v>
      </c>
      <c r="C310" s="2">
        <f t="shared" si="29"/>
        <v>4.2999999999999261E-2</v>
      </c>
      <c r="D310" s="2">
        <f t="shared" si="30"/>
        <v>8.3163999999999998</v>
      </c>
      <c r="E310" s="2">
        <f t="shared" si="32"/>
        <v>8.1915999999999993</v>
      </c>
      <c r="F310" s="2">
        <f t="shared" si="33"/>
        <v>8.1006499999999981</v>
      </c>
      <c r="G310" s="2">
        <f t="shared" si="35"/>
        <v>8.1061800000000019</v>
      </c>
      <c r="H310" s="2">
        <f t="shared" si="31"/>
        <v>9.8104049999999976</v>
      </c>
      <c r="I310" s="2">
        <f t="array" ref="I310">SUMPRODUCT(B294:B313, (ROW(B294:B313)-ROW(B294)+1)) / (20*21/2)</f>
        <v>8.1800047619047636</v>
      </c>
      <c r="J310" s="2">
        <f t="shared" si="34"/>
        <v>8.158477913061823</v>
      </c>
      <c r="K310" s="2">
        <f t="shared" si="36"/>
        <v>8.2823908640643289</v>
      </c>
    </row>
    <row r="311" spans="1:11" ht="13.5" x14ac:dyDescent="0.25">
      <c r="A311" s="3">
        <f>TITRES_STAT!B314</f>
        <v>42458</v>
      </c>
      <c r="B311" s="6">
        <f>TITRES_STAT!D314</f>
        <v>8.2690000000000001</v>
      </c>
      <c r="C311" s="2">
        <f t="shared" si="29"/>
        <v>-3.8999999999999702E-2</v>
      </c>
      <c r="D311" s="2">
        <f t="shared" si="30"/>
        <v>8.3146000000000004</v>
      </c>
      <c r="E311" s="2">
        <f t="shared" si="32"/>
        <v>8.2223999999999986</v>
      </c>
      <c r="F311" s="2">
        <f t="shared" si="33"/>
        <v>8.1184500000000011</v>
      </c>
      <c r="G311" s="2">
        <f t="shared" si="35"/>
        <v>8.1013400000000004</v>
      </c>
      <c r="H311" s="2">
        <f t="shared" si="31"/>
        <v>9.794909999999998</v>
      </c>
      <c r="I311" s="2">
        <f t="array" ref="I311">SUMPRODUCT(B295:B314, (ROW(B295:B314)-ROW(B295)+1)) / (20*21/2)</f>
        <v>8.1849142857142869</v>
      </c>
      <c r="J311" s="2">
        <f t="shared" si="34"/>
        <v>8.1690038261035536</v>
      </c>
      <c r="K311" s="2">
        <f t="shared" si="36"/>
        <v>8.281865732140238</v>
      </c>
    </row>
    <row r="312" spans="1:11" ht="13.5" x14ac:dyDescent="0.25">
      <c r="A312" s="3">
        <f>TITRES_STAT!B315</f>
        <v>42459</v>
      </c>
      <c r="B312" s="6">
        <f>TITRES_STAT!D315</f>
        <v>8.2210000000000001</v>
      </c>
      <c r="C312" s="2">
        <f t="shared" si="29"/>
        <v>-4.8000000000000043E-2</v>
      </c>
      <c r="D312" s="2">
        <f t="shared" si="30"/>
        <v>8.2663999999999991</v>
      </c>
      <c r="E312" s="2">
        <f t="shared" si="32"/>
        <v>8.2356000000000016</v>
      </c>
      <c r="F312" s="2">
        <f t="shared" si="33"/>
        <v>8.1228499999999997</v>
      </c>
      <c r="G312" s="2">
        <f t="shared" si="35"/>
        <v>8.1013400000000004</v>
      </c>
      <c r="H312" s="2">
        <f t="shared" si="31"/>
        <v>9.7791750000000004</v>
      </c>
      <c r="I312" s="2">
        <f t="array" ref="I312">SUMPRODUCT(B296:B315, (ROW(B296:B315)-ROW(B296)+1)) / (20*21/2)</f>
        <v>8.1811714285714299</v>
      </c>
      <c r="J312" s="2">
        <f t="shared" si="34"/>
        <v>8.1739558426651193</v>
      </c>
      <c r="K312" s="2">
        <f t="shared" si="36"/>
        <v>8.2794788406837583</v>
      </c>
    </row>
    <row r="313" spans="1:11" ht="13.5" x14ac:dyDescent="0.25">
      <c r="A313" s="3">
        <f>TITRES_STAT!B316</f>
        <v>42460</v>
      </c>
      <c r="B313" s="6">
        <f>TITRES_STAT!D316</f>
        <v>8.0449999999999999</v>
      </c>
      <c r="C313" s="2">
        <f t="shared" si="29"/>
        <v>-0.17600000000000016</v>
      </c>
      <c r="D313" s="2">
        <f t="shared" si="30"/>
        <v>8.2216000000000005</v>
      </c>
      <c r="E313" s="2">
        <f t="shared" si="32"/>
        <v>8.2440000000000015</v>
      </c>
      <c r="F313" s="2">
        <f t="shared" si="33"/>
        <v>8.1294500000000021</v>
      </c>
      <c r="G313" s="2">
        <f t="shared" si="35"/>
        <v>8.0969400000000018</v>
      </c>
      <c r="H313" s="2">
        <f t="shared" si="31"/>
        <v>9.76281</v>
      </c>
      <c r="I313" s="2">
        <f t="array" ref="I313">SUMPRODUCT(B297:B316, (ROW(B297:B316)-ROW(B297)+1)) / (20*21/2)</f>
        <v>8.1766761904761918</v>
      </c>
      <c r="J313" s="2">
        <f t="shared" si="34"/>
        <v>8.1616743338398692</v>
      </c>
      <c r="K313" s="2">
        <f t="shared" si="36"/>
        <v>8.270283592029493</v>
      </c>
    </row>
    <row r="314" spans="1:11" ht="13.5" x14ac:dyDescent="0.25">
      <c r="A314" s="3">
        <f>TITRES_STAT!B317</f>
        <v>42461</v>
      </c>
      <c r="B314" s="6">
        <f>TITRES_STAT!D317</f>
        <v>8.1809999999999992</v>
      </c>
      <c r="C314" s="2">
        <f t="shared" si="29"/>
        <v>0.13599999999999923</v>
      </c>
      <c r="D314" s="2">
        <f t="shared" si="30"/>
        <v>8.2047999999999988</v>
      </c>
      <c r="E314" s="2">
        <f t="shared" si="32"/>
        <v>8.2576000000000001</v>
      </c>
      <c r="F314" s="2">
        <f t="shared" si="33"/>
        <v>8.1323000000000008</v>
      </c>
      <c r="G314" s="2">
        <f t="shared" si="35"/>
        <v>8.0985200000000006</v>
      </c>
      <c r="H314" s="2">
        <f t="shared" si="31"/>
        <v>9.7471250000000023</v>
      </c>
      <c r="I314" s="2">
        <f t="array" ref="I314">SUMPRODUCT(B298:B317, (ROW(B298:B317)-ROW(B298)+1)) / (20*21/2)</f>
        <v>8.1723476190476205</v>
      </c>
      <c r="J314" s="2">
        <f t="shared" si="34"/>
        <v>8.1635148734741669</v>
      </c>
      <c r="K314" s="2">
        <f t="shared" si="36"/>
        <v>8.2667822746950037</v>
      </c>
    </row>
    <row r="315" spans="1:11" ht="13.5" x14ac:dyDescent="0.25">
      <c r="A315" s="3">
        <f>TITRES_STAT!B318</f>
        <v>42464</v>
      </c>
      <c r="B315" s="6">
        <f>TITRES_STAT!D318</f>
        <v>8.093</v>
      </c>
      <c r="C315" s="2">
        <f t="shared" si="29"/>
        <v>-8.799999999999919E-2</v>
      </c>
      <c r="D315" s="2">
        <f t="shared" si="30"/>
        <v>8.1617999999999995</v>
      </c>
      <c r="E315" s="2">
        <f t="shared" si="32"/>
        <v>8.2391000000000005</v>
      </c>
      <c r="F315" s="2">
        <f t="shared" si="33"/>
        <v>8.1402000000000019</v>
      </c>
      <c r="G315" s="2">
        <f t="shared" si="35"/>
        <v>8.0990400000000005</v>
      </c>
      <c r="H315" s="2">
        <f t="shared" si="31"/>
        <v>9.7310000000000034</v>
      </c>
      <c r="I315" s="2">
        <f t="array" ref="I315">SUMPRODUCT(B299:B318, (ROW(B299:B318)-ROW(B299)+1)) / (20*21/2)</f>
        <v>8.1669904761904757</v>
      </c>
      <c r="J315" s="2">
        <f t="shared" si="34"/>
        <v>8.1567991712385322</v>
      </c>
      <c r="K315" s="2">
        <f t="shared" si="36"/>
        <v>8.2599672835304947</v>
      </c>
    </row>
    <row r="316" spans="1:11" ht="13.5" x14ac:dyDescent="0.25">
      <c r="A316" s="3">
        <f>TITRES_STAT!B319</f>
        <v>42465</v>
      </c>
      <c r="B316" s="6">
        <f>TITRES_STAT!D319</f>
        <v>8.093</v>
      </c>
      <c r="C316" s="2">
        <f t="shared" si="29"/>
        <v>0</v>
      </c>
      <c r="D316" s="2">
        <f t="shared" si="30"/>
        <v>8.1265999999999998</v>
      </c>
      <c r="E316" s="2">
        <f t="shared" si="32"/>
        <v>8.220600000000001</v>
      </c>
      <c r="F316" s="2">
        <f t="shared" si="33"/>
        <v>8.1384500000000006</v>
      </c>
      <c r="G316" s="2">
        <f t="shared" si="35"/>
        <v>8.0993000000000013</v>
      </c>
      <c r="H316" s="2">
        <f t="shared" si="31"/>
        <v>9.7148750000000046</v>
      </c>
      <c r="I316" s="2">
        <f t="array" ref="I316">SUMPRODUCT(B300:B319, (ROW(B300:B319)-ROW(B300)+1)) / (20*21/2)</f>
        <v>8.1733666666666682</v>
      </c>
      <c r="J316" s="2">
        <f t="shared" si="34"/>
        <v>8.1507230596920053</v>
      </c>
      <c r="K316" s="2">
        <f t="shared" si="36"/>
        <v>8.2534195469214566</v>
      </c>
    </row>
    <row r="317" spans="1:11" ht="13.5" x14ac:dyDescent="0.25">
      <c r="A317" s="3">
        <f>TITRES_STAT!B320</f>
        <v>42466</v>
      </c>
      <c r="B317" s="6">
        <f>TITRES_STAT!D320</f>
        <v>8.093</v>
      </c>
      <c r="C317" s="2">
        <f t="shared" si="29"/>
        <v>0</v>
      </c>
      <c r="D317" s="2">
        <f t="shared" si="30"/>
        <v>8.1009999999999991</v>
      </c>
      <c r="E317" s="2">
        <f t="shared" si="32"/>
        <v>8.1837</v>
      </c>
      <c r="F317" s="2">
        <f t="shared" si="33"/>
        <v>8.1452500000000008</v>
      </c>
      <c r="G317" s="2">
        <f t="shared" si="35"/>
        <v>8.1000000000000014</v>
      </c>
      <c r="H317" s="2">
        <f t="shared" si="31"/>
        <v>9.7004300000000043</v>
      </c>
      <c r="I317" s="2">
        <f t="array" ref="I317">SUMPRODUCT(B301:B320, (ROW(B301:B320)-ROW(B301)+1)) / (20*21/2)</f>
        <v>8.1911714285714279</v>
      </c>
      <c r="J317" s="2">
        <f t="shared" si="34"/>
        <v>8.145225625435625</v>
      </c>
      <c r="K317" s="2">
        <f t="shared" si="36"/>
        <v>8.2471285842970854</v>
      </c>
    </row>
    <row r="318" spans="1:11" ht="13.5" x14ac:dyDescent="0.25">
      <c r="A318" s="3">
        <f>TITRES_STAT!B321</f>
        <v>42467</v>
      </c>
      <c r="B318" s="6">
        <f>TITRES_STAT!D321</f>
        <v>8.0890000000000004</v>
      </c>
      <c r="C318" s="2">
        <f t="shared" si="29"/>
        <v>-3.9999999999995595E-3</v>
      </c>
      <c r="D318" s="2">
        <f t="shared" si="30"/>
        <v>8.1097999999999999</v>
      </c>
      <c r="E318" s="2">
        <f t="shared" si="32"/>
        <v>8.1657000000000011</v>
      </c>
      <c r="F318" s="2">
        <f t="shared" si="33"/>
        <v>8.1540499999999998</v>
      </c>
      <c r="G318" s="2">
        <f t="shared" si="35"/>
        <v>8.1011400000000044</v>
      </c>
      <c r="H318" s="2">
        <f t="shared" si="31"/>
        <v>9.6843700000000048</v>
      </c>
      <c r="I318" s="2">
        <f t="array" ref="I318">SUMPRODUCT(B302:B321, (ROW(B302:B321)-ROW(B302)+1)) / (20*21/2)</f>
        <v>8.2027285714285725</v>
      </c>
      <c r="J318" s="2">
        <f t="shared" si="34"/>
        <v>8.1398708039655663</v>
      </c>
      <c r="K318" s="2">
        <f t="shared" si="36"/>
        <v>8.2409274633442582</v>
      </c>
    </row>
    <row r="319" spans="1:11" ht="13.5" x14ac:dyDescent="0.25">
      <c r="A319" s="3">
        <f>TITRES_STAT!B322</f>
        <v>42468</v>
      </c>
      <c r="B319" s="6">
        <f>TITRES_STAT!D322</f>
        <v>8.2210000000000001</v>
      </c>
      <c r="C319" s="2">
        <f t="shared" si="29"/>
        <v>0.13199999999999967</v>
      </c>
      <c r="D319" s="2">
        <f t="shared" si="30"/>
        <v>8.117799999999999</v>
      </c>
      <c r="E319" s="2">
        <f t="shared" si="32"/>
        <v>8.1613000000000007</v>
      </c>
      <c r="F319" s="2">
        <f t="shared" si="33"/>
        <v>8.165049999999999</v>
      </c>
      <c r="G319" s="2">
        <f t="shared" si="35"/>
        <v>8.1045800000000039</v>
      </c>
      <c r="H319" s="2">
        <f t="shared" si="31"/>
        <v>9.6706450000000057</v>
      </c>
      <c r="I319" s="2">
        <f t="array" ref="I319">SUMPRODUCT(B303:B322, (ROW(B303:B322)-ROW(B303)+1)) / (20*21/2)</f>
        <v>8.2030523809523821</v>
      </c>
      <c r="J319" s="2">
        <f t="shared" si="34"/>
        <v>8.1475973940640838</v>
      </c>
      <c r="K319" s="2">
        <f t="shared" si="36"/>
        <v>8.2401459941935027</v>
      </c>
    </row>
    <row r="320" spans="1:11" ht="13.5" x14ac:dyDescent="0.25">
      <c r="A320" s="3">
        <f>TITRES_STAT!B323</f>
        <v>42471</v>
      </c>
      <c r="B320" s="6">
        <f>TITRES_STAT!D323</f>
        <v>8.3520000000000003</v>
      </c>
      <c r="C320" s="2">
        <f t="shared" si="29"/>
        <v>0.13100000000000023</v>
      </c>
      <c r="D320" s="2">
        <f t="shared" si="30"/>
        <v>8.1695999999999991</v>
      </c>
      <c r="E320" s="2">
        <f t="shared" si="32"/>
        <v>8.1657000000000011</v>
      </c>
      <c r="F320" s="2">
        <f t="shared" si="33"/>
        <v>8.1786500000000011</v>
      </c>
      <c r="G320" s="2">
        <f t="shared" si="35"/>
        <v>8.1103800000000028</v>
      </c>
      <c r="H320" s="2">
        <f t="shared" si="31"/>
        <v>9.657365000000004</v>
      </c>
      <c r="I320" s="2">
        <f t="array" ref="I320">SUMPRODUCT(B304:B323, (ROW(B304:B323)-ROW(B304)+1)) / (20*21/2)</f>
        <v>8.2028523809523808</v>
      </c>
      <c r="J320" s="2">
        <f t="shared" si="34"/>
        <v>8.1670643089151227</v>
      </c>
      <c r="K320" s="2">
        <f t="shared" si="36"/>
        <v>8.2445324257937571</v>
      </c>
    </row>
    <row r="321" spans="1:11" ht="13.5" x14ac:dyDescent="0.25">
      <c r="A321" s="3">
        <f>TITRES_STAT!B324</f>
        <v>42472</v>
      </c>
      <c r="B321" s="6">
        <f>TITRES_STAT!D324</f>
        <v>8.3000000000000007</v>
      </c>
      <c r="C321" s="2">
        <f t="shared" si="29"/>
        <v>-5.1999999999999602E-2</v>
      </c>
      <c r="D321" s="2">
        <f t="shared" si="30"/>
        <v>8.2110000000000021</v>
      </c>
      <c r="E321" s="2">
        <f t="shared" si="32"/>
        <v>8.1688000000000009</v>
      </c>
      <c r="F321" s="2">
        <f t="shared" si="33"/>
        <v>8.1956000000000007</v>
      </c>
      <c r="G321" s="2">
        <f t="shared" si="35"/>
        <v>8.1146000000000029</v>
      </c>
      <c r="H321" s="2">
        <f t="shared" si="31"/>
        <v>9.6438250000000032</v>
      </c>
      <c r="I321" s="2">
        <f t="array" ref="I321">SUMPRODUCT(B305:B324, (ROW(B305:B324)-ROW(B305)+1)) / (20*21/2)</f>
        <v>8.1893285714285717</v>
      </c>
      <c r="J321" s="2">
        <f t="shared" si="34"/>
        <v>8.1797248509232059</v>
      </c>
      <c r="K321" s="2">
        <f t="shared" si="36"/>
        <v>8.2467076247822373</v>
      </c>
    </row>
    <row r="322" spans="1:11" ht="13.5" x14ac:dyDescent="0.25">
      <c r="A322" s="3">
        <f>TITRES_STAT!B325</f>
        <v>42473</v>
      </c>
      <c r="B322" s="6">
        <f>TITRES_STAT!D325</f>
        <v>8.1989999999999998</v>
      </c>
      <c r="C322" s="2">
        <f t="shared" si="29"/>
        <v>-0.10100000000000087</v>
      </c>
      <c r="D322" s="2">
        <f t="shared" si="30"/>
        <v>8.2322000000000006</v>
      </c>
      <c r="E322" s="2">
        <f t="shared" si="32"/>
        <v>8.166599999999999</v>
      </c>
      <c r="F322" s="2">
        <f t="shared" si="33"/>
        <v>8.2011000000000021</v>
      </c>
      <c r="G322" s="2">
        <f t="shared" si="35"/>
        <v>8.1194400000000044</v>
      </c>
      <c r="H322" s="2">
        <f t="shared" si="31"/>
        <v>9.6281350000000057</v>
      </c>
      <c r="I322" s="2">
        <f t="array" ref="I322">SUMPRODUCT(B306:B325, (ROW(B306:B325)-ROW(B306)+1)) / (20*21/2)</f>
        <v>8.1756809523809508</v>
      </c>
      <c r="J322" s="2">
        <f t="shared" si="34"/>
        <v>8.1815605794067103</v>
      </c>
      <c r="K322" s="2">
        <f t="shared" si="36"/>
        <v>8.2448367375358753</v>
      </c>
    </row>
    <row r="323" spans="1:11" ht="13.5" x14ac:dyDescent="0.25">
      <c r="A323" s="3">
        <f>TITRES_STAT!B326</f>
        <v>42474</v>
      </c>
      <c r="B323" s="6">
        <f>TITRES_STAT!D326</f>
        <v>8.1989999999999998</v>
      </c>
      <c r="C323" s="2">
        <f t="shared" si="29"/>
        <v>0</v>
      </c>
      <c r="D323" s="2">
        <f t="shared" si="30"/>
        <v>8.2542000000000009</v>
      </c>
      <c r="E323" s="2">
        <f t="shared" si="32"/>
        <v>8.1819999999999986</v>
      </c>
      <c r="F323" s="2">
        <f t="shared" si="33"/>
        <v>8.2130000000000027</v>
      </c>
      <c r="G323" s="2">
        <f t="shared" si="35"/>
        <v>8.119880000000002</v>
      </c>
      <c r="H323" s="2">
        <f t="shared" si="31"/>
        <v>9.6114100000000047</v>
      </c>
      <c r="I323" s="2">
        <f t="array" ref="I323">SUMPRODUCT(B307:B326, (ROW(B307:B326)-ROW(B307)+1)) / (20*21/2)</f>
        <v>8.1852095238095242</v>
      </c>
      <c r="J323" s="2">
        <f t="shared" si="34"/>
        <v>8.1832214766060716</v>
      </c>
      <c r="K323" s="2">
        <f t="shared" si="36"/>
        <v>8.243039218416822</v>
      </c>
    </row>
    <row r="324" spans="1:11" ht="13.5" x14ac:dyDescent="0.25">
      <c r="A324" s="3">
        <f>TITRES_STAT!B327</f>
        <v>42475</v>
      </c>
      <c r="B324" s="6">
        <f>TITRES_STAT!D327</f>
        <v>8.0709999999999997</v>
      </c>
      <c r="C324" s="2">
        <f t="shared" ref="C324:C387" si="37">B324-B323</f>
        <v>-0.12800000000000011</v>
      </c>
      <c r="D324" s="2">
        <f t="shared" si="30"/>
        <v>8.2241999999999997</v>
      </c>
      <c r="E324" s="2">
        <f t="shared" si="32"/>
        <v>8.1709999999999994</v>
      </c>
      <c r="F324" s="2">
        <f t="shared" si="33"/>
        <v>8.2143000000000015</v>
      </c>
      <c r="G324" s="2">
        <f t="shared" si="35"/>
        <v>8.1178600000000021</v>
      </c>
      <c r="H324" s="2">
        <f t="shared" si="31"/>
        <v>9.5925700000000056</v>
      </c>
      <c r="I324" s="2">
        <f t="array" ref="I324">SUMPRODUCT(B308:B327, (ROW(B308:B327)-ROW(B308)+1)) / (20*21/2)</f>
        <v>8.1946142857142856</v>
      </c>
      <c r="J324" s="2">
        <f t="shared" si="34"/>
        <v>8.1725337169293031</v>
      </c>
      <c r="K324" s="2">
        <f t="shared" si="36"/>
        <v>8.2362925824004769</v>
      </c>
    </row>
    <row r="325" spans="1:11" ht="13.5" x14ac:dyDescent="0.25">
      <c r="A325" s="3">
        <f>TITRES_STAT!B328</f>
        <v>42478</v>
      </c>
      <c r="B325" s="6">
        <f>TITRES_STAT!D328</f>
        <v>8.0709999999999997</v>
      </c>
      <c r="C325" s="2">
        <f t="shared" si="37"/>
        <v>0</v>
      </c>
      <c r="D325" s="2">
        <f t="shared" si="30"/>
        <v>8.1679999999999993</v>
      </c>
      <c r="E325" s="2">
        <f t="shared" si="32"/>
        <v>8.1687999999999992</v>
      </c>
      <c r="F325" s="2">
        <f t="shared" si="33"/>
        <v>8.2039500000000025</v>
      </c>
      <c r="G325" s="2">
        <f t="shared" si="35"/>
        <v>8.1158400000000022</v>
      </c>
      <c r="H325" s="2">
        <f t="shared" si="31"/>
        <v>9.5754900000000038</v>
      </c>
      <c r="I325" s="2">
        <f t="array" ref="I325">SUMPRODUCT(B309:B328, (ROW(B309:B328)-ROW(B309)+1)) / (20*21/2)</f>
        <v>8.1817238095238096</v>
      </c>
      <c r="J325" s="2">
        <f t="shared" si="34"/>
        <v>8.162863839126512</v>
      </c>
      <c r="K325" s="2">
        <f t="shared" si="36"/>
        <v>8.2298105203455574</v>
      </c>
    </row>
    <row r="326" spans="1:11" ht="13.5" x14ac:dyDescent="0.25">
      <c r="A326" s="3">
        <f>TITRES_STAT!B329</f>
        <v>42479</v>
      </c>
      <c r="B326" s="6">
        <f>TITRES_STAT!D329</f>
        <v>8.3040000000000003</v>
      </c>
      <c r="C326" s="2">
        <f t="shared" si="37"/>
        <v>0.23300000000000054</v>
      </c>
      <c r="D326" s="2">
        <f t="shared" ref="D326:D389" si="38">AVERAGE(B322:B326)</f>
        <v>8.1688000000000009</v>
      </c>
      <c r="E326" s="2">
        <f t="shared" si="32"/>
        <v>8.1898999999999997</v>
      </c>
      <c r="F326" s="2">
        <f t="shared" si="33"/>
        <v>8.2052500000000013</v>
      </c>
      <c r="G326" s="2">
        <f t="shared" si="35"/>
        <v>8.1148800000000012</v>
      </c>
      <c r="H326" s="2">
        <f t="shared" si="31"/>
        <v>9.5595750000000042</v>
      </c>
      <c r="I326" s="2">
        <f t="array" ref="I326">SUMPRODUCT(B310:B329, (ROW(B310:B329)-ROW(B310)+1)) / (20*21/2)</f>
        <v>8.1928666666666672</v>
      </c>
      <c r="J326" s="2">
        <f t="shared" si="34"/>
        <v>8.1763053782573198</v>
      </c>
      <c r="K326" s="2">
        <f t="shared" si="36"/>
        <v>8.2327199117045549</v>
      </c>
    </row>
    <row r="327" spans="1:11" ht="13.5" x14ac:dyDescent="0.25">
      <c r="A327" s="3">
        <f>TITRES_STAT!B330</f>
        <v>42480</v>
      </c>
      <c r="B327" s="6">
        <f>TITRES_STAT!D330</f>
        <v>8.3040000000000003</v>
      </c>
      <c r="C327" s="2">
        <f t="shared" si="37"/>
        <v>0</v>
      </c>
      <c r="D327" s="2">
        <f t="shared" si="38"/>
        <v>8.1898000000000017</v>
      </c>
      <c r="E327" s="2">
        <f t="shared" si="32"/>
        <v>8.2110000000000003</v>
      </c>
      <c r="F327" s="2">
        <f t="shared" si="33"/>
        <v>8.1973500000000001</v>
      </c>
      <c r="G327" s="2">
        <f t="shared" si="35"/>
        <v>8.118920000000001</v>
      </c>
      <c r="H327" s="2">
        <f t="shared" si="31"/>
        <v>9.5448250000000048</v>
      </c>
      <c r="I327" s="2">
        <f t="array" ref="I327">SUMPRODUCT(B311:B330, (ROW(B311:B330)-ROW(B311)+1)) / (20*21/2)</f>
        <v>8.201728571428573</v>
      </c>
      <c r="J327" s="2">
        <f t="shared" si="34"/>
        <v>8.1884667708042418</v>
      </c>
      <c r="K327" s="2">
        <f t="shared" si="36"/>
        <v>8.2355152092847685</v>
      </c>
    </row>
    <row r="328" spans="1:11" ht="13.5" x14ac:dyDescent="0.25">
      <c r="A328" s="3">
        <f>TITRES_STAT!B331</f>
        <v>42481</v>
      </c>
      <c r="B328" s="6">
        <f>TITRES_STAT!D331</f>
        <v>8.0619999999999994</v>
      </c>
      <c r="C328" s="2">
        <f t="shared" si="37"/>
        <v>-0.24200000000000088</v>
      </c>
      <c r="D328" s="2">
        <f t="shared" si="38"/>
        <v>8.1623999999999999</v>
      </c>
      <c r="E328" s="2">
        <f t="shared" si="32"/>
        <v>8.2082999999999995</v>
      </c>
      <c r="F328" s="2">
        <f t="shared" si="33"/>
        <v>8.1870000000000012</v>
      </c>
      <c r="G328" s="2">
        <f t="shared" si="35"/>
        <v>8.1134600000000017</v>
      </c>
      <c r="H328" s="2">
        <f t="shared" si="31"/>
        <v>9.5288650000000068</v>
      </c>
      <c r="I328" s="2">
        <f t="array" ref="I328">SUMPRODUCT(B312:B331, (ROW(B312:B331)-ROW(B312)+1)) / (20*21/2)</f>
        <v>8.1872857142857143</v>
      </c>
      <c r="J328" s="2">
        <f t="shared" si="34"/>
        <v>8.1764223164419327</v>
      </c>
      <c r="K328" s="2">
        <f t="shared" si="36"/>
        <v>8.2287106912736014</v>
      </c>
    </row>
    <row r="329" spans="1:11" ht="13.5" x14ac:dyDescent="0.25">
      <c r="A329" s="3">
        <f>TITRES_STAT!B332</f>
        <v>42482</v>
      </c>
      <c r="B329" s="6">
        <f>TITRES_STAT!D332</f>
        <v>8.3040000000000003</v>
      </c>
      <c r="C329" s="2">
        <f t="shared" si="37"/>
        <v>0.24200000000000088</v>
      </c>
      <c r="D329" s="2">
        <f t="shared" si="38"/>
        <v>8.2089999999999996</v>
      </c>
      <c r="E329" s="2">
        <f t="shared" si="32"/>
        <v>8.2165999999999997</v>
      </c>
      <c r="F329" s="2">
        <f t="shared" si="33"/>
        <v>8.1889500000000019</v>
      </c>
      <c r="G329" s="2">
        <f t="shared" si="35"/>
        <v>8.113900000000001</v>
      </c>
      <c r="H329" s="2">
        <f t="shared" si="31"/>
        <v>9.5124450000000067</v>
      </c>
      <c r="I329" s="2">
        <f t="array" ref="I329">SUMPRODUCT(B313:B332, (ROW(B313:B332)-ROW(B313)+1)) / (20*21/2)</f>
        <v>8.1957619047619037</v>
      </c>
      <c r="J329" s="2">
        <f t="shared" si="34"/>
        <v>8.1885725720188915</v>
      </c>
      <c r="K329" s="2">
        <f t="shared" si="36"/>
        <v>8.2316632131844418</v>
      </c>
    </row>
    <row r="330" spans="1:11" ht="13.5" x14ac:dyDescent="0.25">
      <c r="A330" s="3">
        <f>TITRES_STAT!B333</f>
        <v>42485</v>
      </c>
      <c r="B330" s="6">
        <f>TITRES_STAT!D333</f>
        <v>8.282</v>
      </c>
      <c r="C330" s="2">
        <f t="shared" si="37"/>
        <v>-2.2000000000000242E-2</v>
      </c>
      <c r="D330" s="2">
        <f t="shared" si="38"/>
        <v>8.2512000000000008</v>
      </c>
      <c r="E330" s="2">
        <f t="shared" si="32"/>
        <v>8.2096</v>
      </c>
      <c r="F330" s="2">
        <f t="shared" si="33"/>
        <v>8.1876500000000014</v>
      </c>
      <c r="G330" s="2">
        <f t="shared" si="35"/>
        <v>8.1188200000000013</v>
      </c>
      <c r="H330" s="2">
        <f t="shared" ref="H330:H393" si="39">AVERAGE(B131:B330)</f>
        <v>9.4959150000000072</v>
      </c>
      <c r="I330" s="2">
        <f t="array" ref="I330">SUMPRODUCT(B314:B333, (ROW(B314:B333)-ROW(B314)+1)) / (20*21/2)</f>
        <v>8.1843142857142865</v>
      </c>
      <c r="J330" s="2">
        <f t="shared" si="34"/>
        <v>8.197470422302807</v>
      </c>
      <c r="K330" s="2">
        <f t="shared" si="36"/>
        <v>8.2336372048242676</v>
      </c>
    </row>
    <row r="331" spans="1:11" ht="13.5" x14ac:dyDescent="0.25">
      <c r="A331" s="3">
        <f>TITRES_STAT!B334</f>
        <v>42486</v>
      </c>
      <c r="B331" s="6">
        <f>TITRES_STAT!D334</f>
        <v>8.0359999999999996</v>
      </c>
      <c r="C331" s="2">
        <f t="shared" si="37"/>
        <v>-0.24600000000000044</v>
      </c>
      <c r="D331" s="2">
        <f t="shared" si="38"/>
        <v>8.1975999999999996</v>
      </c>
      <c r="E331" s="2">
        <f t="shared" si="32"/>
        <v>8.1831999999999994</v>
      </c>
      <c r="F331" s="2">
        <f t="shared" si="33"/>
        <v>8.1760000000000002</v>
      </c>
      <c r="G331" s="2">
        <f t="shared" si="35"/>
        <v>8.1168800000000019</v>
      </c>
      <c r="H331" s="2">
        <f t="shared" si="39"/>
        <v>9.4770350000000061</v>
      </c>
      <c r="I331" s="2">
        <f t="array" ref="I331">SUMPRODUCT(B315:B334, (ROW(B315:B334)-ROW(B315)+1)) / (20*21/2)</f>
        <v>8.1568999999999985</v>
      </c>
      <c r="J331" s="2">
        <f t="shared" si="34"/>
        <v>8.1820922868453962</v>
      </c>
      <c r="K331" s="2">
        <f t="shared" si="36"/>
        <v>8.2258867262037079</v>
      </c>
    </row>
    <row r="332" spans="1:11" ht="13.5" x14ac:dyDescent="0.25">
      <c r="A332" s="3">
        <f>TITRES_STAT!B335</f>
        <v>42487</v>
      </c>
      <c r="B332" s="6">
        <f>TITRES_STAT!D335</f>
        <v>8.2650000000000006</v>
      </c>
      <c r="C332" s="2">
        <f t="shared" si="37"/>
        <v>0.22900000000000098</v>
      </c>
      <c r="D332" s="2">
        <f t="shared" si="38"/>
        <v>8.1898</v>
      </c>
      <c r="E332" s="2">
        <f t="shared" ref="E332:E395" si="40">AVERAGE(B323:B332)</f>
        <v>8.1898000000000017</v>
      </c>
      <c r="F332" s="2">
        <f t="shared" si="33"/>
        <v>8.1782000000000004</v>
      </c>
      <c r="G332" s="2">
        <f t="shared" si="35"/>
        <v>8.1196999999999999</v>
      </c>
      <c r="H332" s="2">
        <f t="shared" si="39"/>
        <v>9.4593000000000078</v>
      </c>
      <c r="I332" s="2">
        <f t="array" ref="I332">SUMPRODUCT(B316:B335, (ROW(B316:B335)-ROW(B316)+1)) / (20*21/2)</f>
        <v>8.1434380952380945</v>
      </c>
      <c r="J332" s="2">
        <f t="shared" si="34"/>
        <v>8.1899882595267872</v>
      </c>
      <c r="K332" s="2">
        <f t="shared" si="36"/>
        <v>8.2274205800780713</v>
      </c>
    </row>
    <row r="333" spans="1:11" ht="13.5" x14ac:dyDescent="0.25">
      <c r="A333" s="3">
        <f>TITRES_STAT!B336</f>
        <v>42488</v>
      </c>
      <c r="B333" s="6">
        <f>TITRES_STAT!D336</f>
        <v>8.0579999999999998</v>
      </c>
      <c r="C333" s="2">
        <f t="shared" si="37"/>
        <v>-0.20700000000000074</v>
      </c>
      <c r="D333" s="2">
        <f t="shared" si="38"/>
        <v>8.1890000000000001</v>
      </c>
      <c r="E333" s="2">
        <f t="shared" si="40"/>
        <v>8.1757000000000009</v>
      </c>
      <c r="F333" s="2">
        <f t="shared" si="33"/>
        <v>8.1788500000000006</v>
      </c>
      <c r="G333" s="2">
        <f t="shared" si="35"/>
        <v>8.1188199999999995</v>
      </c>
      <c r="H333" s="2">
        <f t="shared" si="39"/>
        <v>9.4413450000000072</v>
      </c>
      <c r="I333" s="2">
        <f t="array" ref="I333">SUMPRODUCT(B317:B336, (ROW(B317:B336)-ROW(B317)+1)) / (20*21/2)</f>
        <v>8.1303095238095224</v>
      </c>
      <c r="J333" s="2">
        <f t="shared" si="34"/>
        <v>8.1774179490956644</v>
      </c>
      <c r="K333" s="2">
        <f t="shared" si="36"/>
        <v>8.2207766357612844</v>
      </c>
    </row>
    <row r="334" spans="1:11" ht="13.5" x14ac:dyDescent="0.25">
      <c r="A334" s="3">
        <f>TITRES_STAT!B337</f>
        <v>42489</v>
      </c>
      <c r="B334" s="6">
        <f>TITRES_STAT!D337</f>
        <v>7.891</v>
      </c>
      <c r="C334" s="2">
        <f t="shared" si="37"/>
        <v>-0.16699999999999982</v>
      </c>
      <c r="D334" s="2">
        <f t="shared" si="38"/>
        <v>8.1063999999999989</v>
      </c>
      <c r="E334" s="2">
        <f t="shared" si="40"/>
        <v>8.1577000000000019</v>
      </c>
      <c r="F334" s="2">
        <f t="shared" si="33"/>
        <v>8.1643500000000007</v>
      </c>
      <c r="G334" s="2">
        <f t="shared" si="35"/>
        <v>8.1149599999999982</v>
      </c>
      <c r="H334" s="2">
        <f t="shared" si="39"/>
        <v>9.4225550000000062</v>
      </c>
      <c r="I334" s="2">
        <f t="array" ref="I334">SUMPRODUCT(B318:B337, (ROW(B318:B337)-ROW(B318)+1)) / (20*21/2)</f>
        <v>8.1175142857142859</v>
      </c>
      <c r="J334" s="2">
        <f t="shared" si="34"/>
        <v>8.1501400491817915</v>
      </c>
      <c r="K334" s="2">
        <f t="shared" si="36"/>
        <v>8.2078442186726068</v>
      </c>
    </row>
    <row r="335" spans="1:11" ht="13.5" x14ac:dyDescent="0.25">
      <c r="A335" s="3">
        <f>TITRES_STAT!B338</f>
        <v>42492</v>
      </c>
      <c r="B335" s="6">
        <f>TITRES_STAT!D338</f>
        <v>8.0229999999999997</v>
      </c>
      <c r="C335" s="2">
        <f t="shared" si="37"/>
        <v>0.13199999999999967</v>
      </c>
      <c r="D335" s="2">
        <f t="shared" si="38"/>
        <v>8.0545999999999989</v>
      </c>
      <c r="E335" s="2">
        <f t="shared" si="40"/>
        <v>8.1529000000000007</v>
      </c>
      <c r="F335" s="2">
        <f t="shared" si="33"/>
        <v>8.1608499999999999</v>
      </c>
      <c r="G335" s="2">
        <f t="shared" si="35"/>
        <v>8.115499999999999</v>
      </c>
      <c r="H335" s="2">
        <f t="shared" si="39"/>
        <v>9.4044250000000051</v>
      </c>
      <c r="I335" s="2">
        <f t="array" ref="I335">SUMPRODUCT(B319:B338, (ROW(B319:B338)-ROW(B319)+1)) / (20*21/2)</f>
        <v>8.1050523809523813</v>
      </c>
      <c r="J335" s="2">
        <f t="shared" si="34"/>
        <v>8.1380314730692405</v>
      </c>
      <c r="K335" s="2">
        <f t="shared" si="36"/>
        <v>8.2005954257834848</v>
      </c>
    </row>
    <row r="336" spans="1:11" ht="13.5" x14ac:dyDescent="0.25">
      <c r="A336" s="3">
        <f>TITRES_STAT!B339</f>
        <v>42493</v>
      </c>
      <c r="B336" s="6">
        <f>TITRES_STAT!D339</f>
        <v>8.0229999999999997</v>
      </c>
      <c r="C336" s="2">
        <f t="shared" si="37"/>
        <v>0</v>
      </c>
      <c r="D336" s="2">
        <f t="shared" si="38"/>
        <v>8.0519999999999978</v>
      </c>
      <c r="E336" s="2">
        <f t="shared" si="40"/>
        <v>8.1247999999999987</v>
      </c>
      <c r="F336" s="2">
        <f t="shared" si="33"/>
        <v>8.1573499999999974</v>
      </c>
      <c r="G336" s="2">
        <f t="shared" si="35"/>
        <v>8.1161200000000004</v>
      </c>
      <c r="H336" s="2">
        <f t="shared" si="39"/>
        <v>9.3862950000000041</v>
      </c>
      <c r="I336" s="2">
        <f t="array" ref="I336">SUMPRODUCT(B320:B339, (ROW(B320:B339)-ROW(B320)+1)) / (20*21/2)</f>
        <v>8.0824285714285704</v>
      </c>
      <c r="J336" s="2">
        <f t="shared" si="34"/>
        <v>8.1270760946816942</v>
      </c>
      <c r="K336" s="2">
        <f t="shared" si="36"/>
        <v>8.1936308992821711</v>
      </c>
    </row>
    <row r="337" spans="1:11" ht="13.5" x14ac:dyDescent="0.25">
      <c r="A337" s="3">
        <f>TITRES_STAT!B340</f>
        <v>42494</v>
      </c>
      <c r="B337" s="6">
        <f>TITRES_STAT!D340</f>
        <v>8.0229999999999997</v>
      </c>
      <c r="C337" s="2">
        <f t="shared" si="37"/>
        <v>0</v>
      </c>
      <c r="D337" s="2">
        <f t="shared" si="38"/>
        <v>8.0036000000000005</v>
      </c>
      <c r="E337" s="2">
        <f t="shared" si="40"/>
        <v>8.0966999999999985</v>
      </c>
      <c r="F337" s="2">
        <f t="shared" si="33"/>
        <v>8.1538499999999985</v>
      </c>
      <c r="G337" s="2">
        <f t="shared" si="35"/>
        <v>8.1167399999999983</v>
      </c>
      <c r="H337" s="2">
        <f t="shared" si="39"/>
        <v>9.3681650000000047</v>
      </c>
      <c r="I337" s="2">
        <f t="array" ref="I337">SUMPRODUCT(B321:B340, (ROW(B321:B340)-ROW(B321)+1)) / (20*21/2)</f>
        <v>8.1060333333333325</v>
      </c>
      <c r="J337" s="2">
        <f t="shared" si="34"/>
        <v>8.1171640856643901</v>
      </c>
      <c r="K337" s="2">
        <f t="shared" si="36"/>
        <v>8.186939491467184</v>
      </c>
    </row>
    <row r="338" spans="1:11" ht="13.5" x14ac:dyDescent="0.25">
      <c r="A338" s="3">
        <f>TITRES_STAT!B341</f>
        <v>42495</v>
      </c>
      <c r="B338" s="6">
        <f>TITRES_STAT!D341</f>
        <v>8.0229999999999997</v>
      </c>
      <c r="C338" s="2">
        <f t="shared" si="37"/>
        <v>0</v>
      </c>
      <c r="D338" s="2">
        <f t="shared" si="38"/>
        <v>7.996599999999999</v>
      </c>
      <c r="E338" s="2">
        <f t="shared" si="40"/>
        <v>8.0927999999999987</v>
      </c>
      <c r="F338" s="2">
        <f t="shared" si="33"/>
        <v>8.1505499999999991</v>
      </c>
      <c r="G338" s="2">
        <f t="shared" si="35"/>
        <v>8.1219400000000004</v>
      </c>
      <c r="H338" s="2">
        <f t="shared" si="39"/>
        <v>9.3503600000000038</v>
      </c>
      <c r="I338" s="2">
        <f t="array" ref="I338">SUMPRODUCT(B322:B341, (ROW(B322:B341)-ROW(B322)+1)) / (20*21/2)</f>
        <v>8.1600619047619052</v>
      </c>
      <c r="J338" s="2">
        <f t="shared" si="34"/>
        <v>8.1081960775058768</v>
      </c>
      <c r="K338" s="2">
        <f t="shared" si="36"/>
        <v>8.1805104918018046</v>
      </c>
    </row>
    <row r="339" spans="1:11" ht="13.5" x14ac:dyDescent="0.25">
      <c r="A339" s="3">
        <f>TITRES_STAT!B342</f>
        <v>42496</v>
      </c>
      <c r="B339" s="6">
        <f>TITRES_STAT!D342</f>
        <v>7.9130000000000003</v>
      </c>
      <c r="C339" s="2">
        <f t="shared" si="37"/>
        <v>-0.10999999999999943</v>
      </c>
      <c r="D339" s="2">
        <f t="shared" si="38"/>
        <v>8.0009999999999994</v>
      </c>
      <c r="E339" s="2">
        <f t="shared" si="40"/>
        <v>8.0536999999999974</v>
      </c>
      <c r="F339" s="2">
        <f t="shared" si="33"/>
        <v>8.1351499999999994</v>
      </c>
      <c r="G339" s="2">
        <f t="shared" si="35"/>
        <v>8.1186800000000012</v>
      </c>
      <c r="H339" s="2">
        <f t="shared" si="39"/>
        <v>9.3320050000000041</v>
      </c>
      <c r="I339" s="2">
        <f t="array" ref="I339">SUMPRODUCT(B323:B342, (ROW(B323:B342)-ROW(B323)+1)) / (20*21/2)</f>
        <v>8.2079761904761916</v>
      </c>
      <c r="J339" s="2">
        <f t="shared" si="34"/>
        <v>8.0896059748862701</v>
      </c>
      <c r="K339" s="2">
        <f t="shared" si="36"/>
        <v>8.1700198842801655</v>
      </c>
    </row>
    <row r="340" spans="1:11" ht="13.5" x14ac:dyDescent="0.25">
      <c r="A340" s="3">
        <f>TITRES_STAT!B343</f>
        <v>42499</v>
      </c>
      <c r="B340" s="6">
        <f>TITRES_STAT!D343</f>
        <v>8.3829999999999991</v>
      </c>
      <c r="C340" s="2">
        <f t="shared" si="37"/>
        <v>0.46999999999999886</v>
      </c>
      <c r="D340" s="2">
        <f t="shared" si="38"/>
        <v>8.0729999999999986</v>
      </c>
      <c r="E340" s="2">
        <f t="shared" si="40"/>
        <v>8.063799999999997</v>
      </c>
      <c r="F340" s="2">
        <f t="shared" ref="F340:F403" si="41">AVERAGE(B321:B340)</f>
        <v>8.1367000000000012</v>
      </c>
      <c r="G340" s="2">
        <f t="shared" si="35"/>
        <v>8.1280800000000006</v>
      </c>
      <c r="H340" s="2">
        <f t="shared" si="39"/>
        <v>9.3160000000000061</v>
      </c>
      <c r="I340" s="2">
        <f t="array" ref="I340">SUMPRODUCT(B324:B343, (ROW(B324:B343)-ROW(B324)+1)) / (20*21/2)</f>
        <v>8.2327428571428563</v>
      </c>
      <c r="J340" s="2">
        <f t="shared" si="34"/>
        <v>8.1175482629923401</v>
      </c>
      <c r="K340" s="2">
        <f t="shared" si="36"/>
        <v>8.178372045680943</v>
      </c>
    </row>
    <row r="341" spans="1:11" ht="13.5" x14ac:dyDescent="0.25">
      <c r="A341" s="3">
        <f>TITRES_STAT!B344</f>
        <v>42500</v>
      </c>
      <c r="B341" s="6">
        <f>TITRES_STAT!D344</f>
        <v>8.7040000000000006</v>
      </c>
      <c r="C341" s="2">
        <f t="shared" si="37"/>
        <v>0.32100000000000151</v>
      </c>
      <c r="D341" s="2">
        <f t="shared" si="38"/>
        <v>8.2091999999999992</v>
      </c>
      <c r="E341" s="2">
        <f t="shared" si="40"/>
        <v>8.1305999999999976</v>
      </c>
      <c r="F341" s="2">
        <f t="shared" si="41"/>
        <v>8.156900000000002</v>
      </c>
      <c r="G341" s="2">
        <f t="shared" si="35"/>
        <v>8.1439000000000021</v>
      </c>
      <c r="H341" s="2">
        <f t="shared" si="39"/>
        <v>9.3016000000000059</v>
      </c>
      <c r="I341" s="2">
        <f t="array" ref="I341">SUMPRODUCT(B325:B344, (ROW(B325:B344)-ROW(B325)+1)) / (20*21/2)</f>
        <v>8.2463619047619048</v>
      </c>
      <c r="J341" s="2">
        <f t="shared" ref="J341:J404" si="42">$J$4*B341+J340*(1-$J$4)</f>
        <v>8.1734008093740229</v>
      </c>
      <c r="K341" s="2">
        <f t="shared" si="36"/>
        <v>8.1989849066346316</v>
      </c>
    </row>
    <row r="342" spans="1:11" ht="13.5" x14ac:dyDescent="0.25">
      <c r="A342" s="3">
        <f>TITRES_STAT!B345</f>
        <v>42501</v>
      </c>
      <c r="B342" s="6">
        <f>TITRES_STAT!D345</f>
        <v>8.66</v>
      </c>
      <c r="C342" s="2">
        <f t="shared" si="37"/>
        <v>-4.4000000000000483E-2</v>
      </c>
      <c r="D342" s="2">
        <f t="shared" si="38"/>
        <v>8.3365999999999989</v>
      </c>
      <c r="E342" s="2">
        <f t="shared" si="40"/>
        <v>8.1700999999999997</v>
      </c>
      <c r="F342" s="2">
        <f t="shared" si="41"/>
        <v>8.1799500000000016</v>
      </c>
      <c r="G342" s="2">
        <f t="shared" si="35"/>
        <v>8.154440000000001</v>
      </c>
      <c r="H342" s="2">
        <f t="shared" si="39"/>
        <v>9.2869800000000051</v>
      </c>
      <c r="I342" s="2">
        <f t="array" ref="I342">SUMPRODUCT(B326:B345, (ROW(B326:B345)-ROW(B326)+1)) / (20*21/2)</f>
        <v>8.2436761904761902</v>
      </c>
      <c r="J342" s="2">
        <f t="shared" si="42"/>
        <v>8.219743589433639</v>
      </c>
      <c r="K342" s="2">
        <f t="shared" si="36"/>
        <v>8.2170639299038619</v>
      </c>
    </row>
    <row r="343" spans="1:11" ht="13.5" x14ac:dyDescent="0.25">
      <c r="A343" s="3">
        <f>TITRES_STAT!B346</f>
        <v>42502</v>
      </c>
      <c r="B343" s="6">
        <f>TITRES_STAT!D346</f>
        <v>8.44</v>
      </c>
      <c r="C343" s="2">
        <f t="shared" si="37"/>
        <v>-0.22000000000000064</v>
      </c>
      <c r="D343" s="2">
        <f t="shared" si="38"/>
        <v>8.4199999999999982</v>
      </c>
      <c r="E343" s="2">
        <f t="shared" si="40"/>
        <v>8.2082999999999995</v>
      </c>
      <c r="F343" s="2">
        <f t="shared" si="41"/>
        <v>8.1920000000000002</v>
      </c>
      <c r="G343" s="2">
        <f t="shared" si="35"/>
        <v>8.1649800000000017</v>
      </c>
      <c r="H343" s="2">
        <f t="shared" si="39"/>
        <v>9.2712600000000052</v>
      </c>
      <c r="I343" s="2">
        <f t="array" ref="I343">SUMPRODUCT(B327:B346, (ROW(B327:B346)-ROW(B327)+1)) / (20*21/2)</f>
        <v>8.2404857142857146</v>
      </c>
      <c r="J343" s="2">
        <f t="shared" si="42"/>
        <v>8.2407203904399591</v>
      </c>
      <c r="K343" s="2">
        <f t="shared" si="36"/>
        <v>8.2258065208880247</v>
      </c>
    </row>
    <row r="344" spans="1:11" ht="13.5" x14ac:dyDescent="0.25">
      <c r="A344" s="3">
        <f>TITRES_STAT!B347</f>
        <v>42503</v>
      </c>
      <c r="B344" s="6">
        <f>TITRES_STAT!D347</f>
        <v>8.3350000000000009</v>
      </c>
      <c r="C344" s="2">
        <f t="shared" si="37"/>
        <v>-0.10499999999999865</v>
      </c>
      <c r="D344" s="2">
        <f t="shared" si="38"/>
        <v>8.5044000000000004</v>
      </c>
      <c r="E344" s="2">
        <f t="shared" si="40"/>
        <v>8.252699999999999</v>
      </c>
      <c r="F344" s="2">
        <f t="shared" si="41"/>
        <v>8.2052000000000014</v>
      </c>
      <c r="G344" s="2">
        <f t="shared" si="35"/>
        <v>8.1692</v>
      </c>
      <c r="H344" s="2">
        <f t="shared" si="39"/>
        <v>9.2557850000000048</v>
      </c>
      <c r="I344" s="2">
        <f t="array" ref="I344">SUMPRODUCT(B328:B347, (ROW(B328:B347)-ROW(B328)+1)) / (20*21/2)</f>
        <v>8.2608523809523806</v>
      </c>
      <c r="J344" s="2">
        <f t="shared" si="42"/>
        <v>8.249699400874249</v>
      </c>
      <c r="K344" s="2">
        <f t="shared" si="36"/>
        <v>8.2300886181081019</v>
      </c>
    </row>
    <row r="345" spans="1:11" ht="13.5" x14ac:dyDescent="0.25">
      <c r="A345" s="3">
        <f>TITRES_STAT!B348</f>
        <v>42506</v>
      </c>
      <c r="B345" s="6">
        <f>TITRES_STAT!D348</f>
        <v>8.1769999999999996</v>
      </c>
      <c r="C345" s="2">
        <f t="shared" si="37"/>
        <v>-0.15800000000000125</v>
      </c>
      <c r="D345" s="2">
        <f t="shared" si="38"/>
        <v>8.4632000000000005</v>
      </c>
      <c r="E345" s="2">
        <f t="shared" si="40"/>
        <v>8.2680999999999987</v>
      </c>
      <c r="F345" s="2">
        <f t="shared" si="41"/>
        <v>8.2104999999999997</v>
      </c>
      <c r="G345" s="2">
        <f t="shared" si="35"/>
        <v>8.1740400000000015</v>
      </c>
      <c r="H345" s="2">
        <f t="shared" si="39"/>
        <v>9.2406650000000052</v>
      </c>
      <c r="I345" s="2">
        <f t="array" ref="I345">SUMPRODUCT(B329:B348, (ROW(B329:B348)-ROW(B329)+1)) / (20*21/2)</f>
        <v>8.2911523809523811</v>
      </c>
      <c r="J345" s="2">
        <f t="shared" si="42"/>
        <v>8.242775648410035</v>
      </c>
      <c r="K345" s="2">
        <f t="shared" si="36"/>
        <v>8.2280067115156275</v>
      </c>
    </row>
    <row r="346" spans="1:11" ht="13.5" x14ac:dyDescent="0.25">
      <c r="A346" s="3">
        <f>TITRES_STAT!B349</f>
        <v>42507</v>
      </c>
      <c r="B346" s="6">
        <f>TITRES_STAT!D349</f>
        <v>8.1769999999999996</v>
      </c>
      <c r="C346" s="2">
        <f t="shared" si="37"/>
        <v>0</v>
      </c>
      <c r="D346" s="2">
        <f t="shared" si="38"/>
        <v>8.357800000000001</v>
      </c>
      <c r="E346" s="2">
        <f t="shared" si="40"/>
        <v>8.2834999999999983</v>
      </c>
      <c r="F346" s="2">
        <f t="shared" si="41"/>
        <v>8.2041499999999985</v>
      </c>
      <c r="G346" s="2">
        <f t="shared" si="35"/>
        <v>8.1750200000000035</v>
      </c>
      <c r="H346" s="2">
        <f t="shared" si="39"/>
        <v>9.2246200000000034</v>
      </c>
      <c r="I346" s="2">
        <f t="array" ref="I346">SUMPRODUCT(B330:B349, (ROW(B330:B349)-ROW(B330)+1)) / (20*21/2)</f>
        <v>8.3443761904761882</v>
      </c>
      <c r="J346" s="2">
        <f t="shared" si="42"/>
        <v>8.2365113009424125</v>
      </c>
      <c r="K346" s="2">
        <f t="shared" si="36"/>
        <v>8.2260064483189357</v>
      </c>
    </row>
    <row r="347" spans="1:11" ht="13.5" x14ac:dyDescent="0.25">
      <c r="A347" s="3">
        <f>TITRES_STAT!B350</f>
        <v>42508</v>
      </c>
      <c r="B347" s="6">
        <f>TITRES_STAT!D350</f>
        <v>8.4179999999999993</v>
      </c>
      <c r="C347" s="2">
        <f t="shared" si="37"/>
        <v>0.24099999999999966</v>
      </c>
      <c r="D347" s="2">
        <f t="shared" si="38"/>
        <v>8.3094000000000001</v>
      </c>
      <c r="E347" s="2">
        <f t="shared" si="40"/>
        <v>8.3229999999999986</v>
      </c>
      <c r="F347" s="2">
        <f t="shared" si="41"/>
        <v>8.2098499999999994</v>
      </c>
      <c r="G347" s="2">
        <f t="shared" si="35"/>
        <v>8.1842400000000026</v>
      </c>
      <c r="H347" s="2">
        <f t="shared" si="39"/>
        <v>9.2095600000000033</v>
      </c>
      <c r="I347" s="2">
        <f t="array" ref="I347">SUMPRODUCT(B331:B350, (ROW(B331:B350)-ROW(B331)+1)) / (20*21/2)</f>
        <v>8.40032380952381</v>
      </c>
      <c r="J347" s="2">
        <f t="shared" si="42"/>
        <v>8.2537959389478956</v>
      </c>
      <c r="K347" s="2">
        <f t="shared" si="36"/>
        <v>8.2335356072083901</v>
      </c>
    </row>
    <row r="348" spans="1:11" ht="13.5" x14ac:dyDescent="0.25">
      <c r="A348" s="3">
        <f>TITRES_STAT!B351</f>
        <v>42509</v>
      </c>
      <c r="B348" s="6">
        <f>TITRES_STAT!D351</f>
        <v>8.5280000000000005</v>
      </c>
      <c r="C348" s="2">
        <f t="shared" si="37"/>
        <v>0.11000000000000121</v>
      </c>
      <c r="D348" s="2">
        <f t="shared" si="38"/>
        <v>8.327</v>
      </c>
      <c r="E348" s="2">
        <f t="shared" si="40"/>
        <v>8.3734999999999999</v>
      </c>
      <c r="F348" s="2">
        <f t="shared" si="41"/>
        <v>8.2331499999999984</v>
      </c>
      <c r="G348" s="2">
        <f t="shared" si="35"/>
        <v>8.1965400000000042</v>
      </c>
      <c r="H348" s="2">
        <f t="shared" si="39"/>
        <v>9.1950500000000019</v>
      </c>
      <c r="I348" s="2">
        <f t="array" ref="I348">SUMPRODUCT(B332:B351, (ROW(B332:B351)-ROW(B332)+1)) / (20*21/2)</f>
        <v>8.4476857142857167</v>
      </c>
      <c r="J348" s="2">
        <f t="shared" si="42"/>
        <v>8.2799106114290488</v>
      </c>
      <c r="K348" s="2">
        <f t="shared" si="36"/>
        <v>8.2450832304551209</v>
      </c>
    </row>
    <row r="349" spans="1:11" ht="13.5" x14ac:dyDescent="0.25">
      <c r="A349" s="3">
        <f>TITRES_STAT!B352</f>
        <v>42510</v>
      </c>
      <c r="B349" s="6">
        <f>TITRES_STAT!D352</f>
        <v>8.7919999999999998</v>
      </c>
      <c r="C349" s="2">
        <f t="shared" si="37"/>
        <v>0.26399999999999935</v>
      </c>
      <c r="D349" s="2">
        <f t="shared" si="38"/>
        <v>8.4184000000000001</v>
      </c>
      <c r="E349" s="2">
        <f t="shared" si="40"/>
        <v>8.4614000000000011</v>
      </c>
      <c r="F349" s="2">
        <f t="shared" si="41"/>
        <v>8.2575499999999984</v>
      </c>
      <c r="G349" s="2">
        <f t="shared" si="35"/>
        <v>8.2123600000000039</v>
      </c>
      <c r="H349" s="2">
        <f t="shared" si="39"/>
        <v>9.1818600000000021</v>
      </c>
      <c r="I349" s="2">
        <f t="array" ref="I349">SUMPRODUCT(B333:B352, (ROW(B333:B352)-ROW(B333)+1)) / (20*21/2)</f>
        <v>8.4923476190476173</v>
      </c>
      <c r="J349" s="2">
        <f t="shared" si="42"/>
        <v>8.3286810293881874</v>
      </c>
      <c r="K349" s="2">
        <f t="shared" si="36"/>
        <v>8.2665309469078618</v>
      </c>
    </row>
    <row r="350" spans="1:11" ht="13.5" x14ac:dyDescent="0.25">
      <c r="A350" s="3">
        <f>TITRES_STAT!B353</f>
        <v>42513</v>
      </c>
      <c r="B350" s="6">
        <f>TITRES_STAT!D353</f>
        <v>8.8450000000000006</v>
      </c>
      <c r="C350" s="2">
        <f t="shared" si="37"/>
        <v>5.3000000000000824E-2</v>
      </c>
      <c r="D350" s="2">
        <f t="shared" si="38"/>
        <v>8.5519999999999996</v>
      </c>
      <c r="E350" s="2">
        <f t="shared" si="40"/>
        <v>8.5076000000000001</v>
      </c>
      <c r="F350" s="2">
        <f t="shared" si="41"/>
        <v>8.2856999999999985</v>
      </c>
      <c r="G350" s="2">
        <f t="shared" si="35"/>
        <v>8.2276600000000055</v>
      </c>
      <c r="H350" s="2">
        <f t="shared" si="39"/>
        <v>9.1689350000000029</v>
      </c>
      <c r="I350" s="2">
        <f t="array" ref="I350">SUMPRODUCT(B334:B353, (ROW(B334:B353)-ROW(B334)+1)) / (20*21/2)</f>
        <v>8.5320238095238086</v>
      </c>
      <c r="J350" s="2">
        <f t="shared" si="42"/>
        <v>8.3778542646845509</v>
      </c>
      <c r="K350" s="2">
        <f t="shared" si="36"/>
        <v>8.2892160078134367</v>
      </c>
    </row>
    <row r="351" spans="1:11" ht="13.5" x14ac:dyDescent="0.25">
      <c r="A351" s="3">
        <f>TITRES_STAT!B354</f>
        <v>42514</v>
      </c>
      <c r="B351" s="6">
        <f>TITRES_STAT!D354</f>
        <v>8.7829999999999995</v>
      </c>
      <c r="C351" s="2">
        <f t="shared" si="37"/>
        <v>-6.2000000000001165E-2</v>
      </c>
      <c r="D351" s="2">
        <f t="shared" si="38"/>
        <v>8.6731999999999996</v>
      </c>
      <c r="E351" s="2">
        <f t="shared" si="40"/>
        <v>8.5154999999999994</v>
      </c>
      <c r="F351" s="2">
        <f t="shared" si="41"/>
        <v>8.3230499999999985</v>
      </c>
      <c r="G351" s="2">
        <f t="shared" si="35"/>
        <v>8.2441000000000049</v>
      </c>
      <c r="H351" s="2">
        <f t="shared" si="39"/>
        <v>9.1557000000000013</v>
      </c>
      <c r="I351" s="2">
        <f t="array" ref="I351">SUMPRODUCT(B335:B354, (ROW(B335:B354)-ROW(B335)+1)) / (20*21/2)</f>
        <v>8.5603285714285722</v>
      </c>
      <c r="J351" s="2">
        <f t="shared" si="42"/>
        <v>8.416439572809832</v>
      </c>
      <c r="K351" s="2">
        <f t="shared" si="36"/>
        <v>8.3085800859384005</v>
      </c>
    </row>
    <row r="352" spans="1:11" ht="13.5" x14ac:dyDescent="0.25">
      <c r="A352" s="3">
        <f>TITRES_STAT!B355</f>
        <v>42515</v>
      </c>
      <c r="B352" s="6">
        <f>TITRES_STAT!D355</f>
        <v>8.7919999999999998</v>
      </c>
      <c r="C352" s="2">
        <f t="shared" si="37"/>
        <v>9.0000000000003411E-3</v>
      </c>
      <c r="D352" s="2">
        <f t="shared" si="38"/>
        <v>8.7480000000000011</v>
      </c>
      <c r="E352" s="2">
        <f t="shared" si="40"/>
        <v>8.5287000000000006</v>
      </c>
      <c r="F352" s="2">
        <f t="shared" si="41"/>
        <v>8.3493999999999993</v>
      </c>
      <c r="G352" s="2">
        <f t="shared" si="35"/>
        <v>8.2581600000000055</v>
      </c>
      <c r="H352" s="2">
        <f t="shared" si="39"/>
        <v>9.1425100000000015</v>
      </c>
      <c r="I352" s="2">
        <f t="array" ref="I352">SUMPRODUCT(B336:B355, (ROW(B336:B355)-ROW(B336)+1)) / (20*21/2)</f>
        <v>8.5848666666666666</v>
      </c>
      <c r="J352" s="2">
        <f t="shared" si="42"/>
        <v>8.4522072325422286</v>
      </c>
      <c r="K352" s="2">
        <f t="shared" si="36"/>
        <v>8.3275377296270907</v>
      </c>
    </row>
    <row r="353" spans="1:11" ht="13.5" x14ac:dyDescent="0.25">
      <c r="A353" s="3">
        <f>TITRES_STAT!B356</f>
        <v>42516</v>
      </c>
      <c r="B353" s="6">
        <f>TITRES_STAT!D356</f>
        <v>8.766</v>
      </c>
      <c r="C353" s="2">
        <f t="shared" si="37"/>
        <v>-2.5999999999999801E-2</v>
      </c>
      <c r="D353" s="2">
        <f t="shared" si="38"/>
        <v>8.7956000000000003</v>
      </c>
      <c r="E353" s="2">
        <f t="shared" si="40"/>
        <v>8.5612999999999992</v>
      </c>
      <c r="F353" s="2">
        <f t="shared" si="41"/>
        <v>8.3847999999999985</v>
      </c>
      <c r="G353" s="2">
        <f t="shared" si="35"/>
        <v>8.2742600000000035</v>
      </c>
      <c r="H353" s="2">
        <f t="shared" si="39"/>
        <v>9.129190000000003</v>
      </c>
      <c r="I353" s="2">
        <f t="array" ref="I353">SUMPRODUCT(B337:B356, (ROW(B337:B356)-ROW(B337)+1)) / (20*21/2)</f>
        <v>8.5978857142857148</v>
      </c>
      <c r="J353" s="2">
        <f t="shared" si="42"/>
        <v>8.4820922580143971</v>
      </c>
      <c r="K353" s="2">
        <f t="shared" si="36"/>
        <v>8.3447323284652448</v>
      </c>
    </row>
    <row r="354" spans="1:11" ht="13.5" x14ac:dyDescent="0.25">
      <c r="A354" s="3">
        <f>TITRES_STAT!B357</f>
        <v>42517</v>
      </c>
      <c r="B354" s="6">
        <f>TITRES_STAT!D357</f>
        <v>8.6820000000000004</v>
      </c>
      <c r="C354" s="2">
        <f t="shared" si="37"/>
        <v>-8.3999999999999631E-2</v>
      </c>
      <c r="D354" s="2">
        <f t="shared" si="38"/>
        <v>8.7736000000000001</v>
      </c>
      <c r="E354" s="2">
        <f t="shared" si="40"/>
        <v>8.5960000000000001</v>
      </c>
      <c r="F354" s="2">
        <f t="shared" si="41"/>
        <v>8.4243499999999987</v>
      </c>
      <c r="G354" s="2">
        <f t="shared" si="35"/>
        <v>8.2870000000000044</v>
      </c>
      <c r="H354" s="2">
        <f t="shared" si="39"/>
        <v>9.1154500000000027</v>
      </c>
      <c r="I354" s="2">
        <f t="array" ref="I354">SUMPRODUCT(B338:B357, (ROW(B338:B357)-ROW(B338)+1)) / (20*21/2)</f>
        <v>8.6270428571428592</v>
      </c>
      <c r="J354" s="2">
        <f t="shared" si="42"/>
        <v>8.5011310905844546</v>
      </c>
      <c r="K354" s="2">
        <f t="shared" si="36"/>
        <v>8.3579585116626873</v>
      </c>
    </row>
    <row r="355" spans="1:11" ht="13.5" x14ac:dyDescent="0.25">
      <c r="A355" s="3">
        <f>TITRES_STAT!B358</f>
        <v>42520</v>
      </c>
      <c r="B355" s="6">
        <f>TITRES_STAT!D358</f>
        <v>8.6820000000000004</v>
      </c>
      <c r="C355" s="2">
        <f t="shared" si="37"/>
        <v>0</v>
      </c>
      <c r="D355" s="2">
        <f t="shared" si="38"/>
        <v>8.7410000000000014</v>
      </c>
      <c r="E355" s="2">
        <f t="shared" si="40"/>
        <v>8.6464999999999996</v>
      </c>
      <c r="F355" s="2">
        <f t="shared" si="41"/>
        <v>8.4572999999999983</v>
      </c>
      <c r="G355" s="2">
        <f t="shared" si="35"/>
        <v>8.295080000000004</v>
      </c>
      <c r="H355" s="2">
        <f t="shared" si="39"/>
        <v>9.1017100000000042</v>
      </c>
      <c r="I355" s="2">
        <f t="array" ref="I355">SUMPRODUCT(B339:B358, (ROW(B339:B358)-ROW(B339)+1)) / (20*21/2)</f>
        <v>8.668919047619049</v>
      </c>
      <c r="J355" s="2">
        <f t="shared" si="42"/>
        <v>8.5183567010049828</v>
      </c>
      <c r="K355" s="2">
        <f t="shared" si="36"/>
        <v>8.3706660210092494</v>
      </c>
    </row>
    <row r="356" spans="1:11" ht="13.5" x14ac:dyDescent="0.25">
      <c r="A356" s="3">
        <f>TITRES_STAT!B359</f>
        <v>42521</v>
      </c>
      <c r="B356" s="6">
        <f>TITRES_STAT!D359</f>
        <v>8.5939999999999994</v>
      </c>
      <c r="C356" s="2">
        <f t="shared" si="37"/>
        <v>-8.8000000000000966E-2</v>
      </c>
      <c r="D356" s="2">
        <f t="shared" si="38"/>
        <v>8.7032000000000007</v>
      </c>
      <c r="E356" s="2">
        <f t="shared" si="40"/>
        <v>8.6881999999999984</v>
      </c>
      <c r="F356" s="2">
        <f t="shared" si="41"/>
        <v>8.4858499999999975</v>
      </c>
      <c r="G356" s="2">
        <f t="shared" si="35"/>
        <v>8.3014000000000028</v>
      </c>
      <c r="H356" s="2">
        <f t="shared" si="39"/>
        <v>9.0875300000000045</v>
      </c>
      <c r="I356" s="2">
        <f t="array" ref="I356">SUMPRODUCT(B340:B359, (ROW(B340:B359)-ROW(B340)+1)) / (20*21/2)</f>
        <v>8.6903142857142868</v>
      </c>
      <c r="J356" s="2">
        <f t="shared" si="42"/>
        <v>8.5255608247187933</v>
      </c>
      <c r="K356" s="2">
        <f t="shared" si="36"/>
        <v>8.3794242162637893</v>
      </c>
    </row>
    <row r="357" spans="1:11" ht="13.5" x14ac:dyDescent="0.25">
      <c r="A357" s="3">
        <f>TITRES_STAT!B360</f>
        <v>42522</v>
      </c>
      <c r="B357" s="6">
        <f>TITRES_STAT!D360</f>
        <v>8.7919999999999998</v>
      </c>
      <c r="C357" s="2">
        <f t="shared" si="37"/>
        <v>0.1980000000000004</v>
      </c>
      <c r="D357" s="2">
        <f t="shared" si="38"/>
        <v>8.7032000000000007</v>
      </c>
      <c r="E357" s="2">
        <f t="shared" si="40"/>
        <v>8.7256</v>
      </c>
      <c r="F357" s="2">
        <f t="shared" si="41"/>
        <v>8.5242999999999984</v>
      </c>
      <c r="G357" s="2">
        <f t="shared" si="35"/>
        <v>8.3079999999999998</v>
      </c>
      <c r="H357" s="2">
        <f t="shared" si="39"/>
        <v>9.0743400000000047</v>
      </c>
      <c r="I357" s="2">
        <f t="array" ref="I357">SUMPRODUCT(B341:B360, (ROW(B341:B360)-ROW(B341)+1)) / (20*21/2)</f>
        <v>8.7075047619047616</v>
      </c>
      <c r="J357" s="2">
        <f t="shared" si="42"/>
        <v>8.5509359842693833</v>
      </c>
      <c r="K357" s="2">
        <f t="shared" si="36"/>
        <v>8.3956036587632497</v>
      </c>
    </row>
    <row r="358" spans="1:11" ht="13.5" x14ac:dyDescent="0.25">
      <c r="A358" s="3">
        <f>TITRES_STAT!B361</f>
        <v>42523</v>
      </c>
      <c r="B358" s="6">
        <f>TITRES_STAT!D361</f>
        <v>8.9640000000000004</v>
      </c>
      <c r="C358" s="2">
        <f t="shared" si="37"/>
        <v>0.1720000000000006</v>
      </c>
      <c r="D358" s="2">
        <f t="shared" si="38"/>
        <v>8.742799999999999</v>
      </c>
      <c r="E358" s="2">
        <f t="shared" si="40"/>
        <v>8.7692000000000014</v>
      </c>
      <c r="F358" s="2">
        <f t="shared" si="41"/>
        <v>8.5713499999999989</v>
      </c>
      <c r="G358" s="2">
        <f t="shared" si="35"/>
        <v>8.321900000000003</v>
      </c>
      <c r="H358" s="2">
        <f t="shared" si="39"/>
        <v>9.0620100000000026</v>
      </c>
      <c r="I358" s="2">
        <f t="array" ref="I358">SUMPRODUCT(B342:B361, (ROW(B342:B361)-ROW(B342)+1)) / (20*21/2)</f>
        <v>8.7370142857142863</v>
      </c>
      <c r="J358" s="2">
        <f t="shared" si="42"/>
        <v>8.590275414338965</v>
      </c>
      <c r="K358" s="2">
        <f t="shared" si="36"/>
        <v>8.4178937113607688</v>
      </c>
    </row>
    <row r="359" spans="1:11" ht="13.5" x14ac:dyDescent="0.25">
      <c r="A359" s="3">
        <f>TITRES_STAT!B362</f>
        <v>42524</v>
      </c>
      <c r="B359" s="6">
        <f>TITRES_STAT!D362</f>
        <v>8.7959999999999994</v>
      </c>
      <c r="C359" s="2">
        <f t="shared" si="37"/>
        <v>-0.16800000000000104</v>
      </c>
      <c r="D359" s="2">
        <f t="shared" si="38"/>
        <v>8.7655999999999992</v>
      </c>
      <c r="E359" s="2">
        <f t="shared" si="40"/>
        <v>8.7696000000000005</v>
      </c>
      <c r="F359" s="2">
        <f t="shared" si="41"/>
        <v>8.615499999999999</v>
      </c>
      <c r="G359" s="2">
        <f t="shared" si="35"/>
        <v>8.3325200000000024</v>
      </c>
      <c r="H359" s="2">
        <f t="shared" si="39"/>
        <v>9.0514150000000022</v>
      </c>
      <c r="I359" s="2">
        <f t="array" ref="I359">SUMPRODUCT(B343:B362, (ROW(B343:B362)-ROW(B343)+1)) / (20*21/2)</f>
        <v>8.7716571428571424</v>
      </c>
      <c r="J359" s="2">
        <f t="shared" si="42"/>
        <v>8.6098682320209683</v>
      </c>
      <c r="K359" s="2">
        <f t="shared" si="36"/>
        <v>8.432721408954464</v>
      </c>
    </row>
    <row r="360" spans="1:11" ht="13.5" x14ac:dyDescent="0.25">
      <c r="A360" s="3">
        <f>TITRES_STAT!B363</f>
        <v>42527</v>
      </c>
      <c r="B360" s="6">
        <f>TITRES_STAT!D363</f>
        <v>8.7959999999999994</v>
      </c>
      <c r="C360" s="2">
        <f t="shared" si="37"/>
        <v>0</v>
      </c>
      <c r="D360" s="2">
        <f t="shared" si="38"/>
        <v>8.7883999999999993</v>
      </c>
      <c r="E360" s="2">
        <f t="shared" si="40"/>
        <v>8.7646999999999995</v>
      </c>
      <c r="F360" s="2">
        <f t="shared" si="41"/>
        <v>8.6361499999999989</v>
      </c>
      <c r="G360" s="2">
        <f t="shared" si="35"/>
        <v>8.3422800000000024</v>
      </c>
      <c r="H360" s="2">
        <f t="shared" si="39"/>
        <v>9.0383150000000008</v>
      </c>
      <c r="I360" s="2">
        <f t="array" ref="I360">SUMPRODUCT(B344:B363, (ROW(B344:B363)-ROW(B344)+1)) / (20*21/2)</f>
        <v>8.8004333333333324</v>
      </c>
      <c r="J360" s="2">
        <f t="shared" si="42"/>
        <v>8.62759506706659</v>
      </c>
      <c r="K360" s="2">
        <f t="shared" si="36"/>
        <v>8.4469676282111514</v>
      </c>
    </row>
    <row r="361" spans="1:11" ht="13.5" x14ac:dyDescent="0.25">
      <c r="A361" s="3">
        <f>TITRES_STAT!B364</f>
        <v>42528</v>
      </c>
      <c r="B361" s="6">
        <f>TITRES_STAT!D364</f>
        <v>8.9459999999999997</v>
      </c>
      <c r="C361" s="2">
        <f t="shared" si="37"/>
        <v>0.15000000000000036</v>
      </c>
      <c r="D361" s="2">
        <f t="shared" si="38"/>
        <v>8.8587999999999987</v>
      </c>
      <c r="E361" s="2">
        <f t="shared" si="40"/>
        <v>8.7810000000000006</v>
      </c>
      <c r="F361" s="2">
        <f t="shared" si="41"/>
        <v>8.6482500000000009</v>
      </c>
      <c r="G361" s="2">
        <f t="shared" si="35"/>
        <v>8.3558200000000014</v>
      </c>
      <c r="H361" s="2">
        <f t="shared" si="39"/>
        <v>9.0259650000000011</v>
      </c>
      <c r="I361" s="2">
        <f t="array" ref="I361">SUMPRODUCT(B345:B364, (ROW(B345:B364)-ROW(B345)+1)) / (20*21/2)</f>
        <v>8.872695238095238</v>
      </c>
      <c r="J361" s="2">
        <f t="shared" si="42"/>
        <v>8.657919346393582</v>
      </c>
      <c r="K361" s="2">
        <f t="shared" si="36"/>
        <v>8.466537525144048</v>
      </c>
    </row>
    <row r="362" spans="1:11" ht="13.5" x14ac:dyDescent="0.25">
      <c r="A362" s="3">
        <f>TITRES_STAT!B365</f>
        <v>42529</v>
      </c>
      <c r="B362" s="6">
        <f>TITRES_STAT!D365</f>
        <v>9.0120000000000005</v>
      </c>
      <c r="C362" s="2">
        <f t="shared" si="37"/>
        <v>6.6000000000000725E-2</v>
      </c>
      <c r="D362" s="2">
        <f t="shared" si="38"/>
        <v>8.9027999999999992</v>
      </c>
      <c r="E362" s="2">
        <f t="shared" si="40"/>
        <v>8.8030000000000008</v>
      </c>
      <c r="F362" s="2">
        <f t="shared" si="41"/>
        <v>8.6658499999999989</v>
      </c>
      <c r="G362" s="2">
        <f t="shared" si="35"/>
        <v>8.3716400000000029</v>
      </c>
      <c r="H362" s="2">
        <f t="shared" si="39"/>
        <v>9.0122499999999999</v>
      </c>
      <c r="I362" s="2">
        <f t="array" ref="I362">SUMPRODUCT(B346:B365, (ROW(B346:B365)-ROW(B346)+1)) / (20*21/2)</f>
        <v>8.9564047619047606</v>
      </c>
      <c r="J362" s="2">
        <f t="shared" si="42"/>
        <v>8.691641313403716</v>
      </c>
      <c r="K362" s="2">
        <f t="shared" si="36"/>
        <v>8.487928210432516</v>
      </c>
    </row>
    <row r="363" spans="1:11" ht="13.5" x14ac:dyDescent="0.25">
      <c r="A363" s="3">
        <f>TITRES_STAT!B366</f>
        <v>42530</v>
      </c>
      <c r="B363" s="6">
        <f>TITRES_STAT!D366</f>
        <v>8.968</v>
      </c>
      <c r="C363" s="2">
        <f t="shared" si="37"/>
        <v>-4.4000000000000483E-2</v>
      </c>
      <c r="D363" s="2">
        <f t="shared" si="38"/>
        <v>8.9036000000000008</v>
      </c>
      <c r="E363" s="2">
        <f t="shared" si="40"/>
        <v>8.8231999999999999</v>
      </c>
      <c r="F363" s="2">
        <f t="shared" si="41"/>
        <v>8.6922499999999978</v>
      </c>
      <c r="G363" s="2">
        <f t="shared" si="35"/>
        <v>8.3901000000000021</v>
      </c>
      <c r="H363" s="2">
        <f t="shared" si="39"/>
        <v>8.9983150000000016</v>
      </c>
      <c r="I363" s="2">
        <f t="array" ref="I363">SUMPRODUCT(B347:B366, (ROW(B347:B366)-ROW(B347)+1)) / (20*21/2)</f>
        <v>9.0332095238095231</v>
      </c>
      <c r="J363" s="2">
        <f t="shared" si="42"/>
        <v>8.7179611883176484</v>
      </c>
      <c r="K363" s="2">
        <f t="shared" si="36"/>
        <v>8.5067545551214376</v>
      </c>
    </row>
    <row r="364" spans="1:11" ht="13.5" x14ac:dyDescent="0.25">
      <c r="A364" s="3">
        <f>TITRES_STAT!B367</f>
        <v>42531</v>
      </c>
      <c r="B364" s="6">
        <f>TITRES_STAT!D367</f>
        <v>9.4510000000000005</v>
      </c>
      <c r="C364" s="2">
        <f t="shared" si="37"/>
        <v>0.48300000000000054</v>
      </c>
      <c r="D364" s="2">
        <f t="shared" si="38"/>
        <v>9.0345999999999993</v>
      </c>
      <c r="E364" s="2">
        <f t="shared" si="40"/>
        <v>8.9001000000000001</v>
      </c>
      <c r="F364" s="2">
        <f t="shared" si="41"/>
        <v>8.7480499999999992</v>
      </c>
      <c r="G364" s="2">
        <f t="shared" si="35"/>
        <v>8.4155000000000015</v>
      </c>
      <c r="H364" s="2">
        <f t="shared" si="39"/>
        <v>8.9867950000000025</v>
      </c>
      <c r="I364" s="2">
        <f t="array" ref="I364">SUMPRODUCT(B348:B367, (ROW(B348:B367)-ROW(B348)+1)) / (20*21/2)</f>
        <v>9.1250142857142862</v>
      </c>
      <c r="J364" s="2">
        <f t="shared" si="42"/>
        <v>8.7877744084778726</v>
      </c>
      <c r="K364" s="2">
        <f t="shared" si="36"/>
        <v>8.5437837882539291</v>
      </c>
    </row>
    <row r="365" spans="1:11" ht="13.5" x14ac:dyDescent="0.25">
      <c r="A365" s="3">
        <f>TITRES_STAT!B368</f>
        <v>42534</v>
      </c>
      <c r="B365" s="6">
        <f>TITRES_STAT!D368</f>
        <v>9.6270000000000007</v>
      </c>
      <c r="C365" s="2">
        <f t="shared" si="37"/>
        <v>0.17600000000000016</v>
      </c>
      <c r="D365" s="2">
        <f t="shared" si="38"/>
        <v>9.2007999999999992</v>
      </c>
      <c r="E365" s="2">
        <f t="shared" si="40"/>
        <v>8.9945999999999984</v>
      </c>
      <c r="F365" s="2">
        <f t="shared" si="41"/>
        <v>8.820549999999999</v>
      </c>
      <c r="G365" s="2">
        <f t="shared" si="35"/>
        <v>8.4461800000000018</v>
      </c>
      <c r="H365" s="2">
        <f t="shared" si="39"/>
        <v>8.9773400000000017</v>
      </c>
      <c r="I365" s="2">
        <f t="array" ref="I365">SUMPRODUCT(B349:B368, (ROW(B349:B368)-ROW(B349)+1)) / (20*21/2)</f>
        <v>9.1876809523809531</v>
      </c>
      <c r="J365" s="2">
        <f t="shared" si="42"/>
        <v>8.8677006552895037</v>
      </c>
      <c r="K365" s="2">
        <f t="shared" si="36"/>
        <v>8.586262855381225</v>
      </c>
    </row>
    <row r="366" spans="1:11" ht="13.5" x14ac:dyDescent="0.25">
      <c r="A366" s="3">
        <f>TITRES_STAT!B369</f>
        <v>42535</v>
      </c>
      <c r="B366" s="6">
        <f>TITRES_STAT!D369</f>
        <v>9.6270000000000007</v>
      </c>
      <c r="C366" s="2">
        <f t="shared" si="37"/>
        <v>0</v>
      </c>
      <c r="D366" s="2">
        <f t="shared" si="38"/>
        <v>9.3369999999999997</v>
      </c>
      <c r="E366" s="2">
        <f t="shared" si="40"/>
        <v>9.0978999999999992</v>
      </c>
      <c r="F366" s="2">
        <f t="shared" si="41"/>
        <v>8.8930499999999988</v>
      </c>
      <c r="G366" s="2">
        <f t="shared" si="35"/>
        <v>8.4768600000000021</v>
      </c>
      <c r="H366" s="2">
        <f t="shared" si="39"/>
        <v>8.9678850000000008</v>
      </c>
      <c r="I366" s="2">
        <f t="array" ref="I366">SUMPRODUCT(B350:B369, (ROW(B350:B369)-ROW(B350)+1)) / (20*21/2)</f>
        <v>9.2039904761904747</v>
      </c>
      <c r="J366" s="2">
        <f t="shared" si="42"/>
        <v>8.9400148785952656</v>
      </c>
      <c r="K366" s="2">
        <f t="shared" si="36"/>
        <v>8.6270760767388239</v>
      </c>
    </row>
    <row r="367" spans="1:11" ht="13.5" x14ac:dyDescent="0.25">
      <c r="A367" s="3">
        <f>TITRES_STAT!B370</f>
        <v>42536</v>
      </c>
      <c r="B367" s="6">
        <f>TITRES_STAT!D370</f>
        <v>9.8569999999999993</v>
      </c>
      <c r="C367" s="2">
        <f t="shared" si="37"/>
        <v>0.22999999999999865</v>
      </c>
      <c r="D367" s="2">
        <f t="shared" si="38"/>
        <v>9.5060000000000002</v>
      </c>
      <c r="E367" s="2">
        <f t="shared" si="40"/>
        <v>9.2043999999999997</v>
      </c>
      <c r="F367" s="2">
        <f t="shared" si="41"/>
        <v>8.9649999999999999</v>
      </c>
      <c r="G367" s="2">
        <f t="shared" si="35"/>
        <v>8.5121400000000023</v>
      </c>
      <c r="H367" s="2">
        <f t="shared" si="39"/>
        <v>8.9595800000000008</v>
      </c>
      <c r="I367" s="2">
        <f t="array" ref="I367">SUMPRODUCT(B351:B370, (ROW(B351:B370)-ROW(B351)+1)) / (20*21/2)</f>
        <v>9.1883999999999997</v>
      </c>
      <c r="J367" s="2">
        <f t="shared" si="42"/>
        <v>9.0273467949195254</v>
      </c>
      <c r="K367" s="2">
        <f t="shared" si="36"/>
        <v>8.6753083874549493</v>
      </c>
    </row>
    <row r="368" spans="1:11" ht="13.5" x14ac:dyDescent="0.25">
      <c r="A368" s="3">
        <f>TITRES_STAT!B371</f>
        <v>42537</v>
      </c>
      <c r="B368" s="6">
        <f>TITRES_STAT!D371</f>
        <v>9.6229999999999993</v>
      </c>
      <c r="C368" s="2">
        <f t="shared" si="37"/>
        <v>-0.23399999999999999</v>
      </c>
      <c r="D368" s="2">
        <f t="shared" si="38"/>
        <v>9.6370000000000005</v>
      </c>
      <c r="E368" s="2">
        <f t="shared" si="40"/>
        <v>9.2703000000000007</v>
      </c>
      <c r="F368" s="2">
        <f t="shared" si="41"/>
        <v>9.0197499999999984</v>
      </c>
      <c r="G368" s="2">
        <f t="shared" si="35"/>
        <v>8.5428200000000007</v>
      </c>
      <c r="H368" s="2">
        <f t="shared" si="39"/>
        <v>8.9501050000000006</v>
      </c>
      <c r="I368" s="2">
        <f t="array" ref="I368">SUMPRODUCT(B352:B371, (ROW(B352:B371)-ROW(B352)+1)) / (20*21/2)</f>
        <v>9.1681857142857144</v>
      </c>
      <c r="J368" s="2">
        <f t="shared" si="42"/>
        <v>9.0840756715938564</v>
      </c>
      <c r="K368" s="2">
        <f t="shared" si="36"/>
        <v>8.7124727644175</v>
      </c>
    </row>
    <row r="369" spans="1:11" ht="13.5" x14ac:dyDescent="0.25">
      <c r="A369" s="3">
        <f>TITRES_STAT!B372</f>
        <v>42538</v>
      </c>
      <c r="B369" s="6">
        <f>TITRES_STAT!D372</f>
        <v>9.1910000000000007</v>
      </c>
      <c r="C369" s="2">
        <f t="shared" si="37"/>
        <v>-0.43199999999999861</v>
      </c>
      <c r="D369" s="2">
        <f t="shared" si="38"/>
        <v>9.5850000000000009</v>
      </c>
      <c r="E369" s="2">
        <f t="shared" si="40"/>
        <v>9.3097999999999992</v>
      </c>
      <c r="F369" s="2">
        <f t="shared" si="41"/>
        <v>9.0396999999999998</v>
      </c>
      <c r="G369" s="2">
        <f t="shared" si="35"/>
        <v>8.5622200000000017</v>
      </c>
      <c r="H369" s="2">
        <f t="shared" si="39"/>
        <v>8.938604999999999</v>
      </c>
      <c r="I369" s="2">
        <f t="array" ref="I369">SUMPRODUCT(B353:B372, (ROW(B353:B372)-ROW(B353)+1)) / (20*21/2)</f>
        <v>9.1298476190476201</v>
      </c>
      <c r="J369" s="2">
        <f t="shared" si="42"/>
        <v>9.0942589409658705</v>
      </c>
      <c r="K369" s="2">
        <f t="shared" si="36"/>
        <v>8.7312385383619109</v>
      </c>
    </row>
    <row r="370" spans="1:11" ht="13.5" x14ac:dyDescent="0.25">
      <c r="A370" s="3">
        <f>TITRES_STAT!B373</f>
        <v>42541</v>
      </c>
      <c r="B370" s="6">
        <f>TITRES_STAT!D373</f>
        <v>8.8759999999999994</v>
      </c>
      <c r="C370" s="2">
        <f t="shared" si="37"/>
        <v>-0.31500000000000128</v>
      </c>
      <c r="D370" s="2">
        <f t="shared" si="38"/>
        <v>9.4347999999999992</v>
      </c>
      <c r="E370" s="2">
        <f t="shared" si="40"/>
        <v>9.3178000000000019</v>
      </c>
      <c r="F370" s="2">
        <f t="shared" si="41"/>
        <v>9.0412500000000016</v>
      </c>
      <c r="G370" s="2">
        <f t="shared" ref="G370:G433" si="43">AVERAGE(B321:B370)</f>
        <v>8.5726999999999993</v>
      </c>
      <c r="H370" s="2">
        <f t="shared" si="39"/>
        <v>8.9280350000000013</v>
      </c>
      <c r="I370" s="2">
        <f t="array" ref="I370">SUMPRODUCT(B354:B373, (ROW(B354:B373)-ROW(B354)+1)) / (20*21/2)</f>
        <v>9.0927047619047627</v>
      </c>
      <c r="J370" s="2">
        <f t="shared" si="42"/>
        <v>9.0734723751595965</v>
      </c>
      <c r="K370" s="2">
        <f t="shared" si="36"/>
        <v>8.7369154584261501</v>
      </c>
    </row>
    <row r="371" spans="1:11" ht="13.5" x14ac:dyDescent="0.25">
      <c r="A371" s="3">
        <f>TITRES_STAT!B374</f>
        <v>42542</v>
      </c>
      <c r="B371" s="6">
        <f>TITRES_STAT!D374</f>
        <v>8.8290000000000006</v>
      </c>
      <c r="C371" s="2">
        <f t="shared" si="37"/>
        <v>-4.699999999999882E-2</v>
      </c>
      <c r="D371" s="2">
        <f t="shared" si="38"/>
        <v>9.2751999999999999</v>
      </c>
      <c r="E371" s="2">
        <f t="shared" si="40"/>
        <v>9.3061000000000007</v>
      </c>
      <c r="F371" s="2">
        <f t="shared" si="41"/>
        <v>9.0435499999999998</v>
      </c>
      <c r="G371" s="2">
        <f t="shared" si="43"/>
        <v>8.5832800000000002</v>
      </c>
      <c r="H371" s="2">
        <f t="shared" si="39"/>
        <v>8.91723</v>
      </c>
      <c r="I371" s="2">
        <f t="array" ref="I371">SUMPRODUCT(B355:B374, (ROW(B355:B374)-ROW(B355)+1)) / (20*21/2)</f>
        <v>9.0825142857142875</v>
      </c>
      <c r="J371" s="2">
        <f t="shared" si="42"/>
        <v>9.0501892918110638</v>
      </c>
      <c r="K371" s="2">
        <f t="shared" ref="K371:K434" si="44">$K$4*B371+(1-$K$4)*K370</f>
        <v>8.7405266169192437</v>
      </c>
    </row>
    <row r="372" spans="1:11" ht="13.5" x14ac:dyDescent="0.25">
      <c r="A372" s="3">
        <f>TITRES_STAT!B375</f>
        <v>42543</v>
      </c>
      <c r="B372" s="6">
        <f>TITRES_STAT!D375</f>
        <v>8.641</v>
      </c>
      <c r="C372" s="2">
        <f t="shared" si="37"/>
        <v>-0.18800000000000061</v>
      </c>
      <c r="D372" s="2">
        <f t="shared" si="38"/>
        <v>9.032</v>
      </c>
      <c r="E372" s="2">
        <f t="shared" si="40"/>
        <v>9.2690000000000019</v>
      </c>
      <c r="F372" s="2">
        <f t="shared" si="41"/>
        <v>9.0359999999999996</v>
      </c>
      <c r="G372" s="2">
        <f t="shared" si="43"/>
        <v>8.5921200000000013</v>
      </c>
      <c r="H372" s="2">
        <f t="shared" si="39"/>
        <v>8.9071350000000002</v>
      </c>
      <c r="I372" s="2">
        <f t="array" ref="I372">SUMPRODUCT(B356:B375, (ROW(B356:B375)-ROW(B356)+1)) / (20*21/2)</f>
        <v>9.0711761904761907</v>
      </c>
      <c r="J372" s="2">
        <f t="shared" si="42"/>
        <v>9.0112188830671531</v>
      </c>
      <c r="K372" s="2">
        <f t="shared" si="44"/>
        <v>8.7366236123341761</v>
      </c>
    </row>
    <row r="373" spans="1:11" ht="13.5" x14ac:dyDescent="0.25">
      <c r="A373" s="3">
        <f>TITRES_STAT!B376</f>
        <v>42544</v>
      </c>
      <c r="B373" s="6">
        <f>TITRES_STAT!D376</f>
        <v>8.6460000000000008</v>
      </c>
      <c r="C373" s="2">
        <f t="shared" si="37"/>
        <v>5.0000000000007816E-3</v>
      </c>
      <c r="D373" s="2">
        <f t="shared" si="38"/>
        <v>8.8366000000000007</v>
      </c>
      <c r="E373" s="2">
        <f t="shared" si="40"/>
        <v>9.2368000000000023</v>
      </c>
      <c r="F373" s="2">
        <f t="shared" si="41"/>
        <v>9.0299999999999976</v>
      </c>
      <c r="G373" s="2">
        <f t="shared" si="43"/>
        <v>8.6010600000000004</v>
      </c>
      <c r="H373" s="2">
        <f t="shared" si="39"/>
        <v>8.8970649999999996</v>
      </c>
      <c r="I373" s="2">
        <f t="array" ref="I373">SUMPRODUCT(B357:B376, (ROW(B357:B376)-ROW(B357)+1)) / (20*21/2)</f>
        <v>9.0747857142857153</v>
      </c>
      <c r="J373" s="2">
        <f t="shared" si="42"/>
        <v>8.9764361322988542</v>
      </c>
      <c r="K373" s="2">
        <f t="shared" si="44"/>
        <v>8.7330697451838155</v>
      </c>
    </row>
    <row r="374" spans="1:11" ht="13.5" x14ac:dyDescent="0.25">
      <c r="A374" s="3">
        <f>TITRES_STAT!B377</f>
        <v>42545</v>
      </c>
      <c r="B374" s="6">
        <f>TITRES_STAT!D377</f>
        <v>8.923</v>
      </c>
      <c r="C374" s="2">
        <f t="shared" si="37"/>
        <v>0.27699999999999925</v>
      </c>
      <c r="D374" s="2">
        <f t="shared" si="38"/>
        <v>8.7829999999999995</v>
      </c>
      <c r="E374" s="2">
        <f t="shared" si="40"/>
        <v>9.1840000000000011</v>
      </c>
      <c r="F374" s="2">
        <f t="shared" si="41"/>
        <v>9.0420499999999997</v>
      </c>
      <c r="G374" s="2">
        <f t="shared" si="43"/>
        <v>8.6181000000000001</v>
      </c>
      <c r="H374" s="2">
        <f t="shared" si="39"/>
        <v>8.8883799999999979</v>
      </c>
      <c r="I374" s="2">
        <f t="array" ref="I374">SUMPRODUCT(B358:B377, (ROW(B358:B377)-ROW(B358)+1)) / (20*21/2)</f>
        <v>9.0554523809523815</v>
      </c>
      <c r="J374" s="2">
        <f t="shared" si="42"/>
        <v>8.9713469768418204</v>
      </c>
      <c r="K374" s="2">
        <f t="shared" si="44"/>
        <v>8.7405179904707246</v>
      </c>
    </row>
    <row r="375" spans="1:11" ht="13.5" x14ac:dyDescent="0.25">
      <c r="A375" s="3">
        <f>TITRES_STAT!B378</f>
        <v>42548</v>
      </c>
      <c r="B375" s="6">
        <f>TITRES_STAT!D378</f>
        <v>8.923</v>
      </c>
      <c r="C375" s="2">
        <f t="shared" si="37"/>
        <v>0</v>
      </c>
      <c r="D375" s="2">
        <f t="shared" si="38"/>
        <v>8.7924000000000007</v>
      </c>
      <c r="E375" s="2">
        <f t="shared" si="40"/>
        <v>9.1136000000000017</v>
      </c>
      <c r="F375" s="2">
        <f t="shared" si="41"/>
        <v>9.0541</v>
      </c>
      <c r="G375" s="2">
        <f t="shared" si="43"/>
        <v>8.6351399999999998</v>
      </c>
      <c r="H375" s="2">
        <f t="shared" si="39"/>
        <v>8.8802449999999986</v>
      </c>
      <c r="I375" s="2">
        <f t="array" ref="I375">SUMPRODUCT(B359:B378, (ROW(B359:B378)-ROW(B359)+1)) / (20*21/2)</f>
        <v>9.0388619047619052</v>
      </c>
      <c r="J375" s="2">
        <f t="shared" si="42"/>
        <v>8.966742502856885</v>
      </c>
      <c r="K375" s="2">
        <f t="shared" si="44"/>
        <v>8.7476741477071673</v>
      </c>
    </row>
    <row r="376" spans="1:11" ht="13.5" x14ac:dyDescent="0.25">
      <c r="A376" s="3">
        <f>TITRES_STAT!B379</f>
        <v>42549</v>
      </c>
      <c r="B376" s="6">
        <f>TITRES_STAT!D379</f>
        <v>9.0920000000000005</v>
      </c>
      <c r="C376" s="2">
        <f t="shared" si="37"/>
        <v>0.16900000000000048</v>
      </c>
      <c r="D376" s="2">
        <f t="shared" si="38"/>
        <v>8.8450000000000006</v>
      </c>
      <c r="E376" s="2">
        <f t="shared" si="40"/>
        <v>9.0601000000000003</v>
      </c>
      <c r="F376" s="2">
        <f t="shared" si="41"/>
        <v>9.0790000000000006</v>
      </c>
      <c r="G376" s="2">
        <f t="shared" si="43"/>
        <v>8.6508999999999983</v>
      </c>
      <c r="H376" s="2">
        <f t="shared" si="39"/>
        <v>8.8729549999999975</v>
      </c>
      <c r="I376" s="2">
        <f t="array" ref="I376">SUMPRODUCT(B360:B379, (ROW(B360:B379)-ROW(B360)+1)) / (20*21/2)</f>
        <v>9.0041523809523802</v>
      </c>
      <c r="J376" s="2">
        <f t="shared" si="42"/>
        <v>8.9786717882990867</v>
      </c>
      <c r="K376" s="2">
        <f t="shared" si="44"/>
        <v>8.7611771223068864</v>
      </c>
    </row>
    <row r="377" spans="1:11" ht="13.5" x14ac:dyDescent="0.25">
      <c r="A377" s="3">
        <f>TITRES_STAT!B380</f>
        <v>42550</v>
      </c>
      <c r="B377" s="6">
        <f>TITRES_STAT!D380</f>
        <v>8.8759999999999994</v>
      </c>
      <c r="C377" s="2">
        <f t="shared" si="37"/>
        <v>-0.21600000000000108</v>
      </c>
      <c r="D377" s="2">
        <f t="shared" si="38"/>
        <v>8.8919999999999995</v>
      </c>
      <c r="E377" s="2">
        <f t="shared" si="40"/>
        <v>8.9619999999999997</v>
      </c>
      <c r="F377" s="2">
        <f t="shared" si="41"/>
        <v>9.0832000000000015</v>
      </c>
      <c r="G377" s="2">
        <f t="shared" si="43"/>
        <v>8.6623399999999986</v>
      </c>
      <c r="H377" s="2">
        <f t="shared" si="39"/>
        <v>8.8661649999999987</v>
      </c>
      <c r="I377" s="2">
        <f t="array" ref="I377">SUMPRODUCT(B361:B380, (ROW(B361:B380)-ROW(B361)+1)) / (20*21/2)</f>
        <v>8.9948714285714289</v>
      </c>
      <c r="J377" s="2">
        <f t="shared" si="42"/>
        <v>8.968893522746793</v>
      </c>
      <c r="K377" s="2">
        <f t="shared" si="44"/>
        <v>8.7656799802556371</v>
      </c>
    </row>
    <row r="378" spans="1:11" ht="13.5" x14ac:dyDescent="0.25">
      <c r="A378" s="3">
        <f>TITRES_STAT!B381</f>
        <v>42551</v>
      </c>
      <c r="B378" s="6">
        <f>TITRES_STAT!D381</f>
        <v>8.9090000000000007</v>
      </c>
      <c r="C378" s="2">
        <f t="shared" si="37"/>
        <v>3.3000000000001251E-2</v>
      </c>
      <c r="D378" s="2">
        <f t="shared" si="38"/>
        <v>8.9445999999999994</v>
      </c>
      <c r="E378" s="2">
        <f t="shared" si="40"/>
        <v>8.8906000000000027</v>
      </c>
      <c r="F378" s="2">
        <f t="shared" si="41"/>
        <v>9.0804500000000026</v>
      </c>
      <c r="G378" s="2">
        <f t="shared" si="43"/>
        <v>8.6792799999999986</v>
      </c>
      <c r="H378" s="2">
        <f t="shared" si="39"/>
        <v>8.8595399999999991</v>
      </c>
      <c r="I378" s="2">
        <f t="array" ref="I378">SUMPRODUCT(B362:B381, (ROW(B362:B381)-ROW(B362)+1)) / (20*21/2)</f>
        <v>8.9659571428571425</v>
      </c>
      <c r="J378" s="2">
        <f t="shared" si="42"/>
        <v>8.9631893777232889</v>
      </c>
      <c r="K378" s="2">
        <f t="shared" si="44"/>
        <v>8.7713003731867882</v>
      </c>
    </row>
    <row r="379" spans="1:11" ht="13.5" x14ac:dyDescent="0.25">
      <c r="A379" s="3">
        <f>TITRES_STAT!B382</f>
        <v>42552</v>
      </c>
      <c r="B379" s="6">
        <f>TITRES_STAT!D382</f>
        <v>8.7159999999999993</v>
      </c>
      <c r="C379" s="2">
        <f t="shared" si="37"/>
        <v>-0.19300000000000139</v>
      </c>
      <c r="D379" s="2">
        <f t="shared" si="38"/>
        <v>8.9032</v>
      </c>
      <c r="E379" s="2">
        <f t="shared" si="40"/>
        <v>8.8430999999999997</v>
      </c>
      <c r="F379" s="2">
        <f t="shared" si="41"/>
        <v>9.0764500000000012</v>
      </c>
      <c r="G379" s="2">
        <f t="shared" si="43"/>
        <v>8.6875199999999992</v>
      </c>
      <c r="H379" s="2">
        <f t="shared" si="39"/>
        <v>8.8519499999999987</v>
      </c>
      <c r="I379" s="2">
        <f t="array" ref="I379">SUMPRODUCT(B363:B382, (ROW(B363:B382)-ROW(B363)+1)) / (20*21/2)</f>
        <v>8.9628714285714288</v>
      </c>
      <c r="J379" s="2">
        <f t="shared" si="42"/>
        <v>8.9396475322258322</v>
      </c>
      <c r="K379" s="2">
        <f t="shared" si="44"/>
        <v>8.7691317311010319</v>
      </c>
    </row>
    <row r="380" spans="1:11" ht="13.5" x14ac:dyDescent="0.25">
      <c r="A380" s="3">
        <f>TITRES_STAT!B383</f>
        <v>42555</v>
      </c>
      <c r="B380" s="6">
        <f>TITRES_STAT!D383</f>
        <v>8.9789999999999992</v>
      </c>
      <c r="C380" s="2">
        <f t="shared" si="37"/>
        <v>0.2629999999999999</v>
      </c>
      <c r="D380" s="2">
        <f t="shared" si="38"/>
        <v>8.9144000000000005</v>
      </c>
      <c r="E380" s="2">
        <f t="shared" si="40"/>
        <v>8.8533999999999988</v>
      </c>
      <c r="F380" s="2">
        <f t="shared" si="41"/>
        <v>9.085600000000003</v>
      </c>
      <c r="G380" s="2">
        <f t="shared" si="43"/>
        <v>8.7014599999999973</v>
      </c>
      <c r="H380" s="2">
        <f t="shared" si="39"/>
        <v>8.8456749999999982</v>
      </c>
      <c r="I380" s="2">
        <f t="array" ref="I380">SUMPRODUCT(B364:B383, (ROW(B364:B383)-ROW(B364)+1)) / (20*21/2)</f>
        <v>8.9851523809523819</v>
      </c>
      <c r="J380" s="2">
        <f t="shared" si="42"/>
        <v>8.9433953862995619</v>
      </c>
      <c r="K380" s="2">
        <f t="shared" si="44"/>
        <v>8.7773618592931495</v>
      </c>
    </row>
    <row r="381" spans="1:11" ht="13.5" x14ac:dyDescent="0.25">
      <c r="A381" s="3">
        <f>TITRES_STAT!B384</f>
        <v>42559</v>
      </c>
      <c r="B381" s="6">
        <f>TITRES_STAT!D384</f>
        <v>8.782</v>
      </c>
      <c r="C381" s="2">
        <f t="shared" si="37"/>
        <v>-0.19699999999999918</v>
      </c>
      <c r="D381" s="2">
        <f t="shared" si="38"/>
        <v>8.8523999999999994</v>
      </c>
      <c r="E381" s="2">
        <f t="shared" si="40"/>
        <v>8.8486999999999991</v>
      </c>
      <c r="F381" s="2">
        <f t="shared" si="41"/>
        <v>9.0774000000000008</v>
      </c>
      <c r="G381" s="2">
        <f t="shared" si="43"/>
        <v>8.7163799999999974</v>
      </c>
      <c r="H381" s="2">
        <f t="shared" si="39"/>
        <v>8.8384149999999995</v>
      </c>
      <c r="I381" s="2">
        <f t="array" ref="I381">SUMPRODUCT(B365:B384, (ROW(B365:B384)-ROW(B365)+1)) / (20*21/2)</f>
        <v>8.9829333333333334</v>
      </c>
      <c r="J381" s="2">
        <f t="shared" si="42"/>
        <v>8.9280243971281763</v>
      </c>
      <c r="K381" s="2">
        <f t="shared" si="44"/>
        <v>8.7775437471640068</v>
      </c>
    </row>
    <row r="382" spans="1:11" ht="13.5" x14ac:dyDescent="0.25">
      <c r="A382" s="3">
        <f>TITRES_STAT!B385</f>
        <v>42562</v>
      </c>
      <c r="B382" s="6">
        <f>TITRES_STAT!D385</f>
        <v>9.0449999999999999</v>
      </c>
      <c r="C382" s="2">
        <f t="shared" si="37"/>
        <v>0.2629999999999999</v>
      </c>
      <c r="D382" s="2">
        <f t="shared" si="38"/>
        <v>8.8861999999999988</v>
      </c>
      <c r="E382" s="2">
        <f t="shared" si="40"/>
        <v>8.8890999999999991</v>
      </c>
      <c r="F382" s="2">
        <f t="shared" si="41"/>
        <v>9.0790500000000005</v>
      </c>
      <c r="G382" s="2">
        <f t="shared" si="43"/>
        <v>8.7319799999999983</v>
      </c>
      <c r="H382" s="2">
        <f t="shared" si="39"/>
        <v>8.8326449999999994</v>
      </c>
      <c r="I382" s="2">
        <f t="array" ref="I382">SUMPRODUCT(B366:B385, (ROW(B366:B385)-ROW(B366)+1)) / (20*21/2)</f>
        <v>8.9825142857142843</v>
      </c>
      <c r="J382" s="2">
        <f t="shared" si="42"/>
        <v>8.9391649307350178</v>
      </c>
      <c r="K382" s="2">
        <f t="shared" si="44"/>
        <v>8.7880322276673795</v>
      </c>
    </row>
    <row r="383" spans="1:11" ht="13.5" x14ac:dyDescent="0.25">
      <c r="A383" s="3">
        <f>TITRES_STAT!B386</f>
        <v>42563</v>
      </c>
      <c r="B383" s="6">
        <f>TITRES_STAT!D386</f>
        <v>9.3130000000000006</v>
      </c>
      <c r="C383" s="2">
        <f t="shared" si="37"/>
        <v>0.26800000000000068</v>
      </c>
      <c r="D383" s="2">
        <f t="shared" si="38"/>
        <v>8.9670000000000005</v>
      </c>
      <c r="E383" s="2">
        <f t="shared" si="40"/>
        <v>8.9558</v>
      </c>
      <c r="F383" s="2">
        <f t="shared" si="41"/>
        <v>9.0962999999999994</v>
      </c>
      <c r="G383" s="2">
        <f t="shared" si="43"/>
        <v>8.7570799999999966</v>
      </c>
      <c r="H383" s="2">
        <f t="shared" si="39"/>
        <v>8.8282150000000001</v>
      </c>
      <c r="I383" s="2">
        <f t="array" ref="I383">SUMPRODUCT(B367:B386, (ROW(B367:B386)-ROW(B367)+1)) / (20*21/2)</f>
        <v>8.9794</v>
      </c>
      <c r="J383" s="2">
        <f t="shared" si="42"/>
        <v>8.9747682706650167</v>
      </c>
      <c r="K383" s="2">
        <f t="shared" si="44"/>
        <v>8.8086191991314049</v>
      </c>
    </row>
    <row r="384" spans="1:11" ht="13.5" x14ac:dyDescent="0.25">
      <c r="A384" s="3">
        <f>TITRES_STAT!B387</f>
        <v>42564</v>
      </c>
      <c r="B384" s="6">
        <f>TITRES_STAT!D387</f>
        <v>9.0730000000000004</v>
      </c>
      <c r="C384" s="2">
        <f t="shared" si="37"/>
        <v>-0.24000000000000021</v>
      </c>
      <c r="D384" s="2">
        <f t="shared" si="38"/>
        <v>9.0383999999999993</v>
      </c>
      <c r="E384" s="2">
        <f t="shared" si="40"/>
        <v>8.9708000000000006</v>
      </c>
      <c r="F384" s="2">
        <f t="shared" si="41"/>
        <v>9.0774000000000008</v>
      </c>
      <c r="G384" s="2">
        <f t="shared" si="43"/>
        <v>8.780719999999997</v>
      </c>
      <c r="H384" s="2">
        <f t="shared" si="39"/>
        <v>8.8225850000000001</v>
      </c>
      <c r="I384" s="2">
        <f t="array" ref="I384">SUMPRODUCT(B368:B387, (ROW(B368:B387)-ROW(B368)+1)) / (20*21/2)</f>
        <v>8.9608095238095231</v>
      </c>
      <c r="J384" s="2">
        <f t="shared" si="42"/>
        <v>8.984123673458825</v>
      </c>
      <c r="K384" s="2">
        <f t="shared" si="44"/>
        <v>8.818987073675272</v>
      </c>
    </row>
    <row r="385" spans="1:11" ht="13.5" x14ac:dyDescent="0.25">
      <c r="A385" s="3">
        <f>TITRES_STAT!B388</f>
        <v>42565</v>
      </c>
      <c r="B385" s="6">
        <f>TITRES_STAT!D388</f>
        <v>9.0730000000000004</v>
      </c>
      <c r="C385" s="2">
        <f t="shared" si="37"/>
        <v>0</v>
      </c>
      <c r="D385" s="2">
        <f t="shared" si="38"/>
        <v>9.0571999999999999</v>
      </c>
      <c r="E385" s="2">
        <f t="shared" si="40"/>
        <v>8.9858000000000011</v>
      </c>
      <c r="F385" s="2">
        <f t="shared" si="41"/>
        <v>9.0497000000000014</v>
      </c>
      <c r="G385" s="2">
        <f t="shared" si="43"/>
        <v>8.801719999999996</v>
      </c>
      <c r="H385" s="2">
        <f t="shared" si="39"/>
        <v>8.8169550000000019</v>
      </c>
      <c r="I385" s="2">
        <f t="array" ref="I385">SUMPRODUCT(B369:B388, (ROW(B369:B388)-ROW(B369)+1)) / (20*21/2)</f>
        <v>8.947614285714284</v>
      </c>
      <c r="J385" s="2">
        <f t="shared" si="42"/>
        <v>8.9925880855103664</v>
      </c>
      <c r="K385" s="2">
        <f t="shared" si="44"/>
        <v>8.8289483649036935</v>
      </c>
    </row>
    <row r="386" spans="1:11" ht="13.5" x14ac:dyDescent="0.25">
      <c r="A386" s="3">
        <f>TITRES_STAT!B389</f>
        <v>42566</v>
      </c>
      <c r="B386" s="6">
        <f>TITRES_STAT!D389</f>
        <v>9.0169999999999995</v>
      </c>
      <c r="C386" s="2">
        <f t="shared" si="37"/>
        <v>-5.6000000000000938E-2</v>
      </c>
      <c r="D386" s="2">
        <f t="shared" si="38"/>
        <v>9.1042000000000005</v>
      </c>
      <c r="E386" s="2">
        <f t="shared" si="40"/>
        <v>8.9783000000000008</v>
      </c>
      <c r="F386" s="2">
        <f t="shared" si="41"/>
        <v>9.0191999999999997</v>
      </c>
      <c r="G386" s="2">
        <f t="shared" si="43"/>
        <v>8.8215999999999948</v>
      </c>
      <c r="H386" s="2">
        <f t="shared" si="39"/>
        <v>8.8110450000000018</v>
      </c>
      <c r="I386" s="2">
        <f t="array" ref="I386">SUMPRODUCT(B370:B389, (ROW(B370:B389)-ROW(B370)+1)) / (20*21/2)</f>
        <v>8.9561047619047631</v>
      </c>
      <c r="J386" s="2">
        <f t="shared" si="42"/>
        <v>8.9949130297474742</v>
      </c>
      <c r="K386" s="2">
        <f t="shared" si="44"/>
        <v>8.8363229388290385</v>
      </c>
    </row>
    <row r="387" spans="1:11" ht="13.5" x14ac:dyDescent="0.25">
      <c r="A387" s="3">
        <f>TITRES_STAT!B390</f>
        <v>42569</v>
      </c>
      <c r="B387" s="6">
        <f>TITRES_STAT!D390</f>
        <v>8.8239999999999998</v>
      </c>
      <c r="C387" s="2">
        <f t="shared" si="37"/>
        <v>-0.19299999999999962</v>
      </c>
      <c r="D387" s="2">
        <f t="shared" si="38"/>
        <v>9.0599999999999987</v>
      </c>
      <c r="E387" s="2">
        <f t="shared" si="40"/>
        <v>8.9730999999999987</v>
      </c>
      <c r="F387" s="2">
        <f t="shared" si="41"/>
        <v>8.9675499999999992</v>
      </c>
      <c r="G387" s="2">
        <f t="shared" si="43"/>
        <v>8.8376199999999976</v>
      </c>
      <c r="H387" s="2">
        <f t="shared" si="39"/>
        <v>8.8041700000000027</v>
      </c>
      <c r="I387" s="2">
        <f t="array" ref="I387">SUMPRODUCT(B371:B390, (ROW(B371:B390)-ROW(B371)+1)) / (20*21/2)</f>
        <v>8.9475190476190463</v>
      </c>
      <c r="J387" s="2">
        <f t="shared" si="42"/>
        <v>8.9786355983429527</v>
      </c>
      <c r="K387" s="2">
        <f t="shared" si="44"/>
        <v>8.8358396863259401</v>
      </c>
    </row>
    <row r="388" spans="1:11" ht="13.5" x14ac:dyDescent="0.25">
      <c r="A388" s="3">
        <f>TITRES_STAT!B391</f>
        <v>42570</v>
      </c>
      <c r="B388" s="6">
        <f>TITRES_STAT!D391</f>
        <v>8.8290000000000006</v>
      </c>
      <c r="C388" s="2">
        <f t="shared" ref="C388:C451" si="45">B388-B387</f>
        <v>5.0000000000007816E-3</v>
      </c>
      <c r="D388" s="2">
        <f t="shared" si="38"/>
        <v>8.9632000000000005</v>
      </c>
      <c r="E388" s="2">
        <f t="shared" si="40"/>
        <v>8.9651000000000014</v>
      </c>
      <c r="F388" s="2">
        <f t="shared" si="41"/>
        <v>8.927850000000003</v>
      </c>
      <c r="G388" s="2">
        <f t="shared" si="43"/>
        <v>8.8537399999999984</v>
      </c>
      <c r="H388" s="2">
        <f t="shared" si="39"/>
        <v>8.7973200000000027</v>
      </c>
      <c r="I388" s="2">
        <f t="array" ref="I388">SUMPRODUCT(B372:B391, (ROW(B372:B391)-ROW(B372)+1)) / (20*21/2)</f>
        <v>8.9481095238095243</v>
      </c>
      <c r="J388" s="2">
        <f t="shared" si="42"/>
        <v>8.9643845889769569</v>
      </c>
      <c r="K388" s="2">
        <f t="shared" si="44"/>
        <v>8.8355714633327676</v>
      </c>
    </row>
    <row r="389" spans="1:11" ht="13.5" x14ac:dyDescent="0.25">
      <c r="A389" s="3">
        <f>TITRES_STAT!B392</f>
        <v>42571</v>
      </c>
      <c r="B389" s="6">
        <f>TITRES_STAT!D392</f>
        <v>9.0169999999999995</v>
      </c>
      <c r="C389" s="2">
        <f t="shared" si="45"/>
        <v>0.18799999999999883</v>
      </c>
      <c r="D389" s="2">
        <f t="shared" si="38"/>
        <v>8.9520000000000017</v>
      </c>
      <c r="E389" s="2">
        <f t="shared" si="40"/>
        <v>8.9952000000000005</v>
      </c>
      <c r="F389" s="2">
        <f t="shared" si="41"/>
        <v>8.9191500000000001</v>
      </c>
      <c r="G389" s="2">
        <f t="shared" si="43"/>
        <v>8.8758199999999974</v>
      </c>
      <c r="H389" s="2">
        <f t="shared" si="39"/>
        <v>8.7907500000000027</v>
      </c>
      <c r="I389" s="2">
        <f t="array" ref="I389">SUMPRODUCT(B373:B392, (ROW(B373:B392)-ROW(B373)+1)) / (20*21/2)</f>
        <v>8.9393000000000011</v>
      </c>
      <c r="J389" s="2">
        <f t="shared" si="42"/>
        <v>8.9693955805029599</v>
      </c>
      <c r="K389" s="2">
        <f t="shared" si="44"/>
        <v>8.8426863079079521</v>
      </c>
    </row>
    <row r="390" spans="1:11" ht="13.5" x14ac:dyDescent="0.25">
      <c r="A390" s="3">
        <f>TITRES_STAT!B393</f>
        <v>42572</v>
      </c>
      <c r="B390" s="6">
        <f>TITRES_STAT!D393</f>
        <v>8.8290000000000006</v>
      </c>
      <c r="C390" s="2">
        <f t="shared" si="45"/>
        <v>-0.18799999999999883</v>
      </c>
      <c r="D390" s="2">
        <f t="shared" ref="D390:D453" si="46">AVERAGE(B386:B390)</f>
        <v>8.9032</v>
      </c>
      <c r="E390" s="2">
        <f t="shared" si="40"/>
        <v>8.9802</v>
      </c>
      <c r="F390" s="2">
        <f t="shared" si="41"/>
        <v>8.9168000000000003</v>
      </c>
      <c r="G390" s="2">
        <f t="shared" si="43"/>
        <v>8.884739999999999</v>
      </c>
      <c r="H390" s="2">
        <f t="shared" si="39"/>
        <v>8.7832400000000028</v>
      </c>
      <c r="I390" s="2">
        <f t="array" ref="I390">SUMPRODUCT(B374:B393, (ROW(B374:B393)-ROW(B374)+1)) / (20*21/2)</f>
        <v>8.9345476190476187</v>
      </c>
      <c r="J390" s="2">
        <f t="shared" si="42"/>
        <v>8.9560245728360108</v>
      </c>
      <c r="K390" s="2">
        <f t="shared" si="44"/>
        <v>8.8421495899507789</v>
      </c>
    </row>
    <row r="391" spans="1:11" ht="13.5" x14ac:dyDescent="0.25">
      <c r="A391" s="3">
        <f>TITRES_STAT!B394</f>
        <v>42573</v>
      </c>
      <c r="B391" s="6">
        <f>TITRES_STAT!D394</f>
        <v>8.923</v>
      </c>
      <c r="C391" s="2">
        <f t="shared" si="45"/>
        <v>9.3999999999999417E-2</v>
      </c>
      <c r="D391" s="2">
        <f t="shared" si="46"/>
        <v>8.8843999999999994</v>
      </c>
      <c r="E391" s="2">
        <f t="shared" si="40"/>
        <v>8.9943000000000008</v>
      </c>
      <c r="F391" s="2">
        <f t="shared" si="41"/>
        <v>8.9215000000000018</v>
      </c>
      <c r="G391" s="2">
        <f t="shared" si="43"/>
        <v>8.8891199999999984</v>
      </c>
      <c r="H391" s="2">
        <f t="shared" si="39"/>
        <v>8.7762000000000029</v>
      </c>
      <c r="I391" s="2">
        <f t="array" ref="I391">SUMPRODUCT(B375:B394, (ROW(B375:B394)-ROW(B375)+1)) / (20*21/2)</f>
        <v>8.9286761904761924</v>
      </c>
      <c r="J391" s="2">
        <f t="shared" si="42"/>
        <v>8.9528793754230573</v>
      </c>
      <c r="K391" s="2">
        <f t="shared" si="44"/>
        <v>8.845320194266435</v>
      </c>
    </row>
    <row r="392" spans="1:11" ht="13.5" x14ac:dyDescent="0.25">
      <c r="A392" s="3">
        <f>TITRES_STAT!B395</f>
        <v>42577</v>
      </c>
      <c r="B392" s="6">
        <f>TITRES_STAT!D395</f>
        <v>8.8290000000000006</v>
      </c>
      <c r="C392" s="2">
        <f t="shared" si="45"/>
        <v>-9.3999999999999417E-2</v>
      </c>
      <c r="D392" s="2">
        <f t="shared" si="46"/>
        <v>8.8854000000000006</v>
      </c>
      <c r="E392" s="2">
        <f t="shared" si="40"/>
        <v>8.9726999999999997</v>
      </c>
      <c r="F392" s="2">
        <f t="shared" si="41"/>
        <v>8.9309000000000012</v>
      </c>
      <c r="G392" s="2">
        <f t="shared" si="43"/>
        <v>8.8924999999999983</v>
      </c>
      <c r="H392" s="2">
        <f t="shared" si="39"/>
        <v>8.768690000000003</v>
      </c>
      <c r="I392" s="2">
        <f t="array" ref="I392">SUMPRODUCT(B376:B395, (ROW(B376:B395)-ROW(B376)+1)) / (20*21/2)</f>
        <v>8.9270047619047634</v>
      </c>
      <c r="J392" s="2">
        <f t="shared" si="42"/>
        <v>8.9410813396684805</v>
      </c>
      <c r="K392" s="2">
        <f t="shared" si="44"/>
        <v>8.8446801866481444</v>
      </c>
    </row>
    <row r="393" spans="1:11" ht="13.5" x14ac:dyDescent="0.25">
      <c r="A393" s="3">
        <f>TITRES_STAT!B396</f>
        <v>42578</v>
      </c>
      <c r="B393" s="6">
        <f>TITRES_STAT!D396</f>
        <v>8.8810000000000002</v>
      </c>
      <c r="C393" s="2">
        <f t="shared" si="45"/>
        <v>5.1999999999999602E-2</v>
      </c>
      <c r="D393" s="2">
        <f t="shared" si="46"/>
        <v>8.8957999999999995</v>
      </c>
      <c r="E393" s="2">
        <f t="shared" si="40"/>
        <v>8.9294999999999991</v>
      </c>
      <c r="F393" s="2">
        <f t="shared" si="41"/>
        <v>8.9426500000000004</v>
      </c>
      <c r="G393" s="2">
        <f t="shared" si="43"/>
        <v>8.9013199999999983</v>
      </c>
      <c r="H393" s="2">
        <f t="shared" si="39"/>
        <v>8.7614400000000039</v>
      </c>
      <c r="I393" s="2">
        <f t="array" ref="I393">SUMPRODUCT(B377:B396, (ROW(B377:B396)-ROW(B377)+1)) / (20*21/2)</f>
        <v>8.9253333333333327</v>
      </c>
      <c r="J393" s="2">
        <f t="shared" si="42"/>
        <v>8.9353593073191</v>
      </c>
      <c r="K393" s="2">
        <f t="shared" si="44"/>
        <v>8.8461044930540993</v>
      </c>
    </row>
    <row r="394" spans="1:11" ht="13.5" x14ac:dyDescent="0.25">
      <c r="A394" s="3">
        <f>TITRES_STAT!B397</f>
        <v>42579</v>
      </c>
      <c r="B394" s="6">
        <f>TITRES_STAT!D397</f>
        <v>8.8810000000000002</v>
      </c>
      <c r="C394" s="2">
        <f t="shared" si="45"/>
        <v>0</v>
      </c>
      <c r="D394" s="2">
        <f t="shared" si="46"/>
        <v>8.8686000000000007</v>
      </c>
      <c r="E394" s="2">
        <f t="shared" si="40"/>
        <v>8.9103000000000012</v>
      </c>
      <c r="F394" s="2">
        <f t="shared" si="41"/>
        <v>8.94055</v>
      </c>
      <c r="G394" s="2">
        <f t="shared" si="43"/>
        <v>8.9122399999999971</v>
      </c>
      <c r="H394" s="2">
        <f t="shared" ref="H394:H457" si="47">AVERAGE(B195:B394)</f>
        <v>8.7541900000000048</v>
      </c>
      <c r="I394" s="2">
        <f t="array" ref="I394">SUMPRODUCT(B378:B397, (ROW(B378:B397)-ROW(B378)+1)) / (20*21/2)</f>
        <v>8.9249428571428577</v>
      </c>
      <c r="J394" s="2">
        <f t="shared" si="42"/>
        <v>8.9301822304315657</v>
      </c>
      <c r="K394" s="2">
        <f t="shared" si="44"/>
        <v>8.8474729443068796</v>
      </c>
    </row>
    <row r="395" spans="1:11" ht="13.5" x14ac:dyDescent="0.25">
      <c r="A395" s="3">
        <f>TITRES_STAT!B398</f>
        <v>42580</v>
      </c>
      <c r="B395" s="6">
        <f>TITRES_STAT!D398</f>
        <v>8.923</v>
      </c>
      <c r="C395" s="2">
        <f t="shared" si="45"/>
        <v>4.1999999999999815E-2</v>
      </c>
      <c r="D395" s="2">
        <f t="shared" si="46"/>
        <v>8.8874000000000013</v>
      </c>
      <c r="E395" s="2">
        <f t="shared" si="40"/>
        <v>8.8953000000000007</v>
      </c>
      <c r="F395" s="2">
        <f t="shared" si="41"/>
        <v>8.94055</v>
      </c>
      <c r="G395" s="2">
        <f t="shared" si="43"/>
        <v>8.9271599999999971</v>
      </c>
      <c r="H395" s="2">
        <f t="shared" si="47"/>
        <v>8.7482750000000031</v>
      </c>
      <c r="I395" s="2">
        <f t="array" ref="I395">SUMPRODUCT(B379:B398, (ROW(B379:B398)-ROW(B379)+1)) / (20*21/2)</f>
        <v>8.9283047619047622</v>
      </c>
      <c r="J395" s="2">
        <f t="shared" si="42"/>
        <v>8.9294982084857022</v>
      </c>
      <c r="K395" s="2">
        <f t="shared" si="44"/>
        <v>8.8504347896281779</v>
      </c>
    </row>
    <row r="396" spans="1:11" ht="13.5" x14ac:dyDescent="0.25">
      <c r="A396" s="3">
        <f>TITRES_STAT!B399</f>
        <v>42583</v>
      </c>
      <c r="B396" s="6">
        <f>TITRES_STAT!D399</f>
        <v>8.923</v>
      </c>
      <c r="C396" s="2">
        <f t="shared" si="45"/>
        <v>0</v>
      </c>
      <c r="D396" s="2">
        <f t="shared" si="46"/>
        <v>8.8874000000000013</v>
      </c>
      <c r="E396" s="2">
        <f t="shared" ref="E396:E459" si="48">AVERAGE(B387:B396)</f>
        <v>8.8859000000000012</v>
      </c>
      <c r="F396" s="2">
        <f t="shared" si="41"/>
        <v>8.9321000000000019</v>
      </c>
      <c r="G396" s="2">
        <f t="shared" si="43"/>
        <v>8.9420799999999989</v>
      </c>
      <c r="H396" s="2">
        <f t="shared" si="47"/>
        <v>8.7435450000000046</v>
      </c>
      <c r="I396" s="2">
        <f t="array" ref="I396">SUMPRODUCT(B380:B399, (ROW(B380:B399)-ROW(B380)+1)) / (20*21/2)</f>
        <v>8.9403285714285712</v>
      </c>
      <c r="J396" s="2">
        <f t="shared" si="42"/>
        <v>8.9288793314870638</v>
      </c>
      <c r="K396" s="2">
        <f t="shared" si="44"/>
        <v>8.8532804841525632</v>
      </c>
    </row>
    <row r="397" spans="1:11" ht="13.5" x14ac:dyDescent="0.25">
      <c r="A397" s="3">
        <f>TITRES_STAT!B400</f>
        <v>42584</v>
      </c>
      <c r="B397" s="6">
        <f>TITRES_STAT!D400</f>
        <v>8.9280000000000008</v>
      </c>
      <c r="C397" s="2">
        <f t="shared" si="45"/>
        <v>5.0000000000007816E-3</v>
      </c>
      <c r="D397" s="2">
        <f t="shared" si="46"/>
        <v>8.9071999999999996</v>
      </c>
      <c r="E397" s="2">
        <f t="shared" si="48"/>
        <v>8.8963000000000001</v>
      </c>
      <c r="F397" s="2">
        <f t="shared" si="41"/>
        <v>8.9347000000000012</v>
      </c>
      <c r="G397" s="2">
        <f t="shared" si="43"/>
        <v>8.9522799999999982</v>
      </c>
      <c r="H397" s="2">
        <f t="shared" si="47"/>
        <v>8.7376550000000037</v>
      </c>
      <c r="I397" s="2">
        <f t="array" ref="I397">SUMPRODUCT(B381:B400, (ROW(B381:B400)-ROW(B381)+1)) / (20*21/2)</f>
        <v>8.9596476190476189</v>
      </c>
      <c r="J397" s="2">
        <f t="shared" si="42"/>
        <v>8.9287955856311534</v>
      </c>
      <c r="K397" s="2">
        <f t="shared" si="44"/>
        <v>8.856210661244619</v>
      </c>
    </row>
    <row r="398" spans="1:11" ht="13.5" x14ac:dyDescent="0.25">
      <c r="A398" s="3">
        <f>TITRES_STAT!B401</f>
        <v>42585</v>
      </c>
      <c r="B398" s="6">
        <f>TITRES_STAT!D401</f>
        <v>8.9700000000000006</v>
      </c>
      <c r="C398" s="2">
        <f t="shared" si="45"/>
        <v>4.1999999999999815E-2</v>
      </c>
      <c r="D398" s="2">
        <f t="shared" si="46"/>
        <v>8.9250000000000007</v>
      </c>
      <c r="E398" s="2">
        <f t="shared" si="48"/>
        <v>8.9103999999999992</v>
      </c>
      <c r="F398" s="2">
        <f t="shared" si="41"/>
        <v>8.9377500000000012</v>
      </c>
      <c r="G398" s="2">
        <f t="shared" si="43"/>
        <v>8.9611199999999993</v>
      </c>
      <c r="H398" s="2">
        <f t="shared" si="47"/>
        <v>8.7319750000000038</v>
      </c>
      <c r="I398" s="2">
        <f t="array" ref="I398">SUMPRODUCT(B382:B401, (ROW(B382:B401)-ROW(B382)+1)) / (20*21/2)</f>
        <v>8.9781142857142857</v>
      </c>
      <c r="J398" s="2">
        <f t="shared" si="42"/>
        <v>8.9327198155710441</v>
      </c>
      <c r="K398" s="2">
        <f t="shared" si="44"/>
        <v>8.8606729882546347</v>
      </c>
    </row>
    <row r="399" spans="1:11" ht="13.5" x14ac:dyDescent="0.25">
      <c r="A399" s="3">
        <f>TITRES_STAT!B402</f>
        <v>42586</v>
      </c>
      <c r="B399" s="6">
        <f>TITRES_STAT!D402</f>
        <v>9.0640000000000001</v>
      </c>
      <c r="C399" s="2">
        <f t="shared" si="45"/>
        <v>9.3999999999999417E-2</v>
      </c>
      <c r="D399" s="2">
        <f t="shared" si="46"/>
        <v>8.9616000000000007</v>
      </c>
      <c r="E399" s="2">
        <f t="shared" si="48"/>
        <v>8.9151000000000007</v>
      </c>
      <c r="F399" s="2">
        <f t="shared" si="41"/>
        <v>8.9551499999999997</v>
      </c>
      <c r="G399" s="2">
        <f t="shared" si="43"/>
        <v>8.9665600000000012</v>
      </c>
      <c r="H399" s="2">
        <f t="shared" si="47"/>
        <v>8.7267650000000039</v>
      </c>
      <c r="I399" s="2">
        <f t="array" ref="I399">SUMPRODUCT(B383:B402, (ROW(B383:B402)-ROW(B383)+1)) / (20*21/2)</f>
        <v>8.9903142857142857</v>
      </c>
      <c r="J399" s="2">
        <f t="shared" si="42"/>
        <v>8.9452226902785643</v>
      </c>
      <c r="K399" s="2">
        <f t="shared" si="44"/>
        <v>8.8686465965583743</v>
      </c>
    </row>
    <row r="400" spans="1:11" ht="13.5" x14ac:dyDescent="0.25">
      <c r="A400" s="3">
        <f>TITRES_STAT!B403</f>
        <v>42587</v>
      </c>
      <c r="B400" s="6">
        <f>TITRES_STAT!D403</f>
        <v>9.1579999999999995</v>
      </c>
      <c r="C400" s="2">
        <f t="shared" si="45"/>
        <v>9.3999999999999417E-2</v>
      </c>
      <c r="D400" s="2">
        <f t="shared" si="46"/>
        <v>9.0085999999999995</v>
      </c>
      <c r="E400" s="2">
        <f t="shared" si="48"/>
        <v>8.9480000000000004</v>
      </c>
      <c r="F400" s="2">
        <f t="shared" si="41"/>
        <v>8.9640999999999984</v>
      </c>
      <c r="G400" s="2">
        <f t="shared" si="43"/>
        <v>8.9728200000000005</v>
      </c>
      <c r="H400" s="2">
        <f t="shared" si="47"/>
        <v>8.7235150000000026</v>
      </c>
      <c r="I400" s="2">
        <f t="array" ref="I400">SUMPRODUCT(B384:B403, (ROW(B384:B403)-ROW(B384)+1)) / (20*21/2)</f>
        <v>9.0066761904761901</v>
      </c>
      <c r="J400" s="2">
        <f t="shared" si="42"/>
        <v>8.96548719596632</v>
      </c>
      <c r="K400" s="2">
        <f t="shared" si="44"/>
        <v>8.8799937888502036</v>
      </c>
    </row>
    <row r="401" spans="1:11" ht="13.5" x14ac:dyDescent="0.25">
      <c r="A401" s="3">
        <f>TITRES_STAT!B404</f>
        <v>42590</v>
      </c>
      <c r="B401" s="6">
        <f>TITRES_STAT!D404</f>
        <v>9.1579999999999995</v>
      </c>
      <c r="C401" s="2">
        <f t="shared" si="45"/>
        <v>0</v>
      </c>
      <c r="D401" s="2">
        <f t="shared" si="46"/>
        <v>9.0556000000000019</v>
      </c>
      <c r="E401" s="2">
        <f t="shared" si="48"/>
        <v>8.9715000000000007</v>
      </c>
      <c r="F401" s="2">
        <f t="shared" si="41"/>
        <v>8.982899999999999</v>
      </c>
      <c r="G401" s="2">
        <f t="shared" si="43"/>
        <v>8.9803200000000007</v>
      </c>
      <c r="H401" s="2">
        <f t="shared" si="47"/>
        <v>8.7202650000000013</v>
      </c>
      <c r="I401" s="2">
        <f t="array" ref="I401">SUMPRODUCT(B385:B404, (ROW(B385:B404)-ROW(B385)+1)) / (20*21/2)</f>
        <v>9.0228238095238087</v>
      </c>
      <c r="J401" s="2">
        <f t="shared" si="42"/>
        <v>8.9838217487314314</v>
      </c>
      <c r="K401" s="2">
        <f t="shared" si="44"/>
        <v>8.8908959932090195</v>
      </c>
    </row>
    <row r="402" spans="1:11" ht="13.5" x14ac:dyDescent="0.25">
      <c r="A402" s="3">
        <f>TITRES_STAT!B405</f>
        <v>42591</v>
      </c>
      <c r="B402" s="6">
        <f>TITRES_STAT!D405</f>
        <v>9.1110000000000007</v>
      </c>
      <c r="C402" s="2">
        <f t="shared" si="45"/>
        <v>-4.699999999999882E-2</v>
      </c>
      <c r="D402" s="2">
        <f t="shared" si="46"/>
        <v>9.0922000000000001</v>
      </c>
      <c r="E402" s="2">
        <f t="shared" si="48"/>
        <v>8.9997000000000007</v>
      </c>
      <c r="F402" s="2">
        <f t="shared" si="41"/>
        <v>8.9861999999999984</v>
      </c>
      <c r="G402" s="2">
        <f t="shared" si="43"/>
        <v>8.986699999999999</v>
      </c>
      <c r="H402" s="2">
        <f t="shared" si="47"/>
        <v>8.7167800000000017</v>
      </c>
      <c r="I402" s="2">
        <f t="array" ref="I402">SUMPRODUCT(B386:B405, (ROW(B386:B405)-ROW(B386)+1)) / (20*21/2)</f>
        <v>9.038614285714285</v>
      </c>
      <c r="J402" s="2">
        <f t="shared" si="42"/>
        <v>8.9959339631379613</v>
      </c>
      <c r="K402" s="2">
        <f t="shared" si="44"/>
        <v>8.899527522887098</v>
      </c>
    </row>
    <row r="403" spans="1:11" ht="13.5" x14ac:dyDescent="0.25">
      <c r="A403" s="3">
        <f>TITRES_STAT!B406</f>
        <v>42592</v>
      </c>
      <c r="B403" s="6">
        <f>TITRES_STAT!D406</f>
        <v>9.1579999999999995</v>
      </c>
      <c r="C403" s="2">
        <f t="shared" si="45"/>
        <v>4.699999999999882E-2</v>
      </c>
      <c r="D403" s="2">
        <f t="shared" si="46"/>
        <v>9.1297999999999995</v>
      </c>
      <c r="E403" s="2">
        <f t="shared" si="48"/>
        <v>9.0274000000000001</v>
      </c>
      <c r="F403" s="2">
        <f t="shared" si="41"/>
        <v>8.9784499999999969</v>
      </c>
      <c r="G403" s="2">
        <f t="shared" si="43"/>
        <v>8.9945400000000006</v>
      </c>
      <c r="H403" s="2">
        <f t="shared" si="47"/>
        <v>8.7135300000000022</v>
      </c>
      <c r="I403" s="2">
        <f t="array" ref="I403">SUMPRODUCT(B387:B406, (ROW(B387:B406)-ROW(B387)+1)) / (20*21/2)</f>
        <v>9.051857142857143</v>
      </c>
      <c r="J403" s="2">
        <f t="shared" si="42"/>
        <v>9.0113688237914875</v>
      </c>
      <c r="K403" s="2">
        <f t="shared" si="44"/>
        <v>8.9096636984601538</v>
      </c>
    </row>
    <row r="404" spans="1:11" ht="13.5" x14ac:dyDescent="0.25">
      <c r="A404" s="3">
        <f>TITRES_STAT!B407</f>
        <v>42593</v>
      </c>
      <c r="B404" s="6">
        <f>TITRES_STAT!D407</f>
        <v>9.1479999999999997</v>
      </c>
      <c r="C404" s="2">
        <f t="shared" si="45"/>
        <v>-9.9999999999997868E-3</v>
      </c>
      <c r="D404" s="2">
        <f t="shared" si="46"/>
        <v>9.1466000000000012</v>
      </c>
      <c r="E404" s="2">
        <f t="shared" si="48"/>
        <v>9.0541</v>
      </c>
      <c r="F404" s="2">
        <f t="shared" ref="F404:F467" si="49">AVERAGE(B385:B404)</f>
        <v>8.9821999999999971</v>
      </c>
      <c r="G404" s="2">
        <f t="shared" si="43"/>
        <v>9.0038600000000013</v>
      </c>
      <c r="H404" s="2">
        <f t="shared" si="47"/>
        <v>8.710230000000001</v>
      </c>
      <c r="I404" s="2">
        <f t="array" ref="I404">SUMPRODUCT(B388:B407, (ROW(B388:B407)-ROW(B388)+1)) / (20*21/2)</f>
        <v>9.0645857142857142</v>
      </c>
      <c r="J404" s="2">
        <f t="shared" si="42"/>
        <v>9.0243813167637263</v>
      </c>
      <c r="K404" s="2">
        <f t="shared" si="44"/>
        <v>8.9190102200891666</v>
      </c>
    </row>
    <row r="405" spans="1:11" ht="13.5" x14ac:dyDescent="0.25">
      <c r="A405" s="3">
        <f>TITRES_STAT!B408</f>
        <v>42594</v>
      </c>
      <c r="B405" s="6">
        <f>TITRES_STAT!D408</f>
        <v>9.1479999999999997</v>
      </c>
      <c r="C405" s="2">
        <f t="shared" si="45"/>
        <v>0</v>
      </c>
      <c r="D405" s="2">
        <f t="shared" si="46"/>
        <v>9.1446000000000005</v>
      </c>
      <c r="E405" s="2">
        <f t="shared" si="48"/>
        <v>9.0765999999999991</v>
      </c>
      <c r="F405" s="2">
        <f t="shared" si="49"/>
        <v>8.9859499999999972</v>
      </c>
      <c r="G405" s="2">
        <f t="shared" si="43"/>
        <v>9.0131800000000002</v>
      </c>
      <c r="H405" s="2">
        <f t="shared" si="47"/>
        <v>8.7058549999999997</v>
      </c>
      <c r="I405" s="2">
        <f t="array" ref="I405">SUMPRODUCT(B389:B408, (ROW(B389:B408)-ROW(B389)+1)) / (20*21/2)</f>
        <v>9.0700714285714277</v>
      </c>
      <c r="J405" s="2">
        <f t="shared" ref="J405:J468" si="50">$J$4*B405+J404*(1-$J$4)</f>
        <v>9.0361545246909909</v>
      </c>
      <c r="K405" s="2">
        <f t="shared" si="44"/>
        <v>8.9279902114582175</v>
      </c>
    </row>
    <row r="406" spans="1:11" ht="13.5" x14ac:dyDescent="0.25">
      <c r="A406" s="3">
        <f>TITRES_STAT!B409</f>
        <v>42597</v>
      </c>
      <c r="B406" s="6">
        <f>TITRES_STAT!D409</f>
        <v>9.125</v>
      </c>
      <c r="C406" s="2">
        <f t="shared" si="45"/>
        <v>-2.2999999999999687E-2</v>
      </c>
      <c r="D406" s="2">
        <f t="shared" si="46"/>
        <v>9.1379999999999999</v>
      </c>
      <c r="E406" s="2">
        <f t="shared" si="48"/>
        <v>9.0968</v>
      </c>
      <c r="F406" s="2">
        <f t="shared" si="49"/>
        <v>8.9913499999999988</v>
      </c>
      <c r="G406" s="2">
        <f t="shared" si="43"/>
        <v>9.0238000000000014</v>
      </c>
      <c r="H406" s="2">
        <f t="shared" si="47"/>
        <v>8.7013650000000009</v>
      </c>
      <c r="I406" s="2">
        <f t="array" ref="I406">SUMPRODUCT(B390:B409, (ROW(B390:B409)-ROW(B390)+1)) / (20*21/2)</f>
        <v>9.0610095238095241</v>
      </c>
      <c r="J406" s="2">
        <f t="shared" si="50"/>
        <v>9.0446159985299435</v>
      </c>
      <c r="K406" s="2">
        <f t="shared" si="44"/>
        <v>8.9357160855186795</v>
      </c>
    </row>
    <row r="407" spans="1:11" ht="13.5" x14ac:dyDescent="0.25">
      <c r="A407" s="3">
        <f>TITRES_STAT!B410</f>
        <v>42598</v>
      </c>
      <c r="B407" s="6">
        <f>TITRES_STAT!D410</f>
        <v>9.125</v>
      </c>
      <c r="C407" s="2">
        <f t="shared" si="45"/>
        <v>0</v>
      </c>
      <c r="D407" s="2">
        <f t="shared" si="46"/>
        <v>9.1407999999999987</v>
      </c>
      <c r="E407" s="2">
        <f t="shared" si="48"/>
        <v>9.1164999999999985</v>
      </c>
      <c r="F407" s="2">
        <f t="shared" si="49"/>
        <v>9.0063999999999975</v>
      </c>
      <c r="G407" s="2">
        <f t="shared" si="43"/>
        <v>9.0304600000000033</v>
      </c>
      <c r="H407" s="2">
        <f t="shared" si="47"/>
        <v>8.6983700000000006</v>
      </c>
      <c r="I407" s="2">
        <f t="array" ref="I407">SUMPRODUCT(B391:B410, (ROW(B391:B410)-ROW(B391)+1)) / (20*21/2)</f>
        <v>9.0523952380952384</v>
      </c>
      <c r="J407" s="2">
        <f t="shared" si="50"/>
        <v>9.0522716177175671</v>
      </c>
      <c r="K407" s="2">
        <f t="shared" si="44"/>
        <v>8.94313898412579</v>
      </c>
    </row>
    <row r="408" spans="1:11" ht="13.5" x14ac:dyDescent="0.25">
      <c r="A408" s="3">
        <f>TITRES_STAT!B411</f>
        <v>42599</v>
      </c>
      <c r="B408" s="6">
        <f>TITRES_STAT!D411</f>
        <v>9.0640000000000001</v>
      </c>
      <c r="C408" s="2">
        <f t="shared" si="45"/>
        <v>-6.0999999999999943E-2</v>
      </c>
      <c r="D408" s="2">
        <f t="shared" si="46"/>
        <v>9.1219999999999999</v>
      </c>
      <c r="E408" s="2">
        <f t="shared" si="48"/>
        <v>9.1258999999999979</v>
      </c>
      <c r="F408" s="2">
        <f t="shared" si="49"/>
        <v>9.0181500000000003</v>
      </c>
      <c r="G408" s="2">
        <f t="shared" si="43"/>
        <v>9.0324600000000039</v>
      </c>
      <c r="H408" s="2">
        <f t="shared" si="47"/>
        <v>8.6950700000000012</v>
      </c>
      <c r="I408" s="2">
        <f t="array" ref="I408">SUMPRODUCT(B392:B411, (ROW(B392:B411)-ROW(B392)+1)) / (20*21/2)</f>
        <v>9.043333333333333</v>
      </c>
      <c r="J408" s="2">
        <f t="shared" si="50"/>
        <v>9.0533886065063705</v>
      </c>
      <c r="K408" s="2">
        <f t="shared" si="44"/>
        <v>8.9478786318071304</v>
      </c>
    </row>
    <row r="409" spans="1:11" ht="13.5" x14ac:dyDescent="0.25">
      <c r="A409" s="3">
        <f>TITRES_STAT!B412</f>
        <v>42600</v>
      </c>
      <c r="B409" s="6">
        <f>TITRES_STAT!D412</f>
        <v>8.923</v>
      </c>
      <c r="C409" s="2">
        <f t="shared" si="45"/>
        <v>-0.14100000000000001</v>
      </c>
      <c r="D409" s="2">
        <f t="shared" si="46"/>
        <v>9.0770000000000017</v>
      </c>
      <c r="E409" s="2">
        <f t="shared" si="48"/>
        <v>9.1117999999999988</v>
      </c>
      <c r="F409" s="2">
        <f t="shared" si="49"/>
        <v>9.0134500000000006</v>
      </c>
      <c r="G409" s="2">
        <f t="shared" si="43"/>
        <v>9.0350000000000037</v>
      </c>
      <c r="H409" s="2">
        <f t="shared" si="47"/>
        <v>8.691065</v>
      </c>
      <c r="I409" s="2">
        <f t="array" ref="I409">SUMPRODUCT(B393:B412, (ROW(B393:B412)-ROW(B393)+1)) / (20*21/2)</f>
        <v>9.0342714285714294</v>
      </c>
      <c r="J409" s="2">
        <f t="shared" si="50"/>
        <v>9.0409706439819555</v>
      </c>
      <c r="K409" s="2">
        <f t="shared" si="44"/>
        <v>8.9469029991872429</v>
      </c>
    </row>
    <row r="410" spans="1:11" ht="13.5" x14ac:dyDescent="0.25">
      <c r="A410" s="3">
        <f>TITRES_STAT!B413</f>
        <v>42601</v>
      </c>
      <c r="B410" s="6">
        <f>TITRES_STAT!D413</f>
        <v>8.923</v>
      </c>
      <c r="C410" s="2">
        <f t="shared" si="45"/>
        <v>0</v>
      </c>
      <c r="D410" s="2">
        <f t="shared" si="46"/>
        <v>9.032</v>
      </c>
      <c r="E410" s="2">
        <f t="shared" si="48"/>
        <v>9.0883000000000003</v>
      </c>
      <c r="F410" s="2">
        <f t="shared" si="49"/>
        <v>9.0181500000000003</v>
      </c>
      <c r="G410" s="2">
        <f t="shared" si="43"/>
        <v>9.0375400000000035</v>
      </c>
      <c r="H410" s="2">
        <f t="shared" si="47"/>
        <v>8.6870600000000007</v>
      </c>
      <c r="I410" s="2">
        <f t="array" ref="I410">SUMPRODUCT(B394:B413, (ROW(B394:B413)-ROW(B394)+1)) / (20*21/2)</f>
        <v>9.0247619047619043</v>
      </c>
      <c r="J410" s="2">
        <f t="shared" si="50"/>
        <v>9.0297353445551032</v>
      </c>
      <c r="K410" s="2">
        <f t="shared" si="44"/>
        <v>8.9459656266700964</v>
      </c>
    </row>
    <row r="411" spans="1:11" ht="13.5" x14ac:dyDescent="0.25">
      <c r="A411" s="3">
        <f>TITRES_STAT!B414</f>
        <v>42604</v>
      </c>
      <c r="B411" s="6">
        <f>TITRES_STAT!D414</f>
        <v>8.923</v>
      </c>
      <c r="C411" s="2">
        <f t="shared" si="45"/>
        <v>0</v>
      </c>
      <c r="D411" s="2">
        <f t="shared" si="46"/>
        <v>8.9916000000000018</v>
      </c>
      <c r="E411" s="2">
        <f t="shared" si="48"/>
        <v>9.0648</v>
      </c>
      <c r="F411" s="2">
        <f t="shared" si="49"/>
        <v>9.0181500000000003</v>
      </c>
      <c r="G411" s="2">
        <f t="shared" si="43"/>
        <v>9.0370800000000031</v>
      </c>
      <c r="H411" s="2">
        <f t="shared" si="47"/>
        <v>8.6830549999999995</v>
      </c>
      <c r="I411" s="2">
        <f t="array" ref="I411">SUMPRODUCT(B395:B414, (ROW(B395:B414)-ROW(B395)+1)) / (20*21/2)</f>
        <v>9.0364809523809519</v>
      </c>
      <c r="J411" s="2">
        <f t="shared" si="50"/>
        <v>9.0195700736450934</v>
      </c>
      <c r="K411" s="2">
        <f t="shared" si="44"/>
        <v>8.9450650138595051</v>
      </c>
    </row>
    <row r="412" spans="1:11" ht="13.5" x14ac:dyDescent="0.25">
      <c r="A412" s="3">
        <f>TITRES_STAT!B415</f>
        <v>42605</v>
      </c>
      <c r="B412" s="6">
        <f>TITRES_STAT!D415</f>
        <v>8.923</v>
      </c>
      <c r="C412" s="2">
        <f t="shared" si="45"/>
        <v>0</v>
      </c>
      <c r="D412" s="2">
        <f t="shared" si="46"/>
        <v>8.9512000000000018</v>
      </c>
      <c r="E412" s="2">
        <f t="shared" si="48"/>
        <v>9.0459999999999994</v>
      </c>
      <c r="F412" s="2">
        <f t="shared" si="49"/>
        <v>9.02285</v>
      </c>
      <c r="G412" s="2">
        <f t="shared" si="43"/>
        <v>9.0353000000000048</v>
      </c>
      <c r="H412" s="2">
        <f t="shared" si="47"/>
        <v>8.6790499999999984</v>
      </c>
      <c r="I412" s="2">
        <f t="array" ref="I412">SUMPRODUCT(B396:B415, (ROW(B396:B415)-ROW(B396)+1)) / (20*21/2)</f>
        <v>9.0469285714285714</v>
      </c>
      <c r="J412" s="2">
        <f t="shared" si="50"/>
        <v>9.010372923774133</v>
      </c>
      <c r="K412" s="2">
        <f t="shared" si="44"/>
        <v>8.9441997191983482</v>
      </c>
    </row>
    <row r="413" spans="1:11" ht="13.5" x14ac:dyDescent="0.25">
      <c r="A413" s="3">
        <f>TITRES_STAT!B416</f>
        <v>42606</v>
      </c>
      <c r="B413" s="6">
        <f>TITRES_STAT!D416</f>
        <v>8.923</v>
      </c>
      <c r="C413" s="2">
        <f t="shared" si="45"/>
        <v>0</v>
      </c>
      <c r="D413" s="2">
        <f t="shared" si="46"/>
        <v>8.923</v>
      </c>
      <c r="E413" s="2">
        <f t="shared" si="48"/>
        <v>9.0225000000000009</v>
      </c>
      <c r="F413" s="2">
        <f t="shared" si="49"/>
        <v>9.0249500000000005</v>
      </c>
      <c r="G413" s="2">
        <f t="shared" si="43"/>
        <v>9.0344000000000033</v>
      </c>
      <c r="H413" s="2">
        <f t="shared" si="47"/>
        <v>8.6760799999999989</v>
      </c>
      <c r="I413" s="2">
        <f t="array" ref="I413">SUMPRODUCT(B397:B416, (ROW(B397:B416)-ROW(B397)+1)) / (20*21/2)</f>
        <v>9.0563047619047623</v>
      </c>
      <c r="J413" s="2">
        <f t="shared" si="50"/>
        <v>9.002051692938501</v>
      </c>
      <c r="K413" s="2">
        <f t="shared" si="44"/>
        <v>8.9433683576611589</v>
      </c>
    </row>
    <row r="414" spans="1:11" ht="13.5" x14ac:dyDescent="0.25">
      <c r="A414" s="3">
        <f>TITRES_STAT!B417</f>
        <v>42607</v>
      </c>
      <c r="B414" s="6">
        <f>TITRES_STAT!D417</f>
        <v>9.1479999999999997</v>
      </c>
      <c r="C414" s="2">
        <f t="shared" si="45"/>
        <v>0.22499999999999964</v>
      </c>
      <c r="D414" s="2">
        <f t="shared" si="46"/>
        <v>8.968</v>
      </c>
      <c r="E414" s="2">
        <f t="shared" si="48"/>
        <v>9.0225000000000009</v>
      </c>
      <c r="F414" s="2">
        <f t="shared" si="49"/>
        <v>9.0382999999999996</v>
      </c>
      <c r="G414" s="2">
        <f t="shared" si="43"/>
        <v>9.0283400000000054</v>
      </c>
      <c r="H414" s="2">
        <f t="shared" si="47"/>
        <v>8.6756399999999978</v>
      </c>
      <c r="I414" s="2">
        <f t="array" ref="I414">SUMPRODUCT(B398:B417, (ROW(B398:B417)-ROW(B398)+1)) / (20*21/2)</f>
        <v>9.0646095238095246</v>
      </c>
      <c r="J414" s="2">
        <f t="shared" si="50"/>
        <v>9.0159515317062624</v>
      </c>
      <c r="K414" s="2">
        <f t="shared" si="44"/>
        <v>8.9513931279489558</v>
      </c>
    </row>
    <row r="415" spans="1:11" ht="13.5" x14ac:dyDescent="0.25">
      <c r="A415" s="3">
        <f>TITRES_STAT!B418</f>
        <v>42608</v>
      </c>
      <c r="B415" s="6">
        <f>TITRES_STAT!D418</f>
        <v>9.1479999999999997</v>
      </c>
      <c r="C415" s="2">
        <f t="shared" si="45"/>
        <v>0</v>
      </c>
      <c r="D415" s="2">
        <f t="shared" si="46"/>
        <v>9.0129999999999999</v>
      </c>
      <c r="E415" s="2">
        <f t="shared" si="48"/>
        <v>9.0224999999999991</v>
      </c>
      <c r="F415" s="2">
        <f t="shared" si="49"/>
        <v>9.04955</v>
      </c>
      <c r="G415" s="2">
        <f t="shared" si="43"/>
        <v>9.0187600000000057</v>
      </c>
      <c r="H415" s="2">
        <f t="shared" si="47"/>
        <v>8.6765849999999975</v>
      </c>
      <c r="I415" s="2">
        <f t="array" ref="I415">SUMPRODUCT(B399:B418, (ROW(B399:B418)-ROW(B399)+1)) / (20*21/2)</f>
        <v>9.0718666666666667</v>
      </c>
      <c r="J415" s="2">
        <f t="shared" si="50"/>
        <v>9.0285275763056649</v>
      </c>
      <c r="K415" s="2">
        <f t="shared" si="44"/>
        <v>8.959103201362721</v>
      </c>
    </row>
    <row r="416" spans="1:11" ht="13.5" x14ac:dyDescent="0.25">
      <c r="A416" s="3">
        <f>TITRES_STAT!B419</f>
        <v>42611</v>
      </c>
      <c r="B416" s="6">
        <f>TITRES_STAT!D419</f>
        <v>9.1479999999999997</v>
      </c>
      <c r="C416" s="2">
        <f t="shared" si="45"/>
        <v>0</v>
      </c>
      <c r="D416" s="2">
        <f t="shared" si="46"/>
        <v>9.0579999999999981</v>
      </c>
      <c r="E416" s="2">
        <f t="shared" si="48"/>
        <v>9.0248000000000008</v>
      </c>
      <c r="F416" s="2">
        <f t="shared" si="49"/>
        <v>9.0608000000000004</v>
      </c>
      <c r="G416" s="2">
        <f t="shared" si="43"/>
        <v>9.0091800000000042</v>
      </c>
      <c r="H416" s="2">
        <f t="shared" si="47"/>
        <v>8.6794849999999979</v>
      </c>
      <c r="I416" s="2">
        <f t="array" ref="I416">SUMPRODUCT(B400:B419, (ROW(B400:B419)-ROW(B400)+1)) / (20*21/2)</f>
        <v>9.0782761904761902</v>
      </c>
      <c r="J416" s="2">
        <f t="shared" si="50"/>
        <v>9.0399059023717925</v>
      </c>
      <c r="K416" s="2">
        <f t="shared" si="44"/>
        <v>8.9665109189563399</v>
      </c>
    </row>
    <row r="417" spans="1:11" ht="13.5" x14ac:dyDescent="0.25">
      <c r="A417" s="3">
        <f>TITRES_STAT!B420</f>
        <v>42612</v>
      </c>
      <c r="B417" s="6">
        <f>TITRES_STAT!D420</f>
        <v>9.1479999999999997</v>
      </c>
      <c r="C417" s="2">
        <f t="shared" si="45"/>
        <v>0</v>
      </c>
      <c r="D417" s="2">
        <f t="shared" si="46"/>
        <v>9.1029999999999998</v>
      </c>
      <c r="E417" s="2">
        <f t="shared" si="48"/>
        <v>9.0271000000000008</v>
      </c>
      <c r="F417" s="2">
        <f t="shared" si="49"/>
        <v>9.0717999999999996</v>
      </c>
      <c r="G417" s="2">
        <f t="shared" si="43"/>
        <v>8.9950000000000063</v>
      </c>
      <c r="H417" s="2">
        <f t="shared" si="47"/>
        <v>8.6813099999999981</v>
      </c>
      <c r="I417" s="2">
        <f t="array" ref="I417">SUMPRODUCT(B401:B420, (ROW(B401:B420)-ROW(B401)+1)) / (20*21/2)</f>
        <v>9.0829523809523813</v>
      </c>
      <c r="J417" s="2">
        <f t="shared" si="50"/>
        <v>9.0502005783363835</v>
      </c>
      <c r="K417" s="2">
        <f t="shared" si="44"/>
        <v>8.9736281378207963</v>
      </c>
    </row>
    <row r="418" spans="1:11" ht="13.5" x14ac:dyDescent="0.25">
      <c r="A418" s="3">
        <f>TITRES_STAT!B421</f>
        <v>42613</v>
      </c>
      <c r="B418" s="6">
        <f>TITRES_STAT!D421</f>
        <v>9.1479999999999997</v>
      </c>
      <c r="C418" s="2">
        <f t="shared" si="45"/>
        <v>0</v>
      </c>
      <c r="D418" s="2">
        <f t="shared" si="46"/>
        <v>9.1479999999999997</v>
      </c>
      <c r="E418" s="2">
        <f t="shared" si="48"/>
        <v>9.035499999999999</v>
      </c>
      <c r="F418" s="2">
        <f t="shared" si="49"/>
        <v>9.0806999999999984</v>
      </c>
      <c r="G418" s="2">
        <f t="shared" si="43"/>
        <v>8.9855000000000071</v>
      </c>
      <c r="H418" s="2">
        <f t="shared" si="47"/>
        <v>8.6824299999999983</v>
      </c>
      <c r="I418" s="2">
        <f t="array" ref="I418">SUMPRODUCT(B402:B421, (ROW(B402:B421)-ROW(B402)+1)) / (20*21/2)</f>
        <v>9.0877428571428585</v>
      </c>
      <c r="J418" s="2">
        <f t="shared" si="50"/>
        <v>9.0595148089710129</v>
      </c>
      <c r="K418" s="2">
        <f t="shared" si="44"/>
        <v>8.9804662500631167</v>
      </c>
    </row>
    <row r="419" spans="1:11" ht="13.5" x14ac:dyDescent="0.25">
      <c r="A419" s="3">
        <f>TITRES_STAT!B422</f>
        <v>42614</v>
      </c>
      <c r="B419" s="6">
        <f>TITRES_STAT!D422</f>
        <v>9.1479999999999997</v>
      </c>
      <c r="C419" s="2">
        <f t="shared" si="45"/>
        <v>0</v>
      </c>
      <c r="D419" s="2">
        <f t="shared" si="46"/>
        <v>9.1479999999999997</v>
      </c>
      <c r="E419" s="2">
        <f t="shared" si="48"/>
        <v>9.0579999999999981</v>
      </c>
      <c r="F419" s="2">
        <f t="shared" si="49"/>
        <v>9.0848999999999993</v>
      </c>
      <c r="G419" s="2">
        <f t="shared" si="43"/>
        <v>8.984640000000006</v>
      </c>
      <c r="H419" s="2">
        <f t="shared" si="47"/>
        <v>8.6835499999999985</v>
      </c>
      <c r="I419" s="2">
        <f t="array" ref="I419">SUMPRODUCT(B403:B422, (ROW(B403:B422)-ROW(B403)+1)) / (20*21/2)</f>
        <v>9.0926476190476198</v>
      </c>
      <c r="J419" s="2">
        <f t="shared" si="50"/>
        <v>9.0679419700213924</v>
      </c>
      <c r="K419" s="2">
        <f t="shared" si="44"/>
        <v>8.9870362010410325</v>
      </c>
    </row>
    <row r="420" spans="1:11" ht="13.5" x14ac:dyDescent="0.25">
      <c r="A420" s="3">
        <f>TITRES_STAT!B423</f>
        <v>42615</v>
      </c>
      <c r="B420" s="6">
        <f>TITRES_STAT!D423</f>
        <v>9.1340000000000003</v>
      </c>
      <c r="C420" s="2">
        <f t="shared" si="45"/>
        <v>-1.3999999999999346E-2</v>
      </c>
      <c r="D420" s="2">
        <f t="shared" si="46"/>
        <v>9.1451999999999991</v>
      </c>
      <c r="E420" s="2">
        <f t="shared" si="48"/>
        <v>9.0790999999999986</v>
      </c>
      <c r="F420" s="2">
        <f t="shared" si="49"/>
        <v>9.0836999999999986</v>
      </c>
      <c r="G420" s="2">
        <f t="shared" si="43"/>
        <v>8.989800000000006</v>
      </c>
      <c r="H420" s="2">
        <f t="shared" si="47"/>
        <v>8.6845999999999961</v>
      </c>
      <c r="I420" s="2">
        <f t="array" ref="I420">SUMPRODUCT(B404:B423, (ROW(B404:B423)-ROW(B404)+1)) / (20*21/2)</f>
        <v>9.0965857142857143</v>
      </c>
      <c r="J420" s="2">
        <f t="shared" si="50"/>
        <v>9.0742332109717356</v>
      </c>
      <c r="K420" s="2">
        <f t="shared" si="44"/>
        <v>8.9927994872747181</v>
      </c>
    </row>
    <row r="421" spans="1:11" ht="13.5" x14ac:dyDescent="0.25">
      <c r="A421" s="3">
        <f>TITRES_STAT!B424</f>
        <v>42618</v>
      </c>
      <c r="B421" s="6">
        <f>TITRES_STAT!D424</f>
        <v>9.1340000000000003</v>
      </c>
      <c r="C421" s="2">
        <f t="shared" si="45"/>
        <v>0</v>
      </c>
      <c r="D421" s="2">
        <f t="shared" si="46"/>
        <v>9.1424000000000003</v>
      </c>
      <c r="E421" s="2">
        <f t="shared" si="48"/>
        <v>9.1001999999999974</v>
      </c>
      <c r="F421" s="2">
        <f t="shared" si="49"/>
        <v>9.0824999999999996</v>
      </c>
      <c r="G421" s="2">
        <f t="shared" si="43"/>
        <v>8.995900000000006</v>
      </c>
      <c r="H421" s="2">
        <f t="shared" si="47"/>
        <v>8.6867499999999964</v>
      </c>
      <c r="I421" s="2">
        <f t="array" ref="I421">SUMPRODUCT(B405:B424, (ROW(B405:B424)-ROW(B405)+1)) / (20*21/2)</f>
        <v>9.1006809523809533</v>
      </c>
      <c r="J421" s="2">
        <f t="shared" si="50"/>
        <v>9.0799252861172839</v>
      </c>
      <c r="K421" s="2">
        <f t="shared" si="44"/>
        <v>8.9983367622835537</v>
      </c>
    </row>
    <row r="422" spans="1:11" ht="13.5" x14ac:dyDescent="0.25">
      <c r="A422" s="3">
        <f>TITRES_STAT!B425</f>
        <v>42619</v>
      </c>
      <c r="B422" s="6">
        <f>TITRES_STAT!D425</f>
        <v>9.1340000000000003</v>
      </c>
      <c r="C422" s="2">
        <f t="shared" si="45"/>
        <v>0</v>
      </c>
      <c r="D422" s="2">
        <f t="shared" si="46"/>
        <v>9.1395999999999997</v>
      </c>
      <c r="E422" s="2">
        <f t="shared" si="48"/>
        <v>9.1212999999999997</v>
      </c>
      <c r="F422" s="2">
        <f t="shared" si="49"/>
        <v>9.0836500000000004</v>
      </c>
      <c r="G422" s="2">
        <f t="shared" si="43"/>
        <v>9.0057600000000058</v>
      </c>
      <c r="H422" s="2">
        <f t="shared" si="47"/>
        <v>8.6888999999999967</v>
      </c>
      <c r="I422" s="2">
        <f t="array" ref="I422">SUMPRODUCT(B406:B425, (ROW(B406:B425)-ROW(B406)+1)) / (20*21/2)</f>
        <v>9.1048857142857127</v>
      </c>
      <c r="J422" s="2">
        <f t="shared" si="50"/>
        <v>9.0850752588680184</v>
      </c>
      <c r="K422" s="2">
        <f t="shared" si="44"/>
        <v>9.0036568892528273</v>
      </c>
    </row>
    <row r="423" spans="1:11" ht="13.5" x14ac:dyDescent="0.25">
      <c r="A423" s="3">
        <f>TITRES_STAT!B426</f>
        <v>42620</v>
      </c>
      <c r="B423" s="6">
        <f>TITRES_STAT!D426</f>
        <v>9.125</v>
      </c>
      <c r="C423" s="2">
        <f t="shared" si="45"/>
        <v>-9.0000000000003411E-3</v>
      </c>
      <c r="D423" s="2">
        <f t="shared" si="46"/>
        <v>9.1349999999999998</v>
      </c>
      <c r="E423" s="2">
        <f t="shared" si="48"/>
        <v>9.1414999999999988</v>
      </c>
      <c r="F423" s="2">
        <f t="shared" si="49"/>
        <v>9.0820000000000025</v>
      </c>
      <c r="G423" s="2">
        <f t="shared" si="43"/>
        <v>9.0153400000000055</v>
      </c>
      <c r="H423" s="2">
        <f t="shared" si="47"/>
        <v>8.6918849999999956</v>
      </c>
      <c r="I423" s="2">
        <f t="array" ref="I423">SUMPRODUCT(B407:B426, (ROW(B407:B426)-ROW(B407)+1)) / (20*21/2)</f>
        <v>9.0899619047619051</v>
      </c>
      <c r="J423" s="2">
        <f t="shared" si="50"/>
        <v>9.088877615166302</v>
      </c>
      <c r="K423" s="2">
        <f t="shared" si="44"/>
        <v>9.0084154426154619</v>
      </c>
    </row>
    <row r="424" spans="1:11" ht="13.5" x14ac:dyDescent="0.25">
      <c r="A424" s="3">
        <f>TITRES_STAT!B427</f>
        <v>42621</v>
      </c>
      <c r="B424" s="6">
        <f>TITRES_STAT!D427</f>
        <v>9.125</v>
      </c>
      <c r="C424" s="2">
        <f t="shared" si="45"/>
        <v>0</v>
      </c>
      <c r="D424" s="2">
        <f t="shared" si="46"/>
        <v>9.1303999999999998</v>
      </c>
      <c r="E424" s="2">
        <f t="shared" si="48"/>
        <v>9.1391999999999989</v>
      </c>
      <c r="F424" s="2">
        <f t="shared" si="49"/>
        <v>9.0808500000000016</v>
      </c>
      <c r="G424" s="2">
        <f t="shared" si="43"/>
        <v>9.0193800000000053</v>
      </c>
      <c r="H424" s="2">
        <f t="shared" si="47"/>
        <v>8.6946499999999975</v>
      </c>
      <c r="I424" s="2">
        <f t="array" ref="I424">SUMPRODUCT(B408:B427, (ROW(B408:B427)-ROW(B408)+1)) / (20*21/2)</f>
        <v>9.0715238095238089</v>
      </c>
      <c r="J424" s="2">
        <f t="shared" si="50"/>
        <v>9.0923178422933209</v>
      </c>
      <c r="K424" s="2">
        <f t="shared" si="44"/>
        <v>9.0129873860423064</v>
      </c>
    </row>
    <row r="425" spans="1:11" ht="13.5" x14ac:dyDescent="0.25">
      <c r="A425" s="3">
        <f>TITRES_STAT!B428</f>
        <v>42622</v>
      </c>
      <c r="B425" s="6">
        <f>TITRES_STAT!D428</f>
        <v>9.125</v>
      </c>
      <c r="C425" s="2">
        <f t="shared" si="45"/>
        <v>0</v>
      </c>
      <c r="D425" s="2">
        <f t="shared" si="46"/>
        <v>9.1286000000000005</v>
      </c>
      <c r="E425" s="2">
        <f t="shared" si="48"/>
        <v>9.1369000000000007</v>
      </c>
      <c r="F425" s="2">
        <f t="shared" si="49"/>
        <v>9.079699999999999</v>
      </c>
      <c r="G425" s="2">
        <f t="shared" si="43"/>
        <v>9.0234200000000051</v>
      </c>
      <c r="H425" s="2">
        <f t="shared" si="47"/>
        <v>8.6974149999999977</v>
      </c>
      <c r="I425" s="2">
        <f t="array" ref="I425">SUMPRODUCT(B409:B428, (ROW(B409:B428)-ROW(B409)+1)) / (20*21/2)</f>
        <v>9.0534142857142861</v>
      </c>
      <c r="J425" s="2">
        <f t="shared" si="50"/>
        <v>9.0954304287415759</v>
      </c>
      <c r="K425" s="2">
        <f t="shared" si="44"/>
        <v>9.0173800375700583</v>
      </c>
    </row>
    <row r="426" spans="1:11" ht="13.5" x14ac:dyDescent="0.25">
      <c r="A426" s="3">
        <f>TITRES_STAT!B429</f>
        <v>42627</v>
      </c>
      <c r="B426" s="6">
        <f>TITRES_STAT!D429</f>
        <v>8.923</v>
      </c>
      <c r="C426" s="2">
        <f t="shared" si="45"/>
        <v>-0.20199999999999996</v>
      </c>
      <c r="D426" s="2">
        <f t="shared" si="46"/>
        <v>9.0864000000000011</v>
      </c>
      <c r="E426" s="2">
        <f t="shared" si="48"/>
        <v>9.1143999999999998</v>
      </c>
      <c r="F426" s="2">
        <f t="shared" si="49"/>
        <v>9.0695999999999994</v>
      </c>
      <c r="G426" s="2">
        <f t="shared" si="43"/>
        <v>9.0200400000000034</v>
      </c>
      <c r="H426" s="2">
        <f t="shared" si="47"/>
        <v>8.697894999999999</v>
      </c>
      <c r="I426" s="2">
        <f t="array" ref="I426">SUMPRODUCT(B410:B429, (ROW(B410:B429)-ROW(B410)+1)) / (20*21/2)</f>
        <v>9.0415761904761904</v>
      </c>
      <c r="J426" s="2">
        <f t="shared" si="50"/>
        <v>9.07900848314714</v>
      </c>
      <c r="K426" s="2">
        <f t="shared" si="44"/>
        <v>9.0136788596261344</v>
      </c>
    </row>
    <row r="427" spans="1:11" ht="13.5" x14ac:dyDescent="0.25">
      <c r="A427" s="3">
        <f>TITRES_STAT!B430</f>
        <v>42628</v>
      </c>
      <c r="B427" s="6">
        <f>TITRES_STAT!D430</f>
        <v>8.8759999999999994</v>
      </c>
      <c r="C427" s="2">
        <f t="shared" si="45"/>
        <v>-4.7000000000000597E-2</v>
      </c>
      <c r="D427" s="2">
        <f t="shared" si="46"/>
        <v>9.0348000000000006</v>
      </c>
      <c r="E427" s="2">
        <f t="shared" si="48"/>
        <v>9.0872000000000011</v>
      </c>
      <c r="F427" s="2">
        <f t="shared" si="49"/>
        <v>9.05715</v>
      </c>
      <c r="G427" s="2">
        <f t="shared" si="43"/>
        <v>9.0200400000000016</v>
      </c>
      <c r="H427" s="2">
        <f t="shared" si="47"/>
        <v>8.6963349999999977</v>
      </c>
      <c r="I427" s="2">
        <f t="array" ref="I427">SUMPRODUCT(B411:B430, (ROW(B411:B430)-ROW(B411)+1)) / (20*21/2)</f>
        <v>9.0252619047619049</v>
      </c>
      <c r="J427" s="2">
        <f t="shared" si="50"/>
        <v>9.0596743418950307</v>
      </c>
      <c r="K427" s="2">
        <f t="shared" si="44"/>
        <v>9.0082796886604033</v>
      </c>
    </row>
    <row r="428" spans="1:11" ht="13.5" x14ac:dyDescent="0.25">
      <c r="A428" s="3">
        <f>TITRES_STAT!B431</f>
        <v>42629</v>
      </c>
      <c r="B428" s="6">
        <f>TITRES_STAT!D431</f>
        <v>8.8670000000000009</v>
      </c>
      <c r="C428" s="2">
        <f t="shared" si="45"/>
        <v>-8.9999999999985647E-3</v>
      </c>
      <c r="D428" s="2">
        <f t="shared" si="46"/>
        <v>8.9832000000000001</v>
      </c>
      <c r="E428" s="2">
        <f t="shared" si="48"/>
        <v>9.0591000000000008</v>
      </c>
      <c r="F428" s="2">
        <f t="shared" si="49"/>
        <v>9.0472999999999981</v>
      </c>
      <c r="G428" s="2">
        <f t="shared" si="43"/>
        <v>9.0192000000000032</v>
      </c>
      <c r="H428" s="2">
        <f t="shared" si="47"/>
        <v>8.6956099999999985</v>
      </c>
      <c r="I428" s="2">
        <f t="array" ref="I428">SUMPRODUCT(B412:B431, (ROW(B412:B431)-ROW(B412)+1)) / (20*21/2)</f>
        <v>9.0310761904761918</v>
      </c>
      <c r="J428" s="2">
        <f t="shared" si="50"/>
        <v>9.041324404571693</v>
      </c>
      <c r="K428" s="2">
        <f t="shared" si="44"/>
        <v>9.0027393087129362</v>
      </c>
    </row>
    <row r="429" spans="1:11" ht="13.5" x14ac:dyDescent="0.25">
      <c r="A429" s="3">
        <f>TITRES_STAT!B432</f>
        <v>42632</v>
      </c>
      <c r="B429" s="6">
        <f>TITRES_STAT!D432</f>
        <v>8.923</v>
      </c>
      <c r="C429" s="2">
        <f t="shared" si="45"/>
        <v>5.5999999999999162E-2</v>
      </c>
      <c r="D429" s="2">
        <f t="shared" si="46"/>
        <v>8.9428000000000001</v>
      </c>
      <c r="E429" s="2">
        <f t="shared" si="48"/>
        <v>9.0366000000000017</v>
      </c>
      <c r="F429" s="2">
        <f t="shared" si="49"/>
        <v>9.0472999999999981</v>
      </c>
      <c r="G429" s="2">
        <f t="shared" si="43"/>
        <v>9.0233400000000028</v>
      </c>
      <c r="H429" s="2">
        <f t="shared" si="47"/>
        <v>8.6938249999999986</v>
      </c>
      <c r="I429" s="2">
        <f t="array" ref="I429">SUMPRODUCT(B413:B432, (ROW(B413:B432)-ROW(B413)+1)) / (20*21/2)</f>
        <v>9.0360190476190496</v>
      </c>
      <c r="J429" s="2">
        <f t="shared" si="50"/>
        <v>9.0300554136601043</v>
      </c>
      <c r="K429" s="2">
        <f t="shared" si="44"/>
        <v>8.9996122769987039</v>
      </c>
    </row>
    <row r="430" spans="1:11" ht="13.5" x14ac:dyDescent="0.25">
      <c r="A430" s="3">
        <f>TITRES_STAT!B433</f>
        <v>42633</v>
      </c>
      <c r="B430" s="6">
        <f>TITRES_STAT!D433</f>
        <v>8.8759999999999994</v>
      </c>
      <c r="C430" s="2">
        <f t="shared" si="45"/>
        <v>-4.7000000000000597E-2</v>
      </c>
      <c r="D430" s="2">
        <f t="shared" si="46"/>
        <v>8.8929999999999989</v>
      </c>
      <c r="E430" s="2">
        <f t="shared" si="48"/>
        <v>9.0107999999999997</v>
      </c>
      <c r="F430" s="2">
        <f t="shared" si="49"/>
        <v>9.0449499999999983</v>
      </c>
      <c r="G430" s="2">
        <f t="shared" si="43"/>
        <v>9.0212800000000009</v>
      </c>
      <c r="H430" s="2">
        <f t="shared" si="47"/>
        <v>8.6909499999999991</v>
      </c>
      <c r="I430" s="2">
        <f t="array" ref="I430">SUMPRODUCT(B414:B433, (ROW(B414:B433)-ROW(B414)+1)) / (20*21/2)</f>
        <v>9.0400904761904748</v>
      </c>
      <c r="J430" s="2">
        <f t="shared" si="50"/>
        <v>9.0153834695019981</v>
      </c>
      <c r="K430" s="2">
        <f t="shared" si="44"/>
        <v>8.994764736724246</v>
      </c>
    </row>
    <row r="431" spans="1:11" ht="13.5" x14ac:dyDescent="0.25">
      <c r="A431" s="3">
        <f>TITRES_STAT!B434</f>
        <v>42634</v>
      </c>
      <c r="B431" s="6">
        <f>TITRES_STAT!D434</f>
        <v>9.1059999999999999</v>
      </c>
      <c r="C431" s="2">
        <f t="shared" si="45"/>
        <v>0.23000000000000043</v>
      </c>
      <c r="D431" s="2">
        <f t="shared" si="46"/>
        <v>8.9296000000000006</v>
      </c>
      <c r="E431" s="2">
        <f t="shared" si="48"/>
        <v>9.0079999999999991</v>
      </c>
      <c r="F431" s="2">
        <f t="shared" si="49"/>
        <v>9.0540999999999983</v>
      </c>
      <c r="G431" s="2">
        <f t="shared" si="43"/>
        <v>9.0277600000000024</v>
      </c>
      <c r="H431" s="2">
        <f t="shared" si="47"/>
        <v>8.6881249999999994</v>
      </c>
      <c r="I431" s="2">
        <f t="array" ref="I431">SUMPRODUCT(B415:B434, (ROW(B415:B434)-ROW(B415)+1)) / (20*21/2)</f>
        <v>9.034814285714285</v>
      </c>
      <c r="J431" s="2">
        <f t="shared" si="50"/>
        <v>9.024013615263712</v>
      </c>
      <c r="K431" s="2">
        <f t="shared" si="44"/>
        <v>8.9991269039115291</v>
      </c>
    </row>
    <row r="432" spans="1:11" ht="13.5" x14ac:dyDescent="0.25">
      <c r="A432" s="3">
        <f>TITRES_STAT!B435</f>
        <v>42635</v>
      </c>
      <c r="B432" s="6">
        <f>TITRES_STAT!D435</f>
        <v>9.1059999999999999</v>
      </c>
      <c r="C432" s="2">
        <f t="shared" si="45"/>
        <v>0</v>
      </c>
      <c r="D432" s="2">
        <f t="shared" si="46"/>
        <v>8.9756</v>
      </c>
      <c r="E432" s="2">
        <f t="shared" si="48"/>
        <v>9.0051999999999985</v>
      </c>
      <c r="F432" s="2">
        <f t="shared" si="49"/>
        <v>9.06325</v>
      </c>
      <c r="G432" s="2">
        <f t="shared" si="43"/>
        <v>9.0289800000000007</v>
      </c>
      <c r="H432" s="2">
        <f t="shared" si="47"/>
        <v>8.6852999999999998</v>
      </c>
      <c r="I432" s="2">
        <f t="array" ref="I432">SUMPRODUCT(B416:B435, (ROW(B416:B435)-ROW(B416)+1)) / (20*21/2)</f>
        <v>9.0409238095238074</v>
      </c>
      <c r="J432" s="2">
        <f t="shared" si="50"/>
        <v>9.0318218423814542</v>
      </c>
      <c r="K432" s="2">
        <f t="shared" si="44"/>
        <v>9.0033180057189188</v>
      </c>
    </row>
    <row r="433" spans="1:11" ht="13.5" x14ac:dyDescent="0.25">
      <c r="A433" s="3">
        <f>TITRES_STAT!B436</f>
        <v>42636</v>
      </c>
      <c r="B433" s="6">
        <f>TITRES_STAT!D436</f>
        <v>9.1059999999999999</v>
      </c>
      <c r="C433" s="2">
        <f t="shared" si="45"/>
        <v>0</v>
      </c>
      <c r="D433" s="2">
        <f t="shared" si="46"/>
        <v>9.0234000000000005</v>
      </c>
      <c r="E433" s="2">
        <f t="shared" si="48"/>
        <v>9.0032999999999994</v>
      </c>
      <c r="F433" s="2">
        <f t="shared" si="49"/>
        <v>9.0723999999999982</v>
      </c>
      <c r="G433" s="2">
        <f t="shared" si="43"/>
        <v>9.0248400000000011</v>
      </c>
      <c r="H433" s="2">
        <f t="shared" si="47"/>
        <v>8.6810899999999993</v>
      </c>
      <c r="I433" s="2">
        <f t="array" ref="I433">SUMPRODUCT(B417:B436, (ROW(B417:B436)-ROW(B417)+1)) / (20*21/2)</f>
        <v>9.0461666666666645</v>
      </c>
      <c r="J433" s="2">
        <f t="shared" si="50"/>
        <v>9.038886428821316</v>
      </c>
      <c r="K433" s="2">
        <f t="shared" si="44"/>
        <v>9.0073447505926865</v>
      </c>
    </row>
    <row r="434" spans="1:11" ht="13.5" x14ac:dyDescent="0.25">
      <c r="A434" s="3">
        <f>TITRES_STAT!B437</f>
        <v>42639</v>
      </c>
      <c r="B434" s="6">
        <f>TITRES_STAT!D437</f>
        <v>9.0169999999999995</v>
      </c>
      <c r="C434" s="2">
        <f t="shared" si="45"/>
        <v>-8.9000000000000412E-2</v>
      </c>
      <c r="D434" s="2">
        <f t="shared" si="46"/>
        <v>9.0421999999999993</v>
      </c>
      <c r="E434" s="2">
        <f t="shared" si="48"/>
        <v>8.9924999999999979</v>
      </c>
      <c r="F434" s="2">
        <f t="shared" si="49"/>
        <v>9.0658499999999993</v>
      </c>
      <c r="G434" s="2">
        <f t="shared" ref="G434:G497" si="51">AVERAGE(B385:B434)</f>
        <v>9.0237200000000026</v>
      </c>
      <c r="H434" s="2">
        <f t="shared" si="47"/>
        <v>8.6762149999999991</v>
      </c>
      <c r="I434" s="2">
        <f t="array" ref="I434">SUMPRODUCT(B418:B437, (ROW(B418:B437)-ROW(B418)+1)) / (20*21/2)</f>
        <v>9.0506857142857147</v>
      </c>
      <c r="J434" s="2">
        <f t="shared" si="50"/>
        <v>9.0368020070288093</v>
      </c>
      <c r="K434" s="2">
        <f t="shared" si="44"/>
        <v>9.0077233878243455</v>
      </c>
    </row>
    <row r="435" spans="1:11" ht="13.5" x14ac:dyDescent="0.25">
      <c r="A435" s="3">
        <f>TITRES_STAT!B438</f>
        <v>42640</v>
      </c>
      <c r="B435" s="6">
        <f>TITRES_STAT!D438</f>
        <v>9.1300000000000008</v>
      </c>
      <c r="C435" s="2">
        <f t="shared" si="45"/>
        <v>0.11300000000000132</v>
      </c>
      <c r="D435" s="2">
        <f t="shared" si="46"/>
        <v>9.093</v>
      </c>
      <c r="E435" s="2">
        <f t="shared" si="48"/>
        <v>8.9929999999999986</v>
      </c>
      <c r="F435" s="2">
        <f t="shared" si="49"/>
        <v>9.0649499999999996</v>
      </c>
      <c r="G435" s="2">
        <f t="shared" si="51"/>
        <v>9.0248600000000003</v>
      </c>
      <c r="H435" s="2">
        <f t="shared" si="47"/>
        <v>8.6728500000000004</v>
      </c>
      <c r="I435" s="2">
        <f t="array" ref="I435">SUMPRODUCT(B419:B438, (ROW(B419:B438)-ROW(B419)+1)) / (20*21/2)</f>
        <v>9.0374761904761911</v>
      </c>
      <c r="J435" s="2">
        <f t="shared" si="50"/>
        <v>9.0456780063593989</v>
      </c>
      <c r="K435" s="2">
        <f t="shared" ref="K435:K498" si="52">$K$4*B435+(1-$K$4)*K434</f>
        <v>9.0125185490861348</v>
      </c>
    </row>
    <row r="436" spans="1:11" ht="13.5" x14ac:dyDescent="0.25">
      <c r="A436" s="3">
        <f>TITRES_STAT!B439</f>
        <v>42641</v>
      </c>
      <c r="B436" s="6">
        <f>TITRES_STAT!D439</f>
        <v>9.1199999999999992</v>
      </c>
      <c r="C436" s="2">
        <f t="shared" si="45"/>
        <v>-1.0000000000001563E-2</v>
      </c>
      <c r="D436" s="2">
        <f t="shared" si="46"/>
        <v>9.0958000000000006</v>
      </c>
      <c r="E436" s="2">
        <f t="shared" si="48"/>
        <v>9.0127000000000006</v>
      </c>
      <c r="F436" s="2">
        <f t="shared" si="49"/>
        <v>9.0635500000000011</v>
      </c>
      <c r="G436" s="2">
        <f t="shared" si="51"/>
        <v>9.0269200000000005</v>
      </c>
      <c r="H436" s="2">
        <f t="shared" si="47"/>
        <v>8.6695000000000011</v>
      </c>
      <c r="I436" s="2">
        <f t="array" ref="I436">SUMPRODUCT(B420:B439, (ROW(B420:B439)-ROW(B420)+1)) / (20*21/2)</f>
        <v>9.0253380952380962</v>
      </c>
      <c r="J436" s="2">
        <f t="shared" si="50"/>
        <v>9.0527562914680271</v>
      </c>
      <c r="K436" s="2">
        <f t="shared" si="52"/>
        <v>9.0167335079455029</v>
      </c>
    </row>
    <row r="437" spans="1:11" ht="13.5" x14ac:dyDescent="0.25">
      <c r="A437" s="3">
        <f>TITRES_STAT!B440</f>
        <v>42642</v>
      </c>
      <c r="B437" s="6">
        <f>TITRES_STAT!D440</f>
        <v>9.1110000000000007</v>
      </c>
      <c r="C437" s="2">
        <f t="shared" si="45"/>
        <v>-8.9999999999985647E-3</v>
      </c>
      <c r="D437" s="2">
        <f t="shared" si="46"/>
        <v>9.0967999999999982</v>
      </c>
      <c r="E437" s="2">
        <f t="shared" si="48"/>
        <v>9.0362000000000009</v>
      </c>
      <c r="F437" s="2">
        <f t="shared" si="49"/>
        <v>9.0617000000000001</v>
      </c>
      <c r="G437" s="2">
        <f t="shared" si="51"/>
        <v>9.0326599999999999</v>
      </c>
      <c r="H437" s="2">
        <f t="shared" si="47"/>
        <v>8.666125000000001</v>
      </c>
      <c r="I437" s="2">
        <f t="array" ref="I437">SUMPRODUCT(B421:B440, (ROW(B421:B440)-ROW(B421)+1)) / (20*21/2)</f>
        <v>9.014271428571428</v>
      </c>
      <c r="J437" s="2">
        <f t="shared" si="50"/>
        <v>9.0583033113282152</v>
      </c>
      <c r="K437" s="2">
        <f t="shared" si="52"/>
        <v>9.0204302331241113</v>
      </c>
    </row>
    <row r="438" spans="1:11" ht="13.5" x14ac:dyDescent="0.25">
      <c r="A438" s="3">
        <f>TITRES_STAT!B441</f>
        <v>42643</v>
      </c>
      <c r="B438" s="6">
        <f>TITRES_STAT!D441</f>
        <v>8.923</v>
      </c>
      <c r="C438" s="2">
        <f t="shared" si="45"/>
        <v>-0.18800000000000061</v>
      </c>
      <c r="D438" s="2">
        <f t="shared" si="46"/>
        <v>9.0602</v>
      </c>
      <c r="E438" s="2">
        <f t="shared" si="48"/>
        <v>9.0418000000000003</v>
      </c>
      <c r="F438" s="2">
        <f t="shared" si="49"/>
        <v>9.0504499999999997</v>
      </c>
      <c r="G438" s="2">
        <f t="shared" si="51"/>
        <v>9.0345399999999998</v>
      </c>
      <c r="H438" s="2">
        <f t="shared" si="47"/>
        <v>8.6608650000000011</v>
      </c>
      <c r="I438" s="2">
        <f t="array" ref="I438">SUMPRODUCT(B422:B441, (ROW(B422:B441)-ROW(B422)+1)) / (20*21/2)</f>
        <v>9.004209523809525</v>
      </c>
      <c r="J438" s="2">
        <f t="shared" si="50"/>
        <v>9.0454172816779099</v>
      </c>
      <c r="K438" s="2">
        <f t="shared" si="52"/>
        <v>9.0166094396682634</v>
      </c>
    </row>
    <row r="439" spans="1:11" ht="13.5" x14ac:dyDescent="0.25">
      <c r="A439" s="3">
        <f>TITRES_STAT!B442</f>
        <v>42647</v>
      </c>
      <c r="B439" s="6">
        <f>TITRES_STAT!D442</f>
        <v>8.923</v>
      </c>
      <c r="C439" s="2">
        <f t="shared" si="45"/>
        <v>0</v>
      </c>
      <c r="D439" s="2">
        <f t="shared" si="46"/>
        <v>9.0413999999999994</v>
      </c>
      <c r="E439" s="2">
        <f t="shared" si="48"/>
        <v>9.0418000000000003</v>
      </c>
      <c r="F439" s="2">
        <f t="shared" si="49"/>
        <v>9.0391999999999992</v>
      </c>
      <c r="G439" s="2">
        <f t="shared" si="51"/>
        <v>9.0326599999999999</v>
      </c>
      <c r="H439" s="2">
        <f t="shared" si="47"/>
        <v>8.6565300000000018</v>
      </c>
      <c r="I439" s="2">
        <f t="array" ref="I439">SUMPRODUCT(B423:B442, (ROW(B423:B442)-ROW(B423)+1)) / (20*21/2)</f>
        <v>8.9946761904761914</v>
      </c>
      <c r="J439" s="2">
        <f t="shared" si="50"/>
        <v>9.0337584929466814</v>
      </c>
      <c r="K439" s="2">
        <f t="shared" si="52"/>
        <v>9.0129384812499005</v>
      </c>
    </row>
    <row r="440" spans="1:11" ht="13.5" x14ac:dyDescent="0.25">
      <c r="A440" s="3">
        <f>TITRES_STAT!B443</f>
        <v>42648</v>
      </c>
      <c r="B440" s="6">
        <f>TITRES_STAT!D443</f>
        <v>8.923</v>
      </c>
      <c r="C440" s="2">
        <f t="shared" si="45"/>
        <v>0</v>
      </c>
      <c r="D440" s="2">
        <f t="shared" si="46"/>
        <v>9.0000000000000018</v>
      </c>
      <c r="E440" s="2">
        <f t="shared" si="48"/>
        <v>9.0465</v>
      </c>
      <c r="F440" s="2">
        <f t="shared" si="49"/>
        <v>9.028649999999999</v>
      </c>
      <c r="G440" s="2">
        <f t="shared" si="51"/>
        <v>9.0345399999999998</v>
      </c>
      <c r="H440" s="2">
        <f t="shared" si="47"/>
        <v>8.6527900000000031</v>
      </c>
      <c r="I440" s="2">
        <f t="array" ref="I440">SUMPRODUCT(B424:B443, (ROW(B424:B443)-ROW(B424)+1)) / (20*21/2)</f>
        <v>8.9642666666666653</v>
      </c>
      <c r="J440" s="2">
        <f t="shared" si="50"/>
        <v>9.0232100650469977</v>
      </c>
      <c r="K440" s="2">
        <f t="shared" si="52"/>
        <v>9.0094114819851985</v>
      </c>
    </row>
    <row r="441" spans="1:11" ht="13.5" x14ac:dyDescent="0.25">
      <c r="A441" s="3">
        <f>TITRES_STAT!B444</f>
        <v>42649</v>
      </c>
      <c r="B441" s="6">
        <f>TITRES_STAT!D444</f>
        <v>8.923</v>
      </c>
      <c r="C441" s="2">
        <f t="shared" si="45"/>
        <v>0</v>
      </c>
      <c r="D441" s="2">
        <f t="shared" si="46"/>
        <v>8.9606000000000012</v>
      </c>
      <c r="E441" s="2">
        <f t="shared" si="48"/>
        <v>9.0282000000000018</v>
      </c>
      <c r="F441" s="2">
        <f t="shared" si="49"/>
        <v>9.0180999999999987</v>
      </c>
      <c r="G441" s="2">
        <f t="shared" si="51"/>
        <v>9.0345399999999998</v>
      </c>
      <c r="H441" s="2">
        <f t="shared" si="47"/>
        <v>8.6486750000000026</v>
      </c>
      <c r="I441" s="2">
        <f t="array" ref="I441">SUMPRODUCT(B425:B444, (ROW(B425:B444)-ROW(B425)+1)) / (20*21/2)</f>
        <v>8.949366666666668</v>
      </c>
      <c r="J441" s="2">
        <f t="shared" si="50"/>
        <v>9.0136662493282369</v>
      </c>
      <c r="K441" s="2">
        <f t="shared" si="52"/>
        <v>9.0060227964171524</v>
      </c>
    </row>
    <row r="442" spans="1:11" ht="13.5" x14ac:dyDescent="0.25">
      <c r="A442" s="3">
        <f>TITRES_STAT!B445</f>
        <v>42650</v>
      </c>
      <c r="B442" s="6">
        <f>TITRES_STAT!D445</f>
        <v>8.9179999999999993</v>
      </c>
      <c r="C442" s="2">
        <f t="shared" si="45"/>
        <v>-5.0000000000007816E-3</v>
      </c>
      <c r="D442" s="2">
        <f t="shared" si="46"/>
        <v>8.9220000000000006</v>
      </c>
      <c r="E442" s="2">
        <f t="shared" si="48"/>
        <v>9.0093999999999994</v>
      </c>
      <c r="F442" s="2">
        <f t="shared" si="49"/>
        <v>9.007299999999999</v>
      </c>
      <c r="G442" s="2">
        <f t="shared" si="51"/>
        <v>9.0363199999999999</v>
      </c>
      <c r="H442" s="2">
        <f t="shared" si="47"/>
        <v>8.6446000000000005</v>
      </c>
      <c r="I442" s="2">
        <f t="array" ref="I442">SUMPRODUCT(B426:B445, (ROW(B426:B445)-ROW(B426)+1)) / (20*21/2)</f>
        <v>8.9269238095238101</v>
      </c>
      <c r="J442" s="2">
        <f t="shared" si="50"/>
        <v>9.0045551779636437</v>
      </c>
      <c r="K442" s="2">
        <f t="shared" si="52"/>
        <v>9.0025709220478536</v>
      </c>
    </row>
    <row r="443" spans="1:11" ht="13.5" x14ac:dyDescent="0.25">
      <c r="A443" s="3">
        <f>TITRES_STAT!B446</f>
        <v>42653</v>
      </c>
      <c r="B443" s="6">
        <f>TITRES_STAT!D446</f>
        <v>8.6880000000000006</v>
      </c>
      <c r="C443" s="2">
        <f t="shared" si="45"/>
        <v>-0.22999999999999865</v>
      </c>
      <c r="D443" s="2">
        <f t="shared" si="46"/>
        <v>8.875</v>
      </c>
      <c r="E443" s="2">
        <f t="shared" si="48"/>
        <v>8.9676000000000009</v>
      </c>
      <c r="F443" s="2">
        <f t="shared" si="49"/>
        <v>8.9854499999999984</v>
      </c>
      <c r="G443" s="2">
        <f t="shared" si="51"/>
        <v>9.0324599999999986</v>
      </c>
      <c r="H443" s="2">
        <f t="shared" si="47"/>
        <v>8.6393750000000029</v>
      </c>
      <c r="I443" s="2">
        <f t="array" ref="I443">SUMPRODUCT(B427:B446, (ROW(B427:B446)-ROW(B427)+1)) / (20*21/2)</f>
        <v>8.923290476190477</v>
      </c>
      <c r="J443" s="2">
        <f t="shared" si="50"/>
        <v>8.9744070657766297</v>
      </c>
      <c r="K443" s="2">
        <f t="shared" si="52"/>
        <v>8.9902348074577407</v>
      </c>
    </row>
    <row r="444" spans="1:11" ht="13.5" x14ac:dyDescent="0.25">
      <c r="A444" s="3">
        <f>TITRES_STAT!B447</f>
        <v>42654</v>
      </c>
      <c r="B444" s="6">
        <f>TITRES_STAT!D447</f>
        <v>8.8290000000000006</v>
      </c>
      <c r="C444" s="2">
        <f t="shared" si="45"/>
        <v>0.14100000000000001</v>
      </c>
      <c r="D444" s="2">
        <f t="shared" si="46"/>
        <v>8.8561999999999994</v>
      </c>
      <c r="E444" s="2">
        <f t="shared" si="48"/>
        <v>8.9488000000000003</v>
      </c>
      <c r="F444" s="2">
        <f t="shared" si="49"/>
        <v>8.9706499999999991</v>
      </c>
      <c r="G444" s="2">
        <f t="shared" si="51"/>
        <v>9.0314199999999989</v>
      </c>
      <c r="H444" s="2">
        <f t="shared" si="47"/>
        <v>8.6348550000000017</v>
      </c>
      <c r="I444" s="2">
        <f t="array" ref="I444">SUMPRODUCT(B428:B447, (ROW(B428:B447)-ROW(B428)+1)) / (20*21/2)</f>
        <v>8.8987523809523807</v>
      </c>
      <c r="J444" s="2">
        <f t="shared" si="50"/>
        <v>8.9605587737979029</v>
      </c>
      <c r="K444" s="2">
        <f t="shared" si="52"/>
        <v>8.9839118738319481</v>
      </c>
    </row>
    <row r="445" spans="1:11" ht="13.5" x14ac:dyDescent="0.25">
      <c r="A445" s="3">
        <f>TITRES_STAT!B448</f>
        <v>42655</v>
      </c>
      <c r="B445" s="6">
        <f>TITRES_STAT!D448</f>
        <v>8.7349999999999994</v>
      </c>
      <c r="C445" s="2">
        <f t="shared" si="45"/>
        <v>-9.4000000000001194E-2</v>
      </c>
      <c r="D445" s="2">
        <f t="shared" si="46"/>
        <v>8.8186</v>
      </c>
      <c r="E445" s="2">
        <f t="shared" si="48"/>
        <v>8.9093</v>
      </c>
      <c r="F445" s="2">
        <f t="shared" si="49"/>
        <v>8.9511500000000019</v>
      </c>
      <c r="G445" s="2">
        <f t="shared" si="51"/>
        <v>9.0276599999999991</v>
      </c>
      <c r="H445" s="2">
        <f t="shared" si="47"/>
        <v>8.6298650000000023</v>
      </c>
      <c r="I445" s="2">
        <f t="array" ref="I445">SUMPRODUCT(B429:B448, (ROW(B429:B448)-ROW(B429)+1)) / (20*21/2)</f>
        <v>8.8750857142857118</v>
      </c>
      <c r="J445" s="2">
        <f t="shared" si="50"/>
        <v>8.9390769858171488</v>
      </c>
      <c r="K445" s="2">
        <f t="shared" si="52"/>
        <v>8.9741506238777529</v>
      </c>
    </row>
    <row r="446" spans="1:11" ht="13.5" x14ac:dyDescent="0.25">
      <c r="A446" s="3">
        <f>TITRES_STAT!B449</f>
        <v>42656</v>
      </c>
      <c r="B446" s="6">
        <f>TITRES_STAT!D449</f>
        <v>8.9130000000000003</v>
      </c>
      <c r="C446" s="2">
        <f t="shared" si="45"/>
        <v>0.17800000000000082</v>
      </c>
      <c r="D446" s="2">
        <f t="shared" si="46"/>
        <v>8.8165999999999993</v>
      </c>
      <c r="E446" s="2">
        <f t="shared" si="48"/>
        <v>8.8886000000000003</v>
      </c>
      <c r="F446" s="2">
        <f t="shared" si="49"/>
        <v>8.9506500000000013</v>
      </c>
      <c r="G446" s="2">
        <f t="shared" si="51"/>
        <v>9.0274599999999996</v>
      </c>
      <c r="H446" s="2">
        <f t="shared" si="47"/>
        <v>8.6257649999999995</v>
      </c>
      <c r="I446" s="2">
        <f t="array" ref="I446">SUMPRODUCT(B430:B449, (ROW(B430:B449)-ROW(B430)+1)) / (20*21/2)</f>
        <v>8.8731999999999989</v>
      </c>
      <c r="J446" s="2">
        <f t="shared" si="50"/>
        <v>8.9365934633583741</v>
      </c>
      <c r="K446" s="2">
        <f t="shared" si="52"/>
        <v>8.9717525601962738</v>
      </c>
    </row>
    <row r="447" spans="1:11" ht="13.5" x14ac:dyDescent="0.25">
      <c r="A447" s="3">
        <f>TITRES_STAT!B450</f>
        <v>42657</v>
      </c>
      <c r="B447" s="6">
        <f>TITRES_STAT!D450</f>
        <v>8.6929999999999996</v>
      </c>
      <c r="C447" s="2">
        <f t="shared" si="45"/>
        <v>-0.22000000000000064</v>
      </c>
      <c r="D447" s="2">
        <f t="shared" si="46"/>
        <v>8.7716000000000012</v>
      </c>
      <c r="E447" s="2">
        <f t="shared" si="48"/>
        <v>8.8467999999999982</v>
      </c>
      <c r="F447" s="2">
        <f t="shared" si="49"/>
        <v>8.9415000000000013</v>
      </c>
      <c r="G447" s="2">
        <f t="shared" si="51"/>
        <v>9.0227599999999999</v>
      </c>
      <c r="H447" s="2">
        <f t="shared" si="47"/>
        <v>8.6204550000000015</v>
      </c>
      <c r="I447" s="2">
        <f t="array" ref="I447">SUMPRODUCT(B431:B450, (ROW(B431:B450)-ROW(B431)+1)) / (20*21/2)</f>
        <v>8.8544095238095242</v>
      </c>
      <c r="J447" s="2">
        <f t="shared" si="50"/>
        <v>8.9133940858956713</v>
      </c>
      <c r="K447" s="2">
        <f t="shared" si="52"/>
        <v>8.9608210872473997</v>
      </c>
    </row>
    <row r="448" spans="1:11" ht="13.5" x14ac:dyDescent="0.25">
      <c r="A448" s="3">
        <f>TITRES_STAT!B451</f>
        <v>42660</v>
      </c>
      <c r="B448" s="6">
        <f>TITRES_STAT!D451</f>
        <v>8.6929999999999996</v>
      </c>
      <c r="C448" s="2">
        <f t="shared" si="45"/>
        <v>0</v>
      </c>
      <c r="D448" s="2">
        <f t="shared" si="46"/>
        <v>8.7726000000000006</v>
      </c>
      <c r="E448" s="2">
        <f t="shared" si="48"/>
        <v>8.8238000000000003</v>
      </c>
      <c r="F448" s="2">
        <f t="shared" si="49"/>
        <v>8.9328000000000038</v>
      </c>
      <c r="G448" s="2">
        <f t="shared" si="51"/>
        <v>9.0172199999999982</v>
      </c>
      <c r="H448" s="2">
        <f t="shared" si="47"/>
        <v>8.615235000000002</v>
      </c>
      <c r="I448" s="2">
        <f t="array" ref="I448">SUMPRODUCT(B432:B451, (ROW(B432:B451)-ROW(B432)+1)) / (20*21/2)</f>
        <v>8.8362904761904755</v>
      </c>
      <c r="J448" s="2">
        <f t="shared" si="50"/>
        <v>8.8924041729532259</v>
      </c>
      <c r="K448" s="2">
        <f t="shared" si="52"/>
        <v>8.9503182995122064</v>
      </c>
    </row>
    <row r="449" spans="1:11" ht="13.5" x14ac:dyDescent="0.25">
      <c r="A449" s="3">
        <f>TITRES_STAT!B452</f>
        <v>42661</v>
      </c>
      <c r="B449" s="6">
        <f>TITRES_STAT!D452</f>
        <v>8.9130000000000003</v>
      </c>
      <c r="C449" s="2">
        <f t="shared" si="45"/>
        <v>0.22000000000000064</v>
      </c>
      <c r="D449" s="2">
        <f t="shared" si="46"/>
        <v>8.7894000000000005</v>
      </c>
      <c r="E449" s="2">
        <f t="shared" si="48"/>
        <v>8.8227999999999991</v>
      </c>
      <c r="F449" s="2">
        <f t="shared" si="49"/>
        <v>8.9323000000000032</v>
      </c>
      <c r="G449" s="2">
        <f t="shared" si="51"/>
        <v>9.0141999999999989</v>
      </c>
      <c r="H449" s="2">
        <f t="shared" si="47"/>
        <v>8.6114899999999999</v>
      </c>
      <c r="I449" s="2">
        <f t="array" ref="I449">SUMPRODUCT(B433:B452, (ROW(B433:B452)-ROW(B433)+1)) / (20*21/2)</f>
        <v>8.831080952380951</v>
      </c>
      <c r="J449" s="2">
        <f t="shared" si="50"/>
        <v>8.8943656802910152</v>
      </c>
      <c r="K449" s="2">
        <f t="shared" si="52"/>
        <v>8.9488548367862375</v>
      </c>
    </row>
    <row r="450" spans="1:11" ht="13.5" x14ac:dyDescent="0.25">
      <c r="A450" s="3">
        <f>TITRES_STAT!B453</f>
        <v>42662</v>
      </c>
      <c r="B450" s="6">
        <f>TITRES_STAT!D453</f>
        <v>8.7349999999999994</v>
      </c>
      <c r="C450" s="2">
        <f t="shared" si="45"/>
        <v>-0.17800000000000082</v>
      </c>
      <c r="D450" s="2">
        <f t="shared" si="46"/>
        <v>8.7894000000000005</v>
      </c>
      <c r="E450" s="2">
        <f t="shared" si="48"/>
        <v>8.8039999999999985</v>
      </c>
      <c r="F450" s="2">
        <f t="shared" si="49"/>
        <v>8.9252500000000019</v>
      </c>
      <c r="G450" s="2">
        <f t="shared" si="51"/>
        <v>9.0057399999999994</v>
      </c>
      <c r="H450" s="2">
        <f t="shared" si="47"/>
        <v>8.6068300000000004</v>
      </c>
      <c r="I450" s="2">
        <f t="array" ref="I450">SUMPRODUCT(B434:B453, (ROW(B434:B453)-ROW(B434)+1)) / (20*21/2)</f>
        <v>8.8270809523809532</v>
      </c>
      <c r="J450" s="2">
        <f t="shared" si="50"/>
        <v>8.8791879964537745</v>
      </c>
      <c r="K450" s="2">
        <f t="shared" si="52"/>
        <v>8.9404683725985414</v>
      </c>
    </row>
    <row r="451" spans="1:11" ht="13.5" x14ac:dyDescent="0.25">
      <c r="A451" s="3">
        <f>TITRES_STAT!B454</f>
        <v>42663</v>
      </c>
      <c r="B451" s="6">
        <f>TITRES_STAT!D454</f>
        <v>8.7349999999999994</v>
      </c>
      <c r="C451" s="2">
        <f t="shared" si="45"/>
        <v>0</v>
      </c>
      <c r="D451" s="2">
        <f t="shared" si="46"/>
        <v>8.7538</v>
      </c>
      <c r="E451" s="2">
        <f t="shared" si="48"/>
        <v>8.7851999999999997</v>
      </c>
      <c r="F451" s="2">
        <f t="shared" si="49"/>
        <v>8.9067000000000043</v>
      </c>
      <c r="G451" s="2">
        <f t="shared" si="51"/>
        <v>8.9972799999999999</v>
      </c>
      <c r="H451" s="2">
        <f t="shared" si="47"/>
        <v>8.6036000000000001</v>
      </c>
      <c r="I451" s="2">
        <f t="array" ref="I451">SUMPRODUCT(B435:B454, (ROW(B435:B454)-ROW(B435)+1)) / (20*21/2)</f>
        <v>8.8305761904761919</v>
      </c>
      <c r="J451" s="2">
        <f t="shared" si="50"/>
        <v>8.8654558063153193</v>
      </c>
      <c r="K451" s="2">
        <f t="shared" si="52"/>
        <v>8.9324107893593823</v>
      </c>
    </row>
    <row r="452" spans="1:11" ht="13.5" x14ac:dyDescent="0.25">
      <c r="A452" s="3">
        <f>TITRES_STAT!B455</f>
        <v>42664</v>
      </c>
      <c r="B452" s="6">
        <f>TITRES_STAT!D455</f>
        <v>8.8520000000000003</v>
      </c>
      <c r="C452" s="2">
        <f t="shared" ref="C452:C515" si="53">B452-B451</f>
        <v>0.11700000000000088</v>
      </c>
      <c r="D452" s="2">
        <f t="shared" si="46"/>
        <v>8.7855999999999987</v>
      </c>
      <c r="E452" s="2">
        <f t="shared" si="48"/>
        <v>8.7786000000000008</v>
      </c>
      <c r="F452" s="2">
        <f t="shared" si="49"/>
        <v>8.8940000000000019</v>
      </c>
      <c r="G452" s="2">
        <f t="shared" si="51"/>
        <v>8.9921000000000006</v>
      </c>
      <c r="H452" s="2">
        <f t="shared" si="47"/>
        <v>8.6023599999999991</v>
      </c>
      <c r="I452" s="2">
        <f t="array" ref="I452">SUMPRODUCT(B436:B455, (ROW(B436:B455)-ROW(B436)+1)) / (20*21/2)</f>
        <v>8.821590476190476</v>
      </c>
      <c r="J452" s="2">
        <f t="shared" si="50"/>
        <v>8.8641743009519551</v>
      </c>
      <c r="K452" s="2">
        <f t="shared" si="52"/>
        <v>8.9292574250707801</v>
      </c>
    </row>
    <row r="453" spans="1:11" ht="13.5" x14ac:dyDescent="0.25">
      <c r="A453" s="3">
        <f>TITRES_STAT!B456</f>
        <v>42667</v>
      </c>
      <c r="B453" s="6">
        <f>TITRES_STAT!D456</f>
        <v>8.8520000000000003</v>
      </c>
      <c r="C453" s="2">
        <f t="shared" si="53"/>
        <v>0</v>
      </c>
      <c r="D453" s="2">
        <f t="shared" si="46"/>
        <v>8.817400000000001</v>
      </c>
      <c r="E453" s="2">
        <f t="shared" si="48"/>
        <v>8.7949999999999999</v>
      </c>
      <c r="F453" s="2">
        <f t="shared" si="49"/>
        <v>8.8813000000000013</v>
      </c>
      <c r="G453" s="2">
        <f t="shared" si="51"/>
        <v>8.9859800000000014</v>
      </c>
      <c r="H453" s="2">
        <f t="shared" si="47"/>
        <v>8.6011200000000017</v>
      </c>
      <c r="I453" s="2">
        <f t="array" ref="I453">SUMPRODUCT(B437:B456, (ROW(B437:B456)-ROW(B437)+1)) / (20*21/2)</f>
        <v>8.8142619047619046</v>
      </c>
      <c r="J453" s="2">
        <f t="shared" si="50"/>
        <v>8.8630148437184353</v>
      </c>
      <c r="K453" s="2">
        <f t="shared" si="52"/>
        <v>8.9262277221268285</v>
      </c>
    </row>
    <row r="454" spans="1:11" ht="13.5" x14ac:dyDescent="0.25">
      <c r="A454" s="3">
        <f>TITRES_STAT!B457</f>
        <v>42668</v>
      </c>
      <c r="B454" s="6">
        <f>TITRES_STAT!D457</f>
        <v>8.9179999999999993</v>
      </c>
      <c r="C454" s="2">
        <f t="shared" si="53"/>
        <v>6.5999999999998948E-2</v>
      </c>
      <c r="D454" s="2">
        <f t="shared" ref="D454:D517" si="54">AVERAGE(B450:B454)</f>
        <v>8.8184000000000005</v>
      </c>
      <c r="E454" s="2">
        <f t="shared" si="48"/>
        <v>8.8039000000000023</v>
      </c>
      <c r="F454" s="2">
        <f t="shared" si="49"/>
        <v>8.8763500000000022</v>
      </c>
      <c r="G454" s="2">
        <f t="shared" si="51"/>
        <v>8.9813799999999997</v>
      </c>
      <c r="H454" s="2">
        <f t="shared" si="47"/>
        <v>8.6006499999999999</v>
      </c>
      <c r="I454" s="2">
        <f t="array" ref="I454">SUMPRODUCT(B438:B457, (ROW(B438:B457)-ROW(B438)+1)) / (20*21/2)</f>
        <v>8.8062571428571417</v>
      </c>
      <c r="J454" s="2">
        <f t="shared" si="50"/>
        <v>8.868251525269061</v>
      </c>
      <c r="K454" s="2">
        <f t="shared" si="52"/>
        <v>8.9259050663571493</v>
      </c>
    </row>
    <row r="455" spans="1:11" ht="13.5" x14ac:dyDescent="0.25">
      <c r="A455" s="3">
        <f>TITRES_STAT!B458</f>
        <v>42669</v>
      </c>
      <c r="B455" s="6">
        <f>TITRES_STAT!D458</f>
        <v>8.782</v>
      </c>
      <c r="C455" s="2">
        <f t="shared" si="53"/>
        <v>-0.13599999999999923</v>
      </c>
      <c r="D455" s="2">
        <f t="shared" si="54"/>
        <v>8.8277999999999999</v>
      </c>
      <c r="E455" s="2">
        <f t="shared" si="48"/>
        <v>8.8086000000000002</v>
      </c>
      <c r="F455" s="2">
        <f t="shared" si="49"/>
        <v>8.8589500000000001</v>
      </c>
      <c r="G455" s="2">
        <f t="shared" si="51"/>
        <v>8.9740599999999997</v>
      </c>
      <c r="H455" s="2">
        <f t="shared" si="47"/>
        <v>8.6008199999999988</v>
      </c>
      <c r="I455" s="2">
        <f t="array" ref="I455">SUMPRODUCT(B439:B458, (ROW(B439:B458)-ROW(B439)+1)) / (20*21/2)</f>
        <v>8.7977428571428558</v>
      </c>
      <c r="J455" s="2">
        <f t="shared" si="50"/>
        <v>8.8600370942910551</v>
      </c>
      <c r="K455" s="2">
        <f t="shared" si="52"/>
        <v>8.9202617304215757</v>
      </c>
    </row>
    <row r="456" spans="1:11" ht="13.5" x14ac:dyDescent="0.25">
      <c r="A456" s="3">
        <f>TITRES_STAT!B459</f>
        <v>42670</v>
      </c>
      <c r="B456" s="6">
        <f>TITRES_STAT!D459</f>
        <v>8.782</v>
      </c>
      <c r="C456" s="2">
        <f t="shared" si="53"/>
        <v>0</v>
      </c>
      <c r="D456" s="2">
        <f t="shared" si="54"/>
        <v>8.8371999999999993</v>
      </c>
      <c r="E456" s="2">
        <f t="shared" si="48"/>
        <v>8.7954999999999988</v>
      </c>
      <c r="F456" s="2">
        <f t="shared" si="49"/>
        <v>8.8420500000000004</v>
      </c>
      <c r="G456" s="2">
        <f t="shared" si="51"/>
        <v>8.9671999999999983</v>
      </c>
      <c r="H456" s="2">
        <f t="shared" si="47"/>
        <v>8.6018699999999981</v>
      </c>
      <c r="I456" s="2">
        <f t="array" ref="I456">SUMPRODUCT(B440:B459, (ROW(B440:B459)-ROW(B440)+1)) / (20*21/2)</f>
        <v>8.8062190476190469</v>
      </c>
      <c r="J456" s="2">
        <f t="shared" si="50"/>
        <v>8.8526049900728605</v>
      </c>
      <c r="K456" s="2">
        <f t="shared" si="52"/>
        <v>8.9148397017775931</v>
      </c>
    </row>
    <row r="457" spans="1:11" ht="13.5" x14ac:dyDescent="0.25">
      <c r="A457" s="3">
        <f>TITRES_STAT!B460</f>
        <v>42671</v>
      </c>
      <c r="B457" s="6">
        <f>TITRES_STAT!D460</f>
        <v>8.7579999999999991</v>
      </c>
      <c r="C457" s="2">
        <f t="shared" si="53"/>
        <v>-2.4000000000000909E-2</v>
      </c>
      <c r="D457" s="2">
        <f t="shared" si="54"/>
        <v>8.8184000000000005</v>
      </c>
      <c r="E457" s="2">
        <f t="shared" si="48"/>
        <v>8.8019999999999996</v>
      </c>
      <c r="F457" s="2">
        <f t="shared" si="49"/>
        <v>8.8244000000000007</v>
      </c>
      <c r="G457" s="2">
        <f t="shared" si="51"/>
        <v>8.9598599999999973</v>
      </c>
      <c r="H457" s="2">
        <f t="shared" si="47"/>
        <v>8.6019649999999999</v>
      </c>
      <c r="I457" s="2">
        <f t="array" ref="I457">SUMPRODUCT(B441:B460, (ROW(B441:B460)-ROW(B441)+1)) / (20*21/2)</f>
        <v>8.8152619047619041</v>
      </c>
      <c r="J457" s="2">
        <f t="shared" si="50"/>
        <v>8.8435949910183016</v>
      </c>
      <c r="K457" s="2">
        <f t="shared" si="52"/>
        <v>8.9086891252372968</v>
      </c>
    </row>
    <row r="458" spans="1:11" ht="13.5" x14ac:dyDescent="0.25">
      <c r="A458" s="3">
        <f>TITRES_STAT!B461</f>
        <v>42674</v>
      </c>
      <c r="B458" s="6">
        <f>TITRES_STAT!D461</f>
        <v>8.7349999999999994</v>
      </c>
      <c r="C458" s="2">
        <f t="shared" si="53"/>
        <v>-2.2999999999999687E-2</v>
      </c>
      <c r="D458" s="2">
        <f t="shared" si="54"/>
        <v>8.7949999999999982</v>
      </c>
      <c r="E458" s="2">
        <f t="shared" si="48"/>
        <v>8.8062000000000005</v>
      </c>
      <c r="F458" s="2">
        <f t="shared" si="49"/>
        <v>8.8150000000000013</v>
      </c>
      <c r="G458" s="2">
        <f t="shared" si="51"/>
        <v>8.9532799999999995</v>
      </c>
      <c r="H458" s="2">
        <f t="shared" ref="H458:H521" si="55">AVERAGE(B259:B458)</f>
        <v>8.6032399999999996</v>
      </c>
      <c r="I458" s="2">
        <f t="array" ref="I458">SUMPRODUCT(B442:B461, (ROW(B442:B461)-ROW(B442)+1)) / (20*21/2)</f>
        <v>8.8243714285714283</v>
      </c>
      <c r="J458" s="2">
        <f t="shared" si="50"/>
        <v>8.8332526109213205</v>
      </c>
      <c r="K458" s="2">
        <f t="shared" si="52"/>
        <v>8.9018777869926957</v>
      </c>
    </row>
    <row r="459" spans="1:11" ht="13.5" x14ac:dyDescent="0.25">
      <c r="A459" s="3">
        <f>TITRES_STAT!B462</f>
        <v>42675</v>
      </c>
      <c r="B459" s="6">
        <f>TITRES_STAT!D462</f>
        <v>8.9039999999999999</v>
      </c>
      <c r="C459" s="2">
        <f t="shared" si="53"/>
        <v>0.16900000000000048</v>
      </c>
      <c r="D459" s="2">
        <f t="shared" si="54"/>
        <v>8.7921999999999993</v>
      </c>
      <c r="E459" s="2">
        <f t="shared" si="48"/>
        <v>8.805299999999999</v>
      </c>
      <c r="F459" s="2">
        <f t="shared" si="49"/>
        <v>8.8140499999999999</v>
      </c>
      <c r="G459" s="2">
        <f t="shared" si="51"/>
        <v>8.9528999999999979</v>
      </c>
      <c r="H459" s="2">
        <f t="shared" si="55"/>
        <v>8.6064349999999994</v>
      </c>
      <c r="I459" s="2">
        <f t="array" ref="I459">SUMPRODUCT(B443:B462, (ROW(B443:B462)-ROW(B443)+1)) / (20*21/2)</f>
        <v>8.8125</v>
      </c>
      <c r="J459" s="2">
        <f t="shared" si="50"/>
        <v>8.8399904575002424</v>
      </c>
      <c r="K459" s="2">
        <f t="shared" si="52"/>
        <v>8.9019610110321974</v>
      </c>
    </row>
    <row r="460" spans="1:11" ht="13.5" x14ac:dyDescent="0.25">
      <c r="A460" s="3">
        <f>TITRES_STAT!B463</f>
        <v>42676</v>
      </c>
      <c r="B460" s="6">
        <f>TITRES_STAT!D463</f>
        <v>8.9090000000000007</v>
      </c>
      <c r="C460" s="2">
        <f t="shared" si="53"/>
        <v>5.0000000000007816E-3</v>
      </c>
      <c r="D460" s="2">
        <f t="shared" si="54"/>
        <v>8.8176000000000005</v>
      </c>
      <c r="E460" s="2">
        <f t="shared" ref="E460:E523" si="56">AVERAGE(B451:B460)</f>
        <v>8.8226999999999993</v>
      </c>
      <c r="F460" s="2">
        <f t="shared" si="49"/>
        <v>8.8133499999999998</v>
      </c>
      <c r="G460" s="2">
        <f t="shared" si="51"/>
        <v>8.9526199999999978</v>
      </c>
      <c r="H460" s="2">
        <f t="shared" si="55"/>
        <v>8.6096549999999983</v>
      </c>
      <c r="I460" s="2">
        <f t="array" ref="I460">SUMPRODUCT(B444:B463, (ROW(B444:B463)-ROW(B444)+1)) / (20*21/2)</f>
        <v>8.8151523809523802</v>
      </c>
      <c r="J460" s="2">
        <f t="shared" si="50"/>
        <v>8.8465627948811711</v>
      </c>
      <c r="K460" s="2">
        <f t="shared" si="52"/>
        <v>8.9022370498152483</v>
      </c>
    </row>
    <row r="461" spans="1:11" ht="13.5" x14ac:dyDescent="0.25">
      <c r="A461" s="3">
        <f>TITRES_STAT!B464</f>
        <v>42677</v>
      </c>
      <c r="B461" s="6">
        <f>TITRES_STAT!D464</f>
        <v>8.9090000000000007</v>
      </c>
      <c r="C461" s="2">
        <f t="shared" si="53"/>
        <v>0</v>
      </c>
      <c r="D461" s="2">
        <f t="shared" si="54"/>
        <v>8.843</v>
      </c>
      <c r="E461" s="2">
        <f t="shared" si="56"/>
        <v>8.8400999999999996</v>
      </c>
      <c r="F461" s="2">
        <f t="shared" si="49"/>
        <v>8.8126499999999997</v>
      </c>
      <c r="G461" s="2">
        <f t="shared" si="51"/>
        <v>8.9523399999999977</v>
      </c>
      <c r="H461" s="2">
        <f t="shared" si="55"/>
        <v>8.6116449999999993</v>
      </c>
      <c r="I461" s="2">
        <f t="array" ref="I461">SUMPRODUCT(B445:B464, (ROW(B445:B464)-ROW(B445)+1)) / (20*21/2)</f>
        <v>8.8171333333333326</v>
      </c>
      <c r="J461" s="2">
        <f t="shared" si="50"/>
        <v>8.852509195368679</v>
      </c>
      <c r="K461" s="2">
        <f t="shared" si="52"/>
        <v>8.9025022635479836</v>
      </c>
    </row>
    <row r="462" spans="1:11" ht="13.5" x14ac:dyDescent="0.25">
      <c r="A462" s="3">
        <f>TITRES_STAT!B465</f>
        <v>42678</v>
      </c>
      <c r="B462" s="6">
        <f>TITRES_STAT!D465</f>
        <v>8.6880000000000006</v>
      </c>
      <c r="C462" s="2">
        <f t="shared" si="53"/>
        <v>-0.22100000000000009</v>
      </c>
      <c r="D462" s="2">
        <f t="shared" si="54"/>
        <v>8.8290000000000006</v>
      </c>
      <c r="E462" s="2">
        <f t="shared" si="56"/>
        <v>8.8237000000000005</v>
      </c>
      <c r="F462" s="2">
        <f t="shared" si="49"/>
        <v>8.801149999999998</v>
      </c>
      <c r="G462" s="2">
        <f t="shared" si="51"/>
        <v>8.947639999999998</v>
      </c>
      <c r="H462" s="2">
        <f t="shared" si="55"/>
        <v>8.6139799999999997</v>
      </c>
      <c r="I462" s="2">
        <f t="array" ref="I462">SUMPRODUCT(B446:B465, (ROW(B446:B465)-ROW(B446)+1)) / (20*21/2)</f>
        <v>8.8101619047619053</v>
      </c>
      <c r="J462" s="2">
        <f t="shared" si="50"/>
        <v>8.8368416529526144</v>
      </c>
      <c r="K462" s="2">
        <f t="shared" si="52"/>
        <v>8.8940904100755134</v>
      </c>
    </row>
    <row r="463" spans="1:11" ht="13.5" x14ac:dyDescent="0.25">
      <c r="A463" s="3">
        <f>TITRES_STAT!B466</f>
        <v>42681</v>
      </c>
      <c r="B463" s="6">
        <f>TITRES_STAT!D466</f>
        <v>8.8290000000000006</v>
      </c>
      <c r="C463" s="2">
        <f t="shared" si="53"/>
        <v>0.14100000000000001</v>
      </c>
      <c r="D463" s="2">
        <f t="shared" si="54"/>
        <v>8.8478000000000012</v>
      </c>
      <c r="E463" s="2">
        <f t="shared" si="56"/>
        <v>8.8214000000000006</v>
      </c>
      <c r="F463" s="2">
        <f t="shared" si="49"/>
        <v>8.8081999999999976</v>
      </c>
      <c r="G463" s="2">
        <f t="shared" si="51"/>
        <v>8.9457599999999982</v>
      </c>
      <c r="H463" s="2">
        <f t="shared" si="55"/>
        <v>8.6167999999999996</v>
      </c>
      <c r="I463" s="2">
        <f t="array" ref="I463">SUMPRODUCT(B447:B466, (ROW(B447:B466)-ROW(B447)+1)) / (20*21/2)</f>
        <v>8.8121428571428577</v>
      </c>
      <c r="J463" s="2">
        <f t="shared" si="50"/>
        <v>8.8360948288618903</v>
      </c>
      <c r="K463" s="2">
        <f t="shared" si="52"/>
        <v>8.891537844974513</v>
      </c>
    </row>
    <row r="464" spans="1:11" ht="13.5" x14ac:dyDescent="0.25">
      <c r="A464" s="3">
        <f>TITRES_STAT!B467</f>
        <v>42682</v>
      </c>
      <c r="B464" s="6">
        <f>TITRES_STAT!D467</f>
        <v>8.8290000000000006</v>
      </c>
      <c r="C464" s="2">
        <f t="shared" si="53"/>
        <v>0</v>
      </c>
      <c r="D464" s="2">
        <f t="shared" si="54"/>
        <v>8.8328000000000007</v>
      </c>
      <c r="E464" s="2">
        <f t="shared" si="56"/>
        <v>8.8125</v>
      </c>
      <c r="F464" s="2">
        <f t="shared" si="49"/>
        <v>8.8081999999999994</v>
      </c>
      <c r="G464" s="2">
        <f t="shared" si="51"/>
        <v>8.9393799999999981</v>
      </c>
      <c r="H464" s="2">
        <f t="shared" si="55"/>
        <v>8.6204349999999987</v>
      </c>
      <c r="I464" s="2">
        <f t="array" ref="I464">SUMPRODUCT(B448:B467, (ROW(B448:B467)-ROW(B448)+1)) / (20*21/2)</f>
        <v>8.8145238095238074</v>
      </c>
      <c r="J464" s="2">
        <f t="shared" si="50"/>
        <v>8.835419130875044</v>
      </c>
      <c r="K464" s="2">
        <f t="shared" si="52"/>
        <v>8.8890853804657102</v>
      </c>
    </row>
    <row r="465" spans="1:11" ht="13.5" x14ac:dyDescent="0.25">
      <c r="A465" s="3">
        <f>TITRES_STAT!B468</f>
        <v>42683</v>
      </c>
      <c r="B465" s="6">
        <f>TITRES_STAT!D468</f>
        <v>8.7349999999999994</v>
      </c>
      <c r="C465" s="2">
        <f t="shared" si="53"/>
        <v>-9.4000000000001194E-2</v>
      </c>
      <c r="D465" s="2">
        <f t="shared" si="54"/>
        <v>8.798</v>
      </c>
      <c r="E465" s="2">
        <f t="shared" si="56"/>
        <v>8.8078000000000021</v>
      </c>
      <c r="F465" s="2">
        <f t="shared" si="49"/>
        <v>8.8081999999999994</v>
      </c>
      <c r="G465" s="2">
        <f t="shared" si="51"/>
        <v>8.9311199999999982</v>
      </c>
      <c r="H465" s="2">
        <f t="shared" si="55"/>
        <v>8.6237749999999984</v>
      </c>
      <c r="I465" s="2">
        <f t="array" ref="I465">SUMPRODUCT(B449:B468, (ROW(B449:B468)-ROW(B449)+1)) / (20*21/2)</f>
        <v>8.8162571428571432</v>
      </c>
      <c r="J465" s="2">
        <f t="shared" si="50"/>
        <v>8.8258554041250399</v>
      </c>
      <c r="K465" s="2">
        <f t="shared" si="52"/>
        <v>8.8830428165258777</v>
      </c>
    </row>
    <row r="466" spans="1:11" ht="13.5" x14ac:dyDescent="0.25">
      <c r="A466" s="3">
        <f>TITRES_STAT!B469</f>
        <v>42684</v>
      </c>
      <c r="B466" s="6">
        <f>TITRES_STAT!D469</f>
        <v>8.8290000000000006</v>
      </c>
      <c r="C466" s="2">
        <f t="shared" si="53"/>
        <v>9.4000000000001194E-2</v>
      </c>
      <c r="D466" s="2">
        <f t="shared" si="54"/>
        <v>8.782</v>
      </c>
      <c r="E466" s="2">
        <f t="shared" si="56"/>
        <v>8.8125</v>
      </c>
      <c r="F466" s="2">
        <f t="shared" si="49"/>
        <v>8.8039999999999985</v>
      </c>
      <c r="G466" s="2">
        <f t="shared" si="51"/>
        <v>8.9247399999999999</v>
      </c>
      <c r="H466" s="2">
        <f t="shared" si="55"/>
        <v>8.6275199999999987</v>
      </c>
      <c r="I466" s="2">
        <f t="array" ref="I466">SUMPRODUCT(B450:B469, (ROW(B450:B469)-ROW(B450)+1)) / (20*21/2)</f>
        <v>8.8258190476190475</v>
      </c>
      <c r="J466" s="2">
        <f t="shared" si="50"/>
        <v>8.8261548894464656</v>
      </c>
      <c r="K466" s="2">
        <f t="shared" si="52"/>
        <v>8.8809234903876089</v>
      </c>
    </row>
    <row r="467" spans="1:11" ht="13.5" x14ac:dyDescent="0.25">
      <c r="A467" s="3">
        <f>TITRES_STAT!B470</f>
        <v>42685</v>
      </c>
      <c r="B467" s="6">
        <f>TITRES_STAT!D470</f>
        <v>8.8290000000000006</v>
      </c>
      <c r="C467" s="2">
        <f t="shared" si="53"/>
        <v>0</v>
      </c>
      <c r="D467" s="2">
        <f t="shared" si="54"/>
        <v>8.8102</v>
      </c>
      <c r="E467" s="2">
        <f t="shared" si="56"/>
        <v>8.819600000000003</v>
      </c>
      <c r="F467" s="2">
        <f t="shared" si="49"/>
        <v>8.8108000000000004</v>
      </c>
      <c r="G467" s="2">
        <f t="shared" si="51"/>
        <v>8.9183599999999998</v>
      </c>
      <c r="H467" s="2">
        <f t="shared" si="55"/>
        <v>8.6313749999999967</v>
      </c>
      <c r="I467" s="2">
        <f t="array" ref="I467">SUMPRODUCT(B451:B470, (ROW(B451:B470)-ROW(B451)+1)) / (20*21/2)</f>
        <v>8.8358333333333352</v>
      </c>
      <c r="J467" s="2">
        <f t="shared" si="50"/>
        <v>8.8264258523563264</v>
      </c>
      <c r="K467" s="2">
        <f t="shared" si="52"/>
        <v>8.8788872750782915</v>
      </c>
    </row>
    <row r="468" spans="1:11" ht="13.5" x14ac:dyDescent="0.25">
      <c r="A468" s="3">
        <f>TITRES_STAT!B471</f>
        <v>42688</v>
      </c>
      <c r="B468" s="6">
        <f>TITRES_STAT!D471</f>
        <v>8.8290000000000006</v>
      </c>
      <c r="C468" s="2">
        <f t="shared" si="53"/>
        <v>0</v>
      </c>
      <c r="D468" s="2">
        <f t="shared" si="54"/>
        <v>8.8102</v>
      </c>
      <c r="E468" s="2">
        <f t="shared" si="56"/>
        <v>8.8290000000000024</v>
      </c>
      <c r="F468" s="2">
        <f t="shared" ref="F468:F531" si="57">AVERAGE(B449:B468)</f>
        <v>8.8176000000000023</v>
      </c>
      <c r="G468" s="2">
        <f t="shared" si="51"/>
        <v>8.911979999999998</v>
      </c>
      <c r="H468" s="2">
        <f t="shared" si="55"/>
        <v>8.6353599999999986</v>
      </c>
      <c r="I468" s="2">
        <f t="array" ref="I468">SUMPRODUCT(B452:B471, (ROW(B452:B471)-ROW(B452)+1)) / (20*21/2)</f>
        <v>8.8449523809523818</v>
      </c>
      <c r="J468" s="2">
        <f t="shared" si="50"/>
        <v>8.8266710092747722</v>
      </c>
      <c r="K468" s="2">
        <f t="shared" si="52"/>
        <v>8.8769309113497314</v>
      </c>
    </row>
    <row r="469" spans="1:11" ht="13.5" x14ac:dyDescent="0.25">
      <c r="A469" s="3">
        <f>TITRES_STAT!B472</f>
        <v>42689</v>
      </c>
      <c r="B469" s="6">
        <f>TITRES_STAT!D472</f>
        <v>8.9179999999999993</v>
      </c>
      <c r="C469" s="2">
        <f t="shared" si="53"/>
        <v>8.8999999999998636E-2</v>
      </c>
      <c r="D469" s="2">
        <f t="shared" si="54"/>
        <v>8.8279999999999994</v>
      </c>
      <c r="E469" s="2">
        <f t="shared" si="56"/>
        <v>8.8304000000000009</v>
      </c>
      <c r="F469" s="2">
        <f t="shared" si="57"/>
        <v>8.8178500000000017</v>
      </c>
      <c r="G469" s="2">
        <f t="shared" si="51"/>
        <v>8.9073799999999999</v>
      </c>
      <c r="H469" s="2">
        <f t="shared" si="55"/>
        <v>8.6397049999999975</v>
      </c>
      <c r="I469" s="2">
        <f t="array" ref="I469">SUMPRODUCT(B453:B472, (ROW(B453:B472)-ROW(B453)+1)) / (20*21/2)</f>
        <v>8.8419380952380937</v>
      </c>
      <c r="J469" s="2">
        <f t="shared" ref="J469:J532" si="58">$J$4*B469+J468*(1-$J$4)</f>
        <v>8.83536900839146</v>
      </c>
      <c r="K469" s="2">
        <f t="shared" si="52"/>
        <v>8.8785414638458207</v>
      </c>
    </row>
    <row r="470" spans="1:11" ht="13.5" x14ac:dyDescent="0.25">
      <c r="A470" s="3">
        <f>TITRES_STAT!B473</f>
        <v>42690</v>
      </c>
      <c r="B470" s="6">
        <f>TITRES_STAT!D473</f>
        <v>8.923</v>
      </c>
      <c r="C470" s="2">
        <f t="shared" si="53"/>
        <v>5.0000000000007816E-3</v>
      </c>
      <c r="D470" s="2">
        <f t="shared" si="54"/>
        <v>8.8656000000000006</v>
      </c>
      <c r="E470" s="2">
        <f t="shared" si="56"/>
        <v>8.8318000000000012</v>
      </c>
      <c r="F470" s="2">
        <f t="shared" si="57"/>
        <v>8.8272500000000012</v>
      </c>
      <c r="G470" s="2">
        <f t="shared" si="51"/>
        <v>8.9031599999999997</v>
      </c>
      <c r="H470" s="2">
        <f t="shared" si="55"/>
        <v>8.644009999999998</v>
      </c>
      <c r="I470" s="2">
        <f t="array" ref="I470">SUMPRODUCT(B454:B473, (ROW(B454:B473)-ROW(B454)+1)) / (20*21/2)</f>
        <v>8.8324809523809549</v>
      </c>
      <c r="J470" s="2">
        <f t="shared" si="58"/>
        <v>8.8437148171160835</v>
      </c>
      <c r="K470" s="2">
        <f t="shared" si="52"/>
        <v>8.8802849358518667</v>
      </c>
    </row>
    <row r="471" spans="1:11" ht="13.5" x14ac:dyDescent="0.25">
      <c r="A471" s="3">
        <f>TITRES_STAT!B474</f>
        <v>42691</v>
      </c>
      <c r="B471" s="6">
        <f>TITRES_STAT!D474</f>
        <v>8.923</v>
      </c>
      <c r="C471" s="2">
        <f t="shared" si="53"/>
        <v>0</v>
      </c>
      <c r="D471" s="2">
        <f t="shared" si="54"/>
        <v>8.8844000000000012</v>
      </c>
      <c r="E471" s="2">
        <f t="shared" si="56"/>
        <v>8.8332000000000015</v>
      </c>
      <c r="F471" s="2">
        <f t="shared" si="57"/>
        <v>8.8366500000000023</v>
      </c>
      <c r="G471" s="2">
        <f t="shared" si="51"/>
        <v>8.8989399999999996</v>
      </c>
      <c r="H471" s="2">
        <f t="shared" si="55"/>
        <v>8.6481799999999964</v>
      </c>
      <c r="I471" s="2">
        <f t="array" ref="I471">SUMPRODUCT(B455:B474, (ROW(B455:B474)-ROW(B455)+1)) / (20*21/2)</f>
        <v>8.8235809523809543</v>
      </c>
      <c r="J471" s="2">
        <f t="shared" si="58"/>
        <v>8.8512657869145528</v>
      </c>
      <c r="K471" s="2">
        <f t="shared" si="52"/>
        <v>8.8819600364066957</v>
      </c>
    </row>
    <row r="472" spans="1:11" ht="13.5" x14ac:dyDescent="0.25">
      <c r="A472" s="3">
        <f>TITRES_STAT!B475</f>
        <v>42692</v>
      </c>
      <c r="B472" s="6">
        <f>TITRES_STAT!D475</f>
        <v>8.8049999999999997</v>
      </c>
      <c r="C472" s="2">
        <f t="shared" si="53"/>
        <v>-0.11800000000000033</v>
      </c>
      <c r="D472" s="2">
        <f t="shared" si="54"/>
        <v>8.8795999999999999</v>
      </c>
      <c r="E472" s="2">
        <f t="shared" si="56"/>
        <v>8.8449000000000009</v>
      </c>
      <c r="F472" s="2">
        <f t="shared" si="57"/>
        <v>8.8343000000000025</v>
      </c>
      <c r="G472" s="2">
        <f t="shared" si="51"/>
        <v>8.89236</v>
      </c>
      <c r="H472" s="2">
        <f t="shared" si="55"/>
        <v>8.6524199999999976</v>
      </c>
      <c r="I472" s="2">
        <f t="array" ref="I472">SUMPRODUCT(B456:B475, (ROW(B456:B475)-ROW(B456)+1)) / (20*21/2)</f>
        <v>8.815552380952381</v>
      </c>
      <c r="J472" s="2">
        <f t="shared" si="58"/>
        <v>8.8468595214941192</v>
      </c>
      <c r="K472" s="2">
        <f t="shared" si="52"/>
        <v>8.8789419957632969</v>
      </c>
    </row>
    <row r="473" spans="1:11" ht="13.5" x14ac:dyDescent="0.25">
      <c r="A473" s="3">
        <f>TITRES_STAT!B476</f>
        <v>42695</v>
      </c>
      <c r="B473" s="6">
        <f>TITRES_STAT!D476</f>
        <v>8.7349999999999994</v>
      </c>
      <c r="C473" s="2">
        <f t="shared" si="53"/>
        <v>-7.0000000000000284E-2</v>
      </c>
      <c r="D473" s="2">
        <f t="shared" si="54"/>
        <v>8.8608000000000011</v>
      </c>
      <c r="E473" s="2">
        <f t="shared" si="56"/>
        <v>8.8354999999999997</v>
      </c>
      <c r="F473" s="2">
        <f t="shared" si="57"/>
        <v>8.8284500000000001</v>
      </c>
      <c r="G473" s="2">
        <f t="shared" si="51"/>
        <v>8.8845600000000005</v>
      </c>
      <c r="H473" s="2">
        <f t="shared" si="55"/>
        <v>8.655209999999995</v>
      </c>
      <c r="I473" s="2">
        <f t="array" ref="I473">SUMPRODUCT(B457:B476, (ROW(B457:B476)-ROW(B457)+1)) / (20*21/2)</f>
        <v>8.8247</v>
      </c>
      <c r="J473" s="2">
        <f t="shared" si="58"/>
        <v>8.8362062337327743</v>
      </c>
      <c r="K473" s="2">
        <f t="shared" si="52"/>
        <v>8.8732972116157161</v>
      </c>
    </row>
    <row r="474" spans="1:11" ht="13.5" x14ac:dyDescent="0.25">
      <c r="A474" s="3">
        <f>TITRES_STAT!B477</f>
        <v>42696</v>
      </c>
      <c r="B474" s="6">
        <f>TITRES_STAT!D477</f>
        <v>8.7349999999999994</v>
      </c>
      <c r="C474" s="2">
        <f t="shared" si="53"/>
        <v>0</v>
      </c>
      <c r="D474" s="2">
        <f t="shared" si="54"/>
        <v>8.8241999999999994</v>
      </c>
      <c r="E474" s="2">
        <f t="shared" si="56"/>
        <v>8.8261000000000003</v>
      </c>
      <c r="F474" s="2">
        <f t="shared" si="57"/>
        <v>8.8193000000000019</v>
      </c>
      <c r="G474" s="2">
        <f t="shared" si="51"/>
        <v>8.8767600000000009</v>
      </c>
      <c r="H474" s="2">
        <f t="shared" si="55"/>
        <v>8.658024999999995</v>
      </c>
      <c r="I474" s="2">
        <f t="array" ref="I474">SUMPRODUCT(B458:B477, (ROW(B458:B477)-ROW(B458)+1)) / (20*21/2)</f>
        <v>8.8198904761904764</v>
      </c>
      <c r="J474" s="2">
        <f t="shared" si="58"/>
        <v>8.8265675448058438</v>
      </c>
      <c r="K474" s="2">
        <f t="shared" si="52"/>
        <v>8.8678737915523538</v>
      </c>
    </row>
    <row r="475" spans="1:11" ht="13.5" x14ac:dyDescent="0.25">
      <c r="A475" s="3">
        <f>TITRES_STAT!B478</f>
        <v>42697</v>
      </c>
      <c r="B475" s="6">
        <f>TITRES_STAT!D478</f>
        <v>8.7349999999999994</v>
      </c>
      <c r="C475" s="2">
        <f t="shared" si="53"/>
        <v>0</v>
      </c>
      <c r="D475" s="2">
        <f t="shared" si="54"/>
        <v>8.7866</v>
      </c>
      <c r="E475" s="2">
        <f t="shared" si="56"/>
        <v>8.8261000000000003</v>
      </c>
      <c r="F475" s="2">
        <f t="shared" si="57"/>
        <v>8.8169500000000021</v>
      </c>
      <c r="G475" s="2">
        <f t="shared" si="51"/>
        <v>8.8689600000000031</v>
      </c>
      <c r="H475" s="2">
        <f t="shared" si="55"/>
        <v>8.6608399999999932</v>
      </c>
      <c r="I475" s="2">
        <f t="array" ref="I475">SUMPRODUCT(B459:B478, (ROW(B459:B478)-ROW(B459)+1)) / (20*21/2)</f>
        <v>8.8274857142857126</v>
      </c>
      <c r="J475" s="2">
        <f t="shared" si="58"/>
        <v>8.8178468262529055</v>
      </c>
      <c r="K475" s="2">
        <f t="shared" si="52"/>
        <v>8.8626630546287313</v>
      </c>
    </row>
    <row r="476" spans="1:11" ht="13.5" x14ac:dyDescent="0.25">
      <c r="A476" s="3">
        <f>TITRES_STAT!B479</f>
        <v>42698</v>
      </c>
      <c r="B476" s="6">
        <f>TITRES_STAT!D479</f>
        <v>8.9130000000000003</v>
      </c>
      <c r="C476" s="2">
        <f t="shared" si="53"/>
        <v>0.17800000000000082</v>
      </c>
      <c r="D476" s="2">
        <f t="shared" si="54"/>
        <v>8.7846000000000011</v>
      </c>
      <c r="E476" s="2">
        <f t="shared" si="56"/>
        <v>8.8345000000000002</v>
      </c>
      <c r="F476" s="2">
        <f t="shared" si="57"/>
        <v>8.8235000000000046</v>
      </c>
      <c r="G476" s="2">
        <f t="shared" si="51"/>
        <v>8.8687600000000035</v>
      </c>
      <c r="H476" s="2">
        <f t="shared" si="55"/>
        <v>8.6636449999999936</v>
      </c>
      <c r="I476" s="2">
        <f t="array" ref="I476">SUMPRODUCT(B460:B479, (ROW(B460:B479)-ROW(B460)+1)) / (20*21/2)</f>
        <v>8.8337999999999983</v>
      </c>
      <c r="J476" s="2">
        <f t="shared" si="58"/>
        <v>8.8269090332764382</v>
      </c>
      <c r="K476" s="2">
        <f t="shared" si="52"/>
        <v>8.8646370524864295</v>
      </c>
    </row>
    <row r="477" spans="1:11" ht="13.5" x14ac:dyDescent="0.25">
      <c r="A477" s="3">
        <f>TITRES_STAT!B480</f>
        <v>42699</v>
      </c>
      <c r="B477" s="6">
        <f>TITRES_STAT!D480</f>
        <v>8.7729999999999997</v>
      </c>
      <c r="C477" s="2">
        <f t="shared" si="53"/>
        <v>-0.14000000000000057</v>
      </c>
      <c r="D477" s="2">
        <f t="shared" si="54"/>
        <v>8.7781999999999982</v>
      </c>
      <c r="E477" s="2">
        <f t="shared" si="56"/>
        <v>8.8289000000000009</v>
      </c>
      <c r="F477" s="2">
        <f t="shared" si="57"/>
        <v>8.8242500000000046</v>
      </c>
      <c r="G477" s="2">
        <f t="shared" si="51"/>
        <v>8.8667000000000034</v>
      </c>
      <c r="H477" s="2">
        <f t="shared" si="55"/>
        <v>8.6669999999999945</v>
      </c>
      <c r="I477" s="2">
        <f t="array" ref="I477">SUMPRODUCT(B461:B480, (ROW(B461:B480)-ROW(B461)+1)) / (20*21/2)</f>
        <v>8.8424238095238081</v>
      </c>
      <c r="J477" s="2">
        <f t="shared" si="58"/>
        <v>8.8217748396310629</v>
      </c>
      <c r="K477" s="2">
        <f t="shared" si="52"/>
        <v>8.861043442585002</v>
      </c>
    </row>
    <row r="478" spans="1:11" ht="13.5" x14ac:dyDescent="0.25">
      <c r="A478" s="3">
        <f>TITRES_STAT!B481</f>
        <v>42702</v>
      </c>
      <c r="B478" s="6">
        <f>TITRES_STAT!D481</f>
        <v>8.9039999999999999</v>
      </c>
      <c r="C478" s="2">
        <f t="shared" si="53"/>
        <v>0.13100000000000023</v>
      </c>
      <c r="D478" s="2">
        <f t="shared" si="54"/>
        <v>8.8120000000000012</v>
      </c>
      <c r="E478" s="2">
        <f t="shared" si="56"/>
        <v>8.8363999999999994</v>
      </c>
      <c r="F478" s="2">
        <f t="shared" si="57"/>
        <v>8.8327000000000044</v>
      </c>
      <c r="G478" s="2">
        <f t="shared" si="51"/>
        <v>8.8674400000000055</v>
      </c>
      <c r="H478" s="2">
        <f t="shared" si="55"/>
        <v>8.6698449999999934</v>
      </c>
      <c r="I478" s="2">
        <f t="array" ref="I478">SUMPRODUCT(B462:B481, (ROW(B462:B481)-ROW(B462)+1)) / (20*21/2)</f>
        <v>8.8509809523809526</v>
      </c>
      <c r="J478" s="2">
        <f t="shared" si="58"/>
        <v>8.8296058072852475</v>
      </c>
      <c r="K478" s="2">
        <f t="shared" si="52"/>
        <v>8.8627280134640216</v>
      </c>
    </row>
    <row r="479" spans="1:11" ht="13.5" x14ac:dyDescent="0.25">
      <c r="A479" s="3">
        <f>TITRES_STAT!B482</f>
        <v>42703</v>
      </c>
      <c r="B479" s="6">
        <f>TITRES_STAT!D482</f>
        <v>8.8989999999999991</v>
      </c>
      <c r="C479" s="2">
        <f t="shared" si="53"/>
        <v>-5.0000000000007816E-3</v>
      </c>
      <c r="D479" s="2">
        <f t="shared" si="54"/>
        <v>8.8448000000000011</v>
      </c>
      <c r="E479" s="2">
        <f t="shared" si="56"/>
        <v>8.8344999999999985</v>
      </c>
      <c r="F479" s="2">
        <f t="shared" si="57"/>
        <v>8.8324500000000015</v>
      </c>
      <c r="G479" s="2">
        <f t="shared" si="51"/>
        <v>8.8669600000000042</v>
      </c>
      <c r="H479" s="2">
        <f t="shared" si="55"/>
        <v>8.6729299999999938</v>
      </c>
      <c r="I479" s="2">
        <f t="array" ref="I479">SUMPRODUCT(B463:B482, (ROW(B463:B482)-ROW(B463)+1)) / (20*21/2)</f>
        <v>8.8634714285714278</v>
      </c>
      <c r="J479" s="2">
        <f t="shared" si="58"/>
        <v>8.8362147780199862</v>
      </c>
      <c r="K479" s="2">
        <f t="shared" si="52"/>
        <v>8.864150444308569</v>
      </c>
    </row>
    <row r="480" spans="1:11" ht="13.5" x14ac:dyDescent="0.25">
      <c r="A480" s="3">
        <f>TITRES_STAT!B483</f>
        <v>42704</v>
      </c>
      <c r="B480" s="6">
        <f>TITRES_STAT!D483</f>
        <v>8.923</v>
      </c>
      <c r="C480" s="2">
        <f t="shared" si="53"/>
        <v>2.4000000000000909E-2</v>
      </c>
      <c r="D480" s="2">
        <f t="shared" si="54"/>
        <v>8.8824000000000005</v>
      </c>
      <c r="E480" s="2">
        <f t="shared" si="56"/>
        <v>8.8345000000000002</v>
      </c>
      <c r="F480" s="2">
        <f t="shared" si="57"/>
        <v>8.8331500000000016</v>
      </c>
      <c r="G480" s="2">
        <f t="shared" si="51"/>
        <v>8.8679000000000041</v>
      </c>
      <c r="H480" s="2">
        <f t="shared" si="55"/>
        <v>8.6773649999999929</v>
      </c>
      <c r="I480" s="2">
        <f t="array" ref="I480">SUMPRODUCT(B464:B483, (ROW(B464:B483)-ROW(B464)+1)) / (20*21/2)</f>
        <v>8.8728333333333342</v>
      </c>
      <c r="J480" s="2">
        <f t="shared" si="58"/>
        <v>8.8444800372561776</v>
      </c>
      <c r="K480" s="2">
        <f t="shared" si="52"/>
        <v>8.8664582700219583</v>
      </c>
    </row>
    <row r="481" spans="1:11" ht="13.5" x14ac:dyDescent="0.25">
      <c r="A481" s="3">
        <f>TITRES_STAT!B484</f>
        <v>42705</v>
      </c>
      <c r="B481" s="6">
        <f>TITRES_STAT!D484</f>
        <v>8.923</v>
      </c>
      <c r="C481" s="2">
        <f t="shared" si="53"/>
        <v>0</v>
      </c>
      <c r="D481" s="2">
        <f t="shared" si="54"/>
        <v>8.8844000000000012</v>
      </c>
      <c r="E481" s="2">
        <f t="shared" si="56"/>
        <v>8.8345000000000002</v>
      </c>
      <c r="F481" s="2">
        <f t="shared" si="57"/>
        <v>8.83385</v>
      </c>
      <c r="G481" s="2">
        <f t="shared" si="51"/>
        <v>8.8642400000000041</v>
      </c>
      <c r="H481" s="2">
        <f t="shared" si="55"/>
        <v>8.6813149999999926</v>
      </c>
      <c r="I481" s="2">
        <f t="array" ref="I481">SUMPRODUCT(B465:B484, (ROW(B465:B484)-ROW(B465)+1)) / (20*21/2)</f>
        <v>8.8834476190476188</v>
      </c>
      <c r="J481" s="2">
        <f t="shared" si="58"/>
        <v>8.851958128946066</v>
      </c>
      <c r="K481" s="2">
        <f t="shared" si="52"/>
        <v>8.8686755927661949</v>
      </c>
    </row>
    <row r="482" spans="1:11" ht="13.5" x14ac:dyDescent="0.25">
      <c r="A482" s="3">
        <f>TITRES_STAT!B485</f>
        <v>42706</v>
      </c>
      <c r="B482" s="6">
        <f>TITRES_STAT!D485</f>
        <v>8.9649999999999999</v>
      </c>
      <c r="C482" s="2">
        <f t="shared" si="53"/>
        <v>4.1999999999999815E-2</v>
      </c>
      <c r="D482" s="2">
        <f t="shared" si="54"/>
        <v>8.9228000000000005</v>
      </c>
      <c r="E482" s="2">
        <f t="shared" si="56"/>
        <v>8.8505000000000003</v>
      </c>
      <c r="F482" s="2">
        <f t="shared" si="57"/>
        <v>8.8476999999999997</v>
      </c>
      <c r="G482" s="2">
        <f t="shared" si="51"/>
        <v>8.8614200000000025</v>
      </c>
      <c r="H482" s="2">
        <f t="shared" si="55"/>
        <v>8.6855199999999915</v>
      </c>
      <c r="I482" s="2">
        <f t="array" ref="I482">SUMPRODUCT(B466:B485, (ROW(B466:B485)-ROW(B466)+1)) / (20*21/2)</f>
        <v>8.8934142857142859</v>
      </c>
      <c r="J482" s="2">
        <f t="shared" si="58"/>
        <v>8.8627240214273932</v>
      </c>
      <c r="K482" s="2">
        <f t="shared" si="52"/>
        <v>8.8724530205008545</v>
      </c>
    </row>
    <row r="483" spans="1:11" ht="13.5" x14ac:dyDescent="0.25">
      <c r="A483" s="3">
        <f>TITRES_STAT!B486</f>
        <v>42709</v>
      </c>
      <c r="B483" s="6">
        <f>TITRES_STAT!D486</f>
        <v>8.9459999999999997</v>
      </c>
      <c r="C483" s="2">
        <f t="shared" si="53"/>
        <v>-1.9000000000000128E-2</v>
      </c>
      <c r="D483" s="2">
        <f t="shared" si="54"/>
        <v>8.9311999999999987</v>
      </c>
      <c r="E483" s="2">
        <f t="shared" si="56"/>
        <v>8.8716000000000008</v>
      </c>
      <c r="F483" s="2">
        <f t="shared" si="57"/>
        <v>8.8535500000000003</v>
      </c>
      <c r="G483" s="2">
        <f t="shared" si="51"/>
        <v>8.8582200000000029</v>
      </c>
      <c r="H483" s="2">
        <f t="shared" si="55"/>
        <v>8.6897399999999934</v>
      </c>
      <c r="I483" s="2">
        <f t="array" ref="I483">SUMPRODUCT(B467:B486, (ROW(B467:B486)-ROW(B467)+1)) / (20*21/2)</f>
        <v>8.9022857142857141</v>
      </c>
      <c r="J483" s="2">
        <f t="shared" si="58"/>
        <v>8.8706550670057371</v>
      </c>
      <c r="K483" s="2">
        <f t="shared" si="52"/>
        <v>8.8753372157753301</v>
      </c>
    </row>
    <row r="484" spans="1:11" ht="13.5" x14ac:dyDescent="0.25">
      <c r="A484" s="3">
        <f>TITRES_STAT!B487</f>
        <v>42710</v>
      </c>
      <c r="B484" s="6">
        <f>TITRES_STAT!D487</f>
        <v>8.9649999999999999</v>
      </c>
      <c r="C484" s="2">
        <f t="shared" si="53"/>
        <v>1.9000000000000128E-2</v>
      </c>
      <c r="D484" s="2">
        <f t="shared" si="54"/>
        <v>8.9443999999999981</v>
      </c>
      <c r="E484" s="2">
        <f t="shared" si="56"/>
        <v>8.8946000000000005</v>
      </c>
      <c r="F484" s="2">
        <f t="shared" si="57"/>
        <v>8.8603500000000004</v>
      </c>
      <c r="G484" s="2">
        <f t="shared" si="51"/>
        <v>8.8571800000000032</v>
      </c>
      <c r="H484" s="2">
        <f t="shared" si="55"/>
        <v>8.6941449999999918</v>
      </c>
      <c r="I484" s="2">
        <f t="array" ref="I484">SUMPRODUCT(B468:B487, (ROW(B468:B487)-ROW(B468)+1)) / (20*21/2)</f>
        <v>8.9109857142857152</v>
      </c>
      <c r="J484" s="2">
        <f t="shared" si="58"/>
        <v>8.879640298719476</v>
      </c>
      <c r="K484" s="2">
        <f t="shared" si="52"/>
        <v>8.8788534033919841</v>
      </c>
    </row>
    <row r="485" spans="1:11" ht="13.5" x14ac:dyDescent="0.25">
      <c r="A485" s="3">
        <f>TITRES_STAT!B488</f>
        <v>42711</v>
      </c>
      <c r="B485" s="6">
        <f>TITRES_STAT!D488</f>
        <v>8.9649999999999999</v>
      </c>
      <c r="C485" s="2">
        <f t="shared" si="53"/>
        <v>0</v>
      </c>
      <c r="D485" s="2">
        <f t="shared" si="54"/>
        <v>8.9527999999999999</v>
      </c>
      <c r="E485" s="2">
        <f t="shared" si="56"/>
        <v>8.9176000000000002</v>
      </c>
      <c r="F485" s="2">
        <f t="shared" si="57"/>
        <v>8.8718499999999985</v>
      </c>
      <c r="G485" s="2">
        <f t="shared" si="51"/>
        <v>8.853880000000002</v>
      </c>
      <c r="H485" s="2">
        <f t="shared" si="55"/>
        <v>8.6989899999999913</v>
      </c>
      <c r="I485" s="2">
        <f t="array" ref="I485">SUMPRODUCT(B469:B488, (ROW(B469:B488)-ROW(B469)+1)) / (20*21/2)</f>
        <v>8.8939666666666675</v>
      </c>
      <c r="J485" s="2">
        <f t="shared" si="58"/>
        <v>8.8877697940795262</v>
      </c>
      <c r="K485" s="2">
        <f t="shared" si="52"/>
        <v>8.8822317012981813</v>
      </c>
    </row>
    <row r="486" spans="1:11" ht="13.5" x14ac:dyDescent="0.25">
      <c r="A486" s="3">
        <f>TITRES_STAT!B489</f>
        <v>42712</v>
      </c>
      <c r="B486" s="6">
        <f>TITRES_STAT!D489</f>
        <v>8.9649999999999999</v>
      </c>
      <c r="C486" s="2">
        <f t="shared" si="53"/>
        <v>0</v>
      </c>
      <c r="D486" s="2">
        <f t="shared" si="54"/>
        <v>8.9611999999999998</v>
      </c>
      <c r="E486" s="2">
        <f t="shared" si="56"/>
        <v>8.9228000000000005</v>
      </c>
      <c r="F486" s="2">
        <f t="shared" si="57"/>
        <v>8.8786500000000004</v>
      </c>
      <c r="G486" s="2">
        <f t="shared" si="51"/>
        <v>8.8507800000000003</v>
      </c>
      <c r="H486" s="2">
        <f t="shared" si="55"/>
        <v>8.7038549999999919</v>
      </c>
      <c r="I486" s="2">
        <f t="array" ref="I486">SUMPRODUCT(B470:B489, (ROW(B470:B489)-ROW(B470)+1)) / (20*21/2)</f>
        <v>8.8775285714285719</v>
      </c>
      <c r="J486" s="2">
        <f t="shared" si="58"/>
        <v>8.8951250517862377</v>
      </c>
      <c r="K486" s="2">
        <f t="shared" si="52"/>
        <v>8.8854775169335465</v>
      </c>
    </row>
    <row r="487" spans="1:11" ht="13.5" x14ac:dyDescent="0.25">
      <c r="A487" s="3">
        <f>TITRES_STAT!B490</f>
        <v>42713</v>
      </c>
      <c r="B487" s="6">
        <f>TITRES_STAT!D490</f>
        <v>8.9700000000000006</v>
      </c>
      <c r="C487" s="2">
        <f t="shared" si="53"/>
        <v>5.0000000000007816E-3</v>
      </c>
      <c r="D487" s="2">
        <f t="shared" si="54"/>
        <v>8.9621999999999993</v>
      </c>
      <c r="E487" s="2">
        <f t="shared" si="56"/>
        <v>8.9425000000000008</v>
      </c>
      <c r="F487" s="2">
        <f t="shared" si="57"/>
        <v>8.8856999999999999</v>
      </c>
      <c r="G487" s="2">
        <f t="shared" si="51"/>
        <v>8.8479600000000023</v>
      </c>
      <c r="H487" s="2">
        <f t="shared" si="55"/>
        <v>8.7087449999999915</v>
      </c>
      <c r="I487" s="2">
        <f t="array" ref="I487">SUMPRODUCT(B471:B490, (ROW(B471:B490)-ROW(B471)+1)) / (20*21/2)</f>
        <v>8.8871428571428588</v>
      </c>
      <c r="J487" s="2">
        <f t="shared" si="58"/>
        <v>8.9022559992351677</v>
      </c>
      <c r="K487" s="2">
        <f t="shared" si="52"/>
        <v>8.8887921241126229</v>
      </c>
    </row>
    <row r="488" spans="1:11" ht="13.5" x14ac:dyDescent="0.25">
      <c r="A488" s="3">
        <f>TITRES_STAT!B491</f>
        <v>42717</v>
      </c>
      <c r="B488" s="6">
        <f>TITRES_STAT!D491</f>
        <v>8.7070000000000007</v>
      </c>
      <c r="C488" s="2">
        <f t="shared" si="53"/>
        <v>-0.2629999999999999</v>
      </c>
      <c r="D488" s="2">
        <f t="shared" si="54"/>
        <v>8.9144000000000005</v>
      </c>
      <c r="E488" s="2">
        <f t="shared" si="56"/>
        <v>8.9228000000000005</v>
      </c>
      <c r="F488" s="2">
        <f t="shared" si="57"/>
        <v>8.8795999999999999</v>
      </c>
      <c r="G488" s="2">
        <f t="shared" si="51"/>
        <v>8.8436400000000006</v>
      </c>
      <c r="H488" s="2">
        <f t="shared" si="55"/>
        <v>8.7134649999999905</v>
      </c>
      <c r="I488" s="2">
        <f t="array" ref="I488">SUMPRODUCT(B472:B491, (ROW(B472:B491)-ROW(B472)+1)) / (20*21/2)</f>
        <v>8.8965333333333341</v>
      </c>
      <c r="J488" s="2">
        <f t="shared" si="58"/>
        <v>8.8836601897841998</v>
      </c>
      <c r="K488" s="2">
        <f t="shared" si="52"/>
        <v>8.8816630212062453</v>
      </c>
    </row>
    <row r="489" spans="1:11" ht="13.5" x14ac:dyDescent="0.25">
      <c r="A489" s="3">
        <f>TITRES_STAT!B492</f>
        <v>42718</v>
      </c>
      <c r="B489" s="6">
        <f>TITRES_STAT!D492</f>
        <v>8.7070000000000007</v>
      </c>
      <c r="C489" s="2">
        <f t="shared" si="53"/>
        <v>0</v>
      </c>
      <c r="D489" s="2">
        <f t="shared" si="54"/>
        <v>8.8628</v>
      </c>
      <c r="E489" s="2">
        <f t="shared" si="56"/>
        <v>8.9036000000000008</v>
      </c>
      <c r="F489" s="2">
        <f t="shared" si="57"/>
        <v>8.8690499999999979</v>
      </c>
      <c r="G489" s="2">
        <f t="shared" si="51"/>
        <v>8.8393200000000007</v>
      </c>
      <c r="H489" s="2">
        <f t="shared" si="55"/>
        <v>8.7166199999999918</v>
      </c>
      <c r="I489" s="2">
        <f t="array" ref="I489">SUMPRODUCT(B473:B492, (ROW(B473:B492)-ROW(B473)+1)) / (20*21/2)</f>
        <v>8.9057000000000013</v>
      </c>
      <c r="J489" s="2">
        <f t="shared" si="58"/>
        <v>8.8668354098047519</v>
      </c>
      <c r="K489" s="2">
        <f t="shared" si="52"/>
        <v>8.8748134909628629</v>
      </c>
    </row>
    <row r="490" spans="1:11" ht="13.5" x14ac:dyDescent="0.25">
      <c r="A490" s="3">
        <f>TITRES_STAT!B493</f>
        <v>42719</v>
      </c>
      <c r="B490" s="6">
        <f>TITRES_STAT!D493</f>
        <v>8.9700000000000006</v>
      </c>
      <c r="C490" s="2">
        <f t="shared" si="53"/>
        <v>0.2629999999999999</v>
      </c>
      <c r="D490" s="2">
        <f t="shared" si="54"/>
        <v>8.8638000000000012</v>
      </c>
      <c r="E490" s="2">
        <f t="shared" si="56"/>
        <v>8.9083000000000006</v>
      </c>
      <c r="F490" s="2">
        <f t="shared" si="57"/>
        <v>8.8713999999999995</v>
      </c>
      <c r="G490" s="2">
        <f t="shared" si="51"/>
        <v>8.8402600000000024</v>
      </c>
      <c r="H490" s="2">
        <f t="shared" si="55"/>
        <v>8.7219049999999925</v>
      </c>
      <c r="I490" s="2">
        <f t="array" ref="I490">SUMPRODUCT(B474:B493, (ROW(B474:B493)-ROW(B474)+1)) / (20*21/2)</f>
        <v>8.9140809523809548</v>
      </c>
      <c r="J490" s="2">
        <f t="shared" si="58"/>
        <v>8.8766606088709654</v>
      </c>
      <c r="K490" s="2">
        <f t="shared" si="52"/>
        <v>8.878546295238829</v>
      </c>
    </row>
    <row r="491" spans="1:11" ht="13.5" x14ac:dyDescent="0.25">
      <c r="A491" s="3">
        <f>TITRES_STAT!B494</f>
        <v>42720</v>
      </c>
      <c r="B491" s="6">
        <f>TITRES_STAT!D494</f>
        <v>8.9700000000000006</v>
      </c>
      <c r="C491" s="2">
        <f t="shared" si="53"/>
        <v>0</v>
      </c>
      <c r="D491" s="2">
        <f t="shared" si="54"/>
        <v>8.8647999999999989</v>
      </c>
      <c r="E491" s="2">
        <f t="shared" si="56"/>
        <v>8.9130000000000003</v>
      </c>
      <c r="F491" s="2">
        <f t="shared" si="57"/>
        <v>8.8737499999999994</v>
      </c>
      <c r="G491" s="2">
        <f t="shared" si="51"/>
        <v>8.8412000000000024</v>
      </c>
      <c r="H491" s="2">
        <f t="shared" si="55"/>
        <v>8.7271899999999931</v>
      </c>
      <c r="I491" s="2">
        <f t="array" ref="I491">SUMPRODUCT(B475:B494, (ROW(B475:B494)-ROW(B475)+1)) / (20*21/2)</f>
        <v>8.9419142857142866</v>
      </c>
      <c r="J491" s="2">
        <f t="shared" si="58"/>
        <v>8.8855500746927785</v>
      </c>
      <c r="K491" s="2">
        <f t="shared" si="52"/>
        <v>8.882132715033384</v>
      </c>
    </row>
    <row r="492" spans="1:11" ht="13.5" x14ac:dyDescent="0.25">
      <c r="A492" s="3">
        <f>TITRES_STAT!B495</f>
        <v>42723</v>
      </c>
      <c r="B492" s="6">
        <f>TITRES_STAT!D495</f>
        <v>8.9700000000000006</v>
      </c>
      <c r="C492" s="2">
        <f t="shared" si="53"/>
        <v>0</v>
      </c>
      <c r="D492" s="2">
        <f t="shared" si="54"/>
        <v>8.8647999999999989</v>
      </c>
      <c r="E492" s="2">
        <f t="shared" si="56"/>
        <v>8.9135000000000009</v>
      </c>
      <c r="F492" s="2">
        <f t="shared" si="57"/>
        <v>8.8819999999999997</v>
      </c>
      <c r="G492" s="2">
        <f t="shared" si="51"/>
        <v>8.8422400000000021</v>
      </c>
      <c r="H492" s="2">
        <f t="shared" si="55"/>
        <v>8.7313749999999928</v>
      </c>
      <c r="I492" s="2">
        <f t="array" ref="I492">SUMPRODUCT(B476:B495, (ROW(B476:B495)-ROW(B476)+1)) / (20*21/2)</f>
        <v>8.9671238095238088</v>
      </c>
      <c r="J492" s="2">
        <f t="shared" si="58"/>
        <v>8.8935929247220376</v>
      </c>
      <c r="K492" s="2">
        <f t="shared" si="52"/>
        <v>8.885578490914428</v>
      </c>
    </row>
    <row r="493" spans="1:11" ht="13.5" x14ac:dyDescent="0.25">
      <c r="A493" s="3">
        <f>TITRES_STAT!B496</f>
        <v>42724</v>
      </c>
      <c r="B493" s="6">
        <f>TITRES_STAT!D496</f>
        <v>8.9700000000000006</v>
      </c>
      <c r="C493" s="2">
        <f t="shared" si="53"/>
        <v>0</v>
      </c>
      <c r="D493" s="2">
        <f t="shared" si="54"/>
        <v>8.9173999999999989</v>
      </c>
      <c r="E493" s="2">
        <f t="shared" si="56"/>
        <v>8.9159000000000006</v>
      </c>
      <c r="F493" s="2">
        <f t="shared" si="57"/>
        <v>8.8937500000000007</v>
      </c>
      <c r="G493" s="2">
        <f t="shared" si="51"/>
        <v>8.8478800000000017</v>
      </c>
      <c r="H493" s="2">
        <f t="shared" si="55"/>
        <v>8.7366599999999934</v>
      </c>
      <c r="I493" s="2">
        <f t="array" ref="I493">SUMPRODUCT(B477:B496, (ROW(B477:B496)-ROW(B477)+1)) / (20*21/2)</f>
        <v>8.9902095238095239</v>
      </c>
      <c r="J493" s="2">
        <f t="shared" si="58"/>
        <v>8.9008697890342248</v>
      </c>
      <c r="K493" s="2">
        <f t="shared" si="52"/>
        <v>8.8888891383295476</v>
      </c>
    </row>
    <row r="494" spans="1:11" ht="13.5" x14ac:dyDescent="0.25">
      <c r="A494" s="3">
        <f>TITRES_STAT!B497</f>
        <v>42725</v>
      </c>
      <c r="B494" s="6">
        <f>TITRES_STAT!D497</f>
        <v>9.1859999999999999</v>
      </c>
      <c r="C494" s="2">
        <f t="shared" si="53"/>
        <v>0.2159999999999993</v>
      </c>
      <c r="D494" s="2">
        <f t="shared" si="54"/>
        <v>9.0132000000000012</v>
      </c>
      <c r="E494" s="2">
        <f t="shared" si="56"/>
        <v>8.9379999999999988</v>
      </c>
      <c r="F494" s="2">
        <f t="shared" si="57"/>
        <v>8.9163000000000014</v>
      </c>
      <c r="G494" s="2">
        <f t="shared" si="51"/>
        <v>8.8550200000000032</v>
      </c>
      <c r="H494" s="2">
        <f t="shared" si="55"/>
        <v>8.7419699999999914</v>
      </c>
      <c r="I494" s="2">
        <f t="array" ref="I494">SUMPRODUCT(B478:B497, (ROW(B478:B497)-ROW(B478)+1)) / (20*21/2)</f>
        <v>9.0201142857142873</v>
      </c>
      <c r="J494" s="2">
        <f t="shared" si="58"/>
        <v>8.9280250472214426</v>
      </c>
      <c r="K494" s="2">
        <f t="shared" si="52"/>
        <v>8.9005405446695658</v>
      </c>
    </row>
    <row r="495" spans="1:11" ht="13.5" x14ac:dyDescent="0.25">
      <c r="A495" s="3">
        <f>TITRES_STAT!B498</f>
        <v>42726</v>
      </c>
      <c r="B495" s="6">
        <f>TITRES_STAT!D498</f>
        <v>9.1809999999999992</v>
      </c>
      <c r="C495" s="2">
        <f t="shared" si="53"/>
        <v>-5.0000000000007816E-3</v>
      </c>
      <c r="D495" s="2">
        <f t="shared" si="54"/>
        <v>9.0554000000000006</v>
      </c>
      <c r="E495" s="2">
        <f t="shared" si="56"/>
        <v>8.9595999999999982</v>
      </c>
      <c r="F495" s="2">
        <f t="shared" si="57"/>
        <v>8.938600000000001</v>
      </c>
      <c r="G495" s="2">
        <f t="shared" si="51"/>
        <v>8.863940000000003</v>
      </c>
      <c r="H495" s="2">
        <f t="shared" si="55"/>
        <v>8.7481999999999918</v>
      </c>
      <c r="I495" s="2">
        <f t="array" ref="I495">SUMPRODUCT(B479:B498, (ROW(B479:B498)-ROW(B479)+1)) / (20*21/2)</f>
        <v>9.0476714285714301</v>
      </c>
      <c r="J495" s="2">
        <f t="shared" si="58"/>
        <v>8.9521178998670194</v>
      </c>
      <c r="K495" s="2">
        <f t="shared" si="52"/>
        <v>8.9115389546825252</v>
      </c>
    </row>
    <row r="496" spans="1:11" ht="13.5" x14ac:dyDescent="0.25">
      <c r="A496" s="3">
        <f>TITRES_STAT!B499</f>
        <v>42727</v>
      </c>
      <c r="B496" s="6">
        <f>TITRES_STAT!D499</f>
        <v>9.1809999999999992</v>
      </c>
      <c r="C496" s="2">
        <f t="shared" si="53"/>
        <v>0</v>
      </c>
      <c r="D496" s="2">
        <f t="shared" si="54"/>
        <v>9.0975999999999999</v>
      </c>
      <c r="E496" s="2">
        <f t="shared" si="56"/>
        <v>8.9811999999999976</v>
      </c>
      <c r="F496" s="2">
        <f t="shared" si="57"/>
        <v>8.9520000000000017</v>
      </c>
      <c r="G496" s="2">
        <f t="shared" si="51"/>
        <v>8.8693000000000026</v>
      </c>
      <c r="H496" s="2">
        <f t="shared" si="55"/>
        <v>8.7534649999999932</v>
      </c>
      <c r="I496" s="2">
        <f t="array" ref="I496">SUMPRODUCT(B480:B499, (ROW(B480:B499)-ROW(B480)+1)) / (20*21/2)</f>
        <v>9.0721714285714299</v>
      </c>
      <c r="J496" s="2">
        <f t="shared" si="58"/>
        <v>8.9739161951177806</v>
      </c>
      <c r="K496" s="2">
        <f t="shared" si="52"/>
        <v>8.9221060544988973</v>
      </c>
    </row>
    <row r="497" spans="1:11" ht="13.5" x14ac:dyDescent="0.25">
      <c r="A497" s="3">
        <f>TITRES_STAT!B500</f>
        <v>42730</v>
      </c>
      <c r="B497" s="6">
        <f>TITRES_STAT!D500</f>
        <v>9.266</v>
      </c>
      <c r="C497" s="2">
        <f t="shared" si="53"/>
        <v>8.5000000000000853E-2</v>
      </c>
      <c r="D497" s="2">
        <f t="shared" si="54"/>
        <v>9.1567999999999987</v>
      </c>
      <c r="E497" s="2">
        <f t="shared" si="56"/>
        <v>9.0107999999999997</v>
      </c>
      <c r="F497" s="2">
        <f t="shared" si="57"/>
        <v>8.9766500000000011</v>
      </c>
      <c r="G497" s="2">
        <f t="shared" si="51"/>
        <v>8.8807600000000022</v>
      </c>
      <c r="H497" s="2">
        <f t="shared" si="55"/>
        <v>8.7600099999999923</v>
      </c>
      <c r="I497" s="2">
        <f t="array" ref="I497">SUMPRODUCT(B481:B500, (ROW(B481:B500)-ROW(B481)+1)) / (20*21/2)</f>
        <v>9.0949904761904747</v>
      </c>
      <c r="J497" s="2">
        <f t="shared" si="58"/>
        <v>9.0017337003446585</v>
      </c>
      <c r="K497" s="2">
        <f t="shared" si="52"/>
        <v>8.935592091577373</v>
      </c>
    </row>
    <row r="498" spans="1:11" ht="13.5" x14ac:dyDescent="0.25">
      <c r="A498" s="3">
        <f>TITRES_STAT!B501</f>
        <v>42731</v>
      </c>
      <c r="B498" s="6">
        <f>TITRES_STAT!D501</f>
        <v>9.266</v>
      </c>
      <c r="C498" s="2">
        <f t="shared" si="53"/>
        <v>0</v>
      </c>
      <c r="D498" s="2">
        <f t="shared" si="54"/>
        <v>9.2159999999999975</v>
      </c>
      <c r="E498" s="2">
        <f t="shared" si="56"/>
        <v>9.0667000000000009</v>
      </c>
      <c r="F498" s="2">
        <f t="shared" si="57"/>
        <v>8.9947499999999998</v>
      </c>
      <c r="G498" s="2">
        <f t="shared" ref="G498:G561" si="59">AVERAGE(B449:B498)</f>
        <v>8.8922200000000036</v>
      </c>
      <c r="H498" s="2">
        <f t="shared" si="55"/>
        <v>8.7667749999999938</v>
      </c>
      <c r="I498" s="2">
        <f t="array" ref="I498">SUMPRODUCT(B482:B501, (ROW(B482:B501)-ROW(B482)+1)) / (20*21/2)</f>
        <v>9.1157666666666675</v>
      </c>
      <c r="J498" s="2">
        <f t="shared" si="58"/>
        <v>9.0269019193594531</v>
      </c>
      <c r="K498" s="2">
        <f t="shared" si="52"/>
        <v>8.9485492644566929</v>
      </c>
    </row>
    <row r="499" spans="1:11" ht="13.5" x14ac:dyDescent="0.25">
      <c r="A499" s="3">
        <f>TITRES_STAT!B502</f>
        <v>42732</v>
      </c>
      <c r="B499" s="6">
        <f>TITRES_STAT!D502</f>
        <v>9.2520000000000007</v>
      </c>
      <c r="C499" s="2">
        <f t="shared" si="53"/>
        <v>-1.3999999999999346E-2</v>
      </c>
      <c r="D499" s="2">
        <f t="shared" si="54"/>
        <v>9.2292000000000005</v>
      </c>
      <c r="E499" s="2">
        <f t="shared" si="56"/>
        <v>9.1212</v>
      </c>
      <c r="F499" s="2">
        <f t="shared" si="57"/>
        <v>9.0124000000000013</v>
      </c>
      <c r="G499" s="2">
        <f t="shared" si="59"/>
        <v>8.8990000000000027</v>
      </c>
      <c r="H499" s="2">
        <f t="shared" si="55"/>
        <v>8.773029999999995</v>
      </c>
      <c r="I499" s="2">
        <f t="array" ref="I499">SUMPRODUCT(B483:B502, (ROW(B483:B502)-ROW(B483)+1)) / (20*21/2)</f>
        <v>9.1215714285714302</v>
      </c>
      <c r="J499" s="2">
        <f t="shared" si="58"/>
        <v>9.0483398318014103</v>
      </c>
      <c r="K499" s="2">
        <f t="shared" ref="K499:K562" si="60">$K$4*B499+(1-$K$4)*K498</f>
        <v>8.9604492933015294</v>
      </c>
    </row>
    <row r="500" spans="1:11" ht="13.5" x14ac:dyDescent="0.25">
      <c r="A500" s="3">
        <f>TITRES_STAT!B503</f>
        <v>42733</v>
      </c>
      <c r="B500" s="6">
        <f>TITRES_STAT!D503</f>
        <v>9.2520000000000007</v>
      </c>
      <c r="C500" s="2">
        <f t="shared" si="53"/>
        <v>0</v>
      </c>
      <c r="D500" s="2">
        <f t="shared" si="54"/>
        <v>9.2434000000000012</v>
      </c>
      <c r="E500" s="2">
        <f t="shared" si="56"/>
        <v>9.1493999999999982</v>
      </c>
      <c r="F500" s="2">
        <f t="shared" si="57"/>
        <v>9.028850000000002</v>
      </c>
      <c r="G500" s="2">
        <f t="shared" si="59"/>
        <v>8.909340000000002</v>
      </c>
      <c r="H500" s="2">
        <f t="shared" si="55"/>
        <v>8.7788899999999952</v>
      </c>
      <c r="I500" s="2">
        <f t="array" ref="I500">SUMPRODUCT(B484:B503, (ROW(B484:B503)-ROW(B484)+1)) / (20*21/2)</f>
        <v>9.1245142857142856</v>
      </c>
      <c r="J500" s="2">
        <f t="shared" si="58"/>
        <v>9.0677360382965144</v>
      </c>
      <c r="K500" s="2">
        <f t="shared" si="60"/>
        <v>8.9718826543485282</v>
      </c>
    </row>
    <row r="501" spans="1:11" ht="13.5" x14ac:dyDescent="0.25">
      <c r="A501" s="3">
        <f>TITRES_STAT!B504</f>
        <v>42734</v>
      </c>
      <c r="B501" s="6">
        <f>TITRES_STAT!D504</f>
        <v>9.2469999999999999</v>
      </c>
      <c r="C501" s="2">
        <f t="shared" si="53"/>
        <v>-5.0000000000007816E-3</v>
      </c>
      <c r="D501" s="2">
        <f t="shared" si="54"/>
        <v>9.2566000000000006</v>
      </c>
      <c r="E501" s="2">
        <f t="shared" si="56"/>
        <v>9.1770999999999994</v>
      </c>
      <c r="F501" s="2">
        <f t="shared" si="57"/>
        <v>9.0450499999999998</v>
      </c>
      <c r="G501" s="2">
        <f t="shared" si="59"/>
        <v>8.9195800000000016</v>
      </c>
      <c r="H501" s="2">
        <f t="shared" si="55"/>
        <v>8.7853199999999951</v>
      </c>
      <c r="I501" s="2">
        <f t="array" ref="I501">SUMPRODUCT(B485:B504, (ROW(B485:B504)-ROW(B485)+1)) / (20*21/2)</f>
        <v>9.1191857142857131</v>
      </c>
      <c r="J501" s="2">
        <f t="shared" si="58"/>
        <v>9.0848087965539897</v>
      </c>
      <c r="K501" s="2">
        <f t="shared" si="60"/>
        <v>8.982671569864273</v>
      </c>
    </row>
    <row r="502" spans="1:11" ht="13.5" x14ac:dyDescent="0.25">
      <c r="A502" s="3">
        <f>TITRES_STAT!B505</f>
        <v>42737</v>
      </c>
      <c r="B502" s="6">
        <f>TITRES_STAT!D505</f>
        <v>9.1059999999999999</v>
      </c>
      <c r="C502" s="2">
        <f t="shared" si="53"/>
        <v>-0.14100000000000001</v>
      </c>
      <c r="D502" s="2">
        <f t="shared" si="54"/>
        <v>9.2246000000000006</v>
      </c>
      <c r="E502" s="2">
        <f t="shared" si="56"/>
        <v>9.1906999999999979</v>
      </c>
      <c r="F502" s="2">
        <f t="shared" si="57"/>
        <v>9.0520999999999994</v>
      </c>
      <c r="G502" s="2">
        <f t="shared" si="59"/>
        <v>8.9246600000000029</v>
      </c>
      <c r="H502" s="2">
        <f t="shared" si="55"/>
        <v>8.7904049999999962</v>
      </c>
      <c r="I502" s="2">
        <f t="array" ref="I502">SUMPRODUCT(B486:B505, (ROW(B486:B505)-ROW(B486)+1)) / (20*21/2)</f>
        <v>9.1131999999999991</v>
      </c>
      <c r="J502" s="2">
        <f t="shared" si="58"/>
        <v>9.0868270064059899</v>
      </c>
      <c r="K502" s="2">
        <f t="shared" si="60"/>
        <v>8.9875079788892034</v>
      </c>
    </row>
    <row r="503" spans="1:11" ht="13.5" x14ac:dyDescent="0.25">
      <c r="A503" s="3">
        <f>TITRES_STAT!B506</f>
        <v>42738</v>
      </c>
      <c r="B503" s="6">
        <f>TITRES_STAT!D506</f>
        <v>9.0830000000000002</v>
      </c>
      <c r="C503" s="2">
        <f t="shared" si="53"/>
        <v>-2.2999999999999687E-2</v>
      </c>
      <c r="D503" s="2">
        <f t="shared" si="54"/>
        <v>9.1879999999999988</v>
      </c>
      <c r="E503" s="2">
        <f t="shared" si="56"/>
        <v>9.2019999999999982</v>
      </c>
      <c r="F503" s="2">
        <f t="shared" si="57"/>
        <v>9.0589499999999994</v>
      </c>
      <c r="G503" s="2">
        <f t="shared" si="59"/>
        <v>8.9292800000000039</v>
      </c>
      <c r="H503" s="2">
        <f t="shared" si="55"/>
        <v>8.796014999999997</v>
      </c>
      <c r="I503" s="2">
        <f t="array" ref="I503">SUMPRODUCT(B487:B506, (ROW(B487:B506)-ROW(B487)+1)) / (20*21/2)</f>
        <v>9.1057238095238091</v>
      </c>
      <c r="J503" s="2">
        <f t="shared" si="58"/>
        <v>9.08646252960542</v>
      </c>
      <c r="K503" s="2">
        <f t="shared" si="60"/>
        <v>8.9912527640308024</v>
      </c>
    </row>
    <row r="504" spans="1:11" ht="13.5" x14ac:dyDescent="0.25">
      <c r="A504" s="3">
        <f>TITRES_STAT!B507</f>
        <v>42739</v>
      </c>
      <c r="B504" s="6">
        <f>TITRES_STAT!D507</f>
        <v>9.0030000000000001</v>
      </c>
      <c r="C504" s="2">
        <f t="shared" si="53"/>
        <v>-8.0000000000000071E-2</v>
      </c>
      <c r="D504" s="2">
        <f t="shared" si="54"/>
        <v>9.1382000000000012</v>
      </c>
      <c r="E504" s="2">
        <f t="shared" si="56"/>
        <v>9.1837</v>
      </c>
      <c r="F504" s="2">
        <f t="shared" si="57"/>
        <v>9.0608500000000021</v>
      </c>
      <c r="G504" s="2">
        <f t="shared" si="59"/>
        <v>8.9309800000000035</v>
      </c>
      <c r="H504" s="2">
        <f t="shared" si="55"/>
        <v>8.8008049999999951</v>
      </c>
      <c r="I504" s="2">
        <f t="array" ref="I504">SUMPRODUCT(B488:B507, (ROW(B488:B507)-ROW(B488)+1)) / (20*21/2)</f>
        <v>9.1227285714285706</v>
      </c>
      <c r="J504" s="2">
        <f t="shared" si="58"/>
        <v>9.0785137172620463</v>
      </c>
      <c r="K504" s="2">
        <f t="shared" si="60"/>
        <v>8.9917134399511642</v>
      </c>
    </row>
    <row r="505" spans="1:11" ht="13.5" x14ac:dyDescent="0.25">
      <c r="A505" s="3">
        <f>TITRES_STAT!B508</f>
        <v>42740</v>
      </c>
      <c r="B505" s="6">
        <f>TITRES_STAT!D508</f>
        <v>8.9979999999999993</v>
      </c>
      <c r="C505" s="2">
        <f t="shared" si="53"/>
        <v>-5.0000000000007816E-3</v>
      </c>
      <c r="D505" s="2">
        <f t="shared" si="54"/>
        <v>9.0873999999999988</v>
      </c>
      <c r="E505" s="2">
        <f t="shared" si="56"/>
        <v>9.1654000000000018</v>
      </c>
      <c r="F505" s="2">
        <f t="shared" si="57"/>
        <v>9.0625</v>
      </c>
      <c r="G505" s="2">
        <f t="shared" si="59"/>
        <v>8.9353000000000034</v>
      </c>
      <c r="H505" s="2">
        <f t="shared" si="55"/>
        <v>8.8044049999999956</v>
      </c>
      <c r="I505" s="2">
        <f t="array" ref="I505">SUMPRODUCT(B489:B508, (ROW(B489:B508)-ROW(B489)+1)) / (20*21/2)</f>
        <v>9.1143428571428569</v>
      </c>
      <c r="J505" s="2">
        <f t="shared" si="58"/>
        <v>9.0708457441894694</v>
      </c>
      <c r="K505" s="2">
        <f t="shared" si="60"/>
        <v>8.9919599717177849</v>
      </c>
    </row>
    <row r="506" spans="1:11" ht="13.5" x14ac:dyDescent="0.25">
      <c r="A506" s="3">
        <f>TITRES_STAT!B509</f>
        <v>42741</v>
      </c>
      <c r="B506" s="6">
        <f>TITRES_STAT!D509</f>
        <v>8.984</v>
      </c>
      <c r="C506" s="2">
        <f t="shared" si="53"/>
        <v>-1.3999999999999346E-2</v>
      </c>
      <c r="D506" s="2">
        <f t="shared" si="54"/>
        <v>9.0348000000000006</v>
      </c>
      <c r="E506" s="2">
        <f t="shared" si="56"/>
        <v>9.1457000000000015</v>
      </c>
      <c r="F506" s="2">
        <f t="shared" si="57"/>
        <v>9.0634499999999996</v>
      </c>
      <c r="G506" s="2">
        <f t="shared" si="59"/>
        <v>8.9393400000000032</v>
      </c>
      <c r="H506" s="2">
        <f t="shared" si="55"/>
        <v>8.807934999999997</v>
      </c>
      <c r="I506" s="2">
        <f t="array" ref="I506">SUMPRODUCT(B490:B509, (ROW(B490:B509)-ROW(B490)+1)) / (20*21/2)</f>
        <v>9.129661904761905</v>
      </c>
      <c r="J506" s="2">
        <f t="shared" si="58"/>
        <v>9.0625747209333287</v>
      </c>
      <c r="K506" s="2">
        <f t="shared" si="60"/>
        <v>8.9916478159641464</v>
      </c>
    </row>
    <row r="507" spans="1:11" ht="13.5" x14ac:dyDescent="0.25">
      <c r="A507" s="3">
        <f>TITRES_STAT!B510</f>
        <v>42744</v>
      </c>
      <c r="B507" s="6">
        <f>TITRES_STAT!D510</f>
        <v>9.2420000000000009</v>
      </c>
      <c r="C507" s="2">
        <f t="shared" si="53"/>
        <v>0.2580000000000009</v>
      </c>
      <c r="D507" s="2">
        <f t="shared" si="54"/>
        <v>9.0620000000000012</v>
      </c>
      <c r="E507" s="2">
        <f t="shared" si="56"/>
        <v>9.1433</v>
      </c>
      <c r="F507" s="2">
        <f t="shared" si="57"/>
        <v>9.0770499999999998</v>
      </c>
      <c r="G507" s="2">
        <f t="shared" si="59"/>
        <v>8.9490200000000044</v>
      </c>
      <c r="H507" s="2">
        <f t="shared" si="55"/>
        <v>8.811834999999995</v>
      </c>
      <c r="I507" s="2">
        <f t="array" ref="I507">SUMPRODUCT(B491:B510, (ROW(B491:B510)-ROW(B491)+1)) / (20*21/2)</f>
        <v>9.1186714285714281</v>
      </c>
      <c r="J507" s="2">
        <f t="shared" si="58"/>
        <v>9.0796628427492028</v>
      </c>
      <c r="K507" s="2">
        <f t="shared" si="60"/>
        <v>9.001465548671435</v>
      </c>
    </row>
    <row r="508" spans="1:11" ht="13.5" x14ac:dyDescent="0.25">
      <c r="A508" s="3">
        <f>TITRES_STAT!B511</f>
        <v>42745</v>
      </c>
      <c r="B508" s="6">
        <f>TITRES_STAT!D511</f>
        <v>8.9890000000000008</v>
      </c>
      <c r="C508" s="2">
        <f t="shared" si="53"/>
        <v>-0.25300000000000011</v>
      </c>
      <c r="D508" s="2">
        <f t="shared" si="54"/>
        <v>9.0432000000000023</v>
      </c>
      <c r="E508" s="2">
        <f t="shared" si="56"/>
        <v>9.1156000000000006</v>
      </c>
      <c r="F508" s="2">
        <f t="shared" si="57"/>
        <v>9.0911500000000007</v>
      </c>
      <c r="G508" s="2">
        <f t="shared" si="59"/>
        <v>8.9541000000000039</v>
      </c>
      <c r="H508" s="2">
        <f t="shared" si="55"/>
        <v>8.8154349999999955</v>
      </c>
      <c r="I508" s="2">
        <f t="array" ref="I508">SUMPRODUCT(B492:B511, (ROW(B492:B511)-ROW(B492)+1)) / (20*21/2)</f>
        <v>9.1423809523809556</v>
      </c>
      <c r="J508" s="2">
        <f t="shared" si="58"/>
        <v>9.0710282862968974</v>
      </c>
      <c r="K508" s="2">
        <f t="shared" si="60"/>
        <v>9.0009767036254971</v>
      </c>
    </row>
    <row r="509" spans="1:11" ht="13.5" x14ac:dyDescent="0.25">
      <c r="A509" s="3">
        <f>TITRES_STAT!B512</f>
        <v>42746</v>
      </c>
      <c r="B509" s="6">
        <f>TITRES_STAT!D512</f>
        <v>9.2520000000000007</v>
      </c>
      <c r="C509" s="2">
        <f t="shared" si="53"/>
        <v>0.2629999999999999</v>
      </c>
      <c r="D509" s="2">
        <f t="shared" si="54"/>
        <v>9.093</v>
      </c>
      <c r="E509" s="2">
        <f t="shared" si="56"/>
        <v>9.1156000000000006</v>
      </c>
      <c r="F509" s="2">
        <f t="shared" si="57"/>
        <v>9.1183999999999994</v>
      </c>
      <c r="G509" s="2">
        <f t="shared" si="59"/>
        <v>8.9610600000000034</v>
      </c>
      <c r="H509" s="2">
        <f t="shared" si="55"/>
        <v>8.8203699999999952</v>
      </c>
      <c r="I509" s="2">
        <f t="array" ref="I509">SUMPRODUCT(B493:B512, (ROW(B493:B512)-ROW(B493)+1)) / (20*21/2)</f>
        <v>9.1641904761904769</v>
      </c>
      <c r="J509" s="2">
        <f t="shared" si="58"/>
        <v>9.0882636876019554</v>
      </c>
      <c r="K509" s="2">
        <f t="shared" si="60"/>
        <v>9.0108207544637136</v>
      </c>
    </row>
    <row r="510" spans="1:11" ht="13.5" x14ac:dyDescent="0.25">
      <c r="A510" s="3">
        <f>TITRES_STAT!B513</f>
        <v>42747</v>
      </c>
      <c r="B510" s="6">
        <f>TITRES_STAT!D513</f>
        <v>9.0030000000000001</v>
      </c>
      <c r="C510" s="2">
        <f t="shared" si="53"/>
        <v>-0.24900000000000055</v>
      </c>
      <c r="D510" s="2">
        <f t="shared" si="54"/>
        <v>9.0939999999999994</v>
      </c>
      <c r="E510" s="2">
        <f t="shared" si="56"/>
        <v>9.0907</v>
      </c>
      <c r="F510" s="2">
        <f t="shared" si="57"/>
        <v>9.1200500000000009</v>
      </c>
      <c r="G510" s="2">
        <f t="shared" si="59"/>
        <v>8.9629400000000032</v>
      </c>
      <c r="H510" s="2">
        <f t="shared" si="55"/>
        <v>8.8238449999999951</v>
      </c>
      <c r="I510" s="2">
        <f t="array" ref="I510">SUMPRODUCT(B494:B513, (ROW(B494:B513)-ROW(B494)+1)) / (20*21/2)</f>
        <v>9.1577190476190466</v>
      </c>
      <c r="J510" s="2">
        <f t="shared" si="58"/>
        <v>9.0801433364017683</v>
      </c>
      <c r="K510" s="2">
        <f t="shared" si="60"/>
        <v>9.0105140582102354</v>
      </c>
    </row>
    <row r="511" spans="1:11" ht="13.5" x14ac:dyDescent="0.25">
      <c r="A511" s="3">
        <f>TITRES_STAT!B514</f>
        <v>42748</v>
      </c>
      <c r="B511" s="6">
        <f>TITRES_STAT!D514</f>
        <v>9.3689999999999998</v>
      </c>
      <c r="C511" s="2">
        <f t="shared" si="53"/>
        <v>0.36599999999999966</v>
      </c>
      <c r="D511" s="2">
        <f t="shared" si="54"/>
        <v>9.1710000000000012</v>
      </c>
      <c r="E511" s="2">
        <f t="shared" si="56"/>
        <v>9.1029</v>
      </c>
      <c r="F511" s="2">
        <f t="shared" si="57"/>
        <v>9.1399999999999988</v>
      </c>
      <c r="G511" s="2">
        <f t="shared" si="59"/>
        <v>8.9721400000000013</v>
      </c>
      <c r="H511" s="2">
        <f t="shared" si="55"/>
        <v>8.8293449999999947</v>
      </c>
      <c r="I511" s="2">
        <f t="array" ref="I511">SUMPRODUCT(B495:B514, (ROW(B495:B514)-ROW(B495)+1)) / (20*21/2)</f>
        <v>9.1506666666666661</v>
      </c>
      <c r="J511" s="2">
        <f t="shared" si="58"/>
        <v>9.1076534948396954</v>
      </c>
      <c r="K511" s="2">
        <f t="shared" si="60"/>
        <v>9.0245723304372838</v>
      </c>
    </row>
    <row r="512" spans="1:11" ht="13.5" x14ac:dyDescent="0.25">
      <c r="A512" s="3">
        <f>TITRES_STAT!B515</f>
        <v>42751</v>
      </c>
      <c r="B512" s="6">
        <f>TITRES_STAT!D515</f>
        <v>9.3689999999999998</v>
      </c>
      <c r="C512" s="2">
        <f t="shared" si="53"/>
        <v>0</v>
      </c>
      <c r="D512" s="2">
        <f t="shared" si="54"/>
        <v>9.1964000000000006</v>
      </c>
      <c r="E512" s="2">
        <f t="shared" si="56"/>
        <v>9.1292000000000009</v>
      </c>
      <c r="F512" s="2">
        <f t="shared" si="57"/>
        <v>9.1599500000000003</v>
      </c>
      <c r="G512" s="2">
        <f t="shared" si="59"/>
        <v>8.9857600000000026</v>
      </c>
      <c r="H512" s="2">
        <f t="shared" si="55"/>
        <v>8.8350849999999941</v>
      </c>
      <c r="I512" s="2">
        <f t="array" ref="I512">SUMPRODUCT(B496:B515, (ROW(B496:B515)-ROW(B496)+1)) / (20*21/2)</f>
        <v>9.1699666666666655</v>
      </c>
      <c r="J512" s="2">
        <f t="shared" si="58"/>
        <v>9.1325436381882952</v>
      </c>
      <c r="K512" s="2">
        <f t="shared" si="60"/>
        <v>9.0380792978711177</v>
      </c>
    </row>
    <row r="513" spans="1:11" ht="13.5" x14ac:dyDescent="0.25">
      <c r="A513" s="3">
        <f>TITRES_STAT!B516</f>
        <v>42752</v>
      </c>
      <c r="B513" s="6">
        <f>TITRES_STAT!D516</f>
        <v>9.0920000000000005</v>
      </c>
      <c r="C513" s="2">
        <f t="shared" si="53"/>
        <v>-0.27699999999999925</v>
      </c>
      <c r="D513" s="2">
        <f t="shared" si="54"/>
        <v>9.2170000000000005</v>
      </c>
      <c r="E513" s="2">
        <f t="shared" si="56"/>
        <v>9.1301000000000005</v>
      </c>
      <c r="F513" s="2">
        <f t="shared" si="57"/>
        <v>9.1660500000000003</v>
      </c>
      <c r="G513" s="2">
        <f t="shared" si="59"/>
        <v>8.9910200000000007</v>
      </c>
      <c r="H513" s="2">
        <f t="shared" si="55"/>
        <v>8.8403199999999948</v>
      </c>
      <c r="I513" s="2">
        <f t="array" ref="I513">SUMPRODUCT(B497:B516, (ROW(B497:B516)-ROW(B497)+1)) / (20*21/2)</f>
        <v>9.1883952380952394</v>
      </c>
      <c r="J513" s="2">
        <f t="shared" si="58"/>
        <v>9.1286823393132188</v>
      </c>
      <c r="K513" s="2">
        <f t="shared" si="60"/>
        <v>9.0401938352095055</v>
      </c>
    </row>
    <row r="514" spans="1:11" ht="13.5" x14ac:dyDescent="0.25">
      <c r="A514" s="3">
        <f>TITRES_STAT!B517</f>
        <v>42753</v>
      </c>
      <c r="B514" s="6">
        <f>TITRES_STAT!D517</f>
        <v>9.0920000000000005</v>
      </c>
      <c r="C514" s="2">
        <f t="shared" si="53"/>
        <v>0</v>
      </c>
      <c r="D514" s="2">
        <f t="shared" si="54"/>
        <v>9.1849999999999987</v>
      </c>
      <c r="E514" s="2">
        <f t="shared" si="56"/>
        <v>9.1389999999999993</v>
      </c>
      <c r="F514" s="2">
        <f t="shared" si="57"/>
        <v>9.1613500000000023</v>
      </c>
      <c r="G514" s="2">
        <f t="shared" si="59"/>
        <v>8.9962799999999987</v>
      </c>
      <c r="H514" s="2">
        <f t="shared" si="55"/>
        <v>8.8448749999999947</v>
      </c>
      <c r="I514" s="2">
        <f t="array" ref="I514">SUMPRODUCT(B498:B517, (ROW(B498:B517)-ROW(B498)+1)) / (20*21/2)</f>
        <v>9.2059523809523807</v>
      </c>
      <c r="J514" s="2">
        <f t="shared" si="58"/>
        <v>9.1251887831881504</v>
      </c>
      <c r="K514" s="2">
        <f t="shared" si="60"/>
        <v>9.0422254495150156</v>
      </c>
    </row>
    <row r="515" spans="1:11" ht="13.5" x14ac:dyDescent="0.25">
      <c r="A515" s="3">
        <f>TITRES_STAT!B518</f>
        <v>42754</v>
      </c>
      <c r="B515" s="6">
        <f>TITRES_STAT!D518</f>
        <v>9.3640000000000008</v>
      </c>
      <c r="C515" s="2">
        <f t="shared" si="53"/>
        <v>0.27200000000000024</v>
      </c>
      <c r="D515" s="2">
        <f t="shared" si="54"/>
        <v>9.257200000000001</v>
      </c>
      <c r="E515" s="2">
        <f t="shared" si="56"/>
        <v>9.1755999999999993</v>
      </c>
      <c r="F515" s="2">
        <f t="shared" si="57"/>
        <v>9.1705000000000023</v>
      </c>
      <c r="G515" s="2">
        <f t="shared" si="59"/>
        <v>9.0088599999999985</v>
      </c>
      <c r="H515" s="2">
        <f t="shared" si="55"/>
        <v>8.8512299999999957</v>
      </c>
      <c r="I515" s="2">
        <f t="array" ref="I515">SUMPRODUCT(B499:B518, (ROW(B499:B518)-ROW(B499)+1)) / (20*21/2)</f>
        <v>9.2230428571428575</v>
      </c>
      <c r="J515" s="2">
        <f t="shared" si="58"/>
        <v>9.1479327085988036</v>
      </c>
      <c r="K515" s="2">
        <f t="shared" si="60"/>
        <v>9.054844059337956</v>
      </c>
    </row>
    <row r="516" spans="1:11" ht="13.5" x14ac:dyDescent="0.25">
      <c r="A516" s="3">
        <f>TITRES_STAT!B519</f>
        <v>42755</v>
      </c>
      <c r="B516" s="6">
        <f>TITRES_STAT!D519</f>
        <v>9.3640000000000008</v>
      </c>
      <c r="C516" s="2">
        <f t="shared" ref="C516:C579" si="61">B516-B515</f>
        <v>0</v>
      </c>
      <c r="D516" s="2">
        <f t="shared" si="54"/>
        <v>9.2562000000000015</v>
      </c>
      <c r="E516" s="2">
        <f t="shared" si="56"/>
        <v>9.2136000000000013</v>
      </c>
      <c r="F516" s="2">
        <f t="shared" si="57"/>
        <v>9.1796500000000023</v>
      </c>
      <c r="G516" s="2">
        <f t="shared" si="59"/>
        <v>9.0195599999999985</v>
      </c>
      <c r="H516" s="2">
        <f t="shared" si="55"/>
        <v>8.8575849999999949</v>
      </c>
      <c r="I516" s="2">
        <f t="array" ref="I516">SUMPRODUCT(B500:B519, (ROW(B500:B519)-ROW(B500)+1)) / (20*21/2)</f>
        <v>9.2245238095238111</v>
      </c>
      <c r="J516" s="2">
        <f t="shared" si="58"/>
        <v>9.1685105458751082</v>
      </c>
      <c r="K516" s="2">
        <f t="shared" si="60"/>
        <v>9.0669678217168599</v>
      </c>
    </row>
    <row r="517" spans="1:11" ht="13.5" x14ac:dyDescent="0.25">
      <c r="A517" s="3">
        <f>TITRES_STAT!B520</f>
        <v>42758</v>
      </c>
      <c r="B517" s="6">
        <f>TITRES_STAT!D520</f>
        <v>9.3640000000000008</v>
      </c>
      <c r="C517" s="2">
        <f t="shared" si="61"/>
        <v>0</v>
      </c>
      <c r="D517" s="2">
        <f t="shared" si="54"/>
        <v>9.2552000000000021</v>
      </c>
      <c r="E517" s="2">
        <f t="shared" si="56"/>
        <v>9.2258000000000013</v>
      </c>
      <c r="F517" s="2">
        <f t="shared" si="57"/>
        <v>9.1845500000000015</v>
      </c>
      <c r="G517" s="2">
        <f t="shared" si="59"/>
        <v>9.0302600000000002</v>
      </c>
      <c r="H517" s="2">
        <f t="shared" si="55"/>
        <v>8.8639399999999959</v>
      </c>
      <c r="I517" s="2">
        <f t="array" ref="I517">SUMPRODUCT(B501:B520, (ROW(B501:B520)-ROW(B501)+1)) / (20*21/2)</f>
        <v>9.234704761904764</v>
      </c>
      <c r="J517" s="2">
        <f t="shared" si="58"/>
        <v>9.1871285891250984</v>
      </c>
      <c r="K517" s="2">
        <f t="shared" si="60"/>
        <v>9.0786161424338445</v>
      </c>
    </row>
    <row r="518" spans="1:11" ht="13.5" x14ac:dyDescent="0.25">
      <c r="A518" s="3">
        <f>TITRES_STAT!B521</f>
        <v>42759</v>
      </c>
      <c r="B518" s="6">
        <f>TITRES_STAT!D521</f>
        <v>9.3640000000000008</v>
      </c>
      <c r="C518" s="2">
        <f t="shared" si="61"/>
        <v>0</v>
      </c>
      <c r="D518" s="2">
        <f t="shared" ref="D518:D581" si="62">AVERAGE(B514:B518)</f>
        <v>9.3095999999999997</v>
      </c>
      <c r="E518" s="2">
        <f t="shared" si="56"/>
        <v>9.263300000000001</v>
      </c>
      <c r="F518" s="2">
        <f t="shared" si="57"/>
        <v>9.1894500000000026</v>
      </c>
      <c r="G518" s="2">
        <f t="shared" si="59"/>
        <v>9.0409600000000001</v>
      </c>
      <c r="H518" s="2">
        <f t="shared" si="55"/>
        <v>8.8703149999999962</v>
      </c>
      <c r="I518" s="2">
        <f t="array" ref="I518">SUMPRODUCT(B502:B521, (ROW(B502:B521)-ROW(B502)+1)) / (20*21/2)</f>
        <v>9.2446857142857173</v>
      </c>
      <c r="J518" s="2">
        <f t="shared" si="58"/>
        <v>9.2039734853988993</v>
      </c>
      <c r="K518" s="2">
        <f t="shared" si="60"/>
        <v>9.0898076662599685</v>
      </c>
    </row>
    <row r="519" spans="1:11" ht="13.5" x14ac:dyDescent="0.25">
      <c r="A519" s="3">
        <f>TITRES_STAT!B522</f>
        <v>42760</v>
      </c>
      <c r="B519" s="6">
        <f>TITRES_STAT!D522</f>
        <v>9.2050000000000001</v>
      </c>
      <c r="C519" s="2">
        <f t="shared" si="61"/>
        <v>-0.1590000000000007</v>
      </c>
      <c r="D519" s="2">
        <f t="shared" si="62"/>
        <v>9.3322000000000003</v>
      </c>
      <c r="E519" s="2">
        <f t="shared" si="56"/>
        <v>9.2586000000000013</v>
      </c>
      <c r="F519" s="2">
        <f t="shared" si="57"/>
        <v>9.1871000000000027</v>
      </c>
      <c r="G519" s="2">
        <f t="shared" si="59"/>
        <v>9.0466999999999977</v>
      </c>
      <c r="H519" s="2">
        <f t="shared" si="55"/>
        <v>8.8752349999999964</v>
      </c>
      <c r="I519" s="2">
        <f t="array" ref="I519">SUMPRODUCT(B503:B522, (ROW(B503:B522)-ROW(B503)+1)) / (20*21/2)</f>
        <v>9.2549190476190475</v>
      </c>
      <c r="J519" s="2">
        <f t="shared" si="58"/>
        <v>9.2040712486942429</v>
      </c>
      <c r="K519" s="2">
        <f t="shared" si="60"/>
        <v>9.0943250126811463</v>
      </c>
    </row>
    <row r="520" spans="1:11" ht="13.5" x14ac:dyDescent="0.25">
      <c r="A520" s="3">
        <f>TITRES_STAT!B523</f>
        <v>42761</v>
      </c>
      <c r="B520" s="6">
        <f>TITRES_STAT!D523</f>
        <v>9.2940000000000005</v>
      </c>
      <c r="C520" s="2">
        <f t="shared" si="61"/>
        <v>8.9000000000000412E-2</v>
      </c>
      <c r="D520" s="2">
        <f t="shared" si="62"/>
        <v>9.3182000000000009</v>
      </c>
      <c r="E520" s="2">
        <f t="shared" si="56"/>
        <v>9.287700000000001</v>
      </c>
      <c r="F520" s="2">
        <f t="shared" si="57"/>
        <v>9.1892000000000014</v>
      </c>
      <c r="G520" s="2">
        <f t="shared" si="59"/>
        <v>9.0541199999999975</v>
      </c>
      <c r="H520" s="2">
        <f t="shared" si="55"/>
        <v>8.8799449999999958</v>
      </c>
      <c r="I520" s="2">
        <f t="array" ref="I520">SUMPRODUCT(B504:B523, (ROW(B504:B523)-ROW(B504)+1)) / (20*21/2)</f>
        <v>9.2727095238095245</v>
      </c>
      <c r="J520" s="2">
        <f t="shared" si="58"/>
        <v>9.2126358916757436</v>
      </c>
      <c r="K520" s="2">
        <f t="shared" si="60"/>
        <v>9.10215540434071</v>
      </c>
    </row>
    <row r="521" spans="1:11" ht="13.5" x14ac:dyDescent="0.25">
      <c r="A521" s="3">
        <f>TITRES_STAT!B524</f>
        <v>42762</v>
      </c>
      <c r="B521" s="6">
        <f>TITRES_STAT!D524</f>
        <v>9.2940000000000005</v>
      </c>
      <c r="C521" s="2">
        <f t="shared" si="61"/>
        <v>0</v>
      </c>
      <c r="D521" s="2">
        <f t="shared" si="62"/>
        <v>9.3041999999999998</v>
      </c>
      <c r="E521" s="2">
        <f t="shared" si="56"/>
        <v>9.2802000000000007</v>
      </c>
      <c r="F521" s="2">
        <f t="shared" si="57"/>
        <v>9.191550000000003</v>
      </c>
      <c r="G521" s="2">
        <f t="shared" si="59"/>
        <v>9.0615399999999973</v>
      </c>
      <c r="H521" s="2">
        <f t="shared" si="55"/>
        <v>8.8849149999999959</v>
      </c>
      <c r="I521" s="2">
        <f t="array" ref="I521">SUMPRODUCT(B505:B524, (ROW(B505:B524)-ROW(B505)+1)) / (20*21/2)</f>
        <v>9.2840952380952384</v>
      </c>
      <c r="J521" s="2">
        <f t="shared" si="58"/>
        <v>9.2203848543732914</v>
      </c>
      <c r="K521" s="2">
        <f t="shared" si="60"/>
        <v>9.109678721817545</v>
      </c>
    </row>
    <row r="522" spans="1:11" ht="13.5" x14ac:dyDescent="0.25">
      <c r="A522" s="3">
        <f>TITRES_STAT!B525</f>
        <v>42765</v>
      </c>
      <c r="B522" s="6">
        <f>TITRES_STAT!D525</f>
        <v>9.2989999999999995</v>
      </c>
      <c r="C522" s="2">
        <f t="shared" si="61"/>
        <v>4.9999999999990052E-3</v>
      </c>
      <c r="D522" s="2">
        <f t="shared" si="62"/>
        <v>9.2911999999999999</v>
      </c>
      <c r="E522" s="2">
        <f t="shared" si="56"/>
        <v>9.2731999999999992</v>
      </c>
      <c r="F522" s="2">
        <f t="shared" si="57"/>
        <v>9.2012000000000036</v>
      </c>
      <c r="G522" s="2">
        <f t="shared" si="59"/>
        <v>9.0714199999999963</v>
      </c>
      <c r="H522" s="2">
        <f t="shared" ref="H522:H585" si="63">AVERAGE(B323:B522)</f>
        <v>8.8904149999999955</v>
      </c>
      <c r="I522" s="2">
        <f t="array" ref="I522">SUMPRODUCT(B506:B525, (ROW(B506:B525)-ROW(B506)+1)) / (20*21/2)</f>
        <v>9.2938952380952387</v>
      </c>
      <c r="J522" s="2">
        <f t="shared" si="58"/>
        <v>9.2278720110996453</v>
      </c>
      <c r="K522" s="2">
        <f t="shared" si="60"/>
        <v>9.1171030856678374</v>
      </c>
    </row>
    <row r="523" spans="1:11" ht="13.5" x14ac:dyDescent="0.25">
      <c r="A523" s="3">
        <f>TITRES_STAT!B526</f>
        <v>42766</v>
      </c>
      <c r="B523" s="6">
        <f>TITRES_STAT!D526</f>
        <v>9.3879999999999999</v>
      </c>
      <c r="C523" s="2">
        <f t="shared" si="61"/>
        <v>8.9000000000000412E-2</v>
      </c>
      <c r="D523" s="2">
        <f t="shared" si="62"/>
        <v>9.2959999999999994</v>
      </c>
      <c r="E523" s="2">
        <f t="shared" si="56"/>
        <v>9.3027999999999995</v>
      </c>
      <c r="F523" s="2">
        <f t="shared" si="57"/>
        <v>9.2164500000000036</v>
      </c>
      <c r="G523" s="2">
        <f t="shared" si="59"/>
        <v>9.0844799999999957</v>
      </c>
      <c r="H523" s="2">
        <f t="shared" si="63"/>
        <v>8.8963599999999943</v>
      </c>
      <c r="I523" s="2">
        <f t="array" ref="I523">SUMPRODUCT(B507:B526, (ROW(B507:B526)-ROW(B507)+1)) / (20*21/2)</f>
        <v>9.302085714285715</v>
      </c>
      <c r="J523" s="2">
        <f t="shared" si="58"/>
        <v>9.2431222957568213</v>
      </c>
      <c r="K523" s="2">
        <f t="shared" si="60"/>
        <v>9.1277264940730198</v>
      </c>
    </row>
    <row r="524" spans="1:11" ht="13.5" x14ac:dyDescent="0.25">
      <c r="A524" s="3">
        <f>TITRES_STAT!B527</f>
        <v>42767</v>
      </c>
      <c r="B524" s="6">
        <f>TITRES_STAT!D527</f>
        <v>9.3360000000000003</v>
      </c>
      <c r="C524" s="2">
        <f t="shared" si="61"/>
        <v>-5.1999999999999602E-2</v>
      </c>
      <c r="D524" s="2">
        <f t="shared" si="62"/>
        <v>9.3221999999999987</v>
      </c>
      <c r="E524" s="2">
        <f t="shared" ref="E524:E587" si="64">AVERAGE(B515:B524)</f>
        <v>9.3272000000000013</v>
      </c>
      <c r="F524" s="2">
        <f t="shared" si="57"/>
        <v>9.2331000000000039</v>
      </c>
      <c r="G524" s="2">
        <f t="shared" si="59"/>
        <v>9.0964999999999971</v>
      </c>
      <c r="H524" s="2">
        <f t="shared" si="63"/>
        <v>8.9026849999999946</v>
      </c>
      <c r="I524" s="2">
        <f t="array" ref="I524">SUMPRODUCT(B508:B527, (ROW(B508:B527)-ROW(B508)+1)) / (20*21/2)</f>
        <v>9.308600000000002</v>
      </c>
      <c r="J524" s="2">
        <f t="shared" si="58"/>
        <v>9.2519677913990286</v>
      </c>
      <c r="K524" s="2">
        <f t="shared" si="60"/>
        <v>9.1358940825407444</v>
      </c>
    </row>
    <row r="525" spans="1:11" ht="13.5" x14ac:dyDescent="0.25">
      <c r="A525" s="3">
        <f>TITRES_STAT!B528</f>
        <v>42768</v>
      </c>
      <c r="B525" s="6">
        <f>TITRES_STAT!D528</f>
        <v>9.3360000000000003</v>
      </c>
      <c r="C525" s="2">
        <f t="shared" si="61"/>
        <v>0</v>
      </c>
      <c r="D525" s="2">
        <f t="shared" si="62"/>
        <v>9.3306000000000004</v>
      </c>
      <c r="E525" s="2">
        <f t="shared" si="64"/>
        <v>9.3244000000000007</v>
      </c>
      <c r="F525" s="2">
        <f t="shared" si="57"/>
        <v>9.2500000000000036</v>
      </c>
      <c r="G525" s="2">
        <f t="shared" si="59"/>
        <v>9.1085199999999968</v>
      </c>
      <c r="H525" s="2">
        <f t="shared" si="63"/>
        <v>8.909009999999995</v>
      </c>
      <c r="I525" s="2">
        <f t="array" ref="I525">SUMPRODUCT(B509:B528, (ROW(B509:B528)-ROW(B509)+1)) / (20*21/2)</f>
        <v>9.3325714285714287</v>
      </c>
      <c r="J525" s="2">
        <f t="shared" si="58"/>
        <v>9.2599708588848362</v>
      </c>
      <c r="K525" s="2">
        <f t="shared" si="60"/>
        <v>9.1437413734215003</v>
      </c>
    </row>
    <row r="526" spans="1:11" ht="13.5" x14ac:dyDescent="0.25">
      <c r="A526" s="3">
        <f>TITRES_STAT!B529</f>
        <v>42769</v>
      </c>
      <c r="B526" s="6">
        <f>TITRES_STAT!D529</f>
        <v>9.3360000000000003</v>
      </c>
      <c r="C526" s="2">
        <f t="shared" si="61"/>
        <v>0</v>
      </c>
      <c r="D526" s="2">
        <f t="shared" si="62"/>
        <v>9.3389999999999986</v>
      </c>
      <c r="E526" s="2">
        <f t="shared" si="64"/>
        <v>9.3216000000000001</v>
      </c>
      <c r="F526" s="2">
        <f t="shared" si="57"/>
        <v>9.2676000000000052</v>
      </c>
      <c r="G526" s="2">
        <f t="shared" si="59"/>
        <v>9.1169799999999963</v>
      </c>
      <c r="H526" s="2">
        <f t="shared" si="63"/>
        <v>8.914169999999995</v>
      </c>
      <c r="I526" s="2">
        <f t="array" ref="I526">SUMPRODUCT(B510:B529, (ROW(B510:B529)-ROW(B510)+1)) / (20*21/2)</f>
        <v>9.372757142857143</v>
      </c>
      <c r="J526" s="2">
        <f t="shared" si="58"/>
        <v>9.2672117294672329</v>
      </c>
      <c r="K526" s="2">
        <f t="shared" si="60"/>
        <v>9.1512809274049705</v>
      </c>
    </row>
    <row r="527" spans="1:11" ht="13.5" x14ac:dyDescent="0.25">
      <c r="A527" s="3">
        <f>TITRES_STAT!B530</f>
        <v>42772</v>
      </c>
      <c r="B527" s="6">
        <f>TITRES_STAT!D530</f>
        <v>9.3360000000000003</v>
      </c>
      <c r="C527" s="2">
        <f t="shared" si="61"/>
        <v>0</v>
      </c>
      <c r="D527" s="2">
        <f t="shared" si="62"/>
        <v>9.3463999999999992</v>
      </c>
      <c r="E527" s="2">
        <f t="shared" si="64"/>
        <v>9.3187999999999995</v>
      </c>
      <c r="F527" s="2">
        <f t="shared" si="57"/>
        <v>9.2723000000000049</v>
      </c>
      <c r="G527" s="2">
        <f t="shared" si="59"/>
        <v>9.1282399999999964</v>
      </c>
      <c r="H527" s="2">
        <f t="shared" si="63"/>
        <v>8.9193299999999951</v>
      </c>
      <c r="I527" s="2">
        <f t="array" ref="I527">SUMPRODUCT(B511:B530, (ROW(B511:B530)-ROW(B511)+1)) / (20*21/2)</f>
        <v>9.4196619047619041</v>
      </c>
      <c r="J527" s="2">
        <f t="shared" si="58"/>
        <v>9.2737629933274963</v>
      </c>
      <c r="K527" s="2">
        <f t="shared" si="60"/>
        <v>9.1585248126047762</v>
      </c>
    </row>
    <row r="528" spans="1:11" ht="13.5" x14ac:dyDescent="0.25">
      <c r="A528" s="3">
        <f>TITRES_STAT!B531</f>
        <v>42773</v>
      </c>
      <c r="B528" s="6">
        <f>TITRES_STAT!D531</f>
        <v>9.5239999999999991</v>
      </c>
      <c r="C528" s="2">
        <f t="shared" si="61"/>
        <v>0.18799999999999883</v>
      </c>
      <c r="D528" s="2">
        <f t="shared" si="62"/>
        <v>9.3735999999999997</v>
      </c>
      <c r="E528" s="2">
        <f t="shared" si="64"/>
        <v>9.3347999999999995</v>
      </c>
      <c r="F528" s="2">
        <f t="shared" si="57"/>
        <v>9.2990500000000029</v>
      </c>
      <c r="G528" s="2">
        <f t="shared" si="59"/>
        <v>9.1406399999999959</v>
      </c>
      <c r="H528" s="2">
        <f t="shared" si="63"/>
        <v>8.9266399999999937</v>
      </c>
      <c r="I528" s="2">
        <f t="array" ref="I528">SUMPRODUCT(B512:B531, (ROW(B512:B531)-ROW(B512)+1)) / (20*21/2)</f>
        <v>9.481461904761904</v>
      </c>
      <c r="J528" s="2">
        <f t="shared" si="58"/>
        <v>9.2975950892010673</v>
      </c>
      <c r="K528" s="2">
        <f t="shared" si="60"/>
        <v>9.1728571728947852</v>
      </c>
    </row>
    <row r="529" spans="1:11" ht="13.5" x14ac:dyDescent="0.25">
      <c r="A529" s="3">
        <f>TITRES_STAT!B532</f>
        <v>42774</v>
      </c>
      <c r="B529" s="6">
        <f>TITRES_STAT!D532</f>
        <v>9.7210000000000001</v>
      </c>
      <c r="C529" s="2">
        <f t="shared" si="61"/>
        <v>0.19700000000000095</v>
      </c>
      <c r="D529" s="2">
        <f t="shared" si="62"/>
        <v>9.4505999999999997</v>
      </c>
      <c r="E529" s="2">
        <f t="shared" si="64"/>
        <v>9.3864000000000001</v>
      </c>
      <c r="F529" s="2">
        <f t="shared" si="57"/>
        <v>9.3225000000000033</v>
      </c>
      <c r="G529" s="2">
        <f t="shared" si="59"/>
        <v>9.157079999999997</v>
      </c>
      <c r="H529" s="2">
        <f t="shared" si="63"/>
        <v>8.9337249999999955</v>
      </c>
      <c r="I529" s="2">
        <f t="array" ref="I529">SUMPRODUCT(B513:B532, (ROW(B513:B532)-ROW(B513)+1)) / (20*21/2)</f>
        <v>9.5402000000000005</v>
      </c>
      <c r="J529" s="2">
        <f t="shared" si="58"/>
        <v>9.337919366420012</v>
      </c>
      <c r="K529" s="2">
        <f t="shared" si="60"/>
        <v>9.1943529700361672</v>
      </c>
    </row>
    <row r="530" spans="1:11" ht="13.5" x14ac:dyDescent="0.25">
      <c r="A530" s="3">
        <f>TITRES_STAT!B533</f>
        <v>42775</v>
      </c>
      <c r="B530" s="6">
        <f>TITRES_STAT!D533</f>
        <v>9.8149999999999995</v>
      </c>
      <c r="C530" s="2">
        <f t="shared" si="61"/>
        <v>9.3999999999999417E-2</v>
      </c>
      <c r="D530" s="2">
        <f t="shared" si="62"/>
        <v>9.5464000000000002</v>
      </c>
      <c r="E530" s="2">
        <f t="shared" si="64"/>
        <v>9.4385000000000012</v>
      </c>
      <c r="F530" s="2">
        <f t="shared" si="57"/>
        <v>9.3631000000000029</v>
      </c>
      <c r="G530" s="2">
        <f t="shared" si="59"/>
        <v>9.1749199999999966</v>
      </c>
      <c r="H530" s="2">
        <f t="shared" si="63"/>
        <v>8.9413899999999948</v>
      </c>
      <c r="I530" s="2">
        <f t="array" ref="I530">SUMPRODUCT(B514:B533, (ROW(B514:B533)-ROW(B514)+1)) / (20*21/2)</f>
        <v>9.5677809523809536</v>
      </c>
      <c r="J530" s="2">
        <f t="shared" si="58"/>
        <v>9.3833556172371537</v>
      </c>
      <c r="K530" s="2">
        <f t="shared" si="60"/>
        <v>9.2186920692504355</v>
      </c>
    </row>
    <row r="531" spans="1:11" ht="13.5" x14ac:dyDescent="0.25">
      <c r="A531" s="3">
        <f>TITRES_STAT!B534</f>
        <v>42776</v>
      </c>
      <c r="B531" s="6">
        <f>TITRES_STAT!D534</f>
        <v>10.012</v>
      </c>
      <c r="C531" s="2">
        <f t="shared" si="61"/>
        <v>0.19700000000000095</v>
      </c>
      <c r="D531" s="2">
        <f t="shared" si="62"/>
        <v>9.6815999999999995</v>
      </c>
      <c r="E531" s="2">
        <f t="shared" si="64"/>
        <v>9.5102999999999991</v>
      </c>
      <c r="F531" s="2">
        <f t="shared" si="57"/>
        <v>9.3952500000000008</v>
      </c>
      <c r="G531" s="2">
        <f t="shared" si="59"/>
        <v>9.1966999999999981</v>
      </c>
      <c r="H531" s="2">
        <f t="shared" si="63"/>
        <v>8.9512699999999956</v>
      </c>
      <c r="I531" s="2">
        <f t="array" ref="I531">SUMPRODUCT(B515:B534, (ROW(B515:B534)-ROW(B515)+1)) / (20*21/2)</f>
        <v>9.5923857142857152</v>
      </c>
      <c r="J531" s="2">
        <f t="shared" si="58"/>
        <v>9.4432265108336164</v>
      </c>
      <c r="K531" s="2">
        <f t="shared" si="60"/>
        <v>9.2498021841817906</v>
      </c>
    </row>
    <row r="532" spans="1:11" ht="13.5" x14ac:dyDescent="0.25">
      <c r="A532" s="3">
        <f>TITRES_STAT!B535</f>
        <v>42779</v>
      </c>
      <c r="B532" s="6">
        <f>TITRES_STAT!D535</f>
        <v>10.012</v>
      </c>
      <c r="C532" s="2">
        <f t="shared" si="61"/>
        <v>0</v>
      </c>
      <c r="D532" s="2">
        <f t="shared" si="62"/>
        <v>9.8167999999999989</v>
      </c>
      <c r="E532" s="2">
        <f t="shared" si="64"/>
        <v>9.5815999999999999</v>
      </c>
      <c r="F532" s="2">
        <f t="shared" ref="F532:F595" si="65">AVERAGE(B513:B532)</f>
        <v>9.4274000000000022</v>
      </c>
      <c r="G532" s="2">
        <f t="shared" si="59"/>
        <v>9.2176399999999976</v>
      </c>
      <c r="H532" s="2">
        <f t="shared" si="63"/>
        <v>8.9600049999999953</v>
      </c>
      <c r="I532" s="2">
        <f t="array" ref="I532">SUMPRODUCT(B516:B535, (ROW(B516:B535)-ROW(B516)+1)) / (20*21/2)</f>
        <v>9.6059190476190466</v>
      </c>
      <c r="J532" s="2">
        <f t="shared" si="58"/>
        <v>9.4973954145637496</v>
      </c>
      <c r="K532" s="2">
        <f t="shared" si="60"/>
        <v>9.2796922946060345</v>
      </c>
    </row>
    <row r="533" spans="1:11" ht="13.5" x14ac:dyDescent="0.25">
      <c r="A533" s="3">
        <f>TITRES_STAT!B536</f>
        <v>42780</v>
      </c>
      <c r="B533" s="6">
        <f>TITRES_STAT!D536</f>
        <v>9.7170000000000005</v>
      </c>
      <c r="C533" s="2">
        <f t="shared" si="61"/>
        <v>-0.29499999999999993</v>
      </c>
      <c r="D533" s="2">
        <f t="shared" si="62"/>
        <v>9.8553999999999995</v>
      </c>
      <c r="E533" s="2">
        <f t="shared" si="64"/>
        <v>9.6144999999999996</v>
      </c>
      <c r="F533" s="2">
        <f t="shared" si="65"/>
        <v>9.4586500000000004</v>
      </c>
      <c r="G533" s="2">
        <f t="shared" si="59"/>
        <v>9.2330599999999965</v>
      </c>
      <c r="H533" s="2">
        <f t="shared" si="63"/>
        <v>8.9682999999999939</v>
      </c>
      <c r="I533" s="2">
        <f t="array" ref="I533">SUMPRODUCT(B517:B536, (ROW(B517:B536)-ROW(B517)+1)) / (20*21/2)</f>
        <v>9.617700000000001</v>
      </c>
      <c r="J533" s="2">
        <f t="shared" ref="J533:J596" si="66">$J$4*B533+J532*(1-$J$4)</f>
        <v>9.5183101369862513</v>
      </c>
      <c r="K533" s="2">
        <f t="shared" si="60"/>
        <v>9.2968416163861889</v>
      </c>
    </row>
    <row r="534" spans="1:11" ht="13.5" x14ac:dyDescent="0.25">
      <c r="A534" s="3">
        <f>TITRES_STAT!B537</f>
        <v>42781</v>
      </c>
      <c r="B534" s="6">
        <f>TITRES_STAT!D537</f>
        <v>9.7170000000000005</v>
      </c>
      <c r="C534" s="2">
        <f t="shared" si="61"/>
        <v>0</v>
      </c>
      <c r="D534" s="2">
        <f t="shared" si="62"/>
        <v>9.8545999999999996</v>
      </c>
      <c r="E534" s="2">
        <f t="shared" si="64"/>
        <v>9.6525999999999996</v>
      </c>
      <c r="F534" s="2">
        <f t="shared" si="65"/>
        <v>9.4899000000000022</v>
      </c>
      <c r="G534" s="2">
        <f t="shared" si="59"/>
        <v>9.2480999999999973</v>
      </c>
      <c r="H534" s="2">
        <f t="shared" si="63"/>
        <v>8.9774299999999965</v>
      </c>
      <c r="I534" s="2">
        <f t="array" ref="I534">SUMPRODUCT(B518:B537, (ROW(B518:B537)-ROW(B518)+1)) / (20*21/2)</f>
        <v>9.628228571428572</v>
      </c>
      <c r="J534" s="2">
        <f t="shared" si="66"/>
        <v>9.5372329810828003</v>
      </c>
      <c r="K534" s="2">
        <f t="shared" si="60"/>
        <v>9.3133184157435931</v>
      </c>
    </row>
    <row r="535" spans="1:11" ht="13.5" x14ac:dyDescent="0.25">
      <c r="A535" s="3">
        <f>TITRES_STAT!B538</f>
        <v>42782</v>
      </c>
      <c r="B535" s="6">
        <f>TITRES_STAT!D538</f>
        <v>9.6319999999999997</v>
      </c>
      <c r="C535" s="2">
        <f t="shared" si="61"/>
        <v>-8.5000000000000853E-2</v>
      </c>
      <c r="D535" s="2">
        <f t="shared" si="62"/>
        <v>9.8179999999999996</v>
      </c>
      <c r="E535" s="2">
        <f t="shared" si="64"/>
        <v>9.6821999999999999</v>
      </c>
      <c r="F535" s="2">
        <f t="shared" si="65"/>
        <v>9.5033000000000012</v>
      </c>
      <c r="G535" s="2">
        <f t="shared" si="59"/>
        <v>9.2614399999999986</v>
      </c>
      <c r="H535" s="2">
        <f t="shared" si="63"/>
        <v>8.9854749999999974</v>
      </c>
      <c r="I535" s="2">
        <f t="array" ref="I535">SUMPRODUCT(B519:B538, (ROW(B519:B538)-ROW(B519)+1)) / (20*21/2)</f>
        <v>9.628171428571429</v>
      </c>
      <c r="J535" s="2">
        <f t="shared" si="66"/>
        <v>9.5462584114558666</v>
      </c>
      <c r="K535" s="2">
        <f t="shared" si="60"/>
        <v>9.3258157327732576</v>
      </c>
    </row>
    <row r="536" spans="1:11" ht="13.5" x14ac:dyDescent="0.25">
      <c r="A536" s="3">
        <f>TITRES_STAT!B539</f>
        <v>42783</v>
      </c>
      <c r="B536" s="6">
        <f>TITRES_STAT!D539</f>
        <v>9.6270000000000007</v>
      </c>
      <c r="C536" s="2">
        <f t="shared" si="61"/>
        <v>-4.9999999999990052E-3</v>
      </c>
      <c r="D536" s="2">
        <f t="shared" si="62"/>
        <v>9.7409999999999997</v>
      </c>
      <c r="E536" s="2">
        <f t="shared" si="64"/>
        <v>9.7112999999999996</v>
      </c>
      <c r="F536" s="2">
        <f t="shared" si="65"/>
        <v>9.5164500000000025</v>
      </c>
      <c r="G536" s="2">
        <f t="shared" si="59"/>
        <v>9.2746799999999965</v>
      </c>
      <c r="H536" s="2">
        <f t="shared" si="63"/>
        <v>8.9934949999999976</v>
      </c>
      <c r="I536" s="2">
        <f t="array" ref="I536">SUMPRODUCT(B520:B539, (ROW(B520:B539)-ROW(B520)+1)) / (20*21/2)</f>
        <v>9.6250428571428568</v>
      </c>
      <c r="J536" s="2">
        <f t="shared" si="66"/>
        <v>9.5539480865553088</v>
      </c>
      <c r="K536" s="2">
        <f t="shared" si="60"/>
        <v>9.3376268805076386</v>
      </c>
    </row>
    <row r="537" spans="1:11" ht="13.5" x14ac:dyDescent="0.25">
      <c r="A537" s="3">
        <f>TITRES_STAT!B540</f>
        <v>42786</v>
      </c>
      <c r="B537" s="6">
        <f>TITRES_STAT!D540</f>
        <v>9.6270000000000007</v>
      </c>
      <c r="C537" s="2">
        <f t="shared" si="61"/>
        <v>0</v>
      </c>
      <c r="D537" s="2">
        <f t="shared" si="62"/>
        <v>9.6640000000000015</v>
      </c>
      <c r="E537" s="2">
        <f t="shared" si="64"/>
        <v>9.7403999999999993</v>
      </c>
      <c r="F537" s="2">
        <f t="shared" si="65"/>
        <v>9.5296000000000021</v>
      </c>
      <c r="G537" s="2">
        <f t="shared" si="59"/>
        <v>9.28782</v>
      </c>
      <c r="H537" s="2">
        <f t="shared" si="63"/>
        <v>9.0015149999999977</v>
      </c>
      <c r="I537" s="2">
        <f t="array" ref="I537">SUMPRODUCT(B521:B540, (ROW(B521:B540)-ROW(B521)+1)) / (20*21/2)</f>
        <v>9.6097238095238087</v>
      </c>
      <c r="J537" s="2">
        <f t="shared" si="66"/>
        <v>9.5609054116452796</v>
      </c>
      <c r="K537" s="2">
        <f t="shared" si="60"/>
        <v>9.3489748459779278</v>
      </c>
    </row>
    <row r="538" spans="1:11" ht="13.5" x14ac:dyDescent="0.25">
      <c r="A538" s="3">
        <f>TITRES_STAT!B541</f>
        <v>42787</v>
      </c>
      <c r="B538" s="6">
        <f>TITRES_STAT!D541</f>
        <v>9.5289999999999999</v>
      </c>
      <c r="C538" s="2">
        <f t="shared" si="61"/>
        <v>-9.8000000000000753E-2</v>
      </c>
      <c r="D538" s="2">
        <f t="shared" si="62"/>
        <v>9.6264000000000003</v>
      </c>
      <c r="E538" s="2">
        <f t="shared" si="64"/>
        <v>9.7408999999999999</v>
      </c>
      <c r="F538" s="2">
        <f t="shared" si="65"/>
        <v>9.5378500000000024</v>
      </c>
      <c r="G538" s="2">
        <f t="shared" si="59"/>
        <v>9.3042599999999993</v>
      </c>
      <c r="H538" s="2">
        <f t="shared" si="63"/>
        <v>9.0090449999999969</v>
      </c>
      <c r="I538" s="2">
        <f t="array" ref="I538">SUMPRODUCT(B522:B541, (ROW(B522:B541)-ROW(B522)+1)) / (20*21/2)</f>
        <v>9.5939380952380944</v>
      </c>
      <c r="J538" s="2">
        <f t="shared" si="66"/>
        <v>9.5578668010123948</v>
      </c>
      <c r="K538" s="2">
        <f t="shared" si="60"/>
        <v>9.3560346559395793</v>
      </c>
    </row>
    <row r="539" spans="1:11" ht="13.5" x14ac:dyDescent="0.25">
      <c r="A539" s="3">
        <f>TITRES_STAT!B542</f>
        <v>42788</v>
      </c>
      <c r="B539" s="6">
        <f>TITRES_STAT!D542</f>
        <v>9.5050000000000008</v>
      </c>
      <c r="C539" s="2">
        <f t="shared" si="61"/>
        <v>-2.3999999999999133E-2</v>
      </c>
      <c r="D539" s="2">
        <f t="shared" si="62"/>
        <v>9.5840000000000014</v>
      </c>
      <c r="E539" s="2">
        <f t="shared" si="64"/>
        <v>9.7192999999999987</v>
      </c>
      <c r="F539" s="2">
        <f t="shared" si="65"/>
        <v>9.552850000000003</v>
      </c>
      <c r="G539" s="2">
        <f t="shared" si="59"/>
        <v>9.3202199999999991</v>
      </c>
      <c r="H539" s="2">
        <f t="shared" si="63"/>
        <v>9.0170049999999975</v>
      </c>
      <c r="I539" s="2">
        <f t="array" ref="I539">SUMPRODUCT(B523:B542, (ROW(B523:B542)-ROW(B523)+1)) / (20*21/2)</f>
        <v>9.5776857142857139</v>
      </c>
      <c r="J539" s="2">
        <f t="shared" si="66"/>
        <v>9.5528318675826434</v>
      </c>
      <c r="K539" s="2">
        <f t="shared" si="60"/>
        <v>9.3618764341380274</v>
      </c>
    </row>
    <row r="540" spans="1:11" ht="13.5" x14ac:dyDescent="0.25">
      <c r="A540" s="3">
        <f>TITRES_STAT!B543</f>
        <v>42789</v>
      </c>
      <c r="B540" s="6">
        <f>TITRES_STAT!D543</f>
        <v>9.3919999999999995</v>
      </c>
      <c r="C540" s="2">
        <f t="shared" si="61"/>
        <v>-0.11300000000000132</v>
      </c>
      <c r="D540" s="2">
        <f t="shared" si="62"/>
        <v>9.5360000000000014</v>
      </c>
      <c r="E540" s="2">
        <f t="shared" si="64"/>
        <v>9.6769999999999978</v>
      </c>
      <c r="F540" s="2">
        <f t="shared" si="65"/>
        <v>9.5577500000000022</v>
      </c>
      <c r="G540" s="2">
        <f t="shared" si="59"/>
        <v>9.3286599999999993</v>
      </c>
      <c r="H540" s="2">
        <f t="shared" si="63"/>
        <v>9.0220499999999983</v>
      </c>
      <c r="I540" s="2">
        <f t="array" ref="I540">SUMPRODUCT(B524:B543, (ROW(B524:B543)-ROW(B524)+1)) / (20*21/2)</f>
        <v>9.5874666666666659</v>
      </c>
      <c r="J540" s="2">
        <f t="shared" si="66"/>
        <v>9.5375145468604874</v>
      </c>
      <c r="K540" s="2">
        <f t="shared" si="60"/>
        <v>9.363057750446341</v>
      </c>
    </row>
    <row r="541" spans="1:11" ht="13.5" x14ac:dyDescent="0.25">
      <c r="A541" s="3">
        <f>TITRES_STAT!B544</f>
        <v>42790</v>
      </c>
      <c r="B541" s="6">
        <f>TITRES_STAT!D544</f>
        <v>9.3919999999999995</v>
      </c>
      <c r="C541" s="2">
        <f t="shared" si="61"/>
        <v>0</v>
      </c>
      <c r="D541" s="2">
        <f t="shared" si="62"/>
        <v>9.488999999999999</v>
      </c>
      <c r="E541" s="2">
        <f t="shared" si="64"/>
        <v>9.6149999999999984</v>
      </c>
      <c r="F541" s="2">
        <f t="shared" si="65"/>
        <v>9.5626499999999997</v>
      </c>
      <c r="G541" s="2">
        <f t="shared" si="59"/>
        <v>9.3370999999999995</v>
      </c>
      <c r="H541" s="2">
        <f t="shared" si="63"/>
        <v>9.0254899999999978</v>
      </c>
      <c r="I541" s="2">
        <f t="array" ref="I541">SUMPRODUCT(B525:B544, (ROW(B525:B544)-ROW(B525)+1)) / (20*21/2)</f>
        <v>9.5959047619047624</v>
      </c>
      <c r="J541" s="2">
        <f t="shared" si="66"/>
        <v>9.5236560185880599</v>
      </c>
      <c r="K541" s="2">
        <f t="shared" si="60"/>
        <v>9.364192740624917</v>
      </c>
    </row>
    <row r="542" spans="1:11" ht="13.5" x14ac:dyDescent="0.25">
      <c r="A542" s="3">
        <f>TITRES_STAT!B545</f>
        <v>42793</v>
      </c>
      <c r="B542" s="6">
        <f>TITRES_STAT!D545</f>
        <v>9.3919999999999995</v>
      </c>
      <c r="C542" s="2">
        <f t="shared" si="61"/>
        <v>0</v>
      </c>
      <c r="D542" s="2">
        <f t="shared" si="62"/>
        <v>9.4419999999999984</v>
      </c>
      <c r="E542" s="2">
        <f t="shared" si="64"/>
        <v>9.552999999999999</v>
      </c>
      <c r="F542" s="2">
        <f t="shared" si="65"/>
        <v>9.5672999999999995</v>
      </c>
      <c r="G542" s="2">
        <f t="shared" si="59"/>
        <v>9.3455400000000015</v>
      </c>
      <c r="H542" s="2">
        <f t="shared" si="63"/>
        <v>9.0291499999999996</v>
      </c>
      <c r="I542" s="2">
        <f t="array" ref="I542">SUMPRODUCT(B526:B545, (ROW(B526:B545)-ROW(B526)+1)) / (20*21/2)</f>
        <v>9.5762761904761895</v>
      </c>
      <c r="J542" s="2">
        <f t="shared" si="66"/>
        <v>9.5111173501511015</v>
      </c>
      <c r="K542" s="2">
        <f t="shared" si="60"/>
        <v>9.3652832213847255</v>
      </c>
    </row>
    <row r="543" spans="1:11" ht="13.5" x14ac:dyDescent="0.25">
      <c r="A543" s="3">
        <f>TITRES_STAT!B546</f>
        <v>42794</v>
      </c>
      <c r="B543" s="6">
        <f>TITRES_STAT!D546</f>
        <v>9.67</v>
      </c>
      <c r="C543" s="2">
        <f t="shared" si="61"/>
        <v>0.27800000000000047</v>
      </c>
      <c r="D543" s="2">
        <f t="shared" si="62"/>
        <v>9.4702000000000002</v>
      </c>
      <c r="E543" s="2">
        <f t="shared" si="64"/>
        <v>9.5483000000000011</v>
      </c>
      <c r="F543" s="2">
        <f t="shared" si="65"/>
        <v>9.5813999999999986</v>
      </c>
      <c r="G543" s="2">
        <f t="shared" si="59"/>
        <v>9.3595400000000009</v>
      </c>
      <c r="H543" s="2">
        <f t="shared" si="63"/>
        <v>9.0352999999999994</v>
      </c>
      <c r="I543" s="2">
        <f t="array" ref="I543">SUMPRODUCT(B527:B546, (ROW(B527:B546)-ROW(B527)+1)) / (20*21/2)</f>
        <v>9.55638095238095</v>
      </c>
      <c r="J543" s="2">
        <f t="shared" si="66"/>
        <v>9.5262490310890922</v>
      </c>
      <c r="K543" s="2">
        <f t="shared" si="60"/>
        <v>9.377232898977482</v>
      </c>
    </row>
    <row r="544" spans="1:11" ht="13.5" x14ac:dyDescent="0.25">
      <c r="A544" s="3">
        <f>TITRES_STAT!B547</f>
        <v>42795</v>
      </c>
      <c r="B544" s="6">
        <f>TITRES_STAT!D547</f>
        <v>9.67</v>
      </c>
      <c r="C544" s="2">
        <f t="shared" si="61"/>
        <v>0</v>
      </c>
      <c r="D544" s="2">
        <f t="shared" si="62"/>
        <v>9.5031999999999996</v>
      </c>
      <c r="E544" s="2">
        <f t="shared" si="64"/>
        <v>9.5436000000000014</v>
      </c>
      <c r="F544" s="2">
        <f t="shared" si="65"/>
        <v>9.5980999999999987</v>
      </c>
      <c r="G544" s="2">
        <f t="shared" si="59"/>
        <v>9.3692200000000021</v>
      </c>
      <c r="H544" s="2">
        <f t="shared" si="63"/>
        <v>9.0419750000000008</v>
      </c>
      <c r="I544" s="2">
        <f t="array" ref="I544">SUMPRODUCT(B528:B547, (ROW(B528:B547)-ROW(B528)+1)) / (20*21/2)</f>
        <v>9.5362190476190474</v>
      </c>
      <c r="J544" s="2">
        <f t="shared" si="66"/>
        <v>9.5399395995567975</v>
      </c>
      <c r="K544" s="2">
        <f t="shared" si="60"/>
        <v>9.3887139617626794</v>
      </c>
    </row>
    <row r="545" spans="1:11" ht="13.5" x14ac:dyDescent="0.25">
      <c r="A545" s="3">
        <f>TITRES_STAT!B548</f>
        <v>42796</v>
      </c>
      <c r="B545" s="6">
        <f>TITRES_STAT!D548</f>
        <v>9.3919999999999995</v>
      </c>
      <c r="C545" s="2">
        <f t="shared" si="61"/>
        <v>-0.27800000000000047</v>
      </c>
      <c r="D545" s="2">
        <f t="shared" si="62"/>
        <v>9.5032000000000014</v>
      </c>
      <c r="E545" s="2">
        <f t="shared" si="64"/>
        <v>9.5196000000000005</v>
      </c>
      <c r="F545" s="2">
        <f t="shared" si="65"/>
        <v>9.6008999999999975</v>
      </c>
      <c r="G545" s="2">
        <f t="shared" si="59"/>
        <v>9.3734400000000022</v>
      </c>
      <c r="H545" s="2">
        <f t="shared" si="63"/>
        <v>9.0480499999999999</v>
      </c>
      <c r="I545" s="2">
        <f t="array" ref="I545">SUMPRODUCT(B529:B548, (ROW(B529:B548)-ROW(B529)+1)) / (20*21/2)</f>
        <v>9.5395047619047624</v>
      </c>
      <c r="J545" s="2">
        <f t="shared" si="66"/>
        <v>9.5258501138847222</v>
      </c>
      <c r="K545" s="2">
        <f t="shared" si="60"/>
        <v>9.3888428260072807</v>
      </c>
    </row>
    <row r="546" spans="1:11" ht="13.5" x14ac:dyDescent="0.25">
      <c r="A546" s="3">
        <f>TITRES_STAT!B549</f>
        <v>42797</v>
      </c>
      <c r="B546" s="6">
        <f>TITRES_STAT!D549</f>
        <v>9.3919999999999995</v>
      </c>
      <c r="C546" s="2">
        <f t="shared" si="61"/>
        <v>0</v>
      </c>
      <c r="D546" s="2">
        <f t="shared" si="62"/>
        <v>9.5031999999999979</v>
      </c>
      <c r="E546" s="2">
        <f t="shared" si="64"/>
        <v>9.4960999999999984</v>
      </c>
      <c r="F546" s="2">
        <f t="shared" si="65"/>
        <v>9.6036999999999981</v>
      </c>
      <c r="G546" s="2">
        <f t="shared" si="59"/>
        <v>9.3776600000000023</v>
      </c>
      <c r="H546" s="2">
        <f t="shared" si="63"/>
        <v>9.0541250000000009</v>
      </c>
      <c r="I546" s="2">
        <f t="array" ref="I546">SUMPRODUCT(B530:B549, (ROW(B530:B549)-ROW(B530)+1)) / (20*21/2)</f>
        <v>9.5310904761904762</v>
      </c>
      <c r="J546" s="2">
        <f t="shared" si="66"/>
        <v>9.5131024839909397</v>
      </c>
      <c r="K546" s="2">
        <f t="shared" si="60"/>
        <v>9.3889666367520945</v>
      </c>
    </row>
    <row r="547" spans="1:11" ht="13.5" x14ac:dyDescent="0.25">
      <c r="A547" s="3">
        <f>TITRES_STAT!B550</f>
        <v>42800</v>
      </c>
      <c r="B547" s="6">
        <f>TITRES_STAT!D550</f>
        <v>9.3919999999999995</v>
      </c>
      <c r="C547" s="2">
        <f t="shared" si="61"/>
        <v>0</v>
      </c>
      <c r="D547" s="2">
        <f t="shared" si="62"/>
        <v>9.5031999999999979</v>
      </c>
      <c r="E547" s="2">
        <f t="shared" si="64"/>
        <v>9.4725999999999981</v>
      </c>
      <c r="F547" s="2">
        <f t="shared" si="65"/>
        <v>9.6064999999999969</v>
      </c>
      <c r="G547" s="2">
        <f t="shared" si="59"/>
        <v>9.3801800000000028</v>
      </c>
      <c r="H547" s="2">
        <f t="shared" si="63"/>
        <v>9.0589949999999995</v>
      </c>
      <c r="I547" s="2">
        <f t="array" ref="I547">SUMPRODUCT(B531:B550, (ROW(B531:B550)-ROW(B531)+1)) / (20*21/2)</f>
        <v>9.5066619047619039</v>
      </c>
      <c r="J547" s="2">
        <f t="shared" si="66"/>
        <v>9.5015689140870414</v>
      </c>
      <c r="K547" s="2">
        <f t="shared" si="60"/>
        <v>9.389085592173581</v>
      </c>
    </row>
    <row r="548" spans="1:11" ht="13.5" x14ac:dyDescent="0.25">
      <c r="A548" s="3">
        <f>TITRES_STAT!B551</f>
        <v>42801</v>
      </c>
      <c r="B548" s="6">
        <f>TITRES_STAT!D551</f>
        <v>9.641</v>
      </c>
      <c r="C548" s="2">
        <f t="shared" si="61"/>
        <v>0.24900000000000055</v>
      </c>
      <c r="D548" s="2">
        <f t="shared" si="62"/>
        <v>9.497399999999999</v>
      </c>
      <c r="E548" s="2">
        <f t="shared" si="64"/>
        <v>9.4837999999999987</v>
      </c>
      <c r="F548" s="2">
        <f t="shared" si="65"/>
        <v>9.6123499999999957</v>
      </c>
      <c r="G548" s="2">
        <f t="shared" si="59"/>
        <v>9.3876800000000031</v>
      </c>
      <c r="H548" s="2">
        <f t="shared" si="63"/>
        <v>9.0645600000000002</v>
      </c>
      <c r="I548" s="2">
        <f t="array" ref="I548">SUMPRODUCT(B532:B551, (ROW(B532:B551)-ROW(B532)+1)) / (20*21/2)</f>
        <v>9.4821809523809524</v>
      </c>
      <c r="J548" s="2">
        <f t="shared" si="66"/>
        <v>9.5148480651263707</v>
      </c>
      <c r="K548" s="2">
        <f t="shared" si="60"/>
        <v>9.3989645885589308</v>
      </c>
    </row>
    <row r="549" spans="1:11" ht="13.5" x14ac:dyDescent="0.25">
      <c r="A549" s="3">
        <f>TITRES_STAT!B552</f>
        <v>42802</v>
      </c>
      <c r="B549" s="6">
        <f>TITRES_STAT!D552</f>
        <v>9.5239999999999991</v>
      </c>
      <c r="C549" s="2">
        <f t="shared" si="61"/>
        <v>-0.11700000000000088</v>
      </c>
      <c r="D549" s="2">
        <f t="shared" si="62"/>
        <v>9.4681999999999995</v>
      </c>
      <c r="E549" s="2">
        <f t="shared" si="64"/>
        <v>9.4856999999999996</v>
      </c>
      <c r="F549" s="2">
        <f t="shared" si="65"/>
        <v>9.6024999999999956</v>
      </c>
      <c r="G549" s="2">
        <f t="shared" si="59"/>
        <v>9.3931200000000032</v>
      </c>
      <c r="H549" s="2">
        <f t="shared" si="63"/>
        <v>9.0682200000000002</v>
      </c>
      <c r="I549" s="2">
        <f t="array" ref="I549">SUMPRODUCT(B533:B552, (ROW(B533:B552)-ROW(B533)+1)) / (20*21/2)</f>
        <v>9.4609857142857141</v>
      </c>
      <c r="J549" s="2">
        <f t="shared" si="66"/>
        <v>9.5157196779714788</v>
      </c>
      <c r="K549" s="2">
        <f t="shared" si="60"/>
        <v>9.4038679380272097</v>
      </c>
    </row>
    <row r="550" spans="1:11" ht="13.5" x14ac:dyDescent="0.25">
      <c r="A550" s="3">
        <f>TITRES_STAT!B553</f>
        <v>42803</v>
      </c>
      <c r="B550" s="6">
        <f>TITRES_STAT!D553</f>
        <v>9.3460000000000001</v>
      </c>
      <c r="C550" s="2">
        <f t="shared" si="61"/>
        <v>-0.17799999999999905</v>
      </c>
      <c r="D550" s="2">
        <f t="shared" si="62"/>
        <v>9.4589999999999996</v>
      </c>
      <c r="E550" s="2">
        <f t="shared" si="64"/>
        <v>9.4811000000000014</v>
      </c>
      <c r="F550" s="2">
        <f t="shared" si="65"/>
        <v>9.5790499999999987</v>
      </c>
      <c r="G550" s="2">
        <f t="shared" si="59"/>
        <v>9.3950000000000031</v>
      </c>
      <c r="H550" s="2">
        <f t="shared" si="63"/>
        <v>9.0707249999999995</v>
      </c>
      <c r="I550" s="2">
        <f t="array" ref="I550">SUMPRODUCT(B534:B553, (ROW(B534:B553)-ROW(B534)+1)) / (20*21/2)</f>
        <v>9.4430761904761908</v>
      </c>
      <c r="J550" s="2">
        <f t="shared" si="66"/>
        <v>9.4995558991170519</v>
      </c>
      <c r="K550" s="2">
        <f t="shared" si="60"/>
        <v>9.4015986071241819</v>
      </c>
    </row>
    <row r="551" spans="1:11" ht="13.5" x14ac:dyDescent="0.25">
      <c r="A551" s="3">
        <f>TITRES_STAT!B554</f>
        <v>42804</v>
      </c>
      <c r="B551" s="6">
        <f>TITRES_STAT!D554</f>
        <v>9.3219999999999992</v>
      </c>
      <c r="C551" s="2">
        <f t="shared" si="61"/>
        <v>-2.4000000000000909E-2</v>
      </c>
      <c r="D551" s="2">
        <f t="shared" si="62"/>
        <v>9.4450000000000021</v>
      </c>
      <c r="E551" s="2">
        <f t="shared" si="64"/>
        <v>9.4741</v>
      </c>
      <c r="F551" s="2">
        <f t="shared" si="65"/>
        <v>9.5445499999999992</v>
      </c>
      <c r="G551" s="2">
        <f t="shared" si="59"/>
        <v>9.3965000000000014</v>
      </c>
      <c r="H551" s="2">
        <f t="shared" si="63"/>
        <v>9.0734200000000005</v>
      </c>
      <c r="I551" s="2">
        <f t="array" ref="I551">SUMPRODUCT(B535:B554, (ROW(B535:B554)-ROW(B535)+1)) / (20*21/2)</f>
        <v>9.4270476190476185</v>
      </c>
      <c r="J551" s="2">
        <f t="shared" si="66"/>
        <v>9.4826458134868581</v>
      </c>
      <c r="K551" s="2">
        <f t="shared" si="60"/>
        <v>9.3984770931193111</v>
      </c>
    </row>
    <row r="552" spans="1:11" ht="13.5" x14ac:dyDescent="0.25">
      <c r="A552" s="3">
        <f>TITRES_STAT!B555</f>
        <v>42807</v>
      </c>
      <c r="B552" s="6">
        <f>TITRES_STAT!D555</f>
        <v>9.3219999999999992</v>
      </c>
      <c r="C552" s="2">
        <f t="shared" si="61"/>
        <v>0</v>
      </c>
      <c r="D552" s="2">
        <f t="shared" si="62"/>
        <v>9.4310000000000009</v>
      </c>
      <c r="E552" s="2">
        <f t="shared" si="64"/>
        <v>9.4670999999999985</v>
      </c>
      <c r="F552" s="2">
        <f t="shared" si="65"/>
        <v>9.5100499999999997</v>
      </c>
      <c r="G552" s="2">
        <f t="shared" si="59"/>
        <v>9.4008200000000031</v>
      </c>
      <c r="H552" s="2">
        <f t="shared" si="63"/>
        <v>9.0760699999999996</v>
      </c>
      <c r="I552" s="2">
        <f t="array" ref="I552">SUMPRODUCT(B536:B555, (ROW(B536:B555)-ROW(B536)+1)) / (20*21/2)</f>
        <v>9.4128999999999987</v>
      </c>
      <c r="J552" s="2">
        <f t="shared" si="66"/>
        <v>9.467346212202397</v>
      </c>
      <c r="K552" s="2">
        <f t="shared" si="60"/>
        <v>9.3954779914283577</v>
      </c>
    </row>
    <row r="553" spans="1:11" ht="13.5" x14ac:dyDescent="0.25">
      <c r="A553" s="3">
        <f>TITRES_STAT!B556</f>
        <v>42808</v>
      </c>
      <c r="B553" s="6">
        <f>TITRES_STAT!D556</f>
        <v>9.3219999999999992</v>
      </c>
      <c r="C553" s="2">
        <f t="shared" si="61"/>
        <v>0</v>
      </c>
      <c r="D553" s="2">
        <f t="shared" si="62"/>
        <v>9.3672000000000004</v>
      </c>
      <c r="E553" s="2">
        <f t="shared" si="64"/>
        <v>9.4323000000000015</v>
      </c>
      <c r="F553" s="2">
        <f t="shared" si="65"/>
        <v>9.4903000000000013</v>
      </c>
      <c r="G553" s="2">
        <f t="shared" si="59"/>
        <v>9.4056000000000033</v>
      </c>
      <c r="H553" s="2">
        <f t="shared" si="63"/>
        <v>9.0788499999999992</v>
      </c>
      <c r="I553" s="2">
        <f t="array" ref="I553">SUMPRODUCT(B537:B556, (ROW(B537:B556)-ROW(B537)+1)) / (20*21/2)</f>
        <v>9.3935619047619046</v>
      </c>
      <c r="J553" s="2">
        <f t="shared" si="66"/>
        <v>9.4535037158021691</v>
      </c>
      <c r="K553" s="2">
        <f t="shared" si="60"/>
        <v>9.3925965015684216</v>
      </c>
    </row>
    <row r="554" spans="1:11" ht="13.5" x14ac:dyDescent="0.25">
      <c r="A554" s="3">
        <f>TITRES_STAT!B557</f>
        <v>42809</v>
      </c>
      <c r="B554" s="6">
        <f>TITRES_STAT!D557</f>
        <v>9.3219999999999992</v>
      </c>
      <c r="C554" s="2">
        <f t="shared" si="61"/>
        <v>0</v>
      </c>
      <c r="D554" s="2">
        <f t="shared" si="62"/>
        <v>9.3268000000000004</v>
      </c>
      <c r="E554" s="2">
        <f t="shared" si="64"/>
        <v>9.3975000000000009</v>
      </c>
      <c r="F554" s="2">
        <f t="shared" si="65"/>
        <v>9.4705499999999994</v>
      </c>
      <c r="G554" s="2">
        <f t="shared" si="59"/>
        <v>9.4119800000000033</v>
      </c>
      <c r="H554" s="2">
        <f t="shared" si="63"/>
        <v>9.0820499999999988</v>
      </c>
      <c r="I554" s="2">
        <f t="array" ref="I554">SUMPRODUCT(B538:B557, (ROW(B538:B557)-ROW(B538)+1)) / (20*21/2)</f>
        <v>9.3804857142857152</v>
      </c>
      <c r="J554" s="2">
        <f t="shared" si="66"/>
        <v>9.4409795523924398</v>
      </c>
      <c r="K554" s="2">
        <f t="shared" si="60"/>
        <v>9.3898280113108363</v>
      </c>
    </row>
    <row r="555" spans="1:11" ht="13.5" x14ac:dyDescent="0.25">
      <c r="A555" s="3">
        <f>TITRES_STAT!B558</f>
        <v>42810</v>
      </c>
      <c r="B555" s="6">
        <f>TITRES_STAT!D558</f>
        <v>9.3219999999999992</v>
      </c>
      <c r="C555" s="2">
        <f t="shared" si="61"/>
        <v>0</v>
      </c>
      <c r="D555" s="2">
        <f t="shared" si="62"/>
        <v>9.3219999999999992</v>
      </c>
      <c r="E555" s="2">
        <f t="shared" si="64"/>
        <v>9.3905000000000012</v>
      </c>
      <c r="F555" s="2">
        <f t="shared" si="65"/>
        <v>9.45505</v>
      </c>
      <c r="G555" s="2">
        <f t="shared" si="59"/>
        <v>9.4184600000000032</v>
      </c>
      <c r="H555" s="2">
        <f t="shared" si="63"/>
        <v>9.0852499999999985</v>
      </c>
      <c r="I555" s="2">
        <f t="array" ref="I555">SUMPRODUCT(B539:B558, (ROW(B539:B558)-ROW(B539)+1)) / (20*21/2)</f>
        <v>9.376495238095238</v>
      </c>
      <c r="J555" s="2">
        <f t="shared" si="66"/>
        <v>9.4296481664503027</v>
      </c>
      <c r="K555" s="2">
        <f t="shared" si="60"/>
        <v>9.3871680892986458</v>
      </c>
    </row>
    <row r="556" spans="1:11" ht="13.5" x14ac:dyDescent="0.25">
      <c r="A556" s="3">
        <f>TITRES_STAT!B559</f>
        <v>42811</v>
      </c>
      <c r="B556" s="6">
        <f>TITRES_STAT!D559</f>
        <v>9.2520000000000007</v>
      </c>
      <c r="C556" s="2">
        <f t="shared" si="61"/>
        <v>-6.9999999999998508E-2</v>
      </c>
      <c r="D556" s="2">
        <f t="shared" si="62"/>
        <v>9.3079999999999998</v>
      </c>
      <c r="E556" s="2">
        <f t="shared" si="64"/>
        <v>9.3765000000000018</v>
      </c>
      <c r="F556" s="2">
        <f t="shared" si="65"/>
        <v>9.4362999999999992</v>
      </c>
      <c r="G556" s="2">
        <f t="shared" si="59"/>
        <v>9.4238200000000045</v>
      </c>
      <c r="H556" s="2">
        <f t="shared" si="63"/>
        <v>9.0885399999999983</v>
      </c>
      <c r="I556" s="2">
        <f t="array" ref="I556">SUMPRODUCT(B540:B559, (ROW(B540:B559)-ROW(B540)+1)) / (20*21/2)</f>
        <v>9.3620809523809534</v>
      </c>
      <c r="J556" s="2">
        <f t="shared" si="66"/>
        <v>9.4127292934550351</v>
      </c>
      <c r="K556" s="2">
        <f t="shared" si="60"/>
        <v>9.3818673799143859</v>
      </c>
    </row>
    <row r="557" spans="1:11" ht="13.5" x14ac:dyDescent="0.25">
      <c r="A557" s="3">
        <f>TITRES_STAT!B560</f>
        <v>42815</v>
      </c>
      <c r="B557" s="6">
        <f>TITRES_STAT!D560</f>
        <v>9.2989999999999995</v>
      </c>
      <c r="C557" s="2">
        <f t="shared" si="61"/>
        <v>4.699999999999882E-2</v>
      </c>
      <c r="D557" s="2">
        <f t="shared" si="62"/>
        <v>9.3033999999999999</v>
      </c>
      <c r="E557" s="2">
        <f t="shared" si="64"/>
        <v>9.3672000000000004</v>
      </c>
      <c r="F557" s="2">
        <f t="shared" si="65"/>
        <v>9.4199000000000019</v>
      </c>
      <c r="G557" s="2">
        <f t="shared" si="59"/>
        <v>9.424960000000004</v>
      </c>
      <c r="H557" s="2">
        <f t="shared" si="63"/>
        <v>9.0910749999999982</v>
      </c>
      <c r="I557" s="2">
        <f t="array" ref="I557">SUMPRODUCT(B541:B560, (ROW(B541:B560)-ROW(B541)+1)) / (20*21/2)</f>
        <v>9.3479714285714284</v>
      </c>
      <c r="J557" s="2">
        <f t="shared" si="66"/>
        <v>9.401897932173604</v>
      </c>
      <c r="K557" s="2">
        <f t="shared" si="60"/>
        <v>9.3786176787412732</v>
      </c>
    </row>
    <row r="558" spans="1:11" ht="13.5" x14ac:dyDescent="0.25">
      <c r="A558" s="3">
        <f>TITRES_STAT!B561</f>
        <v>42816</v>
      </c>
      <c r="B558" s="6">
        <f>TITRES_STAT!D561</f>
        <v>9.3780000000000001</v>
      </c>
      <c r="C558" s="2">
        <f t="shared" si="61"/>
        <v>7.9000000000000625E-2</v>
      </c>
      <c r="D558" s="2">
        <f t="shared" si="62"/>
        <v>9.3146000000000004</v>
      </c>
      <c r="E558" s="2">
        <f t="shared" si="64"/>
        <v>9.3409000000000013</v>
      </c>
      <c r="F558" s="2">
        <f t="shared" si="65"/>
        <v>9.41235</v>
      </c>
      <c r="G558" s="2">
        <f t="shared" si="59"/>
        <v>9.4327400000000026</v>
      </c>
      <c r="H558" s="2">
        <f t="shared" si="63"/>
        <v>9.093144999999998</v>
      </c>
      <c r="I558" s="2">
        <f t="array" ref="I558">SUMPRODUCT(B542:B561, (ROW(B542:B561)-ROW(B542)+1)) / (20*21/2)</f>
        <v>9.3612904761904758</v>
      </c>
      <c r="J558" s="2">
        <f t="shared" si="66"/>
        <v>9.3996219386332616</v>
      </c>
      <c r="K558" s="2">
        <f t="shared" si="60"/>
        <v>9.3785934560455377</v>
      </c>
    </row>
    <row r="559" spans="1:11" ht="13.5" x14ac:dyDescent="0.25">
      <c r="A559" s="3">
        <f>TITRES_STAT!B562</f>
        <v>42817</v>
      </c>
      <c r="B559" s="6">
        <f>TITRES_STAT!D562</f>
        <v>9.2609999999999992</v>
      </c>
      <c r="C559" s="2">
        <f t="shared" si="61"/>
        <v>-0.11700000000000088</v>
      </c>
      <c r="D559" s="2">
        <f t="shared" si="62"/>
        <v>9.3024000000000004</v>
      </c>
      <c r="E559" s="2">
        <f t="shared" si="64"/>
        <v>9.3146000000000004</v>
      </c>
      <c r="F559" s="2">
        <f t="shared" si="65"/>
        <v>9.40015</v>
      </c>
      <c r="G559" s="2">
        <f t="shared" si="59"/>
        <v>9.4329200000000029</v>
      </c>
      <c r="H559" s="2">
        <f t="shared" si="63"/>
        <v>9.0954699999999988</v>
      </c>
      <c r="I559" s="2">
        <f t="array" ref="I559">SUMPRODUCT(B543:B562, (ROW(B543:B562)-ROW(B543)+1)) / (20*21/2)</f>
        <v>9.3694619047619039</v>
      </c>
      <c r="J559" s="2">
        <f t="shared" si="66"/>
        <v>9.3864198492396174</v>
      </c>
      <c r="K559" s="2">
        <f t="shared" si="60"/>
        <v>9.373981947965321</v>
      </c>
    </row>
    <row r="560" spans="1:11" ht="13.5" x14ac:dyDescent="0.25">
      <c r="A560" s="3">
        <f>TITRES_STAT!B563</f>
        <v>42818</v>
      </c>
      <c r="B560" s="6">
        <f>TITRES_STAT!D563</f>
        <v>9.2520000000000007</v>
      </c>
      <c r="C560" s="2">
        <f t="shared" si="61"/>
        <v>-8.9999999999985647E-3</v>
      </c>
      <c r="D560" s="2">
        <f t="shared" si="62"/>
        <v>9.2883999999999993</v>
      </c>
      <c r="E560" s="2">
        <f t="shared" si="64"/>
        <v>9.3051999999999992</v>
      </c>
      <c r="F560" s="2">
        <f t="shared" si="65"/>
        <v>9.3931500000000021</v>
      </c>
      <c r="G560" s="2">
        <f t="shared" si="59"/>
        <v>9.4379000000000026</v>
      </c>
      <c r="H560" s="2">
        <f t="shared" si="63"/>
        <v>9.0977499999999978</v>
      </c>
      <c r="I560" s="2">
        <f t="array" ref="I560">SUMPRODUCT(B544:B563, (ROW(B544:B563)-ROW(B544)+1)) / (20*21/2)</f>
        <v>9.377185714285714</v>
      </c>
      <c r="J560" s="2">
        <f t="shared" si="66"/>
        <v>9.3736179588358439</v>
      </c>
      <c r="K560" s="2">
        <f t="shared" si="60"/>
        <v>9.3691983421627594</v>
      </c>
    </row>
    <row r="561" spans="1:11" ht="13.5" x14ac:dyDescent="0.25">
      <c r="A561" s="3">
        <f>TITRES_STAT!B564</f>
        <v>42821</v>
      </c>
      <c r="B561" s="6">
        <f>TITRES_STAT!D564</f>
        <v>9.5329999999999995</v>
      </c>
      <c r="C561" s="2">
        <f t="shared" si="61"/>
        <v>0.28099999999999881</v>
      </c>
      <c r="D561" s="2">
        <f t="shared" si="62"/>
        <v>9.3445999999999998</v>
      </c>
      <c r="E561" s="2">
        <f t="shared" si="64"/>
        <v>9.3262999999999998</v>
      </c>
      <c r="F561" s="2">
        <f t="shared" si="65"/>
        <v>9.4002000000000017</v>
      </c>
      <c r="G561" s="2">
        <f t="shared" si="59"/>
        <v>9.4411800000000028</v>
      </c>
      <c r="H561" s="2">
        <f t="shared" si="63"/>
        <v>9.1006849999999986</v>
      </c>
      <c r="I561" s="2">
        <f t="array" ref="I561">SUMPRODUCT(B545:B564, (ROW(B545:B564)-ROW(B545)+1)) / (20*21/2)</f>
        <v>9.3894047619047623</v>
      </c>
      <c r="J561" s="2">
        <f t="shared" si="66"/>
        <v>9.388797200851478</v>
      </c>
      <c r="K561" s="2">
        <f t="shared" si="60"/>
        <v>9.3756219365877485</v>
      </c>
    </row>
    <row r="562" spans="1:11" ht="13.5" x14ac:dyDescent="0.25">
      <c r="A562" s="3">
        <f>TITRES_STAT!B565</f>
        <v>42822</v>
      </c>
      <c r="B562" s="6">
        <f>TITRES_STAT!D565</f>
        <v>9.4860000000000007</v>
      </c>
      <c r="C562" s="2">
        <f t="shared" si="61"/>
        <v>-4.699999999999882E-2</v>
      </c>
      <c r="D562" s="2">
        <f t="shared" si="62"/>
        <v>9.3819999999999997</v>
      </c>
      <c r="E562" s="2">
        <f t="shared" si="64"/>
        <v>9.3426999999999989</v>
      </c>
      <c r="F562" s="2">
        <f t="shared" si="65"/>
        <v>9.4049000000000014</v>
      </c>
      <c r="G562" s="2">
        <f t="shared" ref="G562:G625" si="67">AVERAGE(B513:B562)</f>
        <v>9.443520000000003</v>
      </c>
      <c r="H562" s="2">
        <f t="shared" si="63"/>
        <v>9.1030549999999995</v>
      </c>
      <c r="I562" s="2">
        <f t="array" ref="I562">SUMPRODUCT(B546:B565, (ROW(B546:B565)-ROW(B546)+1)) / (20*21/2)</f>
        <v>9.3808904761904763</v>
      </c>
      <c r="J562" s="2">
        <f t="shared" si="66"/>
        <v>9.3980546102941958</v>
      </c>
      <c r="K562" s="2">
        <f t="shared" si="60"/>
        <v>9.3799504880941118</v>
      </c>
    </row>
    <row r="563" spans="1:11" ht="13.5" x14ac:dyDescent="0.25">
      <c r="A563" s="3">
        <f>TITRES_STAT!B566</f>
        <v>42823</v>
      </c>
      <c r="B563" s="6">
        <f>TITRES_STAT!D566</f>
        <v>9.4860000000000007</v>
      </c>
      <c r="C563" s="2">
        <f t="shared" si="61"/>
        <v>0</v>
      </c>
      <c r="D563" s="2">
        <f t="shared" si="62"/>
        <v>9.4036000000000008</v>
      </c>
      <c r="E563" s="2">
        <f t="shared" si="64"/>
        <v>9.3591000000000015</v>
      </c>
      <c r="F563" s="2">
        <f t="shared" si="65"/>
        <v>9.3956999999999997</v>
      </c>
      <c r="G563" s="2">
        <f t="shared" si="67"/>
        <v>9.4514000000000014</v>
      </c>
      <c r="H563" s="2">
        <f t="shared" si="63"/>
        <v>9.1056450000000009</v>
      </c>
      <c r="I563" s="2">
        <f t="array" ref="I563">SUMPRODUCT(B547:B566, (ROW(B547:B566)-ROW(B547)+1)) / (20*21/2)</f>
        <v>9.372819047619048</v>
      </c>
      <c r="J563" s="2">
        <f t="shared" si="66"/>
        <v>9.4064303616947491</v>
      </c>
      <c r="K563" s="2">
        <f t="shared" ref="K563:K626" si="68">$K$4*B563+(1-$K$4)*K562</f>
        <v>9.3841092924825773</v>
      </c>
    </row>
    <row r="564" spans="1:11" ht="13.5" x14ac:dyDescent="0.25">
      <c r="A564" s="3">
        <f>TITRES_STAT!B567</f>
        <v>42824</v>
      </c>
      <c r="B564" s="6">
        <f>TITRES_STAT!D567</f>
        <v>9.5239999999999991</v>
      </c>
      <c r="C564" s="2">
        <f t="shared" si="61"/>
        <v>3.7999999999998479E-2</v>
      </c>
      <c r="D564" s="2">
        <f t="shared" si="62"/>
        <v>9.4562000000000008</v>
      </c>
      <c r="E564" s="2">
        <f t="shared" si="64"/>
        <v>9.3793000000000006</v>
      </c>
      <c r="F564" s="2">
        <f t="shared" si="65"/>
        <v>9.388399999999999</v>
      </c>
      <c r="G564" s="2">
        <f t="shared" si="67"/>
        <v>9.4600400000000029</v>
      </c>
      <c r="H564" s="2">
        <f t="shared" si="63"/>
        <v>9.1060099999999995</v>
      </c>
      <c r="I564" s="2">
        <f t="array" ref="I564">SUMPRODUCT(B548:B567, (ROW(B548:B567)-ROW(B548)+1)) / (20*21/2)</f>
        <v>9.3651904761904756</v>
      </c>
      <c r="J564" s="2">
        <f t="shared" si="66"/>
        <v>9.4176274701047724</v>
      </c>
      <c r="K564" s="2">
        <f t="shared" si="68"/>
        <v>9.389595202581301</v>
      </c>
    </row>
    <row r="565" spans="1:11" ht="13.5" x14ac:dyDescent="0.25">
      <c r="A565" s="3">
        <f>TITRES_STAT!B568</f>
        <v>42825</v>
      </c>
      <c r="B565" s="6">
        <f>TITRES_STAT!D568</f>
        <v>9.2989999999999995</v>
      </c>
      <c r="C565" s="2">
        <f t="shared" si="61"/>
        <v>-0.22499999999999964</v>
      </c>
      <c r="D565" s="2">
        <f t="shared" si="62"/>
        <v>9.4655999999999985</v>
      </c>
      <c r="E565" s="2">
        <f t="shared" si="64"/>
        <v>9.3770000000000007</v>
      </c>
      <c r="F565" s="2">
        <f t="shared" si="65"/>
        <v>9.3837500000000009</v>
      </c>
      <c r="G565" s="2">
        <f t="shared" si="67"/>
        <v>9.4587400000000006</v>
      </c>
      <c r="H565" s="2">
        <f t="shared" si="63"/>
        <v>9.1043699999999994</v>
      </c>
      <c r="I565" s="2">
        <f t="array" ref="I565">SUMPRODUCT(B549:B568, (ROW(B549:B568)-ROW(B549)+1)) / (20*21/2)</f>
        <v>9.3583857142857134</v>
      </c>
      <c r="J565" s="2">
        <f t="shared" si="66"/>
        <v>9.4063296158090814</v>
      </c>
      <c r="K565" s="2">
        <f t="shared" si="68"/>
        <v>9.3860424495388965</v>
      </c>
    </row>
    <row r="566" spans="1:11" ht="13.5" x14ac:dyDescent="0.25">
      <c r="A566" s="3">
        <f>TITRES_STAT!B569</f>
        <v>42828</v>
      </c>
      <c r="B566" s="6">
        <f>TITRES_STAT!D569</f>
        <v>9.2989999999999995</v>
      </c>
      <c r="C566" s="2">
        <f t="shared" si="61"/>
        <v>0</v>
      </c>
      <c r="D566" s="2">
        <f t="shared" si="62"/>
        <v>9.4188000000000009</v>
      </c>
      <c r="E566" s="2">
        <f t="shared" si="64"/>
        <v>9.3817000000000004</v>
      </c>
      <c r="F566" s="2">
        <f t="shared" si="65"/>
        <v>9.3790999999999993</v>
      </c>
      <c r="G566" s="2">
        <f t="shared" si="67"/>
        <v>9.4574400000000001</v>
      </c>
      <c r="H566" s="2">
        <f t="shared" si="63"/>
        <v>9.1027299999999993</v>
      </c>
      <c r="I566" s="2">
        <f t="array" ref="I566">SUMPRODUCT(B550:B569, (ROW(B550:B569)-ROW(B550)+1)) / (20*21/2)</f>
        <v>9.3550000000000004</v>
      </c>
      <c r="J566" s="2">
        <f t="shared" si="66"/>
        <v>9.3961077476367869</v>
      </c>
      <c r="K566" s="2">
        <f t="shared" si="68"/>
        <v>9.3826290201452149</v>
      </c>
    </row>
    <row r="567" spans="1:11" ht="13.5" x14ac:dyDescent="0.25">
      <c r="A567" s="3">
        <f>TITRES_STAT!B570</f>
        <v>42829</v>
      </c>
      <c r="B567" s="6">
        <f>TITRES_STAT!D570</f>
        <v>9.2989999999999995</v>
      </c>
      <c r="C567" s="2">
        <f t="shared" si="61"/>
        <v>0</v>
      </c>
      <c r="D567" s="2">
        <f t="shared" si="62"/>
        <v>9.3813999999999993</v>
      </c>
      <c r="E567" s="2">
        <f t="shared" si="64"/>
        <v>9.3817000000000004</v>
      </c>
      <c r="F567" s="2">
        <f t="shared" si="65"/>
        <v>9.3744499999999995</v>
      </c>
      <c r="G567" s="2">
        <f t="shared" si="67"/>
        <v>9.4561399999999995</v>
      </c>
      <c r="H567" s="2">
        <f t="shared" si="63"/>
        <v>9.0999400000000001</v>
      </c>
      <c r="I567" s="2">
        <f t="array" ref="I567">SUMPRODUCT(B551:B570, (ROW(B551:B570)-ROW(B551)+1)) / (20*21/2)</f>
        <v>9.3503857142857143</v>
      </c>
      <c r="J567" s="2">
        <f t="shared" si="66"/>
        <v>9.3868593907189961</v>
      </c>
      <c r="K567" s="2">
        <f t="shared" si="68"/>
        <v>9.3793494507277551</v>
      </c>
    </row>
    <row r="568" spans="1:11" ht="13.5" x14ac:dyDescent="0.25">
      <c r="A568" s="3">
        <f>TITRES_STAT!B571</f>
        <v>42830</v>
      </c>
      <c r="B568" s="6">
        <f>TITRES_STAT!D571</f>
        <v>9.3030000000000008</v>
      </c>
      <c r="C568" s="2">
        <f t="shared" si="61"/>
        <v>4.0000000000013358E-3</v>
      </c>
      <c r="D568" s="2">
        <f t="shared" si="62"/>
        <v>9.3448000000000011</v>
      </c>
      <c r="E568" s="2">
        <f t="shared" si="64"/>
        <v>9.3742000000000019</v>
      </c>
      <c r="F568" s="2">
        <f t="shared" si="65"/>
        <v>9.3575499999999998</v>
      </c>
      <c r="G568" s="2">
        <f t="shared" si="67"/>
        <v>9.4549199999999995</v>
      </c>
      <c r="H568" s="2">
        <f t="shared" si="63"/>
        <v>9.0983400000000021</v>
      </c>
      <c r="I568" s="2">
        <f t="array" ref="I568">SUMPRODUCT(B552:B571, (ROW(B552:B571)-ROW(B552)+1)) / (20*21/2)</f>
        <v>9.3566619047619053</v>
      </c>
      <c r="J568" s="2">
        <f t="shared" si="66"/>
        <v>9.3788727820790907</v>
      </c>
      <c r="K568" s="2">
        <f t="shared" si="68"/>
        <v>9.3763553546207845</v>
      </c>
    </row>
    <row r="569" spans="1:11" ht="13.5" x14ac:dyDescent="0.25">
      <c r="A569" s="3">
        <f>TITRES_STAT!B572</f>
        <v>42831</v>
      </c>
      <c r="B569" s="6">
        <f>TITRES_STAT!D572</f>
        <v>9.3219999999999992</v>
      </c>
      <c r="C569" s="2">
        <f t="shared" si="61"/>
        <v>1.8999999999998352E-2</v>
      </c>
      <c r="D569" s="2">
        <f t="shared" si="62"/>
        <v>9.3044000000000011</v>
      </c>
      <c r="E569" s="2">
        <f t="shared" si="64"/>
        <v>9.3803000000000001</v>
      </c>
      <c r="F569" s="2">
        <f t="shared" si="65"/>
        <v>9.3474500000000003</v>
      </c>
      <c r="G569" s="2">
        <f t="shared" si="67"/>
        <v>9.4572599999999998</v>
      </c>
      <c r="H569" s="2">
        <f t="shared" si="63"/>
        <v>9.0989950000000004</v>
      </c>
      <c r="I569" s="2">
        <f t="array" ref="I569">SUMPRODUCT(B553:B572, (ROW(B553:B572)-ROW(B553)+1)) / (20*21/2)</f>
        <v>9.3603238095238073</v>
      </c>
      <c r="J569" s="2">
        <f t="shared" si="66"/>
        <v>9.3734563266429873</v>
      </c>
      <c r="K569" s="2">
        <f t="shared" si="68"/>
        <v>9.3742237720866353</v>
      </c>
    </row>
    <row r="570" spans="1:11" ht="13.5" x14ac:dyDescent="0.25">
      <c r="A570" s="3">
        <f>TITRES_STAT!B573</f>
        <v>42832</v>
      </c>
      <c r="B570" s="6">
        <f>TITRES_STAT!D573</f>
        <v>9.2989999999999995</v>
      </c>
      <c r="C570" s="2">
        <f t="shared" si="61"/>
        <v>-2.2999999999999687E-2</v>
      </c>
      <c r="D570" s="2">
        <f t="shared" si="62"/>
        <v>9.3043999999999993</v>
      </c>
      <c r="E570" s="2">
        <f t="shared" si="64"/>
        <v>9.3849999999999998</v>
      </c>
      <c r="F570" s="2">
        <f t="shared" si="65"/>
        <v>9.3451000000000004</v>
      </c>
      <c r="G570" s="2">
        <f t="shared" si="67"/>
        <v>9.4573599999999995</v>
      </c>
      <c r="H570" s="2">
        <f t="shared" si="63"/>
        <v>9.101110000000002</v>
      </c>
      <c r="I570" s="2">
        <f t="array" ref="I570">SUMPRODUCT(B554:B573, (ROW(B554:B573)-ROW(B554)+1)) / (20*21/2)</f>
        <v>9.3663380952380955</v>
      </c>
      <c r="J570" s="2">
        <f t="shared" si="66"/>
        <v>9.3663652479150841</v>
      </c>
      <c r="K570" s="2">
        <f t="shared" si="68"/>
        <v>9.3712738202401002</v>
      </c>
    </row>
    <row r="571" spans="1:11" ht="13.5" x14ac:dyDescent="0.25">
      <c r="A571" s="3">
        <f>TITRES_STAT!B574</f>
        <v>42835</v>
      </c>
      <c r="B571" s="6">
        <f>TITRES_STAT!D574</f>
        <v>9.4109999999999996</v>
      </c>
      <c r="C571" s="2">
        <f t="shared" si="61"/>
        <v>0.1120000000000001</v>
      </c>
      <c r="D571" s="2">
        <f t="shared" si="62"/>
        <v>9.3268000000000004</v>
      </c>
      <c r="E571" s="2">
        <f t="shared" si="64"/>
        <v>9.3728000000000016</v>
      </c>
      <c r="F571" s="2">
        <f t="shared" si="65"/>
        <v>9.3495500000000007</v>
      </c>
      <c r="G571" s="2">
        <f t="shared" si="67"/>
        <v>9.459699999999998</v>
      </c>
      <c r="H571" s="2">
        <f t="shared" si="63"/>
        <v>9.104020000000002</v>
      </c>
      <c r="I571" s="2">
        <f t="array" ref="I571">SUMPRODUCT(B555:B574, (ROW(B555:B574)-ROW(B555)+1)) / (20*21/2)</f>
        <v>9.3696190476190466</v>
      </c>
      <c r="J571" s="2">
        <f t="shared" si="66"/>
        <v>9.3706161766850755</v>
      </c>
      <c r="K571" s="2">
        <f t="shared" si="68"/>
        <v>9.3728317096424512</v>
      </c>
    </row>
    <row r="572" spans="1:11" ht="13.5" x14ac:dyDescent="0.25">
      <c r="A572" s="3">
        <f>TITRES_STAT!B575</f>
        <v>42836</v>
      </c>
      <c r="B572" s="6">
        <f>TITRES_STAT!D575</f>
        <v>9.3879999999999999</v>
      </c>
      <c r="C572" s="2">
        <f t="shared" si="61"/>
        <v>-2.2999999999999687E-2</v>
      </c>
      <c r="D572" s="2">
        <f t="shared" si="62"/>
        <v>9.3445999999999998</v>
      </c>
      <c r="E572" s="2">
        <f t="shared" si="64"/>
        <v>9.3629999999999995</v>
      </c>
      <c r="F572" s="2">
        <f t="shared" si="65"/>
        <v>9.3528500000000001</v>
      </c>
      <c r="G572" s="2">
        <f t="shared" si="67"/>
        <v>9.4614799999999963</v>
      </c>
      <c r="H572" s="2">
        <f t="shared" si="63"/>
        <v>9.1077550000000027</v>
      </c>
      <c r="I572" s="2">
        <f t="array" ref="I572">SUMPRODUCT(B556:B575, (ROW(B556:B575)-ROW(B556)+1)) / (20*21/2)</f>
        <v>9.3725666666666658</v>
      </c>
      <c r="J572" s="2">
        <f t="shared" si="66"/>
        <v>9.3722717789055441</v>
      </c>
      <c r="K572" s="2">
        <f t="shared" si="68"/>
        <v>9.3734265445584324</v>
      </c>
    </row>
    <row r="573" spans="1:11" ht="13.5" x14ac:dyDescent="0.25">
      <c r="A573" s="3">
        <f>TITRES_STAT!B576</f>
        <v>42837</v>
      </c>
      <c r="B573" s="6">
        <f>TITRES_STAT!D576</f>
        <v>9.4160000000000004</v>
      </c>
      <c r="C573" s="2">
        <f t="shared" si="61"/>
        <v>2.8000000000000469E-2</v>
      </c>
      <c r="D573" s="2">
        <f t="shared" si="62"/>
        <v>9.3672000000000004</v>
      </c>
      <c r="E573" s="2">
        <f t="shared" si="64"/>
        <v>9.3559999999999999</v>
      </c>
      <c r="F573" s="2">
        <f t="shared" si="65"/>
        <v>9.3575500000000016</v>
      </c>
      <c r="G573" s="2">
        <f t="shared" si="67"/>
        <v>9.4620399999999965</v>
      </c>
      <c r="H573" s="2">
        <f t="shared" si="63"/>
        <v>9.1116050000000026</v>
      </c>
      <c r="I573" s="2">
        <f t="array" ref="I573">SUMPRODUCT(B557:B576, (ROW(B557:B576)-ROW(B557)+1)) / (20*21/2)</f>
        <v>9.3796571428571429</v>
      </c>
      <c r="J573" s="2">
        <f t="shared" si="66"/>
        <v>9.3764363713907297</v>
      </c>
      <c r="K573" s="2">
        <f t="shared" si="68"/>
        <v>9.3750960918306507</v>
      </c>
    </row>
    <row r="574" spans="1:11" ht="13.5" x14ac:dyDescent="0.25">
      <c r="A574" s="3">
        <f>TITRES_STAT!B577</f>
        <v>42838</v>
      </c>
      <c r="B574" s="6">
        <f>TITRES_STAT!D577</f>
        <v>9.3919999999999995</v>
      </c>
      <c r="C574" s="2">
        <f t="shared" si="61"/>
        <v>-2.4000000000000909E-2</v>
      </c>
      <c r="D574" s="2">
        <f t="shared" si="62"/>
        <v>9.381199999999998</v>
      </c>
      <c r="E574" s="2">
        <f t="shared" si="64"/>
        <v>9.3428000000000004</v>
      </c>
      <c r="F574" s="2">
        <f t="shared" si="65"/>
        <v>9.3610500000000023</v>
      </c>
      <c r="G574" s="2">
        <f t="shared" si="67"/>
        <v>9.4631599999999967</v>
      </c>
      <c r="H574" s="2">
        <f t="shared" si="63"/>
        <v>9.1139500000000009</v>
      </c>
      <c r="I574" s="2">
        <f t="array" ref="I574">SUMPRODUCT(B558:B577, (ROW(B558:B577)-ROW(B558)+1)) / (20*21/2)</f>
        <v>9.3813809523809528</v>
      </c>
      <c r="J574" s="2">
        <f t="shared" si="66"/>
        <v>9.3779186217344694</v>
      </c>
      <c r="K574" s="2">
        <f t="shared" si="68"/>
        <v>9.3757589901902332</v>
      </c>
    </row>
    <row r="575" spans="1:11" ht="13.5" x14ac:dyDescent="0.25">
      <c r="A575" s="3">
        <f>TITRES_STAT!B578</f>
        <v>42839</v>
      </c>
      <c r="B575" s="6">
        <f>TITRES_STAT!D578</f>
        <v>9.3919999999999995</v>
      </c>
      <c r="C575" s="2">
        <f t="shared" si="61"/>
        <v>0</v>
      </c>
      <c r="D575" s="2">
        <f t="shared" si="62"/>
        <v>9.399799999999999</v>
      </c>
      <c r="E575" s="2">
        <f t="shared" si="64"/>
        <v>9.3520999999999983</v>
      </c>
      <c r="F575" s="2">
        <f t="shared" si="65"/>
        <v>9.3645500000000013</v>
      </c>
      <c r="G575" s="2">
        <f t="shared" si="67"/>
        <v>9.4642799999999969</v>
      </c>
      <c r="H575" s="2">
        <f t="shared" si="63"/>
        <v>9.1162950000000009</v>
      </c>
      <c r="I575" s="2">
        <f t="array" ref="I575">SUMPRODUCT(B559:B578, (ROW(B559:B578)-ROW(B559)+1)) / (20*21/2)</f>
        <v>9.3957095238095221</v>
      </c>
      <c r="J575" s="2">
        <f t="shared" si="66"/>
        <v>9.3792597053788054</v>
      </c>
      <c r="K575" s="2">
        <f t="shared" si="68"/>
        <v>9.3763958925357151</v>
      </c>
    </row>
    <row r="576" spans="1:11" ht="13.5" x14ac:dyDescent="0.25">
      <c r="A576" s="3">
        <f>TITRES_STAT!B579</f>
        <v>42842</v>
      </c>
      <c r="B576" s="6">
        <f>TITRES_STAT!D579</f>
        <v>9.4390000000000001</v>
      </c>
      <c r="C576" s="2">
        <f t="shared" si="61"/>
        <v>4.7000000000000597E-2</v>
      </c>
      <c r="D576" s="2">
        <f t="shared" si="62"/>
        <v>9.4054000000000002</v>
      </c>
      <c r="E576" s="2">
        <f t="shared" si="64"/>
        <v>9.3660999999999994</v>
      </c>
      <c r="F576" s="2">
        <f t="shared" si="65"/>
        <v>9.3739000000000008</v>
      </c>
      <c r="G576" s="2">
        <f t="shared" si="67"/>
        <v>9.4663399999999971</v>
      </c>
      <c r="H576" s="2">
        <f t="shared" si="63"/>
        <v>9.118030000000001</v>
      </c>
      <c r="I576" s="2">
        <f t="array" ref="I576">SUMPRODUCT(B560:B579, (ROW(B560:B579)-ROW(B560)+1)) / (20*21/2)</f>
        <v>9.418271428571428</v>
      </c>
      <c r="J576" s="2">
        <f t="shared" si="66"/>
        <v>9.3849492572474897</v>
      </c>
      <c r="K576" s="2">
        <f t="shared" si="68"/>
        <v>9.3788509555735313</v>
      </c>
    </row>
    <row r="577" spans="1:11" ht="13.5" x14ac:dyDescent="0.25">
      <c r="A577" s="3">
        <f>TITRES_STAT!B580</f>
        <v>42843</v>
      </c>
      <c r="B577" s="6">
        <f>TITRES_STAT!D580</f>
        <v>9.3919999999999995</v>
      </c>
      <c r="C577" s="2">
        <f t="shared" si="61"/>
        <v>-4.7000000000000597E-2</v>
      </c>
      <c r="D577" s="2">
        <f t="shared" si="62"/>
        <v>9.4061999999999983</v>
      </c>
      <c r="E577" s="2">
        <f t="shared" si="64"/>
        <v>9.3753999999999991</v>
      </c>
      <c r="F577" s="2">
        <f t="shared" si="65"/>
        <v>9.3785500000000006</v>
      </c>
      <c r="G577" s="2">
        <f t="shared" si="67"/>
        <v>9.4674599999999955</v>
      </c>
      <c r="H577" s="2">
        <f t="shared" si="63"/>
        <v>9.120610000000001</v>
      </c>
      <c r="I577" s="2">
        <f t="array" ref="I577">SUMPRODUCT(B561:B580, (ROW(B561:B580)-ROW(B561)+1)) / (20*21/2)</f>
        <v>9.4386333333333319</v>
      </c>
      <c r="J577" s="2">
        <f t="shared" si="66"/>
        <v>9.3856207565572518</v>
      </c>
      <c r="K577" s="2">
        <f t="shared" si="68"/>
        <v>9.3793666043745691</v>
      </c>
    </row>
    <row r="578" spans="1:11" ht="13.5" x14ac:dyDescent="0.25">
      <c r="A578" s="3">
        <f>TITRES_STAT!B581</f>
        <v>42844</v>
      </c>
      <c r="B578" s="6">
        <f>TITRES_STAT!D581</f>
        <v>9.5289999999999999</v>
      </c>
      <c r="C578" s="2">
        <f t="shared" si="61"/>
        <v>0.13700000000000045</v>
      </c>
      <c r="D578" s="2">
        <f t="shared" si="62"/>
        <v>9.428799999999999</v>
      </c>
      <c r="E578" s="2">
        <f t="shared" si="64"/>
        <v>9.3979999999999997</v>
      </c>
      <c r="F578" s="2">
        <f t="shared" si="65"/>
        <v>9.3861000000000008</v>
      </c>
      <c r="G578" s="2">
        <f t="shared" si="67"/>
        <v>9.4675599999999971</v>
      </c>
      <c r="H578" s="2">
        <f t="shared" si="63"/>
        <v>9.1237100000000009</v>
      </c>
      <c r="I578" s="2">
        <f t="array" ref="I578">SUMPRODUCT(B562:B581, (ROW(B562:B581)-ROW(B562)+1)) / (20*21/2)</f>
        <v>9.4760142857142853</v>
      </c>
      <c r="J578" s="2">
        <f t="shared" si="66"/>
        <v>9.3992759225994185</v>
      </c>
      <c r="K578" s="2">
        <f t="shared" si="68"/>
        <v>9.3852345806736057</v>
      </c>
    </row>
    <row r="579" spans="1:11" ht="13.5" x14ac:dyDescent="0.25">
      <c r="A579" s="3">
        <f>TITRES_STAT!B582</f>
        <v>42845</v>
      </c>
      <c r="B579" s="6">
        <f>TITRES_STAT!D582</f>
        <v>9.6229999999999993</v>
      </c>
      <c r="C579" s="2">
        <f t="shared" si="61"/>
        <v>9.3999999999999417E-2</v>
      </c>
      <c r="D579" s="2">
        <f t="shared" si="62"/>
        <v>9.4749999999999979</v>
      </c>
      <c r="E579" s="2">
        <f t="shared" si="64"/>
        <v>9.4280999999999988</v>
      </c>
      <c r="F579" s="2">
        <f t="shared" si="65"/>
        <v>9.4041999999999994</v>
      </c>
      <c r="G579" s="2">
        <f t="shared" si="67"/>
        <v>9.4655999999999967</v>
      </c>
      <c r="H579" s="2">
        <f t="shared" si="63"/>
        <v>9.1282450000000015</v>
      </c>
      <c r="I579" s="2">
        <f t="array" ref="I579">SUMPRODUCT(B563:B582, (ROW(B563:B582)-ROW(B563)+1)) / (20*21/2)</f>
        <v>9.4883380952380936</v>
      </c>
      <c r="J579" s="2">
        <f t="shared" si="66"/>
        <v>9.4205829775899499</v>
      </c>
      <c r="K579" s="2">
        <f t="shared" si="68"/>
        <v>9.3945587147648375</v>
      </c>
    </row>
    <row r="580" spans="1:11" ht="13.5" x14ac:dyDescent="0.25">
      <c r="A580" s="3">
        <f>TITRES_STAT!B583</f>
        <v>42846</v>
      </c>
      <c r="B580" s="6">
        <f>TITRES_STAT!D583</f>
        <v>9.6180000000000003</v>
      </c>
      <c r="C580" s="2">
        <f t="shared" ref="C580:C643" si="69">B580-B579</f>
        <v>-4.9999999999990052E-3</v>
      </c>
      <c r="D580" s="2">
        <f t="shared" si="62"/>
        <v>9.5201999999999991</v>
      </c>
      <c r="E580" s="2">
        <f t="shared" si="64"/>
        <v>9.4599999999999991</v>
      </c>
      <c r="F580" s="2">
        <f t="shared" si="65"/>
        <v>9.4224999999999977</v>
      </c>
      <c r="G580" s="2">
        <f t="shared" si="67"/>
        <v>9.4616599999999966</v>
      </c>
      <c r="H580" s="2">
        <f t="shared" si="63"/>
        <v>9.1314400000000013</v>
      </c>
      <c r="I580" s="2">
        <f t="array" ref="I580">SUMPRODUCT(B564:B583, (ROW(B564:B583)-ROW(B564)+1)) / (20*21/2)</f>
        <v>9.5002809523809528</v>
      </c>
      <c r="J580" s="2">
        <f t="shared" si="66"/>
        <v>9.4393845987718592</v>
      </c>
      <c r="K580" s="2">
        <f t="shared" si="68"/>
        <v>9.4033211181073941</v>
      </c>
    </row>
    <row r="581" spans="1:11" ht="13.5" x14ac:dyDescent="0.25">
      <c r="A581" s="3">
        <f>TITRES_STAT!B584</f>
        <v>42849</v>
      </c>
      <c r="B581" s="6">
        <f>TITRES_STAT!D584</f>
        <v>9.8149999999999995</v>
      </c>
      <c r="C581" s="2">
        <f t="shared" si="69"/>
        <v>0.19699999999999918</v>
      </c>
      <c r="D581" s="2">
        <f t="shared" si="62"/>
        <v>9.5953999999999997</v>
      </c>
      <c r="E581" s="2">
        <f t="shared" si="64"/>
        <v>9.5003999999999991</v>
      </c>
      <c r="F581" s="2">
        <f t="shared" si="65"/>
        <v>9.4365999999999985</v>
      </c>
      <c r="G581" s="2">
        <f t="shared" si="67"/>
        <v>9.4577199999999984</v>
      </c>
      <c r="H581" s="2">
        <f t="shared" si="63"/>
        <v>9.1366050000000012</v>
      </c>
      <c r="I581" s="2">
        <f t="array" ref="I581">SUMPRODUCT(B565:B584, (ROW(B565:B584)-ROW(B565)+1)) / (20*21/2)</f>
        <v>9.5118428571428559</v>
      </c>
      <c r="J581" s="2">
        <f t="shared" si="66"/>
        <v>9.4751574941269201</v>
      </c>
      <c r="K581" s="2">
        <f t="shared" si="68"/>
        <v>9.4194653879855359</v>
      </c>
    </row>
    <row r="582" spans="1:11" ht="13.5" x14ac:dyDescent="0.25">
      <c r="A582" s="3">
        <f>TITRES_STAT!B585</f>
        <v>42850</v>
      </c>
      <c r="B582" s="6">
        <f>TITRES_STAT!D585</f>
        <v>9.5660000000000007</v>
      </c>
      <c r="C582" s="2">
        <f t="shared" si="69"/>
        <v>-0.24899999999999878</v>
      </c>
      <c r="D582" s="2">
        <f t="shared" ref="D582:D645" si="70">AVERAGE(B578:B582)</f>
        <v>9.6302000000000003</v>
      </c>
      <c r="E582" s="2">
        <f t="shared" si="64"/>
        <v>9.5181999999999984</v>
      </c>
      <c r="F582" s="2">
        <f t="shared" si="65"/>
        <v>9.4405999999999981</v>
      </c>
      <c r="G582" s="2">
        <f t="shared" si="67"/>
        <v>9.4487999999999968</v>
      </c>
      <c r="H582" s="2">
        <f t="shared" si="63"/>
        <v>9.1392100000000021</v>
      </c>
      <c r="I582" s="2">
        <f t="array" ref="I582">SUMPRODUCT(B566:B585, (ROW(B566:B585)-ROW(B566)+1)) / (20*21/2)</f>
        <v>9.5232047619047613</v>
      </c>
      <c r="J582" s="2">
        <f t="shared" si="66"/>
        <v>9.4838091613529265</v>
      </c>
      <c r="K582" s="2">
        <f t="shared" si="68"/>
        <v>9.4252118433586531</v>
      </c>
    </row>
    <row r="583" spans="1:11" ht="13.5" x14ac:dyDescent="0.25">
      <c r="A583" s="3">
        <f>TITRES_STAT!B586</f>
        <v>42851</v>
      </c>
      <c r="B583" s="6">
        <f>TITRES_STAT!D586</f>
        <v>9.5660000000000007</v>
      </c>
      <c r="C583" s="2">
        <f t="shared" si="69"/>
        <v>0</v>
      </c>
      <c r="D583" s="2">
        <f t="shared" si="70"/>
        <v>9.6376000000000008</v>
      </c>
      <c r="E583" s="2">
        <f t="shared" si="64"/>
        <v>9.533199999999999</v>
      </c>
      <c r="F583" s="2">
        <f t="shared" si="65"/>
        <v>9.4445999999999977</v>
      </c>
      <c r="G583" s="2">
        <f t="shared" si="67"/>
        <v>9.4457799999999956</v>
      </c>
      <c r="H583" s="2">
        <f t="shared" si="63"/>
        <v>9.1404750000000021</v>
      </c>
      <c r="I583" s="2">
        <f t="array" ref="I583">SUMPRODUCT(B567:B586, (ROW(B567:B586)-ROW(B567)+1)) / (20*21/2)</f>
        <v>9.5332952380952385</v>
      </c>
      <c r="J583" s="2">
        <f t="shared" si="66"/>
        <v>9.4916368602716954</v>
      </c>
      <c r="K583" s="2">
        <f t="shared" si="68"/>
        <v>9.4307329475406672</v>
      </c>
    </row>
    <row r="584" spans="1:11" ht="13.5" x14ac:dyDescent="0.25">
      <c r="A584" s="3">
        <f>TITRES_STAT!B587</f>
        <v>42852</v>
      </c>
      <c r="B584" s="6">
        <f>TITRES_STAT!D587</f>
        <v>9.5660000000000007</v>
      </c>
      <c r="C584" s="2">
        <f t="shared" si="69"/>
        <v>0</v>
      </c>
      <c r="D584" s="2">
        <f t="shared" si="70"/>
        <v>9.6262000000000008</v>
      </c>
      <c r="E584" s="2">
        <f t="shared" si="64"/>
        <v>9.5505999999999993</v>
      </c>
      <c r="F584" s="2">
        <f t="shared" si="65"/>
        <v>9.4466999999999981</v>
      </c>
      <c r="G584" s="2">
        <f t="shared" si="67"/>
        <v>9.4427599999999963</v>
      </c>
      <c r="H584" s="2">
        <f t="shared" si="63"/>
        <v>9.1429400000000012</v>
      </c>
      <c r="I584" s="2">
        <f t="array" ref="I584">SUMPRODUCT(B568:B587, (ROW(B568:B587)-ROW(B568)+1)) / (20*21/2)</f>
        <v>9.5421142857142875</v>
      </c>
      <c r="J584" s="2">
        <f t="shared" si="66"/>
        <v>9.4987190640553436</v>
      </c>
      <c r="K584" s="2">
        <f t="shared" si="68"/>
        <v>9.4360375378331902</v>
      </c>
    </row>
    <row r="585" spans="1:11" ht="13.5" x14ac:dyDescent="0.25">
      <c r="A585" s="3">
        <f>TITRES_STAT!B588</f>
        <v>42853</v>
      </c>
      <c r="B585" s="6">
        <f>TITRES_STAT!D588</f>
        <v>9.5660000000000007</v>
      </c>
      <c r="C585" s="2">
        <f t="shared" si="69"/>
        <v>0</v>
      </c>
      <c r="D585" s="2">
        <f t="shared" si="70"/>
        <v>9.6158000000000019</v>
      </c>
      <c r="E585" s="2">
        <f t="shared" si="64"/>
        <v>9.5680000000000014</v>
      </c>
      <c r="F585" s="2">
        <f t="shared" si="65"/>
        <v>9.460049999999999</v>
      </c>
      <c r="G585" s="2">
        <f t="shared" si="67"/>
        <v>9.4414399999999947</v>
      </c>
      <c r="H585" s="2">
        <f t="shared" si="63"/>
        <v>9.145405000000002</v>
      </c>
      <c r="I585" s="2">
        <f t="array" ref="I585">SUMPRODUCT(B569:B588, (ROW(B569:B588)-ROW(B569)+1)) / (20*21/2)</f>
        <v>9.5429952380952372</v>
      </c>
      <c r="J585" s="2">
        <f t="shared" si="66"/>
        <v>9.5051267722405477</v>
      </c>
      <c r="K585" s="2">
        <f t="shared" si="68"/>
        <v>9.441134104976987</v>
      </c>
    </row>
    <row r="586" spans="1:11" ht="13.5" x14ac:dyDescent="0.25">
      <c r="A586" s="3">
        <f>TITRES_STAT!B589</f>
        <v>42857</v>
      </c>
      <c r="B586" s="6">
        <f>TITRES_STAT!D589</f>
        <v>9.5660000000000007</v>
      </c>
      <c r="C586" s="2">
        <f t="shared" si="69"/>
        <v>0</v>
      </c>
      <c r="D586" s="2">
        <f t="shared" si="70"/>
        <v>9.5660000000000007</v>
      </c>
      <c r="E586" s="2">
        <f t="shared" si="64"/>
        <v>9.5807000000000002</v>
      </c>
      <c r="F586" s="2">
        <f t="shared" si="65"/>
        <v>9.4734000000000016</v>
      </c>
      <c r="G586" s="2">
        <f t="shared" si="67"/>
        <v>9.4402199999999947</v>
      </c>
      <c r="H586" s="2">
        <f t="shared" ref="H586:H649" si="71">AVERAGE(B387:B586)</f>
        <v>9.1481500000000011</v>
      </c>
      <c r="I586" s="2">
        <f t="array" ref="I586">SUMPRODUCT(B570:B589, (ROW(B570:B589)-ROW(B570)+1)) / (20*21/2)</f>
        <v>9.5509571428571434</v>
      </c>
      <c r="J586" s="2">
        <f t="shared" si="66"/>
        <v>9.5109242225033519</v>
      </c>
      <c r="K586" s="2">
        <f t="shared" si="68"/>
        <v>9.4460308067425967</v>
      </c>
    </row>
    <row r="587" spans="1:11" ht="13.5" x14ac:dyDescent="0.25">
      <c r="A587" s="3">
        <f>TITRES_STAT!B590</f>
        <v>42858</v>
      </c>
      <c r="B587" s="6">
        <f>TITRES_STAT!D590</f>
        <v>9.5660000000000007</v>
      </c>
      <c r="C587" s="2">
        <f t="shared" si="69"/>
        <v>0</v>
      </c>
      <c r="D587" s="2">
        <f t="shared" si="70"/>
        <v>9.5660000000000007</v>
      </c>
      <c r="E587" s="2">
        <f t="shared" si="64"/>
        <v>9.5981000000000005</v>
      </c>
      <c r="F587" s="2">
        <f t="shared" si="65"/>
        <v>9.4867500000000007</v>
      </c>
      <c r="G587" s="2">
        <f t="shared" si="67"/>
        <v>9.4389999999999947</v>
      </c>
      <c r="H587" s="2">
        <f t="shared" si="71"/>
        <v>9.151860000000001</v>
      </c>
      <c r="I587" s="2">
        <f t="array" ref="I587">SUMPRODUCT(B571:B590, (ROW(B571:B590)-ROW(B571)+1)) / (20*21/2)</f>
        <v>9.5626428571428566</v>
      </c>
      <c r="J587" s="2">
        <f t="shared" si="66"/>
        <v>9.5161695346458899</v>
      </c>
      <c r="K587" s="2">
        <f t="shared" si="68"/>
        <v>9.4507354809879853</v>
      </c>
    </row>
    <row r="588" spans="1:11" ht="13.5" x14ac:dyDescent="0.25">
      <c r="A588" s="3">
        <f>TITRES_STAT!B591</f>
        <v>42859</v>
      </c>
      <c r="B588" s="6">
        <f>TITRES_STAT!D591</f>
        <v>9.4960000000000004</v>
      </c>
      <c r="C588" s="2">
        <f t="shared" si="69"/>
        <v>-7.0000000000000284E-2</v>
      </c>
      <c r="D588" s="2">
        <f t="shared" si="70"/>
        <v>9.5520000000000014</v>
      </c>
      <c r="E588" s="2">
        <f t="shared" ref="E588:E651" si="72">AVERAGE(B579:B588)</f>
        <v>9.5948000000000011</v>
      </c>
      <c r="F588" s="2">
        <f t="shared" si="65"/>
        <v>9.4963999999999995</v>
      </c>
      <c r="G588" s="2">
        <f t="shared" si="67"/>
        <v>9.4383399999999948</v>
      </c>
      <c r="H588" s="2">
        <f t="shared" si="71"/>
        <v>9.1551950000000009</v>
      </c>
      <c r="I588" s="2">
        <f t="array" ref="I588">SUMPRODUCT(B572:B591, (ROW(B572:B591)-ROW(B572)+1)) / (20*21/2)</f>
        <v>9.5812190476190491</v>
      </c>
      <c r="J588" s="2">
        <f t="shared" si="66"/>
        <v>9.5142486265843775</v>
      </c>
      <c r="K588" s="2">
        <f t="shared" si="68"/>
        <v>9.4525105601649262</v>
      </c>
    </row>
    <row r="589" spans="1:11" ht="13.5" x14ac:dyDescent="0.25">
      <c r="A589" s="3">
        <f>TITRES_STAT!B592</f>
        <v>42860</v>
      </c>
      <c r="B589" s="6">
        <f>TITRES_STAT!D592</f>
        <v>9.58</v>
      </c>
      <c r="C589" s="2">
        <f t="shared" si="69"/>
        <v>8.3999999999999631E-2</v>
      </c>
      <c r="D589" s="2">
        <f t="shared" si="70"/>
        <v>9.5548000000000002</v>
      </c>
      <c r="E589" s="2">
        <f t="shared" si="72"/>
        <v>9.5905000000000005</v>
      </c>
      <c r="F589" s="2">
        <f t="shared" si="65"/>
        <v>9.5092999999999996</v>
      </c>
      <c r="G589" s="2">
        <f t="shared" si="67"/>
        <v>9.4398399999999949</v>
      </c>
      <c r="H589" s="2">
        <f t="shared" si="71"/>
        <v>9.1580100000000009</v>
      </c>
      <c r="I589" s="2">
        <f t="array" ref="I589">SUMPRODUCT(B573:B592, (ROW(B573:B592)-ROW(B573)+1)) / (20*21/2)</f>
        <v>9.6019380952380953</v>
      </c>
      <c r="J589" s="2">
        <f t="shared" si="66"/>
        <v>9.5205106621477693</v>
      </c>
      <c r="K589" s="2">
        <f t="shared" si="68"/>
        <v>9.4575101460408106</v>
      </c>
    </row>
    <row r="590" spans="1:11" ht="13.5" x14ac:dyDescent="0.25">
      <c r="A590" s="3">
        <f>TITRES_STAT!B593</f>
        <v>42863</v>
      </c>
      <c r="B590" s="6">
        <f>TITRES_STAT!D593</f>
        <v>9.6319999999999997</v>
      </c>
      <c r="C590" s="2">
        <f t="shared" si="69"/>
        <v>5.1999999999999602E-2</v>
      </c>
      <c r="D590" s="2">
        <f t="shared" si="70"/>
        <v>9.5679999999999996</v>
      </c>
      <c r="E590" s="2">
        <f t="shared" si="72"/>
        <v>9.5919000000000008</v>
      </c>
      <c r="F590" s="2">
        <f t="shared" si="65"/>
        <v>9.5259500000000017</v>
      </c>
      <c r="G590" s="2">
        <f t="shared" si="67"/>
        <v>9.4446399999999961</v>
      </c>
      <c r="H590" s="2">
        <f t="shared" si="71"/>
        <v>9.1620250000000016</v>
      </c>
      <c r="I590" s="2">
        <f t="array" ref="I590">SUMPRODUCT(B574:B593, (ROW(B574:B593)-ROW(B574)+1)) / (20*21/2)</f>
        <v>9.6217476190476194</v>
      </c>
      <c r="J590" s="2">
        <f t="shared" si="66"/>
        <v>9.5311286943241722</v>
      </c>
      <c r="K590" s="2">
        <f t="shared" si="68"/>
        <v>9.4643528854117598</v>
      </c>
    </row>
    <row r="591" spans="1:11" ht="13.5" x14ac:dyDescent="0.25">
      <c r="A591" s="3">
        <f>TITRES_STAT!B594</f>
        <v>42864</v>
      </c>
      <c r="B591" s="6">
        <f>TITRES_STAT!D594</f>
        <v>9.7210000000000001</v>
      </c>
      <c r="C591" s="2">
        <f t="shared" si="69"/>
        <v>8.9000000000000412E-2</v>
      </c>
      <c r="D591" s="2">
        <f t="shared" si="70"/>
        <v>9.5990000000000002</v>
      </c>
      <c r="E591" s="2">
        <f t="shared" si="72"/>
        <v>9.5825000000000014</v>
      </c>
      <c r="F591" s="2">
        <f t="shared" si="65"/>
        <v>9.5414500000000011</v>
      </c>
      <c r="G591" s="2">
        <f t="shared" si="67"/>
        <v>9.4512199999999957</v>
      </c>
      <c r="H591" s="2">
        <f t="shared" si="71"/>
        <v>9.1660150000000016</v>
      </c>
      <c r="I591" s="2">
        <f t="array" ref="I591">SUMPRODUCT(B575:B594, (ROW(B575:B594)-ROW(B575)+1)) / (20*21/2)</f>
        <v>9.6398809523809543</v>
      </c>
      <c r="J591" s="2">
        <f t="shared" si="66"/>
        <v>9.5492116758171068</v>
      </c>
      <c r="K591" s="2">
        <f t="shared" si="68"/>
        <v>9.4744174781407118</v>
      </c>
    </row>
    <row r="592" spans="1:11" ht="13.5" x14ac:dyDescent="0.25">
      <c r="A592" s="3">
        <f>TITRES_STAT!B595</f>
        <v>42865</v>
      </c>
      <c r="B592" s="6">
        <f>TITRES_STAT!D595</f>
        <v>9.7590000000000003</v>
      </c>
      <c r="C592" s="2">
        <f t="shared" si="69"/>
        <v>3.8000000000000256E-2</v>
      </c>
      <c r="D592" s="2">
        <f t="shared" si="70"/>
        <v>9.6376000000000008</v>
      </c>
      <c r="E592" s="2">
        <f t="shared" si="72"/>
        <v>9.6018000000000008</v>
      </c>
      <c r="F592" s="2">
        <f t="shared" si="65"/>
        <v>9.5600000000000023</v>
      </c>
      <c r="G592" s="2">
        <f t="shared" si="67"/>
        <v>9.4585599999999967</v>
      </c>
      <c r="H592" s="2">
        <f t="shared" si="71"/>
        <v>9.1706650000000032</v>
      </c>
      <c r="I592" s="2">
        <f t="array" ref="I592">SUMPRODUCT(B576:B595, (ROW(B576:B595)-ROW(B576)+1)) / (20*21/2)</f>
        <v>9.6562238095238104</v>
      </c>
      <c r="J592" s="2">
        <f t="shared" si="66"/>
        <v>9.5691915162154775</v>
      </c>
      <c r="K592" s="2">
        <f t="shared" si="68"/>
        <v>9.4855775770371533</v>
      </c>
    </row>
    <row r="593" spans="1:11" ht="13.5" x14ac:dyDescent="0.25">
      <c r="A593" s="3">
        <f>TITRES_STAT!B596</f>
        <v>42866</v>
      </c>
      <c r="B593" s="6">
        <f>TITRES_STAT!D596</f>
        <v>9.7680000000000007</v>
      </c>
      <c r="C593" s="2">
        <f t="shared" si="69"/>
        <v>9.0000000000003411E-3</v>
      </c>
      <c r="D593" s="2">
        <f t="shared" si="70"/>
        <v>9.6920000000000002</v>
      </c>
      <c r="E593" s="2">
        <f t="shared" si="72"/>
        <v>9.6220000000000017</v>
      </c>
      <c r="F593" s="2">
        <f t="shared" si="65"/>
        <v>9.5776000000000021</v>
      </c>
      <c r="G593" s="2">
        <f t="shared" si="67"/>
        <v>9.4605199999999972</v>
      </c>
      <c r="H593" s="2">
        <f t="shared" si="71"/>
        <v>9.1751000000000005</v>
      </c>
      <c r="I593" s="2">
        <f t="array" ref="I593">SUMPRODUCT(B577:B596, (ROW(B577:B596)-ROW(B577)+1)) / (20*21/2)</f>
        <v>9.6707761904761913</v>
      </c>
      <c r="J593" s="2">
        <f t="shared" si="66"/>
        <v>9.5881256575282894</v>
      </c>
      <c r="K593" s="2">
        <f t="shared" si="68"/>
        <v>9.4966529661729524</v>
      </c>
    </row>
    <row r="594" spans="1:11" ht="13.5" x14ac:dyDescent="0.25">
      <c r="A594" s="3">
        <f>TITRES_STAT!B597</f>
        <v>42867</v>
      </c>
      <c r="B594" s="6">
        <f>TITRES_STAT!D597</f>
        <v>9.7680000000000007</v>
      </c>
      <c r="C594" s="2">
        <f t="shared" si="69"/>
        <v>0</v>
      </c>
      <c r="D594" s="2">
        <f t="shared" si="70"/>
        <v>9.7296000000000014</v>
      </c>
      <c r="E594" s="2">
        <f t="shared" si="72"/>
        <v>9.642199999999999</v>
      </c>
      <c r="F594" s="2">
        <f t="shared" si="65"/>
        <v>9.5964000000000027</v>
      </c>
      <c r="G594" s="2">
        <f t="shared" si="67"/>
        <v>9.4624799999999958</v>
      </c>
      <c r="H594" s="2">
        <f t="shared" si="71"/>
        <v>9.1795350000000013</v>
      </c>
      <c r="I594" s="2">
        <f t="array" ref="I594">SUMPRODUCT(B578:B597, (ROW(B578:B597)-ROW(B578)+1)) / (20*21/2)</f>
        <v>9.683761904761905</v>
      </c>
      <c r="J594" s="2">
        <f t="shared" si="66"/>
        <v>9.6052565472874996</v>
      </c>
      <c r="K594" s="2">
        <f t="shared" si="68"/>
        <v>9.5072940263230326</v>
      </c>
    </row>
    <row r="595" spans="1:11" ht="13.5" x14ac:dyDescent="0.25">
      <c r="A595" s="3">
        <f>TITRES_STAT!B598</f>
        <v>42870</v>
      </c>
      <c r="B595" s="6">
        <f>TITRES_STAT!D598</f>
        <v>9.7680000000000007</v>
      </c>
      <c r="C595" s="2">
        <f t="shared" si="69"/>
        <v>0</v>
      </c>
      <c r="D595" s="2">
        <f t="shared" si="70"/>
        <v>9.7568000000000019</v>
      </c>
      <c r="E595" s="2">
        <f t="shared" si="72"/>
        <v>9.6623999999999999</v>
      </c>
      <c r="F595" s="2">
        <f t="shared" si="65"/>
        <v>9.6151999999999997</v>
      </c>
      <c r="G595" s="2">
        <f t="shared" si="67"/>
        <v>9.4699999999999971</v>
      </c>
      <c r="H595" s="2">
        <f t="shared" si="71"/>
        <v>9.183760000000003</v>
      </c>
      <c r="I595" s="2">
        <f t="array" ref="I595">SUMPRODUCT(B579:B598, (ROW(B579:B598)-ROW(B579)+1)) / (20*21/2)</f>
        <v>9.6949571428571435</v>
      </c>
      <c r="J595" s="2">
        <f t="shared" si="66"/>
        <v>9.6207559237363096</v>
      </c>
      <c r="K595" s="2">
        <f t="shared" si="68"/>
        <v>9.5175177899966403</v>
      </c>
    </row>
    <row r="596" spans="1:11" ht="13.5" x14ac:dyDescent="0.25">
      <c r="A596" s="3">
        <f>TITRES_STAT!B599</f>
        <v>42871</v>
      </c>
      <c r="B596" s="6">
        <f>TITRES_STAT!D599</f>
        <v>9.7680000000000007</v>
      </c>
      <c r="C596" s="2">
        <f t="shared" si="69"/>
        <v>0</v>
      </c>
      <c r="D596" s="2">
        <f t="shared" si="70"/>
        <v>9.7662000000000013</v>
      </c>
      <c r="E596" s="2">
        <f t="shared" si="72"/>
        <v>9.6826000000000008</v>
      </c>
      <c r="F596" s="2">
        <f t="shared" ref="F596:F659" si="73">AVERAGE(B577:B596)</f>
        <v>9.6316499999999987</v>
      </c>
      <c r="G596" s="2">
        <f t="shared" si="67"/>
        <v>9.4775200000000002</v>
      </c>
      <c r="H596" s="2">
        <f t="shared" si="71"/>
        <v>9.187985000000003</v>
      </c>
      <c r="I596" s="2">
        <f t="array" ref="I596">SUMPRODUCT(B580:B599, (ROW(B580:B599)-ROW(B580)+1)) / (20*21/2)</f>
        <v>9.6933952380952402</v>
      </c>
      <c r="J596" s="2">
        <f t="shared" si="66"/>
        <v>9.634779169094756</v>
      </c>
      <c r="K596" s="2">
        <f t="shared" si="68"/>
        <v>9.5273406217614784</v>
      </c>
    </row>
    <row r="597" spans="1:11" ht="13.5" x14ac:dyDescent="0.25">
      <c r="A597" s="3">
        <f>TITRES_STAT!B600</f>
        <v>42872</v>
      </c>
      <c r="B597" s="6">
        <f>TITRES_STAT!D600</f>
        <v>9.7680000000000007</v>
      </c>
      <c r="C597" s="2">
        <f t="shared" si="69"/>
        <v>0</v>
      </c>
      <c r="D597" s="2">
        <f t="shared" si="70"/>
        <v>9.7680000000000007</v>
      </c>
      <c r="E597" s="2">
        <f t="shared" si="72"/>
        <v>9.7027999999999999</v>
      </c>
      <c r="F597" s="2">
        <f t="shared" si="73"/>
        <v>9.6504499999999993</v>
      </c>
      <c r="G597" s="2">
        <f t="shared" si="67"/>
        <v>9.4850399999999997</v>
      </c>
      <c r="H597" s="2">
        <f t="shared" si="71"/>
        <v>9.1921850000000038</v>
      </c>
      <c r="I597" s="2">
        <f t="array" ref="I597">SUMPRODUCT(B581:B600, (ROW(B581:B600)-ROW(B581)+1)) / (20*21/2)</f>
        <v>9.6921999999999997</v>
      </c>
      <c r="J597" s="2">
        <f t="shared" ref="J597:J660" si="74">$J$4*B597+J596*(1-$J$4)</f>
        <v>9.6474668672762078</v>
      </c>
      <c r="K597" s="2">
        <f t="shared" si="68"/>
        <v>9.5367782444374996</v>
      </c>
    </row>
    <row r="598" spans="1:11" ht="13.5" x14ac:dyDescent="0.25">
      <c r="A598" s="3">
        <f>TITRES_STAT!B601</f>
        <v>42873</v>
      </c>
      <c r="B598" s="6">
        <f>TITRES_STAT!D601</f>
        <v>9.7680000000000007</v>
      </c>
      <c r="C598" s="2">
        <f t="shared" si="69"/>
        <v>0</v>
      </c>
      <c r="D598" s="2">
        <f t="shared" si="70"/>
        <v>9.7680000000000007</v>
      </c>
      <c r="E598" s="2">
        <f t="shared" si="72"/>
        <v>9.73</v>
      </c>
      <c r="F598" s="2">
        <f t="shared" si="73"/>
        <v>9.6624000000000017</v>
      </c>
      <c r="G598" s="2">
        <f t="shared" si="67"/>
        <v>9.4875800000000012</v>
      </c>
      <c r="H598" s="2">
        <f t="shared" si="71"/>
        <v>9.1961750000000038</v>
      </c>
      <c r="I598" s="2">
        <f t="array" ref="I598">SUMPRODUCT(B582:B601, (ROW(B582:B601)-ROW(B582)+1)) / (20*21/2)</f>
        <v>9.7109428571428573</v>
      </c>
      <c r="J598" s="2">
        <f t="shared" si="74"/>
        <v>9.6589462132499033</v>
      </c>
      <c r="K598" s="2">
        <f t="shared" si="68"/>
        <v>9.5458457642634809</v>
      </c>
    </row>
    <row r="599" spans="1:11" ht="13.5" x14ac:dyDescent="0.25">
      <c r="A599" s="3">
        <f>TITRES_STAT!B602</f>
        <v>42874</v>
      </c>
      <c r="B599" s="6">
        <f>TITRES_STAT!D602</f>
        <v>9.6460000000000008</v>
      </c>
      <c r="C599" s="2">
        <f t="shared" si="69"/>
        <v>-0.12199999999999989</v>
      </c>
      <c r="D599" s="2">
        <f t="shared" si="70"/>
        <v>9.7436000000000007</v>
      </c>
      <c r="E599" s="2">
        <f t="shared" si="72"/>
        <v>9.7365999999999993</v>
      </c>
      <c r="F599" s="2">
        <f t="shared" si="73"/>
        <v>9.6635500000000008</v>
      </c>
      <c r="G599" s="2">
        <f t="shared" si="67"/>
        <v>9.4900200000000012</v>
      </c>
      <c r="H599" s="2">
        <f t="shared" si="71"/>
        <v>9.1990850000000037</v>
      </c>
      <c r="I599" s="2">
        <f t="array" ref="I599">SUMPRODUCT(B583:B602, (ROW(B583:B602)-ROW(B583)+1)) / (20*21/2)</f>
        <v>9.7245095238095249</v>
      </c>
      <c r="J599" s="2">
        <f t="shared" si="74"/>
        <v>9.6577132405594366</v>
      </c>
      <c r="K599" s="2">
        <f t="shared" si="68"/>
        <v>9.5497733813511871</v>
      </c>
    </row>
    <row r="600" spans="1:11" ht="13.5" x14ac:dyDescent="0.25">
      <c r="A600" s="3">
        <f>TITRES_STAT!B603</f>
        <v>42877</v>
      </c>
      <c r="B600" s="6">
        <f>TITRES_STAT!D603</f>
        <v>9.6509999999999998</v>
      </c>
      <c r="C600" s="2">
        <f t="shared" si="69"/>
        <v>4.9999999999990052E-3</v>
      </c>
      <c r="D600" s="2">
        <f t="shared" si="70"/>
        <v>9.7202000000000002</v>
      </c>
      <c r="E600" s="2">
        <f t="shared" si="72"/>
        <v>9.7385000000000002</v>
      </c>
      <c r="F600" s="2">
        <f t="shared" si="73"/>
        <v>9.6652000000000022</v>
      </c>
      <c r="G600" s="2">
        <f t="shared" si="67"/>
        <v>9.4961200000000012</v>
      </c>
      <c r="H600" s="2">
        <f t="shared" si="71"/>
        <v>9.2015500000000028</v>
      </c>
      <c r="I600" s="2">
        <f t="array" ref="I600">SUMPRODUCT(B584:B603, (ROW(B584:B603)-ROW(B584)+1)) / (20*21/2)</f>
        <v>9.7231047619047626</v>
      </c>
      <c r="J600" s="2">
        <f t="shared" si="74"/>
        <v>9.6570738843156807</v>
      </c>
      <c r="K600" s="2">
        <f t="shared" si="68"/>
        <v>9.5537430526707485</v>
      </c>
    </row>
    <row r="601" spans="1:11" ht="13.5" x14ac:dyDescent="0.25">
      <c r="A601" s="3">
        <f>TITRES_STAT!B604</f>
        <v>42878</v>
      </c>
      <c r="B601" s="6">
        <f>TITRES_STAT!D604</f>
        <v>9.8620000000000001</v>
      </c>
      <c r="C601" s="2">
        <f t="shared" si="69"/>
        <v>0.2110000000000003</v>
      </c>
      <c r="D601" s="2">
        <f t="shared" si="70"/>
        <v>9.7390000000000008</v>
      </c>
      <c r="E601" s="2">
        <f t="shared" si="72"/>
        <v>9.7525999999999993</v>
      </c>
      <c r="F601" s="2">
        <f t="shared" si="73"/>
        <v>9.6675500000000021</v>
      </c>
      <c r="G601" s="2">
        <f t="shared" si="67"/>
        <v>9.5069200000000009</v>
      </c>
      <c r="H601" s="2">
        <f t="shared" si="71"/>
        <v>9.2050700000000028</v>
      </c>
      <c r="I601" s="2">
        <f t="array" ref="I601">SUMPRODUCT(B585:B604, (ROW(B585:B604)-ROW(B585)+1)) / (20*21/2)</f>
        <v>9.721228571428572</v>
      </c>
      <c r="J601" s="2">
        <f t="shared" si="74"/>
        <v>9.6765906572379983</v>
      </c>
      <c r="K601" s="2">
        <f t="shared" si="68"/>
        <v>9.5658315604091513</v>
      </c>
    </row>
    <row r="602" spans="1:11" ht="13.5" x14ac:dyDescent="0.25">
      <c r="A602" s="3">
        <f>TITRES_STAT!B605</f>
        <v>42879</v>
      </c>
      <c r="B602" s="6">
        <f>TITRES_STAT!D605</f>
        <v>9.81</v>
      </c>
      <c r="C602" s="2">
        <f t="shared" si="69"/>
        <v>-5.1999999999999602E-2</v>
      </c>
      <c r="D602" s="2">
        <f t="shared" si="70"/>
        <v>9.7474000000000007</v>
      </c>
      <c r="E602" s="2">
        <f t="shared" si="72"/>
        <v>9.7576999999999998</v>
      </c>
      <c r="F602" s="2">
        <f t="shared" si="73"/>
        <v>9.6797500000000021</v>
      </c>
      <c r="G602" s="2">
        <f t="shared" si="67"/>
        <v>9.5166800000000009</v>
      </c>
      <c r="H602" s="2">
        <f t="shared" si="71"/>
        <v>9.2085650000000037</v>
      </c>
      <c r="I602" s="2">
        <f t="array" ref="I602">SUMPRODUCT(B586:B605, (ROW(B586:B605)-ROW(B586)+1)) / (20*21/2)</f>
        <v>9.7188809523809514</v>
      </c>
      <c r="J602" s="2">
        <f t="shared" si="74"/>
        <v>9.6892963089296167</v>
      </c>
      <c r="K602" s="2">
        <f t="shared" si="68"/>
        <v>9.5754067933342828</v>
      </c>
    </row>
    <row r="603" spans="1:11" ht="13.5" x14ac:dyDescent="0.25">
      <c r="A603" s="3">
        <f>TITRES_STAT!B606</f>
        <v>42880</v>
      </c>
      <c r="B603" s="6">
        <f>TITRES_STAT!D606</f>
        <v>9.6649999999999991</v>
      </c>
      <c r="C603" s="2">
        <f t="shared" si="69"/>
        <v>-0.14500000000000135</v>
      </c>
      <c r="D603" s="2">
        <f t="shared" si="70"/>
        <v>9.7268000000000008</v>
      </c>
      <c r="E603" s="2">
        <f t="shared" si="72"/>
        <v>9.747399999999999</v>
      </c>
      <c r="F603" s="2">
        <f t="shared" si="73"/>
        <v>9.6847000000000012</v>
      </c>
      <c r="G603" s="2">
        <f t="shared" si="67"/>
        <v>9.5235400000000023</v>
      </c>
      <c r="H603" s="2">
        <f t="shared" si="71"/>
        <v>9.2111000000000018</v>
      </c>
      <c r="I603" s="2">
        <f t="array" ref="I603">SUMPRODUCT(B587:B606, (ROW(B587:B606)-ROW(B587)+1)) / (20*21/2)</f>
        <v>9.7192047619047628</v>
      </c>
      <c r="J603" s="2">
        <f t="shared" si="74"/>
        <v>9.6869823747458437</v>
      </c>
      <c r="K603" s="2">
        <f t="shared" si="68"/>
        <v>9.5789202524192127</v>
      </c>
    </row>
    <row r="604" spans="1:11" ht="13.5" x14ac:dyDescent="0.25">
      <c r="A604" s="3">
        <f>TITRES_STAT!B607</f>
        <v>42881</v>
      </c>
      <c r="B604" s="6">
        <f>TITRES_STAT!D607</f>
        <v>9.6649999999999991</v>
      </c>
      <c r="C604" s="2">
        <f t="shared" si="69"/>
        <v>0</v>
      </c>
      <c r="D604" s="2">
        <f t="shared" si="70"/>
        <v>9.730599999999999</v>
      </c>
      <c r="E604" s="2">
        <f t="shared" si="72"/>
        <v>9.7370999999999981</v>
      </c>
      <c r="F604" s="2">
        <f t="shared" si="73"/>
        <v>9.6896499999999985</v>
      </c>
      <c r="G604" s="2">
        <f t="shared" si="67"/>
        <v>9.530400000000002</v>
      </c>
      <c r="H604" s="2">
        <f t="shared" si="71"/>
        <v>9.2136850000000035</v>
      </c>
      <c r="I604" s="2">
        <f t="array" ref="I604">SUMPRODUCT(B588:B607, (ROW(B588:B607)-ROW(B588)+1)) / (20*21/2)</f>
        <v>9.7210904761904775</v>
      </c>
      <c r="J604" s="2">
        <f t="shared" si="74"/>
        <v>9.6848888152462393</v>
      </c>
      <c r="K604" s="2">
        <f t="shared" si="68"/>
        <v>9.5822959287949292</v>
      </c>
    </row>
    <row r="605" spans="1:11" ht="13.5" x14ac:dyDescent="0.25">
      <c r="A605" s="3">
        <f>TITRES_STAT!B608</f>
        <v>42884</v>
      </c>
      <c r="B605" s="6">
        <f>TITRES_STAT!D608</f>
        <v>9.6649999999999991</v>
      </c>
      <c r="C605" s="2">
        <f t="shared" si="69"/>
        <v>0</v>
      </c>
      <c r="D605" s="2">
        <f t="shared" si="70"/>
        <v>9.7333999999999996</v>
      </c>
      <c r="E605" s="2">
        <f t="shared" si="72"/>
        <v>9.7267999999999972</v>
      </c>
      <c r="F605" s="2">
        <f t="shared" si="73"/>
        <v>9.6945999999999994</v>
      </c>
      <c r="G605" s="2">
        <f t="shared" si="67"/>
        <v>9.5372600000000016</v>
      </c>
      <c r="H605" s="2">
        <f t="shared" si="71"/>
        <v>9.2162700000000033</v>
      </c>
      <c r="I605" s="2">
        <f t="array" ref="I605">SUMPRODUCT(B589:B608, (ROW(B589:B608)-ROW(B589)+1)) / (20*21/2)</f>
        <v>9.7222380952380956</v>
      </c>
      <c r="J605" s="2">
        <f t="shared" si="74"/>
        <v>9.6829946423656441</v>
      </c>
      <c r="K605" s="2">
        <f t="shared" si="68"/>
        <v>9.5855392257049328</v>
      </c>
    </row>
    <row r="606" spans="1:11" ht="13.5" x14ac:dyDescent="0.25">
      <c r="A606" s="3">
        <f>TITRES_STAT!B609</f>
        <v>42885</v>
      </c>
      <c r="B606" s="6">
        <f>TITRES_STAT!D609</f>
        <v>9.6980000000000004</v>
      </c>
      <c r="C606" s="2">
        <f t="shared" si="69"/>
        <v>3.3000000000001251E-2</v>
      </c>
      <c r="D606" s="2">
        <f t="shared" si="70"/>
        <v>9.7005999999999997</v>
      </c>
      <c r="E606" s="2">
        <f t="shared" si="72"/>
        <v>9.7198000000000011</v>
      </c>
      <c r="F606" s="2">
        <f t="shared" si="73"/>
        <v>9.7012</v>
      </c>
      <c r="G606" s="2">
        <f t="shared" si="67"/>
        <v>9.5461800000000032</v>
      </c>
      <c r="H606" s="2">
        <f t="shared" si="71"/>
        <v>9.2191350000000032</v>
      </c>
      <c r="I606" s="2">
        <f t="array" ref="I606">SUMPRODUCT(B590:B609, (ROW(B590:B609)-ROW(B590)+1)) / (20*21/2)</f>
        <v>9.7223142857142868</v>
      </c>
      <c r="J606" s="2">
        <f t="shared" si="74"/>
        <v>9.6844237240451054</v>
      </c>
      <c r="K606" s="2">
        <f t="shared" si="68"/>
        <v>9.5899494521478772</v>
      </c>
    </row>
    <row r="607" spans="1:11" ht="13.5" x14ac:dyDescent="0.25">
      <c r="A607" s="3">
        <f>TITRES_STAT!B610</f>
        <v>42886</v>
      </c>
      <c r="B607" s="6">
        <f>TITRES_STAT!D610</f>
        <v>9.7210000000000001</v>
      </c>
      <c r="C607" s="2">
        <f t="shared" si="69"/>
        <v>2.2999999999999687E-2</v>
      </c>
      <c r="D607" s="2">
        <f t="shared" si="70"/>
        <v>9.6828000000000003</v>
      </c>
      <c r="E607" s="2">
        <f t="shared" si="72"/>
        <v>9.7151000000000014</v>
      </c>
      <c r="F607" s="2">
        <f t="shared" si="73"/>
        <v>9.7089499999999997</v>
      </c>
      <c r="G607" s="2">
        <f t="shared" si="67"/>
        <v>9.5546200000000034</v>
      </c>
      <c r="H607" s="2">
        <f t="shared" si="71"/>
        <v>9.2221150000000023</v>
      </c>
      <c r="I607" s="2">
        <f t="array" ref="I607">SUMPRODUCT(B591:B610, (ROW(B591:B610)-ROW(B591)+1)) / (20*21/2)</f>
        <v>9.7172428571428568</v>
      </c>
      <c r="J607" s="2">
        <f t="shared" si="74"/>
        <v>9.6879071788979516</v>
      </c>
      <c r="K607" s="2">
        <f t="shared" si="68"/>
        <v>9.5950886893185494</v>
      </c>
    </row>
    <row r="608" spans="1:11" ht="13.5" x14ac:dyDescent="0.25">
      <c r="A608" s="3">
        <f>TITRES_STAT!B611</f>
        <v>42887</v>
      </c>
      <c r="B608" s="6">
        <f>TITRES_STAT!D611</f>
        <v>9.7210000000000001</v>
      </c>
      <c r="C608" s="2">
        <f t="shared" si="69"/>
        <v>0</v>
      </c>
      <c r="D608" s="2">
        <f t="shared" si="70"/>
        <v>9.6939999999999991</v>
      </c>
      <c r="E608" s="2">
        <f t="shared" si="72"/>
        <v>9.7104000000000017</v>
      </c>
      <c r="F608" s="2">
        <f t="shared" si="73"/>
        <v>9.7202000000000002</v>
      </c>
      <c r="G608" s="2">
        <f t="shared" si="67"/>
        <v>9.5614800000000049</v>
      </c>
      <c r="H608" s="2">
        <f t="shared" si="71"/>
        <v>9.2254000000000023</v>
      </c>
      <c r="I608" s="2">
        <f t="array" ref="I608">SUMPRODUCT(B592:B611, (ROW(B592:B611)-ROW(B592)+1)) / (20*21/2)</f>
        <v>9.7119714285714309</v>
      </c>
      <c r="J608" s="2">
        <f t="shared" si="74"/>
        <v>9.6910588761457657</v>
      </c>
      <c r="K608" s="2">
        <f t="shared" si="68"/>
        <v>9.6000263877766461</v>
      </c>
    </row>
    <row r="609" spans="1:11" ht="13.5" x14ac:dyDescent="0.25">
      <c r="A609" s="3">
        <f>TITRES_STAT!B612</f>
        <v>42888</v>
      </c>
      <c r="B609" s="6">
        <f>TITRES_STAT!D612</f>
        <v>9.7210000000000001</v>
      </c>
      <c r="C609" s="2">
        <f t="shared" si="69"/>
        <v>0</v>
      </c>
      <c r="D609" s="2">
        <f t="shared" si="70"/>
        <v>9.7051999999999996</v>
      </c>
      <c r="E609" s="2">
        <f t="shared" si="72"/>
        <v>9.7179000000000002</v>
      </c>
      <c r="F609" s="2">
        <f t="shared" si="73"/>
        <v>9.7272499999999997</v>
      </c>
      <c r="G609" s="2">
        <f t="shared" si="67"/>
        <v>9.570680000000003</v>
      </c>
      <c r="H609" s="2">
        <f t="shared" si="71"/>
        <v>9.2293900000000022</v>
      </c>
      <c r="I609" s="2">
        <f t="array" ref="I609">SUMPRODUCT(B593:B612, (ROW(B593:B612)-ROW(B593)+1)) / (20*21/2)</f>
        <v>9.7069238095238095</v>
      </c>
      <c r="J609" s="2">
        <f t="shared" si="74"/>
        <v>9.6939104117509309</v>
      </c>
      <c r="K609" s="2">
        <f t="shared" si="68"/>
        <v>9.6047704510010927</v>
      </c>
    </row>
    <row r="610" spans="1:11" ht="13.5" x14ac:dyDescent="0.25">
      <c r="A610" s="3">
        <f>TITRES_STAT!B613</f>
        <v>42891</v>
      </c>
      <c r="B610" s="6">
        <f>TITRES_STAT!D613</f>
        <v>9.6739999999999995</v>
      </c>
      <c r="C610" s="2">
        <f t="shared" si="69"/>
        <v>-4.7000000000000597E-2</v>
      </c>
      <c r="D610" s="2">
        <f t="shared" si="70"/>
        <v>9.7070000000000007</v>
      </c>
      <c r="E610" s="2">
        <f t="shared" si="72"/>
        <v>9.7202000000000002</v>
      </c>
      <c r="F610" s="2">
        <f t="shared" si="73"/>
        <v>9.7293500000000002</v>
      </c>
      <c r="G610" s="2">
        <f t="shared" si="67"/>
        <v>9.5791200000000032</v>
      </c>
      <c r="H610" s="2">
        <f t="shared" si="71"/>
        <v>9.2331450000000022</v>
      </c>
      <c r="I610" s="2">
        <f t="array" ref="I610">SUMPRODUCT(B594:B613, (ROW(B594:B613)-ROW(B594)+1)) / (20*21/2)</f>
        <v>9.7022809523809546</v>
      </c>
      <c r="J610" s="2">
        <f t="shared" si="74"/>
        <v>9.6920141820603654</v>
      </c>
      <c r="K610" s="2">
        <f t="shared" si="68"/>
        <v>9.6074853352755607</v>
      </c>
    </row>
    <row r="611" spans="1:11" ht="13.5" x14ac:dyDescent="0.25">
      <c r="A611" s="3">
        <f>TITRES_STAT!B614</f>
        <v>42892</v>
      </c>
      <c r="B611" s="6">
        <f>TITRES_STAT!D614</f>
        <v>9.6739999999999995</v>
      </c>
      <c r="C611" s="2">
        <f t="shared" si="69"/>
        <v>0</v>
      </c>
      <c r="D611" s="2">
        <f t="shared" si="70"/>
        <v>9.7022000000000013</v>
      </c>
      <c r="E611" s="2">
        <f t="shared" si="72"/>
        <v>9.7014000000000014</v>
      </c>
      <c r="F611" s="2">
        <f t="shared" si="73"/>
        <v>9.7270000000000003</v>
      </c>
      <c r="G611" s="2">
        <f t="shared" si="67"/>
        <v>9.5819400000000048</v>
      </c>
      <c r="H611" s="2">
        <f t="shared" si="71"/>
        <v>9.2369000000000021</v>
      </c>
      <c r="I611" s="2">
        <f t="array" ref="I611">SUMPRODUCT(B595:B614, (ROW(B595:B614)-ROW(B595)+1)) / (20*21/2)</f>
        <v>9.6980857142857158</v>
      </c>
      <c r="J611" s="2">
        <f t="shared" si="74"/>
        <v>9.690298545673663</v>
      </c>
      <c r="K611" s="2">
        <f t="shared" si="68"/>
        <v>9.610093753500049</v>
      </c>
    </row>
    <row r="612" spans="1:11" ht="13.5" x14ac:dyDescent="0.25">
      <c r="A612" s="3">
        <f>TITRES_STAT!B615</f>
        <v>42893</v>
      </c>
      <c r="B612" s="6">
        <f>TITRES_STAT!D615</f>
        <v>9.6739999999999995</v>
      </c>
      <c r="C612" s="2">
        <f t="shared" si="69"/>
        <v>0</v>
      </c>
      <c r="D612" s="2">
        <f t="shared" si="70"/>
        <v>9.6928000000000001</v>
      </c>
      <c r="E612" s="2">
        <f t="shared" si="72"/>
        <v>9.6878000000000011</v>
      </c>
      <c r="F612" s="2">
        <f t="shared" si="73"/>
        <v>9.7227500000000013</v>
      </c>
      <c r="G612" s="2">
        <f t="shared" si="67"/>
        <v>9.5857000000000028</v>
      </c>
      <c r="H612" s="2">
        <f t="shared" si="71"/>
        <v>9.2406550000000038</v>
      </c>
      <c r="I612" s="2">
        <f t="array" ref="I612">SUMPRODUCT(B596:B615, (ROW(B596:B615)-ROW(B596)+1)) / (20*21/2)</f>
        <v>9.6943380952380966</v>
      </c>
      <c r="J612" s="2">
        <f t="shared" si="74"/>
        <v>9.6887463032285517</v>
      </c>
      <c r="K612" s="2">
        <f t="shared" si="68"/>
        <v>9.6125998808137734</v>
      </c>
    </row>
    <row r="613" spans="1:11" ht="13.5" x14ac:dyDescent="0.25">
      <c r="A613" s="3">
        <f>TITRES_STAT!B616</f>
        <v>42894</v>
      </c>
      <c r="B613" s="6">
        <f>TITRES_STAT!D616</f>
        <v>9.6739999999999995</v>
      </c>
      <c r="C613" s="2">
        <f t="shared" si="69"/>
        <v>0</v>
      </c>
      <c r="D613" s="2">
        <f t="shared" si="70"/>
        <v>9.6833999999999989</v>
      </c>
      <c r="E613" s="2">
        <f t="shared" si="72"/>
        <v>9.6887000000000025</v>
      </c>
      <c r="F613" s="2">
        <f t="shared" si="73"/>
        <v>9.7180500000000016</v>
      </c>
      <c r="G613" s="2">
        <f t="shared" si="67"/>
        <v>9.5894600000000025</v>
      </c>
      <c r="H613" s="2">
        <f t="shared" si="71"/>
        <v>9.2444100000000038</v>
      </c>
      <c r="I613" s="2">
        <f t="array" ref="I613">SUMPRODUCT(B597:B616, (ROW(B597:B616)-ROW(B597)+1)) / (20*21/2)</f>
        <v>9.7076095238095252</v>
      </c>
      <c r="J613" s="2">
        <f t="shared" si="74"/>
        <v>9.6873418933972602</v>
      </c>
      <c r="K613" s="2">
        <f t="shared" si="68"/>
        <v>9.6150077286249989</v>
      </c>
    </row>
    <row r="614" spans="1:11" ht="13.5" x14ac:dyDescent="0.25">
      <c r="A614" s="3">
        <f>TITRES_STAT!B617</f>
        <v>42895</v>
      </c>
      <c r="B614" s="6">
        <f>TITRES_STAT!D617</f>
        <v>9.6739999999999995</v>
      </c>
      <c r="C614" s="2">
        <f t="shared" si="69"/>
        <v>0</v>
      </c>
      <c r="D614" s="2">
        <f t="shared" si="70"/>
        <v>9.6739999999999995</v>
      </c>
      <c r="E614" s="2">
        <f t="shared" si="72"/>
        <v>9.6896000000000022</v>
      </c>
      <c r="F614" s="2">
        <f t="shared" si="73"/>
        <v>9.7133500000000019</v>
      </c>
      <c r="G614" s="2">
        <f t="shared" si="67"/>
        <v>9.5924600000000027</v>
      </c>
      <c r="H614" s="2">
        <f t="shared" si="71"/>
        <v>9.2470400000000037</v>
      </c>
      <c r="I614" s="2">
        <f t="array" ref="I614">SUMPRODUCT(B598:B617, (ROW(B598:B617)-ROW(B598)+1)) / (20*21/2)</f>
        <v>9.7173571428571446</v>
      </c>
      <c r="J614" s="2">
        <f t="shared" si="74"/>
        <v>9.6860712368832349</v>
      </c>
      <c r="K614" s="2">
        <f t="shared" si="68"/>
        <v>9.617321151031863</v>
      </c>
    </row>
    <row r="615" spans="1:11" ht="13.5" x14ac:dyDescent="0.25">
      <c r="A615" s="3">
        <f>TITRES_STAT!B618</f>
        <v>42898</v>
      </c>
      <c r="B615" s="6">
        <f>TITRES_STAT!D618</f>
        <v>9.6739999999999995</v>
      </c>
      <c r="C615" s="2">
        <f t="shared" si="69"/>
        <v>0</v>
      </c>
      <c r="D615" s="2">
        <f t="shared" si="70"/>
        <v>9.6739999999999995</v>
      </c>
      <c r="E615" s="2">
        <f t="shared" si="72"/>
        <v>9.6905000000000037</v>
      </c>
      <c r="F615" s="2">
        <f t="shared" si="73"/>
        <v>9.7086500000000022</v>
      </c>
      <c r="G615" s="2">
        <f t="shared" si="67"/>
        <v>9.5999600000000029</v>
      </c>
      <c r="H615" s="2">
        <f t="shared" si="71"/>
        <v>9.2496700000000036</v>
      </c>
      <c r="I615" s="2">
        <f t="array" ref="I615">SUMPRODUCT(B599:B618, (ROW(B599:B618)-ROW(B599)+1)) / (20*21/2)</f>
        <v>9.730023809523809</v>
      </c>
      <c r="J615" s="2">
        <f t="shared" si="74"/>
        <v>9.6849215952753074</v>
      </c>
      <c r="K615" s="2">
        <f t="shared" si="68"/>
        <v>9.6195438509913984</v>
      </c>
    </row>
    <row r="616" spans="1:11" ht="13.5" x14ac:dyDescent="0.25">
      <c r="A616" s="3">
        <f>TITRES_STAT!B619</f>
        <v>42899</v>
      </c>
      <c r="B616" s="6">
        <f>TITRES_STAT!D619</f>
        <v>9.8480000000000008</v>
      </c>
      <c r="C616" s="2">
        <f t="shared" si="69"/>
        <v>0.17400000000000126</v>
      </c>
      <c r="D616" s="2">
        <f t="shared" si="70"/>
        <v>9.7088000000000001</v>
      </c>
      <c r="E616" s="2">
        <f t="shared" si="72"/>
        <v>9.7055000000000025</v>
      </c>
      <c r="F616" s="2">
        <f t="shared" si="73"/>
        <v>9.7126500000000036</v>
      </c>
      <c r="G616" s="2">
        <f t="shared" si="67"/>
        <v>9.6109400000000029</v>
      </c>
      <c r="H616" s="2">
        <f t="shared" si="71"/>
        <v>9.2531700000000043</v>
      </c>
      <c r="I616" s="2">
        <f t="array" ref="I616">SUMPRODUCT(B600:B619, (ROW(B600:B619)-ROW(B600)+1)) / (20*21/2)</f>
        <v>9.7494523809523805</v>
      </c>
      <c r="J616" s="2">
        <f t="shared" si="74"/>
        <v>9.7004528719157541</v>
      </c>
      <c r="K616" s="2">
        <f t="shared" si="68"/>
        <v>9.6285029156584034</v>
      </c>
    </row>
    <row r="617" spans="1:11" ht="13.5" x14ac:dyDescent="0.25">
      <c r="A617" s="3">
        <f>TITRES_STAT!B620</f>
        <v>42900</v>
      </c>
      <c r="B617" s="6">
        <f>TITRES_STAT!D620</f>
        <v>9.8149999999999995</v>
      </c>
      <c r="C617" s="2">
        <f t="shared" si="69"/>
        <v>-3.3000000000001251E-2</v>
      </c>
      <c r="D617" s="2">
        <f t="shared" si="70"/>
        <v>9.7369999999999983</v>
      </c>
      <c r="E617" s="2">
        <f t="shared" si="72"/>
        <v>9.7148999999999983</v>
      </c>
      <c r="F617" s="2">
        <f t="shared" si="73"/>
        <v>9.7150000000000034</v>
      </c>
      <c r="G617" s="2">
        <f t="shared" si="67"/>
        <v>9.621260000000003</v>
      </c>
      <c r="H617" s="2">
        <f t="shared" si="71"/>
        <v>9.2565050000000042</v>
      </c>
      <c r="I617" s="2">
        <f t="array" ref="I617">SUMPRODUCT(B601:B620, (ROW(B601:B620)-ROW(B601)+1)) / (20*21/2)</f>
        <v>9.7644190476190467</v>
      </c>
      <c r="J617" s="2">
        <f t="shared" si="74"/>
        <v>9.7113621222094917</v>
      </c>
      <c r="K617" s="2">
        <f t="shared" si="68"/>
        <v>9.6358165268090552</v>
      </c>
    </row>
    <row r="618" spans="1:11" ht="13.5" x14ac:dyDescent="0.25">
      <c r="A618" s="3">
        <f>TITRES_STAT!B621</f>
        <v>42901</v>
      </c>
      <c r="B618" s="6">
        <f>TITRES_STAT!D621</f>
        <v>9.8480000000000008</v>
      </c>
      <c r="C618" s="2">
        <f t="shared" si="69"/>
        <v>3.3000000000001251E-2</v>
      </c>
      <c r="D618" s="2">
        <f t="shared" si="70"/>
        <v>9.7717999999999989</v>
      </c>
      <c r="E618" s="2">
        <f t="shared" si="72"/>
        <v>9.7275999999999989</v>
      </c>
      <c r="F618" s="2">
        <f t="shared" si="73"/>
        <v>9.7190000000000047</v>
      </c>
      <c r="G618" s="2">
        <f t="shared" si="67"/>
        <v>9.6321600000000007</v>
      </c>
      <c r="H618" s="2">
        <f t="shared" si="71"/>
        <v>9.2600050000000049</v>
      </c>
      <c r="I618" s="2">
        <f t="array" ref="I618">SUMPRODUCT(B602:B621, (ROW(B602:B621)-ROW(B602)+1)) / (20*21/2)</f>
        <v>9.7890095238095238</v>
      </c>
      <c r="J618" s="2">
        <f t="shared" si="74"/>
        <v>9.7243752534276346</v>
      </c>
      <c r="K618" s="2">
        <f t="shared" si="68"/>
        <v>9.644137447326349</v>
      </c>
    </row>
    <row r="619" spans="1:11" ht="13.5" x14ac:dyDescent="0.25">
      <c r="A619" s="3">
        <f>TITRES_STAT!B622</f>
        <v>42902</v>
      </c>
      <c r="B619" s="6">
        <f>TITRES_STAT!D622</f>
        <v>9.923</v>
      </c>
      <c r="C619" s="2">
        <f t="shared" si="69"/>
        <v>7.4999999999999289E-2</v>
      </c>
      <c r="D619" s="2">
        <f t="shared" si="70"/>
        <v>9.8216000000000001</v>
      </c>
      <c r="E619" s="2">
        <f t="shared" si="72"/>
        <v>9.7477999999999998</v>
      </c>
      <c r="F619" s="2">
        <f t="shared" si="73"/>
        <v>9.7328500000000027</v>
      </c>
      <c r="G619" s="2">
        <f t="shared" si="67"/>
        <v>9.6441800000000004</v>
      </c>
      <c r="H619" s="2">
        <f t="shared" si="71"/>
        <v>9.2638800000000057</v>
      </c>
      <c r="I619" s="2">
        <f t="array" ref="I619">SUMPRODUCT(B603:B622, (ROW(B603:B622)-ROW(B603)+1)) / (20*21/2)</f>
        <v>9.8129285714285714</v>
      </c>
      <c r="J619" s="2">
        <f t="shared" si="74"/>
        <v>9.7432918959583361</v>
      </c>
      <c r="K619" s="2">
        <f t="shared" si="68"/>
        <v>9.6550732337057088</v>
      </c>
    </row>
    <row r="620" spans="1:11" ht="13.5" x14ac:dyDescent="0.25">
      <c r="A620" s="3">
        <f>TITRES_STAT!B623</f>
        <v>42905</v>
      </c>
      <c r="B620" s="6">
        <f>TITRES_STAT!D623</f>
        <v>9.89</v>
      </c>
      <c r="C620" s="2">
        <f t="shared" si="69"/>
        <v>-3.2999999999999474E-2</v>
      </c>
      <c r="D620" s="2">
        <f t="shared" si="70"/>
        <v>9.8648000000000007</v>
      </c>
      <c r="E620" s="2">
        <f t="shared" si="72"/>
        <v>9.769400000000001</v>
      </c>
      <c r="F620" s="2">
        <f t="shared" si="73"/>
        <v>9.7448000000000032</v>
      </c>
      <c r="G620" s="2">
        <f t="shared" si="67"/>
        <v>9.6560000000000006</v>
      </c>
      <c r="H620" s="2">
        <f t="shared" si="71"/>
        <v>9.2676600000000047</v>
      </c>
      <c r="I620" s="2">
        <f t="array" ref="I620">SUMPRODUCT(B604:B623, (ROW(B604:B623)-ROW(B604)+1)) / (20*21/2)</f>
        <v>9.836785714285714</v>
      </c>
      <c r="J620" s="2">
        <f t="shared" si="74"/>
        <v>9.757264096343258</v>
      </c>
      <c r="K620" s="2">
        <f t="shared" si="68"/>
        <v>9.664286048070192</v>
      </c>
    </row>
    <row r="621" spans="1:11" ht="13.5" x14ac:dyDescent="0.25">
      <c r="A621" s="3">
        <f>TITRES_STAT!B624</f>
        <v>42906</v>
      </c>
      <c r="B621" s="6">
        <f>TITRES_STAT!D624</f>
        <v>10.003</v>
      </c>
      <c r="C621" s="2">
        <f t="shared" si="69"/>
        <v>0.11299999999999955</v>
      </c>
      <c r="D621" s="2">
        <f t="shared" si="70"/>
        <v>9.8957999999999995</v>
      </c>
      <c r="E621" s="2">
        <f t="shared" si="72"/>
        <v>9.8022999999999989</v>
      </c>
      <c r="F621" s="2">
        <f t="shared" si="73"/>
        <v>9.751850000000001</v>
      </c>
      <c r="G621" s="2">
        <f t="shared" si="67"/>
        <v>9.66784</v>
      </c>
      <c r="H621" s="2">
        <f t="shared" si="71"/>
        <v>9.2720050000000036</v>
      </c>
      <c r="I621" s="2">
        <f t="array" ref="I621">SUMPRODUCT(B605:B624, (ROW(B605:B624)-ROW(B605)+1)) / (20*21/2)</f>
        <v>9.8626095238095246</v>
      </c>
      <c r="J621" s="2">
        <f t="shared" si="74"/>
        <v>9.7806675157391396</v>
      </c>
      <c r="K621" s="2">
        <f t="shared" si="68"/>
        <v>9.677568948145872</v>
      </c>
    </row>
    <row r="622" spans="1:11" ht="13.5" x14ac:dyDescent="0.25">
      <c r="A622" s="3">
        <f>TITRES_STAT!B625</f>
        <v>42907</v>
      </c>
      <c r="B622" s="6">
        <f>TITRES_STAT!D625</f>
        <v>10.003</v>
      </c>
      <c r="C622" s="2">
        <f t="shared" si="69"/>
        <v>0</v>
      </c>
      <c r="D622" s="2">
        <f t="shared" si="70"/>
        <v>9.9334000000000007</v>
      </c>
      <c r="E622" s="2">
        <f t="shared" si="72"/>
        <v>9.8351999999999986</v>
      </c>
      <c r="F622" s="2">
        <f t="shared" si="73"/>
        <v>9.7615000000000016</v>
      </c>
      <c r="G622" s="2">
        <f t="shared" si="67"/>
        <v>9.6801399999999997</v>
      </c>
      <c r="H622" s="2">
        <f t="shared" si="71"/>
        <v>9.2763500000000025</v>
      </c>
      <c r="I622" s="2">
        <f t="array" ref="I622">SUMPRODUCT(B606:B625, (ROW(B606:B625)-ROW(B606)+1)) / (20*21/2)</f>
        <v>9.8913619047619026</v>
      </c>
      <c r="J622" s="2">
        <f t="shared" si="74"/>
        <v>9.8018420380496991</v>
      </c>
      <c r="K622" s="2">
        <f t="shared" si="68"/>
        <v>9.6903309501793675</v>
      </c>
    </row>
    <row r="623" spans="1:11" ht="13.5" x14ac:dyDescent="0.25">
      <c r="A623" s="3">
        <f>TITRES_STAT!B626</f>
        <v>42908</v>
      </c>
      <c r="B623" s="6">
        <f>TITRES_STAT!D626</f>
        <v>10.012</v>
      </c>
      <c r="C623" s="2">
        <f t="shared" si="69"/>
        <v>9.0000000000003411E-3</v>
      </c>
      <c r="D623" s="2">
        <f t="shared" si="70"/>
        <v>9.9662000000000006</v>
      </c>
      <c r="E623" s="2">
        <f t="shared" si="72"/>
        <v>9.8689999999999998</v>
      </c>
      <c r="F623" s="2">
        <f t="shared" si="73"/>
        <v>9.778850000000002</v>
      </c>
      <c r="G623" s="2">
        <f t="shared" si="67"/>
        <v>9.6920599999999997</v>
      </c>
      <c r="H623" s="2">
        <f t="shared" si="71"/>
        <v>9.2807850000000034</v>
      </c>
      <c r="I623" s="2">
        <f t="array" ref="I623">SUMPRODUCT(B607:B626, (ROW(B607:B626)-ROW(B607)+1)) / (20*21/2)</f>
        <v>9.9132809523809531</v>
      </c>
      <c r="J623" s="2">
        <f t="shared" si="74"/>
        <v>9.821857082044966</v>
      </c>
      <c r="K623" s="2">
        <f t="shared" si="68"/>
        <v>9.7029454227213527</v>
      </c>
    </row>
    <row r="624" spans="1:11" ht="13.5" x14ac:dyDescent="0.25">
      <c r="A624" s="3">
        <f>TITRES_STAT!B627</f>
        <v>42909</v>
      </c>
      <c r="B624" s="6">
        <f>TITRES_STAT!D627</f>
        <v>10.050000000000001</v>
      </c>
      <c r="C624" s="2">
        <f t="shared" si="69"/>
        <v>3.8000000000000256E-2</v>
      </c>
      <c r="D624" s="2">
        <f t="shared" si="70"/>
        <v>9.9916</v>
      </c>
      <c r="E624" s="2">
        <f t="shared" si="72"/>
        <v>9.906600000000001</v>
      </c>
      <c r="F624" s="2">
        <f t="shared" si="73"/>
        <v>9.7980999999999998</v>
      </c>
      <c r="G624" s="2">
        <f t="shared" si="67"/>
        <v>9.7052200000000006</v>
      </c>
      <c r="H624" s="2">
        <f t="shared" si="71"/>
        <v>9.2854100000000024</v>
      </c>
      <c r="I624" s="2">
        <f t="array" ref="I624">SUMPRODUCT(B608:B627, (ROW(B608:B627)-ROW(B608)+1)) / (20*21/2)</f>
        <v>9.933523809523809</v>
      </c>
      <c r="J624" s="2">
        <f t="shared" si="74"/>
        <v>9.8435849789930643</v>
      </c>
      <c r="K624" s="2">
        <f t="shared" si="68"/>
        <v>9.716555406144046</v>
      </c>
    </row>
    <row r="625" spans="1:11" ht="13.5" x14ac:dyDescent="0.25">
      <c r="A625" s="3">
        <f>TITRES_STAT!B628</f>
        <v>42914</v>
      </c>
      <c r="B625" s="6">
        <f>TITRES_STAT!D628</f>
        <v>10.1</v>
      </c>
      <c r="C625" s="2">
        <f t="shared" si="69"/>
        <v>4.9999999999998934E-2</v>
      </c>
      <c r="D625" s="2">
        <f t="shared" si="70"/>
        <v>10.0336</v>
      </c>
      <c r="E625" s="2">
        <f t="shared" si="72"/>
        <v>9.9492000000000012</v>
      </c>
      <c r="F625" s="2">
        <f t="shared" si="73"/>
        <v>9.8198500000000006</v>
      </c>
      <c r="G625" s="2">
        <f t="shared" si="67"/>
        <v>9.7193799999999992</v>
      </c>
      <c r="H625" s="2">
        <f t="shared" si="71"/>
        <v>9.2902850000000026</v>
      </c>
      <c r="I625" s="2">
        <f t="array" ref="I625">SUMPRODUCT(B609:B628, (ROW(B609:B628)-ROW(B609)+1)) / (20*21/2)</f>
        <v>9.9569619047619042</v>
      </c>
      <c r="J625" s="2">
        <f t="shared" si="74"/>
        <v>9.8680054571842017</v>
      </c>
      <c r="K625" s="2">
        <f t="shared" si="68"/>
        <v>9.7315924490403578</v>
      </c>
    </row>
    <row r="626" spans="1:11" ht="13.5" x14ac:dyDescent="0.25">
      <c r="A626" s="3">
        <f>TITRES_STAT!B629</f>
        <v>42915</v>
      </c>
      <c r="B626" s="6">
        <f>TITRES_STAT!D629</f>
        <v>10.050000000000001</v>
      </c>
      <c r="C626" s="2">
        <f t="shared" si="69"/>
        <v>-4.9999999999998934E-2</v>
      </c>
      <c r="D626" s="2">
        <f t="shared" si="70"/>
        <v>10.043000000000001</v>
      </c>
      <c r="E626" s="2">
        <f t="shared" si="72"/>
        <v>9.9693999999999985</v>
      </c>
      <c r="F626" s="2">
        <f t="shared" si="73"/>
        <v>9.8374500000000005</v>
      </c>
      <c r="G626" s="2">
        <f t="shared" ref="G626:G689" si="75">AVERAGE(B577:B626)</f>
        <v>9.7315999999999985</v>
      </c>
      <c r="H626" s="2">
        <f t="shared" si="71"/>
        <v>9.2959200000000006</v>
      </c>
      <c r="I626" s="2">
        <f t="array" ref="I626">SUMPRODUCT(B610:B629, (ROW(B610:B629)-ROW(B610)+1)) / (20*21/2)</f>
        <v>9.9785952380952381</v>
      </c>
      <c r="J626" s="2">
        <f t="shared" si="74"/>
        <v>9.8853382707857058</v>
      </c>
      <c r="K626" s="2">
        <f t="shared" si="68"/>
        <v>9.744079019666227</v>
      </c>
    </row>
    <row r="627" spans="1:11" ht="13.5" x14ac:dyDescent="0.25">
      <c r="A627" s="3">
        <f>TITRES_STAT!B630</f>
        <v>42916</v>
      </c>
      <c r="B627" s="6">
        <f>TITRES_STAT!D630</f>
        <v>10.050000000000001</v>
      </c>
      <c r="C627" s="2">
        <f t="shared" si="69"/>
        <v>0</v>
      </c>
      <c r="D627" s="2">
        <f t="shared" si="70"/>
        <v>10.0524</v>
      </c>
      <c r="E627" s="2">
        <f t="shared" si="72"/>
        <v>9.9928999999999988</v>
      </c>
      <c r="F627" s="2">
        <f t="shared" si="73"/>
        <v>9.8538999999999994</v>
      </c>
      <c r="G627" s="2">
        <f t="shared" si="75"/>
        <v>9.7447599999999994</v>
      </c>
      <c r="H627" s="2">
        <f t="shared" si="71"/>
        <v>9.3017900000000004</v>
      </c>
      <c r="I627" s="2">
        <f t="array" ref="I627">SUMPRODUCT(B611:B630, (ROW(B611:B630)-ROW(B611)+1)) / (20*21/2)</f>
        <v>9.9984238095238087</v>
      </c>
      <c r="J627" s="2">
        <f t="shared" si="74"/>
        <v>9.9010203402346857</v>
      </c>
      <c r="K627" s="2">
        <f t="shared" ref="K627:K690" si="76">$K$4*B627+(1-$K$4)*K626</f>
        <v>9.7560759208557872</v>
      </c>
    </row>
    <row r="628" spans="1:11" ht="13.5" x14ac:dyDescent="0.25">
      <c r="A628" s="3">
        <f>TITRES_STAT!B631</f>
        <v>42919</v>
      </c>
      <c r="B628" s="6">
        <f>TITRES_STAT!D631</f>
        <v>10.1</v>
      </c>
      <c r="C628" s="2">
        <f t="shared" si="69"/>
        <v>4.9999999999998934E-2</v>
      </c>
      <c r="D628" s="2">
        <f t="shared" si="70"/>
        <v>10.07</v>
      </c>
      <c r="E628" s="2">
        <f t="shared" si="72"/>
        <v>10.018099999999999</v>
      </c>
      <c r="F628" s="2">
        <f t="shared" si="73"/>
        <v>9.8728499999999997</v>
      </c>
      <c r="G628" s="2">
        <f t="shared" si="75"/>
        <v>9.7561799999999987</v>
      </c>
      <c r="H628" s="2">
        <f t="shared" si="71"/>
        <v>9.3079549999999998</v>
      </c>
      <c r="I628" s="2">
        <f t="array" ref="I628">SUMPRODUCT(B612:B631, (ROW(B612:B631)-ROW(B612)+1)) / (20*21/2)</f>
        <v>10.01717619047619</v>
      </c>
      <c r="J628" s="2">
        <f t="shared" si="74"/>
        <v>9.9199707840218583</v>
      </c>
      <c r="K628" s="2">
        <f t="shared" si="76"/>
        <v>9.7695631396457578</v>
      </c>
    </row>
    <row r="629" spans="1:11" ht="13.5" x14ac:dyDescent="0.25">
      <c r="A629" s="3">
        <f>TITRES_STAT!B632</f>
        <v>42920</v>
      </c>
      <c r="B629" s="6">
        <f>TITRES_STAT!D632</f>
        <v>10.1</v>
      </c>
      <c r="C629" s="2">
        <f t="shared" si="69"/>
        <v>0</v>
      </c>
      <c r="D629" s="2">
        <f t="shared" si="70"/>
        <v>10.08</v>
      </c>
      <c r="E629" s="2">
        <f t="shared" si="72"/>
        <v>10.035799999999998</v>
      </c>
      <c r="F629" s="2">
        <f t="shared" si="73"/>
        <v>9.8917999999999999</v>
      </c>
      <c r="G629" s="2">
        <f t="shared" si="75"/>
        <v>9.7657199999999982</v>
      </c>
      <c r="H629" s="2">
        <f t="shared" si="71"/>
        <v>9.313839999999999</v>
      </c>
      <c r="I629" s="2">
        <f t="array" ref="I629">SUMPRODUCT(B613:B632, (ROW(B613:B632)-ROW(B613)+1)) / (20*21/2)</f>
        <v>10.056804761904759</v>
      </c>
      <c r="J629" s="2">
        <f t="shared" si="74"/>
        <v>9.937116423638825</v>
      </c>
      <c r="K629" s="2">
        <f t="shared" si="76"/>
        <v>9.7825214478949452</v>
      </c>
    </row>
    <row r="630" spans="1:11" ht="13.5" x14ac:dyDescent="0.25">
      <c r="A630" s="3">
        <f>TITRES_STAT!B633</f>
        <v>42921</v>
      </c>
      <c r="B630" s="6">
        <f>TITRES_STAT!D633</f>
        <v>10.1</v>
      </c>
      <c r="C630" s="2">
        <f t="shared" si="69"/>
        <v>0</v>
      </c>
      <c r="D630" s="2">
        <f t="shared" si="70"/>
        <v>10.080000000000002</v>
      </c>
      <c r="E630" s="2">
        <f t="shared" si="72"/>
        <v>10.056799999999999</v>
      </c>
      <c r="F630" s="2">
        <f t="shared" si="73"/>
        <v>9.9131</v>
      </c>
      <c r="G630" s="2">
        <f t="shared" si="75"/>
        <v>9.7753599999999992</v>
      </c>
      <c r="H630" s="2">
        <f t="shared" si="71"/>
        <v>9.3199599999999982</v>
      </c>
      <c r="I630" s="2">
        <f t="array" ref="I630">SUMPRODUCT(B614:B633, (ROW(B614:B633)-ROW(B614)+1)) / (20*21/2)</f>
        <v>10.099019047619047</v>
      </c>
      <c r="J630" s="2">
        <f t="shared" si="74"/>
        <v>9.952629145197033</v>
      </c>
      <c r="K630" s="2">
        <f t="shared" si="76"/>
        <v>9.7949715871931833</v>
      </c>
    </row>
    <row r="631" spans="1:11" ht="13.5" x14ac:dyDescent="0.25">
      <c r="A631" s="3">
        <f>TITRES_STAT!B634</f>
        <v>42922</v>
      </c>
      <c r="B631" s="6">
        <f>TITRES_STAT!D634</f>
        <v>10.11</v>
      </c>
      <c r="C631" s="2">
        <f t="shared" si="69"/>
        <v>9.9999999999997868E-3</v>
      </c>
      <c r="D631" s="2">
        <f t="shared" si="70"/>
        <v>10.092000000000001</v>
      </c>
      <c r="E631" s="2">
        <f t="shared" si="72"/>
        <v>10.067499999999999</v>
      </c>
      <c r="F631" s="2">
        <f t="shared" si="73"/>
        <v>9.934899999999999</v>
      </c>
      <c r="G631" s="2">
        <f t="shared" si="75"/>
        <v>9.7812599999999996</v>
      </c>
      <c r="H631" s="2">
        <f t="shared" si="71"/>
        <v>9.3249799999999965</v>
      </c>
      <c r="I631" s="2">
        <f t="array" ref="I631">SUMPRODUCT(B615:B634, (ROW(B615:B634)-ROW(B615)+1)) / (20*21/2)</f>
        <v>10.134861904761904</v>
      </c>
      <c r="J631" s="2">
        <f t="shared" si="74"/>
        <v>9.967616845654458</v>
      </c>
      <c r="K631" s="2">
        <f t="shared" si="76"/>
        <v>9.8073256425973732</v>
      </c>
    </row>
    <row r="632" spans="1:11" ht="13.5" x14ac:dyDescent="0.25">
      <c r="A632" s="3">
        <f>TITRES_STAT!B635</f>
        <v>42923</v>
      </c>
      <c r="B632" s="6">
        <f>TITRES_STAT!D635</f>
        <v>10.351000000000001</v>
      </c>
      <c r="C632" s="2">
        <f t="shared" si="69"/>
        <v>0.24100000000000144</v>
      </c>
      <c r="D632" s="2">
        <f t="shared" si="70"/>
        <v>10.152199999999999</v>
      </c>
      <c r="E632" s="2">
        <f t="shared" si="72"/>
        <v>10.1023</v>
      </c>
      <c r="F632" s="2">
        <f t="shared" si="73"/>
        <v>9.96875</v>
      </c>
      <c r="G632" s="2">
        <f t="shared" si="75"/>
        <v>9.7969600000000003</v>
      </c>
      <c r="H632" s="2">
        <f t="shared" si="71"/>
        <v>9.3312049999999971</v>
      </c>
      <c r="I632" s="2">
        <f t="array" ref="I632">SUMPRODUCT(B616:B635, (ROW(B616:B635)-ROW(B616)+1)) / (20*21/2)</f>
        <v>10.167333333333334</v>
      </c>
      <c r="J632" s="2">
        <f t="shared" si="74"/>
        <v>10.0041295270207</v>
      </c>
      <c r="K632" s="2">
        <f t="shared" si="76"/>
        <v>9.8286462056327704</v>
      </c>
    </row>
    <row r="633" spans="1:11" ht="13.5" x14ac:dyDescent="0.25">
      <c r="A633" s="3">
        <f>TITRES_STAT!B636</f>
        <v>42926</v>
      </c>
      <c r="B633" s="6">
        <f>TITRES_STAT!D636</f>
        <v>10.412000000000001</v>
      </c>
      <c r="C633" s="2">
        <f t="shared" si="69"/>
        <v>6.0999999999999943E-2</v>
      </c>
      <c r="D633" s="2">
        <f t="shared" si="70"/>
        <v>10.214600000000001</v>
      </c>
      <c r="E633" s="2">
        <f t="shared" si="72"/>
        <v>10.142300000000001</v>
      </c>
      <c r="F633" s="2">
        <f t="shared" si="73"/>
        <v>10.005649999999999</v>
      </c>
      <c r="G633" s="2">
        <f t="shared" si="75"/>
        <v>9.813880000000001</v>
      </c>
      <c r="H633" s="2">
        <f t="shared" si="71"/>
        <v>9.3377349999999986</v>
      </c>
      <c r="I633" s="2">
        <f t="array" ref="I633">SUMPRODUCT(B617:B636, (ROW(B617:B636)-ROW(B617)+1)) / (20*21/2)</f>
        <v>10.196433333333331</v>
      </c>
      <c r="J633" s="2">
        <f t="shared" si="74"/>
        <v>10.04297433397111</v>
      </c>
      <c r="K633" s="2">
        <f t="shared" si="76"/>
        <v>9.8515228250197211</v>
      </c>
    </row>
    <row r="634" spans="1:11" ht="13.5" x14ac:dyDescent="0.25">
      <c r="A634" s="3">
        <f>TITRES_STAT!B637</f>
        <v>42927</v>
      </c>
      <c r="B634" s="6">
        <f>TITRES_STAT!D637</f>
        <v>10.382</v>
      </c>
      <c r="C634" s="2">
        <f t="shared" si="69"/>
        <v>-3.0000000000001137E-2</v>
      </c>
      <c r="D634" s="2">
        <f t="shared" si="70"/>
        <v>10.270999999999999</v>
      </c>
      <c r="E634" s="2">
        <f t="shared" si="72"/>
        <v>10.175500000000001</v>
      </c>
      <c r="F634" s="2">
        <f t="shared" si="73"/>
        <v>10.04105</v>
      </c>
      <c r="G634" s="2">
        <f t="shared" si="75"/>
        <v>9.8301999999999996</v>
      </c>
      <c r="H634" s="2">
        <f t="shared" si="71"/>
        <v>9.3445599999999978</v>
      </c>
      <c r="I634" s="2">
        <f t="array" ref="I634">SUMPRODUCT(B618:B637, (ROW(B618:B637)-ROW(B618)+1)) / (20*21/2)</f>
        <v>10.222990476190477</v>
      </c>
      <c r="J634" s="2">
        <f t="shared" si="74"/>
        <v>10.075262492640528</v>
      </c>
      <c r="K634" s="2">
        <f t="shared" si="76"/>
        <v>9.8723258514895367</v>
      </c>
    </row>
    <row r="635" spans="1:11" ht="13.5" x14ac:dyDescent="0.25">
      <c r="A635" s="3">
        <f>TITRES_STAT!B638</f>
        <v>42928</v>
      </c>
      <c r="B635" s="6">
        <f>TITRES_STAT!D638</f>
        <v>10.382</v>
      </c>
      <c r="C635" s="2">
        <f t="shared" si="69"/>
        <v>0</v>
      </c>
      <c r="D635" s="2">
        <f t="shared" si="70"/>
        <v>10.327399999999999</v>
      </c>
      <c r="E635" s="2">
        <f t="shared" si="72"/>
        <v>10.203700000000001</v>
      </c>
      <c r="F635" s="2">
        <f t="shared" si="73"/>
        <v>10.076450000000001</v>
      </c>
      <c r="G635" s="2">
        <f t="shared" si="75"/>
        <v>9.8465200000000017</v>
      </c>
      <c r="H635" s="2">
        <f t="shared" si="71"/>
        <v>9.350819999999997</v>
      </c>
      <c r="I635" s="2">
        <f t="array" ref="I635">SUMPRODUCT(B619:B638, (ROW(B619:B638)-ROW(B619)+1)) / (20*21/2)</f>
        <v>10.246847619047619</v>
      </c>
      <c r="J635" s="2">
        <f t="shared" si="74"/>
        <v>10.104475588579525</v>
      </c>
      <c r="K635" s="2">
        <f t="shared" si="76"/>
        <v>9.8923130729997517</v>
      </c>
    </row>
    <row r="636" spans="1:11" ht="13.5" x14ac:dyDescent="0.25">
      <c r="A636" s="3">
        <f>TITRES_STAT!B639</f>
        <v>42929</v>
      </c>
      <c r="B636" s="6">
        <f>TITRES_STAT!D639</f>
        <v>10.382</v>
      </c>
      <c r="C636" s="2">
        <f t="shared" si="69"/>
        <v>0</v>
      </c>
      <c r="D636" s="2">
        <f t="shared" si="70"/>
        <v>10.3818</v>
      </c>
      <c r="E636" s="2">
        <f t="shared" si="72"/>
        <v>10.236900000000002</v>
      </c>
      <c r="F636" s="2">
        <f t="shared" si="73"/>
        <v>10.103150000000001</v>
      </c>
      <c r="G636" s="2">
        <f t="shared" si="75"/>
        <v>9.862840000000002</v>
      </c>
      <c r="H636" s="2">
        <f t="shared" si="71"/>
        <v>9.3571299999999979</v>
      </c>
      <c r="I636" s="2">
        <f t="array" ref="I636">SUMPRODUCT(B620:B639, (ROW(B620:B639)-ROW(B620)+1)) / (20*21/2)</f>
        <v>10.268161904761904</v>
      </c>
      <c r="J636" s="2">
        <f t="shared" si="74"/>
        <v>10.130906484905285</v>
      </c>
      <c r="K636" s="2">
        <f t="shared" si="76"/>
        <v>9.9115164819017227</v>
      </c>
    </row>
    <row r="637" spans="1:11" ht="13.5" x14ac:dyDescent="0.25">
      <c r="A637" s="3">
        <f>TITRES_STAT!B640</f>
        <v>42930</v>
      </c>
      <c r="B637" s="6">
        <f>TITRES_STAT!D640</f>
        <v>10.382</v>
      </c>
      <c r="C637" s="2">
        <f t="shared" si="69"/>
        <v>0</v>
      </c>
      <c r="D637" s="2">
        <f t="shared" si="70"/>
        <v>10.388</v>
      </c>
      <c r="E637" s="2">
        <f t="shared" si="72"/>
        <v>10.270100000000001</v>
      </c>
      <c r="F637" s="2">
        <f t="shared" si="73"/>
        <v>10.131500000000001</v>
      </c>
      <c r="G637" s="2">
        <f t="shared" si="75"/>
        <v>9.8791600000000024</v>
      </c>
      <c r="H637" s="2">
        <f t="shared" si="71"/>
        <v>9.3634849999999989</v>
      </c>
      <c r="I637" s="2">
        <f t="array" ref="I637">SUMPRODUCT(B621:B640, (ROW(B621:B640)-ROW(B621)+1)) / (20*21/2)</f>
        <v>10.29014761904762</v>
      </c>
      <c r="J637" s="2">
        <f t="shared" si="74"/>
        <v>10.154820153009544</v>
      </c>
      <c r="K637" s="2">
        <f t="shared" si="76"/>
        <v>9.9299668159447929</v>
      </c>
    </row>
    <row r="638" spans="1:11" ht="13.5" x14ac:dyDescent="0.25">
      <c r="A638" s="3">
        <f>TITRES_STAT!B641</f>
        <v>42933</v>
      </c>
      <c r="B638" s="6">
        <f>TITRES_STAT!D641</f>
        <v>10.382</v>
      </c>
      <c r="C638" s="2">
        <f t="shared" si="69"/>
        <v>0</v>
      </c>
      <c r="D638" s="2">
        <f t="shared" si="70"/>
        <v>10.382</v>
      </c>
      <c r="E638" s="2">
        <f t="shared" si="72"/>
        <v>10.298300000000001</v>
      </c>
      <c r="F638" s="2">
        <f t="shared" si="73"/>
        <v>10.158200000000001</v>
      </c>
      <c r="G638" s="2">
        <f t="shared" si="75"/>
        <v>9.896880000000003</v>
      </c>
      <c r="H638" s="2">
        <f t="shared" si="71"/>
        <v>9.3707799999999981</v>
      </c>
      <c r="I638" s="2">
        <f t="array" ref="I638">SUMPRODUCT(B622:B641, (ROW(B622:B641)-ROW(B622)+1)) / (20*21/2)</f>
        <v>10.332123809523811</v>
      </c>
      <c r="J638" s="2">
        <f t="shared" si="74"/>
        <v>10.176456328913396</v>
      </c>
      <c r="K638" s="2">
        <f t="shared" si="76"/>
        <v>9.9476936074763707</v>
      </c>
    </row>
    <row r="639" spans="1:11" ht="13.5" x14ac:dyDescent="0.25">
      <c r="A639" s="3">
        <f>TITRES_STAT!B642</f>
        <v>42934</v>
      </c>
      <c r="B639" s="6">
        <f>TITRES_STAT!D642</f>
        <v>10.382</v>
      </c>
      <c r="C639" s="2">
        <f t="shared" si="69"/>
        <v>0</v>
      </c>
      <c r="D639" s="2">
        <f t="shared" si="70"/>
        <v>10.382</v>
      </c>
      <c r="E639" s="2">
        <f t="shared" si="72"/>
        <v>10.326500000000001</v>
      </c>
      <c r="F639" s="2">
        <f t="shared" si="73"/>
        <v>10.181150000000001</v>
      </c>
      <c r="G639" s="2">
        <f t="shared" si="75"/>
        <v>9.9129200000000033</v>
      </c>
      <c r="H639" s="2">
        <f t="shared" si="71"/>
        <v>9.3780750000000008</v>
      </c>
      <c r="I639" s="2">
        <f t="array" ref="I639">SUMPRODUCT(B623:B642, (ROW(B623:B642)-ROW(B623)+1)) / (20*21/2)</f>
        <v>10.359219047619046</v>
      </c>
      <c r="J639" s="2">
        <f t="shared" si="74"/>
        <v>10.196031916635929</v>
      </c>
      <c r="K639" s="2">
        <f t="shared" si="76"/>
        <v>9.9647252307125918</v>
      </c>
    </row>
    <row r="640" spans="1:11" ht="13.5" x14ac:dyDescent="0.25">
      <c r="A640" s="3">
        <f>TITRES_STAT!B643</f>
        <v>42935</v>
      </c>
      <c r="B640" s="6">
        <f>TITRES_STAT!D643</f>
        <v>10.412000000000001</v>
      </c>
      <c r="C640" s="2">
        <f t="shared" si="69"/>
        <v>3.0000000000001137E-2</v>
      </c>
      <c r="D640" s="2">
        <f t="shared" si="70"/>
        <v>10.388</v>
      </c>
      <c r="E640" s="2">
        <f t="shared" si="72"/>
        <v>10.357700000000001</v>
      </c>
      <c r="F640" s="2">
        <f t="shared" si="73"/>
        <v>10.20725</v>
      </c>
      <c r="G640" s="2">
        <f t="shared" si="75"/>
        <v>9.9285200000000025</v>
      </c>
      <c r="H640" s="2">
        <f t="shared" si="71"/>
        <v>9.3855199999999996</v>
      </c>
      <c r="I640" s="2">
        <f t="array" ref="I640">SUMPRODUCT(B624:B643, (ROW(B624:B643)-ROW(B624)+1)) / (20*21/2)</f>
        <v>10.383833333333333</v>
      </c>
      <c r="J640" s="2">
        <f t="shared" si="74"/>
        <v>10.216600305527747</v>
      </c>
      <c r="K640" s="2">
        <f t="shared" si="76"/>
        <v>9.98226541774347</v>
      </c>
    </row>
    <row r="641" spans="1:11" ht="13.5" x14ac:dyDescent="0.25">
      <c r="A641" s="3">
        <f>TITRES_STAT!B644</f>
        <v>42936</v>
      </c>
      <c r="B641" s="6">
        <f>TITRES_STAT!D644</f>
        <v>10.648</v>
      </c>
      <c r="C641" s="2">
        <f t="shared" si="69"/>
        <v>0.23599999999999888</v>
      </c>
      <c r="D641" s="2">
        <f t="shared" si="70"/>
        <v>10.4412</v>
      </c>
      <c r="E641" s="2">
        <f t="shared" si="72"/>
        <v>10.4115</v>
      </c>
      <c r="F641" s="2">
        <f t="shared" si="73"/>
        <v>10.239500000000001</v>
      </c>
      <c r="G641" s="2">
        <f t="shared" si="75"/>
        <v>9.947060000000004</v>
      </c>
      <c r="H641" s="2">
        <f t="shared" si="71"/>
        <v>9.3941450000000017</v>
      </c>
      <c r="I641" s="2">
        <f t="array" ref="I641">SUMPRODUCT(B625:B644, (ROW(B625:B644)-ROW(B625)+1)) / (20*21/2)</f>
        <v>10.376199999999999</v>
      </c>
      <c r="J641" s="2">
        <f t="shared" si="74"/>
        <v>10.257685990715579</v>
      </c>
      <c r="K641" s="2">
        <f t="shared" si="76"/>
        <v>10.008372656263335</v>
      </c>
    </row>
    <row r="642" spans="1:11" ht="13.5" x14ac:dyDescent="0.25">
      <c r="A642" s="3">
        <f>TITRES_STAT!B645</f>
        <v>42937</v>
      </c>
      <c r="B642" s="6">
        <f>TITRES_STAT!D645</f>
        <v>10.523999999999999</v>
      </c>
      <c r="C642" s="2">
        <f t="shared" si="69"/>
        <v>-0.12400000000000055</v>
      </c>
      <c r="D642" s="2">
        <f t="shared" si="70"/>
        <v>10.4696</v>
      </c>
      <c r="E642" s="2">
        <f t="shared" si="72"/>
        <v>10.428799999999999</v>
      </c>
      <c r="F642" s="2">
        <f t="shared" si="73"/>
        <v>10.265550000000001</v>
      </c>
      <c r="G642" s="2">
        <f t="shared" si="75"/>
        <v>9.9623600000000039</v>
      </c>
      <c r="H642" s="2">
        <f t="shared" si="71"/>
        <v>9.4021750000000015</v>
      </c>
      <c r="I642" s="2">
        <f t="array" ref="I642">SUMPRODUCT(B626:B645, (ROW(B626:B645)-ROW(B626)+1)) / (20*21/2)</f>
        <v>10.352561904761904</v>
      </c>
      <c r="J642" s="2">
        <f t="shared" si="74"/>
        <v>10.283049229695047</v>
      </c>
      <c r="K642" s="2">
        <f t="shared" si="76"/>
        <v>10.028593336409871</v>
      </c>
    </row>
    <row r="643" spans="1:11" ht="13.5" x14ac:dyDescent="0.25">
      <c r="A643" s="3">
        <f>TITRES_STAT!B646</f>
        <v>42940</v>
      </c>
      <c r="B643" s="6">
        <f>TITRES_STAT!D646</f>
        <v>10.523999999999999</v>
      </c>
      <c r="C643" s="2">
        <f t="shared" si="69"/>
        <v>0</v>
      </c>
      <c r="D643" s="2">
        <f t="shared" si="70"/>
        <v>10.498000000000001</v>
      </c>
      <c r="E643" s="2">
        <f t="shared" si="72"/>
        <v>10.44</v>
      </c>
      <c r="F643" s="2">
        <f t="shared" si="73"/>
        <v>10.291150000000002</v>
      </c>
      <c r="G643" s="2">
        <f t="shared" si="75"/>
        <v>9.9774800000000035</v>
      </c>
      <c r="H643" s="2">
        <f t="shared" si="71"/>
        <v>9.4113550000000021</v>
      </c>
      <c r="I643" s="2">
        <f t="array" ref="I643">SUMPRODUCT(B627:B646, (ROW(B627:B646)-ROW(B627)+1)) / (20*21/2)</f>
        <v>10.387157142857141</v>
      </c>
      <c r="J643" s="2">
        <f t="shared" si="74"/>
        <v>10.305996922105042</v>
      </c>
      <c r="K643" s="2">
        <f t="shared" si="76"/>
        <v>10.048021048707524</v>
      </c>
    </row>
    <row r="644" spans="1:11" ht="13.5" x14ac:dyDescent="0.25">
      <c r="A644" s="3">
        <f>TITRES_STAT!B647</f>
        <v>42942</v>
      </c>
      <c r="B644" s="6">
        <f>TITRES_STAT!D647</f>
        <v>10.211</v>
      </c>
      <c r="C644" s="2">
        <f t="shared" ref="C644:C707" si="77">B644-B643</f>
        <v>-0.31299999999999883</v>
      </c>
      <c r="D644" s="2">
        <f t="shared" si="70"/>
        <v>10.463800000000001</v>
      </c>
      <c r="E644" s="2">
        <f t="shared" si="72"/>
        <v>10.4229</v>
      </c>
      <c r="F644" s="2">
        <f t="shared" si="73"/>
        <v>10.299200000000003</v>
      </c>
      <c r="G644" s="2">
        <f t="shared" si="75"/>
        <v>9.9863400000000038</v>
      </c>
      <c r="H644" s="2">
        <f t="shared" si="71"/>
        <v>9.4182650000000017</v>
      </c>
      <c r="I644" s="2">
        <f t="array" ref="I644">SUMPRODUCT(B628:B647, (ROW(B628:B647)-ROW(B628)+1)) / (20*21/2)</f>
        <v>10.394657142857142</v>
      </c>
      <c r="J644" s="2">
        <f t="shared" si="74"/>
        <v>10.296949596190275</v>
      </c>
      <c r="K644" s="2">
        <f t="shared" si="76"/>
        <v>10.054412380130758</v>
      </c>
    </row>
    <row r="645" spans="1:11" ht="13.5" x14ac:dyDescent="0.25">
      <c r="A645" s="3">
        <f>TITRES_STAT!B648</f>
        <v>42943</v>
      </c>
      <c r="B645" s="6">
        <f>TITRES_STAT!D648</f>
        <v>10.051</v>
      </c>
      <c r="C645" s="2">
        <f t="shared" si="77"/>
        <v>-0.16000000000000014</v>
      </c>
      <c r="D645" s="2">
        <f t="shared" si="70"/>
        <v>10.3916</v>
      </c>
      <c r="E645" s="2">
        <f t="shared" si="72"/>
        <v>10.389799999999999</v>
      </c>
      <c r="F645" s="2">
        <f t="shared" si="73"/>
        <v>10.296750000000001</v>
      </c>
      <c r="G645" s="2">
        <f t="shared" si="75"/>
        <v>9.9920000000000044</v>
      </c>
      <c r="H645" s="2">
        <f t="shared" si="71"/>
        <v>9.4248450000000012</v>
      </c>
      <c r="I645" s="2">
        <f t="array" ref="I645">SUMPRODUCT(B629:B648, (ROW(B629:B648)-ROW(B629)+1)) / (20*21/2)</f>
        <v>10.400461904761904</v>
      </c>
      <c r="J645" s="2">
        <f t="shared" si="74"/>
        <v>10.273525825124535</v>
      </c>
      <c r="K645" s="2">
        <f t="shared" si="76"/>
        <v>10.0542785613021</v>
      </c>
    </row>
    <row r="646" spans="1:11" ht="13.5" x14ac:dyDescent="0.25">
      <c r="A646" s="3">
        <f>TITRES_STAT!B649</f>
        <v>42944</v>
      </c>
      <c r="B646" s="6">
        <f>TITRES_STAT!D649</f>
        <v>10.66</v>
      </c>
      <c r="C646" s="2">
        <f t="shared" si="77"/>
        <v>0.60899999999999999</v>
      </c>
      <c r="D646" s="2">
        <f t="shared" ref="D646:D709" si="78">AVERAGE(B642:B646)</f>
        <v>10.394</v>
      </c>
      <c r="E646" s="2">
        <f t="shared" si="72"/>
        <v>10.4176</v>
      </c>
      <c r="F646" s="2">
        <f t="shared" si="73"/>
        <v>10.327250000000001</v>
      </c>
      <c r="G646" s="2">
        <f t="shared" si="75"/>
        <v>10.009840000000004</v>
      </c>
      <c r="H646" s="2">
        <f t="shared" si="71"/>
        <v>9.433580000000001</v>
      </c>
      <c r="I646" s="2">
        <f t="array" ref="I646">SUMPRODUCT(B630:B649, (ROW(B630:B649)-ROW(B630)+1)) / (20*21/2)</f>
        <v>10.415476190476191</v>
      </c>
      <c r="J646" s="2">
        <f t="shared" si="74"/>
        <v>10.310332889398389</v>
      </c>
      <c r="K646" s="2">
        <f t="shared" si="76"/>
        <v>10.078032343211822</v>
      </c>
    </row>
    <row r="647" spans="1:11" ht="13.5" x14ac:dyDescent="0.25">
      <c r="A647" s="3">
        <f>TITRES_STAT!B650</f>
        <v>42947</v>
      </c>
      <c r="B647" s="6">
        <f>TITRES_STAT!D650</f>
        <v>10.406000000000001</v>
      </c>
      <c r="C647" s="2">
        <f t="shared" si="77"/>
        <v>-0.25399999999999956</v>
      </c>
      <c r="D647" s="2">
        <f t="shared" si="78"/>
        <v>10.3704</v>
      </c>
      <c r="E647" s="2">
        <f t="shared" si="72"/>
        <v>10.42</v>
      </c>
      <c r="F647" s="2">
        <f t="shared" si="73"/>
        <v>10.345050000000001</v>
      </c>
      <c r="G647" s="2">
        <f t="shared" si="75"/>
        <v>10.022600000000004</v>
      </c>
      <c r="H647" s="2">
        <f t="shared" si="71"/>
        <v>9.4421450000000018</v>
      </c>
      <c r="I647" s="2">
        <f t="array" ref="I647">SUMPRODUCT(B631:B650, (ROW(B631:B650)-ROW(B631)+1)) / (20*21/2)</f>
        <v>10.428500000000001</v>
      </c>
      <c r="J647" s="2">
        <f t="shared" si="74"/>
        <v>10.319444042789018</v>
      </c>
      <c r="K647" s="2">
        <f t="shared" si="76"/>
        <v>10.090893819948615</v>
      </c>
    </row>
    <row r="648" spans="1:11" ht="13.5" x14ac:dyDescent="0.25">
      <c r="A648" s="3">
        <f>TITRES_STAT!B651</f>
        <v>42948</v>
      </c>
      <c r="B648" s="6">
        <f>TITRES_STAT!D651</f>
        <v>10.406000000000001</v>
      </c>
      <c r="C648" s="2">
        <f t="shared" si="77"/>
        <v>0</v>
      </c>
      <c r="D648" s="2">
        <f t="shared" si="78"/>
        <v>10.3468</v>
      </c>
      <c r="E648" s="2">
        <f t="shared" si="72"/>
        <v>10.4224</v>
      </c>
      <c r="F648" s="2">
        <f t="shared" si="73"/>
        <v>10.360350000000002</v>
      </c>
      <c r="G648" s="2">
        <f t="shared" si="75"/>
        <v>10.035360000000004</v>
      </c>
      <c r="H648" s="2">
        <f t="shared" si="71"/>
        <v>9.4507100000000008</v>
      </c>
      <c r="I648" s="2">
        <f t="array" ref="I648">SUMPRODUCT(B632:B651, (ROW(B632:B651)-ROW(B632)+1)) / (20*21/2)</f>
        <v>10.439533333333337</v>
      </c>
      <c r="J648" s="2">
        <f t="shared" si="74"/>
        <v>10.327687467285301</v>
      </c>
      <c r="K648" s="2">
        <f t="shared" si="76"/>
        <v>10.10325092504867</v>
      </c>
    </row>
    <row r="649" spans="1:11" ht="13.5" x14ac:dyDescent="0.25">
      <c r="A649" s="3">
        <f>TITRES_STAT!B652</f>
        <v>42949</v>
      </c>
      <c r="B649" s="6">
        <f>TITRES_STAT!D652</f>
        <v>10.518000000000001</v>
      </c>
      <c r="C649" s="2">
        <f t="shared" si="77"/>
        <v>0.1120000000000001</v>
      </c>
      <c r="D649" s="2">
        <f t="shared" si="78"/>
        <v>10.408199999999999</v>
      </c>
      <c r="E649" s="2">
        <f t="shared" si="72"/>
        <v>10.436000000000002</v>
      </c>
      <c r="F649" s="2">
        <f t="shared" si="73"/>
        <v>10.381250000000001</v>
      </c>
      <c r="G649" s="2">
        <f t="shared" si="75"/>
        <v>10.052800000000005</v>
      </c>
      <c r="H649" s="2">
        <f t="shared" si="71"/>
        <v>9.4587350000000008</v>
      </c>
      <c r="I649" s="2">
        <f t="array" ref="I649">SUMPRODUCT(B633:B652, (ROW(B633:B652)-ROW(B633)+1)) / (20*21/2)</f>
        <v>10.448623809523811</v>
      </c>
      <c r="J649" s="2">
        <f t="shared" si="74"/>
        <v>10.345812470400986</v>
      </c>
      <c r="K649" s="2">
        <f t="shared" si="76"/>
        <v>10.119515594654604</v>
      </c>
    </row>
    <row r="650" spans="1:11" ht="13.5" x14ac:dyDescent="0.25">
      <c r="A650" s="3">
        <f>TITRES_STAT!B653</f>
        <v>42950</v>
      </c>
      <c r="B650" s="6">
        <f>TITRES_STAT!D653</f>
        <v>10.518000000000001</v>
      </c>
      <c r="C650" s="2">
        <f t="shared" si="77"/>
        <v>0</v>
      </c>
      <c r="D650" s="2">
        <f t="shared" si="78"/>
        <v>10.5016</v>
      </c>
      <c r="E650" s="2">
        <f t="shared" si="72"/>
        <v>10.4466</v>
      </c>
      <c r="F650" s="2">
        <f t="shared" si="73"/>
        <v>10.402150000000001</v>
      </c>
      <c r="G650" s="2">
        <f t="shared" si="75"/>
        <v>10.070140000000004</v>
      </c>
      <c r="H650" s="2">
        <f t="shared" ref="H650:H713" si="79">AVERAGE(B451:B650)</f>
        <v>9.4676500000000008</v>
      </c>
      <c r="I650" s="2">
        <f t="array" ref="I650">SUMPRODUCT(B634:B653, (ROW(B634:B653)-ROW(B634)+1)) / (20*21/2)</f>
        <v>10.446823809523812</v>
      </c>
      <c r="J650" s="2">
        <f t="shared" si="74"/>
        <v>10.362211282743749</v>
      </c>
      <c r="K650" s="2">
        <f t="shared" si="76"/>
        <v>10.135142434079915</v>
      </c>
    </row>
    <row r="651" spans="1:11" ht="13.5" x14ac:dyDescent="0.25">
      <c r="A651" s="3">
        <f>TITRES_STAT!B654</f>
        <v>42951</v>
      </c>
      <c r="B651" s="6">
        <f>TITRES_STAT!D654</f>
        <v>10.518000000000001</v>
      </c>
      <c r="C651" s="2">
        <f t="shared" si="77"/>
        <v>0</v>
      </c>
      <c r="D651" s="2">
        <f t="shared" si="78"/>
        <v>10.4732</v>
      </c>
      <c r="E651" s="2">
        <f t="shared" si="72"/>
        <v>10.4336</v>
      </c>
      <c r="F651" s="2">
        <f t="shared" si="73"/>
        <v>10.422550000000001</v>
      </c>
      <c r="G651" s="2">
        <f t="shared" si="75"/>
        <v>10.083260000000005</v>
      </c>
      <c r="H651" s="2">
        <f t="shared" si="79"/>
        <v>9.4765650000000008</v>
      </c>
      <c r="I651" s="2">
        <f t="array" ref="I651">SUMPRODUCT(B635:B654, (ROW(B635:B654)-ROW(B635)+1)) / (20*21/2)</f>
        <v>10.473690476190479</v>
      </c>
      <c r="J651" s="2">
        <f t="shared" si="74"/>
        <v>10.377048303434821</v>
      </c>
      <c r="K651" s="2">
        <f t="shared" si="76"/>
        <v>10.15015645627286</v>
      </c>
    </row>
    <row r="652" spans="1:11" ht="13.5" x14ac:dyDescent="0.25">
      <c r="A652" s="3">
        <f>TITRES_STAT!B655</f>
        <v>42954</v>
      </c>
      <c r="B652" s="6">
        <f>TITRES_STAT!D655</f>
        <v>10.518000000000001</v>
      </c>
      <c r="C652" s="2">
        <f t="shared" si="77"/>
        <v>0</v>
      </c>
      <c r="D652" s="2">
        <f t="shared" si="78"/>
        <v>10.4956</v>
      </c>
      <c r="E652" s="2">
        <f t="shared" ref="E652:E715" si="80">AVERAGE(B643:B652)</f>
        <v>10.433</v>
      </c>
      <c r="F652" s="2">
        <f t="shared" si="73"/>
        <v>10.430899999999999</v>
      </c>
      <c r="G652" s="2">
        <f t="shared" si="75"/>
        <v>10.097420000000005</v>
      </c>
      <c r="H652" s="2">
        <f t="shared" si="79"/>
        <v>9.4848950000000016</v>
      </c>
      <c r="I652" s="2">
        <f t="array" ref="I652">SUMPRODUCT(B636:B655, (ROW(B636:B655)-ROW(B636)+1)) / (20*21/2)</f>
        <v>10.498980952380952</v>
      </c>
      <c r="J652" s="2">
        <f t="shared" si="74"/>
        <v>10.390472274536267</v>
      </c>
      <c r="K652" s="2">
        <f t="shared" si="76"/>
        <v>10.164581693281768</v>
      </c>
    </row>
    <row r="653" spans="1:11" ht="13.5" x14ac:dyDescent="0.25">
      <c r="A653" s="3">
        <f>TITRES_STAT!B656</f>
        <v>42955</v>
      </c>
      <c r="B653" s="6">
        <f>TITRES_STAT!D656</f>
        <v>10.412000000000001</v>
      </c>
      <c r="C653" s="2">
        <f t="shared" si="77"/>
        <v>-0.10599999999999987</v>
      </c>
      <c r="D653" s="2">
        <f t="shared" si="78"/>
        <v>10.4968</v>
      </c>
      <c r="E653" s="2">
        <f t="shared" si="80"/>
        <v>10.421800000000001</v>
      </c>
      <c r="F653" s="2">
        <f t="shared" si="73"/>
        <v>10.430900000000001</v>
      </c>
      <c r="G653" s="2">
        <f t="shared" si="75"/>
        <v>10.112360000000004</v>
      </c>
      <c r="H653" s="2">
        <f t="shared" si="79"/>
        <v>9.4926950000000012</v>
      </c>
      <c r="I653" s="2">
        <f t="array" ref="I653">SUMPRODUCT(B637:B656, (ROW(B637:B656)-ROW(B637)+1)) / (20*21/2)</f>
        <v>10.523266666666666</v>
      </c>
      <c r="J653" s="2">
        <f t="shared" si="74"/>
        <v>10.392522534104241</v>
      </c>
      <c r="K653" s="2">
        <f t="shared" si="76"/>
        <v>10.174284371976601</v>
      </c>
    </row>
    <row r="654" spans="1:11" ht="13.5" x14ac:dyDescent="0.25">
      <c r="A654" s="3">
        <f>TITRES_STAT!B657</f>
        <v>42956</v>
      </c>
      <c r="B654" s="6">
        <f>TITRES_STAT!D657</f>
        <v>10.712999999999999</v>
      </c>
      <c r="C654" s="2">
        <f t="shared" si="77"/>
        <v>0.30099999999999838</v>
      </c>
      <c r="D654" s="2">
        <f t="shared" si="78"/>
        <v>10.5358</v>
      </c>
      <c r="E654" s="2">
        <f t="shared" si="80"/>
        <v>10.472</v>
      </c>
      <c r="F654" s="2">
        <f t="shared" si="73"/>
        <v>10.44745</v>
      </c>
      <c r="G654" s="2">
        <f t="shared" si="75"/>
        <v>10.133320000000003</v>
      </c>
      <c r="H654" s="2">
        <f t="shared" si="79"/>
        <v>9.5016700000000007</v>
      </c>
      <c r="I654" s="2">
        <f t="array" ref="I654">SUMPRODUCT(B638:B657, (ROW(B638:B657)-ROW(B638)+1)) / (20*21/2)</f>
        <v>10.55099523809524</v>
      </c>
      <c r="J654" s="2">
        <f t="shared" si="74"/>
        <v>10.423044197522886</v>
      </c>
      <c r="K654" s="2">
        <f t="shared" si="76"/>
        <v>10.195410475036342</v>
      </c>
    </row>
    <row r="655" spans="1:11" ht="13.5" x14ac:dyDescent="0.25">
      <c r="A655" s="3">
        <f>TITRES_STAT!B658</f>
        <v>42957</v>
      </c>
      <c r="B655" s="6">
        <f>TITRES_STAT!D658</f>
        <v>10.712999999999999</v>
      </c>
      <c r="C655" s="2">
        <f t="shared" si="77"/>
        <v>0</v>
      </c>
      <c r="D655" s="2">
        <f t="shared" si="78"/>
        <v>10.5748</v>
      </c>
      <c r="E655" s="2">
        <f t="shared" si="80"/>
        <v>10.5382</v>
      </c>
      <c r="F655" s="2">
        <f t="shared" si="73"/>
        <v>10.464</v>
      </c>
      <c r="G655" s="2">
        <f t="shared" si="75"/>
        <v>10.154280000000005</v>
      </c>
      <c r="H655" s="2">
        <f t="shared" si="79"/>
        <v>9.5113250000000011</v>
      </c>
      <c r="I655" s="2">
        <f t="array" ref="I655">SUMPRODUCT(B639:B658, (ROW(B639:B658)-ROW(B639)+1)) / (20*21/2)</f>
        <v>10.571247619047622</v>
      </c>
      <c r="J655" s="2">
        <f t="shared" si="74"/>
        <v>10.45065903585404</v>
      </c>
      <c r="K655" s="2">
        <f t="shared" si="76"/>
        <v>10.215708103466289</v>
      </c>
    </row>
    <row r="656" spans="1:11" ht="13.5" x14ac:dyDescent="0.25">
      <c r="A656" s="3">
        <f>TITRES_STAT!B659</f>
        <v>42958</v>
      </c>
      <c r="B656" s="6">
        <f>TITRES_STAT!D659</f>
        <v>10.718999999999999</v>
      </c>
      <c r="C656" s="2">
        <f t="shared" si="77"/>
        <v>6.0000000000002274E-3</v>
      </c>
      <c r="D656" s="2">
        <f t="shared" si="78"/>
        <v>10.615</v>
      </c>
      <c r="E656" s="2">
        <f t="shared" si="80"/>
        <v>10.544099999999998</v>
      </c>
      <c r="F656" s="2">
        <f t="shared" si="73"/>
        <v>10.48085</v>
      </c>
      <c r="G656" s="2">
        <f t="shared" si="75"/>
        <v>10.174700000000003</v>
      </c>
      <c r="H656" s="2">
        <f t="shared" si="79"/>
        <v>9.5210100000000004</v>
      </c>
      <c r="I656" s="2">
        <f t="array" ref="I656">SUMPRODUCT(B640:B659, (ROW(B640:B659)-ROW(B640)+1)) / (20*21/2)</f>
        <v>10.58992380952381</v>
      </c>
      <c r="J656" s="2">
        <f t="shared" si="74"/>
        <v>10.476215318153654</v>
      </c>
      <c r="K656" s="2">
        <f t="shared" si="76"/>
        <v>10.23544504058526</v>
      </c>
    </row>
    <row r="657" spans="1:11" ht="13.5" x14ac:dyDescent="0.25">
      <c r="A657" s="3">
        <f>TITRES_STAT!B660</f>
        <v>42961</v>
      </c>
      <c r="B657" s="6">
        <f>TITRES_STAT!D660</f>
        <v>10.772</v>
      </c>
      <c r="C657" s="2">
        <f t="shared" si="77"/>
        <v>5.3000000000000824E-2</v>
      </c>
      <c r="D657" s="2">
        <f t="shared" si="78"/>
        <v>10.665800000000001</v>
      </c>
      <c r="E657" s="2">
        <f t="shared" si="80"/>
        <v>10.580699999999998</v>
      </c>
      <c r="F657" s="2">
        <f t="shared" si="73"/>
        <v>10.500349999999999</v>
      </c>
      <c r="G657" s="2">
        <f t="shared" si="75"/>
        <v>10.195720000000001</v>
      </c>
      <c r="H657" s="2">
        <f t="shared" si="79"/>
        <v>9.5310800000000011</v>
      </c>
      <c r="I657" s="2">
        <f t="array" ref="I657">SUMPRODUCT(B641:B660, (ROW(B641:B660)-ROW(B641)+1)) / (20*21/2)</f>
        <v>10.595214285714285</v>
      </c>
      <c r="J657" s="2">
        <f t="shared" si="74"/>
        <v>10.504385287853307</v>
      </c>
      <c r="K657" s="2">
        <f t="shared" si="76"/>
        <v>10.256486411542703</v>
      </c>
    </row>
    <row r="658" spans="1:11" ht="13.5" x14ac:dyDescent="0.25">
      <c r="A658" s="3">
        <f>TITRES_STAT!B661</f>
        <v>42962</v>
      </c>
      <c r="B658" s="6">
        <f>TITRES_STAT!D661</f>
        <v>10.712999999999999</v>
      </c>
      <c r="C658" s="2">
        <f t="shared" si="77"/>
        <v>-5.9000000000001052E-2</v>
      </c>
      <c r="D658" s="2">
        <f t="shared" si="78"/>
        <v>10.725999999999999</v>
      </c>
      <c r="E658" s="2">
        <f t="shared" si="80"/>
        <v>10.6114</v>
      </c>
      <c r="F658" s="2">
        <f t="shared" si="73"/>
        <v>10.5169</v>
      </c>
      <c r="G658" s="2">
        <f t="shared" si="75"/>
        <v>10.215560000000004</v>
      </c>
      <c r="H658" s="2">
        <f t="shared" si="79"/>
        <v>9.5409700000000015</v>
      </c>
      <c r="I658" s="2">
        <f t="array" ref="I658">SUMPRODUCT(B642:B661, (ROW(B642:B661)-ROW(B642)+1)) / (20*21/2)</f>
        <v>10.599661904761907</v>
      </c>
      <c r="J658" s="2">
        <f t="shared" si="74"/>
        <v>10.524253355676802</v>
      </c>
      <c r="K658" s="2">
        <f t="shared" si="76"/>
        <v>10.274388905207696</v>
      </c>
    </row>
    <row r="659" spans="1:11" ht="13.5" x14ac:dyDescent="0.25">
      <c r="A659" s="3">
        <f>TITRES_STAT!B662</f>
        <v>42963</v>
      </c>
      <c r="B659" s="6">
        <f>TITRES_STAT!D662</f>
        <v>10.712999999999999</v>
      </c>
      <c r="C659" s="2">
        <f t="shared" si="77"/>
        <v>0</v>
      </c>
      <c r="D659" s="2">
        <f t="shared" si="78"/>
        <v>10.726000000000001</v>
      </c>
      <c r="E659" s="2">
        <f t="shared" si="80"/>
        <v>10.6309</v>
      </c>
      <c r="F659" s="2">
        <f t="shared" si="73"/>
        <v>10.533449999999998</v>
      </c>
      <c r="G659" s="2">
        <f t="shared" si="75"/>
        <v>10.235400000000004</v>
      </c>
      <c r="H659" s="2">
        <f t="shared" si="79"/>
        <v>9.5500150000000001</v>
      </c>
      <c r="I659" s="2">
        <f t="array" ref="I659">SUMPRODUCT(B643:B662, (ROW(B643:B662)-ROW(B643)+1)) / (20*21/2)</f>
        <v>10.604390476190476</v>
      </c>
      <c r="J659" s="2">
        <f t="shared" si="74"/>
        <v>10.542229226564725</v>
      </c>
      <c r="K659" s="2">
        <f t="shared" si="76"/>
        <v>10.291589340297591</v>
      </c>
    </row>
    <row r="660" spans="1:11" ht="13.5" x14ac:dyDescent="0.25">
      <c r="A660" s="3">
        <f>TITRES_STAT!B663</f>
        <v>42964</v>
      </c>
      <c r="B660" s="6">
        <f>TITRES_STAT!D663</f>
        <v>10.589</v>
      </c>
      <c r="C660" s="2">
        <f t="shared" si="77"/>
        <v>-0.12399999999999878</v>
      </c>
      <c r="D660" s="2">
        <f t="shared" si="78"/>
        <v>10.7012</v>
      </c>
      <c r="E660" s="2">
        <f t="shared" si="80"/>
        <v>10.638</v>
      </c>
      <c r="F660" s="2">
        <f t="shared" ref="F660:F723" si="81">AVERAGE(B641:B660)</f>
        <v>10.542299999999999</v>
      </c>
      <c r="G660" s="2">
        <f t="shared" si="75"/>
        <v>10.253700000000004</v>
      </c>
      <c r="H660" s="2">
        <f t="shared" si="79"/>
        <v>9.5584150000000001</v>
      </c>
      <c r="I660" s="2">
        <f t="array" ref="I660">SUMPRODUCT(B644:B663, (ROW(B644:B663)-ROW(B644)+1)) / (20*21/2)</f>
        <v>10.608809523809523</v>
      </c>
      <c r="J660" s="2">
        <f t="shared" si="74"/>
        <v>10.546683585939514</v>
      </c>
      <c r="K660" s="2">
        <f t="shared" si="76"/>
        <v>10.303252503423176</v>
      </c>
    </row>
    <row r="661" spans="1:11" ht="13.5" x14ac:dyDescent="0.25">
      <c r="A661" s="3">
        <f>TITRES_STAT!B664</f>
        <v>42965</v>
      </c>
      <c r="B661" s="6">
        <f>TITRES_STAT!D664</f>
        <v>10.589</v>
      </c>
      <c r="C661" s="2">
        <f t="shared" si="77"/>
        <v>0</v>
      </c>
      <c r="D661" s="2">
        <f t="shared" si="78"/>
        <v>10.6752</v>
      </c>
      <c r="E661" s="2">
        <f t="shared" si="80"/>
        <v>10.645099999999999</v>
      </c>
      <c r="F661" s="2">
        <f t="shared" si="81"/>
        <v>10.539349999999999</v>
      </c>
      <c r="G661" s="2">
        <f t="shared" si="75"/>
        <v>10.272000000000006</v>
      </c>
      <c r="H661" s="2">
        <f t="shared" si="79"/>
        <v>9.5668149999999983</v>
      </c>
      <c r="I661" s="2">
        <f t="array" ref="I661">SUMPRODUCT(B645:B664, (ROW(B645:B664)-ROW(B645)+1)) / (20*21/2)</f>
        <v>10.612919047619048</v>
      </c>
      <c r="J661" s="2">
        <f t="shared" ref="J661:J724" si="82">$J$4*B661+J660*(1-$J$4)</f>
        <v>10.550713720611942</v>
      </c>
      <c r="K661" s="2">
        <f t="shared" si="76"/>
        <v>10.31445828760266</v>
      </c>
    </row>
    <row r="662" spans="1:11" ht="13.5" x14ac:dyDescent="0.25">
      <c r="A662" s="3">
        <f>TITRES_STAT!B665</f>
        <v>42968</v>
      </c>
      <c r="B662" s="6">
        <f>TITRES_STAT!D665</f>
        <v>10.589</v>
      </c>
      <c r="C662" s="2">
        <f t="shared" si="77"/>
        <v>0</v>
      </c>
      <c r="D662" s="2">
        <f t="shared" si="78"/>
        <v>10.6386</v>
      </c>
      <c r="E662" s="2">
        <f t="shared" si="80"/>
        <v>10.652199999999999</v>
      </c>
      <c r="F662" s="2">
        <f t="shared" si="81"/>
        <v>10.542599999999998</v>
      </c>
      <c r="G662" s="2">
        <f t="shared" si="75"/>
        <v>10.290300000000004</v>
      </c>
      <c r="H662" s="2">
        <f t="shared" si="79"/>
        <v>9.5763199999999991</v>
      </c>
      <c r="I662" s="2">
        <f t="array" ref="I662">SUMPRODUCT(B646:B665, (ROW(B646:B665)-ROW(B646)+1)) / (20*21/2)</f>
        <v>10.615228571428572</v>
      </c>
      <c r="J662" s="2">
        <f t="shared" si="82"/>
        <v>10.554360032934614</v>
      </c>
      <c r="K662" s="2">
        <f t="shared" si="76"/>
        <v>10.325224629265302</v>
      </c>
    </row>
    <row r="663" spans="1:11" ht="13.5" x14ac:dyDescent="0.25">
      <c r="A663" s="3">
        <f>TITRES_STAT!B666</f>
        <v>42969</v>
      </c>
      <c r="B663" s="6">
        <f>TITRES_STAT!D666</f>
        <v>10.589</v>
      </c>
      <c r="C663" s="2">
        <f t="shared" si="77"/>
        <v>0</v>
      </c>
      <c r="D663" s="2">
        <f t="shared" si="78"/>
        <v>10.613799999999999</v>
      </c>
      <c r="E663" s="2">
        <f t="shared" si="80"/>
        <v>10.669899999999998</v>
      </c>
      <c r="F663" s="2">
        <f t="shared" si="81"/>
        <v>10.545849999999998</v>
      </c>
      <c r="G663" s="2">
        <f t="shared" si="75"/>
        <v>10.308600000000004</v>
      </c>
      <c r="H663" s="2">
        <f t="shared" si="79"/>
        <v>9.5851199999999981</v>
      </c>
      <c r="I663" s="2">
        <f t="array" ref="I663">SUMPRODUCT(B647:B666, (ROW(B647:B666)-ROW(B647)+1)) / (20*21/2)</f>
        <v>10.614976190476192</v>
      </c>
      <c r="J663" s="2">
        <f t="shared" si="82"/>
        <v>10.557659077417032</v>
      </c>
      <c r="K663" s="2">
        <f t="shared" si="76"/>
        <v>10.335568761450975</v>
      </c>
    </row>
    <row r="664" spans="1:11" ht="13.5" x14ac:dyDescent="0.25">
      <c r="A664" s="3">
        <f>TITRES_STAT!B667</f>
        <v>42970</v>
      </c>
      <c r="B664" s="6">
        <f>TITRES_STAT!D667</f>
        <v>10.589</v>
      </c>
      <c r="C664" s="2">
        <f t="shared" si="77"/>
        <v>0</v>
      </c>
      <c r="D664" s="2">
        <f t="shared" si="78"/>
        <v>10.589</v>
      </c>
      <c r="E664" s="2">
        <f t="shared" si="80"/>
        <v>10.657500000000001</v>
      </c>
      <c r="F664" s="2">
        <f t="shared" si="81"/>
        <v>10.564749999999998</v>
      </c>
      <c r="G664" s="2">
        <f t="shared" si="75"/>
        <v>10.326900000000006</v>
      </c>
      <c r="H664" s="2">
        <f t="shared" si="79"/>
        <v>9.5939199999999971</v>
      </c>
      <c r="I664" s="2">
        <f t="array" ref="I664">SUMPRODUCT(B648:B667, (ROW(B648:B667)-ROW(B648)+1)) / (20*21/2)</f>
        <v>10.615061904761905</v>
      </c>
      <c r="J664" s="2">
        <f t="shared" si="82"/>
        <v>10.56064392718684</v>
      </c>
      <c r="K664" s="2">
        <f t="shared" si="76"/>
        <v>10.345507241394074</v>
      </c>
    </row>
    <row r="665" spans="1:11" ht="13.5" x14ac:dyDescent="0.25">
      <c r="A665" s="3">
        <f>TITRES_STAT!B668</f>
        <v>42971</v>
      </c>
      <c r="B665" s="6">
        <f>TITRES_STAT!D668</f>
        <v>10.589</v>
      </c>
      <c r="C665" s="2">
        <f t="shared" si="77"/>
        <v>0</v>
      </c>
      <c r="D665" s="2">
        <f t="shared" si="78"/>
        <v>10.589</v>
      </c>
      <c r="E665" s="2">
        <f t="shared" si="80"/>
        <v>10.645099999999999</v>
      </c>
      <c r="F665" s="2">
        <f t="shared" si="81"/>
        <v>10.59165</v>
      </c>
      <c r="G665" s="2">
        <f t="shared" si="75"/>
        <v>10.345200000000007</v>
      </c>
      <c r="H665" s="2">
        <f t="shared" si="79"/>
        <v>9.6031899999999979</v>
      </c>
      <c r="I665" s="2">
        <f t="array" ref="I665">SUMPRODUCT(B649:B668, (ROW(B649:B668)-ROW(B649)+1)) / (20*21/2)</f>
        <v>10.614276190476192</v>
      </c>
      <c r="J665" s="2">
        <f t="shared" si="82"/>
        <v>10.563344505549999</v>
      </c>
      <c r="K665" s="2">
        <f t="shared" si="76"/>
        <v>10.35505597702568</v>
      </c>
    </row>
    <row r="666" spans="1:11" ht="13.5" x14ac:dyDescent="0.25">
      <c r="A666" s="3">
        <f>TITRES_STAT!B669</f>
        <v>42972</v>
      </c>
      <c r="B666" s="6">
        <f>TITRES_STAT!D669</f>
        <v>10.589</v>
      </c>
      <c r="C666" s="2">
        <f t="shared" si="77"/>
        <v>0</v>
      </c>
      <c r="D666" s="2">
        <f t="shared" si="78"/>
        <v>10.589</v>
      </c>
      <c r="E666" s="2">
        <f t="shared" si="80"/>
        <v>10.632099999999999</v>
      </c>
      <c r="F666" s="2">
        <f t="shared" si="81"/>
        <v>10.588099999999999</v>
      </c>
      <c r="G666" s="2">
        <f t="shared" si="75"/>
        <v>10.360020000000004</v>
      </c>
      <c r="H666" s="2">
        <f t="shared" si="79"/>
        <v>9.6119899999999969</v>
      </c>
      <c r="I666" s="2">
        <f t="array" ref="I666">SUMPRODUCT(B650:B669, (ROW(B650:B669)-ROW(B650)+1)) / (20*21/2)</f>
        <v>10.606428571428571</v>
      </c>
      <c r="J666" s="2">
        <f t="shared" si="82"/>
        <v>10.56578788597381</v>
      </c>
      <c r="K666" s="2">
        <f t="shared" si="76"/>
        <v>10.364230252436437</v>
      </c>
    </row>
    <row r="667" spans="1:11" ht="13.5" x14ac:dyDescent="0.25">
      <c r="A667" s="3">
        <f>TITRES_STAT!B670</f>
        <v>42975</v>
      </c>
      <c r="B667" s="6">
        <f>TITRES_STAT!D670</f>
        <v>10.589</v>
      </c>
      <c r="C667" s="2">
        <f t="shared" si="77"/>
        <v>0</v>
      </c>
      <c r="D667" s="2">
        <f t="shared" si="78"/>
        <v>10.589</v>
      </c>
      <c r="E667" s="2">
        <f t="shared" si="80"/>
        <v>10.613799999999999</v>
      </c>
      <c r="F667" s="2">
        <f t="shared" si="81"/>
        <v>10.597249999999999</v>
      </c>
      <c r="G667" s="2">
        <f t="shared" si="75"/>
        <v>10.375500000000004</v>
      </c>
      <c r="H667" s="2">
        <f t="shared" si="79"/>
        <v>9.620789999999996</v>
      </c>
      <c r="I667" s="2">
        <f t="array" ref="I667">SUMPRODUCT(B651:B670, (ROW(B651:B670)-ROW(B651)+1)) / (20*21/2)</f>
        <v>10.609790476190476</v>
      </c>
      <c r="J667" s="2">
        <f t="shared" si="82"/>
        <v>10.567998563500115</v>
      </c>
      <c r="K667" s="2">
        <f t="shared" si="76"/>
        <v>10.37304475234089</v>
      </c>
    </row>
    <row r="668" spans="1:11" ht="13.5" x14ac:dyDescent="0.25">
      <c r="A668" s="3">
        <f>TITRES_STAT!B671</f>
        <v>42976</v>
      </c>
      <c r="B668" s="6">
        <f>TITRES_STAT!D671</f>
        <v>10.589</v>
      </c>
      <c r="C668" s="2">
        <f t="shared" si="77"/>
        <v>0</v>
      </c>
      <c r="D668" s="2">
        <f t="shared" si="78"/>
        <v>10.589</v>
      </c>
      <c r="E668" s="2">
        <f t="shared" si="80"/>
        <v>10.6014</v>
      </c>
      <c r="F668" s="2">
        <f t="shared" si="81"/>
        <v>10.606399999999999</v>
      </c>
      <c r="G668" s="2">
        <f t="shared" si="75"/>
        <v>10.390320000000004</v>
      </c>
      <c r="H668" s="2">
        <f t="shared" si="79"/>
        <v>9.6295899999999968</v>
      </c>
      <c r="I668" s="2">
        <f t="array" ref="I668">SUMPRODUCT(B652:B671, (ROW(B652:B671)-ROW(B652)+1)) / (20*21/2)</f>
        <v>10.6098</v>
      </c>
      <c r="J668" s="2">
        <f t="shared" si="82"/>
        <v>10.569998700309629</v>
      </c>
      <c r="K668" s="2">
        <f t="shared" si="76"/>
        <v>10.381513585582423</v>
      </c>
    </row>
    <row r="669" spans="1:11" ht="13.5" x14ac:dyDescent="0.25">
      <c r="A669" s="3">
        <f>TITRES_STAT!B672</f>
        <v>42977</v>
      </c>
      <c r="B669" s="6">
        <f>TITRES_STAT!D672</f>
        <v>10.523999999999999</v>
      </c>
      <c r="C669" s="2">
        <f t="shared" si="77"/>
        <v>-6.5000000000001279E-2</v>
      </c>
      <c r="D669" s="2">
        <f t="shared" si="78"/>
        <v>10.576000000000001</v>
      </c>
      <c r="E669" s="2">
        <f t="shared" si="80"/>
        <v>10.5825</v>
      </c>
      <c r="F669" s="2">
        <f t="shared" si="81"/>
        <v>10.6067</v>
      </c>
      <c r="G669" s="2">
        <f t="shared" si="75"/>
        <v>10.402340000000004</v>
      </c>
      <c r="H669" s="2">
        <f t="shared" si="79"/>
        <v>9.6376199999999947</v>
      </c>
      <c r="I669" s="2">
        <f t="array" ref="I669">SUMPRODUCT(B653:B672, (ROW(B653:B672)-ROW(B653)+1)) / (20*21/2)</f>
        <v>10.606499999999999</v>
      </c>
      <c r="J669" s="2">
        <f t="shared" si="82"/>
        <v>10.565617871708712</v>
      </c>
      <c r="K669" s="2">
        <f t="shared" si="76"/>
        <v>10.387101288108603</v>
      </c>
    </row>
    <row r="670" spans="1:11" ht="13.5" x14ac:dyDescent="0.25">
      <c r="A670" s="3">
        <f>TITRES_STAT!B673</f>
        <v>42978</v>
      </c>
      <c r="B670" s="6">
        <f>TITRES_STAT!D673</f>
        <v>10.641999999999999</v>
      </c>
      <c r="C670" s="2">
        <f t="shared" si="77"/>
        <v>0.11800000000000033</v>
      </c>
      <c r="D670" s="2">
        <f t="shared" si="78"/>
        <v>10.586600000000001</v>
      </c>
      <c r="E670" s="2">
        <f t="shared" si="80"/>
        <v>10.5878</v>
      </c>
      <c r="F670" s="2">
        <f t="shared" si="81"/>
        <v>10.6129</v>
      </c>
      <c r="G670" s="2">
        <f t="shared" si="75"/>
        <v>10.417380000000005</v>
      </c>
      <c r="H670" s="2">
        <f t="shared" si="79"/>
        <v>9.6462149999999944</v>
      </c>
      <c r="I670" s="2">
        <f t="array" ref="I670">SUMPRODUCT(B654:B673, (ROW(B654:B673)-ROW(B654)+1)) / (20*21/2)</f>
        <v>10.606890476190477</v>
      </c>
      <c r="J670" s="2">
        <f t="shared" si="82"/>
        <v>10.572892360117406</v>
      </c>
      <c r="K670" s="2">
        <f t="shared" si="76"/>
        <v>10.397097316025913</v>
      </c>
    </row>
    <row r="671" spans="1:11" ht="13.5" x14ac:dyDescent="0.25">
      <c r="A671" s="3">
        <f>TITRES_STAT!B674</f>
        <v>42982</v>
      </c>
      <c r="B671" s="6">
        <f>TITRES_STAT!D674</f>
        <v>10.613</v>
      </c>
      <c r="C671" s="2">
        <f t="shared" si="77"/>
        <v>-2.8999999999999915E-2</v>
      </c>
      <c r="D671" s="2">
        <f t="shared" si="78"/>
        <v>10.591399999999998</v>
      </c>
      <c r="E671" s="2">
        <f t="shared" si="80"/>
        <v>10.590199999999999</v>
      </c>
      <c r="F671" s="2">
        <f t="shared" si="81"/>
        <v>10.617649999999999</v>
      </c>
      <c r="G671" s="2">
        <f t="shared" si="75"/>
        <v>10.429580000000003</v>
      </c>
      <c r="H671" s="2">
        <f t="shared" si="79"/>
        <v>9.6546649999999961</v>
      </c>
      <c r="I671" s="2">
        <f t="array" ref="I671">SUMPRODUCT(B655:B674, (ROW(B655:B674)-ROW(B655)+1)) / (20*21/2)</f>
        <v>10.607314285714283</v>
      </c>
      <c r="J671" s="2">
        <f t="shared" si="82"/>
        <v>10.576712135344319</v>
      </c>
      <c r="K671" s="2">
        <f t="shared" si="76"/>
        <v>10.405564087946466</v>
      </c>
    </row>
    <row r="672" spans="1:11" ht="13.5" x14ac:dyDescent="0.25">
      <c r="A672" s="3">
        <f>TITRES_STAT!B675</f>
        <v>42983</v>
      </c>
      <c r="B672" s="6">
        <f>TITRES_STAT!D675</f>
        <v>10.583</v>
      </c>
      <c r="C672" s="2">
        <f t="shared" si="77"/>
        <v>-2.9999999999999361E-2</v>
      </c>
      <c r="D672" s="2">
        <f t="shared" si="78"/>
        <v>10.590199999999999</v>
      </c>
      <c r="E672" s="2">
        <f t="shared" si="80"/>
        <v>10.589599999999999</v>
      </c>
      <c r="F672" s="2">
        <f t="shared" si="81"/>
        <v>10.620899999999999</v>
      </c>
      <c r="G672" s="2">
        <f t="shared" si="75"/>
        <v>10.441180000000001</v>
      </c>
      <c r="H672" s="2">
        <f t="shared" si="79"/>
        <v>9.663554999999997</v>
      </c>
      <c r="I672" s="2">
        <f t="array" ref="I672">SUMPRODUCT(B656:B675, (ROW(B656:B675)-ROW(B656)+1)) / (20*21/2)</f>
        <v>10.603057142857145</v>
      </c>
      <c r="J672" s="2">
        <f t="shared" si="82"/>
        <v>10.577310979597241</v>
      </c>
      <c r="K672" s="2">
        <f t="shared" si="76"/>
        <v>10.412522359007388</v>
      </c>
    </row>
    <row r="673" spans="1:11" ht="13.5" x14ac:dyDescent="0.25">
      <c r="A673" s="3">
        <f>TITRES_STAT!B676</f>
        <v>42984</v>
      </c>
      <c r="B673" s="6">
        <f>TITRES_STAT!D676</f>
        <v>10.625</v>
      </c>
      <c r="C673" s="2">
        <f t="shared" si="77"/>
        <v>4.1999999999999815E-2</v>
      </c>
      <c r="D673" s="2">
        <f t="shared" si="78"/>
        <v>10.597399999999999</v>
      </c>
      <c r="E673" s="2">
        <f t="shared" si="80"/>
        <v>10.5932</v>
      </c>
      <c r="F673" s="2">
        <f t="shared" si="81"/>
        <v>10.631549999999999</v>
      </c>
      <c r="G673" s="2">
        <f t="shared" si="75"/>
        <v>10.453440000000002</v>
      </c>
      <c r="H673" s="2">
        <f t="shared" si="79"/>
        <v>9.6730049999999963</v>
      </c>
      <c r="I673" s="2">
        <f t="array" ref="I673">SUMPRODUCT(B657:B676, (ROW(B657:B676)-ROW(B657)+1)) / (20*21/2)</f>
        <v>10.599419047619048</v>
      </c>
      <c r="J673" s="2">
        <f t="shared" si="82"/>
        <v>10.581852791064172</v>
      </c>
      <c r="K673" s="2">
        <f t="shared" si="76"/>
        <v>10.420854815516902</v>
      </c>
    </row>
    <row r="674" spans="1:11" ht="13.5" x14ac:dyDescent="0.25">
      <c r="A674" s="3">
        <f>TITRES_STAT!B677</f>
        <v>42985</v>
      </c>
      <c r="B674" s="6">
        <f>TITRES_STAT!D677</f>
        <v>10.635999999999999</v>
      </c>
      <c r="C674" s="2">
        <f t="shared" si="77"/>
        <v>1.0999999999999233E-2</v>
      </c>
      <c r="D674" s="2">
        <f t="shared" si="78"/>
        <v>10.619800000000001</v>
      </c>
      <c r="E674" s="2">
        <f t="shared" si="80"/>
        <v>10.597899999999999</v>
      </c>
      <c r="F674" s="2">
        <f t="shared" si="81"/>
        <v>10.627700000000001</v>
      </c>
      <c r="G674" s="2">
        <f t="shared" si="75"/>
        <v>10.465160000000001</v>
      </c>
      <c r="H674" s="2">
        <f t="shared" si="79"/>
        <v>9.6825099999999971</v>
      </c>
      <c r="I674" s="2">
        <f t="array" ref="I674">SUMPRODUCT(B658:B677, (ROW(B658:B677)-ROW(B658)+1)) / (20*21/2)</f>
        <v>10.59642857142857</v>
      </c>
      <c r="J674" s="2">
        <f t="shared" si="82"/>
        <v>10.587009668105679</v>
      </c>
      <c r="K674" s="2">
        <f t="shared" si="76"/>
        <v>10.429291881575063</v>
      </c>
    </row>
    <row r="675" spans="1:11" ht="13.5" x14ac:dyDescent="0.25">
      <c r="A675" s="3">
        <f>TITRES_STAT!B678</f>
        <v>42986</v>
      </c>
      <c r="B675" s="6">
        <f>TITRES_STAT!D678</f>
        <v>10.583</v>
      </c>
      <c r="C675" s="2">
        <f t="shared" si="77"/>
        <v>-5.2999999999999048E-2</v>
      </c>
      <c r="D675" s="2">
        <f t="shared" si="78"/>
        <v>10.607999999999999</v>
      </c>
      <c r="E675" s="2">
        <f t="shared" si="80"/>
        <v>10.597300000000001</v>
      </c>
      <c r="F675" s="2">
        <f t="shared" si="81"/>
        <v>10.621199999999998</v>
      </c>
      <c r="G675" s="2">
        <f t="shared" si="75"/>
        <v>10.474820000000001</v>
      </c>
      <c r="H675" s="2">
        <f t="shared" si="79"/>
        <v>9.6917499999999954</v>
      </c>
      <c r="I675" s="2">
        <f t="array" ref="I675">SUMPRODUCT(B659:B678, (ROW(B659:B678)-ROW(B659)+1)) / (20*21/2)</f>
        <v>10.594338095238093</v>
      </c>
      <c r="J675" s="2">
        <f t="shared" si="82"/>
        <v>10.586627794952758</v>
      </c>
      <c r="K675" s="2">
        <f t="shared" si="76"/>
        <v>10.435319650925059</v>
      </c>
    </row>
    <row r="676" spans="1:11" ht="13.5" x14ac:dyDescent="0.25">
      <c r="A676" s="3">
        <f>TITRES_STAT!B679</f>
        <v>42989</v>
      </c>
      <c r="B676" s="6">
        <f>TITRES_STAT!D679</f>
        <v>10.583</v>
      </c>
      <c r="C676" s="2">
        <f t="shared" si="77"/>
        <v>0</v>
      </c>
      <c r="D676" s="2">
        <f t="shared" si="78"/>
        <v>10.602</v>
      </c>
      <c r="E676" s="2">
        <f t="shared" si="80"/>
        <v>10.596699999999998</v>
      </c>
      <c r="F676" s="2">
        <f t="shared" si="81"/>
        <v>10.6144</v>
      </c>
      <c r="G676" s="2">
        <f t="shared" si="75"/>
        <v>10.485480000000003</v>
      </c>
      <c r="H676" s="2">
        <f t="shared" si="79"/>
        <v>9.7000999999999973</v>
      </c>
      <c r="I676" s="2">
        <f t="array" ref="I676">SUMPRODUCT(B660:B679, (ROW(B660:B679)-ROW(B660)+1)) / (20*21/2)</f>
        <v>10.571533333333333</v>
      </c>
      <c r="J676" s="2">
        <f t="shared" si="82"/>
        <v>10.586282290671543</v>
      </c>
      <c r="K676" s="2">
        <f t="shared" si="76"/>
        <v>10.441111037163292</v>
      </c>
    </row>
    <row r="677" spans="1:11" ht="13.5" x14ac:dyDescent="0.25">
      <c r="A677" s="3">
        <f>TITRES_STAT!B680</f>
        <v>42990</v>
      </c>
      <c r="B677" s="6">
        <f>TITRES_STAT!D680</f>
        <v>10.583</v>
      </c>
      <c r="C677" s="2">
        <f t="shared" si="77"/>
        <v>0</v>
      </c>
      <c r="D677" s="2">
        <f t="shared" si="78"/>
        <v>10.602</v>
      </c>
      <c r="E677" s="2">
        <f t="shared" si="80"/>
        <v>10.596099999999998</v>
      </c>
      <c r="F677" s="2">
        <f t="shared" si="81"/>
        <v>10.604949999999999</v>
      </c>
      <c r="G677" s="2">
        <f t="shared" si="75"/>
        <v>10.496140000000002</v>
      </c>
      <c r="H677" s="2">
        <f t="shared" si="79"/>
        <v>9.7091499999999975</v>
      </c>
      <c r="I677" s="2">
        <f t="array" ref="I677">SUMPRODUCT(B661:B680, (ROW(B661:B680)-ROW(B661)+1)) / (20*21/2)</f>
        <v>10.551461904761904</v>
      </c>
      <c r="J677" s="2">
        <f t="shared" si="82"/>
        <v>10.585969691559967</v>
      </c>
      <c r="K677" s="2">
        <f t="shared" si="76"/>
        <v>10.446675310215712</v>
      </c>
    </row>
    <row r="678" spans="1:11" ht="13.5" x14ac:dyDescent="0.25">
      <c r="A678" s="3">
        <f>TITRES_STAT!B681</f>
        <v>42991</v>
      </c>
      <c r="B678" s="6">
        <f>TITRES_STAT!D681</f>
        <v>10.583</v>
      </c>
      <c r="C678" s="2">
        <f t="shared" si="77"/>
        <v>0</v>
      </c>
      <c r="D678" s="2">
        <f t="shared" si="78"/>
        <v>10.593599999999999</v>
      </c>
      <c r="E678" s="2">
        <f t="shared" si="80"/>
        <v>10.595499999999998</v>
      </c>
      <c r="F678" s="2">
        <f t="shared" si="81"/>
        <v>10.59845</v>
      </c>
      <c r="G678" s="2">
        <f t="shared" si="75"/>
        <v>10.505800000000004</v>
      </c>
      <c r="H678" s="2">
        <f t="shared" si="79"/>
        <v>9.7175449999999977</v>
      </c>
      <c r="I678" s="2">
        <f t="array" ref="I678">SUMPRODUCT(B662:B681, (ROW(B662:B681)-ROW(B662)+1)) / (20*21/2)</f>
        <v>10.53300476190476</v>
      </c>
      <c r="J678" s="2">
        <f t="shared" si="82"/>
        <v>10.58568686379235</v>
      </c>
      <c r="K678" s="2">
        <f t="shared" si="76"/>
        <v>10.452021376481762</v>
      </c>
    </row>
    <row r="679" spans="1:11" ht="13.5" x14ac:dyDescent="0.25">
      <c r="A679" s="3">
        <f>TITRES_STAT!B682</f>
        <v>42992</v>
      </c>
      <c r="B679" s="6">
        <f>TITRES_STAT!D682</f>
        <v>10.359</v>
      </c>
      <c r="C679" s="2">
        <f t="shared" si="77"/>
        <v>-0.2240000000000002</v>
      </c>
      <c r="D679" s="2">
        <f t="shared" si="78"/>
        <v>10.5382</v>
      </c>
      <c r="E679" s="2">
        <f t="shared" si="80"/>
        <v>10.578999999999999</v>
      </c>
      <c r="F679" s="2">
        <f t="shared" si="81"/>
        <v>10.58075</v>
      </c>
      <c r="G679" s="2">
        <f t="shared" si="75"/>
        <v>10.510980000000004</v>
      </c>
      <c r="H679" s="2">
        <f t="shared" si="79"/>
        <v>9.7248449999999984</v>
      </c>
      <c r="I679" s="2">
        <f t="array" ref="I679">SUMPRODUCT(B663:B682, (ROW(B663:B682)-ROW(B663)+1)) / (20*21/2)</f>
        <v>10.515561904761904</v>
      </c>
      <c r="J679" s="2">
        <f t="shared" si="82"/>
        <v>10.564097638669269</v>
      </c>
      <c r="K679" s="2">
        <f t="shared" si="76"/>
        <v>10.448373479364829</v>
      </c>
    </row>
    <row r="680" spans="1:11" ht="13.5" x14ac:dyDescent="0.25">
      <c r="A680" s="3">
        <f>TITRES_STAT!B683</f>
        <v>42993</v>
      </c>
      <c r="B680" s="6">
        <f>TITRES_STAT!D683</f>
        <v>10.37</v>
      </c>
      <c r="C680" s="2">
        <f t="shared" si="77"/>
        <v>1.0999999999999233E-2</v>
      </c>
      <c r="D680" s="2">
        <f t="shared" si="78"/>
        <v>10.4956</v>
      </c>
      <c r="E680" s="2">
        <f t="shared" si="80"/>
        <v>10.551799999999998</v>
      </c>
      <c r="F680" s="2">
        <f t="shared" si="81"/>
        <v>10.569800000000001</v>
      </c>
      <c r="G680" s="2">
        <f t="shared" si="75"/>
        <v>10.516380000000003</v>
      </c>
      <c r="H680" s="2">
        <f t="shared" si="79"/>
        <v>9.7320799999999981</v>
      </c>
      <c r="I680" s="2">
        <f t="array" ref="I680">SUMPRODUCT(B664:B683, (ROW(B664:B683)-ROW(B664)+1)) / (20*21/2)</f>
        <v>10.500847619047619</v>
      </c>
      <c r="J680" s="2">
        <f t="shared" si="82"/>
        <v>10.545612149272195</v>
      </c>
      <c r="K680" s="2">
        <f t="shared" si="76"/>
        <v>10.445300009585816</v>
      </c>
    </row>
    <row r="681" spans="1:11" ht="13.5" x14ac:dyDescent="0.25">
      <c r="A681" s="3">
        <f>TITRES_STAT!B684</f>
        <v>42996</v>
      </c>
      <c r="B681" s="6">
        <f>TITRES_STAT!D684</f>
        <v>10.375999999999999</v>
      </c>
      <c r="C681" s="2">
        <f t="shared" si="77"/>
        <v>6.0000000000002274E-3</v>
      </c>
      <c r="D681" s="2">
        <f t="shared" si="78"/>
        <v>10.454199999999998</v>
      </c>
      <c r="E681" s="2">
        <f t="shared" si="80"/>
        <v>10.5281</v>
      </c>
      <c r="F681" s="2">
        <f t="shared" si="81"/>
        <v>10.559150000000001</v>
      </c>
      <c r="G681" s="2">
        <f t="shared" si="75"/>
        <v>10.521700000000003</v>
      </c>
      <c r="H681" s="2">
        <f t="shared" si="79"/>
        <v>9.7393449999999966</v>
      </c>
      <c r="I681" s="2">
        <f t="array" ref="I681">SUMPRODUCT(B665:B684, (ROW(B665:B684)-ROW(B665)+1)) / (20*21/2)</f>
        <v>10.487061904761907</v>
      </c>
      <c r="J681" s="2">
        <f t="shared" si="82"/>
        <v>10.529458611246271</v>
      </c>
      <c r="K681" s="2">
        <f t="shared" si="76"/>
        <v>10.442582362151079</v>
      </c>
    </row>
    <row r="682" spans="1:11" ht="13.5" x14ac:dyDescent="0.25">
      <c r="A682" s="3">
        <f>TITRES_STAT!B685</f>
        <v>42997</v>
      </c>
      <c r="B682" s="6">
        <f>TITRES_STAT!D685</f>
        <v>10.375999999999999</v>
      </c>
      <c r="C682" s="2">
        <f t="shared" si="77"/>
        <v>0</v>
      </c>
      <c r="D682" s="2">
        <f t="shared" si="78"/>
        <v>10.412799999999999</v>
      </c>
      <c r="E682" s="2">
        <f t="shared" si="80"/>
        <v>10.507400000000001</v>
      </c>
      <c r="F682" s="2">
        <f t="shared" si="81"/>
        <v>10.548500000000001</v>
      </c>
      <c r="G682" s="2">
        <f t="shared" si="75"/>
        <v>10.522200000000003</v>
      </c>
      <c r="H682" s="2">
        <f t="shared" si="79"/>
        <v>9.7463999999999977</v>
      </c>
      <c r="I682" s="2">
        <f t="array" ref="I682">SUMPRODUCT(B666:B685, (ROW(B666:B685)-ROW(B666)+1)) / (20*21/2)</f>
        <v>10.474204761904765</v>
      </c>
      <c r="J682" s="2">
        <f t="shared" si="82"/>
        <v>10.514843505413294</v>
      </c>
      <c r="K682" s="2">
        <f t="shared" si="76"/>
        <v>10.439971289125547</v>
      </c>
    </row>
    <row r="683" spans="1:11" ht="13.5" x14ac:dyDescent="0.25">
      <c r="A683" s="3">
        <f>TITRES_STAT!B686</f>
        <v>42998</v>
      </c>
      <c r="B683" s="6">
        <f>TITRES_STAT!D686</f>
        <v>10.394</v>
      </c>
      <c r="C683" s="2">
        <f t="shared" si="77"/>
        <v>1.8000000000000682E-2</v>
      </c>
      <c r="D683" s="2">
        <f t="shared" si="78"/>
        <v>10.374999999999998</v>
      </c>
      <c r="E683" s="2">
        <f t="shared" si="80"/>
        <v>10.484300000000001</v>
      </c>
      <c r="F683" s="2">
        <f t="shared" si="81"/>
        <v>10.538750000000002</v>
      </c>
      <c r="G683" s="2">
        <f t="shared" si="75"/>
        <v>10.521840000000003</v>
      </c>
      <c r="H683" s="2">
        <f t="shared" si="79"/>
        <v>9.7536399999999972</v>
      </c>
      <c r="I683" s="2">
        <f t="array" ref="I683">SUMPRODUCT(B667:B686, (ROW(B667:B686)-ROW(B667)+1)) / (20*21/2)</f>
        <v>10.462276190476192</v>
      </c>
      <c r="J683" s="2">
        <f t="shared" si="82"/>
        <v>10.503334600135839</v>
      </c>
      <c r="K683" s="2">
        <f t="shared" si="76"/>
        <v>10.438168493473565</v>
      </c>
    </row>
    <row r="684" spans="1:11" ht="13.5" x14ac:dyDescent="0.25">
      <c r="A684" s="3">
        <f>TITRES_STAT!B687</f>
        <v>43000</v>
      </c>
      <c r="B684" s="6">
        <f>TITRES_STAT!D687</f>
        <v>10.394</v>
      </c>
      <c r="C684" s="2">
        <f t="shared" si="77"/>
        <v>0</v>
      </c>
      <c r="D684" s="2">
        <f t="shared" si="78"/>
        <v>10.382</v>
      </c>
      <c r="E684" s="2">
        <f t="shared" si="80"/>
        <v>10.460100000000001</v>
      </c>
      <c r="F684" s="2">
        <f t="shared" si="81"/>
        <v>10.529000000000002</v>
      </c>
      <c r="G684" s="2">
        <f t="shared" si="75"/>
        <v>10.522080000000001</v>
      </c>
      <c r="H684" s="2">
        <f t="shared" si="79"/>
        <v>9.7607849999999967</v>
      </c>
      <c r="I684" s="2">
        <f t="array" ref="I684">SUMPRODUCT(B668:B687, (ROW(B668:B687)-ROW(B668)+1)) / (20*21/2)</f>
        <v>10.47384761904762</v>
      </c>
      <c r="J684" s="2">
        <f t="shared" si="82"/>
        <v>10.492921781075284</v>
      </c>
      <c r="K684" s="2">
        <f t="shared" si="76"/>
        <v>10.436436395690288</v>
      </c>
    </row>
    <row r="685" spans="1:11" ht="13.5" x14ac:dyDescent="0.25">
      <c r="A685" s="3">
        <f>TITRES_STAT!B688</f>
        <v>43003</v>
      </c>
      <c r="B685" s="6">
        <f>TITRES_STAT!D688</f>
        <v>10.394</v>
      </c>
      <c r="C685" s="2">
        <f t="shared" si="77"/>
        <v>0</v>
      </c>
      <c r="D685" s="2">
        <f t="shared" si="78"/>
        <v>10.386799999999999</v>
      </c>
      <c r="E685" s="2">
        <f t="shared" si="80"/>
        <v>10.441200000000002</v>
      </c>
      <c r="F685" s="2">
        <f t="shared" si="81"/>
        <v>10.519250000000003</v>
      </c>
      <c r="G685" s="2">
        <f t="shared" si="75"/>
        <v>10.522320000000002</v>
      </c>
      <c r="H685" s="2">
        <f t="shared" si="79"/>
        <v>9.7679299999999962</v>
      </c>
      <c r="I685" s="2">
        <f t="array" ref="I685">SUMPRODUCT(B669:B688, (ROW(B669:B688)-ROW(B669)+1)) / (20*21/2)</f>
        <v>10.485695238095239</v>
      </c>
      <c r="J685" s="2">
        <f t="shared" si="82"/>
        <v>10.483500659068115</v>
      </c>
      <c r="K685" s="2">
        <f t="shared" si="76"/>
        <v>10.434772223310278</v>
      </c>
    </row>
    <row r="686" spans="1:11" ht="13.5" x14ac:dyDescent="0.25">
      <c r="A686" s="3">
        <f>TITRES_STAT!B689</f>
        <v>43004</v>
      </c>
      <c r="B686" s="6">
        <f>TITRES_STAT!D689</f>
        <v>10.394</v>
      </c>
      <c r="C686" s="2">
        <f t="shared" si="77"/>
        <v>0</v>
      </c>
      <c r="D686" s="2">
        <f t="shared" si="78"/>
        <v>10.3904</v>
      </c>
      <c r="E686" s="2">
        <f t="shared" si="80"/>
        <v>10.422300000000002</v>
      </c>
      <c r="F686" s="2">
        <f t="shared" si="81"/>
        <v>10.509500000000001</v>
      </c>
      <c r="G686" s="2">
        <f t="shared" si="75"/>
        <v>10.52256</v>
      </c>
      <c r="H686" s="2">
        <f t="shared" si="79"/>
        <v>9.7750749999999975</v>
      </c>
      <c r="I686" s="2">
        <f t="array" ref="I686">SUMPRODUCT(B670:B689, (ROW(B670:B689)-ROW(B670)+1)) / (20*21/2)</f>
        <v>10.497319047619049</v>
      </c>
      <c r="J686" s="2">
        <f t="shared" si="82"/>
        <v>10.474976786775914</v>
      </c>
      <c r="K686" s="2">
        <f t="shared" si="76"/>
        <v>10.433173312592228</v>
      </c>
    </row>
    <row r="687" spans="1:11" ht="13.5" x14ac:dyDescent="0.25">
      <c r="A687" s="3">
        <f>TITRES_STAT!B690</f>
        <v>43005</v>
      </c>
      <c r="B687" s="6">
        <f>TITRES_STAT!D690</f>
        <v>10.631</v>
      </c>
      <c r="C687" s="2">
        <f t="shared" si="77"/>
        <v>0.2370000000000001</v>
      </c>
      <c r="D687" s="2">
        <f t="shared" si="78"/>
        <v>10.4414</v>
      </c>
      <c r="E687" s="2">
        <f t="shared" si="80"/>
        <v>10.427099999999999</v>
      </c>
      <c r="F687" s="2">
        <f t="shared" si="81"/>
        <v>10.5116</v>
      </c>
      <c r="G687" s="2">
        <f t="shared" si="75"/>
        <v>10.527540000000002</v>
      </c>
      <c r="H687" s="2">
        <f t="shared" si="79"/>
        <v>9.7833799999999975</v>
      </c>
      <c r="I687" s="2">
        <f t="array" ref="I687">SUMPRODUCT(B671:B690, (ROW(B671:B690)-ROW(B671)+1)) / (20*21/2)</f>
        <v>10.486504761904765</v>
      </c>
      <c r="J687" s="2">
        <f t="shared" si="82"/>
        <v>10.489836140416303</v>
      </c>
      <c r="K687" s="2">
        <f t="shared" si="76"/>
        <v>10.440931221902337</v>
      </c>
    </row>
    <row r="688" spans="1:11" ht="13.5" x14ac:dyDescent="0.25">
      <c r="A688" s="3">
        <f>TITRES_STAT!B691</f>
        <v>43006</v>
      </c>
      <c r="B688" s="6">
        <f>TITRES_STAT!D691</f>
        <v>10.635999999999999</v>
      </c>
      <c r="C688" s="2">
        <f t="shared" si="77"/>
        <v>4.9999999999990052E-3</v>
      </c>
      <c r="D688" s="2">
        <f t="shared" si="78"/>
        <v>10.489799999999999</v>
      </c>
      <c r="E688" s="2">
        <f t="shared" si="80"/>
        <v>10.432399999999999</v>
      </c>
      <c r="F688" s="2">
        <f t="shared" si="81"/>
        <v>10.513949999999999</v>
      </c>
      <c r="G688" s="2">
        <f t="shared" si="75"/>
        <v>10.532620000000001</v>
      </c>
      <c r="H688" s="2">
        <f t="shared" si="79"/>
        <v>9.7930249999999983</v>
      </c>
      <c r="I688" s="2">
        <f t="array" ref="I688">SUMPRODUCT(B672:B691, (ROW(B672:B691)-ROW(B672)+1)) / (20*21/2)</f>
        <v>10.476814285714285</v>
      </c>
      <c r="J688" s="2">
        <f t="shared" si="82"/>
        <v>10.503756507995703</v>
      </c>
      <c r="K688" s="2">
        <f t="shared" si="76"/>
        <v>10.448580977906166</v>
      </c>
    </row>
    <row r="689" spans="1:11" ht="13.5" x14ac:dyDescent="0.25">
      <c r="A689" s="3">
        <f>TITRES_STAT!B692</f>
        <v>43007</v>
      </c>
      <c r="B689" s="6">
        <f>TITRES_STAT!D692</f>
        <v>10.635999999999999</v>
      </c>
      <c r="C689" s="2">
        <f t="shared" si="77"/>
        <v>0</v>
      </c>
      <c r="D689" s="2">
        <f t="shared" si="78"/>
        <v>10.5382</v>
      </c>
      <c r="E689" s="2">
        <f t="shared" si="80"/>
        <v>10.460099999999999</v>
      </c>
      <c r="F689" s="2">
        <f t="shared" si="81"/>
        <v>10.519550000000001</v>
      </c>
      <c r="G689" s="2">
        <f t="shared" si="75"/>
        <v>10.537699999999999</v>
      </c>
      <c r="H689" s="2">
        <f t="shared" si="79"/>
        <v>9.8026699999999973</v>
      </c>
      <c r="I689" s="2">
        <f t="array" ref="I689">SUMPRODUCT(B673:B692, (ROW(B673:B692)-ROW(B673)+1)) / (20*21/2)</f>
        <v>10.45687142857143</v>
      </c>
      <c r="J689" s="2">
        <f t="shared" si="82"/>
        <v>10.516351126281828</v>
      </c>
      <c r="K689" s="2">
        <f t="shared" si="76"/>
        <v>10.455930743478474</v>
      </c>
    </row>
    <row r="690" spans="1:11" ht="13.5" x14ac:dyDescent="0.25">
      <c r="A690" s="3">
        <f>TITRES_STAT!B693</f>
        <v>43010</v>
      </c>
      <c r="B690" s="6">
        <f>TITRES_STAT!D693</f>
        <v>10.406000000000001</v>
      </c>
      <c r="C690" s="2">
        <f t="shared" si="77"/>
        <v>-0.22999999999999865</v>
      </c>
      <c r="D690" s="2">
        <f t="shared" si="78"/>
        <v>10.5406</v>
      </c>
      <c r="E690" s="2">
        <f t="shared" si="80"/>
        <v>10.463699999999999</v>
      </c>
      <c r="F690" s="2">
        <f t="shared" si="81"/>
        <v>10.50775</v>
      </c>
      <c r="G690" s="2">
        <f t="shared" ref="G690:G753" si="83">AVERAGE(B641:B690)</f>
        <v>10.537580000000002</v>
      </c>
      <c r="H690" s="2">
        <f t="shared" si="79"/>
        <v>9.8098499999999973</v>
      </c>
      <c r="I690" s="2">
        <f t="array" ref="I690">SUMPRODUCT(B674:B693, (ROW(B674:B693)-ROW(B674)+1)) / (20*21/2)</f>
        <v>10.44395238095238</v>
      </c>
      <c r="J690" s="2">
        <f t="shared" si="82"/>
        <v>10.505841495207367</v>
      </c>
      <c r="K690" s="2">
        <f t="shared" si="76"/>
        <v>10.453972675106771</v>
      </c>
    </row>
    <row r="691" spans="1:11" ht="13.5" x14ac:dyDescent="0.25">
      <c r="A691" s="3">
        <f>TITRES_STAT!B694</f>
        <v>43011</v>
      </c>
      <c r="B691" s="6">
        <f>TITRES_STAT!D694</f>
        <v>10.406000000000001</v>
      </c>
      <c r="C691" s="2">
        <f t="shared" si="77"/>
        <v>0</v>
      </c>
      <c r="D691" s="2">
        <f t="shared" si="78"/>
        <v>10.542999999999999</v>
      </c>
      <c r="E691" s="2">
        <f t="shared" si="80"/>
        <v>10.466699999999999</v>
      </c>
      <c r="F691" s="2">
        <f t="shared" si="81"/>
        <v>10.497400000000003</v>
      </c>
      <c r="G691" s="2">
        <f t="shared" si="83"/>
        <v>10.53274</v>
      </c>
      <c r="H691" s="2">
        <f t="shared" si="79"/>
        <v>9.8170299999999955</v>
      </c>
      <c r="I691" s="2">
        <f t="array" ref="I691">SUMPRODUCT(B675:B694, (ROW(B675:B694)-ROW(B675)+1)) / (20*21/2)</f>
        <v>10.459404761904764</v>
      </c>
      <c r="J691" s="2">
        <f t="shared" si="82"/>
        <v>10.496332781378094</v>
      </c>
      <c r="K691" s="2">
        <f t="shared" ref="K691:K754" si="84">$K$4*B691+(1-$K$4)*K690</f>
        <v>10.452091393730036</v>
      </c>
    </row>
    <row r="692" spans="1:11" ht="13.5" x14ac:dyDescent="0.25">
      <c r="A692" s="3">
        <f>TITRES_STAT!B695</f>
        <v>43012</v>
      </c>
      <c r="B692" s="6">
        <f>TITRES_STAT!D695</f>
        <v>10.288</v>
      </c>
      <c r="C692" s="2">
        <f t="shared" si="77"/>
        <v>-0.11800000000000033</v>
      </c>
      <c r="D692" s="2">
        <f t="shared" si="78"/>
        <v>10.474399999999999</v>
      </c>
      <c r="E692" s="2">
        <f t="shared" si="80"/>
        <v>10.4579</v>
      </c>
      <c r="F692" s="2">
        <f t="shared" si="81"/>
        <v>10.482650000000003</v>
      </c>
      <c r="G692" s="2">
        <f t="shared" si="83"/>
        <v>10.528020000000003</v>
      </c>
      <c r="H692" s="2">
        <f t="shared" si="79"/>
        <v>9.8236199999999965</v>
      </c>
      <c r="I692" s="2">
        <f t="array" ref="I692">SUMPRODUCT(B676:B695, (ROW(B676:B695)-ROW(B676)+1)) / (20*21/2)</f>
        <v>10.453452380952381</v>
      </c>
      <c r="J692" s="2">
        <f t="shared" si="82"/>
        <v>10.47649156410399</v>
      </c>
      <c r="K692" s="2">
        <f t="shared" si="84"/>
        <v>10.445656437113172</v>
      </c>
    </row>
    <row r="693" spans="1:11" ht="13.5" x14ac:dyDescent="0.25">
      <c r="A693" s="3">
        <f>TITRES_STAT!B696</f>
        <v>43013</v>
      </c>
      <c r="B693" s="6">
        <f>TITRES_STAT!D696</f>
        <v>10.347</v>
      </c>
      <c r="C693" s="2">
        <f t="shared" si="77"/>
        <v>5.8999999999999275E-2</v>
      </c>
      <c r="D693" s="2">
        <f t="shared" si="78"/>
        <v>10.416600000000001</v>
      </c>
      <c r="E693" s="2">
        <f t="shared" si="80"/>
        <v>10.453199999999999</v>
      </c>
      <c r="F693" s="2">
        <f t="shared" si="81"/>
        <v>10.468750000000004</v>
      </c>
      <c r="G693" s="2">
        <f t="shared" si="83"/>
        <v>10.524480000000004</v>
      </c>
      <c r="H693" s="2">
        <f t="shared" si="79"/>
        <v>9.8305049999999952</v>
      </c>
      <c r="I693" s="2">
        <f t="array" ref="I693">SUMPRODUCT(B677:B696, (ROW(B677:B696)-ROW(B677)+1)) / (20*21/2)</f>
        <v>10.470247619047619</v>
      </c>
      <c r="J693" s="2">
        <f t="shared" si="82"/>
        <v>10.464159034189324</v>
      </c>
      <c r="K693" s="2">
        <f t="shared" si="84"/>
        <v>10.441787557226382</v>
      </c>
    </row>
    <row r="694" spans="1:11" ht="13.5" x14ac:dyDescent="0.25">
      <c r="A694" s="3">
        <f>TITRES_STAT!B697</f>
        <v>43014</v>
      </c>
      <c r="B694" s="6">
        <f>TITRES_STAT!D697</f>
        <v>10.631</v>
      </c>
      <c r="C694" s="2">
        <f t="shared" si="77"/>
        <v>0.2840000000000007</v>
      </c>
      <c r="D694" s="2">
        <f t="shared" si="78"/>
        <v>10.415600000000001</v>
      </c>
      <c r="E694" s="2">
        <f t="shared" si="80"/>
        <v>10.476899999999999</v>
      </c>
      <c r="F694" s="2">
        <f t="shared" si="81"/>
        <v>10.468500000000002</v>
      </c>
      <c r="G694" s="2">
        <f t="shared" si="83"/>
        <v>10.532880000000002</v>
      </c>
      <c r="H694" s="2">
        <f t="shared" si="79"/>
        <v>9.837729999999997</v>
      </c>
      <c r="I694" s="2">
        <f t="array" ref="I694">SUMPRODUCT(B678:B697, (ROW(B678:B697)-ROW(B678)+1)) / (20*21/2)</f>
        <v>10.486790476190475</v>
      </c>
      <c r="J694" s="2">
        <f t="shared" si="82"/>
        <v>10.480048649980818</v>
      </c>
      <c r="K694" s="2">
        <f t="shared" si="84"/>
        <v>10.449207653021427</v>
      </c>
    </row>
    <row r="695" spans="1:11" ht="13.5" x14ac:dyDescent="0.25">
      <c r="A695" s="3">
        <f>TITRES_STAT!B698</f>
        <v>43017</v>
      </c>
      <c r="B695" s="6">
        <f>TITRES_STAT!D698</f>
        <v>10.406000000000001</v>
      </c>
      <c r="C695" s="2">
        <f t="shared" si="77"/>
        <v>-0.22499999999999964</v>
      </c>
      <c r="D695" s="2">
        <f t="shared" si="78"/>
        <v>10.415600000000001</v>
      </c>
      <c r="E695" s="2">
        <f t="shared" si="80"/>
        <v>10.4781</v>
      </c>
      <c r="F695" s="2">
        <f t="shared" si="81"/>
        <v>10.459650000000003</v>
      </c>
      <c r="G695" s="2">
        <f t="shared" si="83"/>
        <v>10.539980000000003</v>
      </c>
      <c r="H695" s="2">
        <f t="shared" si="79"/>
        <v>9.843854999999996</v>
      </c>
      <c r="I695" s="2">
        <f t="array" ref="I695">SUMPRODUCT(B679:B698, (ROW(B679:B698)-ROW(B679)+1)) / (20*21/2)</f>
        <v>10.481747619047619</v>
      </c>
      <c r="J695" s="2">
        <f t="shared" si="82"/>
        <v>10.472996397601692</v>
      </c>
      <c r="K695" s="2">
        <f t="shared" si="84"/>
        <v>10.447513235255881</v>
      </c>
    </row>
    <row r="696" spans="1:11" ht="13.5" x14ac:dyDescent="0.25">
      <c r="A696" s="3">
        <f>TITRES_STAT!B699</f>
        <v>43018</v>
      </c>
      <c r="B696" s="6">
        <f>TITRES_STAT!D699</f>
        <v>10.635999999999999</v>
      </c>
      <c r="C696" s="2">
        <f t="shared" si="77"/>
        <v>0.22999999999999865</v>
      </c>
      <c r="D696" s="2">
        <f t="shared" si="78"/>
        <v>10.461599999999999</v>
      </c>
      <c r="E696" s="2">
        <f t="shared" si="80"/>
        <v>10.5023</v>
      </c>
      <c r="F696" s="2">
        <f t="shared" si="81"/>
        <v>10.462300000000003</v>
      </c>
      <c r="G696" s="2">
        <f t="shared" si="83"/>
        <v>10.5395</v>
      </c>
      <c r="H696" s="2">
        <f t="shared" si="79"/>
        <v>9.8511299999999977</v>
      </c>
      <c r="I696" s="2">
        <f t="array" ref="I696">SUMPRODUCT(B680:B699, (ROW(B680:B699)-ROW(B680)+1)) / (20*21/2)</f>
        <v>10.476947619047618</v>
      </c>
      <c r="J696" s="2">
        <f t="shared" si="82"/>
        <v>10.488520550211055</v>
      </c>
      <c r="K696" s="2">
        <f t="shared" si="84"/>
        <v>10.454904873088983</v>
      </c>
    </row>
    <row r="697" spans="1:11" ht="13.5" x14ac:dyDescent="0.25">
      <c r="A697" s="3">
        <f>TITRES_STAT!B700</f>
        <v>43019</v>
      </c>
      <c r="B697" s="6">
        <f>TITRES_STAT!D700</f>
        <v>10.635999999999999</v>
      </c>
      <c r="C697" s="2">
        <f t="shared" si="77"/>
        <v>0</v>
      </c>
      <c r="D697" s="2">
        <f t="shared" si="78"/>
        <v>10.531199999999998</v>
      </c>
      <c r="E697" s="2">
        <f t="shared" si="80"/>
        <v>10.502799999999999</v>
      </c>
      <c r="F697" s="2">
        <f t="shared" si="81"/>
        <v>10.46495</v>
      </c>
      <c r="G697" s="2">
        <f t="shared" si="83"/>
        <v>10.5441</v>
      </c>
      <c r="H697" s="2">
        <f t="shared" si="79"/>
        <v>9.857979999999996</v>
      </c>
      <c r="I697" s="2">
        <f t="array" ref="I697">SUMPRODUCT(B681:B700, (ROW(B681:B700)-ROW(B681)+1)) / (20*21/2)</f>
        <v>10.471923809523808</v>
      </c>
      <c r="J697" s="2">
        <f t="shared" si="82"/>
        <v>10.502566212095717</v>
      </c>
      <c r="K697" s="2">
        <f t="shared" si="84"/>
        <v>10.462006642771769</v>
      </c>
    </row>
    <row r="698" spans="1:11" ht="13.5" x14ac:dyDescent="0.25">
      <c r="A698" s="3">
        <f>TITRES_STAT!B701</f>
        <v>43020</v>
      </c>
      <c r="B698" s="6">
        <f>TITRES_STAT!D701</f>
        <v>10.412000000000001</v>
      </c>
      <c r="C698" s="2">
        <f t="shared" si="77"/>
        <v>-0.22399999999999842</v>
      </c>
      <c r="D698" s="2">
        <f t="shared" si="78"/>
        <v>10.5442</v>
      </c>
      <c r="E698" s="2">
        <f t="shared" si="80"/>
        <v>10.480399999999999</v>
      </c>
      <c r="F698" s="2">
        <f t="shared" si="81"/>
        <v>10.4564</v>
      </c>
      <c r="G698" s="2">
        <f t="shared" si="83"/>
        <v>10.544220000000003</v>
      </c>
      <c r="H698" s="2">
        <f t="shared" si="79"/>
        <v>9.8637099999999958</v>
      </c>
      <c r="I698" s="2">
        <f t="array" ref="I698">SUMPRODUCT(B682:B701, (ROW(B682:B701)-ROW(B682)+1)) / (20*21/2)</f>
        <v>10.466728571428572</v>
      </c>
      <c r="J698" s="2">
        <f t="shared" si="82"/>
        <v>10.493940858562793</v>
      </c>
      <c r="K698" s="2">
        <f t="shared" si="84"/>
        <v>10.460045597957189</v>
      </c>
    </row>
    <row r="699" spans="1:11" ht="13.5" x14ac:dyDescent="0.25">
      <c r="A699" s="3">
        <f>TITRES_STAT!B702</f>
        <v>43021</v>
      </c>
      <c r="B699" s="6">
        <f>TITRES_STAT!D702</f>
        <v>10.406000000000001</v>
      </c>
      <c r="C699" s="2">
        <f t="shared" si="77"/>
        <v>-6.0000000000002274E-3</v>
      </c>
      <c r="D699" s="2">
        <f t="shared" si="78"/>
        <v>10.4992</v>
      </c>
      <c r="E699" s="2">
        <f t="shared" si="80"/>
        <v>10.457400000000002</v>
      </c>
      <c r="F699" s="2">
        <f t="shared" si="81"/>
        <v>10.45875</v>
      </c>
      <c r="G699" s="2">
        <f t="shared" si="83"/>
        <v>10.541980000000001</v>
      </c>
      <c r="H699" s="2">
        <f t="shared" si="79"/>
        <v>9.8694799999999958</v>
      </c>
      <c r="I699" s="2">
        <f t="array" ref="I699">SUMPRODUCT(B683:B702, (ROW(B683:B702)-ROW(B683)+1)) / (20*21/2)</f>
        <v>10.462533333333333</v>
      </c>
      <c r="J699" s="2">
        <f t="shared" si="82"/>
        <v>10.485565538699669</v>
      </c>
      <c r="K699" s="2">
        <f t="shared" si="84"/>
        <v>10.457926162743183</v>
      </c>
    </row>
    <row r="700" spans="1:11" ht="13.5" x14ac:dyDescent="0.25">
      <c r="A700" s="3">
        <f>TITRES_STAT!B703</f>
        <v>43024</v>
      </c>
      <c r="B700" s="6">
        <f>TITRES_STAT!D703</f>
        <v>10.406000000000001</v>
      </c>
      <c r="C700" s="2">
        <f t="shared" si="77"/>
        <v>0</v>
      </c>
      <c r="D700" s="2">
        <f t="shared" si="78"/>
        <v>10.499199999999998</v>
      </c>
      <c r="E700" s="2">
        <f t="shared" si="80"/>
        <v>10.457400000000002</v>
      </c>
      <c r="F700" s="2">
        <f t="shared" si="81"/>
        <v>10.460550000000001</v>
      </c>
      <c r="G700" s="2">
        <f t="shared" si="83"/>
        <v>10.53974</v>
      </c>
      <c r="H700" s="2">
        <f t="shared" si="79"/>
        <v>9.8752499999999959</v>
      </c>
      <c r="I700" s="2">
        <f t="array" ref="I700">SUMPRODUCT(B684:B703, (ROW(B684:B703)-ROW(B684)+1)) / (20*21/2)</f>
        <v>10.456995238095239</v>
      </c>
      <c r="J700" s="2">
        <f t="shared" si="82"/>
        <v>10.47798786834732</v>
      </c>
      <c r="K700" s="2">
        <f t="shared" si="84"/>
        <v>10.455889842635608</v>
      </c>
    </row>
    <row r="701" spans="1:11" ht="13.5" x14ac:dyDescent="0.25">
      <c r="A701" s="3">
        <f>TITRES_STAT!B704</f>
        <v>43025</v>
      </c>
      <c r="B701" s="6">
        <f>TITRES_STAT!D704</f>
        <v>10.406000000000001</v>
      </c>
      <c r="C701" s="2">
        <f t="shared" si="77"/>
        <v>0</v>
      </c>
      <c r="D701" s="2">
        <f t="shared" si="78"/>
        <v>10.453199999999999</v>
      </c>
      <c r="E701" s="2">
        <f t="shared" si="80"/>
        <v>10.457400000000002</v>
      </c>
      <c r="F701" s="2">
        <f t="shared" si="81"/>
        <v>10.462050000000001</v>
      </c>
      <c r="G701" s="2">
        <f t="shared" si="83"/>
        <v>10.5375</v>
      </c>
      <c r="H701" s="2">
        <f t="shared" si="79"/>
        <v>9.881044999999995</v>
      </c>
      <c r="I701" s="2">
        <f t="array" ref="I701">SUMPRODUCT(B685:B704, (ROW(B685:B704)-ROW(B685)+1)) / (20*21/2)</f>
        <v>10.450828571428572</v>
      </c>
      <c r="J701" s="2">
        <f t="shared" si="82"/>
        <v>10.47113188088567</v>
      </c>
      <c r="K701" s="2">
        <f t="shared" si="84"/>
        <v>10.453933378218526</v>
      </c>
    </row>
    <row r="702" spans="1:11" ht="13.5" x14ac:dyDescent="0.25">
      <c r="A702" s="3">
        <f>TITRES_STAT!B705</f>
        <v>43026</v>
      </c>
      <c r="B702" s="6">
        <f>TITRES_STAT!D705</f>
        <v>10.417999999999999</v>
      </c>
      <c r="C702" s="2">
        <f t="shared" si="77"/>
        <v>1.1999999999998678E-2</v>
      </c>
      <c r="D702" s="2">
        <f t="shared" si="78"/>
        <v>10.409600000000001</v>
      </c>
      <c r="E702" s="2">
        <f t="shared" si="80"/>
        <v>10.470400000000001</v>
      </c>
      <c r="F702" s="2">
        <f t="shared" si="81"/>
        <v>10.46415</v>
      </c>
      <c r="G702" s="2">
        <f t="shared" si="83"/>
        <v>10.535499999999999</v>
      </c>
      <c r="H702" s="2">
        <f t="shared" si="79"/>
        <v>9.8876049999999953</v>
      </c>
      <c r="I702" s="2">
        <f t="array" ref="I702">SUMPRODUCT(B686:B705, (ROW(B686:B705)-ROW(B686)+1)) / (20*21/2)</f>
        <v>10.444633333333332</v>
      </c>
      <c r="J702" s="2">
        <f t="shared" si="82"/>
        <v>10.466071701753702</v>
      </c>
      <c r="K702" s="2">
        <f t="shared" si="84"/>
        <v>10.452524226131525</v>
      </c>
    </row>
    <row r="703" spans="1:11" ht="13.5" x14ac:dyDescent="0.25">
      <c r="A703" s="3">
        <f>TITRES_STAT!B706</f>
        <v>43027</v>
      </c>
      <c r="B703" s="6">
        <f>TITRES_STAT!D706</f>
        <v>10.406000000000001</v>
      </c>
      <c r="C703" s="2">
        <f t="shared" si="77"/>
        <v>-1.1999999999998678E-2</v>
      </c>
      <c r="D703" s="2">
        <f t="shared" si="78"/>
        <v>10.4084</v>
      </c>
      <c r="E703" s="2">
        <f t="shared" si="80"/>
        <v>10.4763</v>
      </c>
      <c r="F703" s="2">
        <f t="shared" si="81"/>
        <v>10.464750000000002</v>
      </c>
      <c r="G703" s="2">
        <f t="shared" si="83"/>
        <v>10.535379999999998</v>
      </c>
      <c r="H703" s="2">
        <f t="shared" si="79"/>
        <v>9.8942199999999954</v>
      </c>
      <c r="I703" s="2">
        <f t="array" ref="I703">SUMPRODUCT(B687:B706, (ROW(B687:B706)-ROW(B687)+1)) / (20*21/2)</f>
        <v>10.43612380952381</v>
      </c>
      <c r="J703" s="2">
        <f t="shared" si="82"/>
        <v>10.460350587300967</v>
      </c>
      <c r="K703" s="2">
        <f t="shared" si="84"/>
        <v>10.450699746675387</v>
      </c>
    </row>
    <row r="704" spans="1:11" ht="13.5" x14ac:dyDescent="0.25">
      <c r="A704" s="3">
        <f>TITRES_STAT!B707</f>
        <v>43028</v>
      </c>
      <c r="B704" s="6">
        <f>TITRES_STAT!D707</f>
        <v>10.4</v>
      </c>
      <c r="C704" s="2">
        <f t="shared" si="77"/>
        <v>-6.0000000000002274E-3</v>
      </c>
      <c r="D704" s="2">
        <f t="shared" si="78"/>
        <v>10.4072</v>
      </c>
      <c r="E704" s="2">
        <f t="shared" si="80"/>
        <v>10.453200000000001</v>
      </c>
      <c r="F704" s="2">
        <f t="shared" si="81"/>
        <v>10.465050000000002</v>
      </c>
      <c r="G704" s="2">
        <f t="shared" si="83"/>
        <v>10.529120000000001</v>
      </c>
      <c r="H704" s="2">
        <f t="shared" si="79"/>
        <v>9.9012049999999956</v>
      </c>
      <c r="I704" s="2">
        <f t="array" ref="I704">SUMPRODUCT(B688:B707, (ROW(B688:B707)-ROW(B688)+1)) / (20*21/2)</f>
        <v>10.4277</v>
      </c>
      <c r="J704" s="2">
        <f t="shared" si="82"/>
        <v>10.454602912319922</v>
      </c>
      <c r="K704" s="2">
        <f t="shared" si="84"/>
        <v>10.448711521315568</v>
      </c>
    </row>
    <row r="705" spans="1:11" ht="13.5" x14ac:dyDescent="0.25">
      <c r="A705" s="3">
        <f>TITRES_STAT!B708</f>
        <v>43031</v>
      </c>
      <c r="B705" s="6">
        <f>TITRES_STAT!D708</f>
        <v>10.4</v>
      </c>
      <c r="C705" s="2">
        <f t="shared" si="77"/>
        <v>0</v>
      </c>
      <c r="D705" s="2">
        <f t="shared" si="78"/>
        <v>10.405999999999999</v>
      </c>
      <c r="E705" s="2">
        <f t="shared" si="80"/>
        <v>10.4526</v>
      </c>
      <c r="F705" s="2">
        <f t="shared" si="81"/>
        <v>10.465350000000001</v>
      </c>
      <c r="G705" s="2">
        <f t="shared" si="83"/>
        <v>10.522860000000001</v>
      </c>
      <c r="H705" s="2">
        <f t="shared" si="79"/>
        <v>9.9082149999999949</v>
      </c>
      <c r="I705" s="2">
        <f t="array" ref="I705">SUMPRODUCT(B689:B708, (ROW(B689:B708)-ROW(B689)+1)) / (20*21/2)</f>
        <v>10.424490476190476</v>
      </c>
      <c r="J705" s="2">
        <f t="shared" si="82"/>
        <v>10.449402634956121</v>
      </c>
      <c r="K705" s="2">
        <f t="shared" si="84"/>
        <v>10.446801265577703</v>
      </c>
    </row>
    <row r="706" spans="1:11" ht="13.5" x14ac:dyDescent="0.25">
      <c r="A706" s="3">
        <f>TITRES_STAT!B709</f>
        <v>43032</v>
      </c>
      <c r="B706" s="6">
        <f>TITRES_STAT!D709</f>
        <v>10.375999999999999</v>
      </c>
      <c r="C706" s="2">
        <f t="shared" si="77"/>
        <v>-2.4000000000000909E-2</v>
      </c>
      <c r="D706" s="2">
        <f t="shared" si="78"/>
        <v>10.399999999999999</v>
      </c>
      <c r="E706" s="2">
        <f t="shared" si="80"/>
        <v>10.426600000000002</v>
      </c>
      <c r="F706" s="2">
        <f t="shared" si="81"/>
        <v>10.464450000000003</v>
      </c>
      <c r="G706" s="2">
        <f t="shared" si="83"/>
        <v>10.515999999999998</v>
      </c>
      <c r="H706" s="2">
        <f t="shared" si="79"/>
        <v>9.9151749999999961</v>
      </c>
      <c r="I706" s="2">
        <f t="array" ref="I706">SUMPRODUCT(B690:B709, (ROW(B690:B709)-ROW(B690)+1)) / (20*21/2)</f>
        <v>10.409938095238097</v>
      </c>
      <c r="J706" s="2">
        <f t="shared" si="82"/>
        <v>10.442411907817442</v>
      </c>
      <c r="K706" s="2">
        <f t="shared" si="84"/>
        <v>10.44402474535897</v>
      </c>
    </row>
    <row r="707" spans="1:11" ht="13.5" x14ac:dyDescent="0.25">
      <c r="A707" s="3">
        <f>TITRES_STAT!B710</f>
        <v>43033</v>
      </c>
      <c r="B707" s="6">
        <f>TITRES_STAT!D710</f>
        <v>10.375999999999999</v>
      </c>
      <c r="C707" s="2">
        <f t="shared" si="77"/>
        <v>0</v>
      </c>
      <c r="D707" s="2">
        <f t="shared" si="78"/>
        <v>10.3916</v>
      </c>
      <c r="E707" s="2">
        <f t="shared" si="80"/>
        <v>10.400600000000001</v>
      </c>
      <c r="F707" s="2">
        <f t="shared" si="81"/>
        <v>10.451700000000002</v>
      </c>
      <c r="G707" s="2">
        <f t="shared" si="83"/>
        <v>10.50808</v>
      </c>
      <c r="H707" s="2">
        <f t="shared" si="79"/>
        <v>9.9208449999999964</v>
      </c>
      <c r="I707" s="2">
        <f t="array" ref="I707">SUMPRODUCT(B691:B710, (ROW(B691:B710)-ROW(B691)+1)) / (20*21/2)</f>
        <v>10.409423809523808</v>
      </c>
      <c r="J707" s="2">
        <f t="shared" si="82"/>
        <v>10.436086964215782</v>
      </c>
      <c r="K707" s="2">
        <f t="shared" si="84"/>
        <v>10.44135710828607</v>
      </c>
    </row>
    <row r="708" spans="1:11" ht="13.5" x14ac:dyDescent="0.25">
      <c r="A708" s="3">
        <f>TITRES_STAT!B711</f>
        <v>43034</v>
      </c>
      <c r="B708" s="6">
        <f>TITRES_STAT!D711</f>
        <v>10.417999999999999</v>
      </c>
      <c r="C708" s="2">
        <f t="shared" ref="C708:C771" si="85">B708-B707</f>
        <v>4.1999999999999815E-2</v>
      </c>
      <c r="D708" s="2">
        <f t="shared" si="78"/>
        <v>10.394</v>
      </c>
      <c r="E708" s="2">
        <f t="shared" si="80"/>
        <v>10.401199999999999</v>
      </c>
      <c r="F708" s="2">
        <f t="shared" si="81"/>
        <v>10.440800000000003</v>
      </c>
      <c r="G708" s="2">
        <f t="shared" si="83"/>
        <v>10.502180000000001</v>
      </c>
      <c r="H708" s="2">
        <f t="shared" si="79"/>
        <v>9.9279899999999959</v>
      </c>
      <c r="I708" s="2">
        <f t="array" ref="I708">SUMPRODUCT(B692:B711, (ROW(B692:B711)-ROW(B692)+1)) / (20*21/2)</f>
        <v>10.40885238095238</v>
      </c>
      <c r="J708" s="2">
        <f t="shared" si="82"/>
        <v>10.434364396195232</v>
      </c>
      <c r="K708" s="2">
        <f t="shared" si="84"/>
        <v>10.440441143255244</v>
      </c>
    </row>
    <row r="709" spans="1:11" ht="13.5" x14ac:dyDescent="0.25">
      <c r="A709" s="3">
        <f>TITRES_STAT!B712</f>
        <v>43035</v>
      </c>
      <c r="B709" s="6">
        <f>TITRES_STAT!D712</f>
        <v>10.288</v>
      </c>
      <c r="C709" s="2">
        <f t="shared" si="85"/>
        <v>-0.12999999999999901</v>
      </c>
      <c r="D709" s="2">
        <f t="shared" si="78"/>
        <v>10.371600000000001</v>
      </c>
      <c r="E709" s="2">
        <f t="shared" si="80"/>
        <v>10.389399999999998</v>
      </c>
      <c r="F709" s="2">
        <f t="shared" si="81"/>
        <v>10.423400000000004</v>
      </c>
      <c r="G709" s="2">
        <f t="shared" si="83"/>
        <v>10.493680000000001</v>
      </c>
      <c r="H709" s="2">
        <f t="shared" si="79"/>
        <v>9.9331699999999952</v>
      </c>
      <c r="I709" s="2">
        <f t="array" ref="I709">SUMPRODUCT(B693:B712, (ROW(B693:B712)-ROW(B693)+1)) / (20*21/2)</f>
        <v>10.40422380952381</v>
      </c>
      <c r="J709" s="2">
        <f t="shared" si="82"/>
        <v>10.420424929890924</v>
      </c>
      <c r="K709" s="2">
        <f t="shared" si="84"/>
        <v>10.434463059206019</v>
      </c>
    </row>
    <row r="710" spans="1:11" ht="13.5" x14ac:dyDescent="0.25">
      <c r="A710" s="3">
        <f>TITRES_STAT!B713</f>
        <v>43038</v>
      </c>
      <c r="B710" s="6">
        <f>TITRES_STAT!D713</f>
        <v>10.417999999999999</v>
      </c>
      <c r="C710" s="2">
        <f t="shared" si="85"/>
        <v>0.12999999999999901</v>
      </c>
      <c r="D710" s="2">
        <f t="shared" ref="D710:D773" si="86">AVERAGE(B706:B710)</f>
        <v>10.3752</v>
      </c>
      <c r="E710" s="2">
        <f t="shared" si="80"/>
        <v>10.390599999999997</v>
      </c>
      <c r="F710" s="2">
        <f t="shared" si="81"/>
        <v>10.424000000000003</v>
      </c>
      <c r="G710" s="2">
        <f t="shared" si="83"/>
        <v>10.490260000000001</v>
      </c>
      <c r="H710" s="2">
        <f t="shared" si="79"/>
        <v>9.9402449999999956</v>
      </c>
      <c r="I710" s="2">
        <f t="array" ref="I710">SUMPRODUCT(B694:B713, (ROW(B694:B713)-ROW(B694)+1)) / (20*21/2)</f>
        <v>10.398604761904762</v>
      </c>
      <c r="J710" s="2">
        <f t="shared" si="82"/>
        <v>10.420193984187026</v>
      </c>
      <c r="K710" s="2">
        <f t="shared" si="84"/>
        <v>10.433817449041078</v>
      </c>
    </row>
    <row r="711" spans="1:11" ht="13.5" x14ac:dyDescent="0.25">
      <c r="A711" s="3">
        <f>TITRES_STAT!B714</f>
        <v>43039</v>
      </c>
      <c r="B711" s="6">
        <f>TITRES_STAT!D714</f>
        <v>10.417999999999999</v>
      </c>
      <c r="C711" s="2">
        <f t="shared" si="85"/>
        <v>0</v>
      </c>
      <c r="D711" s="2">
        <f t="shared" si="86"/>
        <v>10.383599999999999</v>
      </c>
      <c r="E711" s="2">
        <f t="shared" si="80"/>
        <v>10.391799999999998</v>
      </c>
      <c r="F711" s="2">
        <f t="shared" si="81"/>
        <v>10.424600000000003</v>
      </c>
      <c r="G711" s="2">
        <f t="shared" si="83"/>
        <v>10.486840000000003</v>
      </c>
      <c r="H711" s="2">
        <f t="shared" si="79"/>
        <v>9.9454899999999942</v>
      </c>
      <c r="I711" s="2">
        <f t="array" ref="I711">SUMPRODUCT(B695:B714, (ROW(B695:B714)-ROW(B695)+1)) / (20*21/2)</f>
        <v>10.40192380952381</v>
      </c>
      <c r="J711" s="2">
        <f t="shared" si="82"/>
        <v>10.419985033312072</v>
      </c>
      <c r="K711" s="2">
        <f t="shared" si="84"/>
        <v>10.433197156921819</v>
      </c>
    </row>
    <row r="712" spans="1:11" ht="13.5" x14ac:dyDescent="0.25">
      <c r="A712" s="3">
        <f>TITRES_STAT!B715</f>
        <v>43040</v>
      </c>
      <c r="B712" s="6">
        <f>TITRES_STAT!D715</f>
        <v>10.375999999999999</v>
      </c>
      <c r="C712" s="2">
        <f t="shared" si="85"/>
        <v>-4.1999999999999815E-2</v>
      </c>
      <c r="D712" s="2">
        <f t="shared" si="86"/>
        <v>10.383599999999999</v>
      </c>
      <c r="E712" s="2">
        <f t="shared" si="80"/>
        <v>10.387600000000001</v>
      </c>
      <c r="F712" s="2">
        <f t="shared" si="81"/>
        <v>10.429000000000004</v>
      </c>
      <c r="G712" s="2">
        <f t="shared" si="83"/>
        <v>10.48258</v>
      </c>
      <c r="H712" s="2">
        <f t="shared" si="79"/>
        <v>9.9505249999999936</v>
      </c>
      <c r="I712" s="2">
        <f t="array" ref="I712">SUMPRODUCT(B696:B715, (ROW(B696:B715)-ROW(B696)+1)) / (20*21/2)</f>
        <v>10.38917619047619</v>
      </c>
      <c r="J712" s="2">
        <f t="shared" si="82"/>
        <v>10.415795982520446</v>
      </c>
      <c r="K712" s="2">
        <f t="shared" si="84"/>
        <v>10.430954131160179</v>
      </c>
    </row>
    <row r="713" spans="1:11" ht="13.5" x14ac:dyDescent="0.25">
      <c r="A713" s="3">
        <f>TITRES_STAT!B716</f>
        <v>43041</v>
      </c>
      <c r="B713" s="6">
        <f>TITRES_STAT!D716</f>
        <v>10.37</v>
      </c>
      <c r="C713" s="2">
        <f t="shared" si="85"/>
        <v>-6.0000000000002274E-3</v>
      </c>
      <c r="D713" s="2">
        <f t="shared" si="86"/>
        <v>10.373999999999999</v>
      </c>
      <c r="E713" s="2">
        <f t="shared" si="80"/>
        <v>10.384</v>
      </c>
      <c r="F713" s="2">
        <f t="shared" si="81"/>
        <v>10.430150000000003</v>
      </c>
      <c r="G713" s="2">
        <f t="shared" si="83"/>
        <v>10.478200000000001</v>
      </c>
      <c r="H713" s="2">
        <f t="shared" si="79"/>
        <v>9.9569149999999933</v>
      </c>
      <c r="I713" s="2">
        <f t="array" ref="I713">SUMPRODUCT(B697:B716, (ROW(B697:B716)-ROW(B697)+1)) / (20*21/2)</f>
        <v>10.376990476190475</v>
      </c>
      <c r="J713" s="2">
        <f t="shared" si="82"/>
        <v>10.411434460375641</v>
      </c>
      <c r="K713" s="2">
        <f t="shared" si="84"/>
        <v>10.428563773075467</v>
      </c>
    </row>
    <row r="714" spans="1:11" ht="13.5" x14ac:dyDescent="0.25">
      <c r="A714" s="3">
        <f>TITRES_STAT!B717</f>
        <v>43042</v>
      </c>
      <c r="B714" s="6">
        <f>TITRES_STAT!D717</f>
        <v>10.465</v>
      </c>
      <c r="C714" s="2">
        <f t="shared" si="85"/>
        <v>9.5000000000000639E-2</v>
      </c>
      <c r="D714" s="2">
        <f t="shared" si="86"/>
        <v>10.4094</v>
      </c>
      <c r="E714" s="2">
        <f t="shared" si="80"/>
        <v>10.390500000000001</v>
      </c>
      <c r="F714" s="2">
        <f t="shared" si="81"/>
        <v>10.421850000000003</v>
      </c>
      <c r="G714" s="2">
        <f t="shared" si="83"/>
        <v>10.475720000000001</v>
      </c>
      <c r="H714" s="2">
        <f t="shared" ref="H714:H777" si="87">AVERAGE(B515:B714)</f>
        <v>9.9637799999999928</v>
      </c>
      <c r="I714" s="2">
        <f t="array" ref="I714">SUMPRODUCT(B698:B717, (ROW(B698:B717)-ROW(B698)+1)) / (20*21/2)</f>
        <v>10.382747619047619</v>
      </c>
      <c r="J714" s="2">
        <f t="shared" si="82"/>
        <v>10.416535940339866</v>
      </c>
      <c r="K714" s="2">
        <f t="shared" si="84"/>
        <v>10.429992644719567</v>
      </c>
    </row>
    <row r="715" spans="1:11" ht="13.5" x14ac:dyDescent="0.25">
      <c r="A715" s="3">
        <f>TITRES_STAT!B718</f>
        <v>43045</v>
      </c>
      <c r="B715" s="6">
        <f>TITRES_STAT!D718</f>
        <v>10.288</v>
      </c>
      <c r="C715" s="2">
        <f t="shared" si="85"/>
        <v>-0.1769999999999996</v>
      </c>
      <c r="D715" s="2">
        <f t="shared" si="86"/>
        <v>10.383399999999998</v>
      </c>
      <c r="E715" s="2">
        <f t="shared" si="80"/>
        <v>10.379300000000001</v>
      </c>
      <c r="F715" s="2">
        <f t="shared" si="81"/>
        <v>10.415950000000004</v>
      </c>
      <c r="G715" s="2">
        <f t="shared" si="83"/>
        <v>10.4697</v>
      </c>
      <c r="H715" s="2">
        <f t="shared" si="87"/>
        <v>9.9683999999999937</v>
      </c>
      <c r="I715" s="2">
        <f t="array" ref="I715">SUMPRODUCT(B699:B718, (ROW(B699:B718)-ROW(B699)+1)) / (20*21/2)</f>
        <v>10.379252380952382</v>
      </c>
      <c r="J715" s="2">
        <f t="shared" si="82"/>
        <v>10.40429442221226</v>
      </c>
      <c r="K715" s="2">
        <f t="shared" si="84"/>
        <v>10.424424305710955</v>
      </c>
    </row>
    <row r="716" spans="1:11" ht="13.5" x14ac:dyDescent="0.25">
      <c r="A716" s="3">
        <f>TITRES_STAT!B719</f>
        <v>43046</v>
      </c>
      <c r="B716" s="6">
        <f>TITRES_STAT!D719</f>
        <v>10.288</v>
      </c>
      <c r="C716" s="2">
        <f t="shared" si="85"/>
        <v>0</v>
      </c>
      <c r="D716" s="2">
        <f t="shared" si="86"/>
        <v>10.357399999999998</v>
      </c>
      <c r="E716" s="2">
        <f t="shared" ref="E716:E779" si="88">AVERAGE(B707:B716)</f>
        <v>10.3705</v>
      </c>
      <c r="F716" s="2">
        <f t="shared" si="81"/>
        <v>10.398550000000004</v>
      </c>
      <c r="G716" s="2">
        <f t="shared" si="83"/>
        <v>10.46368</v>
      </c>
      <c r="H716" s="2">
        <f t="shared" si="87"/>
        <v>9.9730199999999929</v>
      </c>
      <c r="I716" s="2">
        <f t="array" ref="I716">SUMPRODUCT(B700:B719, (ROW(B700:B719)-ROW(B700)+1)) / (20*21/2)</f>
        <v>10.37822857142857</v>
      </c>
      <c r="J716" s="2">
        <f t="shared" si="82"/>
        <v>10.39321876295395</v>
      </c>
      <c r="K716" s="2">
        <f t="shared" si="84"/>
        <v>10.419074332937976</v>
      </c>
    </row>
    <row r="717" spans="1:11" ht="13.5" x14ac:dyDescent="0.25">
      <c r="A717" s="3">
        <f>TITRES_STAT!B720</f>
        <v>43047</v>
      </c>
      <c r="B717" s="6">
        <f>TITRES_STAT!D720</f>
        <v>10.459</v>
      </c>
      <c r="C717" s="2">
        <f t="shared" si="85"/>
        <v>0.17099999999999937</v>
      </c>
      <c r="D717" s="2">
        <f t="shared" si="86"/>
        <v>10.374000000000001</v>
      </c>
      <c r="E717" s="2">
        <f t="shared" si="88"/>
        <v>10.3788</v>
      </c>
      <c r="F717" s="2">
        <f t="shared" si="81"/>
        <v>10.389700000000001</v>
      </c>
      <c r="G717" s="2">
        <f t="shared" si="83"/>
        <v>10.461079999999997</v>
      </c>
      <c r="H717" s="2">
        <f t="shared" si="87"/>
        <v>9.9784949999999935</v>
      </c>
      <c r="I717" s="2">
        <f t="array" ref="I717">SUMPRODUCT(B701:B720, (ROW(B701:B720)-ROW(B701)+1)) / (20*21/2)</f>
        <v>10.38525238095238</v>
      </c>
      <c r="J717" s="2">
        <f t="shared" si="82"/>
        <v>10.399483642672621</v>
      </c>
      <c r="K717" s="2">
        <f t="shared" si="84"/>
        <v>10.42064004537178</v>
      </c>
    </row>
    <row r="718" spans="1:11" ht="13.5" x14ac:dyDescent="0.25">
      <c r="A718" s="3">
        <f>TITRES_STAT!B721</f>
        <v>43048</v>
      </c>
      <c r="B718" s="6">
        <f>TITRES_STAT!D721</f>
        <v>10.353</v>
      </c>
      <c r="C718" s="2">
        <f t="shared" si="85"/>
        <v>-0.10599999999999987</v>
      </c>
      <c r="D718" s="2">
        <f t="shared" si="86"/>
        <v>10.3706</v>
      </c>
      <c r="E718" s="2">
        <f t="shared" si="88"/>
        <v>10.372299999999999</v>
      </c>
      <c r="F718" s="2">
        <f t="shared" si="81"/>
        <v>10.386750000000003</v>
      </c>
      <c r="G718" s="2">
        <f t="shared" si="83"/>
        <v>10.45636</v>
      </c>
      <c r="H718" s="2">
        <f t="shared" si="87"/>
        <v>9.9834399999999945</v>
      </c>
      <c r="I718" s="2">
        <f t="array" ref="I718">SUMPRODUCT(B702:B721, (ROW(B702:B721)-ROW(B702)+1)) / (20*21/2)</f>
        <v>10.384119047619047</v>
      </c>
      <c r="J718" s="2">
        <f t="shared" si="82"/>
        <v>10.395056629084753</v>
      </c>
      <c r="K718" s="2">
        <f t="shared" si="84"/>
        <v>10.417987494572888</v>
      </c>
    </row>
    <row r="719" spans="1:11" ht="13.5" x14ac:dyDescent="0.25">
      <c r="A719" s="3">
        <f>TITRES_STAT!B722</f>
        <v>43049</v>
      </c>
      <c r="B719" s="6">
        <f>TITRES_STAT!D722</f>
        <v>10.375999999999999</v>
      </c>
      <c r="C719" s="2">
        <f t="shared" si="85"/>
        <v>2.2999999999999687E-2</v>
      </c>
      <c r="D719" s="2">
        <f t="shared" si="86"/>
        <v>10.352799999999998</v>
      </c>
      <c r="E719" s="2">
        <f t="shared" si="88"/>
        <v>10.3811</v>
      </c>
      <c r="F719" s="2">
        <f t="shared" si="81"/>
        <v>10.385250000000003</v>
      </c>
      <c r="G719" s="2">
        <f t="shared" si="83"/>
        <v>10.453399999999998</v>
      </c>
      <c r="H719" s="2">
        <f t="shared" si="87"/>
        <v>9.9892949999999949</v>
      </c>
      <c r="I719" s="2">
        <f t="array" ref="I719">SUMPRODUCT(B703:B722, (ROW(B703:B722)-ROW(B703)+1)) / (20*21/2)</f>
        <v>10.383128571428571</v>
      </c>
      <c r="J719" s="2">
        <f t="shared" si="82"/>
        <v>10.393241712029063</v>
      </c>
      <c r="K719" s="2">
        <f t="shared" si="84"/>
        <v>10.416340926158265</v>
      </c>
    </row>
    <row r="720" spans="1:11" ht="13.5" x14ac:dyDescent="0.25">
      <c r="A720" s="3">
        <f>TITRES_STAT!B723</f>
        <v>43052</v>
      </c>
      <c r="B720" s="6">
        <f>TITRES_STAT!D723</f>
        <v>10.459</v>
      </c>
      <c r="C720" s="2">
        <f t="shared" si="85"/>
        <v>8.3000000000000185E-2</v>
      </c>
      <c r="D720" s="2">
        <f t="shared" si="86"/>
        <v>10.387</v>
      </c>
      <c r="E720" s="2">
        <f t="shared" si="88"/>
        <v>10.385199999999999</v>
      </c>
      <c r="F720" s="2">
        <f t="shared" si="81"/>
        <v>10.387900000000002</v>
      </c>
      <c r="G720" s="2">
        <f t="shared" si="83"/>
        <v>10.449739999999998</v>
      </c>
      <c r="H720" s="2">
        <f t="shared" si="87"/>
        <v>9.9951199999999947</v>
      </c>
      <c r="I720" s="2">
        <f t="array" ref="I720">SUMPRODUCT(B704:B723, (ROW(B704:B723)-ROW(B704)+1)) / (20*21/2)</f>
        <v>10.380147619047621</v>
      </c>
      <c r="J720" s="2">
        <f t="shared" si="82"/>
        <v>10.399504406121533</v>
      </c>
      <c r="K720" s="2">
        <f t="shared" si="84"/>
        <v>10.418013831014802</v>
      </c>
    </row>
    <row r="721" spans="1:11" ht="13.5" x14ac:dyDescent="0.25">
      <c r="A721" s="3">
        <f>TITRES_STAT!B724</f>
        <v>43053</v>
      </c>
      <c r="B721" s="6">
        <f>TITRES_STAT!D724</f>
        <v>10.375999999999999</v>
      </c>
      <c r="C721" s="2">
        <f t="shared" si="85"/>
        <v>-8.3000000000000185E-2</v>
      </c>
      <c r="D721" s="2">
        <f t="shared" si="86"/>
        <v>10.404599999999999</v>
      </c>
      <c r="E721" s="2">
        <f t="shared" si="88"/>
        <v>10.381</v>
      </c>
      <c r="F721" s="2">
        <f t="shared" si="81"/>
        <v>10.386400000000002</v>
      </c>
      <c r="G721" s="2">
        <f t="shared" si="83"/>
        <v>10.445</v>
      </c>
      <c r="H721" s="2">
        <f t="shared" si="87"/>
        <v>10.000529999999994</v>
      </c>
      <c r="I721" s="2">
        <f t="array" ref="I721">SUMPRODUCT(B705:B724, (ROW(B705:B724)-ROW(B705)+1)) / (20*21/2)</f>
        <v>10.37741904761905</v>
      </c>
      <c r="J721" s="2">
        <f t="shared" si="82"/>
        <v>10.397265891252816</v>
      </c>
      <c r="K721" s="2">
        <f t="shared" si="84"/>
        <v>10.416366229798536</v>
      </c>
    </row>
    <row r="722" spans="1:11" ht="13.5" x14ac:dyDescent="0.25">
      <c r="A722" s="3">
        <f>TITRES_STAT!B725</f>
        <v>43054</v>
      </c>
      <c r="B722" s="6">
        <f>TITRES_STAT!D725</f>
        <v>10.375999999999999</v>
      </c>
      <c r="C722" s="2">
        <f t="shared" si="85"/>
        <v>0</v>
      </c>
      <c r="D722" s="2">
        <f t="shared" si="86"/>
        <v>10.388</v>
      </c>
      <c r="E722" s="2">
        <f t="shared" si="88"/>
        <v>10.381000000000002</v>
      </c>
      <c r="F722" s="2">
        <f t="shared" si="81"/>
        <v>10.384300000000003</v>
      </c>
      <c r="G722" s="2">
        <f t="shared" si="83"/>
        <v>10.440860000000001</v>
      </c>
      <c r="H722" s="2">
        <f t="shared" si="87"/>
        <v>10.005914999999995</v>
      </c>
      <c r="I722" s="2">
        <f t="array" ref="I722">SUMPRODUCT(B706:B725, (ROW(B706:B725)-ROW(B706)+1)) / (20*21/2)</f>
        <v>10.374342857142857</v>
      </c>
      <c r="J722" s="2">
        <f t="shared" si="82"/>
        <v>10.395240568276359</v>
      </c>
      <c r="K722" s="2">
        <f t="shared" si="84"/>
        <v>10.414783240394671</v>
      </c>
    </row>
    <row r="723" spans="1:11" ht="13.5" x14ac:dyDescent="0.25">
      <c r="A723" s="3">
        <f>TITRES_STAT!B726</f>
        <v>43055</v>
      </c>
      <c r="B723" s="6">
        <f>TITRES_STAT!D726</f>
        <v>10.353</v>
      </c>
      <c r="C723" s="2">
        <f t="shared" si="85"/>
        <v>-2.2999999999999687E-2</v>
      </c>
      <c r="D723" s="2">
        <f t="shared" si="86"/>
        <v>10.388</v>
      </c>
      <c r="E723" s="2">
        <f t="shared" si="88"/>
        <v>10.379300000000001</v>
      </c>
      <c r="F723" s="2">
        <f t="shared" si="81"/>
        <v>10.381650000000002</v>
      </c>
      <c r="G723" s="2">
        <f t="shared" si="83"/>
        <v>10.435419999999999</v>
      </c>
      <c r="H723" s="2">
        <f t="shared" si="87"/>
        <v>10.010739999999995</v>
      </c>
      <c r="I723" s="2">
        <f t="array" ref="I723">SUMPRODUCT(B707:B726, (ROW(B707:B726)-ROW(B707)+1)) / (20*21/2)</f>
        <v>10.371519047619046</v>
      </c>
      <c r="J723" s="2">
        <f t="shared" si="82"/>
        <v>10.391217657011945</v>
      </c>
      <c r="K723" s="2">
        <f t="shared" si="84"/>
        <v>10.412360368222332</v>
      </c>
    </row>
    <row r="724" spans="1:11" ht="13.5" x14ac:dyDescent="0.25">
      <c r="A724" s="3">
        <f>TITRES_STAT!B727</f>
        <v>43056</v>
      </c>
      <c r="B724" s="6">
        <f>TITRES_STAT!D727</f>
        <v>10.353</v>
      </c>
      <c r="C724" s="2">
        <f t="shared" si="85"/>
        <v>0</v>
      </c>
      <c r="D724" s="2">
        <f t="shared" si="86"/>
        <v>10.3834</v>
      </c>
      <c r="E724" s="2">
        <f t="shared" si="88"/>
        <v>10.3681</v>
      </c>
      <c r="F724" s="2">
        <f t="shared" ref="F724:F787" si="89">AVERAGE(B705:B724)</f>
        <v>10.379300000000002</v>
      </c>
      <c r="G724" s="2">
        <f t="shared" si="83"/>
        <v>10.429759999999998</v>
      </c>
      <c r="H724" s="2">
        <f t="shared" si="87"/>
        <v>10.015824999999996</v>
      </c>
      <c r="I724" s="2">
        <f t="array" ref="I724">SUMPRODUCT(B708:B727, (ROW(B708:B727)-ROW(B708)+1)) / (20*21/2)</f>
        <v>10.368833333333333</v>
      </c>
      <c r="J724" s="2">
        <f t="shared" si="82"/>
        <v>10.387577880153664</v>
      </c>
      <c r="K724" s="2">
        <f t="shared" si="84"/>
        <v>10.410032510644987</v>
      </c>
    </row>
    <row r="725" spans="1:11" ht="13.5" x14ac:dyDescent="0.25">
      <c r="A725" s="3">
        <f>TITRES_STAT!B728</f>
        <v>43059</v>
      </c>
      <c r="B725" s="6">
        <f>TITRES_STAT!D728</f>
        <v>10.347</v>
      </c>
      <c r="C725" s="2">
        <f t="shared" si="85"/>
        <v>-6.0000000000002274E-3</v>
      </c>
      <c r="D725" s="2">
        <f t="shared" si="86"/>
        <v>10.361000000000001</v>
      </c>
      <c r="E725" s="2">
        <f t="shared" si="88"/>
        <v>10.373999999999999</v>
      </c>
      <c r="F725" s="2">
        <f t="shared" si="89"/>
        <v>10.376650000000001</v>
      </c>
      <c r="G725" s="2">
        <f t="shared" si="83"/>
        <v>10.425039999999999</v>
      </c>
      <c r="H725" s="2">
        <f t="shared" si="87"/>
        <v>10.020879999999995</v>
      </c>
      <c r="I725" s="2">
        <f t="array" ref="I725">SUMPRODUCT(B709:B728, (ROW(B709:B728)-ROW(B709)+1)) / (20*21/2)</f>
        <v>10.376952380952382</v>
      </c>
      <c r="J725" s="2">
        <f t="shared" ref="J725:J788" si="90">$J$4*B725+J724*(1-$J$4)</f>
        <v>10.383713320139028</v>
      </c>
      <c r="K725" s="2">
        <f t="shared" si="84"/>
        <v>10.407560647482439</v>
      </c>
    </row>
    <row r="726" spans="1:11" ht="13.5" x14ac:dyDescent="0.25">
      <c r="A726" s="3">
        <f>TITRES_STAT!B729</f>
        <v>43060</v>
      </c>
      <c r="B726" s="6">
        <f>TITRES_STAT!D729</f>
        <v>10.347</v>
      </c>
      <c r="C726" s="2">
        <f t="shared" si="85"/>
        <v>0</v>
      </c>
      <c r="D726" s="2">
        <f t="shared" si="86"/>
        <v>10.3552</v>
      </c>
      <c r="E726" s="2">
        <f t="shared" si="88"/>
        <v>10.379899999999996</v>
      </c>
      <c r="F726" s="2">
        <f t="shared" si="89"/>
        <v>10.375200000000003</v>
      </c>
      <c r="G726" s="2">
        <f t="shared" si="83"/>
        <v>10.420319999999998</v>
      </c>
      <c r="H726" s="2">
        <f t="shared" si="87"/>
        <v>10.025934999999995</v>
      </c>
      <c r="I726" s="2">
        <f t="array" ref="I726">SUMPRODUCT(B710:B729, (ROW(B710:B729)-ROW(B710)+1)) / (20*21/2)</f>
        <v>10.379828571428572</v>
      </c>
      <c r="J726" s="2">
        <f t="shared" si="90"/>
        <v>10.380216813459121</v>
      </c>
      <c r="K726" s="2">
        <f t="shared" si="84"/>
        <v>10.405185720130188</v>
      </c>
    </row>
    <row r="727" spans="1:11" ht="13.5" x14ac:dyDescent="0.25">
      <c r="A727" s="3">
        <f>TITRES_STAT!B730</f>
        <v>43061</v>
      </c>
      <c r="B727" s="6">
        <f>TITRES_STAT!D730</f>
        <v>10.347</v>
      </c>
      <c r="C727" s="2">
        <f t="shared" si="85"/>
        <v>0</v>
      </c>
      <c r="D727" s="2">
        <f t="shared" si="86"/>
        <v>10.349399999999999</v>
      </c>
      <c r="E727" s="2">
        <f t="shared" si="88"/>
        <v>10.368699999999999</v>
      </c>
      <c r="F727" s="2">
        <f t="shared" si="89"/>
        <v>10.373750000000003</v>
      </c>
      <c r="G727" s="2">
        <f t="shared" si="83"/>
        <v>10.415599999999998</v>
      </c>
      <c r="H727" s="2">
        <f t="shared" si="87"/>
        <v>10.030989999999994</v>
      </c>
      <c r="I727" s="2">
        <f t="array" ref="I727">SUMPRODUCT(B711:B730, (ROW(B711:B730)-ROW(B711)+1)) / (20*21/2)</f>
        <v>10.386619047619046</v>
      </c>
      <c r="J727" s="2">
        <f t="shared" si="90"/>
        <v>10.377053307415395</v>
      </c>
      <c r="K727" s="2">
        <f t="shared" si="84"/>
        <v>10.402903927183907</v>
      </c>
    </row>
    <row r="728" spans="1:11" ht="13.5" x14ac:dyDescent="0.25">
      <c r="A728" s="3">
        <f>TITRES_STAT!B731</f>
        <v>43062</v>
      </c>
      <c r="B728" s="6">
        <f>TITRES_STAT!D731</f>
        <v>10.459</v>
      </c>
      <c r="C728" s="2">
        <f t="shared" si="85"/>
        <v>0.1120000000000001</v>
      </c>
      <c r="D728" s="2">
        <f t="shared" si="86"/>
        <v>10.3706</v>
      </c>
      <c r="E728" s="2">
        <f t="shared" si="88"/>
        <v>10.379299999999999</v>
      </c>
      <c r="F728" s="2">
        <f t="shared" si="89"/>
        <v>10.375800000000002</v>
      </c>
      <c r="G728" s="2">
        <f t="shared" si="83"/>
        <v>10.413119999999997</v>
      </c>
      <c r="H728" s="2">
        <f t="shared" si="87"/>
        <v>10.035664999999993</v>
      </c>
      <c r="I728" s="2">
        <f t="array" ref="I728">SUMPRODUCT(B712:B731, (ROW(B712:B731)-ROW(B712)+1)) / (20*21/2)</f>
        <v>10.394385714285713</v>
      </c>
      <c r="J728" s="2">
        <f t="shared" si="90"/>
        <v>10.384857754328214</v>
      </c>
      <c r="K728" s="2">
        <f t="shared" si="84"/>
        <v>10.405103773176695</v>
      </c>
    </row>
    <row r="729" spans="1:11" ht="13.5" x14ac:dyDescent="0.25">
      <c r="A729" s="3">
        <f>TITRES_STAT!B732</f>
        <v>43063</v>
      </c>
      <c r="B729" s="6">
        <f>TITRES_STAT!D732</f>
        <v>10.406000000000001</v>
      </c>
      <c r="C729" s="2">
        <f t="shared" si="85"/>
        <v>-5.2999999999999048E-2</v>
      </c>
      <c r="D729" s="2">
        <f t="shared" si="86"/>
        <v>10.3812</v>
      </c>
      <c r="E729" s="2">
        <f t="shared" si="88"/>
        <v>10.382300000000001</v>
      </c>
      <c r="F729" s="2">
        <f t="shared" si="89"/>
        <v>10.381700000000002</v>
      </c>
      <c r="G729" s="2">
        <f t="shared" si="83"/>
        <v>10.414059999999997</v>
      </c>
      <c r="H729" s="2">
        <f t="shared" si="87"/>
        <v>10.039089999999993</v>
      </c>
      <c r="I729" s="2">
        <f t="array" ref="I729">SUMPRODUCT(B713:B732, (ROW(B713:B732)-ROW(B713)+1)) / (20*21/2)</f>
        <v>10.401928571428572</v>
      </c>
      <c r="J729" s="2">
        <f t="shared" si="90"/>
        <v>10.38687130153505</v>
      </c>
      <c r="K729" s="2">
        <f t="shared" si="84"/>
        <v>10.40513891932663</v>
      </c>
    </row>
    <row r="730" spans="1:11" ht="13.5" x14ac:dyDescent="0.25">
      <c r="A730" s="3">
        <f>TITRES_STAT!B733</f>
        <v>43066</v>
      </c>
      <c r="B730" s="6">
        <f>TITRES_STAT!D733</f>
        <v>10.452999999999999</v>
      </c>
      <c r="C730" s="2">
        <f t="shared" si="85"/>
        <v>4.699999999999882E-2</v>
      </c>
      <c r="D730" s="2">
        <f t="shared" si="86"/>
        <v>10.4024</v>
      </c>
      <c r="E730" s="2">
        <f t="shared" si="88"/>
        <v>10.3817</v>
      </c>
      <c r="F730" s="2">
        <f t="shared" si="89"/>
        <v>10.383450000000002</v>
      </c>
      <c r="G730" s="2">
        <f t="shared" si="83"/>
        <v>10.415719999999999</v>
      </c>
      <c r="H730" s="2">
        <f t="shared" si="87"/>
        <v>10.042279999999991</v>
      </c>
      <c r="I730" s="2">
        <f t="array" ref="I730">SUMPRODUCT(B714:B733, (ROW(B714:B733)-ROW(B714)+1)) / (20*21/2)</f>
        <v>10.424285714285716</v>
      </c>
      <c r="J730" s="2">
        <f t="shared" si="90"/>
        <v>10.393169272817428</v>
      </c>
      <c r="K730" s="2">
        <f t="shared" si="84"/>
        <v>10.407015824451078</v>
      </c>
    </row>
    <row r="731" spans="1:11" ht="13.5" x14ac:dyDescent="0.25">
      <c r="A731" s="3">
        <f>TITRES_STAT!B734</f>
        <v>43067</v>
      </c>
      <c r="B731" s="6">
        <f>TITRES_STAT!D734</f>
        <v>10.465</v>
      </c>
      <c r="C731" s="2">
        <f t="shared" si="85"/>
        <v>1.2000000000000455E-2</v>
      </c>
      <c r="D731" s="2">
        <f t="shared" si="86"/>
        <v>10.425999999999998</v>
      </c>
      <c r="E731" s="2">
        <f t="shared" si="88"/>
        <v>10.390600000000003</v>
      </c>
      <c r="F731" s="2">
        <f t="shared" si="89"/>
        <v>10.385800000000001</v>
      </c>
      <c r="G731" s="2">
        <f t="shared" si="83"/>
        <v>10.417499999999997</v>
      </c>
      <c r="H731" s="2">
        <f t="shared" si="87"/>
        <v>10.044544999999991</v>
      </c>
      <c r="I731" s="2">
        <f t="array" ref="I731">SUMPRODUCT(B715:B734, (ROW(B715:B734)-ROW(B715)+1)) / (20*21/2)</f>
        <v>10.44142857142857</v>
      </c>
      <c r="J731" s="2">
        <f t="shared" si="90"/>
        <v>10.400010294453862</v>
      </c>
      <c r="K731" s="2">
        <f t="shared" si="84"/>
        <v>10.40928971368829</v>
      </c>
    </row>
    <row r="732" spans="1:11" ht="13.5" x14ac:dyDescent="0.25">
      <c r="A732" s="3">
        <f>TITRES_STAT!B735</f>
        <v>43068</v>
      </c>
      <c r="B732" s="6">
        <f>TITRES_STAT!D735</f>
        <v>10.465</v>
      </c>
      <c r="C732" s="2">
        <f t="shared" si="85"/>
        <v>0</v>
      </c>
      <c r="D732" s="2">
        <f t="shared" si="86"/>
        <v>10.4496</v>
      </c>
      <c r="E732" s="2">
        <f t="shared" si="88"/>
        <v>10.399500000000002</v>
      </c>
      <c r="F732" s="2">
        <f t="shared" si="89"/>
        <v>10.390250000000002</v>
      </c>
      <c r="G732" s="2">
        <f t="shared" si="83"/>
        <v>10.419279999999999</v>
      </c>
      <c r="H732" s="2">
        <f t="shared" si="87"/>
        <v>10.04680999999999</v>
      </c>
      <c r="I732" s="2">
        <f t="array" ref="I732">SUMPRODUCT(B716:B735, (ROW(B716:B735)-ROW(B716)+1)) / (20*21/2)</f>
        <v>10.463628571428572</v>
      </c>
      <c r="J732" s="2">
        <f t="shared" si="90"/>
        <v>10.40619979022016</v>
      </c>
      <c r="K732" s="2">
        <f t="shared" si="84"/>
        <v>10.411474430798553</v>
      </c>
    </row>
    <row r="733" spans="1:11" ht="13.5" x14ac:dyDescent="0.25">
      <c r="A733" s="3">
        <f>TITRES_STAT!B736</f>
        <v>43069</v>
      </c>
      <c r="B733" s="6">
        <f>TITRES_STAT!D736</f>
        <v>10.625</v>
      </c>
      <c r="C733" s="2">
        <f t="shared" si="85"/>
        <v>0.16000000000000014</v>
      </c>
      <c r="D733" s="2">
        <f t="shared" si="86"/>
        <v>10.482800000000001</v>
      </c>
      <c r="E733" s="2">
        <f t="shared" si="88"/>
        <v>10.4267</v>
      </c>
      <c r="F733" s="2">
        <f t="shared" si="89"/>
        <v>10.403000000000002</v>
      </c>
      <c r="G733" s="2">
        <f t="shared" si="83"/>
        <v>10.423899999999998</v>
      </c>
      <c r="H733" s="2">
        <f t="shared" si="87"/>
        <v>10.051349999999989</v>
      </c>
      <c r="I733" s="2">
        <f t="array" ref="I733">SUMPRODUCT(B717:B736, (ROW(B717:B736)-ROW(B717)+1)) / (20*21/2)</f>
        <v>10.478523809523809</v>
      </c>
      <c r="J733" s="2">
        <f t="shared" si="90"/>
        <v>10.427037905437288</v>
      </c>
      <c r="K733" s="2">
        <f t="shared" si="84"/>
        <v>10.419847982531943</v>
      </c>
    </row>
    <row r="734" spans="1:11" ht="13.5" x14ac:dyDescent="0.25">
      <c r="A734" s="3">
        <f>TITRES_STAT!B737</f>
        <v>43073</v>
      </c>
      <c r="B734" s="6">
        <f>TITRES_STAT!D737</f>
        <v>10.583</v>
      </c>
      <c r="C734" s="2">
        <f t="shared" si="85"/>
        <v>-4.1999999999999815E-2</v>
      </c>
      <c r="D734" s="2">
        <f t="shared" si="86"/>
        <v>10.518199999999998</v>
      </c>
      <c r="E734" s="2">
        <f t="shared" si="88"/>
        <v>10.4497</v>
      </c>
      <c r="F734" s="2">
        <f t="shared" si="89"/>
        <v>10.408899999999999</v>
      </c>
      <c r="G734" s="2">
        <f t="shared" si="83"/>
        <v>10.427679999999999</v>
      </c>
      <c r="H734" s="2">
        <f t="shared" si="87"/>
        <v>10.055679999999988</v>
      </c>
      <c r="I734" s="2">
        <f t="array" ref="I734">SUMPRODUCT(B718:B737, (ROW(B718:B737)-ROW(B718)+1)) / (20*21/2)</f>
        <v>10.486395238095236</v>
      </c>
      <c r="J734" s="2">
        <f t="shared" si="90"/>
        <v>10.441891438252783</v>
      </c>
      <c r="K734" s="2">
        <f t="shared" si="84"/>
        <v>10.426246100864024</v>
      </c>
    </row>
    <row r="735" spans="1:11" ht="13.5" x14ac:dyDescent="0.25">
      <c r="A735" s="3">
        <f>TITRES_STAT!B738</f>
        <v>43074</v>
      </c>
      <c r="B735" s="6">
        <f>TITRES_STAT!D738</f>
        <v>10.641999999999999</v>
      </c>
      <c r="C735" s="2">
        <f t="shared" si="85"/>
        <v>5.8999999999999275E-2</v>
      </c>
      <c r="D735" s="2">
        <f t="shared" si="86"/>
        <v>10.556000000000001</v>
      </c>
      <c r="E735" s="2">
        <f t="shared" si="88"/>
        <v>10.479200000000001</v>
      </c>
      <c r="F735" s="2">
        <f t="shared" si="89"/>
        <v>10.426599999999999</v>
      </c>
      <c r="G735" s="2">
        <f t="shared" si="83"/>
        <v>10.432639999999999</v>
      </c>
      <c r="H735" s="2">
        <f t="shared" si="87"/>
        <v>10.060729999999989</v>
      </c>
      <c r="I735" s="2">
        <f t="array" ref="I735">SUMPRODUCT(B719:B738, (ROW(B719:B738)-ROW(B719)+1)) / (20*21/2)</f>
        <v>10.488338095238095</v>
      </c>
      <c r="J735" s="2">
        <f t="shared" si="90"/>
        <v>10.460949396514422</v>
      </c>
      <c r="K735" s="2">
        <f t="shared" si="84"/>
        <v>10.434707038085042</v>
      </c>
    </row>
    <row r="736" spans="1:11" ht="13.5" x14ac:dyDescent="0.25">
      <c r="A736" s="3">
        <f>TITRES_STAT!B739</f>
        <v>43075</v>
      </c>
      <c r="B736" s="6">
        <f>TITRES_STAT!D739</f>
        <v>10.583</v>
      </c>
      <c r="C736" s="2">
        <f t="shared" si="85"/>
        <v>-5.8999999999999275E-2</v>
      </c>
      <c r="D736" s="2">
        <f t="shared" si="86"/>
        <v>10.579599999999999</v>
      </c>
      <c r="E736" s="2">
        <f t="shared" si="88"/>
        <v>10.502799999999999</v>
      </c>
      <c r="F736" s="2">
        <f t="shared" si="89"/>
        <v>10.441349999999998</v>
      </c>
      <c r="G736" s="2">
        <f t="shared" si="83"/>
        <v>10.436419999999998</v>
      </c>
      <c r="H736" s="2">
        <f t="shared" si="87"/>
        <v>10.065509999999991</v>
      </c>
      <c r="I736" s="2">
        <f t="array" ref="I736">SUMPRODUCT(B720:B739, (ROW(B720:B739)-ROW(B720)+1)) / (20*21/2)</f>
        <v>10.48974761904762</v>
      </c>
      <c r="J736" s="2">
        <f t="shared" si="90"/>
        <v>10.472573263513048</v>
      </c>
      <c r="K736" s="2">
        <f t="shared" si="84"/>
        <v>10.440522448356218</v>
      </c>
    </row>
    <row r="737" spans="1:11" ht="13.5" x14ac:dyDescent="0.25">
      <c r="A737" s="3">
        <f>TITRES_STAT!B740</f>
        <v>43076</v>
      </c>
      <c r="B737" s="6">
        <f>TITRES_STAT!D740</f>
        <v>10.523999999999999</v>
      </c>
      <c r="C737" s="2">
        <f t="shared" si="85"/>
        <v>-5.9000000000001052E-2</v>
      </c>
      <c r="D737" s="2">
        <f t="shared" si="86"/>
        <v>10.5914</v>
      </c>
      <c r="E737" s="2">
        <f t="shared" si="88"/>
        <v>10.5205</v>
      </c>
      <c r="F737" s="2">
        <f t="shared" si="89"/>
        <v>10.444599999999999</v>
      </c>
      <c r="G737" s="2">
        <f t="shared" si="83"/>
        <v>10.434279999999999</v>
      </c>
      <c r="H737" s="2">
        <f t="shared" si="87"/>
        <v>10.06999499999999</v>
      </c>
      <c r="I737" s="2">
        <f t="array" ref="I737">SUMPRODUCT(B721:B740, (ROW(B721:B740)-ROW(B721)+1)) / (20*21/2)</f>
        <v>10.505971428571428</v>
      </c>
      <c r="J737" s="2">
        <f t="shared" si="90"/>
        <v>10.477471047940377</v>
      </c>
      <c r="K737" s="2">
        <f t="shared" si="84"/>
        <v>10.443796077832445</v>
      </c>
    </row>
    <row r="738" spans="1:11" ht="13.5" x14ac:dyDescent="0.25">
      <c r="A738" s="3">
        <f>TITRES_STAT!B741</f>
        <v>43077</v>
      </c>
      <c r="B738" s="6">
        <f>TITRES_STAT!D741</f>
        <v>10.465</v>
      </c>
      <c r="C738" s="2">
        <f t="shared" si="85"/>
        <v>-5.8999999999999275E-2</v>
      </c>
      <c r="D738" s="2">
        <f t="shared" si="86"/>
        <v>10.5594</v>
      </c>
      <c r="E738" s="2">
        <f t="shared" si="88"/>
        <v>10.521100000000001</v>
      </c>
      <c r="F738" s="2">
        <f t="shared" si="89"/>
        <v>10.450199999999999</v>
      </c>
      <c r="G738" s="2">
        <f t="shared" si="83"/>
        <v>10.430860000000001</v>
      </c>
      <c r="H738" s="2">
        <f t="shared" si="87"/>
        <v>10.07467499999999</v>
      </c>
      <c r="I738" s="2">
        <f t="array" ref="I738">SUMPRODUCT(B722:B741, (ROW(B722:B741)-ROW(B722)+1)) / (20*21/2)</f>
        <v>10.521404761904764</v>
      </c>
      <c r="J738" s="2">
        <f t="shared" si="90"/>
        <v>10.476283329088911</v>
      </c>
      <c r="K738" s="2">
        <f t="shared" si="84"/>
        <v>10.444627604191957</v>
      </c>
    </row>
    <row r="739" spans="1:11" ht="13.5" x14ac:dyDescent="0.25">
      <c r="A739" s="3">
        <f>TITRES_STAT!B742</f>
        <v>43080</v>
      </c>
      <c r="B739" s="6">
        <f>TITRES_STAT!D742</f>
        <v>10.465</v>
      </c>
      <c r="C739" s="2">
        <f t="shared" si="85"/>
        <v>0</v>
      </c>
      <c r="D739" s="2">
        <f t="shared" si="86"/>
        <v>10.5358</v>
      </c>
      <c r="E739" s="2">
        <f t="shared" si="88"/>
        <v>10.526999999999999</v>
      </c>
      <c r="F739" s="2">
        <f t="shared" si="89"/>
        <v>10.454650000000001</v>
      </c>
      <c r="G739" s="2">
        <f t="shared" si="83"/>
        <v>10.427439999999999</v>
      </c>
      <c r="H739" s="2">
        <f t="shared" si="87"/>
        <v>10.079474999999992</v>
      </c>
      <c r="I739" s="2">
        <f t="array" ref="I739">SUMPRODUCT(B723:B742, (ROW(B723:B742)-ROW(B723)+1)) / (20*21/2)</f>
        <v>10.535652380952381</v>
      </c>
      <c r="J739" s="2">
        <f t="shared" si="90"/>
        <v>10.475208726318538</v>
      </c>
      <c r="K739" s="2">
        <f t="shared" si="84"/>
        <v>10.445426521674626</v>
      </c>
    </row>
    <row r="740" spans="1:11" ht="13.5" x14ac:dyDescent="0.25">
      <c r="A740" s="3">
        <f>TITRES_STAT!B743</f>
        <v>43081</v>
      </c>
      <c r="B740" s="6">
        <f>TITRES_STAT!D743</f>
        <v>10.625</v>
      </c>
      <c r="C740" s="2">
        <f t="shared" si="85"/>
        <v>0.16000000000000014</v>
      </c>
      <c r="D740" s="2">
        <f t="shared" si="86"/>
        <v>10.532399999999999</v>
      </c>
      <c r="E740" s="2">
        <f t="shared" si="88"/>
        <v>10.5442</v>
      </c>
      <c r="F740" s="2">
        <f t="shared" si="89"/>
        <v>10.462950000000001</v>
      </c>
      <c r="G740" s="2">
        <f t="shared" si="83"/>
        <v>10.431819999999998</v>
      </c>
      <c r="H740" s="2">
        <f t="shared" si="87"/>
        <v>10.085639999999991</v>
      </c>
      <c r="I740" s="2">
        <f t="array" ref="I740">SUMPRODUCT(B724:B743, (ROW(B724:B743)-ROW(B724)+1)) / (20*21/2)</f>
        <v>10.539095238095237</v>
      </c>
      <c r="J740" s="2">
        <f t="shared" si="90"/>
        <v>10.489474561907247</v>
      </c>
      <c r="K740" s="2">
        <f t="shared" si="84"/>
        <v>10.452468618863856</v>
      </c>
    </row>
    <row r="741" spans="1:11" ht="13.5" x14ac:dyDescent="0.25">
      <c r="A741" s="3">
        <f>TITRES_STAT!B744</f>
        <v>43082</v>
      </c>
      <c r="B741" s="6">
        <f>TITRES_STAT!D744</f>
        <v>10.625</v>
      </c>
      <c r="C741" s="2">
        <f t="shared" si="85"/>
        <v>0</v>
      </c>
      <c r="D741" s="2">
        <f t="shared" si="86"/>
        <v>10.540799999999999</v>
      </c>
      <c r="E741" s="2">
        <f t="shared" si="88"/>
        <v>10.5602</v>
      </c>
      <c r="F741" s="2">
        <f t="shared" si="89"/>
        <v>10.475400000000002</v>
      </c>
      <c r="G741" s="2">
        <f t="shared" si="83"/>
        <v>10.436199999999999</v>
      </c>
      <c r="H741" s="2">
        <f t="shared" si="87"/>
        <v>10.09180499999999</v>
      </c>
      <c r="I741" s="2">
        <f t="array" ref="I741">SUMPRODUCT(B725:B744, (ROW(B725:B744)-ROW(B725)+1)) / (20*21/2)</f>
        <v>10.530485714285714</v>
      </c>
      <c r="J741" s="2">
        <f t="shared" si="90"/>
        <v>10.502381746487508</v>
      </c>
      <c r="K741" s="2">
        <f t="shared" si="84"/>
        <v>10.459234555378998</v>
      </c>
    </row>
    <row r="742" spans="1:11" ht="13.5" x14ac:dyDescent="0.25">
      <c r="A742" s="3">
        <f>TITRES_STAT!B745</f>
        <v>43083</v>
      </c>
      <c r="B742" s="6">
        <f>TITRES_STAT!D745</f>
        <v>10.625</v>
      </c>
      <c r="C742" s="2">
        <f t="shared" si="85"/>
        <v>0</v>
      </c>
      <c r="D742" s="2">
        <f t="shared" si="86"/>
        <v>10.561</v>
      </c>
      <c r="E742" s="2">
        <f t="shared" si="88"/>
        <v>10.5762</v>
      </c>
      <c r="F742" s="2">
        <f t="shared" si="89"/>
        <v>10.487850000000002</v>
      </c>
      <c r="G742" s="2">
        <f t="shared" si="83"/>
        <v>10.442939999999998</v>
      </c>
      <c r="H742" s="2">
        <f t="shared" si="87"/>
        <v>10.097969999999991</v>
      </c>
      <c r="I742" s="2">
        <f t="array" ref="I742">SUMPRODUCT(B726:B745, (ROW(B726:B745)-ROW(B726)+1)) / (20*21/2)</f>
        <v>10.542480952380954</v>
      </c>
      <c r="J742" s="2">
        <f t="shared" si="90"/>
        <v>10.514059675393458</v>
      </c>
      <c r="K742" s="2">
        <f t="shared" si="84"/>
        <v>10.465735161050409</v>
      </c>
    </row>
    <row r="743" spans="1:11" ht="13.5" x14ac:dyDescent="0.25">
      <c r="A743" s="3">
        <f>TITRES_STAT!B746</f>
        <v>43084</v>
      </c>
      <c r="B743" s="6">
        <f>TITRES_STAT!D746</f>
        <v>10.523999999999999</v>
      </c>
      <c r="C743" s="2">
        <f t="shared" si="85"/>
        <v>-0.10100000000000087</v>
      </c>
      <c r="D743" s="2">
        <f t="shared" si="86"/>
        <v>10.572800000000001</v>
      </c>
      <c r="E743" s="2">
        <f t="shared" si="88"/>
        <v>10.5661</v>
      </c>
      <c r="F743" s="2">
        <f t="shared" si="89"/>
        <v>10.4964</v>
      </c>
      <c r="G743" s="2">
        <f t="shared" si="83"/>
        <v>10.446479999999998</v>
      </c>
      <c r="H743" s="2">
        <f t="shared" si="87"/>
        <v>10.102239999999989</v>
      </c>
      <c r="I743" s="2">
        <f t="array" ref="I743">SUMPRODUCT(B727:B746, (ROW(B727:B746)-ROW(B727)+1)) / (20*21/2)</f>
        <v>10.532295238095237</v>
      </c>
      <c r="J743" s="2">
        <f t="shared" si="90"/>
        <v>10.515006372975034</v>
      </c>
      <c r="K743" s="2">
        <f t="shared" si="84"/>
        <v>10.468020056695492</v>
      </c>
    </row>
    <row r="744" spans="1:11" ht="13.5" x14ac:dyDescent="0.25">
      <c r="A744" s="3">
        <f>TITRES_STAT!B747</f>
        <v>43087</v>
      </c>
      <c r="B744" s="6">
        <f>TITRES_STAT!D747</f>
        <v>10.406000000000001</v>
      </c>
      <c r="C744" s="2">
        <f t="shared" si="85"/>
        <v>-0.11799999999999855</v>
      </c>
      <c r="D744" s="2">
        <f t="shared" si="86"/>
        <v>10.561</v>
      </c>
      <c r="E744" s="2">
        <f t="shared" si="88"/>
        <v>10.548400000000001</v>
      </c>
      <c r="F744" s="2">
        <f t="shared" si="89"/>
        <v>10.49905</v>
      </c>
      <c r="G744" s="2">
        <f t="shared" si="83"/>
        <v>10.441979999999999</v>
      </c>
      <c r="H744" s="2">
        <f t="shared" si="87"/>
        <v>10.105919999999989</v>
      </c>
      <c r="I744" s="2">
        <f t="array" ref="I744">SUMPRODUCT(B728:B747, (ROW(B728:B747)-ROW(B728)+1)) / (20*21/2)</f>
        <v>10.535923809523808</v>
      </c>
      <c r="J744" s="2">
        <f t="shared" si="90"/>
        <v>10.504624813644078</v>
      </c>
      <c r="K744" s="2">
        <f t="shared" si="84"/>
        <v>10.465587897609396</v>
      </c>
    </row>
    <row r="745" spans="1:11" ht="13.5" x14ac:dyDescent="0.25">
      <c r="A745" s="3">
        <f>TITRES_STAT!B748</f>
        <v>43088</v>
      </c>
      <c r="B745" s="6">
        <f>TITRES_STAT!D748</f>
        <v>10.625</v>
      </c>
      <c r="C745" s="2">
        <f t="shared" si="85"/>
        <v>0.21899999999999942</v>
      </c>
      <c r="D745" s="2">
        <f t="shared" si="86"/>
        <v>10.561</v>
      </c>
      <c r="E745" s="2">
        <f t="shared" si="88"/>
        <v>10.546700000000001</v>
      </c>
      <c r="F745" s="2">
        <f t="shared" si="89"/>
        <v>10.51295</v>
      </c>
      <c r="G745" s="2">
        <f t="shared" si="83"/>
        <v>10.44636</v>
      </c>
      <c r="H745" s="2">
        <f t="shared" si="87"/>
        <v>10.11208499999999</v>
      </c>
      <c r="I745" s="2">
        <f t="array" ref="I745">SUMPRODUCT(B729:B748, (ROW(B729:B748)-ROW(B729)+1)) / (20*21/2)</f>
        <v>10.538566666666668</v>
      </c>
      <c r="J745" s="2">
        <f t="shared" si="90"/>
        <v>10.516089117106546</v>
      </c>
      <c r="K745" s="2">
        <f t="shared" si="84"/>
        <v>10.471839352605105</v>
      </c>
    </row>
    <row r="746" spans="1:11" ht="13.5" x14ac:dyDescent="0.25">
      <c r="A746" s="3">
        <f>TITRES_STAT!B749</f>
        <v>43089</v>
      </c>
      <c r="B746" s="6">
        <f>TITRES_STAT!D749</f>
        <v>10.406000000000001</v>
      </c>
      <c r="C746" s="2">
        <f t="shared" si="85"/>
        <v>-0.21899999999999942</v>
      </c>
      <c r="D746" s="2">
        <f t="shared" si="86"/>
        <v>10.517199999999999</v>
      </c>
      <c r="E746" s="2">
        <f t="shared" si="88"/>
        <v>10.529</v>
      </c>
      <c r="F746" s="2">
        <f t="shared" si="89"/>
        <v>10.5159</v>
      </c>
      <c r="G746" s="2">
        <f t="shared" si="83"/>
        <v>10.441759999999999</v>
      </c>
      <c r="H746" s="2">
        <f t="shared" si="87"/>
        <v>10.11715499999999</v>
      </c>
      <c r="I746" s="2">
        <f t="array" ref="I746">SUMPRODUCT(B730:B749, (ROW(B730:B749)-ROW(B730)+1)) / (20*21/2)</f>
        <v>10.540185714285714</v>
      </c>
      <c r="J746" s="2">
        <f t="shared" si="90"/>
        <v>10.505604439286873</v>
      </c>
      <c r="K746" s="2">
        <f t="shared" si="84"/>
        <v>10.469257417208828</v>
      </c>
    </row>
    <row r="747" spans="1:11" ht="13.5" x14ac:dyDescent="0.25">
      <c r="A747" s="3">
        <f>TITRES_STAT!B750</f>
        <v>43090</v>
      </c>
      <c r="B747" s="6">
        <f>TITRES_STAT!D750</f>
        <v>10.554</v>
      </c>
      <c r="C747" s="2">
        <f t="shared" si="85"/>
        <v>0.14799999999999969</v>
      </c>
      <c r="D747" s="2">
        <f t="shared" si="86"/>
        <v>10.503</v>
      </c>
      <c r="E747" s="2">
        <f t="shared" si="88"/>
        <v>10.532</v>
      </c>
      <c r="F747" s="2">
        <f t="shared" si="89"/>
        <v>10.526250000000001</v>
      </c>
      <c r="G747" s="2">
        <f t="shared" si="83"/>
        <v>10.44012</v>
      </c>
      <c r="H747" s="2">
        <f t="shared" si="87"/>
        <v>10.12296499999999</v>
      </c>
      <c r="I747" s="2">
        <f t="array" ref="I747">SUMPRODUCT(B731:B750, (ROW(B731:B750)-ROW(B731)+1)) / (20*21/2)</f>
        <v>10.547890476190478</v>
      </c>
      <c r="J747" s="2">
        <f t="shared" si="90"/>
        <v>10.510213540307172</v>
      </c>
      <c r="K747" s="2">
        <f t="shared" si="84"/>
        <v>10.472580655749658</v>
      </c>
    </row>
    <row r="748" spans="1:11" ht="13.5" x14ac:dyDescent="0.25">
      <c r="A748" s="3">
        <f>TITRES_STAT!B751</f>
        <v>43091</v>
      </c>
      <c r="B748" s="6">
        <f>TITRES_STAT!D751</f>
        <v>10.554</v>
      </c>
      <c r="C748" s="2">
        <f t="shared" si="85"/>
        <v>0</v>
      </c>
      <c r="D748" s="2">
        <f t="shared" si="86"/>
        <v>10.509</v>
      </c>
      <c r="E748" s="2">
        <f t="shared" si="88"/>
        <v>10.540900000000002</v>
      </c>
      <c r="F748" s="2">
        <f t="shared" si="89"/>
        <v>10.531000000000001</v>
      </c>
      <c r="G748" s="2">
        <f t="shared" si="83"/>
        <v>10.442959999999998</v>
      </c>
      <c r="H748" s="2">
        <f t="shared" si="87"/>
        <v>10.127529999999991</v>
      </c>
      <c r="I748" s="2">
        <f t="array" ref="I748">SUMPRODUCT(B732:B751, (ROW(B732:B751)-ROW(B732)+1)) / (20*21/2)</f>
        <v>10.554804761904762</v>
      </c>
      <c r="J748" s="2">
        <f t="shared" si="90"/>
        <v>10.514383679325537</v>
      </c>
      <c r="K748" s="2">
        <f t="shared" si="84"/>
        <v>10.475773571210455</v>
      </c>
    </row>
    <row r="749" spans="1:11" ht="13.5" x14ac:dyDescent="0.25">
      <c r="A749" s="3">
        <f>TITRES_STAT!B752</f>
        <v>43094</v>
      </c>
      <c r="B749" s="6">
        <f>TITRES_STAT!D752</f>
        <v>10.548</v>
      </c>
      <c r="C749" s="2">
        <f t="shared" si="85"/>
        <v>-6.0000000000002274E-3</v>
      </c>
      <c r="D749" s="2">
        <f t="shared" si="86"/>
        <v>10.537400000000002</v>
      </c>
      <c r="E749" s="2">
        <f t="shared" si="88"/>
        <v>10.549200000000001</v>
      </c>
      <c r="F749" s="2">
        <f t="shared" si="89"/>
        <v>10.5381</v>
      </c>
      <c r="G749" s="2">
        <f t="shared" si="83"/>
        <v>10.445799999999997</v>
      </c>
      <c r="H749" s="2">
        <f t="shared" si="87"/>
        <v>10.132649999999991</v>
      </c>
      <c r="I749" s="2">
        <f t="array" ref="I749">SUMPRODUCT(B733:B752, (ROW(B733:B752)-ROW(B733)+1)) / (20*21/2)</f>
        <v>10.547461904761905</v>
      </c>
      <c r="J749" s="2">
        <f t="shared" si="90"/>
        <v>10.517585233675486</v>
      </c>
      <c r="K749" s="2">
        <f t="shared" si="84"/>
        <v>10.478605980182595</v>
      </c>
    </row>
    <row r="750" spans="1:11" ht="13.5" x14ac:dyDescent="0.25">
      <c r="A750" s="3">
        <f>TITRES_STAT!B753</f>
        <v>43095</v>
      </c>
      <c r="B750" s="6">
        <f>TITRES_STAT!D753</f>
        <v>10.619</v>
      </c>
      <c r="C750" s="2">
        <f t="shared" si="85"/>
        <v>7.099999999999973E-2</v>
      </c>
      <c r="D750" s="2">
        <f t="shared" si="86"/>
        <v>10.536200000000001</v>
      </c>
      <c r="E750" s="2">
        <f t="shared" si="88"/>
        <v>10.5486</v>
      </c>
      <c r="F750" s="2">
        <f t="shared" si="89"/>
        <v>10.546400000000002</v>
      </c>
      <c r="G750" s="2">
        <f t="shared" si="83"/>
        <v>10.450059999999999</v>
      </c>
      <c r="H750" s="2">
        <f t="shared" si="87"/>
        <v>10.139014999999993</v>
      </c>
      <c r="I750" s="2">
        <f t="array" ref="I750">SUMPRODUCT(B734:B753, (ROW(B734:B753)-ROW(B734)+1)) / (20*21/2)</f>
        <v>10.549014285714286</v>
      </c>
      <c r="J750" s="2">
        <f t="shared" si="90"/>
        <v>10.527243782849249</v>
      </c>
      <c r="K750" s="2">
        <f t="shared" si="84"/>
        <v>10.484111628018573</v>
      </c>
    </row>
    <row r="751" spans="1:11" ht="13.5" x14ac:dyDescent="0.25">
      <c r="A751" s="3">
        <f>TITRES_STAT!B754</f>
        <v>43096</v>
      </c>
      <c r="B751" s="6">
        <f>TITRES_STAT!D754</f>
        <v>10.619</v>
      </c>
      <c r="C751" s="2">
        <f t="shared" si="85"/>
        <v>0</v>
      </c>
      <c r="D751" s="2">
        <f t="shared" si="86"/>
        <v>10.578799999999999</v>
      </c>
      <c r="E751" s="2">
        <f t="shared" si="88"/>
        <v>10.548</v>
      </c>
      <c r="F751" s="2">
        <f t="shared" si="89"/>
        <v>10.554100000000002</v>
      </c>
      <c r="G751" s="2">
        <f t="shared" si="83"/>
        <v>10.454320000000001</v>
      </c>
      <c r="H751" s="2">
        <f t="shared" si="87"/>
        <v>10.145499999999991</v>
      </c>
      <c r="I751" s="2">
        <f t="array" ref="I751">SUMPRODUCT(B735:B754, (ROW(B735:B754)-ROW(B735)+1)) / (20*21/2)</f>
        <v>10.5413</v>
      </c>
      <c r="J751" s="2">
        <f t="shared" si="90"/>
        <v>10.53598247019694</v>
      </c>
      <c r="K751" s="2">
        <f t="shared" si="84"/>
        <v>10.489401368096276</v>
      </c>
    </row>
    <row r="752" spans="1:11" ht="13.5" x14ac:dyDescent="0.25">
      <c r="A752" s="3">
        <f>TITRES_STAT!B755</f>
        <v>43097</v>
      </c>
      <c r="B752" s="6">
        <f>TITRES_STAT!D755</f>
        <v>10.477</v>
      </c>
      <c r="C752" s="2">
        <f t="shared" si="85"/>
        <v>-0.14199999999999946</v>
      </c>
      <c r="D752" s="2">
        <f t="shared" si="86"/>
        <v>10.563400000000001</v>
      </c>
      <c r="E752" s="2">
        <f t="shared" si="88"/>
        <v>10.533200000000001</v>
      </c>
      <c r="F752" s="2">
        <f t="shared" si="89"/>
        <v>10.5547</v>
      </c>
      <c r="G752" s="2">
        <f t="shared" si="83"/>
        <v>10.455499999999999</v>
      </c>
      <c r="H752" s="2">
        <f t="shared" si="87"/>
        <v>10.151274999999993</v>
      </c>
      <c r="I752" s="2">
        <f t="array" ref="I752">SUMPRODUCT(B736:B755, (ROW(B736:B755)-ROW(B736)+1)) / (20*21/2)</f>
        <v>10.536880952380951</v>
      </c>
      <c r="J752" s="2">
        <f t="shared" si="90"/>
        <v>10.530365092082945</v>
      </c>
      <c r="K752" s="2">
        <f t="shared" si="84"/>
        <v>10.488915039935639</v>
      </c>
    </row>
    <row r="753" spans="1:11" ht="13.5" x14ac:dyDescent="0.25">
      <c r="A753" s="3">
        <f>TITRES_STAT!B756</f>
        <v>43098</v>
      </c>
      <c r="B753" s="6">
        <f>TITRES_STAT!D756</f>
        <v>10.571</v>
      </c>
      <c r="C753" s="2">
        <f t="shared" si="85"/>
        <v>9.3999999999999417E-2</v>
      </c>
      <c r="D753" s="2">
        <f t="shared" si="86"/>
        <v>10.566800000000001</v>
      </c>
      <c r="E753" s="2">
        <f t="shared" si="88"/>
        <v>10.5379</v>
      </c>
      <c r="F753" s="2">
        <f t="shared" si="89"/>
        <v>10.552000000000001</v>
      </c>
      <c r="G753" s="2">
        <f t="shared" si="83"/>
        <v>10.458799999999998</v>
      </c>
      <c r="H753" s="2">
        <f t="shared" si="87"/>
        <v>10.157519999999991</v>
      </c>
      <c r="I753" s="2">
        <f t="array" ref="I753">SUMPRODUCT(B737:B756, (ROW(B737:B756)-ROW(B737)+1)) / (20*21/2)</f>
        <v>10.535423809523811</v>
      </c>
      <c r="J753" s="2">
        <f t="shared" si="90"/>
        <v>10.534235083313142</v>
      </c>
      <c r="K753" s="2">
        <f t="shared" si="84"/>
        <v>10.492134057977379</v>
      </c>
    </row>
    <row r="754" spans="1:11" ht="13.5" x14ac:dyDescent="0.25">
      <c r="A754" s="3">
        <f>TITRES_STAT!B757</f>
        <v>43102</v>
      </c>
      <c r="B754" s="6">
        <f>TITRES_STAT!D757</f>
        <v>10.471</v>
      </c>
      <c r="C754" s="2">
        <f t="shared" si="85"/>
        <v>-9.9999999999999645E-2</v>
      </c>
      <c r="D754" s="2">
        <f t="shared" si="86"/>
        <v>10.551400000000001</v>
      </c>
      <c r="E754" s="2">
        <f t="shared" si="88"/>
        <v>10.544400000000001</v>
      </c>
      <c r="F754" s="2">
        <f t="shared" si="89"/>
        <v>10.546400000000002</v>
      </c>
      <c r="G754" s="2">
        <f t="shared" ref="G754:G817" si="91">AVERAGE(B705:B754)</f>
        <v>10.46022</v>
      </c>
      <c r="H754" s="2">
        <f t="shared" si="87"/>
        <v>10.163264999999992</v>
      </c>
      <c r="I754" s="2">
        <f t="array" ref="I754">SUMPRODUCT(B738:B757, (ROW(B738:B757)-ROW(B738)+1)) / (20*21/2)</f>
        <v>10.533104761904763</v>
      </c>
      <c r="J754" s="2">
        <f t="shared" si="90"/>
        <v>10.528212694426177</v>
      </c>
      <c r="K754" s="2">
        <f t="shared" si="84"/>
        <v>10.491305271390031</v>
      </c>
    </row>
    <row r="755" spans="1:11" ht="13.5" x14ac:dyDescent="0.25">
      <c r="A755" s="3">
        <f>TITRES_STAT!B758</f>
        <v>43103</v>
      </c>
      <c r="B755" s="6">
        <f>TITRES_STAT!D758</f>
        <v>10.5</v>
      </c>
      <c r="C755" s="2">
        <f t="shared" si="85"/>
        <v>2.8999999999999915E-2</v>
      </c>
      <c r="D755" s="2">
        <f t="shared" si="86"/>
        <v>10.527600000000001</v>
      </c>
      <c r="E755" s="2">
        <f t="shared" si="88"/>
        <v>10.5319</v>
      </c>
      <c r="F755" s="2">
        <f t="shared" si="89"/>
        <v>10.539300000000001</v>
      </c>
      <c r="G755" s="2">
        <f t="shared" si="91"/>
        <v>10.46222</v>
      </c>
      <c r="H755" s="2">
        <f t="shared" si="87"/>
        <v>10.169154999999991</v>
      </c>
      <c r="I755" s="2">
        <f t="array" ref="I755">SUMPRODUCT(B739:B758, (ROW(B739:B758)-ROW(B739)+1)) / (20*21/2)</f>
        <v>10.52922380952381</v>
      </c>
      <c r="J755" s="2">
        <f t="shared" si="90"/>
        <v>10.525525771147494</v>
      </c>
      <c r="K755" s="2">
        <f t="shared" ref="K755:K818" si="92">$K$4*B755+(1-$K$4)*K754</f>
        <v>10.491646241139442</v>
      </c>
    </row>
    <row r="756" spans="1:11" ht="13.5" x14ac:dyDescent="0.25">
      <c r="A756" s="3">
        <f>TITRES_STAT!B759</f>
        <v>43104</v>
      </c>
      <c r="B756" s="6">
        <f>TITRES_STAT!D759</f>
        <v>10.523999999999999</v>
      </c>
      <c r="C756" s="2">
        <f t="shared" si="85"/>
        <v>2.3999999999999133E-2</v>
      </c>
      <c r="D756" s="2">
        <f t="shared" si="86"/>
        <v>10.508600000000001</v>
      </c>
      <c r="E756" s="2">
        <f t="shared" si="88"/>
        <v>10.543699999999999</v>
      </c>
      <c r="F756" s="2">
        <f t="shared" si="89"/>
        <v>10.536350000000001</v>
      </c>
      <c r="G756" s="2">
        <f t="shared" si="91"/>
        <v>10.46518</v>
      </c>
      <c r="H756" s="2">
        <f t="shared" si="87"/>
        <v>10.175514999999992</v>
      </c>
      <c r="I756" s="2">
        <f t="array" ref="I756">SUMPRODUCT(B740:B759, (ROW(B740:B759)-ROW(B740)+1)) / (20*21/2)</f>
        <v>10.527961904761904</v>
      </c>
      <c r="J756" s="2">
        <f t="shared" si="90"/>
        <v>10.525380459609638</v>
      </c>
      <c r="K756" s="2">
        <f t="shared" si="92"/>
        <v>10.49291501599672</v>
      </c>
    </row>
    <row r="757" spans="1:11" ht="13.5" x14ac:dyDescent="0.25">
      <c r="A757" s="3">
        <f>TITRES_STAT!B760</f>
        <v>43105</v>
      </c>
      <c r="B757" s="6">
        <f>TITRES_STAT!D760</f>
        <v>10.512</v>
      </c>
      <c r="C757" s="2">
        <f t="shared" si="85"/>
        <v>-1.1999999999998678E-2</v>
      </c>
      <c r="D757" s="2">
        <f t="shared" si="86"/>
        <v>10.515600000000001</v>
      </c>
      <c r="E757" s="2">
        <f t="shared" si="88"/>
        <v>10.5395</v>
      </c>
      <c r="F757" s="2">
        <f t="shared" si="89"/>
        <v>10.53575</v>
      </c>
      <c r="G757" s="2">
        <f t="shared" si="91"/>
        <v>10.4679</v>
      </c>
      <c r="H757" s="2">
        <f t="shared" si="87"/>
        <v>10.181579999999993</v>
      </c>
      <c r="I757" s="2">
        <f t="array" ref="I757">SUMPRODUCT(B741:B760, (ROW(B741:B760)-ROW(B741)+1)) / (20*21/2)</f>
        <v>10.548990476190475</v>
      </c>
      <c r="J757" s="2">
        <f t="shared" si="90"/>
        <v>10.524106130123005</v>
      </c>
      <c r="K757" s="2">
        <f t="shared" si="92"/>
        <v>10.493663446741946</v>
      </c>
    </row>
    <row r="758" spans="1:11" ht="13.5" x14ac:dyDescent="0.25">
      <c r="A758" s="3">
        <f>TITRES_STAT!B761</f>
        <v>43108</v>
      </c>
      <c r="B758" s="6">
        <f>TITRES_STAT!D761</f>
        <v>10.494999999999999</v>
      </c>
      <c r="C758" s="2">
        <f t="shared" si="85"/>
        <v>-1.7000000000001236E-2</v>
      </c>
      <c r="D758" s="2">
        <f t="shared" si="86"/>
        <v>10.500399999999999</v>
      </c>
      <c r="E758" s="2">
        <f t="shared" si="88"/>
        <v>10.533600000000002</v>
      </c>
      <c r="F758" s="2">
        <f t="shared" si="89"/>
        <v>10.537250000000002</v>
      </c>
      <c r="G758" s="2">
        <f t="shared" si="91"/>
        <v>10.469440000000002</v>
      </c>
      <c r="H758" s="2">
        <f t="shared" si="87"/>
        <v>10.187164999999993</v>
      </c>
      <c r="I758" s="2">
        <f t="array" ref="I758">SUMPRODUCT(B742:B761, (ROW(B742:B761)-ROW(B742)+1)) / (20*21/2)</f>
        <v>10.547371428571427</v>
      </c>
      <c r="J758" s="2">
        <f t="shared" si="90"/>
        <v>10.521334117730339</v>
      </c>
      <c r="K758" s="2">
        <f t="shared" si="92"/>
        <v>10.493715860595204</v>
      </c>
    </row>
    <row r="759" spans="1:11" ht="13.5" x14ac:dyDescent="0.25">
      <c r="A759" s="3">
        <f>TITRES_STAT!B762</f>
        <v>43109</v>
      </c>
      <c r="B759" s="6">
        <f>TITRES_STAT!D762</f>
        <v>10.523999999999999</v>
      </c>
      <c r="C759" s="2">
        <f t="shared" si="85"/>
        <v>2.8999999999999915E-2</v>
      </c>
      <c r="D759" s="2">
        <f t="shared" si="86"/>
        <v>10.510999999999999</v>
      </c>
      <c r="E759" s="2">
        <f t="shared" si="88"/>
        <v>10.531200000000002</v>
      </c>
      <c r="F759" s="2">
        <f t="shared" si="89"/>
        <v>10.5402</v>
      </c>
      <c r="G759" s="2">
        <f t="shared" si="91"/>
        <v>10.474159999999999</v>
      </c>
      <c r="H759" s="2">
        <f t="shared" si="87"/>
        <v>10.193479999999992</v>
      </c>
      <c r="I759" s="2">
        <f t="array" ref="I759">SUMPRODUCT(B743:B762, (ROW(B743:B762)-ROW(B743)+1)) / (20*21/2)</f>
        <v>10.546204761904761</v>
      </c>
      <c r="J759" s="2">
        <f t="shared" si="90"/>
        <v>10.52158801127983</v>
      </c>
      <c r="K759" s="2">
        <f t="shared" si="92"/>
        <v>10.494903473905197</v>
      </c>
    </row>
    <row r="760" spans="1:11" ht="13.5" x14ac:dyDescent="0.25">
      <c r="A760" s="3">
        <f>TITRES_STAT!B763</f>
        <v>43110</v>
      </c>
      <c r="B760" s="6">
        <f>TITRES_STAT!D763</f>
        <v>10.760999999999999</v>
      </c>
      <c r="C760" s="2">
        <f t="shared" si="85"/>
        <v>0.2370000000000001</v>
      </c>
      <c r="D760" s="2">
        <f t="shared" si="86"/>
        <v>10.5632</v>
      </c>
      <c r="E760" s="2">
        <f t="shared" si="88"/>
        <v>10.545400000000001</v>
      </c>
      <c r="F760" s="2">
        <f t="shared" si="89"/>
        <v>10.547000000000001</v>
      </c>
      <c r="G760" s="2">
        <f t="shared" si="91"/>
        <v>10.481019999999999</v>
      </c>
      <c r="H760" s="2">
        <f t="shared" si="87"/>
        <v>10.201024999999992</v>
      </c>
      <c r="I760" s="2">
        <f t="array" ref="I760">SUMPRODUCT(B744:B763, (ROW(B744:B763)-ROW(B744)+1)) / (20*21/2)</f>
        <v>10.550538095238094</v>
      </c>
      <c r="J760" s="2">
        <f t="shared" si="90"/>
        <v>10.544389153062703</v>
      </c>
      <c r="K760" s="2">
        <f t="shared" si="92"/>
        <v>10.505338631791268</v>
      </c>
    </row>
    <row r="761" spans="1:11" ht="13.5" x14ac:dyDescent="0.25">
      <c r="A761" s="3">
        <f>TITRES_STAT!B764</f>
        <v>43111</v>
      </c>
      <c r="B761" s="6">
        <f>TITRES_STAT!D764</f>
        <v>10.53</v>
      </c>
      <c r="C761" s="2">
        <f t="shared" si="85"/>
        <v>-0.23099999999999987</v>
      </c>
      <c r="D761" s="2">
        <f t="shared" si="86"/>
        <v>10.564400000000001</v>
      </c>
      <c r="E761" s="2">
        <f t="shared" si="88"/>
        <v>10.5365</v>
      </c>
      <c r="F761" s="2">
        <f t="shared" si="89"/>
        <v>10.542249999999999</v>
      </c>
      <c r="G761" s="2">
        <f t="shared" si="91"/>
        <v>10.48326</v>
      </c>
      <c r="H761" s="2">
        <f t="shared" si="87"/>
        <v>10.206009999999994</v>
      </c>
      <c r="I761" s="2">
        <f t="array" ref="I761">SUMPRODUCT(B745:B764, (ROW(B745:B764)-ROW(B745)+1)) / (20*21/2)</f>
        <v>10.571542857142857</v>
      </c>
      <c r="J761" s="2">
        <f t="shared" si="90"/>
        <v>10.54301875753292</v>
      </c>
      <c r="K761" s="2">
        <f t="shared" si="92"/>
        <v>10.506305744270042</v>
      </c>
    </row>
    <row r="762" spans="1:11" ht="13.5" x14ac:dyDescent="0.25">
      <c r="A762" s="3">
        <f>TITRES_STAT!B765</f>
        <v>43112</v>
      </c>
      <c r="B762" s="6">
        <f>TITRES_STAT!D765</f>
        <v>10.53</v>
      </c>
      <c r="C762" s="2">
        <f t="shared" si="85"/>
        <v>0</v>
      </c>
      <c r="D762" s="2">
        <f t="shared" si="86"/>
        <v>10.568</v>
      </c>
      <c r="E762" s="2">
        <f t="shared" si="88"/>
        <v>10.541799999999999</v>
      </c>
      <c r="F762" s="2">
        <f t="shared" si="89"/>
        <v>10.537500000000001</v>
      </c>
      <c r="G762" s="2">
        <f t="shared" si="91"/>
        <v>10.486339999999998</v>
      </c>
      <c r="H762" s="2">
        <f t="shared" si="87"/>
        <v>10.211229999999993</v>
      </c>
      <c r="I762" s="2">
        <f t="array" ref="I762">SUMPRODUCT(B746:B765, (ROW(B746:B765)-ROW(B746)+1)) / (20*21/2)</f>
        <v>10.571142857142858</v>
      </c>
      <c r="J762" s="2">
        <f t="shared" si="90"/>
        <v>10.54177887586312</v>
      </c>
      <c r="K762" s="2">
        <f t="shared" si="92"/>
        <v>10.507234930769256</v>
      </c>
    </row>
    <row r="763" spans="1:11" ht="13.5" x14ac:dyDescent="0.25">
      <c r="A763" s="3">
        <f>TITRES_STAT!B766</f>
        <v>43115</v>
      </c>
      <c r="B763" s="6">
        <f>TITRES_STAT!D766</f>
        <v>10.583</v>
      </c>
      <c r="C763" s="2">
        <f t="shared" si="85"/>
        <v>5.3000000000000824E-2</v>
      </c>
      <c r="D763" s="2">
        <f t="shared" si="86"/>
        <v>10.585599999999999</v>
      </c>
      <c r="E763" s="2">
        <f t="shared" si="88"/>
        <v>10.542999999999999</v>
      </c>
      <c r="F763" s="2">
        <f t="shared" si="89"/>
        <v>10.54045</v>
      </c>
      <c r="G763" s="2">
        <f t="shared" si="91"/>
        <v>10.490599999999999</v>
      </c>
      <c r="H763" s="2">
        <f t="shared" si="87"/>
        <v>10.216714999999995</v>
      </c>
      <c r="I763" s="2">
        <f t="array" ref="I763">SUMPRODUCT(B747:B766, (ROW(B747:B766)-ROW(B747)+1)) / (20*21/2)</f>
        <v>10.571080952380955</v>
      </c>
      <c r="J763" s="2">
        <f t="shared" si="90"/>
        <v>10.545704697209489</v>
      </c>
      <c r="K763" s="2">
        <f t="shared" si="92"/>
        <v>10.510206109954774</v>
      </c>
    </row>
    <row r="764" spans="1:11" ht="13.5" x14ac:dyDescent="0.25">
      <c r="A764" s="3">
        <f>TITRES_STAT!B767</f>
        <v>43116</v>
      </c>
      <c r="B764" s="6">
        <f>TITRES_STAT!D767</f>
        <v>10.760999999999999</v>
      </c>
      <c r="C764" s="2">
        <f t="shared" si="85"/>
        <v>0.17799999999999905</v>
      </c>
      <c r="D764" s="2">
        <f t="shared" si="86"/>
        <v>10.632999999999999</v>
      </c>
      <c r="E764" s="2">
        <f t="shared" si="88"/>
        <v>10.571999999999999</v>
      </c>
      <c r="F764" s="2">
        <f t="shared" si="89"/>
        <v>10.558200000000001</v>
      </c>
      <c r="G764" s="2">
        <f t="shared" si="91"/>
        <v>10.496519999999999</v>
      </c>
      <c r="H764" s="2">
        <f t="shared" si="87"/>
        <v>10.222899999999996</v>
      </c>
      <c r="I764" s="2">
        <f t="array" ref="I764">SUMPRODUCT(B748:B767, (ROW(B748:B767)-ROW(B748)+1)) / (20*21/2)</f>
        <v>10.570885714285714</v>
      </c>
      <c r="J764" s="2">
        <f t="shared" si="90"/>
        <v>10.566209011760966</v>
      </c>
      <c r="K764" s="2">
        <f t="shared" si="92"/>
        <v>10.520041164466353</v>
      </c>
    </row>
    <row r="765" spans="1:11" ht="13.5" x14ac:dyDescent="0.25">
      <c r="A765" s="3">
        <f>TITRES_STAT!B768</f>
        <v>43117</v>
      </c>
      <c r="B765" s="6">
        <f>TITRES_STAT!D768</f>
        <v>10.554</v>
      </c>
      <c r="C765" s="2">
        <f t="shared" si="85"/>
        <v>-0.20699999999999896</v>
      </c>
      <c r="D765" s="2">
        <f t="shared" si="86"/>
        <v>10.5916</v>
      </c>
      <c r="E765" s="2">
        <f t="shared" si="88"/>
        <v>10.577400000000001</v>
      </c>
      <c r="F765" s="2">
        <f t="shared" si="89"/>
        <v>10.554649999999999</v>
      </c>
      <c r="G765" s="2">
        <f t="shared" si="91"/>
        <v>10.50184</v>
      </c>
      <c r="H765" s="2">
        <f t="shared" si="87"/>
        <v>10.229174999999996</v>
      </c>
      <c r="I765" s="2">
        <f t="array" ref="I765">SUMPRODUCT(B749:B768, (ROW(B749:B768)-ROW(B749)+1)) / (20*21/2)</f>
        <v>10.570661904761904</v>
      </c>
      <c r="J765" s="2">
        <f t="shared" si="90"/>
        <v>10.565046248736113</v>
      </c>
      <c r="K765" s="2">
        <f t="shared" si="92"/>
        <v>10.521372883506887</v>
      </c>
    </row>
    <row r="766" spans="1:11" ht="13.5" x14ac:dyDescent="0.25">
      <c r="A766" s="3">
        <f>TITRES_STAT!B769</f>
        <v>43118</v>
      </c>
      <c r="B766" s="6">
        <f>TITRES_STAT!D769</f>
        <v>10.554</v>
      </c>
      <c r="C766" s="2">
        <f t="shared" si="85"/>
        <v>0</v>
      </c>
      <c r="D766" s="2">
        <f t="shared" si="86"/>
        <v>10.596399999999999</v>
      </c>
      <c r="E766" s="2">
        <f t="shared" si="88"/>
        <v>10.580400000000001</v>
      </c>
      <c r="F766" s="2">
        <f t="shared" si="89"/>
        <v>10.562049999999999</v>
      </c>
      <c r="G766" s="2">
        <f t="shared" si="91"/>
        <v>10.507159999999999</v>
      </c>
      <c r="H766" s="2">
        <f t="shared" si="87"/>
        <v>10.235449999999997</v>
      </c>
      <c r="I766" s="2">
        <f t="array" ref="I766">SUMPRODUCT(B750:B769, (ROW(B750:B769)-ROW(B750)+1)) / (20*21/2)</f>
        <v>10.572600000000001</v>
      </c>
      <c r="J766" s="2">
        <f t="shared" si="90"/>
        <v>10.56399422504696</v>
      </c>
      <c r="K766" s="2">
        <f t="shared" si="92"/>
        <v>10.522652378271323</v>
      </c>
    </row>
    <row r="767" spans="1:11" ht="13.5" x14ac:dyDescent="0.25">
      <c r="A767" s="3">
        <f>TITRES_STAT!B770</f>
        <v>43119</v>
      </c>
      <c r="B767" s="6">
        <f>TITRES_STAT!D770</f>
        <v>10.56</v>
      </c>
      <c r="C767" s="2">
        <f t="shared" si="85"/>
        <v>6.0000000000002274E-3</v>
      </c>
      <c r="D767" s="2">
        <f t="shared" si="86"/>
        <v>10.602400000000001</v>
      </c>
      <c r="E767" s="2">
        <f t="shared" si="88"/>
        <v>10.5852</v>
      </c>
      <c r="F767" s="2">
        <f t="shared" si="89"/>
        <v>10.56235</v>
      </c>
      <c r="G767" s="2">
        <f t="shared" si="91"/>
        <v>10.509179999999999</v>
      </c>
      <c r="H767" s="2">
        <f t="shared" si="87"/>
        <v>10.241754999999998</v>
      </c>
      <c r="I767" s="2">
        <f t="array" ref="I767">SUMPRODUCT(B751:B770, (ROW(B751:B770)-ROW(B751)+1)) / (20*21/2)</f>
        <v>10.587895238095236</v>
      </c>
      <c r="J767" s="2">
        <f t="shared" si="90"/>
        <v>10.563613822661535</v>
      </c>
      <c r="K767" s="2">
        <f t="shared" si="92"/>
        <v>10.524116990888134</v>
      </c>
    </row>
    <row r="768" spans="1:11" ht="13.5" x14ac:dyDescent="0.25">
      <c r="A768" s="3">
        <f>TITRES_STAT!B771</f>
        <v>43122</v>
      </c>
      <c r="B768" s="6">
        <f>TITRES_STAT!D771</f>
        <v>10.56</v>
      </c>
      <c r="C768" s="2">
        <f t="shared" si="85"/>
        <v>0</v>
      </c>
      <c r="D768" s="2">
        <f t="shared" si="86"/>
        <v>10.597800000000001</v>
      </c>
      <c r="E768" s="2">
        <f t="shared" si="88"/>
        <v>10.591699999999999</v>
      </c>
      <c r="F768" s="2">
        <f t="shared" si="89"/>
        <v>10.562650000000001</v>
      </c>
      <c r="G768" s="2">
        <f t="shared" si="91"/>
        <v>10.513319999999997</v>
      </c>
      <c r="H768" s="2">
        <f t="shared" si="87"/>
        <v>10.248039999999996</v>
      </c>
      <c r="I768" s="2">
        <f t="array" ref="I768">SUMPRODUCT(B752:B771, (ROW(B752:B771)-ROW(B752)+1)) / (20*21/2)</f>
        <v>10.591447619047621</v>
      </c>
      <c r="J768" s="2">
        <f t="shared" si="90"/>
        <v>10.563269649074723</v>
      </c>
      <c r="K768" s="2">
        <f t="shared" si="92"/>
        <v>10.52552416771605</v>
      </c>
    </row>
    <row r="769" spans="1:11" ht="13.5" x14ac:dyDescent="0.25">
      <c r="A769" s="3">
        <f>TITRES_STAT!B772</f>
        <v>43123</v>
      </c>
      <c r="B769" s="6">
        <f>TITRES_STAT!D772</f>
        <v>10.583</v>
      </c>
      <c r="C769" s="2">
        <f t="shared" si="85"/>
        <v>2.2999999999999687E-2</v>
      </c>
      <c r="D769" s="2">
        <f t="shared" si="86"/>
        <v>10.562200000000001</v>
      </c>
      <c r="E769" s="2">
        <f t="shared" si="88"/>
        <v>10.5976</v>
      </c>
      <c r="F769" s="2">
        <f t="shared" si="89"/>
        <v>10.564400000000001</v>
      </c>
      <c r="G769" s="2">
        <f t="shared" si="91"/>
        <v>10.517459999999998</v>
      </c>
      <c r="H769" s="2">
        <f t="shared" si="87"/>
        <v>10.254344999999995</v>
      </c>
      <c r="I769" s="2">
        <f t="array" ref="I769">SUMPRODUCT(B753:B772, (ROW(B753:B772)-ROW(B753)+1)) / (20*21/2)</f>
        <v>10.598390476190477</v>
      </c>
      <c r="J769" s="2">
        <f t="shared" si="90"/>
        <v>10.565148730115226</v>
      </c>
      <c r="K769" s="2">
        <f t="shared" si="92"/>
        <v>10.527778121923264</v>
      </c>
    </row>
    <row r="770" spans="1:11" ht="13.5" x14ac:dyDescent="0.25">
      <c r="A770" s="3">
        <f>TITRES_STAT!B773</f>
        <v>43124</v>
      </c>
      <c r="B770" s="6">
        <f>TITRES_STAT!D773</f>
        <v>10.725</v>
      </c>
      <c r="C770" s="2">
        <f t="shared" si="85"/>
        <v>0.14199999999999946</v>
      </c>
      <c r="D770" s="2">
        <f t="shared" si="86"/>
        <v>10.596399999999999</v>
      </c>
      <c r="E770" s="2">
        <f t="shared" si="88"/>
        <v>10.593999999999999</v>
      </c>
      <c r="F770" s="2">
        <f t="shared" si="89"/>
        <v>10.569700000000001</v>
      </c>
      <c r="G770" s="2">
        <f t="shared" si="91"/>
        <v>10.522780000000001</v>
      </c>
      <c r="H770" s="2">
        <f t="shared" si="87"/>
        <v>10.261474999999995</v>
      </c>
      <c r="I770" s="2">
        <f t="array" ref="I770">SUMPRODUCT(B754:B773, (ROW(B754:B773)-ROW(B754)+1)) / (20*21/2)</f>
        <v>10.601214285714285</v>
      </c>
      <c r="J770" s="2">
        <f t="shared" si="90"/>
        <v>10.580372660580441</v>
      </c>
      <c r="K770" s="2">
        <f t="shared" si="92"/>
        <v>10.535512313220391</v>
      </c>
    </row>
    <row r="771" spans="1:11" ht="13.5" x14ac:dyDescent="0.25">
      <c r="A771" s="3">
        <f>TITRES_STAT!B774</f>
        <v>43125</v>
      </c>
      <c r="B771" s="6">
        <f>TITRES_STAT!D774</f>
        <v>10.606999999999999</v>
      </c>
      <c r="C771" s="2">
        <f t="shared" si="85"/>
        <v>-0.11800000000000033</v>
      </c>
      <c r="D771" s="2">
        <f t="shared" si="86"/>
        <v>10.607000000000001</v>
      </c>
      <c r="E771" s="2">
        <f t="shared" si="88"/>
        <v>10.601699999999999</v>
      </c>
      <c r="F771" s="2">
        <f t="shared" si="89"/>
        <v>10.569100000000001</v>
      </c>
      <c r="G771" s="2">
        <f t="shared" si="91"/>
        <v>10.5274</v>
      </c>
      <c r="H771" s="2">
        <f t="shared" si="87"/>
        <v>10.267454999999995</v>
      </c>
      <c r="I771" s="2">
        <f t="array" ref="I771">SUMPRODUCT(B755:B774, (ROW(B755:B774)-ROW(B755)+1)) / (20*21/2)</f>
        <v>10.603295238095239</v>
      </c>
      <c r="J771" s="2">
        <f t="shared" si="90"/>
        <v>10.582908597668016</v>
      </c>
      <c r="K771" s="2">
        <f t="shared" si="92"/>
        <v>10.538315751917631</v>
      </c>
    </row>
    <row r="772" spans="1:11" ht="13.5" x14ac:dyDescent="0.25">
      <c r="A772" s="3">
        <f>TITRES_STAT!B775</f>
        <v>43126</v>
      </c>
      <c r="B772" s="6">
        <f>TITRES_STAT!D775</f>
        <v>10.641999999999999</v>
      </c>
      <c r="C772" s="2">
        <f t="shared" ref="C772:C835" si="93">B772-B771</f>
        <v>3.5000000000000142E-2</v>
      </c>
      <c r="D772" s="2">
        <f t="shared" si="86"/>
        <v>10.6234</v>
      </c>
      <c r="E772" s="2">
        <f t="shared" si="88"/>
        <v>10.6129</v>
      </c>
      <c r="F772" s="2">
        <f t="shared" si="89"/>
        <v>10.577349999999999</v>
      </c>
      <c r="G772" s="2">
        <f t="shared" si="91"/>
        <v>10.532720000000005</v>
      </c>
      <c r="H772" s="2">
        <f t="shared" si="87"/>
        <v>10.273724999999995</v>
      </c>
      <c r="I772" s="2">
        <f t="array" ref="I772">SUMPRODUCT(B756:B775, (ROW(B756:B775)-ROW(B756)+1)) / (20*21/2)</f>
        <v>10.6059</v>
      </c>
      <c r="J772" s="2">
        <f t="shared" si="90"/>
        <v>10.588536350271061</v>
      </c>
      <c r="K772" s="2">
        <f t="shared" si="92"/>
        <v>10.542381800862039</v>
      </c>
    </row>
    <row r="773" spans="1:11" ht="13.5" x14ac:dyDescent="0.25">
      <c r="A773" s="3">
        <f>TITRES_STAT!B776</f>
        <v>43129</v>
      </c>
      <c r="B773" s="6">
        <f>TITRES_STAT!D776</f>
        <v>10.606999999999999</v>
      </c>
      <c r="C773" s="2">
        <f t="shared" si="93"/>
        <v>-3.5000000000000142E-2</v>
      </c>
      <c r="D773" s="2">
        <f t="shared" si="86"/>
        <v>10.6328</v>
      </c>
      <c r="E773" s="2">
        <f t="shared" si="88"/>
        <v>10.6153</v>
      </c>
      <c r="F773" s="2">
        <f t="shared" si="89"/>
        <v>10.579149999999998</v>
      </c>
      <c r="G773" s="2">
        <f t="shared" si="91"/>
        <v>10.537800000000002</v>
      </c>
      <c r="H773" s="2">
        <f t="shared" si="87"/>
        <v>10.279679999999995</v>
      </c>
      <c r="I773" s="2">
        <f t="array" ref="I773">SUMPRODUCT(B757:B776, (ROW(B757:B776)-ROW(B757)+1)) / (20*21/2)</f>
        <v>10.61072857142857</v>
      </c>
      <c r="J773" s="2">
        <f t="shared" si="90"/>
        <v>10.590294793102387</v>
      </c>
      <c r="K773" s="2">
        <f t="shared" si="92"/>
        <v>10.544915847887056</v>
      </c>
    </row>
    <row r="774" spans="1:11" ht="13.5" x14ac:dyDescent="0.25">
      <c r="A774" s="3">
        <f>TITRES_STAT!B777</f>
        <v>43130</v>
      </c>
      <c r="B774" s="6">
        <f>TITRES_STAT!D777</f>
        <v>10.601000000000001</v>
      </c>
      <c r="C774" s="2">
        <f t="shared" si="93"/>
        <v>-5.999999999998451E-3</v>
      </c>
      <c r="D774" s="2">
        <f t="shared" ref="D774:D837" si="94">AVERAGE(B770:B774)</f>
        <v>10.6364</v>
      </c>
      <c r="E774" s="2">
        <f t="shared" si="88"/>
        <v>10.599299999999999</v>
      </c>
      <c r="F774" s="2">
        <f t="shared" si="89"/>
        <v>10.585649999999999</v>
      </c>
      <c r="G774" s="2">
        <f t="shared" si="91"/>
        <v>10.542760000000003</v>
      </c>
      <c r="H774" s="2">
        <f t="shared" si="87"/>
        <v>10.285724999999996</v>
      </c>
      <c r="I774" s="2">
        <f t="array" ref="I774">SUMPRODUCT(B758:B777, (ROW(B758:B777)-ROW(B758)+1)) / (20*21/2)</f>
        <v>10.612233333333331</v>
      </c>
      <c r="J774" s="2">
        <f t="shared" si="90"/>
        <v>10.591314336616446</v>
      </c>
      <c r="K774" s="2">
        <f t="shared" si="92"/>
        <v>10.547115226401289</v>
      </c>
    </row>
    <row r="775" spans="1:11" ht="13.5" x14ac:dyDescent="0.25">
      <c r="A775" s="3">
        <f>TITRES_STAT!B778</f>
        <v>43131</v>
      </c>
      <c r="B775" s="6">
        <f>TITRES_STAT!D778</f>
        <v>10.613</v>
      </c>
      <c r="C775" s="2">
        <f t="shared" si="93"/>
        <v>1.1999999999998678E-2</v>
      </c>
      <c r="D775" s="2">
        <f t="shared" si="94"/>
        <v>10.614000000000001</v>
      </c>
      <c r="E775" s="2">
        <f t="shared" si="88"/>
        <v>10.6052</v>
      </c>
      <c r="F775" s="2">
        <f t="shared" si="89"/>
        <v>10.5913</v>
      </c>
      <c r="G775" s="2">
        <f t="shared" si="91"/>
        <v>10.548080000000004</v>
      </c>
      <c r="H775" s="2">
        <f t="shared" si="87"/>
        <v>10.291829999999994</v>
      </c>
      <c r="I775" s="2">
        <f t="array" ref="I775">SUMPRODUCT(B759:B778, (ROW(B759:B778)-ROW(B759)+1)) / (20*21/2)</f>
        <v>10.610399999999998</v>
      </c>
      <c r="J775" s="2">
        <f t="shared" si="90"/>
        <v>10.59337963789107</v>
      </c>
      <c r="K775" s="2">
        <f t="shared" si="92"/>
        <v>10.549698943013004</v>
      </c>
    </row>
    <row r="776" spans="1:11" ht="13.5" x14ac:dyDescent="0.25">
      <c r="A776" s="3">
        <f>TITRES_STAT!B779</f>
        <v>43132</v>
      </c>
      <c r="B776" s="6">
        <f>TITRES_STAT!D779</f>
        <v>10.641999999999999</v>
      </c>
      <c r="C776" s="2">
        <f t="shared" si="93"/>
        <v>2.8999999999999915E-2</v>
      </c>
      <c r="D776" s="2">
        <f t="shared" si="94"/>
        <v>10.621</v>
      </c>
      <c r="E776" s="2">
        <f t="shared" si="88"/>
        <v>10.614000000000001</v>
      </c>
      <c r="F776" s="2">
        <f t="shared" si="89"/>
        <v>10.597199999999999</v>
      </c>
      <c r="G776" s="2">
        <f t="shared" si="91"/>
        <v>10.553980000000001</v>
      </c>
      <c r="H776" s="2">
        <f t="shared" si="87"/>
        <v>10.297844999999993</v>
      </c>
      <c r="I776" s="2">
        <f t="array" ref="I776">SUMPRODUCT(B760:B779, (ROW(B760:B779)-ROW(B760)+1)) / (20*21/2)</f>
        <v>10.605385714285715</v>
      </c>
      <c r="J776" s="2">
        <f t="shared" si="90"/>
        <v>10.598010148568111</v>
      </c>
      <c r="K776" s="2">
        <f t="shared" si="92"/>
        <v>10.553318592306612</v>
      </c>
    </row>
    <row r="777" spans="1:11" ht="13.5" x14ac:dyDescent="0.25">
      <c r="A777" s="3">
        <f>TITRES_STAT!B780</f>
        <v>43133</v>
      </c>
      <c r="B777" s="6">
        <f>TITRES_STAT!D780</f>
        <v>10.613</v>
      </c>
      <c r="C777" s="2">
        <f t="shared" si="93"/>
        <v>-2.8999999999999915E-2</v>
      </c>
      <c r="D777" s="2">
        <f t="shared" si="94"/>
        <v>10.615199999999998</v>
      </c>
      <c r="E777" s="2">
        <f t="shared" si="88"/>
        <v>10.619299999999999</v>
      </c>
      <c r="F777" s="2">
        <f t="shared" si="89"/>
        <v>10.60225</v>
      </c>
      <c r="G777" s="2">
        <f t="shared" si="91"/>
        <v>10.559300000000002</v>
      </c>
      <c r="H777" s="2">
        <f t="shared" si="87"/>
        <v>10.303949999999993</v>
      </c>
      <c r="I777" s="2">
        <f t="array" ref="I777">SUMPRODUCT(B761:B780, (ROW(B761:B780)-ROW(B761)+1)) / (20*21/2)</f>
        <v>10.60022857142857</v>
      </c>
      <c r="J777" s="2">
        <f t="shared" si="90"/>
        <v>10.599437753466386</v>
      </c>
      <c r="K777" s="2">
        <f t="shared" si="92"/>
        <v>10.555659039667137</v>
      </c>
    </row>
    <row r="778" spans="1:11" ht="13.5" x14ac:dyDescent="0.25">
      <c r="A778" s="3">
        <f>TITRES_STAT!B781</f>
        <v>43136</v>
      </c>
      <c r="B778" s="6">
        <f>TITRES_STAT!D781</f>
        <v>10.583</v>
      </c>
      <c r="C778" s="2">
        <f t="shared" si="93"/>
        <v>-2.9999999999999361E-2</v>
      </c>
      <c r="D778" s="2">
        <f t="shared" si="94"/>
        <v>10.610399999999998</v>
      </c>
      <c r="E778" s="2">
        <f t="shared" si="88"/>
        <v>10.621599999999999</v>
      </c>
      <c r="F778" s="2">
        <f t="shared" si="89"/>
        <v>10.606649999999998</v>
      </c>
      <c r="G778" s="2">
        <f t="shared" si="91"/>
        <v>10.561780000000001</v>
      </c>
      <c r="H778" s="2">
        <f t="shared" ref="H778:H841" si="95">AVERAGE(B579:B778)</f>
        <v>10.309219999999993</v>
      </c>
      <c r="I778" s="2">
        <f t="array" ref="I778">SUMPRODUCT(B762:B781, (ROW(B762:B781)-ROW(B762)+1)) / (20*21/2)</f>
        <v>10.596057142857143</v>
      </c>
      <c r="J778" s="2">
        <f t="shared" si="90"/>
        <v>10.597872253136254</v>
      </c>
      <c r="K778" s="2">
        <f t="shared" si="92"/>
        <v>10.556731234189995</v>
      </c>
    </row>
    <row r="779" spans="1:11" ht="13.5" x14ac:dyDescent="0.25">
      <c r="A779" s="3">
        <f>TITRES_STAT!B782</f>
        <v>43137</v>
      </c>
      <c r="B779" s="6">
        <f>TITRES_STAT!D782</f>
        <v>10.554</v>
      </c>
      <c r="C779" s="2">
        <f t="shared" si="93"/>
        <v>-2.8999999999999915E-2</v>
      </c>
      <c r="D779" s="2">
        <f t="shared" si="94"/>
        <v>10.601000000000001</v>
      </c>
      <c r="E779" s="2">
        <f t="shared" si="88"/>
        <v>10.6187</v>
      </c>
      <c r="F779" s="2">
        <f t="shared" si="89"/>
        <v>10.608149999999998</v>
      </c>
      <c r="G779" s="2">
        <f t="shared" si="91"/>
        <v>10.564740000000002</v>
      </c>
      <c r="H779" s="2">
        <f t="shared" si="95"/>
        <v>10.313874999999996</v>
      </c>
      <c r="I779" s="2">
        <f t="array" ref="I779">SUMPRODUCT(B763:B782, (ROW(B763:B782)-ROW(B763)+1)) / (20*21/2)</f>
        <v>10.591771428571429</v>
      </c>
      <c r="J779" s="2">
        <f t="shared" si="90"/>
        <v>10.593693943313754</v>
      </c>
      <c r="K779" s="2">
        <f t="shared" si="92"/>
        <v>10.556624126966858</v>
      </c>
    </row>
    <row r="780" spans="1:11" ht="13.5" x14ac:dyDescent="0.25">
      <c r="A780" s="3">
        <f>TITRES_STAT!B783</f>
        <v>43138</v>
      </c>
      <c r="B780" s="6">
        <f>TITRES_STAT!D783</f>
        <v>10.554</v>
      </c>
      <c r="C780" s="2">
        <f t="shared" si="93"/>
        <v>0</v>
      </c>
      <c r="D780" s="2">
        <f t="shared" si="94"/>
        <v>10.589200000000002</v>
      </c>
      <c r="E780" s="2">
        <f t="shared" ref="E780:E843" si="96">AVERAGE(B771:B780)</f>
        <v>10.601600000000001</v>
      </c>
      <c r="F780" s="2">
        <f t="shared" si="89"/>
        <v>10.597799999999999</v>
      </c>
      <c r="G780" s="2">
        <f t="shared" si="91"/>
        <v>10.566760000000002</v>
      </c>
      <c r="H780" s="2">
        <f t="shared" si="95"/>
        <v>10.318554999999996</v>
      </c>
      <c r="I780" s="2">
        <f t="array" ref="I780">SUMPRODUCT(B764:B783, (ROW(B764:B783)-ROW(B764)+1)) / (20*21/2)</f>
        <v>10.595752380952382</v>
      </c>
      <c r="J780" s="2">
        <f t="shared" si="90"/>
        <v>10.589913567760064</v>
      </c>
      <c r="K780" s="2">
        <f t="shared" si="92"/>
        <v>10.556521220026982</v>
      </c>
    </row>
    <row r="781" spans="1:11" ht="13.5" x14ac:dyDescent="0.25">
      <c r="A781" s="3">
        <f>TITRES_STAT!B784</f>
        <v>43139</v>
      </c>
      <c r="B781" s="6">
        <f>TITRES_STAT!D784</f>
        <v>10.554</v>
      </c>
      <c r="C781" s="2">
        <f t="shared" si="93"/>
        <v>0</v>
      </c>
      <c r="D781" s="2">
        <f t="shared" si="94"/>
        <v>10.5716</v>
      </c>
      <c r="E781" s="2">
        <f t="shared" si="96"/>
        <v>10.596300000000001</v>
      </c>
      <c r="F781" s="2">
        <f t="shared" si="89"/>
        <v>10.599</v>
      </c>
      <c r="G781" s="2">
        <f t="shared" si="91"/>
        <v>10.56854</v>
      </c>
      <c r="H781" s="2">
        <f t="shared" si="95"/>
        <v>10.322249999999997</v>
      </c>
      <c r="I781" s="2">
        <f t="array" ref="I781">SUMPRODUCT(B765:B784, (ROW(B765:B784)-ROW(B765)+1)) / (20*21/2)</f>
        <v>10.599452380952382</v>
      </c>
      <c r="J781" s="2">
        <f t="shared" si="90"/>
        <v>10.586493227973392</v>
      </c>
      <c r="K781" s="2">
        <f t="shared" si="92"/>
        <v>10.556422348653374</v>
      </c>
    </row>
    <row r="782" spans="1:11" ht="13.5" x14ac:dyDescent="0.25">
      <c r="A782" s="3">
        <f>TITRES_STAT!B785</f>
        <v>43140</v>
      </c>
      <c r="B782" s="6">
        <f>TITRES_STAT!D785</f>
        <v>10.554</v>
      </c>
      <c r="C782" s="2">
        <f t="shared" si="93"/>
        <v>0</v>
      </c>
      <c r="D782" s="2">
        <f t="shared" si="94"/>
        <v>10.559800000000001</v>
      </c>
      <c r="E782" s="2">
        <f t="shared" si="96"/>
        <v>10.5875</v>
      </c>
      <c r="F782" s="2">
        <f t="shared" si="89"/>
        <v>10.600199999999999</v>
      </c>
      <c r="G782" s="2">
        <f t="shared" si="91"/>
        <v>10.570319999999999</v>
      </c>
      <c r="H782" s="2">
        <f t="shared" si="95"/>
        <v>10.327189999999996</v>
      </c>
      <c r="I782" s="2">
        <f t="array" ref="I782">SUMPRODUCT(B766:B785, (ROW(B766:B785)-ROW(B766)+1)) / (20*21/2)</f>
        <v>10.598099999999999</v>
      </c>
      <c r="J782" s="2">
        <f t="shared" si="90"/>
        <v>10.583398634833069</v>
      </c>
      <c r="K782" s="2">
        <f t="shared" si="92"/>
        <v>10.556327354588536</v>
      </c>
    </row>
    <row r="783" spans="1:11" ht="13.5" x14ac:dyDescent="0.25">
      <c r="A783" s="3">
        <f>TITRES_STAT!B786</f>
        <v>43143</v>
      </c>
      <c r="B783" s="6">
        <f>TITRES_STAT!D786</f>
        <v>10.641999999999999</v>
      </c>
      <c r="C783" s="2">
        <f t="shared" si="93"/>
        <v>8.799999999999919E-2</v>
      </c>
      <c r="D783" s="2">
        <f t="shared" si="94"/>
        <v>10.5716</v>
      </c>
      <c r="E783" s="2">
        <f t="shared" si="96"/>
        <v>10.590999999999999</v>
      </c>
      <c r="F783" s="2">
        <f t="shared" si="89"/>
        <v>10.603149999999999</v>
      </c>
      <c r="G783" s="2">
        <f t="shared" si="91"/>
        <v>10.57066</v>
      </c>
      <c r="H783" s="2">
        <f t="shared" si="95"/>
        <v>10.332569999999997</v>
      </c>
      <c r="I783" s="2">
        <f t="array" ref="I783">SUMPRODUCT(B767:B786, (ROW(B767:B786)-ROW(B767)+1)) / (20*21/2)</f>
        <v>10.596609523809525</v>
      </c>
      <c r="J783" s="2">
        <f t="shared" si="90"/>
        <v>10.588979717229918</v>
      </c>
      <c r="K783" s="2">
        <f t="shared" si="92"/>
        <v>10.5596870661733</v>
      </c>
    </row>
    <row r="784" spans="1:11" ht="13.5" x14ac:dyDescent="0.25">
      <c r="A784" s="3">
        <f>TITRES_STAT!B787</f>
        <v>43144</v>
      </c>
      <c r="B784" s="6">
        <f>TITRES_STAT!D787</f>
        <v>10.641999999999999</v>
      </c>
      <c r="C784" s="2">
        <f t="shared" si="93"/>
        <v>0</v>
      </c>
      <c r="D784" s="2">
        <f t="shared" si="94"/>
        <v>10.5892</v>
      </c>
      <c r="E784" s="2">
        <f t="shared" si="96"/>
        <v>10.595099999999999</v>
      </c>
      <c r="F784" s="2">
        <f t="shared" si="89"/>
        <v>10.597199999999999</v>
      </c>
      <c r="G784" s="2">
        <f t="shared" si="91"/>
        <v>10.571840000000002</v>
      </c>
      <c r="H784" s="2">
        <f t="shared" si="95"/>
        <v>10.337949999999996</v>
      </c>
      <c r="I784" s="2">
        <f t="array" ref="I784">SUMPRODUCT(B768:B787, (ROW(B768:B787)-ROW(B768)+1)) / (20*21/2)</f>
        <v>10.60002857142857</v>
      </c>
      <c r="J784" s="2">
        <f t="shared" si="90"/>
        <v>10.594029267969926</v>
      </c>
      <c r="K784" s="2">
        <f t="shared" si="92"/>
        <v>10.562915024362583</v>
      </c>
    </row>
    <row r="785" spans="1:11" ht="13.5" x14ac:dyDescent="0.25">
      <c r="A785" s="3">
        <f>TITRES_STAT!B788</f>
        <v>43145</v>
      </c>
      <c r="B785" s="6">
        <f>TITRES_STAT!D788</f>
        <v>10.583</v>
      </c>
      <c r="C785" s="2">
        <f t="shared" si="93"/>
        <v>-5.8999999999999275E-2</v>
      </c>
      <c r="D785" s="2">
        <f t="shared" si="94"/>
        <v>10.594999999999999</v>
      </c>
      <c r="E785" s="2">
        <f t="shared" si="96"/>
        <v>10.592099999999999</v>
      </c>
      <c r="F785" s="2">
        <f t="shared" si="89"/>
        <v>10.598649999999999</v>
      </c>
      <c r="G785" s="2">
        <f t="shared" si="91"/>
        <v>10.570659999999998</v>
      </c>
      <c r="H785" s="2">
        <f t="shared" si="95"/>
        <v>10.343034999999997</v>
      </c>
      <c r="I785" s="2">
        <f t="array" ref="I785">SUMPRODUCT(B769:B788, (ROW(B769:B788)-ROW(B769)+1)) / (20*21/2)</f>
        <v>10.603085714285713</v>
      </c>
      <c r="J785" s="2">
        <f t="shared" si="90"/>
        <v>10.592978861496599</v>
      </c>
      <c r="K785" s="2">
        <f t="shared" si="92"/>
        <v>10.563702670466011</v>
      </c>
    </row>
    <row r="786" spans="1:11" ht="13.5" x14ac:dyDescent="0.25">
      <c r="A786" s="3">
        <f>TITRES_STAT!B789</f>
        <v>43146</v>
      </c>
      <c r="B786" s="6">
        <f>TITRES_STAT!D789</f>
        <v>10.583</v>
      </c>
      <c r="C786" s="2">
        <f t="shared" si="93"/>
        <v>0</v>
      </c>
      <c r="D786" s="2">
        <f t="shared" si="94"/>
        <v>10.6008</v>
      </c>
      <c r="E786" s="2">
        <f t="shared" si="96"/>
        <v>10.5862</v>
      </c>
      <c r="F786" s="2">
        <f t="shared" si="89"/>
        <v>10.600099999999999</v>
      </c>
      <c r="G786" s="2">
        <f t="shared" si="91"/>
        <v>10.570659999999998</v>
      </c>
      <c r="H786" s="2">
        <f t="shared" si="95"/>
        <v>10.34812</v>
      </c>
      <c r="I786" s="2">
        <f t="array" ref="I786">SUMPRODUCT(B770:B789, (ROW(B770:B789)-ROW(B770)+1)) / (20*21/2)</f>
        <v>10.605780952380952</v>
      </c>
      <c r="J786" s="2">
        <f t="shared" si="90"/>
        <v>10.592028493735018</v>
      </c>
      <c r="K786" s="2">
        <f t="shared" si="92"/>
        <v>10.564459428486952</v>
      </c>
    </row>
    <row r="787" spans="1:11" ht="13.5" x14ac:dyDescent="0.25">
      <c r="A787" s="3">
        <f>TITRES_STAT!B790</f>
        <v>43147</v>
      </c>
      <c r="B787" s="6">
        <f>TITRES_STAT!D790</f>
        <v>10.635999999999999</v>
      </c>
      <c r="C787" s="2">
        <f t="shared" si="93"/>
        <v>5.2999999999999048E-2</v>
      </c>
      <c r="D787" s="2">
        <f t="shared" si="94"/>
        <v>10.6172</v>
      </c>
      <c r="E787" s="2">
        <f t="shared" si="96"/>
        <v>10.5885</v>
      </c>
      <c r="F787" s="2">
        <f t="shared" si="89"/>
        <v>10.603899999999999</v>
      </c>
      <c r="G787" s="2">
        <f t="shared" si="91"/>
        <v>10.572899999999999</v>
      </c>
      <c r="H787" s="2">
        <f t="shared" si="95"/>
        <v>10.35347</v>
      </c>
      <c r="I787" s="2">
        <f t="array" ref="I787">SUMPRODUCT(B771:B790, (ROW(B771:B790)-ROW(B771)+1)) / (20*21/2)</f>
        <v>10.608795238095237</v>
      </c>
      <c r="J787" s="2">
        <f t="shared" si="90"/>
        <v>10.596216256236445</v>
      </c>
      <c r="K787" s="2">
        <f t="shared" si="92"/>
        <v>10.567264941095306</v>
      </c>
    </row>
    <row r="788" spans="1:11" ht="13.5" x14ac:dyDescent="0.25">
      <c r="A788" s="3">
        <f>TITRES_STAT!B791</f>
        <v>43150</v>
      </c>
      <c r="B788" s="6">
        <f>TITRES_STAT!D791</f>
        <v>10.635999999999999</v>
      </c>
      <c r="C788" s="2">
        <f t="shared" si="93"/>
        <v>0</v>
      </c>
      <c r="D788" s="2">
        <f t="shared" si="94"/>
        <v>10.616</v>
      </c>
      <c r="E788" s="2">
        <f t="shared" si="96"/>
        <v>10.593799999999998</v>
      </c>
      <c r="F788" s="2">
        <f t="shared" ref="F788:F851" si="97">AVERAGE(B769:B788)</f>
        <v>10.607699999999998</v>
      </c>
      <c r="G788" s="2">
        <f t="shared" si="91"/>
        <v>10.576320000000001</v>
      </c>
      <c r="H788" s="2">
        <f t="shared" si="95"/>
        <v>10.359169999999999</v>
      </c>
      <c r="I788" s="2">
        <f t="array" ref="I788">SUMPRODUCT(B772:B791, (ROW(B772:B791)-ROW(B772)+1)) / (20*21/2)</f>
        <v>10.620680952380949</v>
      </c>
      <c r="J788" s="2">
        <f t="shared" si="90"/>
        <v>10.600005184213927</v>
      </c>
      <c r="K788" s="2">
        <f t="shared" si="92"/>
        <v>10.569960433601373</v>
      </c>
    </row>
    <row r="789" spans="1:11" ht="13.5" x14ac:dyDescent="0.25">
      <c r="A789" s="3">
        <f>TITRES_STAT!B792</f>
        <v>43151</v>
      </c>
      <c r="B789" s="6">
        <f>TITRES_STAT!D792</f>
        <v>10.635999999999999</v>
      </c>
      <c r="C789" s="2">
        <f t="shared" si="93"/>
        <v>0</v>
      </c>
      <c r="D789" s="2">
        <f t="shared" si="94"/>
        <v>10.614799999999999</v>
      </c>
      <c r="E789" s="2">
        <f t="shared" si="96"/>
        <v>10.601999999999999</v>
      </c>
      <c r="F789" s="2">
        <f t="shared" si="97"/>
        <v>10.610349999999999</v>
      </c>
      <c r="G789" s="2">
        <f t="shared" si="91"/>
        <v>10.579739999999999</v>
      </c>
      <c r="H789" s="2">
        <f t="shared" si="95"/>
        <v>10.36445</v>
      </c>
      <c r="I789" s="2">
        <f t="array" ref="I789">SUMPRODUCT(B773:B792, (ROW(B773:B792)-ROW(B773)+1)) / (20*21/2)</f>
        <v>10.6235</v>
      </c>
      <c r="J789" s="2">
        <f t="shared" ref="J789:J852" si="98">$J$4*B789+J788*(1-$J$4)</f>
        <v>10.603433261907838</v>
      </c>
      <c r="K789" s="2">
        <f t="shared" si="92"/>
        <v>10.572550220518966</v>
      </c>
    </row>
    <row r="790" spans="1:11" ht="13.5" x14ac:dyDescent="0.25">
      <c r="A790" s="3">
        <f>TITRES_STAT!B793</f>
        <v>43152</v>
      </c>
      <c r="B790" s="6">
        <f>TITRES_STAT!D793</f>
        <v>10.641999999999999</v>
      </c>
      <c r="C790" s="2">
        <f t="shared" si="93"/>
        <v>6.0000000000002274E-3</v>
      </c>
      <c r="D790" s="2">
        <f t="shared" si="94"/>
        <v>10.6266</v>
      </c>
      <c r="E790" s="2">
        <f t="shared" si="96"/>
        <v>10.610799999999998</v>
      </c>
      <c r="F790" s="2">
        <f t="shared" si="97"/>
        <v>10.606199999999999</v>
      </c>
      <c r="G790" s="2">
        <f t="shared" si="91"/>
        <v>10.580080000000002</v>
      </c>
      <c r="H790" s="2">
        <f t="shared" si="95"/>
        <v>10.3695</v>
      </c>
      <c r="I790" s="2">
        <f t="array" ref="I790">SUMPRODUCT(B774:B793, (ROW(B774:B793)-ROW(B774)+1)) / (20*21/2)</f>
        <v>10.616223809523808</v>
      </c>
      <c r="J790" s="2">
        <f t="shared" si="98"/>
        <v>10.607106284583281</v>
      </c>
      <c r="K790" s="2">
        <f t="shared" si="92"/>
        <v>10.575273741282929</v>
      </c>
    </row>
    <row r="791" spans="1:11" ht="13.5" x14ac:dyDescent="0.25">
      <c r="A791" s="3">
        <f>TITRES_STAT!B794</f>
        <v>43153</v>
      </c>
      <c r="B791" s="6">
        <f>TITRES_STAT!D794</f>
        <v>10.731</v>
      </c>
      <c r="C791" s="2">
        <f t="shared" si="93"/>
        <v>8.9000000000000412E-2</v>
      </c>
      <c r="D791" s="2">
        <f t="shared" si="94"/>
        <v>10.6562</v>
      </c>
      <c r="E791" s="2">
        <f t="shared" si="96"/>
        <v>10.628499999999999</v>
      </c>
      <c r="F791" s="2">
        <f t="shared" si="97"/>
        <v>10.612399999999999</v>
      </c>
      <c r="G791" s="2">
        <f t="shared" si="91"/>
        <v>10.582200000000002</v>
      </c>
      <c r="H791" s="2">
        <f t="shared" si="95"/>
        <v>10.374550000000001</v>
      </c>
      <c r="I791" s="2">
        <f t="array" ref="I791">SUMPRODUCT(B775:B794, (ROW(B775:B794)-ROW(B775)+1)) / (20*21/2)</f>
        <v>10.609285714285713</v>
      </c>
      <c r="J791" s="2">
        <f t="shared" si="98"/>
        <v>10.618905686051541</v>
      </c>
      <c r="K791" s="2">
        <f t="shared" si="92"/>
        <v>10.581380653389481</v>
      </c>
    </row>
    <row r="792" spans="1:11" ht="13.5" x14ac:dyDescent="0.25">
      <c r="A792" s="3">
        <f>TITRES_STAT!B795</f>
        <v>43154</v>
      </c>
      <c r="B792" s="6">
        <f>TITRES_STAT!D795</f>
        <v>10.641999999999999</v>
      </c>
      <c r="C792" s="2">
        <f t="shared" si="93"/>
        <v>-8.9000000000000412E-2</v>
      </c>
      <c r="D792" s="2">
        <f t="shared" si="94"/>
        <v>10.657399999999999</v>
      </c>
      <c r="E792" s="2">
        <f t="shared" si="96"/>
        <v>10.637299999999998</v>
      </c>
      <c r="F792" s="2">
        <f t="shared" si="97"/>
        <v>10.612399999999997</v>
      </c>
      <c r="G792" s="2">
        <f t="shared" si="91"/>
        <v>10.582540000000003</v>
      </c>
      <c r="H792" s="2">
        <f t="shared" si="95"/>
        <v>10.378965000000001</v>
      </c>
      <c r="I792" s="2">
        <f t="array" ref="I792">SUMPRODUCT(B776:B795, (ROW(B776:B795)-ROW(B776)+1)) / (20*21/2)</f>
        <v>10.611704761904763</v>
      </c>
      <c r="J792" s="2">
        <f t="shared" si="98"/>
        <v>10.621105144522822</v>
      </c>
      <c r="K792" s="2">
        <f t="shared" si="92"/>
        <v>10.583757882668325</v>
      </c>
    </row>
    <row r="793" spans="1:11" ht="13.5" x14ac:dyDescent="0.25">
      <c r="A793" s="3">
        <f>TITRES_STAT!B796</f>
        <v>43157</v>
      </c>
      <c r="B793" s="6">
        <f>TITRES_STAT!D796</f>
        <v>10.536</v>
      </c>
      <c r="C793" s="2">
        <f t="shared" si="93"/>
        <v>-0.10599999999999987</v>
      </c>
      <c r="D793" s="2">
        <f t="shared" si="94"/>
        <v>10.6374</v>
      </c>
      <c r="E793" s="2">
        <f t="shared" si="96"/>
        <v>10.626699999999998</v>
      </c>
      <c r="F793" s="2">
        <f t="shared" si="97"/>
        <v>10.608849999999999</v>
      </c>
      <c r="G793" s="2">
        <f t="shared" si="91"/>
        <v>10.582780000000003</v>
      </c>
      <c r="H793" s="2">
        <f t="shared" si="95"/>
        <v>10.382805000000001</v>
      </c>
      <c r="I793" s="2">
        <f t="array" ref="I793">SUMPRODUCT(B777:B796, (ROW(B777:B796)-ROW(B777)+1)) / (20*21/2)</f>
        <v>10.615085714285712</v>
      </c>
      <c r="J793" s="2">
        <f t="shared" si="98"/>
        <v>10.612999892663506</v>
      </c>
      <c r="K793" s="2">
        <f t="shared" si="92"/>
        <v>10.581885024524469</v>
      </c>
    </row>
    <row r="794" spans="1:11" ht="13.5" x14ac:dyDescent="0.25">
      <c r="A794" s="3">
        <f>TITRES_STAT!B797</f>
        <v>43158</v>
      </c>
      <c r="B794" s="6">
        <f>TITRES_STAT!D797</f>
        <v>10.536</v>
      </c>
      <c r="C794" s="2">
        <f t="shared" si="93"/>
        <v>0</v>
      </c>
      <c r="D794" s="2">
        <f t="shared" si="94"/>
        <v>10.6174</v>
      </c>
      <c r="E794" s="2">
        <f t="shared" si="96"/>
        <v>10.616099999999999</v>
      </c>
      <c r="F794" s="2">
        <f t="shared" si="97"/>
        <v>10.605599999999999</v>
      </c>
      <c r="G794" s="2">
        <f t="shared" si="91"/>
        <v>10.585380000000001</v>
      </c>
      <c r="H794" s="2">
        <f t="shared" si="95"/>
        <v>10.386645000000001</v>
      </c>
      <c r="I794" s="2">
        <f t="array" ref="I794">SUMPRODUCT(B778:B797, (ROW(B778:B797)-ROW(B778)+1)) / (20*21/2)</f>
        <v>10.612847619047619</v>
      </c>
      <c r="J794" s="2">
        <f t="shared" si="98"/>
        <v>10.605666569552696</v>
      </c>
      <c r="K794" s="2">
        <f t="shared" si="92"/>
        <v>10.580085611798019</v>
      </c>
    </row>
    <row r="795" spans="1:11" ht="13.5" x14ac:dyDescent="0.25">
      <c r="A795" s="3">
        <f>TITRES_STAT!B798</f>
        <v>43159</v>
      </c>
      <c r="B795" s="6">
        <f>TITRES_STAT!D798</f>
        <v>10.631</v>
      </c>
      <c r="C795" s="2">
        <f t="shared" si="93"/>
        <v>9.5000000000000639E-2</v>
      </c>
      <c r="D795" s="2">
        <f t="shared" si="94"/>
        <v>10.6152</v>
      </c>
      <c r="E795" s="2">
        <f t="shared" si="96"/>
        <v>10.620900000000001</v>
      </c>
      <c r="F795" s="2">
        <f t="shared" si="97"/>
        <v>10.606499999999999</v>
      </c>
      <c r="G795" s="2">
        <f t="shared" si="91"/>
        <v>10.5855</v>
      </c>
      <c r="H795" s="2">
        <f t="shared" si="95"/>
        <v>10.39096</v>
      </c>
      <c r="I795" s="2">
        <f t="array" ref="I795">SUMPRODUCT(B779:B798, (ROW(B779:B798)-ROW(B779)+1)) / (20*21/2)</f>
        <v>10.593895238095238</v>
      </c>
      <c r="J795" s="2">
        <f t="shared" si="98"/>
        <v>10.608079277214344</v>
      </c>
      <c r="K795" s="2">
        <f t="shared" si="92"/>
        <v>10.582082254472606</v>
      </c>
    </row>
    <row r="796" spans="1:11" ht="13.5" x14ac:dyDescent="0.25">
      <c r="A796" s="3">
        <f>TITRES_STAT!B799</f>
        <v>43160</v>
      </c>
      <c r="B796" s="6">
        <f>TITRES_STAT!D799</f>
        <v>10.641999999999999</v>
      </c>
      <c r="C796" s="2">
        <f t="shared" si="93"/>
        <v>1.0999999999999233E-2</v>
      </c>
      <c r="D796" s="2">
        <f t="shared" si="94"/>
        <v>10.597399999999999</v>
      </c>
      <c r="E796" s="2">
        <f t="shared" si="96"/>
        <v>10.626799999999999</v>
      </c>
      <c r="F796" s="2">
        <f t="shared" si="97"/>
        <v>10.606499999999999</v>
      </c>
      <c r="G796" s="2">
        <f t="shared" si="91"/>
        <v>10.590220000000002</v>
      </c>
      <c r="H796" s="2">
        <f t="shared" si="95"/>
        <v>10.39533</v>
      </c>
      <c r="I796" s="2">
        <f t="array" ref="I796">SUMPRODUCT(B780:B799, (ROW(B780:B799)-ROW(B780)+1)) / (20*21/2)</f>
        <v>10.597690476190474</v>
      </c>
      <c r="J796" s="2">
        <f t="shared" si="98"/>
        <v>10.611309822241548</v>
      </c>
      <c r="K796" s="2">
        <f t="shared" si="92"/>
        <v>10.584431969983486</v>
      </c>
    </row>
    <row r="797" spans="1:11" ht="13.5" x14ac:dyDescent="0.25">
      <c r="A797" s="3">
        <f>TITRES_STAT!B800</f>
        <v>43161</v>
      </c>
      <c r="B797" s="6">
        <f>TITRES_STAT!D800</f>
        <v>10.583</v>
      </c>
      <c r="C797" s="2">
        <f t="shared" si="93"/>
        <v>-5.8999999999999275E-2</v>
      </c>
      <c r="D797" s="2">
        <f t="shared" si="94"/>
        <v>10.585599999999999</v>
      </c>
      <c r="E797" s="2">
        <f t="shared" si="96"/>
        <v>10.621499999999999</v>
      </c>
      <c r="F797" s="2">
        <f t="shared" si="97"/>
        <v>10.604999999999999</v>
      </c>
      <c r="G797" s="2">
        <f t="shared" si="91"/>
        <v>10.590800000000002</v>
      </c>
      <c r="H797" s="2">
        <f t="shared" si="95"/>
        <v>10.399405</v>
      </c>
      <c r="I797" s="2">
        <f t="array" ref="I797">SUMPRODUCT(B781:B800, (ROW(B781:B800)-ROW(B781)+1)) / (20*21/2)</f>
        <v>10.601666666666667</v>
      </c>
      <c r="J797" s="2">
        <f t="shared" si="98"/>
        <v>10.608613648694734</v>
      </c>
      <c r="K797" s="2">
        <f t="shared" si="92"/>
        <v>10.584375814297859</v>
      </c>
    </row>
    <row r="798" spans="1:11" ht="13.5" x14ac:dyDescent="0.25">
      <c r="A798" s="3">
        <f>TITRES_STAT!B801</f>
        <v>43164</v>
      </c>
      <c r="B798" s="6">
        <f>TITRES_STAT!D801</f>
        <v>10.406000000000001</v>
      </c>
      <c r="C798" s="2">
        <f t="shared" si="93"/>
        <v>-0.1769999999999996</v>
      </c>
      <c r="D798" s="2">
        <f t="shared" si="94"/>
        <v>10.5596</v>
      </c>
      <c r="E798" s="2">
        <f t="shared" si="96"/>
        <v>10.5985</v>
      </c>
      <c r="F798" s="2">
        <f t="shared" si="97"/>
        <v>10.596149999999998</v>
      </c>
      <c r="G798" s="2">
        <f t="shared" si="91"/>
        <v>10.587840000000002</v>
      </c>
      <c r="H798" s="2">
        <f t="shared" si="95"/>
        <v>10.402594999999998</v>
      </c>
      <c r="I798" s="2">
        <f t="array" ref="I798">SUMPRODUCT(B782:B801, (ROW(B782:B801)-ROW(B782)+1)) / (20*21/2)</f>
        <v>10.605223809523808</v>
      </c>
      <c r="J798" s="2">
        <f t="shared" si="98"/>
        <v>10.589317110723806</v>
      </c>
      <c r="K798" s="2">
        <f t="shared" si="92"/>
        <v>10.577380684325394</v>
      </c>
    </row>
    <row r="799" spans="1:11" ht="13.5" x14ac:dyDescent="0.25">
      <c r="A799" s="3">
        <f>TITRES_STAT!B802</f>
        <v>43165</v>
      </c>
      <c r="B799" s="6">
        <f>TITRES_STAT!D802</f>
        <v>10.635999999999999</v>
      </c>
      <c r="C799" s="2">
        <f t="shared" si="93"/>
        <v>0.22999999999999865</v>
      </c>
      <c r="D799" s="2">
        <f t="shared" si="94"/>
        <v>10.579599999999999</v>
      </c>
      <c r="E799" s="2">
        <f t="shared" si="96"/>
        <v>10.5985</v>
      </c>
      <c r="F799" s="2">
        <f t="shared" si="97"/>
        <v>10.600249999999999</v>
      </c>
      <c r="G799" s="2">
        <f t="shared" si="91"/>
        <v>10.589600000000001</v>
      </c>
      <c r="H799" s="2">
        <f t="shared" si="95"/>
        <v>10.407545000000002</v>
      </c>
      <c r="I799" s="2">
        <f t="array" ref="I799">SUMPRODUCT(B783:B802, (ROW(B783:B802)-ROW(B783)+1)) / (20*21/2)</f>
        <v>10.617980952380952</v>
      </c>
      <c r="J799" s="2">
        <f t="shared" si="98"/>
        <v>10.593763100178682</v>
      </c>
      <c r="K799" s="2">
        <f t="shared" si="92"/>
        <v>10.579679481018516</v>
      </c>
    </row>
    <row r="800" spans="1:11" ht="13.5" x14ac:dyDescent="0.25">
      <c r="A800" s="3">
        <f>TITRES_STAT!B803</f>
        <v>43166</v>
      </c>
      <c r="B800" s="6">
        <f>TITRES_STAT!D803</f>
        <v>10.641999999999999</v>
      </c>
      <c r="C800" s="2">
        <f t="shared" si="93"/>
        <v>6.0000000000002274E-3</v>
      </c>
      <c r="D800" s="2">
        <f t="shared" si="94"/>
        <v>10.581799999999998</v>
      </c>
      <c r="E800" s="2">
        <f t="shared" si="96"/>
        <v>10.5985</v>
      </c>
      <c r="F800" s="2">
        <f t="shared" si="97"/>
        <v>10.604649999999998</v>
      </c>
      <c r="G800" s="2">
        <f t="shared" si="91"/>
        <v>10.590060000000003</v>
      </c>
      <c r="H800" s="2">
        <f t="shared" si="95"/>
        <v>10.4125</v>
      </c>
      <c r="I800" s="2">
        <f t="array" ref="I800">SUMPRODUCT(B784:B803, (ROW(B784:B803)-ROW(B784)+1)) / (20*21/2)</f>
        <v>10.629838095238094</v>
      </c>
      <c r="J800" s="2">
        <f t="shared" si="98"/>
        <v>10.598357090637855</v>
      </c>
      <c r="K800" s="2">
        <f t="shared" si="92"/>
        <v>10.582123422939359</v>
      </c>
    </row>
    <row r="801" spans="1:11" ht="13.5" x14ac:dyDescent="0.25">
      <c r="A801" s="3">
        <f>TITRES_STAT!B804</f>
        <v>43167</v>
      </c>
      <c r="B801" s="6">
        <f>TITRES_STAT!D804</f>
        <v>10.641999999999999</v>
      </c>
      <c r="C801" s="2">
        <f t="shared" si="93"/>
        <v>0</v>
      </c>
      <c r="D801" s="2">
        <f t="shared" si="94"/>
        <v>10.581799999999998</v>
      </c>
      <c r="E801" s="2">
        <f t="shared" si="96"/>
        <v>10.589599999999999</v>
      </c>
      <c r="F801" s="2">
        <f t="shared" si="97"/>
        <v>10.609049999999998</v>
      </c>
      <c r="G801" s="2">
        <f t="shared" si="91"/>
        <v>10.590520000000003</v>
      </c>
      <c r="H801" s="2">
        <f t="shared" si="95"/>
        <v>10.416400000000001</v>
      </c>
      <c r="I801" s="2">
        <f t="array" ref="I801">SUMPRODUCT(B785:B804, (ROW(B785:B804)-ROW(B785)+1)) / (20*21/2)</f>
        <v>10.631595238095237</v>
      </c>
      <c r="J801" s="2">
        <f t="shared" si="98"/>
        <v>10.602513558196154</v>
      </c>
      <c r="K801" s="2">
        <f t="shared" si="92"/>
        <v>10.584471524000561</v>
      </c>
    </row>
    <row r="802" spans="1:11" ht="13.5" x14ac:dyDescent="0.25">
      <c r="A802" s="3">
        <f>TITRES_STAT!B805</f>
        <v>43168</v>
      </c>
      <c r="B802" s="6">
        <f>TITRES_STAT!D805</f>
        <v>10.743</v>
      </c>
      <c r="C802" s="2">
        <f t="shared" si="93"/>
        <v>0.10100000000000087</v>
      </c>
      <c r="D802" s="2">
        <f t="shared" si="94"/>
        <v>10.613800000000001</v>
      </c>
      <c r="E802" s="2">
        <f t="shared" si="96"/>
        <v>10.599699999999999</v>
      </c>
      <c r="F802" s="2">
        <f t="shared" si="97"/>
        <v>10.618499999999997</v>
      </c>
      <c r="G802" s="2">
        <f t="shared" si="91"/>
        <v>10.595840000000001</v>
      </c>
      <c r="H802" s="2">
        <f t="shared" si="95"/>
        <v>10.421065</v>
      </c>
      <c r="I802" s="2">
        <f t="array" ref="I802">SUMPRODUCT(B786:B805, (ROW(B786:B805)-ROW(B786)+1)) / (20*21/2)</f>
        <v>10.633352380952381</v>
      </c>
      <c r="J802" s="2">
        <f t="shared" si="98"/>
        <v>10.615893219320331</v>
      </c>
      <c r="K802" s="2">
        <f t="shared" si="92"/>
        <v>10.590688326980931</v>
      </c>
    </row>
    <row r="803" spans="1:11" ht="13.5" x14ac:dyDescent="0.25">
      <c r="A803" s="3">
        <f>TITRES_STAT!B806</f>
        <v>43171</v>
      </c>
      <c r="B803" s="6">
        <f>TITRES_STAT!D806</f>
        <v>10.743</v>
      </c>
      <c r="C803" s="2">
        <f t="shared" si="93"/>
        <v>0</v>
      </c>
      <c r="D803" s="2">
        <f t="shared" si="94"/>
        <v>10.6812</v>
      </c>
      <c r="E803" s="2">
        <f t="shared" si="96"/>
        <v>10.620399999999998</v>
      </c>
      <c r="F803" s="2">
        <f t="shared" si="97"/>
        <v>10.623549999999998</v>
      </c>
      <c r="G803" s="2">
        <f t="shared" si="91"/>
        <v>10.599280000000004</v>
      </c>
      <c r="H803" s="2">
        <f t="shared" si="95"/>
        <v>10.426455000000001</v>
      </c>
      <c r="I803" s="2">
        <f t="array" ref="I803">SUMPRODUCT(B787:B806, (ROW(B787:B806)-ROW(B787)+1)) / (20*21/2)</f>
        <v>10.633780952380953</v>
      </c>
      <c r="J803" s="2">
        <f t="shared" si="98"/>
        <v>10.627998627004107</v>
      </c>
      <c r="K803" s="2">
        <f t="shared" si="92"/>
        <v>10.596661333765994</v>
      </c>
    </row>
    <row r="804" spans="1:11" ht="13.5" x14ac:dyDescent="0.25">
      <c r="A804" s="3">
        <f>TITRES_STAT!B807</f>
        <v>43172</v>
      </c>
      <c r="B804" s="6">
        <f>TITRES_STAT!D807</f>
        <v>10.641999999999999</v>
      </c>
      <c r="C804" s="2">
        <f t="shared" si="93"/>
        <v>-0.10100000000000087</v>
      </c>
      <c r="D804" s="2">
        <f t="shared" si="94"/>
        <v>10.682400000000001</v>
      </c>
      <c r="E804" s="2">
        <f t="shared" si="96"/>
        <v>10.630999999999997</v>
      </c>
      <c r="F804" s="2">
        <f t="shared" si="97"/>
        <v>10.623549999999998</v>
      </c>
      <c r="G804" s="2">
        <f t="shared" si="91"/>
        <v>10.602700000000002</v>
      </c>
      <c r="H804" s="2">
        <f t="shared" si="95"/>
        <v>10.431340000000001</v>
      </c>
      <c r="I804" s="2">
        <f t="array" ref="I804">SUMPRODUCT(B788:B807, (ROW(B788:B807)-ROW(B788)+1)) / (20*21/2)</f>
        <v>10.63502857142857</v>
      </c>
      <c r="J804" s="2">
        <f t="shared" si="98"/>
        <v>10.629332091098954</v>
      </c>
      <c r="K804" s="2">
        <f t="shared" si="92"/>
        <v>10.598439320677132</v>
      </c>
    </row>
    <row r="805" spans="1:11" ht="13.5" x14ac:dyDescent="0.25">
      <c r="A805" s="3">
        <f>TITRES_STAT!B808</f>
        <v>43173</v>
      </c>
      <c r="B805" s="6">
        <f>TITRES_STAT!D808</f>
        <v>10.641999999999999</v>
      </c>
      <c r="C805" s="2">
        <f t="shared" si="93"/>
        <v>0</v>
      </c>
      <c r="D805" s="2">
        <f t="shared" si="94"/>
        <v>10.682399999999998</v>
      </c>
      <c r="E805" s="2">
        <f t="shared" si="96"/>
        <v>10.632099999999998</v>
      </c>
      <c r="F805" s="2">
        <f t="shared" si="97"/>
        <v>10.626499999999998</v>
      </c>
      <c r="G805" s="2">
        <f t="shared" si="91"/>
        <v>10.605540000000003</v>
      </c>
      <c r="H805" s="2">
        <f t="shared" si="95"/>
        <v>10.436225</v>
      </c>
      <c r="I805" s="2">
        <f t="array" ref="I805">SUMPRODUCT(B789:B808, (ROW(B789:B808)-ROW(B789)+1)) / (20*21/2)</f>
        <v>10.636247619047619</v>
      </c>
      <c r="J805" s="2">
        <f t="shared" si="98"/>
        <v>10.630538558613338</v>
      </c>
      <c r="K805" s="2">
        <f t="shared" si="92"/>
        <v>10.600147582611363</v>
      </c>
    </row>
    <row r="806" spans="1:11" ht="13.5" x14ac:dyDescent="0.25">
      <c r="A806" s="3">
        <f>TITRES_STAT!B809</f>
        <v>43174</v>
      </c>
      <c r="B806" s="6">
        <f>TITRES_STAT!D809</f>
        <v>10.631</v>
      </c>
      <c r="C806" s="2">
        <f t="shared" si="93"/>
        <v>-1.0999999999999233E-2</v>
      </c>
      <c r="D806" s="2">
        <f t="shared" si="94"/>
        <v>10.680199999999999</v>
      </c>
      <c r="E806" s="2">
        <f t="shared" si="96"/>
        <v>10.630999999999998</v>
      </c>
      <c r="F806" s="2">
        <f t="shared" si="97"/>
        <v>10.628899999999998</v>
      </c>
      <c r="G806" s="2">
        <f t="shared" si="91"/>
        <v>10.60768</v>
      </c>
      <c r="H806" s="2">
        <f t="shared" si="95"/>
        <v>10.440889999999998</v>
      </c>
      <c r="I806" s="2">
        <f t="array" ref="I806">SUMPRODUCT(B790:B809, (ROW(B790:B809)-ROW(B790)+1)) / (20*21/2)</f>
        <v>10.637438095238096</v>
      </c>
      <c r="J806" s="2">
        <f t="shared" si="98"/>
        <v>10.630582505412068</v>
      </c>
      <c r="K806" s="2">
        <f t="shared" si="92"/>
        <v>10.601357481332487</v>
      </c>
    </row>
    <row r="807" spans="1:11" ht="13.5" x14ac:dyDescent="0.25">
      <c r="A807" s="3">
        <f>TITRES_STAT!B810</f>
        <v>43175</v>
      </c>
      <c r="B807" s="6">
        <f>TITRES_STAT!D810</f>
        <v>10.641999999999999</v>
      </c>
      <c r="C807" s="2">
        <f t="shared" si="93"/>
        <v>1.0999999999999233E-2</v>
      </c>
      <c r="D807" s="2">
        <f t="shared" si="94"/>
        <v>10.66</v>
      </c>
      <c r="E807" s="2">
        <f t="shared" si="96"/>
        <v>10.636900000000001</v>
      </c>
      <c r="F807" s="2">
        <f t="shared" si="97"/>
        <v>10.629199999999999</v>
      </c>
      <c r="G807" s="2">
        <f t="shared" si="91"/>
        <v>10.610280000000003</v>
      </c>
      <c r="H807" s="2">
        <f t="shared" si="95"/>
        <v>10.445494999999996</v>
      </c>
      <c r="I807" s="2">
        <f t="array" ref="I807">SUMPRODUCT(B791:B810, (ROW(B791:B810)-ROW(B791)+1)) / (20*21/2)</f>
        <v>10.6386</v>
      </c>
      <c r="J807" s="2">
        <f t="shared" si="98"/>
        <v>10.631669885849014</v>
      </c>
      <c r="K807" s="2">
        <f t="shared" si="92"/>
        <v>10.602951305593958</v>
      </c>
    </row>
    <row r="808" spans="1:11" ht="13.5" x14ac:dyDescent="0.25">
      <c r="A808" s="3">
        <f>TITRES_STAT!B811</f>
        <v>43178</v>
      </c>
      <c r="B808" s="6">
        <f>TITRES_STAT!D811</f>
        <v>10.641999999999999</v>
      </c>
      <c r="C808" s="2">
        <f t="shared" si="93"/>
        <v>0</v>
      </c>
      <c r="D808" s="2">
        <f t="shared" si="94"/>
        <v>10.639799999999999</v>
      </c>
      <c r="E808" s="2">
        <f t="shared" si="96"/>
        <v>10.660499999999999</v>
      </c>
      <c r="F808" s="2">
        <f t="shared" si="97"/>
        <v>10.629499999999998</v>
      </c>
      <c r="G808" s="2">
        <f t="shared" si="91"/>
        <v>10.613220000000004</v>
      </c>
      <c r="H808" s="2">
        <f t="shared" si="95"/>
        <v>10.450099999999997</v>
      </c>
      <c r="I808" s="2">
        <f t="array" ref="I808">SUMPRODUCT(B792:B811, (ROW(B792:B811)-ROW(B792)+1)) / (20*21/2)</f>
        <v>10.640333333333333</v>
      </c>
      <c r="J808" s="2">
        <f t="shared" si="98"/>
        <v>10.632653706244346</v>
      </c>
      <c r="K808" s="2">
        <f t="shared" si="92"/>
        <v>10.604482626943215</v>
      </c>
    </row>
    <row r="809" spans="1:11" ht="13.5" x14ac:dyDescent="0.25">
      <c r="A809" s="3">
        <f>TITRES_STAT!B812</f>
        <v>43180</v>
      </c>
      <c r="B809" s="6">
        <f>TITRES_STAT!D812</f>
        <v>10.641999999999999</v>
      </c>
      <c r="C809" s="2">
        <f t="shared" si="93"/>
        <v>0</v>
      </c>
      <c r="D809" s="2">
        <f t="shared" si="94"/>
        <v>10.639799999999999</v>
      </c>
      <c r="E809" s="2">
        <f t="shared" si="96"/>
        <v>10.661099999999999</v>
      </c>
      <c r="F809" s="2">
        <f t="shared" si="97"/>
        <v>10.629799999999999</v>
      </c>
      <c r="G809" s="2">
        <f t="shared" si="91"/>
        <v>10.615580000000001</v>
      </c>
      <c r="H809" s="2">
        <f t="shared" si="95"/>
        <v>10.454704999999997</v>
      </c>
      <c r="I809" s="2">
        <f t="array" ref="I809">SUMPRODUCT(B793:B812, (ROW(B793:B812)-ROW(B793)+1)) / (20*21/2)</f>
        <v>10.642461904761902</v>
      </c>
      <c r="J809" s="2">
        <f t="shared" si="98"/>
        <v>10.633543829459169</v>
      </c>
      <c r="K809" s="2">
        <f t="shared" si="92"/>
        <v>10.605953896474853</v>
      </c>
    </row>
    <row r="810" spans="1:11" ht="13.5" x14ac:dyDescent="0.25">
      <c r="A810" s="3">
        <f>TITRES_STAT!B813</f>
        <v>43181</v>
      </c>
      <c r="B810" s="6">
        <f>TITRES_STAT!D813</f>
        <v>10.641999999999999</v>
      </c>
      <c r="C810" s="2">
        <f t="shared" si="93"/>
        <v>0</v>
      </c>
      <c r="D810" s="2">
        <f t="shared" si="94"/>
        <v>10.639799999999999</v>
      </c>
      <c r="E810" s="2">
        <f t="shared" si="96"/>
        <v>10.661099999999998</v>
      </c>
      <c r="F810" s="2">
        <f t="shared" si="97"/>
        <v>10.629799999999999</v>
      </c>
      <c r="G810" s="2">
        <f t="shared" si="91"/>
        <v>10.613200000000004</v>
      </c>
      <c r="H810" s="2">
        <f t="shared" si="95"/>
        <v>10.459544999999997</v>
      </c>
      <c r="I810" s="2">
        <f t="array" ref="I810">SUMPRODUCT(B794:B813, (ROW(B794:B813)-ROW(B794)+1)) / (20*21/2)</f>
        <v>10.653038095238095</v>
      </c>
      <c r="J810" s="2">
        <f t="shared" si="98"/>
        <v>10.634349179034485</v>
      </c>
      <c r="K810" s="2">
        <f t="shared" si="92"/>
        <v>10.607367469162114</v>
      </c>
    </row>
    <row r="811" spans="1:11" ht="13.5" x14ac:dyDescent="0.25">
      <c r="A811" s="3">
        <f>TITRES_STAT!B814</f>
        <v>43182</v>
      </c>
      <c r="B811" s="6">
        <f>TITRES_STAT!D814</f>
        <v>10.648</v>
      </c>
      <c r="C811" s="2">
        <f t="shared" si="93"/>
        <v>6.0000000000002274E-3</v>
      </c>
      <c r="D811" s="2">
        <f t="shared" si="94"/>
        <v>10.643199999999998</v>
      </c>
      <c r="E811" s="2">
        <f t="shared" si="96"/>
        <v>10.661699999999998</v>
      </c>
      <c r="F811" s="2">
        <f t="shared" si="97"/>
        <v>10.625649999999997</v>
      </c>
      <c r="G811" s="2">
        <f t="shared" si="91"/>
        <v>10.61556</v>
      </c>
      <c r="H811" s="2">
        <f t="shared" si="95"/>
        <v>10.464414999999999</v>
      </c>
      <c r="I811" s="2">
        <f t="array" ref="I811">SUMPRODUCT(B795:B814, (ROW(B795:B814)-ROW(B795)+1)) / (20*21/2)</f>
        <v>10.669990476190478</v>
      </c>
      <c r="J811" s="2">
        <f t="shared" si="98"/>
        <v>10.635649257221676</v>
      </c>
      <c r="K811" s="2">
        <f t="shared" si="92"/>
        <v>10.608960901743993</v>
      </c>
    </row>
    <row r="812" spans="1:11" ht="13.5" x14ac:dyDescent="0.25">
      <c r="A812" s="3">
        <f>TITRES_STAT!B815</f>
        <v>43185</v>
      </c>
      <c r="B812" s="6">
        <f>TITRES_STAT!D815</f>
        <v>10.648</v>
      </c>
      <c r="C812" s="2">
        <f t="shared" si="93"/>
        <v>0</v>
      </c>
      <c r="D812" s="2">
        <f t="shared" si="94"/>
        <v>10.644399999999999</v>
      </c>
      <c r="E812" s="2">
        <f t="shared" si="96"/>
        <v>10.652199999999997</v>
      </c>
      <c r="F812" s="2">
        <f t="shared" si="97"/>
        <v>10.625949999999998</v>
      </c>
      <c r="G812" s="2">
        <f t="shared" si="91"/>
        <v>10.617920000000002</v>
      </c>
      <c r="H812" s="2">
        <f t="shared" si="95"/>
        <v>10.469285000000003</v>
      </c>
      <c r="I812" s="2">
        <f t="array" ref="I812">SUMPRODUCT(B796:B815, (ROW(B796:B815)-ROW(B796)+1)) / (20*21/2)</f>
        <v>10.685619047619047</v>
      </c>
      <c r="J812" s="2">
        <f t="shared" si="98"/>
        <v>10.636825518438659</v>
      </c>
      <c r="K812" s="2">
        <f t="shared" si="92"/>
        <v>10.610491846773641</v>
      </c>
    </row>
    <row r="813" spans="1:11" ht="13.5" x14ac:dyDescent="0.25">
      <c r="A813" s="3">
        <f>TITRES_STAT!B816</f>
        <v>43186</v>
      </c>
      <c r="B813" s="6">
        <f>TITRES_STAT!D816</f>
        <v>10.737</v>
      </c>
      <c r="C813" s="2">
        <f t="shared" si="93"/>
        <v>8.9000000000000412E-2</v>
      </c>
      <c r="D813" s="2">
        <f t="shared" si="94"/>
        <v>10.663399999999999</v>
      </c>
      <c r="E813" s="2">
        <f t="shared" si="96"/>
        <v>10.651599999999998</v>
      </c>
      <c r="F813" s="2">
        <f t="shared" si="97"/>
        <v>10.635999999999997</v>
      </c>
      <c r="G813" s="2">
        <f t="shared" si="91"/>
        <v>10.620999999999999</v>
      </c>
      <c r="H813" s="2">
        <f t="shared" si="95"/>
        <v>10.474600000000002</v>
      </c>
      <c r="I813" s="2">
        <f t="array" ref="I813">SUMPRODUCT(B797:B816, (ROW(B797:B816)-ROW(B797)+1)) / (20*21/2)</f>
        <v>10.700376190476192</v>
      </c>
      <c r="J813" s="2">
        <f t="shared" si="98"/>
        <v>10.646365945254024</v>
      </c>
      <c r="K813" s="2">
        <f t="shared" si="92"/>
        <v>10.615452950821734</v>
      </c>
    </row>
    <row r="814" spans="1:11" ht="13.5" x14ac:dyDescent="0.25">
      <c r="A814" s="3">
        <f>TITRES_STAT!B817</f>
        <v>43187</v>
      </c>
      <c r="B814" s="6">
        <f>TITRES_STAT!D817</f>
        <v>10.814</v>
      </c>
      <c r="C814" s="2">
        <f t="shared" si="93"/>
        <v>7.6999999999999957E-2</v>
      </c>
      <c r="D814" s="2">
        <f t="shared" si="94"/>
        <v>10.697799999999999</v>
      </c>
      <c r="E814" s="2">
        <f t="shared" si="96"/>
        <v>10.668799999999999</v>
      </c>
      <c r="F814" s="2">
        <f t="shared" si="97"/>
        <v>10.649899999999997</v>
      </c>
      <c r="G814" s="2">
        <f t="shared" si="91"/>
        <v>10.622059999999999</v>
      </c>
      <c r="H814" s="2">
        <f t="shared" si="95"/>
        <v>10.480300000000005</v>
      </c>
      <c r="I814" s="2">
        <f t="array" ref="I814">SUMPRODUCT(B798:B817, (ROW(B798:B817)-ROW(B798)+1)) / (20*21/2)</f>
        <v>10.736219047619047</v>
      </c>
      <c r="J814" s="2">
        <f t="shared" si="98"/>
        <v>10.662331093325069</v>
      </c>
      <c r="K814" s="2">
        <f t="shared" si="92"/>
        <v>10.623239109613039</v>
      </c>
    </row>
    <row r="815" spans="1:11" ht="13.5" x14ac:dyDescent="0.25">
      <c r="A815" s="3">
        <f>TITRES_STAT!B818</f>
        <v>43188</v>
      </c>
      <c r="B815" s="6">
        <f>TITRES_STAT!D818</f>
        <v>10.814</v>
      </c>
      <c r="C815" s="2">
        <f t="shared" si="93"/>
        <v>0</v>
      </c>
      <c r="D815" s="2">
        <f t="shared" si="94"/>
        <v>10.732200000000001</v>
      </c>
      <c r="E815" s="2">
        <f t="shared" si="96"/>
        <v>10.685999999999998</v>
      </c>
      <c r="F815" s="2">
        <f t="shared" si="97"/>
        <v>10.659049999999997</v>
      </c>
      <c r="G815" s="2">
        <f t="shared" si="91"/>
        <v>10.627260000000001</v>
      </c>
      <c r="H815" s="2">
        <f t="shared" si="95"/>
        <v>10.486000000000004</v>
      </c>
      <c r="I815" s="2">
        <f t="array" ref="I815">SUMPRODUCT(B799:B818, (ROW(B799:B818)-ROW(B799)+1)) / (20*21/2)</f>
        <v>10.743485714285715</v>
      </c>
      <c r="J815" s="2">
        <f t="shared" si="98"/>
        <v>10.676775751103634</v>
      </c>
      <c r="K815" s="2">
        <f t="shared" si="92"/>
        <v>10.6307199288439</v>
      </c>
    </row>
    <row r="816" spans="1:11" ht="13.5" x14ac:dyDescent="0.25">
      <c r="A816" s="3">
        <f>TITRES_STAT!B819</f>
        <v>43189</v>
      </c>
      <c r="B816" s="6">
        <f>TITRES_STAT!D819</f>
        <v>10.814</v>
      </c>
      <c r="C816" s="2">
        <f t="shared" si="93"/>
        <v>0</v>
      </c>
      <c r="D816" s="2">
        <f t="shared" si="94"/>
        <v>10.7654</v>
      </c>
      <c r="E816" s="2">
        <f t="shared" si="96"/>
        <v>10.704299999999998</v>
      </c>
      <c r="F816" s="2">
        <f t="shared" si="97"/>
        <v>10.667649999999998</v>
      </c>
      <c r="G816" s="2">
        <f t="shared" si="91"/>
        <v>10.632459999999998</v>
      </c>
      <c r="H816" s="2">
        <f t="shared" si="95"/>
        <v>10.490830000000001</v>
      </c>
      <c r="I816" s="2">
        <f t="array" ref="I816">SUMPRODUCT(B800:B819, (ROW(B800:B819)-ROW(B800)+1)) / (20*21/2)</f>
        <v>10.779414285714283</v>
      </c>
      <c r="J816" s="2">
        <f t="shared" si="98"/>
        <v>10.689844727189001</v>
      </c>
      <c r="K816" s="2">
        <f t="shared" si="92"/>
        <v>10.637907382614729</v>
      </c>
    </row>
    <row r="817" spans="1:11" ht="13.5" x14ac:dyDescent="0.25">
      <c r="A817" s="3">
        <f>TITRES_STAT!B820</f>
        <v>43192</v>
      </c>
      <c r="B817" s="6">
        <f>TITRES_STAT!D820</f>
        <v>11.044</v>
      </c>
      <c r="C817" s="2">
        <f t="shared" si="93"/>
        <v>0.23000000000000043</v>
      </c>
      <c r="D817" s="2">
        <f t="shared" si="94"/>
        <v>10.8446</v>
      </c>
      <c r="E817" s="2">
        <f t="shared" si="96"/>
        <v>10.744499999999999</v>
      </c>
      <c r="F817" s="2">
        <f t="shared" si="97"/>
        <v>10.690699999999998</v>
      </c>
      <c r="G817" s="2">
        <f t="shared" si="91"/>
        <v>10.642140000000001</v>
      </c>
      <c r="H817" s="2">
        <f t="shared" si="95"/>
        <v>10.496974999999997</v>
      </c>
      <c r="I817" s="2">
        <f t="array" ref="I817">SUMPRODUCT(B801:B820, (ROW(B801:B820)-ROW(B801)+1)) / (20*21/2)</f>
        <v>10.832342857142859</v>
      </c>
      <c r="J817" s="2">
        <f t="shared" si="98"/>
        <v>10.723573800790049</v>
      </c>
      <c r="K817" s="2">
        <f t="shared" si="92"/>
        <v>10.653832583296504</v>
      </c>
    </row>
    <row r="818" spans="1:11" ht="13.5" x14ac:dyDescent="0.25">
      <c r="A818" s="3">
        <f>TITRES_STAT!B821</f>
        <v>43193</v>
      </c>
      <c r="B818" s="6">
        <f>TITRES_STAT!D821</f>
        <v>10.766999999999999</v>
      </c>
      <c r="C818" s="2">
        <f t="shared" si="93"/>
        <v>-0.27700000000000102</v>
      </c>
      <c r="D818" s="2">
        <f t="shared" si="94"/>
        <v>10.8506</v>
      </c>
      <c r="E818" s="2">
        <f t="shared" si="96"/>
        <v>10.756999999999998</v>
      </c>
      <c r="F818" s="2">
        <f t="shared" si="97"/>
        <v>10.708749999999998</v>
      </c>
      <c r="G818" s="2">
        <f t="shared" ref="G818:G881" si="99">AVERAGE(B769:B818)</f>
        <v>10.646280000000001</v>
      </c>
      <c r="H818" s="2">
        <f t="shared" si="95"/>
        <v>10.501569999999999</v>
      </c>
      <c r="I818" s="2">
        <f t="array" ref="I818">SUMPRODUCT(B802:B821, (ROW(B802:B821)-ROW(B802)+1)) / (20*21/2)</f>
        <v>10.882200000000003</v>
      </c>
      <c r="J818" s="2">
        <f t="shared" si="98"/>
        <v>10.727709629286236</v>
      </c>
      <c r="K818" s="2">
        <f t="shared" si="92"/>
        <v>10.658270521206445</v>
      </c>
    </row>
    <row r="819" spans="1:11" ht="13.5" x14ac:dyDescent="0.25">
      <c r="A819" s="3">
        <f>TITRES_STAT!B822</f>
        <v>43194</v>
      </c>
      <c r="B819" s="6">
        <f>TITRES_STAT!D822</f>
        <v>11.086</v>
      </c>
      <c r="C819" s="2">
        <f t="shared" si="93"/>
        <v>0.31900000000000084</v>
      </c>
      <c r="D819" s="2">
        <f t="shared" si="94"/>
        <v>10.904999999999998</v>
      </c>
      <c r="E819" s="2">
        <f t="shared" si="96"/>
        <v>10.801399999999997</v>
      </c>
      <c r="F819" s="2">
        <f t="shared" si="97"/>
        <v>10.731249999999999</v>
      </c>
      <c r="G819" s="2">
        <f t="shared" si="99"/>
        <v>10.656340000000002</v>
      </c>
      <c r="H819" s="2">
        <f t="shared" si="95"/>
        <v>10.507384999999999</v>
      </c>
      <c r="I819" s="2">
        <f t="array" ref="I819">SUMPRODUCT(B803:B822, (ROW(B803:B822)-ROW(B803)+1)) / (20*21/2)</f>
        <v>10.89574761904762</v>
      </c>
      <c r="J819" s="2">
        <f t="shared" si="98"/>
        <v>10.761832521735167</v>
      </c>
      <c r="K819" s="2">
        <f t="shared" ref="K819:K882" si="100">$K$4*B819+(1-$K$4)*K818</f>
        <v>10.675044226257173</v>
      </c>
    </row>
    <row r="820" spans="1:11" ht="13.5" x14ac:dyDescent="0.25">
      <c r="A820" s="3">
        <f>TITRES_STAT!B823</f>
        <v>43195</v>
      </c>
      <c r="B820" s="6">
        <f>TITRES_STAT!D823</f>
        <v>11.287000000000001</v>
      </c>
      <c r="C820" s="2">
        <f t="shared" si="93"/>
        <v>0.20100000000000051</v>
      </c>
      <c r="D820" s="2">
        <f t="shared" si="94"/>
        <v>10.999599999999999</v>
      </c>
      <c r="E820" s="2">
        <f t="shared" si="96"/>
        <v>10.8659</v>
      </c>
      <c r="F820" s="2">
        <f t="shared" si="97"/>
        <v>10.763499999999999</v>
      </c>
      <c r="G820" s="2">
        <f t="shared" si="99"/>
        <v>10.667580000000003</v>
      </c>
      <c r="H820" s="2">
        <f t="shared" si="95"/>
        <v>10.51437</v>
      </c>
      <c r="I820" s="2">
        <f t="array" ref="I820">SUMPRODUCT(B804:B823, (ROW(B804:B823)-ROW(B804)+1)) / (20*21/2)</f>
        <v>10.908366666666668</v>
      </c>
      <c r="J820" s="2">
        <f t="shared" si="98"/>
        <v>10.811848472046103</v>
      </c>
      <c r="K820" s="2">
        <f t="shared" si="100"/>
        <v>10.699042491894147</v>
      </c>
    </row>
    <row r="821" spans="1:11" ht="13.5" x14ac:dyDescent="0.25">
      <c r="A821" s="3">
        <f>TITRES_STAT!B824</f>
        <v>43196</v>
      </c>
      <c r="B821" s="6">
        <f>TITRES_STAT!D824</f>
        <v>11.287000000000001</v>
      </c>
      <c r="C821" s="2">
        <f t="shared" si="93"/>
        <v>0</v>
      </c>
      <c r="D821" s="2">
        <f t="shared" si="94"/>
        <v>11.094199999999999</v>
      </c>
      <c r="E821" s="2">
        <f t="shared" si="96"/>
        <v>10.9298</v>
      </c>
      <c r="F821" s="2">
        <f t="shared" si="97"/>
        <v>10.79575</v>
      </c>
      <c r="G821" s="2">
        <f t="shared" si="99"/>
        <v>10.681180000000005</v>
      </c>
      <c r="H821" s="2">
        <f t="shared" si="95"/>
        <v>10.520789999999998</v>
      </c>
      <c r="I821" s="2">
        <f t="array" ref="I821">SUMPRODUCT(B805:B824, (ROW(B805:B824)-ROW(B805)+1)) / (20*21/2)</f>
        <v>10.921200000000001</v>
      </c>
      <c r="J821" s="2">
        <f t="shared" si="98"/>
        <v>10.857100998517902</v>
      </c>
      <c r="K821" s="2">
        <f t="shared" si="100"/>
        <v>10.722099649074769</v>
      </c>
    </row>
    <row r="822" spans="1:11" ht="13.5" x14ac:dyDescent="0.25">
      <c r="A822" s="3">
        <f>TITRES_STAT!B825</f>
        <v>43200</v>
      </c>
      <c r="B822" s="6">
        <f>TITRES_STAT!D825</f>
        <v>10.938000000000001</v>
      </c>
      <c r="C822" s="2">
        <f t="shared" si="93"/>
        <v>-0.3490000000000002</v>
      </c>
      <c r="D822" s="2">
        <f t="shared" si="94"/>
        <v>11.073</v>
      </c>
      <c r="E822" s="2">
        <f t="shared" si="96"/>
        <v>10.9588</v>
      </c>
      <c r="F822" s="2">
        <f t="shared" si="97"/>
        <v>10.805499999999999</v>
      </c>
      <c r="G822" s="2">
        <f t="shared" si="99"/>
        <v>10.687100000000003</v>
      </c>
      <c r="H822" s="2">
        <f t="shared" si="95"/>
        <v>10.525464999999997</v>
      </c>
      <c r="I822" s="2">
        <f t="array" ref="I822">SUMPRODUCT(B806:B825, (ROW(B806:B825)-ROW(B806)+1)) / (20*21/2)</f>
        <v>10.932566666666666</v>
      </c>
      <c r="J822" s="2">
        <f t="shared" si="98"/>
        <v>10.864805665325722</v>
      </c>
      <c r="K822" s="2">
        <f t="shared" si="100"/>
        <v>10.730566329503208</v>
      </c>
    </row>
    <row r="823" spans="1:11" ht="13.5" x14ac:dyDescent="0.25">
      <c r="A823" s="3">
        <f>TITRES_STAT!B826</f>
        <v>43201</v>
      </c>
      <c r="B823" s="6">
        <f>TITRES_STAT!D826</f>
        <v>10.938000000000001</v>
      </c>
      <c r="C823" s="2">
        <f t="shared" si="93"/>
        <v>0</v>
      </c>
      <c r="D823" s="2">
        <f t="shared" si="94"/>
        <v>11.107200000000002</v>
      </c>
      <c r="E823" s="2">
        <f t="shared" si="96"/>
        <v>10.978900000000001</v>
      </c>
      <c r="F823" s="2">
        <f t="shared" si="97"/>
        <v>10.815249999999999</v>
      </c>
      <c r="G823" s="2">
        <f t="shared" si="99"/>
        <v>10.693720000000001</v>
      </c>
      <c r="H823" s="2">
        <f t="shared" si="95"/>
        <v>10.530094999999999</v>
      </c>
      <c r="I823" s="2">
        <f t="array" ref="I823">SUMPRODUCT(B807:B826, (ROW(B807:B826)-ROW(B807)+1)) / (20*21/2)</f>
        <v>10.942466666666668</v>
      </c>
      <c r="J823" s="2">
        <f t="shared" si="98"/>
        <v>10.871776554342322</v>
      </c>
      <c r="K823" s="2">
        <f t="shared" si="100"/>
        <v>10.738700983248179</v>
      </c>
    </row>
    <row r="824" spans="1:11" ht="13.5" x14ac:dyDescent="0.25">
      <c r="A824" s="3">
        <f>TITRES_STAT!B827</f>
        <v>43202</v>
      </c>
      <c r="B824" s="6">
        <f>TITRES_STAT!D827</f>
        <v>10.95</v>
      </c>
      <c r="C824" s="2">
        <f t="shared" si="93"/>
        <v>1.1999999999998678E-2</v>
      </c>
      <c r="D824" s="2">
        <f t="shared" si="94"/>
        <v>11.080000000000002</v>
      </c>
      <c r="E824" s="2">
        <f t="shared" si="96"/>
        <v>10.992500000000001</v>
      </c>
      <c r="F824" s="2">
        <f t="shared" si="97"/>
        <v>10.830649999999999</v>
      </c>
      <c r="G824" s="2">
        <f t="shared" si="99"/>
        <v>10.700700000000001</v>
      </c>
      <c r="H824" s="2">
        <f t="shared" si="95"/>
        <v>10.534594999999999</v>
      </c>
      <c r="I824" s="2">
        <f t="array" ref="I824">SUMPRODUCT(B808:B827, (ROW(B808:B827)-ROW(B808)+1)) / (20*21/2)</f>
        <v>10.95532380952381</v>
      </c>
      <c r="J824" s="2">
        <f t="shared" si="98"/>
        <v>10.879226406309719</v>
      </c>
      <c r="K824" s="2">
        <f t="shared" si="100"/>
        <v>10.746987219199232</v>
      </c>
    </row>
    <row r="825" spans="1:11" ht="13.5" x14ac:dyDescent="0.25">
      <c r="A825" s="3">
        <f>TITRES_STAT!B828</f>
        <v>43203</v>
      </c>
      <c r="B825" s="6">
        <f>TITRES_STAT!D828</f>
        <v>10.95</v>
      </c>
      <c r="C825" s="2">
        <f t="shared" si="93"/>
        <v>0</v>
      </c>
      <c r="D825" s="2">
        <f t="shared" si="94"/>
        <v>11.012600000000001</v>
      </c>
      <c r="E825" s="2">
        <f t="shared" si="96"/>
        <v>11.0061</v>
      </c>
      <c r="F825" s="2">
        <f t="shared" si="97"/>
        <v>10.846049999999998</v>
      </c>
      <c r="G825" s="2">
        <f t="shared" si="99"/>
        <v>10.707440000000004</v>
      </c>
      <c r="H825" s="2">
        <f t="shared" si="95"/>
        <v>10.538844999999998</v>
      </c>
      <c r="I825" s="2">
        <f t="array" ref="I825">SUMPRODUCT(B809:B828, (ROW(B809:B828)-ROW(B809)+1)) / (20*21/2)</f>
        <v>10.966490476190478</v>
      </c>
      <c r="J825" s="2">
        <f t="shared" si="98"/>
        <v>10.885966748565936</v>
      </c>
      <c r="K825" s="2">
        <f t="shared" si="100"/>
        <v>10.754948504720831</v>
      </c>
    </row>
    <row r="826" spans="1:11" ht="13.5" x14ac:dyDescent="0.25">
      <c r="A826" s="3">
        <f>TITRES_STAT!B829</f>
        <v>43206</v>
      </c>
      <c r="B826" s="6">
        <f>TITRES_STAT!D829</f>
        <v>10.95</v>
      </c>
      <c r="C826" s="2">
        <f t="shared" si="93"/>
        <v>0</v>
      </c>
      <c r="D826" s="2">
        <f t="shared" si="94"/>
        <v>10.9452</v>
      </c>
      <c r="E826" s="2">
        <f t="shared" si="96"/>
        <v>11.0197</v>
      </c>
      <c r="F826" s="2">
        <f t="shared" si="97"/>
        <v>10.861999999999998</v>
      </c>
      <c r="G826" s="2">
        <f t="shared" si="99"/>
        <v>10.713600000000001</v>
      </c>
      <c r="H826" s="2">
        <f t="shared" si="95"/>
        <v>10.543344999999999</v>
      </c>
      <c r="I826" s="2">
        <f t="array" ref="I826">SUMPRODUCT(B810:B829, (ROW(B810:B829)-ROW(B810)+1)) / (20*21/2)</f>
        <v>10.975966666666666</v>
      </c>
      <c r="J826" s="2">
        <f t="shared" si="98"/>
        <v>10.892065153464419</v>
      </c>
      <c r="K826" s="2">
        <f t="shared" si="100"/>
        <v>10.762597582967073</v>
      </c>
    </row>
    <row r="827" spans="1:11" ht="13.5" x14ac:dyDescent="0.25">
      <c r="A827" s="3">
        <f>TITRES_STAT!B830</f>
        <v>43207</v>
      </c>
      <c r="B827" s="6">
        <f>TITRES_STAT!D830</f>
        <v>10.997</v>
      </c>
      <c r="C827" s="2">
        <f t="shared" si="93"/>
        <v>4.7000000000000597E-2</v>
      </c>
      <c r="D827" s="2">
        <f t="shared" si="94"/>
        <v>10.956999999999999</v>
      </c>
      <c r="E827" s="2">
        <f t="shared" si="96"/>
        <v>11.015000000000001</v>
      </c>
      <c r="F827" s="2">
        <f t="shared" si="97"/>
        <v>10.879749999999996</v>
      </c>
      <c r="G827" s="2">
        <f t="shared" si="99"/>
        <v>10.721280000000002</v>
      </c>
      <c r="H827" s="2">
        <f t="shared" si="95"/>
        <v>10.548080000000001</v>
      </c>
      <c r="I827" s="2">
        <f t="array" ref="I827">SUMPRODUCT(B811:B830, (ROW(B811:B830)-ROW(B811)+1)) / (20*21/2)</f>
        <v>10.994990476190477</v>
      </c>
      <c r="J827" s="2">
        <f t="shared" si="98"/>
        <v>10.902058948372568</v>
      </c>
      <c r="K827" s="2">
        <f t="shared" si="100"/>
        <v>10.771789834615424</v>
      </c>
    </row>
    <row r="828" spans="1:11" ht="13.5" x14ac:dyDescent="0.25">
      <c r="A828" s="3">
        <f>TITRES_STAT!B831</f>
        <v>43208</v>
      </c>
      <c r="B828" s="6">
        <f>TITRES_STAT!D831</f>
        <v>10.997</v>
      </c>
      <c r="C828" s="2">
        <f t="shared" si="93"/>
        <v>0</v>
      </c>
      <c r="D828" s="2">
        <f t="shared" si="94"/>
        <v>10.968799999999998</v>
      </c>
      <c r="E828" s="2">
        <f t="shared" si="96"/>
        <v>11.038</v>
      </c>
      <c r="F828" s="2">
        <f t="shared" si="97"/>
        <v>10.897499999999997</v>
      </c>
      <c r="G828" s="2">
        <f t="shared" si="99"/>
        <v>10.729559999999998</v>
      </c>
      <c r="H828" s="2">
        <f t="shared" si="95"/>
        <v>10.552565</v>
      </c>
      <c r="I828" s="2">
        <f t="array" ref="I828">SUMPRODUCT(B812:B831, (ROW(B812:B831)-ROW(B812)+1)) / (20*21/2)</f>
        <v>11.012904761904762</v>
      </c>
      <c r="J828" s="2">
        <f t="shared" si="98"/>
        <v>10.911100953289466</v>
      </c>
      <c r="K828" s="2">
        <f t="shared" si="100"/>
        <v>10.780621605806976</v>
      </c>
    </row>
    <row r="829" spans="1:11" ht="13.5" x14ac:dyDescent="0.25">
      <c r="A829" s="3">
        <f>TITRES_STAT!B832</f>
        <v>43209</v>
      </c>
      <c r="B829" s="6">
        <f>TITRES_STAT!D832</f>
        <v>10.997</v>
      </c>
      <c r="C829" s="2">
        <f t="shared" si="93"/>
        <v>0</v>
      </c>
      <c r="D829" s="2">
        <f t="shared" si="94"/>
        <v>10.978199999999999</v>
      </c>
      <c r="E829" s="2">
        <f t="shared" si="96"/>
        <v>11.029100000000001</v>
      </c>
      <c r="F829" s="2">
        <f t="shared" si="97"/>
        <v>10.915249999999997</v>
      </c>
      <c r="G829" s="2">
        <f t="shared" si="99"/>
        <v>10.738419999999996</v>
      </c>
      <c r="H829" s="2">
        <f t="shared" si="95"/>
        <v>10.557049999999998</v>
      </c>
      <c r="I829" s="2">
        <f t="array" ref="I829">SUMPRODUCT(B813:B832, (ROW(B813:B832)-ROW(B813)+1)) / (20*21/2)</f>
        <v>11.017299999999999</v>
      </c>
      <c r="J829" s="2">
        <f t="shared" si="98"/>
        <v>10.919281814880945</v>
      </c>
      <c r="K829" s="2">
        <f t="shared" si="100"/>
        <v>10.789107033030232</v>
      </c>
    </row>
    <row r="830" spans="1:11" ht="13.5" x14ac:dyDescent="0.25">
      <c r="A830" s="3">
        <f>TITRES_STAT!B833</f>
        <v>43210</v>
      </c>
      <c r="B830" s="6">
        <f>TITRES_STAT!D833</f>
        <v>11.115</v>
      </c>
      <c r="C830" s="2">
        <f t="shared" si="93"/>
        <v>0.11800000000000033</v>
      </c>
      <c r="D830" s="2">
        <f t="shared" si="94"/>
        <v>11.011200000000001</v>
      </c>
      <c r="E830" s="2">
        <f t="shared" si="96"/>
        <v>11.011900000000001</v>
      </c>
      <c r="F830" s="2">
        <f t="shared" si="97"/>
        <v>10.938899999999999</v>
      </c>
      <c r="G830" s="2">
        <f t="shared" si="99"/>
        <v>10.749639999999999</v>
      </c>
      <c r="H830" s="2">
        <f t="shared" si="95"/>
        <v>10.562124999999998</v>
      </c>
      <c r="I830" s="2">
        <f t="array" ref="I830">SUMPRODUCT(B814:B833, (ROW(B814:B833)-ROW(B814)+1)) / (20*21/2)</f>
        <v>11.025023809523807</v>
      </c>
      <c r="J830" s="2">
        <f t="shared" si="98"/>
        <v>10.937921642035139</v>
      </c>
      <c r="K830" s="2">
        <f t="shared" si="100"/>
        <v>10.801887149381988</v>
      </c>
    </row>
    <row r="831" spans="1:11" ht="13.5" x14ac:dyDescent="0.25">
      <c r="A831" s="3">
        <f>TITRES_STAT!B834</f>
        <v>43213</v>
      </c>
      <c r="B831" s="6">
        <f>TITRES_STAT!D834</f>
        <v>11.127000000000001</v>
      </c>
      <c r="C831" s="2">
        <f t="shared" si="93"/>
        <v>1.2000000000000455E-2</v>
      </c>
      <c r="D831" s="2">
        <f t="shared" si="94"/>
        <v>11.046600000000002</v>
      </c>
      <c r="E831" s="2">
        <f t="shared" si="96"/>
        <v>10.995899999999999</v>
      </c>
      <c r="F831" s="2">
        <f t="shared" si="97"/>
        <v>10.96285</v>
      </c>
      <c r="G831" s="2">
        <f t="shared" si="99"/>
        <v>10.761099999999999</v>
      </c>
      <c r="H831" s="2">
        <f t="shared" si="95"/>
        <v>10.567209999999999</v>
      </c>
      <c r="I831" s="2">
        <f t="array" ref="I831">SUMPRODUCT(B815:B834, (ROW(B815:B834)-ROW(B815)+1)) / (20*21/2)</f>
        <v>11.03624761904762</v>
      </c>
      <c r="J831" s="2">
        <f t="shared" si="98"/>
        <v>10.955929104698459</v>
      </c>
      <c r="K831" s="2">
        <f t="shared" si="100"/>
        <v>10.814636672935636</v>
      </c>
    </row>
    <row r="832" spans="1:11" ht="13.5" x14ac:dyDescent="0.25">
      <c r="A832" s="3">
        <f>TITRES_STAT!B835</f>
        <v>43214</v>
      </c>
      <c r="B832" s="6">
        <f>TITRES_STAT!D835</f>
        <v>11.009</v>
      </c>
      <c r="C832" s="2">
        <f t="shared" si="93"/>
        <v>-0.11800000000000033</v>
      </c>
      <c r="D832" s="2">
        <f t="shared" si="94"/>
        <v>11.049000000000001</v>
      </c>
      <c r="E832" s="2">
        <f t="shared" si="96"/>
        <v>11.002999999999998</v>
      </c>
      <c r="F832" s="2">
        <f t="shared" si="97"/>
        <v>10.980900000000002</v>
      </c>
      <c r="G832" s="2">
        <f t="shared" si="99"/>
        <v>10.770199999999999</v>
      </c>
      <c r="H832" s="2">
        <f t="shared" si="95"/>
        <v>10.570499999999999</v>
      </c>
      <c r="I832" s="2">
        <f t="array" ref="I832">SUMPRODUCT(B816:B835, (ROW(B816:B835)-ROW(B816)+1)) / (20*21/2)</f>
        <v>11.033657142857141</v>
      </c>
      <c r="J832" s="2">
        <f t="shared" si="98"/>
        <v>10.960983475679559</v>
      </c>
      <c r="K832" s="2">
        <f t="shared" si="100"/>
        <v>10.822258764193062</v>
      </c>
    </row>
    <row r="833" spans="1:11" ht="13.5" x14ac:dyDescent="0.25">
      <c r="A833" s="3">
        <f>TITRES_STAT!B836</f>
        <v>43215</v>
      </c>
      <c r="B833" s="6">
        <f>TITRES_STAT!D836</f>
        <v>11.061999999999999</v>
      </c>
      <c r="C833" s="2">
        <f t="shared" si="93"/>
        <v>5.2999999999999048E-2</v>
      </c>
      <c r="D833" s="2">
        <f t="shared" si="94"/>
        <v>11.062000000000001</v>
      </c>
      <c r="E833" s="2">
        <f t="shared" si="96"/>
        <v>11.015399999999998</v>
      </c>
      <c r="F833" s="2">
        <f t="shared" si="97"/>
        <v>10.997150000000005</v>
      </c>
      <c r="G833" s="2">
        <f t="shared" si="99"/>
        <v>10.778600000000001</v>
      </c>
      <c r="H833" s="2">
        <f t="shared" si="95"/>
        <v>10.57375</v>
      </c>
      <c r="I833" s="2">
        <f t="array" ref="I833">SUMPRODUCT(B817:B836, (ROW(B817:B836)-ROW(B817)+1)) / (20*21/2)</f>
        <v>11.030252380952382</v>
      </c>
      <c r="J833" s="2">
        <f t="shared" si="98"/>
        <v>10.970604097043411</v>
      </c>
      <c r="K833" s="2">
        <f t="shared" si="100"/>
        <v>10.83166038128353</v>
      </c>
    </row>
    <row r="834" spans="1:11" ht="13.5" x14ac:dyDescent="0.25">
      <c r="A834" s="3">
        <f>TITRES_STAT!B837</f>
        <v>43216</v>
      </c>
      <c r="B834" s="6">
        <f>TITRES_STAT!D837</f>
        <v>11.115</v>
      </c>
      <c r="C834" s="2">
        <f t="shared" si="93"/>
        <v>5.3000000000000824E-2</v>
      </c>
      <c r="D834" s="2">
        <f t="shared" si="94"/>
        <v>11.085600000000001</v>
      </c>
      <c r="E834" s="2">
        <f t="shared" si="96"/>
        <v>11.031899999999998</v>
      </c>
      <c r="F834" s="2">
        <f t="shared" si="97"/>
        <v>11.012200000000004</v>
      </c>
      <c r="G834" s="2">
        <f t="shared" si="99"/>
        <v>10.78806</v>
      </c>
      <c r="H834" s="2">
        <f t="shared" si="95"/>
        <v>10.577415</v>
      </c>
      <c r="I834" s="2">
        <f t="array" ref="I834">SUMPRODUCT(B818:B837, (ROW(B818:B837)-ROW(B818)+1)) / (20*21/2)</f>
        <v>11.02717619047619</v>
      </c>
      <c r="J834" s="2">
        <f t="shared" si="98"/>
        <v>10.984356087801181</v>
      </c>
      <c r="K834" s="2">
        <f t="shared" si="100"/>
        <v>10.842771738880254</v>
      </c>
    </row>
    <row r="835" spans="1:11" ht="13.5" x14ac:dyDescent="0.25">
      <c r="A835" s="3">
        <f>TITRES_STAT!B838</f>
        <v>43217</v>
      </c>
      <c r="B835" s="6">
        <f>TITRES_STAT!D838</f>
        <v>10.984999999999999</v>
      </c>
      <c r="C835" s="2">
        <f t="shared" si="93"/>
        <v>-0.13000000000000078</v>
      </c>
      <c r="D835" s="2">
        <f t="shared" si="94"/>
        <v>11.0596</v>
      </c>
      <c r="E835" s="2">
        <f t="shared" si="96"/>
        <v>11.035399999999999</v>
      </c>
      <c r="F835" s="2">
        <f t="shared" si="97"/>
        <v>11.020750000000003</v>
      </c>
      <c r="G835" s="2">
        <f t="shared" si="99"/>
        <v>10.796100000000001</v>
      </c>
      <c r="H835" s="2">
        <f t="shared" si="95"/>
        <v>10.580430000000003</v>
      </c>
      <c r="I835" s="2">
        <f t="array" ref="I835">SUMPRODUCT(B819:B838, (ROW(B819:B838)-ROW(B819)+1)) / (20*21/2)</f>
        <v>11.015847619047618</v>
      </c>
      <c r="J835" s="2">
        <f t="shared" si="98"/>
        <v>10.984417412772498</v>
      </c>
      <c r="K835" s="2">
        <f t="shared" si="100"/>
        <v>10.848349317747696</v>
      </c>
    </row>
    <row r="836" spans="1:11" ht="13.5" x14ac:dyDescent="0.25">
      <c r="A836" s="3">
        <f>TITRES_STAT!B839</f>
        <v>43220</v>
      </c>
      <c r="B836" s="6">
        <f>TITRES_STAT!D839</f>
        <v>10.984999999999999</v>
      </c>
      <c r="C836" s="2">
        <f t="shared" ref="C836:C899" si="101">B836-B835</f>
        <v>0</v>
      </c>
      <c r="D836" s="2">
        <f t="shared" si="94"/>
        <v>11.0312</v>
      </c>
      <c r="E836" s="2">
        <f t="shared" si="96"/>
        <v>11.0389</v>
      </c>
      <c r="F836" s="2">
        <f t="shared" si="97"/>
        <v>11.029300000000003</v>
      </c>
      <c r="G836" s="2">
        <f t="shared" si="99"/>
        <v>10.804140000000002</v>
      </c>
      <c r="H836" s="2">
        <f t="shared" si="95"/>
        <v>10.583445000000005</v>
      </c>
      <c r="I836" s="2">
        <f t="array" ref="I836">SUMPRODUCT(B820:B839, (ROW(B820:B839)-ROW(B820)+1)) / (20*21/2)</f>
        <v>11.003847619047617</v>
      </c>
      <c r="J836" s="2">
        <f t="shared" si="98"/>
        <v>10.984472897270356</v>
      </c>
      <c r="K836" s="2">
        <f t="shared" si="100"/>
        <v>10.853708168032101</v>
      </c>
    </row>
    <row r="837" spans="1:11" ht="13.5" x14ac:dyDescent="0.25">
      <c r="A837" s="3">
        <f>TITRES_STAT!B840</f>
        <v>43222</v>
      </c>
      <c r="B837" s="6">
        <f>TITRES_STAT!D840</f>
        <v>10.997</v>
      </c>
      <c r="C837" s="2">
        <f t="shared" si="101"/>
        <v>1.2000000000000455E-2</v>
      </c>
      <c r="D837" s="2">
        <f t="shared" si="94"/>
        <v>11.0288</v>
      </c>
      <c r="E837" s="2">
        <f t="shared" si="96"/>
        <v>11.0389</v>
      </c>
      <c r="F837" s="2">
        <f t="shared" si="97"/>
        <v>11.026950000000005</v>
      </c>
      <c r="G837" s="2">
        <f t="shared" si="99"/>
        <v>10.811360000000001</v>
      </c>
      <c r="H837" s="2">
        <f t="shared" si="95"/>
        <v>10.586520000000002</v>
      </c>
      <c r="I837" s="2">
        <f t="array" ref="I837">SUMPRODUCT(B821:B840, (ROW(B821:B840)-ROW(B821)+1)) / (20*21/2)</f>
        <v>10.992695238095239</v>
      </c>
      <c r="J837" s="2">
        <f t="shared" si="98"/>
        <v>10.985665954673179</v>
      </c>
      <c r="K837" s="2">
        <f t="shared" si="100"/>
        <v>10.859327455560255</v>
      </c>
    </row>
    <row r="838" spans="1:11" ht="13.5" x14ac:dyDescent="0.25">
      <c r="A838" s="3">
        <f>TITRES_STAT!B841</f>
        <v>43223</v>
      </c>
      <c r="B838" s="6">
        <f>TITRES_STAT!D841</f>
        <v>10.907999999999999</v>
      </c>
      <c r="C838" s="2">
        <f t="shared" si="101"/>
        <v>-8.9000000000000412E-2</v>
      </c>
      <c r="D838" s="2">
        <f t="shared" ref="D838:D901" si="102">AVERAGE(B834:B838)</f>
        <v>10.998000000000001</v>
      </c>
      <c r="E838" s="2">
        <f t="shared" si="96"/>
        <v>11.03</v>
      </c>
      <c r="F838" s="2">
        <f t="shared" si="97"/>
        <v>11.034000000000004</v>
      </c>
      <c r="G838" s="2">
        <f t="shared" si="99"/>
        <v>10.816800000000001</v>
      </c>
      <c r="H838" s="2">
        <f t="shared" si="95"/>
        <v>10.589150000000002</v>
      </c>
      <c r="I838" s="2">
        <f t="array" ref="I838">SUMPRODUCT(B822:B841, (ROW(B822:B841)-ROW(B822)+1)) / (20*21/2)</f>
        <v>10.983347619047617</v>
      </c>
      <c r="J838" s="2">
        <f t="shared" si="98"/>
        <v>10.978269197085258</v>
      </c>
      <c r="K838" s="2">
        <f t="shared" si="100"/>
        <v>10.861236182793187</v>
      </c>
    </row>
    <row r="839" spans="1:11" ht="13.5" x14ac:dyDescent="0.25">
      <c r="A839" s="3">
        <f>TITRES_STAT!B842</f>
        <v>43224</v>
      </c>
      <c r="B839" s="6">
        <f>TITRES_STAT!D842</f>
        <v>10.907999999999999</v>
      </c>
      <c r="C839" s="2">
        <f t="shared" si="101"/>
        <v>0</v>
      </c>
      <c r="D839" s="2">
        <f t="shared" si="102"/>
        <v>10.9566</v>
      </c>
      <c r="E839" s="2">
        <f t="shared" si="96"/>
        <v>11.021100000000001</v>
      </c>
      <c r="F839" s="2">
        <f t="shared" si="97"/>
        <v>11.025100000000004</v>
      </c>
      <c r="G839" s="2">
        <f t="shared" si="99"/>
        <v>10.822240000000001</v>
      </c>
      <c r="H839" s="2">
        <f t="shared" si="95"/>
        <v>10.591780000000004</v>
      </c>
      <c r="I839" s="2">
        <f t="array" ref="I839">SUMPRODUCT(B823:B842, (ROW(B823:B842)-ROW(B823)+1)) / (20*21/2)</f>
        <v>10.985995238095239</v>
      </c>
      <c r="J839" s="2">
        <f t="shared" si="98"/>
        <v>10.971576892600948</v>
      </c>
      <c r="K839" s="2">
        <f t="shared" si="100"/>
        <v>10.863070057977769</v>
      </c>
    </row>
    <row r="840" spans="1:11" ht="13.5" x14ac:dyDescent="0.25">
      <c r="A840" s="3">
        <f>TITRES_STAT!B843</f>
        <v>43227</v>
      </c>
      <c r="B840" s="6">
        <f>TITRES_STAT!D843</f>
        <v>10.907999999999999</v>
      </c>
      <c r="C840" s="2">
        <f t="shared" si="101"/>
        <v>0</v>
      </c>
      <c r="D840" s="2">
        <f t="shared" si="102"/>
        <v>10.9412</v>
      </c>
      <c r="E840" s="2">
        <f t="shared" si="96"/>
        <v>11.000400000000001</v>
      </c>
      <c r="F840" s="2">
        <f t="shared" si="97"/>
        <v>11.006150000000002</v>
      </c>
      <c r="G840" s="2">
        <f t="shared" si="99"/>
        <v>10.82756</v>
      </c>
      <c r="H840" s="2">
        <f t="shared" si="95"/>
        <v>10.594260000000004</v>
      </c>
      <c r="I840" s="2">
        <f t="array" ref="I840">SUMPRODUCT(B824:B843, (ROW(B824:B843)-ROW(B824)+1)) / (20*21/2)</f>
        <v>10.989419047619046</v>
      </c>
      <c r="J840" s="2">
        <f t="shared" si="98"/>
        <v>10.965521950448478</v>
      </c>
      <c r="K840" s="2">
        <f t="shared" si="100"/>
        <v>10.864832016488446</v>
      </c>
    </row>
    <row r="841" spans="1:11" ht="13.5" x14ac:dyDescent="0.25">
      <c r="A841" s="3">
        <f>TITRES_STAT!B844</f>
        <v>43228</v>
      </c>
      <c r="B841" s="6">
        <f>TITRES_STAT!D844</f>
        <v>10.907999999999999</v>
      </c>
      <c r="C841" s="2">
        <f t="shared" si="101"/>
        <v>0</v>
      </c>
      <c r="D841" s="2">
        <f t="shared" si="102"/>
        <v>10.925800000000001</v>
      </c>
      <c r="E841" s="2">
        <f t="shared" si="96"/>
        <v>10.9785</v>
      </c>
      <c r="F841" s="2">
        <f t="shared" si="97"/>
        <v>10.987199999999998</v>
      </c>
      <c r="G841" s="2">
        <f t="shared" si="99"/>
        <v>10.831099999999999</v>
      </c>
      <c r="H841" s="2">
        <f t="shared" si="95"/>
        <v>10.595560000000003</v>
      </c>
      <c r="I841" s="2">
        <f t="array" ref="I841">SUMPRODUCT(B825:B844, (ROW(B825:B844)-ROW(B825)+1)) / (20*21/2)</f>
        <v>10.992419047619046</v>
      </c>
      <c r="J841" s="2">
        <f t="shared" si="98"/>
        <v>10.960043669453386</v>
      </c>
      <c r="K841" s="2">
        <f t="shared" si="100"/>
        <v>10.866524878586938</v>
      </c>
    </row>
    <row r="842" spans="1:11" ht="13.5" x14ac:dyDescent="0.25">
      <c r="A842" s="3">
        <f>TITRES_STAT!B845</f>
        <v>43229</v>
      </c>
      <c r="B842" s="6">
        <f>TITRES_STAT!D845</f>
        <v>11.015000000000001</v>
      </c>
      <c r="C842" s="2">
        <f t="shared" si="101"/>
        <v>0.10700000000000109</v>
      </c>
      <c r="D842" s="2">
        <f t="shared" si="102"/>
        <v>10.929399999999999</v>
      </c>
      <c r="E842" s="2">
        <f t="shared" si="96"/>
        <v>10.979099999999999</v>
      </c>
      <c r="F842" s="2">
        <f t="shared" si="97"/>
        <v>10.991049999999998</v>
      </c>
      <c r="G842" s="2">
        <f t="shared" si="99"/>
        <v>10.838559999999999</v>
      </c>
      <c r="H842" s="2">
        <f t="shared" ref="H842:H905" si="103">AVERAGE(B643:B842)</f>
        <v>10.598015000000002</v>
      </c>
      <c r="I842" s="2">
        <f t="array" ref="I842">SUMPRODUCT(B826:B845, (ROW(B826:B845)-ROW(B826)+1)) / (20*21/2)</f>
        <v>10.995052380952378</v>
      </c>
      <c r="J842" s="2">
        <f t="shared" si="98"/>
        <v>10.96527760569592</v>
      </c>
      <c r="K842" s="2">
        <f t="shared" si="100"/>
        <v>10.872347432367842</v>
      </c>
    </row>
    <row r="843" spans="1:11" ht="13.5" x14ac:dyDescent="0.25">
      <c r="A843" s="3">
        <f>TITRES_STAT!B846</f>
        <v>43230</v>
      </c>
      <c r="B843" s="6">
        <f>TITRES_STAT!D846</f>
        <v>11.026999999999999</v>
      </c>
      <c r="C843" s="2">
        <f t="shared" si="101"/>
        <v>1.1999999999998678E-2</v>
      </c>
      <c r="D843" s="2">
        <f t="shared" si="102"/>
        <v>10.953199999999999</v>
      </c>
      <c r="E843" s="2">
        <f t="shared" si="96"/>
        <v>10.9756</v>
      </c>
      <c r="F843" s="2">
        <f t="shared" si="97"/>
        <v>10.995499999999996</v>
      </c>
      <c r="G843" s="2">
        <f t="shared" si="99"/>
        <v>10.848379999999999</v>
      </c>
      <c r="H843" s="2">
        <f t="shared" si="103"/>
        <v>10.600530000000003</v>
      </c>
      <c r="I843" s="2">
        <f t="array" ref="I843">SUMPRODUCT(B827:B846, (ROW(B827:B846)-ROW(B827)+1)) / (20*21/2)</f>
        <v>10.997319047619047</v>
      </c>
      <c r="J843" s="2">
        <f t="shared" si="98"/>
        <v>10.971155928962975</v>
      </c>
      <c r="K843" s="2">
        <f t="shared" si="100"/>
        <v>10.878412238941653</v>
      </c>
    </row>
    <row r="844" spans="1:11" ht="13.5" x14ac:dyDescent="0.25">
      <c r="A844" s="3">
        <f>TITRES_STAT!B847</f>
        <v>43231</v>
      </c>
      <c r="B844" s="6">
        <f>TITRES_STAT!D847</f>
        <v>11.026999999999999</v>
      </c>
      <c r="C844" s="2">
        <f t="shared" si="101"/>
        <v>0</v>
      </c>
      <c r="D844" s="2">
        <f t="shared" si="102"/>
        <v>10.977</v>
      </c>
      <c r="E844" s="2">
        <f t="shared" ref="E844:E907" si="104">AVERAGE(B835:B844)</f>
        <v>10.966800000000001</v>
      </c>
      <c r="F844" s="2">
        <f t="shared" si="97"/>
        <v>10.999349999999996</v>
      </c>
      <c r="G844" s="2">
        <f t="shared" si="99"/>
        <v>10.858200000000004</v>
      </c>
      <c r="H844" s="2">
        <f t="shared" si="103"/>
        <v>10.604610000000005</v>
      </c>
      <c r="I844" s="2">
        <f t="array" ref="I844">SUMPRODUCT(B828:B847, (ROW(B828:B847)-ROW(B828)+1)) / (20*21/2)</f>
        <v>11.004838095238094</v>
      </c>
      <c r="J844" s="2">
        <f t="shared" si="98"/>
        <v>10.976474411918883</v>
      </c>
      <c r="K844" s="2">
        <f t="shared" si="100"/>
        <v>10.88423920996355</v>
      </c>
    </row>
    <row r="845" spans="1:11" ht="13.5" x14ac:dyDescent="0.25">
      <c r="A845" s="3">
        <f>TITRES_STAT!B848</f>
        <v>43234</v>
      </c>
      <c r="B845" s="6">
        <f>TITRES_STAT!D848</f>
        <v>11.026999999999999</v>
      </c>
      <c r="C845" s="2">
        <f t="shared" si="101"/>
        <v>0</v>
      </c>
      <c r="D845" s="2">
        <f t="shared" si="102"/>
        <v>11.000800000000002</v>
      </c>
      <c r="E845" s="2">
        <f t="shared" si="104"/>
        <v>10.971</v>
      </c>
      <c r="F845" s="2">
        <f t="shared" si="97"/>
        <v>11.003199999999996</v>
      </c>
      <c r="G845" s="2">
        <f t="shared" si="99"/>
        <v>10.866120000000002</v>
      </c>
      <c r="H845" s="2">
        <f t="shared" si="103"/>
        <v>10.609490000000005</v>
      </c>
      <c r="I845" s="2">
        <f t="array" ref="I845">SUMPRODUCT(B829:B848, (ROW(B829:B848)-ROW(B829)+1)) / (20*21/2)</f>
        <v>11.006314285714286</v>
      </c>
      <c r="J845" s="2">
        <f t="shared" si="98"/>
        <v>10.981286372688514</v>
      </c>
      <c r="K845" s="2">
        <f t="shared" si="100"/>
        <v>10.88983767231792</v>
      </c>
    </row>
    <row r="846" spans="1:11" ht="13.5" x14ac:dyDescent="0.25">
      <c r="A846" s="3">
        <f>TITRES_STAT!B849</f>
        <v>43235</v>
      </c>
      <c r="B846" s="6">
        <f>TITRES_STAT!D849</f>
        <v>11.026999999999999</v>
      </c>
      <c r="C846" s="2">
        <f t="shared" si="101"/>
        <v>0</v>
      </c>
      <c r="D846" s="2">
        <f t="shared" si="102"/>
        <v>11.024600000000001</v>
      </c>
      <c r="E846" s="2">
        <f t="shared" si="104"/>
        <v>10.975200000000001</v>
      </c>
      <c r="F846" s="2">
        <f t="shared" si="97"/>
        <v>11.007049999999996</v>
      </c>
      <c r="G846" s="2">
        <f t="shared" si="99"/>
        <v>10.873820000000002</v>
      </c>
      <c r="H846" s="2">
        <f t="shared" si="103"/>
        <v>10.611325000000006</v>
      </c>
      <c r="I846" s="2">
        <f t="array" ref="I846">SUMPRODUCT(B830:B849, (ROW(B830:B849)-ROW(B830)+1)) / (20*21/2)</f>
        <v>11.021171428571428</v>
      </c>
      <c r="J846" s="2">
        <f t="shared" si="98"/>
        <v>10.985640051480084</v>
      </c>
      <c r="K846" s="2">
        <f t="shared" si="100"/>
        <v>10.895216587128983</v>
      </c>
    </row>
    <row r="847" spans="1:11" ht="13.5" x14ac:dyDescent="0.25">
      <c r="A847" s="3">
        <f>TITRES_STAT!B850</f>
        <v>43236</v>
      </c>
      <c r="B847" s="6">
        <f>TITRES_STAT!D850</f>
        <v>11.086</v>
      </c>
      <c r="C847" s="2">
        <f t="shared" si="101"/>
        <v>5.9000000000001052E-2</v>
      </c>
      <c r="D847" s="2">
        <f t="shared" si="102"/>
        <v>11.038799999999998</v>
      </c>
      <c r="E847" s="2">
        <f t="shared" si="104"/>
        <v>10.9841</v>
      </c>
      <c r="F847" s="2">
        <f t="shared" si="97"/>
        <v>11.011499999999995</v>
      </c>
      <c r="G847" s="2">
        <f t="shared" si="99"/>
        <v>10.883880000000003</v>
      </c>
      <c r="H847" s="2">
        <f t="shared" si="103"/>
        <v>10.614725000000004</v>
      </c>
      <c r="I847" s="2">
        <f t="array" ref="I847">SUMPRODUCT(B831:B850, (ROW(B831:B850)-ROW(B831)+1)) / (20*21/2)</f>
        <v>11.035209523809526</v>
      </c>
      <c r="J847" s="2">
        <f t="shared" si="98"/>
        <v>10.995198141815314</v>
      </c>
      <c r="K847" s="2">
        <f t="shared" si="100"/>
        <v>10.902698289594513</v>
      </c>
    </row>
    <row r="848" spans="1:11" ht="13.5" x14ac:dyDescent="0.25">
      <c r="A848" s="3">
        <f>TITRES_STAT!B851</f>
        <v>43237</v>
      </c>
      <c r="B848" s="6">
        <f>TITRES_STAT!D851</f>
        <v>11.026999999999999</v>
      </c>
      <c r="C848" s="2">
        <f t="shared" si="101"/>
        <v>-5.9000000000001052E-2</v>
      </c>
      <c r="D848" s="2">
        <f t="shared" si="102"/>
        <v>11.038799999999998</v>
      </c>
      <c r="E848" s="2">
        <f t="shared" si="104"/>
        <v>10.995999999999999</v>
      </c>
      <c r="F848" s="2">
        <f t="shared" si="97"/>
        <v>11.012999999999996</v>
      </c>
      <c r="G848" s="2">
        <f t="shared" si="99"/>
        <v>10.896300000000004</v>
      </c>
      <c r="H848" s="2">
        <f t="shared" si="103"/>
        <v>10.617830000000005</v>
      </c>
      <c r="I848" s="2">
        <f t="array" ref="I848">SUMPRODUCT(B832:B851, (ROW(B832:B851)-ROW(B832)+1)) / (20*21/2)</f>
        <v>11.048990476190475</v>
      </c>
      <c r="J848" s="2">
        <f t="shared" si="98"/>
        <v>10.998226890213855</v>
      </c>
      <c r="K848" s="2">
        <f t="shared" si="100"/>
        <v>10.90757286647316</v>
      </c>
    </row>
    <row r="849" spans="1:11" ht="13.5" x14ac:dyDescent="0.25">
      <c r="A849" s="3">
        <f>TITRES_STAT!B852</f>
        <v>43238</v>
      </c>
      <c r="B849" s="6">
        <f>TITRES_STAT!D852</f>
        <v>11.169</v>
      </c>
      <c r="C849" s="2">
        <f t="shared" si="101"/>
        <v>0.14200000000000124</v>
      </c>
      <c r="D849" s="2">
        <f t="shared" si="102"/>
        <v>11.0672</v>
      </c>
      <c r="E849" s="2">
        <f t="shared" si="104"/>
        <v>11.0221</v>
      </c>
      <c r="F849" s="2">
        <f t="shared" si="97"/>
        <v>11.021599999999999</v>
      </c>
      <c r="G849" s="2">
        <f t="shared" si="99"/>
        <v>10.906960000000003</v>
      </c>
      <c r="H849" s="2">
        <f t="shared" si="103"/>
        <v>10.621085000000003</v>
      </c>
      <c r="I849" s="2">
        <f t="array" ref="I849">SUMPRODUCT(B833:B852, (ROW(B833:B852)-ROW(B833)+1)) / (20*21/2)</f>
        <v>11.062000000000003</v>
      </c>
      <c r="J849" s="2">
        <f t="shared" si="98"/>
        <v>11.014490995907773</v>
      </c>
      <c r="K849" s="2">
        <f t="shared" si="100"/>
        <v>10.917824910925194</v>
      </c>
    </row>
    <row r="850" spans="1:11" ht="13.5" x14ac:dyDescent="0.25">
      <c r="A850" s="3">
        <f>TITRES_STAT!B853</f>
        <v>43241</v>
      </c>
      <c r="B850" s="6">
        <f>TITRES_STAT!D853</f>
        <v>11.169</v>
      </c>
      <c r="C850" s="2">
        <f t="shared" si="101"/>
        <v>0</v>
      </c>
      <c r="D850" s="2">
        <f t="shared" si="102"/>
        <v>11.095599999999999</v>
      </c>
      <c r="E850" s="2">
        <f t="shared" si="104"/>
        <v>11.0482</v>
      </c>
      <c r="F850" s="2">
        <f t="shared" si="97"/>
        <v>11.0243</v>
      </c>
      <c r="G850" s="2">
        <f t="shared" si="99"/>
        <v>10.917500000000002</v>
      </c>
      <c r="H850" s="2">
        <f t="shared" si="103"/>
        <v>10.624340000000002</v>
      </c>
      <c r="I850" s="2">
        <f t="array" ref="I850">SUMPRODUCT(B834:B853, (ROW(B834:B853)-ROW(B834)+1)) / (20*21/2)</f>
        <v>11.074847619047619</v>
      </c>
      <c r="J850" s="2">
        <f t="shared" si="98"/>
        <v>11.029206139154651</v>
      </c>
      <c r="K850" s="2">
        <f t="shared" si="100"/>
        <v>10.927674914418326</v>
      </c>
    </row>
    <row r="851" spans="1:11" ht="13.5" x14ac:dyDescent="0.25">
      <c r="A851" s="3">
        <f>TITRES_STAT!B854</f>
        <v>43242</v>
      </c>
      <c r="B851" s="6">
        <f>TITRES_STAT!D854</f>
        <v>11.169</v>
      </c>
      <c r="C851" s="2">
        <f t="shared" si="101"/>
        <v>0</v>
      </c>
      <c r="D851" s="2">
        <f t="shared" si="102"/>
        <v>11.123999999999999</v>
      </c>
      <c r="E851" s="2">
        <f t="shared" si="104"/>
        <v>11.074299999999999</v>
      </c>
      <c r="F851" s="2">
        <f t="shared" si="97"/>
        <v>11.026399999999999</v>
      </c>
      <c r="G851" s="2">
        <f t="shared" si="99"/>
        <v>10.928040000000001</v>
      </c>
      <c r="H851" s="2">
        <f t="shared" si="103"/>
        <v>10.627595000000001</v>
      </c>
      <c r="I851" s="2">
        <f t="array" ref="I851">SUMPRODUCT(B835:B854, (ROW(B835:B854)-ROW(B835)+1)) / (20*21/2)</f>
        <v>11.093376190476191</v>
      </c>
      <c r="J851" s="2">
        <f t="shared" si="98"/>
        <v>11.042519840187541</v>
      </c>
      <c r="K851" s="2">
        <f t="shared" si="100"/>
        <v>10.937138643264667</v>
      </c>
    </row>
    <row r="852" spans="1:11" ht="13.5" x14ac:dyDescent="0.25">
      <c r="A852" s="3">
        <f>TITRES_STAT!B855</f>
        <v>43243</v>
      </c>
      <c r="B852" s="6">
        <f>TITRES_STAT!D855</f>
        <v>11.163</v>
      </c>
      <c r="C852" s="2">
        <f t="shared" si="101"/>
        <v>-6.0000000000002274E-3</v>
      </c>
      <c r="D852" s="2">
        <f t="shared" si="102"/>
        <v>11.139399999999998</v>
      </c>
      <c r="E852" s="2">
        <f t="shared" si="104"/>
        <v>11.089099999999998</v>
      </c>
      <c r="F852" s="2">
        <f t="shared" ref="F852:F915" si="105">AVERAGE(B833:B852)</f>
        <v>11.0341</v>
      </c>
      <c r="G852" s="2">
        <f t="shared" si="99"/>
        <v>10.936440000000003</v>
      </c>
      <c r="H852" s="2">
        <f t="shared" si="103"/>
        <v>10.630820000000002</v>
      </c>
      <c r="I852" s="2">
        <f t="array" ref="I852">SUMPRODUCT(B836:B855, (ROW(B836:B855)-ROW(B836)+1)) / (20*21/2)</f>
        <v>11.12257619047619</v>
      </c>
      <c r="J852" s="2">
        <f t="shared" si="98"/>
        <v>11.053994141122061</v>
      </c>
      <c r="K852" s="2">
        <f t="shared" si="100"/>
        <v>10.945995951371936</v>
      </c>
    </row>
    <row r="853" spans="1:11" ht="13.5" x14ac:dyDescent="0.25">
      <c r="A853" s="3">
        <f>TITRES_STAT!B856</f>
        <v>43244</v>
      </c>
      <c r="B853" s="6">
        <f>TITRES_STAT!D856</f>
        <v>11.169</v>
      </c>
      <c r="C853" s="2">
        <f t="shared" si="101"/>
        <v>6.0000000000002274E-3</v>
      </c>
      <c r="D853" s="2">
        <f t="shared" si="102"/>
        <v>11.1678</v>
      </c>
      <c r="E853" s="2">
        <f t="shared" si="104"/>
        <v>11.103299999999999</v>
      </c>
      <c r="F853" s="2">
        <f t="shared" si="105"/>
        <v>11.039450000000002</v>
      </c>
      <c r="G853" s="2">
        <f t="shared" si="99"/>
        <v>10.944960000000002</v>
      </c>
      <c r="H853" s="2">
        <f t="shared" si="103"/>
        <v>10.634605000000001</v>
      </c>
      <c r="I853" s="2">
        <f t="array" ref="I853">SUMPRODUCT(B837:B856, (ROW(B837:B856)-ROW(B837)+1)) / (20*21/2)</f>
        <v>11.146599999999999</v>
      </c>
      <c r="J853" s="2">
        <f t="shared" ref="J853:J916" si="106">$J$4*B853+J852*(1-$J$4)</f>
        <v>11.064947080062817</v>
      </c>
      <c r="K853" s="2">
        <f t="shared" si="100"/>
        <v>10.954741208180881</v>
      </c>
    </row>
    <row r="854" spans="1:11" ht="13.5" x14ac:dyDescent="0.25">
      <c r="A854" s="3">
        <f>TITRES_STAT!B857</f>
        <v>43245</v>
      </c>
      <c r="B854" s="6">
        <f>TITRES_STAT!D857</f>
        <v>11.234</v>
      </c>
      <c r="C854" s="2">
        <f t="shared" si="101"/>
        <v>6.4999999999999503E-2</v>
      </c>
      <c r="D854" s="2">
        <f t="shared" si="102"/>
        <v>11.180800000000001</v>
      </c>
      <c r="E854" s="2">
        <f t="shared" si="104"/>
        <v>11.123999999999999</v>
      </c>
      <c r="F854" s="2">
        <f t="shared" si="105"/>
        <v>11.045400000000004</v>
      </c>
      <c r="G854" s="2">
        <f t="shared" si="99"/>
        <v>10.956800000000001</v>
      </c>
      <c r="H854" s="2">
        <f t="shared" si="103"/>
        <v>10.637210000000003</v>
      </c>
      <c r="I854" s="2">
        <f t="array" ref="I854">SUMPRODUCT(B838:B857, (ROW(B838:B857)-ROW(B838)+1)) / (20*21/2)</f>
        <v>11.169047619047619</v>
      </c>
      <c r="J854" s="2">
        <f t="shared" si="106"/>
        <v>11.081047358152073</v>
      </c>
      <c r="K854" s="2">
        <f t="shared" si="100"/>
        <v>10.965692533350259</v>
      </c>
    </row>
    <row r="855" spans="1:11" ht="13.5" x14ac:dyDescent="0.25">
      <c r="A855" s="3">
        <f>TITRES_STAT!B858</f>
        <v>43248</v>
      </c>
      <c r="B855" s="6">
        <f>TITRES_STAT!D858</f>
        <v>11.352</v>
      </c>
      <c r="C855" s="2">
        <f t="shared" si="101"/>
        <v>0.11800000000000033</v>
      </c>
      <c r="D855" s="2">
        <f t="shared" si="102"/>
        <v>11.217400000000001</v>
      </c>
      <c r="E855" s="2">
        <f t="shared" si="104"/>
        <v>11.156499999999998</v>
      </c>
      <c r="F855" s="2">
        <f t="shared" si="105"/>
        <v>11.063750000000002</v>
      </c>
      <c r="G855" s="2">
        <f t="shared" si="99"/>
        <v>10.970999999999998</v>
      </c>
      <c r="H855" s="2">
        <f t="shared" si="103"/>
        <v>10.640405000000003</v>
      </c>
      <c r="I855" s="2">
        <f t="array" ref="I855">SUMPRODUCT(B839:B858, (ROW(B839:B858)-ROW(B839)+1)) / (20*21/2)</f>
        <v>11.182166666666667</v>
      </c>
      <c r="J855" s="2">
        <f t="shared" si="106"/>
        <v>11.1068523716614</v>
      </c>
      <c r="K855" s="2">
        <f t="shared" si="100"/>
        <v>10.980841845767896</v>
      </c>
    </row>
    <row r="856" spans="1:11" ht="13.5" x14ac:dyDescent="0.25">
      <c r="A856" s="3">
        <f>TITRES_STAT!B859</f>
        <v>43249</v>
      </c>
      <c r="B856" s="6">
        <f>TITRES_STAT!D859</f>
        <v>11.316000000000001</v>
      </c>
      <c r="C856" s="2">
        <f t="shared" si="101"/>
        <v>-3.5999999999999588E-2</v>
      </c>
      <c r="D856" s="2">
        <f t="shared" si="102"/>
        <v>11.246800000000002</v>
      </c>
      <c r="E856" s="2">
        <f t="shared" si="104"/>
        <v>11.185399999999998</v>
      </c>
      <c r="F856" s="2">
        <f t="shared" si="105"/>
        <v>11.080300000000005</v>
      </c>
      <c r="G856" s="2">
        <f t="shared" si="99"/>
        <v>10.984700000000002</v>
      </c>
      <c r="H856" s="2">
        <f t="shared" si="103"/>
        <v>10.643390000000002</v>
      </c>
      <c r="I856" s="2">
        <f t="array" ref="I856">SUMPRODUCT(B840:B859, (ROW(B840:B859)-ROW(B840)+1)) / (20*21/2)</f>
        <v>11.193733333333334</v>
      </c>
      <c r="J856" s="2">
        <f t="shared" si="106"/>
        <v>11.126771193407935</v>
      </c>
      <c r="K856" s="2">
        <f t="shared" si="100"/>
        <v>10.993985302796608</v>
      </c>
    </row>
    <row r="857" spans="1:11" ht="13.5" x14ac:dyDescent="0.25">
      <c r="A857" s="3">
        <f>TITRES_STAT!B860</f>
        <v>43250</v>
      </c>
      <c r="B857" s="6">
        <f>TITRES_STAT!D860</f>
        <v>11.316000000000001</v>
      </c>
      <c r="C857" s="2">
        <f t="shared" si="101"/>
        <v>0</v>
      </c>
      <c r="D857" s="2">
        <f t="shared" si="102"/>
        <v>11.2774</v>
      </c>
      <c r="E857" s="2">
        <f t="shared" si="104"/>
        <v>11.208399999999999</v>
      </c>
      <c r="F857" s="2">
        <f t="shared" si="105"/>
        <v>11.096250000000003</v>
      </c>
      <c r="G857" s="2">
        <f t="shared" si="99"/>
        <v>10.99818</v>
      </c>
      <c r="H857" s="2">
        <f t="shared" si="103"/>
        <v>10.646110000000004</v>
      </c>
      <c r="I857" s="2">
        <f t="array" ref="I857">SUMPRODUCT(B841:B860, (ROW(B841:B860)-ROW(B841)+1)) / (20*21/2)</f>
        <v>11.203747619047618</v>
      </c>
      <c r="J857" s="2">
        <f t="shared" si="106"/>
        <v>11.144792984511941</v>
      </c>
      <c r="K857" s="2">
        <f t="shared" si="100"/>
        <v>11.006613330137919</v>
      </c>
    </row>
    <row r="858" spans="1:11" ht="13.5" x14ac:dyDescent="0.25">
      <c r="A858" s="3">
        <f>TITRES_STAT!B861</f>
        <v>43251</v>
      </c>
      <c r="B858" s="6">
        <f>TITRES_STAT!D861</f>
        <v>11.234</v>
      </c>
      <c r="C858" s="2">
        <f t="shared" si="101"/>
        <v>-8.2000000000000739E-2</v>
      </c>
      <c r="D858" s="2">
        <f t="shared" si="102"/>
        <v>11.290400000000002</v>
      </c>
      <c r="E858" s="2">
        <f t="shared" si="104"/>
        <v>11.229099999999999</v>
      </c>
      <c r="F858" s="2">
        <f t="shared" si="105"/>
        <v>11.112550000000002</v>
      </c>
      <c r="G858" s="2">
        <f t="shared" si="99"/>
        <v>11.010020000000003</v>
      </c>
      <c r="H858" s="2">
        <f t="shared" si="103"/>
        <v>10.648715000000005</v>
      </c>
      <c r="I858" s="2">
        <f t="array" ref="I858">SUMPRODUCT(B842:B861, (ROW(B842:B861)-ROW(B842)+1)) / (20*21/2)</f>
        <v>11.217828571428573</v>
      </c>
      <c r="J858" s="2">
        <f t="shared" si="106"/>
        <v>11.1532888907489</v>
      </c>
      <c r="K858" s="2">
        <f t="shared" si="100"/>
        <v>11.015530454446235</v>
      </c>
    </row>
    <row r="859" spans="1:11" ht="13.5" x14ac:dyDescent="0.25">
      <c r="A859" s="3">
        <f>TITRES_STAT!B862</f>
        <v>43252</v>
      </c>
      <c r="B859" s="6">
        <f>TITRES_STAT!D862</f>
        <v>11.234</v>
      </c>
      <c r="C859" s="2">
        <f t="shared" si="101"/>
        <v>0</v>
      </c>
      <c r="D859" s="2">
        <f t="shared" si="102"/>
        <v>11.290400000000002</v>
      </c>
      <c r="E859" s="2">
        <f t="shared" si="104"/>
        <v>11.2356</v>
      </c>
      <c r="F859" s="2">
        <f t="shared" si="105"/>
        <v>11.128850000000003</v>
      </c>
      <c r="G859" s="2">
        <f t="shared" si="99"/>
        <v>11.021860000000002</v>
      </c>
      <c r="H859" s="2">
        <f t="shared" si="103"/>
        <v>10.651320000000005</v>
      </c>
      <c r="I859" s="2">
        <f t="array" ref="I859">SUMPRODUCT(B843:B862, (ROW(B843:B862)-ROW(B843)+1)) / (20*21/2)</f>
        <v>11.230076190476192</v>
      </c>
      <c r="J859" s="2">
        <f t="shared" si="106"/>
        <v>11.16097566305853</v>
      </c>
      <c r="K859" s="2">
        <f t="shared" si="100"/>
        <v>11.024097887605206</v>
      </c>
    </row>
    <row r="860" spans="1:11" ht="13.5" x14ac:dyDescent="0.25">
      <c r="A860" s="3">
        <f>TITRES_STAT!B863</f>
        <v>43255</v>
      </c>
      <c r="B860" s="6">
        <f>TITRES_STAT!D863</f>
        <v>11.234</v>
      </c>
      <c r="C860" s="2">
        <f t="shared" si="101"/>
        <v>0</v>
      </c>
      <c r="D860" s="2">
        <f t="shared" si="102"/>
        <v>11.2668</v>
      </c>
      <c r="E860" s="2">
        <f t="shared" si="104"/>
        <v>11.242099999999999</v>
      </c>
      <c r="F860" s="2">
        <f t="shared" si="105"/>
        <v>11.145150000000003</v>
      </c>
      <c r="G860" s="2">
        <f t="shared" si="99"/>
        <v>11.033700000000001</v>
      </c>
      <c r="H860" s="2">
        <f t="shared" si="103"/>
        <v>10.654545000000006</v>
      </c>
      <c r="I860" s="2">
        <f t="array" ref="I860">SUMPRODUCT(B844:B863, (ROW(B844:B863)-ROW(B844)+1)) / (20*21/2)</f>
        <v>11.248809523809523</v>
      </c>
      <c r="J860" s="2">
        <f t="shared" si="106"/>
        <v>11.167930361814861</v>
      </c>
      <c r="K860" s="2">
        <f t="shared" si="100"/>
        <v>11.032329342993238</v>
      </c>
    </row>
    <row r="861" spans="1:11" ht="13.5" x14ac:dyDescent="0.25">
      <c r="A861" s="3">
        <f>TITRES_STAT!B864</f>
        <v>43256</v>
      </c>
      <c r="B861" s="6">
        <f>TITRES_STAT!D864</f>
        <v>11.292999999999999</v>
      </c>
      <c r="C861" s="2">
        <f t="shared" si="101"/>
        <v>5.8999999999999275E-2</v>
      </c>
      <c r="D861" s="2">
        <f t="shared" si="102"/>
        <v>11.2622</v>
      </c>
      <c r="E861" s="2">
        <f t="shared" si="104"/>
        <v>11.254499999999998</v>
      </c>
      <c r="F861" s="2">
        <f t="shared" si="105"/>
        <v>11.164400000000002</v>
      </c>
      <c r="G861" s="2">
        <f t="shared" si="99"/>
        <v>11.046600000000002</v>
      </c>
      <c r="H861" s="2">
        <f t="shared" si="103"/>
        <v>10.658065000000008</v>
      </c>
      <c r="I861" s="2">
        <f t="array" ref="I861">SUMPRODUCT(B845:B864, (ROW(B845:B864)-ROW(B845)+1)) / (20*21/2)</f>
        <v>11.279980952380951</v>
      </c>
      <c r="J861" s="2">
        <f t="shared" si="106"/>
        <v>11.179841755927733</v>
      </c>
      <c r="K861" s="2">
        <f t="shared" si="100"/>
        <v>11.042551721699386</v>
      </c>
    </row>
    <row r="862" spans="1:11" ht="13.5" x14ac:dyDescent="0.25">
      <c r="A862" s="3">
        <f>TITRES_STAT!B865</f>
        <v>43257</v>
      </c>
      <c r="B862" s="6">
        <f>TITRES_STAT!D865</f>
        <v>11.292999999999999</v>
      </c>
      <c r="C862" s="2">
        <f t="shared" si="101"/>
        <v>0</v>
      </c>
      <c r="D862" s="2">
        <f t="shared" si="102"/>
        <v>11.2576</v>
      </c>
      <c r="E862" s="2">
        <f t="shared" si="104"/>
        <v>11.267499999999998</v>
      </c>
      <c r="F862" s="2">
        <f t="shared" si="105"/>
        <v>11.178300000000002</v>
      </c>
      <c r="G862" s="2">
        <f t="shared" si="99"/>
        <v>11.0595</v>
      </c>
      <c r="H862" s="2">
        <f t="shared" si="103"/>
        <v>10.661585000000009</v>
      </c>
      <c r="I862" s="2">
        <f t="array" ref="I862">SUMPRODUCT(B846:B865, (ROW(B846:B865)-ROW(B846)+1)) / (20*21/2)</f>
        <v>11.308790476190476</v>
      </c>
      <c r="J862" s="2">
        <f t="shared" si="106"/>
        <v>11.190618731553663</v>
      </c>
      <c r="K862" s="2">
        <f t="shared" si="100"/>
        <v>11.052373222809216</v>
      </c>
    </row>
    <row r="863" spans="1:11" ht="13.5" x14ac:dyDescent="0.25">
      <c r="A863" s="3">
        <f>TITRES_STAT!B866</f>
        <v>43258</v>
      </c>
      <c r="B863" s="6">
        <f>TITRES_STAT!D866</f>
        <v>11.375</v>
      </c>
      <c r="C863" s="2">
        <f t="shared" si="101"/>
        <v>8.2000000000000739E-2</v>
      </c>
      <c r="D863" s="2">
        <f t="shared" si="102"/>
        <v>11.285799999999998</v>
      </c>
      <c r="E863" s="2">
        <f t="shared" si="104"/>
        <v>11.2881</v>
      </c>
      <c r="F863" s="2">
        <f t="shared" si="105"/>
        <v>11.1957</v>
      </c>
      <c r="G863" s="2">
        <f t="shared" si="99"/>
        <v>11.072259999999998</v>
      </c>
      <c r="H863" s="2">
        <f t="shared" si="103"/>
        <v>10.66551500000001</v>
      </c>
      <c r="I863" s="2">
        <f t="array" ref="I863">SUMPRODUCT(B847:B866, (ROW(B847:B866)-ROW(B847)+1)) / (20*21/2)</f>
        <v>11.324571428571428</v>
      </c>
      <c r="J863" s="2">
        <f t="shared" si="106"/>
        <v>11.208178852358076</v>
      </c>
      <c r="K863" s="2">
        <f t="shared" si="100"/>
        <v>11.065025253287285</v>
      </c>
    </row>
    <row r="864" spans="1:11" ht="13.5" x14ac:dyDescent="0.25">
      <c r="A864" s="3">
        <f>TITRES_STAT!B867</f>
        <v>43259</v>
      </c>
      <c r="B864" s="6">
        <f>TITRES_STAT!D867</f>
        <v>11.523</v>
      </c>
      <c r="C864" s="2">
        <f t="shared" si="101"/>
        <v>0.14799999999999969</v>
      </c>
      <c r="D864" s="2">
        <f t="shared" si="102"/>
        <v>11.3436</v>
      </c>
      <c r="E864" s="2">
        <f t="shared" si="104"/>
        <v>11.317000000000002</v>
      </c>
      <c r="F864" s="2">
        <f t="shared" si="105"/>
        <v>11.220500000000001</v>
      </c>
      <c r="G864" s="2">
        <f t="shared" si="99"/>
        <v>11.086439999999998</v>
      </c>
      <c r="H864" s="2">
        <f t="shared" si="103"/>
        <v>10.670185000000012</v>
      </c>
      <c r="I864" s="2">
        <f t="array" ref="I864">SUMPRODUCT(B848:B867, (ROW(B848:B867)-ROW(B848)+1)) / (20*21/2)</f>
        <v>11.338523809523808</v>
      </c>
      <c r="J864" s="2">
        <f t="shared" si="106"/>
        <v>11.238161818800164</v>
      </c>
      <c r="K864" s="2">
        <f t="shared" si="100"/>
        <v>11.082985047276019</v>
      </c>
    </row>
    <row r="865" spans="1:11" ht="13.5" x14ac:dyDescent="0.25">
      <c r="A865" s="3">
        <f>TITRES_STAT!B868</f>
        <v>43262</v>
      </c>
      <c r="B865" s="6">
        <f>TITRES_STAT!D868</f>
        <v>11.523</v>
      </c>
      <c r="C865" s="2">
        <f t="shared" si="101"/>
        <v>0</v>
      </c>
      <c r="D865" s="2">
        <f t="shared" si="102"/>
        <v>11.401399999999999</v>
      </c>
      <c r="E865" s="2">
        <f t="shared" si="104"/>
        <v>11.334100000000001</v>
      </c>
      <c r="F865" s="2">
        <f t="shared" si="105"/>
        <v>11.2453</v>
      </c>
      <c r="G865" s="2">
        <f t="shared" si="99"/>
        <v>11.100619999999997</v>
      </c>
      <c r="H865" s="2">
        <f t="shared" si="103"/>
        <v>10.674855000000013</v>
      </c>
      <c r="I865" s="2">
        <f t="array" ref="I865">SUMPRODUCT(B849:B868, (ROW(B849:B868)-ROW(B849)+1)) / (20*21/2)</f>
        <v>11.345309523809524</v>
      </c>
      <c r="J865" s="2">
        <f t="shared" si="106"/>
        <v>11.265289264628718</v>
      </c>
      <c r="K865" s="2">
        <f t="shared" si="100"/>
        <v>11.100240535618136</v>
      </c>
    </row>
    <row r="866" spans="1:11" ht="13.5" x14ac:dyDescent="0.25">
      <c r="A866" s="3">
        <f>TITRES_STAT!B869</f>
        <v>43263</v>
      </c>
      <c r="B866" s="6">
        <f>TITRES_STAT!D869</f>
        <v>11.411</v>
      </c>
      <c r="C866" s="2">
        <f t="shared" si="101"/>
        <v>-0.1120000000000001</v>
      </c>
      <c r="D866" s="2">
        <f t="shared" si="102"/>
        <v>11.425000000000001</v>
      </c>
      <c r="E866" s="2">
        <f t="shared" si="104"/>
        <v>11.343599999999999</v>
      </c>
      <c r="F866" s="2">
        <f t="shared" si="105"/>
        <v>11.264500000000002</v>
      </c>
      <c r="G866" s="2">
        <f t="shared" si="99"/>
        <v>11.112559999999997</v>
      </c>
      <c r="H866" s="2">
        <f t="shared" si="103"/>
        <v>10.678965000000014</v>
      </c>
      <c r="I866" s="2">
        <f t="array" ref="I866">SUMPRODUCT(B850:B869, (ROW(B850:B869)-ROW(B850)+1)) / (20*21/2)</f>
        <v>11.356166666666665</v>
      </c>
      <c r="J866" s="2">
        <f t="shared" si="106"/>
        <v>11.279166477521223</v>
      </c>
      <c r="K866" s="2">
        <f t="shared" si="100"/>
        <v>11.11242718128017</v>
      </c>
    </row>
    <row r="867" spans="1:11" ht="13.5" x14ac:dyDescent="0.25">
      <c r="A867" s="3">
        <f>TITRES_STAT!B870</f>
        <v>43264</v>
      </c>
      <c r="B867" s="6">
        <f>TITRES_STAT!D870</f>
        <v>11.411</v>
      </c>
      <c r="C867" s="2">
        <f t="shared" si="101"/>
        <v>0</v>
      </c>
      <c r="D867" s="2">
        <f t="shared" si="102"/>
        <v>11.448600000000001</v>
      </c>
      <c r="E867" s="2">
        <f t="shared" si="104"/>
        <v>11.3531</v>
      </c>
      <c r="F867" s="2">
        <f t="shared" si="105"/>
        <v>11.280750000000001</v>
      </c>
      <c r="G867" s="2">
        <f t="shared" si="99"/>
        <v>11.119899999999994</v>
      </c>
      <c r="H867" s="2">
        <f t="shared" si="103"/>
        <v>10.683075000000013</v>
      </c>
      <c r="I867" s="2">
        <f t="array" ref="I867">SUMPRODUCT(B851:B870, (ROW(B851:B870)-ROW(B851)+1)) / (20*21/2)</f>
        <v>11.360252380952382</v>
      </c>
      <c r="J867" s="2">
        <f t="shared" si="106"/>
        <v>11.29172205109063</v>
      </c>
      <c r="K867" s="2">
        <f t="shared" si="100"/>
        <v>11.124135919269184</v>
      </c>
    </row>
    <row r="868" spans="1:11" ht="13.5" x14ac:dyDescent="0.25">
      <c r="A868" s="3">
        <f>TITRES_STAT!B871</f>
        <v>43265</v>
      </c>
      <c r="B868" s="6">
        <f>TITRES_STAT!D871</f>
        <v>11.352</v>
      </c>
      <c r="C868" s="2">
        <f t="shared" si="101"/>
        <v>-5.8999999999999275E-2</v>
      </c>
      <c r="D868" s="2">
        <f t="shared" si="102"/>
        <v>11.443999999999999</v>
      </c>
      <c r="E868" s="2">
        <f t="shared" si="104"/>
        <v>11.3649</v>
      </c>
      <c r="F868" s="2">
        <f t="shared" si="105"/>
        <v>11.297000000000001</v>
      </c>
      <c r="G868" s="2">
        <f t="shared" si="99"/>
        <v>11.131599999999993</v>
      </c>
      <c r="H868" s="2">
        <f t="shared" si="103"/>
        <v>10.686890000000012</v>
      </c>
      <c r="I868" s="2">
        <f t="array" ref="I868">SUMPRODUCT(B852:B871, (ROW(B852:B871)-ROW(B852)+1)) / (20*21/2)</f>
        <v>11.363466666666664</v>
      </c>
      <c r="J868" s="2">
        <f t="shared" si="106"/>
        <v>11.29746280812962</v>
      </c>
      <c r="K868" s="2">
        <f t="shared" si="100"/>
        <v>11.133071765572353</v>
      </c>
    </row>
    <row r="869" spans="1:11" ht="13.5" x14ac:dyDescent="0.25">
      <c r="A869" s="3">
        <f>TITRES_STAT!B872</f>
        <v>43269</v>
      </c>
      <c r="B869" s="6">
        <f>TITRES_STAT!D872</f>
        <v>11.411</v>
      </c>
      <c r="C869" s="2">
        <f t="shared" si="101"/>
        <v>5.8999999999999275E-2</v>
      </c>
      <c r="D869" s="2">
        <f t="shared" si="102"/>
        <v>11.421600000000002</v>
      </c>
      <c r="E869" s="2">
        <f t="shared" si="104"/>
        <v>11.3826</v>
      </c>
      <c r="F869" s="2">
        <f t="shared" si="105"/>
        <v>11.309099999999999</v>
      </c>
      <c r="G869" s="2">
        <f t="shared" si="99"/>
        <v>11.138099999999993</v>
      </c>
      <c r="H869" s="2">
        <f t="shared" si="103"/>
        <v>10.691325000000012</v>
      </c>
      <c r="I869" s="2">
        <f t="array" ref="I869">SUMPRODUCT(B853:B872, (ROW(B853:B872)-ROW(B853)+1)) / (20*21/2)</f>
        <v>11.365809523809524</v>
      </c>
      <c r="J869" s="2">
        <f t="shared" si="106"/>
        <v>11.308275874022037</v>
      </c>
      <c r="K869" s="2">
        <f t="shared" si="100"/>
        <v>11.143970912020498</v>
      </c>
    </row>
    <row r="870" spans="1:11" ht="13.5" x14ac:dyDescent="0.25">
      <c r="A870" s="3">
        <f>TITRES_STAT!B873</f>
        <v>43270</v>
      </c>
      <c r="B870" s="6">
        <f>TITRES_STAT!D873</f>
        <v>11.352</v>
      </c>
      <c r="C870" s="2">
        <f t="shared" si="101"/>
        <v>-5.8999999999999275E-2</v>
      </c>
      <c r="D870" s="2">
        <f t="shared" si="102"/>
        <v>11.3874</v>
      </c>
      <c r="E870" s="2">
        <f t="shared" si="104"/>
        <v>11.394400000000001</v>
      </c>
      <c r="F870" s="2">
        <f t="shared" si="105"/>
        <v>11.318250000000001</v>
      </c>
      <c r="G870" s="2">
        <f t="shared" si="99"/>
        <v>11.139399999999993</v>
      </c>
      <c r="H870" s="2">
        <f t="shared" si="103"/>
        <v>10.69487500000001</v>
      </c>
      <c r="I870" s="2">
        <f t="array" ref="I870">SUMPRODUCT(B854:B873, (ROW(B854:B873)-ROW(B854)+1)) / (20*21/2)</f>
        <v>11.362204761904762</v>
      </c>
      <c r="J870" s="2">
        <f t="shared" si="106"/>
        <v>11.312440076496129</v>
      </c>
      <c r="K870" s="2">
        <f t="shared" si="100"/>
        <v>11.152128915470675</v>
      </c>
    </row>
    <row r="871" spans="1:11" ht="13.5" x14ac:dyDescent="0.25">
      <c r="A871" s="3">
        <f>TITRES_STAT!B874</f>
        <v>43271</v>
      </c>
      <c r="B871" s="6">
        <f>TITRES_STAT!D874</f>
        <v>11.352</v>
      </c>
      <c r="C871" s="2">
        <f t="shared" si="101"/>
        <v>0</v>
      </c>
      <c r="D871" s="2">
        <f t="shared" si="102"/>
        <v>11.3756</v>
      </c>
      <c r="E871" s="2">
        <f t="shared" si="104"/>
        <v>11.400300000000001</v>
      </c>
      <c r="F871" s="2">
        <f t="shared" si="105"/>
        <v>11.327400000000001</v>
      </c>
      <c r="G871" s="2">
        <f t="shared" si="99"/>
        <v>11.140699999999992</v>
      </c>
      <c r="H871" s="2">
        <f t="shared" si="103"/>
        <v>10.698570000000009</v>
      </c>
      <c r="I871" s="2">
        <f t="array" ref="I871">SUMPRODUCT(B855:B874, (ROW(B855:B874)-ROW(B855)+1)) / (20*21/2)</f>
        <v>11.374266666666667</v>
      </c>
      <c r="J871" s="2">
        <f t="shared" si="106"/>
        <v>11.316207688258404</v>
      </c>
      <c r="K871" s="2">
        <f t="shared" si="100"/>
        <v>11.159966997216923</v>
      </c>
    </row>
    <row r="872" spans="1:11" ht="13.5" x14ac:dyDescent="0.25">
      <c r="A872" s="3">
        <f>TITRES_STAT!B875</f>
        <v>43272</v>
      </c>
      <c r="B872" s="6">
        <f>TITRES_STAT!D875</f>
        <v>11.352</v>
      </c>
      <c r="C872" s="2">
        <f t="shared" si="101"/>
        <v>0</v>
      </c>
      <c r="D872" s="2">
        <f t="shared" si="102"/>
        <v>11.363800000000001</v>
      </c>
      <c r="E872" s="2">
        <f t="shared" si="104"/>
        <v>11.406200000000002</v>
      </c>
      <c r="F872" s="2">
        <f t="shared" si="105"/>
        <v>11.33685</v>
      </c>
      <c r="G872" s="2">
        <f t="shared" si="99"/>
        <v>11.148979999999993</v>
      </c>
      <c r="H872" s="2">
        <f t="shared" si="103"/>
        <v>10.702415000000007</v>
      </c>
      <c r="I872" s="2">
        <f t="array" ref="I872">SUMPRODUCT(B856:B875, (ROW(B856:B875)-ROW(B856)+1)) / (20*21/2)</f>
        <v>11.400252380952381</v>
      </c>
      <c r="J872" s="2">
        <f t="shared" si="106"/>
        <v>11.319616479852842</v>
      </c>
      <c r="K872" s="2">
        <f t="shared" si="100"/>
        <v>11.167497703208417</v>
      </c>
    </row>
    <row r="873" spans="1:11" ht="13.5" x14ac:dyDescent="0.25">
      <c r="A873" s="3">
        <f>TITRES_STAT!B876</f>
        <v>43273</v>
      </c>
      <c r="B873" s="6">
        <f>TITRES_STAT!D876</f>
        <v>11.298999999999999</v>
      </c>
      <c r="C873" s="2">
        <f t="shared" si="101"/>
        <v>-5.3000000000000824E-2</v>
      </c>
      <c r="D873" s="2">
        <f t="shared" si="102"/>
        <v>11.353199999999999</v>
      </c>
      <c r="E873" s="2">
        <f t="shared" si="104"/>
        <v>11.398600000000002</v>
      </c>
      <c r="F873" s="2">
        <f t="shared" si="105"/>
        <v>11.343350000000001</v>
      </c>
      <c r="G873" s="2">
        <f t="shared" si="99"/>
        <v>11.156199999999991</v>
      </c>
      <c r="H873" s="2">
        <f t="shared" si="103"/>
        <v>10.705785000000008</v>
      </c>
      <c r="I873" s="2">
        <f t="array" ref="I873">SUMPRODUCT(B857:B876, (ROW(B857:B876)-ROW(B857)+1)) / (20*21/2)</f>
        <v>11.433304761904763</v>
      </c>
      <c r="J873" s="2">
        <f t="shared" si="106"/>
        <v>11.317653005581143</v>
      </c>
      <c r="K873" s="2">
        <f t="shared" si="100"/>
        <v>11.172654656023774</v>
      </c>
    </row>
    <row r="874" spans="1:11" ht="13.5" x14ac:dyDescent="0.25">
      <c r="A874" s="3">
        <f>TITRES_STAT!B877</f>
        <v>43276</v>
      </c>
      <c r="B874" s="6">
        <f>TITRES_STAT!D877</f>
        <v>11.47</v>
      </c>
      <c r="C874" s="2">
        <f t="shared" si="101"/>
        <v>0.17100000000000115</v>
      </c>
      <c r="D874" s="2">
        <f t="shared" si="102"/>
        <v>11.364999999999998</v>
      </c>
      <c r="E874" s="2">
        <f t="shared" si="104"/>
        <v>11.393300000000002</v>
      </c>
      <c r="F874" s="2">
        <f t="shared" si="105"/>
        <v>11.355150000000002</v>
      </c>
      <c r="G874" s="2">
        <f t="shared" si="99"/>
        <v>11.166599999999994</v>
      </c>
      <c r="H874" s="2">
        <f t="shared" si="103"/>
        <v>10.709955000000004</v>
      </c>
      <c r="I874" s="2">
        <f t="array" ref="I874">SUMPRODUCT(B858:B877, (ROW(B858:B877)-ROW(B858)+1)) / (20*21/2)</f>
        <v>11.46445238095238</v>
      </c>
      <c r="J874" s="2">
        <f t="shared" si="106"/>
        <v>11.332162243144845</v>
      </c>
      <c r="K874" s="2">
        <f t="shared" si="100"/>
        <v>11.184315257748331</v>
      </c>
    </row>
    <row r="875" spans="1:11" ht="13.5" x14ac:dyDescent="0.25">
      <c r="A875" s="3">
        <f>TITRES_STAT!B878</f>
        <v>43277</v>
      </c>
      <c r="B875" s="6">
        <f>TITRES_STAT!D878</f>
        <v>11.628</v>
      </c>
      <c r="C875" s="2">
        <f t="shared" si="101"/>
        <v>0.15799999999999947</v>
      </c>
      <c r="D875" s="2">
        <f t="shared" si="102"/>
        <v>11.420199999999999</v>
      </c>
      <c r="E875" s="2">
        <f t="shared" si="104"/>
        <v>11.4038</v>
      </c>
      <c r="F875" s="2">
        <f t="shared" si="105"/>
        <v>11.368950000000002</v>
      </c>
      <c r="G875" s="2">
        <f t="shared" si="99"/>
        <v>11.180159999999994</v>
      </c>
      <c r="H875" s="2">
        <f t="shared" si="103"/>
        <v>10.715180000000005</v>
      </c>
      <c r="I875" s="2">
        <f t="array" ref="I875">SUMPRODUCT(B859:B878, (ROW(B859:B878)-ROW(B859)+1)) / (20*21/2)</f>
        <v>11.493695238095238</v>
      </c>
      <c r="J875" s="2">
        <f t="shared" si="106"/>
        <v>11.360337267607241</v>
      </c>
      <c r="K875" s="2">
        <f t="shared" si="100"/>
        <v>11.201714659405258</v>
      </c>
    </row>
    <row r="876" spans="1:11" ht="13.5" x14ac:dyDescent="0.25">
      <c r="A876" s="3">
        <f>TITRES_STAT!B879</f>
        <v>43278</v>
      </c>
      <c r="B876" s="6">
        <f>TITRES_STAT!D879</f>
        <v>11.715999999999999</v>
      </c>
      <c r="C876" s="2">
        <f t="shared" si="101"/>
        <v>8.799999999999919E-2</v>
      </c>
      <c r="D876" s="2">
        <f t="shared" si="102"/>
        <v>11.493</v>
      </c>
      <c r="E876" s="2">
        <f t="shared" si="104"/>
        <v>11.434299999999999</v>
      </c>
      <c r="F876" s="2">
        <f t="shared" si="105"/>
        <v>11.388949999999999</v>
      </c>
      <c r="G876" s="2">
        <f t="shared" si="99"/>
        <v>11.195479999999996</v>
      </c>
      <c r="H876" s="2">
        <f t="shared" si="103"/>
        <v>10.720845000000006</v>
      </c>
      <c r="I876" s="2">
        <f t="array" ref="I876">SUMPRODUCT(B860:B879, (ROW(B860:B879)-ROW(B860)+1)) / (20*21/2)</f>
        <v>11.509214285714286</v>
      </c>
      <c r="J876" s="2">
        <f t="shared" si="106"/>
        <v>11.394209908787504</v>
      </c>
      <c r="K876" s="2">
        <f t="shared" si="100"/>
        <v>11.221882711977601</v>
      </c>
    </row>
    <row r="877" spans="1:11" ht="13.5" x14ac:dyDescent="0.25">
      <c r="A877" s="3">
        <f>TITRES_STAT!B880</f>
        <v>43279</v>
      </c>
      <c r="B877" s="6">
        <f>TITRES_STAT!D880</f>
        <v>11.715999999999999</v>
      </c>
      <c r="C877" s="2">
        <f t="shared" si="101"/>
        <v>0</v>
      </c>
      <c r="D877" s="2">
        <f t="shared" si="102"/>
        <v>11.565799999999999</v>
      </c>
      <c r="E877" s="2">
        <f t="shared" si="104"/>
        <v>11.464799999999999</v>
      </c>
      <c r="F877" s="2">
        <f t="shared" si="105"/>
        <v>11.408950000000001</v>
      </c>
      <c r="G877" s="2">
        <f t="shared" si="99"/>
        <v>11.209859999999997</v>
      </c>
      <c r="H877" s="2">
        <f t="shared" si="103"/>
        <v>10.726510000000005</v>
      </c>
      <c r="I877" s="2">
        <f t="array" ref="I877">SUMPRODUCT(B861:B880, (ROW(B861:B880)-ROW(B861)+1)) / (20*21/2)</f>
        <v>11.529009523809522</v>
      </c>
      <c r="J877" s="2">
        <f t="shared" si="106"/>
        <v>11.424856584141075</v>
      </c>
      <c r="K877" s="2">
        <f t="shared" si="100"/>
        <v>11.241259860527499</v>
      </c>
    </row>
    <row r="878" spans="1:11" ht="13.5" x14ac:dyDescent="0.25">
      <c r="A878" s="3">
        <f>TITRES_STAT!B881</f>
        <v>43280</v>
      </c>
      <c r="B878" s="6">
        <f>TITRES_STAT!D881</f>
        <v>11.715999999999999</v>
      </c>
      <c r="C878" s="2">
        <f t="shared" si="101"/>
        <v>0</v>
      </c>
      <c r="D878" s="2">
        <f t="shared" si="102"/>
        <v>11.6492</v>
      </c>
      <c r="E878" s="2">
        <f t="shared" si="104"/>
        <v>11.501199999999999</v>
      </c>
      <c r="F878" s="2">
        <f t="shared" si="105"/>
        <v>11.433050000000003</v>
      </c>
      <c r="G878" s="2">
        <f t="shared" si="99"/>
        <v>11.224239999999995</v>
      </c>
      <c r="H878" s="2">
        <f t="shared" si="103"/>
        <v>10.732175000000005</v>
      </c>
      <c r="I878" s="2">
        <f t="array" ref="I878">SUMPRODUCT(B862:B881, (ROW(B862:B881)-ROW(B862)+1)) / (20*21/2)</f>
        <v>11.516780952380952</v>
      </c>
      <c r="J878" s="2">
        <f t="shared" si="106"/>
        <v>11.452584528508593</v>
      </c>
      <c r="K878" s="2">
        <f t="shared" si="100"/>
        <v>11.25987712089897</v>
      </c>
    </row>
    <row r="879" spans="1:11" ht="13.5" x14ac:dyDescent="0.25">
      <c r="A879" s="3">
        <f>TITRES_STAT!B882</f>
        <v>43283</v>
      </c>
      <c r="B879" s="6">
        <f>TITRES_STAT!D882</f>
        <v>11.596</v>
      </c>
      <c r="C879" s="2">
        <f t="shared" si="101"/>
        <v>-0.11999999999999922</v>
      </c>
      <c r="D879" s="2">
        <f t="shared" si="102"/>
        <v>11.6744</v>
      </c>
      <c r="E879" s="2">
        <f t="shared" si="104"/>
        <v>11.519699999999998</v>
      </c>
      <c r="F879" s="2">
        <f t="shared" si="105"/>
        <v>11.451150000000002</v>
      </c>
      <c r="G879" s="2">
        <f t="shared" si="99"/>
        <v>11.236219999999998</v>
      </c>
      <c r="H879" s="2">
        <f t="shared" si="103"/>
        <v>10.738360000000007</v>
      </c>
      <c r="I879" s="2">
        <f t="array" ref="I879">SUMPRODUCT(B863:B882, (ROW(B863:B882)-ROW(B863)+1)) / (20*21/2)</f>
        <v>11.504309523809525</v>
      </c>
      <c r="J879" s="2">
        <f t="shared" si="106"/>
        <v>11.466243144841108</v>
      </c>
      <c r="K879" s="2">
        <f t="shared" si="100"/>
        <v>11.27305841027548</v>
      </c>
    </row>
    <row r="880" spans="1:11" ht="13.5" x14ac:dyDescent="0.25">
      <c r="A880" s="3">
        <f>TITRES_STAT!B883</f>
        <v>43284</v>
      </c>
      <c r="B880" s="6">
        <f>TITRES_STAT!D883</f>
        <v>11.659000000000001</v>
      </c>
      <c r="C880" s="2">
        <f t="shared" si="101"/>
        <v>6.3000000000000611E-2</v>
      </c>
      <c r="D880" s="2">
        <f t="shared" si="102"/>
        <v>11.6806</v>
      </c>
      <c r="E880" s="2">
        <f t="shared" si="104"/>
        <v>11.5504</v>
      </c>
      <c r="F880" s="2">
        <f t="shared" si="105"/>
        <v>11.472400000000002</v>
      </c>
      <c r="G880" s="2">
        <f t="shared" si="99"/>
        <v>11.247099999999996</v>
      </c>
      <c r="H880" s="2">
        <f t="shared" si="103"/>
        <v>10.744805000000008</v>
      </c>
      <c r="I880" s="2">
        <f t="array" ref="I880">SUMPRODUCT(B864:B883, (ROW(B864:B883)-ROW(B864)+1)) / (20*21/2)</f>
        <v>11.515023809523811</v>
      </c>
      <c r="J880" s="2">
        <f t="shared" si="106"/>
        <v>11.484600940570527</v>
      </c>
      <c r="K880" s="2">
        <f t="shared" si="100"/>
        <v>11.288193374578402</v>
      </c>
    </row>
    <row r="881" spans="1:11" ht="13.5" x14ac:dyDescent="0.25">
      <c r="A881" s="3">
        <f>TITRES_STAT!B884</f>
        <v>43285</v>
      </c>
      <c r="B881" s="6">
        <f>TITRES_STAT!D884</f>
        <v>11.343999999999999</v>
      </c>
      <c r="C881" s="2">
        <f t="shared" si="101"/>
        <v>-0.31500000000000128</v>
      </c>
      <c r="D881" s="2">
        <f t="shared" si="102"/>
        <v>11.606199999999999</v>
      </c>
      <c r="E881" s="2">
        <f t="shared" si="104"/>
        <v>11.5496</v>
      </c>
      <c r="F881" s="2">
        <f t="shared" si="105"/>
        <v>11.474950000000002</v>
      </c>
      <c r="G881" s="2">
        <f t="shared" si="99"/>
        <v>11.251439999999997</v>
      </c>
      <c r="H881" s="2">
        <f t="shared" si="103"/>
        <v>10.74964500000001</v>
      </c>
      <c r="I881" s="2">
        <f t="array" ref="I881">SUMPRODUCT(B865:B884, (ROW(B865:B884)-ROW(B865)+1)) / (20*21/2)</f>
        <v>11.513285714285715</v>
      </c>
      <c r="J881" s="2">
        <f t="shared" si="106"/>
        <v>11.471210374801906</v>
      </c>
      <c r="K881" s="2">
        <f t="shared" si="100"/>
        <v>11.290381869692974</v>
      </c>
    </row>
    <row r="882" spans="1:11" ht="13.5" x14ac:dyDescent="0.25">
      <c r="A882" s="3">
        <f>TITRES_STAT!B885</f>
        <v>43286</v>
      </c>
      <c r="B882" s="6">
        <f>TITRES_STAT!D885</f>
        <v>11.343999999999999</v>
      </c>
      <c r="C882" s="2">
        <f t="shared" si="101"/>
        <v>0</v>
      </c>
      <c r="D882" s="2">
        <f t="shared" si="102"/>
        <v>11.5318</v>
      </c>
      <c r="E882" s="2">
        <f t="shared" si="104"/>
        <v>11.5488</v>
      </c>
      <c r="F882" s="2">
        <f t="shared" si="105"/>
        <v>11.477500000000001</v>
      </c>
      <c r="G882" s="2">
        <f t="shared" ref="G882:G945" si="107">AVERAGE(B833:B882)</f>
        <v>11.258140000000001</v>
      </c>
      <c r="H882" s="2">
        <f t="shared" si="103"/>
        <v>10.75448500000001</v>
      </c>
      <c r="I882" s="2">
        <f t="array" ref="I882">SUMPRODUCT(B866:B885, (ROW(B866:B885)-ROW(B866)+1)) / (20*21/2)</f>
        <v>11.511800000000001</v>
      </c>
      <c r="J882" s="2">
        <f t="shared" si="106"/>
        <v>11.459095101011249</v>
      </c>
      <c r="K882" s="2">
        <f t="shared" si="100"/>
        <v>11.292484541469721</v>
      </c>
    </row>
    <row r="883" spans="1:11" ht="13.5" x14ac:dyDescent="0.25">
      <c r="A883" s="3">
        <f>TITRES_STAT!B886</f>
        <v>43287</v>
      </c>
      <c r="B883" s="6">
        <f>TITRES_STAT!D886</f>
        <v>11.59</v>
      </c>
      <c r="C883" s="2">
        <f t="shared" si="101"/>
        <v>0.24600000000000044</v>
      </c>
      <c r="D883" s="2">
        <f t="shared" si="102"/>
        <v>11.506600000000001</v>
      </c>
      <c r="E883" s="2">
        <f t="shared" si="104"/>
        <v>11.5779</v>
      </c>
      <c r="F883" s="2">
        <f t="shared" si="105"/>
        <v>11.488250000000001</v>
      </c>
      <c r="G883" s="2">
        <f t="shared" si="107"/>
        <v>11.268700000000001</v>
      </c>
      <c r="H883" s="2">
        <f t="shared" si="103"/>
        <v>10.760465000000009</v>
      </c>
      <c r="I883" s="2">
        <f t="array" ref="I883">SUMPRODUCT(B867:B886, (ROW(B867:B886)-ROW(B867)+1)) / (20*21/2)</f>
        <v>11.510566666666668</v>
      </c>
      <c r="J883" s="2">
        <f t="shared" si="106"/>
        <v>11.471562234248273</v>
      </c>
      <c r="K883" s="2">
        <f t="shared" ref="K883:K946" si="108">$K$4*B883+(1-$K$4)*K882</f>
        <v>11.304151814353261</v>
      </c>
    </row>
    <row r="884" spans="1:11" ht="13.5" x14ac:dyDescent="0.25">
      <c r="A884" s="3">
        <f>TITRES_STAT!B887</f>
        <v>43290</v>
      </c>
      <c r="B884" s="6">
        <f>TITRES_STAT!D887</f>
        <v>11.47</v>
      </c>
      <c r="C884" s="2">
        <f t="shared" si="101"/>
        <v>-0.11999999999999922</v>
      </c>
      <c r="D884" s="2">
        <f t="shared" si="102"/>
        <v>11.481399999999999</v>
      </c>
      <c r="E884" s="2">
        <f t="shared" si="104"/>
        <v>11.5779</v>
      </c>
      <c r="F884" s="2">
        <f t="shared" si="105"/>
        <v>11.485600000000002</v>
      </c>
      <c r="G884" s="2">
        <f t="shared" si="107"/>
        <v>11.275800000000004</v>
      </c>
      <c r="H884" s="2">
        <f t="shared" si="103"/>
        <v>10.765845000000008</v>
      </c>
      <c r="I884" s="2">
        <f t="array" ref="I884">SUMPRODUCT(B868:B887, (ROW(B868:B887)-ROW(B868)+1)) / (20*21/2)</f>
        <v>11.509052380952383</v>
      </c>
      <c r="J884" s="2">
        <f t="shared" si="106"/>
        <v>11.471413450034152</v>
      </c>
      <c r="K884" s="2">
        <f t="shared" si="108"/>
        <v>11.310655664770779</v>
      </c>
    </row>
    <row r="885" spans="1:11" ht="13.5" x14ac:dyDescent="0.25">
      <c r="A885" s="3">
        <f>TITRES_STAT!B888</f>
        <v>43291</v>
      </c>
      <c r="B885" s="6">
        <f>TITRES_STAT!D888</f>
        <v>11.47</v>
      </c>
      <c r="C885" s="2">
        <f t="shared" si="101"/>
        <v>0</v>
      </c>
      <c r="D885" s="2">
        <f t="shared" si="102"/>
        <v>11.4436</v>
      </c>
      <c r="E885" s="2">
        <f t="shared" si="104"/>
        <v>11.562099999999999</v>
      </c>
      <c r="F885" s="2">
        <f t="shared" si="105"/>
        <v>11.482949999999999</v>
      </c>
      <c r="G885" s="2">
        <f t="shared" si="107"/>
        <v>11.285500000000004</v>
      </c>
      <c r="H885" s="2">
        <f t="shared" si="103"/>
        <v>10.771225000000006</v>
      </c>
      <c r="I885" s="2">
        <f t="array" ref="I885">SUMPRODUCT(B869:B888, (ROW(B869:B888)-ROW(B869)+1)) / (20*21/2)</f>
        <v>11.507257142857142</v>
      </c>
      <c r="J885" s="2">
        <f t="shared" si="106"/>
        <v>11.471278835745187</v>
      </c>
      <c r="K885" s="2">
        <f t="shared" si="108"/>
        <v>11.316904462230749</v>
      </c>
    </row>
    <row r="886" spans="1:11" ht="13.5" x14ac:dyDescent="0.25">
      <c r="A886" s="3">
        <f>TITRES_STAT!B889</f>
        <v>43292</v>
      </c>
      <c r="B886" s="6">
        <f>TITRES_STAT!D889</f>
        <v>11.47</v>
      </c>
      <c r="C886" s="2">
        <f t="shared" si="101"/>
        <v>0</v>
      </c>
      <c r="D886" s="2">
        <f t="shared" si="102"/>
        <v>11.468799999999998</v>
      </c>
      <c r="E886" s="2">
        <f t="shared" si="104"/>
        <v>11.5375</v>
      </c>
      <c r="F886" s="2">
        <f t="shared" si="105"/>
        <v>11.485899999999997</v>
      </c>
      <c r="G886" s="2">
        <f t="shared" si="107"/>
        <v>11.295200000000005</v>
      </c>
      <c r="H886" s="2">
        <f t="shared" si="103"/>
        <v>10.776605000000004</v>
      </c>
      <c r="I886" s="2">
        <f t="array" ref="I886">SUMPRODUCT(B870:B889, (ROW(B870:B889)-ROW(B870)+1)) / (20*21/2)</f>
        <v>11.504899999999999</v>
      </c>
      <c r="J886" s="2">
        <f t="shared" si="106"/>
        <v>11.471157041864693</v>
      </c>
      <c r="K886" s="2">
        <f t="shared" si="108"/>
        <v>11.322908208809935</v>
      </c>
    </row>
    <row r="887" spans="1:11" ht="13.5" x14ac:dyDescent="0.25">
      <c r="A887" s="3">
        <f>TITRES_STAT!B890</f>
        <v>43293</v>
      </c>
      <c r="B887" s="6">
        <f>TITRES_STAT!D890</f>
        <v>11.47</v>
      </c>
      <c r="C887" s="2">
        <f t="shared" si="101"/>
        <v>0</v>
      </c>
      <c r="D887" s="2">
        <f t="shared" si="102"/>
        <v>11.494</v>
      </c>
      <c r="E887" s="2">
        <f t="shared" si="104"/>
        <v>11.512899999999998</v>
      </c>
      <c r="F887" s="2">
        <f t="shared" si="105"/>
        <v>11.488849999999998</v>
      </c>
      <c r="G887" s="2">
        <f t="shared" si="107"/>
        <v>11.304660000000004</v>
      </c>
      <c r="H887" s="2">
        <f t="shared" si="103"/>
        <v>10.780800000000005</v>
      </c>
      <c r="I887" s="2">
        <f t="array" ref="I887">SUMPRODUCT(B871:B890, (ROW(B871:B890)-ROW(B871)+1)) / (20*21/2)</f>
        <v>11.494452380952382</v>
      </c>
      <c r="J887" s="2">
        <f t="shared" si="106"/>
        <v>11.471046847401389</v>
      </c>
      <c r="K887" s="2">
        <f t="shared" si="108"/>
        <v>11.3286765143468</v>
      </c>
    </row>
    <row r="888" spans="1:11" ht="13.5" x14ac:dyDescent="0.25">
      <c r="A888" s="3">
        <f>TITRES_STAT!B891</f>
        <v>43294</v>
      </c>
      <c r="B888" s="6">
        <f>TITRES_STAT!D891</f>
        <v>11.47</v>
      </c>
      <c r="C888" s="2">
        <f t="shared" si="101"/>
        <v>0</v>
      </c>
      <c r="D888" s="2">
        <f t="shared" si="102"/>
        <v>11.47</v>
      </c>
      <c r="E888" s="2">
        <f t="shared" si="104"/>
        <v>11.488299999999999</v>
      </c>
      <c r="F888" s="2">
        <f t="shared" si="105"/>
        <v>11.49475</v>
      </c>
      <c r="G888" s="2">
        <f t="shared" si="107"/>
        <v>11.315900000000001</v>
      </c>
      <c r="H888" s="2">
        <f t="shared" si="103"/>
        <v>10.784970000000001</v>
      </c>
      <c r="I888" s="2">
        <f t="array" ref="I888">SUMPRODUCT(B872:B891, (ROW(B872:B891)-ROW(B872)+1)) / (20*21/2)</f>
        <v>11.483833333333331</v>
      </c>
      <c r="J888" s="2">
        <f t="shared" si="106"/>
        <v>11.470947147648877</v>
      </c>
      <c r="K888" s="2">
        <f t="shared" si="108"/>
        <v>11.334218611823395</v>
      </c>
    </row>
    <row r="889" spans="1:11" ht="13.5" x14ac:dyDescent="0.25">
      <c r="A889" s="3">
        <f>TITRES_STAT!B892</f>
        <v>43297</v>
      </c>
      <c r="B889" s="6">
        <f>TITRES_STAT!D892</f>
        <v>11.47</v>
      </c>
      <c r="C889" s="2">
        <f t="shared" si="101"/>
        <v>0</v>
      </c>
      <c r="D889" s="2">
        <f t="shared" si="102"/>
        <v>11.47</v>
      </c>
      <c r="E889" s="2">
        <f t="shared" si="104"/>
        <v>11.4757</v>
      </c>
      <c r="F889" s="2">
        <f t="shared" si="105"/>
        <v>11.497699999999998</v>
      </c>
      <c r="G889" s="2">
        <f t="shared" si="107"/>
        <v>11.327140000000002</v>
      </c>
      <c r="H889" s="2">
        <f t="shared" si="103"/>
        <v>10.78914</v>
      </c>
      <c r="I889" s="2">
        <f t="array" ref="I889">SUMPRODUCT(B873:B892, (ROW(B873:B892)-ROW(B873)+1)) / (20*21/2)</f>
        <v>11.473042857142858</v>
      </c>
      <c r="J889" s="2">
        <f t="shared" si="106"/>
        <v>11.47085694311089</v>
      </c>
      <c r="K889" s="2">
        <f t="shared" si="108"/>
        <v>11.339543372144046</v>
      </c>
    </row>
    <row r="890" spans="1:11" ht="13.5" x14ac:dyDescent="0.25">
      <c r="A890" s="3">
        <f>TITRES_STAT!B893</f>
        <v>43298</v>
      </c>
      <c r="B890" s="6">
        <f>TITRES_STAT!D893</f>
        <v>11.388</v>
      </c>
      <c r="C890" s="2">
        <f t="shared" si="101"/>
        <v>-8.2000000000000739E-2</v>
      </c>
      <c r="D890" s="2">
        <f t="shared" si="102"/>
        <v>11.4536</v>
      </c>
      <c r="E890" s="2">
        <f t="shared" si="104"/>
        <v>11.448600000000001</v>
      </c>
      <c r="F890" s="2">
        <f t="shared" si="105"/>
        <v>11.499499999999999</v>
      </c>
      <c r="G890" s="2">
        <f t="shared" si="107"/>
        <v>11.336740000000002</v>
      </c>
      <c r="H890" s="2">
        <f t="shared" si="103"/>
        <v>10.79405</v>
      </c>
      <c r="I890" s="2">
        <f t="array" ref="I890">SUMPRODUCT(B874:B893, (ROW(B874:B893)-ROW(B874)+1)) / (20*21/2)</f>
        <v>11.461509523809521</v>
      </c>
      <c r="J890" s="2">
        <f t="shared" si="106"/>
        <v>11.462965805671757</v>
      </c>
      <c r="K890" s="2">
        <f t="shared" si="108"/>
        <v>11.341443632059965</v>
      </c>
    </row>
    <row r="891" spans="1:11" ht="13.5" x14ac:dyDescent="0.25">
      <c r="A891" s="3">
        <f>TITRES_STAT!B894</f>
        <v>43299</v>
      </c>
      <c r="B891" s="6">
        <f>TITRES_STAT!D894</f>
        <v>11.388</v>
      </c>
      <c r="C891" s="2">
        <f t="shared" si="101"/>
        <v>0</v>
      </c>
      <c r="D891" s="2">
        <f t="shared" si="102"/>
        <v>11.437200000000001</v>
      </c>
      <c r="E891" s="2">
        <f t="shared" si="104"/>
        <v>11.452999999999999</v>
      </c>
      <c r="F891" s="2">
        <f t="shared" si="105"/>
        <v>11.501299999999999</v>
      </c>
      <c r="G891" s="2">
        <f t="shared" si="107"/>
        <v>11.346340000000003</v>
      </c>
      <c r="H891" s="2">
        <f t="shared" si="103"/>
        <v>10.798959999999999</v>
      </c>
      <c r="I891" s="2">
        <f t="array" ref="I891">SUMPRODUCT(B875:B894, (ROW(B875:B894)-ROW(B875)+1)) / (20*21/2)</f>
        <v>11.449580952380952</v>
      </c>
      <c r="J891" s="2">
        <f t="shared" si="106"/>
        <v>11.45582620513159</v>
      </c>
      <c r="K891" s="2">
        <f t="shared" si="108"/>
        <v>11.343269371979181</v>
      </c>
    </row>
    <row r="892" spans="1:11" ht="13.5" x14ac:dyDescent="0.25">
      <c r="A892" s="3">
        <f>TITRES_STAT!B895</f>
        <v>43300</v>
      </c>
      <c r="B892" s="6">
        <f>TITRES_STAT!D895</f>
        <v>11.388</v>
      </c>
      <c r="C892" s="2">
        <f t="shared" si="101"/>
        <v>0</v>
      </c>
      <c r="D892" s="2">
        <f t="shared" si="102"/>
        <v>11.4208</v>
      </c>
      <c r="E892" s="2">
        <f t="shared" si="104"/>
        <v>11.457400000000002</v>
      </c>
      <c r="F892" s="2">
        <f t="shared" si="105"/>
        <v>11.5031</v>
      </c>
      <c r="G892" s="2">
        <f t="shared" si="107"/>
        <v>11.353800000000003</v>
      </c>
      <c r="H892" s="2">
        <f t="shared" si="103"/>
        <v>10.804459999999997</v>
      </c>
      <c r="I892" s="2">
        <f t="array" ref="I892">SUMPRODUCT(B876:B895, (ROW(B876:B895)-ROW(B876)+1)) / (20*21/2)</f>
        <v>11.444642857142858</v>
      </c>
      <c r="J892" s="2">
        <f t="shared" si="106"/>
        <v>11.449366566547628</v>
      </c>
      <c r="K892" s="2">
        <f t="shared" si="108"/>
        <v>11.345023514254507</v>
      </c>
    </row>
    <row r="893" spans="1:11" ht="13.5" x14ac:dyDescent="0.25">
      <c r="A893" s="3">
        <f>TITRES_STAT!B896</f>
        <v>43301</v>
      </c>
      <c r="B893" s="6">
        <f>TITRES_STAT!D896</f>
        <v>11.382</v>
      </c>
      <c r="C893" s="2">
        <f t="shared" si="101"/>
        <v>-6.0000000000002274E-3</v>
      </c>
      <c r="D893" s="2">
        <f t="shared" si="102"/>
        <v>11.4032</v>
      </c>
      <c r="E893" s="2">
        <f t="shared" si="104"/>
        <v>11.436600000000002</v>
      </c>
      <c r="F893" s="2">
        <f t="shared" si="105"/>
        <v>11.507250000000001</v>
      </c>
      <c r="G893" s="2">
        <f t="shared" si="107"/>
        <v>11.360900000000001</v>
      </c>
      <c r="H893" s="2">
        <f t="shared" si="103"/>
        <v>10.809634999999998</v>
      </c>
      <c r="I893" s="2">
        <f t="array" ref="I893">SUMPRODUCT(B877:B896, (ROW(B877:B896)-ROW(B877)+1)) / (20*21/2)</f>
        <v>11.442357142857142</v>
      </c>
      <c r="J893" s="2">
        <f t="shared" si="106"/>
        <v>11.4429507030669</v>
      </c>
      <c r="K893" s="2">
        <f t="shared" si="108"/>
        <v>11.346473572519036</v>
      </c>
    </row>
    <row r="894" spans="1:11" ht="13.5" x14ac:dyDescent="0.25">
      <c r="A894" s="3">
        <f>TITRES_STAT!B897</f>
        <v>43304</v>
      </c>
      <c r="B894" s="6">
        <f>TITRES_STAT!D897</f>
        <v>11.382</v>
      </c>
      <c r="C894" s="2">
        <f t="shared" si="101"/>
        <v>0</v>
      </c>
      <c r="D894" s="2">
        <f t="shared" si="102"/>
        <v>11.3856</v>
      </c>
      <c r="E894" s="2">
        <f t="shared" si="104"/>
        <v>11.427800000000001</v>
      </c>
      <c r="F894" s="2">
        <f t="shared" si="105"/>
        <v>11.50285</v>
      </c>
      <c r="G894" s="2">
        <f t="shared" si="107"/>
        <v>11.368</v>
      </c>
      <c r="H894" s="2">
        <f t="shared" si="103"/>
        <v>10.81339</v>
      </c>
      <c r="I894" s="2">
        <f t="array" ref="I894">SUMPRODUCT(B878:B897, (ROW(B878:B897)-ROW(B878)+1)) / (20*21/2)</f>
        <v>11.441242857142857</v>
      </c>
      <c r="J894" s="2">
        <f t="shared" si="106"/>
        <v>11.437145874203386</v>
      </c>
      <c r="K894" s="2">
        <f t="shared" si="108"/>
        <v>11.347866765753585</v>
      </c>
    </row>
    <row r="895" spans="1:11" ht="13.5" x14ac:dyDescent="0.25">
      <c r="A895" s="3">
        <f>TITRES_STAT!B898</f>
        <v>43305</v>
      </c>
      <c r="B895" s="6">
        <f>TITRES_STAT!D898</f>
        <v>11.451000000000001</v>
      </c>
      <c r="C895" s="2">
        <f t="shared" si="101"/>
        <v>6.9000000000000838E-2</v>
      </c>
      <c r="D895" s="2">
        <f t="shared" si="102"/>
        <v>11.398199999999999</v>
      </c>
      <c r="E895" s="2">
        <f t="shared" si="104"/>
        <v>11.425900000000002</v>
      </c>
      <c r="F895" s="2">
        <f t="shared" si="105"/>
        <v>11.494000000000002</v>
      </c>
      <c r="G895" s="2">
        <f t="shared" si="107"/>
        <v>11.376479999999999</v>
      </c>
      <c r="H895" s="2">
        <f t="shared" si="103"/>
        <v>10.818614999999999</v>
      </c>
      <c r="I895" s="2">
        <f t="array" ref="I895">SUMPRODUCT(B879:B898, (ROW(B879:B898)-ROW(B879)+1)) / (20*21/2)</f>
        <v>11.441300000000002</v>
      </c>
      <c r="J895" s="2">
        <f t="shared" si="106"/>
        <v>11.438465314755444</v>
      </c>
      <c r="K895" s="2">
        <f t="shared" si="108"/>
        <v>11.351911206312268</v>
      </c>
    </row>
    <row r="896" spans="1:11" ht="13.5" x14ac:dyDescent="0.25">
      <c r="A896" s="3">
        <f>TITRES_STAT!B899</f>
        <v>43307</v>
      </c>
      <c r="B896" s="6">
        <f>TITRES_STAT!D899</f>
        <v>11.47</v>
      </c>
      <c r="C896" s="2">
        <f t="shared" si="101"/>
        <v>1.9000000000000128E-2</v>
      </c>
      <c r="D896" s="2">
        <f t="shared" si="102"/>
        <v>11.4146</v>
      </c>
      <c r="E896" s="2">
        <f t="shared" si="104"/>
        <v>11.425900000000002</v>
      </c>
      <c r="F896" s="2">
        <f t="shared" si="105"/>
        <v>11.4817</v>
      </c>
      <c r="G896" s="2">
        <f t="shared" si="107"/>
        <v>11.385340000000001</v>
      </c>
      <c r="H896" s="2">
        <f t="shared" si="103"/>
        <v>10.822785000000001</v>
      </c>
      <c r="I896" s="2">
        <f t="array" ref="I896">SUMPRODUCT(B880:B899, (ROW(B880:B899)-ROW(B880)+1)) / (20*21/2)</f>
        <v>11.442528571428573</v>
      </c>
      <c r="J896" s="2">
        <f t="shared" si="106"/>
        <v>11.441468618112069</v>
      </c>
      <c r="K896" s="2">
        <f t="shared" si="108"/>
        <v>11.35654213939806</v>
      </c>
    </row>
    <row r="897" spans="1:11" ht="13.5" x14ac:dyDescent="0.25">
      <c r="A897" s="3">
        <f>TITRES_STAT!B900</f>
        <v>43308</v>
      </c>
      <c r="B897" s="6">
        <f>TITRES_STAT!D900</f>
        <v>11.47</v>
      </c>
      <c r="C897" s="2">
        <f t="shared" si="101"/>
        <v>0</v>
      </c>
      <c r="D897" s="2">
        <f t="shared" si="102"/>
        <v>11.431000000000001</v>
      </c>
      <c r="E897" s="2">
        <f t="shared" si="104"/>
        <v>11.425900000000002</v>
      </c>
      <c r="F897" s="2">
        <f t="shared" si="105"/>
        <v>11.4694</v>
      </c>
      <c r="G897" s="2">
        <f t="shared" si="107"/>
        <v>11.393020000000002</v>
      </c>
      <c r="H897" s="2">
        <f t="shared" si="103"/>
        <v>10.826955</v>
      </c>
      <c r="I897" s="2">
        <f t="array" ref="I897">SUMPRODUCT(B881:B900, (ROW(B881:B900)-ROW(B881)+1)) / (20*21/2)</f>
        <v>11.444357142857143</v>
      </c>
      <c r="J897" s="2">
        <f t="shared" si="106"/>
        <v>11.444185892577586</v>
      </c>
      <c r="K897" s="2">
        <f t="shared" si="108"/>
        <v>11.360991467264803</v>
      </c>
    </row>
    <row r="898" spans="1:11" ht="13.5" x14ac:dyDescent="0.25">
      <c r="A898" s="3">
        <f>TITRES_STAT!B901</f>
        <v>43311</v>
      </c>
      <c r="B898" s="6">
        <f>TITRES_STAT!D901</f>
        <v>11.47</v>
      </c>
      <c r="C898" s="2">
        <f t="shared" si="101"/>
        <v>0</v>
      </c>
      <c r="D898" s="2">
        <f t="shared" si="102"/>
        <v>11.448599999999999</v>
      </c>
      <c r="E898" s="2">
        <f t="shared" si="104"/>
        <v>11.425899999999999</v>
      </c>
      <c r="F898" s="2">
        <f t="shared" si="105"/>
        <v>11.457100000000001</v>
      </c>
      <c r="G898" s="2">
        <f t="shared" si="107"/>
        <v>11.40188</v>
      </c>
      <c r="H898" s="2">
        <f t="shared" si="103"/>
        <v>10.832245</v>
      </c>
      <c r="I898" s="2">
        <f t="array" ref="I898">SUMPRODUCT(B882:B901, (ROW(B882:B901)-ROW(B882)+1)) / (20*21/2)</f>
        <v>11.463942857142859</v>
      </c>
      <c r="J898" s="2">
        <f t="shared" si="106"/>
        <v>11.446644378998769</v>
      </c>
      <c r="K898" s="2">
        <f t="shared" si="108"/>
        <v>11.36526631168579</v>
      </c>
    </row>
    <row r="899" spans="1:11" ht="13.5" x14ac:dyDescent="0.25">
      <c r="A899" s="3">
        <f>TITRES_STAT!B902</f>
        <v>43312</v>
      </c>
      <c r="B899" s="6">
        <f>TITRES_STAT!D902</f>
        <v>11.47</v>
      </c>
      <c r="C899" s="2">
        <f t="shared" si="101"/>
        <v>0</v>
      </c>
      <c r="D899" s="2">
        <f t="shared" si="102"/>
        <v>11.466199999999999</v>
      </c>
      <c r="E899" s="2">
        <f t="shared" si="104"/>
        <v>11.425899999999999</v>
      </c>
      <c r="F899" s="2">
        <f t="shared" si="105"/>
        <v>11.450799999999999</v>
      </c>
      <c r="G899" s="2">
        <f t="shared" si="107"/>
        <v>11.407900000000005</v>
      </c>
      <c r="H899" s="2">
        <f t="shared" si="103"/>
        <v>10.837565</v>
      </c>
      <c r="I899" s="2">
        <f t="array" ref="I899">SUMPRODUCT(B883:B902, (ROW(B883:B902)-ROW(B883)+1)) / (20*21/2)</f>
        <v>11.465799999999998</v>
      </c>
      <c r="J899" s="2">
        <f t="shared" si="106"/>
        <v>11.44886872385603</v>
      </c>
      <c r="K899" s="2">
        <f t="shared" si="108"/>
        <v>11.369373515149093</v>
      </c>
    </row>
    <row r="900" spans="1:11" ht="13.5" x14ac:dyDescent="0.25">
      <c r="A900" s="3">
        <f>TITRES_STAT!B903</f>
        <v>43313</v>
      </c>
      <c r="B900" s="6">
        <f>TITRES_STAT!D903</f>
        <v>11.47</v>
      </c>
      <c r="C900" s="2">
        <f t="shared" ref="C900:C963" si="109">B900-B899</f>
        <v>0</v>
      </c>
      <c r="D900" s="2">
        <f t="shared" si="102"/>
        <v>11.47</v>
      </c>
      <c r="E900" s="2">
        <f t="shared" si="104"/>
        <v>11.434099999999999</v>
      </c>
      <c r="F900" s="2">
        <f t="shared" si="105"/>
        <v>11.44135</v>
      </c>
      <c r="G900" s="2">
        <f t="shared" si="107"/>
        <v>11.413920000000005</v>
      </c>
      <c r="H900" s="2">
        <f t="shared" si="103"/>
        <v>10.842884999999999</v>
      </c>
      <c r="I900" s="2">
        <f t="array" ref="I900">SUMPRODUCT(B884:B903, (ROW(B884:B903)-ROW(B884)+1)) / (20*21/2)</f>
        <v>11.478457142857144</v>
      </c>
      <c r="J900" s="2">
        <f t="shared" si="106"/>
        <v>11.450881226345933</v>
      </c>
      <c r="K900" s="2">
        <f t="shared" si="108"/>
        <v>11.373319651809913</v>
      </c>
    </row>
    <row r="901" spans="1:11" ht="13.5" x14ac:dyDescent="0.25">
      <c r="A901" s="3">
        <f>TITRES_STAT!B904</f>
        <v>43314</v>
      </c>
      <c r="B901" s="6">
        <f>TITRES_STAT!D904</f>
        <v>11.647</v>
      </c>
      <c r="C901" s="2">
        <f t="shared" si="109"/>
        <v>0.1769999999999996</v>
      </c>
      <c r="D901" s="2">
        <f t="shared" si="102"/>
        <v>11.5054</v>
      </c>
      <c r="E901" s="2">
        <f t="shared" si="104"/>
        <v>11.46</v>
      </c>
      <c r="F901" s="2">
        <f t="shared" si="105"/>
        <v>11.4565</v>
      </c>
      <c r="G901" s="2">
        <f t="shared" si="107"/>
        <v>11.423480000000007</v>
      </c>
      <c r="H901" s="2">
        <f t="shared" si="103"/>
        <v>10.849089999999999</v>
      </c>
      <c r="I901" s="2">
        <f t="array" ref="I901">SUMPRODUCT(B885:B904, (ROW(B885:B904)-ROW(B885)+1)) / (20*21/2)</f>
        <v>11.491085714285713</v>
      </c>
      <c r="J901" s="2">
        <f t="shared" si="106"/>
        <v>11.469559204789178</v>
      </c>
      <c r="K901" s="2">
        <f t="shared" si="108"/>
        <v>11.384052214484035</v>
      </c>
    </row>
    <row r="902" spans="1:11" ht="13.5" x14ac:dyDescent="0.25">
      <c r="A902" s="3">
        <f>TITRES_STAT!B905</f>
        <v>43315</v>
      </c>
      <c r="B902" s="6">
        <f>TITRES_STAT!D905</f>
        <v>11.476000000000001</v>
      </c>
      <c r="C902" s="2">
        <f t="shared" si="109"/>
        <v>-0.17099999999999937</v>
      </c>
      <c r="D902" s="2">
        <f t="shared" ref="D902:D965" si="110">AVERAGE(B898:B902)</f>
        <v>11.506600000000001</v>
      </c>
      <c r="E902" s="2">
        <f t="shared" si="104"/>
        <v>11.4688</v>
      </c>
      <c r="F902" s="2">
        <f t="shared" si="105"/>
        <v>11.463100000000001</v>
      </c>
      <c r="G902" s="2">
        <f t="shared" si="107"/>
        <v>11.429740000000006</v>
      </c>
      <c r="H902" s="2">
        <f t="shared" si="103"/>
        <v>10.854379999999999</v>
      </c>
      <c r="I902" s="2">
        <f t="array" ref="I902">SUMPRODUCT(B886:B905, (ROW(B886:B905)-ROW(B886)+1)) / (20*21/2)</f>
        <v>11.492352380952379</v>
      </c>
      <c r="J902" s="2">
        <f t="shared" si="106"/>
        <v>11.470172613856876</v>
      </c>
      <c r="K902" s="2">
        <f t="shared" si="108"/>
        <v>11.387658009994466</v>
      </c>
    </row>
    <row r="903" spans="1:11" ht="13.5" x14ac:dyDescent="0.25">
      <c r="A903" s="3">
        <f>TITRES_STAT!B906</f>
        <v>43318</v>
      </c>
      <c r="B903" s="6">
        <f>TITRES_STAT!D906</f>
        <v>11.596</v>
      </c>
      <c r="C903" s="2">
        <f t="shared" si="109"/>
        <v>0.11999999999999922</v>
      </c>
      <c r="D903" s="2">
        <f t="shared" si="110"/>
        <v>11.5318</v>
      </c>
      <c r="E903" s="2">
        <f t="shared" si="104"/>
        <v>11.4902</v>
      </c>
      <c r="F903" s="2">
        <f t="shared" si="105"/>
        <v>11.463400000000002</v>
      </c>
      <c r="G903" s="2">
        <f t="shared" si="107"/>
        <v>11.438280000000006</v>
      </c>
      <c r="H903" s="2">
        <f t="shared" si="103"/>
        <v>10.860329999999998</v>
      </c>
      <c r="I903" s="2">
        <f t="array" ref="I903">SUMPRODUCT(B887:B906, (ROW(B887:B906)-ROW(B887)+1)) / (20*21/2)</f>
        <v>11.492890476190476</v>
      </c>
      <c r="J903" s="2">
        <f t="shared" si="106"/>
        <v>11.482156174441934</v>
      </c>
      <c r="K903" s="2">
        <f t="shared" si="108"/>
        <v>11.39582828411233</v>
      </c>
    </row>
    <row r="904" spans="1:11" ht="13.5" x14ac:dyDescent="0.25">
      <c r="A904" s="3">
        <f>TITRES_STAT!B907</f>
        <v>43319</v>
      </c>
      <c r="B904" s="6">
        <f>TITRES_STAT!D907</f>
        <v>11.596</v>
      </c>
      <c r="C904" s="2">
        <f t="shared" si="109"/>
        <v>0</v>
      </c>
      <c r="D904" s="2">
        <f t="shared" si="110"/>
        <v>11.557000000000002</v>
      </c>
      <c r="E904" s="2">
        <f t="shared" si="104"/>
        <v>11.511600000000001</v>
      </c>
      <c r="F904" s="2">
        <f t="shared" si="105"/>
        <v>11.4697</v>
      </c>
      <c r="G904" s="2">
        <f t="shared" si="107"/>
        <v>11.445520000000005</v>
      </c>
      <c r="H904" s="2">
        <f t="shared" si="103"/>
        <v>10.866309999999999</v>
      </c>
      <c r="I904" s="2">
        <f t="array" ref="I904">SUMPRODUCT(B888:B907, (ROW(B888:B907)-ROW(B888)+1)) / (20*21/2)</f>
        <v>11.491590476190476</v>
      </c>
      <c r="J904" s="2">
        <f t="shared" si="106"/>
        <v>11.492998443542701</v>
      </c>
      <c r="K904" s="2">
        <f t="shared" si="108"/>
        <v>11.403678155323611</v>
      </c>
    </row>
    <row r="905" spans="1:11" ht="13.5" x14ac:dyDescent="0.25">
      <c r="A905" s="3">
        <f>TITRES_STAT!B908</f>
        <v>43320</v>
      </c>
      <c r="B905" s="6">
        <f>TITRES_STAT!D908</f>
        <v>11.483000000000001</v>
      </c>
      <c r="C905" s="2">
        <f t="shared" si="109"/>
        <v>-0.11299999999999955</v>
      </c>
      <c r="D905" s="2">
        <f t="shared" si="110"/>
        <v>11.5596</v>
      </c>
      <c r="E905" s="2">
        <f t="shared" si="104"/>
        <v>11.514800000000001</v>
      </c>
      <c r="F905" s="2">
        <f t="shared" si="105"/>
        <v>11.47035</v>
      </c>
      <c r="G905" s="2">
        <f t="shared" si="107"/>
        <v>11.448140000000006</v>
      </c>
      <c r="H905" s="2">
        <f t="shared" si="103"/>
        <v>10.871725</v>
      </c>
      <c r="I905" s="2">
        <f t="array" ref="I905">SUMPRODUCT(B889:B908, (ROW(B889:B908)-ROW(B889)+1)) / (20*21/2)</f>
        <v>11.491590476190478</v>
      </c>
      <c r="J905" s="2">
        <f t="shared" si="106"/>
        <v>11.492046210824348</v>
      </c>
      <c r="K905" s="2">
        <f t="shared" si="108"/>
        <v>11.406788815899155</v>
      </c>
    </row>
    <row r="906" spans="1:11" ht="13.5" x14ac:dyDescent="0.25">
      <c r="A906" s="3">
        <f>TITRES_STAT!B909</f>
        <v>43321</v>
      </c>
      <c r="B906" s="6">
        <f>TITRES_STAT!D909</f>
        <v>11.476000000000001</v>
      </c>
      <c r="C906" s="2">
        <f t="shared" si="109"/>
        <v>-6.9999999999996732E-3</v>
      </c>
      <c r="D906" s="2">
        <f t="shared" si="110"/>
        <v>11.525400000000001</v>
      </c>
      <c r="E906" s="2">
        <f t="shared" si="104"/>
        <v>11.515400000000001</v>
      </c>
      <c r="F906" s="2">
        <f t="shared" si="105"/>
        <v>11.470650000000001</v>
      </c>
      <c r="G906" s="2">
        <f t="shared" si="107"/>
        <v>11.451340000000005</v>
      </c>
      <c r="H906" s="2">
        <f t="shared" ref="H906:H969" si="111">AVERAGE(B707:B906)</f>
        <v>10.877225000000001</v>
      </c>
      <c r="I906" s="2">
        <f t="array" ref="I906">SUMPRODUCT(B890:B909, (ROW(B890:B909)-ROW(B890)+1)) / (20*21/2)</f>
        <v>11.491590476190478</v>
      </c>
      <c r="J906" s="2">
        <f t="shared" si="106"/>
        <v>11.490518000269649</v>
      </c>
      <c r="K906" s="2">
        <f t="shared" si="108"/>
        <v>11.409502979981541</v>
      </c>
    </row>
    <row r="907" spans="1:11" ht="13.5" x14ac:dyDescent="0.25">
      <c r="A907" s="3">
        <f>TITRES_STAT!B910</f>
        <v>43322</v>
      </c>
      <c r="B907" s="6">
        <f>TITRES_STAT!D910</f>
        <v>11.457000000000001</v>
      </c>
      <c r="C907" s="2">
        <f t="shared" si="109"/>
        <v>-1.9000000000000128E-2</v>
      </c>
      <c r="D907" s="2">
        <f t="shared" si="110"/>
        <v>11.521599999999999</v>
      </c>
      <c r="E907" s="2">
        <f t="shared" si="104"/>
        <v>11.514100000000003</v>
      </c>
      <c r="F907" s="2">
        <f t="shared" si="105"/>
        <v>11.47</v>
      </c>
      <c r="G907" s="2">
        <f t="shared" si="107"/>
        <v>11.454160000000003</v>
      </c>
      <c r="H907" s="2">
        <f t="shared" si="111"/>
        <v>10.882630000000001</v>
      </c>
      <c r="I907" s="2">
        <f t="array" ref="I907">SUMPRODUCT(B891:B910, (ROW(B891:B910)-ROW(B891)+1)) / (20*21/2)</f>
        <v>11.491590476190478</v>
      </c>
      <c r="J907" s="2">
        <f t="shared" si="106"/>
        <v>11.487325809767778</v>
      </c>
      <c r="K907" s="2">
        <f t="shared" si="108"/>
        <v>11.411365608217558</v>
      </c>
    </row>
    <row r="908" spans="1:11" ht="13.5" x14ac:dyDescent="0.25">
      <c r="A908" s="3">
        <f>TITRES_STAT!B911</f>
        <v>43326</v>
      </c>
      <c r="B908" s="6">
        <f>TITRES_STAT!D911</f>
        <v>11.47</v>
      </c>
      <c r="C908" s="2">
        <f t="shared" si="109"/>
        <v>1.2999999999999901E-2</v>
      </c>
      <c r="D908" s="2">
        <f t="shared" si="110"/>
        <v>11.4964</v>
      </c>
      <c r="E908" s="2">
        <f t="shared" ref="E908:E971" si="112">AVERAGE(B899:B908)</f>
        <v>11.514100000000003</v>
      </c>
      <c r="F908" s="2">
        <f t="shared" si="105"/>
        <v>11.469999999999999</v>
      </c>
      <c r="G908" s="2">
        <f t="shared" si="107"/>
        <v>11.458880000000004</v>
      </c>
      <c r="H908" s="2">
        <f t="shared" si="111"/>
        <v>10.887890000000002</v>
      </c>
      <c r="I908" s="2">
        <f t="array" ref="I908">SUMPRODUCT(B892:B911, (ROW(B892:B911)-ROW(B892)+1)) / (20*21/2)</f>
        <v>11.488819047619049</v>
      </c>
      <c r="J908" s="2">
        <f t="shared" si="106"/>
        <v>11.485675732647039</v>
      </c>
      <c r="K908" s="2">
        <f t="shared" si="108"/>
        <v>11.413664996130596</v>
      </c>
    </row>
    <row r="909" spans="1:11" ht="13.5" x14ac:dyDescent="0.25">
      <c r="A909" s="3">
        <f>TITRES_STAT!B912</f>
        <v>43327</v>
      </c>
      <c r="B909" s="6">
        <f>TITRES_STAT!D912</f>
        <v>11.47</v>
      </c>
      <c r="C909" s="2">
        <f t="shared" si="109"/>
        <v>0</v>
      </c>
      <c r="D909" s="2">
        <f t="shared" si="110"/>
        <v>11.4712</v>
      </c>
      <c r="E909" s="2">
        <f t="shared" si="112"/>
        <v>11.514100000000003</v>
      </c>
      <c r="F909" s="2">
        <f t="shared" si="105"/>
        <v>11.469999999999999</v>
      </c>
      <c r="G909" s="2">
        <f t="shared" si="107"/>
        <v>11.463600000000003</v>
      </c>
      <c r="H909" s="2">
        <f t="shared" si="111"/>
        <v>10.893800000000001</v>
      </c>
      <c r="I909" s="2">
        <f t="array" ref="I909">SUMPRODUCT(B893:B912, (ROW(B893:B912)-ROW(B893)+1)) / (20*21/2)</f>
        <v>11.471966666666669</v>
      </c>
      <c r="J909" s="2">
        <f t="shared" si="106"/>
        <v>11.484182805728274</v>
      </c>
      <c r="K909" s="2">
        <f t="shared" si="108"/>
        <v>11.415874211968612</v>
      </c>
    </row>
    <row r="910" spans="1:11" ht="13.5" x14ac:dyDescent="0.25">
      <c r="A910" s="3">
        <f>TITRES_STAT!B913</f>
        <v>43328</v>
      </c>
      <c r="B910" s="6">
        <f>TITRES_STAT!D913</f>
        <v>11.47</v>
      </c>
      <c r="C910" s="2">
        <f t="shared" si="109"/>
        <v>0</v>
      </c>
      <c r="D910" s="2">
        <f t="shared" si="110"/>
        <v>11.468599999999999</v>
      </c>
      <c r="E910" s="2">
        <f t="shared" si="112"/>
        <v>11.514099999999999</v>
      </c>
      <c r="F910" s="2">
        <f t="shared" si="105"/>
        <v>11.4741</v>
      </c>
      <c r="G910" s="2">
        <f t="shared" si="107"/>
        <v>11.468320000000006</v>
      </c>
      <c r="H910" s="2">
        <f t="shared" si="111"/>
        <v>10.899060000000002</v>
      </c>
      <c r="I910" s="2">
        <f t="array" ref="I910">SUMPRODUCT(B894:B913, (ROW(B894:B913)-ROW(B894)+1)) / (20*21/2)</f>
        <v>11.455533333333335</v>
      </c>
      <c r="J910" s="2">
        <f t="shared" si="106"/>
        <v>11.482832062325581</v>
      </c>
      <c r="K910" s="2">
        <f t="shared" si="108"/>
        <v>11.417996791891412</v>
      </c>
    </row>
    <row r="911" spans="1:11" ht="13.5" x14ac:dyDescent="0.25">
      <c r="A911" s="3">
        <f>TITRES_STAT!B914</f>
        <v>43329</v>
      </c>
      <c r="B911" s="6">
        <f>TITRES_STAT!D914</f>
        <v>11.445</v>
      </c>
      <c r="C911" s="2">
        <f t="shared" si="109"/>
        <v>-2.5000000000000355E-2</v>
      </c>
      <c r="D911" s="2">
        <f t="shared" si="110"/>
        <v>11.462399999999999</v>
      </c>
      <c r="E911" s="2">
        <f t="shared" si="112"/>
        <v>11.4939</v>
      </c>
      <c r="F911" s="2">
        <f t="shared" si="105"/>
        <v>11.476949999999999</v>
      </c>
      <c r="G911" s="2">
        <f t="shared" si="107"/>
        <v>11.47136000000001</v>
      </c>
      <c r="H911" s="2">
        <f t="shared" si="111"/>
        <v>10.904195000000005</v>
      </c>
      <c r="I911" s="2">
        <f t="array" ref="I911">SUMPRODUCT(B895:B914, (ROW(B895:B914)-ROW(B895)+1)) / (20*21/2)</f>
        <v>11.439490476190477</v>
      </c>
      <c r="J911" s="2">
        <f t="shared" si="106"/>
        <v>11.479229008770764</v>
      </c>
      <c r="K911" s="2">
        <f t="shared" si="108"/>
        <v>11.419055741229004</v>
      </c>
    </row>
    <row r="912" spans="1:11" ht="13.5" x14ac:dyDescent="0.25">
      <c r="A912" s="3">
        <f>TITRES_STAT!B915</f>
        <v>43332</v>
      </c>
      <c r="B912" s="6">
        <f>TITRES_STAT!D915</f>
        <v>11.3</v>
      </c>
      <c r="C912" s="2">
        <f t="shared" si="109"/>
        <v>-0.14499999999999957</v>
      </c>
      <c r="D912" s="2">
        <f t="shared" si="110"/>
        <v>11.431000000000001</v>
      </c>
      <c r="E912" s="2">
        <f t="shared" si="112"/>
        <v>11.476299999999998</v>
      </c>
      <c r="F912" s="2">
        <f t="shared" si="105"/>
        <v>11.47255</v>
      </c>
      <c r="G912" s="2">
        <f t="shared" si="107"/>
        <v>11.471500000000008</v>
      </c>
      <c r="H912" s="2">
        <f t="shared" si="111"/>
        <v>10.908815000000004</v>
      </c>
      <c r="I912" s="2">
        <f t="array" ref="I912">SUMPRODUCT(B896:B915, (ROW(B896:B915)-ROW(B896)+1)) / (20*21/2)</f>
        <v>11.422028571428569</v>
      </c>
      <c r="J912" s="2">
        <f t="shared" si="106"/>
        <v>11.462159579364025</v>
      </c>
      <c r="K912" s="2">
        <f t="shared" si="108"/>
        <v>11.414386888631789</v>
      </c>
    </row>
    <row r="913" spans="1:11" ht="13.5" x14ac:dyDescent="0.25">
      <c r="A913" s="3">
        <f>TITRES_STAT!B916</f>
        <v>43335</v>
      </c>
      <c r="B913" s="6">
        <f>TITRES_STAT!D916</f>
        <v>11.3</v>
      </c>
      <c r="C913" s="2">
        <f t="shared" si="109"/>
        <v>0</v>
      </c>
      <c r="D913" s="2">
        <f t="shared" si="110"/>
        <v>11.397</v>
      </c>
      <c r="E913" s="2">
        <f t="shared" si="112"/>
        <v>11.446699999999998</v>
      </c>
      <c r="F913" s="2">
        <f t="shared" si="105"/>
        <v>11.468450000000001</v>
      </c>
      <c r="G913" s="2">
        <f t="shared" si="107"/>
        <v>11.470000000000004</v>
      </c>
      <c r="H913" s="2">
        <f t="shared" si="111"/>
        <v>10.913465000000006</v>
      </c>
      <c r="I913" s="2">
        <f t="array" ref="I913">SUMPRODUCT(B897:B916, (ROW(B897:B916)-ROW(B897)+1)) / (20*21/2)</f>
        <v>11.393947619047617</v>
      </c>
      <c r="J913" s="2">
        <f t="shared" si="106"/>
        <v>11.446715809900784</v>
      </c>
      <c r="K913" s="2">
        <f t="shared" si="108"/>
        <v>11.409901128293289</v>
      </c>
    </row>
    <row r="914" spans="1:11" ht="13.5" x14ac:dyDescent="0.25">
      <c r="A914" s="3">
        <f>TITRES_STAT!B917</f>
        <v>43336</v>
      </c>
      <c r="B914" s="6">
        <f>TITRES_STAT!D917</f>
        <v>11.3</v>
      </c>
      <c r="C914" s="2">
        <f t="shared" si="109"/>
        <v>0</v>
      </c>
      <c r="D914" s="2">
        <f t="shared" si="110"/>
        <v>11.363</v>
      </c>
      <c r="E914" s="2">
        <f t="shared" si="112"/>
        <v>11.417100000000001</v>
      </c>
      <c r="F914" s="2">
        <f t="shared" si="105"/>
        <v>11.464350000000001</v>
      </c>
      <c r="G914" s="2">
        <f t="shared" si="107"/>
        <v>11.465540000000003</v>
      </c>
      <c r="H914" s="2">
        <f t="shared" si="111"/>
        <v>10.917640000000008</v>
      </c>
      <c r="I914" s="2">
        <f t="array" ref="I914">SUMPRODUCT(B898:B917, (ROW(B898:B917)-ROW(B898)+1)) / (20*21/2)</f>
        <v>11.367338095238095</v>
      </c>
      <c r="J914" s="2">
        <f t="shared" si="106"/>
        <v>11.432742875624518</v>
      </c>
      <c r="K914" s="2">
        <f t="shared" si="108"/>
        <v>11.405591280124925</v>
      </c>
    </row>
    <row r="915" spans="1:11" ht="13.5" x14ac:dyDescent="0.25">
      <c r="A915" s="3">
        <f>TITRES_STAT!B918</f>
        <v>43339</v>
      </c>
      <c r="B915" s="6">
        <f>TITRES_STAT!D918</f>
        <v>11.281000000000001</v>
      </c>
      <c r="C915" s="2">
        <f t="shared" si="109"/>
        <v>-1.9000000000000128E-2</v>
      </c>
      <c r="D915" s="2">
        <f t="shared" si="110"/>
        <v>11.325199999999999</v>
      </c>
      <c r="E915" s="2">
        <f t="shared" si="112"/>
        <v>11.396899999999999</v>
      </c>
      <c r="F915" s="2">
        <f t="shared" si="105"/>
        <v>11.455850000000002</v>
      </c>
      <c r="G915" s="2">
        <f t="shared" si="107"/>
        <v>11.460700000000001</v>
      </c>
      <c r="H915" s="2">
        <f t="shared" si="111"/>
        <v>10.922605000000008</v>
      </c>
      <c r="I915" s="2">
        <f t="array" ref="I915">SUMPRODUCT(B899:B918, (ROW(B899:B918)-ROW(B899)+1)) / (20*21/2)</f>
        <v>11.3422</v>
      </c>
      <c r="J915" s="2">
        <f t="shared" si="106"/>
        <v>11.418291173184087</v>
      </c>
      <c r="K915" s="2">
        <f t="shared" si="108"/>
        <v>11.400705347571007</v>
      </c>
    </row>
    <row r="916" spans="1:11" ht="13.5" x14ac:dyDescent="0.25">
      <c r="A916" s="3">
        <f>TITRES_STAT!B919</f>
        <v>43340</v>
      </c>
      <c r="B916" s="6">
        <f>TITRES_STAT!D919</f>
        <v>11.161</v>
      </c>
      <c r="C916" s="2">
        <f t="shared" si="109"/>
        <v>-0.12000000000000099</v>
      </c>
      <c r="D916" s="2">
        <f t="shared" si="110"/>
        <v>11.268400000000002</v>
      </c>
      <c r="E916" s="2">
        <f t="shared" si="112"/>
        <v>11.365399999999999</v>
      </c>
      <c r="F916" s="2">
        <f t="shared" ref="F916:F979" si="113">AVERAGE(B897:B916)</f>
        <v>11.440400000000002</v>
      </c>
      <c r="G916" s="2">
        <f t="shared" si="107"/>
        <v>11.4557</v>
      </c>
      <c r="H916" s="2">
        <f t="shared" si="111"/>
        <v>10.926970000000008</v>
      </c>
      <c r="I916" s="2">
        <f t="array" ref="I916">SUMPRODUCT(B900:B919, (ROW(B900:B919)-ROW(B900)+1)) / (20*21/2)</f>
        <v>11.323961904761907</v>
      </c>
      <c r="J916" s="2">
        <f t="shared" si="106"/>
        <v>11.393787251928462</v>
      </c>
      <c r="K916" s="2">
        <f t="shared" si="108"/>
        <v>11.391305137862341</v>
      </c>
    </row>
    <row r="917" spans="1:11" ht="13.5" x14ac:dyDescent="0.25">
      <c r="A917" s="3">
        <f>TITRES_STAT!B920</f>
        <v>43341</v>
      </c>
      <c r="B917" s="6">
        <f>TITRES_STAT!D920</f>
        <v>11.161</v>
      </c>
      <c r="C917" s="2">
        <f t="shared" si="109"/>
        <v>0</v>
      </c>
      <c r="D917" s="2">
        <f t="shared" si="110"/>
        <v>11.240600000000001</v>
      </c>
      <c r="E917" s="2">
        <f t="shared" si="112"/>
        <v>11.335800000000001</v>
      </c>
      <c r="F917" s="2">
        <f t="shared" si="113"/>
        <v>11.424950000000003</v>
      </c>
      <c r="G917" s="2">
        <f t="shared" si="107"/>
        <v>11.450699999999998</v>
      </c>
      <c r="H917" s="2">
        <f t="shared" si="111"/>
        <v>10.930480000000006</v>
      </c>
      <c r="I917" s="2">
        <f t="array" ref="I917">SUMPRODUCT(B901:B920, (ROW(B901:B920)-ROW(B901)+1)) / (20*21/2)</f>
        <v>11.306923809523811</v>
      </c>
      <c r="J917" s="2">
        <f t="shared" ref="J917:J980" si="114">$J$4*B917+J916*(1-$J$4)</f>
        <v>11.371617037459085</v>
      </c>
      <c r="K917" s="2">
        <f t="shared" si="108"/>
        <v>11.382273563828525</v>
      </c>
    </row>
    <row r="918" spans="1:11" ht="13.5" x14ac:dyDescent="0.25">
      <c r="A918" s="3">
        <f>TITRES_STAT!B921</f>
        <v>43342</v>
      </c>
      <c r="B918" s="6">
        <f>TITRES_STAT!D921</f>
        <v>11.161</v>
      </c>
      <c r="C918" s="2">
        <f t="shared" si="109"/>
        <v>0</v>
      </c>
      <c r="D918" s="2">
        <f t="shared" si="110"/>
        <v>11.212800000000001</v>
      </c>
      <c r="E918" s="2">
        <f t="shared" si="112"/>
        <v>11.3049</v>
      </c>
      <c r="F918" s="2">
        <f t="shared" si="113"/>
        <v>11.409500000000003</v>
      </c>
      <c r="G918" s="2">
        <f t="shared" si="107"/>
        <v>11.446879999999998</v>
      </c>
      <c r="H918" s="2">
        <f t="shared" si="111"/>
        <v>10.934520000000006</v>
      </c>
      <c r="I918" s="2">
        <f t="array" ref="I918">SUMPRODUCT(B902:B921, (ROW(B902:B921)-ROW(B902)+1)) / (20*21/2)</f>
        <v>11.291085714285716</v>
      </c>
      <c r="J918" s="2">
        <f t="shared" si="114"/>
        <v>11.351558271986793</v>
      </c>
      <c r="K918" s="2">
        <f t="shared" si="108"/>
        <v>11.373596169168584</v>
      </c>
    </row>
    <row r="919" spans="1:11" ht="13.5" x14ac:dyDescent="0.25">
      <c r="A919" s="3">
        <f>TITRES_STAT!B922</f>
        <v>43343</v>
      </c>
      <c r="B919" s="6">
        <f>TITRES_STAT!D922</f>
        <v>11.218</v>
      </c>
      <c r="C919" s="2">
        <f t="shared" si="109"/>
        <v>5.7000000000000384E-2</v>
      </c>
      <c r="D919" s="2">
        <f t="shared" si="110"/>
        <v>11.196400000000001</v>
      </c>
      <c r="E919" s="2">
        <f t="shared" si="112"/>
        <v>11.279700000000002</v>
      </c>
      <c r="F919" s="2">
        <f t="shared" si="113"/>
        <v>11.396900000000002</v>
      </c>
      <c r="G919" s="2">
        <f t="shared" si="107"/>
        <v>11.443019999999999</v>
      </c>
      <c r="H919" s="2">
        <f t="shared" si="111"/>
        <v>10.938730000000005</v>
      </c>
      <c r="I919" s="2">
        <f t="array" ref="I919">SUMPRODUCT(B903:B922, (ROW(B903:B922)-ROW(B903)+1)) / (20*21/2)</f>
        <v>11.283290476190475</v>
      </c>
      <c r="J919" s="2">
        <f t="shared" si="114"/>
        <v>11.338838436559479</v>
      </c>
      <c r="K919" s="2">
        <f t="shared" si="108"/>
        <v>11.367494358612953</v>
      </c>
    </row>
    <row r="920" spans="1:11" ht="13.5" x14ac:dyDescent="0.25">
      <c r="A920" s="3">
        <f>TITRES_STAT!B923</f>
        <v>43346</v>
      </c>
      <c r="B920" s="6">
        <f>TITRES_STAT!D923</f>
        <v>11.218</v>
      </c>
      <c r="C920" s="2">
        <f t="shared" si="109"/>
        <v>0</v>
      </c>
      <c r="D920" s="2">
        <f t="shared" si="110"/>
        <v>11.1838</v>
      </c>
      <c r="E920" s="2">
        <f t="shared" si="112"/>
        <v>11.2545</v>
      </c>
      <c r="F920" s="2">
        <f t="shared" si="113"/>
        <v>11.3843</v>
      </c>
      <c r="G920" s="2">
        <f t="shared" si="107"/>
        <v>11.440339999999999</v>
      </c>
      <c r="H920" s="2">
        <f t="shared" si="111"/>
        <v>10.942525000000007</v>
      </c>
      <c r="I920" s="2">
        <f t="array" ref="I920">SUMPRODUCT(B904:B923, (ROW(B904:B923)-ROW(B904)+1)) / (20*21/2)</f>
        <v>11.276423809523809</v>
      </c>
      <c r="J920" s="2">
        <f t="shared" si="114"/>
        <v>11.327330014030006</v>
      </c>
      <c r="K920" s="2">
        <f t="shared" si="108"/>
        <v>11.361631834745779</v>
      </c>
    </row>
    <row r="921" spans="1:11" ht="13.5" x14ac:dyDescent="0.25">
      <c r="A921" s="3">
        <f>TITRES_STAT!B924</f>
        <v>43347</v>
      </c>
      <c r="B921" s="6">
        <f>TITRES_STAT!D924</f>
        <v>11.218</v>
      </c>
      <c r="C921" s="2">
        <f t="shared" si="109"/>
        <v>0</v>
      </c>
      <c r="D921" s="2">
        <f t="shared" si="110"/>
        <v>11.1952</v>
      </c>
      <c r="E921" s="2">
        <f t="shared" si="112"/>
        <v>11.231800000000002</v>
      </c>
      <c r="F921" s="2">
        <f t="shared" si="113"/>
        <v>11.362849999999998</v>
      </c>
      <c r="G921" s="2">
        <f t="shared" si="107"/>
        <v>11.437660000000001</v>
      </c>
      <c r="H921" s="2">
        <f t="shared" si="111"/>
        <v>10.946735000000006</v>
      </c>
      <c r="I921" s="2">
        <f t="array" ref="I921">SUMPRODUCT(B905:B924, (ROW(B905:B924)-ROW(B905)+1)) / (20*21/2)</f>
        <v>11.271057142857144</v>
      </c>
      <c r="J921" s="2">
        <f t="shared" si="114"/>
        <v>11.316917631741433</v>
      </c>
      <c r="K921" s="2">
        <f t="shared" si="108"/>
        <v>11.355999213775357</v>
      </c>
    </row>
    <row r="922" spans="1:11" ht="13.5" x14ac:dyDescent="0.25">
      <c r="A922" s="3">
        <f>TITRES_STAT!B925</f>
        <v>43348</v>
      </c>
      <c r="B922" s="6">
        <f>TITRES_STAT!D925</f>
        <v>11.281000000000001</v>
      </c>
      <c r="C922" s="2">
        <f t="shared" si="109"/>
        <v>6.3000000000000611E-2</v>
      </c>
      <c r="D922" s="2">
        <f t="shared" si="110"/>
        <v>11.219199999999999</v>
      </c>
      <c r="E922" s="2">
        <f t="shared" si="112"/>
        <v>11.229900000000002</v>
      </c>
      <c r="F922" s="2">
        <f t="shared" si="113"/>
        <v>11.3531</v>
      </c>
      <c r="G922" s="2">
        <f t="shared" si="107"/>
        <v>11.43624</v>
      </c>
      <c r="H922" s="2">
        <f t="shared" si="111"/>
        <v>10.951260000000007</v>
      </c>
      <c r="I922" s="2">
        <f t="array" ref="I922">SUMPRODUCT(B906:B925, (ROW(B906:B925)-ROW(B906)+1)) / (20*21/2)</f>
        <v>11.267190476190477</v>
      </c>
      <c r="J922" s="2">
        <f t="shared" si="114"/>
        <v>11.313496904908915</v>
      </c>
      <c r="K922" s="2">
        <f t="shared" si="108"/>
        <v>11.353058068137107</v>
      </c>
    </row>
    <row r="923" spans="1:11" ht="13.5" x14ac:dyDescent="0.25">
      <c r="A923" s="3">
        <f>TITRES_STAT!B926</f>
        <v>43349</v>
      </c>
      <c r="B923" s="6">
        <f>TITRES_STAT!D926</f>
        <v>11.281000000000001</v>
      </c>
      <c r="C923" s="2">
        <f t="shared" si="109"/>
        <v>0</v>
      </c>
      <c r="D923" s="2">
        <f t="shared" si="110"/>
        <v>11.243199999999998</v>
      </c>
      <c r="E923" s="2">
        <f t="shared" si="112"/>
        <v>11.228000000000003</v>
      </c>
      <c r="F923" s="2">
        <f t="shared" si="113"/>
        <v>11.337349999999997</v>
      </c>
      <c r="G923" s="2">
        <f t="shared" si="107"/>
        <v>11.435879999999999</v>
      </c>
      <c r="H923" s="2">
        <f t="shared" si="111"/>
        <v>10.955900000000007</v>
      </c>
      <c r="I923" s="2">
        <f t="array" ref="I923">SUMPRODUCT(B907:B926, (ROW(B907:B926)-ROW(B907)+1)) / (20*21/2)</f>
        <v>11.264285714285714</v>
      </c>
      <c r="J923" s="2">
        <f t="shared" si="114"/>
        <v>11.310401961584256</v>
      </c>
      <c r="K923" s="2">
        <f t="shared" si="108"/>
        <v>11.350232261543496</v>
      </c>
    </row>
    <row r="924" spans="1:11" ht="13.5" x14ac:dyDescent="0.25">
      <c r="A924" s="3">
        <f>TITRES_STAT!B927</f>
        <v>43350</v>
      </c>
      <c r="B924" s="6">
        <f>TITRES_STAT!D927</f>
        <v>11.281000000000001</v>
      </c>
      <c r="C924" s="2">
        <f t="shared" si="109"/>
        <v>0</v>
      </c>
      <c r="D924" s="2">
        <f t="shared" si="110"/>
        <v>11.255799999999999</v>
      </c>
      <c r="E924" s="2">
        <f t="shared" si="112"/>
        <v>11.226100000000002</v>
      </c>
      <c r="F924" s="2">
        <f t="shared" si="113"/>
        <v>11.3216</v>
      </c>
      <c r="G924" s="2">
        <f t="shared" si="107"/>
        <v>11.4321</v>
      </c>
      <c r="H924" s="2">
        <f t="shared" si="111"/>
        <v>10.960540000000005</v>
      </c>
      <c r="I924" s="2">
        <f t="array" ref="I924">SUMPRODUCT(B908:B927, (ROW(B908:B927)-ROW(B908)+1)) / (20*21/2)</f>
        <v>11.262309523809524</v>
      </c>
      <c r="J924" s="2">
        <f t="shared" si="114"/>
        <v>11.307601774766708</v>
      </c>
      <c r="K924" s="2">
        <f t="shared" si="108"/>
        <v>11.347517270894732</v>
      </c>
    </row>
    <row r="925" spans="1:11" ht="13.5" x14ac:dyDescent="0.25">
      <c r="A925" s="3">
        <f>TITRES_STAT!B928</f>
        <v>43353</v>
      </c>
      <c r="B925" s="6">
        <f>TITRES_STAT!D928</f>
        <v>11.281000000000001</v>
      </c>
      <c r="C925" s="2">
        <f t="shared" si="109"/>
        <v>0</v>
      </c>
      <c r="D925" s="2">
        <f t="shared" si="110"/>
        <v>11.2684</v>
      </c>
      <c r="E925" s="2">
        <f t="shared" si="112"/>
        <v>11.226100000000002</v>
      </c>
      <c r="F925" s="2">
        <f t="shared" si="113"/>
        <v>11.311499999999999</v>
      </c>
      <c r="G925" s="2">
        <f t="shared" si="107"/>
        <v>11.425159999999998</v>
      </c>
      <c r="H925" s="2">
        <f t="shared" si="111"/>
        <v>10.965210000000004</v>
      </c>
      <c r="I925" s="2">
        <f t="array" ref="I925">SUMPRODUCT(B909:B928, (ROW(B909:B928)-ROW(B909)+1)) / (20*21/2)</f>
        <v>11.25517142857143</v>
      </c>
      <c r="J925" s="2">
        <f t="shared" si="114"/>
        <v>11.305068272407974</v>
      </c>
      <c r="K925" s="2">
        <f t="shared" si="108"/>
        <v>11.344908750467487</v>
      </c>
    </row>
    <row r="926" spans="1:11" ht="13.5" x14ac:dyDescent="0.25">
      <c r="A926" s="3">
        <f>TITRES_STAT!B929</f>
        <v>43355</v>
      </c>
      <c r="B926" s="6">
        <f>TITRES_STAT!D929</f>
        <v>11.281000000000001</v>
      </c>
      <c r="C926" s="2">
        <f t="shared" si="109"/>
        <v>0</v>
      </c>
      <c r="D926" s="2">
        <f t="shared" si="110"/>
        <v>11.281000000000001</v>
      </c>
      <c r="E926" s="2">
        <f t="shared" si="112"/>
        <v>11.238100000000003</v>
      </c>
      <c r="F926" s="2">
        <f t="shared" si="113"/>
        <v>11.30175</v>
      </c>
      <c r="G926" s="2">
        <f t="shared" si="107"/>
        <v>11.416459999999999</v>
      </c>
      <c r="H926" s="2">
        <f t="shared" si="111"/>
        <v>10.969880000000003</v>
      </c>
      <c r="I926" s="2">
        <f t="array" ref="I926">SUMPRODUCT(B910:B929, (ROW(B910:B929)-ROW(B910)+1)) / (20*21/2)</f>
        <v>11.249233333333335</v>
      </c>
      <c r="J926" s="2">
        <f t="shared" si="114"/>
        <v>11.302776055988167</v>
      </c>
      <c r="K926" s="2">
        <f t="shared" si="108"/>
        <v>11.342402524958958</v>
      </c>
    </row>
    <row r="927" spans="1:11" ht="13.5" x14ac:dyDescent="0.25">
      <c r="A927" s="3">
        <f>TITRES_STAT!B930</f>
        <v>43356</v>
      </c>
      <c r="B927" s="6">
        <f>TITRES_STAT!D930</f>
        <v>11.281000000000001</v>
      </c>
      <c r="C927" s="2">
        <f t="shared" si="109"/>
        <v>0</v>
      </c>
      <c r="D927" s="2">
        <f t="shared" si="110"/>
        <v>11.281000000000001</v>
      </c>
      <c r="E927" s="2">
        <f t="shared" si="112"/>
        <v>11.250100000000002</v>
      </c>
      <c r="F927" s="2">
        <f t="shared" si="113"/>
        <v>11.292950000000001</v>
      </c>
      <c r="G927" s="2">
        <f t="shared" si="107"/>
        <v>11.407759999999998</v>
      </c>
      <c r="H927" s="2">
        <f t="shared" si="111"/>
        <v>10.974550000000001</v>
      </c>
      <c r="I927" s="2">
        <f t="array" ref="I927">SUMPRODUCT(B911:B930, (ROW(B911:B930)-ROW(B911)+1)) / (20*21/2)</f>
        <v>11.244495238095238</v>
      </c>
      <c r="J927" s="2">
        <f t="shared" si="114"/>
        <v>11.300702145894055</v>
      </c>
      <c r="K927" s="2">
        <f t="shared" si="108"/>
        <v>11.339994582803705</v>
      </c>
    </row>
    <row r="928" spans="1:11" ht="13.5" x14ac:dyDescent="0.25">
      <c r="A928" s="3">
        <f>TITRES_STAT!B931</f>
        <v>43357</v>
      </c>
      <c r="B928" s="6">
        <f>TITRES_STAT!D931</f>
        <v>11.218</v>
      </c>
      <c r="C928" s="2">
        <f t="shared" si="109"/>
        <v>-6.3000000000000611E-2</v>
      </c>
      <c r="D928" s="2">
        <f t="shared" si="110"/>
        <v>11.2684</v>
      </c>
      <c r="E928" s="2">
        <f t="shared" si="112"/>
        <v>11.255800000000002</v>
      </c>
      <c r="F928" s="2">
        <f t="shared" si="113"/>
        <v>11.280350000000002</v>
      </c>
      <c r="G928" s="2">
        <f t="shared" si="107"/>
        <v>11.397799999999997</v>
      </c>
      <c r="H928" s="2">
        <f t="shared" si="111"/>
        <v>10.978344999999999</v>
      </c>
      <c r="I928" s="2">
        <f t="array" ref="I928">SUMPRODUCT(B912:B931, (ROW(B912:B931)-ROW(B912)+1)) / (20*21/2)</f>
        <v>11.240957142857143</v>
      </c>
      <c r="J928" s="2">
        <f t="shared" si="114"/>
        <v>11.292825751047003</v>
      </c>
      <c r="K928" s="2">
        <f t="shared" si="108"/>
        <v>11.335210481517285</v>
      </c>
    </row>
    <row r="929" spans="1:11" ht="13.5" x14ac:dyDescent="0.25">
      <c r="A929" s="3">
        <f>TITRES_STAT!B932</f>
        <v>43360</v>
      </c>
      <c r="B929" s="6">
        <f>TITRES_STAT!D932</f>
        <v>11.218</v>
      </c>
      <c r="C929" s="2">
        <f t="shared" si="109"/>
        <v>0</v>
      </c>
      <c r="D929" s="2">
        <f t="shared" si="110"/>
        <v>11.255800000000002</v>
      </c>
      <c r="E929" s="2">
        <f t="shared" si="112"/>
        <v>11.255800000000002</v>
      </c>
      <c r="F929" s="2">
        <f t="shared" si="113"/>
        <v>11.267750000000001</v>
      </c>
      <c r="G929" s="2">
        <f t="shared" si="107"/>
        <v>11.390239999999999</v>
      </c>
      <c r="H929" s="2">
        <f t="shared" si="111"/>
        <v>10.982404999999998</v>
      </c>
      <c r="I929" s="2">
        <f t="array" ref="I929">SUMPRODUCT(B913:B932, (ROW(B913:B932)-ROW(B913)+1)) / (20*21/2)</f>
        <v>11.250500000000001</v>
      </c>
      <c r="J929" s="2">
        <f t="shared" si="114"/>
        <v>11.285699489042527</v>
      </c>
      <c r="K929" s="2">
        <f t="shared" si="108"/>
        <v>11.330613992046018</v>
      </c>
    </row>
    <row r="930" spans="1:11" ht="13.5" x14ac:dyDescent="0.25">
      <c r="A930" s="3">
        <f>TITRES_STAT!B933</f>
        <v>43361</v>
      </c>
      <c r="B930" s="6">
        <f>TITRES_STAT!D933</f>
        <v>11.218</v>
      </c>
      <c r="C930" s="2">
        <f t="shared" si="109"/>
        <v>0</v>
      </c>
      <c r="D930" s="2">
        <f t="shared" si="110"/>
        <v>11.243200000000002</v>
      </c>
      <c r="E930" s="2">
        <f t="shared" si="112"/>
        <v>11.255800000000002</v>
      </c>
      <c r="F930" s="2">
        <f t="shared" si="113"/>
        <v>11.25515</v>
      </c>
      <c r="G930" s="2">
        <f t="shared" si="107"/>
        <v>11.381419999999999</v>
      </c>
      <c r="H930" s="2">
        <f t="shared" si="111"/>
        <v>10.986229999999999</v>
      </c>
      <c r="I930" s="2">
        <f t="array" ref="I930">SUMPRODUCT(B914:B933, (ROW(B914:B933)-ROW(B914)+1)) / (20*21/2)</f>
        <v>11.259833333333333</v>
      </c>
      <c r="J930" s="2">
        <f t="shared" si="114"/>
        <v>11.279251918657524</v>
      </c>
      <c r="K930" s="2">
        <f t="shared" si="108"/>
        <v>11.326197757063822</v>
      </c>
    </row>
    <row r="931" spans="1:11" ht="13.5" x14ac:dyDescent="0.25">
      <c r="A931" s="3">
        <f>TITRES_STAT!B934</f>
        <v>43362</v>
      </c>
      <c r="B931" s="6">
        <f>TITRES_STAT!D934</f>
        <v>11.218</v>
      </c>
      <c r="C931" s="2">
        <f t="shared" si="109"/>
        <v>0</v>
      </c>
      <c r="D931" s="2">
        <f t="shared" si="110"/>
        <v>11.230600000000001</v>
      </c>
      <c r="E931" s="2">
        <f t="shared" si="112"/>
        <v>11.255800000000002</v>
      </c>
      <c r="F931" s="2">
        <f t="shared" si="113"/>
        <v>11.2438</v>
      </c>
      <c r="G931" s="2">
        <f t="shared" si="107"/>
        <v>11.378899999999998</v>
      </c>
      <c r="H931" s="2">
        <f t="shared" si="111"/>
        <v>10.989994999999997</v>
      </c>
      <c r="I931" s="2">
        <f t="array" ref="I931">SUMPRODUCT(B915:B934, (ROW(B915:B934)-ROW(B915)+1)) / (20*21/2)</f>
        <v>11.280957142857142</v>
      </c>
      <c r="J931" s="2">
        <f t="shared" si="114"/>
        <v>11.273418402594903</v>
      </c>
      <c r="K931" s="2">
        <f t="shared" si="108"/>
        <v>11.321954707767201</v>
      </c>
    </row>
    <row r="932" spans="1:11" ht="13.5" x14ac:dyDescent="0.25">
      <c r="A932" s="3">
        <f>TITRES_STAT!B935</f>
        <v>43363</v>
      </c>
      <c r="B932" s="6">
        <f>TITRES_STAT!D935</f>
        <v>11.343999999999999</v>
      </c>
      <c r="C932" s="2">
        <f t="shared" si="109"/>
        <v>0.12599999999999945</v>
      </c>
      <c r="D932" s="2">
        <f t="shared" si="110"/>
        <v>11.2432</v>
      </c>
      <c r="E932" s="2">
        <f t="shared" si="112"/>
        <v>11.2621</v>
      </c>
      <c r="F932" s="2">
        <f t="shared" si="113"/>
        <v>11.245999999999999</v>
      </c>
      <c r="G932" s="2">
        <f t="shared" si="107"/>
        <v>11.378900000000002</v>
      </c>
      <c r="H932" s="2">
        <f t="shared" si="111"/>
        <v>10.994389999999996</v>
      </c>
      <c r="I932" s="2">
        <f t="array" ref="I932">SUMPRODUCT(B916:B935, (ROW(B916:B935)-ROW(B916)+1)) / (20*21/2)</f>
        <v>11.301271428571427</v>
      </c>
      <c r="J932" s="2">
        <f t="shared" si="114"/>
        <v>11.280140459490626</v>
      </c>
      <c r="K932" s="2">
        <f t="shared" si="108"/>
        <v>11.322819229031232</v>
      </c>
    </row>
    <row r="933" spans="1:11" ht="13.5" x14ac:dyDescent="0.25">
      <c r="A933" s="3">
        <f>TITRES_STAT!B936</f>
        <v>43364</v>
      </c>
      <c r="B933" s="6">
        <f>TITRES_STAT!D936</f>
        <v>11.343999999999999</v>
      </c>
      <c r="C933" s="2">
        <f t="shared" si="109"/>
        <v>0</v>
      </c>
      <c r="D933" s="2">
        <f t="shared" si="110"/>
        <v>11.2684</v>
      </c>
      <c r="E933" s="2">
        <f t="shared" si="112"/>
        <v>11.2684</v>
      </c>
      <c r="F933" s="2">
        <f t="shared" si="113"/>
        <v>11.248200000000001</v>
      </c>
      <c r="G933" s="2">
        <f t="shared" si="107"/>
        <v>11.373980000000003</v>
      </c>
      <c r="H933" s="2">
        <f t="shared" si="111"/>
        <v>10.997984999999998</v>
      </c>
      <c r="I933" s="2">
        <f t="array" ref="I933">SUMPRODUCT(B917:B936, (ROW(B917:B936)-ROW(B917)+1)) / (20*21/2)</f>
        <v>11.320685714285712</v>
      </c>
      <c r="J933" s="2">
        <f t="shared" si="114"/>
        <v>11.28622232049152</v>
      </c>
      <c r="K933" s="2">
        <f t="shared" si="108"/>
        <v>11.323649847500596</v>
      </c>
    </row>
    <row r="934" spans="1:11" ht="13.5" x14ac:dyDescent="0.25">
      <c r="A934" s="3">
        <f>TITRES_STAT!B937</f>
        <v>43367</v>
      </c>
      <c r="B934" s="6">
        <f>TITRES_STAT!D937</f>
        <v>11.47</v>
      </c>
      <c r="C934" s="2">
        <f t="shared" si="109"/>
        <v>0.12600000000000122</v>
      </c>
      <c r="D934" s="2">
        <f t="shared" si="110"/>
        <v>11.3188</v>
      </c>
      <c r="E934" s="2">
        <f t="shared" si="112"/>
        <v>11.2873</v>
      </c>
      <c r="F934" s="2">
        <f t="shared" si="113"/>
        <v>11.256699999999999</v>
      </c>
      <c r="G934" s="2">
        <f t="shared" si="107"/>
        <v>11.373980000000007</v>
      </c>
      <c r="H934" s="2">
        <f t="shared" si="111"/>
        <v>11.002419999999999</v>
      </c>
      <c r="I934" s="2">
        <f t="array" ref="I934">SUMPRODUCT(B918:B937, (ROW(B918:B937)-ROW(B918)+1)) / (20*21/2)</f>
        <v>11.338628571428572</v>
      </c>
      <c r="J934" s="2">
        <f t="shared" si="114"/>
        <v>11.303724956635186</v>
      </c>
      <c r="K934" s="2">
        <f t="shared" si="108"/>
        <v>11.329389069167238</v>
      </c>
    </row>
    <row r="935" spans="1:11" ht="13.5" x14ac:dyDescent="0.25">
      <c r="A935" s="3">
        <f>TITRES_STAT!B938</f>
        <v>43368</v>
      </c>
      <c r="B935" s="6">
        <f>TITRES_STAT!D938</f>
        <v>11.47</v>
      </c>
      <c r="C935" s="2">
        <f t="shared" si="109"/>
        <v>0</v>
      </c>
      <c r="D935" s="2">
        <f t="shared" si="110"/>
        <v>11.369199999999999</v>
      </c>
      <c r="E935" s="2">
        <f t="shared" si="112"/>
        <v>11.3062</v>
      </c>
      <c r="F935" s="2">
        <f t="shared" si="113"/>
        <v>11.26615</v>
      </c>
      <c r="G935" s="2">
        <f t="shared" si="107"/>
        <v>11.373980000000008</v>
      </c>
      <c r="H935" s="2">
        <f t="shared" si="111"/>
        <v>11.006559999999997</v>
      </c>
      <c r="I935" s="2">
        <f t="array" ref="I935">SUMPRODUCT(B919:B938, (ROW(B919:B938)-ROW(B919)+1)) / (20*21/2)</f>
        <v>11.355100000000002</v>
      </c>
      <c r="J935" s="2">
        <f t="shared" si="114"/>
        <v>11.319560675050884</v>
      </c>
      <c r="K935" s="2">
        <f t="shared" si="108"/>
        <v>11.334903223317543</v>
      </c>
    </row>
    <row r="936" spans="1:11" ht="13.5" x14ac:dyDescent="0.25">
      <c r="A936" s="3">
        <f>TITRES_STAT!B939</f>
        <v>43369</v>
      </c>
      <c r="B936" s="6">
        <f>TITRES_STAT!D939</f>
        <v>11.47</v>
      </c>
      <c r="C936" s="2">
        <f t="shared" si="109"/>
        <v>0</v>
      </c>
      <c r="D936" s="2">
        <f t="shared" si="110"/>
        <v>11.419599999999999</v>
      </c>
      <c r="E936" s="2">
        <f t="shared" si="112"/>
        <v>11.325099999999999</v>
      </c>
      <c r="F936" s="2">
        <f t="shared" si="113"/>
        <v>11.281599999999999</v>
      </c>
      <c r="G936" s="2">
        <f t="shared" si="107"/>
        <v>11.373980000000008</v>
      </c>
      <c r="H936" s="2">
        <f t="shared" si="111"/>
        <v>11.010994999999996</v>
      </c>
      <c r="I936" s="2">
        <f t="array" ref="I936">SUMPRODUCT(B920:B939, (ROW(B920:B939)-ROW(B920)+1)) / (20*21/2)</f>
        <v>11.370100000000001</v>
      </c>
      <c r="J936" s="2">
        <f t="shared" si="114"/>
        <v>11.333888229807943</v>
      </c>
      <c r="K936" s="2">
        <f t="shared" si="108"/>
        <v>11.34020113612862</v>
      </c>
    </row>
    <row r="937" spans="1:11" ht="13.5" x14ac:dyDescent="0.25">
      <c r="A937" s="3">
        <f>TITRES_STAT!B940</f>
        <v>43370</v>
      </c>
      <c r="B937" s="6">
        <f>TITRES_STAT!D940</f>
        <v>11.47</v>
      </c>
      <c r="C937" s="2">
        <f t="shared" si="109"/>
        <v>0</v>
      </c>
      <c r="D937" s="2">
        <f t="shared" si="110"/>
        <v>11.444799999999999</v>
      </c>
      <c r="E937" s="2">
        <f t="shared" si="112"/>
        <v>11.343999999999999</v>
      </c>
      <c r="F937" s="2">
        <f t="shared" si="113"/>
        <v>11.297049999999999</v>
      </c>
      <c r="G937" s="2">
        <f t="shared" si="107"/>
        <v>11.373980000000007</v>
      </c>
      <c r="H937" s="2">
        <f t="shared" si="111"/>
        <v>11.015724999999998</v>
      </c>
      <c r="I937" s="2">
        <f t="array" ref="I937">SUMPRODUCT(B921:B940, (ROW(B921:B940)-ROW(B921)+1)) / (20*21/2)</f>
        <v>11.383900000000001</v>
      </c>
      <c r="J937" s="2">
        <f t="shared" si="114"/>
        <v>11.346851255540521</v>
      </c>
      <c r="K937" s="2">
        <f t="shared" si="108"/>
        <v>11.345291287652987</v>
      </c>
    </row>
    <row r="938" spans="1:11" ht="13.5" x14ac:dyDescent="0.25">
      <c r="A938" s="3">
        <f>TITRES_STAT!B941</f>
        <v>43371</v>
      </c>
      <c r="B938" s="6">
        <f>TITRES_STAT!D941</f>
        <v>11.47</v>
      </c>
      <c r="C938" s="2">
        <f t="shared" si="109"/>
        <v>0</v>
      </c>
      <c r="D938" s="2">
        <f t="shared" si="110"/>
        <v>11.47</v>
      </c>
      <c r="E938" s="2">
        <f t="shared" si="112"/>
        <v>11.369199999999999</v>
      </c>
      <c r="F938" s="2">
        <f t="shared" si="113"/>
        <v>11.3125</v>
      </c>
      <c r="G938" s="2">
        <f t="shared" si="107"/>
        <v>11.373980000000007</v>
      </c>
      <c r="H938" s="2">
        <f t="shared" si="111"/>
        <v>11.020749999999996</v>
      </c>
      <c r="I938" s="2">
        <f t="array" ref="I938">SUMPRODUCT(B922:B941, (ROW(B922:B941)-ROW(B922)+1)) / (20*21/2)</f>
        <v>11.394690476190474</v>
      </c>
      <c r="J938" s="2">
        <f t="shared" si="114"/>
        <v>11.358579707393806</v>
      </c>
      <c r="K938" s="2">
        <f t="shared" si="108"/>
        <v>11.350181825392086</v>
      </c>
    </row>
    <row r="939" spans="1:11" ht="13.5" x14ac:dyDescent="0.25">
      <c r="A939" s="3">
        <f>TITRES_STAT!B942</f>
        <v>43374</v>
      </c>
      <c r="B939" s="6">
        <f>TITRES_STAT!D942</f>
        <v>11.47</v>
      </c>
      <c r="C939" s="2">
        <f t="shared" si="109"/>
        <v>0</v>
      </c>
      <c r="D939" s="2">
        <f t="shared" si="110"/>
        <v>11.47</v>
      </c>
      <c r="E939" s="2">
        <f t="shared" si="112"/>
        <v>11.394400000000001</v>
      </c>
      <c r="F939" s="2">
        <f t="shared" si="113"/>
        <v>11.325100000000001</v>
      </c>
      <c r="G939" s="2">
        <f t="shared" si="107"/>
        <v>11.373980000000007</v>
      </c>
      <c r="H939" s="2">
        <f t="shared" si="111"/>
        <v>11.025774999999996</v>
      </c>
      <c r="I939" s="2">
        <f t="array" ref="I939">SUMPRODUCT(B923:B942, (ROW(B923:B942)-ROW(B923)+1)) / (20*21/2)</f>
        <v>11.404371428571427</v>
      </c>
      <c r="J939" s="2">
        <f t="shared" si="114"/>
        <v>11.369191163832493</v>
      </c>
      <c r="K939" s="2">
        <f t="shared" si="108"/>
        <v>11.354880577337495</v>
      </c>
    </row>
    <row r="940" spans="1:11" ht="13.5" x14ac:dyDescent="0.25">
      <c r="A940" s="3">
        <f>TITRES_STAT!B943</f>
        <v>43375</v>
      </c>
      <c r="B940" s="6">
        <f>TITRES_STAT!D943</f>
        <v>11.47</v>
      </c>
      <c r="C940" s="2">
        <f t="shared" si="109"/>
        <v>0</v>
      </c>
      <c r="D940" s="2">
        <f t="shared" si="110"/>
        <v>11.47</v>
      </c>
      <c r="E940" s="2">
        <f t="shared" si="112"/>
        <v>11.419599999999999</v>
      </c>
      <c r="F940" s="2">
        <f t="shared" si="113"/>
        <v>11.337700000000002</v>
      </c>
      <c r="G940" s="2">
        <f t="shared" si="107"/>
        <v>11.375620000000005</v>
      </c>
      <c r="H940" s="2">
        <f t="shared" si="111"/>
        <v>11.029999999999996</v>
      </c>
      <c r="I940" s="2">
        <f t="array" ref="I940">SUMPRODUCT(B924:B943, (ROW(B924:B943)-ROW(B924)+1)) / (20*21/2)</f>
        <v>11.413242857142855</v>
      </c>
      <c r="J940" s="2">
        <f t="shared" si="114"/>
        <v>11.378792005372256</v>
      </c>
      <c r="K940" s="2">
        <f t="shared" si="108"/>
        <v>11.359395064500729</v>
      </c>
    </row>
    <row r="941" spans="1:11" ht="13.5" x14ac:dyDescent="0.25">
      <c r="A941" s="3">
        <f>TITRES_STAT!B944</f>
        <v>43376</v>
      </c>
      <c r="B941" s="6">
        <f>TITRES_STAT!D944</f>
        <v>11.451000000000001</v>
      </c>
      <c r="C941" s="2">
        <f t="shared" si="109"/>
        <v>-1.9000000000000128E-2</v>
      </c>
      <c r="D941" s="2">
        <f t="shared" si="110"/>
        <v>11.466200000000001</v>
      </c>
      <c r="E941" s="2">
        <f t="shared" si="112"/>
        <v>11.4429</v>
      </c>
      <c r="F941" s="2">
        <f t="shared" si="113"/>
        <v>11.349349999999999</v>
      </c>
      <c r="G941" s="2">
        <f t="shared" si="107"/>
        <v>11.376880000000007</v>
      </c>
      <c r="H941" s="2">
        <f t="shared" si="111"/>
        <v>11.034129999999996</v>
      </c>
      <c r="I941" s="2">
        <f t="array" ref="I941">SUMPRODUCT(B925:B944, (ROW(B925:B944)-ROW(B925)+1)) / (20*21/2)</f>
        <v>11.421304761904761</v>
      </c>
      <c r="J941" s="2">
        <f t="shared" si="114"/>
        <v>11.385668957241565</v>
      </c>
      <c r="K941" s="2">
        <f t="shared" si="108"/>
        <v>11.362987414912467</v>
      </c>
    </row>
    <row r="942" spans="1:11" ht="13.5" x14ac:dyDescent="0.25">
      <c r="A942" s="3">
        <f>TITRES_STAT!B945</f>
        <v>43377</v>
      </c>
      <c r="B942" s="6">
        <f>TITRES_STAT!D945</f>
        <v>11.451000000000001</v>
      </c>
      <c r="C942" s="2">
        <f t="shared" si="109"/>
        <v>0</v>
      </c>
      <c r="D942" s="2">
        <f t="shared" si="110"/>
        <v>11.462400000000001</v>
      </c>
      <c r="E942" s="2">
        <f t="shared" si="112"/>
        <v>11.4536</v>
      </c>
      <c r="F942" s="2">
        <f t="shared" si="113"/>
        <v>11.357849999999999</v>
      </c>
      <c r="G942" s="2">
        <f t="shared" si="107"/>
        <v>11.378140000000007</v>
      </c>
      <c r="H942" s="2">
        <f t="shared" si="111"/>
        <v>11.038259999999996</v>
      </c>
      <c r="I942" s="2">
        <f t="array" ref="I942">SUMPRODUCT(B926:B945, (ROW(B926:B945)-ROW(B926)+1)) / (20*21/2)</f>
        <v>11.396176190476192</v>
      </c>
      <c r="J942" s="2">
        <f t="shared" si="114"/>
        <v>11.391890961313797</v>
      </c>
      <c r="K942" s="2">
        <f t="shared" si="108"/>
        <v>11.36643888883747</v>
      </c>
    </row>
    <row r="943" spans="1:11" ht="13.5" x14ac:dyDescent="0.25">
      <c r="A943" s="3">
        <f>TITRES_STAT!B946</f>
        <v>43378</v>
      </c>
      <c r="B943" s="6">
        <f>TITRES_STAT!D946</f>
        <v>11.451000000000001</v>
      </c>
      <c r="C943" s="2">
        <f t="shared" si="109"/>
        <v>0</v>
      </c>
      <c r="D943" s="2">
        <f t="shared" si="110"/>
        <v>11.458600000000001</v>
      </c>
      <c r="E943" s="2">
        <f t="shared" si="112"/>
        <v>11.4643</v>
      </c>
      <c r="F943" s="2">
        <f t="shared" si="113"/>
        <v>11.366349999999999</v>
      </c>
      <c r="G943" s="2">
        <f t="shared" si="107"/>
        <v>11.379520000000007</v>
      </c>
      <c r="H943" s="2">
        <f t="shared" si="111"/>
        <v>11.042894999999998</v>
      </c>
      <c r="I943" s="2">
        <f t="array" ref="I943">SUMPRODUCT(B927:B946, (ROW(B927:B946)-ROW(B927)+1)) / (20*21/2)</f>
        <v>11.371857142857143</v>
      </c>
      <c r="J943" s="2">
        <f t="shared" si="114"/>
        <v>11.397520393569625</v>
      </c>
      <c r="K943" s="2">
        <f t="shared" si="108"/>
        <v>11.369755010843845</v>
      </c>
    </row>
    <row r="944" spans="1:11" ht="13.5" x14ac:dyDescent="0.25">
      <c r="A944" s="3">
        <f>TITRES_STAT!B947</f>
        <v>43381</v>
      </c>
      <c r="B944" s="6">
        <f>TITRES_STAT!D947</f>
        <v>11.451000000000001</v>
      </c>
      <c r="C944" s="2">
        <f t="shared" si="109"/>
        <v>0</v>
      </c>
      <c r="D944" s="2">
        <f t="shared" si="110"/>
        <v>11.454800000000001</v>
      </c>
      <c r="E944" s="2">
        <f t="shared" si="112"/>
        <v>11.462399999999999</v>
      </c>
      <c r="F944" s="2">
        <f t="shared" si="113"/>
        <v>11.374849999999999</v>
      </c>
      <c r="G944" s="2">
        <f t="shared" si="107"/>
        <v>11.380900000000008</v>
      </c>
      <c r="H944" s="2">
        <f t="shared" si="111"/>
        <v>11.048119999999999</v>
      </c>
      <c r="I944" s="2">
        <f t="array" ref="I944">SUMPRODUCT(B928:B947, (ROW(B928:B947)-ROW(B928)+1)) / (20*21/2)</f>
        <v>11.348347619047621</v>
      </c>
      <c r="J944" s="2">
        <f t="shared" si="114"/>
        <v>11.402613689420136</v>
      </c>
      <c r="K944" s="2">
        <f t="shared" si="108"/>
        <v>11.37294108884997</v>
      </c>
    </row>
    <row r="945" spans="1:11" ht="13.5" x14ac:dyDescent="0.25">
      <c r="A945" s="3">
        <f>TITRES_STAT!B948</f>
        <v>43382</v>
      </c>
      <c r="B945" s="6">
        <f>TITRES_STAT!D948</f>
        <v>11.111000000000001</v>
      </c>
      <c r="C945" s="2">
        <f t="shared" si="109"/>
        <v>-0.33999999999999986</v>
      </c>
      <c r="D945" s="2">
        <f t="shared" si="110"/>
        <v>11.383000000000001</v>
      </c>
      <c r="E945" s="2">
        <f t="shared" si="112"/>
        <v>11.426500000000001</v>
      </c>
      <c r="F945" s="2">
        <f t="shared" si="113"/>
        <v>11.366349999999999</v>
      </c>
      <c r="G945" s="2">
        <f t="shared" si="107"/>
        <v>11.374100000000007</v>
      </c>
      <c r="H945" s="2">
        <f t="shared" si="111"/>
        <v>11.050550000000001</v>
      </c>
      <c r="I945" s="2">
        <f t="array" ref="I945">SUMPRODUCT(B929:B948, (ROW(B929:B948)-ROW(B929)+1)) / (20*21/2)</f>
        <v>11.32564761904762</v>
      </c>
      <c r="J945" s="2">
        <f t="shared" si="114"/>
        <v>11.37484095709441</v>
      </c>
      <c r="K945" s="2">
        <f t="shared" si="108"/>
        <v>11.362668889287226</v>
      </c>
    </row>
    <row r="946" spans="1:11" ht="13.5" x14ac:dyDescent="0.25">
      <c r="A946" s="3">
        <f>TITRES_STAT!B949</f>
        <v>43383</v>
      </c>
      <c r="B946" s="6">
        <f>TITRES_STAT!D949</f>
        <v>11.111000000000001</v>
      </c>
      <c r="C946" s="2">
        <f t="shared" si="109"/>
        <v>0</v>
      </c>
      <c r="D946" s="2">
        <f t="shared" si="110"/>
        <v>11.315000000000001</v>
      </c>
      <c r="E946" s="2">
        <f t="shared" si="112"/>
        <v>11.390600000000001</v>
      </c>
      <c r="F946" s="2">
        <f t="shared" si="113"/>
        <v>11.357849999999997</v>
      </c>
      <c r="G946" s="2">
        <f t="shared" ref="G946:G1009" si="115">AVERAGE(B897:B946)</f>
        <v>11.366920000000009</v>
      </c>
      <c r="H946" s="2">
        <f t="shared" si="111"/>
        <v>11.054075000000001</v>
      </c>
      <c r="I946" s="2">
        <f t="array" ref="I946">SUMPRODUCT(B930:B949, (ROW(B930:B949)-ROW(B930)+1)) / (20*21/2)</f>
        <v>11.303457142857146</v>
      </c>
      <c r="J946" s="2">
        <f t="shared" si="114"/>
        <v>11.349713246894943</v>
      </c>
      <c r="K946" s="2">
        <f t="shared" si="108"/>
        <v>11.352799521079884</v>
      </c>
    </row>
    <row r="947" spans="1:11" ht="13.5" x14ac:dyDescent="0.25">
      <c r="A947" s="3">
        <f>TITRES_STAT!B950</f>
        <v>43384</v>
      </c>
      <c r="B947" s="6">
        <f>TITRES_STAT!D950</f>
        <v>11.111000000000001</v>
      </c>
      <c r="C947" s="2">
        <f t="shared" si="109"/>
        <v>0</v>
      </c>
      <c r="D947" s="2">
        <f t="shared" si="110"/>
        <v>11.247000000000003</v>
      </c>
      <c r="E947" s="2">
        <f t="shared" si="112"/>
        <v>11.354700000000001</v>
      </c>
      <c r="F947" s="2">
        <f t="shared" si="113"/>
        <v>11.349349999999998</v>
      </c>
      <c r="G947" s="2">
        <f t="shared" si="115"/>
        <v>11.359740000000009</v>
      </c>
      <c r="H947" s="2">
        <f t="shared" si="111"/>
        <v>11.056859999999999</v>
      </c>
      <c r="I947" s="2">
        <f t="array" ref="I947">SUMPRODUCT(B931:B950, (ROW(B931:B950)-ROW(B931)+1)) / (20*21/2)</f>
        <v>11.281776190476194</v>
      </c>
      <c r="J947" s="2">
        <f t="shared" si="114"/>
        <v>11.326978651952569</v>
      </c>
      <c r="K947" s="2">
        <f t="shared" ref="K947:K1010" si="116">$K$4*B947+(1-$K$4)*K946</f>
        <v>11.34331718691989</v>
      </c>
    </row>
    <row r="948" spans="1:11" ht="13.5" x14ac:dyDescent="0.25">
      <c r="A948" s="3">
        <f>TITRES_STAT!B951</f>
        <v>43385</v>
      </c>
      <c r="B948" s="6">
        <f>TITRES_STAT!D951</f>
        <v>11.111000000000001</v>
      </c>
      <c r="C948" s="2">
        <f t="shared" si="109"/>
        <v>0</v>
      </c>
      <c r="D948" s="2">
        <f t="shared" si="110"/>
        <v>11.179000000000002</v>
      </c>
      <c r="E948" s="2">
        <f t="shared" si="112"/>
        <v>11.318800000000001</v>
      </c>
      <c r="F948" s="2">
        <f t="shared" si="113"/>
        <v>11.343999999999998</v>
      </c>
      <c r="G948" s="2">
        <f t="shared" si="115"/>
        <v>11.352560000000008</v>
      </c>
      <c r="H948" s="2">
        <f t="shared" si="111"/>
        <v>11.059645</v>
      </c>
      <c r="I948" s="2">
        <f t="array" ref="I948">SUMPRODUCT(B932:B951, (ROW(B932:B951)-ROW(B932)+1)) / (20*21/2)</f>
        <v>11.230604761904763</v>
      </c>
      <c r="J948" s="2">
        <f t="shared" si="114"/>
        <v>11.306409256528514</v>
      </c>
      <c r="K948" s="2">
        <f t="shared" si="116"/>
        <v>11.334206709001464</v>
      </c>
    </row>
    <row r="949" spans="1:11" ht="13.5" x14ac:dyDescent="0.25">
      <c r="A949" s="3">
        <f>TITRES_STAT!B952</f>
        <v>43389</v>
      </c>
      <c r="B949" s="6">
        <f>TITRES_STAT!D952</f>
        <v>11.111000000000001</v>
      </c>
      <c r="C949" s="2">
        <f t="shared" si="109"/>
        <v>0</v>
      </c>
      <c r="D949" s="2">
        <f t="shared" si="110"/>
        <v>11.111000000000001</v>
      </c>
      <c r="E949" s="2">
        <f t="shared" si="112"/>
        <v>11.282900000000001</v>
      </c>
      <c r="F949" s="2">
        <f t="shared" si="113"/>
        <v>11.338649999999998</v>
      </c>
      <c r="G949" s="2">
        <f t="shared" si="115"/>
        <v>11.345380000000008</v>
      </c>
      <c r="H949" s="2">
        <f t="shared" si="111"/>
        <v>11.062460000000002</v>
      </c>
      <c r="I949" s="2">
        <f t="array" ref="I949">SUMPRODUCT(B933:B952, (ROW(B933:B952)-ROW(B933)+1)) / (20*21/2)</f>
        <v>11.181442857142857</v>
      </c>
      <c r="J949" s="2">
        <f t="shared" si="114"/>
        <v>11.287798851144846</v>
      </c>
      <c r="K949" s="2">
        <f t="shared" si="116"/>
        <v>11.325453504726898</v>
      </c>
    </row>
    <row r="950" spans="1:11" ht="13.5" x14ac:dyDescent="0.25">
      <c r="A950" s="3">
        <f>TITRES_STAT!B953</f>
        <v>43390</v>
      </c>
      <c r="B950" s="6">
        <f>TITRES_STAT!D953</f>
        <v>11.111000000000001</v>
      </c>
      <c r="C950" s="2">
        <f t="shared" si="109"/>
        <v>0</v>
      </c>
      <c r="D950" s="2">
        <f t="shared" si="110"/>
        <v>11.111000000000001</v>
      </c>
      <c r="E950" s="2">
        <f t="shared" si="112"/>
        <v>11.247000000000003</v>
      </c>
      <c r="F950" s="2">
        <f t="shared" si="113"/>
        <v>11.333299999999996</v>
      </c>
      <c r="G950" s="2">
        <f t="shared" si="115"/>
        <v>11.338200000000006</v>
      </c>
      <c r="H950" s="2">
        <f t="shared" si="111"/>
        <v>11.064920000000003</v>
      </c>
      <c r="I950" s="2">
        <f t="array" ref="I950">SUMPRODUCT(B934:B953, (ROW(B934:B953)-ROW(B934)+1)) / (20*21/2)</f>
        <v>11.134890476190478</v>
      </c>
      <c r="J950" s="2">
        <f t="shared" si="114"/>
        <v>11.270960865321527</v>
      </c>
      <c r="K950" s="2">
        <f t="shared" si="116"/>
        <v>11.317043563365059</v>
      </c>
    </row>
    <row r="951" spans="1:11" ht="13.5" x14ac:dyDescent="0.25">
      <c r="A951" s="3">
        <f>TITRES_STAT!B954</f>
        <v>43391</v>
      </c>
      <c r="B951" s="6">
        <f>TITRES_STAT!D954</f>
        <v>10.795999999999999</v>
      </c>
      <c r="C951" s="2">
        <f t="shared" si="109"/>
        <v>-0.31500000000000128</v>
      </c>
      <c r="D951" s="2">
        <f t="shared" si="110"/>
        <v>11.048</v>
      </c>
      <c r="E951" s="2">
        <f t="shared" si="112"/>
        <v>11.181500000000003</v>
      </c>
      <c r="F951" s="2">
        <f t="shared" si="113"/>
        <v>11.312199999999995</v>
      </c>
      <c r="G951" s="2">
        <f t="shared" si="115"/>
        <v>11.321180000000005</v>
      </c>
      <c r="H951" s="2">
        <f t="shared" si="111"/>
        <v>11.065805000000001</v>
      </c>
      <c r="I951" s="2">
        <f t="array" ref="I951">SUMPRODUCT(B935:B954, (ROW(B935:B954)-ROW(B935)+1)) / (20*21/2)</f>
        <v>11.090280952380954</v>
      </c>
      <c r="J951" s="2">
        <f t="shared" si="114"/>
        <v>11.225726497195668</v>
      </c>
      <c r="K951" s="2">
        <f t="shared" si="116"/>
        <v>11.296610482448783</v>
      </c>
    </row>
    <row r="952" spans="1:11" ht="13.5" x14ac:dyDescent="0.25">
      <c r="A952" s="3">
        <f>TITRES_STAT!B955</f>
        <v>43392</v>
      </c>
      <c r="B952" s="6">
        <f>TITRES_STAT!D955</f>
        <v>10.795999999999999</v>
      </c>
      <c r="C952" s="2">
        <f t="shared" si="109"/>
        <v>0</v>
      </c>
      <c r="D952" s="2">
        <f t="shared" si="110"/>
        <v>10.984999999999999</v>
      </c>
      <c r="E952" s="2">
        <f t="shared" si="112"/>
        <v>11.116000000000003</v>
      </c>
      <c r="F952" s="2">
        <f t="shared" si="113"/>
        <v>11.284799999999995</v>
      </c>
      <c r="G952" s="2">
        <f t="shared" si="115"/>
        <v>11.307580000000007</v>
      </c>
      <c r="H952" s="2">
        <f t="shared" si="111"/>
        <v>11.067399999999999</v>
      </c>
      <c r="I952" s="2">
        <f t="array" ref="I952">SUMPRODUCT(B936:B955, (ROW(B936:B955)-ROW(B936)+1)) / (20*21/2)</f>
        <v>11.048914285714288</v>
      </c>
      <c r="J952" s="2">
        <f t="shared" si="114"/>
        <v>11.184800164129413</v>
      </c>
      <c r="K952" s="2">
        <f t="shared" si="116"/>
        <v>11.27697869882334</v>
      </c>
    </row>
    <row r="953" spans="1:11" ht="13.5" x14ac:dyDescent="0.25">
      <c r="A953" s="3">
        <f>TITRES_STAT!B956</f>
        <v>43395</v>
      </c>
      <c r="B953" s="6">
        <f>TITRES_STAT!D956</f>
        <v>10.795999999999999</v>
      </c>
      <c r="C953" s="2">
        <f t="shared" si="109"/>
        <v>0</v>
      </c>
      <c r="D953" s="2">
        <f t="shared" si="110"/>
        <v>10.922000000000001</v>
      </c>
      <c r="E953" s="2">
        <f t="shared" si="112"/>
        <v>11.0505</v>
      </c>
      <c r="F953" s="2">
        <f t="shared" si="113"/>
        <v>11.257399999999995</v>
      </c>
      <c r="G953" s="2">
        <f t="shared" si="115"/>
        <v>11.291580000000009</v>
      </c>
      <c r="H953" s="2">
        <f t="shared" si="111"/>
        <v>11.068525000000001</v>
      </c>
      <c r="I953" s="2">
        <f t="array" ref="I953">SUMPRODUCT(B937:B956, (ROW(B937:B956)-ROW(B937)+1)) / (20*21/2)</f>
        <v>11.041457142857144</v>
      </c>
      <c r="J953" s="2">
        <f t="shared" si="114"/>
        <v>11.147771577069468</v>
      </c>
      <c r="K953" s="2">
        <f t="shared" si="116"/>
        <v>11.258116789065562</v>
      </c>
    </row>
    <row r="954" spans="1:11" ht="13.5" x14ac:dyDescent="0.25">
      <c r="A954" s="3">
        <f>TITRES_STAT!B957</f>
        <v>43396</v>
      </c>
      <c r="B954" s="6">
        <f>TITRES_STAT!D957</f>
        <v>10.789</v>
      </c>
      <c r="C954" s="2">
        <f t="shared" si="109"/>
        <v>-6.9999999999996732E-3</v>
      </c>
      <c r="D954" s="2">
        <f t="shared" si="110"/>
        <v>10.857600000000001</v>
      </c>
      <c r="E954" s="2">
        <f t="shared" si="112"/>
        <v>10.984300000000001</v>
      </c>
      <c r="F954" s="2">
        <f t="shared" si="113"/>
        <v>11.223349999999996</v>
      </c>
      <c r="G954" s="2">
        <f t="shared" si="115"/>
        <v>11.275440000000009</v>
      </c>
      <c r="H954" s="2">
        <f t="shared" si="111"/>
        <v>11.070115000000003</v>
      </c>
      <c r="I954" s="2">
        <f t="array" ref="I954">SUMPRODUCT(B938:B957, (ROW(B938:B957)-ROW(B938)+1)) / (20*21/2)</f>
        <v>11.027900000000002</v>
      </c>
      <c r="J954" s="2">
        <f t="shared" si="114"/>
        <v>11.113602855443805</v>
      </c>
      <c r="K954" s="2">
        <f t="shared" si="116"/>
        <v>11.239720052239463</v>
      </c>
    </row>
    <row r="955" spans="1:11" ht="13.5" x14ac:dyDescent="0.25">
      <c r="A955" s="3">
        <f>TITRES_STAT!B958</f>
        <v>43397</v>
      </c>
      <c r="B955" s="6">
        <f>TITRES_STAT!D958</f>
        <v>10.789</v>
      </c>
      <c r="C955" s="2">
        <f t="shared" si="109"/>
        <v>0</v>
      </c>
      <c r="D955" s="2">
        <f t="shared" si="110"/>
        <v>10.793200000000001</v>
      </c>
      <c r="E955" s="2">
        <f t="shared" si="112"/>
        <v>10.952099999999998</v>
      </c>
      <c r="F955" s="2">
        <f t="shared" si="113"/>
        <v>11.189299999999996</v>
      </c>
      <c r="G955" s="2">
        <f t="shared" si="115"/>
        <v>11.261560000000006</v>
      </c>
      <c r="H955" s="2">
        <f t="shared" si="111"/>
        <v>11.071560000000002</v>
      </c>
      <c r="I955" s="2">
        <f t="array" ref="I955">SUMPRODUCT(B939:B958, (ROW(B939:B958)-ROW(B939)+1)) / (20*21/2)</f>
        <v>11.01587142857143</v>
      </c>
      <c r="J955" s="2">
        <f t="shared" si="114"/>
        <v>11.082688297782491</v>
      </c>
      <c r="K955" s="2">
        <f t="shared" si="116"/>
        <v>11.22204475607321</v>
      </c>
    </row>
    <row r="956" spans="1:11" ht="13.5" x14ac:dyDescent="0.25">
      <c r="A956" s="3">
        <f>TITRES_STAT!B959</f>
        <v>43398</v>
      </c>
      <c r="B956" s="6">
        <f>TITRES_STAT!D959</f>
        <v>11.111000000000001</v>
      </c>
      <c r="C956" s="2">
        <f t="shared" si="109"/>
        <v>0.32200000000000095</v>
      </c>
      <c r="D956" s="2">
        <f t="shared" si="110"/>
        <v>10.856200000000001</v>
      </c>
      <c r="E956" s="2">
        <f t="shared" si="112"/>
        <v>10.9521</v>
      </c>
      <c r="F956" s="2">
        <f t="shared" si="113"/>
        <v>11.171349999999997</v>
      </c>
      <c r="G956" s="2">
        <f t="shared" si="115"/>
        <v>11.254260000000006</v>
      </c>
      <c r="H956" s="2">
        <f t="shared" si="111"/>
        <v>11.074495000000002</v>
      </c>
      <c r="I956" s="2">
        <f t="array" ref="I956">SUMPRODUCT(B940:B959, (ROW(B940:B959)-ROW(B940)+1)) / (20*21/2)</f>
        <v>10.976542857142858</v>
      </c>
      <c r="J956" s="2">
        <f t="shared" si="114"/>
        <v>11.085384650374635</v>
      </c>
      <c r="K956" s="2">
        <f t="shared" si="116"/>
        <v>11.217690059756615</v>
      </c>
    </row>
    <row r="957" spans="1:11" ht="13.5" x14ac:dyDescent="0.25">
      <c r="A957" s="3">
        <f>TITRES_STAT!B960</f>
        <v>43399</v>
      </c>
      <c r="B957" s="6">
        <f>TITRES_STAT!D960</f>
        <v>11.029</v>
      </c>
      <c r="C957" s="2">
        <f t="shared" si="109"/>
        <v>-8.2000000000000739E-2</v>
      </c>
      <c r="D957" s="2">
        <f t="shared" si="110"/>
        <v>10.902799999999999</v>
      </c>
      <c r="E957" s="2">
        <f t="shared" si="112"/>
        <v>10.943900000000001</v>
      </c>
      <c r="F957" s="2">
        <f t="shared" si="113"/>
        <v>11.149299999999997</v>
      </c>
      <c r="G957" s="2">
        <f t="shared" si="115"/>
        <v>11.245700000000005</v>
      </c>
      <c r="H957" s="2">
        <f t="shared" si="111"/>
        <v>11.07708</v>
      </c>
      <c r="I957" s="2">
        <f t="array" ref="I957">SUMPRODUCT(B941:B960, (ROW(B941:B960)-ROW(B941)+1)) / (20*21/2)</f>
        <v>10.940814285714286</v>
      </c>
      <c r="J957" s="2">
        <f t="shared" si="114"/>
        <v>11.080014683672289</v>
      </c>
      <c r="K957" s="2">
        <f t="shared" si="116"/>
        <v>11.210290449570081</v>
      </c>
    </row>
    <row r="958" spans="1:11" ht="13.5" x14ac:dyDescent="0.25">
      <c r="A958" s="3">
        <f>TITRES_STAT!B961</f>
        <v>43402</v>
      </c>
      <c r="B958" s="6">
        <f>TITRES_STAT!D961</f>
        <v>11.023</v>
      </c>
      <c r="C958" s="2">
        <f t="shared" si="109"/>
        <v>-6.0000000000002274E-3</v>
      </c>
      <c r="D958" s="2">
        <f t="shared" si="110"/>
        <v>10.9482</v>
      </c>
      <c r="E958" s="2">
        <f t="shared" si="112"/>
        <v>10.9351</v>
      </c>
      <c r="F958" s="2">
        <f t="shared" si="113"/>
        <v>11.126949999999997</v>
      </c>
      <c r="G958" s="2">
        <f t="shared" si="115"/>
        <v>11.236760000000004</v>
      </c>
      <c r="H958" s="2">
        <f t="shared" si="111"/>
        <v>11.079720000000002</v>
      </c>
      <c r="I958" s="2">
        <f t="array" ref="I958">SUMPRODUCT(B942:B961, (ROW(B942:B961)-ROW(B942)+1)) / (20*21/2)</f>
        <v>10.908685714285717</v>
      </c>
      <c r="J958" s="2">
        <f t="shared" si="114"/>
        <v>11.074584713798737</v>
      </c>
      <c r="K958" s="2">
        <f t="shared" si="116"/>
        <v>11.202945726057528</v>
      </c>
    </row>
    <row r="959" spans="1:11" ht="13.5" x14ac:dyDescent="0.25">
      <c r="A959" s="3">
        <f>TITRES_STAT!B962</f>
        <v>43403</v>
      </c>
      <c r="B959" s="6">
        <f>TITRES_STAT!D962</f>
        <v>10.714</v>
      </c>
      <c r="C959" s="2">
        <f t="shared" si="109"/>
        <v>-0.30899999999999928</v>
      </c>
      <c r="D959" s="2">
        <f t="shared" si="110"/>
        <v>10.933199999999999</v>
      </c>
      <c r="E959" s="2">
        <f t="shared" si="112"/>
        <v>10.895399999999999</v>
      </c>
      <c r="F959" s="2">
        <f t="shared" si="113"/>
        <v>11.089149999999998</v>
      </c>
      <c r="G959" s="2">
        <f t="shared" si="115"/>
        <v>11.221640000000004</v>
      </c>
      <c r="H959" s="2">
        <f t="shared" si="111"/>
        <v>11.08067</v>
      </c>
      <c r="I959" s="2">
        <f t="array" ref="I959">SUMPRODUCT(B943:B962, (ROW(B943:B962)-ROW(B943)+1)) / (20*21/2)</f>
        <v>10.909495238095237</v>
      </c>
      <c r="J959" s="2">
        <f t="shared" si="114"/>
        <v>11.040243312484572</v>
      </c>
      <c r="K959" s="2">
        <f t="shared" si="116"/>
        <v>11.183771383859195</v>
      </c>
    </row>
    <row r="960" spans="1:11" ht="13.5" x14ac:dyDescent="0.25">
      <c r="A960" s="3">
        <f>TITRES_STAT!B963</f>
        <v>43404</v>
      </c>
      <c r="B960" s="6">
        <f>TITRES_STAT!D963</f>
        <v>10.714</v>
      </c>
      <c r="C960" s="2">
        <f t="shared" si="109"/>
        <v>0</v>
      </c>
      <c r="D960" s="2">
        <f t="shared" si="110"/>
        <v>10.918199999999999</v>
      </c>
      <c r="E960" s="2">
        <f t="shared" si="112"/>
        <v>10.855699999999999</v>
      </c>
      <c r="F960" s="2">
        <f t="shared" si="113"/>
        <v>11.051349999999998</v>
      </c>
      <c r="G960" s="2">
        <f t="shared" si="115"/>
        <v>11.206520000000006</v>
      </c>
      <c r="H960" s="2">
        <f t="shared" si="111"/>
        <v>11.080435000000001</v>
      </c>
      <c r="I960" s="2">
        <f t="array" ref="I960">SUMPRODUCT(B944:B963, (ROW(B944:B963)-ROW(B944)+1)) / (20*21/2)</f>
        <v>10.912914285714285</v>
      </c>
      <c r="J960" s="2">
        <f t="shared" si="114"/>
        <v>11.009172520819375</v>
      </c>
      <c r="K960" s="2">
        <f t="shared" si="116"/>
        <v>11.165348976649032</v>
      </c>
    </row>
    <row r="961" spans="1:11" ht="13.5" x14ac:dyDescent="0.25">
      <c r="A961" s="3">
        <f>TITRES_STAT!B964</f>
        <v>43405</v>
      </c>
      <c r="B961" s="6">
        <f>TITRES_STAT!D964</f>
        <v>10.714</v>
      </c>
      <c r="C961" s="2">
        <f t="shared" si="109"/>
        <v>0</v>
      </c>
      <c r="D961" s="2">
        <f t="shared" si="110"/>
        <v>10.838799999999999</v>
      </c>
      <c r="E961" s="2">
        <f t="shared" si="112"/>
        <v>10.8475</v>
      </c>
      <c r="F961" s="2">
        <f t="shared" si="113"/>
        <v>11.014499999999998</v>
      </c>
      <c r="G961" s="2">
        <f t="shared" si="115"/>
        <v>11.191900000000008</v>
      </c>
      <c r="H961" s="2">
        <f t="shared" si="111"/>
        <v>11.081355</v>
      </c>
      <c r="I961" s="2">
        <f t="array" ref="I961">SUMPRODUCT(B945:B964, (ROW(B945:B964)-ROW(B945)+1)) / (20*21/2)</f>
        <v>10.918342857142857</v>
      </c>
      <c r="J961" s="2">
        <f t="shared" si="114"/>
        <v>10.981060852169911</v>
      </c>
      <c r="K961" s="2">
        <f t="shared" si="116"/>
        <v>11.147649016780443</v>
      </c>
    </row>
    <row r="962" spans="1:11" ht="13.5" x14ac:dyDescent="0.25">
      <c r="A962" s="3">
        <f>TITRES_STAT!B965</f>
        <v>43406</v>
      </c>
      <c r="B962" s="6">
        <f>TITRES_STAT!D965</f>
        <v>11.023</v>
      </c>
      <c r="C962" s="2">
        <f t="shared" si="109"/>
        <v>0.30899999999999928</v>
      </c>
      <c r="D962" s="2">
        <f t="shared" si="110"/>
        <v>10.8376</v>
      </c>
      <c r="E962" s="2">
        <f t="shared" si="112"/>
        <v>10.870199999999999</v>
      </c>
      <c r="F962" s="2">
        <f t="shared" si="113"/>
        <v>10.993099999999998</v>
      </c>
      <c r="G962" s="2">
        <f t="shared" si="115"/>
        <v>11.186360000000006</v>
      </c>
      <c r="H962" s="2">
        <f t="shared" si="111"/>
        <v>11.083820000000003</v>
      </c>
      <c r="I962" s="2">
        <f t="array" ref="I962">SUMPRODUCT(B946:B965, (ROW(B946:B965)-ROW(B946)+1)) / (20*21/2)</f>
        <v>10.925780952380954</v>
      </c>
      <c r="J962" s="2">
        <f t="shared" si="114"/>
        <v>10.985055056725157</v>
      </c>
      <c r="K962" s="2">
        <f t="shared" si="116"/>
        <v>11.142760820043955</v>
      </c>
    </row>
    <row r="963" spans="1:11" ht="13.5" x14ac:dyDescent="0.25">
      <c r="A963" s="3">
        <f>TITRES_STAT!B966</f>
        <v>43409</v>
      </c>
      <c r="B963" s="6">
        <f>TITRES_STAT!D966</f>
        <v>11.029</v>
      </c>
      <c r="C963" s="2">
        <f t="shared" si="109"/>
        <v>6.0000000000002274E-3</v>
      </c>
      <c r="D963" s="2">
        <f t="shared" si="110"/>
        <v>10.838800000000001</v>
      </c>
      <c r="E963" s="2">
        <f t="shared" si="112"/>
        <v>10.8935</v>
      </c>
      <c r="F963" s="2">
        <f t="shared" si="113"/>
        <v>10.971999999999998</v>
      </c>
      <c r="G963" s="2">
        <f t="shared" si="115"/>
        <v>11.180940000000005</v>
      </c>
      <c r="H963" s="2">
        <f t="shared" si="111"/>
        <v>11.086050000000006</v>
      </c>
      <c r="I963" s="2">
        <f t="array" ref="I963">SUMPRODUCT(B947:B966, (ROW(B947:B966)-ROW(B947)+1)) / (20*21/2)</f>
        <v>10.929990476190477</v>
      </c>
      <c r="J963" s="2">
        <f t="shared" si="114"/>
        <v>10.989240289417999</v>
      </c>
      <c r="K963" s="2">
        <f t="shared" si="116"/>
        <v>11.138299611414782</v>
      </c>
    </row>
    <row r="964" spans="1:11" ht="13.5" x14ac:dyDescent="0.25">
      <c r="A964" s="3">
        <f>TITRES_STAT!B967</f>
        <v>43410</v>
      </c>
      <c r="B964" s="6">
        <f>TITRES_STAT!D967</f>
        <v>11.029</v>
      </c>
      <c r="C964" s="2">
        <f t="shared" ref="C964:C1027" si="117">B964-B963</f>
        <v>0</v>
      </c>
      <c r="D964" s="2">
        <f t="shared" si="110"/>
        <v>10.9018</v>
      </c>
      <c r="E964" s="2">
        <f t="shared" si="112"/>
        <v>10.917499999999999</v>
      </c>
      <c r="F964" s="2">
        <f t="shared" si="113"/>
        <v>10.950899999999999</v>
      </c>
      <c r="G964" s="2">
        <f t="shared" si="115"/>
        <v>11.175520000000004</v>
      </c>
      <c r="H964" s="2">
        <f t="shared" si="111"/>
        <v>11.087390000000006</v>
      </c>
      <c r="I964" s="2">
        <f t="array" ref="I964">SUMPRODUCT(B948:B967, (ROW(B948:B967)-ROW(B948)+1)) / (20*21/2)</f>
        <v>10.934771428571429</v>
      </c>
      <c r="J964" s="2">
        <f t="shared" si="114"/>
        <v>10.993026928521047</v>
      </c>
      <c r="K964" s="2">
        <f t="shared" si="116"/>
        <v>11.134013352143615</v>
      </c>
    </row>
    <row r="965" spans="1:11" ht="13.5" x14ac:dyDescent="0.25">
      <c r="A965" s="3">
        <f>TITRES_STAT!B968</f>
        <v>43411</v>
      </c>
      <c r="B965" s="6">
        <f>TITRES_STAT!D968</f>
        <v>11.029</v>
      </c>
      <c r="C965" s="2">
        <f t="shared" si="117"/>
        <v>0</v>
      </c>
      <c r="D965" s="2">
        <f t="shared" si="110"/>
        <v>10.9648</v>
      </c>
      <c r="E965" s="2">
        <f t="shared" si="112"/>
        <v>10.941499999999998</v>
      </c>
      <c r="F965" s="2">
        <f t="shared" si="113"/>
        <v>10.9468</v>
      </c>
      <c r="G965" s="2">
        <f t="shared" si="115"/>
        <v>11.170480000000003</v>
      </c>
      <c r="H965" s="2">
        <f t="shared" si="111"/>
        <v>11.089765000000009</v>
      </c>
      <c r="I965" s="2">
        <f t="array" ref="I965">SUMPRODUCT(B949:B968, (ROW(B949:B968)-ROW(B949)+1)) / (20*21/2)</f>
        <v>10.94012380952381</v>
      </c>
      <c r="J965" s="2">
        <f t="shared" si="114"/>
        <v>10.996452935328566</v>
      </c>
      <c r="K965" s="2">
        <f t="shared" si="116"/>
        <v>11.129895181471317</v>
      </c>
    </row>
    <row r="966" spans="1:11" ht="13.5" x14ac:dyDescent="0.25">
      <c r="A966" s="3">
        <f>TITRES_STAT!B969</f>
        <v>43412</v>
      </c>
      <c r="B966" s="6">
        <f>TITRES_STAT!D969</f>
        <v>10.991</v>
      </c>
      <c r="C966" s="2">
        <f t="shared" si="117"/>
        <v>-3.8000000000000256E-2</v>
      </c>
      <c r="D966" s="2">
        <f t="shared" ref="D966:D1029" si="118">AVERAGE(B962:B966)</f>
        <v>11.020199999999999</v>
      </c>
      <c r="E966" s="2">
        <f t="shared" si="112"/>
        <v>10.929499999999999</v>
      </c>
      <c r="F966" s="2">
        <f t="shared" si="113"/>
        <v>10.940799999999999</v>
      </c>
      <c r="G966" s="2">
        <f t="shared" si="115"/>
        <v>11.167079999999999</v>
      </c>
      <c r="H966" s="2">
        <f t="shared" si="111"/>
        <v>11.091950000000011</v>
      </c>
      <c r="I966" s="2">
        <f t="array" ref="I966">SUMPRODUCT(B950:B969, (ROW(B950:B969)-ROW(B950)+1)) / (20*21/2)</f>
        <v>10.949095238095238</v>
      </c>
      <c r="J966" s="2">
        <f t="shared" si="114"/>
        <v>10.995933608154417</v>
      </c>
      <c r="K966" s="2">
        <f t="shared" si="116"/>
        <v>11.124448311609697</v>
      </c>
    </row>
    <row r="967" spans="1:11" ht="13.5" x14ac:dyDescent="0.25">
      <c r="A967" s="3">
        <f>TITRES_STAT!B970</f>
        <v>43413</v>
      </c>
      <c r="B967" s="6">
        <f>TITRES_STAT!D970</f>
        <v>10.991</v>
      </c>
      <c r="C967" s="2">
        <f t="shared" si="117"/>
        <v>0</v>
      </c>
      <c r="D967" s="2">
        <f t="shared" si="118"/>
        <v>11.0138</v>
      </c>
      <c r="E967" s="2">
        <f t="shared" si="112"/>
        <v>10.925699999999999</v>
      </c>
      <c r="F967" s="2">
        <f t="shared" si="113"/>
        <v>10.934799999999999</v>
      </c>
      <c r="G967" s="2">
        <f t="shared" si="115"/>
        <v>11.163679999999999</v>
      </c>
      <c r="H967" s="2">
        <f t="shared" si="111"/>
        <v>11.094105000000013</v>
      </c>
      <c r="I967" s="2">
        <f t="array" ref="I967">SUMPRODUCT(B951:B970, (ROW(B951:B970)-ROW(B951)+1)) / (20*21/2)</f>
        <v>10.958485714285713</v>
      </c>
      <c r="J967" s="2">
        <f t="shared" si="114"/>
        <v>10.99546374071114</v>
      </c>
      <c r="K967" s="2">
        <f t="shared" si="116"/>
        <v>11.119215044487747</v>
      </c>
    </row>
    <row r="968" spans="1:11" ht="13.5" x14ac:dyDescent="0.25">
      <c r="A968" s="3">
        <f>TITRES_STAT!B971</f>
        <v>43416</v>
      </c>
      <c r="B968" s="6">
        <f>TITRES_STAT!D971</f>
        <v>10.991</v>
      </c>
      <c r="C968" s="2">
        <f t="shared" si="117"/>
        <v>0</v>
      </c>
      <c r="D968" s="2">
        <f t="shared" si="118"/>
        <v>11.0062</v>
      </c>
      <c r="E968" s="2">
        <f t="shared" si="112"/>
        <v>10.922499999999999</v>
      </c>
      <c r="F968" s="2">
        <f t="shared" si="113"/>
        <v>10.928799999999999</v>
      </c>
      <c r="G968" s="2">
        <f t="shared" si="115"/>
        <v>11.16028</v>
      </c>
      <c r="H968" s="2">
        <f t="shared" si="111"/>
        <v>11.096260000000013</v>
      </c>
      <c r="I968" s="2">
        <f t="array" ref="I968">SUMPRODUCT(B952:B971, (ROW(B952:B971)-ROW(B952)+1)) / (20*21/2)</f>
        <v>10.938866666666668</v>
      </c>
      <c r="J968" s="2">
        <f t="shared" si="114"/>
        <v>10.995038622548174</v>
      </c>
      <c r="K968" s="2">
        <f t="shared" si="116"/>
        <v>11.114187003527443</v>
      </c>
    </row>
    <row r="969" spans="1:11" ht="13.5" x14ac:dyDescent="0.25">
      <c r="A969" s="3">
        <f>TITRES_STAT!B972</f>
        <v>43417</v>
      </c>
      <c r="B969" s="6">
        <f>TITRES_STAT!D972</f>
        <v>11.023</v>
      </c>
      <c r="C969" s="2">
        <f t="shared" si="117"/>
        <v>3.2000000000000028E-2</v>
      </c>
      <c r="D969" s="2">
        <f t="shared" si="118"/>
        <v>11.004999999999999</v>
      </c>
      <c r="E969" s="2">
        <f t="shared" si="112"/>
        <v>10.953399999999998</v>
      </c>
      <c r="F969" s="2">
        <f t="shared" si="113"/>
        <v>10.924399999999999</v>
      </c>
      <c r="G969" s="2">
        <f t="shared" si="115"/>
        <v>11.156379999999999</v>
      </c>
      <c r="H969" s="2">
        <f t="shared" si="111"/>
        <v>11.098460000000014</v>
      </c>
      <c r="I969" s="2">
        <f t="array" ref="I969">SUMPRODUCT(B953:B972, (ROW(B953:B972)-ROW(B953)+1)) / (20*21/2)</f>
        <v>10.946590476190476</v>
      </c>
      <c r="J969" s="2">
        <f t="shared" si="114"/>
        <v>10.99770161087692</v>
      </c>
      <c r="K969" s="2">
        <f t="shared" si="116"/>
        <v>11.110611042604798</v>
      </c>
    </row>
    <row r="970" spans="1:11" ht="13.5" x14ac:dyDescent="0.25">
      <c r="A970" s="3">
        <f>TITRES_STAT!B973</f>
        <v>43418</v>
      </c>
      <c r="B970" s="6">
        <f>TITRES_STAT!D973</f>
        <v>11.023</v>
      </c>
      <c r="C970" s="2">
        <f t="shared" si="117"/>
        <v>0</v>
      </c>
      <c r="D970" s="2">
        <f t="shared" si="118"/>
        <v>11.003799999999998</v>
      </c>
      <c r="E970" s="2">
        <f t="shared" si="112"/>
        <v>10.984299999999999</v>
      </c>
      <c r="F970" s="2">
        <f t="shared" si="113"/>
        <v>10.919999999999996</v>
      </c>
      <c r="G970" s="2">
        <f t="shared" si="115"/>
        <v>11.152480000000001</v>
      </c>
      <c r="H970" s="2">
        <f t="shared" ref="H970:H1033" si="119">AVERAGE(B771:B970)</f>
        <v>11.099950000000014</v>
      </c>
      <c r="I970" s="2">
        <f t="array" ref="I970">SUMPRODUCT(B954:B973, (ROW(B954:B973)-ROW(B954)+1)) / (20*21/2)</f>
        <v>10.951642857142858</v>
      </c>
      <c r="J970" s="2">
        <f t="shared" si="114"/>
        <v>11.000110981269595</v>
      </c>
      <c r="K970" s="2">
        <f t="shared" si="116"/>
        <v>11.107175315443826</v>
      </c>
    </row>
    <row r="971" spans="1:11" ht="13.5" x14ac:dyDescent="0.25">
      <c r="A971" s="3">
        <f>TITRES_STAT!B974</f>
        <v>43419</v>
      </c>
      <c r="B971" s="6">
        <f>TITRES_STAT!D974</f>
        <v>10.714</v>
      </c>
      <c r="C971" s="2">
        <f t="shared" si="117"/>
        <v>-0.30899999999999928</v>
      </c>
      <c r="D971" s="2">
        <f t="shared" si="118"/>
        <v>10.948399999999998</v>
      </c>
      <c r="E971" s="2">
        <f t="shared" si="112"/>
        <v>10.984299999999999</v>
      </c>
      <c r="F971" s="2">
        <f t="shared" si="113"/>
        <v>10.915899999999997</v>
      </c>
      <c r="G971" s="2">
        <f t="shared" si="115"/>
        <v>11.1424</v>
      </c>
      <c r="H971" s="2">
        <f t="shared" si="119"/>
        <v>11.100485000000015</v>
      </c>
      <c r="I971" s="2">
        <f t="array" ref="I971">SUMPRODUCT(B955:B974, (ROW(B955:B974)-ROW(B955)+1)) / (20*21/2)</f>
        <v>10.924585714285712</v>
      </c>
      <c r="J971" s="2">
        <f t="shared" si="114"/>
        <v>10.972862316386776</v>
      </c>
      <c r="K971" s="2">
        <f t="shared" si="116"/>
        <v>11.0917566756225</v>
      </c>
    </row>
    <row r="972" spans="1:11" ht="13.5" x14ac:dyDescent="0.25">
      <c r="A972" s="3">
        <f>TITRES_STAT!B975</f>
        <v>43420</v>
      </c>
      <c r="B972" s="6">
        <f>TITRES_STAT!D975</f>
        <v>10.997</v>
      </c>
      <c r="C972" s="2">
        <f t="shared" si="117"/>
        <v>0.28299999999999947</v>
      </c>
      <c r="D972" s="2">
        <f t="shared" si="118"/>
        <v>10.9496</v>
      </c>
      <c r="E972" s="2">
        <f t="shared" ref="E972:E1035" si="120">AVERAGE(B963:B972)</f>
        <v>10.9817</v>
      </c>
      <c r="F972" s="2">
        <f t="shared" si="113"/>
        <v>10.925949999999997</v>
      </c>
      <c r="G972" s="2">
        <f t="shared" si="115"/>
        <v>11.136719999999999</v>
      </c>
      <c r="H972" s="2">
        <f t="shared" si="119"/>
        <v>11.102260000000015</v>
      </c>
      <c r="I972" s="2">
        <f t="array" ref="I972">SUMPRODUCT(B956:B975, (ROW(B956:B975)-ROW(B956)+1)) / (20*21/2)</f>
        <v>10.925804761904763</v>
      </c>
      <c r="J972" s="2">
        <f t="shared" si="114"/>
        <v>10.975161143397559</v>
      </c>
      <c r="K972" s="2">
        <f t="shared" si="116"/>
        <v>11.088040727558873</v>
      </c>
    </row>
    <row r="973" spans="1:11" ht="13.5" x14ac:dyDescent="0.25">
      <c r="A973" s="3">
        <f>TITRES_STAT!B976</f>
        <v>43423</v>
      </c>
      <c r="B973" s="6">
        <f>TITRES_STAT!D976</f>
        <v>10.978999999999999</v>
      </c>
      <c r="C973" s="2">
        <f t="shared" si="117"/>
        <v>-1.8000000000000682E-2</v>
      </c>
      <c r="D973" s="2">
        <f t="shared" si="118"/>
        <v>10.947199999999999</v>
      </c>
      <c r="E973" s="2">
        <f t="shared" si="120"/>
        <v>10.976699999999999</v>
      </c>
      <c r="F973" s="2">
        <f t="shared" si="113"/>
        <v>10.935099999999997</v>
      </c>
      <c r="G973" s="2">
        <f t="shared" si="115"/>
        <v>11.130679999999998</v>
      </c>
      <c r="H973" s="2">
        <f t="shared" si="119"/>
        <v>11.104120000000012</v>
      </c>
      <c r="I973" s="2">
        <f t="array" ref="I973">SUMPRODUCT(B957:B976, (ROW(B957:B976)-ROW(B957)+1)) / (20*21/2)</f>
        <v>10.933442857142857</v>
      </c>
      <c r="J973" s="2">
        <f t="shared" si="114"/>
        <v>10.975526748788267</v>
      </c>
      <c r="K973" s="2">
        <f t="shared" si="116"/>
        <v>11.083764620595781</v>
      </c>
    </row>
    <row r="974" spans="1:11" ht="13.5" x14ac:dyDescent="0.25">
      <c r="A974" s="3">
        <f>TITRES_STAT!B977</f>
        <v>43425</v>
      </c>
      <c r="B974" s="6">
        <f>TITRES_STAT!D977</f>
        <v>10.651</v>
      </c>
      <c r="C974" s="2">
        <f t="shared" si="117"/>
        <v>-0.3279999999999994</v>
      </c>
      <c r="D974" s="2">
        <f t="shared" si="118"/>
        <v>10.872800000000002</v>
      </c>
      <c r="E974" s="2">
        <f t="shared" si="120"/>
        <v>10.938899999999999</v>
      </c>
      <c r="F974" s="2">
        <f t="shared" si="113"/>
        <v>10.928199999999999</v>
      </c>
      <c r="G974" s="2">
        <f t="shared" si="115"/>
        <v>11.118079999999997</v>
      </c>
      <c r="H974" s="2">
        <f t="shared" si="119"/>
        <v>11.10437000000001</v>
      </c>
      <c r="I974" s="2">
        <f t="array" ref="I974">SUMPRODUCT(B958:B977, (ROW(B958:B977)-ROW(B958)+1)) / (20*21/2)</f>
        <v>10.941533333333334</v>
      </c>
      <c r="J974" s="2">
        <f t="shared" si="114"/>
        <v>10.94461943937986</v>
      </c>
      <c r="K974" s="2">
        <f t="shared" si="116"/>
        <v>11.06679345900379</v>
      </c>
    </row>
    <row r="975" spans="1:11" ht="13.5" x14ac:dyDescent="0.25">
      <c r="A975" s="3">
        <f>TITRES_STAT!B978</f>
        <v>43426</v>
      </c>
      <c r="B975" s="6">
        <f>TITRES_STAT!D978</f>
        <v>10.941000000000001</v>
      </c>
      <c r="C975" s="2">
        <f t="shared" si="117"/>
        <v>0.29000000000000092</v>
      </c>
      <c r="D975" s="2">
        <f t="shared" si="118"/>
        <v>10.856399999999999</v>
      </c>
      <c r="E975" s="2">
        <f t="shared" si="120"/>
        <v>10.930099999999999</v>
      </c>
      <c r="F975" s="2">
        <f t="shared" si="113"/>
        <v>10.935799999999999</v>
      </c>
      <c r="G975" s="2">
        <f t="shared" si="115"/>
        <v>11.111279999999999</v>
      </c>
      <c r="H975" s="2">
        <f t="shared" si="119"/>
        <v>11.106010000000008</v>
      </c>
      <c r="I975" s="2">
        <f t="array" ref="I975">SUMPRODUCT(B959:B978, (ROW(B959:B978)-ROW(B959)+1)) / (20*21/2)</f>
        <v>10.94787619047619</v>
      </c>
      <c r="J975" s="2">
        <f t="shared" si="114"/>
        <v>10.944274730867493</v>
      </c>
      <c r="K975" s="2">
        <f t="shared" si="116"/>
        <v>11.061860382180113</v>
      </c>
    </row>
    <row r="976" spans="1:11" ht="13.5" x14ac:dyDescent="0.25">
      <c r="A976" s="3">
        <f>TITRES_STAT!B979</f>
        <v>43427</v>
      </c>
      <c r="B976" s="6">
        <f>TITRES_STAT!D979</f>
        <v>11.016</v>
      </c>
      <c r="C976" s="2">
        <f t="shared" si="117"/>
        <v>7.4999999999999289E-2</v>
      </c>
      <c r="D976" s="2">
        <f t="shared" si="118"/>
        <v>10.916799999999999</v>
      </c>
      <c r="E976" s="2">
        <f t="shared" si="120"/>
        <v>10.932599999999999</v>
      </c>
      <c r="F976" s="2">
        <f t="shared" si="113"/>
        <v>10.931049999999999</v>
      </c>
      <c r="G976" s="2">
        <f t="shared" si="115"/>
        <v>11.105979999999997</v>
      </c>
      <c r="H976" s="2">
        <f t="shared" si="119"/>
        <v>11.107880000000007</v>
      </c>
      <c r="I976" s="2">
        <f t="array" ref="I976">SUMPRODUCT(B960:B979, (ROW(B960:B979)-ROW(B960)+1)) / (20*21/2)</f>
        <v>10.945390476190475</v>
      </c>
      <c r="J976" s="2">
        <f t="shared" si="114"/>
        <v>10.951105708880114</v>
      </c>
      <c r="K976" s="2">
        <f t="shared" si="116"/>
        <v>11.060061935820109</v>
      </c>
    </row>
    <row r="977" spans="1:11" ht="13.5" x14ac:dyDescent="0.25">
      <c r="A977" s="3">
        <f>TITRES_STAT!B980</f>
        <v>43430</v>
      </c>
      <c r="B977" s="6">
        <f>TITRES_STAT!D980</f>
        <v>11.016</v>
      </c>
      <c r="C977" s="2">
        <f t="shared" si="117"/>
        <v>0</v>
      </c>
      <c r="D977" s="2">
        <f t="shared" si="118"/>
        <v>10.920599999999999</v>
      </c>
      <c r="E977" s="2">
        <f t="shared" si="120"/>
        <v>10.935100000000002</v>
      </c>
      <c r="F977" s="2">
        <f t="shared" si="113"/>
        <v>10.930399999999999</v>
      </c>
      <c r="G977" s="2">
        <f t="shared" si="115"/>
        <v>11.100679999999997</v>
      </c>
      <c r="H977" s="2">
        <f t="shared" si="119"/>
        <v>11.109895000000005</v>
      </c>
      <c r="I977" s="2">
        <f t="array" ref="I977">SUMPRODUCT(B961:B980, (ROW(B961:B980)-ROW(B961)+1)) / (20*21/2)</f>
        <v>10.942004761904762</v>
      </c>
      <c r="J977" s="2">
        <f t="shared" si="114"/>
        <v>10.957286117558199</v>
      </c>
      <c r="K977" s="2">
        <f t="shared" si="116"/>
        <v>11.05833401676834</v>
      </c>
    </row>
    <row r="978" spans="1:11" ht="13.5" x14ac:dyDescent="0.25">
      <c r="A978" s="3">
        <f>TITRES_STAT!B981</f>
        <v>43431</v>
      </c>
      <c r="B978" s="6">
        <f>TITRES_STAT!D981</f>
        <v>10.997</v>
      </c>
      <c r="C978" s="2">
        <f t="shared" si="117"/>
        <v>-1.9000000000000128E-2</v>
      </c>
      <c r="D978" s="2">
        <f t="shared" si="118"/>
        <v>10.924199999999999</v>
      </c>
      <c r="E978" s="2">
        <f t="shared" si="120"/>
        <v>10.935700000000001</v>
      </c>
      <c r="F978" s="2">
        <f t="shared" si="113"/>
        <v>10.929099999999996</v>
      </c>
      <c r="G978" s="2">
        <f t="shared" si="115"/>
        <v>11.096259999999996</v>
      </c>
      <c r="H978" s="2">
        <f t="shared" si="119"/>
        <v>11.111965000000005</v>
      </c>
      <c r="I978" s="2">
        <f t="array" ref="I978">SUMPRODUCT(B962:B981, (ROW(B962:B981)-ROW(B962)+1)) / (20*21/2)</f>
        <v>10.93771904761905</v>
      </c>
      <c r="J978" s="2">
        <f t="shared" si="114"/>
        <v>10.961068392076465</v>
      </c>
      <c r="K978" s="2">
        <f t="shared" si="116"/>
        <v>11.055928761208797</v>
      </c>
    </row>
    <row r="979" spans="1:11" ht="13.5" x14ac:dyDescent="0.25">
      <c r="A979" s="3">
        <f>TITRES_STAT!B982</f>
        <v>43432</v>
      </c>
      <c r="B979" s="6">
        <f>TITRES_STAT!D982</f>
        <v>10.903</v>
      </c>
      <c r="C979" s="2">
        <f t="shared" si="117"/>
        <v>-9.3999999999999417E-2</v>
      </c>
      <c r="D979" s="2">
        <f t="shared" si="118"/>
        <v>10.974599999999999</v>
      </c>
      <c r="E979" s="2">
        <f t="shared" si="120"/>
        <v>10.923700000000002</v>
      </c>
      <c r="F979" s="2">
        <f t="shared" si="113"/>
        <v>10.938549999999996</v>
      </c>
      <c r="G979" s="2">
        <f t="shared" si="115"/>
        <v>11.089959999999996</v>
      </c>
      <c r="H979" s="2">
        <f t="shared" si="119"/>
        <v>11.113710000000003</v>
      </c>
      <c r="I979" s="2">
        <f t="array" ref="I979">SUMPRODUCT(B963:B982, (ROW(B963:B982)-ROW(B963)+1)) / (20*21/2)</f>
        <v>10.902533333333334</v>
      </c>
      <c r="J979" s="2">
        <f t="shared" si="114"/>
        <v>10.955538069021564</v>
      </c>
      <c r="K979" s="2">
        <f t="shared" si="116"/>
        <v>11.049931554886884</v>
      </c>
    </row>
    <row r="980" spans="1:11" ht="13.5" x14ac:dyDescent="0.25">
      <c r="A980" s="3">
        <f>TITRES_STAT!B983</f>
        <v>43433</v>
      </c>
      <c r="B980" s="6">
        <f>TITRES_STAT!D983</f>
        <v>10.903</v>
      </c>
      <c r="C980" s="2">
        <f t="shared" si="117"/>
        <v>0</v>
      </c>
      <c r="D980" s="2">
        <f t="shared" si="118"/>
        <v>10.966999999999999</v>
      </c>
      <c r="E980" s="2">
        <f t="shared" si="120"/>
        <v>10.911700000000002</v>
      </c>
      <c r="F980" s="2">
        <f t="shared" ref="F980:F1043" si="121">AVERAGE(B961:B980)</f>
        <v>10.947999999999997</v>
      </c>
      <c r="G980" s="2">
        <f t="shared" si="115"/>
        <v>11.083659999999998</v>
      </c>
      <c r="H980" s="2">
        <f t="shared" si="119"/>
        <v>11.115455000000003</v>
      </c>
      <c r="I980" s="2">
        <f t="array" ref="I980">SUMPRODUCT(B964:B983, (ROW(B964:B983)-ROW(B964)+1)) / (20*21/2)</f>
        <v>10.869419047619045</v>
      </c>
      <c r="J980" s="2">
        <f t="shared" si="114"/>
        <v>10.950534443400464</v>
      </c>
      <c r="K980" s="2">
        <f t="shared" si="116"/>
        <v>11.044169533126615</v>
      </c>
    </row>
    <row r="981" spans="1:11" ht="13.5" x14ac:dyDescent="0.25">
      <c r="A981" s="3">
        <f>TITRES_STAT!B984</f>
        <v>43434</v>
      </c>
      <c r="B981" s="6">
        <f>TITRES_STAT!D984</f>
        <v>10.903</v>
      </c>
      <c r="C981" s="2">
        <f t="shared" si="117"/>
        <v>0</v>
      </c>
      <c r="D981" s="2">
        <f t="shared" si="118"/>
        <v>10.944399999999998</v>
      </c>
      <c r="E981" s="2">
        <f t="shared" si="120"/>
        <v>10.930600000000002</v>
      </c>
      <c r="F981" s="2">
        <f t="shared" si="121"/>
        <v>10.957449999999998</v>
      </c>
      <c r="G981" s="2">
        <f t="shared" si="115"/>
        <v>11.077359999999999</v>
      </c>
      <c r="H981" s="2">
        <f t="shared" si="119"/>
        <v>11.117200000000002</v>
      </c>
      <c r="I981" s="2">
        <f t="array" ref="I981">SUMPRODUCT(B965:B984, (ROW(B965:B984)-ROW(B965)+1)) / (20*21/2)</f>
        <v>10.849833333333331</v>
      </c>
      <c r="J981" s="2">
        <f t="shared" ref="J981:J1044" si="122">$J$4*B981+J980*(1-$J$4)</f>
        <v>10.946007353552801</v>
      </c>
      <c r="K981" s="2">
        <f t="shared" si="116"/>
        <v>11.038633473004003</v>
      </c>
    </row>
    <row r="982" spans="1:11" ht="13.5" x14ac:dyDescent="0.25">
      <c r="A982" s="3">
        <f>TITRES_STAT!B985</f>
        <v>43437</v>
      </c>
      <c r="B982" s="6">
        <f>TITRES_STAT!D985</f>
        <v>10.587999999999999</v>
      </c>
      <c r="C982" s="2">
        <f t="shared" si="117"/>
        <v>-0.31500000000000128</v>
      </c>
      <c r="D982" s="2">
        <f t="shared" si="118"/>
        <v>10.858799999999999</v>
      </c>
      <c r="E982" s="2">
        <f t="shared" si="120"/>
        <v>10.889700000000001</v>
      </c>
      <c r="F982" s="2">
        <f t="shared" si="121"/>
        <v>10.935699999999997</v>
      </c>
      <c r="G982" s="2">
        <f t="shared" si="115"/>
        <v>11.062239999999999</v>
      </c>
      <c r="H982" s="2">
        <f t="shared" si="119"/>
        <v>11.117370000000003</v>
      </c>
      <c r="I982" s="2">
        <f t="array" ref="I982">SUMPRODUCT(B966:B985, (ROW(B966:B985)-ROW(B966)+1)) / (20*21/2)</f>
        <v>10.823300000000001</v>
      </c>
      <c r="J982" s="2">
        <f t="shared" si="122"/>
        <v>10.911911415119201</v>
      </c>
      <c r="K982" s="2">
        <f t="shared" si="116"/>
        <v>11.020961572101886</v>
      </c>
    </row>
    <row r="983" spans="1:11" ht="13.5" x14ac:dyDescent="0.25">
      <c r="A983" s="3">
        <f>TITRES_STAT!B986</f>
        <v>43438</v>
      </c>
      <c r="B983" s="6">
        <f>TITRES_STAT!D986</f>
        <v>10.587999999999999</v>
      </c>
      <c r="C983" s="2">
        <f t="shared" si="117"/>
        <v>0</v>
      </c>
      <c r="D983" s="2">
        <f t="shared" si="118"/>
        <v>10.777000000000001</v>
      </c>
      <c r="E983" s="2">
        <f t="shared" si="120"/>
        <v>10.8506</v>
      </c>
      <c r="F983" s="2">
        <f t="shared" si="121"/>
        <v>10.913649999999997</v>
      </c>
      <c r="G983" s="2">
        <f t="shared" si="115"/>
        <v>11.047119999999998</v>
      </c>
      <c r="H983" s="2">
        <f t="shared" si="119"/>
        <v>11.117100000000004</v>
      </c>
      <c r="I983" s="2">
        <f t="array" ref="I983">SUMPRODUCT(B967:B986, (ROW(B967:B986)-ROW(B967)+1)) / (20*21/2)</f>
        <v>10.783099999999999</v>
      </c>
      <c r="J983" s="2">
        <f t="shared" si="122"/>
        <v>10.881062708917371</v>
      </c>
      <c r="K983" s="2">
        <f t="shared" si="116"/>
        <v>11.00398268692142</v>
      </c>
    </row>
    <row r="984" spans="1:11" ht="13.5" x14ac:dyDescent="0.25">
      <c r="A984" s="3">
        <f>TITRES_STAT!B987</f>
        <v>43439</v>
      </c>
      <c r="B984" s="6">
        <f>TITRES_STAT!D987</f>
        <v>10.708</v>
      </c>
      <c r="C984" s="2">
        <f t="shared" si="117"/>
        <v>0.12000000000000099</v>
      </c>
      <c r="D984" s="2">
        <f t="shared" si="118"/>
        <v>10.738</v>
      </c>
      <c r="E984" s="2">
        <f t="shared" si="120"/>
        <v>10.856299999999999</v>
      </c>
      <c r="F984" s="2">
        <f t="shared" si="121"/>
        <v>10.897599999999997</v>
      </c>
      <c r="G984" s="2">
        <f t="shared" si="115"/>
        <v>11.031879999999999</v>
      </c>
      <c r="H984" s="2">
        <f t="shared" si="119"/>
        <v>11.117430000000006</v>
      </c>
      <c r="I984" s="2">
        <f t="array" ref="I984">SUMPRODUCT(B968:B987, (ROW(B968:B987)-ROW(B968)+1)) / (20*21/2)</f>
        <v>10.743071428571429</v>
      </c>
      <c r="J984" s="2">
        <f t="shared" si="122"/>
        <v>10.864580546163337</v>
      </c>
      <c r="K984" s="2">
        <f t="shared" si="116"/>
        <v>10.992375522728423</v>
      </c>
    </row>
    <row r="985" spans="1:11" ht="13.5" x14ac:dyDescent="0.25">
      <c r="A985" s="3">
        <f>TITRES_STAT!B988</f>
        <v>43440</v>
      </c>
      <c r="B985" s="6">
        <f>TITRES_STAT!D988</f>
        <v>10.619</v>
      </c>
      <c r="C985" s="2">
        <f t="shared" si="117"/>
        <v>-8.9000000000000412E-2</v>
      </c>
      <c r="D985" s="2">
        <f t="shared" si="118"/>
        <v>10.6812</v>
      </c>
      <c r="E985" s="2">
        <f t="shared" si="120"/>
        <v>10.824099999999998</v>
      </c>
      <c r="F985" s="2">
        <f t="shared" si="121"/>
        <v>10.877099999999997</v>
      </c>
      <c r="G985" s="2">
        <f t="shared" si="115"/>
        <v>11.014859999999999</v>
      </c>
      <c r="H985" s="2">
        <f t="shared" si="119"/>
        <v>11.117610000000006</v>
      </c>
      <c r="I985" s="2">
        <f t="array" ref="I985">SUMPRODUCT(B969:B988, (ROW(B969:B988)-ROW(B969)+1)) / (20*21/2)</f>
        <v>10.708761904761905</v>
      </c>
      <c r="J985" s="2">
        <f t="shared" si="122"/>
        <v>10.84119192271921</v>
      </c>
      <c r="K985" s="2">
        <f t="shared" si="116"/>
        <v>10.977733345366525</v>
      </c>
    </row>
    <row r="986" spans="1:11" ht="13.5" x14ac:dyDescent="0.25">
      <c r="A986" s="3">
        <f>TITRES_STAT!B989</f>
        <v>43441</v>
      </c>
      <c r="B986" s="6">
        <f>TITRES_STAT!D989</f>
        <v>10.455</v>
      </c>
      <c r="C986" s="2">
        <f t="shared" si="117"/>
        <v>-0.1639999999999997</v>
      </c>
      <c r="D986" s="2">
        <f t="shared" si="118"/>
        <v>10.5916</v>
      </c>
      <c r="E986" s="2">
        <f t="shared" si="120"/>
        <v>10.767999999999997</v>
      </c>
      <c r="F986" s="2">
        <f t="shared" si="121"/>
        <v>10.850299999999999</v>
      </c>
      <c r="G986" s="2">
        <f t="shared" si="115"/>
        <v>10.994560000000002</v>
      </c>
      <c r="H986" s="2">
        <f t="shared" si="119"/>
        <v>11.116970000000006</v>
      </c>
      <c r="I986" s="2">
        <f t="array" ref="I986">SUMPRODUCT(B970:B989, (ROW(B970:B989)-ROW(B970)+1)) / (20*21/2)</f>
        <v>10.673923809523808</v>
      </c>
      <c r="J986" s="2">
        <f t="shared" si="122"/>
        <v>10.804411739603095</v>
      </c>
      <c r="K986" s="2">
        <f t="shared" si="116"/>
        <v>10.957233998489407</v>
      </c>
    </row>
    <row r="987" spans="1:11" ht="13.5" x14ac:dyDescent="0.25">
      <c r="A987" s="3">
        <f>TITRES_STAT!B990</f>
        <v>43444</v>
      </c>
      <c r="B987" s="6">
        <f>TITRES_STAT!D990</f>
        <v>10.43</v>
      </c>
      <c r="C987" s="2">
        <f t="shared" si="117"/>
        <v>-2.5000000000000355E-2</v>
      </c>
      <c r="D987" s="2">
        <f t="shared" si="118"/>
        <v>10.559999999999999</v>
      </c>
      <c r="E987" s="2">
        <f t="shared" si="120"/>
        <v>10.709399999999999</v>
      </c>
      <c r="F987" s="2">
        <f t="shared" si="121"/>
        <v>10.82225</v>
      </c>
      <c r="G987" s="2">
        <f t="shared" si="115"/>
        <v>10.973760000000002</v>
      </c>
      <c r="H987" s="2">
        <f t="shared" si="119"/>
        <v>11.115940000000002</v>
      </c>
      <c r="I987" s="2">
        <f t="array" ref="I987">SUMPRODUCT(B971:B990, (ROW(B971:B990)-ROW(B971)+1)) / (20*21/2)</f>
        <v>10.641909523809526</v>
      </c>
      <c r="J987" s="2">
        <f t="shared" si="122"/>
        <v>10.768753478688515</v>
      </c>
      <c r="K987" s="2">
        <f t="shared" si="116"/>
        <v>10.93655815541139</v>
      </c>
    </row>
    <row r="988" spans="1:11" ht="13.5" x14ac:dyDescent="0.25">
      <c r="A988" s="3">
        <f>TITRES_STAT!B991</f>
        <v>43445</v>
      </c>
      <c r="B988" s="6">
        <f>TITRES_STAT!D991</f>
        <v>10.462</v>
      </c>
      <c r="C988" s="2">
        <f t="shared" si="117"/>
        <v>3.2000000000000028E-2</v>
      </c>
      <c r="D988" s="2">
        <f t="shared" si="118"/>
        <v>10.534799999999999</v>
      </c>
      <c r="E988" s="2">
        <f t="shared" si="120"/>
        <v>10.655900000000001</v>
      </c>
      <c r="F988" s="2">
        <f t="shared" si="121"/>
        <v>10.7958</v>
      </c>
      <c r="G988" s="2">
        <f t="shared" si="115"/>
        <v>10.953600000000002</v>
      </c>
      <c r="H988" s="2">
        <f t="shared" si="119"/>
        <v>11.115070000000003</v>
      </c>
      <c r="I988" s="2">
        <f t="array" ref="I988">SUMPRODUCT(B972:B991, (ROW(B972:B991)-ROW(B972)+1)) / (20*21/2)</f>
        <v>10.612719047619047</v>
      </c>
      <c r="J988" s="2">
        <f t="shared" si="122"/>
        <v>10.739538861670562</v>
      </c>
      <c r="K988" s="2">
        <f t="shared" si="116"/>
        <v>10.917948031669766</v>
      </c>
    </row>
    <row r="989" spans="1:11" ht="13.5" x14ac:dyDescent="0.25">
      <c r="A989" s="3">
        <f>TITRES_STAT!B992</f>
        <v>43446</v>
      </c>
      <c r="B989" s="6">
        <f>TITRES_STAT!D992</f>
        <v>10.43</v>
      </c>
      <c r="C989" s="2">
        <f t="shared" si="117"/>
        <v>-3.2000000000000028E-2</v>
      </c>
      <c r="D989" s="2">
        <f t="shared" si="118"/>
        <v>10.479199999999999</v>
      </c>
      <c r="E989" s="2">
        <f t="shared" si="120"/>
        <v>10.608599999999999</v>
      </c>
      <c r="F989" s="2">
        <f t="shared" si="121"/>
        <v>10.766150000000001</v>
      </c>
      <c r="G989" s="2">
        <f t="shared" si="115"/>
        <v>10.932800000000002</v>
      </c>
      <c r="H989" s="2">
        <f t="shared" si="119"/>
        <v>11.114040000000005</v>
      </c>
      <c r="I989" s="2">
        <f t="array" ref="I989">SUMPRODUCT(B973:B992, (ROW(B973:B992)-ROW(B973)+1)) / (20*21/2)</f>
        <v>10.569928571428571</v>
      </c>
      <c r="J989" s="2">
        <f t="shared" si="122"/>
        <v>10.710058970082891</v>
      </c>
      <c r="K989" s="2">
        <f t="shared" si="116"/>
        <v>10.89881281474154</v>
      </c>
    </row>
    <row r="990" spans="1:11" ht="13.5" x14ac:dyDescent="0.25">
      <c r="A990" s="3">
        <f>TITRES_STAT!B993</f>
        <v>43447</v>
      </c>
      <c r="B990" s="6">
        <f>TITRES_STAT!D993</f>
        <v>10.43</v>
      </c>
      <c r="C990" s="2">
        <f t="shared" si="117"/>
        <v>0</v>
      </c>
      <c r="D990" s="2">
        <f t="shared" si="118"/>
        <v>10.4414</v>
      </c>
      <c r="E990" s="2">
        <f t="shared" si="120"/>
        <v>10.561299999999999</v>
      </c>
      <c r="F990" s="2">
        <f t="shared" si="121"/>
        <v>10.736500000000003</v>
      </c>
      <c r="G990" s="2">
        <f t="shared" si="115"/>
        <v>10.912000000000001</v>
      </c>
      <c r="H990" s="2">
        <f t="shared" si="119"/>
        <v>11.112980000000004</v>
      </c>
      <c r="I990" s="2">
        <f t="array" ref="I990">SUMPRODUCT(B974:B993, (ROW(B974:B993)-ROW(B974)+1)) / (20*21/2)</f>
        <v>10.544966666666665</v>
      </c>
      <c r="J990" s="2">
        <f t="shared" si="122"/>
        <v>10.683386687217855</v>
      </c>
      <c r="K990" s="2">
        <f t="shared" si="116"/>
        <v>10.880427998477165</v>
      </c>
    </row>
    <row r="991" spans="1:11" ht="13.5" x14ac:dyDescent="0.25">
      <c r="A991" s="3">
        <f>TITRES_STAT!B994</f>
        <v>43448</v>
      </c>
      <c r="B991" s="6">
        <f>TITRES_STAT!D994</f>
        <v>10.43</v>
      </c>
      <c r="C991" s="2">
        <f t="shared" si="117"/>
        <v>0</v>
      </c>
      <c r="D991" s="2">
        <f t="shared" si="118"/>
        <v>10.436399999999999</v>
      </c>
      <c r="E991" s="2">
        <f t="shared" si="120"/>
        <v>10.514000000000001</v>
      </c>
      <c r="F991" s="2">
        <f t="shared" si="121"/>
        <v>10.722300000000001</v>
      </c>
      <c r="G991" s="2">
        <f t="shared" si="115"/>
        <v>10.891579999999999</v>
      </c>
      <c r="H991" s="2">
        <f t="shared" si="119"/>
        <v>11.111475000000006</v>
      </c>
      <c r="I991" s="2">
        <f t="array" ref="I991">SUMPRODUCT(B975:B994, (ROW(B975:B994)-ROW(B975)+1)) / (20*21/2)</f>
        <v>10.521409523809524</v>
      </c>
      <c r="J991" s="2">
        <f t="shared" si="122"/>
        <v>10.659254621768536</v>
      </c>
      <c r="K991" s="2">
        <f t="shared" si="116"/>
        <v>10.862764155399629</v>
      </c>
    </row>
    <row r="992" spans="1:11" ht="13.5" x14ac:dyDescent="0.25">
      <c r="A992" s="3">
        <f>TITRES_STAT!B995</f>
        <v>43451</v>
      </c>
      <c r="B992" s="6">
        <f>TITRES_STAT!D995</f>
        <v>10.273</v>
      </c>
      <c r="C992" s="2">
        <f t="shared" si="117"/>
        <v>-0.15700000000000003</v>
      </c>
      <c r="D992" s="2">
        <f t="shared" si="118"/>
        <v>10.404999999999998</v>
      </c>
      <c r="E992" s="2">
        <f t="shared" si="120"/>
        <v>10.482500000000002</v>
      </c>
      <c r="F992" s="2">
        <f t="shared" si="121"/>
        <v>10.686100000000001</v>
      </c>
      <c r="G992" s="2">
        <f t="shared" si="115"/>
        <v>10.86802</v>
      </c>
      <c r="H992" s="2">
        <f t="shared" si="119"/>
        <v>11.109630000000005</v>
      </c>
      <c r="I992" s="2">
        <f t="array" ref="I992">SUMPRODUCT(B976:B995, (ROW(B976:B995)-ROW(B976)+1)) / (20*21/2)</f>
        <v>10.494804761904762</v>
      </c>
      <c r="J992" s="2">
        <f t="shared" si="122"/>
        <v>10.622468467314389</v>
      </c>
      <c r="K992" s="2">
        <f t="shared" si="116"/>
        <v>10.839636149305527</v>
      </c>
    </row>
    <row r="993" spans="1:11" ht="13.5" x14ac:dyDescent="0.25">
      <c r="A993" s="3">
        <f>TITRES_STAT!B996</f>
        <v>43452</v>
      </c>
      <c r="B993" s="6">
        <f>TITRES_STAT!D996</f>
        <v>10.423999999999999</v>
      </c>
      <c r="C993" s="2">
        <f t="shared" si="117"/>
        <v>0.1509999999999998</v>
      </c>
      <c r="D993" s="2">
        <f t="shared" si="118"/>
        <v>10.397400000000001</v>
      </c>
      <c r="E993" s="2">
        <f t="shared" si="120"/>
        <v>10.466100000000001</v>
      </c>
      <c r="F993" s="2">
        <f t="shared" si="121"/>
        <v>10.658350000000002</v>
      </c>
      <c r="G993" s="2">
        <f t="shared" si="115"/>
        <v>10.847480000000003</v>
      </c>
      <c r="H993" s="2">
        <f t="shared" si="119"/>
        <v>11.109070000000004</v>
      </c>
      <c r="I993" s="2">
        <f t="array" ref="I993">SUMPRODUCT(B977:B996, (ROW(B977:B996)-ROW(B977)+1)) / (20*21/2)</f>
        <v>10.473980952380952</v>
      </c>
      <c r="J993" s="2">
        <f t="shared" si="122"/>
        <v>10.603566708522543</v>
      </c>
      <c r="K993" s="2">
        <f t="shared" si="116"/>
        <v>10.823336692470017</v>
      </c>
    </row>
    <row r="994" spans="1:11" ht="13.5" x14ac:dyDescent="0.25">
      <c r="A994" s="3">
        <f>TITRES_STAT!B997</f>
        <v>43453</v>
      </c>
      <c r="B994" s="6">
        <f>TITRES_STAT!D997</f>
        <v>10.411</v>
      </c>
      <c r="C994" s="2">
        <f t="shared" si="117"/>
        <v>-1.2999999999999901E-2</v>
      </c>
      <c r="D994" s="2">
        <f t="shared" si="118"/>
        <v>10.393600000000001</v>
      </c>
      <c r="E994" s="2">
        <f t="shared" si="120"/>
        <v>10.436400000000001</v>
      </c>
      <c r="F994" s="2">
        <f t="shared" si="121"/>
        <v>10.646350000000002</v>
      </c>
      <c r="G994" s="2">
        <f t="shared" si="115"/>
        <v>10.826680000000001</v>
      </c>
      <c r="H994" s="2">
        <f t="shared" si="119"/>
        <v>11.108445000000007</v>
      </c>
      <c r="I994" s="2">
        <f t="array" ref="I994">SUMPRODUCT(B978:B997, (ROW(B978:B997)-ROW(B978)+1)) / (20*21/2)</f>
        <v>10.456095238095237</v>
      </c>
      <c r="J994" s="2">
        <f t="shared" si="122"/>
        <v>10.585227021996586</v>
      </c>
      <c r="K994" s="2">
        <f t="shared" si="116"/>
        <v>10.807166626098644</v>
      </c>
    </row>
    <row r="995" spans="1:11" ht="13.5" x14ac:dyDescent="0.25">
      <c r="A995" s="3">
        <f>TITRES_STAT!B998</f>
        <v>43454</v>
      </c>
      <c r="B995" s="6">
        <f>TITRES_STAT!D998</f>
        <v>10.367000000000001</v>
      </c>
      <c r="C995" s="2">
        <f t="shared" si="117"/>
        <v>-4.3999999999998707E-2</v>
      </c>
      <c r="D995" s="2">
        <f t="shared" si="118"/>
        <v>10.381</v>
      </c>
      <c r="E995" s="2">
        <f t="shared" si="120"/>
        <v>10.411200000000001</v>
      </c>
      <c r="F995" s="2">
        <f t="shared" si="121"/>
        <v>10.617649999999999</v>
      </c>
      <c r="G995" s="2">
        <f t="shared" si="115"/>
        <v>10.811800000000003</v>
      </c>
      <c r="H995" s="2">
        <f t="shared" si="119"/>
        <v>11.107125000000007</v>
      </c>
      <c r="I995" s="2">
        <f t="array" ref="I995">SUMPRODUCT(B979:B998, (ROW(B979:B998)-ROW(B979)+1)) / (20*21/2)</f>
        <v>10.446480952380952</v>
      </c>
      <c r="J995" s="2">
        <f t="shared" si="122"/>
        <v>10.564443496092149</v>
      </c>
      <c r="K995" s="2">
        <f t="shared" si="116"/>
        <v>10.789905189781049</v>
      </c>
    </row>
    <row r="996" spans="1:11" ht="13.5" x14ac:dyDescent="0.25">
      <c r="A996" s="3">
        <f>TITRES_STAT!B999</f>
        <v>43455</v>
      </c>
      <c r="B996" s="6">
        <f>TITRES_STAT!D999</f>
        <v>10.398999999999999</v>
      </c>
      <c r="C996" s="2">
        <f t="shared" si="117"/>
        <v>3.1999999999998252E-2</v>
      </c>
      <c r="D996" s="2">
        <f t="shared" si="118"/>
        <v>10.374799999999999</v>
      </c>
      <c r="E996" s="2">
        <f t="shared" si="120"/>
        <v>10.4056</v>
      </c>
      <c r="F996" s="2">
        <f t="shared" si="121"/>
        <v>10.5868</v>
      </c>
      <c r="G996" s="2">
        <f t="shared" si="115"/>
        <v>10.797560000000001</v>
      </c>
      <c r="H996" s="2">
        <f t="shared" si="119"/>
        <v>11.105910000000009</v>
      </c>
      <c r="I996" s="2">
        <f t="array" ref="I996">SUMPRODUCT(B980:B999, (ROW(B980:B999)-ROW(B980)+1)) / (20*21/2)</f>
        <v>10.434114285714285</v>
      </c>
      <c r="J996" s="2">
        <f t="shared" si="122"/>
        <v>10.548686972654803</v>
      </c>
      <c r="K996" s="2">
        <f t="shared" si="116"/>
        <v>10.774575574495517</v>
      </c>
    </row>
    <row r="997" spans="1:11" ht="13.5" x14ac:dyDescent="0.25">
      <c r="A997" s="3">
        <f>TITRES_STAT!B1000</f>
        <v>43458</v>
      </c>
      <c r="B997" s="6">
        <f>TITRES_STAT!D1000</f>
        <v>10.398999999999999</v>
      </c>
      <c r="C997" s="2">
        <f t="shared" si="117"/>
        <v>0</v>
      </c>
      <c r="D997" s="2">
        <f t="shared" si="118"/>
        <v>10.4</v>
      </c>
      <c r="E997" s="2">
        <f t="shared" si="120"/>
        <v>10.4025</v>
      </c>
      <c r="F997" s="2">
        <f t="shared" si="121"/>
        <v>10.555949999999999</v>
      </c>
      <c r="G997" s="2">
        <f t="shared" si="115"/>
        <v>10.783320000000002</v>
      </c>
      <c r="H997" s="2">
        <f t="shared" si="119"/>
        <v>11.10499000000001</v>
      </c>
      <c r="I997" s="2">
        <f t="array" ref="I997">SUMPRODUCT(B981:B1000, (ROW(B981:B1000)-ROW(B981)+1)) / (20*21/2)</f>
        <v>10.429480952380951</v>
      </c>
      <c r="J997" s="2">
        <f t="shared" si="122"/>
        <v>10.534431070497202</v>
      </c>
      <c r="K997" s="2">
        <f t="shared" si="116"/>
        <v>10.759847120593731</v>
      </c>
    </row>
    <row r="998" spans="1:11" ht="13.5" x14ac:dyDescent="0.25">
      <c r="A998" s="3">
        <f>TITRES_STAT!B1001</f>
        <v>43459</v>
      </c>
      <c r="B998" s="6">
        <f>TITRES_STAT!D1001</f>
        <v>10.455</v>
      </c>
      <c r="C998" s="2">
        <f t="shared" si="117"/>
        <v>5.6000000000000938E-2</v>
      </c>
      <c r="D998" s="2">
        <f t="shared" si="118"/>
        <v>10.4062</v>
      </c>
      <c r="E998" s="2">
        <f t="shared" si="120"/>
        <v>10.4018</v>
      </c>
      <c r="F998" s="2">
        <f t="shared" si="121"/>
        <v>10.528850000000002</v>
      </c>
      <c r="G998" s="2">
        <f t="shared" si="115"/>
        <v>10.770200000000003</v>
      </c>
      <c r="H998" s="2">
        <f t="shared" si="119"/>
        <v>11.105235000000009</v>
      </c>
      <c r="I998" s="2">
        <f t="array" ref="I998">SUMPRODUCT(B982:B1001, (ROW(B982:B1001)-ROW(B982)+1)) / (20*21/2)</f>
        <v>10.426980952380953</v>
      </c>
      <c r="J998" s="2">
        <f t="shared" si="122"/>
        <v>10.526866206640326</v>
      </c>
      <c r="K998" s="2">
        <f t="shared" si="116"/>
        <v>10.74789233155084</v>
      </c>
    </row>
    <row r="999" spans="1:11" ht="13.5" x14ac:dyDescent="0.25">
      <c r="A999" s="3">
        <f>TITRES_STAT!B1002</f>
        <v>43460</v>
      </c>
      <c r="B999" s="6">
        <f>TITRES_STAT!D1002</f>
        <v>10.398999999999999</v>
      </c>
      <c r="C999" s="2">
        <f t="shared" si="117"/>
        <v>-5.6000000000000938E-2</v>
      </c>
      <c r="D999" s="2">
        <f t="shared" si="118"/>
        <v>10.4038</v>
      </c>
      <c r="E999" s="2">
        <f t="shared" si="120"/>
        <v>10.398700000000002</v>
      </c>
      <c r="F999" s="2">
        <f t="shared" si="121"/>
        <v>10.50365</v>
      </c>
      <c r="G999" s="2">
        <f t="shared" si="115"/>
        <v>10.755960000000002</v>
      </c>
      <c r="H999" s="2">
        <f t="shared" si="119"/>
        <v>11.104050000000008</v>
      </c>
      <c r="I999" s="2">
        <f t="array" ref="I999">SUMPRODUCT(B983:B1002, (ROW(B983:B1002)-ROW(B983)+1)) / (20*21/2)</f>
        <v>10.397280952380951</v>
      </c>
      <c r="J999" s="2">
        <f t="shared" si="122"/>
        <v>10.514688472674582</v>
      </c>
      <c r="K999" s="2">
        <f t="shared" si="116"/>
        <v>10.73421027933316</v>
      </c>
    </row>
    <row r="1000" spans="1:11" ht="13.5" x14ac:dyDescent="0.25">
      <c r="A1000" s="3">
        <f>TITRES_STAT!B1003</f>
        <v>43461</v>
      </c>
      <c r="B1000" s="6">
        <f>TITRES_STAT!D1003</f>
        <v>10.455</v>
      </c>
      <c r="C1000" s="2">
        <f t="shared" si="117"/>
        <v>5.6000000000000938E-2</v>
      </c>
      <c r="D1000" s="2">
        <f t="shared" si="118"/>
        <v>10.4214</v>
      </c>
      <c r="E1000" s="2">
        <f t="shared" si="120"/>
        <v>10.401199999999999</v>
      </c>
      <c r="F1000" s="2">
        <f t="shared" si="121"/>
        <v>10.481250000000001</v>
      </c>
      <c r="G1000" s="2">
        <f t="shared" si="115"/>
        <v>10.742840000000003</v>
      </c>
      <c r="H1000" s="2">
        <f t="shared" si="119"/>
        <v>11.103115000000008</v>
      </c>
      <c r="I1000" s="2">
        <f t="array" ref="I1000">SUMPRODUCT(B984:B1003, (ROW(B984:B1003)-ROW(B984)+1)) / (20*21/2)</f>
        <v>10.369680952380953</v>
      </c>
      <c r="J1000" s="2">
        <f t="shared" si="122"/>
        <v>10.509003856229384</v>
      </c>
      <c r="K1000" s="2">
        <f t="shared" si="116"/>
        <v>10.723260856614214</v>
      </c>
    </row>
    <row r="1001" spans="1:11" ht="13.5" x14ac:dyDescent="0.25">
      <c r="A1001" s="3">
        <f>TITRES_STAT!B1004</f>
        <v>43462</v>
      </c>
      <c r="B1001" s="6">
        <f>TITRES_STAT!D1004</f>
        <v>10.455</v>
      </c>
      <c r="C1001" s="2">
        <f t="shared" si="117"/>
        <v>0</v>
      </c>
      <c r="D1001" s="2">
        <f t="shared" si="118"/>
        <v>10.432599999999999</v>
      </c>
      <c r="E1001" s="2">
        <f t="shared" si="120"/>
        <v>10.403699999999999</v>
      </c>
      <c r="F1001" s="2">
        <f t="shared" si="121"/>
        <v>10.458850000000002</v>
      </c>
      <c r="G1001" s="2">
        <f t="shared" si="115"/>
        <v>10.736020000000003</v>
      </c>
      <c r="H1001" s="2">
        <f t="shared" si="119"/>
        <v>11.102180000000008</v>
      </c>
      <c r="I1001" s="2">
        <f t="array" ref="I1001">SUMPRODUCT(B985:B1004, (ROW(B985:B1004)-ROW(B985)+1)) / (20*21/2)</f>
        <v>10.359133333333332</v>
      </c>
      <c r="J1001" s="2">
        <f t="shared" si="122"/>
        <v>10.503860631826585</v>
      </c>
      <c r="K1001" s="2">
        <f t="shared" si="116"/>
        <v>10.7127408230215</v>
      </c>
    </row>
    <row r="1002" spans="1:11" ht="13.5" x14ac:dyDescent="0.25">
      <c r="A1002" s="3">
        <f>TITRES_STAT!B1005</f>
        <v>43465</v>
      </c>
      <c r="B1002" s="6">
        <f>TITRES_STAT!D1005</f>
        <v>10.147</v>
      </c>
      <c r="C1002" s="2">
        <f t="shared" si="117"/>
        <v>-0.30799999999999983</v>
      </c>
      <c r="D1002" s="2">
        <f t="shared" si="118"/>
        <v>10.382199999999999</v>
      </c>
      <c r="E1002" s="2">
        <f t="shared" si="120"/>
        <v>10.3911</v>
      </c>
      <c r="F1002" s="2">
        <f t="shared" si="121"/>
        <v>10.436800000000002</v>
      </c>
      <c r="G1002" s="2">
        <f t="shared" si="115"/>
        <v>10.723040000000005</v>
      </c>
      <c r="H1002" s="2">
        <f t="shared" si="119"/>
        <v>11.099200000000005</v>
      </c>
      <c r="I1002" s="2">
        <f t="array" ref="I1002">SUMPRODUCT(B986:B1005, (ROW(B986:B1005)-ROW(B986)+1)) / (20*21/2)</f>
        <v>10.350509523809524</v>
      </c>
      <c r="J1002" s="2">
        <f t="shared" si="122"/>
        <v>10.469873904985958</v>
      </c>
      <c r="K1002" s="2">
        <f t="shared" si="116"/>
        <v>10.690554908393207</v>
      </c>
    </row>
    <row r="1003" spans="1:11" ht="13.5" x14ac:dyDescent="0.25">
      <c r="A1003" s="3">
        <f>TITRES_STAT!B1006</f>
        <v>43467</v>
      </c>
      <c r="B1003" s="6">
        <f>TITRES_STAT!D1006</f>
        <v>10.147</v>
      </c>
      <c r="C1003" s="2">
        <f t="shared" si="117"/>
        <v>0</v>
      </c>
      <c r="D1003" s="2">
        <f t="shared" si="118"/>
        <v>10.320599999999999</v>
      </c>
      <c r="E1003" s="2">
        <f t="shared" si="120"/>
        <v>10.363400000000002</v>
      </c>
      <c r="F1003" s="2">
        <f t="shared" si="121"/>
        <v>10.414750000000002</v>
      </c>
      <c r="G1003" s="2">
        <f t="shared" si="115"/>
        <v>10.710060000000004</v>
      </c>
      <c r="H1003" s="2">
        <f t="shared" si="119"/>
        <v>11.096220000000006</v>
      </c>
      <c r="I1003" s="2">
        <f t="array" ref="I1003">SUMPRODUCT(B987:B1006, (ROW(B987:B1006)-ROW(B987)+1)) / (20*21/2)</f>
        <v>10.322433333333334</v>
      </c>
      <c r="J1003" s="2">
        <f t="shared" si="122"/>
        <v>10.439124009273009</v>
      </c>
      <c r="K1003" s="2">
        <f t="shared" si="116"/>
        <v>10.669239029632688</v>
      </c>
    </row>
    <row r="1004" spans="1:11" ht="13.5" x14ac:dyDescent="0.25">
      <c r="A1004" s="3">
        <f>TITRES_STAT!B1007</f>
        <v>43468</v>
      </c>
      <c r="B1004" s="6">
        <f>TITRES_STAT!D1007</f>
        <v>10.304</v>
      </c>
      <c r="C1004" s="2">
        <f t="shared" si="117"/>
        <v>0.15700000000000003</v>
      </c>
      <c r="D1004" s="2">
        <f t="shared" si="118"/>
        <v>10.301600000000001</v>
      </c>
      <c r="E1004" s="2">
        <f t="shared" si="120"/>
        <v>10.352700000000002</v>
      </c>
      <c r="F1004" s="2">
        <f t="shared" si="121"/>
        <v>10.394550000000001</v>
      </c>
      <c r="G1004" s="2">
        <f t="shared" si="115"/>
        <v>10.700360000000003</v>
      </c>
      <c r="H1004" s="2">
        <f t="shared" si="119"/>
        <v>11.094530000000006</v>
      </c>
      <c r="I1004" s="2">
        <f t="array" ref="I1004">SUMPRODUCT(B988:B1007, (ROW(B988:B1007)-ROW(B988)+1)) / (20*21/2)</f>
        <v>10.28707619047619</v>
      </c>
      <c r="J1004" s="2">
        <f t="shared" si="122"/>
        <v>10.426255056008912</v>
      </c>
      <c r="K1004" s="2">
        <f t="shared" si="116"/>
        <v>10.654915930431406</v>
      </c>
    </row>
    <row r="1005" spans="1:11" ht="13.5" x14ac:dyDescent="0.25">
      <c r="A1005" s="3">
        <f>TITRES_STAT!B1008</f>
        <v>43469</v>
      </c>
      <c r="B1005" s="6">
        <f>TITRES_STAT!D1008</f>
        <v>10.304</v>
      </c>
      <c r="C1005" s="2">
        <f t="shared" si="117"/>
        <v>0</v>
      </c>
      <c r="D1005" s="2">
        <f t="shared" si="118"/>
        <v>10.271400000000002</v>
      </c>
      <c r="E1005" s="2">
        <f t="shared" si="120"/>
        <v>10.346400000000001</v>
      </c>
      <c r="F1005" s="2">
        <f t="shared" si="121"/>
        <v>10.378800000000002</v>
      </c>
      <c r="G1005" s="2">
        <f t="shared" si="115"/>
        <v>10.690660000000001</v>
      </c>
      <c r="H1005" s="2">
        <f t="shared" si="119"/>
        <v>11.092840000000006</v>
      </c>
      <c r="I1005" s="2">
        <f t="array" ref="I1005">SUMPRODUCT(B989:B1008, (ROW(B989:B1008)-ROW(B989)+1)) / (20*21/2)</f>
        <v>10.280866666666666</v>
      </c>
      <c r="J1005" s="2">
        <f t="shared" si="122"/>
        <v>10.414611717341398</v>
      </c>
      <c r="K1005" s="2">
        <f t="shared" si="116"/>
        <v>10.641154521394879</v>
      </c>
    </row>
    <row r="1006" spans="1:11" ht="13.5" x14ac:dyDescent="0.25">
      <c r="A1006" s="3">
        <f>TITRES_STAT!B1009</f>
        <v>43472</v>
      </c>
      <c r="B1006" s="6">
        <f>TITRES_STAT!D1009</f>
        <v>10.084</v>
      </c>
      <c r="C1006" s="2">
        <f t="shared" si="117"/>
        <v>-0.22000000000000064</v>
      </c>
      <c r="D1006" s="2">
        <f t="shared" si="118"/>
        <v>10.1972</v>
      </c>
      <c r="E1006" s="2">
        <f t="shared" si="120"/>
        <v>10.3149</v>
      </c>
      <c r="F1006" s="2">
        <f t="shared" si="121"/>
        <v>10.360250000000001</v>
      </c>
      <c r="G1006" s="2">
        <f t="shared" si="115"/>
        <v>10.670119999999997</v>
      </c>
      <c r="H1006" s="2">
        <f t="shared" si="119"/>
        <v>11.090105000000008</v>
      </c>
      <c r="I1006" s="2">
        <f t="array" ref="I1006">SUMPRODUCT(B990:B1009, (ROW(B990:B1009)-ROW(B990)+1)) / (20*21/2)</f>
        <v>10.275557142857144</v>
      </c>
      <c r="J1006" s="2">
        <f t="shared" si="122"/>
        <v>10.383124887118408</v>
      </c>
      <c r="K1006" s="2">
        <f t="shared" si="116"/>
        <v>10.619305324477434</v>
      </c>
    </row>
    <row r="1007" spans="1:11" ht="13.5" x14ac:dyDescent="0.25">
      <c r="A1007" s="3">
        <f>TITRES_STAT!B1010</f>
        <v>43473</v>
      </c>
      <c r="B1007" s="6">
        <f>TITRES_STAT!D1010</f>
        <v>9.9890000000000008</v>
      </c>
      <c r="C1007" s="2">
        <f t="shared" si="117"/>
        <v>-9.4999999999998863E-2</v>
      </c>
      <c r="D1007" s="2">
        <f t="shared" si="118"/>
        <v>10.165600000000001</v>
      </c>
      <c r="E1007" s="2">
        <f t="shared" si="120"/>
        <v>10.273900000000001</v>
      </c>
      <c r="F1007" s="2">
        <f t="shared" si="121"/>
        <v>10.338200000000001</v>
      </c>
      <c r="G1007" s="2">
        <f t="shared" si="115"/>
        <v>10.649319999999998</v>
      </c>
      <c r="H1007" s="2">
        <f t="shared" si="119"/>
        <v>11.086840000000009</v>
      </c>
      <c r="I1007" s="2">
        <f t="array" ref="I1007">SUMPRODUCT(B991:B1010, (ROW(B991:B1010)-ROW(B991)+1)) / (20*21/2)</f>
        <v>10.278804761904762</v>
      </c>
      <c r="J1007" s="2">
        <f t="shared" si="122"/>
        <v>10.345589183583321</v>
      </c>
      <c r="K1007" s="2">
        <f t="shared" si="116"/>
        <v>10.594587468615574</v>
      </c>
    </row>
    <row r="1008" spans="1:11" ht="13.5" x14ac:dyDescent="0.25">
      <c r="A1008" s="3">
        <f>TITRES_STAT!B1011</f>
        <v>43474</v>
      </c>
      <c r="B1008" s="6">
        <f>TITRES_STAT!D1011</f>
        <v>10.273</v>
      </c>
      <c r="C1008" s="2">
        <f t="shared" si="117"/>
        <v>0.28399999999999892</v>
      </c>
      <c r="D1008" s="2">
        <f t="shared" si="118"/>
        <v>10.190799999999999</v>
      </c>
      <c r="E1008" s="2">
        <f t="shared" si="120"/>
        <v>10.255700000000001</v>
      </c>
      <c r="F1008" s="2">
        <f t="shared" si="121"/>
        <v>10.328749999999999</v>
      </c>
      <c r="G1008" s="2">
        <f t="shared" si="115"/>
        <v>10.634319999999997</v>
      </c>
      <c r="H1008" s="2">
        <f t="shared" si="119"/>
        <v>11.084995000000008</v>
      </c>
      <c r="I1008" s="2">
        <f t="array" ref="I1008">SUMPRODUCT(B992:B1011, (ROW(B992:B1011)-ROW(B992)+1)) / (20*21/2)</f>
        <v>10.282409523809523</v>
      </c>
      <c r="J1008" s="2">
        <f t="shared" si="122"/>
        <v>10.338675928003957</v>
      </c>
      <c r="K1008" s="2">
        <f t="shared" si="116"/>
        <v>10.581976195336532</v>
      </c>
    </row>
    <row r="1009" spans="1:11" ht="13.5" x14ac:dyDescent="0.25">
      <c r="A1009" s="3">
        <f>TITRES_STAT!B1012</f>
        <v>43475</v>
      </c>
      <c r="B1009" s="6">
        <f>TITRES_STAT!D1012</f>
        <v>10.273</v>
      </c>
      <c r="C1009" s="2">
        <f t="shared" si="117"/>
        <v>0</v>
      </c>
      <c r="D1009" s="2">
        <f t="shared" si="118"/>
        <v>10.1846</v>
      </c>
      <c r="E1009" s="2">
        <f t="shared" si="120"/>
        <v>10.2431</v>
      </c>
      <c r="F1009" s="2">
        <f t="shared" si="121"/>
        <v>10.3209</v>
      </c>
      <c r="G1009" s="2">
        <f t="shared" si="115"/>
        <v>10.625499999999997</v>
      </c>
      <c r="H1009" s="2">
        <f t="shared" si="119"/>
        <v>11.08315000000001</v>
      </c>
      <c r="I1009" s="2">
        <f t="array" ref="I1009">SUMPRODUCT(B993:B1012, (ROW(B993:B1012)-ROW(B993)+1)) / (20*21/2)</f>
        <v>10.286371428571428</v>
      </c>
      <c r="J1009" s="2">
        <f t="shared" si="122"/>
        <v>10.332421077717866</v>
      </c>
      <c r="K1009" s="2">
        <f t="shared" si="116"/>
        <v>10.569859481793923</v>
      </c>
    </row>
    <row r="1010" spans="1:11" ht="13.5" x14ac:dyDescent="0.25">
      <c r="A1010" s="3">
        <f>TITRES_STAT!B1013</f>
        <v>43476</v>
      </c>
      <c r="B1010" s="6">
        <f>TITRES_STAT!D1013</f>
        <v>10.355</v>
      </c>
      <c r="C1010" s="2">
        <f t="shared" si="117"/>
        <v>8.2000000000000739E-2</v>
      </c>
      <c r="D1010" s="2">
        <f t="shared" si="118"/>
        <v>10.194800000000001</v>
      </c>
      <c r="E1010" s="2">
        <f t="shared" si="120"/>
        <v>10.2331</v>
      </c>
      <c r="F1010" s="2">
        <f t="shared" si="121"/>
        <v>10.31715</v>
      </c>
      <c r="G1010" s="2">
        <f t="shared" ref="G1010:G1073" si="123">AVERAGE(B961:B1010)</f>
        <v>10.618319999999997</v>
      </c>
      <c r="H1010" s="2">
        <f t="shared" si="119"/>
        <v>11.081715000000008</v>
      </c>
      <c r="I1010" s="2">
        <f t="array" ref="I1010">SUMPRODUCT(B994:B1013, (ROW(B994:B1013)-ROW(B994)+1)) / (20*21/2)</f>
        <v>10.28994285714286</v>
      </c>
      <c r="J1010" s="2">
        <f t="shared" si="122"/>
        <v>10.334571451268545</v>
      </c>
      <c r="K1010" s="2">
        <f t="shared" si="116"/>
        <v>10.56143361976279</v>
      </c>
    </row>
    <row r="1011" spans="1:11" ht="13.5" x14ac:dyDescent="0.25">
      <c r="A1011" s="3">
        <f>TITRES_STAT!B1014</f>
        <v>43480</v>
      </c>
      <c r="B1011" s="6">
        <f>TITRES_STAT!D1014</f>
        <v>10.355</v>
      </c>
      <c r="C1011" s="2">
        <f t="shared" si="117"/>
        <v>0</v>
      </c>
      <c r="D1011" s="2">
        <f t="shared" si="118"/>
        <v>10.249000000000001</v>
      </c>
      <c r="E1011" s="2">
        <f t="shared" si="120"/>
        <v>10.223100000000001</v>
      </c>
      <c r="F1011" s="2">
        <f t="shared" si="121"/>
        <v>10.313399999999998</v>
      </c>
      <c r="G1011" s="2">
        <f t="shared" si="123"/>
        <v>10.611139999999999</v>
      </c>
      <c r="H1011" s="2">
        <f t="shared" si="119"/>
        <v>11.080250000000008</v>
      </c>
      <c r="I1011" s="2">
        <f t="array" ref="I1011">SUMPRODUCT(B995:B1014, (ROW(B995:B1014)-ROW(B995)+1)) / (20*21/2)</f>
        <v>10.29384285714286</v>
      </c>
      <c r="J1011" s="2">
        <f t="shared" si="122"/>
        <v>10.336517027338207</v>
      </c>
      <c r="K1011" s="2">
        <f t="shared" ref="K1011:K1074" si="124">$K$4*B1011+(1-$K$4)*K1010</f>
        <v>10.553338183693661</v>
      </c>
    </row>
    <row r="1012" spans="1:11" ht="13.5" x14ac:dyDescent="0.25">
      <c r="A1012" s="3">
        <f>TITRES_STAT!B1015</f>
        <v>43481</v>
      </c>
      <c r="B1012" s="6">
        <f>TITRES_STAT!D1015</f>
        <v>10.355</v>
      </c>
      <c r="C1012" s="2">
        <f t="shared" si="117"/>
        <v>0</v>
      </c>
      <c r="D1012" s="2">
        <f t="shared" si="118"/>
        <v>10.3222</v>
      </c>
      <c r="E1012" s="2">
        <f t="shared" si="120"/>
        <v>10.2439</v>
      </c>
      <c r="F1012" s="2">
        <f t="shared" si="121"/>
        <v>10.317499999999999</v>
      </c>
      <c r="G1012" s="2">
        <f t="shared" si="123"/>
        <v>10.597779999999998</v>
      </c>
      <c r="H1012" s="2">
        <f t="shared" si="119"/>
        <v>11.078785000000007</v>
      </c>
      <c r="I1012" s="2">
        <f t="array" ref="I1012">SUMPRODUCT(B996:B1015, (ROW(B996:B1015)-ROW(B996)+1)) / (20*21/2)</f>
        <v>10.269152380952383</v>
      </c>
      <c r="J1012" s="2">
        <f t="shared" si="122"/>
        <v>10.338277310448854</v>
      </c>
      <c r="K1012" s="2">
        <f t="shared" si="124"/>
        <v>10.545560215705676</v>
      </c>
    </row>
    <row r="1013" spans="1:11" ht="13.5" x14ac:dyDescent="0.25">
      <c r="A1013" s="3">
        <f>TITRES_STAT!B1016</f>
        <v>43482</v>
      </c>
      <c r="B1013" s="6">
        <f>TITRES_STAT!D1016</f>
        <v>10.355</v>
      </c>
      <c r="C1013" s="2">
        <f t="shared" si="117"/>
        <v>0</v>
      </c>
      <c r="D1013" s="2">
        <f t="shared" si="118"/>
        <v>10.3386</v>
      </c>
      <c r="E1013" s="2">
        <f t="shared" si="120"/>
        <v>10.264700000000001</v>
      </c>
      <c r="F1013" s="2">
        <f t="shared" si="121"/>
        <v>10.314049999999998</v>
      </c>
      <c r="G1013" s="2">
        <f t="shared" si="123"/>
        <v>10.584299999999999</v>
      </c>
      <c r="H1013" s="2">
        <f t="shared" si="119"/>
        <v>11.076875000000006</v>
      </c>
      <c r="I1013" s="2">
        <f t="array" ref="I1013">SUMPRODUCT(B997:B1016, (ROW(B997:B1016)-ROW(B997)+1)) / (20*21/2)</f>
        <v>10.203390476190478</v>
      </c>
      <c r="J1013" s="2">
        <f t="shared" si="122"/>
        <v>10.339869947548962</v>
      </c>
      <c r="K1013" s="2">
        <f t="shared" si="124"/>
        <v>10.538087266070159</v>
      </c>
    </row>
    <row r="1014" spans="1:11" ht="13.5" x14ac:dyDescent="0.25">
      <c r="A1014" s="3">
        <f>TITRES_STAT!B1017</f>
        <v>43483</v>
      </c>
      <c r="B1014" s="6">
        <f>TITRES_STAT!D1017</f>
        <v>10.355</v>
      </c>
      <c r="C1014" s="2">
        <f t="shared" si="117"/>
        <v>0</v>
      </c>
      <c r="D1014" s="2">
        <f t="shared" si="118"/>
        <v>10.355</v>
      </c>
      <c r="E1014" s="2">
        <f t="shared" si="120"/>
        <v>10.269800000000002</v>
      </c>
      <c r="F1014" s="2">
        <f t="shared" si="121"/>
        <v>10.311249999999998</v>
      </c>
      <c r="G1014" s="2">
        <f t="shared" si="123"/>
        <v>10.570819999999999</v>
      </c>
      <c r="H1014" s="2">
        <f t="shared" si="119"/>
        <v>11.074580000000008</v>
      </c>
      <c r="I1014" s="2">
        <f t="array" ref="I1014">SUMPRODUCT(B998:B1017, (ROW(B998:B1017)-ROW(B998)+1)) / (20*21/2)</f>
        <v>10.128742857142857</v>
      </c>
      <c r="J1014" s="2">
        <f t="shared" si="122"/>
        <v>10.341310904925251</v>
      </c>
      <c r="K1014" s="2">
        <f t="shared" si="124"/>
        <v>10.530907373283094</v>
      </c>
    </row>
    <row r="1015" spans="1:11" ht="13.5" x14ac:dyDescent="0.25">
      <c r="A1015" s="3">
        <f>TITRES_STAT!B1018</f>
        <v>43486</v>
      </c>
      <c r="B1015" s="6">
        <f>TITRES_STAT!D1018</f>
        <v>10.052</v>
      </c>
      <c r="C1015" s="2">
        <f t="shared" si="117"/>
        <v>-0.30300000000000082</v>
      </c>
      <c r="D1015" s="2">
        <f t="shared" si="118"/>
        <v>10.2944</v>
      </c>
      <c r="E1015" s="2">
        <f t="shared" si="120"/>
        <v>10.244600000000002</v>
      </c>
      <c r="F1015" s="2">
        <f t="shared" si="121"/>
        <v>10.295499999999999</v>
      </c>
      <c r="G1015" s="2">
        <f t="shared" si="123"/>
        <v>10.551279999999998</v>
      </c>
      <c r="H1015" s="2">
        <f t="shared" si="119"/>
        <v>11.070770000000007</v>
      </c>
      <c r="I1015" s="2">
        <f t="array" ref="I1015">SUMPRODUCT(B999:B1018, (ROW(B999:B1018)-ROW(B999)+1)) / (20*21/2)</f>
        <v>10.058509523809525</v>
      </c>
      <c r="J1015" s="2">
        <f t="shared" si="122"/>
        <v>10.31375748540856</v>
      </c>
      <c r="K1015" s="2">
        <f t="shared" si="124"/>
        <v>10.512126691977874</v>
      </c>
    </row>
    <row r="1016" spans="1:11" ht="13.5" x14ac:dyDescent="0.25">
      <c r="A1016" s="3">
        <f>TITRES_STAT!B1019</f>
        <v>43487</v>
      </c>
      <c r="B1016" s="6">
        <f>TITRES_STAT!D1019</f>
        <v>9.6050000000000004</v>
      </c>
      <c r="C1016" s="2">
        <f t="shared" si="117"/>
        <v>-0.44699999999999918</v>
      </c>
      <c r="D1016" s="2">
        <f t="shared" si="118"/>
        <v>10.144400000000001</v>
      </c>
      <c r="E1016" s="2">
        <f t="shared" si="120"/>
        <v>10.196700000000003</v>
      </c>
      <c r="F1016" s="2">
        <f t="shared" si="121"/>
        <v>10.255799999999997</v>
      </c>
      <c r="G1016" s="2">
        <f t="shared" si="123"/>
        <v>10.52356</v>
      </c>
      <c r="H1016" s="2">
        <f t="shared" si="119"/>
        <v>11.064725000000008</v>
      </c>
      <c r="I1016" s="2">
        <f t="array" ref="I1016">SUMPRODUCT(B1000:B1019, (ROW(B1000:B1019)-ROW(B1000)+1)) / (20*21/2)</f>
        <v>10.015147619047619</v>
      </c>
      <c r="J1016" s="2">
        <f t="shared" si="122"/>
        <v>10.246256772512508</v>
      </c>
      <c r="K1016" s="2">
        <f t="shared" si="124"/>
        <v>10.476553096214037</v>
      </c>
    </row>
    <row r="1017" spans="1:11" ht="13.5" x14ac:dyDescent="0.25">
      <c r="A1017" s="3">
        <f>TITRES_STAT!B1020</f>
        <v>43488</v>
      </c>
      <c r="B1017" s="6">
        <f>TITRES_STAT!D1020</f>
        <v>9.4719999999999995</v>
      </c>
      <c r="C1017" s="2">
        <f t="shared" si="117"/>
        <v>-0.1330000000000009</v>
      </c>
      <c r="D1017" s="2">
        <f t="shared" si="118"/>
        <v>9.9678000000000004</v>
      </c>
      <c r="E1017" s="2">
        <f t="shared" si="120"/>
        <v>10.145000000000001</v>
      </c>
      <c r="F1017" s="2">
        <f t="shared" si="121"/>
        <v>10.209449999999997</v>
      </c>
      <c r="G1017" s="2">
        <f t="shared" si="123"/>
        <v>10.493180000000001</v>
      </c>
      <c r="H1017" s="2">
        <f t="shared" si="119"/>
        <v>11.056865000000007</v>
      </c>
      <c r="I1017" s="2">
        <f t="array" ref="I1017">SUMPRODUCT(B1001:B1020, (ROW(B1001:B1020)-ROW(B1001)+1)) / (20*21/2)</f>
        <v>9.9750904761904771</v>
      </c>
      <c r="J1017" s="2">
        <f t="shared" si="122"/>
        <v>10.172518032273222</v>
      </c>
      <c r="K1017" s="2">
        <f t="shared" si="124"/>
        <v>10.437158857146819</v>
      </c>
    </row>
    <row r="1018" spans="1:11" ht="13.5" x14ac:dyDescent="0.25">
      <c r="A1018" s="3">
        <f>TITRES_STAT!B1021</f>
        <v>43489</v>
      </c>
      <c r="B1018" s="6">
        <f>TITRES_STAT!D1021</f>
        <v>9.4719999999999995</v>
      </c>
      <c r="C1018" s="2">
        <f t="shared" si="117"/>
        <v>0</v>
      </c>
      <c r="D1018" s="2">
        <f t="shared" si="118"/>
        <v>9.7911999999999999</v>
      </c>
      <c r="E1018" s="2">
        <f t="shared" si="120"/>
        <v>10.064899999999998</v>
      </c>
      <c r="F1018" s="2">
        <f t="shared" si="121"/>
        <v>10.160299999999998</v>
      </c>
      <c r="G1018" s="2">
        <f t="shared" si="123"/>
        <v>10.462800000000001</v>
      </c>
      <c r="H1018" s="2">
        <f t="shared" si="119"/>
        <v>11.050390000000009</v>
      </c>
      <c r="I1018" s="2">
        <f t="array" ref="I1018">SUMPRODUCT(B1002:B1021, (ROW(B1002:B1021)-ROW(B1002)+1)) / (20*21/2)</f>
        <v>9.9386047619047613</v>
      </c>
      <c r="J1018" s="2">
        <f t="shared" si="122"/>
        <v>10.105802029199584</v>
      </c>
      <c r="K1018" s="2">
        <f t="shared" si="124"/>
        <v>10.399309490199885</v>
      </c>
    </row>
    <row r="1019" spans="1:11" ht="13.5" x14ac:dyDescent="0.25">
      <c r="A1019" s="3">
        <f>TITRES_STAT!B1022</f>
        <v>43490</v>
      </c>
      <c r="B1019" s="6">
        <f>TITRES_STAT!D1022</f>
        <v>9.7050000000000001</v>
      </c>
      <c r="C1019" s="2">
        <f t="shared" si="117"/>
        <v>0.23300000000000054</v>
      </c>
      <c r="D1019" s="2">
        <f t="shared" si="118"/>
        <v>9.6611999999999991</v>
      </c>
      <c r="E1019" s="2">
        <f t="shared" si="120"/>
        <v>10.008099999999999</v>
      </c>
      <c r="F1019" s="2">
        <f t="shared" si="121"/>
        <v>10.1256</v>
      </c>
      <c r="G1019" s="2">
        <f t="shared" si="123"/>
        <v>10.436440000000003</v>
      </c>
      <c r="H1019" s="2">
        <f t="shared" si="119"/>
        <v>11.043485000000008</v>
      </c>
      <c r="I1019" s="2">
        <f t="array" ref="I1019">SUMPRODUCT(B1003:B1022, (ROW(B1003:B1022)-ROW(B1003)+1)) / (20*21/2)</f>
        <v>9.9056904761904754</v>
      </c>
      <c r="J1019" s="2">
        <f t="shared" si="122"/>
        <v>10.067630407371052</v>
      </c>
      <c r="K1019" s="2">
        <f t="shared" si="124"/>
        <v>10.372081667054792</v>
      </c>
    </row>
    <row r="1020" spans="1:11" ht="13.5" x14ac:dyDescent="0.25">
      <c r="A1020" s="3">
        <f>TITRES_STAT!B1023</f>
        <v>43493</v>
      </c>
      <c r="B1020" s="6">
        <f>TITRES_STAT!D1023</f>
        <v>9.7050000000000001</v>
      </c>
      <c r="C1020" s="2">
        <f t="shared" si="117"/>
        <v>0</v>
      </c>
      <c r="D1020" s="2">
        <f t="shared" si="118"/>
        <v>9.5917999999999992</v>
      </c>
      <c r="E1020" s="2">
        <f t="shared" si="120"/>
        <v>9.9430999999999976</v>
      </c>
      <c r="F1020" s="2">
        <f t="shared" si="121"/>
        <v>10.088100000000001</v>
      </c>
      <c r="G1020" s="2">
        <f t="shared" si="123"/>
        <v>10.410080000000001</v>
      </c>
      <c r="H1020" s="2">
        <f t="shared" si="119"/>
        <v>11.035575000000009</v>
      </c>
      <c r="I1020" s="2">
        <f t="array" ref="I1020">SUMPRODUCT(B1004:B1023, (ROW(B1004:B1023)-ROW(B1004)+1)) / (20*21/2)</f>
        <v>9.874880952380952</v>
      </c>
      <c r="J1020" s="2">
        <f t="shared" si="122"/>
        <v>10.033094178097619</v>
      </c>
      <c r="K1020" s="2">
        <f t="shared" si="124"/>
        <v>10.345921601680095</v>
      </c>
    </row>
    <row r="1021" spans="1:11" ht="13.5" x14ac:dyDescent="0.25">
      <c r="A1021" s="3">
        <f>TITRES_STAT!B1024</f>
        <v>43494</v>
      </c>
      <c r="B1021" s="6">
        <f>TITRES_STAT!D1024</f>
        <v>9.7050000000000001</v>
      </c>
      <c r="C1021" s="2">
        <f t="shared" si="117"/>
        <v>0</v>
      </c>
      <c r="D1021" s="2">
        <f t="shared" si="118"/>
        <v>9.6117999999999988</v>
      </c>
      <c r="E1021" s="2">
        <f t="shared" si="120"/>
        <v>9.8780999999999999</v>
      </c>
      <c r="F1021" s="2">
        <f t="shared" si="121"/>
        <v>10.050600000000003</v>
      </c>
      <c r="G1021" s="2">
        <f t="shared" si="123"/>
        <v>10.389900000000001</v>
      </c>
      <c r="H1021" s="2">
        <f t="shared" si="119"/>
        <v>11.027665000000008</v>
      </c>
      <c r="I1021" s="2">
        <f t="array" ref="I1021">SUMPRODUCT(B1005:B1024, (ROW(B1005:B1024)-ROW(B1005)+1)) / (20*21/2)</f>
        <v>9.8461761904761911</v>
      </c>
      <c r="J1021" s="2">
        <f t="shared" si="122"/>
        <v>10.001847113516893</v>
      </c>
      <c r="K1021" s="2">
        <f t="shared" si="124"/>
        <v>10.320787421222052</v>
      </c>
    </row>
    <row r="1022" spans="1:11" ht="13.5" x14ac:dyDescent="0.25">
      <c r="A1022" s="3">
        <f>TITRES_STAT!B1025</f>
        <v>43495</v>
      </c>
      <c r="B1022" s="6">
        <f>TITRES_STAT!D1025</f>
        <v>9.7050000000000001</v>
      </c>
      <c r="C1022" s="2">
        <f t="shared" si="117"/>
        <v>0</v>
      </c>
      <c r="D1022" s="2">
        <f t="shared" si="118"/>
        <v>9.6583999999999985</v>
      </c>
      <c r="E1022" s="2">
        <f t="shared" si="120"/>
        <v>9.8131000000000004</v>
      </c>
      <c r="F1022" s="2">
        <f t="shared" si="121"/>
        <v>10.028500000000005</v>
      </c>
      <c r="G1022" s="2">
        <f t="shared" si="123"/>
        <v>10.36406</v>
      </c>
      <c r="H1022" s="2">
        <f t="shared" si="119"/>
        <v>11.021500000000009</v>
      </c>
      <c r="I1022" s="2">
        <f t="array" ref="I1022">SUMPRODUCT(B1006:B1025, (ROW(B1006:B1025)-ROW(B1006)+1)) / (20*21/2)</f>
        <v>9.8203238095238099</v>
      </c>
      <c r="J1022" s="2">
        <f t="shared" si="122"/>
        <v>9.9735759598486187</v>
      </c>
      <c r="K1022" s="2">
        <f t="shared" si="124"/>
        <v>10.296638894899619</v>
      </c>
    </row>
    <row r="1023" spans="1:11" ht="13.5" x14ac:dyDescent="0.25">
      <c r="A1023" s="3">
        <f>TITRES_STAT!B1026</f>
        <v>43496</v>
      </c>
      <c r="B1023" s="6">
        <f>TITRES_STAT!D1026</f>
        <v>9.7050000000000001</v>
      </c>
      <c r="C1023" s="2">
        <f t="shared" si="117"/>
        <v>0</v>
      </c>
      <c r="D1023" s="2">
        <f t="shared" si="118"/>
        <v>9.7050000000000001</v>
      </c>
      <c r="E1023" s="2">
        <f t="shared" si="120"/>
        <v>9.7480999999999991</v>
      </c>
      <c r="F1023" s="2">
        <f t="shared" si="121"/>
        <v>10.006400000000003</v>
      </c>
      <c r="G1023" s="2">
        <f t="shared" si="123"/>
        <v>10.33858</v>
      </c>
      <c r="H1023" s="2">
        <f t="shared" si="119"/>
        <v>11.015335000000009</v>
      </c>
      <c r="I1023" s="2">
        <f t="array" ref="I1023">SUMPRODUCT(B1007:B1026, (ROW(B1007:B1026)-ROW(B1007)+1)) / (20*21/2)</f>
        <v>9.7973238095238102</v>
      </c>
      <c r="J1023" s="2">
        <f t="shared" si="122"/>
        <v>9.9479972970058927</v>
      </c>
      <c r="K1023" s="2">
        <f t="shared" si="124"/>
        <v>10.273437369609438</v>
      </c>
    </row>
    <row r="1024" spans="1:11" ht="13.5" x14ac:dyDescent="0.25">
      <c r="A1024" s="3">
        <f>TITRES_STAT!B1027</f>
        <v>43497</v>
      </c>
      <c r="B1024" s="6">
        <f>TITRES_STAT!D1027</f>
        <v>9.7050000000000001</v>
      </c>
      <c r="C1024" s="2">
        <f t="shared" si="117"/>
        <v>0</v>
      </c>
      <c r="D1024" s="2">
        <f t="shared" si="118"/>
        <v>9.7050000000000001</v>
      </c>
      <c r="E1024" s="2">
        <f t="shared" si="120"/>
        <v>9.6830999999999996</v>
      </c>
      <c r="F1024" s="2">
        <f t="shared" si="121"/>
        <v>9.9764500000000051</v>
      </c>
      <c r="G1024" s="2">
        <f t="shared" si="123"/>
        <v>10.319659999999999</v>
      </c>
      <c r="H1024" s="2">
        <f t="shared" si="119"/>
        <v>11.009110000000007</v>
      </c>
      <c r="I1024" s="2">
        <f t="array" ref="I1024">SUMPRODUCT(B1008:B1027, (ROW(B1008:B1027)-ROW(B1008)+1)) / (20*21/2)</f>
        <v>9.7935571428571428</v>
      </c>
      <c r="J1024" s="2">
        <f t="shared" si="122"/>
        <v>9.9248546972910461</v>
      </c>
      <c r="K1024" s="2">
        <f t="shared" si="124"/>
        <v>10.251145708056127</v>
      </c>
    </row>
    <row r="1025" spans="1:11" ht="13.5" x14ac:dyDescent="0.25">
      <c r="A1025" s="3">
        <f>TITRES_STAT!B1028</f>
        <v>43500</v>
      </c>
      <c r="B1025" s="6">
        <f>TITRES_STAT!D1028</f>
        <v>9.7050000000000001</v>
      </c>
      <c r="C1025" s="2">
        <f t="shared" si="117"/>
        <v>0</v>
      </c>
      <c r="D1025" s="2">
        <f t="shared" si="118"/>
        <v>9.7050000000000001</v>
      </c>
      <c r="E1025" s="2">
        <f t="shared" si="120"/>
        <v>9.6483999999999988</v>
      </c>
      <c r="F1025" s="2">
        <f t="shared" si="121"/>
        <v>9.9465000000000057</v>
      </c>
      <c r="G1025" s="2">
        <f t="shared" si="123"/>
        <v>10.294939999999999</v>
      </c>
      <c r="H1025" s="2">
        <f t="shared" si="119"/>
        <v>11.002885000000006</v>
      </c>
      <c r="I1025" s="2">
        <f t="array" ref="I1025">SUMPRODUCT(B1009:B1028, (ROW(B1009:B1028)-ROW(B1009)+1)) / (20*21/2)</f>
        <v>9.7902714285714296</v>
      </c>
      <c r="J1025" s="2">
        <f t="shared" si="122"/>
        <v>9.903916154691899</v>
      </c>
      <c r="K1025" s="2">
        <f t="shared" si="124"/>
        <v>10.229728229308828</v>
      </c>
    </row>
    <row r="1026" spans="1:11" ht="13.5" x14ac:dyDescent="0.25">
      <c r="A1026" s="3">
        <f>TITRES_STAT!B1029</f>
        <v>43501</v>
      </c>
      <c r="B1026" s="6">
        <f>TITRES_STAT!D1029</f>
        <v>9.7050000000000001</v>
      </c>
      <c r="C1026" s="2">
        <f t="shared" si="117"/>
        <v>0</v>
      </c>
      <c r="D1026" s="2">
        <f t="shared" si="118"/>
        <v>9.7050000000000001</v>
      </c>
      <c r="E1026" s="2">
        <f t="shared" si="120"/>
        <v>9.6583999999999985</v>
      </c>
      <c r="F1026" s="2">
        <f t="shared" si="121"/>
        <v>9.9275500000000054</v>
      </c>
      <c r="G1026" s="2">
        <f t="shared" si="123"/>
        <v>10.268719999999998</v>
      </c>
      <c r="H1026" s="2">
        <f t="shared" si="119"/>
        <v>10.996660000000004</v>
      </c>
      <c r="I1026" s="2">
        <f t="array" ref="I1026">SUMPRODUCT(B1010:B1029, (ROW(B1010:B1029)-ROW(B1010)+1)) / (20*21/2)</f>
        <v>9.7888190476190484</v>
      </c>
      <c r="J1026" s="2">
        <f t="shared" si="122"/>
        <v>9.884971759006957</v>
      </c>
      <c r="K1026" s="2">
        <f t="shared" si="124"/>
        <v>10.209150651688875</v>
      </c>
    </row>
    <row r="1027" spans="1:11" ht="13.5" x14ac:dyDescent="0.25">
      <c r="A1027" s="3">
        <f>TITRES_STAT!B1030</f>
        <v>43502</v>
      </c>
      <c r="B1027" s="6">
        <f>TITRES_STAT!D1030</f>
        <v>9.8879999999999999</v>
      </c>
      <c r="C1027" s="2">
        <f t="shared" si="117"/>
        <v>0.18299999999999983</v>
      </c>
      <c r="D1027" s="2">
        <f t="shared" si="118"/>
        <v>9.7416</v>
      </c>
      <c r="E1027" s="2">
        <f t="shared" si="120"/>
        <v>9.6999999999999993</v>
      </c>
      <c r="F1027" s="2">
        <f t="shared" si="121"/>
        <v>9.9225000000000048</v>
      </c>
      <c r="G1027" s="2">
        <f t="shared" si="123"/>
        <v>10.24616</v>
      </c>
      <c r="H1027" s="2">
        <f t="shared" si="119"/>
        <v>10.991115000000004</v>
      </c>
      <c r="I1027" s="2">
        <f t="array" ref="I1027">SUMPRODUCT(B1011:B1030, (ROW(B1011:B1030)-ROW(B1011)+1)) / (20*21/2)</f>
        <v>9.7891999999999992</v>
      </c>
      <c r="J1027" s="2">
        <f t="shared" si="122"/>
        <v>9.8852601629110559</v>
      </c>
      <c r="K1027" s="2">
        <f t="shared" si="124"/>
        <v>10.196556508485388</v>
      </c>
    </row>
    <row r="1028" spans="1:11" ht="13.5" x14ac:dyDescent="0.25">
      <c r="A1028" s="3">
        <f>TITRES_STAT!B1031</f>
        <v>43503</v>
      </c>
      <c r="B1028" s="6">
        <f>TITRES_STAT!D1031</f>
        <v>9.8879999999999999</v>
      </c>
      <c r="C1028" s="2">
        <f t="shared" ref="C1028:C1091" si="125">B1028-B1027</f>
        <v>0</v>
      </c>
      <c r="D1028" s="2">
        <f t="shared" si="118"/>
        <v>9.7782</v>
      </c>
      <c r="E1028" s="2">
        <f t="shared" si="120"/>
        <v>9.7416000000000018</v>
      </c>
      <c r="F1028" s="2">
        <f t="shared" si="121"/>
        <v>9.9032500000000034</v>
      </c>
      <c r="G1028" s="2">
        <f t="shared" si="123"/>
        <v>10.223979999999999</v>
      </c>
      <c r="H1028" s="2">
        <f t="shared" si="119"/>
        <v>10.985570000000003</v>
      </c>
      <c r="I1028" s="2">
        <f t="array" ref="I1028">SUMPRODUCT(B1012:B1031, (ROW(B1012:B1031)-ROW(B1012)+1)) / (20*21/2)</f>
        <v>9.7918047619047623</v>
      </c>
      <c r="J1028" s="2">
        <f t="shared" si="122"/>
        <v>9.8855210997766694</v>
      </c>
      <c r="K1028" s="2">
        <f t="shared" si="124"/>
        <v>10.184456253250668</v>
      </c>
    </row>
    <row r="1029" spans="1:11" ht="13.5" x14ac:dyDescent="0.25">
      <c r="A1029" s="3">
        <f>TITRES_STAT!B1032</f>
        <v>43504</v>
      </c>
      <c r="B1029" s="6">
        <f>TITRES_STAT!D1032</f>
        <v>9.8879999999999999</v>
      </c>
      <c r="C1029" s="2">
        <f t="shared" si="125"/>
        <v>0</v>
      </c>
      <c r="D1029" s="2">
        <f t="shared" si="118"/>
        <v>9.8148</v>
      </c>
      <c r="E1029" s="2">
        <f t="shared" si="120"/>
        <v>9.7599000000000018</v>
      </c>
      <c r="F1029" s="2">
        <f t="shared" si="121"/>
        <v>9.8840000000000039</v>
      </c>
      <c r="G1029" s="2">
        <f t="shared" si="123"/>
        <v>10.203679999999999</v>
      </c>
      <c r="H1029" s="2">
        <f t="shared" si="119"/>
        <v>10.980025000000003</v>
      </c>
      <c r="I1029" s="2">
        <f t="array" ref="I1029">SUMPRODUCT(B1013:B1032, (ROW(B1013:B1032)-ROW(B1013)+1)) / (20*21/2)</f>
        <v>9.7966333333333342</v>
      </c>
      <c r="J1029" s="2">
        <f t="shared" si="122"/>
        <v>9.8857571855122242</v>
      </c>
      <c r="K1029" s="2">
        <f t="shared" si="124"/>
        <v>10.172830517829073</v>
      </c>
    </row>
    <row r="1030" spans="1:11" ht="13.5" x14ac:dyDescent="0.25">
      <c r="A1030" s="3">
        <f>TITRES_STAT!B1033</f>
        <v>43507</v>
      </c>
      <c r="B1030" s="6">
        <f>TITRES_STAT!D1033</f>
        <v>9.8879999999999999</v>
      </c>
      <c r="C1030" s="2">
        <f t="shared" si="125"/>
        <v>0</v>
      </c>
      <c r="D1030" s="2">
        <f t="shared" ref="D1030:D1093" si="126">AVERAGE(B1026:B1030)</f>
        <v>9.8513999999999999</v>
      </c>
      <c r="E1030" s="2">
        <f t="shared" si="120"/>
        <v>9.7782000000000018</v>
      </c>
      <c r="F1030" s="2">
        <f t="shared" si="121"/>
        <v>9.8606500000000032</v>
      </c>
      <c r="G1030" s="2">
        <f t="shared" si="123"/>
        <v>10.183379999999998</v>
      </c>
      <c r="H1030" s="2">
        <f t="shared" si="119"/>
        <v>10.973890000000001</v>
      </c>
      <c r="I1030" s="2">
        <f t="array" ref="I1030">SUMPRODUCT(B1014:B1033, (ROW(B1014:B1033)-ROW(B1014)+1)) / (20*21/2)</f>
        <v>9.8036857142857166</v>
      </c>
      <c r="J1030" s="2">
        <f t="shared" si="122"/>
        <v>9.8859707868920115</v>
      </c>
      <c r="K1030" s="2">
        <f t="shared" si="124"/>
        <v>10.161660693600481</v>
      </c>
    </row>
    <row r="1031" spans="1:11" ht="13.5" x14ac:dyDescent="0.25">
      <c r="A1031" s="3">
        <f>TITRES_STAT!B1034</f>
        <v>43508</v>
      </c>
      <c r="B1031" s="6">
        <f>TITRES_STAT!D1034</f>
        <v>9.8879999999999999</v>
      </c>
      <c r="C1031" s="2">
        <f t="shared" si="125"/>
        <v>0</v>
      </c>
      <c r="D1031" s="2">
        <f t="shared" si="126"/>
        <v>9.8879999999999999</v>
      </c>
      <c r="E1031" s="2">
        <f t="shared" si="120"/>
        <v>9.7965000000000018</v>
      </c>
      <c r="F1031" s="2">
        <f t="shared" si="121"/>
        <v>9.8373000000000026</v>
      </c>
      <c r="G1031" s="2">
        <f t="shared" si="123"/>
        <v>10.163079999999997</v>
      </c>
      <c r="H1031" s="2">
        <f t="shared" si="119"/>
        <v>10.967694999999999</v>
      </c>
      <c r="I1031" s="2">
        <f t="array" ref="I1031">SUMPRODUCT(B1015:B1034, (ROW(B1015:B1034)-ROW(B1015)+1)) / (20*21/2)</f>
        <v>9.78477142857143</v>
      </c>
      <c r="J1031" s="2">
        <f t="shared" si="122"/>
        <v>9.8861640452832482</v>
      </c>
      <c r="K1031" s="2">
        <f t="shared" si="124"/>
        <v>10.150928901694581</v>
      </c>
    </row>
    <row r="1032" spans="1:11" ht="13.5" x14ac:dyDescent="0.25">
      <c r="A1032" s="3">
        <f>TITRES_STAT!B1035</f>
        <v>43509</v>
      </c>
      <c r="B1032" s="6">
        <f>TITRES_STAT!D1035</f>
        <v>9.8879999999999999</v>
      </c>
      <c r="C1032" s="2">
        <f t="shared" si="125"/>
        <v>0</v>
      </c>
      <c r="D1032" s="2">
        <f t="shared" si="126"/>
        <v>9.8879999999999999</v>
      </c>
      <c r="E1032" s="2">
        <f t="shared" si="120"/>
        <v>9.8148000000000017</v>
      </c>
      <c r="F1032" s="2">
        <f t="shared" si="121"/>
        <v>9.8139500000000019</v>
      </c>
      <c r="G1032" s="2">
        <f t="shared" si="123"/>
        <v>10.149079999999998</v>
      </c>
      <c r="H1032" s="2">
        <f t="shared" si="119"/>
        <v>10.962089999999998</v>
      </c>
      <c r="I1032" s="2">
        <f t="array" ref="I1032">SUMPRODUCT(B1016:B1035, (ROW(B1016:B1035)-ROW(B1016)+1)) / (20*21/2)</f>
        <v>9.7694904761904748</v>
      </c>
      <c r="J1032" s="2">
        <f t="shared" si="122"/>
        <v>9.886338898113415</v>
      </c>
      <c r="K1032" s="2">
        <f t="shared" si="124"/>
        <v>10.140617964373224</v>
      </c>
    </row>
    <row r="1033" spans="1:11" ht="13.5" x14ac:dyDescent="0.25">
      <c r="A1033" s="3">
        <f>TITRES_STAT!B1036</f>
        <v>43510</v>
      </c>
      <c r="B1033" s="6">
        <f>TITRES_STAT!D1036</f>
        <v>9.8879999999999999</v>
      </c>
      <c r="C1033" s="2">
        <f t="shared" si="125"/>
        <v>0</v>
      </c>
      <c r="D1033" s="2">
        <f t="shared" si="126"/>
        <v>9.8879999999999999</v>
      </c>
      <c r="E1033" s="2">
        <f t="shared" si="120"/>
        <v>9.8331000000000017</v>
      </c>
      <c r="F1033" s="2">
        <f t="shared" si="121"/>
        <v>9.7906000000000013</v>
      </c>
      <c r="G1033" s="2">
        <f t="shared" si="123"/>
        <v>10.135079999999997</v>
      </c>
      <c r="H1033" s="2">
        <f t="shared" si="119"/>
        <v>10.956219999999998</v>
      </c>
      <c r="I1033" s="2">
        <f t="array" ref="I1033">SUMPRODUCT(B1017:B1036, (ROW(B1017:B1036)-ROW(B1017)+1)) / (20*21/2)</f>
        <v>9.7431619047619034</v>
      </c>
      <c r="J1033" s="2">
        <f t="shared" si="122"/>
        <v>9.8864970982930895</v>
      </c>
      <c r="K1033" s="2">
        <f t="shared" si="124"/>
        <v>10.130711377535057</v>
      </c>
    </row>
    <row r="1034" spans="1:11" ht="13.5" x14ac:dyDescent="0.25">
      <c r="A1034" s="3">
        <f>TITRES_STAT!B1037</f>
        <v>43511</v>
      </c>
      <c r="B1034" s="6">
        <f>TITRES_STAT!D1037</f>
        <v>9.5920000000000005</v>
      </c>
      <c r="C1034" s="2">
        <f t="shared" si="125"/>
        <v>-0.29599999999999937</v>
      </c>
      <c r="D1034" s="2">
        <f t="shared" si="126"/>
        <v>9.8287999999999993</v>
      </c>
      <c r="E1034" s="2">
        <f t="shared" si="120"/>
        <v>9.8217999999999996</v>
      </c>
      <c r="F1034" s="2">
        <f t="shared" si="121"/>
        <v>9.7524500000000014</v>
      </c>
      <c r="G1034" s="2">
        <f t="shared" si="123"/>
        <v>10.112759999999996</v>
      </c>
      <c r="H1034" s="2">
        <f t="shared" ref="H1034:H1097" si="127">AVERAGE(B835:B1034)</f>
        <v>10.948604999999997</v>
      </c>
      <c r="I1034" s="2">
        <f t="array" ref="I1034">SUMPRODUCT(B1018:B1037, (ROW(B1018:B1037)-ROW(B1018)+1)) / (20*21/2)</f>
        <v>9.6906047619047619</v>
      </c>
      <c r="J1034" s="2">
        <f t="shared" si="122"/>
        <v>9.8584497555985102</v>
      </c>
      <c r="K1034" s="2">
        <f t="shared" si="124"/>
        <v>10.109585441161133</v>
      </c>
    </row>
    <row r="1035" spans="1:11" ht="13.5" x14ac:dyDescent="0.25">
      <c r="A1035" s="3">
        <f>TITRES_STAT!B1038</f>
        <v>43514</v>
      </c>
      <c r="B1035" s="6">
        <f>TITRES_STAT!D1038</f>
        <v>9.5920000000000005</v>
      </c>
      <c r="C1035" s="2">
        <f t="shared" si="125"/>
        <v>0</v>
      </c>
      <c r="D1035" s="2">
        <f t="shared" si="126"/>
        <v>9.7696000000000005</v>
      </c>
      <c r="E1035" s="2">
        <f t="shared" si="120"/>
        <v>9.8105000000000011</v>
      </c>
      <c r="F1035" s="2">
        <f t="shared" si="121"/>
        <v>9.7294500000000035</v>
      </c>
      <c r="G1035" s="2">
        <f t="shared" si="123"/>
        <v>10.092219999999996</v>
      </c>
      <c r="H1035" s="2">
        <f t="shared" si="127"/>
        <v>10.94164</v>
      </c>
      <c r="I1035" s="2">
        <f t="array" ref="I1035">SUMPRODUCT(B1019:B1038, (ROW(B1019:B1038)-ROW(B1019)+1)) / (20*21/2)</f>
        <v>9.6394857142857138</v>
      </c>
      <c r="J1035" s="2">
        <f t="shared" si="122"/>
        <v>9.8330735883986513</v>
      </c>
      <c r="K1035" s="2">
        <f t="shared" si="124"/>
        <v>10.089287972880305</v>
      </c>
    </row>
    <row r="1036" spans="1:11" ht="13.5" x14ac:dyDescent="0.25">
      <c r="A1036" s="3">
        <f>TITRES_STAT!B1039</f>
        <v>43515</v>
      </c>
      <c r="B1036" s="6">
        <f>TITRES_STAT!D1039</f>
        <v>9.4529999999999994</v>
      </c>
      <c r="C1036" s="2">
        <f t="shared" si="125"/>
        <v>-0.13900000000000112</v>
      </c>
      <c r="D1036" s="2">
        <f t="shared" si="126"/>
        <v>9.682599999999999</v>
      </c>
      <c r="E1036" s="2">
        <f t="shared" ref="E1036:E1099" si="128">AVERAGE(B1027:B1036)</f>
        <v>9.7852999999999994</v>
      </c>
      <c r="F1036" s="2">
        <f t="shared" si="121"/>
        <v>9.7218500000000017</v>
      </c>
      <c r="G1036" s="2">
        <f t="shared" si="123"/>
        <v>10.072179999999994</v>
      </c>
      <c r="H1036" s="2">
        <f t="shared" si="127"/>
        <v>10.933979999999998</v>
      </c>
      <c r="I1036" s="2">
        <f t="array" ref="I1036">SUMPRODUCT(B1020:B1039, (ROW(B1020:B1039)-ROW(B1020)+1)) / (20*21/2)</f>
        <v>9.5867571428571434</v>
      </c>
      <c r="J1036" s="2">
        <f t="shared" si="122"/>
        <v>9.7968761037892556</v>
      </c>
      <c r="K1036" s="2">
        <f t="shared" si="124"/>
        <v>10.064335503355588</v>
      </c>
    </row>
    <row r="1037" spans="1:11" ht="13.5" x14ac:dyDescent="0.25">
      <c r="A1037" s="3">
        <f>TITRES_STAT!B1040</f>
        <v>43516</v>
      </c>
      <c r="B1037" s="6">
        <f>TITRES_STAT!D1040</f>
        <v>9.17</v>
      </c>
      <c r="C1037" s="2">
        <f t="shared" si="125"/>
        <v>-0.28299999999999947</v>
      </c>
      <c r="D1037" s="2">
        <f t="shared" si="126"/>
        <v>9.5390000000000015</v>
      </c>
      <c r="E1037" s="2">
        <f t="shared" si="128"/>
        <v>9.7134999999999998</v>
      </c>
      <c r="F1037" s="2">
        <f t="shared" si="121"/>
        <v>9.7067500000000031</v>
      </c>
      <c r="G1037" s="2">
        <f t="shared" si="123"/>
        <v>10.046979999999994</v>
      </c>
      <c r="H1037" s="2">
        <f t="shared" si="127"/>
        <v>10.924844999999998</v>
      </c>
      <c r="I1037" s="2">
        <f t="array" ref="I1037">SUMPRODUCT(B1021:B1040, (ROW(B1021:B1040)-ROW(B1021)+1)) / (20*21/2)</f>
        <v>9.5625380952380965</v>
      </c>
      <c r="J1037" s="2">
        <f t="shared" si="122"/>
        <v>9.7371736177140882</v>
      </c>
      <c r="K1037" s="2">
        <f t="shared" si="124"/>
        <v>10.02926352283184</v>
      </c>
    </row>
    <row r="1038" spans="1:11" ht="13.5" x14ac:dyDescent="0.25">
      <c r="A1038" s="3">
        <f>TITRES_STAT!B1041</f>
        <v>43517</v>
      </c>
      <c r="B1038" s="6">
        <f>TITRES_STAT!D1041</f>
        <v>9.17</v>
      </c>
      <c r="C1038" s="2">
        <f t="shared" si="125"/>
        <v>0</v>
      </c>
      <c r="D1038" s="2">
        <f t="shared" si="126"/>
        <v>9.3954000000000004</v>
      </c>
      <c r="E1038" s="2">
        <f t="shared" si="128"/>
        <v>9.6417000000000002</v>
      </c>
      <c r="F1038" s="2">
        <f t="shared" si="121"/>
        <v>9.691650000000001</v>
      </c>
      <c r="G1038" s="2">
        <f t="shared" si="123"/>
        <v>10.021139999999994</v>
      </c>
      <c r="H1038" s="2">
        <f t="shared" si="127"/>
        <v>10.916154999999996</v>
      </c>
      <c r="I1038" s="2">
        <f t="array" ref="I1038">SUMPRODUCT(B1022:B1041, (ROW(B1022:B1041)-ROW(B1022)+1)) / (20*21/2)</f>
        <v>9.5397285714285722</v>
      </c>
      <c r="J1038" s="2">
        <f t="shared" si="122"/>
        <v>9.6831570826936986</v>
      </c>
      <c r="K1038" s="2">
        <f t="shared" si="124"/>
        <v>9.9955669140933363</v>
      </c>
    </row>
    <row r="1039" spans="1:11" ht="13.5" x14ac:dyDescent="0.25">
      <c r="A1039" s="3">
        <f>TITRES_STAT!B1042</f>
        <v>43518</v>
      </c>
      <c r="B1039" s="6">
        <f>TITRES_STAT!D1042</f>
        <v>9.1379999999999999</v>
      </c>
      <c r="C1039" s="2">
        <f t="shared" si="125"/>
        <v>-3.2000000000000028E-2</v>
      </c>
      <c r="D1039" s="2">
        <f t="shared" si="126"/>
        <v>9.3046000000000006</v>
      </c>
      <c r="E1039" s="2">
        <f t="shared" si="128"/>
        <v>9.5667000000000009</v>
      </c>
      <c r="F1039" s="2">
        <f t="shared" si="121"/>
        <v>9.6633000000000031</v>
      </c>
      <c r="G1039" s="2">
        <f t="shared" si="123"/>
        <v>9.9952999999999932</v>
      </c>
      <c r="H1039" s="2">
        <f t="shared" si="127"/>
        <v>10.907304999999997</v>
      </c>
      <c r="I1039" s="2">
        <f t="array" ref="I1039">SUMPRODUCT(B1023:B1042, (ROW(B1023:B1042)-ROW(B1023)+1)) / (20*21/2)</f>
        <v>9.5183285714285724</v>
      </c>
      <c r="J1039" s="2">
        <f t="shared" si="122"/>
        <v>9.6312373605323938</v>
      </c>
      <c r="K1039" s="2">
        <f t="shared" si="124"/>
        <v>9.9619368390308516</v>
      </c>
    </row>
    <row r="1040" spans="1:11" ht="13.5" x14ac:dyDescent="0.25">
      <c r="A1040" s="3">
        <f>TITRES_STAT!B1043</f>
        <v>43521</v>
      </c>
      <c r="B1040" s="6">
        <f>TITRES_STAT!D1043</f>
        <v>9.4090000000000007</v>
      </c>
      <c r="C1040" s="2">
        <f t="shared" si="125"/>
        <v>0.2710000000000008</v>
      </c>
      <c r="D1040" s="2">
        <f t="shared" si="126"/>
        <v>9.2679999999999989</v>
      </c>
      <c r="E1040" s="2">
        <f t="shared" si="128"/>
        <v>9.5188000000000024</v>
      </c>
      <c r="F1040" s="2">
        <f t="shared" si="121"/>
        <v>9.6485000000000021</v>
      </c>
      <c r="G1040" s="2">
        <f t="shared" si="123"/>
        <v>9.9748799999999918</v>
      </c>
      <c r="H1040" s="2">
        <f t="shared" si="127"/>
        <v>10.899809999999995</v>
      </c>
      <c r="I1040" s="2">
        <f t="array" ref="I1040">SUMPRODUCT(B1024:B1043, (ROW(B1024:B1043)-ROW(B1024)+1)) / (20*21/2)</f>
        <v>9.4725285714285707</v>
      </c>
      <c r="J1040" s="2">
        <f t="shared" si="122"/>
        <v>9.6100718976245467</v>
      </c>
      <c r="K1040" s="2">
        <f t="shared" si="124"/>
        <v>9.9402530414217978</v>
      </c>
    </row>
    <row r="1041" spans="1:11" ht="13.5" x14ac:dyDescent="0.25">
      <c r="A1041" s="3">
        <f>TITRES_STAT!B1044</f>
        <v>43522</v>
      </c>
      <c r="B1041" s="6">
        <f>TITRES_STAT!D1044</f>
        <v>9.4090000000000007</v>
      </c>
      <c r="C1041" s="2">
        <f t="shared" si="125"/>
        <v>0</v>
      </c>
      <c r="D1041" s="2">
        <f t="shared" si="126"/>
        <v>9.2591999999999999</v>
      </c>
      <c r="E1041" s="2">
        <f t="shared" si="128"/>
        <v>9.4709000000000021</v>
      </c>
      <c r="F1041" s="2">
        <f t="shared" si="121"/>
        <v>9.633700000000001</v>
      </c>
      <c r="G1041" s="2">
        <f t="shared" si="123"/>
        <v>9.9544599999999903</v>
      </c>
      <c r="H1041" s="2">
        <f t="shared" si="127"/>
        <v>10.892314999999996</v>
      </c>
      <c r="I1041" s="2">
        <f t="array" ref="I1041">SUMPRODUCT(B1025:B1044, (ROW(B1025:B1044)-ROW(B1025)+1)) / (20*21/2)</f>
        <v>9.4294285714285735</v>
      </c>
      <c r="J1041" s="2">
        <f t="shared" si="122"/>
        <v>9.5909221930888755</v>
      </c>
      <c r="K1041" s="2">
        <f t="shared" si="124"/>
        <v>9.9194195888170213</v>
      </c>
    </row>
    <row r="1042" spans="1:11" ht="13.5" x14ac:dyDescent="0.25">
      <c r="A1042" s="3">
        <f>TITRES_STAT!B1045</f>
        <v>43523</v>
      </c>
      <c r="B1042" s="6">
        <f>TITRES_STAT!D1045</f>
        <v>9.4090000000000007</v>
      </c>
      <c r="C1042" s="2">
        <f t="shared" si="125"/>
        <v>0</v>
      </c>
      <c r="D1042" s="2">
        <f t="shared" si="126"/>
        <v>9.3069999999999986</v>
      </c>
      <c r="E1042" s="2">
        <f t="shared" si="128"/>
        <v>9.4230000000000036</v>
      </c>
      <c r="F1042" s="2">
        <f t="shared" si="121"/>
        <v>9.6188999999999982</v>
      </c>
      <c r="G1042" s="2">
        <f t="shared" si="123"/>
        <v>9.9371799999999908</v>
      </c>
      <c r="H1042" s="2">
        <f t="shared" si="127"/>
        <v>10.884284999999998</v>
      </c>
      <c r="I1042" s="2">
        <f t="array" ref="I1042">SUMPRODUCT(B1026:B1045, (ROW(B1026:B1045)-ROW(B1026)+1)) / (20*21/2)</f>
        <v>9.3890285714285717</v>
      </c>
      <c r="J1042" s="2">
        <f t="shared" si="122"/>
        <v>9.5735962699375552</v>
      </c>
      <c r="K1042" s="2">
        <f t="shared" si="124"/>
        <v>9.8994031343536086</v>
      </c>
    </row>
    <row r="1043" spans="1:11" ht="13.5" x14ac:dyDescent="0.25">
      <c r="A1043" s="3">
        <f>TITRES_STAT!B1046</f>
        <v>43524</v>
      </c>
      <c r="B1043" s="6">
        <f>TITRES_STAT!D1046</f>
        <v>9.1379999999999999</v>
      </c>
      <c r="C1043" s="2">
        <f t="shared" si="125"/>
        <v>-0.2710000000000008</v>
      </c>
      <c r="D1043" s="2">
        <f t="shared" si="126"/>
        <v>9.3005999999999993</v>
      </c>
      <c r="E1043" s="2">
        <f t="shared" si="128"/>
        <v>9.3480000000000025</v>
      </c>
      <c r="F1043" s="2">
        <f t="shared" si="121"/>
        <v>9.5905499999999986</v>
      </c>
      <c r="G1043" s="2">
        <f t="shared" si="123"/>
        <v>9.9114599999999911</v>
      </c>
      <c r="H1043" s="2">
        <f t="shared" si="127"/>
        <v>10.874839999999997</v>
      </c>
      <c r="I1043" s="2">
        <f t="array" ref="I1043">SUMPRODUCT(B1027:B1046, (ROW(B1027:B1046)-ROW(B1027)+1)) / (20*21/2)</f>
        <v>9.3513285714285708</v>
      </c>
      <c r="J1043" s="2">
        <f t="shared" si="122"/>
        <v>9.5321109108958826</v>
      </c>
      <c r="K1043" s="2">
        <f t="shared" si="124"/>
        <v>9.8695441879083692</v>
      </c>
    </row>
    <row r="1044" spans="1:11" ht="13.5" x14ac:dyDescent="0.25">
      <c r="A1044" s="3">
        <f>TITRES_STAT!B1047</f>
        <v>43525</v>
      </c>
      <c r="B1044" s="6">
        <f>TITRES_STAT!D1047</f>
        <v>9.1379999999999999</v>
      </c>
      <c r="C1044" s="2">
        <f t="shared" si="125"/>
        <v>0</v>
      </c>
      <c r="D1044" s="2">
        <f t="shared" si="126"/>
        <v>9.3005999999999993</v>
      </c>
      <c r="E1044" s="2">
        <f t="shared" si="128"/>
        <v>9.3026000000000018</v>
      </c>
      <c r="F1044" s="2">
        <f t="shared" ref="F1044:F1107" si="129">AVERAGE(B1025:B1044)</f>
        <v>9.5622000000000007</v>
      </c>
      <c r="G1044" s="2">
        <f t="shared" si="123"/>
        <v>9.8859999999999921</v>
      </c>
      <c r="H1044" s="2">
        <f t="shared" si="127"/>
        <v>10.865394999999996</v>
      </c>
      <c r="I1044" s="2">
        <f t="array" ref="I1044">SUMPRODUCT(B1028:B1047, (ROW(B1028:B1047)-ROW(B1028)+1)) / (20*21/2)</f>
        <v>9.3163285714285724</v>
      </c>
      <c r="J1044" s="2">
        <f t="shared" si="122"/>
        <v>9.4945765384296088</v>
      </c>
      <c r="K1044" s="2">
        <f t="shared" si="124"/>
        <v>9.8408561805394132</v>
      </c>
    </row>
    <row r="1045" spans="1:11" ht="13.5" x14ac:dyDescent="0.25">
      <c r="A1045" s="3">
        <f>TITRES_STAT!B1048</f>
        <v>43528</v>
      </c>
      <c r="B1045" s="6">
        <f>TITRES_STAT!D1048</f>
        <v>9.1379999999999999</v>
      </c>
      <c r="C1045" s="2">
        <f t="shared" si="125"/>
        <v>0</v>
      </c>
      <c r="D1045" s="2">
        <f t="shared" si="126"/>
        <v>9.2463999999999995</v>
      </c>
      <c r="E1045" s="2">
        <f t="shared" si="128"/>
        <v>9.257200000000001</v>
      </c>
      <c r="F1045" s="2">
        <f t="shared" si="129"/>
        <v>9.5338499999999993</v>
      </c>
      <c r="G1045" s="2">
        <f t="shared" si="123"/>
        <v>9.8614199999999919</v>
      </c>
      <c r="H1045" s="2">
        <f t="shared" si="127"/>
        <v>10.855949999999996</v>
      </c>
      <c r="I1045" s="2">
        <f t="array" ref="I1045">SUMPRODUCT(B1029:B1048, (ROW(B1029:B1048)-ROW(B1029)+1)) / (20*21/2)</f>
        <v>9.2609000000000012</v>
      </c>
      <c r="J1045" s="2">
        <f t="shared" ref="J1045:J1108" si="130">$J$4*B1045+J1044*(1-$J$4)</f>
        <v>9.4606168681029796</v>
      </c>
      <c r="K1045" s="2">
        <f t="shared" si="124"/>
        <v>9.8132931930672793</v>
      </c>
    </row>
    <row r="1046" spans="1:11" ht="13.5" x14ac:dyDescent="0.25">
      <c r="A1046" s="3">
        <f>TITRES_STAT!B1049</f>
        <v>43529</v>
      </c>
      <c r="B1046" s="6">
        <f>TITRES_STAT!D1049</f>
        <v>9.1379999999999999</v>
      </c>
      <c r="C1046" s="2">
        <f t="shared" si="125"/>
        <v>0</v>
      </c>
      <c r="D1046" s="2">
        <f t="shared" si="126"/>
        <v>9.1921999999999997</v>
      </c>
      <c r="E1046" s="2">
        <f t="shared" si="128"/>
        <v>9.2257000000000016</v>
      </c>
      <c r="F1046" s="2">
        <f t="shared" si="129"/>
        <v>9.5055000000000014</v>
      </c>
      <c r="G1046" s="2">
        <f t="shared" si="123"/>
        <v>9.8361999999999927</v>
      </c>
      <c r="H1046" s="2">
        <f t="shared" si="127"/>
        <v>10.846504999999995</v>
      </c>
      <c r="I1046" s="2">
        <f t="array" ref="I1046">SUMPRODUCT(B1030:B1049, (ROW(B1030:B1049)-ROW(B1030)+1)) / (20*21/2)</f>
        <v>9.2072904761904759</v>
      </c>
      <c r="J1046" s="2">
        <f t="shared" si="130"/>
        <v>9.4298914520931714</v>
      </c>
      <c r="K1046" s="2">
        <f t="shared" si="124"/>
        <v>9.78681110706464</v>
      </c>
    </row>
    <row r="1047" spans="1:11" ht="13.5" x14ac:dyDescent="0.25">
      <c r="A1047" s="3">
        <f>TITRES_STAT!B1050</f>
        <v>43530</v>
      </c>
      <c r="B1047" s="6">
        <f>TITRES_STAT!D1050</f>
        <v>9.1379999999999999</v>
      </c>
      <c r="C1047" s="2">
        <f t="shared" si="125"/>
        <v>0</v>
      </c>
      <c r="D1047" s="2">
        <f t="shared" si="126"/>
        <v>9.1379999999999999</v>
      </c>
      <c r="E1047" s="2">
        <f t="shared" si="128"/>
        <v>9.2225000000000001</v>
      </c>
      <c r="F1047" s="2">
        <f t="shared" si="129"/>
        <v>9.4680000000000017</v>
      </c>
      <c r="G1047" s="2">
        <f t="shared" si="123"/>
        <v>9.8109799999999918</v>
      </c>
      <c r="H1047" s="2">
        <f t="shared" si="127"/>
        <v>10.836764999999993</v>
      </c>
      <c r="I1047" s="2">
        <f t="array" ref="I1047">SUMPRODUCT(B1031:B1050, (ROW(B1031:B1050)-ROW(B1031)+1)) / (20*21/2)</f>
        <v>9.1585999999999999</v>
      </c>
      <c r="J1047" s="2">
        <f t="shared" si="130"/>
        <v>9.4020922661795368</v>
      </c>
      <c r="K1047" s="2">
        <f t="shared" si="124"/>
        <v>9.7613675342385751</v>
      </c>
    </row>
    <row r="1048" spans="1:11" ht="13.5" x14ac:dyDescent="0.25">
      <c r="A1048" s="3">
        <f>TITRES_STAT!B1051</f>
        <v>43531</v>
      </c>
      <c r="B1048" s="6">
        <f>TITRES_STAT!D1051</f>
        <v>8.8859999999999992</v>
      </c>
      <c r="C1048" s="2">
        <f t="shared" si="125"/>
        <v>-0.25200000000000067</v>
      </c>
      <c r="D1048" s="2">
        <f t="shared" si="126"/>
        <v>9.0876000000000001</v>
      </c>
      <c r="E1048" s="2">
        <f t="shared" si="128"/>
        <v>9.1941000000000006</v>
      </c>
      <c r="F1048" s="2">
        <f t="shared" si="129"/>
        <v>9.4179000000000013</v>
      </c>
      <c r="G1048" s="2">
        <f t="shared" si="123"/>
        <v>9.7795999999999932</v>
      </c>
      <c r="H1048" s="2">
        <f t="shared" si="127"/>
        <v>10.826059999999993</v>
      </c>
      <c r="I1048" s="2">
        <f t="array" ref="I1048">SUMPRODUCT(B1032:B1051, (ROW(B1032:B1051)-ROW(B1032)+1)) / (20*21/2)</f>
        <v>9.0968285714285724</v>
      </c>
      <c r="J1048" s="2">
        <f t="shared" si="130"/>
        <v>9.352940621781487</v>
      </c>
      <c r="K1048" s="2">
        <f t="shared" si="124"/>
        <v>9.7270393956409844</v>
      </c>
    </row>
    <row r="1049" spans="1:11" ht="13.5" x14ac:dyDescent="0.25">
      <c r="A1049" s="3">
        <f>TITRES_STAT!B1052</f>
        <v>43532</v>
      </c>
      <c r="B1049" s="6">
        <f>TITRES_STAT!D1052</f>
        <v>8.8550000000000004</v>
      </c>
      <c r="C1049" s="2">
        <f t="shared" si="125"/>
        <v>-3.0999999999998806E-2</v>
      </c>
      <c r="D1049" s="2">
        <f t="shared" si="126"/>
        <v>9.0310000000000006</v>
      </c>
      <c r="E1049" s="2">
        <f t="shared" si="128"/>
        <v>9.1658000000000008</v>
      </c>
      <c r="F1049" s="2">
        <f t="shared" si="129"/>
        <v>9.3662500000000009</v>
      </c>
      <c r="G1049" s="2">
        <f t="shared" si="123"/>
        <v>9.7487199999999952</v>
      </c>
      <c r="H1049" s="2">
        <f t="shared" si="127"/>
        <v>10.814489999999994</v>
      </c>
      <c r="I1049" s="2">
        <f t="array" ref="I1049">SUMPRODUCT(B1033:B1052, (ROW(B1033:B1052)-ROW(B1033)+1)) / (20*21/2)</f>
        <v>9.0408761904761903</v>
      </c>
      <c r="J1049" s="2">
        <f t="shared" si="130"/>
        <v>9.3055177054213463</v>
      </c>
      <c r="K1049" s="2">
        <f t="shared" si="124"/>
        <v>9.6928417722825149</v>
      </c>
    </row>
    <row r="1050" spans="1:11" ht="13.5" x14ac:dyDescent="0.25">
      <c r="A1050" s="3">
        <f>TITRES_STAT!B1053</f>
        <v>43535</v>
      </c>
      <c r="B1050" s="6">
        <f>TITRES_STAT!D1053</f>
        <v>8.8550000000000004</v>
      </c>
      <c r="C1050" s="2">
        <f t="shared" si="125"/>
        <v>0</v>
      </c>
      <c r="D1050" s="2">
        <f t="shared" si="126"/>
        <v>8.9743999999999993</v>
      </c>
      <c r="E1050" s="2">
        <f t="shared" si="128"/>
        <v>9.1104000000000003</v>
      </c>
      <c r="F1050" s="2">
        <f t="shared" si="129"/>
        <v>9.3146000000000022</v>
      </c>
      <c r="G1050" s="2">
        <f t="shared" si="123"/>
        <v>9.7167199999999951</v>
      </c>
      <c r="H1050" s="2">
        <f t="shared" si="127"/>
        <v>10.802919999999995</v>
      </c>
      <c r="I1050" s="2">
        <f t="array" ref="I1050">SUMPRODUCT(B1034:B1053, (ROW(B1034:B1053)-ROW(B1034)+1)) / (20*21/2)</f>
        <v>9.0105523809523831</v>
      </c>
      <c r="J1050" s="2">
        <f t="shared" si="130"/>
        <v>9.2626112572859807</v>
      </c>
      <c r="K1050" s="2">
        <f t="shared" si="124"/>
        <v>9.6599852321930051</v>
      </c>
    </row>
    <row r="1051" spans="1:11" ht="13.5" x14ac:dyDescent="0.25">
      <c r="A1051" s="3">
        <f>TITRES_STAT!B1054</f>
        <v>43536</v>
      </c>
      <c r="B1051" s="6">
        <f>TITRES_STAT!D1054</f>
        <v>8.6660000000000004</v>
      </c>
      <c r="C1051" s="2">
        <f t="shared" si="125"/>
        <v>-0.18900000000000006</v>
      </c>
      <c r="D1051" s="2">
        <f t="shared" si="126"/>
        <v>8.8800000000000008</v>
      </c>
      <c r="E1051" s="2">
        <f t="shared" si="128"/>
        <v>9.0361000000000011</v>
      </c>
      <c r="F1051" s="2">
        <f t="shared" si="129"/>
        <v>9.2535000000000007</v>
      </c>
      <c r="G1051" s="2">
        <f t="shared" si="123"/>
        <v>9.6809399999999979</v>
      </c>
      <c r="H1051" s="2">
        <f t="shared" si="127"/>
        <v>10.790404999999996</v>
      </c>
      <c r="I1051" s="2">
        <f t="array" ref="I1051">SUMPRODUCT(B1035:B1054, (ROW(B1035:B1054)-ROW(B1035)+1)) / (20*21/2)</f>
        <v>8.9622000000000011</v>
      </c>
      <c r="J1051" s="2">
        <f t="shared" si="130"/>
        <v>9.205791137544459</v>
      </c>
      <c r="K1051" s="2">
        <f t="shared" si="124"/>
        <v>9.6210054191658294</v>
      </c>
    </row>
    <row r="1052" spans="1:11" ht="13.5" x14ac:dyDescent="0.25">
      <c r="A1052" s="3">
        <f>TITRES_STAT!B1055</f>
        <v>43537</v>
      </c>
      <c r="B1052" s="6">
        <f>TITRES_STAT!D1055</f>
        <v>8.6660000000000004</v>
      </c>
      <c r="C1052" s="2">
        <f t="shared" si="125"/>
        <v>0</v>
      </c>
      <c r="D1052" s="2">
        <f t="shared" si="126"/>
        <v>8.7855999999999987</v>
      </c>
      <c r="E1052" s="2">
        <f t="shared" si="128"/>
        <v>8.9618000000000002</v>
      </c>
      <c r="F1052" s="2">
        <f t="shared" si="129"/>
        <v>9.192400000000001</v>
      </c>
      <c r="G1052" s="2">
        <f t="shared" si="123"/>
        <v>9.6513199999999966</v>
      </c>
      <c r="H1052" s="2">
        <f t="shared" si="127"/>
        <v>10.777919999999995</v>
      </c>
      <c r="I1052" s="2">
        <f t="array" ref="I1052">SUMPRODUCT(B1036:B1055, (ROW(B1036:B1055)-ROW(B1036)+1)) / (20*21/2)</f>
        <v>8.8938380952380953</v>
      </c>
      <c r="J1052" s="2">
        <f t="shared" si="130"/>
        <v>9.1543824577783202</v>
      </c>
      <c r="K1052" s="2">
        <f t="shared" si="124"/>
        <v>9.5835542262573661</v>
      </c>
    </row>
    <row r="1053" spans="1:11" ht="13.5" x14ac:dyDescent="0.25">
      <c r="A1053" s="3">
        <f>TITRES_STAT!B1056</f>
        <v>43538</v>
      </c>
      <c r="B1053" s="6">
        <f>TITRES_STAT!D1056</f>
        <v>8.8740000000000006</v>
      </c>
      <c r="C1053" s="2">
        <f t="shared" si="125"/>
        <v>0.20800000000000018</v>
      </c>
      <c r="D1053" s="2">
        <f t="shared" si="126"/>
        <v>8.7832000000000008</v>
      </c>
      <c r="E1053" s="2">
        <f t="shared" si="128"/>
        <v>8.9353999999999996</v>
      </c>
      <c r="F1053" s="2">
        <f t="shared" si="129"/>
        <v>9.1417000000000002</v>
      </c>
      <c r="G1053" s="2">
        <f t="shared" si="123"/>
        <v>9.6258599999999976</v>
      </c>
      <c r="H1053" s="2">
        <f t="shared" si="127"/>
        <v>10.766444999999994</v>
      </c>
      <c r="I1053" s="2">
        <f t="array" ref="I1053">SUMPRODUCT(B1037:B1056, (ROW(B1037:B1056)-ROW(B1037)+1)) / (20*21/2)</f>
        <v>8.8078380952380968</v>
      </c>
      <c r="J1053" s="2">
        <f t="shared" si="130"/>
        <v>9.1276793665613383</v>
      </c>
      <c r="K1053" s="2">
        <f t="shared" si="124"/>
        <v>9.5557285703257051</v>
      </c>
    </row>
    <row r="1054" spans="1:11" ht="13.5" x14ac:dyDescent="0.25">
      <c r="A1054" s="3">
        <f>TITRES_STAT!B1057</f>
        <v>43539</v>
      </c>
      <c r="B1054" s="6">
        <f>TITRES_STAT!D1057</f>
        <v>8.6340000000000003</v>
      </c>
      <c r="C1054" s="2">
        <f t="shared" si="125"/>
        <v>-0.24000000000000021</v>
      </c>
      <c r="D1054" s="2">
        <f t="shared" si="126"/>
        <v>8.7390000000000008</v>
      </c>
      <c r="E1054" s="2">
        <f t="shared" si="128"/>
        <v>8.8849999999999998</v>
      </c>
      <c r="F1054" s="2">
        <f t="shared" si="129"/>
        <v>9.0938000000000017</v>
      </c>
      <c r="G1054" s="2">
        <f t="shared" si="123"/>
        <v>9.5924599999999991</v>
      </c>
      <c r="H1054" s="2">
        <f t="shared" si="127"/>
        <v>10.753444999999994</v>
      </c>
      <c r="I1054" s="2">
        <f t="array" ref="I1054">SUMPRODUCT(B1038:B1057, (ROW(B1038:B1057)-ROW(B1038)+1)) / (20*21/2)</f>
        <v>8.7052809523809529</v>
      </c>
      <c r="J1054" s="2">
        <f t="shared" si="130"/>
        <v>9.0806622840316873</v>
      </c>
      <c r="K1054" s="2">
        <f t="shared" si="124"/>
        <v>9.5195823518815601</v>
      </c>
    </row>
    <row r="1055" spans="1:11" ht="13.5" x14ac:dyDescent="0.25">
      <c r="A1055" s="3">
        <f>TITRES_STAT!B1058</f>
        <v>43542</v>
      </c>
      <c r="B1055" s="6">
        <f>TITRES_STAT!D1058</f>
        <v>8.3759999999999994</v>
      </c>
      <c r="C1055" s="2">
        <f t="shared" si="125"/>
        <v>-0.2580000000000009</v>
      </c>
      <c r="D1055" s="2">
        <f t="shared" si="126"/>
        <v>8.6432000000000002</v>
      </c>
      <c r="E1055" s="2">
        <f t="shared" si="128"/>
        <v>8.8087999999999997</v>
      </c>
      <c r="F1055" s="2">
        <f t="shared" si="129"/>
        <v>9.0329999999999995</v>
      </c>
      <c r="G1055" s="2">
        <f t="shared" si="123"/>
        <v>9.5539000000000005</v>
      </c>
      <c r="H1055" s="2">
        <f t="shared" si="127"/>
        <v>10.738564999999996</v>
      </c>
      <c r="I1055" s="2">
        <f t="array" ref="I1055">SUMPRODUCT(B1039:B1058, (ROW(B1039:B1058)-ROW(B1039)+1)) / (20*21/2)</f>
        <v>8.6280571428571431</v>
      </c>
      <c r="J1055" s="2">
        <f t="shared" si="130"/>
        <v>9.0135515903143837</v>
      </c>
      <c r="K1055" s="2">
        <f t="shared" si="124"/>
        <v>9.4747359851411073</v>
      </c>
    </row>
    <row r="1056" spans="1:11" ht="13.5" x14ac:dyDescent="0.25">
      <c r="A1056" s="3">
        <f>TITRES_STAT!B1059</f>
        <v>43543</v>
      </c>
      <c r="B1056" s="6">
        <f>TITRES_STAT!D1059</f>
        <v>8.1300000000000008</v>
      </c>
      <c r="C1056" s="2">
        <f t="shared" si="125"/>
        <v>-0.24599999999999866</v>
      </c>
      <c r="D1056" s="2">
        <f t="shared" si="126"/>
        <v>8.5359999999999996</v>
      </c>
      <c r="E1056" s="2">
        <f t="shared" si="128"/>
        <v>8.708000000000002</v>
      </c>
      <c r="F1056" s="2">
        <f t="shared" si="129"/>
        <v>8.9668500000000009</v>
      </c>
      <c r="G1056" s="2">
        <f t="shared" si="123"/>
        <v>9.5148200000000003</v>
      </c>
      <c r="H1056" s="2">
        <f t="shared" si="127"/>
        <v>10.722634999999995</v>
      </c>
      <c r="I1056" s="2">
        <f t="array" ref="I1056">SUMPRODUCT(B1040:B1059, (ROW(B1040:B1059)-ROW(B1040)+1)) / (20*21/2)</f>
        <v>8.5788238095238096</v>
      </c>
      <c r="J1056" s="2">
        <f t="shared" si="130"/>
        <v>8.9294038198082522</v>
      </c>
      <c r="K1056" s="2">
        <f t="shared" si="124"/>
        <v>9.4220012406257698</v>
      </c>
    </row>
    <row r="1057" spans="1:11" ht="13.5" x14ac:dyDescent="0.25">
      <c r="A1057" s="3">
        <f>TITRES_STAT!B1060</f>
        <v>43545</v>
      </c>
      <c r="B1057" s="6">
        <f>TITRES_STAT!D1060</f>
        <v>7.89</v>
      </c>
      <c r="C1057" s="2">
        <f t="shared" si="125"/>
        <v>-0.2400000000000011</v>
      </c>
      <c r="D1057" s="2">
        <f t="shared" si="126"/>
        <v>8.3808000000000007</v>
      </c>
      <c r="E1057" s="2">
        <f t="shared" si="128"/>
        <v>8.5831999999999997</v>
      </c>
      <c r="F1057" s="2">
        <f t="shared" si="129"/>
        <v>8.902849999999999</v>
      </c>
      <c r="G1057" s="2">
        <f t="shared" si="123"/>
        <v>9.4728399999999997</v>
      </c>
      <c r="H1057" s="2">
        <f t="shared" si="127"/>
        <v>10.705504999999995</v>
      </c>
      <c r="I1057" s="2">
        <f t="array" ref="I1057">SUMPRODUCT(B1041:B1060, (ROW(B1041:B1060)-ROW(B1041)+1)) / (20*21/2)</f>
        <v>8.5327619047619034</v>
      </c>
      <c r="J1057" s="2">
        <f t="shared" si="130"/>
        <v>8.8304129798265141</v>
      </c>
      <c r="K1057" s="2">
        <f t="shared" si="124"/>
        <v>9.3619227606012299</v>
      </c>
    </row>
    <row r="1058" spans="1:11" ht="13.5" x14ac:dyDescent="0.25">
      <c r="A1058" s="3">
        <f>TITRES_STAT!B1061</f>
        <v>43546</v>
      </c>
      <c r="B1058" s="6">
        <f>TITRES_STAT!D1061</f>
        <v>8.0920000000000005</v>
      </c>
      <c r="C1058" s="2">
        <f t="shared" si="125"/>
        <v>0.20200000000000085</v>
      </c>
      <c r="D1058" s="2">
        <f t="shared" si="126"/>
        <v>8.2243999999999993</v>
      </c>
      <c r="E1058" s="2">
        <f t="shared" si="128"/>
        <v>8.5038</v>
      </c>
      <c r="F1058" s="2">
        <f t="shared" si="129"/>
        <v>8.8489499999999985</v>
      </c>
      <c r="G1058" s="2">
        <f t="shared" si="123"/>
        <v>9.429219999999999</v>
      </c>
      <c r="H1058" s="2">
        <f t="shared" si="127"/>
        <v>10.689794999999995</v>
      </c>
      <c r="I1058" s="2">
        <f t="array" ref="I1058">SUMPRODUCT(B1042:B1061, (ROW(B1042:B1061)-ROW(B1042)+1)) / (20*21/2)</f>
        <v>8.4918619047619046</v>
      </c>
      <c r="J1058" s="2">
        <f t="shared" si="130"/>
        <v>8.7600879341287516</v>
      </c>
      <c r="K1058" s="2">
        <f t="shared" si="124"/>
        <v>9.3121218680286333</v>
      </c>
    </row>
    <row r="1059" spans="1:11" ht="13.5" x14ac:dyDescent="0.25">
      <c r="A1059" s="3">
        <f>TITRES_STAT!B1062</f>
        <v>43549</v>
      </c>
      <c r="B1059" s="6">
        <f>TITRES_STAT!D1062</f>
        <v>8.3320000000000007</v>
      </c>
      <c r="C1059" s="2">
        <f t="shared" si="125"/>
        <v>0.24000000000000021</v>
      </c>
      <c r="D1059" s="2">
        <f t="shared" si="126"/>
        <v>8.1639999999999997</v>
      </c>
      <c r="E1059" s="2">
        <f t="shared" si="128"/>
        <v>8.4514999999999993</v>
      </c>
      <c r="F1059" s="2">
        <f t="shared" si="129"/>
        <v>8.8086500000000001</v>
      </c>
      <c r="G1059" s="2">
        <f t="shared" si="123"/>
        <v>9.3903999999999996</v>
      </c>
      <c r="H1059" s="2">
        <f t="shared" si="127"/>
        <v>10.675284999999992</v>
      </c>
      <c r="I1059" s="2">
        <f t="array" ref="I1059">SUMPRODUCT(B1043:B1062, (ROW(B1043:B1062)-ROW(B1043)+1)) / (20*21/2)</f>
        <v>8.4561238095238096</v>
      </c>
      <c r="J1059" s="2">
        <f t="shared" si="130"/>
        <v>8.7193176546879183</v>
      </c>
      <c r="K1059" s="2">
        <f t="shared" si="124"/>
        <v>9.2736857163412374</v>
      </c>
    </row>
    <row r="1060" spans="1:11" ht="13.5" x14ac:dyDescent="0.25">
      <c r="A1060" s="3">
        <f>TITRES_STAT!B1063</f>
        <v>43550</v>
      </c>
      <c r="B1060" s="6">
        <f>TITRES_STAT!D1063</f>
        <v>8.3249999999999993</v>
      </c>
      <c r="C1060" s="2">
        <f t="shared" si="125"/>
        <v>-7.0000000000014495E-3</v>
      </c>
      <c r="D1060" s="2">
        <f t="shared" si="126"/>
        <v>8.1538000000000004</v>
      </c>
      <c r="E1060" s="2">
        <f t="shared" si="128"/>
        <v>8.3985000000000003</v>
      </c>
      <c r="F1060" s="2">
        <f t="shared" si="129"/>
        <v>8.7544499999999985</v>
      </c>
      <c r="G1060" s="2">
        <f t="shared" si="123"/>
        <v>9.3497999999999983</v>
      </c>
      <c r="H1060" s="2">
        <f t="shared" si="127"/>
        <v>10.660739999999992</v>
      </c>
      <c r="I1060" s="2">
        <f t="array" ref="I1060">SUMPRODUCT(B1044:B1063, (ROW(B1044:B1063)-ROW(B1044)+1)) / (20*21/2)</f>
        <v>8.4255476190476184</v>
      </c>
      <c r="J1060" s="2">
        <f t="shared" si="130"/>
        <v>8.6817635923366883</v>
      </c>
      <c r="K1060" s="2">
        <f t="shared" si="124"/>
        <v>9.2364823549160917</v>
      </c>
    </row>
    <row r="1061" spans="1:11" ht="13.5" x14ac:dyDescent="0.25">
      <c r="A1061" s="3">
        <f>TITRES_STAT!B1064</f>
        <v>43551</v>
      </c>
      <c r="B1061" s="6">
        <f>TITRES_STAT!D1064</f>
        <v>8.3249999999999993</v>
      </c>
      <c r="C1061" s="2">
        <f t="shared" si="125"/>
        <v>0</v>
      </c>
      <c r="D1061" s="2">
        <f t="shared" si="126"/>
        <v>8.1928000000000001</v>
      </c>
      <c r="E1061" s="2">
        <f t="shared" si="128"/>
        <v>8.3643999999999998</v>
      </c>
      <c r="F1061" s="2">
        <f t="shared" si="129"/>
        <v>8.7002499999999987</v>
      </c>
      <c r="G1061" s="2">
        <f t="shared" si="123"/>
        <v>9.3091999999999988</v>
      </c>
      <c r="H1061" s="2">
        <f t="shared" si="127"/>
        <v>10.64589999999999</v>
      </c>
      <c r="I1061" s="2">
        <f t="array" ref="I1061">SUMPRODUCT(B1045:B1064, (ROW(B1045:B1064)-ROW(B1045)+1)) / (20*21/2)</f>
        <v>8.3982714285714284</v>
      </c>
      <c r="J1061" s="2">
        <f t="shared" si="130"/>
        <v>8.6477861073522426</v>
      </c>
      <c r="K1061" s="2">
        <f t="shared" si="124"/>
        <v>9.2007379488409509</v>
      </c>
    </row>
    <row r="1062" spans="1:11" ht="13.5" x14ac:dyDescent="0.25">
      <c r="A1062" s="3">
        <f>TITRES_STAT!B1065</f>
        <v>43552</v>
      </c>
      <c r="B1062" s="6">
        <f>TITRES_STAT!D1065</f>
        <v>8.3249999999999993</v>
      </c>
      <c r="C1062" s="2">
        <f t="shared" si="125"/>
        <v>0</v>
      </c>
      <c r="D1062" s="2">
        <f t="shared" si="126"/>
        <v>8.2797999999999998</v>
      </c>
      <c r="E1062" s="2">
        <f t="shared" si="128"/>
        <v>8.3303000000000011</v>
      </c>
      <c r="F1062" s="2">
        <f t="shared" si="129"/>
        <v>8.6460499999999989</v>
      </c>
      <c r="G1062" s="2">
        <f t="shared" si="123"/>
        <v>9.2685999999999975</v>
      </c>
      <c r="H1062" s="2">
        <f t="shared" si="127"/>
        <v>10.631059999999989</v>
      </c>
      <c r="I1062" s="2">
        <f t="array" ref="I1062">SUMPRODUCT(B1046:B1065, (ROW(B1046:B1065)-ROW(B1046)+1)) / (20*21/2)</f>
        <v>8.3748952380952382</v>
      </c>
      <c r="J1062" s="2">
        <f t="shared" si="130"/>
        <v>8.6170445733186956</v>
      </c>
      <c r="K1062" s="2">
        <f t="shared" si="124"/>
        <v>9.1663952841805205</v>
      </c>
    </row>
    <row r="1063" spans="1:11" ht="13.5" x14ac:dyDescent="0.25">
      <c r="A1063" s="3">
        <f>TITRES_STAT!B1066</f>
        <v>43553</v>
      </c>
      <c r="B1063" s="6">
        <f>TITRES_STAT!D1066</f>
        <v>8.3249999999999993</v>
      </c>
      <c r="C1063" s="2">
        <f t="shared" si="125"/>
        <v>0</v>
      </c>
      <c r="D1063" s="2">
        <f t="shared" si="126"/>
        <v>8.3264000000000014</v>
      </c>
      <c r="E1063" s="2">
        <f t="shared" si="128"/>
        <v>8.2754000000000012</v>
      </c>
      <c r="F1063" s="2">
        <f t="shared" si="129"/>
        <v>8.6053999999999977</v>
      </c>
      <c r="G1063" s="2">
        <f t="shared" si="123"/>
        <v>9.227999999999998</v>
      </c>
      <c r="H1063" s="2">
        <f t="shared" si="127"/>
        <v>10.615809999999987</v>
      </c>
      <c r="I1063" s="2">
        <f t="array" ref="I1063">SUMPRODUCT(B1047:B1066, (ROW(B1047:B1066)-ROW(B1047)+1)) / (20*21/2)</f>
        <v>8.3434190476190455</v>
      </c>
      <c r="J1063" s="2">
        <f t="shared" si="130"/>
        <v>8.5892308044311996</v>
      </c>
      <c r="K1063" s="2">
        <f t="shared" si="124"/>
        <v>9.1333993906832447</v>
      </c>
    </row>
    <row r="1064" spans="1:11" ht="13.5" x14ac:dyDescent="0.25">
      <c r="A1064" s="3">
        <f>TITRES_STAT!B1067</f>
        <v>43556</v>
      </c>
      <c r="B1064" s="6">
        <f>TITRES_STAT!D1067</f>
        <v>8.3190000000000008</v>
      </c>
      <c r="C1064" s="2">
        <f t="shared" si="125"/>
        <v>-5.999999999998451E-3</v>
      </c>
      <c r="D1064" s="2">
        <f t="shared" si="126"/>
        <v>8.3238000000000003</v>
      </c>
      <c r="E1064" s="2">
        <f t="shared" si="128"/>
        <v>8.2439</v>
      </c>
      <c r="F1064" s="2">
        <f t="shared" si="129"/>
        <v>8.5644499999999972</v>
      </c>
      <c r="G1064" s="2">
        <f t="shared" si="123"/>
        <v>9.1872799999999977</v>
      </c>
      <c r="H1064" s="2">
        <f t="shared" si="127"/>
        <v>10.599789999999986</v>
      </c>
      <c r="I1064" s="2">
        <f t="array" ref="I1064">SUMPRODUCT(B1048:B1067, (ROW(B1048:B1067)-ROW(B1048)+1)) / (20*21/2)</f>
        <v>8.3164428571428566</v>
      </c>
      <c r="J1064" s="2">
        <f t="shared" si="130"/>
        <v>8.563494537342514</v>
      </c>
      <c r="K1064" s="2">
        <f t="shared" si="124"/>
        <v>9.1014621596760588</v>
      </c>
    </row>
    <row r="1065" spans="1:11" ht="13.5" x14ac:dyDescent="0.25">
      <c r="A1065" s="3">
        <f>TITRES_STAT!B1068</f>
        <v>43557</v>
      </c>
      <c r="B1065" s="6">
        <f>TITRES_STAT!D1068</f>
        <v>8.3190000000000008</v>
      </c>
      <c r="C1065" s="2">
        <f t="shared" si="125"/>
        <v>0</v>
      </c>
      <c r="D1065" s="2">
        <f t="shared" si="126"/>
        <v>8.3225999999999996</v>
      </c>
      <c r="E1065" s="2">
        <f t="shared" si="128"/>
        <v>8.2382000000000026</v>
      </c>
      <c r="F1065" s="2">
        <f t="shared" si="129"/>
        <v>8.523499999999995</v>
      </c>
      <c r="G1065" s="2">
        <f t="shared" si="123"/>
        <v>9.1526199999999989</v>
      </c>
      <c r="H1065" s="2">
        <f t="shared" si="127"/>
        <v>10.583769999999985</v>
      </c>
      <c r="I1065" s="2">
        <f t="array" ref="I1065">SUMPRODUCT(B1049:B1068, (ROW(B1049:B1068)-ROW(B1049)+1)) / (20*21/2)</f>
        <v>8.293395238095238</v>
      </c>
      <c r="J1065" s="2">
        <f t="shared" si="130"/>
        <v>8.5402093433098933</v>
      </c>
      <c r="K1065" s="2">
        <f t="shared" si="124"/>
        <v>9.0707773691005258</v>
      </c>
    </row>
    <row r="1066" spans="1:11" ht="13.5" x14ac:dyDescent="0.25">
      <c r="A1066" s="3">
        <f>TITRES_STAT!B1069</f>
        <v>43558</v>
      </c>
      <c r="B1066" s="6">
        <f>TITRES_STAT!D1069</f>
        <v>8.1929999999999996</v>
      </c>
      <c r="C1066" s="2">
        <f t="shared" si="125"/>
        <v>-0.12600000000000122</v>
      </c>
      <c r="D1066" s="2">
        <f t="shared" si="126"/>
        <v>8.2962000000000007</v>
      </c>
      <c r="E1066" s="2">
        <f t="shared" si="128"/>
        <v>8.2445000000000004</v>
      </c>
      <c r="F1066" s="2">
        <f t="shared" si="129"/>
        <v>8.4762499999999985</v>
      </c>
      <c r="G1066" s="2">
        <f t="shared" si="123"/>
        <v>9.1243799999999968</v>
      </c>
      <c r="H1066" s="2">
        <f t="shared" si="127"/>
        <v>10.567679999999989</v>
      </c>
      <c r="I1066" s="2">
        <f t="array" ref="I1066">SUMPRODUCT(B1050:B1069, (ROW(B1050:B1069)-ROW(B1050)+1)) / (20*21/2)</f>
        <v>8.2736761904761895</v>
      </c>
      <c r="J1066" s="2">
        <f t="shared" si="130"/>
        <v>8.5071417868041905</v>
      </c>
      <c r="K1066" s="2">
        <f t="shared" si="124"/>
        <v>9.0363547271750146</v>
      </c>
    </row>
    <row r="1067" spans="1:11" ht="13.5" x14ac:dyDescent="0.25">
      <c r="A1067" s="3">
        <f>TITRES_STAT!B1070</f>
        <v>43559</v>
      </c>
      <c r="B1067" s="6">
        <f>TITRES_STAT!D1070</f>
        <v>8.1929999999999996</v>
      </c>
      <c r="C1067" s="2">
        <f t="shared" si="125"/>
        <v>0</v>
      </c>
      <c r="D1067" s="2">
        <f t="shared" si="126"/>
        <v>8.2698</v>
      </c>
      <c r="E1067" s="2">
        <f t="shared" si="128"/>
        <v>8.2748000000000008</v>
      </c>
      <c r="F1067" s="2">
        <f t="shared" si="129"/>
        <v>8.4290000000000003</v>
      </c>
      <c r="G1067" s="2">
        <f t="shared" si="123"/>
        <v>9.0987999999999989</v>
      </c>
      <c r="H1067" s="2">
        <f t="shared" si="127"/>
        <v>10.55158999999999</v>
      </c>
      <c r="I1067" s="2">
        <f t="array" ref="I1067">SUMPRODUCT(B1051:B1070, (ROW(B1051:B1070)-ROW(B1051)+1)) / (20*21/2)</f>
        <v>8.2571380952380959</v>
      </c>
      <c r="J1067" s="2">
        <f t="shared" si="130"/>
        <v>8.4772235213942686</v>
      </c>
      <c r="K1067" s="2">
        <f t="shared" si="124"/>
        <v>9.0032819927759942</v>
      </c>
    </row>
    <row r="1068" spans="1:11" ht="13.5" x14ac:dyDescent="0.25">
      <c r="A1068" s="3">
        <f>TITRES_STAT!B1071</f>
        <v>43560</v>
      </c>
      <c r="B1068" s="6">
        <f>TITRES_STAT!D1071</f>
        <v>8.1869999999999994</v>
      </c>
      <c r="C1068" s="2">
        <f t="shared" si="125"/>
        <v>-6.0000000000002274E-3</v>
      </c>
      <c r="D1068" s="2">
        <f t="shared" si="126"/>
        <v>8.2422000000000004</v>
      </c>
      <c r="E1068" s="2">
        <f t="shared" si="128"/>
        <v>8.2843</v>
      </c>
      <c r="F1068" s="2">
        <f t="shared" si="129"/>
        <v>8.3940500000000018</v>
      </c>
      <c r="G1068" s="2">
        <f t="shared" si="123"/>
        <v>9.0731000000000002</v>
      </c>
      <c r="H1068" s="2">
        <f t="shared" si="127"/>
        <v>10.535764999999992</v>
      </c>
      <c r="I1068" s="2">
        <f t="array" ref="I1068">SUMPRODUCT(B1052:B1071, (ROW(B1052:B1071)-ROW(B1052)+1)) / (20*21/2)</f>
        <v>8.2623523809523807</v>
      </c>
      <c r="J1068" s="2">
        <f t="shared" si="130"/>
        <v>8.4495831860233857</v>
      </c>
      <c r="K1068" s="2">
        <f t="shared" si="124"/>
        <v>8.9712709342357595</v>
      </c>
    </row>
    <row r="1069" spans="1:11" ht="13.5" x14ac:dyDescent="0.25">
      <c r="A1069" s="3">
        <f>TITRES_STAT!B1072</f>
        <v>43563</v>
      </c>
      <c r="B1069" s="6">
        <f>TITRES_STAT!D1072</f>
        <v>8.1869999999999994</v>
      </c>
      <c r="C1069" s="2">
        <f t="shared" si="125"/>
        <v>0</v>
      </c>
      <c r="D1069" s="2">
        <f t="shared" si="126"/>
        <v>8.215799999999998</v>
      </c>
      <c r="E1069" s="2">
        <f t="shared" si="128"/>
        <v>8.2698</v>
      </c>
      <c r="F1069" s="2">
        <f t="shared" si="129"/>
        <v>8.3606500000000032</v>
      </c>
      <c r="G1069" s="2">
        <f t="shared" si="123"/>
        <v>9.0427400000000002</v>
      </c>
      <c r="H1069" s="2">
        <f t="shared" si="127"/>
        <v>10.519644999999993</v>
      </c>
      <c r="I1069" s="2">
        <f t="array" ref="I1069">SUMPRODUCT(B1053:B1072, (ROW(B1053:B1072)-ROW(B1053)+1)) / (20*21/2)</f>
        <v>8.2689190476190468</v>
      </c>
      <c r="J1069" s="2">
        <f t="shared" si="130"/>
        <v>8.424575263544968</v>
      </c>
      <c r="K1069" s="2">
        <f t="shared" si="124"/>
        <v>8.9405152113245538</v>
      </c>
    </row>
    <row r="1070" spans="1:11" ht="13.5" x14ac:dyDescent="0.25">
      <c r="A1070" s="3">
        <f>TITRES_STAT!B1073</f>
        <v>43565</v>
      </c>
      <c r="B1070" s="6">
        <f>TITRES_STAT!D1073</f>
        <v>8.1869999999999994</v>
      </c>
      <c r="C1070" s="2">
        <f t="shared" si="125"/>
        <v>0</v>
      </c>
      <c r="D1070" s="2">
        <f t="shared" si="126"/>
        <v>8.1893999999999991</v>
      </c>
      <c r="E1070" s="2">
        <f t="shared" si="128"/>
        <v>8.2559999999999985</v>
      </c>
      <c r="F1070" s="2">
        <f t="shared" si="129"/>
        <v>8.3272500000000029</v>
      </c>
      <c r="G1070" s="2">
        <f t="shared" si="123"/>
        <v>9.0123800000000003</v>
      </c>
      <c r="H1070" s="2">
        <f t="shared" si="127"/>
        <v>10.503819999999996</v>
      </c>
      <c r="I1070" s="2">
        <f t="array" ref="I1070">SUMPRODUCT(B1054:B1073, (ROW(B1054:B1073)-ROW(B1054)+1)) / (20*21/2)</f>
        <v>8.2768380952380944</v>
      </c>
      <c r="J1070" s="2">
        <f t="shared" si="130"/>
        <v>8.4019490479692571</v>
      </c>
      <c r="K1070" s="2">
        <f t="shared" si="124"/>
        <v>8.9109655951941793</v>
      </c>
    </row>
    <row r="1071" spans="1:11" ht="13.5" x14ac:dyDescent="0.25">
      <c r="A1071" s="3">
        <f>TITRES_STAT!B1074</f>
        <v>43566</v>
      </c>
      <c r="B1071" s="6">
        <f>TITRES_STAT!D1074</f>
        <v>8.3819999999999997</v>
      </c>
      <c r="C1071" s="2">
        <f t="shared" si="125"/>
        <v>0.19500000000000028</v>
      </c>
      <c r="D1071" s="2">
        <f t="shared" si="126"/>
        <v>8.2271999999999998</v>
      </c>
      <c r="E1071" s="2">
        <f t="shared" si="128"/>
        <v>8.2617000000000012</v>
      </c>
      <c r="F1071" s="2">
        <f t="shared" si="129"/>
        <v>8.3130500000000023</v>
      </c>
      <c r="G1071" s="2">
        <f t="shared" si="123"/>
        <v>8.9859200000000001</v>
      </c>
      <c r="H1071" s="2">
        <f t="shared" si="127"/>
        <v>10.488969999999997</v>
      </c>
      <c r="I1071" s="2">
        <f t="array" ref="I1071">SUMPRODUCT(B1055:B1074, (ROW(B1055:B1074)-ROW(B1055)+1)) / (20*21/2)</f>
        <v>8.2871000000000006</v>
      </c>
      <c r="J1071" s="2">
        <f t="shared" si="130"/>
        <v>8.4000491386388525</v>
      </c>
      <c r="K1071" s="2">
        <f t="shared" si="124"/>
        <v>8.8902218463630369</v>
      </c>
    </row>
    <row r="1072" spans="1:11" ht="13.5" x14ac:dyDescent="0.25">
      <c r="A1072" s="3">
        <f>TITRES_STAT!B1075</f>
        <v>43567</v>
      </c>
      <c r="B1072" s="6">
        <f>TITRES_STAT!D1075</f>
        <v>8.3819999999999997</v>
      </c>
      <c r="C1072" s="2">
        <f t="shared" si="125"/>
        <v>0</v>
      </c>
      <c r="D1072" s="2">
        <f t="shared" si="126"/>
        <v>8.2649999999999988</v>
      </c>
      <c r="E1072" s="2">
        <f t="shared" si="128"/>
        <v>8.2674000000000003</v>
      </c>
      <c r="F1072" s="2">
        <f t="shared" si="129"/>
        <v>8.2988500000000034</v>
      </c>
      <c r="G1072" s="2">
        <f t="shared" si="123"/>
        <v>8.95946</v>
      </c>
      <c r="H1072" s="2">
        <f t="shared" si="127"/>
        <v>10.474119999999996</v>
      </c>
      <c r="I1072" s="2">
        <f t="array" ref="I1072">SUMPRODUCT(B1056:B1075, (ROW(B1056:B1075)-ROW(B1056)+1)) / (20*21/2)</f>
        <v>8.2973238095238084</v>
      </c>
      <c r="J1072" s="2">
        <f t="shared" si="130"/>
        <v>8.3983301730541999</v>
      </c>
      <c r="K1072" s="2">
        <f t="shared" si="124"/>
        <v>8.8702915778782128</v>
      </c>
    </row>
    <row r="1073" spans="1:11" ht="13.5" x14ac:dyDescent="0.25">
      <c r="A1073" s="3">
        <f>TITRES_STAT!B1076</f>
        <v>43570</v>
      </c>
      <c r="B1073" s="6">
        <f>TITRES_STAT!D1076</f>
        <v>8.3819999999999997</v>
      </c>
      <c r="C1073" s="2">
        <f t="shared" si="125"/>
        <v>0</v>
      </c>
      <c r="D1073" s="2">
        <f t="shared" si="126"/>
        <v>8.3039999999999985</v>
      </c>
      <c r="E1073" s="2">
        <f t="shared" si="128"/>
        <v>8.2731000000000012</v>
      </c>
      <c r="F1073" s="2">
        <f t="shared" si="129"/>
        <v>8.2742500000000021</v>
      </c>
      <c r="G1073" s="2">
        <f t="shared" si="123"/>
        <v>8.9329999999999998</v>
      </c>
      <c r="H1073" s="2">
        <f t="shared" si="127"/>
        <v>10.459534999999995</v>
      </c>
      <c r="I1073" s="2">
        <f t="array" ref="I1073">SUMPRODUCT(B1057:B1076, (ROW(B1057:B1076)-ROW(B1057)+1)) / (20*21/2)</f>
        <v>8.3082476190476182</v>
      </c>
      <c r="J1073" s="2">
        <f t="shared" si="130"/>
        <v>8.3967749184776093</v>
      </c>
      <c r="K1073" s="2">
        <f t="shared" si="124"/>
        <v>8.8511428885496564</v>
      </c>
    </row>
    <row r="1074" spans="1:11" ht="13.5" x14ac:dyDescent="0.25">
      <c r="A1074" s="3">
        <f>TITRES_STAT!B1077</f>
        <v>43571</v>
      </c>
      <c r="B1074" s="6">
        <f>TITRES_STAT!D1077</f>
        <v>8.3819999999999997</v>
      </c>
      <c r="C1074" s="2">
        <f t="shared" si="125"/>
        <v>0</v>
      </c>
      <c r="D1074" s="2">
        <f t="shared" si="126"/>
        <v>8.343</v>
      </c>
      <c r="E1074" s="2">
        <f t="shared" si="128"/>
        <v>8.279399999999999</v>
      </c>
      <c r="F1074" s="2">
        <f t="shared" si="129"/>
        <v>8.2616500000000013</v>
      </c>
      <c r="G1074" s="2">
        <f t="shared" ref="G1074:G1137" si="131">AVERAGE(B1025:B1074)</f>
        <v>8.9065399999999997</v>
      </c>
      <c r="H1074" s="2">
        <f t="shared" si="127"/>
        <v>10.444094999999997</v>
      </c>
      <c r="I1074" s="2">
        <f t="array" ref="I1074">SUMPRODUCT(B1058:B1077, (ROW(B1058:B1077)-ROW(B1058)+1)) / (20*21/2)</f>
        <v>8.3179999999999996</v>
      </c>
      <c r="J1074" s="2">
        <f t="shared" si="130"/>
        <v>8.3953677833845042</v>
      </c>
      <c r="K1074" s="2">
        <f t="shared" si="124"/>
        <v>8.832745128214377</v>
      </c>
    </row>
    <row r="1075" spans="1:11" ht="13.5" x14ac:dyDescent="0.25">
      <c r="A1075" s="3">
        <f>TITRES_STAT!B1078</f>
        <v>43572</v>
      </c>
      <c r="B1075" s="6">
        <f>TITRES_STAT!D1078</f>
        <v>8.3689999999999998</v>
      </c>
      <c r="C1075" s="2">
        <f t="shared" si="125"/>
        <v>-1.2999999999999901E-2</v>
      </c>
      <c r="D1075" s="2">
        <f t="shared" si="126"/>
        <v>8.3794000000000004</v>
      </c>
      <c r="E1075" s="2">
        <f t="shared" si="128"/>
        <v>8.2843999999999998</v>
      </c>
      <c r="F1075" s="2">
        <f t="shared" si="129"/>
        <v>8.2613000000000021</v>
      </c>
      <c r="G1075" s="2">
        <f t="shared" si="131"/>
        <v>8.8798200000000005</v>
      </c>
      <c r="H1075" s="2">
        <f t="shared" si="127"/>
        <v>10.427799999999998</v>
      </c>
      <c r="I1075" s="2">
        <f t="array" ref="I1075">SUMPRODUCT(B1059:B1078, (ROW(B1059:B1078)-ROW(B1059)+1)) / (20*21/2)</f>
        <v>8.3289619047619041</v>
      </c>
      <c r="J1075" s="2">
        <f t="shared" si="130"/>
        <v>8.3928565659193133</v>
      </c>
      <c r="K1075" s="2">
        <f t="shared" ref="K1075:K1138" si="132">$K$4*B1075+(1-$K$4)*K1074</f>
        <v>8.81455904475499</v>
      </c>
    </row>
    <row r="1076" spans="1:11" ht="13.5" x14ac:dyDescent="0.25">
      <c r="A1076" s="3">
        <f>TITRES_STAT!B1079</f>
        <v>43573</v>
      </c>
      <c r="B1076" s="6">
        <f>TITRES_STAT!D1079</f>
        <v>8.3759999999999994</v>
      </c>
      <c r="C1076" s="2">
        <f t="shared" si="125"/>
        <v>6.9999999999996732E-3</v>
      </c>
      <c r="D1076" s="2">
        <f t="shared" si="126"/>
        <v>8.3781999999999996</v>
      </c>
      <c r="E1076" s="2">
        <f t="shared" si="128"/>
        <v>8.3026999999999997</v>
      </c>
      <c r="F1076" s="2">
        <f t="shared" si="129"/>
        <v>8.2736000000000001</v>
      </c>
      <c r="G1076" s="2">
        <f t="shared" si="131"/>
        <v>8.8532399999999978</v>
      </c>
      <c r="H1076" s="2">
        <f t="shared" si="127"/>
        <v>10.411099999999999</v>
      </c>
      <c r="I1076" s="2">
        <f t="array" ref="I1076">SUMPRODUCT(B1060:B1079, (ROW(B1060:B1079)-ROW(B1060)+1)) / (20*21/2)</f>
        <v>8.3372523809523802</v>
      </c>
      <c r="J1076" s="2">
        <f t="shared" si="130"/>
        <v>8.3912511786889024</v>
      </c>
      <c r="K1076" s="2">
        <f t="shared" si="132"/>
        <v>8.7973606508430304</v>
      </c>
    </row>
    <row r="1077" spans="1:11" ht="13.5" x14ac:dyDescent="0.25">
      <c r="A1077" s="3">
        <f>TITRES_STAT!B1080</f>
        <v>43574</v>
      </c>
      <c r="B1077" s="6">
        <f>TITRES_STAT!D1080</f>
        <v>8.3759999999999994</v>
      </c>
      <c r="C1077" s="2">
        <f t="shared" si="125"/>
        <v>0</v>
      </c>
      <c r="D1077" s="2">
        <f t="shared" si="126"/>
        <v>8.3769999999999989</v>
      </c>
      <c r="E1077" s="2">
        <f t="shared" si="128"/>
        <v>8.3210000000000015</v>
      </c>
      <c r="F1077" s="2">
        <f t="shared" si="129"/>
        <v>8.2979000000000021</v>
      </c>
      <c r="G1077" s="2">
        <f t="shared" si="131"/>
        <v>8.8229999999999968</v>
      </c>
      <c r="H1077" s="2">
        <f t="shared" si="127"/>
        <v>10.394399999999997</v>
      </c>
      <c r="I1077" s="2">
        <f t="array" ref="I1077">SUMPRODUCT(B1061:B1080, (ROW(B1061:B1080)-ROW(B1061)+1)) / (20*21/2)</f>
        <v>8.3686428571428575</v>
      </c>
      <c r="J1077" s="2">
        <f t="shared" si="130"/>
        <v>8.3897986854804358</v>
      </c>
      <c r="K1077" s="2">
        <f t="shared" si="132"/>
        <v>8.780836703751147</v>
      </c>
    </row>
    <row r="1078" spans="1:11" ht="13.5" x14ac:dyDescent="0.25">
      <c r="A1078" s="3">
        <f>TITRES_STAT!B1081</f>
        <v>43577</v>
      </c>
      <c r="B1078" s="6">
        <f>TITRES_STAT!D1081</f>
        <v>8.4130000000000003</v>
      </c>
      <c r="C1078" s="2">
        <f t="shared" si="125"/>
        <v>3.700000000000081E-2</v>
      </c>
      <c r="D1078" s="2">
        <f t="shared" si="126"/>
        <v>8.3831999999999987</v>
      </c>
      <c r="E1078" s="2">
        <f t="shared" si="128"/>
        <v>8.3435999999999986</v>
      </c>
      <c r="F1078" s="2">
        <f t="shared" si="129"/>
        <v>8.3139500000000019</v>
      </c>
      <c r="G1078" s="2">
        <f t="shared" si="131"/>
        <v>8.7934999999999999</v>
      </c>
      <c r="H1078" s="2">
        <f t="shared" si="127"/>
        <v>10.377884999999999</v>
      </c>
      <c r="I1078" s="2">
        <f t="array" ref="I1078">SUMPRODUCT(B1062:B1081, (ROW(B1062:B1081)-ROW(B1062)+1)) / (20*21/2)</f>
        <v>8.3985000000000003</v>
      </c>
      <c r="J1078" s="2">
        <f t="shared" si="130"/>
        <v>8.3920083344822984</v>
      </c>
      <c r="K1078" s="2">
        <f t="shared" si="132"/>
        <v>8.7664117349765931</v>
      </c>
    </row>
    <row r="1079" spans="1:11" ht="13.5" x14ac:dyDescent="0.25">
      <c r="A1079" s="3">
        <f>TITRES_STAT!B1082</f>
        <v>43578</v>
      </c>
      <c r="B1079" s="6">
        <f>TITRES_STAT!D1082</f>
        <v>8.4009999999999998</v>
      </c>
      <c r="C1079" s="2">
        <f t="shared" si="125"/>
        <v>-1.2000000000000455E-2</v>
      </c>
      <c r="D1079" s="2">
        <f t="shared" si="126"/>
        <v>8.3869999999999969</v>
      </c>
      <c r="E1079" s="2">
        <f t="shared" si="128"/>
        <v>8.3649999999999984</v>
      </c>
      <c r="F1079" s="2">
        <f t="shared" si="129"/>
        <v>8.3174000000000028</v>
      </c>
      <c r="G1079" s="2">
        <f t="shared" si="131"/>
        <v>8.7637599999999978</v>
      </c>
      <c r="H1079" s="2">
        <f t="shared" si="127"/>
        <v>10.361909999999998</v>
      </c>
      <c r="I1079" s="2">
        <f t="array" ref="I1079">SUMPRODUCT(B1063:B1082, (ROW(B1063:B1082)-ROW(B1063)+1)) / (20*21/2)</f>
        <v>8.443014285714284</v>
      </c>
      <c r="J1079" s="2">
        <f t="shared" si="130"/>
        <v>8.3928646835792229</v>
      </c>
      <c r="K1079" s="2">
        <f t="shared" si="132"/>
        <v>8.752081863016727</v>
      </c>
    </row>
    <row r="1080" spans="1:11" ht="13.5" x14ac:dyDescent="0.25">
      <c r="A1080" s="3">
        <f>TITRES_STAT!B1083</f>
        <v>43579</v>
      </c>
      <c r="B1080" s="6">
        <f>TITRES_STAT!D1083</f>
        <v>8.6470000000000002</v>
      </c>
      <c r="C1080" s="2">
        <f t="shared" si="125"/>
        <v>0.24600000000000044</v>
      </c>
      <c r="D1080" s="2">
        <f t="shared" si="126"/>
        <v>8.4426000000000005</v>
      </c>
      <c r="E1080" s="2">
        <f t="shared" si="128"/>
        <v>8.4109999999999996</v>
      </c>
      <c r="F1080" s="2">
        <f t="shared" si="129"/>
        <v>8.3335000000000008</v>
      </c>
      <c r="G1080" s="2">
        <f t="shared" si="131"/>
        <v>8.7389399999999995</v>
      </c>
      <c r="H1080" s="2">
        <f t="shared" si="127"/>
        <v>10.346849999999996</v>
      </c>
      <c r="I1080" s="2">
        <f t="array" ref="I1080">SUMPRODUCT(B1064:B1083, (ROW(B1064:B1083)-ROW(B1064)+1)) / (20*21/2)</f>
        <v>8.4605190476190479</v>
      </c>
      <c r="J1080" s="2">
        <f t="shared" si="130"/>
        <v>8.4170680470478683</v>
      </c>
      <c r="K1080" s="2">
        <f t="shared" si="132"/>
        <v>8.7479610056435231</v>
      </c>
    </row>
    <row r="1081" spans="1:11" ht="13.5" x14ac:dyDescent="0.25">
      <c r="A1081" s="3">
        <f>TITRES_STAT!B1084</f>
        <v>43580</v>
      </c>
      <c r="B1081" s="6">
        <f>TITRES_STAT!D1084</f>
        <v>8.6470000000000002</v>
      </c>
      <c r="C1081" s="2">
        <f t="shared" si="125"/>
        <v>0</v>
      </c>
      <c r="D1081" s="2">
        <f t="shared" si="126"/>
        <v>8.4968000000000004</v>
      </c>
      <c r="E1081" s="2">
        <f t="shared" si="128"/>
        <v>8.4375</v>
      </c>
      <c r="F1081" s="2">
        <f t="shared" si="129"/>
        <v>8.3496000000000006</v>
      </c>
      <c r="G1081" s="2">
        <f t="shared" si="131"/>
        <v>8.7141199999999994</v>
      </c>
      <c r="H1081" s="2">
        <f t="shared" si="127"/>
        <v>10.333364999999997</v>
      </c>
      <c r="I1081" s="2">
        <f t="array" ref="I1081">SUMPRODUCT(B1065:B1084, (ROW(B1065:B1084)-ROW(B1065)+1)) / (20*21/2)</f>
        <v>8.4571047619047626</v>
      </c>
      <c r="J1081" s="2">
        <f t="shared" si="130"/>
        <v>8.4389663282814045</v>
      </c>
      <c r="K1081" s="2">
        <f t="shared" si="132"/>
        <v>8.7440017505202476</v>
      </c>
    </row>
    <row r="1082" spans="1:11" ht="13.5" x14ac:dyDescent="0.25">
      <c r="A1082" s="3">
        <f>TITRES_STAT!B1085</f>
        <v>43581</v>
      </c>
      <c r="B1082" s="6">
        <f>TITRES_STAT!D1085</f>
        <v>8.8170000000000002</v>
      </c>
      <c r="C1082" s="2">
        <f t="shared" si="125"/>
        <v>0.16999999999999993</v>
      </c>
      <c r="D1082" s="2">
        <f t="shared" si="126"/>
        <v>8.5849999999999991</v>
      </c>
      <c r="E1082" s="2">
        <f t="shared" si="128"/>
        <v>8.4809999999999999</v>
      </c>
      <c r="F1082" s="2">
        <f t="shared" si="129"/>
        <v>8.3742000000000019</v>
      </c>
      <c r="G1082" s="2">
        <f t="shared" si="131"/>
        <v>8.6926999999999985</v>
      </c>
      <c r="H1082" s="2">
        <f t="shared" si="127"/>
        <v>10.320729999999999</v>
      </c>
      <c r="I1082" s="2">
        <f t="array" ref="I1082">SUMPRODUCT(B1066:B1085, (ROW(B1066:B1085)-ROW(B1066)+1)) / (20*21/2)</f>
        <v>8.4475428571428584</v>
      </c>
      <c r="J1082" s="2">
        <f t="shared" si="130"/>
        <v>8.4749695351117467</v>
      </c>
      <c r="K1082" s="2">
        <f t="shared" si="132"/>
        <v>8.7468644269704345</v>
      </c>
    </row>
    <row r="1083" spans="1:11" ht="13.5" x14ac:dyDescent="0.25">
      <c r="A1083" s="3">
        <f>TITRES_STAT!B1086</f>
        <v>43584</v>
      </c>
      <c r="B1083" s="6">
        <f>TITRES_STAT!D1086</f>
        <v>8.5579999999999998</v>
      </c>
      <c r="C1083" s="2">
        <f t="shared" si="125"/>
        <v>-0.25900000000000034</v>
      </c>
      <c r="D1083" s="2">
        <f t="shared" si="126"/>
        <v>8.6140000000000008</v>
      </c>
      <c r="E1083" s="2">
        <f t="shared" si="128"/>
        <v>8.4985999999999997</v>
      </c>
      <c r="F1083" s="2">
        <f t="shared" si="129"/>
        <v>8.3858500000000014</v>
      </c>
      <c r="G1083" s="2">
        <f t="shared" si="131"/>
        <v>8.6661000000000001</v>
      </c>
      <c r="H1083" s="2">
        <f t="shared" si="127"/>
        <v>10.305569999999998</v>
      </c>
      <c r="I1083" s="2">
        <f t="array" ref="I1083">SUMPRODUCT(B1067:B1086, (ROW(B1067:B1086)-ROW(B1067)+1)) / (20*21/2)</f>
        <v>8.4231809523809513</v>
      </c>
      <c r="J1083" s="2">
        <f t="shared" si="130"/>
        <v>8.4828771984344371</v>
      </c>
      <c r="K1083" s="2">
        <f t="shared" si="132"/>
        <v>8.739457978853947</v>
      </c>
    </row>
    <row r="1084" spans="1:11" ht="13.5" x14ac:dyDescent="0.25">
      <c r="A1084" s="3">
        <f>TITRES_STAT!B1087</f>
        <v>43585</v>
      </c>
      <c r="B1084" s="6">
        <f>TITRES_STAT!D1087</f>
        <v>8.35</v>
      </c>
      <c r="C1084" s="2">
        <f t="shared" si="125"/>
        <v>-0.20800000000000018</v>
      </c>
      <c r="D1084" s="2">
        <f t="shared" si="126"/>
        <v>8.6037999999999997</v>
      </c>
      <c r="E1084" s="2">
        <f t="shared" si="128"/>
        <v>8.4953999999999983</v>
      </c>
      <c r="F1084" s="2">
        <f t="shared" si="129"/>
        <v>8.3873999999999995</v>
      </c>
      <c r="G1084" s="2">
        <f t="shared" si="131"/>
        <v>8.6412600000000008</v>
      </c>
      <c r="H1084" s="2">
        <f t="shared" si="127"/>
        <v>10.289969999999999</v>
      </c>
      <c r="I1084" s="2">
        <f t="array" ref="I1084">SUMPRODUCT(B1068:B1087, (ROW(B1068:B1087)-ROW(B1068)+1)) / (20*21/2)</f>
        <v>8.4194999999999993</v>
      </c>
      <c r="J1084" s="2">
        <f t="shared" si="130"/>
        <v>8.4702222271549665</v>
      </c>
      <c r="K1084" s="2">
        <f t="shared" si="132"/>
        <v>8.7241851169381075</v>
      </c>
    </row>
    <row r="1085" spans="1:11" ht="13.5" x14ac:dyDescent="0.25">
      <c r="A1085" s="3">
        <f>TITRES_STAT!B1088</f>
        <v>43587</v>
      </c>
      <c r="B1085" s="6">
        <f>TITRES_STAT!D1088</f>
        <v>8.2870000000000008</v>
      </c>
      <c r="C1085" s="2">
        <f t="shared" si="125"/>
        <v>-6.2999999999998835E-2</v>
      </c>
      <c r="D1085" s="2">
        <f t="shared" si="126"/>
        <v>8.5318000000000005</v>
      </c>
      <c r="E1085" s="2">
        <f t="shared" si="128"/>
        <v>8.4871999999999996</v>
      </c>
      <c r="F1085" s="2">
        <f t="shared" si="129"/>
        <v>8.3857999999999997</v>
      </c>
      <c r="G1085" s="2">
        <f t="shared" si="131"/>
        <v>8.6151599999999977</v>
      </c>
      <c r="H1085" s="2">
        <f t="shared" si="127"/>
        <v>10.274054999999997</v>
      </c>
      <c r="I1085" s="2">
        <f t="array" ref="I1085">SUMPRODUCT(B1069:B1088, (ROW(B1069:B1088)-ROW(B1069)+1)) / (20*21/2)</f>
        <v>8.4150999999999989</v>
      </c>
      <c r="J1085" s="2">
        <f t="shared" si="130"/>
        <v>8.4527724912354465</v>
      </c>
      <c r="K1085" s="2">
        <f t="shared" si="132"/>
        <v>8.7070406025483784</v>
      </c>
    </row>
    <row r="1086" spans="1:11" ht="13.5" x14ac:dyDescent="0.25">
      <c r="A1086" s="3">
        <f>TITRES_STAT!B1089</f>
        <v>43588</v>
      </c>
      <c r="B1086" s="6">
        <f>TITRES_STAT!D1089</f>
        <v>8.1300000000000008</v>
      </c>
      <c r="C1086" s="2">
        <f t="shared" si="125"/>
        <v>-0.15700000000000003</v>
      </c>
      <c r="D1086" s="2">
        <f t="shared" si="126"/>
        <v>8.4283999999999999</v>
      </c>
      <c r="E1086" s="2">
        <f t="shared" si="128"/>
        <v>8.4626000000000001</v>
      </c>
      <c r="F1086" s="2">
        <f t="shared" si="129"/>
        <v>8.3826499999999999</v>
      </c>
      <c r="G1086" s="2">
        <f t="shared" si="131"/>
        <v>8.5886999999999993</v>
      </c>
      <c r="H1086" s="2">
        <f t="shared" si="127"/>
        <v>10.257354999999997</v>
      </c>
      <c r="I1086" s="2">
        <f t="array" ref="I1086">SUMPRODUCT(B1070:B1089, (ROW(B1070:B1089)-ROW(B1070)+1)) / (20*21/2)</f>
        <v>8.4099523809523813</v>
      </c>
      <c r="J1086" s="2">
        <f t="shared" si="130"/>
        <v>8.4220322539749279</v>
      </c>
      <c r="K1086" s="2">
        <f t="shared" si="132"/>
        <v>8.6844115593111866</v>
      </c>
    </row>
    <row r="1087" spans="1:11" ht="13.5" x14ac:dyDescent="0.25">
      <c r="A1087" s="3">
        <f>TITRES_STAT!B1090</f>
        <v>43591</v>
      </c>
      <c r="B1087" s="6">
        <f>TITRES_STAT!D1090</f>
        <v>8.3439999999999994</v>
      </c>
      <c r="C1087" s="2">
        <f t="shared" si="125"/>
        <v>0.21399999999999864</v>
      </c>
      <c r="D1087" s="2">
        <f t="shared" si="126"/>
        <v>8.3338000000000001</v>
      </c>
      <c r="E1087" s="2">
        <f t="shared" si="128"/>
        <v>8.4593999999999987</v>
      </c>
      <c r="F1087" s="2">
        <f t="shared" si="129"/>
        <v>8.3902000000000001</v>
      </c>
      <c r="G1087" s="2">
        <f t="shared" si="131"/>
        <v>8.5721799999999995</v>
      </c>
      <c r="H1087" s="2">
        <f t="shared" si="127"/>
        <v>10.241724999999997</v>
      </c>
      <c r="I1087" s="2">
        <f t="array" ref="I1087">SUMPRODUCT(B1071:B1090, (ROW(B1071:B1090)-ROW(B1071)+1)) / (20*21/2)</f>
        <v>8.38062857142857</v>
      </c>
      <c r="J1087" s="2">
        <f t="shared" si="130"/>
        <v>8.4146006107392211</v>
      </c>
      <c r="K1087" s="2">
        <f t="shared" si="132"/>
        <v>8.671062086397022</v>
      </c>
    </row>
    <row r="1088" spans="1:11" ht="13.5" x14ac:dyDescent="0.25">
      <c r="A1088" s="3">
        <f>TITRES_STAT!B1091</f>
        <v>43592</v>
      </c>
      <c r="B1088" s="6">
        <f>TITRES_STAT!D1091</f>
        <v>8.3439999999999994</v>
      </c>
      <c r="C1088" s="2">
        <f t="shared" si="125"/>
        <v>0</v>
      </c>
      <c r="D1088" s="2">
        <f t="shared" si="126"/>
        <v>8.2910000000000004</v>
      </c>
      <c r="E1088" s="2">
        <f t="shared" si="128"/>
        <v>8.4524999999999988</v>
      </c>
      <c r="F1088" s="2">
        <f t="shared" si="129"/>
        <v>8.3980499999999996</v>
      </c>
      <c r="G1088" s="2">
        <f t="shared" si="131"/>
        <v>8.5556599999999978</v>
      </c>
      <c r="H1088" s="2">
        <f t="shared" si="127"/>
        <v>10.226094999999997</v>
      </c>
      <c r="I1088" s="2">
        <f t="array" ref="I1088">SUMPRODUCT(B1072:B1091, (ROW(B1072:B1091)-ROW(B1072)+1)) / (20*21/2)</f>
        <v>8.3289666666666662</v>
      </c>
      <c r="J1088" s="2">
        <f t="shared" si="130"/>
        <v>8.407876743049771</v>
      </c>
      <c r="K1088" s="2">
        <f t="shared" si="132"/>
        <v>8.65823612222459</v>
      </c>
    </row>
    <row r="1089" spans="1:11" ht="13.5" x14ac:dyDescent="0.25">
      <c r="A1089" s="3">
        <f>TITRES_STAT!B1092</f>
        <v>43593</v>
      </c>
      <c r="B1089" s="6">
        <f>TITRES_STAT!D1092</f>
        <v>8.3439999999999994</v>
      </c>
      <c r="C1089" s="2">
        <f t="shared" si="125"/>
        <v>0</v>
      </c>
      <c r="D1089" s="2">
        <f t="shared" si="126"/>
        <v>8.2898000000000014</v>
      </c>
      <c r="E1089" s="2">
        <f t="shared" si="128"/>
        <v>8.4467999999999996</v>
      </c>
      <c r="F1089" s="2">
        <f t="shared" si="129"/>
        <v>8.405899999999999</v>
      </c>
      <c r="G1089" s="2">
        <f t="shared" si="131"/>
        <v>8.5397800000000004</v>
      </c>
      <c r="H1089" s="2">
        <f t="shared" si="127"/>
        <v>10.210464999999997</v>
      </c>
      <c r="I1089" s="2">
        <f t="array" ref="I1089">SUMPRODUCT(B1073:B1092, (ROW(B1073:B1092)-ROW(B1073)+1)) / (20*21/2)</f>
        <v>8.2959857142857132</v>
      </c>
      <c r="J1089" s="2">
        <f t="shared" si="130"/>
        <v>8.4017932437116976</v>
      </c>
      <c r="K1089" s="2">
        <f t="shared" si="132"/>
        <v>8.6459131370393116</v>
      </c>
    </row>
    <row r="1090" spans="1:11" ht="13.5" x14ac:dyDescent="0.25">
      <c r="A1090" s="3">
        <f>TITRES_STAT!B1093</f>
        <v>43594</v>
      </c>
      <c r="B1090" s="6">
        <f>TITRES_STAT!D1093</f>
        <v>8.0980000000000008</v>
      </c>
      <c r="C1090" s="2">
        <f t="shared" si="125"/>
        <v>-0.24599999999999866</v>
      </c>
      <c r="D1090" s="2">
        <f t="shared" si="126"/>
        <v>8.2519999999999989</v>
      </c>
      <c r="E1090" s="2">
        <f t="shared" si="128"/>
        <v>8.3918999999999997</v>
      </c>
      <c r="F1090" s="2">
        <f t="shared" si="129"/>
        <v>8.4014500000000005</v>
      </c>
      <c r="G1090" s="2">
        <f t="shared" si="131"/>
        <v>8.5135599999999982</v>
      </c>
      <c r="H1090" s="2">
        <f t="shared" si="127"/>
        <v>10.194014999999997</v>
      </c>
      <c r="I1090" s="2">
        <f t="array" ref="I1090">SUMPRODUCT(B1074:B1093, (ROW(B1074:B1093)-ROW(B1074)+1)) / (20*21/2)</f>
        <v>8.272495238095237</v>
      </c>
      <c r="J1090" s="2">
        <f t="shared" si="130"/>
        <v>8.3728605538343928</v>
      </c>
      <c r="K1090" s="2">
        <f t="shared" si="132"/>
        <v>8.6244263473514948</v>
      </c>
    </row>
    <row r="1091" spans="1:11" ht="13.5" x14ac:dyDescent="0.25">
      <c r="A1091" s="3">
        <f>TITRES_STAT!B1094</f>
        <v>43595</v>
      </c>
      <c r="B1091" s="6">
        <f>TITRES_STAT!D1094</f>
        <v>7.859</v>
      </c>
      <c r="C1091" s="2">
        <f t="shared" si="125"/>
        <v>-0.23900000000000077</v>
      </c>
      <c r="D1091" s="2">
        <f t="shared" si="126"/>
        <v>8.1977999999999991</v>
      </c>
      <c r="E1091" s="2">
        <f t="shared" si="128"/>
        <v>8.3131000000000004</v>
      </c>
      <c r="F1091" s="2">
        <f t="shared" si="129"/>
        <v>8.3752999999999993</v>
      </c>
      <c r="G1091" s="2">
        <f t="shared" si="131"/>
        <v>8.4825599999999977</v>
      </c>
      <c r="H1091" s="2">
        <f t="shared" si="127"/>
        <v>10.176369999999997</v>
      </c>
      <c r="I1091" s="2">
        <f t="array" ref="I1091">SUMPRODUCT(B1075:B1094, (ROW(B1075:B1094)-ROW(B1075)+1)) / (20*21/2)</f>
        <v>8.2275333333333336</v>
      </c>
      <c r="J1091" s="2">
        <f t="shared" si="130"/>
        <v>8.3239214534692128</v>
      </c>
      <c r="K1091" s="2">
        <f t="shared" si="132"/>
        <v>8.5944096278475151</v>
      </c>
    </row>
    <row r="1092" spans="1:11" ht="13.5" x14ac:dyDescent="0.25">
      <c r="A1092" s="3">
        <f>TITRES_STAT!B1095</f>
        <v>43598</v>
      </c>
      <c r="B1092" s="6">
        <f>TITRES_STAT!D1095</f>
        <v>8.0289999999999999</v>
      </c>
      <c r="C1092" s="2">
        <f t="shared" ref="C1092:C1155" si="133">B1092-B1091</f>
        <v>0.16999999999999993</v>
      </c>
      <c r="D1092" s="2">
        <f t="shared" si="126"/>
        <v>8.134800000000002</v>
      </c>
      <c r="E1092" s="2">
        <f t="shared" si="128"/>
        <v>8.2343000000000011</v>
      </c>
      <c r="F1092" s="2">
        <f t="shared" si="129"/>
        <v>8.3576499999999996</v>
      </c>
      <c r="G1092" s="2">
        <f t="shared" si="131"/>
        <v>8.454959999999998</v>
      </c>
      <c r="H1092" s="2">
        <f t="shared" si="127"/>
        <v>10.159574999999997</v>
      </c>
      <c r="I1092" s="2">
        <f t="array" ref="I1092">SUMPRODUCT(B1076:B1095, (ROW(B1076:B1095)-ROW(B1076)+1)) / (20*21/2)</f>
        <v>8.1915714285714269</v>
      </c>
      <c r="J1092" s="2">
        <f t="shared" si="130"/>
        <v>8.2958336959959542</v>
      </c>
      <c r="K1092" s="2">
        <f t="shared" si="132"/>
        <v>8.5722367012652612</v>
      </c>
    </row>
    <row r="1093" spans="1:11" ht="13.5" x14ac:dyDescent="0.25">
      <c r="A1093" s="3">
        <f>TITRES_STAT!B1096</f>
        <v>43599</v>
      </c>
      <c r="B1093" s="6">
        <f>TITRES_STAT!D1096</f>
        <v>8.1110000000000007</v>
      </c>
      <c r="C1093" s="2">
        <f t="shared" si="133"/>
        <v>8.2000000000000739E-2</v>
      </c>
      <c r="D1093" s="2">
        <f t="shared" si="126"/>
        <v>8.0882000000000005</v>
      </c>
      <c r="E1093" s="2">
        <f t="shared" si="128"/>
        <v>8.1896000000000004</v>
      </c>
      <c r="F1093" s="2">
        <f t="shared" si="129"/>
        <v>8.3440999999999992</v>
      </c>
      <c r="G1093" s="2">
        <f t="shared" si="131"/>
        <v>8.4344199999999994</v>
      </c>
      <c r="H1093" s="2">
        <f t="shared" si="127"/>
        <v>10.143219999999996</v>
      </c>
      <c r="I1093" s="2">
        <f t="array" ref="I1093">SUMPRODUCT(B1077:B1096, (ROW(B1077:B1096)-ROW(B1077)+1)) / (20*21/2)</f>
        <v>8.1816476190476184</v>
      </c>
      <c r="J1093" s="2">
        <f t="shared" si="130"/>
        <v>8.2782304868534826</v>
      </c>
      <c r="K1093" s="2">
        <f t="shared" si="132"/>
        <v>8.5541489874901515</v>
      </c>
    </row>
    <row r="1094" spans="1:11" ht="13.5" x14ac:dyDescent="0.25">
      <c r="A1094" s="3">
        <f>TITRES_STAT!B1097</f>
        <v>43600</v>
      </c>
      <c r="B1094" s="6">
        <f>TITRES_STAT!D1097</f>
        <v>7.8719999999999999</v>
      </c>
      <c r="C1094" s="2">
        <f t="shared" si="133"/>
        <v>-0.23900000000000077</v>
      </c>
      <c r="D1094" s="2">
        <f t="shared" ref="D1094:D1157" si="134">AVERAGE(B1090:B1094)</f>
        <v>7.9938000000000002</v>
      </c>
      <c r="E1094" s="2">
        <f t="shared" si="128"/>
        <v>8.1417999999999999</v>
      </c>
      <c r="F1094" s="2">
        <f t="shared" si="129"/>
        <v>8.3185999999999982</v>
      </c>
      <c r="G1094" s="2">
        <f t="shared" si="131"/>
        <v>8.4090999999999987</v>
      </c>
      <c r="H1094" s="2">
        <f t="shared" si="127"/>
        <v>10.125669999999998</v>
      </c>
      <c r="I1094" s="2">
        <f t="array" ref="I1094">SUMPRODUCT(B1078:B1097, (ROW(B1078:B1097)-ROW(B1078)+1)) / (20*21/2)</f>
        <v>8.1725952380952371</v>
      </c>
      <c r="J1094" s="2">
        <f t="shared" si="130"/>
        <v>8.2395418690579127</v>
      </c>
      <c r="K1094" s="2">
        <f t="shared" si="132"/>
        <v>8.5273980468042634</v>
      </c>
    </row>
    <row r="1095" spans="1:11" ht="13.5" x14ac:dyDescent="0.25">
      <c r="A1095" s="3">
        <f>TITRES_STAT!B1098</f>
        <v>43601</v>
      </c>
      <c r="B1095" s="6">
        <f>TITRES_STAT!D1098</f>
        <v>7.9409999999999998</v>
      </c>
      <c r="C1095" s="2">
        <f t="shared" si="133"/>
        <v>6.899999999999995E-2</v>
      </c>
      <c r="D1095" s="2">
        <f t="shared" si="134"/>
        <v>7.9624000000000006</v>
      </c>
      <c r="E1095" s="2">
        <f t="shared" si="128"/>
        <v>8.1072000000000006</v>
      </c>
      <c r="F1095" s="2">
        <f t="shared" si="129"/>
        <v>8.2972000000000001</v>
      </c>
      <c r="G1095" s="2">
        <f t="shared" si="131"/>
        <v>8.3851599999999991</v>
      </c>
      <c r="H1095" s="2">
        <f t="shared" si="127"/>
        <v>10.108119999999998</v>
      </c>
      <c r="I1095" s="2">
        <f t="array" ref="I1095">SUMPRODUCT(B1079:B1098, (ROW(B1079:B1098)-ROW(B1079)+1)) / (20*21/2)</f>
        <v>8.1793666666666667</v>
      </c>
      <c r="J1095" s="2">
        <f t="shared" si="130"/>
        <v>8.2111093101000172</v>
      </c>
      <c r="K1095" s="2">
        <f t="shared" si="132"/>
        <v>8.5044020449688027</v>
      </c>
    </row>
    <row r="1096" spans="1:11" ht="13.5" x14ac:dyDescent="0.25">
      <c r="A1096" s="3">
        <f>TITRES_STAT!B1099</f>
        <v>43602</v>
      </c>
      <c r="B1096" s="6">
        <f>TITRES_STAT!D1099</f>
        <v>8.1929999999999996</v>
      </c>
      <c r="C1096" s="2">
        <f t="shared" si="133"/>
        <v>0.25199999999999978</v>
      </c>
      <c r="D1096" s="2">
        <f t="shared" si="134"/>
        <v>8.0291999999999994</v>
      </c>
      <c r="E1096" s="2">
        <f t="shared" si="128"/>
        <v>8.1135000000000002</v>
      </c>
      <c r="F1096" s="2">
        <f t="shared" si="129"/>
        <v>8.2880499999999984</v>
      </c>
      <c r="G1096" s="2">
        <f t="shared" si="131"/>
        <v>8.3662600000000005</v>
      </c>
      <c r="H1096" s="2">
        <f t="shared" si="127"/>
        <v>10.091734999999998</v>
      </c>
      <c r="I1096" s="2">
        <f t="array" ref="I1096">SUMPRODUCT(B1080:B1099, (ROW(B1080:B1099)-ROW(B1080)+1)) / (20*21/2)</f>
        <v>8.1864380952380937</v>
      </c>
      <c r="J1096" s="2">
        <f t="shared" si="130"/>
        <v>8.2093846139000153</v>
      </c>
      <c r="K1096" s="2">
        <f t="shared" si="132"/>
        <v>8.4921902000680642</v>
      </c>
    </row>
    <row r="1097" spans="1:11" ht="13.5" x14ac:dyDescent="0.25">
      <c r="A1097" s="3">
        <f>TITRES_STAT!B1100</f>
        <v>43605</v>
      </c>
      <c r="B1097" s="6">
        <f>TITRES_STAT!D1100</f>
        <v>8.1929999999999996</v>
      </c>
      <c r="C1097" s="2">
        <f t="shared" si="133"/>
        <v>0</v>
      </c>
      <c r="D1097" s="2">
        <f t="shared" si="134"/>
        <v>8.0619999999999994</v>
      </c>
      <c r="E1097" s="2">
        <f t="shared" si="128"/>
        <v>8.0984000000000016</v>
      </c>
      <c r="F1097" s="2">
        <f t="shared" si="129"/>
        <v>8.2789000000000001</v>
      </c>
      <c r="G1097" s="2">
        <f t="shared" si="131"/>
        <v>8.3473600000000001</v>
      </c>
      <c r="H1097" s="2">
        <f t="shared" si="127"/>
        <v>10.075349999999997</v>
      </c>
      <c r="I1097" s="2">
        <f t="array" ref="I1097">SUMPRODUCT(B1081:B1100, (ROW(B1081:B1100)-ROW(B1081)+1)) / (20*21/2)</f>
        <v>8.1847999999999992</v>
      </c>
      <c r="J1097" s="2">
        <f t="shared" si="130"/>
        <v>8.2078241744809652</v>
      </c>
      <c r="K1097" s="2">
        <f t="shared" si="132"/>
        <v>8.4804572510457863</v>
      </c>
    </row>
    <row r="1098" spans="1:11" ht="13.5" x14ac:dyDescent="0.25">
      <c r="A1098" s="3">
        <f>TITRES_STAT!B1101</f>
        <v>43606</v>
      </c>
      <c r="B1098" s="6">
        <f>TITRES_STAT!D1101</f>
        <v>8.35</v>
      </c>
      <c r="C1098" s="2">
        <f t="shared" si="133"/>
        <v>0.15700000000000003</v>
      </c>
      <c r="D1098" s="2">
        <f t="shared" si="134"/>
        <v>8.1097999999999999</v>
      </c>
      <c r="E1098" s="2">
        <f t="shared" si="128"/>
        <v>8.0990000000000002</v>
      </c>
      <c r="F1098" s="2">
        <f t="shared" si="129"/>
        <v>8.2757499999999986</v>
      </c>
      <c r="G1098" s="2">
        <f t="shared" si="131"/>
        <v>8.3366399999999992</v>
      </c>
      <c r="H1098" s="2">
        <f t="shared" ref="H1098:H1161" si="135">AVERAGE(B899:B1098)</f>
        <v>10.059749999999996</v>
      </c>
      <c r="I1098" s="2">
        <f t="array" ref="I1098">SUMPRODUCT(B1082:B1101, (ROW(B1082:B1101)-ROW(B1082)+1)) / (20*21/2)</f>
        <v>8.1994047619047628</v>
      </c>
      <c r="J1098" s="2">
        <f t="shared" si="130"/>
        <v>8.2213647292923024</v>
      </c>
      <c r="K1098" s="2">
        <f t="shared" si="132"/>
        <v>8.47534128041654</v>
      </c>
    </row>
    <row r="1099" spans="1:11" ht="13.5" x14ac:dyDescent="0.25">
      <c r="A1099" s="3">
        <f>TITRES_STAT!B1102</f>
        <v>43607</v>
      </c>
      <c r="B1099" s="6">
        <f>TITRES_STAT!D1102</f>
        <v>8.35</v>
      </c>
      <c r="C1099" s="2">
        <f t="shared" si="133"/>
        <v>0</v>
      </c>
      <c r="D1099" s="2">
        <f t="shared" si="134"/>
        <v>8.2054000000000009</v>
      </c>
      <c r="E1099" s="2">
        <f t="shared" si="128"/>
        <v>8.0995999999999988</v>
      </c>
      <c r="F1099" s="2">
        <f t="shared" si="129"/>
        <v>8.2731999999999992</v>
      </c>
      <c r="G1099" s="2">
        <f t="shared" si="131"/>
        <v>8.3265400000000014</v>
      </c>
      <c r="H1099" s="2">
        <f t="shared" si="135"/>
        <v>10.044149999999995</v>
      </c>
      <c r="I1099" s="2">
        <f t="array" ref="I1099">SUMPRODUCT(B1083:B1102, (ROW(B1083:B1102)-ROW(B1083)+1)) / (20*21/2)</f>
        <v>8.1947714285714266</v>
      </c>
      <c r="J1099" s="2">
        <f t="shared" si="130"/>
        <v>8.2336157074549412</v>
      </c>
      <c r="K1099" s="2">
        <f t="shared" si="132"/>
        <v>8.47042593608648</v>
      </c>
    </row>
    <row r="1100" spans="1:11" ht="13.5" x14ac:dyDescent="0.25">
      <c r="A1100" s="3">
        <f>TITRES_STAT!B1103</f>
        <v>43608</v>
      </c>
      <c r="B1100" s="6">
        <f>TITRES_STAT!D1103</f>
        <v>8.2560000000000002</v>
      </c>
      <c r="C1100" s="2">
        <f t="shared" si="133"/>
        <v>-9.3999999999999417E-2</v>
      </c>
      <c r="D1100" s="2">
        <f t="shared" si="134"/>
        <v>8.2683999999999997</v>
      </c>
      <c r="E1100" s="2">
        <f t="shared" ref="E1100:E1163" si="136">AVERAGE(B1091:B1100)</f>
        <v>8.1153999999999993</v>
      </c>
      <c r="F1100" s="2">
        <f t="shared" si="129"/>
        <v>8.2536500000000004</v>
      </c>
      <c r="G1100" s="2">
        <f t="shared" si="131"/>
        <v>8.3145600000000019</v>
      </c>
      <c r="H1100" s="2">
        <f t="shared" si="135"/>
        <v>10.028079999999996</v>
      </c>
      <c r="I1100" s="2">
        <f t="array" ref="I1100">SUMPRODUCT(B1084:B1103, (ROW(B1084:B1103)-ROW(B1084)+1)) / (20*21/2)</f>
        <v>8.2165380952380946</v>
      </c>
      <c r="J1100" s="2">
        <f t="shared" si="130"/>
        <v>8.2357475448401853</v>
      </c>
      <c r="K1100" s="2">
        <f t="shared" si="132"/>
        <v>8.4620170758477933</v>
      </c>
    </row>
    <row r="1101" spans="1:11" ht="13.5" x14ac:dyDescent="0.25">
      <c r="A1101" s="3">
        <f>TITRES_STAT!B1104</f>
        <v>43609</v>
      </c>
      <c r="B1101" s="6">
        <f>TITRES_STAT!D1104</f>
        <v>8.407</v>
      </c>
      <c r="C1101" s="2">
        <f t="shared" si="133"/>
        <v>0.1509999999999998</v>
      </c>
      <c r="D1101" s="2">
        <f t="shared" si="134"/>
        <v>8.3111999999999995</v>
      </c>
      <c r="E1101" s="2">
        <f t="shared" si="136"/>
        <v>8.1701999999999995</v>
      </c>
      <c r="F1101" s="2">
        <f t="shared" si="129"/>
        <v>8.2416499999999999</v>
      </c>
      <c r="G1101" s="2">
        <f t="shared" si="131"/>
        <v>8.3093799999999991</v>
      </c>
      <c r="H1101" s="2">
        <f t="shared" si="135"/>
        <v>10.011879999999994</v>
      </c>
      <c r="I1101" s="2">
        <f t="array" ref="I1101">SUMPRODUCT(B1085:B1104, (ROW(B1085:B1104)-ROW(B1085)+1)) / (20*21/2)</f>
        <v>8.2154428571428575</v>
      </c>
      <c r="J1101" s="2">
        <f t="shared" si="130"/>
        <v>8.2520573024744532</v>
      </c>
      <c r="K1101" s="2">
        <f t="shared" si="132"/>
        <v>8.4598595434616062</v>
      </c>
    </row>
    <row r="1102" spans="1:11" ht="13.5" x14ac:dyDescent="0.25">
      <c r="A1102" s="3">
        <f>TITRES_STAT!B1105</f>
        <v>43612</v>
      </c>
      <c r="B1102" s="6">
        <f>TITRES_STAT!D1105</f>
        <v>8.1929999999999996</v>
      </c>
      <c r="C1102" s="2">
        <f t="shared" si="133"/>
        <v>-0.21400000000000041</v>
      </c>
      <c r="D1102" s="2">
        <f t="shared" si="134"/>
        <v>8.3111999999999995</v>
      </c>
      <c r="E1102" s="2">
        <f t="shared" si="136"/>
        <v>8.1865999999999985</v>
      </c>
      <c r="F1102" s="2">
        <f t="shared" si="129"/>
        <v>8.2104500000000016</v>
      </c>
      <c r="G1102" s="2">
        <f t="shared" si="131"/>
        <v>8.2999200000000002</v>
      </c>
      <c r="H1102" s="2">
        <f t="shared" si="135"/>
        <v>9.995464999999994</v>
      </c>
      <c r="I1102" s="2">
        <f t="array" ref="I1102">SUMPRODUCT(B1086:B1105, (ROW(B1086:B1105)-ROW(B1086)+1)) / (20*21/2)</f>
        <v>8.2150952380952376</v>
      </c>
      <c r="J1102" s="2">
        <f t="shared" si="130"/>
        <v>8.246432797476885</v>
      </c>
      <c r="K1102" s="2">
        <f t="shared" si="132"/>
        <v>8.4493944633258558</v>
      </c>
    </row>
    <row r="1103" spans="1:11" ht="13.5" x14ac:dyDescent="0.25">
      <c r="A1103" s="3">
        <f>TITRES_STAT!B1106</f>
        <v>43613</v>
      </c>
      <c r="B1103" s="6">
        <f>TITRES_STAT!D1106</f>
        <v>8.4390000000000001</v>
      </c>
      <c r="C1103" s="2">
        <f t="shared" si="133"/>
        <v>0.24600000000000044</v>
      </c>
      <c r="D1103" s="2">
        <f t="shared" si="134"/>
        <v>8.3290000000000006</v>
      </c>
      <c r="E1103" s="2">
        <f t="shared" si="136"/>
        <v>8.2193999999999985</v>
      </c>
      <c r="F1103" s="2">
        <f t="shared" si="129"/>
        <v>8.2044999999999995</v>
      </c>
      <c r="G1103" s="2">
        <f t="shared" si="131"/>
        <v>8.2912200000000009</v>
      </c>
      <c r="H1103" s="2">
        <f t="shared" si="135"/>
        <v>9.9796799999999948</v>
      </c>
      <c r="I1103" s="2">
        <f t="array" ref="I1103">SUMPRODUCT(B1087:B1106, (ROW(B1087:B1106)-ROW(B1087)+1)) / (20*21/2)</f>
        <v>8.2151952380952373</v>
      </c>
      <c r="J1103" s="2">
        <f t="shared" si="130"/>
        <v>8.2647725310505145</v>
      </c>
      <c r="K1103" s="2">
        <f t="shared" si="132"/>
        <v>8.4489868373130772</v>
      </c>
    </row>
    <row r="1104" spans="1:11" ht="13.5" x14ac:dyDescent="0.25">
      <c r="A1104" s="3">
        <f>TITRES_STAT!B1107</f>
        <v>43614</v>
      </c>
      <c r="B1104" s="6">
        <f>TITRES_STAT!D1107</f>
        <v>8.1929999999999996</v>
      </c>
      <c r="C1104" s="2">
        <f t="shared" si="133"/>
        <v>-0.24600000000000044</v>
      </c>
      <c r="D1104" s="2">
        <f t="shared" si="134"/>
        <v>8.2975999999999992</v>
      </c>
      <c r="E1104" s="2">
        <f t="shared" si="136"/>
        <v>8.2515000000000001</v>
      </c>
      <c r="F1104" s="2">
        <f t="shared" si="129"/>
        <v>8.1966500000000018</v>
      </c>
      <c r="G1104" s="2">
        <f t="shared" si="131"/>
        <v>8.2824000000000009</v>
      </c>
      <c r="H1104" s="2">
        <f t="shared" si="135"/>
        <v>9.9626649999999941</v>
      </c>
      <c r="I1104" s="2">
        <f t="array" ref="I1104">SUMPRODUCT(B1088:B1107, (ROW(B1088:B1107)-ROW(B1088)+1)) / (20*21/2)</f>
        <v>8.214995238095236</v>
      </c>
      <c r="J1104" s="2">
        <f t="shared" si="130"/>
        <v>8.2579370519028465</v>
      </c>
      <c r="K1104" s="2">
        <f t="shared" si="132"/>
        <v>8.4389481378106037</v>
      </c>
    </row>
    <row r="1105" spans="1:11" ht="13.5" x14ac:dyDescent="0.25">
      <c r="A1105" s="3">
        <f>TITRES_STAT!B1108</f>
        <v>43615</v>
      </c>
      <c r="B1105" s="6">
        <f>TITRES_STAT!D1108</f>
        <v>8.1929999999999996</v>
      </c>
      <c r="C1105" s="2">
        <f t="shared" si="133"/>
        <v>0</v>
      </c>
      <c r="D1105" s="2">
        <f t="shared" si="134"/>
        <v>8.2850000000000001</v>
      </c>
      <c r="E1105" s="2">
        <f t="shared" si="136"/>
        <v>8.2766999999999999</v>
      </c>
      <c r="F1105" s="2">
        <f t="shared" si="129"/>
        <v>8.1919500000000021</v>
      </c>
      <c r="G1105" s="2">
        <f t="shared" si="131"/>
        <v>8.2787400000000009</v>
      </c>
      <c r="H1105" s="2">
        <f t="shared" si="135"/>
        <v>9.9462149999999951</v>
      </c>
      <c r="I1105" s="2">
        <f t="array" ref="I1105">SUMPRODUCT(B1089:B1108, (ROW(B1089:B1108)-ROW(B1089)+1)) / (20*21/2)</f>
        <v>8.238942857142856</v>
      </c>
      <c r="J1105" s="2">
        <f t="shared" si="130"/>
        <v>8.2517525707692414</v>
      </c>
      <c r="K1105" s="2">
        <f t="shared" si="132"/>
        <v>8.4293031127984221</v>
      </c>
    </row>
    <row r="1106" spans="1:11" ht="13.5" x14ac:dyDescent="0.25">
      <c r="A1106" s="3">
        <f>TITRES_STAT!B1109</f>
        <v>43616</v>
      </c>
      <c r="B1106" s="6">
        <f>TITRES_STAT!D1109</f>
        <v>8.1929999999999996</v>
      </c>
      <c r="C1106" s="2">
        <f t="shared" si="133"/>
        <v>0</v>
      </c>
      <c r="D1106" s="2">
        <f t="shared" si="134"/>
        <v>8.2421999999999986</v>
      </c>
      <c r="E1106" s="2">
        <f t="shared" si="136"/>
        <v>8.2766999999999999</v>
      </c>
      <c r="F1106" s="2">
        <f t="shared" si="129"/>
        <v>8.1951000000000001</v>
      </c>
      <c r="G1106" s="2">
        <f t="shared" si="131"/>
        <v>8.2799999999999976</v>
      </c>
      <c r="H1106" s="2">
        <f t="shared" si="135"/>
        <v>9.9297999999999949</v>
      </c>
      <c r="I1106" s="2">
        <f t="array" ref="I1106">SUMPRODUCT(B1090:B1109, (ROW(B1090:B1109)-ROW(B1090)+1)) / (20*21/2)</f>
        <v>8.2750095238095227</v>
      </c>
      <c r="J1106" s="2">
        <f t="shared" si="130"/>
        <v>8.2461570878388386</v>
      </c>
      <c r="K1106" s="2">
        <f t="shared" si="132"/>
        <v>8.420036324061229</v>
      </c>
    </row>
    <row r="1107" spans="1:11" ht="13.5" x14ac:dyDescent="0.25">
      <c r="A1107" s="3">
        <f>TITRES_STAT!B1110</f>
        <v>43619</v>
      </c>
      <c r="B1107" s="6">
        <f>TITRES_STAT!D1110</f>
        <v>8.1929999999999996</v>
      </c>
      <c r="C1107" s="2">
        <f t="shared" si="133"/>
        <v>0</v>
      </c>
      <c r="D1107" s="2">
        <f t="shared" si="134"/>
        <v>8.2421999999999986</v>
      </c>
      <c r="E1107" s="2">
        <f t="shared" si="136"/>
        <v>8.2766999999999999</v>
      </c>
      <c r="F1107" s="2">
        <f t="shared" si="129"/>
        <v>8.1875500000000017</v>
      </c>
      <c r="G1107" s="2">
        <f t="shared" si="131"/>
        <v>8.2860599999999973</v>
      </c>
      <c r="H1107" s="2">
        <f t="shared" si="135"/>
        <v>9.9134799999999963</v>
      </c>
      <c r="I1107" s="2">
        <f t="array" ref="I1107">SUMPRODUCT(B1091:B1110, (ROW(B1091:B1110)-ROW(B1091)+1)) / (20*21/2)</f>
        <v>8.3099952380952384</v>
      </c>
      <c r="J1107" s="2">
        <f t="shared" si="130"/>
        <v>8.2410945080446645</v>
      </c>
      <c r="K1107" s="2">
        <f t="shared" si="132"/>
        <v>8.4111329388039255</v>
      </c>
    </row>
    <row r="1108" spans="1:11" ht="13.5" x14ac:dyDescent="0.25">
      <c r="A1108" s="3">
        <f>TITRES_STAT!B1111</f>
        <v>43623</v>
      </c>
      <c r="B1108" s="6">
        <f>TITRES_STAT!D1111</f>
        <v>8.4390000000000001</v>
      </c>
      <c r="C1108" s="2">
        <f t="shared" si="133"/>
        <v>0.24600000000000044</v>
      </c>
      <c r="D1108" s="2">
        <f t="shared" si="134"/>
        <v>8.2422000000000004</v>
      </c>
      <c r="E1108" s="2">
        <f t="shared" si="136"/>
        <v>8.2855999999999987</v>
      </c>
      <c r="F1108" s="2">
        <f t="shared" ref="F1108:F1171" si="137">AVERAGE(B1089:B1108)</f>
        <v>8.1923000000000012</v>
      </c>
      <c r="G1108" s="2">
        <f t="shared" si="131"/>
        <v>8.2929999999999993</v>
      </c>
      <c r="H1108" s="2">
        <f t="shared" si="135"/>
        <v>9.898324999999998</v>
      </c>
      <c r="I1108" s="2">
        <f t="array" ref="I1108">SUMPRODUCT(B1092:B1111, (ROW(B1092:B1111)-ROW(B1092)+1)) / (20*21/2)</f>
        <v>8.3457761904761902</v>
      </c>
      <c r="J1108" s="2">
        <f t="shared" si="130"/>
        <v>8.259942650135649</v>
      </c>
      <c r="K1108" s="2">
        <f t="shared" si="132"/>
        <v>8.4122257647331846</v>
      </c>
    </row>
    <row r="1109" spans="1:11" ht="13.5" x14ac:dyDescent="0.25">
      <c r="A1109" s="3">
        <f>TITRES_STAT!B1112</f>
        <v>43626</v>
      </c>
      <c r="B1109" s="6">
        <f>TITRES_STAT!D1112</f>
        <v>8.5709999999999997</v>
      </c>
      <c r="C1109" s="2">
        <f t="shared" si="133"/>
        <v>0.13199999999999967</v>
      </c>
      <c r="D1109" s="2">
        <f t="shared" si="134"/>
        <v>8.3178000000000001</v>
      </c>
      <c r="E1109" s="2">
        <f t="shared" si="136"/>
        <v>8.3077000000000005</v>
      </c>
      <c r="F1109" s="2">
        <f t="shared" si="137"/>
        <v>8.2036499999999997</v>
      </c>
      <c r="G1109" s="2">
        <f t="shared" si="131"/>
        <v>8.2977799999999995</v>
      </c>
      <c r="H1109" s="2">
        <f t="shared" si="135"/>
        <v>9.8838299999999961</v>
      </c>
      <c r="I1109" s="2">
        <f t="array" ref="I1109">SUMPRODUCT(B1093:B1112, (ROW(B1093:B1112)-ROW(B1093)+1)) / (20*21/2)</f>
        <v>8.390014285714285</v>
      </c>
      <c r="J1109" s="2">
        <f t="shared" ref="J1109:J1172" si="138">$J$4*B1109+J1108*(1-$J$4)</f>
        <v>8.2895671596465395</v>
      </c>
      <c r="K1109" s="2">
        <f t="shared" si="132"/>
        <v>8.4184522053318833</v>
      </c>
    </row>
    <row r="1110" spans="1:11" ht="13.5" x14ac:dyDescent="0.25">
      <c r="A1110" s="3">
        <f>TITRES_STAT!B1113</f>
        <v>43627</v>
      </c>
      <c r="B1110" s="6">
        <f>TITRES_STAT!D1113</f>
        <v>8.5709999999999997</v>
      </c>
      <c r="C1110" s="2">
        <f t="shared" si="133"/>
        <v>0</v>
      </c>
      <c r="D1110" s="2">
        <f t="shared" si="134"/>
        <v>8.3933999999999997</v>
      </c>
      <c r="E1110" s="2">
        <f t="shared" si="136"/>
        <v>8.3391999999999999</v>
      </c>
      <c r="F1110" s="2">
        <f t="shared" si="137"/>
        <v>8.2272999999999996</v>
      </c>
      <c r="G1110" s="2">
        <f t="shared" si="131"/>
        <v>8.302699999999998</v>
      </c>
      <c r="H1110" s="2">
        <f t="shared" si="135"/>
        <v>9.8693349999999977</v>
      </c>
      <c r="I1110" s="2">
        <f t="array" ref="I1110">SUMPRODUCT(B1094:B1113, (ROW(B1094:B1113)-ROW(B1094)+1)) / (20*21/2)</f>
        <v>8.4440619047619059</v>
      </c>
      <c r="J1110" s="2">
        <f t="shared" si="138"/>
        <v>8.3163702872992502</v>
      </c>
      <c r="K1110" s="2">
        <f t="shared" si="132"/>
        <v>8.424434471789457</v>
      </c>
    </row>
    <row r="1111" spans="1:11" ht="13.5" x14ac:dyDescent="0.25">
      <c r="A1111" s="3">
        <f>TITRES_STAT!B1114</f>
        <v>43628</v>
      </c>
      <c r="B1111" s="6">
        <f>TITRES_STAT!D1114</f>
        <v>8.6029999999999998</v>
      </c>
      <c r="C1111" s="2">
        <f t="shared" si="133"/>
        <v>3.2000000000000028E-2</v>
      </c>
      <c r="D1111" s="2">
        <f t="shared" si="134"/>
        <v>8.4753999999999987</v>
      </c>
      <c r="E1111" s="2">
        <f t="shared" si="136"/>
        <v>8.3587999999999987</v>
      </c>
      <c r="F1111" s="2">
        <f t="shared" si="137"/>
        <v>8.2645</v>
      </c>
      <c r="G1111" s="2">
        <f t="shared" si="131"/>
        <v>8.3082600000000006</v>
      </c>
      <c r="H1111" s="2">
        <f t="shared" si="135"/>
        <v>9.8551249999999975</v>
      </c>
      <c r="I1111" s="2">
        <f t="array" ref="I1111">SUMPRODUCT(B1095:B1114, (ROW(B1095:B1114)-ROW(B1095)+1)) / (20*21/2)</f>
        <v>8.5197476190476191</v>
      </c>
      <c r="J1111" s="2">
        <f t="shared" si="138"/>
        <v>8.3436683551755113</v>
      </c>
      <c r="K1111" s="2">
        <f t="shared" si="132"/>
        <v>8.4314370415232052</v>
      </c>
    </row>
    <row r="1112" spans="1:11" ht="13.5" x14ac:dyDescent="0.25">
      <c r="A1112" s="3">
        <f>TITRES_STAT!B1115</f>
        <v>43629</v>
      </c>
      <c r="B1112" s="6">
        <f>TITRES_STAT!D1115</f>
        <v>8.7289999999999992</v>
      </c>
      <c r="C1112" s="2">
        <f t="shared" si="133"/>
        <v>0.12599999999999945</v>
      </c>
      <c r="D1112" s="2">
        <f t="shared" si="134"/>
        <v>8.5825999999999993</v>
      </c>
      <c r="E1112" s="2">
        <f t="shared" si="136"/>
        <v>8.4123999999999981</v>
      </c>
      <c r="F1112" s="2">
        <f t="shared" si="137"/>
        <v>8.2994999999999983</v>
      </c>
      <c r="G1112" s="2">
        <f t="shared" si="131"/>
        <v>8.3163400000000021</v>
      </c>
      <c r="H1112" s="2">
        <f t="shared" si="135"/>
        <v>9.8422699999999956</v>
      </c>
      <c r="I1112" s="2">
        <f t="array" ref="I1112">SUMPRODUCT(B1096:B1115, (ROW(B1096:B1115)-ROW(B1096)+1)) / (20*21/2)</f>
        <v>8.5870523809523807</v>
      </c>
      <c r="J1112" s="2">
        <f t="shared" si="138"/>
        <v>8.3803666070635572</v>
      </c>
      <c r="K1112" s="2">
        <f t="shared" si="132"/>
        <v>8.4431061771497475</v>
      </c>
    </row>
    <row r="1113" spans="1:11" ht="13.5" x14ac:dyDescent="0.25">
      <c r="A1113" s="3">
        <f>TITRES_STAT!B1116</f>
        <v>43630</v>
      </c>
      <c r="B1113" s="6">
        <f>TITRES_STAT!D1116</f>
        <v>8.8670000000000009</v>
      </c>
      <c r="C1113" s="2">
        <f t="shared" si="133"/>
        <v>0.13800000000000168</v>
      </c>
      <c r="D1113" s="2">
        <f t="shared" si="134"/>
        <v>8.6681999999999988</v>
      </c>
      <c r="E1113" s="2">
        <f t="shared" si="136"/>
        <v>8.4551999999999996</v>
      </c>
      <c r="F1113" s="2">
        <f t="shared" si="137"/>
        <v>8.3372999999999973</v>
      </c>
      <c r="G1113" s="2">
        <f t="shared" si="131"/>
        <v>8.3271800000000002</v>
      </c>
      <c r="H1113" s="2">
        <f t="shared" si="135"/>
        <v>9.8301049999999961</v>
      </c>
      <c r="I1113" s="2">
        <f t="array" ref="I1113">SUMPRODUCT(B1097:B1116, (ROW(B1097:B1116)-ROW(B1097)+1)) / (20*21/2)</f>
        <v>8.6746142857142843</v>
      </c>
      <c r="J1113" s="2">
        <f t="shared" si="138"/>
        <v>8.4267126444860754</v>
      </c>
      <c r="K1113" s="2">
        <f t="shared" si="132"/>
        <v>8.4597294643203451</v>
      </c>
    </row>
    <row r="1114" spans="1:11" ht="13.5" x14ac:dyDescent="0.25">
      <c r="A1114" s="3">
        <f>TITRES_STAT!B1117</f>
        <v>43633</v>
      </c>
      <c r="B1114" s="6">
        <f>TITRES_STAT!D1117</f>
        <v>9.1319999999999997</v>
      </c>
      <c r="C1114" s="2">
        <f t="shared" si="133"/>
        <v>0.26499999999999879</v>
      </c>
      <c r="D1114" s="2">
        <f t="shared" si="134"/>
        <v>8.7803999999999984</v>
      </c>
      <c r="E1114" s="2">
        <f t="shared" si="136"/>
        <v>8.5490999999999993</v>
      </c>
      <c r="F1114" s="2">
        <f t="shared" si="137"/>
        <v>8.4002999999999997</v>
      </c>
      <c r="G1114" s="2">
        <f t="shared" si="131"/>
        <v>8.3434399999999993</v>
      </c>
      <c r="H1114" s="2">
        <f t="shared" si="135"/>
        <v>9.8192649999999961</v>
      </c>
      <c r="I1114" s="2">
        <f t="array" ref="I1114">SUMPRODUCT(B1098:B1117, (ROW(B1098:B1117)-ROW(B1098)+1)) / (20*21/2)</f>
        <v>8.7307238095238091</v>
      </c>
      <c r="J1114" s="2">
        <f t="shared" si="138"/>
        <v>8.4938828688207355</v>
      </c>
      <c r="K1114" s="2">
        <f t="shared" si="132"/>
        <v>8.486093014739156</v>
      </c>
    </row>
    <row r="1115" spans="1:11" ht="13.5" x14ac:dyDescent="0.25">
      <c r="A1115" s="3">
        <f>TITRES_STAT!B1118</f>
        <v>43634</v>
      </c>
      <c r="B1115" s="6">
        <f>TITRES_STAT!D1118</f>
        <v>9.1069999999999993</v>
      </c>
      <c r="C1115" s="2">
        <f t="shared" si="133"/>
        <v>-2.5000000000000355E-2</v>
      </c>
      <c r="D1115" s="2">
        <f t="shared" si="134"/>
        <v>8.8876000000000008</v>
      </c>
      <c r="E1115" s="2">
        <f t="shared" si="136"/>
        <v>8.6404999999999994</v>
      </c>
      <c r="F1115" s="2">
        <f t="shared" si="137"/>
        <v>8.4585999999999988</v>
      </c>
      <c r="G1115" s="2">
        <f t="shared" si="131"/>
        <v>8.3592000000000013</v>
      </c>
      <c r="H1115" s="2">
        <f t="shared" si="135"/>
        <v>9.8083949999999955</v>
      </c>
      <c r="I1115" s="2">
        <f t="array" ref="I1115">SUMPRODUCT(B1099:B1118, (ROW(B1099:B1118)-ROW(B1099)+1)) / (20*21/2)</f>
        <v>8.7980999999999998</v>
      </c>
      <c r="J1115" s="2">
        <f t="shared" si="138"/>
        <v>8.5522749765520949</v>
      </c>
      <c r="K1115" s="2">
        <f t="shared" si="132"/>
        <v>8.5104423082787974</v>
      </c>
    </row>
    <row r="1116" spans="1:11" ht="13.5" x14ac:dyDescent="0.25">
      <c r="A1116" s="3">
        <f>TITRES_STAT!B1119</f>
        <v>43635</v>
      </c>
      <c r="B1116" s="6">
        <f>TITRES_STAT!D1119</f>
        <v>9.3780000000000001</v>
      </c>
      <c r="C1116" s="2">
        <f t="shared" si="133"/>
        <v>0.2710000000000008</v>
      </c>
      <c r="D1116" s="2">
        <f t="shared" si="134"/>
        <v>9.0426000000000002</v>
      </c>
      <c r="E1116" s="2">
        <f t="shared" si="136"/>
        <v>8.7590000000000003</v>
      </c>
      <c r="F1116" s="2">
        <f t="shared" si="137"/>
        <v>8.5178499999999993</v>
      </c>
      <c r="G1116" s="2">
        <f t="shared" si="131"/>
        <v>8.3829000000000011</v>
      </c>
      <c r="H1116" s="2">
        <f t="shared" si="135"/>
        <v>9.7994799999999938</v>
      </c>
      <c r="I1116" s="2">
        <f t="array" ref="I1116">SUMPRODUCT(B1100:B1119, (ROW(B1100:B1119)-ROW(B1100)+1)) / (20*21/2)</f>
        <v>8.8772809523809499</v>
      </c>
      <c r="J1116" s="2">
        <f t="shared" si="138"/>
        <v>8.630915454975705</v>
      </c>
      <c r="K1116" s="2">
        <f t="shared" si="132"/>
        <v>8.5444641785423734</v>
      </c>
    </row>
    <row r="1117" spans="1:11" ht="13.5" x14ac:dyDescent="0.25">
      <c r="A1117" s="3">
        <f>TITRES_STAT!B1120</f>
        <v>43636</v>
      </c>
      <c r="B1117" s="6">
        <f>TITRES_STAT!D1120</f>
        <v>9.1069999999999993</v>
      </c>
      <c r="C1117" s="2">
        <f t="shared" si="133"/>
        <v>-0.2710000000000008</v>
      </c>
      <c r="D1117" s="2">
        <f t="shared" si="134"/>
        <v>9.1181999999999999</v>
      </c>
      <c r="E1117" s="2">
        <f t="shared" si="136"/>
        <v>8.8504000000000005</v>
      </c>
      <c r="F1117" s="2">
        <f t="shared" si="137"/>
        <v>8.5635499999999993</v>
      </c>
      <c r="G1117" s="2">
        <f t="shared" si="131"/>
        <v>8.4011800000000019</v>
      </c>
      <c r="H1117" s="2">
        <f t="shared" si="135"/>
        <v>9.7892099999999953</v>
      </c>
      <c r="I1117" s="2">
        <f t="array" ref="I1117">SUMPRODUCT(B1101:B1120, (ROW(B1101:B1120)-ROW(B1101)+1)) / (20*21/2)</f>
        <v>8.9917428571428566</v>
      </c>
      <c r="J1117" s="2">
        <f t="shared" si="138"/>
        <v>8.676256840216114</v>
      </c>
      <c r="K1117" s="2">
        <f t="shared" si="132"/>
        <v>8.5665244068348301</v>
      </c>
    </row>
    <row r="1118" spans="1:11" ht="13.5" x14ac:dyDescent="0.25">
      <c r="A1118" s="3">
        <f>TITRES_STAT!B1121</f>
        <v>43637</v>
      </c>
      <c r="B1118" s="6">
        <f>TITRES_STAT!D1121</f>
        <v>9.2710000000000008</v>
      </c>
      <c r="C1118" s="2">
        <f t="shared" si="133"/>
        <v>0.16400000000000148</v>
      </c>
      <c r="D1118" s="2">
        <f t="shared" si="134"/>
        <v>9.1989999999999998</v>
      </c>
      <c r="E1118" s="2">
        <f t="shared" si="136"/>
        <v>8.9336000000000002</v>
      </c>
      <c r="F1118" s="2">
        <f t="shared" si="137"/>
        <v>8.6095999999999968</v>
      </c>
      <c r="G1118" s="2">
        <f t="shared" si="131"/>
        <v>8.4228600000000018</v>
      </c>
      <c r="H1118" s="2">
        <f t="shared" si="135"/>
        <v>9.7797599999999942</v>
      </c>
      <c r="I1118" s="2">
        <f t="array" ref="I1118">SUMPRODUCT(B1102:B1121, (ROW(B1102:B1121)-ROW(B1102)+1)) / (20*21/2)</f>
        <v>9.0985380952380943</v>
      </c>
      <c r="J1118" s="2">
        <f t="shared" si="138"/>
        <v>8.7328990459098179</v>
      </c>
      <c r="K1118" s="2">
        <f t="shared" si="132"/>
        <v>8.5941509006844452</v>
      </c>
    </row>
    <row r="1119" spans="1:11" ht="13.5" x14ac:dyDescent="0.25">
      <c r="A1119" s="3">
        <f>TITRES_STAT!B1122</f>
        <v>43640</v>
      </c>
      <c r="B1119" s="6">
        <f>TITRES_STAT!D1122</f>
        <v>9.4410000000000007</v>
      </c>
      <c r="C1119" s="2">
        <f t="shared" si="133"/>
        <v>0.16999999999999993</v>
      </c>
      <c r="D1119" s="2">
        <f t="shared" si="134"/>
        <v>9.2607999999999997</v>
      </c>
      <c r="E1119" s="2">
        <f t="shared" si="136"/>
        <v>9.0206</v>
      </c>
      <c r="F1119" s="2">
        <f t="shared" si="137"/>
        <v>8.6641499999999994</v>
      </c>
      <c r="G1119" s="2">
        <f t="shared" si="131"/>
        <v>8.4479400000000009</v>
      </c>
      <c r="H1119" s="2">
        <f t="shared" si="135"/>
        <v>9.7708749999999949</v>
      </c>
      <c r="I1119" s="2">
        <f t="array" ref="I1119">SUMPRODUCT(B1103:B1122, (ROW(B1103:B1122)-ROW(B1103)+1)) / (20*21/2)</f>
        <v>9.211433333333332</v>
      </c>
      <c r="J1119" s="2">
        <f t="shared" si="138"/>
        <v>8.8003372320136446</v>
      </c>
      <c r="K1119" s="2">
        <f t="shared" si="132"/>
        <v>8.6273606692850553</v>
      </c>
    </row>
    <row r="1120" spans="1:11" ht="13.5" x14ac:dyDescent="0.25">
      <c r="A1120" s="3">
        <f>TITRES_STAT!B1123</f>
        <v>43641</v>
      </c>
      <c r="B1120" s="6">
        <f>TITRES_STAT!D1123</f>
        <v>9.8659999999999997</v>
      </c>
      <c r="C1120" s="2">
        <f t="shared" si="133"/>
        <v>0.42499999999999893</v>
      </c>
      <c r="D1120" s="2">
        <f t="shared" si="134"/>
        <v>9.4126000000000012</v>
      </c>
      <c r="E1120" s="2">
        <f t="shared" si="136"/>
        <v>9.1501000000000001</v>
      </c>
      <c r="F1120" s="2">
        <f t="shared" si="137"/>
        <v>8.7446500000000018</v>
      </c>
      <c r="G1120" s="2">
        <f t="shared" si="131"/>
        <v>8.4815199999999997</v>
      </c>
      <c r="H1120" s="2">
        <f t="shared" si="135"/>
        <v>9.764114999999995</v>
      </c>
      <c r="I1120" s="2">
        <f t="array" ref="I1120">SUMPRODUCT(B1104:B1123, (ROW(B1104:B1123)-ROW(B1104)+1)) / (20*21/2)</f>
        <v>9.3430428571428568</v>
      </c>
      <c r="J1120" s="2">
        <f t="shared" si="138"/>
        <v>8.901828924202821</v>
      </c>
      <c r="K1120" s="2">
        <f t="shared" si="132"/>
        <v>8.6759347606856423</v>
      </c>
    </row>
    <row r="1121" spans="1:11" ht="13.5" x14ac:dyDescent="0.25">
      <c r="A1121" s="3">
        <f>TITRES_STAT!B1124</f>
        <v>43642</v>
      </c>
      <c r="B1121" s="6">
        <f>TITRES_STAT!D1124</f>
        <v>9.8659999999999997</v>
      </c>
      <c r="C1121" s="2">
        <f t="shared" si="133"/>
        <v>0</v>
      </c>
      <c r="D1121" s="2">
        <f t="shared" si="134"/>
        <v>9.5102000000000011</v>
      </c>
      <c r="E1121" s="2">
        <f t="shared" si="136"/>
        <v>9.2763999999999989</v>
      </c>
      <c r="F1121" s="2">
        <f t="shared" si="137"/>
        <v>8.8175999999999988</v>
      </c>
      <c r="G1121" s="2">
        <f t="shared" si="131"/>
        <v>8.5112000000000005</v>
      </c>
      <c r="H1121" s="2">
        <f t="shared" si="135"/>
        <v>9.7573549999999951</v>
      </c>
      <c r="I1121" s="2">
        <f t="array" ref="I1121">SUMPRODUCT(B1105:B1124, (ROW(B1105:B1124)-ROW(B1105)+1)) / (20*21/2)</f>
        <v>9.4952666666666676</v>
      </c>
      <c r="J1121" s="2">
        <f t="shared" si="138"/>
        <v>8.9936547409454093</v>
      </c>
      <c r="K1121" s="2">
        <f t="shared" si="132"/>
        <v>8.7226039857567947</v>
      </c>
    </row>
    <row r="1122" spans="1:11" ht="13.5" x14ac:dyDescent="0.25">
      <c r="A1122" s="3">
        <f>TITRES_STAT!B1125</f>
        <v>43643</v>
      </c>
      <c r="B1122" s="6">
        <f>TITRES_STAT!D1125</f>
        <v>10.003</v>
      </c>
      <c r="C1122" s="2">
        <f t="shared" si="133"/>
        <v>0.13700000000000045</v>
      </c>
      <c r="D1122" s="2">
        <f t="shared" si="134"/>
        <v>9.6894000000000009</v>
      </c>
      <c r="E1122" s="2">
        <f t="shared" si="136"/>
        <v>9.4038000000000004</v>
      </c>
      <c r="F1122" s="2">
        <f t="shared" si="137"/>
        <v>8.9080999999999992</v>
      </c>
      <c r="G1122" s="2">
        <f t="shared" si="131"/>
        <v>8.5436199999999989</v>
      </c>
      <c r="H1122" s="2">
        <f t="shared" si="135"/>
        <v>9.7509649999999937</v>
      </c>
      <c r="I1122" s="2">
        <f t="array" ref="I1122">SUMPRODUCT(B1106:B1125, (ROW(B1106:B1125)-ROW(B1106)+1)) / (20*21/2)</f>
        <v>9.6379380952380949</v>
      </c>
      <c r="J1122" s="2">
        <f t="shared" si="138"/>
        <v>9.0897828608553706</v>
      </c>
      <c r="K1122" s="2">
        <f t="shared" si="132"/>
        <v>8.7728155941584891</v>
      </c>
    </row>
    <row r="1123" spans="1:11" ht="13.5" x14ac:dyDescent="0.25">
      <c r="A1123" s="3">
        <f>TITRES_STAT!B1126</f>
        <v>43644</v>
      </c>
      <c r="B1123" s="6">
        <f>TITRES_STAT!D1126</f>
        <v>10.29</v>
      </c>
      <c r="C1123" s="2">
        <f t="shared" si="133"/>
        <v>0.28699999999999903</v>
      </c>
      <c r="D1123" s="2">
        <f t="shared" si="134"/>
        <v>9.8932000000000002</v>
      </c>
      <c r="E1123" s="2">
        <f t="shared" si="136"/>
        <v>9.5460999999999991</v>
      </c>
      <c r="F1123" s="2">
        <f t="shared" si="137"/>
        <v>9.0006499999999967</v>
      </c>
      <c r="G1123" s="2">
        <f t="shared" si="131"/>
        <v>8.581780000000002</v>
      </c>
      <c r="H1123" s="2">
        <f t="shared" si="135"/>
        <v>9.7460099999999947</v>
      </c>
      <c r="I1123" s="2">
        <f t="array" ref="I1123">SUMPRODUCT(B1107:B1126, (ROW(B1107:B1126)-ROW(B1107)+1)) / (20*21/2)</f>
        <v>9.7690571428571431</v>
      </c>
      <c r="J1123" s="2">
        <f t="shared" si="138"/>
        <v>9.2040892550596212</v>
      </c>
      <c r="K1123" s="2">
        <f t="shared" si="132"/>
        <v>8.8323130218385497</v>
      </c>
    </row>
    <row r="1124" spans="1:11" ht="13.5" x14ac:dyDescent="0.25">
      <c r="A1124" s="3">
        <f>TITRES_STAT!B1127</f>
        <v>43647</v>
      </c>
      <c r="B1124" s="6">
        <f>TITRES_STAT!D1127</f>
        <v>10.599</v>
      </c>
      <c r="C1124" s="2">
        <f t="shared" si="133"/>
        <v>0.30900000000000105</v>
      </c>
      <c r="D1124" s="2">
        <f t="shared" si="134"/>
        <v>10.124799999999999</v>
      </c>
      <c r="E1124" s="2">
        <f t="shared" si="136"/>
        <v>9.6928000000000019</v>
      </c>
      <c r="F1124" s="2">
        <f t="shared" si="137"/>
        <v>9.120949999999997</v>
      </c>
      <c r="G1124" s="2">
        <f t="shared" si="131"/>
        <v>8.6261200000000002</v>
      </c>
      <c r="H1124" s="2">
        <f t="shared" si="135"/>
        <v>9.7425999999999942</v>
      </c>
      <c r="I1124" s="2">
        <f t="array" ref="I1124">SUMPRODUCT(B1108:B1127, (ROW(B1108:B1127)-ROW(B1108)+1)) / (20*21/2)</f>
        <v>9.891861904761905</v>
      </c>
      <c r="J1124" s="2">
        <f t="shared" si="138"/>
        <v>9.3369378974348951</v>
      </c>
      <c r="K1124" s="2">
        <f t="shared" si="132"/>
        <v>8.9015948641193905</v>
      </c>
    </row>
    <row r="1125" spans="1:11" ht="13.5" x14ac:dyDescent="0.25">
      <c r="A1125" s="3">
        <f>TITRES_STAT!B1128</f>
        <v>43648</v>
      </c>
      <c r="B1125" s="6">
        <f>TITRES_STAT!D1128</f>
        <v>10.619</v>
      </c>
      <c r="C1125" s="2">
        <f t="shared" si="133"/>
        <v>1.9999999999999574E-2</v>
      </c>
      <c r="D1125" s="2">
        <f t="shared" si="134"/>
        <v>10.275399999999999</v>
      </c>
      <c r="E1125" s="2">
        <f t="shared" si="136"/>
        <v>9.8440000000000012</v>
      </c>
      <c r="F1125" s="2">
        <f t="shared" si="137"/>
        <v>9.2422499999999985</v>
      </c>
      <c r="G1125" s="2">
        <f t="shared" si="131"/>
        <v>8.6711200000000002</v>
      </c>
      <c r="H1125" s="2">
        <f t="shared" si="135"/>
        <v>9.7392899999999951</v>
      </c>
      <c r="I1125" s="2">
        <f t="array" ref="I1125">SUMPRODUCT(B1109:B1128, (ROW(B1109:B1128)-ROW(B1109)+1)) / (20*21/2)</f>
        <v>9.9997142857142851</v>
      </c>
      <c r="J1125" s="2">
        <f t="shared" si="138"/>
        <v>9.4590390500601433</v>
      </c>
      <c r="K1125" s="2">
        <f t="shared" si="132"/>
        <v>8.9689440851343178</v>
      </c>
    </row>
    <row r="1126" spans="1:11" ht="13.5" x14ac:dyDescent="0.25">
      <c r="A1126" s="3">
        <f>TITRES_STAT!B1129</f>
        <v>43649</v>
      </c>
      <c r="B1126" s="6">
        <f>TITRES_STAT!D1129</f>
        <v>10.619</v>
      </c>
      <c r="C1126" s="2">
        <f t="shared" si="133"/>
        <v>0</v>
      </c>
      <c r="D1126" s="2">
        <f t="shared" si="134"/>
        <v>10.425999999999998</v>
      </c>
      <c r="E1126" s="2">
        <f t="shared" si="136"/>
        <v>9.9680999999999997</v>
      </c>
      <c r="F1126" s="2">
        <f t="shared" si="137"/>
        <v>9.36355</v>
      </c>
      <c r="G1126" s="2">
        <f t="shared" si="131"/>
        <v>8.7159800000000018</v>
      </c>
      <c r="H1126" s="2">
        <f t="shared" si="135"/>
        <v>9.7359799999999943</v>
      </c>
      <c r="I1126" s="2">
        <f t="array" ref="I1126">SUMPRODUCT(B1110:B1129, (ROW(B1110:B1129)-ROW(B1110)+1)) / (20*21/2)</f>
        <v>10.067185714285714</v>
      </c>
      <c r="J1126" s="2">
        <f t="shared" si="138"/>
        <v>9.5695115214829869</v>
      </c>
      <c r="K1126" s="2">
        <f t="shared" si="132"/>
        <v>9.0336521602270903</v>
      </c>
    </row>
    <row r="1127" spans="1:11" ht="13.5" x14ac:dyDescent="0.25">
      <c r="A1127" s="3">
        <f>TITRES_STAT!B1130</f>
        <v>43650</v>
      </c>
      <c r="B1127" s="6">
        <f>TITRES_STAT!D1130</f>
        <v>10.653</v>
      </c>
      <c r="C1127" s="2">
        <f t="shared" si="133"/>
        <v>3.4000000000000696E-2</v>
      </c>
      <c r="D1127" s="2">
        <f t="shared" si="134"/>
        <v>10.555999999999999</v>
      </c>
      <c r="E1127" s="2">
        <f t="shared" si="136"/>
        <v>10.1227</v>
      </c>
      <c r="F1127" s="2">
        <f t="shared" si="137"/>
        <v>9.4865499999999994</v>
      </c>
      <c r="G1127" s="2">
        <f t="shared" si="131"/>
        <v>8.7615200000000026</v>
      </c>
      <c r="H1127" s="2">
        <f t="shared" si="135"/>
        <v>9.7328399999999959</v>
      </c>
      <c r="I1127" s="2">
        <f t="array" ref="I1127">SUMPRODUCT(B1111:B1130, (ROW(B1111:B1130)-ROW(B1111)+1)) / (20*21/2)</f>
        <v>10.125071428571431</v>
      </c>
      <c r="J1127" s="2">
        <f t="shared" si="138"/>
        <v>9.6727009003893691</v>
      </c>
      <c r="K1127" s="2">
        <f t="shared" si="132"/>
        <v>9.0971559970809306</v>
      </c>
    </row>
    <row r="1128" spans="1:11" ht="13.5" x14ac:dyDescent="0.25">
      <c r="A1128" s="3">
        <f>TITRES_STAT!B1131</f>
        <v>43651</v>
      </c>
      <c r="B1128" s="6">
        <f>TITRES_STAT!D1131</f>
        <v>10.619</v>
      </c>
      <c r="C1128" s="2">
        <f t="shared" si="133"/>
        <v>-3.4000000000000696E-2</v>
      </c>
      <c r="D1128" s="2">
        <f t="shared" si="134"/>
        <v>10.6218</v>
      </c>
      <c r="E1128" s="2">
        <f t="shared" si="136"/>
        <v>10.2575</v>
      </c>
      <c r="F1128" s="2">
        <f t="shared" si="137"/>
        <v>9.5955499999999994</v>
      </c>
      <c r="G1128" s="2">
        <f t="shared" si="131"/>
        <v>8.8056400000000039</v>
      </c>
      <c r="H1128" s="2">
        <f t="shared" si="135"/>
        <v>9.7298449999999956</v>
      </c>
      <c r="I1128" s="2">
        <f t="array" ref="I1128">SUMPRODUCT(B1112:B1131, (ROW(B1112:B1131)-ROW(B1112)+1)) / (20*21/2)</f>
        <v>10.145438095238095</v>
      </c>
      <c r="J1128" s="2">
        <f t="shared" si="138"/>
        <v>9.7628246241618104</v>
      </c>
      <c r="K1128" s="2">
        <f t="shared" si="132"/>
        <v>9.1568361540581495</v>
      </c>
    </row>
    <row r="1129" spans="1:11" ht="13.5" x14ac:dyDescent="0.25">
      <c r="A1129" s="3">
        <f>TITRES_STAT!B1132</f>
        <v>43654</v>
      </c>
      <c r="B1129" s="6">
        <f>TITRES_STAT!D1132</f>
        <v>10.304</v>
      </c>
      <c r="C1129" s="2">
        <f t="shared" si="133"/>
        <v>-0.3149999999999995</v>
      </c>
      <c r="D1129" s="2">
        <f t="shared" si="134"/>
        <v>10.562799999999999</v>
      </c>
      <c r="E1129" s="2">
        <f t="shared" si="136"/>
        <v>10.3438</v>
      </c>
      <c r="F1129" s="2">
        <f t="shared" si="137"/>
        <v>9.6821999999999981</v>
      </c>
      <c r="G1129" s="2">
        <f t="shared" si="131"/>
        <v>8.8437000000000019</v>
      </c>
      <c r="H1129" s="2">
        <f t="shared" si="135"/>
        <v>9.7252749999999963</v>
      </c>
      <c r="I1129" s="2">
        <f t="array" ref="I1129">SUMPRODUCT(B1113:B1132, (ROW(B1113:B1132)-ROW(B1113)+1)) / (20*21/2)</f>
        <v>10.157904761904762</v>
      </c>
      <c r="J1129" s="2">
        <f t="shared" si="138"/>
        <v>9.8143651361463995</v>
      </c>
      <c r="K1129" s="2">
        <f t="shared" si="132"/>
        <v>9.2018229715460649</v>
      </c>
    </row>
    <row r="1130" spans="1:11" ht="13.5" x14ac:dyDescent="0.25">
      <c r="A1130" s="3">
        <f>TITRES_STAT!B1133</f>
        <v>43655</v>
      </c>
      <c r="B1130" s="6">
        <f>TITRES_STAT!D1133</f>
        <v>10.29</v>
      </c>
      <c r="C1130" s="2">
        <f t="shared" si="133"/>
        <v>-1.4000000000001123E-2</v>
      </c>
      <c r="D1130" s="2">
        <f t="shared" si="134"/>
        <v>10.497</v>
      </c>
      <c r="E1130" s="2">
        <f t="shared" si="136"/>
        <v>10.386199999999999</v>
      </c>
      <c r="F1130" s="2">
        <f t="shared" si="137"/>
        <v>9.7681499999999986</v>
      </c>
      <c r="G1130" s="2">
        <f t="shared" si="131"/>
        <v>8.8765600000000013</v>
      </c>
      <c r="H1130" s="2">
        <f t="shared" si="135"/>
        <v>9.7206349999999979</v>
      </c>
      <c r="I1130" s="2">
        <f t="array" ref="I1130">SUMPRODUCT(B1114:B1133, (ROW(B1114:B1133)-ROW(B1114)+1)) / (20*21/2)</f>
        <v>10.16447142857143</v>
      </c>
      <c r="J1130" s="2">
        <f t="shared" si="138"/>
        <v>9.8596636946086473</v>
      </c>
      <c r="K1130" s="2">
        <f t="shared" si="132"/>
        <v>9.244496580505043</v>
      </c>
    </row>
    <row r="1131" spans="1:11" ht="13.5" x14ac:dyDescent="0.25">
      <c r="A1131" s="3">
        <f>TITRES_STAT!B1134</f>
        <v>43656</v>
      </c>
      <c r="B1131" s="6">
        <f>TITRES_STAT!D1134</f>
        <v>9.9819999999999993</v>
      </c>
      <c r="C1131" s="2">
        <f t="shared" si="133"/>
        <v>-0.30799999999999983</v>
      </c>
      <c r="D1131" s="2">
        <f t="shared" si="134"/>
        <v>10.3696</v>
      </c>
      <c r="E1131" s="2">
        <f t="shared" si="136"/>
        <v>10.397799999999998</v>
      </c>
      <c r="F1131" s="2">
        <f t="shared" si="137"/>
        <v>9.8370999999999977</v>
      </c>
      <c r="G1131" s="2">
        <f t="shared" si="131"/>
        <v>8.9032600000000031</v>
      </c>
      <c r="H1131" s="2">
        <f t="shared" si="135"/>
        <v>9.7144549999999974</v>
      </c>
      <c r="I1131" s="2">
        <f t="array" ref="I1131">SUMPRODUCT(B1115:B1134, (ROW(B1115:B1134)-ROW(B1115)+1)) / (20*21/2)</f>
        <v>10.137795238095238</v>
      </c>
      <c r="J1131" s="2">
        <f t="shared" si="138"/>
        <v>9.8713147713125853</v>
      </c>
      <c r="K1131" s="2">
        <f t="shared" si="132"/>
        <v>9.2734182832303365</v>
      </c>
    </row>
    <row r="1132" spans="1:11" ht="13.5" x14ac:dyDescent="0.25">
      <c r="A1132" s="3">
        <f>TITRES_STAT!B1135</f>
        <v>43657</v>
      </c>
      <c r="B1132" s="6">
        <f>TITRES_STAT!D1135</f>
        <v>9.968</v>
      </c>
      <c r="C1132" s="2">
        <f t="shared" si="133"/>
        <v>-1.3999999999999346E-2</v>
      </c>
      <c r="D1132" s="2">
        <f t="shared" si="134"/>
        <v>10.2326</v>
      </c>
      <c r="E1132" s="2">
        <f t="shared" si="136"/>
        <v>10.394299999999999</v>
      </c>
      <c r="F1132" s="2">
        <f t="shared" si="137"/>
        <v>9.899049999999999</v>
      </c>
      <c r="G1132" s="2">
        <f t="shared" si="131"/>
        <v>8.926280000000002</v>
      </c>
      <c r="H1132" s="2">
        <f t="shared" si="135"/>
        <v>9.7075749999999985</v>
      </c>
      <c r="I1132" s="2">
        <f t="array" ref="I1132">SUMPRODUCT(B1116:B1135, (ROW(B1116:B1135)-ROW(B1116)+1)) / (20*21/2)</f>
        <v>10.081109523809523</v>
      </c>
      <c r="J1132" s="2">
        <f t="shared" si="138"/>
        <v>9.8805228883304341</v>
      </c>
      <c r="K1132" s="2">
        <f t="shared" si="132"/>
        <v>9.3006567819271861</v>
      </c>
    </row>
    <row r="1133" spans="1:11" ht="13.5" x14ac:dyDescent="0.25">
      <c r="A1133" s="3">
        <f>TITRES_STAT!B1136</f>
        <v>43658</v>
      </c>
      <c r="B1133" s="6">
        <f>TITRES_STAT!D1136</f>
        <v>9.968</v>
      </c>
      <c r="C1133" s="2">
        <f t="shared" si="133"/>
        <v>0</v>
      </c>
      <c r="D1133" s="2">
        <f t="shared" si="134"/>
        <v>10.102399999999999</v>
      </c>
      <c r="E1133" s="2">
        <f t="shared" si="136"/>
        <v>10.362100000000002</v>
      </c>
      <c r="F1133" s="2">
        <f t="shared" si="137"/>
        <v>9.9540999999999986</v>
      </c>
      <c r="G1133" s="2">
        <f t="shared" si="131"/>
        <v>8.9544800000000002</v>
      </c>
      <c r="H1133" s="2">
        <f t="shared" si="135"/>
        <v>9.7006950000000014</v>
      </c>
      <c r="I1133" s="2">
        <f t="array" ref="I1133">SUMPRODUCT(B1117:B1136, (ROW(B1117:B1136)-ROW(B1117)+1)) / (20*21/2)</f>
        <v>10.023095238095237</v>
      </c>
      <c r="J1133" s="2">
        <f t="shared" si="138"/>
        <v>9.8888540418227748</v>
      </c>
      <c r="K1133" s="2">
        <f t="shared" si="132"/>
        <v>9.3268271042045523</v>
      </c>
    </row>
    <row r="1134" spans="1:11" ht="13.5" x14ac:dyDescent="0.25">
      <c r="A1134" s="3">
        <f>TITRES_STAT!B1137</f>
        <v>43661</v>
      </c>
      <c r="B1134" s="6">
        <f>TITRES_STAT!D1137</f>
        <v>9.6739999999999995</v>
      </c>
      <c r="C1134" s="2">
        <f t="shared" si="133"/>
        <v>-0.29400000000000048</v>
      </c>
      <c r="D1134" s="2">
        <f t="shared" si="134"/>
        <v>9.9763999999999999</v>
      </c>
      <c r="E1134" s="2">
        <f t="shared" si="136"/>
        <v>10.269600000000001</v>
      </c>
      <c r="F1134" s="2">
        <f t="shared" si="137"/>
        <v>9.9811999999999994</v>
      </c>
      <c r="G1134" s="2">
        <f t="shared" si="131"/>
        <v>8.9809600000000032</v>
      </c>
      <c r="H1134" s="2">
        <f t="shared" si="135"/>
        <v>9.6917150000000021</v>
      </c>
      <c r="I1134" s="2">
        <f t="array" ref="I1134">SUMPRODUCT(B1118:B1137, (ROW(B1118:B1137)-ROW(B1118)+1)) / (20*21/2)</f>
        <v>9.9454238095238097</v>
      </c>
      <c r="J1134" s="2">
        <f t="shared" si="138"/>
        <v>9.8683917521253672</v>
      </c>
      <c r="K1134" s="2">
        <f t="shared" si="132"/>
        <v>9.3404417275690808</v>
      </c>
    </row>
    <row r="1135" spans="1:11" ht="13.5" x14ac:dyDescent="0.25">
      <c r="A1135" s="3">
        <f>TITRES_STAT!B1138</f>
        <v>43662</v>
      </c>
      <c r="B1135" s="6">
        <f>TITRES_STAT!D1138</f>
        <v>9.3859999999999992</v>
      </c>
      <c r="C1135" s="2">
        <f t="shared" si="133"/>
        <v>-0.28800000000000026</v>
      </c>
      <c r="D1135" s="2">
        <f t="shared" si="134"/>
        <v>9.7955999999999985</v>
      </c>
      <c r="E1135" s="2">
        <f t="shared" si="136"/>
        <v>10.1463</v>
      </c>
      <c r="F1135" s="2">
        <f t="shared" si="137"/>
        <v>9.9951499999999989</v>
      </c>
      <c r="G1135" s="2">
        <f t="shared" si="131"/>
        <v>9.0029400000000024</v>
      </c>
      <c r="H1135" s="2">
        <f t="shared" si="135"/>
        <v>9.6812950000000004</v>
      </c>
      <c r="I1135" s="2">
        <f t="array" ref="I1135">SUMPRODUCT(B1119:B1138, (ROW(B1119:B1138)-ROW(B1119)+1)) / (20*21/2)</f>
        <v>9.8674047619047602</v>
      </c>
      <c r="J1135" s="2">
        <f t="shared" si="138"/>
        <v>9.8224496804943797</v>
      </c>
      <c r="K1135" s="2">
        <f t="shared" si="132"/>
        <v>9.3422283264879411</v>
      </c>
    </row>
    <row r="1136" spans="1:11" ht="13.5" x14ac:dyDescent="0.25">
      <c r="A1136" s="3">
        <f>TITRES_STAT!B1139</f>
        <v>43663</v>
      </c>
      <c r="B1136" s="6">
        <f>TITRES_STAT!D1139</f>
        <v>9.3859999999999992</v>
      </c>
      <c r="C1136" s="2">
        <f t="shared" si="133"/>
        <v>0</v>
      </c>
      <c r="D1136" s="2">
        <f t="shared" si="134"/>
        <v>9.6763999999999974</v>
      </c>
      <c r="E1136" s="2">
        <f t="shared" si="136"/>
        <v>10.023</v>
      </c>
      <c r="F1136" s="2">
        <f t="shared" si="137"/>
        <v>9.9955499999999979</v>
      </c>
      <c r="G1136" s="2">
        <f t="shared" si="131"/>
        <v>9.0280600000000035</v>
      </c>
      <c r="H1136" s="2">
        <f t="shared" si="135"/>
        <v>9.6708750000000023</v>
      </c>
      <c r="I1136" s="2">
        <f t="array" ref="I1136">SUMPRODUCT(B1120:B1139, (ROW(B1120:B1139)-ROW(B1120)+1)) / (20*21/2)</f>
        <v>9.7898190476190461</v>
      </c>
      <c r="J1136" s="2">
        <f t="shared" si="138"/>
        <v>9.7808830442568198</v>
      </c>
      <c r="K1136" s="2">
        <f t="shared" si="132"/>
        <v>9.3439448627041006</v>
      </c>
    </row>
    <row r="1137" spans="1:11" ht="13.5" x14ac:dyDescent="0.25">
      <c r="A1137" s="3">
        <f>TITRES_STAT!B1140</f>
        <v>43664</v>
      </c>
      <c r="B1137" s="6">
        <f>TITRES_STAT!D1140</f>
        <v>9.18</v>
      </c>
      <c r="C1137" s="2">
        <f t="shared" si="133"/>
        <v>-0.20599999999999952</v>
      </c>
      <c r="D1137" s="2">
        <f t="shared" si="134"/>
        <v>9.5188000000000006</v>
      </c>
      <c r="E1137" s="2">
        <f t="shared" si="136"/>
        <v>9.8757000000000001</v>
      </c>
      <c r="F1137" s="2">
        <f t="shared" si="137"/>
        <v>9.9991999999999983</v>
      </c>
      <c r="G1137" s="2">
        <f t="shared" si="131"/>
        <v>9.0447800000000012</v>
      </c>
      <c r="H1137" s="2">
        <f t="shared" si="135"/>
        <v>9.6594250000000024</v>
      </c>
      <c r="I1137" s="2">
        <f t="array" ref="I1137">SUMPRODUCT(B1121:B1140, (ROW(B1121:B1140)-ROW(B1121)+1)) / (20*21/2)</f>
        <v>9.7134761904761895</v>
      </c>
      <c r="J1137" s="2">
        <f t="shared" si="138"/>
        <v>9.723656087660931</v>
      </c>
      <c r="K1137" s="2">
        <f t="shared" si="132"/>
        <v>9.3375156524019793</v>
      </c>
    </row>
    <row r="1138" spans="1:11" ht="13.5" x14ac:dyDescent="0.25">
      <c r="A1138" s="3">
        <f>TITRES_STAT!B1141</f>
        <v>43665</v>
      </c>
      <c r="B1138" s="6">
        <f>TITRES_STAT!D1141</f>
        <v>9.18</v>
      </c>
      <c r="C1138" s="2">
        <f t="shared" si="133"/>
        <v>0</v>
      </c>
      <c r="D1138" s="2">
        <f t="shared" si="134"/>
        <v>9.3612000000000002</v>
      </c>
      <c r="E1138" s="2">
        <f t="shared" si="136"/>
        <v>9.7318000000000016</v>
      </c>
      <c r="F1138" s="2">
        <f t="shared" si="137"/>
        <v>9.99465</v>
      </c>
      <c r="G1138" s="2">
        <f t="shared" ref="G1138:G1201" si="139">AVERAGE(B1089:B1138)</f>
        <v>9.0615000000000023</v>
      </c>
      <c r="H1138" s="2">
        <f t="shared" si="135"/>
        <v>9.6479750000000024</v>
      </c>
      <c r="I1138" s="2">
        <f t="array" ref="I1138">SUMPRODUCT(B1122:B1141, (ROW(B1122:B1141)-ROW(B1122)+1)) / (20*21/2)</f>
        <v>9.6502095238095258</v>
      </c>
      <c r="J1138" s="2">
        <f t="shared" si="138"/>
        <v>9.6718793174075088</v>
      </c>
      <c r="K1138" s="2">
        <f t="shared" si="132"/>
        <v>9.3313385679940577</v>
      </c>
    </row>
    <row r="1139" spans="1:11" ht="13.5" x14ac:dyDescent="0.25">
      <c r="A1139" s="3">
        <f>TITRES_STAT!B1142</f>
        <v>43668</v>
      </c>
      <c r="B1139" s="6">
        <f>TITRES_STAT!D1142</f>
        <v>9.18</v>
      </c>
      <c r="C1139" s="2">
        <f t="shared" si="133"/>
        <v>0</v>
      </c>
      <c r="D1139" s="2">
        <f t="shared" si="134"/>
        <v>9.2623999999999995</v>
      </c>
      <c r="E1139" s="2">
        <f t="shared" si="136"/>
        <v>9.6194000000000024</v>
      </c>
      <c r="F1139" s="2">
        <f t="shared" si="137"/>
        <v>9.9816000000000003</v>
      </c>
      <c r="G1139" s="2">
        <f t="shared" si="139"/>
        <v>9.0782200000000017</v>
      </c>
      <c r="H1139" s="2">
        <f t="shared" si="135"/>
        <v>9.6365250000000024</v>
      </c>
      <c r="I1139" s="2">
        <f t="array" ref="I1139">SUMPRODUCT(B1123:B1142, (ROW(B1123:B1142)-ROW(B1123)+1)) / (20*21/2)</f>
        <v>9.589719047619047</v>
      </c>
      <c r="J1139" s="2">
        <f t="shared" si="138"/>
        <v>9.6250336681306035</v>
      </c>
      <c r="K1139" s="2">
        <f t="shared" ref="K1139:K1202" si="140">$K$4*B1139+(1-$K$4)*K1138</f>
        <v>9.3254037221903694</v>
      </c>
    </row>
    <row r="1140" spans="1:11" ht="13.5" x14ac:dyDescent="0.25">
      <c r="A1140" s="3">
        <f>TITRES_STAT!B1143</f>
        <v>43669</v>
      </c>
      <c r="B1140" s="6">
        <f>TITRES_STAT!D1143</f>
        <v>9.18</v>
      </c>
      <c r="C1140" s="2">
        <f t="shared" si="133"/>
        <v>0</v>
      </c>
      <c r="D1140" s="2">
        <f t="shared" si="134"/>
        <v>9.2211999999999996</v>
      </c>
      <c r="E1140" s="2">
        <f t="shared" si="136"/>
        <v>9.5084</v>
      </c>
      <c r="F1140" s="2">
        <f t="shared" si="137"/>
        <v>9.947300000000002</v>
      </c>
      <c r="G1140" s="2">
        <f t="shared" si="139"/>
        <v>9.0998600000000032</v>
      </c>
      <c r="H1140" s="2">
        <f t="shared" si="135"/>
        <v>9.6250750000000025</v>
      </c>
      <c r="I1140" s="2">
        <f t="array" ref="I1140">SUMPRODUCT(B1124:B1143, (ROW(B1124:B1143)-ROW(B1124)+1)) / (20*21/2)</f>
        <v>9.5326571428571434</v>
      </c>
      <c r="J1140" s="2">
        <f t="shared" si="138"/>
        <v>9.5826495092610209</v>
      </c>
      <c r="K1140" s="2">
        <f t="shared" si="140"/>
        <v>9.3197016154378058</v>
      </c>
    </row>
    <row r="1141" spans="1:11" ht="13.5" x14ac:dyDescent="0.25">
      <c r="A1141" s="3">
        <f>TITRES_STAT!B1144</f>
        <v>43670</v>
      </c>
      <c r="B1141" s="6">
        <f>TITRES_STAT!D1144</f>
        <v>9.2829999999999995</v>
      </c>
      <c r="C1141" s="2">
        <f t="shared" si="133"/>
        <v>0.10299999999999976</v>
      </c>
      <c r="D1141" s="2">
        <f t="shared" si="134"/>
        <v>9.2005999999999997</v>
      </c>
      <c r="E1141" s="2">
        <f t="shared" si="136"/>
        <v>9.4385000000000012</v>
      </c>
      <c r="F1141" s="2">
        <f t="shared" si="137"/>
        <v>9.9181500000000007</v>
      </c>
      <c r="G1141" s="2">
        <f t="shared" si="139"/>
        <v>9.1283400000000032</v>
      </c>
      <c r="H1141" s="2">
        <f t="shared" si="135"/>
        <v>9.6142350000000025</v>
      </c>
      <c r="I1141" s="2">
        <f t="array" ref="I1141">SUMPRODUCT(B1125:B1144, (ROW(B1125:B1144)-ROW(B1125)+1)) / (20*21/2)</f>
        <v>9.4803904761904771</v>
      </c>
      <c r="J1141" s="2">
        <f t="shared" si="138"/>
        <v>9.5541114607599713</v>
      </c>
      <c r="K1141" s="2">
        <f t="shared" si="140"/>
        <v>9.3182623364010286</v>
      </c>
    </row>
    <row r="1142" spans="1:11" ht="13.5" x14ac:dyDescent="0.25">
      <c r="A1142" s="3">
        <f>TITRES_STAT!B1145</f>
        <v>43672</v>
      </c>
      <c r="B1142" s="6">
        <f>TITRES_STAT!D1145</f>
        <v>9.2829999999999995</v>
      </c>
      <c r="C1142" s="2">
        <f t="shared" si="133"/>
        <v>0</v>
      </c>
      <c r="D1142" s="2">
        <f t="shared" si="134"/>
        <v>9.2211999999999996</v>
      </c>
      <c r="E1142" s="2">
        <f t="shared" si="136"/>
        <v>9.370000000000001</v>
      </c>
      <c r="F1142" s="2">
        <f t="shared" si="137"/>
        <v>9.8821499999999993</v>
      </c>
      <c r="G1142" s="2">
        <f t="shared" si="139"/>
        <v>9.1534200000000041</v>
      </c>
      <c r="H1142" s="2">
        <f t="shared" si="135"/>
        <v>9.6033950000000008</v>
      </c>
      <c r="I1142" s="2">
        <f t="array" ref="I1142">SUMPRODUCT(B1126:B1145, (ROW(B1126:B1145)-ROW(B1126)+1)) / (20*21/2)</f>
        <v>9.434390476190476</v>
      </c>
      <c r="J1142" s="2">
        <f t="shared" si="138"/>
        <v>9.5282913216399745</v>
      </c>
      <c r="K1142" s="2">
        <f t="shared" si="140"/>
        <v>9.3168794996794198</v>
      </c>
    </row>
    <row r="1143" spans="1:11" ht="13.5" x14ac:dyDescent="0.25">
      <c r="A1143" s="3">
        <f>TITRES_STAT!B1146</f>
        <v>43675</v>
      </c>
      <c r="B1143" s="6">
        <f>TITRES_STAT!D1146</f>
        <v>9.2829999999999995</v>
      </c>
      <c r="C1143" s="2">
        <f t="shared" si="133"/>
        <v>0</v>
      </c>
      <c r="D1143" s="2">
        <f t="shared" si="134"/>
        <v>9.2418000000000013</v>
      </c>
      <c r="E1143" s="2">
        <f t="shared" si="136"/>
        <v>9.3015000000000008</v>
      </c>
      <c r="F1143" s="2">
        <f t="shared" si="137"/>
        <v>9.8317999999999994</v>
      </c>
      <c r="G1143" s="2">
        <f t="shared" si="139"/>
        <v>9.1768600000000031</v>
      </c>
      <c r="H1143" s="2">
        <f t="shared" si="135"/>
        <v>9.5925550000000008</v>
      </c>
      <c r="I1143" s="2">
        <f t="array" ref="I1143">SUMPRODUCT(B1127:B1146, (ROW(B1127:B1146)-ROW(B1127)+1)) / (20*21/2)</f>
        <v>9.3947523809523812</v>
      </c>
      <c r="J1143" s="2">
        <f t="shared" si="138"/>
        <v>9.5049302433885483</v>
      </c>
      <c r="K1143" s="2">
        <f t="shared" si="140"/>
        <v>9.3155508918488543</v>
      </c>
    </row>
    <row r="1144" spans="1:11" ht="13.5" x14ac:dyDescent="0.25">
      <c r="A1144" s="3">
        <f>TITRES_STAT!B1147</f>
        <v>43676</v>
      </c>
      <c r="B1144" s="6">
        <f>TITRES_STAT!D1147</f>
        <v>9.2829999999999995</v>
      </c>
      <c r="C1144" s="2">
        <f t="shared" si="133"/>
        <v>0</v>
      </c>
      <c r="D1144" s="2">
        <f t="shared" si="134"/>
        <v>9.2624000000000013</v>
      </c>
      <c r="E1144" s="2">
        <f t="shared" si="136"/>
        <v>9.2623999999999995</v>
      </c>
      <c r="F1144" s="2">
        <f t="shared" si="137"/>
        <v>9.7659999999999982</v>
      </c>
      <c r="G1144" s="2">
        <f t="shared" si="139"/>
        <v>9.2050800000000041</v>
      </c>
      <c r="H1144" s="2">
        <f t="shared" si="135"/>
        <v>9.5817150000000009</v>
      </c>
      <c r="I1144" s="2">
        <f t="array" ref="I1144">SUMPRODUCT(B1128:B1147, (ROW(B1128:B1147)-ROW(B1128)+1)) / (20*21/2)</f>
        <v>9.361476190476191</v>
      </c>
      <c r="J1144" s="2">
        <f t="shared" si="138"/>
        <v>9.483794029732497</v>
      </c>
      <c r="K1144" s="2">
        <f t="shared" si="140"/>
        <v>9.3142743862861543</v>
      </c>
    </row>
    <row r="1145" spans="1:11" ht="13.5" x14ac:dyDescent="0.25">
      <c r="A1145" s="3">
        <f>TITRES_STAT!B1148</f>
        <v>43677</v>
      </c>
      <c r="B1145" s="6">
        <f>TITRES_STAT!D1148</f>
        <v>9.2829999999999995</v>
      </c>
      <c r="C1145" s="2">
        <f t="shared" si="133"/>
        <v>0</v>
      </c>
      <c r="D1145" s="2">
        <f t="shared" si="134"/>
        <v>9.2829999999999995</v>
      </c>
      <c r="E1145" s="2">
        <f t="shared" si="136"/>
        <v>9.2521000000000004</v>
      </c>
      <c r="F1145" s="2">
        <f t="shared" si="137"/>
        <v>9.6991999999999976</v>
      </c>
      <c r="G1145" s="2">
        <f t="shared" si="139"/>
        <v>9.2319200000000041</v>
      </c>
      <c r="H1145" s="2">
        <f t="shared" si="135"/>
        <v>9.5725750000000005</v>
      </c>
      <c r="I1145" s="2">
        <f t="array" ref="I1145">SUMPRODUCT(B1129:B1148, (ROW(B1129:B1148)-ROW(B1129)+1)) / (20*21/2)</f>
        <v>9.3347238095238083</v>
      </c>
      <c r="J1145" s="2">
        <f t="shared" si="138"/>
        <v>9.4646707888055932</v>
      </c>
      <c r="K1145" s="2">
        <f t="shared" si="140"/>
        <v>9.3130479397651289</v>
      </c>
    </row>
    <row r="1146" spans="1:11" ht="13.5" x14ac:dyDescent="0.25">
      <c r="A1146" s="3">
        <f>TITRES_STAT!B1149</f>
        <v>43678</v>
      </c>
      <c r="B1146" s="6">
        <f>TITRES_STAT!D1149</f>
        <v>9.2829999999999995</v>
      </c>
      <c r="C1146" s="2">
        <f t="shared" si="133"/>
        <v>0</v>
      </c>
      <c r="D1146" s="2">
        <f t="shared" si="134"/>
        <v>9.2829999999999995</v>
      </c>
      <c r="E1146" s="2">
        <f t="shared" si="136"/>
        <v>9.2418000000000013</v>
      </c>
      <c r="F1146" s="2">
        <f t="shared" si="137"/>
        <v>9.632399999999997</v>
      </c>
      <c r="G1146" s="2">
        <f t="shared" si="139"/>
        <v>9.2537200000000031</v>
      </c>
      <c r="H1146" s="2">
        <f t="shared" si="135"/>
        <v>9.5634350000000001</v>
      </c>
      <c r="I1146" s="2">
        <f t="array" ref="I1146">SUMPRODUCT(B1130:B1149, (ROW(B1130:B1149)-ROW(B1130)+1)) / (20*21/2)</f>
        <v>9.3143333333333338</v>
      </c>
      <c r="J1146" s="2">
        <f t="shared" si="138"/>
        <v>9.4473688089193466</v>
      </c>
      <c r="K1146" s="2">
        <f t="shared" si="140"/>
        <v>9.3118695891861041</v>
      </c>
    </row>
    <row r="1147" spans="1:11" ht="13.5" x14ac:dyDescent="0.25">
      <c r="A1147" s="3">
        <f>TITRES_STAT!B1150</f>
        <v>43679</v>
      </c>
      <c r="B1147" s="6">
        <f>TITRES_STAT!D1150</f>
        <v>9.2829999999999995</v>
      </c>
      <c r="C1147" s="2">
        <f t="shared" si="133"/>
        <v>0</v>
      </c>
      <c r="D1147" s="2">
        <f t="shared" si="134"/>
        <v>9.2829999999999995</v>
      </c>
      <c r="E1147" s="2">
        <f t="shared" si="136"/>
        <v>9.2521000000000004</v>
      </c>
      <c r="F1147" s="2">
        <f t="shared" si="137"/>
        <v>9.5638999999999967</v>
      </c>
      <c r="G1147" s="2">
        <f t="shared" si="139"/>
        <v>9.2755200000000038</v>
      </c>
      <c r="H1147" s="2">
        <f t="shared" si="135"/>
        <v>9.5542950000000015</v>
      </c>
      <c r="I1147" s="2">
        <f t="array" ref="I1147">SUMPRODUCT(B1131:B1150, (ROW(B1131:B1150)-ROW(B1131)+1)) / (20*21/2)</f>
        <v>9.298804761904762</v>
      </c>
      <c r="J1147" s="2">
        <f t="shared" si="138"/>
        <v>9.4317146366413134</v>
      </c>
      <c r="K1147" s="2">
        <f t="shared" si="140"/>
        <v>9.3107374484337075</v>
      </c>
    </row>
    <row r="1148" spans="1:11" ht="13.5" x14ac:dyDescent="0.25">
      <c r="A1148" s="3">
        <f>TITRES_STAT!B1151</f>
        <v>43682</v>
      </c>
      <c r="B1148" s="6">
        <f>TITRES_STAT!D1151</f>
        <v>9.2829999999999995</v>
      </c>
      <c r="C1148" s="2">
        <f t="shared" si="133"/>
        <v>0</v>
      </c>
      <c r="D1148" s="2">
        <f t="shared" si="134"/>
        <v>9.2829999999999995</v>
      </c>
      <c r="E1148" s="2">
        <f t="shared" si="136"/>
        <v>9.2624000000000013</v>
      </c>
      <c r="F1148" s="2">
        <f t="shared" si="137"/>
        <v>9.4970999999999979</v>
      </c>
      <c r="G1148" s="2">
        <f t="shared" si="139"/>
        <v>9.2941800000000043</v>
      </c>
      <c r="H1148" s="2">
        <f t="shared" si="135"/>
        <v>9.5451550000000012</v>
      </c>
      <c r="I1148" s="2">
        <f t="array" ref="I1148">SUMPRODUCT(B1132:B1151, (ROW(B1132:B1151)-ROW(B1132)+1)) / (20*21/2)</f>
        <v>9.2880714285714276</v>
      </c>
      <c r="J1148" s="2">
        <f t="shared" si="138"/>
        <v>9.4175513379135687</v>
      </c>
      <c r="K1148" s="2">
        <f t="shared" si="140"/>
        <v>9.3096497053578755</v>
      </c>
    </row>
    <row r="1149" spans="1:11" ht="13.5" x14ac:dyDescent="0.25">
      <c r="A1149" s="3">
        <f>TITRES_STAT!B1152</f>
        <v>43683</v>
      </c>
      <c r="B1149" s="6">
        <f>TITRES_STAT!D1152</f>
        <v>9.2829999999999995</v>
      </c>
      <c r="C1149" s="2">
        <f t="shared" si="133"/>
        <v>0</v>
      </c>
      <c r="D1149" s="2">
        <f t="shared" si="134"/>
        <v>9.2829999999999995</v>
      </c>
      <c r="E1149" s="2">
        <f t="shared" si="136"/>
        <v>9.2727000000000004</v>
      </c>
      <c r="F1149" s="2">
        <f t="shared" si="137"/>
        <v>9.4460499999999961</v>
      </c>
      <c r="G1149" s="2">
        <f t="shared" si="139"/>
        <v>9.3128400000000031</v>
      </c>
      <c r="H1149" s="2">
        <f t="shared" si="135"/>
        <v>9.536014999999999</v>
      </c>
      <c r="I1149" s="2">
        <f t="array" ref="I1149">SUMPRODUCT(B1133:B1152, (ROW(B1133:B1152)-ROW(B1133)+1)) / (20*21/2)</f>
        <v>9.2806666666666651</v>
      </c>
      <c r="J1149" s="2">
        <f t="shared" si="138"/>
        <v>9.404736924778943</v>
      </c>
      <c r="K1149" s="2">
        <f t="shared" si="140"/>
        <v>9.3086046188732521</v>
      </c>
    </row>
    <row r="1150" spans="1:11" ht="13.5" x14ac:dyDescent="0.25">
      <c r="A1150" s="3">
        <f>TITRES_STAT!B1153</f>
        <v>43684</v>
      </c>
      <c r="B1150" s="6">
        <f>TITRES_STAT!D1153</f>
        <v>9.2829999999999995</v>
      </c>
      <c r="C1150" s="2">
        <f t="shared" si="133"/>
        <v>0</v>
      </c>
      <c r="D1150" s="2">
        <f t="shared" si="134"/>
        <v>9.2829999999999995</v>
      </c>
      <c r="E1150" s="2">
        <f t="shared" si="136"/>
        <v>9.2829999999999995</v>
      </c>
      <c r="F1150" s="2">
        <f t="shared" si="137"/>
        <v>9.3956999999999962</v>
      </c>
      <c r="G1150" s="2">
        <f t="shared" si="139"/>
        <v>9.3333800000000036</v>
      </c>
      <c r="H1150" s="2">
        <f t="shared" si="135"/>
        <v>9.5268750000000004</v>
      </c>
      <c r="I1150" s="2">
        <f t="array" ref="I1150">SUMPRODUCT(B1134:B1153, (ROW(B1134:B1153)-ROW(B1134)+1)) / (20*21/2)</f>
        <v>9.2595714285714266</v>
      </c>
      <c r="J1150" s="2">
        <f t="shared" si="138"/>
        <v>9.3931429319428528</v>
      </c>
      <c r="K1150" s="2">
        <f t="shared" si="140"/>
        <v>9.3076005161723394</v>
      </c>
    </row>
    <row r="1151" spans="1:11" ht="13.5" x14ac:dyDescent="0.25">
      <c r="A1151" s="3">
        <f>TITRES_STAT!B1154</f>
        <v>43685</v>
      </c>
      <c r="B1151" s="6">
        <f>TITRES_STAT!D1154</f>
        <v>9.2829999999999995</v>
      </c>
      <c r="C1151" s="2">
        <f t="shared" si="133"/>
        <v>0</v>
      </c>
      <c r="D1151" s="2">
        <f t="shared" si="134"/>
        <v>9.2829999999999995</v>
      </c>
      <c r="E1151" s="2">
        <f t="shared" si="136"/>
        <v>9.2829999999999995</v>
      </c>
      <c r="F1151" s="2">
        <f t="shared" si="137"/>
        <v>9.3607499999999959</v>
      </c>
      <c r="G1151" s="2">
        <f t="shared" si="139"/>
        <v>9.3509000000000029</v>
      </c>
      <c r="H1151" s="2">
        <f t="shared" si="135"/>
        <v>9.5193100000000008</v>
      </c>
      <c r="I1151" s="2">
        <f t="array" ref="I1151">SUMPRODUCT(B1135:B1154, (ROW(B1135:B1154)-ROW(B1135)+1)) / (20*21/2)</f>
        <v>9.2562999999999995</v>
      </c>
      <c r="J1151" s="2">
        <f t="shared" si="138"/>
        <v>9.3826531289006763</v>
      </c>
      <c r="K1151" s="2">
        <f t="shared" si="140"/>
        <v>9.3066357900479346</v>
      </c>
    </row>
    <row r="1152" spans="1:11" ht="13.5" x14ac:dyDescent="0.25">
      <c r="A1152" s="3">
        <f>TITRES_STAT!B1155</f>
        <v>43686</v>
      </c>
      <c r="B1152" s="6">
        <f>TITRES_STAT!D1155</f>
        <v>9.2829999999999995</v>
      </c>
      <c r="C1152" s="2">
        <f t="shared" si="133"/>
        <v>0</v>
      </c>
      <c r="D1152" s="2">
        <f t="shared" si="134"/>
        <v>9.2829999999999995</v>
      </c>
      <c r="E1152" s="2">
        <f t="shared" si="136"/>
        <v>9.2829999999999995</v>
      </c>
      <c r="F1152" s="2">
        <f t="shared" si="137"/>
        <v>9.3264999999999976</v>
      </c>
      <c r="G1152" s="2">
        <f t="shared" si="139"/>
        <v>9.3727000000000036</v>
      </c>
      <c r="H1152" s="2">
        <f t="shared" si="135"/>
        <v>9.5117449999999995</v>
      </c>
      <c r="I1152" s="2">
        <f t="array" ref="I1152">SUMPRODUCT(B1136:B1155, (ROW(B1136:B1155)-ROW(B1136)+1)) / (20*21/2)</f>
        <v>9.2811476190476192</v>
      </c>
      <c r="J1152" s="2">
        <f t="shared" si="138"/>
        <v>9.3731623547196588</v>
      </c>
      <c r="K1152" s="2">
        <f t="shared" si="140"/>
        <v>9.3057088963205654</v>
      </c>
    </row>
    <row r="1153" spans="1:11" ht="13.5" x14ac:dyDescent="0.25">
      <c r="A1153" s="3">
        <f>TITRES_STAT!B1156</f>
        <v>43691</v>
      </c>
      <c r="B1153" s="6">
        <f>TITRES_STAT!D1156</f>
        <v>9.1050000000000004</v>
      </c>
      <c r="C1153" s="2">
        <f t="shared" si="133"/>
        <v>-0.17799999999999905</v>
      </c>
      <c r="D1153" s="2">
        <f t="shared" si="134"/>
        <v>9.247399999999999</v>
      </c>
      <c r="E1153" s="2">
        <f t="shared" si="136"/>
        <v>9.2652000000000001</v>
      </c>
      <c r="F1153" s="2">
        <f t="shared" si="137"/>
        <v>9.2833499999999951</v>
      </c>
      <c r="G1153" s="2">
        <f t="shared" si="139"/>
        <v>9.3860200000000038</v>
      </c>
      <c r="H1153" s="2">
        <f t="shared" si="135"/>
        <v>9.5032899999999998</v>
      </c>
      <c r="I1153" s="2">
        <f t="array" ref="I1153">SUMPRODUCT(B1137:B1156, (ROW(B1137:B1156)-ROW(B1137)+1)) / (20*21/2)</f>
        <v>9.3053428571428558</v>
      </c>
      <c r="J1153" s="2">
        <f t="shared" si="138"/>
        <v>9.3476230828415972</v>
      </c>
      <c r="K1153" s="2">
        <f t="shared" si="140"/>
        <v>9.2978379592099554</v>
      </c>
    </row>
    <row r="1154" spans="1:11" ht="13.5" x14ac:dyDescent="0.25">
      <c r="A1154" s="3">
        <f>TITRES_STAT!B1157</f>
        <v>43692</v>
      </c>
      <c r="B1154" s="6">
        <f>TITRES_STAT!D1157</f>
        <v>9.2490000000000006</v>
      </c>
      <c r="C1154" s="2">
        <f t="shared" si="133"/>
        <v>0.14400000000000013</v>
      </c>
      <c r="D1154" s="2">
        <f t="shared" si="134"/>
        <v>9.2405999999999988</v>
      </c>
      <c r="E1154" s="2">
        <f t="shared" si="136"/>
        <v>9.2617999999999991</v>
      </c>
      <c r="F1154" s="2">
        <f t="shared" si="137"/>
        <v>9.2620999999999967</v>
      </c>
      <c r="G1154" s="2">
        <f t="shared" si="139"/>
        <v>9.4071400000000054</v>
      </c>
      <c r="H1154" s="2">
        <f t="shared" si="135"/>
        <v>9.49559</v>
      </c>
      <c r="I1154" s="2">
        <f t="array" ref="I1154">SUMPRODUCT(B1138:B1157, (ROW(B1138:B1157)-ROW(B1138)+1)) / (20*21/2)</f>
        <v>9.3027904761904754</v>
      </c>
      <c r="J1154" s="2">
        <f t="shared" si="138"/>
        <v>9.3382304082852556</v>
      </c>
      <c r="K1154" s="2">
        <f t="shared" si="140"/>
        <v>9.2959227451232902</v>
      </c>
    </row>
    <row r="1155" spans="1:11" ht="13.5" x14ac:dyDescent="0.25">
      <c r="A1155" s="3">
        <f>TITRES_STAT!B1158</f>
        <v>43693</v>
      </c>
      <c r="B1155" s="6">
        <f>TITRES_STAT!D1158</f>
        <v>9.5229999999999997</v>
      </c>
      <c r="C1155" s="2">
        <f t="shared" si="133"/>
        <v>0.27399999999999913</v>
      </c>
      <c r="D1155" s="2">
        <f t="shared" si="134"/>
        <v>9.2885999999999989</v>
      </c>
      <c r="E1155" s="2">
        <f t="shared" si="136"/>
        <v>9.2857999999999983</v>
      </c>
      <c r="F1155" s="2">
        <f t="shared" si="137"/>
        <v>9.2689499999999967</v>
      </c>
      <c r="G1155" s="2">
        <f t="shared" si="139"/>
        <v>9.4337400000000056</v>
      </c>
      <c r="H1155" s="2">
        <f t="shared" si="135"/>
        <v>9.489259999999998</v>
      </c>
      <c r="I1155" s="2">
        <f t="array" ref="I1155">SUMPRODUCT(B1139:B1158, (ROW(B1139:B1158)-ROW(B1139)+1)) / (20*21/2)</f>
        <v>9.306385714285712</v>
      </c>
      <c r="J1155" s="2">
        <f t="shared" si="138"/>
        <v>9.3558275122580881</v>
      </c>
      <c r="K1155" s="2">
        <f t="shared" si="140"/>
        <v>9.3048277355106119</v>
      </c>
    </row>
    <row r="1156" spans="1:11" ht="13.5" x14ac:dyDescent="0.25">
      <c r="A1156" s="3">
        <f>TITRES_STAT!B1159</f>
        <v>43696</v>
      </c>
      <c r="B1156" s="6">
        <f>TITRES_STAT!D1159</f>
        <v>9.5229999999999997</v>
      </c>
      <c r="C1156" s="2">
        <f t="shared" ref="C1156:C1219" si="141">B1156-B1155</f>
        <v>0</v>
      </c>
      <c r="D1156" s="2">
        <f t="shared" si="134"/>
        <v>9.3365999999999989</v>
      </c>
      <c r="E1156" s="2">
        <f t="shared" si="136"/>
        <v>9.3097999999999992</v>
      </c>
      <c r="F1156" s="2">
        <f t="shared" si="137"/>
        <v>9.2757999999999985</v>
      </c>
      <c r="G1156" s="2">
        <f t="shared" si="139"/>
        <v>9.4603400000000057</v>
      </c>
      <c r="H1156" s="2">
        <f t="shared" si="135"/>
        <v>9.4813199999999966</v>
      </c>
      <c r="I1156" s="2">
        <f t="array" ref="I1156">SUMPRODUCT(B1140:B1159, (ROW(B1140:B1159)-ROW(B1140)+1)) / (20*21/2)</f>
        <v>9.309328571428571</v>
      </c>
      <c r="J1156" s="2">
        <f t="shared" si="138"/>
        <v>9.3717487015668421</v>
      </c>
      <c r="K1156" s="2">
        <f t="shared" si="140"/>
        <v>9.3133835105886273</v>
      </c>
    </row>
    <row r="1157" spans="1:11" ht="13.5" x14ac:dyDescent="0.25">
      <c r="A1157" s="3">
        <f>TITRES_STAT!B1160</f>
        <v>43697</v>
      </c>
      <c r="B1157" s="6">
        <f>TITRES_STAT!D1160</f>
        <v>9.2490000000000006</v>
      </c>
      <c r="C1157" s="2">
        <f t="shared" si="141"/>
        <v>-0.27399999999999913</v>
      </c>
      <c r="D1157" s="2">
        <f t="shared" si="134"/>
        <v>9.3298000000000005</v>
      </c>
      <c r="E1157" s="2">
        <f t="shared" si="136"/>
        <v>9.3063999999999982</v>
      </c>
      <c r="F1157" s="2">
        <f t="shared" si="137"/>
        <v>9.2792499999999976</v>
      </c>
      <c r="G1157" s="2">
        <f t="shared" si="139"/>
        <v>9.4814600000000056</v>
      </c>
      <c r="H1157" s="2">
        <f t="shared" si="135"/>
        <v>9.4724199999999943</v>
      </c>
      <c r="I1157" s="2">
        <f t="array" ref="I1157">SUMPRODUCT(B1141:B1160, (ROW(B1141:B1160)-ROW(B1141)+1)) / (20*21/2)</f>
        <v>9.311619047619045</v>
      </c>
      <c r="J1157" s="2">
        <f t="shared" si="138"/>
        <v>9.3600583490366684</v>
      </c>
      <c r="K1157" s="2">
        <f t="shared" si="140"/>
        <v>9.3108586670361326</v>
      </c>
    </row>
    <row r="1158" spans="1:11" ht="13.5" x14ac:dyDescent="0.25">
      <c r="A1158" s="3">
        <f>TITRES_STAT!B1161</f>
        <v>43698</v>
      </c>
      <c r="B1158" s="6">
        <f>TITRES_STAT!D1161</f>
        <v>9.3170000000000002</v>
      </c>
      <c r="C1158" s="2">
        <f t="shared" si="141"/>
        <v>6.7999999999999616E-2</v>
      </c>
      <c r="D1158" s="2">
        <f t="shared" ref="D1158:D1221" si="142">AVERAGE(B1154:B1158)</f>
        <v>9.3721999999999994</v>
      </c>
      <c r="E1158" s="2">
        <f t="shared" si="136"/>
        <v>9.3097999999999992</v>
      </c>
      <c r="F1158" s="2">
        <f t="shared" si="137"/>
        <v>9.2860999999999994</v>
      </c>
      <c r="G1158" s="2">
        <f t="shared" si="139"/>
        <v>9.4990200000000069</v>
      </c>
      <c r="H1158" s="2">
        <f t="shared" si="135"/>
        <v>9.4638899999999957</v>
      </c>
      <c r="I1158" s="2">
        <f t="array" ref="I1158">SUMPRODUCT(B1142:B1161, (ROW(B1142:B1161)-ROW(B1142)+1)) / (20*21/2)</f>
        <v>9.3132571428571413</v>
      </c>
      <c r="J1158" s="2">
        <f t="shared" si="138"/>
        <v>9.3559575538903204</v>
      </c>
      <c r="K1158" s="2">
        <f t="shared" si="140"/>
        <v>9.31109950362295</v>
      </c>
    </row>
    <row r="1159" spans="1:11" ht="13.5" x14ac:dyDescent="0.25">
      <c r="A1159" s="3">
        <f>TITRES_STAT!B1162</f>
        <v>43699</v>
      </c>
      <c r="B1159" s="6">
        <f>TITRES_STAT!D1162</f>
        <v>9.3170000000000002</v>
      </c>
      <c r="C1159" s="2">
        <f t="shared" si="141"/>
        <v>0</v>
      </c>
      <c r="D1159" s="2">
        <f t="shared" si="142"/>
        <v>9.3857999999999997</v>
      </c>
      <c r="E1159" s="2">
        <f t="shared" si="136"/>
        <v>9.3132000000000001</v>
      </c>
      <c r="F1159" s="2">
        <f t="shared" si="137"/>
        <v>9.2929500000000012</v>
      </c>
      <c r="G1159" s="2">
        <f t="shared" si="139"/>
        <v>9.5139400000000052</v>
      </c>
      <c r="H1159" s="2">
        <f t="shared" si="135"/>
        <v>9.4569049999999955</v>
      </c>
      <c r="I1159" s="2">
        <f t="array" ref="I1159">SUMPRODUCT(B1143:B1162, (ROW(B1143:B1162)-ROW(B1143)+1)) / (20*21/2)</f>
        <v>9.3147333333333329</v>
      </c>
      <c r="J1159" s="2">
        <f t="shared" si="138"/>
        <v>9.3522473106626691</v>
      </c>
      <c r="K1159" s="2">
        <f t="shared" si="140"/>
        <v>9.3113308956377363</v>
      </c>
    </row>
    <row r="1160" spans="1:11" ht="13.5" x14ac:dyDescent="0.25">
      <c r="A1160" s="3">
        <f>TITRES_STAT!B1163</f>
        <v>43700</v>
      </c>
      <c r="B1160" s="6">
        <f>TITRES_STAT!D1163</f>
        <v>9.3170000000000002</v>
      </c>
      <c r="C1160" s="2">
        <f t="shared" si="141"/>
        <v>0</v>
      </c>
      <c r="D1160" s="2">
        <f t="shared" si="142"/>
        <v>9.3445999999999998</v>
      </c>
      <c r="E1160" s="2">
        <f t="shared" si="136"/>
        <v>9.3165999999999993</v>
      </c>
      <c r="F1160" s="2">
        <f t="shared" si="137"/>
        <v>9.2998000000000012</v>
      </c>
      <c r="G1160" s="2">
        <f t="shared" si="139"/>
        <v>9.5288600000000052</v>
      </c>
      <c r="H1160" s="2">
        <f t="shared" si="135"/>
        <v>9.4499199999999952</v>
      </c>
      <c r="I1160" s="2">
        <f t="array" ref="I1160">SUMPRODUCT(B1144:B1163, (ROW(B1144:B1163)-ROW(B1144)+1)) / (20*21/2)</f>
        <v>9.2645238095238085</v>
      </c>
      <c r="J1160" s="2">
        <f t="shared" si="138"/>
        <v>9.3488904239328896</v>
      </c>
      <c r="K1160" s="2">
        <f t="shared" si="140"/>
        <v>9.3115532134558645</v>
      </c>
    </row>
    <row r="1161" spans="1:11" ht="13.5" x14ac:dyDescent="0.25">
      <c r="A1161" s="3">
        <f>TITRES_STAT!B1164</f>
        <v>43703</v>
      </c>
      <c r="B1161" s="6">
        <f>TITRES_STAT!D1164</f>
        <v>9.3170000000000002</v>
      </c>
      <c r="C1161" s="2">
        <f t="shared" si="141"/>
        <v>0</v>
      </c>
      <c r="D1161" s="2">
        <f t="shared" si="142"/>
        <v>9.3033999999999999</v>
      </c>
      <c r="E1161" s="2">
        <f t="shared" si="136"/>
        <v>9.3200000000000021</v>
      </c>
      <c r="F1161" s="2">
        <f t="shared" si="137"/>
        <v>9.3015000000000008</v>
      </c>
      <c r="G1161" s="2">
        <f t="shared" si="139"/>
        <v>9.5431400000000046</v>
      </c>
      <c r="H1161" s="2">
        <f t="shared" si="135"/>
        <v>9.442934999999995</v>
      </c>
      <c r="I1161" s="2">
        <f t="array" ref="I1161">SUMPRODUCT(B1145:B1164, (ROW(B1145:B1164)-ROW(B1145)+1)) / (20*21/2)</f>
        <v>9.2167285714285718</v>
      </c>
      <c r="J1161" s="2">
        <f t="shared" si="138"/>
        <v>9.3458532407011852</v>
      </c>
      <c r="K1161" s="2">
        <f t="shared" si="140"/>
        <v>9.3117668129281839</v>
      </c>
    </row>
    <row r="1162" spans="1:11" ht="13.5" x14ac:dyDescent="0.25">
      <c r="A1162" s="3">
        <f>TITRES_STAT!B1165</f>
        <v>43704</v>
      </c>
      <c r="B1162" s="6">
        <f>TITRES_STAT!D1165</f>
        <v>9.3170000000000002</v>
      </c>
      <c r="C1162" s="2">
        <f t="shared" si="141"/>
        <v>0</v>
      </c>
      <c r="D1162" s="2">
        <f t="shared" si="142"/>
        <v>9.3170000000000002</v>
      </c>
      <c r="E1162" s="2">
        <f t="shared" si="136"/>
        <v>9.3234000000000012</v>
      </c>
      <c r="F1162" s="2">
        <f t="shared" si="137"/>
        <v>9.3032000000000004</v>
      </c>
      <c r="G1162" s="2">
        <f t="shared" si="139"/>
        <v>9.5549000000000071</v>
      </c>
      <c r="H1162" s="2">
        <f t="shared" ref="H1162:H1225" si="143">AVERAGE(B963:B1162)</f>
        <v>9.4344049999999964</v>
      </c>
      <c r="I1162" s="2">
        <f t="array" ref="I1162">SUMPRODUCT(B1146:B1165, (ROW(B1146:B1165)-ROW(B1146)+1)) / (20*21/2)</f>
        <v>9.1759190476190486</v>
      </c>
      <c r="J1162" s="2">
        <f t="shared" si="138"/>
        <v>9.3431053130153572</v>
      </c>
      <c r="K1162" s="2">
        <f t="shared" si="140"/>
        <v>9.3119720359506086</v>
      </c>
    </row>
    <row r="1163" spans="1:11" ht="13.5" x14ac:dyDescent="0.25">
      <c r="A1163" s="3">
        <f>TITRES_STAT!B1166</f>
        <v>43705</v>
      </c>
      <c r="B1163" s="6">
        <f>TITRES_STAT!D1166</f>
        <v>8.7759999999999998</v>
      </c>
      <c r="C1163" s="2">
        <f t="shared" si="141"/>
        <v>-0.54100000000000037</v>
      </c>
      <c r="D1163" s="2">
        <f t="shared" si="142"/>
        <v>9.2088000000000001</v>
      </c>
      <c r="E1163" s="2">
        <f t="shared" si="136"/>
        <v>9.2905000000000015</v>
      </c>
      <c r="F1163" s="2">
        <f t="shared" si="137"/>
        <v>9.2778500000000026</v>
      </c>
      <c r="G1163" s="2">
        <f t="shared" si="139"/>
        <v>9.5530800000000067</v>
      </c>
      <c r="H1163" s="2">
        <f t="shared" si="143"/>
        <v>9.4231399999999965</v>
      </c>
      <c r="I1163" s="2">
        <f t="array" ref="I1163">SUMPRODUCT(B1147:B1166, (ROW(B1147:B1166)-ROW(B1147)+1)) / (20*21/2)</f>
        <v>9.1372952380952395</v>
      </c>
      <c r="J1163" s="2">
        <f t="shared" si="138"/>
        <v>9.2890952832043698</v>
      </c>
      <c r="K1163" s="2">
        <f t="shared" si="140"/>
        <v>9.2909535247368602</v>
      </c>
    </row>
    <row r="1164" spans="1:11" ht="13.5" x14ac:dyDescent="0.25">
      <c r="A1164" s="3">
        <f>TITRES_STAT!B1167</f>
        <v>43706</v>
      </c>
      <c r="B1164" s="6">
        <f>TITRES_STAT!D1167</f>
        <v>8.7759999999999998</v>
      </c>
      <c r="C1164" s="2">
        <f t="shared" si="141"/>
        <v>0</v>
      </c>
      <c r="D1164" s="2">
        <f t="shared" si="142"/>
        <v>9.1006</v>
      </c>
      <c r="E1164" s="2">
        <f t="shared" ref="E1164:E1227" si="144">AVERAGE(B1155:B1164)</f>
        <v>9.2431999999999981</v>
      </c>
      <c r="F1164" s="2">
        <f t="shared" si="137"/>
        <v>9.2525000000000013</v>
      </c>
      <c r="G1164" s="2">
        <f t="shared" si="139"/>
        <v>9.5459600000000062</v>
      </c>
      <c r="H1164" s="2">
        <f t="shared" si="143"/>
        <v>9.4118749999999967</v>
      </c>
      <c r="I1164" s="2">
        <f t="array" ref="I1164">SUMPRODUCT(B1148:B1167, (ROW(B1148:B1167)-ROW(B1148)+1)) / (20*21/2)</f>
        <v>9.1008571428571425</v>
      </c>
      <c r="J1164" s="2">
        <f t="shared" si="138"/>
        <v>9.2402290657563348</v>
      </c>
      <c r="K1164" s="2">
        <f t="shared" si="140"/>
        <v>9.2707592688648273</v>
      </c>
    </row>
    <row r="1165" spans="1:11" ht="13.5" x14ac:dyDescent="0.25">
      <c r="A1165" s="3">
        <f>TITRES_STAT!B1168</f>
        <v>43707</v>
      </c>
      <c r="B1165" s="6">
        <f>TITRES_STAT!D1168</f>
        <v>8.8239999999999998</v>
      </c>
      <c r="C1165" s="2">
        <f t="shared" si="141"/>
        <v>4.8000000000000043E-2</v>
      </c>
      <c r="D1165" s="2">
        <f t="shared" si="142"/>
        <v>9.0019999999999989</v>
      </c>
      <c r="E1165" s="2">
        <f t="shared" si="144"/>
        <v>9.1732999999999993</v>
      </c>
      <c r="F1165" s="2">
        <f t="shared" si="137"/>
        <v>9.2295500000000015</v>
      </c>
      <c r="G1165" s="2">
        <f t="shared" si="139"/>
        <v>9.5403000000000073</v>
      </c>
      <c r="H1165" s="2">
        <f t="shared" si="143"/>
        <v>9.4008499999999984</v>
      </c>
      <c r="I1165" s="2">
        <f t="array" ref="I1165">SUMPRODUCT(B1149:B1168, (ROW(B1149:B1168)-ROW(B1149)+1)) / (20*21/2)</f>
        <v>9.0868904761904741</v>
      </c>
      <c r="J1165" s="2">
        <f t="shared" si="138"/>
        <v>9.2005882023509695</v>
      </c>
      <c r="K1165" s="2">
        <f t="shared" si="140"/>
        <v>9.2532392975367959</v>
      </c>
    </row>
    <row r="1166" spans="1:11" ht="13.5" x14ac:dyDescent="0.25">
      <c r="A1166" s="3">
        <f>TITRES_STAT!B1169</f>
        <v>43710</v>
      </c>
      <c r="B1166" s="6">
        <f>TITRES_STAT!D1169</f>
        <v>8.8239999999999998</v>
      </c>
      <c r="C1166" s="2">
        <f t="shared" si="141"/>
        <v>0</v>
      </c>
      <c r="D1166" s="2">
        <f t="shared" si="142"/>
        <v>8.9033999999999995</v>
      </c>
      <c r="E1166" s="2">
        <f t="shared" si="144"/>
        <v>9.1033999999999988</v>
      </c>
      <c r="F1166" s="2">
        <f t="shared" si="137"/>
        <v>9.2066000000000034</v>
      </c>
      <c r="G1166" s="2">
        <f t="shared" si="139"/>
        <v>9.5292200000000058</v>
      </c>
      <c r="H1166" s="2">
        <f t="shared" si="143"/>
        <v>9.3900149999999982</v>
      </c>
      <c r="I1166" s="2">
        <f t="array" ref="I1166">SUMPRODUCT(B1150:B1169, (ROW(B1150:B1169)-ROW(B1150)+1)) / (20*21/2)</f>
        <v>9.0740952380952375</v>
      </c>
      <c r="J1166" s="2">
        <f t="shared" si="138"/>
        <v>9.1647226592699251</v>
      </c>
      <c r="K1166" s="2">
        <f t="shared" si="140"/>
        <v>9.2364063839079034</v>
      </c>
    </row>
    <row r="1167" spans="1:11" ht="13.5" x14ac:dyDescent="0.25">
      <c r="A1167" s="3">
        <f>TITRES_STAT!B1170</f>
        <v>43711</v>
      </c>
      <c r="B1167" s="6">
        <f>TITRES_STAT!D1170</f>
        <v>8.8239999999999998</v>
      </c>
      <c r="C1167" s="2">
        <f t="shared" si="141"/>
        <v>0</v>
      </c>
      <c r="D1167" s="2">
        <f t="shared" si="142"/>
        <v>8.8047999999999984</v>
      </c>
      <c r="E1167" s="2">
        <f t="shared" si="144"/>
        <v>9.0609000000000002</v>
      </c>
      <c r="F1167" s="2">
        <f t="shared" si="137"/>
        <v>9.1836500000000036</v>
      </c>
      <c r="G1167" s="2">
        <f t="shared" si="139"/>
        <v>9.5235600000000051</v>
      </c>
      <c r="H1167" s="2">
        <f t="shared" si="143"/>
        <v>9.3791799999999981</v>
      </c>
      <c r="I1167" s="2">
        <f t="array" ref="I1167">SUMPRODUCT(B1151:B1170, (ROW(B1151:B1170)-ROW(B1151)+1)) / (20*21/2)</f>
        <v>9.0624714285714276</v>
      </c>
      <c r="J1167" s="2">
        <f t="shared" si="138"/>
        <v>9.1322728821965988</v>
      </c>
      <c r="K1167" s="2">
        <f t="shared" si="140"/>
        <v>9.2202335845389669</v>
      </c>
    </row>
    <row r="1168" spans="1:11" ht="13.5" x14ac:dyDescent="0.25">
      <c r="A1168" s="3">
        <f>TITRES_STAT!B1171</f>
        <v>43712</v>
      </c>
      <c r="B1168" s="6">
        <f>TITRES_STAT!D1171</f>
        <v>9.0370000000000008</v>
      </c>
      <c r="C1168" s="2">
        <f t="shared" si="141"/>
        <v>0.21300000000000097</v>
      </c>
      <c r="D1168" s="2">
        <f t="shared" si="142"/>
        <v>8.8569999999999993</v>
      </c>
      <c r="E1168" s="2">
        <f t="shared" si="144"/>
        <v>9.0328999999999997</v>
      </c>
      <c r="F1168" s="2">
        <f t="shared" si="137"/>
        <v>9.1713500000000039</v>
      </c>
      <c r="G1168" s="2">
        <f t="shared" si="139"/>
        <v>9.5188800000000047</v>
      </c>
      <c r="H1168" s="2">
        <f t="shared" si="143"/>
        <v>9.3694099999999985</v>
      </c>
      <c r="I1168" s="2">
        <f t="array" ref="I1168">SUMPRODUCT(B1152:B1171, (ROW(B1152:B1171)-ROW(B1152)+1)) / (20*21/2)</f>
        <v>9.0323999999999991</v>
      </c>
      <c r="J1168" s="2">
        <f t="shared" si="138"/>
        <v>9.1231992743683517</v>
      </c>
      <c r="K1168" s="2">
        <f t="shared" si="140"/>
        <v>9.2130479537727332</v>
      </c>
    </row>
    <row r="1169" spans="1:11" ht="13.5" x14ac:dyDescent="0.25">
      <c r="A1169" s="3">
        <f>TITRES_STAT!B1172</f>
        <v>43713</v>
      </c>
      <c r="B1169" s="6">
        <f>TITRES_STAT!D1172</f>
        <v>9.0370000000000008</v>
      </c>
      <c r="C1169" s="2">
        <f t="shared" si="141"/>
        <v>0</v>
      </c>
      <c r="D1169" s="2">
        <f t="shared" si="142"/>
        <v>8.9092000000000002</v>
      </c>
      <c r="E1169" s="2">
        <f t="shared" si="144"/>
        <v>9.004900000000001</v>
      </c>
      <c r="F1169" s="2">
        <f t="shared" si="137"/>
        <v>9.1590500000000041</v>
      </c>
      <c r="G1169" s="2">
        <f t="shared" si="139"/>
        <v>9.5108000000000033</v>
      </c>
      <c r="H1169" s="2">
        <f t="shared" si="143"/>
        <v>9.3594799999999978</v>
      </c>
      <c r="I1169" s="2">
        <f t="array" ref="I1169">SUMPRODUCT(B1153:B1172, (ROW(B1153:B1172)-ROW(B1153)+1)) / (20*21/2)</f>
        <v>9.0044809523809519</v>
      </c>
      <c r="J1169" s="2">
        <f t="shared" si="138"/>
        <v>9.1149898196666044</v>
      </c>
      <c r="K1169" s="2">
        <f t="shared" si="140"/>
        <v>9.2061441124483139</v>
      </c>
    </row>
    <row r="1170" spans="1:11" ht="13.5" x14ac:dyDescent="0.25">
      <c r="A1170" s="3">
        <f>TITRES_STAT!B1173</f>
        <v>43714</v>
      </c>
      <c r="B1170" s="6">
        <f>TITRES_STAT!D1173</f>
        <v>9.0370000000000008</v>
      </c>
      <c r="C1170" s="2">
        <f t="shared" si="141"/>
        <v>0</v>
      </c>
      <c r="D1170" s="2">
        <f t="shared" si="142"/>
        <v>8.9518000000000004</v>
      </c>
      <c r="E1170" s="2">
        <f t="shared" si="144"/>
        <v>8.9769000000000005</v>
      </c>
      <c r="F1170" s="2">
        <f t="shared" si="137"/>
        <v>9.1467500000000026</v>
      </c>
      <c r="G1170" s="2">
        <f t="shared" si="139"/>
        <v>9.4942200000000039</v>
      </c>
      <c r="H1170" s="2">
        <f t="shared" si="143"/>
        <v>9.3495499999999989</v>
      </c>
      <c r="I1170" s="2">
        <f t="array" ref="I1170">SUMPRODUCT(B1154:B1173, (ROW(B1154:B1173)-ROW(B1154)+1)) / (20*21/2)</f>
        <v>8.9787142857142861</v>
      </c>
      <c r="J1170" s="2">
        <f t="shared" si="138"/>
        <v>9.1075622177935944</v>
      </c>
      <c r="K1170" s="2">
        <f t="shared" si="140"/>
        <v>9.1995110099993607</v>
      </c>
    </row>
    <row r="1171" spans="1:11" ht="13.5" x14ac:dyDescent="0.25">
      <c r="A1171" s="3">
        <f>TITRES_STAT!B1174</f>
        <v>43717</v>
      </c>
      <c r="B1171" s="6">
        <f>TITRES_STAT!D1174</f>
        <v>8.8309999999999995</v>
      </c>
      <c r="C1171" s="2">
        <f t="shared" si="141"/>
        <v>-0.20600000000000129</v>
      </c>
      <c r="D1171" s="2">
        <f t="shared" si="142"/>
        <v>8.9532000000000007</v>
      </c>
      <c r="E1171" s="2">
        <f t="shared" si="144"/>
        <v>8.9283000000000001</v>
      </c>
      <c r="F1171" s="2">
        <f t="shared" si="137"/>
        <v>9.1241500000000038</v>
      </c>
      <c r="G1171" s="2">
        <f t="shared" si="139"/>
        <v>9.4735200000000024</v>
      </c>
      <c r="H1171" s="2">
        <f t="shared" si="143"/>
        <v>9.3401349999999965</v>
      </c>
      <c r="I1171" s="2">
        <f t="array" ref="I1171">SUMPRODUCT(B1155:B1174, (ROW(B1155:B1174)-ROW(B1155)+1)) / (20*21/2)</f>
        <v>8.9542523809523811</v>
      </c>
      <c r="J1171" s="2">
        <f t="shared" si="138"/>
        <v>9.0812229589561078</v>
      </c>
      <c r="K1171" s="2">
        <f t="shared" si="140"/>
        <v>9.1850595978425229</v>
      </c>
    </row>
    <row r="1172" spans="1:11" ht="13.5" x14ac:dyDescent="0.25">
      <c r="A1172" s="3">
        <f>TITRES_STAT!B1175</f>
        <v>43718</v>
      </c>
      <c r="B1172" s="6">
        <f>TITRES_STAT!D1175</f>
        <v>8.8309999999999995</v>
      </c>
      <c r="C1172" s="2">
        <f t="shared" si="141"/>
        <v>0</v>
      </c>
      <c r="D1172" s="2">
        <f t="shared" si="142"/>
        <v>8.9546000000000028</v>
      </c>
      <c r="E1172" s="2">
        <f t="shared" si="144"/>
        <v>8.8796999999999997</v>
      </c>
      <c r="F1172" s="2">
        <f t="shared" ref="F1172:F1235" si="145">AVERAGE(B1153:B1172)</f>
        <v>9.1015499999999996</v>
      </c>
      <c r="G1172" s="2">
        <f t="shared" si="139"/>
        <v>9.4500800000000034</v>
      </c>
      <c r="H1172" s="2">
        <f t="shared" si="143"/>
        <v>9.3293049999999962</v>
      </c>
      <c r="I1172" s="2">
        <f t="array" ref="I1172">SUMPRODUCT(B1156:B1175, (ROW(B1156:B1175)-ROW(B1156)+1)) / (20*21/2)</f>
        <v>8.9311142857142869</v>
      </c>
      <c r="J1172" s="2">
        <f t="shared" si="138"/>
        <v>9.0573922009602867</v>
      </c>
      <c r="K1172" s="2">
        <f t="shared" si="140"/>
        <v>9.1711749077310518</v>
      </c>
    </row>
    <row r="1173" spans="1:11" ht="13.5" x14ac:dyDescent="0.25">
      <c r="A1173" s="3">
        <f>TITRES_STAT!B1176</f>
        <v>43719</v>
      </c>
      <c r="B1173" s="6">
        <f>TITRES_STAT!D1176</f>
        <v>8.8309999999999995</v>
      </c>
      <c r="C1173" s="2">
        <f t="shared" si="141"/>
        <v>0</v>
      </c>
      <c r="D1173" s="2">
        <f t="shared" si="142"/>
        <v>8.9134000000000011</v>
      </c>
      <c r="E1173" s="2">
        <f t="shared" si="144"/>
        <v>8.8852000000000011</v>
      </c>
      <c r="F1173" s="2">
        <f t="shared" si="145"/>
        <v>9.0878499999999995</v>
      </c>
      <c r="G1173" s="2">
        <f t="shared" si="139"/>
        <v>9.4209000000000032</v>
      </c>
      <c r="H1173" s="2">
        <f t="shared" si="143"/>
        <v>9.318564999999996</v>
      </c>
      <c r="I1173" s="2">
        <f t="array" ref="I1173">SUMPRODUCT(B1157:B1176, (ROW(B1157:B1176)-ROW(B1157)+1)) / (20*21/2)</f>
        <v>8.9113047619047627</v>
      </c>
      <c r="J1173" s="2">
        <f t="shared" ref="J1173:J1236" si="146">$J$4*B1173+J1172*(1-$J$4)</f>
        <v>9.0358310389640675</v>
      </c>
      <c r="K1173" s="2">
        <f t="shared" si="140"/>
        <v>9.1578347152710116</v>
      </c>
    </row>
    <row r="1174" spans="1:11" ht="13.5" x14ac:dyDescent="0.25">
      <c r="A1174" s="3">
        <f>TITRES_STAT!B1177</f>
        <v>43720</v>
      </c>
      <c r="B1174" s="6">
        <f>TITRES_STAT!D1177</f>
        <v>8.8309999999999995</v>
      </c>
      <c r="C1174" s="2">
        <f t="shared" si="141"/>
        <v>0</v>
      </c>
      <c r="D1174" s="2">
        <f t="shared" si="142"/>
        <v>8.8722000000000012</v>
      </c>
      <c r="E1174" s="2">
        <f t="shared" si="144"/>
        <v>8.8907000000000007</v>
      </c>
      <c r="F1174" s="2">
        <f t="shared" si="145"/>
        <v>9.0669499999999967</v>
      </c>
      <c r="G1174" s="2">
        <f t="shared" si="139"/>
        <v>9.3855400000000024</v>
      </c>
      <c r="H1174" s="2">
        <f t="shared" si="143"/>
        <v>9.3094649999999941</v>
      </c>
      <c r="I1174" s="2">
        <f t="array" ref="I1174">SUMPRODUCT(B1158:B1177, (ROW(B1158:B1177)-ROW(B1158)+1)) / (20*21/2)</f>
        <v>8.8707285714285717</v>
      </c>
      <c r="J1174" s="2">
        <f t="shared" si="146"/>
        <v>9.0163233209674889</v>
      </c>
      <c r="K1174" s="2">
        <f t="shared" si="140"/>
        <v>9.1450176676133257</v>
      </c>
    </row>
    <row r="1175" spans="1:11" ht="13.5" x14ac:dyDescent="0.25">
      <c r="A1175" s="3">
        <f>TITRES_STAT!B1178</f>
        <v>43721</v>
      </c>
      <c r="B1175" s="6">
        <f>TITRES_STAT!D1178</f>
        <v>8.8239999999999998</v>
      </c>
      <c r="C1175" s="2">
        <f t="shared" si="141"/>
        <v>-6.9999999999996732E-3</v>
      </c>
      <c r="D1175" s="2">
        <f t="shared" si="142"/>
        <v>8.8295999999999992</v>
      </c>
      <c r="E1175" s="2">
        <f t="shared" si="144"/>
        <v>8.8907000000000007</v>
      </c>
      <c r="F1175" s="2">
        <f t="shared" si="145"/>
        <v>9.0319999999999983</v>
      </c>
      <c r="G1175" s="2">
        <f t="shared" si="139"/>
        <v>9.3496400000000008</v>
      </c>
      <c r="H1175" s="2">
        <f t="shared" si="143"/>
        <v>9.2988799999999951</v>
      </c>
      <c r="I1175" s="2">
        <f t="array" ref="I1175">SUMPRODUCT(B1159:B1178, (ROW(B1159:B1178)-ROW(B1159)+1)) / (20*21/2)</f>
        <v>8.8333809523809528</v>
      </c>
      <c r="J1175" s="2">
        <f t="shared" si="146"/>
        <v>8.9980068142086811</v>
      </c>
      <c r="K1175" s="2">
        <f t="shared" si="140"/>
        <v>9.1324287394716279</v>
      </c>
    </row>
    <row r="1176" spans="1:11" ht="13.5" x14ac:dyDescent="0.25">
      <c r="A1176" s="3">
        <f>TITRES_STAT!B1179</f>
        <v>43724</v>
      </c>
      <c r="B1176" s="6">
        <f>TITRES_STAT!D1179</f>
        <v>8.8239999999999998</v>
      </c>
      <c r="C1176" s="2">
        <f t="shared" si="141"/>
        <v>0</v>
      </c>
      <c r="D1176" s="2">
        <f t="shared" si="142"/>
        <v>8.8281999999999989</v>
      </c>
      <c r="E1176" s="2">
        <f t="shared" si="144"/>
        <v>8.8907000000000007</v>
      </c>
      <c r="F1176" s="2">
        <f t="shared" si="145"/>
        <v>8.9970499999999998</v>
      </c>
      <c r="G1176" s="2">
        <f t="shared" si="139"/>
        <v>9.313740000000001</v>
      </c>
      <c r="H1176" s="2">
        <f t="shared" si="143"/>
        <v>9.2879199999999962</v>
      </c>
      <c r="I1176" s="2">
        <f t="array" ref="I1176">SUMPRODUCT(B1160:B1179, (ROW(B1160:B1179)-ROW(B1160)+1)) / (20*21/2)</f>
        <v>8.7995857142857137</v>
      </c>
      <c r="J1176" s="2">
        <f t="shared" si="146"/>
        <v>8.9814347366649976</v>
      </c>
      <c r="K1176" s="2">
        <f t="shared" si="140"/>
        <v>9.1203334947864665</v>
      </c>
    </row>
    <row r="1177" spans="1:11" ht="13.5" x14ac:dyDescent="0.25">
      <c r="A1177" s="3">
        <f>TITRES_STAT!B1180</f>
        <v>43725</v>
      </c>
      <c r="B1177" s="6">
        <f>TITRES_STAT!D1180</f>
        <v>8.5709999999999997</v>
      </c>
      <c r="C1177" s="2">
        <f t="shared" si="141"/>
        <v>-0.25300000000000011</v>
      </c>
      <c r="D1177" s="2">
        <f t="shared" si="142"/>
        <v>8.7761999999999993</v>
      </c>
      <c r="E1177" s="2">
        <f t="shared" si="144"/>
        <v>8.8654000000000011</v>
      </c>
      <c r="F1177" s="2">
        <f t="shared" si="145"/>
        <v>8.9631500000000006</v>
      </c>
      <c r="G1177" s="2">
        <f t="shared" si="139"/>
        <v>9.2721000000000018</v>
      </c>
      <c r="H1177" s="2">
        <f t="shared" si="143"/>
        <v>9.2756949999999954</v>
      </c>
      <c r="I1177" s="2">
        <f t="array" ref="I1177">SUMPRODUCT(B1161:B1180, (ROW(B1161:B1180)-ROW(B1161)+1)) / (20*21/2)</f>
        <v>8.7693428571428562</v>
      </c>
      <c r="J1177" s="2">
        <f t="shared" si="146"/>
        <v>8.942345714125473</v>
      </c>
      <c r="K1177" s="2">
        <f t="shared" si="140"/>
        <v>9.0987910047948404</v>
      </c>
    </row>
    <row r="1178" spans="1:11" ht="13.5" x14ac:dyDescent="0.25">
      <c r="A1178" s="3">
        <f>TITRES_STAT!B1181</f>
        <v>43726</v>
      </c>
      <c r="B1178" s="6">
        <f>TITRES_STAT!D1181</f>
        <v>8.5709999999999997</v>
      </c>
      <c r="C1178" s="2">
        <f t="shared" si="141"/>
        <v>0</v>
      </c>
      <c r="D1178" s="2">
        <f t="shared" si="142"/>
        <v>8.7241999999999997</v>
      </c>
      <c r="E1178" s="2">
        <f t="shared" si="144"/>
        <v>8.8187999999999995</v>
      </c>
      <c r="F1178" s="2">
        <f t="shared" si="145"/>
        <v>8.9258500000000005</v>
      </c>
      <c r="G1178" s="2">
        <f t="shared" si="139"/>
        <v>9.2311400000000017</v>
      </c>
      <c r="H1178" s="2">
        <f t="shared" si="143"/>
        <v>9.2635649999999945</v>
      </c>
      <c r="I1178" s="2">
        <f t="array" ref="I1178">SUMPRODUCT(B1162:B1181, (ROW(B1162:B1181)-ROW(B1162)+1)) / (20*21/2)</f>
        <v>8.7419857142857129</v>
      </c>
      <c r="J1178" s="2">
        <f t="shared" si="146"/>
        <v>8.9069794556373321</v>
      </c>
      <c r="K1178" s="2">
        <f t="shared" si="140"/>
        <v>9.0780933183322983</v>
      </c>
    </row>
    <row r="1179" spans="1:11" ht="13.5" x14ac:dyDescent="0.25">
      <c r="A1179" s="3">
        <f>TITRES_STAT!B1182</f>
        <v>43727</v>
      </c>
      <c r="B1179" s="6">
        <f>TITRES_STAT!D1182</f>
        <v>8.5709999999999997</v>
      </c>
      <c r="C1179" s="2">
        <f t="shared" si="141"/>
        <v>0</v>
      </c>
      <c r="D1179" s="2">
        <f t="shared" si="142"/>
        <v>8.6722000000000001</v>
      </c>
      <c r="E1179" s="2">
        <f t="shared" si="144"/>
        <v>8.7721999999999998</v>
      </c>
      <c r="F1179" s="2">
        <f t="shared" si="145"/>
        <v>8.8885500000000022</v>
      </c>
      <c r="G1179" s="2">
        <f t="shared" si="139"/>
        <v>9.1964800000000011</v>
      </c>
      <c r="H1179" s="2">
        <f t="shared" si="143"/>
        <v>9.2519049999999918</v>
      </c>
      <c r="I1179" s="2">
        <f t="array" ref="I1179">SUMPRODUCT(B1163:B1182, (ROW(B1163:B1182)-ROW(B1163)+1)) / (20*21/2)</f>
        <v>8.6940238095238094</v>
      </c>
      <c r="J1179" s="2">
        <f t="shared" si="146"/>
        <v>8.8749814122433008</v>
      </c>
      <c r="K1179" s="2">
        <f t="shared" si="140"/>
        <v>9.0582073058486792</v>
      </c>
    </row>
    <row r="1180" spans="1:11" ht="13.5" x14ac:dyDescent="0.25">
      <c r="A1180" s="3">
        <f>TITRES_STAT!B1183</f>
        <v>43728</v>
      </c>
      <c r="B1180" s="6">
        <f>TITRES_STAT!D1183</f>
        <v>8.5709999999999997</v>
      </c>
      <c r="C1180" s="2">
        <f t="shared" si="141"/>
        <v>0</v>
      </c>
      <c r="D1180" s="2">
        <f t="shared" si="142"/>
        <v>8.621599999999999</v>
      </c>
      <c r="E1180" s="2">
        <f t="shared" si="144"/>
        <v>8.7255999999999982</v>
      </c>
      <c r="F1180" s="2">
        <f t="shared" si="145"/>
        <v>8.8512500000000021</v>
      </c>
      <c r="G1180" s="2">
        <f t="shared" si="139"/>
        <v>9.1621000000000024</v>
      </c>
      <c r="H1180" s="2">
        <f t="shared" si="143"/>
        <v>9.2402449999999927</v>
      </c>
      <c r="I1180" s="2">
        <f t="array" ref="I1180">SUMPRODUCT(B1164:B1183, (ROW(B1164:B1183)-ROW(B1164)+1)) / (20*21/2)</f>
        <v>8.6743809523809539</v>
      </c>
      <c r="J1180" s="2">
        <f t="shared" si="146"/>
        <v>8.8460308015534626</v>
      </c>
      <c r="K1180" s="2">
        <f t="shared" si="140"/>
        <v>9.039101136991869</v>
      </c>
    </row>
    <row r="1181" spans="1:11" ht="13.5" x14ac:dyDescent="0.25">
      <c r="A1181" s="3">
        <f>TITRES_STAT!B1184</f>
        <v>43731</v>
      </c>
      <c r="B1181" s="6">
        <f>TITRES_STAT!D1184</f>
        <v>8.5640000000000001</v>
      </c>
      <c r="C1181" s="2">
        <f t="shared" si="141"/>
        <v>-6.9999999999996732E-3</v>
      </c>
      <c r="D1181" s="2">
        <f t="shared" si="142"/>
        <v>8.5695999999999994</v>
      </c>
      <c r="E1181" s="2">
        <f t="shared" si="144"/>
        <v>8.6989000000000001</v>
      </c>
      <c r="F1181" s="2">
        <f t="shared" si="145"/>
        <v>8.8135999999999992</v>
      </c>
      <c r="G1181" s="2">
        <f t="shared" si="139"/>
        <v>9.1337400000000031</v>
      </c>
      <c r="H1181" s="2">
        <f t="shared" si="143"/>
        <v>9.2285499999999931</v>
      </c>
      <c r="I1181" s="2">
        <f t="array" ref="I1181">SUMPRODUCT(B1165:B1184, (ROW(B1165:B1184)-ROW(B1165)+1)) / (20*21/2)</f>
        <v>8.6315904761904765</v>
      </c>
      <c r="J1181" s="2">
        <f t="shared" si="146"/>
        <v>8.819170725215038</v>
      </c>
      <c r="K1181" s="2">
        <f t="shared" si="140"/>
        <v>9.0204697198549333</v>
      </c>
    </row>
    <row r="1182" spans="1:11" ht="13.5" x14ac:dyDescent="0.25">
      <c r="A1182" s="3">
        <f>TITRES_STAT!B1185</f>
        <v>43732</v>
      </c>
      <c r="B1182" s="6">
        <f>TITRES_STAT!D1185</f>
        <v>8.31</v>
      </c>
      <c r="C1182" s="2">
        <f t="shared" si="141"/>
        <v>-0.25399999999999956</v>
      </c>
      <c r="D1182" s="2">
        <f t="shared" si="142"/>
        <v>8.5174000000000003</v>
      </c>
      <c r="E1182" s="2">
        <f t="shared" si="144"/>
        <v>8.6467999999999989</v>
      </c>
      <c r="F1182" s="2">
        <f t="shared" si="145"/>
        <v>8.7632499999999993</v>
      </c>
      <c r="G1182" s="2">
        <f t="shared" si="139"/>
        <v>9.1005800000000026</v>
      </c>
      <c r="H1182" s="2">
        <f t="shared" si="143"/>
        <v>9.2171599999999927</v>
      </c>
      <c r="I1182" s="2">
        <f t="array" ref="I1182">SUMPRODUCT(B1166:B1185, (ROW(B1166:B1185)-ROW(B1166)+1)) / (20*21/2)</f>
        <v>8.5910523809523802</v>
      </c>
      <c r="J1182" s="2">
        <f t="shared" si="146"/>
        <v>8.7706782751945589</v>
      </c>
      <c r="K1182" s="2">
        <f t="shared" si="140"/>
        <v>8.9926081622135641</v>
      </c>
    </row>
    <row r="1183" spans="1:11" ht="13.5" x14ac:dyDescent="0.25">
      <c r="A1183" s="3">
        <f>TITRES_STAT!B1186</f>
        <v>43733</v>
      </c>
      <c r="B1183" s="6">
        <f>TITRES_STAT!D1186</f>
        <v>8.5570000000000004</v>
      </c>
      <c r="C1183" s="2">
        <f t="shared" si="141"/>
        <v>0.24699999999999989</v>
      </c>
      <c r="D1183" s="2">
        <f t="shared" si="142"/>
        <v>8.5145999999999997</v>
      </c>
      <c r="E1183" s="2">
        <f t="shared" si="144"/>
        <v>8.6194000000000006</v>
      </c>
      <c r="F1183" s="2">
        <f t="shared" si="145"/>
        <v>8.7523</v>
      </c>
      <c r="G1183" s="2">
        <f t="shared" si="139"/>
        <v>9.0723600000000033</v>
      </c>
      <c r="H1183" s="2">
        <f t="shared" si="143"/>
        <v>9.2070049999999917</v>
      </c>
      <c r="I1183" s="2">
        <f t="array" ref="I1183">SUMPRODUCT(B1167:B1186, (ROW(B1167:B1186)-ROW(B1167)+1)) / (20*21/2)</f>
        <v>8.5529952380952388</v>
      </c>
      <c r="J1183" s="2">
        <f t="shared" si="146"/>
        <v>8.7503279632712676</v>
      </c>
      <c r="K1183" s="2">
        <f t="shared" si="140"/>
        <v>8.975525489185582</v>
      </c>
    </row>
    <row r="1184" spans="1:11" ht="13.5" x14ac:dyDescent="0.25">
      <c r="A1184" s="3">
        <f>TITRES_STAT!B1187</f>
        <v>43734</v>
      </c>
      <c r="B1184" s="6">
        <f>TITRES_STAT!D1187</f>
        <v>8.3030000000000008</v>
      </c>
      <c r="C1184" s="2">
        <f t="shared" si="141"/>
        <v>-0.25399999999999956</v>
      </c>
      <c r="D1184" s="2">
        <f t="shared" si="142"/>
        <v>8.4610000000000021</v>
      </c>
      <c r="E1184" s="2">
        <f t="shared" si="144"/>
        <v>8.5665999999999993</v>
      </c>
      <c r="F1184" s="2">
        <f t="shared" si="145"/>
        <v>8.7286499999999982</v>
      </c>
      <c r="G1184" s="2">
        <f t="shared" si="139"/>
        <v>9.044940000000004</v>
      </c>
      <c r="H1184" s="2">
        <f t="shared" si="143"/>
        <v>9.1949799999999922</v>
      </c>
      <c r="I1184" s="2">
        <f t="array" ref="I1184">SUMPRODUCT(B1168:B1187, (ROW(B1168:B1187)-ROW(B1168)+1)) / (20*21/2)</f>
        <v>8.5174190476190468</v>
      </c>
      <c r="J1184" s="2">
        <f t="shared" si="146"/>
        <v>8.7077253001025756</v>
      </c>
      <c r="K1184" s="2">
        <f t="shared" si="140"/>
        <v>8.9491519405900704</v>
      </c>
    </row>
    <row r="1185" spans="1:11" ht="13.5" x14ac:dyDescent="0.25">
      <c r="A1185" s="3">
        <f>TITRES_STAT!B1188</f>
        <v>43735</v>
      </c>
      <c r="B1185" s="6">
        <f>TITRES_STAT!D1188</f>
        <v>8.3030000000000008</v>
      </c>
      <c r="C1185" s="2">
        <f t="shared" si="141"/>
        <v>0</v>
      </c>
      <c r="D1185" s="2">
        <f t="shared" si="142"/>
        <v>8.4074000000000009</v>
      </c>
      <c r="E1185" s="2">
        <f t="shared" si="144"/>
        <v>8.5145</v>
      </c>
      <c r="F1185" s="2">
        <f t="shared" si="145"/>
        <v>8.7026000000000003</v>
      </c>
      <c r="G1185" s="2">
        <f t="shared" si="139"/>
        <v>9.0232800000000033</v>
      </c>
      <c r="H1185" s="2">
        <f t="shared" si="143"/>
        <v>9.1833999999999918</v>
      </c>
      <c r="I1185" s="2">
        <f t="array" ref="I1185">SUMPRODUCT(B1169:B1188, (ROW(B1169:B1188)-ROW(B1169)+1)) / (20*21/2)</f>
        <v>8.4843238095238096</v>
      </c>
      <c r="J1185" s="2">
        <f t="shared" si="146"/>
        <v>8.6691800334261391</v>
      </c>
      <c r="K1185" s="2">
        <f t="shared" si="140"/>
        <v>8.923812648802226</v>
      </c>
    </row>
    <row r="1186" spans="1:11" ht="13.5" x14ac:dyDescent="0.25">
      <c r="A1186" s="3">
        <f>TITRES_STAT!B1189</f>
        <v>43738</v>
      </c>
      <c r="B1186" s="6">
        <f>TITRES_STAT!D1189</f>
        <v>8.3030000000000008</v>
      </c>
      <c r="C1186" s="2">
        <f t="shared" si="141"/>
        <v>0</v>
      </c>
      <c r="D1186" s="2">
        <f t="shared" si="142"/>
        <v>8.3552</v>
      </c>
      <c r="E1186" s="2">
        <f t="shared" si="144"/>
        <v>8.4623999999999988</v>
      </c>
      <c r="F1186" s="2">
        <f t="shared" si="145"/>
        <v>8.6765499999999989</v>
      </c>
      <c r="G1186" s="2">
        <f t="shared" si="139"/>
        <v>9.0016200000000044</v>
      </c>
      <c r="H1186" s="2">
        <f t="shared" si="143"/>
        <v>9.1726399999999941</v>
      </c>
      <c r="I1186" s="2">
        <f t="array" ref="I1186">SUMPRODUCT(B1170:B1189, (ROW(B1170:B1189)-ROW(B1170)+1)) / (20*21/2)</f>
        <v>8.4547238095238093</v>
      </c>
      <c r="J1186" s="2">
        <f t="shared" si="146"/>
        <v>8.6343057445284117</v>
      </c>
      <c r="K1186" s="2">
        <f t="shared" si="140"/>
        <v>8.8994670547315522</v>
      </c>
    </row>
    <row r="1187" spans="1:11" ht="13.5" x14ac:dyDescent="0.25">
      <c r="A1187" s="3">
        <f>TITRES_STAT!B1190</f>
        <v>43739</v>
      </c>
      <c r="B1187" s="6">
        <f>TITRES_STAT!D1190</f>
        <v>8.3030000000000008</v>
      </c>
      <c r="C1187" s="2">
        <f t="shared" si="141"/>
        <v>0</v>
      </c>
      <c r="D1187" s="2">
        <f t="shared" si="142"/>
        <v>8.3538000000000014</v>
      </c>
      <c r="E1187" s="2">
        <f t="shared" si="144"/>
        <v>8.4355999999999991</v>
      </c>
      <c r="F1187" s="2">
        <f t="shared" si="145"/>
        <v>8.6504999999999992</v>
      </c>
      <c r="G1187" s="2">
        <f t="shared" si="139"/>
        <v>8.9840800000000041</v>
      </c>
      <c r="H1187" s="2">
        <f t="shared" si="143"/>
        <v>9.1620049999999953</v>
      </c>
      <c r="I1187" s="2">
        <f t="array" ref="I1187">SUMPRODUCT(B1171:B1190, (ROW(B1171:B1190)-ROW(B1171)+1)) / (20*21/2)</f>
        <v>8.4286190476190477</v>
      </c>
      <c r="J1187" s="2">
        <f t="shared" si="146"/>
        <v>8.6027528164780875</v>
      </c>
      <c r="K1187" s="2">
        <f t="shared" si="140"/>
        <v>8.8760761898401199</v>
      </c>
    </row>
    <row r="1188" spans="1:11" ht="13.5" x14ac:dyDescent="0.25">
      <c r="A1188" s="3">
        <f>TITRES_STAT!B1191</f>
        <v>43740</v>
      </c>
      <c r="B1188" s="6">
        <f>TITRES_STAT!D1191</f>
        <v>8.3030000000000008</v>
      </c>
      <c r="C1188" s="2">
        <f t="shared" si="141"/>
        <v>0</v>
      </c>
      <c r="D1188" s="2">
        <f t="shared" si="142"/>
        <v>8.3030000000000008</v>
      </c>
      <c r="E1188" s="2">
        <f t="shared" si="144"/>
        <v>8.4087999999999994</v>
      </c>
      <c r="F1188" s="2">
        <f t="shared" si="145"/>
        <v>8.6137999999999995</v>
      </c>
      <c r="G1188" s="2">
        <f t="shared" si="139"/>
        <v>8.9665400000000037</v>
      </c>
      <c r="H1188" s="2">
        <f t="shared" si="143"/>
        <v>9.1512099999999954</v>
      </c>
      <c r="I1188" s="2">
        <f t="array" ref="I1188">SUMPRODUCT(B1172:B1191, (ROW(B1172:B1191)-ROW(B1172)+1)) / (20*21/2)</f>
        <v>8.4060095238095229</v>
      </c>
      <c r="J1188" s="2">
        <f t="shared" si="146"/>
        <v>8.57420492919446</v>
      </c>
      <c r="K1188" s="2">
        <f t="shared" si="140"/>
        <v>8.8536026137679595</v>
      </c>
    </row>
    <row r="1189" spans="1:11" ht="13.5" x14ac:dyDescent="0.25">
      <c r="A1189" s="3">
        <f>TITRES_STAT!B1192</f>
        <v>43741</v>
      </c>
      <c r="B1189" s="6">
        <f>TITRES_STAT!D1192</f>
        <v>8.3030000000000008</v>
      </c>
      <c r="C1189" s="2">
        <f t="shared" si="141"/>
        <v>0</v>
      </c>
      <c r="D1189" s="2">
        <f t="shared" si="142"/>
        <v>8.3030000000000008</v>
      </c>
      <c r="E1189" s="2">
        <f t="shared" si="144"/>
        <v>8.3819999999999997</v>
      </c>
      <c r="F1189" s="2">
        <f t="shared" si="145"/>
        <v>8.5770999999999997</v>
      </c>
      <c r="G1189" s="2">
        <f t="shared" si="139"/>
        <v>8.9490000000000052</v>
      </c>
      <c r="H1189" s="2">
        <f t="shared" si="143"/>
        <v>9.1405749999999948</v>
      </c>
      <c r="I1189" s="2">
        <f t="array" ref="I1189">SUMPRODUCT(B1173:B1192, (ROW(B1173:B1192)-ROW(B1173)+1)) / (20*21/2)</f>
        <v>8.3859142857142857</v>
      </c>
      <c r="J1189" s="2">
        <f t="shared" si="146"/>
        <v>8.5483758883187964</v>
      </c>
      <c r="K1189" s="2">
        <f t="shared" si="140"/>
        <v>8.8320103544045114</v>
      </c>
    </row>
    <row r="1190" spans="1:11" ht="13.5" x14ac:dyDescent="0.25">
      <c r="A1190" s="3">
        <f>TITRES_STAT!B1193</f>
        <v>43742</v>
      </c>
      <c r="B1190" s="6">
        <f>TITRES_STAT!D1193</f>
        <v>8.3030000000000008</v>
      </c>
      <c r="C1190" s="2">
        <f t="shared" si="141"/>
        <v>0</v>
      </c>
      <c r="D1190" s="2">
        <f t="shared" si="142"/>
        <v>8.3030000000000008</v>
      </c>
      <c r="E1190" s="2">
        <f t="shared" si="144"/>
        <v>8.3552</v>
      </c>
      <c r="F1190" s="2">
        <f t="shared" si="145"/>
        <v>8.5404</v>
      </c>
      <c r="G1190" s="2">
        <f t="shared" si="139"/>
        <v>8.9314600000000048</v>
      </c>
      <c r="H1190" s="2">
        <f t="shared" si="143"/>
        <v>9.1299399999999959</v>
      </c>
      <c r="I1190" s="2">
        <f t="array" ref="I1190">SUMPRODUCT(B1174:B1193, (ROW(B1174:B1193)-ROW(B1174)+1)) / (20*21/2)</f>
        <v>8.3670952380952386</v>
      </c>
      <c r="J1190" s="2">
        <f t="shared" si="146"/>
        <v>8.5250067560979588</v>
      </c>
      <c r="K1190" s="2">
        <f t="shared" si="140"/>
        <v>8.8112648503102182</v>
      </c>
    </row>
    <row r="1191" spans="1:11" ht="13.5" x14ac:dyDescent="0.25">
      <c r="A1191" s="3">
        <f>TITRES_STAT!B1194</f>
        <v>43745</v>
      </c>
      <c r="B1191" s="6">
        <f>TITRES_STAT!D1194</f>
        <v>8.3030000000000008</v>
      </c>
      <c r="C1191" s="2">
        <f t="shared" si="141"/>
        <v>0</v>
      </c>
      <c r="D1191" s="2">
        <f t="shared" si="142"/>
        <v>8.3030000000000008</v>
      </c>
      <c r="E1191" s="2">
        <f t="shared" si="144"/>
        <v>8.3290999999999986</v>
      </c>
      <c r="F1191" s="2">
        <f t="shared" si="145"/>
        <v>8.5139999999999993</v>
      </c>
      <c r="G1191" s="2">
        <f t="shared" si="139"/>
        <v>8.9118600000000061</v>
      </c>
      <c r="H1191" s="2">
        <f t="shared" si="143"/>
        <v>9.1193049999999953</v>
      </c>
      <c r="I1191" s="2">
        <f t="array" ref="I1191">SUMPRODUCT(B1175:B1194, (ROW(B1175:B1194)-ROW(B1175)+1)) / (20*21/2)</f>
        <v>8.3508523809523805</v>
      </c>
      <c r="J1191" s="2">
        <f t="shared" si="146"/>
        <v>8.5038632555172011</v>
      </c>
      <c r="K1191" s="2">
        <f t="shared" si="140"/>
        <v>8.7913328953960939</v>
      </c>
    </row>
    <row r="1192" spans="1:11" ht="13.5" x14ac:dyDescent="0.25">
      <c r="A1192" s="3">
        <f>TITRES_STAT!B1195</f>
        <v>43746</v>
      </c>
      <c r="B1192" s="6">
        <f>TITRES_STAT!D1195</f>
        <v>8.3030000000000008</v>
      </c>
      <c r="C1192" s="2">
        <f t="shared" si="141"/>
        <v>0</v>
      </c>
      <c r="D1192" s="2">
        <f t="shared" si="142"/>
        <v>8.3030000000000008</v>
      </c>
      <c r="E1192" s="2">
        <f t="shared" si="144"/>
        <v>8.3283999999999985</v>
      </c>
      <c r="F1192" s="2">
        <f t="shared" si="145"/>
        <v>8.4875999999999987</v>
      </c>
      <c r="G1192" s="2">
        <f t="shared" si="139"/>
        <v>8.8922600000000056</v>
      </c>
      <c r="H1192" s="2">
        <f t="shared" si="143"/>
        <v>9.1094549999999952</v>
      </c>
      <c r="I1192" s="2">
        <f t="array" ref="I1192">SUMPRODUCT(B1176:B1195, (ROW(B1176:B1195)-ROW(B1176)+1)) / (20*21/2)</f>
        <v>8.3371857142857149</v>
      </c>
      <c r="J1192" s="2">
        <f t="shared" si="146"/>
        <v>8.4847334216584205</v>
      </c>
      <c r="K1192" s="2">
        <f t="shared" si="140"/>
        <v>8.7721825857727183</v>
      </c>
    </row>
    <row r="1193" spans="1:11" ht="13.5" x14ac:dyDescent="0.25">
      <c r="A1193" s="3">
        <f>TITRES_STAT!B1196</f>
        <v>43747</v>
      </c>
      <c r="B1193" s="6">
        <f>TITRES_STAT!D1196</f>
        <v>8.2899999999999991</v>
      </c>
      <c r="C1193" s="2">
        <f t="shared" si="141"/>
        <v>-1.3000000000001677E-2</v>
      </c>
      <c r="D1193" s="2">
        <f t="shared" si="142"/>
        <v>8.3003999999999998</v>
      </c>
      <c r="E1193" s="2">
        <f t="shared" si="144"/>
        <v>8.3017000000000003</v>
      </c>
      <c r="F1193" s="2">
        <f t="shared" si="145"/>
        <v>8.4605499999999996</v>
      </c>
      <c r="G1193" s="2">
        <f t="shared" si="139"/>
        <v>8.8724000000000061</v>
      </c>
      <c r="H1193" s="2">
        <f t="shared" si="143"/>
        <v>9.0987849999999959</v>
      </c>
      <c r="I1193" s="2">
        <f t="array" ref="I1193">SUMPRODUCT(B1177:B1196, (ROW(B1177:B1196)-ROW(B1177)+1)) / (20*21/2)</f>
        <v>8.3260619047619038</v>
      </c>
      <c r="J1193" s="2">
        <f t="shared" si="146"/>
        <v>8.4661873815004753</v>
      </c>
      <c r="K1193" s="2">
        <f t="shared" si="140"/>
        <v>8.7532734647620227</v>
      </c>
    </row>
    <row r="1194" spans="1:11" ht="13.5" x14ac:dyDescent="0.25">
      <c r="A1194" s="3">
        <f>TITRES_STAT!B1197</f>
        <v>43748</v>
      </c>
      <c r="B1194" s="6">
        <f>TITRES_STAT!D1197</f>
        <v>8.2899999999999991</v>
      </c>
      <c r="C1194" s="2">
        <f t="shared" si="141"/>
        <v>0</v>
      </c>
      <c r="D1194" s="2">
        <f t="shared" si="142"/>
        <v>8.2977999999999987</v>
      </c>
      <c r="E1194" s="2">
        <f t="shared" si="144"/>
        <v>8.3003999999999998</v>
      </c>
      <c r="F1194" s="2">
        <f t="shared" si="145"/>
        <v>8.4334999999999987</v>
      </c>
      <c r="G1194" s="2">
        <f t="shared" si="139"/>
        <v>8.8525400000000065</v>
      </c>
      <c r="H1194" s="2">
        <f t="shared" si="143"/>
        <v>9.0881799999999959</v>
      </c>
      <c r="I1194" s="2">
        <f t="array" ref="I1194">SUMPRODUCT(B1178:B1197, (ROW(B1178:B1197)-ROW(B1178)+1)) / (20*21/2)</f>
        <v>8.2939571428571419</v>
      </c>
      <c r="J1194" s="2">
        <f t="shared" si="146"/>
        <v>8.4494076308813817</v>
      </c>
      <c r="K1194" s="2">
        <f t="shared" si="140"/>
        <v>8.7351058779086088</v>
      </c>
    </row>
    <row r="1195" spans="1:11" ht="13.5" x14ac:dyDescent="0.25">
      <c r="A1195" s="3">
        <f>TITRES_STAT!B1198</f>
        <v>43749</v>
      </c>
      <c r="B1195" s="6">
        <f>TITRES_STAT!D1198</f>
        <v>8.2899999999999991</v>
      </c>
      <c r="C1195" s="2">
        <f t="shared" si="141"/>
        <v>0</v>
      </c>
      <c r="D1195" s="2">
        <f t="shared" si="142"/>
        <v>8.2951999999999995</v>
      </c>
      <c r="E1195" s="2">
        <f t="shared" si="144"/>
        <v>8.2990999999999993</v>
      </c>
      <c r="F1195" s="2">
        <f t="shared" si="145"/>
        <v>8.4067999999999987</v>
      </c>
      <c r="G1195" s="2">
        <f t="shared" si="139"/>
        <v>8.8326800000000052</v>
      </c>
      <c r="H1195" s="2">
        <f t="shared" si="143"/>
        <v>9.0777949999999947</v>
      </c>
      <c r="I1195" s="2">
        <f t="array" ref="I1195">SUMPRODUCT(B1179:B1198, (ROW(B1179:B1198)-ROW(B1179)+1)) / (20*21/2)</f>
        <v>8.2415095238095226</v>
      </c>
      <c r="J1195" s="2">
        <f t="shared" si="146"/>
        <v>8.4342259517498217</v>
      </c>
      <c r="K1195" s="2">
        <f t="shared" si="140"/>
        <v>8.7176507454416043</v>
      </c>
    </row>
    <row r="1196" spans="1:11" ht="13.5" x14ac:dyDescent="0.25">
      <c r="A1196" s="3">
        <f>TITRES_STAT!B1199</f>
        <v>43752</v>
      </c>
      <c r="B1196" s="6">
        <f>TITRES_STAT!D1199</f>
        <v>8.2899999999999991</v>
      </c>
      <c r="C1196" s="2">
        <f t="shared" si="141"/>
        <v>0</v>
      </c>
      <c r="D1196" s="2">
        <f t="shared" si="142"/>
        <v>8.2926000000000002</v>
      </c>
      <c r="E1196" s="2">
        <f t="shared" si="144"/>
        <v>8.2977999999999987</v>
      </c>
      <c r="F1196" s="2">
        <f t="shared" si="145"/>
        <v>8.380099999999997</v>
      </c>
      <c r="G1196" s="2">
        <f t="shared" si="139"/>
        <v>8.8128200000000056</v>
      </c>
      <c r="H1196" s="2">
        <f t="shared" si="143"/>
        <v>9.067249999999996</v>
      </c>
      <c r="I1196" s="2">
        <f t="array" ref="I1196">SUMPRODUCT(B1180:B1199, (ROW(B1180:B1199)-ROW(B1180)+1)) / (20*21/2)</f>
        <v>8.1705285714285729</v>
      </c>
      <c r="J1196" s="2">
        <f t="shared" si="146"/>
        <v>8.4204901468212672</v>
      </c>
      <c r="K1196" s="2">
        <f t="shared" si="140"/>
        <v>8.7008801279733063</v>
      </c>
    </row>
    <row r="1197" spans="1:11" ht="13.5" x14ac:dyDescent="0.25">
      <c r="A1197" s="3">
        <f>TITRES_STAT!B1200</f>
        <v>43754</v>
      </c>
      <c r="B1197" s="6">
        <f>TITRES_STAT!D1200</f>
        <v>8.0429999999999993</v>
      </c>
      <c r="C1197" s="2">
        <f t="shared" si="141"/>
        <v>-0.24699999999999989</v>
      </c>
      <c r="D1197" s="2">
        <f t="shared" si="142"/>
        <v>8.2405999999999988</v>
      </c>
      <c r="E1197" s="2">
        <f t="shared" si="144"/>
        <v>8.2717999999999989</v>
      </c>
      <c r="F1197" s="2">
        <f t="shared" si="145"/>
        <v>8.3536999999999981</v>
      </c>
      <c r="G1197" s="2">
        <f t="shared" si="139"/>
        <v>8.7880200000000048</v>
      </c>
      <c r="H1197" s="2">
        <f t="shared" si="143"/>
        <v>9.0554699999999944</v>
      </c>
      <c r="I1197" s="2">
        <f t="array" ref="I1197">SUMPRODUCT(B1181:B1200, (ROW(B1181:B1200)-ROW(B1181)+1)) / (20*21/2)</f>
        <v>8.0827904761904765</v>
      </c>
      <c r="J1197" s="2">
        <f t="shared" si="146"/>
        <v>8.3845387042668609</v>
      </c>
      <c r="K1197" s="2">
        <f t="shared" si="140"/>
        <v>8.6750809072684714</v>
      </c>
    </row>
    <row r="1198" spans="1:11" ht="13.5" x14ac:dyDescent="0.25">
      <c r="A1198" s="3">
        <f>TITRES_STAT!B1201</f>
        <v>43755</v>
      </c>
      <c r="B1198" s="6">
        <f>TITRES_STAT!D1201</f>
        <v>7.8029999999999999</v>
      </c>
      <c r="C1198" s="2">
        <f t="shared" si="141"/>
        <v>-0.23999999999999932</v>
      </c>
      <c r="D1198" s="2">
        <f t="shared" si="142"/>
        <v>8.1431999999999984</v>
      </c>
      <c r="E1198" s="2">
        <f t="shared" si="144"/>
        <v>8.2217999999999982</v>
      </c>
      <c r="F1198" s="2">
        <f t="shared" si="145"/>
        <v>8.315299999999997</v>
      </c>
      <c r="G1198" s="2">
        <f t="shared" si="139"/>
        <v>8.7584200000000063</v>
      </c>
      <c r="H1198" s="2">
        <f t="shared" si="143"/>
        <v>9.0422099999999954</v>
      </c>
      <c r="I1198" s="2">
        <f t="array" ref="I1198">SUMPRODUCT(B1182:B1201, (ROW(B1182:B1201)-ROW(B1182)+1)) / (20*21/2)</f>
        <v>8.0008952380952394</v>
      </c>
      <c r="J1198" s="2">
        <f t="shared" si="146"/>
        <v>8.3291540657652554</v>
      </c>
      <c r="K1198" s="2">
        <f t="shared" si="140"/>
        <v>8.6408816560030406</v>
      </c>
    </row>
    <row r="1199" spans="1:11" ht="13.5" x14ac:dyDescent="0.25">
      <c r="A1199" s="3">
        <f>TITRES_STAT!B1202</f>
        <v>43756</v>
      </c>
      <c r="B1199" s="6">
        <f>TITRES_STAT!D1202</f>
        <v>7.57</v>
      </c>
      <c r="C1199" s="2">
        <f t="shared" si="141"/>
        <v>-0.23299999999999965</v>
      </c>
      <c r="D1199" s="2">
        <f t="shared" si="142"/>
        <v>7.9991999999999992</v>
      </c>
      <c r="E1199" s="2">
        <f t="shared" si="144"/>
        <v>8.1484999999999985</v>
      </c>
      <c r="F1199" s="2">
        <f t="shared" si="145"/>
        <v>8.2652499999999982</v>
      </c>
      <c r="G1199" s="2">
        <f t="shared" si="139"/>
        <v>8.7241600000000048</v>
      </c>
      <c r="H1199" s="2">
        <f t="shared" si="143"/>
        <v>9.0280649999999945</v>
      </c>
      <c r="I1199" s="2">
        <f t="array" ref="I1199">SUMPRODUCT(B1183:B1202, (ROW(B1183:B1202)-ROW(B1183)+1)) / (20*21/2)</f>
        <v>7.9248095238095244</v>
      </c>
      <c r="J1199" s="2">
        <f t="shared" si="146"/>
        <v>8.2568536785495166</v>
      </c>
      <c r="K1199" s="2">
        <f t="shared" si="140"/>
        <v>8.598886296944098</v>
      </c>
    </row>
    <row r="1200" spans="1:11" ht="13.5" x14ac:dyDescent="0.25">
      <c r="A1200" s="3">
        <f>TITRES_STAT!B1203</f>
        <v>43759</v>
      </c>
      <c r="B1200" s="6">
        <f>TITRES_STAT!D1203</f>
        <v>7.3440000000000003</v>
      </c>
      <c r="C1200" s="2">
        <f t="shared" si="141"/>
        <v>-0.22599999999999998</v>
      </c>
      <c r="D1200" s="2">
        <f t="shared" si="142"/>
        <v>7.81</v>
      </c>
      <c r="E1200" s="2">
        <f t="shared" si="144"/>
        <v>8.0525999999999982</v>
      </c>
      <c r="F1200" s="2">
        <f t="shared" si="145"/>
        <v>8.2038999999999973</v>
      </c>
      <c r="G1200" s="2">
        <f t="shared" si="139"/>
        <v>8.6853800000000039</v>
      </c>
      <c r="H1200" s="2">
        <f t="shared" si="143"/>
        <v>9.0125099999999954</v>
      </c>
      <c r="I1200" s="2">
        <f t="array" ref="I1200">SUMPRODUCT(B1184:B1203, (ROW(B1184:B1203)-ROW(B1184)+1)) / (20*21/2)</f>
        <v>7.8709428571428557</v>
      </c>
      <c r="J1200" s="2">
        <f t="shared" si="146"/>
        <v>8.1699152329733717</v>
      </c>
      <c r="K1200" s="2">
        <f t="shared" si="140"/>
        <v>8.5496750696129578</v>
      </c>
    </row>
    <row r="1201" spans="1:11" ht="13.5" x14ac:dyDescent="0.25">
      <c r="A1201" s="3">
        <f>TITRES_STAT!B1204</f>
        <v>43760</v>
      </c>
      <c r="B1201" s="6">
        <f>TITRES_STAT!D1204</f>
        <v>7.3440000000000003</v>
      </c>
      <c r="C1201" s="2">
        <f t="shared" si="141"/>
        <v>0</v>
      </c>
      <c r="D1201" s="2">
        <f t="shared" si="142"/>
        <v>7.6208</v>
      </c>
      <c r="E1201" s="2">
        <f t="shared" si="144"/>
        <v>7.9566999999999979</v>
      </c>
      <c r="F1201" s="2">
        <f t="shared" si="145"/>
        <v>8.1428999999999974</v>
      </c>
      <c r="G1201" s="2">
        <f t="shared" si="139"/>
        <v>8.646600000000003</v>
      </c>
      <c r="H1201" s="2">
        <f t="shared" si="143"/>
        <v>8.9969549999999963</v>
      </c>
      <c r="I1201" s="2">
        <f t="array" ref="I1201">SUMPRODUCT(B1185:B1204, (ROW(B1185:B1204)-ROW(B1185)+1)) / (20*21/2)</f>
        <v>7.8219714285714268</v>
      </c>
      <c r="J1201" s="2">
        <f t="shared" si="146"/>
        <v>8.0912566393568603</v>
      </c>
      <c r="K1201" s="2">
        <f t="shared" si="140"/>
        <v>8.5023936943340193</v>
      </c>
    </row>
    <row r="1202" spans="1:11" ht="13.5" x14ac:dyDescent="0.25">
      <c r="A1202" s="3">
        <f>TITRES_STAT!B1205</f>
        <v>43761</v>
      </c>
      <c r="B1202" s="6">
        <f>TITRES_STAT!D1205</f>
        <v>7.3440000000000003</v>
      </c>
      <c r="C1202" s="2">
        <f t="shared" si="141"/>
        <v>0</v>
      </c>
      <c r="D1202" s="2">
        <f t="shared" si="142"/>
        <v>7.4809999999999999</v>
      </c>
      <c r="E1202" s="2">
        <f t="shared" si="144"/>
        <v>7.8607999999999993</v>
      </c>
      <c r="F1202" s="2">
        <f t="shared" si="145"/>
        <v>8.0945999999999962</v>
      </c>
      <c r="G1202" s="2">
        <f t="shared" ref="G1202:G1265" si="147">AVERAGE(B1153:B1202)</f>
        <v>8.607820000000002</v>
      </c>
      <c r="H1202" s="2">
        <f t="shared" si="143"/>
        <v>8.9829399999999957</v>
      </c>
      <c r="I1202" s="2">
        <f t="array" ref="I1202">SUMPRODUCT(B1186:B1205, (ROW(B1186:B1205)-ROW(B1186)+1)) / (20*21/2)</f>
        <v>7.776685714285712</v>
      </c>
      <c r="J1202" s="2">
        <f t="shared" si="146"/>
        <v>8.0200893403704931</v>
      </c>
      <c r="K1202" s="2">
        <f t="shared" si="140"/>
        <v>8.4569664906346471</v>
      </c>
    </row>
    <row r="1203" spans="1:11" ht="13.5" x14ac:dyDescent="0.25">
      <c r="A1203" s="3">
        <f>TITRES_STAT!B1206</f>
        <v>43762</v>
      </c>
      <c r="B1203" s="6">
        <f>TITRES_STAT!D1206</f>
        <v>7.5289999999999999</v>
      </c>
      <c r="C1203" s="2">
        <f t="shared" si="141"/>
        <v>0.18499999999999961</v>
      </c>
      <c r="D1203" s="2">
        <f t="shared" si="142"/>
        <v>7.4261999999999997</v>
      </c>
      <c r="E1203" s="2">
        <f t="shared" si="144"/>
        <v>7.7846999999999991</v>
      </c>
      <c r="F1203" s="2">
        <f t="shared" si="145"/>
        <v>8.043199999999997</v>
      </c>
      <c r="G1203" s="2">
        <f t="shared" si="147"/>
        <v>8.5763000000000016</v>
      </c>
      <c r="H1203" s="2">
        <f t="shared" si="143"/>
        <v>8.9698499999999974</v>
      </c>
      <c r="I1203" s="2">
        <f t="array" ref="I1203">SUMPRODUCT(B1187:B1206, (ROW(B1187:B1206)-ROW(B1187)+1)) / (20*21/2)</f>
        <v>7.7174666666666649</v>
      </c>
      <c r="J1203" s="2">
        <f t="shared" si="146"/>
        <v>7.9733189270018752</v>
      </c>
      <c r="K1203" s="2">
        <f t="shared" ref="K1203:K1266" si="148">$K$4*B1203+(1-$K$4)*K1202</f>
        <v>8.4205756478646627</v>
      </c>
    </row>
    <row r="1204" spans="1:11" ht="13.5" x14ac:dyDescent="0.25">
      <c r="A1204" s="3">
        <f>TITRES_STAT!B1207</f>
        <v>43763</v>
      </c>
      <c r="B1204" s="6">
        <f>TITRES_STAT!D1207</f>
        <v>7.5289999999999999</v>
      </c>
      <c r="C1204" s="2">
        <f t="shared" si="141"/>
        <v>0</v>
      </c>
      <c r="D1204" s="2">
        <f t="shared" si="142"/>
        <v>7.418000000000001</v>
      </c>
      <c r="E1204" s="2">
        <f t="shared" si="144"/>
        <v>7.7085999999999997</v>
      </c>
      <c r="F1204" s="2">
        <f t="shared" si="145"/>
        <v>8.0044999999999966</v>
      </c>
      <c r="G1204" s="2">
        <f t="shared" si="147"/>
        <v>8.5419</v>
      </c>
      <c r="H1204" s="2">
        <f t="shared" si="143"/>
        <v>8.9559749999999969</v>
      </c>
      <c r="I1204" s="2">
        <f t="array" ref="I1204">SUMPRODUCT(B1188:B1207, (ROW(B1188:B1207)-ROW(B1188)+1)) / (20*21/2)</f>
        <v>7.6810999999999998</v>
      </c>
      <c r="J1204" s="2">
        <f t="shared" si="146"/>
        <v>7.9310028387159823</v>
      </c>
      <c r="K1204" s="2">
        <f t="shared" si="148"/>
        <v>8.38561189696801</v>
      </c>
    </row>
    <row r="1205" spans="1:11" ht="13.5" x14ac:dyDescent="0.25">
      <c r="A1205" s="3">
        <f>TITRES_STAT!B1208</f>
        <v>43766</v>
      </c>
      <c r="B1205" s="6">
        <f>TITRES_STAT!D1208</f>
        <v>7.5289999999999999</v>
      </c>
      <c r="C1205" s="2">
        <f t="shared" si="141"/>
        <v>0</v>
      </c>
      <c r="D1205" s="2">
        <f t="shared" si="142"/>
        <v>7.4550000000000001</v>
      </c>
      <c r="E1205" s="2">
        <f t="shared" si="144"/>
        <v>7.6324999999999985</v>
      </c>
      <c r="F1205" s="2">
        <f t="shared" si="145"/>
        <v>7.9657999999999971</v>
      </c>
      <c r="G1205" s="2">
        <f t="shared" si="147"/>
        <v>8.5020199999999999</v>
      </c>
      <c r="H1205" s="2">
        <f t="shared" si="143"/>
        <v>8.9420999999999964</v>
      </c>
      <c r="I1205" s="2">
        <f t="array" ref="I1205">SUMPRODUCT(B1189:B1208, (ROW(B1189:B1208)-ROW(B1189)+1)) / (20*21/2)</f>
        <v>7.6483857142857135</v>
      </c>
      <c r="J1205" s="2">
        <f t="shared" si="146"/>
        <v>7.8927168540763653</v>
      </c>
      <c r="K1205" s="2">
        <f t="shared" si="148"/>
        <v>8.3520192735575005</v>
      </c>
    </row>
    <row r="1206" spans="1:11" ht="13.5" x14ac:dyDescent="0.25">
      <c r="A1206" s="3">
        <f>TITRES_STAT!B1209</f>
        <v>43767</v>
      </c>
      <c r="B1206" s="6">
        <f>TITRES_STAT!D1209</f>
        <v>7.3440000000000003</v>
      </c>
      <c r="C1206" s="2">
        <f t="shared" si="141"/>
        <v>-0.18499999999999961</v>
      </c>
      <c r="D1206" s="2">
        <f t="shared" si="142"/>
        <v>7.4550000000000001</v>
      </c>
      <c r="E1206" s="2">
        <f t="shared" si="144"/>
        <v>7.5378999999999987</v>
      </c>
      <c r="F1206" s="2">
        <f t="shared" si="145"/>
        <v>7.9178499999999969</v>
      </c>
      <c r="G1206" s="2">
        <f t="shared" si="147"/>
        <v>8.4584400000000013</v>
      </c>
      <c r="H1206" s="2">
        <f t="shared" si="143"/>
        <v>8.9283999999999963</v>
      </c>
      <c r="I1206" s="2">
        <f t="array" ref="I1206">SUMPRODUCT(B1190:B1209, (ROW(B1190:B1209)-ROW(B1190)+1)) / (20*21/2)</f>
        <v>7.612847619047618</v>
      </c>
      <c r="J1206" s="2">
        <f t="shared" si="146"/>
        <v>7.8404581060690921</v>
      </c>
      <c r="K1206" s="2">
        <f t="shared" si="148"/>
        <v>8.3124891059670105</v>
      </c>
    </row>
    <row r="1207" spans="1:11" ht="13.5" x14ac:dyDescent="0.25">
      <c r="A1207" s="3">
        <f>TITRES_STAT!B1210</f>
        <v>43768</v>
      </c>
      <c r="B1207" s="6">
        <f>TITRES_STAT!D1210</f>
        <v>7.5359999999999996</v>
      </c>
      <c r="C1207" s="2">
        <f t="shared" si="141"/>
        <v>0.19199999999999928</v>
      </c>
      <c r="D1207" s="2">
        <f t="shared" si="142"/>
        <v>7.4933999999999994</v>
      </c>
      <c r="E1207" s="2">
        <f t="shared" si="144"/>
        <v>7.4871999999999987</v>
      </c>
      <c r="F1207" s="2">
        <f t="shared" si="145"/>
        <v>7.8794999999999975</v>
      </c>
      <c r="G1207" s="2">
        <f t="shared" si="147"/>
        <v>8.4241799999999998</v>
      </c>
      <c r="H1207" s="2">
        <f t="shared" si="143"/>
        <v>8.916134999999997</v>
      </c>
      <c r="I1207" s="2">
        <f t="array" ref="I1207">SUMPRODUCT(B1191:B1210, (ROW(B1191:B1210)-ROW(B1191)+1)) / (20*21/2)</f>
        <v>7.5812857142857126</v>
      </c>
      <c r="J1207" s="2">
        <f t="shared" si="146"/>
        <v>7.8114620959672738</v>
      </c>
      <c r="K1207" s="2">
        <f t="shared" si="148"/>
        <v>8.2820385527918337</v>
      </c>
    </row>
    <row r="1208" spans="1:11" ht="13.5" x14ac:dyDescent="0.25">
      <c r="A1208" s="3">
        <f>TITRES_STAT!B1211</f>
        <v>43769</v>
      </c>
      <c r="B1208" s="6">
        <f>TITRES_STAT!D1211</f>
        <v>7.5359999999999996</v>
      </c>
      <c r="C1208" s="2">
        <f t="shared" si="141"/>
        <v>0</v>
      </c>
      <c r="D1208" s="2">
        <f t="shared" si="142"/>
        <v>7.4948000000000006</v>
      </c>
      <c r="E1208" s="2">
        <f t="shared" si="144"/>
        <v>7.4604999999999988</v>
      </c>
      <c r="F1208" s="2">
        <f t="shared" si="145"/>
        <v>7.8411499999999972</v>
      </c>
      <c r="G1208" s="2">
        <f t="shared" si="147"/>
        <v>8.3885600000000018</v>
      </c>
      <c r="H1208" s="2">
        <f t="shared" si="143"/>
        <v>8.9024499999999982</v>
      </c>
      <c r="I1208" s="2">
        <f t="array" ref="I1208">SUMPRODUCT(B1192:B1211, (ROW(B1192:B1211)-ROW(B1192)+1)) / (20*21/2)</f>
        <v>7.5537000000000001</v>
      </c>
      <c r="J1208" s="2">
        <f t="shared" si="146"/>
        <v>7.7852276106370573</v>
      </c>
      <c r="K1208" s="2">
        <f t="shared" si="148"/>
        <v>8.2527821389568601</v>
      </c>
    </row>
    <row r="1209" spans="1:11" ht="13.5" x14ac:dyDescent="0.25">
      <c r="A1209" s="3">
        <f>TITRES_STAT!B1212</f>
        <v>43770</v>
      </c>
      <c r="B1209" s="6">
        <f>TITRES_STAT!D1212</f>
        <v>7.468</v>
      </c>
      <c r="C1209" s="2">
        <f t="shared" si="141"/>
        <v>-6.7999999999999616E-2</v>
      </c>
      <c r="D1209" s="2">
        <f t="shared" si="142"/>
        <v>7.4825999999999997</v>
      </c>
      <c r="E1209" s="2">
        <f t="shared" si="144"/>
        <v>7.4503000000000004</v>
      </c>
      <c r="F1209" s="2">
        <f t="shared" si="145"/>
        <v>7.7993999999999968</v>
      </c>
      <c r="G1209" s="2">
        <f t="shared" si="147"/>
        <v>8.351580000000002</v>
      </c>
      <c r="H1209" s="2">
        <f t="shared" si="143"/>
        <v>8.888424999999998</v>
      </c>
      <c r="I1209" s="2">
        <f t="array" ref="I1209">SUMPRODUCT(B1193:B1212, (ROW(B1193:B1212)-ROW(B1193)+1)) / (20*21/2)</f>
        <v>7.5300904761904759</v>
      </c>
      <c r="J1209" s="2">
        <f t="shared" si="146"/>
        <v>7.7550154572430516</v>
      </c>
      <c r="K1209" s="2">
        <f t="shared" si="148"/>
        <v>8.22200636880169</v>
      </c>
    </row>
    <row r="1210" spans="1:11" ht="13.5" x14ac:dyDescent="0.25">
      <c r="A1210" s="3">
        <f>TITRES_STAT!B1213</f>
        <v>43773</v>
      </c>
      <c r="B1210" s="6">
        <f>TITRES_STAT!D1213</f>
        <v>7.468</v>
      </c>
      <c r="C1210" s="2">
        <f t="shared" si="141"/>
        <v>0</v>
      </c>
      <c r="D1210" s="2">
        <f t="shared" si="142"/>
        <v>7.4703999999999997</v>
      </c>
      <c r="E1210" s="2">
        <f t="shared" si="144"/>
        <v>7.4627000000000008</v>
      </c>
      <c r="F1210" s="2">
        <f t="shared" si="145"/>
        <v>7.7576499999999964</v>
      </c>
      <c r="G1210" s="2">
        <f t="shared" si="147"/>
        <v>8.3146000000000022</v>
      </c>
      <c r="H1210" s="2">
        <f t="shared" si="143"/>
        <v>8.8739899999999992</v>
      </c>
      <c r="I1210" s="2">
        <f t="array" ref="I1210">SUMPRODUCT(B1194:B1213, (ROW(B1194:B1213)-ROW(B1194)+1)) / (20*21/2)</f>
        <v>7.4915047619047614</v>
      </c>
      <c r="J1210" s="2">
        <f t="shared" si="146"/>
        <v>7.7276806517913323</v>
      </c>
      <c r="K1210" s="2">
        <f t="shared" si="148"/>
        <v>8.1924374915937808</v>
      </c>
    </row>
    <row r="1211" spans="1:11" ht="13.5" x14ac:dyDescent="0.25">
      <c r="A1211" s="3">
        <f>TITRES_STAT!B1214</f>
        <v>43774</v>
      </c>
      <c r="B1211" s="6">
        <f>TITRES_STAT!D1214</f>
        <v>7.468</v>
      </c>
      <c r="C1211" s="2">
        <f t="shared" si="141"/>
        <v>0</v>
      </c>
      <c r="D1211" s="2">
        <f t="shared" si="142"/>
        <v>7.4951999999999996</v>
      </c>
      <c r="E1211" s="2">
        <f t="shared" si="144"/>
        <v>7.4751000000000003</v>
      </c>
      <c r="F1211" s="2">
        <f t="shared" si="145"/>
        <v>7.715899999999996</v>
      </c>
      <c r="G1211" s="2">
        <f t="shared" si="147"/>
        <v>8.2776200000000024</v>
      </c>
      <c r="H1211" s="2">
        <f t="shared" si="143"/>
        <v>8.8595550000000003</v>
      </c>
      <c r="I1211" s="2">
        <f t="array" ref="I1211">SUMPRODUCT(B1195:B1214, (ROW(B1195:B1214)-ROW(B1195)+1)) / (20*21/2)</f>
        <v>7.4577809523809524</v>
      </c>
      <c r="J1211" s="2">
        <f t="shared" si="146"/>
        <v>7.7029491611445389</v>
      </c>
      <c r="K1211" s="2">
        <f t="shared" si="148"/>
        <v>8.1640281781979471</v>
      </c>
    </row>
    <row r="1212" spans="1:11" ht="13.5" x14ac:dyDescent="0.25">
      <c r="A1212" s="3">
        <f>TITRES_STAT!B1215</f>
        <v>43775</v>
      </c>
      <c r="B1212" s="6">
        <f>TITRES_STAT!D1215</f>
        <v>7.468</v>
      </c>
      <c r="C1212" s="2">
        <f t="shared" si="141"/>
        <v>0</v>
      </c>
      <c r="D1212" s="2">
        <f t="shared" si="142"/>
        <v>7.4816000000000003</v>
      </c>
      <c r="E1212" s="2">
        <f t="shared" si="144"/>
        <v>7.4875000000000016</v>
      </c>
      <c r="F1212" s="2">
        <f t="shared" si="145"/>
        <v>7.6741499999999974</v>
      </c>
      <c r="G1212" s="2">
        <f t="shared" si="147"/>
        <v>8.2406400000000026</v>
      </c>
      <c r="H1212" s="2">
        <f t="shared" si="143"/>
        <v>8.8451200000000014</v>
      </c>
      <c r="I1212" s="2">
        <f t="array" ref="I1212">SUMPRODUCT(B1196:B1215, (ROW(B1196:B1215)-ROW(B1196)+1)) / (20*21/2)</f>
        <v>7.428919047619047</v>
      </c>
      <c r="J1212" s="2">
        <f t="shared" si="146"/>
        <v>7.680573050559345</v>
      </c>
      <c r="K1212" s="2">
        <f t="shared" si="148"/>
        <v>8.1367329555235184</v>
      </c>
    </row>
    <row r="1213" spans="1:11" ht="13.5" x14ac:dyDescent="0.25">
      <c r="A1213" s="3">
        <f>TITRES_STAT!B1216</f>
        <v>43776</v>
      </c>
      <c r="B1213" s="6">
        <f>TITRES_STAT!D1216</f>
        <v>7.2690000000000001</v>
      </c>
      <c r="C1213" s="2">
        <f t="shared" si="141"/>
        <v>-0.19899999999999984</v>
      </c>
      <c r="D1213" s="2">
        <f t="shared" si="142"/>
        <v>7.4281999999999995</v>
      </c>
      <c r="E1213" s="2">
        <f t="shared" si="144"/>
        <v>7.4615000000000027</v>
      </c>
      <c r="F1213" s="2">
        <f t="shared" si="145"/>
        <v>7.6230999999999982</v>
      </c>
      <c r="G1213" s="2">
        <f t="shared" si="147"/>
        <v>8.2105000000000015</v>
      </c>
      <c r="H1213" s="2">
        <f t="shared" si="143"/>
        <v>8.8296900000000011</v>
      </c>
      <c r="I1213" s="2">
        <f t="array" ref="I1213">SUMPRODUCT(B1197:B1216, (ROW(B1197:B1216)-ROW(B1197)+1)) / (20*21/2)</f>
        <v>7.402919047619049</v>
      </c>
      <c r="J1213" s="2">
        <f t="shared" si="146"/>
        <v>7.6413756171727405</v>
      </c>
      <c r="K1213" s="2">
        <f t="shared" si="148"/>
        <v>8.1027042121696553</v>
      </c>
    </row>
    <row r="1214" spans="1:11" ht="13.5" x14ac:dyDescent="0.25">
      <c r="A1214" s="3">
        <f>TITRES_STAT!B1217</f>
        <v>43777</v>
      </c>
      <c r="B1214" s="6">
        <f>TITRES_STAT!D1217</f>
        <v>7.2690000000000001</v>
      </c>
      <c r="C1214" s="2">
        <f t="shared" si="141"/>
        <v>0</v>
      </c>
      <c r="D1214" s="2">
        <f t="shared" si="142"/>
        <v>7.3883999999999999</v>
      </c>
      <c r="E1214" s="2">
        <f t="shared" si="144"/>
        <v>7.435500000000002</v>
      </c>
      <c r="F1214" s="2">
        <f t="shared" si="145"/>
        <v>7.5720499999999999</v>
      </c>
      <c r="G1214" s="2">
        <f t="shared" si="147"/>
        <v>8.1803600000000003</v>
      </c>
      <c r="H1214" s="2">
        <f t="shared" si="143"/>
        <v>8.8142600000000009</v>
      </c>
      <c r="I1214" s="2">
        <f t="array" ref="I1214">SUMPRODUCT(B1198:B1217, (ROW(B1198:B1217)-ROW(B1198)+1)) / (20*21/2)</f>
        <v>7.3818809523809534</v>
      </c>
      <c r="J1214" s="2">
        <f t="shared" si="146"/>
        <v>7.6059112726800988</v>
      </c>
      <c r="K1214" s="2">
        <f t="shared" si="148"/>
        <v>8.0700099293394736</v>
      </c>
    </row>
    <row r="1215" spans="1:11" ht="13.5" x14ac:dyDescent="0.25">
      <c r="A1215" s="3">
        <f>TITRES_STAT!B1218</f>
        <v>43780</v>
      </c>
      <c r="B1215" s="6">
        <f>TITRES_STAT!D1218</f>
        <v>7.2690000000000001</v>
      </c>
      <c r="C1215" s="2">
        <f t="shared" si="141"/>
        <v>0</v>
      </c>
      <c r="D1215" s="2">
        <f t="shared" si="142"/>
        <v>7.3485999999999994</v>
      </c>
      <c r="E1215" s="2">
        <f t="shared" si="144"/>
        <v>7.4094999999999995</v>
      </c>
      <c r="F1215" s="2">
        <f t="shared" si="145"/>
        <v>7.5210000000000008</v>
      </c>
      <c r="G1215" s="2">
        <f t="shared" si="147"/>
        <v>8.1492599999999999</v>
      </c>
      <c r="H1215" s="2">
        <f t="shared" si="143"/>
        <v>8.8003450000000001</v>
      </c>
      <c r="I1215" s="2">
        <f t="array" ref="I1215">SUMPRODUCT(B1199:B1218, (ROW(B1199:B1218)-ROW(B1199)+1)) / (20*21/2)</f>
        <v>7.3529142857142853</v>
      </c>
      <c r="J1215" s="2">
        <f t="shared" si="146"/>
        <v>7.5738244848058036</v>
      </c>
      <c r="K1215" s="2">
        <f t="shared" si="148"/>
        <v>8.0385977752477302</v>
      </c>
    </row>
    <row r="1216" spans="1:11" ht="13.5" x14ac:dyDescent="0.25">
      <c r="A1216" s="3">
        <f>TITRES_STAT!B1219</f>
        <v>43781</v>
      </c>
      <c r="B1216" s="6">
        <f>TITRES_STAT!D1219</f>
        <v>7.2480000000000002</v>
      </c>
      <c r="C1216" s="2">
        <f t="shared" si="141"/>
        <v>-2.0999999999999908E-2</v>
      </c>
      <c r="D1216" s="2">
        <f t="shared" si="142"/>
        <v>7.3045999999999989</v>
      </c>
      <c r="E1216" s="2">
        <f t="shared" si="144"/>
        <v>7.3999000000000006</v>
      </c>
      <c r="F1216" s="2">
        <f t="shared" si="145"/>
        <v>7.4689000000000005</v>
      </c>
      <c r="G1216" s="2">
        <f t="shared" si="147"/>
        <v>8.1177399999999995</v>
      </c>
      <c r="H1216" s="2">
        <f t="shared" si="143"/>
        <v>8.7885600000000021</v>
      </c>
      <c r="I1216" s="2">
        <f t="array" ref="I1216">SUMPRODUCT(B1200:B1219, (ROW(B1200:B1219)-ROW(B1200)+1)) / (20*21/2)</f>
        <v>7.3271761904761901</v>
      </c>
      <c r="J1216" s="2">
        <f t="shared" si="146"/>
        <v>7.5427935814909652</v>
      </c>
      <c r="K1216" s="2">
        <f t="shared" si="148"/>
        <v>8.0075939409242896</v>
      </c>
    </row>
    <row r="1217" spans="1:11" ht="13.5" x14ac:dyDescent="0.25">
      <c r="A1217" s="3">
        <f>TITRES_STAT!B1220</f>
        <v>43782</v>
      </c>
      <c r="B1217" s="6">
        <f>TITRES_STAT!D1220</f>
        <v>7.2480000000000002</v>
      </c>
      <c r="C1217" s="2">
        <f t="shared" si="141"/>
        <v>0</v>
      </c>
      <c r="D1217" s="2">
        <f t="shared" si="142"/>
        <v>7.2606000000000011</v>
      </c>
      <c r="E1217" s="2">
        <f t="shared" si="144"/>
        <v>7.3711000000000002</v>
      </c>
      <c r="F1217" s="2">
        <f t="shared" si="145"/>
        <v>7.4291499999999999</v>
      </c>
      <c r="G1217" s="2">
        <f t="shared" si="147"/>
        <v>8.0862199999999991</v>
      </c>
      <c r="H1217" s="2">
        <f t="shared" si="143"/>
        <v>8.7774400000000021</v>
      </c>
      <c r="I1217" s="2">
        <f t="array" ref="I1217">SUMPRODUCT(B1201:B1220, (ROW(B1201:B1220)-ROW(B1201)+1)) / (20*21/2)</f>
        <v>7.3035571428571417</v>
      </c>
      <c r="J1217" s="2">
        <f t="shared" si="146"/>
        <v>7.5147180023013496</v>
      </c>
      <c r="K1217" s="2">
        <f t="shared" si="148"/>
        <v>7.9778059432409849</v>
      </c>
    </row>
    <row r="1218" spans="1:11" ht="13.5" x14ac:dyDescent="0.25">
      <c r="A1218" s="3">
        <f>TITRES_STAT!B1221</f>
        <v>43783</v>
      </c>
      <c r="B1218" s="6">
        <f>TITRES_STAT!D1221</f>
        <v>7.125</v>
      </c>
      <c r="C1218" s="2">
        <f t="shared" si="141"/>
        <v>-0.12300000000000022</v>
      </c>
      <c r="D1218" s="2">
        <f t="shared" si="142"/>
        <v>7.2318000000000016</v>
      </c>
      <c r="E1218" s="2">
        <f t="shared" si="144"/>
        <v>7.33</v>
      </c>
      <c r="F1218" s="2">
        <f t="shared" si="145"/>
        <v>7.3952499999999999</v>
      </c>
      <c r="G1218" s="2">
        <f t="shared" si="147"/>
        <v>8.0479800000000008</v>
      </c>
      <c r="H1218" s="2">
        <f t="shared" si="143"/>
        <v>8.7657050000000023</v>
      </c>
      <c r="I1218" s="2">
        <f t="array" ref="I1218">SUMPRODUCT(B1202:B1221, (ROW(B1202:B1221)-ROW(B1202)+1)) / (20*21/2)</f>
        <v>7.2809809523809514</v>
      </c>
      <c r="J1218" s="2">
        <f t="shared" si="146"/>
        <v>7.4776020020821736</v>
      </c>
      <c r="K1218" s="2">
        <f t="shared" si="148"/>
        <v>7.9443625729178091</v>
      </c>
    </row>
    <row r="1219" spans="1:11" ht="13.5" x14ac:dyDescent="0.25">
      <c r="A1219" s="3">
        <f>TITRES_STAT!B1222</f>
        <v>43784</v>
      </c>
      <c r="B1219" s="6">
        <f>TITRES_STAT!D1222</f>
        <v>7.125</v>
      </c>
      <c r="C1219" s="2">
        <f t="shared" si="141"/>
        <v>0</v>
      </c>
      <c r="D1219" s="2">
        <f t="shared" si="142"/>
        <v>7.2030000000000003</v>
      </c>
      <c r="E1219" s="2">
        <f t="shared" si="144"/>
        <v>7.2956999999999992</v>
      </c>
      <c r="F1219" s="2">
        <f t="shared" si="145"/>
        <v>7.373000000000002</v>
      </c>
      <c r="G1219" s="2">
        <f t="shared" si="147"/>
        <v>8.0097400000000007</v>
      </c>
      <c r="H1219" s="2">
        <f t="shared" si="143"/>
        <v>8.7528050000000022</v>
      </c>
      <c r="I1219" s="2">
        <f t="array" ref="I1219">SUMPRODUCT(B1203:B1222, (ROW(B1203:B1222)-ROW(B1203)+1)) / (20*21/2)</f>
        <v>7.2594476190476183</v>
      </c>
      <c r="J1219" s="2">
        <f t="shared" si="146"/>
        <v>7.4440208590267289</v>
      </c>
      <c r="K1219" s="2">
        <f t="shared" si="148"/>
        <v>7.9122307073131894</v>
      </c>
    </row>
    <row r="1220" spans="1:11" ht="13.5" x14ac:dyDescent="0.25">
      <c r="A1220" s="3">
        <f>TITRES_STAT!B1223</f>
        <v>43787</v>
      </c>
      <c r="B1220" s="6">
        <f>TITRES_STAT!D1223</f>
        <v>7.125</v>
      </c>
      <c r="C1220" s="2">
        <f t="shared" ref="C1220:C1283" si="149">B1220-B1219</f>
        <v>0</v>
      </c>
      <c r="D1220" s="2">
        <f t="shared" si="142"/>
        <v>7.1742000000000008</v>
      </c>
      <c r="E1220" s="2">
        <f t="shared" si="144"/>
        <v>7.2613999999999992</v>
      </c>
      <c r="F1220" s="2">
        <f t="shared" si="145"/>
        <v>7.3620500000000018</v>
      </c>
      <c r="G1220" s="2">
        <f t="shared" si="147"/>
        <v>7.9714999999999998</v>
      </c>
      <c r="H1220" s="2">
        <f t="shared" si="143"/>
        <v>8.739905000000002</v>
      </c>
      <c r="I1220" s="2">
        <f t="array" ref="I1220">SUMPRODUCT(B1204:B1223, (ROW(B1204:B1223)-ROW(B1204)+1)) / (20*21/2)</f>
        <v>7.2389571428571431</v>
      </c>
      <c r="J1220" s="2">
        <f t="shared" si="146"/>
        <v>7.4136379200718023</v>
      </c>
      <c r="K1220" s="2">
        <f t="shared" si="148"/>
        <v>7.8813589148695353</v>
      </c>
    </row>
    <row r="1221" spans="1:11" ht="13.5" x14ac:dyDescent="0.25">
      <c r="A1221" s="3">
        <f>TITRES_STAT!B1224</f>
        <v>43788</v>
      </c>
      <c r="B1221" s="6">
        <f>TITRES_STAT!D1224</f>
        <v>7.125</v>
      </c>
      <c r="C1221" s="2">
        <f t="shared" si="149"/>
        <v>0</v>
      </c>
      <c r="D1221" s="2">
        <f t="shared" si="142"/>
        <v>7.1496000000000013</v>
      </c>
      <c r="E1221" s="2">
        <f t="shared" si="144"/>
        <v>7.2270999999999983</v>
      </c>
      <c r="F1221" s="2">
        <f t="shared" si="145"/>
        <v>7.3511000000000024</v>
      </c>
      <c r="G1221" s="2">
        <f t="shared" si="147"/>
        <v>7.937380000000001</v>
      </c>
      <c r="H1221" s="2">
        <f t="shared" si="143"/>
        <v>8.7270050000000019</v>
      </c>
      <c r="I1221" s="2">
        <f t="array" ref="I1221">SUMPRODUCT(B1205:B1224, (ROW(B1205:B1224)-ROW(B1205)+1)) / (20*21/2)</f>
        <v>7.2203904761904774</v>
      </c>
      <c r="J1221" s="2">
        <f t="shared" si="146"/>
        <v>7.3861485943506784</v>
      </c>
      <c r="K1221" s="2">
        <f t="shared" si="148"/>
        <v>7.8516977809530832</v>
      </c>
    </row>
    <row r="1222" spans="1:11" ht="13.5" x14ac:dyDescent="0.25">
      <c r="A1222" s="3">
        <f>TITRES_STAT!B1225</f>
        <v>43789</v>
      </c>
      <c r="B1222" s="6">
        <f>TITRES_STAT!D1225</f>
        <v>7.125</v>
      </c>
      <c r="C1222" s="2">
        <f t="shared" si="149"/>
        <v>0</v>
      </c>
      <c r="D1222" s="2">
        <f t="shared" ref="D1222:D1285" si="150">AVERAGE(B1218:B1222)</f>
        <v>7.125</v>
      </c>
      <c r="E1222" s="2">
        <f t="shared" si="144"/>
        <v>7.1928000000000001</v>
      </c>
      <c r="F1222" s="2">
        <f t="shared" si="145"/>
        <v>7.3401500000000031</v>
      </c>
      <c r="G1222" s="2">
        <f t="shared" si="147"/>
        <v>7.9032600000000004</v>
      </c>
      <c r="H1222" s="2">
        <f t="shared" si="143"/>
        <v>8.714105</v>
      </c>
      <c r="I1222" s="2">
        <f t="array" ref="I1222">SUMPRODUCT(B1206:B1225, (ROW(B1206:B1225)-ROW(B1206)+1)) / (20*21/2)</f>
        <v>7.2135571428571428</v>
      </c>
      <c r="J1222" s="2">
        <f t="shared" si="146"/>
        <v>7.3612772996506139</v>
      </c>
      <c r="K1222" s="2">
        <f t="shared" si="148"/>
        <v>7.8231998287588445</v>
      </c>
    </row>
    <row r="1223" spans="1:11" ht="13.5" x14ac:dyDescent="0.25">
      <c r="A1223" s="3">
        <f>TITRES_STAT!B1226</f>
        <v>43790</v>
      </c>
      <c r="B1223" s="6">
        <f>TITRES_STAT!D1226</f>
        <v>7.125</v>
      </c>
      <c r="C1223" s="2">
        <f t="shared" si="149"/>
        <v>0</v>
      </c>
      <c r="D1223" s="2">
        <f t="shared" si="150"/>
        <v>7.125</v>
      </c>
      <c r="E1223" s="2">
        <f t="shared" si="144"/>
        <v>7.1784000000000008</v>
      </c>
      <c r="F1223" s="2">
        <f t="shared" si="145"/>
        <v>7.3199500000000031</v>
      </c>
      <c r="G1223" s="2">
        <f t="shared" si="147"/>
        <v>7.8691399999999998</v>
      </c>
      <c r="H1223" s="2">
        <f t="shared" si="143"/>
        <v>8.7012049999999999</v>
      </c>
      <c r="I1223" s="2">
        <f t="array" ref="I1223">SUMPRODUCT(B1207:B1226, (ROW(B1207:B1226)-ROW(B1207)+1)) / (20*21/2)</f>
        <v>7.2113952380952373</v>
      </c>
      <c r="J1223" s="2">
        <f t="shared" si="146"/>
        <v>7.3387746996838894</v>
      </c>
      <c r="K1223" s="2">
        <f t="shared" si="148"/>
        <v>7.7958194433173214</v>
      </c>
    </row>
    <row r="1224" spans="1:11" ht="13.5" x14ac:dyDescent="0.25">
      <c r="A1224" s="3">
        <f>TITRES_STAT!B1227</f>
        <v>43791</v>
      </c>
      <c r="B1224" s="6">
        <f>TITRES_STAT!D1227</f>
        <v>7.125</v>
      </c>
      <c r="C1224" s="2">
        <f t="shared" si="149"/>
        <v>0</v>
      </c>
      <c r="D1224" s="2">
        <f t="shared" si="150"/>
        <v>7.125</v>
      </c>
      <c r="E1224" s="2">
        <f t="shared" si="144"/>
        <v>7.1639999999999997</v>
      </c>
      <c r="F1224" s="2">
        <f t="shared" si="145"/>
        <v>7.2997500000000013</v>
      </c>
      <c r="G1224" s="2">
        <f t="shared" si="147"/>
        <v>7.8350199999999992</v>
      </c>
      <c r="H1224" s="2">
        <f t="shared" si="143"/>
        <v>8.6883049999999997</v>
      </c>
      <c r="I1224" s="2">
        <f t="array" ref="I1224">SUMPRODUCT(B1208:B1227, (ROW(B1208:B1227)-ROW(B1208)+1)) / (20*21/2)</f>
        <v>7.210290476190476</v>
      </c>
      <c r="J1224" s="2">
        <f t="shared" si="146"/>
        <v>7.3184152044759001</v>
      </c>
      <c r="K1224" s="2">
        <f t="shared" si="148"/>
        <v>7.7695127984813483</v>
      </c>
    </row>
    <row r="1225" spans="1:11" ht="13.5" x14ac:dyDescent="0.25">
      <c r="A1225" s="3">
        <f>TITRES_STAT!B1228</f>
        <v>43794</v>
      </c>
      <c r="B1225" s="6">
        <f>TITRES_STAT!D1228</f>
        <v>7.2279999999999998</v>
      </c>
      <c r="C1225" s="2">
        <f t="shared" si="149"/>
        <v>0.10299999999999976</v>
      </c>
      <c r="D1225" s="2">
        <f t="shared" si="150"/>
        <v>7.1456</v>
      </c>
      <c r="E1225" s="2">
        <f t="shared" si="144"/>
        <v>7.1599000000000004</v>
      </c>
      <c r="F1225" s="2">
        <f t="shared" si="145"/>
        <v>7.2847000000000008</v>
      </c>
      <c r="G1225" s="2">
        <f t="shared" si="147"/>
        <v>7.8030999999999997</v>
      </c>
      <c r="H1225" s="2">
        <f t="shared" si="143"/>
        <v>8.6759199999999996</v>
      </c>
      <c r="I1225" s="2">
        <f t="array" ref="I1225">SUMPRODUCT(B1209:B1228, (ROW(B1209:B1228)-ROW(B1209)+1)) / (20*21/2)</f>
        <v>7.210457142857142</v>
      </c>
      <c r="J1225" s="2">
        <f t="shared" si="146"/>
        <v>7.3098042326210528</v>
      </c>
      <c r="K1225" s="2">
        <f t="shared" si="148"/>
        <v>7.7482770024624719</v>
      </c>
    </row>
    <row r="1226" spans="1:11" ht="13.5" x14ac:dyDescent="0.25">
      <c r="A1226" s="3">
        <f>TITRES_STAT!B1229</f>
        <v>43795</v>
      </c>
      <c r="B1226" s="6">
        <f>TITRES_STAT!D1229</f>
        <v>7.2619999999999996</v>
      </c>
      <c r="C1226" s="2">
        <f t="shared" si="149"/>
        <v>3.3999999999999808E-2</v>
      </c>
      <c r="D1226" s="2">
        <f t="shared" si="150"/>
        <v>7.173</v>
      </c>
      <c r="E1226" s="2">
        <f t="shared" si="144"/>
        <v>7.1612999999999998</v>
      </c>
      <c r="F1226" s="2">
        <f t="shared" si="145"/>
        <v>7.2806000000000015</v>
      </c>
      <c r="G1226" s="2">
        <f t="shared" si="147"/>
        <v>7.7718599999999993</v>
      </c>
      <c r="H1226" s="2">
        <f t="shared" ref="H1226:H1289" si="151">AVERAGE(B1027:B1226)</f>
        <v>8.6637049999999984</v>
      </c>
      <c r="I1226" s="2">
        <f t="array" ref="I1226">SUMPRODUCT(B1210:B1229, (ROW(B1210:B1229)-ROW(B1210)+1)) / (20*21/2)</f>
        <v>7.2047523809523808</v>
      </c>
      <c r="J1226" s="2">
        <f t="shared" si="146"/>
        <v>7.3052514485619051</v>
      </c>
      <c r="K1226" s="2">
        <f t="shared" si="148"/>
        <v>7.7292073160913946</v>
      </c>
    </row>
    <row r="1227" spans="1:11" ht="13.5" x14ac:dyDescent="0.25">
      <c r="A1227" s="3">
        <f>TITRES_STAT!B1230</f>
        <v>43796</v>
      </c>
      <c r="B1227" s="6">
        <f>TITRES_STAT!D1230</f>
        <v>7.2690000000000001</v>
      </c>
      <c r="C1227" s="2">
        <f t="shared" si="149"/>
        <v>7.0000000000005613E-3</v>
      </c>
      <c r="D1227" s="2">
        <f t="shared" si="150"/>
        <v>7.2018000000000004</v>
      </c>
      <c r="E1227" s="2">
        <f t="shared" si="144"/>
        <v>7.1634000000000002</v>
      </c>
      <c r="F1227" s="2">
        <f t="shared" si="145"/>
        <v>7.2672499999999998</v>
      </c>
      <c r="G1227" s="2">
        <f t="shared" si="147"/>
        <v>7.7458200000000001</v>
      </c>
      <c r="H1227" s="2">
        <f t="shared" si="151"/>
        <v>8.6506099999999986</v>
      </c>
      <c r="I1227" s="2">
        <f t="array" ref="I1227">SUMPRODUCT(B1211:B1230, (ROW(B1211:B1230)-ROW(B1211)+1)) / (20*21/2)</f>
        <v>7.2003523809523813</v>
      </c>
      <c r="J1227" s="2">
        <f t="shared" si="146"/>
        <v>7.3017989296512473</v>
      </c>
      <c r="K1227" s="2">
        <f t="shared" si="148"/>
        <v>7.7111599703623206</v>
      </c>
    </row>
    <row r="1228" spans="1:11" ht="13.5" x14ac:dyDescent="0.25">
      <c r="A1228" s="3">
        <f>TITRES_STAT!B1231</f>
        <v>43797</v>
      </c>
      <c r="B1228" s="6">
        <f>TITRES_STAT!D1231</f>
        <v>7.2690000000000001</v>
      </c>
      <c r="C1228" s="2">
        <f t="shared" si="149"/>
        <v>0</v>
      </c>
      <c r="D1228" s="2">
        <f t="shared" si="150"/>
        <v>7.2305999999999999</v>
      </c>
      <c r="E1228" s="2">
        <f t="shared" ref="E1228:E1291" si="152">AVERAGE(B1219:B1228)</f>
        <v>7.1778000000000004</v>
      </c>
      <c r="F1228" s="2">
        <f t="shared" si="145"/>
        <v>7.2538999999999998</v>
      </c>
      <c r="G1228" s="2">
        <f t="shared" si="147"/>
        <v>7.7197799999999983</v>
      </c>
      <c r="H1228" s="2">
        <f t="shared" si="151"/>
        <v>8.6375150000000005</v>
      </c>
      <c r="I1228" s="2">
        <f t="array" ref="I1228">SUMPRODUCT(B1212:B1231, (ROW(B1212:B1231)-ROW(B1212)+1)) / (20*21/2)</f>
        <v>7.2174476190476176</v>
      </c>
      <c r="J1228" s="2">
        <f t="shared" si="146"/>
        <v>7.2986752220654143</v>
      </c>
      <c r="K1228" s="2">
        <f t="shared" si="148"/>
        <v>7.6938203636814455</v>
      </c>
    </row>
    <row r="1229" spans="1:11" ht="13.5" x14ac:dyDescent="0.25">
      <c r="A1229" s="3">
        <f>TITRES_STAT!B1232</f>
        <v>43798</v>
      </c>
      <c r="B1229" s="6">
        <f>TITRES_STAT!D1232</f>
        <v>7.194</v>
      </c>
      <c r="C1229" s="2">
        <f t="shared" si="149"/>
        <v>-7.5000000000000178E-2</v>
      </c>
      <c r="D1229" s="2">
        <f t="shared" si="150"/>
        <v>7.2444000000000006</v>
      </c>
      <c r="E1229" s="2">
        <f t="shared" si="152"/>
        <v>7.1847000000000012</v>
      </c>
      <c r="F1229" s="2">
        <f t="shared" si="145"/>
        <v>7.2401999999999989</v>
      </c>
      <c r="G1229" s="2">
        <f t="shared" si="147"/>
        <v>7.6922399999999982</v>
      </c>
      <c r="H1229" s="2">
        <f t="shared" si="151"/>
        <v>8.6240450000000006</v>
      </c>
      <c r="I1229" s="2">
        <f t="array" ref="I1229">SUMPRODUCT(B1213:B1232, (ROW(B1213:B1232)-ROW(B1213)+1)) / (20*21/2)</f>
        <v>7.2348380952380946</v>
      </c>
      <c r="J1229" s="2">
        <f t="shared" si="146"/>
        <v>7.2887061532972792</v>
      </c>
      <c r="K1229" s="2">
        <f t="shared" si="148"/>
        <v>7.6742195651057035</v>
      </c>
    </row>
    <row r="1230" spans="1:11" ht="13.5" x14ac:dyDescent="0.25">
      <c r="A1230" s="3">
        <f>TITRES_STAT!B1233</f>
        <v>43801</v>
      </c>
      <c r="B1230" s="6">
        <f>TITRES_STAT!D1233</f>
        <v>7.194</v>
      </c>
      <c r="C1230" s="2">
        <f t="shared" si="149"/>
        <v>0</v>
      </c>
      <c r="D1230" s="2">
        <f t="shared" si="150"/>
        <v>7.2375999999999987</v>
      </c>
      <c r="E1230" s="2">
        <f t="shared" si="152"/>
        <v>7.1915999999999993</v>
      </c>
      <c r="F1230" s="2">
        <f t="shared" si="145"/>
        <v>7.2264999999999988</v>
      </c>
      <c r="G1230" s="2">
        <f t="shared" si="147"/>
        <v>7.6646999999999981</v>
      </c>
      <c r="H1230" s="2">
        <f t="shared" si="151"/>
        <v>8.6105750000000008</v>
      </c>
      <c r="I1230" s="2">
        <f t="array" ref="I1230">SUMPRODUCT(B1214:B1233, (ROW(B1214:B1233)-ROW(B1214)+1)) / (20*21/2)</f>
        <v>7.252523809523808</v>
      </c>
      <c r="J1230" s="2">
        <f t="shared" si="146"/>
        <v>7.2796865196499194</v>
      </c>
      <c r="K1230" s="2">
        <f t="shared" si="148"/>
        <v>7.6553874252976373</v>
      </c>
    </row>
    <row r="1231" spans="1:11" ht="13.5" x14ac:dyDescent="0.25">
      <c r="A1231" s="3">
        <f>TITRES_STAT!B1234</f>
        <v>43802</v>
      </c>
      <c r="B1231" s="6">
        <f>TITRES_STAT!D1234</f>
        <v>7.4059999999999997</v>
      </c>
      <c r="C1231" s="2">
        <f t="shared" si="149"/>
        <v>0.21199999999999974</v>
      </c>
      <c r="D1231" s="2">
        <f t="shared" si="150"/>
        <v>7.2664</v>
      </c>
      <c r="E1231" s="2">
        <f t="shared" si="152"/>
        <v>7.2197000000000005</v>
      </c>
      <c r="F1231" s="2">
        <f t="shared" si="145"/>
        <v>7.2233999999999998</v>
      </c>
      <c r="G1231" s="2">
        <f t="shared" si="147"/>
        <v>7.6415399999999991</v>
      </c>
      <c r="H1231" s="2">
        <f t="shared" si="151"/>
        <v>8.5981650000000016</v>
      </c>
      <c r="I1231" s="2">
        <f t="array" ref="I1231">SUMPRODUCT(B1215:B1234, (ROW(B1215:B1234)-ROW(B1215)+1)) / (20*21/2)</f>
        <v>7.2747952380952379</v>
      </c>
      <c r="J1231" s="2">
        <f t="shared" si="146"/>
        <v>7.2917163749213554</v>
      </c>
      <c r="K1231" s="2">
        <f t="shared" si="148"/>
        <v>7.6456075262663576</v>
      </c>
    </row>
    <row r="1232" spans="1:11" ht="13.5" x14ac:dyDescent="0.25">
      <c r="A1232" s="3">
        <f>TITRES_STAT!B1235</f>
        <v>43803</v>
      </c>
      <c r="B1232" s="6">
        <f>TITRES_STAT!D1235</f>
        <v>7.4059999999999997</v>
      </c>
      <c r="C1232" s="2">
        <f t="shared" si="149"/>
        <v>0</v>
      </c>
      <c r="D1232" s="2">
        <f t="shared" si="150"/>
        <v>7.2938000000000001</v>
      </c>
      <c r="E1232" s="2">
        <f t="shared" si="152"/>
        <v>7.2478000000000007</v>
      </c>
      <c r="F1232" s="2">
        <f t="shared" si="145"/>
        <v>7.2202999999999999</v>
      </c>
      <c r="G1232" s="2">
        <f t="shared" si="147"/>
        <v>7.6234599999999988</v>
      </c>
      <c r="H1232" s="2">
        <f t="shared" si="151"/>
        <v>8.5857550000000007</v>
      </c>
      <c r="I1232" s="2">
        <f t="array" ref="I1232">SUMPRODUCT(B1216:B1235, (ROW(B1216:B1235)-ROW(B1216)+1)) / (20*21/2)</f>
        <v>7.2837714285714288</v>
      </c>
      <c r="J1232" s="2">
        <f t="shared" si="146"/>
        <v>7.3026005296907499</v>
      </c>
      <c r="K1232" s="2">
        <f t="shared" si="148"/>
        <v>7.6362111526872853</v>
      </c>
    </row>
    <row r="1233" spans="1:11" ht="13.5" x14ac:dyDescent="0.25">
      <c r="A1233" s="3">
        <f>TITRES_STAT!B1236</f>
        <v>43804</v>
      </c>
      <c r="B1233" s="6">
        <f>TITRES_STAT!D1236</f>
        <v>7.4059999999999997</v>
      </c>
      <c r="C1233" s="2">
        <f t="shared" si="149"/>
        <v>0</v>
      </c>
      <c r="D1233" s="2">
        <f t="shared" si="150"/>
        <v>7.3212000000000002</v>
      </c>
      <c r="E1233" s="2">
        <f t="shared" si="152"/>
        <v>7.2759000000000018</v>
      </c>
      <c r="F1233" s="2">
        <f t="shared" si="145"/>
        <v>7.2271500000000017</v>
      </c>
      <c r="G1233" s="2">
        <f t="shared" si="147"/>
        <v>7.6004399999999999</v>
      </c>
      <c r="H1233" s="2">
        <f t="shared" si="151"/>
        <v>8.5733450000000015</v>
      </c>
      <c r="I1233" s="2">
        <f t="array" ref="I1233">SUMPRODUCT(B1217:B1236, (ROW(B1217:B1236)-ROW(B1217)+1)) / (20*21/2)</f>
        <v>7.2924523809523807</v>
      </c>
      <c r="J1233" s="2">
        <f t="shared" si="146"/>
        <v>7.3124480982916307</v>
      </c>
      <c r="K1233" s="2">
        <f t="shared" si="148"/>
        <v>7.6271832643466082</v>
      </c>
    </row>
    <row r="1234" spans="1:11" ht="13.5" x14ac:dyDescent="0.25">
      <c r="A1234" s="3">
        <f>TITRES_STAT!B1237</f>
        <v>43805</v>
      </c>
      <c r="B1234" s="6">
        <f>TITRES_STAT!D1237</f>
        <v>7.4610000000000003</v>
      </c>
      <c r="C1234" s="2">
        <f t="shared" si="149"/>
        <v>5.5000000000000604E-2</v>
      </c>
      <c r="D1234" s="2">
        <f t="shared" si="150"/>
        <v>7.3745999999999992</v>
      </c>
      <c r="E1234" s="2">
        <f t="shared" si="152"/>
        <v>7.3094999999999999</v>
      </c>
      <c r="F1234" s="2">
        <f t="shared" si="145"/>
        <v>7.2367500000000025</v>
      </c>
      <c r="G1234" s="2">
        <f t="shared" si="147"/>
        <v>7.5836000000000006</v>
      </c>
      <c r="H1234" s="2">
        <f t="shared" si="151"/>
        <v>8.5626900000000017</v>
      </c>
      <c r="I1234" s="2">
        <f t="array" ref="I1234">SUMPRODUCT(B1218:B1237, (ROW(B1218:B1237)-ROW(B1218)+1)) / (20*21/2)</f>
        <v>7.3072142857142861</v>
      </c>
      <c r="J1234" s="2">
        <f t="shared" si="146"/>
        <v>7.3265958984543325</v>
      </c>
      <c r="K1234" s="2">
        <f t="shared" si="148"/>
        <v>7.6206662735879185</v>
      </c>
    </row>
    <row r="1235" spans="1:11" ht="13.5" x14ac:dyDescent="0.25">
      <c r="A1235" s="3">
        <f>TITRES_STAT!B1238</f>
        <v>43808</v>
      </c>
      <c r="B1235" s="6">
        <f>TITRES_STAT!D1238</f>
        <v>7.3310000000000004</v>
      </c>
      <c r="C1235" s="2">
        <f t="shared" si="149"/>
        <v>-0.12999999999999989</v>
      </c>
      <c r="D1235" s="2">
        <f t="shared" si="150"/>
        <v>7.402000000000001</v>
      </c>
      <c r="E1235" s="2">
        <f t="shared" si="152"/>
        <v>7.319799999999999</v>
      </c>
      <c r="F1235" s="2">
        <f t="shared" si="145"/>
        <v>7.2398500000000015</v>
      </c>
      <c r="G1235" s="2">
        <f t="shared" si="147"/>
        <v>7.5641600000000002</v>
      </c>
      <c r="H1235" s="2">
        <f t="shared" si="151"/>
        <v>8.5513850000000033</v>
      </c>
      <c r="I1235" s="2">
        <f t="array" ref="I1235">SUMPRODUCT(B1219:B1238, (ROW(B1219:B1238)-ROW(B1219)+1)) / (20*21/2)</f>
        <v>7.3153523809523806</v>
      </c>
      <c r="J1235" s="2">
        <f t="shared" si="146"/>
        <v>7.3270153366967765</v>
      </c>
      <c r="K1235" s="2">
        <f t="shared" si="148"/>
        <v>7.6093068118785885</v>
      </c>
    </row>
    <row r="1236" spans="1:11" ht="13.5" x14ac:dyDescent="0.25">
      <c r="A1236" s="3">
        <f>TITRES_STAT!B1239</f>
        <v>43809</v>
      </c>
      <c r="B1236" s="6">
        <f>TITRES_STAT!D1239</f>
        <v>7.3310000000000004</v>
      </c>
      <c r="C1236" s="2">
        <f t="shared" si="149"/>
        <v>0</v>
      </c>
      <c r="D1236" s="2">
        <f t="shared" si="150"/>
        <v>7.3870000000000005</v>
      </c>
      <c r="E1236" s="2">
        <f t="shared" si="152"/>
        <v>7.3266999999999998</v>
      </c>
      <c r="F1236" s="2">
        <f t="shared" ref="F1236:F1299" si="153">AVERAGE(B1217:B1236)</f>
        <v>7.2440000000000015</v>
      </c>
      <c r="G1236" s="2">
        <f t="shared" si="147"/>
        <v>7.5447200000000008</v>
      </c>
      <c r="H1236" s="2">
        <f t="shared" si="151"/>
        <v>8.5407750000000018</v>
      </c>
      <c r="I1236" s="2">
        <f t="array" ref="I1236">SUMPRODUCT(B1220:B1239, (ROW(B1220:B1239)-ROW(B1220)+1)) / (20*21/2)</f>
        <v>7.3016238095238091</v>
      </c>
      <c r="J1236" s="2">
        <f t="shared" si="146"/>
        <v>7.3273948284399406</v>
      </c>
      <c r="K1236" s="2">
        <f t="shared" si="148"/>
        <v>7.5983928192558992</v>
      </c>
    </row>
    <row r="1237" spans="1:11" ht="13.5" x14ac:dyDescent="0.25">
      <c r="A1237" s="3">
        <f>TITRES_STAT!B1240</f>
        <v>43810</v>
      </c>
      <c r="B1237" s="6">
        <f>TITRES_STAT!D1240</f>
        <v>7.399</v>
      </c>
      <c r="C1237" s="2">
        <f t="shared" si="149"/>
        <v>6.7999999999999616E-2</v>
      </c>
      <c r="D1237" s="2">
        <f t="shared" si="150"/>
        <v>7.3855999999999993</v>
      </c>
      <c r="E1237" s="2">
        <f t="shared" si="152"/>
        <v>7.3397000000000006</v>
      </c>
      <c r="F1237" s="2">
        <f t="shared" si="153"/>
        <v>7.2515499999999999</v>
      </c>
      <c r="G1237" s="2">
        <f t="shared" si="147"/>
        <v>7.5266400000000013</v>
      </c>
      <c r="H1237" s="2">
        <f t="shared" si="151"/>
        <v>8.5319200000000013</v>
      </c>
      <c r="I1237" s="2">
        <f t="array" ref="I1237">SUMPRODUCT(B1221:B1240, (ROW(B1221:B1240)-ROW(B1221)+1)) / (20*21/2)</f>
        <v>7.307547619047619</v>
      </c>
      <c r="J1237" s="2">
        <f t="shared" ref="J1237:J1300" si="154">$J$4*B1237+J1236*(1-$J$4)</f>
        <v>7.3342143685885173</v>
      </c>
      <c r="K1237" s="2">
        <f t="shared" si="148"/>
        <v>7.5905734930105702</v>
      </c>
    </row>
    <row r="1238" spans="1:11" ht="13.5" x14ac:dyDescent="0.25">
      <c r="A1238" s="3">
        <f>TITRES_STAT!B1241</f>
        <v>43811</v>
      </c>
      <c r="B1238" s="6">
        <f>TITRES_STAT!D1241</f>
        <v>7.3369999999999997</v>
      </c>
      <c r="C1238" s="2">
        <f t="shared" si="149"/>
        <v>-6.2000000000000277E-2</v>
      </c>
      <c r="D1238" s="2">
        <f t="shared" si="150"/>
        <v>7.3718000000000004</v>
      </c>
      <c r="E1238" s="2">
        <f t="shared" si="152"/>
        <v>7.3465000000000007</v>
      </c>
      <c r="F1238" s="2">
        <f t="shared" si="153"/>
        <v>7.262150000000001</v>
      </c>
      <c r="G1238" s="2">
        <f t="shared" si="147"/>
        <v>7.5073200000000009</v>
      </c>
      <c r="H1238" s="2">
        <f t="shared" si="151"/>
        <v>8.5227550000000001</v>
      </c>
      <c r="I1238" s="2">
        <f t="array" ref="I1238">SUMPRODUCT(B1222:B1241, (ROW(B1222:B1241)-ROW(B1222)+1)) / (20*21/2)</f>
        <v>7.3125238095238103</v>
      </c>
      <c r="J1238" s="2">
        <f t="shared" si="154"/>
        <v>7.334479666818182</v>
      </c>
      <c r="K1238" s="2">
        <f t="shared" si="148"/>
        <v>7.5806294344611365</v>
      </c>
    </row>
    <row r="1239" spans="1:11" ht="13.5" x14ac:dyDescent="0.25">
      <c r="A1239" s="3">
        <f>TITRES_STAT!B1242</f>
        <v>43812</v>
      </c>
      <c r="B1239" s="6">
        <f>TITRES_STAT!D1242</f>
        <v>7.1180000000000003</v>
      </c>
      <c r="C1239" s="2">
        <f t="shared" si="149"/>
        <v>-0.21899999999999942</v>
      </c>
      <c r="D1239" s="2">
        <f t="shared" si="150"/>
        <v>7.3031999999999995</v>
      </c>
      <c r="E1239" s="2">
        <f t="shared" si="152"/>
        <v>7.3388999999999998</v>
      </c>
      <c r="F1239" s="2">
        <f t="shared" si="153"/>
        <v>7.2618000000000009</v>
      </c>
      <c r="G1239" s="2">
        <f t="shared" si="147"/>
        <v>7.483620000000001</v>
      </c>
      <c r="H1239" s="2">
        <f t="shared" si="151"/>
        <v>8.5126550000000023</v>
      </c>
      <c r="I1239" s="2">
        <f t="array" ref="I1239">SUMPRODUCT(B1223:B1242, (ROW(B1223:B1242)-ROW(B1223)+1)) / (20*21/2)</f>
        <v>7.3367428571428581</v>
      </c>
      <c r="J1239" s="2">
        <f t="shared" si="154"/>
        <v>7.3138625556926415</v>
      </c>
      <c r="K1239" s="2">
        <f t="shared" si="148"/>
        <v>7.5624871036979542</v>
      </c>
    </row>
    <row r="1240" spans="1:11" ht="13.5" x14ac:dyDescent="0.25">
      <c r="A1240" s="3">
        <f>TITRES_STAT!B1243</f>
        <v>43815</v>
      </c>
      <c r="B1240" s="6">
        <f>TITRES_STAT!D1243</f>
        <v>7.3239999999999998</v>
      </c>
      <c r="C1240" s="2">
        <f t="shared" si="149"/>
        <v>0.20599999999999952</v>
      </c>
      <c r="D1240" s="2">
        <f t="shared" si="150"/>
        <v>7.3018000000000001</v>
      </c>
      <c r="E1240" s="2">
        <f t="shared" si="152"/>
        <v>7.3519000000000005</v>
      </c>
      <c r="F1240" s="2">
        <f t="shared" si="153"/>
        <v>7.2717500000000017</v>
      </c>
      <c r="G1240" s="2">
        <f t="shared" si="147"/>
        <v>7.4640400000000007</v>
      </c>
      <c r="H1240" s="2">
        <f t="shared" si="151"/>
        <v>8.5022300000000026</v>
      </c>
      <c r="I1240" s="2">
        <f t="array" ref="I1240">SUMPRODUCT(B1224:B1243, (ROW(B1224:B1243)-ROW(B1224)+1)) / (20*21/2)</f>
        <v>7.402052380952381</v>
      </c>
      <c r="J1240" s="2">
        <f t="shared" si="154"/>
        <v>7.3148280265790566</v>
      </c>
      <c r="K1240" s="2">
        <f t="shared" si="148"/>
        <v>7.553134668258819</v>
      </c>
    </row>
    <row r="1241" spans="1:11" ht="13.5" x14ac:dyDescent="0.25">
      <c r="A1241" s="3">
        <f>TITRES_STAT!B1244</f>
        <v>43816</v>
      </c>
      <c r="B1241" s="6">
        <f>TITRES_STAT!D1244</f>
        <v>7.3239999999999998</v>
      </c>
      <c r="C1241" s="2">
        <f t="shared" si="149"/>
        <v>0</v>
      </c>
      <c r="D1241" s="2">
        <f t="shared" si="150"/>
        <v>7.3003999999999989</v>
      </c>
      <c r="E1241" s="2">
        <f t="shared" si="152"/>
        <v>7.343700000000001</v>
      </c>
      <c r="F1241" s="2">
        <f t="shared" si="153"/>
        <v>7.2817000000000025</v>
      </c>
      <c r="G1241" s="2">
        <f t="shared" si="147"/>
        <v>7.4444600000000003</v>
      </c>
      <c r="H1241" s="2">
        <f t="shared" si="151"/>
        <v>8.4918050000000029</v>
      </c>
      <c r="I1241" s="2">
        <f t="array" ref="I1241">SUMPRODUCT(B1225:B1244, (ROW(B1225:B1244)-ROW(B1225)+1)) / (20*21/2)</f>
        <v>7.4632523809523796</v>
      </c>
      <c r="J1241" s="2">
        <f t="shared" si="154"/>
        <v>7.3157015478572411</v>
      </c>
      <c r="K1241" s="2">
        <f t="shared" si="148"/>
        <v>7.5441489949937672</v>
      </c>
    </row>
    <row r="1242" spans="1:11" ht="13.5" x14ac:dyDescent="0.25">
      <c r="A1242" s="3">
        <f>TITRES_STAT!B1245</f>
        <v>43817</v>
      </c>
      <c r="B1242" s="6">
        <f>TITRES_STAT!D1245</f>
        <v>7.5359999999999996</v>
      </c>
      <c r="C1242" s="2">
        <f t="shared" si="149"/>
        <v>0.21199999999999974</v>
      </c>
      <c r="D1242" s="2">
        <f t="shared" si="150"/>
        <v>7.3278000000000008</v>
      </c>
      <c r="E1242" s="2">
        <f t="shared" si="152"/>
        <v>7.3567000000000009</v>
      </c>
      <c r="F1242" s="2">
        <f t="shared" si="153"/>
        <v>7.3022500000000026</v>
      </c>
      <c r="G1242" s="2">
        <f t="shared" si="147"/>
        <v>7.4291200000000011</v>
      </c>
      <c r="H1242" s="2">
        <f t="shared" si="151"/>
        <v>8.482440000000004</v>
      </c>
      <c r="I1242" s="2">
        <f t="array" ref="I1242">SUMPRODUCT(B1226:B1245, (ROW(B1226:B1245)-ROW(B1226)+1)) / (20*21/2)</f>
        <v>7.5294857142857143</v>
      </c>
      <c r="J1242" s="2">
        <f t="shared" si="154"/>
        <v>7.3366823528232183</v>
      </c>
      <c r="K1242" s="2">
        <f t="shared" si="148"/>
        <v>7.5438294265626391</v>
      </c>
    </row>
    <row r="1243" spans="1:11" ht="13.5" x14ac:dyDescent="0.25">
      <c r="A1243" s="3">
        <f>TITRES_STAT!B1246</f>
        <v>43818</v>
      </c>
      <c r="B1243" s="6">
        <f>TITRES_STAT!D1246</f>
        <v>7.9880000000000004</v>
      </c>
      <c r="C1243" s="2">
        <f t="shared" si="149"/>
        <v>0.45200000000000085</v>
      </c>
      <c r="D1243" s="2">
        <f t="shared" si="150"/>
        <v>7.4580000000000002</v>
      </c>
      <c r="E1243" s="2">
        <f t="shared" si="152"/>
        <v>7.4149000000000003</v>
      </c>
      <c r="F1243" s="2">
        <f t="shared" si="153"/>
        <v>7.3454000000000006</v>
      </c>
      <c r="G1243" s="2">
        <f t="shared" si="147"/>
        <v>7.4230800000000015</v>
      </c>
      <c r="H1243" s="2">
        <f t="shared" si="151"/>
        <v>8.4766900000000049</v>
      </c>
      <c r="I1243" s="2">
        <f t="array" ref="I1243">SUMPRODUCT(B1227:B1246, (ROW(B1227:B1246)-ROW(B1227)+1)) / (20*21/2)</f>
        <v>7.6145000000000005</v>
      </c>
      <c r="J1243" s="2">
        <f t="shared" si="154"/>
        <v>7.3987126049352927</v>
      </c>
      <c r="K1243" s="2">
        <f t="shared" si="148"/>
        <v>7.5612478804229273</v>
      </c>
    </row>
    <row r="1244" spans="1:11" ht="13.5" x14ac:dyDescent="0.25">
      <c r="A1244" s="3">
        <f>TITRES_STAT!B1247</f>
        <v>43819</v>
      </c>
      <c r="B1244" s="6">
        <f>TITRES_STAT!D1247</f>
        <v>7.9880000000000004</v>
      </c>
      <c r="C1244" s="2">
        <f t="shared" si="149"/>
        <v>0</v>
      </c>
      <c r="D1244" s="2">
        <f t="shared" si="150"/>
        <v>7.6319999999999997</v>
      </c>
      <c r="E1244" s="2">
        <f t="shared" si="152"/>
        <v>7.4676</v>
      </c>
      <c r="F1244" s="2">
        <f t="shared" si="153"/>
        <v>7.3885499999999995</v>
      </c>
      <c r="G1244" s="2">
        <f t="shared" si="147"/>
        <v>7.4170400000000019</v>
      </c>
      <c r="H1244" s="2">
        <f t="shared" si="151"/>
        <v>8.4709400000000041</v>
      </c>
      <c r="I1244" s="2">
        <f t="array" ref="I1244">SUMPRODUCT(B1228:B1247, (ROW(B1228:B1247)-ROW(B1228)+1)) / (20*21/2)</f>
        <v>7.6944571428571429</v>
      </c>
      <c r="J1244" s="2">
        <f t="shared" si="154"/>
        <v>7.4548352139890746</v>
      </c>
      <c r="K1244" s="2">
        <f t="shared" si="148"/>
        <v>7.577983257661244</v>
      </c>
    </row>
    <row r="1245" spans="1:11" ht="13.5" x14ac:dyDescent="0.25">
      <c r="A1245" s="3">
        <f>TITRES_STAT!B1248</f>
        <v>43822</v>
      </c>
      <c r="B1245" s="6">
        <f>TITRES_STAT!D1248</f>
        <v>8.0839999999999996</v>
      </c>
      <c r="C1245" s="2">
        <f t="shared" si="149"/>
        <v>9.5999999999999197E-2</v>
      </c>
      <c r="D1245" s="2">
        <f t="shared" si="150"/>
        <v>7.7840000000000007</v>
      </c>
      <c r="E1245" s="2">
        <f t="shared" si="152"/>
        <v>7.5429000000000004</v>
      </c>
      <c r="F1245" s="2">
        <f t="shared" si="153"/>
        <v>7.4313500000000001</v>
      </c>
      <c r="G1245" s="2">
        <f t="shared" si="147"/>
        <v>7.4129200000000015</v>
      </c>
      <c r="H1245" s="2">
        <f t="shared" si="151"/>
        <v>8.4656700000000047</v>
      </c>
      <c r="I1245" s="2">
        <f t="array" ref="I1245">SUMPRODUCT(B1229:B1248, (ROW(B1229:B1248)-ROW(B1229)+1)) / (20*21/2)</f>
        <v>7.7929142857142866</v>
      </c>
      <c r="J1245" s="2">
        <f t="shared" si="154"/>
        <v>7.5147556697996389</v>
      </c>
      <c r="K1245" s="2">
        <f t="shared" si="148"/>
        <v>7.5978270514784496</v>
      </c>
    </row>
    <row r="1246" spans="1:11" ht="13.5" x14ac:dyDescent="0.25">
      <c r="A1246" s="3">
        <f>TITRES_STAT!B1249</f>
        <v>43823</v>
      </c>
      <c r="B1246" s="6">
        <f>TITRES_STAT!D1249</f>
        <v>8.3239999999999998</v>
      </c>
      <c r="C1246" s="2">
        <f t="shared" si="149"/>
        <v>0.24000000000000021</v>
      </c>
      <c r="D1246" s="2">
        <f t="shared" si="150"/>
        <v>7.984</v>
      </c>
      <c r="E1246" s="2">
        <f t="shared" si="152"/>
        <v>7.6421999999999999</v>
      </c>
      <c r="F1246" s="2">
        <f t="shared" si="153"/>
        <v>7.4844500000000007</v>
      </c>
      <c r="G1246" s="2">
        <f t="shared" si="147"/>
        <v>7.4136000000000015</v>
      </c>
      <c r="H1246" s="2">
        <f t="shared" si="151"/>
        <v>8.461600000000006</v>
      </c>
      <c r="I1246" s="2">
        <f t="array" ref="I1246">SUMPRODUCT(B1230:B1249, (ROW(B1230:B1249)-ROW(B1230)+1)) / (20*21/2)</f>
        <v>7.8845047619047621</v>
      </c>
      <c r="J1246" s="2">
        <f t="shared" si="154"/>
        <v>7.5918265583901494</v>
      </c>
      <c r="K1246" s="2">
        <f t="shared" si="148"/>
        <v>7.6263044220087064</v>
      </c>
    </row>
    <row r="1247" spans="1:11" ht="13.5" x14ac:dyDescent="0.25">
      <c r="A1247" s="3">
        <f>TITRES_STAT!B1250</f>
        <v>43824</v>
      </c>
      <c r="B1247" s="6">
        <f>TITRES_STAT!D1250</f>
        <v>8.3239999999999998</v>
      </c>
      <c r="C1247" s="2">
        <f t="shared" si="149"/>
        <v>0</v>
      </c>
      <c r="D1247" s="2">
        <f t="shared" si="150"/>
        <v>8.1416000000000004</v>
      </c>
      <c r="E1247" s="2">
        <f t="shared" si="152"/>
        <v>7.7346999999999992</v>
      </c>
      <c r="F1247" s="2">
        <f t="shared" si="153"/>
        <v>7.5372000000000012</v>
      </c>
      <c r="G1247" s="2">
        <f t="shared" si="147"/>
        <v>7.419220000000001</v>
      </c>
      <c r="H1247" s="2">
        <f t="shared" si="151"/>
        <v>8.4575300000000055</v>
      </c>
      <c r="I1247" s="2">
        <f t="array" ref="I1247">SUMPRODUCT(B1231:B1250, (ROW(B1231:B1250)-ROW(B1231)+1)) / (20*21/2)</f>
        <v>7.9695714285714283</v>
      </c>
      <c r="J1247" s="2">
        <f t="shared" si="154"/>
        <v>7.6615573623529922</v>
      </c>
      <c r="K1247" s="2">
        <f t="shared" si="148"/>
        <v>7.6536650329103262</v>
      </c>
    </row>
    <row r="1248" spans="1:11" ht="13.5" x14ac:dyDescent="0.25">
      <c r="A1248" s="3">
        <f>TITRES_STAT!B1251</f>
        <v>43825</v>
      </c>
      <c r="B1248" s="6">
        <f>TITRES_STAT!D1251</f>
        <v>8.5709999999999997</v>
      </c>
      <c r="C1248" s="2">
        <f t="shared" si="149"/>
        <v>0.24699999999999989</v>
      </c>
      <c r="D1248" s="2">
        <f t="shared" si="150"/>
        <v>8.2581999999999987</v>
      </c>
      <c r="E1248" s="2">
        <f t="shared" si="152"/>
        <v>7.8580999999999985</v>
      </c>
      <c r="F1248" s="2">
        <f t="shared" si="153"/>
        <v>7.6023000000000014</v>
      </c>
      <c r="G1248" s="2">
        <f t="shared" si="147"/>
        <v>7.4345800000000022</v>
      </c>
      <c r="H1248" s="2">
        <f t="shared" si="151"/>
        <v>8.4559550000000048</v>
      </c>
      <c r="I1248" s="2">
        <f t="array" ref="I1248">SUMPRODUCT(B1232:B1251, (ROW(B1232:B1251)-ROW(B1232)+1)) / (20*21/2)</f>
        <v>8.048114285714286</v>
      </c>
      <c r="J1248" s="2">
        <f t="shared" si="154"/>
        <v>7.7481709468908022</v>
      </c>
      <c r="K1248" s="2">
        <f t="shared" si="148"/>
        <v>7.6896389531883527</v>
      </c>
    </row>
    <row r="1249" spans="1:11" ht="13.5" x14ac:dyDescent="0.25">
      <c r="A1249" s="3">
        <f>TITRES_STAT!B1252</f>
        <v>43826</v>
      </c>
      <c r="B1249" s="6">
        <f>TITRES_STAT!D1252</f>
        <v>8.5640000000000001</v>
      </c>
      <c r="C1249" s="2">
        <f t="shared" si="149"/>
        <v>-6.9999999999996732E-3</v>
      </c>
      <c r="D1249" s="2">
        <f t="shared" si="150"/>
        <v>8.3734000000000002</v>
      </c>
      <c r="E1249" s="2">
        <f t="shared" si="152"/>
        <v>8.002699999999999</v>
      </c>
      <c r="F1249" s="2">
        <f t="shared" si="153"/>
        <v>7.6707999999999998</v>
      </c>
      <c r="G1249" s="2">
        <f t="shared" si="147"/>
        <v>7.4544600000000036</v>
      </c>
      <c r="H1249" s="2">
        <f t="shared" si="151"/>
        <v>8.4545000000000048</v>
      </c>
      <c r="I1249" s="2">
        <f t="array" ref="I1249">SUMPRODUCT(B1233:B1252, (ROW(B1233:B1252)-ROW(B1233)+1)) / (20*21/2)</f>
        <v>8.1211428571428588</v>
      </c>
      <c r="J1249" s="2">
        <f t="shared" si="154"/>
        <v>7.8258689519488209</v>
      </c>
      <c r="K1249" s="2">
        <f t="shared" si="148"/>
        <v>7.7239276216907706</v>
      </c>
    </row>
    <row r="1250" spans="1:11" ht="13.5" x14ac:dyDescent="0.25">
      <c r="A1250" s="3">
        <f>TITRES_STAT!B1253</f>
        <v>43829</v>
      </c>
      <c r="B1250" s="6">
        <f>TITRES_STAT!D1253</f>
        <v>8.5640000000000001</v>
      </c>
      <c r="C1250" s="2">
        <f t="shared" si="149"/>
        <v>0</v>
      </c>
      <c r="D1250" s="2">
        <f t="shared" si="150"/>
        <v>8.4694000000000003</v>
      </c>
      <c r="E1250" s="2">
        <f t="shared" si="152"/>
        <v>8.1266999999999996</v>
      </c>
      <c r="F1250" s="2">
        <f t="shared" si="153"/>
        <v>7.7393000000000001</v>
      </c>
      <c r="G1250" s="2">
        <f t="shared" si="147"/>
        <v>7.4788600000000045</v>
      </c>
      <c r="H1250" s="2">
        <f t="shared" si="151"/>
        <v>8.4530450000000048</v>
      </c>
      <c r="I1250" s="2">
        <f t="array" ref="I1250">SUMPRODUCT(B1234:B1253, (ROW(B1234:B1253)-ROW(B1234)+1)) / (20*21/2)</f>
        <v>8.188657142857144</v>
      </c>
      <c r="J1250" s="2">
        <f t="shared" si="154"/>
        <v>7.8961671470013135</v>
      </c>
      <c r="K1250" s="2">
        <f t="shared" si="148"/>
        <v>7.7568716365264274</v>
      </c>
    </row>
    <row r="1251" spans="1:11" ht="13.5" x14ac:dyDescent="0.25">
      <c r="A1251" s="3">
        <f>TITRES_STAT!B1254</f>
        <v>43830</v>
      </c>
      <c r="B1251" s="6">
        <f>TITRES_STAT!D1254</f>
        <v>8.5640000000000001</v>
      </c>
      <c r="C1251" s="2">
        <f t="shared" si="149"/>
        <v>0</v>
      </c>
      <c r="D1251" s="2">
        <f t="shared" si="150"/>
        <v>8.5173999999999985</v>
      </c>
      <c r="E1251" s="2">
        <f t="shared" si="152"/>
        <v>8.2506999999999984</v>
      </c>
      <c r="F1251" s="2">
        <f t="shared" si="153"/>
        <v>7.7971999999999992</v>
      </c>
      <c r="G1251" s="2">
        <f t="shared" si="147"/>
        <v>7.5032600000000036</v>
      </c>
      <c r="H1251" s="2">
        <f t="shared" si="151"/>
        <v>8.4525350000000046</v>
      </c>
      <c r="I1251" s="2">
        <f t="array" ref="I1251">SUMPRODUCT(B1235:B1254, (ROW(B1235:B1254)-ROW(B1235)+1)) / (20*21/2)</f>
        <v>8.2506571428571434</v>
      </c>
      <c r="J1251" s="2">
        <f t="shared" si="154"/>
        <v>7.9597702758583306</v>
      </c>
      <c r="K1251" s="2">
        <f t="shared" si="148"/>
        <v>7.7885237292116658</v>
      </c>
    </row>
    <row r="1252" spans="1:11" ht="13.5" x14ac:dyDescent="0.25">
      <c r="A1252" s="3">
        <f>TITRES_STAT!B1255</f>
        <v>43832</v>
      </c>
      <c r="B1252" s="6">
        <f>TITRES_STAT!D1255</f>
        <v>8.5640000000000001</v>
      </c>
      <c r="C1252" s="2">
        <f t="shared" si="149"/>
        <v>0</v>
      </c>
      <c r="D1252" s="2">
        <f t="shared" si="150"/>
        <v>8.5654000000000003</v>
      </c>
      <c r="E1252" s="2">
        <f t="shared" si="152"/>
        <v>8.3535000000000004</v>
      </c>
      <c r="F1252" s="2">
        <f t="shared" si="153"/>
        <v>7.8550999999999984</v>
      </c>
      <c r="G1252" s="2">
        <f t="shared" si="147"/>
        <v>7.5276600000000045</v>
      </c>
      <c r="H1252" s="2">
        <f t="shared" si="151"/>
        <v>8.4520250000000043</v>
      </c>
      <c r="I1252" s="2">
        <f t="array" ref="I1252">SUMPRODUCT(B1236:B1255, (ROW(B1236:B1255)-ROW(B1236)+1)) / (20*21/2)</f>
        <v>8.3074047619047615</v>
      </c>
      <c r="J1252" s="2">
        <f t="shared" si="154"/>
        <v>8.0173159638718232</v>
      </c>
      <c r="K1252" s="2">
        <f t="shared" si="148"/>
        <v>7.8189345633602283</v>
      </c>
    </row>
    <row r="1253" spans="1:11" ht="13.5" x14ac:dyDescent="0.25">
      <c r="A1253" s="3">
        <f>TITRES_STAT!B1256</f>
        <v>43833</v>
      </c>
      <c r="B1253" s="6">
        <f>TITRES_STAT!D1256</f>
        <v>8.5640000000000001</v>
      </c>
      <c r="C1253" s="2">
        <f t="shared" si="149"/>
        <v>0</v>
      </c>
      <c r="D1253" s="2">
        <f t="shared" si="150"/>
        <v>8.5640000000000001</v>
      </c>
      <c r="E1253" s="2">
        <f t="shared" si="152"/>
        <v>8.4110999999999994</v>
      </c>
      <c r="F1253" s="2">
        <f t="shared" si="153"/>
        <v>7.9129999999999985</v>
      </c>
      <c r="G1253" s="2">
        <f t="shared" si="147"/>
        <v>7.5483600000000051</v>
      </c>
      <c r="H1253" s="2">
        <f t="shared" si="151"/>
        <v>8.4504750000000062</v>
      </c>
      <c r="I1253" s="2">
        <f t="array" ref="I1253">SUMPRODUCT(B1237:B1256, (ROW(B1237:B1256)-ROW(B1237)+1)) / (20*21/2)</f>
        <v>8.3217095238095222</v>
      </c>
      <c r="J1253" s="2">
        <f t="shared" si="154"/>
        <v>8.0693811101697452</v>
      </c>
      <c r="K1253" s="2">
        <f t="shared" si="148"/>
        <v>7.8481528157774747</v>
      </c>
    </row>
    <row r="1254" spans="1:11" ht="13.5" x14ac:dyDescent="0.25">
      <c r="A1254" s="3">
        <f>TITRES_STAT!B1257</f>
        <v>43836</v>
      </c>
      <c r="B1254" s="6">
        <f>TITRES_STAT!D1257</f>
        <v>8.5640000000000001</v>
      </c>
      <c r="C1254" s="2">
        <f t="shared" si="149"/>
        <v>0</v>
      </c>
      <c r="D1254" s="2">
        <f t="shared" si="150"/>
        <v>8.5640000000000001</v>
      </c>
      <c r="E1254" s="2">
        <f t="shared" si="152"/>
        <v>8.4686999999999983</v>
      </c>
      <c r="F1254" s="2">
        <f t="shared" si="153"/>
        <v>7.9681499999999987</v>
      </c>
      <c r="G1254" s="2">
        <f t="shared" si="147"/>
        <v>7.5690600000000039</v>
      </c>
      <c r="H1254" s="2">
        <f t="shared" si="151"/>
        <v>8.450125000000007</v>
      </c>
      <c r="I1254" s="2">
        <f t="array" ref="I1254">SUMPRODUCT(B1238:B1257, (ROW(B1238:B1257)-ROW(B1238)+1)) / (20*21/2)</f>
        <v>8.309114285714287</v>
      </c>
      <c r="J1254" s="2">
        <f t="shared" si="154"/>
        <v>8.1164876711059595</v>
      </c>
      <c r="K1254" s="2">
        <f t="shared" si="148"/>
        <v>7.8762252543744369</v>
      </c>
    </row>
    <row r="1255" spans="1:11" ht="13.5" x14ac:dyDescent="0.25">
      <c r="A1255" s="3">
        <f>TITRES_STAT!B1258</f>
        <v>43837</v>
      </c>
      <c r="B1255" s="6">
        <f>TITRES_STAT!D1258</f>
        <v>8.5640000000000001</v>
      </c>
      <c r="C1255" s="2">
        <f t="shared" si="149"/>
        <v>0</v>
      </c>
      <c r="D1255" s="2">
        <f t="shared" si="150"/>
        <v>8.5640000000000001</v>
      </c>
      <c r="E1255" s="2">
        <f t="shared" si="152"/>
        <v>8.5167000000000002</v>
      </c>
      <c r="F1255" s="2">
        <f t="shared" si="153"/>
        <v>8.0297999999999981</v>
      </c>
      <c r="G1255" s="2">
        <f t="shared" si="147"/>
        <v>7.5897600000000045</v>
      </c>
      <c r="H1255" s="2">
        <f t="shared" si="151"/>
        <v>8.4510650000000069</v>
      </c>
      <c r="I1255" s="2">
        <f t="array" ref="I1255">SUMPRODUCT(B1239:B1258, (ROW(B1239:B1258)-ROW(B1239)+1)) / (20*21/2)</f>
        <v>8.2939428571428557</v>
      </c>
      <c r="J1255" s="2">
        <f t="shared" si="154"/>
        <v>8.1591078929053928</v>
      </c>
      <c r="K1255" s="2">
        <f t="shared" si="148"/>
        <v>7.9031968130264199</v>
      </c>
    </row>
    <row r="1256" spans="1:11" ht="13.5" x14ac:dyDescent="0.25">
      <c r="A1256" s="3">
        <f>TITRES_STAT!B1259</f>
        <v>43838</v>
      </c>
      <c r="B1256" s="6">
        <f>TITRES_STAT!D1259</f>
        <v>8.18</v>
      </c>
      <c r="C1256" s="2">
        <f t="shared" si="149"/>
        <v>-0.38400000000000034</v>
      </c>
      <c r="D1256" s="2">
        <f t="shared" si="150"/>
        <v>8.4871999999999996</v>
      </c>
      <c r="E1256" s="2">
        <f t="shared" si="152"/>
        <v>8.5023</v>
      </c>
      <c r="F1256" s="2">
        <f t="shared" si="153"/>
        <v>8.0722499999999986</v>
      </c>
      <c r="G1256" s="2">
        <f t="shared" si="147"/>
        <v>7.6064800000000048</v>
      </c>
      <c r="H1256" s="2">
        <f t="shared" si="151"/>
        <v>8.4513150000000081</v>
      </c>
      <c r="I1256" s="2">
        <f t="array" ref="I1256">SUMPRODUCT(B1240:B1259, (ROW(B1240:B1259)-ROW(B1240)+1)) / (20*21/2)</f>
        <v>8.2961857142857145</v>
      </c>
      <c r="J1256" s="2">
        <f t="shared" si="154"/>
        <v>8.1610976173905936</v>
      </c>
      <c r="K1256" s="2">
        <f t="shared" si="148"/>
        <v>7.91405183996656</v>
      </c>
    </row>
    <row r="1257" spans="1:11" ht="13.5" x14ac:dyDescent="0.25">
      <c r="A1257" s="3">
        <f>TITRES_STAT!B1260</f>
        <v>43839</v>
      </c>
      <c r="B1257" s="6">
        <f>TITRES_STAT!D1260</f>
        <v>7.94</v>
      </c>
      <c r="C1257" s="2">
        <f t="shared" si="149"/>
        <v>-0.23999999999999932</v>
      </c>
      <c r="D1257" s="2">
        <f t="shared" si="150"/>
        <v>8.3623999999999992</v>
      </c>
      <c r="E1257" s="2">
        <f t="shared" si="152"/>
        <v>8.4639000000000006</v>
      </c>
      <c r="F1257" s="2">
        <f t="shared" si="153"/>
        <v>8.0992999999999977</v>
      </c>
      <c r="G1257" s="2">
        <f t="shared" si="147"/>
        <v>7.6145600000000044</v>
      </c>
      <c r="H1257" s="2">
        <f t="shared" si="151"/>
        <v>8.4515650000000093</v>
      </c>
      <c r="I1257" s="2">
        <f t="array" ref="I1257">SUMPRODUCT(B1241:B1260, (ROW(B1241:B1260)-ROW(B1241)+1)) / (20*21/2)</f>
        <v>8.2862619047619042</v>
      </c>
      <c r="J1257" s="2">
        <f t="shared" si="154"/>
        <v>8.1400407014486316</v>
      </c>
      <c r="K1257" s="2">
        <f t="shared" si="148"/>
        <v>7.9150694148698326</v>
      </c>
    </row>
    <row r="1258" spans="1:11" ht="13.5" x14ac:dyDescent="0.25">
      <c r="A1258" s="3">
        <f>TITRES_STAT!B1261</f>
        <v>43840</v>
      </c>
      <c r="B1258" s="6">
        <f>TITRES_STAT!D1261</f>
        <v>7.94</v>
      </c>
      <c r="C1258" s="2">
        <f t="shared" si="149"/>
        <v>0</v>
      </c>
      <c r="D1258" s="2">
        <f t="shared" si="150"/>
        <v>8.2375999999999987</v>
      </c>
      <c r="E1258" s="2">
        <f t="shared" si="152"/>
        <v>8.4008000000000003</v>
      </c>
      <c r="F1258" s="2">
        <f t="shared" si="153"/>
        <v>8.1294499999999967</v>
      </c>
      <c r="G1258" s="2">
        <f t="shared" si="147"/>
        <v>7.622640000000005</v>
      </c>
      <c r="H1258" s="2">
        <f t="shared" si="151"/>
        <v>8.4508050000000079</v>
      </c>
      <c r="I1258" s="2">
        <f t="array" ref="I1258">SUMPRODUCT(B1242:B1261, (ROW(B1242:B1261)-ROW(B1242)+1)) / (20*21/2)</f>
        <v>8.2571333333333339</v>
      </c>
      <c r="J1258" s="2">
        <f t="shared" si="154"/>
        <v>8.1209892060725721</v>
      </c>
      <c r="K1258" s="2">
        <f t="shared" si="148"/>
        <v>7.916047084874938</v>
      </c>
    </row>
    <row r="1259" spans="1:11" ht="13.5" x14ac:dyDescent="0.25">
      <c r="A1259" s="3">
        <f>TITRES_STAT!B1262</f>
        <v>43843</v>
      </c>
      <c r="B1259" s="6">
        <f>TITRES_STAT!D1262</f>
        <v>8.1530000000000005</v>
      </c>
      <c r="C1259" s="2">
        <f t="shared" si="149"/>
        <v>0.21300000000000008</v>
      </c>
      <c r="D1259" s="2">
        <f t="shared" si="150"/>
        <v>8.1554000000000002</v>
      </c>
      <c r="E1259" s="2">
        <f t="shared" si="152"/>
        <v>8.3597000000000001</v>
      </c>
      <c r="F1259" s="2">
        <f t="shared" si="153"/>
        <v>8.1811999999999969</v>
      </c>
      <c r="G1259" s="2">
        <f t="shared" si="147"/>
        <v>7.636340000000005</v>
      </c>
      <c r="H1259" s="2">
        <f t="shared" si="151"/>
        <v>8.4499100000000098</v>
      </c>
      <c r="I1259" s="2">
        <f t="array" ref="I1259">SUMPRODUCT(B1243:B1262, (ROW(B1243:B1262)-ROW(B1243)+1)) / (20*21/2)</f>
        <v>8.2251999999999992</v>
      </c>
      <c r="J1259" s="2">
        <f t="shared" si="154"/>
        <v>8.1240378531132791</v>
      </c>
      <c r="K1259" s="2">
        <f t="shared" si="148"/>
        <v>7.9253393560563135</v>
      </c>
    </row>
    <row r="1260" spans="1:11" ht="13.5" x14ac:dyDescent="0.25">
      <c r="A1260" s="3">
        <f>TITRES_STAT!B1263</f>
        <v>43845</v>
      </c>
      <c r="B1260" s="6">
        <f>TITRES_STAT!D1263</f>
        <v>8.077</v>
      </c>
      <c r="C1260" s="2">
        <f t="shared" si="149"/>
        <v>-7.6000000000000512E-2</v>
      </c>
      <c r="D1260" s="2">
        <f t="shared" si="150"/>
        <v>8.0579999999999998</v>
      </c>
      <c r="E1260" s="2">
        <f t="shared" si="152"/>
        <v>8.3109999999999999</v>
      </c>
      <c r="F1260" s="2">
        <f t="shared" si="153"/>
        <v>8.218849999999998</v>
      </c>
      <c r="G1260" s="2">
        <f t="shared" si="147"/>
        <v>7.648520000000004</v>
      </c>
      <c r="H1260" s="2">
        <f t="shared" si="151"/>
        <v>8.4486700000000088</v>
      </c>
      <c r="I1260" s="2">
        <f t="array" ref="I1260">SUMPRODUCT(B1244:B1263, (ROW(B1244:B1263)-ROW(B1244)+1)) / (20*21/2)</f>
        <v>8.191471428571429</v>
      </c>
      <c r="J1260" s="2">
        <f t="shared" si="154"/>
        <v>8.119558057578681</v>
      </c>
      <c r="K1260" s="2">
        <f t="shared" si="148"/>
        <v>7.9312868322893992</v>
      </c>
    </row>
    <row r="1261" spans="1:11" ht="13.5" x14ac:dyDescent="0.25">
      <c r="A1261" s="3">
        <f>TITRES_STAT!B1264</f>
        <v>43846</v>
      </c>
      <c r="B1261" s="6">
        <f>TITRES_STAT!D1264</f>
        <v>7.9130000000000003</v>
      </c>
      <c r="C1261" s="2">
        <f t="shared" si="149"/>
        <v>-0.1639999999999997</v>
      </c>
      <c r="D1261" s="2">
        <f t="shared" si="150"/>
        <v>8.0045999999999999</v>
      </c>
      <c r="E1261" s="2">
        <f t="shared" si="152"/>
        <v>8.2458999999999989</v>
      </c>
      <c r="F1261" s="2">
        <f t="shared" si="153"/>
        <v>8.2482999999999969</v>
      </c>
      <c r="G1261" s="2">
        <f t="shared" si="147"/>
        <v>7.6574200000000046</v>
      </c>
      <c r="H1261" s="2">
        <f t="shared" si="151"/>
        <v>8.4466100000000086</v>
      </c>
      <c r="I1261" s="2">
        <f t="array" ref="I1261">SUMPRODUCT(B1245:B1264, (ROW(B1245:B1264)-ROW(B1245)+1)) / (20*21/2)</f>
        <v>8.1580999999999992</v>
      </c>
      <c r="J1261" s="2">
        <f t="shared" si="154"/>
        <v>8.099885861618807</v>
      </c>
      <c r="K1261" s="2">
        <f t="shared" si="148"/>
        <v>7.9305697016113834</v>
      </c>
    </row>
    <row r="1262" spans="1:11" ht="13.5" x14ac:dyDescent="0.25">
      <c r="A1262" s="3">
        <f>TITRES_STAT!B1265</f>
        <v>43847</v>
      </c>
      <c r="B1262" s="6">
        <f>TITRES_STAT!D1265</f>
        <v>7.9130000000000003</v>
      </c>
      <c r="C1262" s="2">
        <f t="shared" si="149"/>
        <v>0</v>
      </c>
      <c r="D1262" s="2">
        <f t="shared" si="150"/>
        <v>7.9991999999999992</v>
      </c>
      <c r="E1262" s="2">
        <f t="shared" si="152"/>
        <v>8.1807999999999996</v>
      </c>
      <c r="F1262" s="2">
        <f t="shared" si="153"/>
        <v>8.2671499999999991</v>
      </c>
      <c r="G1262" s="2">
        <f t="shared" si="147"/>
        <v>7.6663200000000051</v>
      </c>
      <c r="H1262" s="2">
        <f t="shared" si="151"/>
        <v>8.4445500000000102</v>
      </c>
      <c r="I1262" s="2">
        <f t="array" ref="I1262">SUMPRODUCT(B1246:B1265, (ROW(B1246:B1265)-ROW(B1246)+1)) / (20*21/2)</f>
        <v>8.1250857142857136</v>
      </c>
      <c r="J1262" s="2">
        <f t="shared" si="154"/>
        <v>8.082087208131302</v>
      </c>
      <c r="K1262" s="2">
        <f t="shared" si="148"/>
        <v>7.929880693705055</v>
      </c>
    </row>
    <row r="1263" spans="1:11" ht="13.5" x14ac:dyDescent="0.25">
      <c r="A1263" s="3">
        <f>TITRES_STAT!B1266</f>
        <v>43850</v>
      </c>
      <c r="B1263" s="6">
        <f>TITRES_STAT!D1266</f>
        <v>7.9130000000000003</v>
      </c>
      <c r="C1263" s="2">
        <f t="shared" si="149"/>
        <v>0</v>
      </c>
      <c r="D1263" s="2">
        <f t="shared" si="150"/>
        <v>7.9937999999999985</v>
      </c>
      <c r="E1263" s="2">
        <f t="shared" si="152"/>
        <v>8.1156999999999986</v>
      </c>
      <c r="F1263" s="2">
        <f t="shared" si="153"/>
        <v>8.2634000000000007</v>
      </c>
      <c r="G1263" s="2">
        <f t="shared" si="147"/>
        <v>7.6792000000000051</v>
      </c>
      <c r="H1263" s="2">
        <f t="shared" si="151"/>
        <v>8.44249000000001</v>
      </c>
      <c r="I1263" s="2">
        <f t="array" ref="I1263">SUMPRODUCT(B1247:B1266, (ROW(B1247:B1266)-ROW(B1247)+1)) / (20*21/2)</f>
        <v>8.0954571428571427</v>
      </c>
      <c r="J1263" s="2">
        <f t="shared" si="154"/>
        <v>8.0659836644997487</v>
      </c>
      <c r="K1263" s="2">
        <f t="shared" si="148"/>
        <v>7.9292187057166217</v>
      </c>
    </row>
    <row r="1264" spans="1:11" ht="13.5" x14ac:dyDescent="0.25">
      <c r="A1264" s="3">
        <f>TITRES_STAT!B1267</f>
        <v>43851</v>
      </c>
      <c r="B1264" s="6">
        <f>TITRES_STAT!D1267</f>
        <v>7.9130000000000003</v>
      </c>
      <c r="C1264" s="2">
        <f t="shared" si="149"/>
        <v>0</v>
      </c>
      <c r="D1264" s="2">
        <f t="shared" si="150"/>
        <v>7.9458000000000002</v>
      </c>
      <c r="E1264" s="2">
        <f t="shared" si="152"/>
        <v>8.0505999999999993</v>
      </c>
      <c r="F1264" s="2">
        <f t="shared" si="153"/>
        <v>8.2596500000000024</v>
      </c>
      <c r="G1264" s="2">
        <f t="shared" si="147"/>
        <v>7.6920800000000051</v>
      </c>
      <c r="H1264" s="2">
        <f t="shared" si="151"/>
        <v>8.4404600000000087</v>
      </c>
      <c r="I1264" s="2">
        <f t="array" ref="I1264">SUMPRODUCT(B1248:B1267, (ROW(B1248:B1267)-ROW(B1248)+1)) / (20*21/2)</f>
        <v>8.0670857142857137</v>
      </c>
      <c r="J1264" s="2">
        <f t="shared" si="154"/>
        <v>8.0514137916902495</v>
      </c>
      <c r="K1264" s="2">
        <f t="shared" si="148"/>
        <v>7.9285826780414599</v>
      </c>
    </row>
    <row r="1265" spans="1:11" ht="13.5" x14ac:dyDescent="0.25">
      <c r="A1265" s="3">
        <f>TITRES_STAT!B1268</f>
        <v>43852</v>
      </c>
      <c r="B1265" s="6">
        <f>TITRES_STAT!D1268</f>
        <v>7.9130000000000003</v>
      </c>
      <c r="C1265" s="2">
        <f t="shared" si="149"/>
        <v>0</v>
      </c>
      <c r="D1265" s="2">
        <f t="shared" si="150"/>
        <v>7.9129999999999994</v>
      </c>
      <c r="E1265" s="2">
        <f t="shared" si="152"/>
        <v>7.9854999999999992</v>
      </c>
      <c r="F1265" s="2">
        <f t="shared" si="153"/>
        <v>8.2511000000000028</v>
      </c>
      <c r="G1265" s="2">
        <f t="shared" si="147"/>
        <v>7.7049600000000042</v>
      </c>
      <c r="H1265" s="2">
        <f t="shared" si="151"/>
        <v>8.4384300000000092</v>
      </c>
      <c r="I1265" s="2">
        <f t="array" ref="I1265">SUMPRODUCT(B1249:B1268, (ROW(B1249:B1268)-ROW(B1249)+1)) / (20*21/2)</f>
        <v>8.0405714285714289</v>
      </c>
      <c r="J1265" s="2">
        <f t="shared" si="154"/>
        <v>8.0382315258149877</v>
      </c>
      <c r="K1265" s="2">
        <f t="shared" si="148"/>
        <v>7.9279715926280696</v>
      </c>
    </row>
    <row r="1266" spans="1:11" ht="13.5" x14ac:dyDescent="0.25">
      <c r="A1266" s="3">
        <f>TITRES_STAT!B1269</f>
        <v>43853</v>
      </c>
      <c r="B1266" s="6">
        <f>TITRES_STAT!D1269</f>
        <v>7.94</v>
      </c>
      <c r="C1266" s="2">
        <f t="shared" si="149"/>
        <v>2.7000000000000135E-2</v>
      </c>
      <c r="D1266" s="2">
        <f t="shared" si="150"/>
        <v>7.9184000000000001</v>
      </c>
      <c r="E1266" s="2">
        <f t="shared" si="152"/>
        <v>7.9614999999999982</v>
      </c>
      <c r="F1266" s="2">
        <f t="shared" si="153"/>
        <v>8.2319000000000013</v>
      </c>
      <c r="G1266" s="2">
        <f t="shared" ref="G1266:G1329" si="155">AVERAGE(B1217:B1266)</f>
        <v>7.7188000000000043</v>
      </c>
      <c r="H1266" s="2">
        <f t="shared" si="151"/>
        <v>8.4371650000000109</v>
      </c>
      <c r="I1266" s="2">
        <f t="array" ref="I1266">SUMPRODUCT(B1250:B1269, (ROW(B1250:B1269)-ROW(B1250)+1)) / (20*21/2)</f>
        <v>7.9949000000000003</v>
      </c>
      <c r="J1266" s="2">
        <f t="shared" si="154"/>
        <v>8.0288761424040356</v>
      </c>
      <c r="K1266" s="2">
        <f t="shared" si="148"/>
        <v>7.9284432948779493</v>
      </c>
    </row>
    <row r="1267" spans="1:11" ht="13.5" x14ac:dyDescent="0.25">
      <c r="A1267" s="3">
        <f>TITRES_STAT!B1270</f>
        <v>43854</v>
      </c>
      <c r="B1267" s="6">
        <f>TITRES_STAT!D1270</f>
        <v>7.9340000000000002</v>
      </c>
      <c r="C1267" s="2">
        <f t="shared" si="149"/>
        <v>-6.0000000000002274E-3</v>
      </c>
      <c r="D1267" s="2">
        <f t="shared" si="150"/>
        <v>7.9226000000000001</v>
      </c>
      <c r="E1267" s="2">
        <f t="shared" si="152"/>
        <v>7.9608999999999979</v>
      </c>
      <c r="F1267" s="2">
        <f t="shared" si="153"/>
        <v>8.2124000000000006</v>
      </c>
      <c r="G1267" s="2">
        <f t="shared" si="155"/>
        <v>7.7325200000000045</v>
      </c>
      <c r="H1267" s="2">
        <f t="shared" si="151"/>
        <v>8.4358700000000102</v>
      </c>
      <c r="I1267" s="2">
        <f t="array" ref="I1267">SUMPRODUCT(B1251:B1270, (ROW(B1251:B1270)-ROW(B1251)+1)) / (20*21/2)</f>
        <v>7.9376238095238101</v>
      </c>
      <c r="J1267" s="2">
        <f t="shared" si="154"/>
        <v>8.019840319317936</v>
      </c>
      <c r="K1267" s="2">
        <f t="shared" ref="K1267:K1330" si="156">$K$4*B1267+(1-$K$4)*K1266</f>
        <v>7.9286612048827356</v>
      </c>
    </row>
    <row r="1268" spans="1:11" ht="13.5" x14ac:dyDescent="0.25">
      <c r="A1268" s="3">
        <f>TITRES_STAT!B1271</f>
        <v>43857</v>
      </c>
      <c r="B1268" s="6">
        <f>TITRES_STAT!D1271</f>
        <v>7.9340000000000002</v>
      </c>
      <c r="C1268" s="2">
        <f t="shared" si="149"/>
        <v>0</v>
      </c>
      <c r="D1268" s="2">
        <f t="shared" si="150"/>
        <v>7.9268000000000001</v>
      </c>
      <c r="E1268" s="2">
        <f t="shared" si="152"/>
        <v>7.9602999999999984</v>
      </c>
      <c r="F1268" s="2">
        <f t="shared" si="153"/>
        <v>8.1805500000000002</v>
      </c>
      <c r="G1268" s="2">
        <f t="shared" si="155"/>
        <v>7.7487000000000048</v>
      </c>
      <c r="H1268" s="2">
        <f t="shared" si="151"/>
        <v>8.4346050000000101</v>
      </c>
      <c r="I1268" s="2">
        <f t="array" ref="I1268">SUMPRODUCT(B1252:B1271, (ROW(B1252:B1271)-ROW(B1252)+1)) / (20*21/2)</f>
        <v>7.8852428571428579</v>
      </c>
      <c r="J1268" s="2">
        <f t="shared" si="154"/>
        <v>8.011665050811466</v>
      </c>
      <c r="K1268" s="2">
        <f t="shared" si="156"/>
        <v>7.9288705693971382</v>
      </c>
    </row>
    <row r="1269" spans="1:11" ht="13.5" x14ac:dyDescent="0.25">
      <c r="A1269" s="3">
        <f>TITRES_STAT!B1272</f>
        <v>43858</v>
      </c>
      <c r="B1269" s="6">
        <f>TITRES_STAT!D1272</f>
        <v>7.7009999999999996</v>
      </c>
      <c r="C1269" s="2">
        <f t="shared" si="149"/>
        <v>-0.23300000000000054</v>
      </c>
      <c r="D1269" s="2">
        <f t="shared" si="150"/>
        <v>7.8844000000000012</v>
      </c>
      <c r="E1269" s="2">
        <f t="shared" si="152"/>
        <v>7.915099999999998</v>
      </c>
      <c r="F1269" s="2">
        <f t="shared" si="153"/>
        <v>8.1373999999999995</v>
      </c>
      <c r="G1269" s="2">
        <f t="shared" si="155"/>
        <v>7.7602200000000048</v>
      </c>
      <c r="H1269" s="2">
        <f t="shared" si="151"/>
        <v>8.4321750000000097</v>
      </c>
      <c r="I1269" s="2">
        <f t="array" ref="I1269">SUMPRODUCT(B1253:B1272, (ROW(B1253:B1272)-ROW(B1253)+1)) / (20*21/2)</f>
        <v>7.837757142857142</v>
      </c>
      <c r="J1269" s="2">
        <f t="shared" si="154"/>
        <v>7.9820779031151359</v>
      </c>
      <c r="K1269" s="2">
        <f t="shared" si="156"/>
        <v>7.9199344686364661</v>
      </c>
    </row>
    <row r="1270" spans="1:11" ht="13.5" x14ac:dyDescent="0.25">
      <c r="A1270" s="3">
        <f>TITRES_STAT!B1273</f>
        <v>43859</v>
      </c>
      <c r="B1270" s="6">
        <f>TITRES_STAT!D1273</f>
        <v>7.5359999999999996</v>
      </c>
      <c r="C1270" s="2">
        <f t="shared" si="149"/>
        <v>-0.16500000000000004</v>
      </c>
      <c r="D1270" s="2">
        <f t="shared" si="150"/>
        <v>7.8090000000000002</v>
      </c>
      <c r="E1270" s="2">
        <f t="shared" si="152"/>
        <v>7.8609999999999989</v>
      </c>
      <c r="F1270" s="2">
        <f t="shared" si="153"/>
        <v>8.0859999999999985</v>
      </c>
      <c r="G1270" s="2">
        <f t="shared" si="155"/>
        <v>7.7684400000000036</v>
      </c>
      <c r="H1270" s="2">
        <f t="shared" si="151"/>
        <v>8.4289200000000104</v>
      </c>
      <c r="I1270" s="2">
        <f t="array" ref="I1270">SUMPRODUCT(B1254:B1273, (ROW(B1254:B1273)-ROW(B1254)+1)) / (20*21/2)</f>
        <v>7.7951666666666659</v>
      </c>
      <c r="J1270" s="2">
        <f t="shared" si="154"/>
        <v>7.9395942932946468</v>
      </c>
      <c r="K1270" s="2">
        <f t="shared" si="156"/>
        <v>7.9048782149644481</v>
      </c>
    </row>
    <row r="1271" spans="1:11" ht="13.5" x14ac:dyDescent="0.25">
      <c r="A1271" s="3">
        <f>TITRES_STAT!B1274</f>
        <v>43860</v>
      </c>
      <c r="B1271" s="6">
        <f>TITRES_STAT!D1274</f>
        <v>7.5359999999999996</v>
      </c>
      <c r="C1271" s="2">
        <f t="shared" si="149"/>
        <v>0</v>
      </c>
      <c r="D1271" s="2">
        <f t="shared" si="150"/>
        <v>7.7281999999999993</v>
      </c>
      <c r="E1271" s="2">
        <f t="shared" si="152"/>
        <v>7.8232999999999988</v>
      </c>
      <c r="F1271" s="2">
        <f t="shared" si="153"/>
        <v>8.0345999999999993</v>
      </c>
      <c r="G1271" s="2">
        <f t="shared" si="155"/>
        <v>7.7766600000000041</v>
      </c>
      <c r="H1271" s="2">
        <f t="shared" si="151"/>
        <v>8.4246900000000089</v>
      </c>
      <c r="I1271" s="2">
        <f t="array" ref="I1271">SUMPRODUCT(B1255:B1274, (ROW(B1255:B1274)-ROW(B1255)+1)) / (20*21/2)</f>
        <v>7.7509952380952374</v>
      </c>
      <c r="J1271" s="2">
        <f t="shared" si="154"/>
        <v>7.9011567415522999</v>
      </c>
      <c r="K1271" s="2">
        <f t="shared" si="156"/>
        <v>7.8904124026129017</v>
      </c>
    </row>
    <row r="1272" spans="1:11" ht="13.5" x14ac:dyDescent="0.25">
      <c r="A1272" s="3">
        <f>TITRES_STAT!B1275</f>
        <v>43861</v>
      </c>
      <c r="B1272" s="6">
        <f>TITRES_STAT!D1275</f>
        <v>7.5359999999999996</v>
      </c>
      <c r="C1272" s="2">
        <f t="shared" si="149"/>
        <v>0</v>
      </c>
      <c r="D1272" s="2">
        <f t="shared" si="150"/>
        <v>7.6486000000000001</v>
      </c>
      <c r="E1272" s="2">
        <f t="shared" si="152"/>
        <v>7.7855999999999996</v>
      </c>
      <c r="F1272" s="2">
        <f t="shared" si="153"/>
        <v>7.9831999999999992</v>
      </c>
      <c r="G1272" s="2">
        <f t="shared" si="155"/>
        <v>7.7848800000000029</v>
      </c>
      <c r="H1272" s="2">
        <f t="shared" si="151"/>
        <v>8.4204600000000092</v>
      </c>
      <c r="I1272" s="2">
        <f t="array" ref="I1272">SUMPRODUCT(B1256:B1275, (ROW(B1256:B1275)-ROW(B1256)+1)) / (20*21/2)</f>
        <v>7.7120428571428574</v>
      </c>
      <c r="J1272" s="2">
        <f t="shared" si="154"/>
        <v>7.86637990902351</v>
      </c>
      <c r="K1272" s="2">
        <f t="shared" si="156"/>
        <v>7.8765138770202396</v>
      </c>
    </row>
    <row r="1273" spans="1:11" ht="13.5" x14ac:dyDescent="0.25">
      <c r="A1273" s="3">
        <f>TITRES_STAT!B1276</f>
        <v>43864</v>
      </c>
      <c r="B1273" s="6">
        <f>TITRES_STAT!D1276</f>
        <v>7.5359999999999996</v>
      </c>
      <c r="C1273" s="2">
        <f t="shared" si="149"/>
        <v>0</v>
      </c>
      <c r="D1273" s="2">
        <f t="shared" si="150"/>
        <v>7.569</v>
      </c>
      <c r="E1273" s="2">
        <f t="shared" si="152"/>
        <v>7.7478999999999996</v>
      </c>
      <c r="F1273" s="2">
        <f t="shared" si="153"/>
        <v>7.9317999999999982</v>
      </c>
      <c r="G1273" s="2">
        <f t="shared" si="155"/>
        <v>7.7931000000000026</v>
      </c>
      <c r="H1273" s="2">
        <f t="shared" si="151"/>
        <v>8.4162300000000094</v>
      </c>
      <c r="I1273" s="2">
        <f t="array" ref="I1273">SUMPRODUCT(B1257:B1276, (ROW(B1257:B1276)-ROW(B1257)+1)) / (20*21/2)</f>
        <v>7.6783095238095243</v>
      </c>
      <c r="J1273" s="2">
        <f t="shared" si="154"/>
        <v>7.8349151557831762</v>
      </c>
      <c r="K1273" s="2">
        <f t="shared" si="156"/>
        <v>7.8631603916468977</v>
      </c>
    </row>
    <row r="1274" spans="1:11" ht="13.5" x14ac:dyDescent="0.25">
      <c r="A1274" s="3">
        <f>TITRES_STAT!B1277</f>
        <v>43865</v>
      </c>
      <c r="B1274" s="6">
        <f>TITRES_STAT!D1277</f>
        <v>7.468</v>
      </c>
      <c r="C1274" s="2">
        <f t="shared" si="149"/>
        <v>-6.7999999999999616E-2</v>
      </c>
      <c r="D1274" s="2">
        <f t="shared" si="150"/>
        <v>7.5223999999999993</v>
      </c>
      <c r="E1274" s="2">
        <f t="shared" si="152"/>
        <v>7.7034000000000002</v>
      </c>
      <c r="F1274" s="2">
        <f t="shared" si="153"/>
        <v>7.876999999999998</v>
      </c>
      <c r="G1274" s="2">
        <f t="shared" si="155"/>
        <v>7.7999600000000031</v>
      </c>
      <c r="H1274" s="2">
        <f t="shared" si="151"/>
        <v>8.4116600000000084</v>
      </c>
      <c r="I1274" s="2">
        <f t="array" ref="I1274">SUMPRODUCT(B1258:B1277, (ROW(B1258:B1277)-ROW(B1258)+1)) / (20*21/2)</f>
        <v>7.6479666666666661</v>
      </c>
      <c r="J1274" s="2">
        <f t="shared" si="154"/>
        <v>7.7999708552323979</v>
      </c>
      <c r="K1274" s="2">
        <f t="shared" si="156"/>
        <v>7.8476639056999602</v>
      </c>
    </row>
    <row r="1275" spans="1:11" ht="13.5" x14ac:dyDescent="0.25">
      <c r="A1275" s="3">
        <f>TITRES_STAT!B1278</f>
        <v>43866</v>
      </c>
      <c r="B1275" s="6">
        <f>TITRES_STAT!D1278</f>
        <v>7.468</v>
      </c>
      <c r="C1275" s="2">
        <f t="shared" si="149"/>
        <v>0</v>
      </c>
      <c r="D1275" s="2">
        <f t="shared" si="150"/>
        <v>7.508799999999999</v>
      </c>
      <c r="E1275" s="2">
        <f t="shared" si="152"/>
        <v>7.6589000000000009</v>
      </c>
      <c r="F1275" s="2">
        <f t="shared" si="153"/>
        <v>7.8221999999999978</v>
      </c>
      <c r="G1275" s="2">
        <f t="shared" si="155"/>
        <v>7.8047600000000035</v>
      </c>
      <c r="H1275" s="2">
        <f t="shared" si="151"/>
        <v>8.4071550000000101</v>
      </c>
      <c r="I1275" s="2">
        <f t="array" ref="I1275">SUMPRODUCT(B1259:B1278, (ROW(B1259:B1278)-ROW(B1259)+1)) / (20*21/2)</f>
        <v>7.6407285714285713</v>
      </c>
      <c r="J1275" s="2">
        <f t="shared" si="154"/>
        <v>7.768354583305503</v>
      </c>
      <c r="K1275" s="2">
        <f t="shared" si="156"/>
        <v>7.8327751250842752</v>
      </c>
    </row>
    <row r="1276" spans="1:11" ht="13.5" x14ac:dyDescent="0.25">
      <c r="A1276" s="3">
        <f>TITRES_STAT!B1279</f>
        <v>43867</v>
      </c>
      <c r="B1276" s="6">
        <f>TITRES_STAT!D1279</f>
        <v>7.468</v>
      </c>
      <c r="C1276" s="2">
        <f t="shared" si="149"/>
        <v>0</v>
      </c>
      <c r="D1276" s="2">
        <f t="shared" si="150"/>
        <v>7.4951999999999996</v>
      </c>
      <c r="E1276" s="2">
        <f t="shared" si="152"/>
        <v>7.6117000000000008</v>
      </c>
      <c r="F1276" s="2">
        <f t="shared" si="153"/>
        <v>7.7865999999999973</v>
      </c>
      <c r="G1276" s="2">
        <f t="shared" si="155"/>
        <v>7.8088800000000038</v>
      </c>
      <c r="H1276" s="2">
        <f t="shared" si="151"/>
        <v>8.4026150000000097</v>
      </c>
      <c r="I1276" s="2">
        <f t="array" ref="I1276">SUMPRODUCT(B1260:B1279, (ROW(B1260:B1279)-ROW(B1260)+1)) / (20*21/2)</f>
        <v>7.6346952380952375</v>
      </c>
      <c r="J1276" s="2">
        <f t="shared" si="154"/>
        <v>7.7397493848954557</v>
      </c>
      <c r="K1276" s="2">
        <f t="shared" si="156"/>
        <v>7.8184702182182253</v>
      </c>
    </row>
    <row r="1277" spans="1:11" ht="13.5" x14ac:dyDescent="0.25">
      <c r="A1277" s="3">
        <f>TITRES_STAT!B1280</f>
        <v>43868</v>
      </c>
      <c r="B1277" s="6">
        <f>TITRES_STAT!D1280</f>
        <v>7.468</v>
      </c>
      <c r="C1277" s="2">
        <f t="shared" si="149"/>
        <v>0</v>
      </c>
      <c r="D1277" s="2">
        <f t="shared" si="150"/>
        <v>7.4816000000000003</v>
      </c>
      <c r="E1277" s="2">
        <f t="shared" si="152"/>
        <v>7.565100000000001</v>
      </c>
      <c r="F1277" s="2">
        <f t="shared" si="153"/>
        <v>7.7629999999999963</v>
      </c>
      <c r="G1277" s="2">
        <f t="shared" si="155"/>
        <v>7.8128600000000041</v>
      </c>
      <c r="H1277" s="2">
        <f t="shared" si="151"/>
        <v>8.3980750000000093</v>
      </c>
      <c r="I1277" s="2">
        <f t="array" ref="I1277">SUMPRODUCT(B1261:B1280, (ROW(B1261:B1280)-ROW(B1261)+1)) / (20*21/2)</f>
        <v>7.6308809523809522</v>
      </c>
      <c r="J1277" s="2">
        <f t="shared" si="154"/>
        <v>7.713868491095889</v>
      </c>
      <c r="K1277" s="2">
        <f t="shared" si="156"/>
        <v>7.8047262880920201</v>
      </c>
    </row>
    <row r="1278" spans="1:11" ht="13.5" x14ac:dyDescent="0.25">
      <c r="A1278" s="3">
        <f>TITRES_STAT!B1281</f>
        <v>43871</v>
      </c>
      <c r="B1278" s="6">
        <f>TITRES_STAT!D1281</f>
        <v>7.6870000000000003</v>
      </c>
      <c r="C1278" s="2">
        <f t="shared" si="149"/>
        <v>0.21900000000000031</v>
      </c>
      <c r="D1278" s="2">
        <f t="shared" si="150"/>
        <v>7.5117999999999991</v>
      </c>
      <c r="E1278" s="2">
        <f t="shared" si="152"/>
        <v>7.5404000000000009</v>
      </c>
      <c r="F1278" s="2">
        <f t="shared" si="153"/>
        <v>7.7503499999999992</v>
      </c>
      <c r="G1278" s="2">
        <f t="shared" si="155"/>
        <v>7.8212200000000029</v>
      </c>
      <c r="H1278" s="2">
        <f t="shared" si="151"/>
        <v>8.3944450000000099</v>
      </c>
      <c r="I1278" s="2">
        <f t="array" ref="I1278">SUMPRODUCT(B1262:B1281, (ROW(B1262:B1281)-ROW(B1262)+1)) / (20*21/2)</f>
        <v>7.6289238095238083</v>
      </c>
      <c r="J1278" s="2">
        <f t="shared" si="154"/>
        <v>7.7113095871819946</v>
      </c>
      <c r="K1278" s="2">
        <f t="shared" si="156"/>
        <v>7.8001095709119408</v>
      </c>
    </row>
    <row r="1279" spans="1:11" ht="13.5" x14ac:dyDescent="0.25">
      <c r="A1279" s="3">
        <f>TITRES_STAT!B1282</f>
        <v>43872</v>
      </c>
      <c r="B1279" s="6">
        <f>TITRES_STAT!D1282</f>
        <v>7.6870000000000003</v>
      </c>
      <c r="C1279" s="2">
        <f t="shared" si="149"/>
        <v>0</v>
      </c>
      <c r="D1279" s="2">
        <f t="shared" si="150"/>
        <v>7.5556000000000001</v>
      </c>
      <c r="E1279" s="2">
        <f t="shared" si="152"/>
        <v>7.5389999999999997</v>
      </c>
      <c r="F1279" s="2">
        <f t="shared" si="153"/>
        <v>7.7270500000000002</v>
      </c>
      <c r="G1279" s="2">
        <f t="shared" si="155"/>
        <v>7.8310800000000027</v>
      </c>
      <c r="H1279" s="2">
        <f t="shared" si="151"/>
        <v>8.3908750000000083</v>
      </c>
      <c r="I1279" s="2">
        <f t="array" ref="I1279">SUMPRODUCT(B1263:B1282, (ROW(B1263:B1282)-ROW(B1263)+1)) / (20*21/2)</f>
        <v>7.6280428571428587</v>
      </c>
      <c r="J1279" s="2">
        <f t="shared" si="154"/>
        <v>7.7089943884027567</v>
      </c>
      <c r="K1279" s="2">
        <f t="shared" si="156"/>
        <v>7.7956739014644141</v>
      </c>
    </row>
    <row r="1280" spans="1:11" ht="13.5" x14ac:dyDescent="0.25">
      <c r="A1280" s="3">
        <f>TITRES_STAT!B1283</f>
        <v>43873</v>
      </c>
      <c r="B1280" s="6">
        <f>TITRES_STAT!D1283</f>
        <v>7.6870000000000003</v>
      </c>
      <c r="C1280" s="2">
        <f t="shared" si="149"/>
        <v>0</v>
      </c>
      <c r="D1280" s="2">
        <f t="shared" si="150"/>
        <v>7.5994000000000002</v>
      </c>
      <c r="E1280" s="2">
        <f t="shared" si="152"/>
        <v>7.5541</v>
      </c>
      <c r="F1280" s="2">
        <f t="shared" si="153"/>
        <v>7.7075500000000021</v>
      </c>
      <c r="G1280" s="2">
        <f t="shared" si="155"/>
        <v>7.8409400000000042</v>
      </c>
      <c r="H1280" s="2">
        <f t="shared" si="151"/>
        <v>8.3860750000000088</v>
      </c>
      <c r="I1280" s="2">
        <f t="array" ref="I1280">SUMPRODUCT(B1264:B1283, (ROW(B1264:B1283)-ROW(B1264)+1)) / (20*21/2)</f>
        <v>7.6282380952380953</v>
      </c>
      <c r="J1280" s="2">
        <f t="shared" si="154"/>
        <v>7.706899684745351</v>
      </c>
      <c r="K1280" s="2">
        <f t="shared" si="156"/>
        <v>7.7914121798383587</v>
      </c>
    </row>
    <row r="1281" spans="1:11" ht="13.5" x14ac:dyDescent="0.25">
      <c r="A1281" s="3">
        <f>TITRES_STAT!B1284</f>
        <v>43874</v>
      </c>
      <c r="B1281" s="6">
        <f>TITRES_STAT!D1284</f>
        <v>7.6870000000000003</v>
      </c>
      <c r="C1281" s="2">
        <f t="shared" si="149"/>
        <v>0</v>
      </c>
      <c r="D1281" s="2">
        <f t="shared" si="150"/>
        <v>7.6432000000000002</v>
      </c>
      <c r="E1281" s="2">
        <f t="shared" si="152"/>
        <v>7.5691999999999995</v>
      </c>
      <c r="F1281" s="2">
        <f t="shared" si="153"/>
        <v>7.6962500000000018</v>
      </c>
      <c r="G1281" s="2">
        <f t="shared" si="155"/>
        <v>7.8465600000000038</v>
      </c>
      <c r="H1281" s="2">
        <f t="shared" si="151"/>
        <v>8.3812750000000094</v>
      </c>
      <c r="I1281" s="2">
        <f t="array" ref="I1281">SUMPRODUCT(B1265:B1284, (ROW(B1265:B1284)-ROW(B1265)+1)) / (20*21/2)</f>
        <v>7.6295095238095234</v>
      </c>
      <c r="J1281" s="2">
        <f t="shared" si="154"/>
        <v>7.7050044766743655</v>
      </c>
      <c r="K1281" s="2">
        <f t="shared" si="156"/>
        <v>7.7873175845505802</v>
      </c>
    </row>
    <row r="1282" spans="1:11" ht="13.5" x14ac:dyDescent="0.25">
      <c r="A1282" s="3">
        <f>TITRES_STAT!B1285</f>
        <v>43875</v>
      </c>
      <c r="B1282" s="6">
        <f>TITRES_STAT!D1285</f>
        <v>7.6870000000000003</v>
      </c>
      <c r="C1282" s="2">
        <f t="shared" si="149"/>
        <v>0</v>
      </c>
      <c r="D1282" s="2">
        <f t="shared" si="150"/>
        <v>7.6870000000000003</v>
      </c>
      <c r="E1282" s="2">
        <f t="shared" si="152"/>
        <v>7.5842999999999989</v>
      </c>
      <c r="F1282" s="2">
        <f t="shared" si="153"/>
        <v>7.6849500000000024</v>
      </c>
      <c r="G1282" s="2">
        <f t="shared" si="155"/>
        <v>7.8521800000000042</v>
      </c>
      <c r="H1282" s="2">
        <f t="shared" si="151"/>
        <v>8.3756250000000083</v>
      </c>
      <c r="I1282" s="2">
        <f t="array" ref="I1282">SUMPRODUCT(B1266:B1285, (ROW(B1266:B1285)-ROW(B1266)+1)) / (20*21/2)</f>
        <v>7.631857142857144</v>
      </c>
      <c r="J1282" s="2">
        <f t="shared" si="154"/>
        <v>7.7032897646101404</v>
      </c>
      <c r="K1282" s="2">
        <f t="shared" si="156"/>
        <v>7.7833835616270282</v>
      </c>
    </row>
    <row r="1283" spans="1:11" ht="13.5" x14ac:dyDescent="0.25">
      <c r="A1283" s="3">
        <f>TITRES_STAT!B1286</f>
        <v>43878</v>
      </c>
      <c r="B1283" s="6">
        <f>TITRES_STAT!D1286</f>
        <v>7.6870000000000003</v>
      </c>
      <c r="C1283" s="2">
        <f t="shared" si="149"/>
        <v>0</v>
      </c>
      <c r="D1283" s="2">
        <f t="shared" si="150"/>
        <v>7.6870000000000003</v>
      </c>
      <c r="E1283" s="2">
        <f t="shared" si="152"/>
        <v>7.5993999999999984</v>
      </c>
      <c r="F1283" s="2">
        <f t="shared" si="153"/>
        <v>7.6736500000000021</v>
      </c>
      <c r="G1283" s="2">
        <f t="shared" si="155"/>
        <v>7.8578000000000046</v>
      </c>
      <c r="H1283" s="2">
        <f t="shared" si="151"/>
        <v>8.371270000000008</v>
      </c>
      <c r="I1283" s="2">
        <f t="array" ref="I1283">SUMPRODUCT(B1267:B1286, (ROW(B1267:B1286)-ROW(B1267)+1)) / (20*21/2)</f>
        <v>7.6144238095238119</v>
      </c>
      <c r="J1283" s="2">
        <f t="shared" si="154"/>
        <v>7.7017383584567938</v>
      </c>
      <c r="K1283" s="2">
        <f t="shared" si="156"/>
        <v>7.7796038141122432</v>
      </c>
    </row>
    <row r="1284" spans="1:11" ht="13.5" x14ac:dyDescent="0.25">
      <c r="A1284" s="3">
        <f>TITRES_STAT!B1287</f>
        <v>43879</v>
      </c>
      <c r="B1284" s="6">
        <f>TITRES_STAT!D1287</f>
        <v>7.6870000000000003</v>
      </c>
      <c r="C1284" s="2">
        <f t="shared" ref="C1284:C1347" si="157">B1284-B1283</f>
        <v>0</v>
      </c>
      <c r="D1284" s="2">
        <f t="shared" si="150"/>
        <v>7.6870000000000003</v>
      </c>
      <c r="E1284" s="2">
        <f t="shared" si="152"/>
        <v>7.6212999999999997</v>
      </c>
      <c r="F1284" s="2">
        <f t="shared" si="153"/>
        <v>7.6623500000000018</v>
      </c>
      <c r="G1284" s="2">
        <f t="shared" si="155"/>
        <v>7.862320000000004</v>
      </c>
      <c r="H1284" s="2">
        <f t="shared" si="151"/>
        <v>8.3679550000000074</v>
      </c>
      <c r="I1284" s="2">
        <f t="array" ref="I1284">SUMPRODUCT(B1268:B1287, (ROW(B1268:B1287)-ROW(B1268)+1)) / (20*21/2)</f>
        <v>7.5933333333333355</v>
      </c>
      <c r="J1284" s="2">
        <f t="shared" si="154"/>
        <v>7.7003347052704321</v>
      </c>
      <c r="K1284" s="2">
        <f t="shared" si="156"/>
        <v>7.775972291990195</v>
      </c>
    </row>
    <row r="1285" spans="1:11" ht="13.5" x14ac:dyDescent="0.25">
      <c r="A1285" s="3">
        <f>TITRES_STAT!B1288</f>
        <v>43880</v>
      </c>
      <c r="B1285" s="6">
        <f>TITRES_STAT!D1288</f>
        <v>7.6870000000000003</v>
      </c>
      <c r="C1285" s="2">
        <f t="shared" si="157"/>
        <v>0</v>
      </c>
      <c r="D1285" s="2">
        <f t="shared" si="150"/>
        <v>7.6870000000000003</v>
      </c>
      <c r="E1285" s="2">
        <f t="shared" si="152"/>
        <v>7.6431999999999984</v>
      </c>
      <c r="F1285" s="2">
        <f t="shared" si="153"/>
        <v>7.6510500000000023</v>
      </c>
      <c r="G1285" s="2">
        <f t="shared" si="155"/>
        <v>7.8694400000000044</v>
      </c>
      <c r="H1285" s="2">
        <f t="shared" si="151"/>
        <v>8.3649550000000072</v>
      </c>
      <c r="I1285" s="2">
        <f t="array" ref="I1285">SUMPRODUCT(B1269:B1288, (ROW(B1269:B1288)-ROW(B1269)+1)) / (20*21/2)</f>
        <v>7.574757142857143</v>
      </c>
      <c r="J1285" s="2">
        <f t="shared" si="154"/>
        <v>7.6990647333399149</v>
      </c>
      <c r="K1285" s="2">
        <f t="shared" si="156"/>
        <v>7.7724831825003839</v>
      </c>
    </row>
    <row r="1286" spans="1:11" ht="13.5" x14ac:dyDescent="0.25">
      <c r="A1286" s="3">
        <f>TITRES_STAT!B1289</f>
        <v>43881</v>
      </c>
      <c r="B1286" s="6">
        <f>TITRES_STAT!D1289</f>
        <v>7.468</v>
      </c>
      <c r="C1286" s="2">
        <f t="shared" si="157"/>
        <v>-0.21900000000000031</v>
      </c>
      <c r="D1286" s="2">
        <f t="shared" ref="D1286:D1349" si="158">AVERAGE(B1282:B1286)</f>
        <v>7.6432000000000002</v>
      </c>
      <c r="E1286" s="2">
        <f t="shared" si="152"/>
        <v>7.6432000000000002</v>
      </c>
      <c r="F1286" s="2">
        <f t="shared" si="153"/>
        <v>7.6274500000000005</v>
      </c>
      <c r="G1286" s="2">
        <f t="shared" si="155"/>
        <v>7.8721800000000037</v>
      </c>
      <c r="H1286" s="2">
        <f t="shared" si="151"/>
        <v>8.3616450000000064</v>
      </c>
      <c r="I1286" s="2">
        <f t="array" ref="I1286">SUMPRODUCT(B1270:B1289, (ROW(B1270:B1289)-ROW(B1270)+1)) / (20*21/2)</f>
        <v>7.5586952380952379</v>
      </c>
      <c r="J1286" s="2">
        <f t="shared" si="154"/>
        <v>7.6770585682599233</v>
      </c>
      <c r="K1286" s="2">
        <f t="shared" si="156"/>
        <v>7.7605426655395853</v>
      </c>
    </row>
    <row r="1287" spans="1:11" ht="13.5" x14ac:dyDescent="0.25">
      <c r="A1287" s="3">
        <f>TITRES_STAT!B1290</f>
        <v>43882</v>
      </c>
      <c r="B1287" s="6">
        <f>TITRES_STAT!D1290</f>
        <v>7.4059999999999997</v>
      </c>
      <c r="C1287" s="2">
        <f t="shared" si="157"/>
        <v>-6.2000000000000277E-2</v>
      </c>
      <c r="D1287" s="2">
        <f t="shared" si="158"/>
        <v>7.5870000000000006</v>
      </c>
      <c r="E1287" s="2">
        <f t="shared" si="152"/>
        <v>7.6370000000000005</v>
      </c>
      <c r="F1287" s="2">
        <f t="shared" si="153"/>
        <v>7.6010500000000008</v>
      </c>
      <c r="G1287" s="2">
        <f t="shared" si="155"/>
        <v>7.8723200000000046</v>
      </c>
      <c r="H1287" s="2">
        <f t="shared" si="151"/>
        <v>8.3569550000000064</v>
      </c>
      <c r="I1287" s="2">
        <f t="array" ref="I1287">SUMPRODUCT(B1271:B1290, (ROW(B1271:B1290)-ROW(B1271)+1)) / (20*21/2)</f>
        <v>7.5440380952380952</v>
      </c>
      <c r="J1287" s="2">
        <f t="shared" si="154"/>
        <v>7.6512434665208824</v>
      </c>
      <c r="K1287" s="2">
        <f t="shared" si="156"/>
        <v>7.7466390315968567</v>
      </c>
    </row>
    <row r="1288" spans="1:11" ht="13.5" x14ac:dyDescent="0.25">
      <c r="A1288" s="3">
        <f>TITRES_STAT!B1291</f>
        <v>43885</v>
      </c>
      <c r="B1288" s="6">
        <f>TITRES_STAT!D1291</f>
        <v>7.4059999999999997</v>
      </c>
      <c r="C1288" s="2">
        <f t="shared" si="157"/>
        <v>0</v>
      </c>
      <c r="D1288" s="2">
        <f t="shared" si="158"/>
        <v>7.5307999999999993</v>
      </c>
      <c r="E1288" s="2">
        <f t="shared" si="152"/>
        <v>7.6089000000000011</v>
      </c>
      <c r="F1288" s="2">
        <f t="shared" si="153"/>
        <v>7.5746500000000001</v>
      </c>
      <c r="G1288" s="2">
        <f t="shared" si="155"/>
        <v>7.873700000000003</v>
      </c>
      <c r="H1288" s="2">
        <f t="shared" si="151"/>
        <v>8.3522650000000063</v>
      </c>
      <c r="I1288" s="2">
        <f t="array" ref="I1288">SUMPRODUCT(B1272:B1291, (ROW(B1272:B1291)-ROW(B1272)+1)) / (20*21/2)</f>
        <v>7.522857142857144</v>
      </c>
      <c r="J1288" s="2">
        <f t="shared" si="154"/>
        <v>7.6278869458998457</v>
      </c>
      <c r="K1288" s="2">
        <f t="shared" si="156"/>
        <v>7.7332806382009025</v>
      </c>
    </row>
    <row r="1289" spans="1:11" ht="13.5" x14ac:dyDescent="0.25">
      <c r="A1289" s="3">
        <f>TITRES_STAT!B1292</f>
        <v>43886</v>
      </c>
      <c r="B1289" s="6">
        <f>TITRES_STAT!D1292</f>
        <v>7.4059999999999997</v>
      </c>
      <c r="C1289" s="2">
        <f t="shared" si="157"/>
        <v>0</v>
      </c>
      <c r="D1289" s="2">
        <f t="shared" si="158"/>
        <v>7.4745999999999997</v>
      </c>
      <c r="E1289" s="2">
        <f t="shared" si="152"/>
        <v>7.5808000000000009</v>
      </c>
      <c r="F1289" s="2">
        <f t="shared" si="153"/>
        <v>7.5599000000000007</v>
      </c>
      <c r="G1289" s="2">
        <f t="shared" si="155"/>
        <v>7.8794600000000035</v>
      </c>
      <c r="H1289" s="2">
        <f t="shared" si="151"/>
        <v>8.3475750000000062</v>
      </c>
      <c r="I1289" s="2">
        <f t="array" ref="I1289">SUMPRODUCT(B1273:B1292, (ROW(B1273:B1292)-ROW(B1273)+1)) / (20*21/2)</f>
        <v>7.502652380952382</v>
      </c>
      <c r="J1289" s="2">
        <f t="shared" si="154"/>
        <v>7.6067548558141453</v>
      </c>
      <c r="K1289" s="2">
        <f t="shared" si="156"/>
        <v>7.7204461033694951</v>
      </c>
    </row>
    <row r="1290" spans="1:11" ht="13.5" x14ac:dyDescent="0.25">
      <c r="A1290" s="3">
        <f>TITRES_STAT!B1293</f>
        <v>43887</v>
      </c>
      <c r="B1290" s="6">
        <f>TITRES_STAT!D1293</f>
        <v>7.4059999999999997</v>
      </c>
      <c r="C1290" s="2">
        <f t="shared" si="157"/>
        <v>0</v>
      </c>
      <c r="D1290" s="2">
        <f t="shared" si="158"/>
        <v>7.4184000000000001</v>
      </c>
      <c r="E1290" s="2">
        <f t="shared" si="152"/>
        <v>7.5527000000000015</v>
      </c>
      <c r="F1290" s="2">
        <f t="shared" si="153"/>
        <v>7.5534000000000008</v>
      </c>
      <c r="G1290" s="2">
        <f t="shared" si="155"/>
        <v>7.8811000000000035</v>
      </c>
      <c r="H1290" s="2">
        <f t="shared" ref="H1290:H1353" si="159">AVERAGE(B1091:B1290)</f>
        <v>8.3441150000000057</v>
      </c>
      <c r="I1290" s="2">
        <f t="array" ref="I1290">SUMPRODUCT(B1274:B1293, (ROW(B1274:B1293)-ROW(B1274)+1)) / (20*21/2)</f>
        <v>7.4834238095238108</v>
      </c>
      <c r="J1290" s="2">
        <f t="shared" si="154"/>
        <v>7.587635345736607</v>
      </c>
      <c r="K1290" s="2">
        <f t="shared" si="156"/>
        <v>7.7081148836295155</v>
      </c>
    </row>
    <row r="1291" spans="1:11" ht="13.5" x14ac:dyDescent="0.25">
      <c r="A1291" s="3">
        <f>TITRES_STAT!B1294</f>
        <v>43888</v>
      </c>
      <c r="B1291" s="6">
        <f>TITRES_STAT!D1294</f>
        <v>7.3310000000000004</v>
      </c>
      <c r="C1291" s="2">
        <f t="shared" si="157"/>
        <v>-7.4999999999999289E-2</v>
      </c>
      <c r="D1291" s="2">
        <f t="shared" si="158"/>
        <v>7.391</v>
      </c>
      <c r="E1291" s="2">
        <f t="shared" si="152"/>
        <v>7.517100000000001</v>
      </c>
      <c r="F1291" s="2">
        <f t="shared" si="153"/>
        <v>7.5431499999999998</v>
      </c>
      <c r="G1291" s="2">
        <f t="shared" si="155"/>
        <v>7.8812400000000036</v>
      </c>
      <c r="H1291" s="2">
        <f t="shared" si="159"/>
        <v>8.3414750000000044</v>
      </c>
      <c r="I1291" s="2">
        <f t="array" ref="I1291">SUMPRODUCT(B1275:B1294, (ROW(B1275:B1294)-ROW(B1275)+1)) / (20*21/2)</f>
        <v>7.4586000000000006</v>
      </c>
      <c r="J1291" s="2">
        <f t="shared" si="154"/>
        <v>7.5631938842378821</v>
      </c>
      <c r="K1291" s="2">
        <f t="shared" si="156"/>
        <v>7.693326064663653</v>
      </c>
    </row>
    <row r="1292" spans="1:11" ht="13.5" x14ac:dyDescent="0.25">
      <c r="A1292" s="3">
        <f>TITRES_STAT!B1295</f>
        <v>43889</v>
      </c>
      <c r="B1292" s="6">
        <f>TITRES_STAT!D1295</f>
        <v>7.3310000000000004</v>
      </c>
      <c r="C1292" s="2">
        <f t="shared" si="157"/>
        <v>0</v>
      </c>
      <c r="D1292" s="2">
        <f t="shared" si="158"/>
        <v>7.3760000000000003</v>
      </c>
      <c r="E1292" s="2">
        <f t="shared" ref="E1292:E1355" si="160">AVERAGE(B1283:B1292)</f>
        <v>7.4814999999999996</v>
      </c>
      <c r="F1292" s="2">
        <f t="shared" si="153"/>
        <v>7.5328999999999997</v>
      </c>
      <c r="G1292" s="2">
        <f t="shared" si="155"/>
        <v>7.8771400000000051</v>
      </c>
      <c r="H1292" s="2">
        <f t="shared" si="159"/>
        <v>8.3379850000000051</v>
      </c>
      <c r="I1292" s="2">
        <f t="array" ref="I1292">SUMPRODUCT(B1276:B1295, (ROW(B1276:B1295)-ROW(B1276)+1)) / (20*21/2)</f>
        <v>7.4347571428571442</v>
      </c>
      <c r="J1292" s="2">
        <f t="shared" si="154"/>
        <v>7.5410801809771311</v>
      </c>
      <c r="K1292" s="2">
        <f t="shared" si="156"/>
        <v>7.6791171993827261</v>
      </c>
    </row>
    <row r="1293" spans="1:11" ht="13.5" x14ac:dyDescent="0.25">
      <c r="A1293" s="3">
        <f>TITRES_STAT!B1296</f>
        <v>43892</v>
      </c>
      <c r="B1293" s="6">
        <f>TITRES_STAT!D1296</f>
        <v>7.3310000000000004</v>
      </c>
      <c r="C1293" s="2">
        <f t="shared" si="157"/>
        <v>0</v>
      </c>
      <c r="D1293" s="2">
        <f t="shared" si="158"/>
        <v>7.3609999999999998</v>
      </c>
      <c r="E1293" s="2">
        <f t="shared" si="160"/>
        <v>7.4459</v>
      </c>
      <c r="F1293" s="2">
        <f t="shared" si="153"/>
        <v>7.5226499999999987</v>
      </c>
      <c r="G1293" s="2">
        <f t="shared" si="155"/>
        <v>7.8640000000000043</v>
      </c>
      <c r="H1293" s="2">
        <f t="shared" si="159"/>
        <v>8.3340850000000035</v>
      </c>
      <c r="I1293" s="2">
        <f t="array" ref="I1293">SUMPRODUCT(B1277:B1296, (ROW(B1277:B1296)-ROW(B1277)+1)) / (20*21/2)</f>
        <v>7.4118952380952381</v>
      </c>
      <c r="J1293" s="2">
        <f t="shared" si="154"/>
        <v>7.5210725446935944</v>
      </c>
      <c r="K1293" s="2">
        <f t="shared" si="156"/>
        <v>7.6654655445049729</v>
      </c>
    </row>
    <row r="1294" spans="1:11" ht="13.5" x14ac:dyDescent="0.25">
      <c r="A1294" s="3">
        <f>TITRES_STAT!B1297</f>
        <v>43893</v>
      </c>
      <c r="B1294" s="6">
        <f>TITRES_STAT!D1297</f>
        <v>7.2619999999999996</v>
      </c>
      <c r="C1294" s="2">
        <f t="shared" si="157"/>
        <v>-6.9000000000000838E-2</v>
      </c>
      <c r="D1294" s="2">
        <f t="shared" si="158"/>
        <v>7.3322000000000003</v>
      </c>
      <c r="E1294" s="2">
        <f t="shared" si="160"/>
        <v>7.4034000000000004</v>
      </c>
      <c r="F1294" s="2">
        <f t="shared" si="153"/>
        <v>7.5123499999999996</v>
      </c>
      <c r="G1294" s="2">
        <f t="shared" si="155"/>
        <v>7.8494800000000042</v>
      </c>
      <c r="H1294" s="2">
        <f t="shared" si="159"/>
        <v>8.3310350000000035</v>
      </c>
      <c r="I1294" s="2">
        <f t="array" ref="I1294">SUMPRODUCT(B1278:B1297, (ROW(B1278:B1297)-ROW(B1278)+1)) / (20*21/2)</f>
        <v>7.3900142857142859</v>
      </c>
      <c r="J1294" s="2">
        <f t="shared" si="154"/>
        <v>7.4963989690084905</v>
      </c>
      <c r="K1294" s="2">
        <f t="shared" si="156"/>
        <v>7.6496433662890917</v>
      </c>
    </row>
    <row r="1295" spans="1:11" ht="13.5" x14ac:dyDescent="0.25">
      <c r="A1295" s="3">
        <f>TITRES_STAT!B1298</f>
        <v>43894</v>
      </c>
      <c r="B1295" s="6">
        <f>TITRES_STAT!D1298</f>
        <v>7.2619999999999996</v>
      </c>
      <c r="C1295" s="2">
        <f t="shared" si="157"/>
        <v>0</v>
      </c>
      <c r="D1295" s="2">
        <f t="shared" si="158"/>
        <v>7.3034000000000008</v>
      </c>
      <c r="E1295" s="2">
        <f t="shared" si="160"/>
        <v>7.3609000000000009</v>
      </c>
      <c r="F1295" s="2">
        <f t="shared" si="153"/>
        <v>7.5020499999999997</v>
      </c>
      <c r="G1295" s="2">
        <f t="shared" si="155"/>
        <v>7.833040000000004</v>
      </c>
      <c r="H1295" s="2">
        <f t="shared" si="159"/>
        <v>8.3276400000000006</v>
      </c>
      <c r="I1295" s="2">
        <f t="array" ref="I1295">SUMPRODUCT(B1279:B1298, (ROW(B1279:B1298)-ROW(B1279)+1)) / (20*21/2)</f>
        <v>7.3691142857142866</v>
      </c>
      <c r="J1295" s="2">
        <f t="shared" si="154"/>
        <v>7.4740752576743485</v>
      </c>
      <c r="K1295" s="2">
        <f t="shared" si="156"/>
        <v>7.6344416656503036</v>
      </c>
    </row>
    <row r="1296" spans="1:11" ht="13.5" x14ac:dyDescent="0.25">
      <c r="A1296" s="3">
        <f>TITRES_STAT!B1299</f>
        <v>43895</v>
      </c>
      <c r="B1296" s="6">
        <f>TITRES_STAT!D1299</f>
        <v>7.2619999999999996</v>
      </c>
      <c r="C1296" s="2">
        <f t="shared" si="157"/>
        <v>0</v>
      </c>
      <c r="D1296" s="2">
        <f t="shared" si="158"/>
        <v>7.2896000000000001</v>
      </c>
      <c r="E1296" s="2">
        <f t="shared" si="160"/>
        <v>7.3403000000000009</v>
      </c>
      <c r="F1296" s="2">
        <f t="shared" si="153"/>
        <v>7.4917500000000015</v>
      </c>
      <c r="G1296" s="2">
        <f t="shared" si="155"/>
        <v>7.8118000000000025</v>
      </c>
      <c r="H1296" s="2">
        <f t="shared" si="159"/>
        <v>8.3229849999999992</v>
      </c>
      <c r="I1296" s="2">
        <f t="array" ref="I1296">SUMPRODUCT(B1280:B1299, (ROW(B1280:B1299)-ROW(B1280)+1)) / (20*21/2)</f>
        <v>7.3502380952380948</v>
      </c>
      <c r="J1296" s="2">
        <f t="shared" si="154"/>
        <v>7.4538776140863154</v>
      </c>
      <c r="K1296" s="2">
        <f t="shared" si="156"/>
        <v>7.6198361101346057</v>
      </c>
    </row>
    <row r="1297" spans="1:11" ht="13.5" x14ac:dyDescent="0.25">
      <c r="A1297" s="3">
        <f>TITRES_STAT!B1300</f>
        <v>43896</v>
      </c>
      <c r="B1297" s="6">
        <f>TITRES_STAT!D1300</f>
        <v>7.2619999999999996</v>
      </c>
      <c r="C1297" s="2">
        <f t="shared" si="157"/>
        <v>0</v>
      </c>
      <c r="D1297" s="2">
        <f t="shared" si="158"/>
        <v>7.2757999999999994</v>
      </c>
      <c r="E1297" s="2">
        <f t="shared" si="160"/>
        <v>7.3258999999999999</v>
      </c>
      <c r="F1297" s="2">
        <f t="shared" si="153"/>
        <v>7.4814500000000006</v>
      </c>
      <c r="G1297" s="2">
        <f t="shared" si="155"/>
        <v>7.7905600000000028</v>
      </c>
      <c r="H1297" s="2">
        <f t="shared" si="159"/>
        <v>8.3183299999999996</v>
      </c>
      <c r="I1297" s="2">
        <f t="array" ref="I1297">SUMPRODUCT(B1281:B1300, (ROW(B1281:B1300)-ROW(B1281)+1)) / (20*21/2)</f>
        <v>7.333385714285714</v>
      </c>
      <c r="J1297" s="2">
        <f t="shared" si="154"/>
        <v>7.4356035556019044</v>
      </c>
      <c r="K1297" s="2">
        <f t="shared" si="156"/>
        <v>7.6058033215018765</v>
      </c>
    </row>
    <row r="1298" spans="1:11" ht="13.5" x14ac:dyDescent="0.25">
      <c r="A1298" s="3">
        <f>TITRES_STAT!B1301</f>
        <v>43899</v>
      </c>
      <c r="B1298" s="6">
        <f>TITRES_STAT!D1301</f>
        <v>7.2619999999999996</v>
      </c>
      <c r="C1298" s="2">
        <f t="shared" si="157"/>
        <v>0</v>
      </c>
      <c r="D1298" s="2">
        <f t="shared" si="158"/>
        <v>7.2619999999999987</v>
      </c>
      <c r="E1298" s="2">
        <f t="shared" si="160"/>
        <v>7.3114999999999997</v>
      </c>
      <c r="F1298" s="2">
        <f t="shared" si="153"/>
        <v>7.4602000000000022</v>
      </c>
      <c r="G1298" s="2">
        <f t="shared" si="155"/>
        <v>7.7643800000000018</v>
      </c>
      <c r="H1298" s="2">
        <f t="shared" si="159"/>
        <v>8.3128899999999994</v>
      </c>
      <c r="I1298" s="2">
        <f t="array" ref="I1298">SUMPRODUCT(B1282:B1301, (ROW(B1282:B1301)-ROW(B1282)+1)) / (20*21/2)</f>
        <v>7.3185571428571423</v>
      </c>
      <c r="J1298" s="2">
        <f t="shared" si="154"/>
        <v>7.4190698836398186</v>
      </c>
      <c r="K1298" s="2">
        <f t="shared" si="156"/>
        <v>7.5923208383057244</v>
      </c>
    </row>
    <row r="1299" spans="1:11" ht="13.5" x14ac:dyDescent="0.25">
      <c r="A1299" s="3">
        <f>TITRES_STAT!B1302</f>
        <v>43900</v>
      </c>
      <c r="B1299" s="6">
        <f>TITRES_STAT!D1302</f>
        <v>7.2619999999999996</v>
      </c>
      <c r="C1299" s="2">
        <f t="shared" si="157"/>
        <v>0</v>
      </c>
      <c r="D1299" s="2">
        <f t="shared" si="158"/>
        <v>7.2619999999999987</v>
      </c>
      <c r="E1299" s="2">
        <f t="shared" si="160"/>
        <v>7.2971000000000004</v>
      </c>
      <c r="F1299" s="2">
        <f t="shared" si="153"/>
        <v>7.4389500000000011</v>
      </c>
      <c r="G1299" s="2">
        <f t="shared" si="155"/>
        <v>7.7383400000000027</v>
      </c>
      <c r="H1299" s="2">
        <f t="shared" si="159"/>
        <v>8.3074499999999993</v>
      </c>
      <c r="I1299" s="2">
        <f t="array" ref="I1299">SUMPRODUCT(B1283:B1302, (ROW(B1283:B1302)-ROW(B1283)+1)) / (20*21/2)</f>
        <v>7.3057523809523799</v>
      </c>
      <c r="J1299" s="2">
        <f t="shared" si="154"/>
        <v>7.4041108471026931</v>
      </c>
      <c r="K1299" s="2">
        <f t="shared" si="156"/>
        <v>7.5793670799407939</v>
      </c>
    </row>
    <row r="1300" spans="1:11" ht="13.5" x14ac:dyDescent="0.25">
      <c r="A1300" s="3">
        <f>TITRES_STAT!B1303</f>
        <v>43901</v>
      </c>
      <c r="B1300" s="6">
        <f>TITRES_STAT!D1303</f>
        <v>7.2619999999999996</v>
      </c>
      <c r="C1300" s="2">
        <f t="shared" si="157"/>
        <v>0</v>
      </c>
      <c r="D1300" s="2">
        <f t="shared" si="158"/>
        <v>7.2619999999999987</v>
      </c>
      <c r="E1300" s="2">
        <f t="shared" si="160"/>
        <v>7.2827000000000002</v>
      </c>
      <c r="F1300" s="2">
        <f t="shared" ref="F1300:F1363" si="161">AVERAGE(B1281:B1300)</f>
        <v>7.4177000000000008</v>
      </c>
      <c r="G1300" s="2">
        <f t="shared" si="155"/>
        <v>7.7123000000000026</v>
      </c>
      <c r="H1300" s="2">
        <f t="shared" si="159"/>
        <v>8.3024799999999974</v>
      </c>
      <c r="I1300" s="2">
        <f t="array" ref="I1300">SUMPRODUCT(B1284:B1303, (ROW(B1284:B1303)-ROW(B1284)+1)) / (20*21/2)</f>
        <v>7.2747809523809526</v>
      </c>
      <c r="J1300" s="2">
        <f t="shared" si="154"/>
        <v>7.3905764807119603</v>
      </c>
      <c r="K1300" s="2">
        <f t="shared" si="156"/>
        <v>7.5669213120999785</v>
      </c>
    </row>
    <row r="1301" spans="1:11" ht="13.5" x14ac:dyDescent="0.25">
      <c r="A1301" s="3">
        <f>TITRES_STAT!B1304</f>
        <v>43902</v>
      </c>
      <c r="B1301" s="6">
        <f>TITRES_STAT!D1304</f>
        <v>7.2619999999999996</v>
      </c>
      <c r="C1301" s="2">
        <f t="shared" si="157"/>
        <v>0</v>
      </c>
      <c r="D1301" s="2">
        <f t="shared" si="158"/>
        <v>7.2619999999999987</v>
      </c>
      <c r="E1301" s="2">
        <f t="shared" si="160"/>
        <v>7.2757999999999994</v>
      </c>
      <c r="F1301" s="2">
        <f t="shared" si="161"/>
        <v>7.3964499999999997</v>
      </c>
      <c r="G1301" s="2">
        <f t="shared" si="155"/>
        <v>7.6862600000000016</v>
      </c>
      <c r="H1301" s="2">
        <f t="shared" si="159"/>
        <v>8.2967549999999974</v>
      </c>
      <c r="I1301" s="2">
        <f t="array" ref="I1301">SUMPRODUCT(B1285:B1304, (ROW(B1285:B1304)-ROW(B1285)+1)) / (20*21/2)</f>
        <v>7.2272238095238075</v>
      </c>
      <c r="J1301" s="2">
        <f t="shared" ref="J1301:J1364" si="162">$J$4*B1301+J1300*(1-$J$4)</f>
        <v>7.3783311015965358</v>
      </c>
      <c r="K1301" s="2">
        <f t="shared" si="156"/>
        <v>7.5549636135862537</v>
      </c>
    </row>
    <row r="1302" spans="1:11" ht="13.5" x14ac:dyDescent="0.25">
      <c r="A1302" s="3">
        <f>TITRES_STAT!B1305</f>
        <v>43903</v>
      </c>
      <c r="B1302" s="6">
        <f>TITRES_STAT!D1305</f>
        <v>7.2619999999999996</v>
      </c>
      <c r="C1302" s="2">
        <f t="shared" si="157"/>
        <v>0</v>
      </c>
      <c r="D1302" s="2">
        <f t="shared" si="158"/>
        <v>7.2619999999999987</v>
      </c>
      <c r="E1302" s="2">
        <f t="shared" si="160"/>
        <v>7.2688999999999995</v>
      </c>
      <c r="F1302" s="2">
        <f t="shared" si="161"/>
        <v>7.3751999999999995</v>
      </c>
      <c r="G1302" s="2">
        <f t="shared" si="155"/>
        <v>7.6602200000000025</v>
      </c>
      <c r="H1302" s="2">
        <f t="shared" si="159"/>
        <v>8.2920999999999978</v>
      </c>
      <c r="I1302" s="2">
        <f t="array" ref="I1302">SUMPRODUCT(B1286:B1305, (ROW(B1286:B1305)-ROW(B1286)+1)) / (20*21/2)</f>
        <v>7.1648238095238099</v>
      </c>
      <c r="J1302" s="2">
        <f t="shared" si="162"/>
        <v>7.3672519490635322</v>
      </c>
      <c r="K1302" s="2">
        <f t="shared" si="156"/>
        <v>7.5434748444260089</v>
      </c>
    </row>
    <row r="1303" spans="1:11" ht="13.5" x14ac:dyDescent="0.25">
      <c r="A1303" s="3">
        <f>TITRES_STAT!B1306</f>
        <v>43906</v>
      </c>
      <c r="B1303" s="6">
        <f>TITRES_STAT!D1306</f>
        <v>7.05</v>
      </c>
      <c r="C1303" s="2">
        <f t="shared" si="157"/>
        <v>-0.21199999999999974</v>
      </c>
      <c r="D1303" s="2">
        <f t="shared" si="158"/>
        <v>7.2195999999999998</v>
      </c>
      <c r="E1303" s="2">
        <f t="shared" si="160"/>
        <v>7.2407999999999983</v>
      </c>
      <c r="F1303" s="2">
        <f t="shared" si="161"/>
        <v>7.3433500000000009</v>
      </c>
      <c r="G1303" s="2">
        <f t="shared" si="155"/>
        <v>7.6299400000000022</v>
      </c>
      <c r="H1303" s="2">
        <f t="shared" si="159"/>
        <v>8.2851549999999978</v>
      </c>
      <c r="I1303" s="2">
        <f t="array" ref="I1303">SUMPRODUCT(B1287:B1306, (ROW(B1287:B1306)-ROW(B1287)+1)) / (20*21/2)</f>
        <v>7.1262380952380964</v>
      </c>
      <c r="J1303" s="2">
        <f t="shared" si="162"/>
        <v>7.3370374777241487</v>
      </c>
      <c r="K1303" s="2">
        <f t="shared" si="156"/>
        <v>7.5241228897426362</v>
      </c>
    </row>
    <row r="1304" spans="1:11" ht="13.5" x14ac:dyDescent="0.25">
      <c r="A1304" s="3">
        <f>TITRES_STAT!B1307</f>
        <v>43907</v>
      </c>
      <c r="B1304" s="6">
        <f>TITRES_STAT!D1307</f>
        <v>6.8440000000000003</v>
      </c>
      <c r="C1304" s="2">
        <f t="shared" si="157"/>
        <v>-0.20599999999999952</v>
      </c>
      <c r="D1304" s="2">
        <f t="shared" si="158"/>
        <v>7.1360000000000001</v>
      </c>
      <c r="E1304" s="2">
        <f t="shared" si="160"/>
        <v>7.1989999999999998</v>
      </c>
      <c r="F1304" s="2">
        <f t="shared" si="161"/>
        <v>7.3011999999999997</v>
      </c>
      <c r="G1304" s="2">
        <f t="shared" si="155"/>
        <v>7.5955400000000024</v>
      </c>
      <c r="H1304" s="2">
        <f t="shared" si="159"/>
        <v>8.2784099999999974</v>
      </c>
      <c r="I1304" s="2">
        <f t="array" ref="I1304">SUMPRODUCT(B1288:B1307, (ROW(B1288:B1307)-ROW(B1288)+1)) / (20*21/2)</f>
        <v>7.0906238095238097</v>
      </c>
      <c r="J1304" s="2">
        <f t="shared" si="162"/>
        <v>7.2900815274647064</v>
      </c>
      <c r="K1304" s="2">
        <f t="shared" si="156"/>
        <v>7.4974514038703761</v>
      </c>
    </row>
    <row r="1305" spans="1:11" ht="13.5" x14ac:dyDescent="0.25">
      <c r="A1305" s="3">
        <f>TITRES_STAT!B1308</f>
        <v>43908</v>
      </c>
      <c r="B1305" s="6">
        <f>TITRES_STAT!D1308</f>
        <v>6.6459999999999999</v>
      </c>
      <c r="C1305" s="2">
        <f t="shared" si="157"/>
        <v>-0.1980000000000004</v>
      </c>
      <c r="D1305" s="2">
        <f t="shared" si="158"/>
        <v>7.0128000000000004</v>
      </c>
      <c r="E1305" s="2">
        <f t="shared" si="160"/>
        <v>7.1373999999999995</v>
      </c>
      <c r="F1305" s="2">
        <f t="shared" si="161"/>
        <v>7.2491500000000002</v>
      </c>
      <c r="G1305" s="2">
        <f t="shared" si="155"/>
        <v>7.5571800000000016</v>
      </c>
      <c r="H1305" s="2">
        <f t="shared" si="159"/>
        <v>8.2706749999999971</v>
      </c>
      <c r="I1305" s="2">
        <f t="array" ref="I1305">SUMPRODUCT(B1289:B1308, (ROW(B1289:B1308)-ROW(B1289)+1)) / (20*21/2)</f>
        <v>7.0576857142857143</v>
      </c>
      <c r="J1305" s="2">
        <f t="shared" si="162"/>
        <v>7.2287404296109248</v>
      </c>
      <c r="K1305" s="2">
        <f t="shared" si="156"/>
        <v>7.4640611527382044</v>
      </c>
    </row>
    <row r="1306" spans="1:11" ht="13.5" x14ac:dyDescent="0.25">
      <c r="A1306" s="3">
        <f>TITRES_STAT!B1309</f>
        <v>43909</v>
      </c>
      <c r="B1306" s="6">
        <f>TITRES_STAT!D1309</f>
        <v>6.8440000000000003</v>
      </c>
      <c r="C1306" s="2">
        <f t="shared" si="157"/>
        <v>0.1980000000000004</v>
      </c>
      <c r="D1306" s="2">
        <f t="shared" si="158"/>
        <v>6.9291999999999998</v>
      </c>
      <c r="E1306" s="2">
        <f t="shared" si="160"/>
        <v>7.0955999999999992</v>
      </c>
      <c r="F1306" s="2">
        <f t="shared" si="161"/>
        <v>7.2179499999999992</v>
      </c>
      <c r="G1306" s="2">
        <f t="shared" si="155"/>
        <v>7.5304600000000015</v>
      </c>
      <c r="H1306" s="2">
        <f t="shared" si="159"/>
        <v>8.2639299999999984</v>
      </c>
      <c r="I1306" s="2">
        <f t="array" ref="I1306">SUMPRODUCT(B1290:B1309, (ROW(B1290:B1309)-ROW(B1290)+1)) / (20*21/2)</f>
        <v>7.0150428571428574</v>
      </c>
      <c r="J1306" s="2">
        <f t="shared" si="162"/>
        <v>7.1920984839336937</v>
      </c>
      <c r="K1306" s="2">
        <f t="shared" si="156"/>
        <v>7.4397450291014122</v>
      </c>
    </row>
    <row r="1307" spans="1:11" ht="13.5" x14ac:dyDescent="0.25">
      <c r="A1307" s="3">
        <f>TITRES_STAT!B1310</f>
        <v>43913</v>
      </c>
      <c r="B1307" s="6">
        <f>TITRES_STAT!D1310</f>
        <v>6.8440000000000003</v>
      </c>
      <c r="C1307" s="2">
        <f t="shared" si="157"/>
        <v>0</v>
      </c>
      <c r="D1307" s="2">
        <f t="shared" si="158"/>
        <v>6.8456000000000001</v>
      </c>
      <c r="E1307" s="2">
        <f t="shared" si="160"/>
        <v>7.0537999999999998</v>
      </c>
      <c r="F1307" s="2">
        <f t="shared" si="161"/>
        <v>7.1898499999999981</v>
      </c>
      <c r="G1307" s="2">
        <f t="shared" si="155"/>
        <v>7.5085400000000018</v>
      </c>
      <c r="H1307" s="2">
        <f t="shared" si="159"/>
        <v>8.257184999999998</v>
      </c>
      <c r="I1307" s="2">
        <f t="array" ref="I1307">SUMPRODUCT(B1291:B1310, (ROW(B1291:B1310)-ROW(B1291)+1)) / (20*21/2)</f>
        <v>6.9756952380952386</v>
      </c>
      <c r="J1307" s="2">
        <f t="shared" si="162"/>
        <v>7.1589462473685801</v>
      </c>
      <c r="K1307" s="2">
        <f t="shared" si="156"/>
        <v>7.416382478940573</v>
      </c>
    </row>
    <row r="1308" spans="1:11" ht="13.5" x14ac:dyDescent="0.25">
      <c r="A1308" s="3">
        <f>TITRES_STAT!B1311</f>
        <v>43914</v>
      </c>
      <c r="B1308" s="6">
        <f>TITRES_STAT!D1311</f>
        <v>6.8440000000000003</v>
      </c>
      <c r="C1308" s="2">
        <f t="shared" si="157"/>
        <v>0</v>
      </c>
      <c r="D1308" s="2">
        <f t="shared" si="158"/>
        <v>6.8043999999999993</v>
      </c>
      <c r="E1308" s="2">
        <f t="shared" si="160"/>
        <v>7.0120000000000005</v>
      </c>
      <c r="F1308" s="2">
        <f t="shared" si="161"/>
        <v>7.1617499999999996</v>
      </c>
      <c r="G1308" s="2">
        <f t="shared" si="155"/>
        <v>7.4866200000000012</v>
      </c>
      <c r="H1308" s="2">
        <f t="shared" si="159"/>
        <v>8.2492099999999979</v>
      </c>
      <c r="I1308" s="2">
        <f t="array" ref="I1308">SUMPRODUCT(B1292:B1311, (ROW(B1292:B1311)-ROW(B1292)+1)) / (20*21/2)</f>
        <v>6.9396428571428572</v>
      </c>
      <c r="J1308" s="2">
        <f t="shared" si="162"/>
        <v>7.1289513666668105</v>
      </c>
      <c r="K1308" s="2">
        <f t="shared" si="156"/>
        <v>7.3939361072174137</v>
      </c>
    </row>
    <row r="1309" spans="1:11" ht="13.5" x14ac:dyDescent="0.25">
      <c r="A1309" s="3">
        <f>TITRES_STAT!B1312</f>
        <v>43915</v>
      </c>
      <c r="B1309" s="6">
        <f>TITRES_STAT!D1312</f>
        <v>6.7140000000000004</v>
      </c>
      <c r="C1309" s="2">
        <f t="shared" si="157"/>
        <v>-0.12999999999999989</v>
      </c>
      <c r="D1309" s="2">
        <f t="shared" si="158"/>
        <v>6.7784000000000004</v>
      </c>
      <c r="E1309" s="2">
        <f t="shared" si="160"/>
        <v>6.9572000000000003</v>
      </c>
      <c r="F1309" s="2">
        <f t="shared" si="161"/>
        <v>7.1271499999999985</v>
      </c>
      <c r="G1309" s="2">
        <f t="shared" si="155"/>
        <v>7.4578400000000009</v>
      </c>
      <c r="H1309" s="2">
        <f t="shared" si="159"/>
        <v>8.2399249999999977</v>
      </c>
      <c r="I1309" s="2">
        <f t="array" ref="I1309">SUMPRODUCT(B1293:B1312, (ROW(B1293:B1312)-ROW(B1293)+1)) / (20*21/2)</f>
        <v>6.9000523809523822</v>
      </c>
      <c r="J1309" s="2">
        <f t="shared" si="162"/>
        <v>7.0894321888890195</v>
      </c>
      <c r="K1309" s="2">
        <f t="shared" si="156"/>
        <v>7.3672719461500638</v>
      </c>
    </row>
    <row r="1310" spans="1:11" ht="13.5" x14ac:dyDescent="0.25">
      <c r="A1310" s="3">
        <f>TITRES_STAT!B1313</f>
        <v>43916</v>
      </c>
      <c r="B1310" s="6">
        <f>TITRES_STAT!D1313</f>
        <v>6.7140000000000004</v>
      </c>
      <c r="C1310" s="2">
        <f t="shared" si="157"/>
        <v>0</v>
      </c>
      <c r="D1310" s="2">
        <f t="shared" si="158"/>
        <v>6.7919999999999998</v>
      </c>
      <c r="E1310" s="2">
        <f t="shared" si="160"/>
        <v>6.9024000000000001</v>
      </c>
      <c r="F1310" s="2">
        <f t="shared" si="161"/>
        <v>7.0925499999999984</v>
      </c>
      <c r="G1310" s="2">
        <f t="shared" si="155"/>
        <v>7.4305800000000009</v>
      </c>
      <c r="H1310" s="2">
        <f t="shared" si="159"/>
        <v>8.2306399999999975</v>
      </c>
      <c r="I1310" s="2">
        <f t="array" ref="I1310">SUMPRODUCT(B1294:B1313, (ROW(B1294:B1313)-ROW(B1294)+1)) / (20*21/2)</f>
        <v>6.86372380952381</v>
      </c>
      <c r="J1310" s="2">
        <f t="shared" si="162"/>
        <v>7.053676742328161</v>
      </c>
      <c r="K1310" s="2">
        <f t="shared" si="156"/>
        <v>7.3416534384579046</v>
      </c>
    </row>
    <row r="1311" spans="1:11" ht="13.5" x14ac:dyDescent="0.25">
      <c r="A1311" s="3">
        <f>TITRES_STAT!B1314</f>
        <v>43917</v>
      </c>
      <c r="B1311" s="6">
        <f>TITRES_STAT!D1314</f>
        <v>6.7140000000000004</v>
      </c>
      <c r="C1311" s="2">
        <f t="shared" si="157"/>
        <v>0</v>
      </c>
      <c r="D1311" s="2">
        <f t="shared" si="158"/>
        <v>6.766</v>
      </c>
      <c r="E1311" s="2">
        <f t="shared" si="160"/>
        <v>6.8475999999999999</v>
      </c>
      <c r="F1311" s="2">
        <f t="shared" si="161"/>
        <v>7.0616999999999992</v>
      </c>
      <c r="G1311" s="2">
        <f t="shared" si="155"/>
        <v>7.406600000000001</v>
      </c>
      <c r="H1311" s="2">
        <f t="shared" si="159"/>
        <v>8.221194999999998</v>
      </c>
      <c r="I1311" s="2">
        <f t="array" ref="I1311">SUMPRODUCT(B1295:B1314, (ROW(B1295:B1314)-ROW(B1295)+1)) / (20*21/2)</f>
        <v>6.8306571428571434</v>
      </c>
      <c r="J1311" s="2">
        <f t="shared" si="162"/>
        <v>7.0213265763921457</v>
      </c>
      <c r="K1311" s="2">
        <f t="shared" si="156"/>
        <v>7.3170395781262219</v>
      </c>
    </row>
    <row r="1312" spans="1:11" ht="13.5" x14ac:dyDescent="0.25">
      <c r="A1312" s="3">
        <f>TITRES_STAT!B1315</f>
        <v>43920</v>
      </c>
      <c r="B1312" s="6">
        <f>TITRES_STAT!D1315</f>
        <v>6.6459999999999999</v>
      </c>
      <c r="C1312" s="2">
        <f t="shared" si="157"/>
        <v>-6.8000000000000504E-2</v>
      </c>
      <c r="D1312" s="2">
        <f t="shared" si="158"/>
        <v>6.7263999999999999</v>
      </c>
      <c r="E1312" s="2">
        <f t="shared" si="160"/>
        <v>6.7859999999999996</v>
      </c>
      <c r="F1312" s="2">
        <f t="shared" si="161"/>
        <v>7.0274499999999973</v>
      </c>
      <c r="G1312" s="2">
        <f t="shared" si="155"/>
        <v>7.381260000000001</v>
      </c>
      <c r="H1312" s="2">
        <f t="shared" si="159"/>
        <v>8.210779999999998</v>
      </c>
      <c r="I1312" s="2">
        <f t="array" ref="I1312">SUMPRODUCT(B1296:B1315, (ROW(B1296:B1315)-ROW(B1296)+1)) / (20*21/2)</f>
        <v>6.8005238095238099</v>
      </c>
      <c r="J1312" s="2">
        <f t="shared" si="162"/>
        <v>6.9855811881643222</v>
      </c>
      <c r="K1312" s="2">
        <f t="shared" si="156"/>
        <v>7.290724300552645</v>
      </c>
    </row>
    <row r="1313" spans="1:11" ht="13.5" x14ac:dyDescent="0.25">
      <c r="A1313" s="3">
        <f>TITRES_STAT!B1316</f>
        <v>43921</v>
      </c>
      <c r="B1313" s="6">
        <f>TITRES_STAT!D1316</f>
        <v>6.6459999999999999</v>
      </c>
      <c r="C1313" s="2">
        <f t="shared" si="157"/>
        <v>0</v>
      </c>
      <c r="D1313" s="2">
        <f t="shared" si="158"/>
        <v>6.6868000000000007</v>
      </c>
      <c r="E1313" s="2">
        <f t="shared" si="160"/>
        <v>6.7455999999999987</v>
      </c>
      <c r="F1313" s="2">
        <f t="shared" si="161"/>
        <v>6.9931999999999972</v>
      </c>
      <c r="G1313" s="2">
        <f t="shared" si="155"/>
        <v>7.3559200000000011</v>
      </c>
      <c r="H1313" s="2">
        <f t="shared" si="159"/>
        <v>8.1996749999999992</v>
      </c>
      <c r="I1313" s="2">
        <f t="array" ref="I1313">SUMPRODUCT(B1297:B1316, (ROW(B1297:B1316)-ROW(B1297)+1)) / (20*21/2)</f>
        <v>6.7733238095238102</v>
      </c>
      <c r="J1313" s="2">
        <f t="shared" si="162"/>
        <v>6.9532401226248632</v>
      </c>
      <c r="K1313" s="2">
        <f t="shared" si="156"/>
        <v>7.2654409946486203</v>
      </c>
    </row>
    <row r="1314" spans="1:11" ht="13.5" x14ac:dyDescent="0.25">
      <c r="A1314" s="3">
        <f>TITRES_STAT!B1317</f>
        <v>43922</v>
      </c>
      <c r="B1314" s="6">
        <f>TITRES_STAT!D1317</f>
        <v>6.6459999999999999</v>
      </c>
      <c r="C1314" s="2">
        <f t="shared" si="157"/>
        <v>0</v>
      </c>
      <c r="D1314" s="2">
        <f t="shared" si="158"/>
        <v>6.6731999999999996</v>
      </c>
      <c r="E1314" s="2">
        <f t="shared" si="160"/>
        <v>6.7257999999999996</v>
      </c>
      <c r="F1314" s="2">
        <f t="shared" si="161"/>
        <v>6.9623999999999979</v>
      </c>
      <c r="G1314" s="2">
        <f t="shared" si="155"/>
        <v>7.3305800000000012</v>
      </c>
      <c r="H1314" s="2">
        <f t="shared" si="159"/>
        <v>8.1872449999999972</v>
      </c>
      <c r="I1314" s="2">
        <f t="array" ref="I1314">SUMPRODUCT(B1298:B1317, (ROW(B1298:B1317)-ROW(B1298)+1)) / (20*21/2)</f>
        <v>6.7490571428571435</v>
      </c>
      <c r="J1314" s="2">
        <f t="shared" si="162"/>
        <v>6.923979158565353</v>
      </c>
      <c r="K1314" s="2">
        <f t="shared" si="156"/>
        <v>7.2411491909369099</v>
      </c>
    </row>
    <row r="1315" spans="1:11" ht="13.5" x14ac:dyDescent="0.25">
      <c r="A1315" s="3">
        <f>TITRES_STAT!B1318</f>
        <v>43923</v>
      </c>
      <c r="B1315" s="6">
        <f>TITRES_STAT!D1318</f>
        <v>6.6459999999999999</v>
      </c>
      <c r="C1315" s="2">
        <f t="shared" si="157"/>
        <v>0</v>
      </c>
      <c r="D1315" s="2">
        <f t="shared" si="158"/>
        <v>6.6596000000000002</v>
      </c>
      <c r="E1315" s="2">
        <f t="shared" si="160"/>
        <v>6.7257999999999996</v>
      </c>
      <c r="F1315" s="2">
        <f t="shared" si="161"/>
        <v>6.9315999999999978</v>
      </c>
      <c r="G1315" s="2">
        <f t="shared" si="155"/>
        <v>7.3052400000000013</v>
      </c>
      <c r="H1315" s="2">
        <f t="shared" si="159"/>
        <v>8.1749399999999977</v>
      </c>
      <c r="I1315" s="2">
        <f t="array" ref="I1315">SUMPRODUCT(B1299:B1318, (ROW(B1299:B1318)-ROW(B1299)+1)) / (20*21/2)</f>
        <v>6.7277238095238099</v>
      </c>
      <c r="J1315" s="2">
        <f t="shared" si="162"/>
        <v>6.8975049529877008</v>
      </c>
      <c r="K1315" s="2">
        <f t="shared" si="156"/>
        <v>7.2178100069786</v>
      </c>
    </row>
    <row r="1316" spans="1:11" ht="13.5" x14ac:dyDescent="0.25">
      <c r="A1316" s="3">
        <f>TITRES_STAT!B1319</f>
        <v>43924</v>
      </c>
      <c r="B1316" s="6">
        <f>TITRES_STAT!D1319</f>
        <v>6.6459999999999999</v>
      </c>
      <c r="C1316" s="2">
        <f t="shared" si="157"/>
        <v>0</v>
      </c>
      <c r="D1316" s="2">
        <f t="shared" si="158"/>
        <v>6.645999999999999</v>
      </c>
      <c r="E1316" s="2">
        <f t="shared" si="160"/>
        <v>6.7060000000000004</v>
      </c>
      <c r="F1316" s="2">
        <f t="shared" si="161"/>
        <v>6.9007999999999985</v>
      </c>
      <c r="G1316" s="2">
        <f t="shared" si="155"/>
        <v>7.2793600000000014</v>
      </c>
      <c r="H1316" s="2">
        <f t="shared" si="159"/>
        <v>8.1612799999999979</v>
      </c>
      <c r="I1316" s="2">
        <f t="array" ref="I1316">SUMPRODUCT(B1300:B1319, (ROW(B1300:B1319)-ROW(B1300)+1)) / (20*21/2)</f>
        <v>6.7093238095238101</v>
      </c>
      <c r="J1316" s="2">
        <f t="shared" si="162"/>
        <v>6.8735521003222058</v>
      </c>
      <c r="K1316" s="2">
        <f t="shared" si="156"/>
        <v>7.1953860851363025</v>
      </c>
    </row>
    <row r="1317" spans="1:11" ht="13.5" x14ac:dyDescent="0.25">
      <c r="A1317" s="3">
        <f>TITRES_STAT!B1320</f>
        <v>43927</v>
      </c>
      <c r="B1317" s="6">
        <f>TITRES_STAT!D1320</f>
        <v>6.6459999999999999</v>
      </c>
      <c r="C1317" s="2">
        <f t="shared" si="157"/>
        <v>0</v>
      </c>
      <c r="D1317" s="2">
        <f t="shared" si="158"/>
        <v>6.645999999999999</v>
      </c>
      <c r="E1317" s="2">
        <f t="shared" si="160"/>
        <v>6.6861999999999995</v>
      </c>
      <c r="F1317" s="2">
        <f t="shared" si="161"/>
        <v>6.8699999999999992</v>
      </c>
      <c r="G1317" s="2">
        <f t="shared" si="155"/>
        <v>7.2536000000000014</v>
      </c>
      <c r="H1317" s="2">
        <f t="shared" si="159"/>
        <v>8.1489749999999965</v>
      </c>
      <c r="I1317" s="2">
        <f t="array" ref="I1317">SUMPRODUCT(B1301:B1320, (ROW(B1301:B1320)-ROW(B1301)+1)) / (20*21/2)</f>
        <v>6.6749047619047621</v>
      </c>
      <c r="J1317" s="2">
        <f t="shared" si="162"/>
        <v>6.851880471720091</v>
      </c>
      <c r="K1317" s="2">
        <f t="shared" si="156"/>
        <v>7.1738415327780158</v>
      </c>
    </row>
    <row r="1318" spans="1:11" ht="13.5" x14ac:dyDescent="0.25">
      <c r="A1318" s="3">
        <f>TITRES_STAT!B1321</f>
        <v>43928</v>
      </c>
      <c r="B1318" s="6">
        <f>TITRES_STAT!D1321</f>
        <v>6.6459999999999999</v>
      </c>
      <c r="C1318" s="2">
        <f t="shared" si="157"/>
        <v>0</v>
      </c>
      <c r="D1318" s="2">
        <f t="shared" si="158"/>
        <v>6.645999999999999</v>
      </c>
      <c r="E1318" s="2">
        <f t="shared" si="160"/>
        <v>6.6664000000000003</v>
      </c>
      <c r="F1318" s="2">
        <f t="shared" si="161"/>
        <v>6.8391999999999999</v>
      </c>
      <c r="G1318" s="2">
        <f t="shared" si="155"/>
        <v>7.2278400000000014</v>
      </c>
      <c r="H1318" s="2">
        <f t="shared" si="159"/>
        <v>8.1358499999999978</v>
      </c>
      <c r="I1318" s="2">
        <f t="array" ref="I1318">SUMPRODUCT(B1302:B1321, (ROW(B1302:B1321)-ROW(B1302)+1)) / (20*21/2)</f>
        <v>6.6443666666666656</v>
      </c>
      <c r="J1318" s="2">
        <f t="shared" si="162"/>
        <v>6.8322728077467492</v>
      </c>
      <c r="K1318" s="2">
        <f t="shared" si="156"/>
        <v>7.1531418648259368</v>
      </c>
    </row>
    <row r="1319" spans="1:11" ht="13.5" x14ac:dyDescent="0.25">
      <c r="A1319" s="3">
        <f>TITRES_STAT!B1322</f>
        <v>43929</v>
      </c>
      <c r="B1319" s="6">
        <f>TITRES_STAT!D1322</f>
        <v>6.6459999999999999</v>
      </c>
      <c r="C1319" s="2">
        <f t="shared" si="157"/>
        <v>0</v>
      </c>
      <c r="D1319" s="2">
        <f t="shared" si="158"/>
        <v>6.645999999999999</v>
      </c>
      <c r="E1319" s="2">
        <f t="shared" si="160"/>
        <v>6.6596000000000002</v>
      </c>
      <c r="F1319" s="2">
        <f t="shared" si="161"/>
        <v>6.8083999999999989</v>
      </c>
      <c r="G1319" s="2">
        <f t="shared" si="155"/>
        <v>7.2067400000000017</v>
      </c>
      <c r="H1319" s="2">
        <f t="shared" si="159"/>
        <v>8.1218749999999957</v>
      </c>
      <c r="I1319" s="2">
        <f t="array" ref="I1319">SUMPRODUCT(B1303:B1322, (ROW(B1303:B1322)-ROW(B1303)+1)) / (20*21/2)</f>
        <v>6.6177095238095243</v>
      </c>
      <c r="J1319" s="2">
        <f t="shared" si="162"/>
        <v>6.8145325403422969</v>
      </c>
      <c r="K1319" s="2">
        <f t="shared" si="156"/>
        <v>7.1332539485582531</v>
      </c>
    </row>
    <row r="1320" spans="1:11" ht="13.5" x14ac:dyDescent="0.25">
      <c r="A1320" s="3">
        <f>TITRES_STAT!B1323</f>
        <v>43934</v>
      </c>
      <c r="B1320" s="6">
        <f>TITRES_STAT!D1323</f>
        <v>6.4470000000000001</v>
      </c>
      <c r="C1320" s="2">
        <f t="shared" si="157"/>
        <v>-0.19899999999999984</v>
      </c>
      <c r="D1320" s="2">
        <f t="shared" si="158"/>
        <v>6.6061999999999994</v>
      </c>
      <c r="E1320" s="2">
        <f t="shared" si="160"/>
        <v>6.6329000000000011</v>
      </c>
      <c r="F1320" s="2">
        <f t="shared" si="161"/>
        <v>6.7676500000000006</v>
      </c>
      <c r="G1320" s="2">
        <f t="shared" si="155"/>
        <v>7.184960000000002</v>
      </c>
      <c r="H1320" s="2">
        <f t="shared" si="159"/>
        <v>8.1047799999999963</v>
      </c>
      <c r="I1320" s="2">
        <f t="array" ref="I1320">SUMPRODUCT(B1304:B1323, (ROW(B1304:B1323)-ROW(B1304)+1)) / (20*21/2)</f>
        <v>6.5949333333333326</v>
      </c>
      <c r="J1320" s="2">
        <f t="shared" si="162"/>
        <v>6.7795294412620777</v>
      </c>
      <c r="K1320" s="2">
        <f t="shared" si="156"/>
        <v>7.1063420290069494</v>
      </c>
    </row>
    <row r="1321" spans="1:11" ht="13.5" x14ac:dyDescent="0.25">
      <c r="A1321" s="3">
        <f>TITRES_STAT!B1324</f>
        <v>43935</v>
      </c>
      <c r="B1321" s="6">
        <f>TITRES_STAT!D1324</f>
        <v>6.4470000000000001</v>
      </c>
      <c r="C1321" s="2">
        <f t="shared" si="157"/>
        <v>0</v>
      </c>
      <c r="D1321" s="2">
        <f t="shared" si="158"/>
        <v>6.5663999999999998</v>
      </c>
      <c r="E1321" s="2">
        <f t="shared" si="160"/>
        <v>6.6061999999999994</v>
      </c>
      <c r="F1321" s="2">
        <f t="shared" si="161"/>
        <v>6.7269000000000005</v>
      </c>
      <c r="G1321" s="2">
        <f t="shared" si="155"/>
        <v>7.1631800000000023</v>
      </c>
      <c r="H1321" s="2">
        <f t="shared" si="159"/>
        <v>8.0876849999999951</v>
      </c>
      <c r="I1321" s="2">
        <f t="array" ref="I1321">SUMPRODUCT(B1305:B1324, (ROW(B1305:B1324)-ROW(B1305)+1)) / (20*21/2)</f>
        <v>6.5711238095238098</v>
      </c>
      <c r="J1321" s="2">
        <f t="shared" si="162"/>
        <v>6.7478599706656892</v>
      </c>
      <c r="K1321" s="2">
        <f t="shared" si="156"/>
        <v>7.0804854788498144</v>
      </c>
    </row>
    <row r="1322" spans="1:11" ht="13.5" x14ac:dyDescent="0.25">
      <c r="A1322" s="3">
        <f>TITRES_STAT!B1325</f>
        <v>43936</v>
      </c>
      <c r="B1322" s="6">
        <f>TITRES_STAT!D1325</f>
        <v>6.4470000000000001</v>
      </c>
      <c r="C1322" s="2">
        <f t="shared" si="157"/>
        <v>0</v>
      </c>
      <c r="D1322" s="2">
        <f t="shared" si="158"/>
        <v>6.5266000000000002</v>
      </c>
      <c r="E1322" s="2">
        <f t="shared" si="160"/>
        <v>6.5862999999999996</v>
      </c>
      <c r="F1322" s="2">
        <f t="shared" si="161"/>
        <v>6.6861500000000005</v>
      </c>
      <c r="G1322" s="2">
        <f t="shared" si="155"/>
        <v>7.1414000000000017</v>
      </c>
      <c r="H1322" s="2">
        <f t="shared" si="159"/>
        <v>8.069904999999995</v>
      </c>
      <c r="I1322" s="2">
        <f t="array" ref="I1322">SUMPRODUCT(B1306:B1325, (ROW(B1306:B1325)-ROW(B1306)+1)) / (20*21/2)</f>
        <v>6.5494000000000012</v>
      </c>
      <c r="J1322" s="2">
        <f t="shared" si="162"/>
        <v>6.7192066401260995</v>
      </c>
      <c r="K1322" s="2">
        <f t="shared" si="156"/>
        <v>7.0556429110517822</v>
      </c>
    </row>
    <row r="1323" spans="1:11" ht="13.5" x14ac:dyDescent="0.25">
      <c r="A1323" s="3">
        <f>TITRES_STAT!B1326</f>
        <v>43937</v>
      </c>
      <c r="B1323" s="6">
        <f>TITRES_STAT!D1326</f>
        <v>6.4470000000000001</v>
      </c>
      <c r="C1323" s="2">
        <f t="shared" si="157"/>
        <v>0</v>
      </c>
      <c r="D1323" s="2">
        <f t="shared" si="158"/>
        <v>6.4867999999999997</v>
      </c>
      <c r="E1323" s="2">
        <f t="shared" si="160"/>
        <v>6.5663999999999998</v>
      </c>
      <c r="F1323" s="2">
        <f t="shared" si="161"/>
        <v>6.6560000000000006</v>
      </c>
      <c r="G1323" s="2">
        <f t="shared" si="155"/>
        <v>7.1196200000000021</v>
      </c>
      <c r="H1323" s="2">
        <f t="shared" si="159"/>
        <v>8.0506899999999924</v>
      </c>
      <c r="I1323" s="2">
        <f t="array" ref="I1323">SUMPRODUCT(B1307:B1326, (ROW(B1307:B1326)-ROW(B1307)+1)) / (20*21/2)</f>
        <v>6.5105333333333339</v>
      </c>
      <c r="J1323" s="2">
        <f t="shared" si="162"/>
        <v>6.693282198209328</v>
      </c>
      <c r="K1323" s="2">
        <f t="shared" si="156"/>
        <v>7.0317745615987715</v>
      </c>
    </row>
    <row r="1324" spans="1:11" ht="13.5" x14ac:dyDescent="0.25">
      <c r="A1324" s="3">
        <f>TITRES_STAT!B1327</f>
        <v>43938</v>
      </c>
      <c r="B1324" s="6">
        <f>TITRES_STAT!D1327</f>
        <v>6.4059999999999997</v>
      </c>
      <c r="C1324" s="2">
        <f t="shared" si="157"/>
        <v>-4.1000000000000369E-2</v>
      </c>
      <c r="D1324" s="2">
        <f t="shared" si="158"/>
        <v>6.4388000000000005</v>
      </c>
      <c r="E1324" s="2">
        <f t="shared" si="160"/>
        <v>6.5424000000000007</v>
      </c>
      <c r="F1324" s="2">
        <f t="shared" si="161"/>
        <v>6.634100000000001</v>
      </c>
      <c r="G1324" s="2">
        <f t="shared" si="155"/>
        <v>7.0983800000000024</v>
      </c>
      <c r="H1324" s="2">
        <f t="shared" si="159"/>
        <v>8.029724999999992</v>
      </c>
      <c r="I1324" s="2">
        <f t="array" ref="I1324">SUMPRODUCT(B1308:B1327, (ROW(B1308:B1327)-ROW(B1308)+1)) / (20*21/2)</f>
        <v>6.4700952380952392</v>
      </c>
      <c r="J1324" s="2">
        <f t="shared" si="162"/>
        <v>6.6659219888560584</v>
      </c>
      <c r="K1324" s="2">
        <f t="shared" si="156"/>
        <v>7.0072343827125447</v>
      </c>
    </row>
    <row r="1325" spans="1:11" ht="13.5" x14ac:dyDescent="0.25">
      <c r="A1325" s="3">
        <f>TITRES_STAT!B1328</f>
        <v>43941</v>
      </c>
      <c r="B1325" s="6">
        <f>TITRES_STAT!D1328</f>
        <v>6.4059999999999997</v>
      </c>
      <c r="C1325" s="2">
        <f t="shared" si="157"/>
        <v>0</v>
      </c>
      <c r="D1325" s="2">
        <f t="shared" si="158"/>
        <v>6.4306000000000001</v>
      </c>
      <c r="E1325" s="2">
        <f t="shared" si="160"/>
        <v>6.5184000000000015</v>
      </c>
      <c r="F1325" s="2">
        <f t="shared" si="161"/>
        <v>6.6221000000000005</v>
      </c>
      <c r="G1325" s="2">
        <f t="shared" si="155"/>
        <v>7.0771400000000027</v>
      </c>
      <c r="H1325" s="2">
        <f t="shared" si="159"/>
        <v>8.0086599999999919</v>
      </c>
      <c r="I1325" s="2">
        <f t="array" ref="I1325">SUMPRODUCT(B1309:B1328, (ROW(B1309:B1328)-ROW(B1309)+1)) / (20*21/2)</f>
        <v>6.4263142857142874</v>
      </c>
      <c r="J1325" s="2">
        <f t="shared" si="162"/>
        <v>6.6411675137269102</v>
      </c>
      <c r="K1325" s="2">
        <f t="shared" si="156"/>
        <v>6.9836565637826409</v>
      </c>
    </row>
    <row r="1326" spans="1:11" ht="13.5" x14ac:dyDescent="0.25">
      <c r="A1326" s="3">
        <f>TITRES_STAT!B1329</f>
        <v>43942</v>
      </c>
      <c r="B1326" s="6">
        <f>TITRES_STAT!D1329</f>
        <v>6.2140000000000004</v>
      </c>
      <c r="C1326" s="2">
        <f t="shared" si="157"/>
        <v>-0.19199999999999928</v>
      </c>
      <c r="D1326" s="2">
        <f t="shared" si="158"/>
        <v>6.3840000000000003</v>
      </c>
      <c r="E1326" s="2">
        <f t="shared" si="160"/>
        <v>6.475200000000001</v>
      </c>
      <c r="F1326" s="2">
        <f t="shared" si="161"/>
        <v>6.590600000000002</v>
      </c>
      <c r="G1326" s="2">
        <f t="shared" si="155"/>
        <v>7.0520600000000027</v>
      </c>
      <c r="H1326" s="2">
        <f t="shared" si="159"/>
        <v>7.9866349999999908</v>
      </c>
      <c r="I1326" s="2">
        <f t="array" ref="I1326">SUMPRODUCT(B1310:B1329, (ROW(B1310:B1329)-ROW(B1310)+1)) / (20*21/2)</f>
        <v>6.3860904761904767</v>
      </c>
      <c r="J1326" s="2">
        <f t="shared" si="162"/>
        <v>6.6004848933719664</v>
      </c>
      <c r="K1326" s="2">
        <f t="shared" si="156"/>
        <v>6.9534739534382233</v>
      </c>
    </row>
    <row r="1327" spans="1:11" ht="13.5" x14ac:dyDescent="0.25">
      <c r="A1327" s="3">
        <f>TITRES_STAT!B1330</f>
        <v>43943</v>
      </c>
      <c r="B1327" s="6">
        <f>TITRES_STAT!D1330</f>
        <v>6.1660000000000004</v>
      </c>
      <c r="C1327" s="2">
        <f t="shared" si="157"/>
        <v>-4.8000000000000043E-2</v>
      </c>
      <c r="D1327" s="2">
        <f t="shared" si="158"/>
        <v>6.3277999999999999</v>
      </c>
      <c r="E1327" s="2">
        <f t="shared" si="160"/>
        <v>6.4272000000000009</v>
      </c>
      <c r="F1327" s="2">
        <f t="shared" si="161"/>
        <v>6.5567000000000011</v>
      </c>
      <c r="G1327" s="2">
        <f t="shared" si="155"/>
        <v>7.0260200000000017</v>
      </c>
      <c r="H1327" s="2">
        <f t="shared" si="159"/>
        <v>7.9641999999999902</v>
      </c>
      <c r="I1327" s="2">
        <f t="array" ref="I1327">SUMPRODUCT(B1311:B1330, (ROW(B1311:B1330)-ROW(B1311)+1)) / (20*21/2)</f>
        <v>6.3488047619047627</v>
      </c>
      <c r="J1327" s="2">
        <f t="shared" si="162"/>
        <v>6.5591053797174927</v>
      </c>
      <c r="K1327" s="2">
        <f t="shared" si="156"/>
        <v>6.9225926219308427</v>
      </c>
    </row>
    <row r="1328" spans="1:11" ht="13.5" x14ac:dyDescent="0.25">
      <c r="A1328" s="3">
        <f>TITRES_STAT!B1331</f>
        <v>43944</v>
      </c>
      <c r="B1328" s="6">
        <f>TITRES_STAT!D1331</f>
        <v>6.0970000000000004</v>
      </c>
      <c r="C1328" s="2">
        <f t="shared" si="157"/>
        <v>-6.899999999999995E-2</v>
      </c>
      <c r="D1328" s="2">
        <f t="shared" si="158"/>
        <v>6.2578000000000005</v>
      </c>
      <c r="E1328" s="2">
        <f t="shared" si="160"/>
        <v>6.3722999999999992</v>
      </c>
      <c r="F1328" s="2">
        <f t="shared" si="161"/>
        <v>6.5193500000000011</v>
      </c>
      <c r="G1328" s="2">
        <f t="shared" si="155"/>
        <v>6.9942200000000012</v>
      </c>
      <c r="H1328" s="2">
        <f t="shared" si="159"/>
        <v>7.9415899999999899</v>
      </c>
      <c r="I1328" s="2">
        <f t="array" ref="I1328">SUMPRODUCT(B1312:B1331, (ROW(B1312:B1331)-ROW(B1312)+1)) / (20*21/2)</f>
        <v>6.3144571428571439</v>
      </c>
      <c r="J1328" s="2">
        <f t="shared" si="162"/>
        <v>6.5150953435539218</v>
      </c>
      <c r="K1328" s="2">
        <f t="shared" si="156"/>
        <v>6.8902164406786524</v>
      </c>
    </row>
    <row r="1329" spans="1:11" ht="13.5" x14ac:dyDescent="0.25">
      <c r="A1329" s="3">
        <f>TITRES_STAT!B1332</f>
        <v>43945</v>
      </c>
      <c r="B1329" s="6">
        <f>TITRES_STAT!D1332</f>
        <v>6.0970000000000004</v>
      </c>
      <c r="C1329" s="2">
        <f t="shared" si="157"/>
        <v>0</v>
      </c>
      <c r="D1329" s="2">
        <f t="shared" si="158"/>
        <v>6.1960000000000006</v>
      </c>
      <c r="E1329" s="2">
        <f t="shared" si="160"/>
        <v>6.317400000000001</v>
      </c>
      <c r="F1329" s="2">
        <f t="shared" si="161"/>
        <v>6.4885000000000002</v>
      </c>
      <c r="G1329" s="2">
        <f t="shared" si="155"/>
        <v>6.9624199999999998</v>
      </c>
      <c r="H1329" s="2">
        <f t="shared" si="159"/>
        <v>7.9205549999999878</v>
      </c>
      <c r="I1329" s="2">
        <f t="array" ref="I1329">SUMPRODUCT(B1313:B1332, (ROW(B1313:B1332)-ROW(B1313)+1)) / (20*21/2)</f>
        <v>6.2830476190476201</v>
      </c>
      <c r="J1329" s="2">
        <f t="shared" si="162"/>
        <v>6.4752767394059294</v>
      </c>
      <c r="K1329" s="2">
        <f t="shared" si="156"/>
        <v>6.8591099135932154</v>
      </c>
    </row>
    <row r="1330" spans="1:11" ht="13.5" x14ac:dyDescent="0.25">
      <c r="A1330" s="3">
        <f>TITRES_STAT!B1333</f>
        <v>43948</v>
      </c>
      <c r="B1330" s="6">
        <f>TITRES_STAT!D1333</f>
        <v>6.0970000000000004</v>
      </c>
      <c r="C1330" s="2">
        <f t="shared" si="157"/>
        <v>0</v>
      </c>
      <c r="D1330" s="2">
        <f t="shared" si="158"/>
        <v>6.1342000000000008</v>
      </c>
      <c r="E1330" s="2">
        <f t="shared" si="160"/>
        <v>6.2824000000000009</v>
      </c>
      <c r="F1330" s="2">
        <f t="shared" si="161"/>
        <v>6.457650000000001</v>
      </c>
      <c r="G1330" s="2">
        <f t="shared" ref="G1330:G1393" si="163">AVERAGE(B1281:B1330)</f>
        <v>6.9306199999999993</v>
      </c>
      <c r="H1330" s="2">
        <f t="shared" si="159"/>
        <v>7.8995899999999883</v>
      </c>
      <c r="I1330" s="2">
        <f t="array" ref="I1330">SUMPRODUCT(B1314:B1333, (ROW(B1314:B1333)-ROW(B1314)+1)) / (20*21/2)</f>
        <v>6.2542523809523818</v>
      </c>
      <c r="J1330" s="2">
        <f t="shared" si="162"/>
        <v>6.4392503832720314</v>
      </c>
      <c r="K1330" s="2">
        <f t="shared" si="156"/>
        <v>6.8292232503150503</v>
      </c>
    </row>
    <row r="1331" spans="1:11" ht="13.5" x14ac:dyDescent="0.25">
      <c r="A1331" s="3">
        <f>TITRES_STAT!B1334</f>
        <v>43949</v>
      </c>
      <c r="B1331" s="6">
        <f>TITRES_STAT!D1334</f>
        <v>6.0970000000000004</v>
      </c>
      <c r="C1331" s="2">
        <f t="shared" si="157"/>
        <v>0</v>
      </c>
      <c r="D1331" s="2">
        <f t="shared" si="158"/>
        <v>6.1108000000000011</v>
      </c>
      <c r="E1331" s="2">
        <f t="shared" si="160"/>
        <v>6.2474000000000007</v>
      </c>
      <c r="F1331" s="2">
        <f t="shared" si="161"/>
        <v>6.4268000000000001</v>
      </c>
      <c r="G1331" s="2">
        <f t="shared" si="163"/>
        <v>6.8988199999999971</v>
      </c>
      <c r="H1331" s="2">
        <f t="shared" si="159"/>
        <v>7.8801649999999874</v>
      </c>
      <c r="I1331" s="2">
        <f t="array" ref="I1331">SUMPRODUCT(B1315:B1334, (ROW(B1315:B1334)-ROW(B1315)+1)) / (20*21/2)</f>
        <v>6.2280714285714298</v>
      </c>
      <c r="J1331" s="2">
        <f t="shared" si="162"/>
        <v>6.4066551086746948</v>
      </c>
      <c r="K1331" s="2">
        <f t="shared" ref="K1331:K1394" si="164">$K$4*B1331+(1-$K$4)*K1330</f>
        <v>6.8005086130477936</v>
      </c>
    </row>
    <row r="1332" spans="1:11" ht="13.5" x14ac:dyDescent="0.25">
      <c r="A1332" s="3">
        <f>TITRES_STAT!B1335</f>
        <v>43950</v>
      </c>
      <c r="B1332" s="6">
        <f>TITRES_STAT!D1335</f>
        <v>6.0970000000000004</v>
      </c>
      <c r="C1332" s="2">
        <f t="shared" si="157"/>
        <v>0</v>
      </c>
      <c r="D1332" s="2">
        <f t="shared" si="158"/>
        <v>6.0970000000000004</v>
      </c>
      <c r="E1332" s="2">
        <f t="shared" si="160"/>
        <v>6.2124000000000006</v>
      </c>
      <c r="F1332" s="2">
        <f t="shared" si="161"/>
        <v>6.3993499999999992</v>
      </c>
      <c r="G1332" s="2">
        <f t="shared" si="163"/>
        <v>6.8670199999999957</v>
      </c>
      <c r="H1332" s="2">
        <f t="shared" si="159"/>
        <v>7.8608099999999865</v>
      </c>
      <c r="I1332" s="2">
        <f t="array" ref="I1332">SUMPRODUCT(B1316:B1335, (ROW(B1316:B1335)-ROW(B1316)+1)) / (20*21/2)</f>
        <v>6.2045047619047624</v>
      </c>
      <c r="J1332" s="2">
        <f t="shared" si="162"/>
        <v>6.3771641459437713</v>
      </c>
      <c r="K1332" s="2">
        <f t="shared" si="164"/>
        <v>6.7729200399870955</v>
      </c>
    </row>
    <row r="1333" spans="1:11" ht="13.5" x14ac:dyDescent="0.25">
      <c r="A1333" s="3">
        <f>TITRES_STAT!B1336</f>
        <v>43951</v>
      </c>
      <c r="B1333" s="6">
        <f>TITRES_STAT!D1336</f>
        <v>6.0970000000000004</v>
      </c>
      <c r="C1333" s="2">
        <f t="shared" si="157"/>
        <v>0</v>
      </c>
      <c r="D1333" s="2">
        <f t="shared" si="158"/>
        <v>6.0970000000000004</v>
      </c>
      <c r="E1333" s="2">
        <f t="shared" si="160"/>
        <v>6.1774000000000004</v>
      </c>
      <c r="F1333" s="2">
        <f t="shared" si="161"/>
        <v>6.3718999999999983</v>
      </c>
      <c r="G1333" s="2">
        <f t="shared" si="163"/>
        <v>6.8352199999999952</v>
      </c>
      <c r="H1333" s="2">
        <f t="shared" si="159"/>
        <v>7.8414549999999856</v>
      </c>
      <c r="I1333" s="2">
        <f t="array" ref="I1333">SUMPRODUCT(B1317:B1336, (ROW(B1317:B1336)-ROW(B1317)+1)) / (20*21/2)</f>
        <v>6.1835523809523814</v>
      </c>
      <c r="J1333" s="2">
        <f t="shared" si="162"/>
        <v>6.3504818463300792</v>
      </c>
      <c r="K1333" s="2">
        <f t="shared" si="164"/>
        <v>6.7464133717523076</v>
      </c>
    </row>
    <row r="1334" spans="1:11" ht="13.5" x14ac:dyDescent="0.25">
      <c r="A1334" s="3">
        <f>TITRES_STAT!B1337</f>
        <v>43955</v>
      </c>
      <c r="B1334" s="6">
        <f>TITRES_STAT!D1337</f>
        <v>6.0970000000000004</v>
      </c>
      <c r="C1334" s="2">
        <f t="shared" si="157"/>
        <v>0</v>
      </c>
      <c r="D1334" s="2">
        <f t="shared" si="158"/>
        <v>6.0970000000000004</v>
      </c>
      <c r="E1334" s="2">
        <f t="shared" si="160"/>
        <v>6.1465000000000014</v>
      </c>
      <c r="F1334" s="2">
        <f t="shared" si="161"/>
        <v>6.3444499999999984</v>
      </c>
      <c r="G1334" s="2">
        <f t="shared" si="163"/>
        <v>6.8034199999999938</v>
      </c>
      <c r="H1334" s="2">
        <f t="shared" si="159"/>
        <v>7.8235699999999859</v>
      </c>
      <c r="I1334" s="2">
        <f t="array" ref="I1334">SUMPRODUCT(B1318:B1337, (ROW(B1318:B1337)-ROW(B1318)+1)) / (20*21/2)</f>
        <v>6.1652142857142866</v>
      </c>
      <c r="J1334" s="2">
        <f t="shared" si="162"/>
        <v>6.3263407181081668</v>
      </c>
      <c r="K1334" s="2">
        <f t="shared" si="164"/>
        <v>6.7209461807031978</v>
      </c>
    </row>
    <row r="1335" spans="1:11" ht="13.5" x14ac:dyDescent="0.25">
      <c r="A1335" s="3">
        <f>TITRES_STAT!B1338</f>
        <v>43956</v>
      </c>
      <c r="B1335" s="6">
        <f>TITRES_STAT!D1338</f>
        <v>6.0970000000000004</v>
      </c>
      <c r="C1335" s="2">
        <f t="shared" si="157"/>
        <v>0</v>
      </c>
      <c r="D1335" s="2">
        <f t="shared" si="158"/>
        <v>6.0970000000000004</v>
      </c>
      <c r="E1335" s="2">
        <f t="shared" si="160"/>
        <v>6.1156000000000006</v>
      </c>
      <c r="F1335" s="2">
        <f t="shared" si="161"/>
        <v>6.3169999999999984</v>
      </c>
      <c r="G1335" s="2">
        <f t="shared" si="163"/>
        <v>6.7716199999999951</v>
      </c>
      <c r="H1335" s="2">
        <f t="shared" si="159"/>
        <v>7.8071249999999859</v>
      </c>
      <c r="I1335" s="2">
        <f t="array" ref="I1335">SUMPRODUCT(B1319:B1338, (ROW(B1319:B1338)-ROW(B1319)+1)) / (20*21/2)</f>
        <v>6.1371095238095243</v>
      </c>
      <c r="J1335" s="2">
        <f t="shared" si="162"/>
        <v>6.3044987449550085</v>
      </c>
      <c r="K1335" s="2">
        <f t="shared" si="164"/>
        <v>6.6964777030285623</v>
      </c>
    </row>
    <row r="1336" spans="1:11" ht="13.5" x14ac:dyDescent="0.25">
      <c r="A1336" s="3">
        <f>TITRES_STAT!B1339</f>
        <v>43957</v>
      </c>
      <c r="B1336" s="6">
        <f>TITRES_STAT!D1339</f>
        <v>6.0970000000000004</v>
      </c>
      <c r="C1336" s="2">
        <f t="shared" si="157"/>
        <v>0</v>
      </c>
      <c r="D1336" s="2">
        <f t="shared" si="158"/>
        <v>6.0970000000000004</v>
      </c>
      <c r="E1336" s="2">
        <f t="shared" si="160"/>
        <v>6.1039000000000012</v>
      </c>
      <c r="F1336" s="2">
        <f t="shared" si="161"/>
        <v>6.2895499999999975</v>
      </c>
      <c r="G1336" s="2">
        <f t="shared" si="163"/>
        <v>6.744199999999994</v>
      </c>
      <c r="H1336" s="2">
        <f t="shared" si="159"/>
        <v>7.7906799999999858</v>
      </c>
      <c r="I1336" s="2">
        <f t="array" ref="I1336">SUMPRODUCT(B1320:B1339, (ROW(B1320:B1339)-ROW(B1320)+1)) / (20*21/2)</f>
        <v>6.1122380952380961</v>
      </c>
      <c r="J1336" s="2">
        <f t="shared" si="162"/>
        <v>6.2847369597211982</v>
      </c>
      <c r="K1336" s="2">
        <f t="shared" si="164"/>
        <v>6.6729687734980301</v>
      </c>
    </row>
    <row r="1337" spans="1:11" ht="13.5" x14ac:dyDescent="0.25">
      <c r="A1337" s="3">
        <f>TITRES_STAT!B1340</f>
        <v>43958</v>
      </c>
      <c r="B1337" s="6">
        <f>TITRES_STAT!D1340</f>
        <v>6.0970000000000004</v>
      </c>
      <c r="C1337" s="2">
        <f t="shared" si="157"/>
        <v>0</v>
      </c>
      <c r="D1337" s="2">
        <f t="shared" si="158"/>
        <v>6.0970000000000004</v>
      </c>
      <c r="E1337" s="2">
        <f t="shared" si="160"/>
        <v>6.0970000000000004</v>
      </c>
      <c r="F1337" s="2">
        <f t="shared" si="161"/>
        <v>6.2620999999999976</v>
      </c>
      <c r="G1337" s="2">
        <f t="shared" si="163"/>
        <v>6.718019999999993</v>
      </c>
      <c r="H1337" s="2">
        <f t="shared" si="159"/>
        <v>7.7752649999999859</v>
      </c>
      <c r="I1337" s="2">
        <f t="array" ref="I1337">SUMPRODUCT(B1321:B1340, (ROW(B1321:B1340)-ROW(B1321)+1)) / (20*21/2)</f>
        <v>6.0906000000000002</v>
      </c>
      <c r="J1337" s="2">
        <f t="shared" si="162"/>
        <v>6.2668572492715606</v>
      </c>
      <c r="K1337" s="2">
        <f t="shared" si="164"/>
        <v>6.6503817627726169</v>
      </c>
    </row>
    <row r="1338" spans="1:11" ht="13.5" x14ac:dyDescent="0.25">
      <c r="A1338" s="3">
        <f>TITRES_STAT!B1341</f>
        <v>43959</v>
      </c>
      <c r="B1338" s="6">
        <f>TITRES_STAT!D1341</f>
        <v>5.9669999999999996</v>
      </c>
      <c r="C1338" s="2">
        <f t="shared" si="157"/>
        <v>-0.13000000000000078</v>
      </c>
      <c r="D1338" s="2">
        <f t="shared" si="158"/>
        <v>6.0709999999999997</v>
      </c>
      <c r="E1338" s="2">
        <f t="shared" si="160"/>
        <v>6.0840000000000005</v>
      </c>
      <c r="F1338" s="2">
        <f t="shared" si="161"/>
        <v>6.2281499999999976</v>
      </c>
      <c r="G1338" s="2">
        <f t="shared" si="163"/>
        <v>6.6892399999999945</v>
      </c>
      <c r="H1338" s="2">
        <f t="shared" si="159"/>
        <v>7.7591999999999874</v>
      </c>
      <c r="I1338" s="2">
        <f t="array" ref="I1338">SUMPRODUCT(B1322:B1341, (ROW(B1322:B1341)-ROW(B1322)+1)) / (20*21/2)</f>
        <v>6.0705809523809533</v>
      </c>
      <c r="J1338" s="2">
        <f t="shared" si="162"/>
        <v>6.2382994160076031</v>
      </c>
      <c r="K1338" s="2">
        <f t="shared" si="164"/>
        <v>6.6235824779580046</v>
      </c>
    </row>
    <row r="1339" spans="1:11" ht="13.5" x14ac:dyDescent="0.25">
      <c r="A1339" s="3">
        <f>TITRES_STAT!B1342</f>
        <v>43962</v>
      </c>
      <c r="B1339" s="6">
        <f>TITRES_STAT!D1342</f>
        <v>5.9669999999999996</v>
      </c>
      <c r="C1339" s="2">
        <f t="shared" si="157"/>
        <v>0</v>
      </c>
      <c r="D1339" s="2">
        <f t="shared" si="158"/>
        <v>6.0449999999999999</v>
      </c>
      <c r="E1339" s="2">
        <f t="shared" si="160"/>
        <v>6.0709999999999997</v>
      </c>
      <c r="F1339" s="2">
        <f t="shared" si="161"/>
        <v>6.1941999999999977</v>
      </c>
      <c r="G1339" s="2">
        <f t="shared" si="163"/>
        <v>6.6604599999999934</v>
      </c>
      <c r="H1339" s="2">
        <f t="shared" si="159"/>
        <v>7.7431349999999872</v>
      </c>
      <c r="I1339" s="2">
        <f t="array" ref="I1339">SUMPRODUCT(B1323:B1342, (ROW(B1323:B1342)-ROW(B1323)+1)) / (20*21/2)</f>
        <v>6.0528809523809528</v>
      </c>
      <c r="J1339" s="2">
        <f t="shared" si="162"/>
        <v>6.2124613763878314</v>
      </c>
      <c r="K1339" s="2">
        <f t="shared" si="164"/>
        <v>6.5978341454890632</v>
      </c>
    </row>
    <row r="1340" spans="1:11" ht="13.5" x14ac:dyDescent="0.25">
      <c r="A1340" s="3">
        <f>TITRES_STAT!B1343</f>
        <v>43963</v>
      </c>
      <c r="B1340" s="6">
        <f>TITRES_STAT!D1343</f>
        <v>5.9669999999999996</v>
      </c>
      <c r="C1340" s="2">
        <f t="shared" si="157"/>
        <v>0</v>
      </c>
      <c r="D1340" s="2">
        <f t="shared" si="158"/>
        <v>6.0190000000000001</v>
      </c>
      <c r="E1340" s="2">
        <f t="shared" si="160"/>
        <v>6.0579999999999998</v>
      </c>
      <c r="F1340" s="2">
        <f t="shared" si="161"/>
        <v>6.1701999999999986</v>
      </c>
      <c r="G1340" s="2">
        <f t="shared" si="163"/>
        <v>6.6316799999999931</v>
      </c>
      <c r="H1340" s="2">
        <f t="shared" si="159"/>
        <v>7.7270699999999888</v>
      </c>
      <c r="I1340" s="2">
        <f t="array" ref="I1340">SUMPRODUCT(B1324:B1343, (ROW(B1324:B1343)-ROW(B1324)+1)) / (20*21/2)</f>
        <v>6.0374999999999996</v>
      </c>
      <c r="J1340" s="2">
        <f t="shared" si="162"/>
        <v>6.1890841024461336</v>
      </c>
      <c r="K1340" s="2">
        <f t="shared" si="164"/>
        <v>6.5730955515483158</v>
      </c>
    </row>
    <row r="1341" spans="1:11" ht="13.5" x14ac:dyDescent="0.25">
      <c r="A1341" s="3">
        <f>TITRES_STAT!B1344</f>
        <v>43964</v>
      </c>
      <c r="B1341" s="6">
        <f>TITRES_STAT!D1344</f>
        <v>5.96</v>
      </c>
      <c r="C1341" s="2">
        <f t="shared" si="157"/>
        <v>-6.9999999999996732E-3</v>
      </c>
      <c r="D1341" s="2">
        <f t="shared" si="158"/>
        <v>5.9916</v>
      </c>
      <c r="E1341" s="2">
        <f t="shared" si="160"/>
        <v>6.0442999999999998</v>
      </c>
      <c r="F1341" s="2">
        <f t="shared" si="161"/>
        <v>6.1458499999999976</v>
      </c>
      <c r="G1341" s="2">
        <f t="shared" si="163"/>
        <v>6.6042599999999938</v>
      </c>
      <c r="H1341" s="2">
        <f t="shared" si="159"/>
        <v>7.710454999999989</v>
      </c>
      <c r="I1341" s="2">
        <f t="array" ref="I1341">SUMPRODUCT(B1325:B1344, (ROW(B1325:B1344)-ROW(B1325)+1)) / (20*21/2)</f>
        <v>6.0244380952380956</v>
      </c>
      <c r="J1341" s="2">
        <f t="shared" si="162"/>
        <v>6.1672665688798354</v>
      </c>
      <c r="K1341" s="2">
        <f t="shared" si="164"/>
        <v>6.5490525887424997</v>
      </c>
    </row>
    <row r="1342" spans="1:11" ht="13.5" x14ac:dyDescent="0.25">
      <c r="A1342" s="3">
        <f>TITRES_STAT!B1345</f>
        <v>43965</v>
      </c>
      <c r="B1342" s="6">
        <f>TITRES_STAT!D1345</f>
        <v>5.96</v>
      </c>
      <c r="C1342" s="2">
        <f t="shared" si="157"/>
        <v>0</v>
      </c>
      <c r="D1342" s="2">
        <f t="shared" si="158"/>
        <v>5.9641999999999999</v>
      </c>
      <c r="E1342" s="2">
        <f t="shared" si="160"/>
        <v>6.0306000000000006</v>
      </c>
      <c r="F1342" s="2">
        <f t="shared" si="161"/>
        <v>6.1214999999999984</v>
      </c>
      <c r="G1342" s="2">
        <f t="shared" si="163"/>
        <v>6.5768399999999927</v>
      </c>
      <c r="H1342" s="2">
        <f t="shared" si="159"/>
        <v>7.6938399999999891</v>
      </c>
      <c r="I1342" s="2">
        <f t="array" ref="I1342">SUMPRODUCT(B1326:B1345, (ROW(B1326:B1345)-ROW(B1326)+1)) / (20*21/2)</f>
        <v>6.0135000000000005</v>
      </c>
      <c r="J1342" s="2">
        <f t="shared" si="162"/>
        <v>6.1475268956531846</v>
      </c>
      <c r="K1342" s="2">
        <f t="shared" si="164"/>
        <v>6.5259524872231855</v>
      </c>
    </row>
    <row r="1343" spans="1:11" ht="13.5" x14ac:dyDescent="0.25">
      <c r="A1343" s="3">
        <f>TITRES_STAT!B1346</f>
        <v>43966</v>
      </c>
      <c r="B1343" s="6">
        <f>TITRES_STAT!D1346</f>
        <v>5.96</v>
      </c>
      <c r="C1343" s="2">
        <f t="shared" si="157"/>
        <v>0</v>
      </c>
      <c r="D1343" s="2">
        <f t="shared" si="158"/>
        <v>5.9627999999999997</v>
      </c>
      <c r="E1343" s="2">
        <f t="shared" si="160"/>
        <v>6.0169000000000006</v>
      </c>
      <c r="F1343" s="2">
        <f t="shared" si="161"/>
        <v>6.0971499999999983</v>
      </c>
      <c r="G1343" s="2">
        <f t="shared" si="163"/>
        <v>6.5494199999999942</v>
      </c>
      <c r="H1343" s="2">
        <f t="shared" si="159"/>
        <v>7.6772249999999884</v>
      </c>
      <c r="I1343" s="2">
        <f t="array" ref="I1343">SUMPRODUCT(B1327:B1346, (ROW(B1327:B1346)-ROW(B1327)+1)) / (20*21/2)</f>
        <v>6.0046857142857153</v>
      </c>
      <c r="J1343" s="2">
        <f t="shared" si="162"/>
        <v>6.1296671913052627</v>
      </c>
      <c r="K1343" s="2">
        <f t="shared" si="164"/>
        <v>6.5037582720379623</v>
      </c>
    </row>
    <row r="1344" spans="1:11" ht="13.5" x14ac:dyDescent="0.25">
      <c r="A1344" s="3">
        <f>TITRES_STAT!B1347</f>
        <v>43969</v>
      </c>
      <c r="B1344" s="6">
        <f>TITRES_STAT!D1347</f>
        <v>5.96</v>
      </c>
      <c r="C1344" s="2">
        <f t="shared" si="157"/>
        <v>0</v>
      </c>
      <c r="D1344" s="2">
        <f t="shared" si="158"/>
        <v>5.9614000000000003</v>
      </c>
      <c r="E1344" s="2">
        <f t="shared" si="160"/>
        <v>6.0032000000000005</v>
      </c>
      <c r="F1344" s="2">
        <f t="shared" si="161"/>
        <v>6.0748499999999988</v>
      </c>
      <c r="G1344" s="2">
        <f t="shared" si="163"/>
        <v>6.5233799999999951</v>
      </c>
      <c r="H1344" s="2">
        <f t="shared" si="159"/>
        <v>7.6606099999999877</v>
      </c>
      <c r="I1344" s="2">
        <f t="array" ref="I1344">SUMPRODUCT(B1328:B1347, (ROW(B1328:B1347)-ROW(B1328)+1)) / (20*21/2)</f>
        <v>6.0141285714285706</v>
      </c>
      <c r="J1344" s="2">
        <f t="shared" si="162"/>
        <v>6.1135084111809519</v>
      </c>
      <c r="K1344" s="2">
        <f t="shared" si="164"/>
        <v>6.4824344182325522</v>
      </c>
    </row>
    <row r="1345" spans="1:11" ht="13.5" x14ac:dyDescent="0.25">
      <c r="A1345" s="3">
        <f>TITRES_STAT!B1348</f>
        <v>43970</v>
      </c>
      <c r="B1345" s="6">
        <f>TITRES_STAT!D1348</f>
        <v>5.96</v>
      </c>
      <c r="C1345" s="2">
        <f t="shared" si="157"/>
        <v>0</v>
      </c>
      <c r="D1345" s="2">
        <f t="shared" si="158"/>
        <v>5.96</v>
      </c>
      <c r="E1345" s="2">
        <f t="shared" si="160"/>
        <v>5.9895000000000005</v>
      </c>
      <c r="F1345" s="2">
        <f t="shared" si="161"/>
        <v>6.0525499999999983</v>
      </c>
      <c r="G1345" s="2">
        <f t="shared" si="163"/>
        <v>6.497339999999995</v>
      </c>
      <c r="H1345" s="2">
        <f t="shared" si="159"/>
        <v>7.643994999999987</v>
      </c>
      <c r="I1345" s="2">
        <f t="array" ref="I1345">SUMPRODUCT(B1329:B1348, (ROW(B1329:B1348)-ROW(B1329)+1)) / (20*21/2)</f>
        <v>6.0406523809523804</v>
      </c>
      <c r="J1345" s="2">
        <f t="shared" si="162"/>
        <v>6.0988885624970521</v>
      </c>
      <c r="K1345" s="2">
        <f t="shared" si="164"/>
        <v>6.4619467939881385</v>
      </c>
    </row>
    <row r="1346" spans="1:11" ht="13.5" x14ac:dyDescent="0.25">
      <c r="A1346" s="3">
        <f>TITRES_STAT!B1349</f>
        <v>43971</v>
      </c>
      <c r="B1346" s="6">
        <f>TITRES_STAT!D1349</f>
        <v>5.96</v>
      </c>
      <c r="C1346" s="2">
        <f t="shared" si="157"/>
        <v>0</v>
      </c>
      <c r="D1346" s="2">
        <f t="shared" si="158"/>
        <v>5.96</v>
      </c>
      <c r="E1346" s="2">
        <f t="shared" si="160"/>
        <v>5.9758000000000004</v>
      </c>
      <c r="F1346" s="2">
        <f t="shared" si="161"/>
        <v>6.0398499999999986</v>
      </c>
      <c r="G1346" s="2">
        <f t="shared" si="163"/>
        <v>6.4712999999999958</v>
      </c>
      <c r="H1346" s="2">
        <f t="shared" si="159"/>
        <v>7.6273799999999854</v>
      </c>
      <c r="I1346" s="2">
        <f t="array" ref="I1346">SUMPRODUCT(B1330:B1349, (ROW(B1330:B1349)-ROW(B1330)+1)) / (20*21/2)</f>
        <v>6.0837476190476183</v>
      </c>
      <c r="J1346" s="2">
        <f t="shared" si="162"/>
        <v>6.0856610803544759</v>
      </c>
      <c r="K1346" s="2">
        <f t="shared" si="164"/>
        <v>6.4422626059886037</v>
      </c>
    </row>
    <row r="1347" spans="1:11" ht="13.5" x14ac:dyDescent="0.25">
      <c r="A1347" s="3">
        <f>TITRES_STAT!B1350</f>
        <v>43972</v>
      </c>
      <c r="B1347" s="6">
        <f>TITRES_STAT!D1350</f>
        <v>6.1390000000000002</v>
      </c>
      <c r="C1347" s="2">
        <f t="shared" si="157"/>
        <v>0.17900000000000027</v>
      </c>
      <c r="D1347" s="2">
        <f t="shared" si="158"/>
        <v>5.9958</v>
      </c>
      <c r="E1347" s="2">
        <f t="shared" si="160"/>
        <v>5.98</v>
      </c>
      <c r="F1347" s="2">
        <f t="shared" si="161"/>
        <v>6.0384999999999982</v>
      </c>
      <c r="G1347" s="2">
        <f t="shared" si="163"/>
        <v>6.448839999999997</v>
      </c>
      <c r="H1347" s="2">
        <f t="shared" si="159"/>
        <v>7.6116599999999845</v>
      </c>
      <c r="I1347" s="2">
        <f t="array" ref="I1347">SUMPRODUCT(B1331:B1350, (ROW(B1331:B1350)-ROW(B1331)+1)) / (20*21/2)</f>
        <v>6.1431047619047616</v>
      </c>
      <c r="J1347" s="2">
        <f t="shared" si="162"/>
        <v>6.0907409774635735</v>
      </c>
      <c r="K1347" s="2">
        <f t="shared" si="164"/>
        <v>6.4303699547733641</v>
      </c>
    </row>
    <row r="1348" spans="1:11" ht="13.5" x14ac:dyDescent="0.25">
      <c r="A1348" s="3">
        <f>TITRES_STAT!B1351</f>
        <v>43973</v>
      </c>
      <c r="B1348" s="6">
        <f>TITRES_STAT!D1351</f>
        <v>6.3170000000000002</v>
      </c>
      <c r="C1348" s="2">
        <f t="shared" ref="C1348:C1411" si="165">B1348-B1347</f>
        <v>0.17799999999999994</v>
      </c>
      <c r="D1348" s="2">
        <f t="shared" si="158"/>
        <v>6.0671999999999997</v>
      </c>
      <c r="E1348" s="2">
        <f t="shared" si="160"/>
        <v>6.0150000000000006</v>
      </c>
      <c r="F1348" s="2">
        <f t="shared" si="161"/>
        <v>6.0494999999999974</v>
      </c>
      <c r="G1348" s="2">
        <f t="shared" si="163"/>
        <v>6.4299399999999993</v>
      </c>
      <c r="H1348" s="2">
        <f t="shared" si="159"/>
        <v>7.5968299999999855</v>
      </c>
      <c r="I1348" s="2">
        <f t="array" ref="I1348">SUMPRODUCT(B1332:B1351, (ROW(B1332:B1351)-ROW(B1332)+1)) / (20*21/2)</f>
        <v>6.21857619047619</v>
      </c>
      <c r="J1348" s="2">
        <f t="shared" si="162"/>
        <v>6.1122894558003757</v>
      </c>
      <c r="K1348" s="2">
        <f t="shared" si="164"/>
        <v>6.4259240741940165</v>
      </c>
    </row>
    <row r="1349" spans="1:11" ht="13.5" x14ac:dyDescent="0.25">
      <c r="A1349" s="3">
        <f>TITRES_STAT!B1352</f>
        <v>43977</v>
      </c>
      <c r="B1349" s="6">
        <f>TITRES_STAT!D1352</f>
        <v>6.5019999999999998</v>
      </c>
      <c r="C1349" s="2">
        <f t="shared" si="165"/>
        <v>0.18499999999999961</v>
      </c>
      <c r="D1349" s="2">
        <f t="shared" si="158"/>
        <v>6.1756000000000002</v>
      </c>
      <c r="E1349" s="2">
        <f t="shared" si="160"/>
        <v>6.0685000000000011</v>
      </c>
      <c r="F1349" s="2">
        <f t="shared" si="161"/>
        <v>6.0697499999999982</v>
      </c>
      <c r="G1349" s="2">
        <f t="shared" si="163"/>
        <v>6.4147399999999992</v>
      </c>
      <c r="H1349" s="2">
        <f t="shared" si="159"/>
        <v>7.5829249999999844</v>
      </c>
      <c r="I1349" s="2">
        <f t="array" ref="I1349">SUMPRODUCT(B1333:B1352, (ROW(B1333:B1352)-ROW(B1333)+1)) / (20*21/2)</f>
        <v>6.3098809523809525</v>
      </c>
      <c r="J1349" s="2">
        <f t="shared" si="162"/>
        <v>6.1494047457241496</v>
      </c>
      <c r="K1349" s="2">
        <f t="shared" si="164"/>
        <v>6.4289074438334666</v>
      </c>
    </row>
    <row r="1350" spans="1:11" ht="13.5" x14ac:dyDescent="0.25">
      <c r="A1350" s="3">
        <f>TITRES_STAT!B1353</f>
        <v>43978</v>
      </c>
      <c r="B1350" s="6">
        <f>TITRES_STAT!D1353</f>
        <v>6.6929999999999996</v>
      </c>
      <c r="C1350" s="2">
        <f t="shared" si="165"/>
        <v>0.19099999999999984</v>
      </c>
      <c r="D1350" s="2">
        <f t="shared" ref="D1350:D1413" si="166">AVERAGE(B1346:B1350)</f>
        <v>6.3221999999999996</v>
      </c>
      <c r="E1350" s="2">
        <f t="shared" si="160"/>
        <v>6.1410999999999998</v>
      </c>
      <c r="F1350" s="2">
        <f t="shared" si="161"/>
        <v>6.099549999999998</v>
      </c>
      <c r="G1350" s="2">
        <f t="shared" si="163"/>
        <v>6.4033600000000002</v>
      </c>
      <c r="H1350" s="2">
        <f t="shared" si="159"/>
        <v>7.5699749999999835</v>
      </c>
      <c r="I1350" s="2">
        <f t="array" ref="I1350">SUMPRODUCT(B1334:B1353, (ROW(B1334:B1353)-ROW(B1334)+1)) / (20*21/2)</f>
        <v>6.416609523809524</v>
      </c>
      <c r="J1350" s="2">
        <f t="shared" si="162"/>
        <v>6.2011757223218495</v>
      </c>
      <c r="K1350" s="2">
        <f t="shared" si="164"/>
        <v>6.4392640146635269</v>
      </c>
    </row>
    <row r="1351" spans="1:11" ht="13.5" x14ac:dyDescent="0.25">
      <c r="A1351" s="3">
        <f>TITRES_STAT!B1354</f>
        <v>43979</v>
      </c>
      <c r="B1351" s="6">
        <f>TITRES_STAT!D1354</f>
        <v>6.8920000000000003</v>
      </c>
      <c r="C1351" s="2">
        <f t="shared" si="165"/>
        <v>0.19900000000000073</v>
      </c>
      <c r="D1351" s="2">
        <f t="shared" si="166"/>
        <v>6.5085999999999995</v>
      </c>
      <c r="E1351" s="2">
        <f t="shared" si="160"/>
        <v>6.2343000000000002</v>
      </c>
      <c r="F1351" s="2">
        <f t="shared" si="161"/>
        <v>6.1392999999999969</v>
      </c>
      <c r="G1351" s="2">
        <f t="shared" si="163"/>
        <v>6.3959600000000014</v>
      </c>
      <c r="H1351" s="2">
        <f t="shared" si="159"/>
        <v>7.5580199999999857</v>
      </c>
      <c r="I1351" s="2">
        <f t="array" ref="I1351">SUMPRODUCT(B1335:B1354, (ROW(B1335:B1354)-ROW(B1335)+1)) / (20*21/2)</f>
        <v>6.5260380952380945</v>
      </c>
      <c r="J1351" s="2">
        <f t="shared" si="162"/>
        <v>6.2669685106721493</v>
      </c>
      <c r="K1351" s="2">
        <f t="shared" si="164"/>
        <v>6.4570183670296633</v>
      </c>
    </row>
    <row r="1352" spans="1:11" ht="13.5" x14ac:dyDescent="0.25">
      <c r="A1352" s="3">
        <f>TITRES_STAT!B1355</f>
        <v>43980</v>
      </c>
      <c r="B1352" s="6">
        <f>TITRES_STAT!D1355</f>
        <v>7.0979999999999999</v>
      </c>
      <c r="C1352" s="2">
        <f t="shared" si="165"/>
        <v>0.20599999999999952</v>
      </c>
      <c r="D1352" s="2">
        <f t="shared" si="166"/>
        <v>6.7004000000000001</v>
      </c>
      <c r="E1352" s="2">
        <f t="shared" si="160"/>
        <v>6.3481000000000005</v>
      </c>
      <c r="F1352" s="2">
        <f t="shared" si="161"/>
        <v>6.1893499999999984</v>
      </c>
      <c r="G1352" s="2">
        <f t="shared" si="163"/>
        <v>6.3926800000000013</v>
      </c>
      <c r="H1352" s="2">
        <f t="shared" si="159"/>
        <v>7.5470949999999846</v>
      </c>
      <c r="I1352" s="2">
        <f t="array" ref="I1352">SUMPRODUCT(B1336:B1355, (ROW(B1336:B1355)-ROW(B1336)+1)) / (20*21/2)</f>
        <v>6.6501238095238087</v>
      </c>
      <c r="J1352" s="2">
        <f t="shared" si="162"/>
        <v>6.3461143667986111</v>
      </c>
      <c r="K1352" s="2">
        <f t="shared" si="164"/>
        <v>6.4821549016559512</v>
      </c>
    </row>
    <row r="1353" spans="1:11" ht="13.5" x14ac:dyDescent="0.25">
      <c r="A1353" s="3">
        <f>TITRES_STAT!B1356</f>
        <v>43983</v>
      </c>
      <c r="B1353" s="6">
        <f>TITRES_STAT!D1356</f>
        <v>7.31</v>
      </c>
      <c r="C1353" s="2">
        <f t="shared" si="165"/>
        <v>0.21199999999999974</v>
      </c>
      <c r="D1353" s="2">
        <f t="shared" si="166"/>
        <v>6.8989999999999991</v>
      </c>
      <c r="E1353" s="2">
        <f t="shared" si="160"/>
        <v>6.4831000000000003</v>
      </c>
      <c r="F1353" s="2">
        <f t="shared" si="161"/>
        <v>6.2499999999999991</v>
      </c>
      <c r="G1353" s="2">
        <f t="shared" si="163"/>
        <v>6.3978800000000025</v>
      </c>
      <c r="H1353" s="2">
        <f t="shared" si="159"/>
        <v>7.5381199999999851</v>
      </c>
      <c r="I1353" s="2">
        <f t="array" ref="I1353">SUMPRODUCT(B1337:B1356, (ROW(B1337:B1356)-ROW(B1337)+1)) / (20*21/2)</f>
        <v>6.7879190476190461</v>
      </c>
      <c r="J1353" s="2">
        <f t="shared" si="162"/>
        <v>6.4379129985320764</v>
      </c>
      <c r="K1353" s="2">
        <f t="shared" si="164"/>
        <v>6.5146194153165027</v>
      </c>
    </row>
    <row r="1354" spans="1:11" ht="13.5" x14ac:dyDescent="0.25">
      <c r="A1354" s="3">
        <f>TITRES_STAT!B1357</f>
        <v>43984</v>
      </c>
      <c r="B1354" s="6">
        <f>TITRES_STAT!D1357</f>
        <v>7.399</v>
      </c>
      <c r="C1354" s="2">
        <f t="shared" si="165"/>
        <v>8.9000000000000412E-2</v>
      </c>
      <c r="D1354" s="2">
        <f t="shared" si="166"/>
        <v>7.0783999999999994</v>
      </c>
      <c r="E1354" s="2">
        <f t="shared" si="160"/>
        <v>6.6269999999999998</v>
      </c>
      <c r="F1354" s="2">
        <f t="shared" si="161"/>
        <v>6.3150999999999993</v>
      </c>
      <c r="G1354" s="2">
        <f t="shared" si="163"/>
        <v>6.4089800000000032</v>
      </c>
      <c r="H1354" s="2">
        <f t="shared" ref="H1354:H1417" si="167">AVERAGE(B1155:B1354)</f>
        <v>7.5288699999999862</v>
      </c>
      <c r="I1354" s="2">
        <f t="array" ref="I1354">SUMPRODUCT(B1338:B1357, (ROW(B1338:B1357)-ROW(B1338)+1)) / (20*21/2)</f>
        <v>6.9174238095238101</v>
      </c>
      <c r="J1354" s="2">
        <f t="shared" si="162"/>
        <v>6.529445093909974</v>
      </c>
      <c r="K1354" s="2">
        <f t="shared" si="164"/>
        <v>6.5493010068727182</v>
      </c>
    </row>
    <row r="1355" spans="1:11" ht="13.5" x14ac:dyDescent="0.25">
      <c r="A1355" s="3">
        <f>TITRES_STAT!B1358</f>
        <v>43985</v>
      </c>
      <c r="B1355" s="6">
        <f>TITRES_STAT!D1358</f>
        <v>7.6180000000000003</v>
      </c>
      <c r="C1355" s="2">
        <f t="shared" si="165"/>
        <v>0.21900000000000031</v>
      </c>
      <c r="D1355" s="2">
        <f t="shared" si="166"/>
        <v>7.2633999999999999</v>
      </c>
      <c r="E1355" s="2">
        <f t="shared" si="160"/>
        <v>6.7927999999999997</v>
      </c>
      <c r="F1355" s="2">
        <f t="shared" si="161"/>
        <v>6.3911499999999997</v>
      </c>
      <c r="G1355" s="2">
        <f t="shared" si="163"/>
        <v>6.4284200000000036</v>
      </c>
      <c r="H1355" s="2">
        <f t="shared" si="167"/>
        <v>7.5193449999999862</v>
      </c>
      <c r="I1355" s="2">
        <f t="array" ref="I1355">SUMPRODUCT(B1339:B1358, (ROW(B1339:B1358)-ROW(B1339)+1)) / (20*21/2)</f>
        <v>7.0601619047619044</v>
      </c>
      <c r="J1355" s="2">
        <f t="shared" si="162"/>
        <v>6.6331169897280722</v>
      </c>
      <c r="K1355" s="2">
        <f t="shared" si="164"/>
        <v>6.5912107713090826</v>
      </c>
    </row>
    <row r="1356" spans="1:11" ht="13.5" x14ac:dyDescent="0.25">
      <c r="A1356" s="3">
        <f>TITRES_STAT!B1359</f>
        <v>43986</v>
      </c>
      <c r="B1356" s="6">
        <f>TITRES_STAT!D1359</f>
        <v>7.8380000000000001</v>
      </c>
      <c r="C1356" s="2">
        <f t="shared" si="165"/>
        <v>0.21999999999999975</v>
      </c>
      <c r="D1356" s="2">
        <f t="shared" si="166"/>
        <v>7.4525999999999994</v>
      </c>
      <c r="E1356" s="2">
        <f t="shared" ref="E1356:E1419" si="168">AVERAGE(B1347:B1356)</f>
        <v>6.9805999999999999</v>
      </c>
      <c r="F1356" s="2">
        <f t="shared" si="161"/>
        <v>6.4781999999999993</v>
      </c>
      <c r="G1356" s="2">
        <f t="shared" si="163"/>
        <v>6.448300000000005</v>
      </c>
      <c r="H1356" s="2">
        <f t="shared" si="167"/>
        <v>7.5109199999999863</v>
      </c>
      <c r="I1356" s="2">
        <f t="array" ref="I1356">SUMPRODUCT(B1340:B1359, (ROW(B1340:B1359)-ROW(B1340)+1)) / (20*21/2)</f>
        <v>7.1929142857142851</v>
      </c>
      <c r="J1356" s="2">
        <f t="shared" si="162"/>
        <v>6.7478677526111133</v>
      </c>
      <c r="K1356" s="2">
        <f t="shared" si="164"/>
        <v>6.6401044665518638</v>
      </c>
    </row>
    <row r="1357" spans="1:11" ht="13.5" x14ac:dyDescent="0.25">
      <c r="A1357" s="3">
        <f>TITRES_STAT!B1360</f>
        <v>43987</v>
      </c>
      <c r="B1357" s="6">
        <f>TITRES_STAT!D1360</f>
        <v>7.8380000000000001</v>
      </c>
      <c r="C1357" s="2">
        <f t="shared" si="165"/>
        <v>0</v>
      </c>
      <c r="D1357" s="2">
        <f t="shared" si="166"/>
        <v>7.6006</v>
      </c>
      <c r="E1357" s="2">
        <f t="shared" si="168"/>
        <v>7.150500000000001</v>
      </c>
      <c r="F1357" s="2">
        <f t="shared" si="161"/>
        <v>6.5652499999999989</v>
      </c>
      <c r="G1357" s="2">
        <f t="shared" si="163"/>
        <v>6.4681800000000047</v>
      </c>
      <c r="H1357" s="2">
        <f t="shared" si="167"/>
        <v>7.503864999999986</v>
      </c>
      <c r="I1357" s="2">
        <f t="array" ref="I1357">SUMPRODUCT(B1341:B1360, (ROW(B1341:B1360)-ROW(B1341)+1)) / (20*21/2)</f>
        <v>7.3156809523809523</v>
      </c>
      <c r="J1357" s="2">
        <f t="shared" si="162"/>
        <v>6.8516898714100556</v>
      </c>
      <c r="K1357" s="2">
        <f t="shared" si="164"/>
        <v>6.6870807619812025</v>
      </c>
    </row>
    <row r="1358" spans="1:11" ht="13.5" x14ac:dyDescent="0.25">
      <c r="A1358" s="3">
        <f>TITRES_STAT!B1361</f>
        <v>43990</v>
      </c>
      <c r="B1358" s="6">
        <f>TITRES_STAT!D1361</f>
        <v>8.0640000000000001</v>
      </c>
      <c r="C1358" s="2">
        <f t="shared" si="165"/>
        <v>0.22599999999999998</v>
      </c>
      <c r="D1358" s="2">
        <f t="shared" si="166"/>
        <v>7.7514000000000012</v>
      </c>
      <c r="E1358" s="2">
        <f t="shared" si="168"/>
        <v>7.3252000000000006</v>
      </c>
      <c r="F1358" s="2">
        <f t="shared" si="161"/>
        <v>6.6700999999999997</v>
      </c>
      <c r="G1358" s="2">
        <f t="shared" si="163"/>
        <v>6.4925800000000047</v>
      </c>
      <c r="H1358" s="2">
        <f t="shared" si="167"/>
        <v>7.4975999999999861</v>
      </c>
      <c r="I1358" s="2">
        <f t="array" ref="I1358">SUMPRODUCT(B1342:B1361, (ROW(B1342:B1361)-ROW(B1342)+1)) / (20*21/2)</f>
        <v>7.4284619047619049</v>
      </c>
      <c r="J1358" s="2">
        <f t="shared" si="162"/>
        <v>6.9671479788948121</v>
      </c>
      <c r="K1358" s="2">
        <f t="shared" si="164"/>
        <v>6.7410775948446853</v>
      </c>
    </row>
    <row r="1359" spans="1:11" ht="13.5" x14ac:dyDescent="0.25">
      <c r="A1359" s="3">
        <f>TITRES_STAT!B1362</f>
        <v>43991</v>
      </c>
      <c r="B1359" s="6">
        <f>TITRES_STAT!D1362</f>
        <v>8.0640000000000001</v>
      </c>
      <c r="C1359" s="2">
        <f t="shared" si="165"/>
        <v>0</v>
      </c>
      <c r="D1359" s="2">
        <f t="shared" si="166"/>
        <v>7.8843999999999994</v>
      </c>
      <c r="E1359" s="2">
        <f t="shared" si="168"/>
        <v>7.4813999999999989</v>
      </c>
      <c r="F1359" s="2">
        <f t="shared" si="161"/>
        <v>6.7749499999999996</v>
      </c>
      <c r="G1359" s="2">
        <f t="shared" si="163"/>
        <v>6.5195800000000057</v>
      </c>
      <c r="H1359" s="2">
        <f t="shared" si="167"/>
        <v>7.491334999999987</v>
      </c>
      <c r="I1359" s="2">
        <f t="array" ref="I1359">SUMPRODUCT(B1343:B1362, (ROW(B1343:B1362)-ROW(B1343)+1)) / (20*21/2)</f>
        <v>7.5083666666666673</v>
      </c>
      <c r="J1359" s="2">
        <f t="shared" si="162"/>
        <v>7.0716100761429255</v>
      </c>
      <c r="K1359" s="2">
        <f t="shared" si="164"/>
        <v>6.7929569048507767</v>
      </c>
    </row>
    <row r="1360" spans="1:11" ht="13.5" x14ac:dyDescent="0.25">
      <c r="A1360" s="3">
        <f>TITRES_STAT!B1363</f>
        <v>43992</v>
      </c>
      <c r="B1360" s="6">
        <f>TITRES_STAT!D1363</f>
        <v>8.0640000000000001</v>
      </c>
      <c r="C1360" s="2">
        <f t="shared" si="165"/>
        <v>0</v>
      </c>
      <c r="D1360" s="2">
        <f t="shared" si="166"/>
        <v>7.9736000000000002</v>
      </c>
      <c r="E1360" s="2">
        <f t="shared" si="168"/>
        <v>7.6185</v>
      </c>
      <c r="F1360" s="2">
        <f t="shared" si="161"/>
        <v>6.8797999999999986</v>
      </c>
      <c r="G1360" s="2">
        <f t="shared" si="163"/>
        <v>6.5465800000000067</v>
      </c>
      <c r="H1360" s="2">
        <f t="shared" si="167"/>
        <v>7.485069999999987</v>
      </c>
      <c r="I1360" s="2">
        <f t="array" ref="I1360">SUMPRODUCT(B1344:B1363, (ROW(B1344:B1363)-ROW(B1344)+1)) / (20*21/2)</f>
        <v>7.5715857142857139</v>
      </c>
      <c r="J1360" s="2">
        <f t="shared" si="162"/>
        <v>7.1661234022245512</v>
      </c>
      <c r="K1360" s="2">
        <f t="shared" si="164"/>
        <v>6.8428017321115311</v>
      </c>
    </row>
    <row r="1361" spans="1:11" ht="13.5" x14ac:dyDescent="0.25">
      <c r="A1361" s="3">
        <f>TITRES_STAT!B1364</f>
        <v>43993</v>
      </c>
      <c r="B1361" s="6">
        <f>TITRES_STAT!D1364</f>
        <v>8.0640000000000001</v>
      </c>
      <c r="C1361" s="2">
        <f t="shared" si="165"/>
        <v>0</v>
      </c>
      <c r="D1361" s="2">
        <f t="shared" si="166"/>
        <v>8.0188000000000006</v>
      </c>
      <c r="E1361" s="2">
        <f t="shared" si="168"/>
        <v>7.7356999999999996</v>
      </c>
      <c r="F1361" s="2">
        <f t="shared" si="161"/>
        <v>6.9849999999999977</v>
      </c>
      <c r="G1361" s="2">
        <f t="shared" si="163"/>
        <v>6.573580000000006</v>
      </c>
      <c r="H1361" s="2">
        <f t="shared" si="167"/>
        <v>7.478804999999987</v>
      </c>
      <c r="I1361" s="2">
        <f t="array" ref="I1361">SUMPRODUCT(B1345:B1364, (ROW(B1345:B1364)-ROW(B1345)+1)) / (20*21/2)</f>
        <v>7.626319047619047</v>
      </c>
      <c r="J1361" s="2">
        <f t="shared" si="162"/>
        <v>7.2516354591555459</v>
      </c>
      <c r="K1361" s="2">
        <f t="shared" si="164"/>
        <v>6.8906918602640204</v>
      </c>
    </row>
    <row r="1362" spans="1:11" ht="13.5" x14ac:dyDescent="0.25">
      <c r="A1362" s="3">
        <f>TITRES_STAT!B1365</f>
        <v>43994</v>
      </c>
      <c r="B1362" s="6">
        <f>TITRES_STAT!D1365</f>
        <v>7.8239999999999998</v>
      </c>
      <c r="C1362" s="2">
        <f t="shared" si="165"/>
        <v>-0.24000000000000021</v>
      </c>
      <c r="D1362" s="2">
        <f t="shared" si="166"/>
        <v>8.016</v>
      </c>
      <c r="E1362" s="2">
        <f t="shared" si="168"/>
        <v>7.8083</v>
      </c>
      <c r="F1362" s="2">
        <f t="shared" si="161"/>
        <v>7.078199999999998</v>
      </c>
      <c r="G1362" s="2">
        <f t="shared" si="163"/>
        <v>6.5971400000000049</v>
      </c>
      <c r="H1362" s="2">
        <f t="shared" si="167"/>
        <v>7.471339999999989</v>
      </c>
      <c r="I1362" s="2">
        <f t="array" ref="I1362">SUMPRODUCT(B1346:B1365, (ROW(B1346:B1365)-ROW(B1346)+1)) / (20*21/2)</f>
        <v>7.6725666666666656</v>
      </c>
      <c r="J1362" s="2">
        <f t="shared" si="162"/>
        <v>7.3061463678073988</v>
      </c>
      <c r="K1362" s="2">
        <f t="shared" si="164"/>
        <v>6.9272921794693527</v>
      </c>
    </row>
    <row r="1363" spans="1:11" ht="13.5" x14ac:dyDescent="0.25">
      <c r="A1363" s="3">
        <f>TITRES_STAT!B1366</f>
        <v>43997</v>
      </c>
      <c r="B1363" s="6">
        <f>TITRES_STAT!D1366</f>
        <v>7.742</v>
      </c>
      <c r="C1363" s="2">
        <f t="shared" si="165"/>
        <v>-8.1999999999999851E-2</v>
      </c>
      <c r="D1363" s="2">
        <f t="shared" si="166"/>
        <v>7.9515999999999991</v>
      </c>
      <c r="E1363" s="2">
        <f t="shared" si="168"/>
        <v>7.8515000000000015</v>
      </c>
      <c r="F1363" s="2">
        <f t="shared" si="161"/>
        <v>7.1672999999999991</v>
      </c>
      <c r="G1363" s="2">
        <f t="shared" si="163"/>
        <v>6.6190600000000055</v>
      </c>
      <c r="H1363" s="2">
        <f t="shared" si="167"/>
        <v>7.4661699999999893</v>
      </c>
      <c r="I1363" s="2">
        <f t="array" ref="I1363">SUMPRODUCT(B1347:B1366, (ROW(B1347:B1366)-ROW(B1347)+1)) / (20*21/2)</f>
        <v>7.6888047619047617</v>
      </c>
      <c r="J1363" s="2">
        <f t="shared" si="162"/>
        <v>7.3476562375400274</v>
      </c>
      <c r="K1363" s="2">
        <f t="shared" si="164"/>
        <v>6.9592415057646724</v>
      </c>
    </row>
    <row r="1364" spans="1:11" ht="13.5" x14ac:dyDescent="0.25">
      <c r="A1364" s="3">
        <f>TITRES_STAT!B1367</f>
        <v>43998</v>
      </c>
      <c r="B1364" s="6">
        <f>TITRES_STAT!D1367</f>
        <v>7.742</v>
      </c>
      <c r="C1364" s="2">
        <f t="shared" si="165"/>
        <v>0</v>
      </c>
      <c r="D1364" s="2">
        <f t="shared" si="166"/>
        <v>7.8872</v>
      </c>
      <c r="E1364" s="2">
        <f t="shared" si="168"/>
        <v>7.8858000000000006</v>
      </c>
      <c r="F1364" s="2">
        <f t="shared" ref="F1364:F1427" si="169">AVERAGE(B1345:B1364)</f>
        <v>7.2563999999999975</v>
      </c>
      <c r="G1364" s="2">
        <f t="shared" si="163"/>
        <v>6.6409800000000061</v>
      </c>
      <c r="H1364" s="2">
        <f t="shared" si="167"/>
        <v>7.4609999999999888</v>
      </c>
      <c r="I1364" s="2">
        <f t="array" ref="I1364">SUMPRODUCT(B1348:B1367, (ROW(B1348:B1367)-ROW(B1348)+1)) / (20*21/2)</f>
        <v>7.6969666666666665</v>
      </c>
      <c r="J1364" s="2">
        <f t="shared" si="162"/>
        <v>7.3852127863457389</v>
      </c>
      <c r="K1364" s="2">
        <f t="shared" si="164"/>
        <v>6.9899379173033127</v>
      </c>
    </row>
    <row r="1365" spans="1:11" ht="13.5" x14ac:dyDescent="0.25">
      <c r="A1365" s="3">
        <f>TITRES_STAT!B1368</f>
        <v>43999</v>
      </c>
      <c r="B1365" s="6">
        <f>TITRES_STAT!D1368</f>
        <v>7.742</v>
      </c>
      <c r="C1365" s="2">
        <f t="shared" si="165"/>
        <v>0</v>
      </c>
      <c r="D1365" s="2">
        <f t="shared" si="166"/>
        <v>7.8227999999999991</v>
      </c>
      <c r="E1365" s="2">
        <f t="shared" si="168"/>
        <v>7.8982000000000001</v>
      </c>
      <c r="F1365" s="2">
        <f t="shared" si="169"/>
        <v>7.3454999999999968</v>
      </c>
      <c r="G1365" s="2">
        <f t="shared" si="163"/>
        <v>6.6629000000000049</v>
      </c>
      <c r="H1365" s="2">
        <f t="shared" si="167"/>
        <v>7.4555899999999893</v>
      </c>
      <c r="I1365" s="2">
        <f t="array" ref="I1365">SUMPRODUCT(B1349:B1368, (ROW(B1349:B1368)-ROW(B1349)+1)) / (20*21/2)</f>
        <v>7.6777476190476186</v>
      </c>
      <c r="J1365" s="2">
        <f t="shared" ref="J1365:J1428" si="170">$J$4*B1365+J1364*(1-$J$4)</f>
        <v>7.419192520979478</v>
      </c>
      <c r="K1365" s="2">
        <f t="shared" si="164"/>
        <v>7.0194305479973007</v>
      </c>
    </row>
    <row r="1366" spans="1:11" ht="13.5" x14ac:dyDescent="0.25">
      <c r="A1366" s="3">
        <f>TITRES_STAT!B1369</f>
        <v>44000</v>
      </c>
      <c r="B1366" s="6">
        <f>TITRES_STAT!D1369</f>
        <v>7.516</v>
      </c>
      <c r="C1366" s="2">
        <f t="shared" si="165"/>
        <v>-0.22599999999999998</v>
      </c>
      <c r="D1366" s="2">
        <f t="shared" si="166"/>
        <v>7.7132000000000005</v>
      </c>
      <c r="E1366" s="2">
        <f t="shared" si="168"/>
        <v>7.8659999999999997</v>
      </c>
      <c r="F1366" s="2">
        <f t="shared" si="169"/>
        <v>7.4232999999999976</v>
      </c>
      <c r="G1366" s="2">
        <f t="shared" si="163"/>
        <v>6.6803000000000052</v>
      </c>
      <c r="H1366" s="2">
        <f t="shared" si="167"/>
        <v>7.4490499999999891</v>
      </c>
      <c r="I1366" s="2">
        <f t="array" ref="I1366">SUMPRODUCT(B1350:B1369, (ROW(B1350:B1369)-ROW(B1350)+1)) / (20*21/2)</f>
        <v>7.6532285714285724</v>
      </c>
      <c r="J1366" s="2">
        <f t="shared" si="170"/>
        <v>7.4284122808861941</v>
      </c>
      <c r="K1366" s="2">
        <f t="shared" si="164"/>
        <v>7.038903859840544</v>
      </c>
    </row>
    <row r="1367" spans="1:11" ht="13.5" x14ac:dyDescent="0.25">
      <c r="A1367" s="3">
        <f>TITRES_STAT!B1370</f>
        <v>44001</v>
      </c>
      <c r="B1367" s="6">
        <f>TITRES_STAT!D1370</f>
        <v>7.5090000000000003</v>
      </c>
      <c r="C1367" s="2">
        <f t="shared" si="165"/>
        <v>-6.9999999999996732E-3</v>
      </c>
      <c r="D1367" s="2">
        <f t="shared" si="166"/>
        <v>7.6501999999999999</v>
      </c>
      <c r="E1367" s="2">
        <f t="shared" si="168"/>
        <v>7.8330999999999991</v>
      </c>
      <c r="F1367" s="2">
        <f t="shared" si="169"/>
        <v>7.4918000000000005</v>
      </c>
      <c r="G1367" s="2">
        <f t="shared" si="163"/>
        <v>6.6975600000000055</v>
      </c>
      <c r="H1367" s="2">
        <f t="shared" si="167"/>
        <v>7.4424749999999902</v>
      </c>
      <c r="I1367" s="2">
        <f t="array" ref="I1367">SUMPRODUCT(B1351:B1370, (ROW(B1351:B1370)-ROW(B1351)+1)) / (20*21/2)</f>
        <v>7.6249904761904768</v>
      </c>
      <c r="J1367" s="2">
        <f t="shared" si="170"/>
        <v>7.436087301754176</v>
      </c>
      <c r="K1367" s="2">
        <f t="shared" si="164"/>
        <v>7.0573390025918954</v>
      </c>
    </row>
    <row r="1368" spans="1:11" ht="13.5" x14ac:dyDescent="0.25">
      <c r="A1368" s="3">
        <f>TITRES_STAT!B1371</f>
        <v>44004</v>
      </c>
      <c r="B1368" s="6">
        <f>TITRES_STAT!D1371</f>
        <v>7.29</v>
      </c>
      <c r="C1368" s="2">
        <f t="shared" si="165"/>
        <v>-0.21900000000000031</v>
      </c>
      <c r="D1368" s="2">
        <f t="shared" si="166"/>
        <v>7.5598000000000001</v>
      </c>
      <c r="E1368" s="2">
        <f t="shared" si="168"/>
        <v>7.7557</v>
      </c>
      <c r="F1368" s="2">
        <f t="shared" si="169"/>
        <v>7.5404499999999999</v>
      </c>
      <c r="G1368" s="2">
        <f t="shared" si="163"/>
        <v>6.7104400000000046</v>
      </c>
      <c r="H1368" s="2">
        <f t="shared" si="167"/>
        <v>7.4337399999999896</v>
      </c>
      <c r="I1368" s="2">
        <f t="array" ref="I1368">SUMPRODUCT(B1352:B1371, (ROW(B1352:B1371)-ROW(B1352)+1)) / (20*21/2)</f>
        <v>7.6246095238095242</v>
      </c>
      <c r="J1368" s="2">
        <f t="shared" si="170"/>
        <v>7.4221742253966347</v>
      </c>
      <c r="K1368" s="2">
        <f t="shared" si="164"/>
        <v>7.0664629632745664</v>
      </c>
    </row>
    <row r="1369" spans="1:11" ht="13.5" x14ac:dyDescent="0.25">
      <c r="A1369" s="3">
        <f>TITRES_STAT!B1372</f>
        <v>44005</v>
      </c>
      <c r="B1369" s="6">
        <f>TITRES_STAT!D1372</f>
        <v>7.2830000000000004</v>
      </c>
      <c r="C1369" s="2">
        <f t="shared" si="165"/>
        <v>-6.9999999999996732E-3</v>
      </c>
      <c r="D1369" s="2">
        <f t="shared" si="166"/>
        <v>7.4679999999999991</v>
      </c>
      <c r="E1369" s="2">
        <f t="shared" si="168"/>
        <v>7.6776</v>
      </c>
      <c r="F1369" s="2">
        <f t="shared" si="169"/>
        <v>7.5794999999999986</v>
      </c>
      <c r="G1369" s="2">
        <f t="shared" si="163"/>
        <v>6.7231800000000046</v>
      </c>
      <c r="H1369" s="2">
        <f t="shared" si="167"/>
        <v>7.4249699999999903</v>
      </c>
      <c r="I1369" s="2">
        <f t="array" ref="I1369">SUMPRODUCT(B1353:B1372, (ROW(B1353:B1372)-ROW(B1353)+1)) / (20*21/2)</f>
        <v>7.6208333333333336</v>
      </c>
      <c r="J1369" s="2">
        <f t="shared" si="170"/>
        <v>7.4089195372636221</v>
      </c>
      <c r="K1369" s="2">
        <f t="shared" si="164"/>
        <v>7.0749546117736033</v>
      </c>
    </row>
    <row r="1370" spans="1:11" ht="13.5" x14ac:dyDescent="0.25">
      <c r="A1370" s="3">
        <f>TITRES_STAT!B1373</f>
        <v>44006</v>
      </c>
      <c r="B1370" s="6">
        <f>TITRES_STAT!D1373</f>
        <v>7.2830000000000004</v>
      </c>
      <c r="C1370" s="2">
        <f t="shared" si="165"/>
        <v>0</v>
      </c>
      <c r="D1370" s="2">
        <f t="shared" si="166"/>
        <v>7.3761999999999999</v>
      </c>
      <c r="E1370" s="2">
        <f t="shared" si="168"/>
        <v>7.599499999999999</v>
      </c>
      <c r="F1370" s="2">
        <f t="shared" si="169"/>
        <v>7.6089999999999991</v>
      </c>
      <c r="G1370" s="2">
        <f t="shared" si="163"/>
        <v>6.7399000000000049</v>
      </c>
      <c r="H1370" s="2">
        <f t="shared" si="167"/>
        <v>7.4161999999999901</v>
      </c>
      <c r="I1370" s="2">
        <f t="array" ref="I1370">SUMPRODUCT(B1354:B1373, (ROW(B1354:B1373)-ROW(B1354)+1)) / (20*21/2)</f>
        <v>7.6146428571428562</v>
      </c>
      <c r="J1370" s="2">
        <f t="shared" si="170"/>
        <v>7.3969272003813717</v>
      </c>
      <c r="K1370" s="2">
        <f t="shared" si="164"/>
        <v>7.0831132544491489</v>
      </c>
    </row>
    <row r="1371" spans="1:11" ht="13.5" x14ac:dyDescent="0.25">
      <c r="A1371" s="3">
        <f>TITRES_STAT!B1374</f>
        <v>44007</v>
      </c>
      <c r="B1371" s="6">
        <f>TITRES_STAT!D1374</f>
        <v>7.6050000000000004</v>
      </c>
      <c r="C1371" s="2">
        <f t="shared" si="165"/>
        <v>0.32200000000000006</v>
      </c>
      <c r="D1371" s="2">
        <f t="shared" si="166"/>
        <v>7.3940000000000001</v>
      </c>
      <c r="E1371" s="2">
        <f t="shared" si="168"/>
        <v>7.5536000000000003</v>
      </c>
      <c r="F1371" s="2">
        <f t="shared" si="169"/>
        <v>7.6446499999999986</v>
      </c>
      <c r="G1371" s="2">
        <f t="shared" si="163"/>
        <v>6.7630600000000038</v>
      </c>
      <c r="H1371" s="2">
        <f t="shared" si="167"/>
        <v>7.4100699999999895</v>
      </c>
      <c r="I1371" s="2">
        <f t="array" ref="I1371">SUMPRODUCT(B1355:B1374, (ROW(B1355:B1374)-ROW(B1355)+1)) / (20*21/2)</f>
        <v>7.6070476190476191</v>
      </c>
      <c r="J1371" s="2">
        <f t="shared" si="170"/>
        <v>7.416743657487908</v>
      </c>
      <c r="K1371" s="2">
        <f t="shared" si="164"/>
        <v>7.1035794013334961</v>
      </c>
    </row>
    <row r="1372" spans="1:11" ht="13.5" x14ac:dyDescent="0.25">
      <c r="A1372" s="3">
        <f>TITRES_STAT!B1375</f>
        <v>44008</v>
      </c>
      <c r="B1372" s="6">
        <f>TITRES_STAT!D1375</f>
        <v>7.6050000000000004</v>
      </c>
      <c r="C1372" s="2">
        <f t="shared" si="165"/>
        <v>0</v>
      </c>
      <c r="D1372" s="2">
        <f t="shared" si="166"/>
        <v>7.4132000000000007</v>
      </c>
      <c r="E1372" s="2">
        <f t="shared" si="168"/>
        <v>7.5317000000000007</v>
      </c>
      <c r="F1372" s="2">
        <f t="shared" si="169"/>
        <v>7.669999999999999</v>
      </c>
      <c r="G1372" s="2">
        <f t="shared" si="163"/>
        <v>6.7862200000000037</v>
      </c>
      <c r="H1372" s="2">
        <f t="shared" si="167"/>
        <v>7.4039399999999898</v>
      </c>
      <c r="I1372" s="2">
        <f t="array" ref="I1372">SUMPRODUCT(B1356:B1375, (ROW(B1356:B1375)-ROW(B1356)+1)) / (20*21/2)</f>
        <v>7.598471428571429</v>
      </c>
      <c r="J1372" s="2">
        <f t="shared" si="170"/>
        <v>7.4346728329652496</v>
      </c>
      <c r="K1372" s="2">
        <f t="shared" si="164"/>
        <v>7.1232429542223787</v>
      </c>
    </row>
    <row r="1373" spans="1:11" ht="13.5" x14ac:dyDescent="0.25">
      <c r="A1373" s="3">
        <f>TITRES_STAT!B1376</f>
        <v>44011</v>
      </c>
      <c r="B1373" s="6">
        <f>TITRES_STAT!D1376</f>
        <v>7.6050000000000004</v>
      </c>
      <c r="C1373" s="2">
        <f t="shared" si="165"/>
        <v>0</v>
      </c>
      <c r="D1373" s="2">
        <f t="shared" si="166"/>
        <v>7.4762000000000004</v>
      </c>
      <c r="E1373" s="2">
        <f t="shared" si="168"/>
        <v>7.5180000000000007</v>
      </c>
      <c r="F1373" s="2">
        <f t="shared" si="169"/>
        <v>7.6847499999999993</v>
      </c>
      <c r="G1373" s="2">
        <f t="shared" si="163"/>
        <v>6.8093800000000035</v>
      </c>
      <c r="H1373" s="2">
        <f t="shared" si="167"/>
        <v>7.3978099999999891</v>
      </c>
      <c r="I1373" s="2">
        <f t="array" ref="I1373">SUMPRODUCT(B1357:B1376, (ROW(B1357:B1376)-ROW(B1357)+1)) / (20*21/2)</f>
        <v>7.5899571428571431</v>
      </c>
      <c r="J1373" s="2">
        <f t="shared" si="170"/>
        <v>7.4508944679209401</v>
      </c>
      <c r="K1373" s="2">
        <f t="shared" si="164"/>
        <v>7.1421353873901285</v>
      </c>
    </row>
    <row r="1374" spans="1:11" ht="13.5" x14ac:dyDescent="0.25">
      <c r="A1374" s="3">
        <f>TITRES_STAT!B1377</f>
        <v>44012</v>
      </c>
      <c r="B1374" s="6">
        <f>TITRES_STAT!D1377</f>
        <v>7.6050000000000004</v>
      </c>
      <c r="C1374" s="2">
        <f t="shared" si="165"/>
        <v>0</v>
      </c>
      <c r="D1374" s="2">
        <f t="shared" si="166"/>
        <v>7.5406000000000004</v>
      </c>
      <c r="E1374" s="2">
        <f t="shared" si="168"/>
        <v>7.5043000000000006</v>
      </c>
      <c r="F1374" s="2">
        <f t="shared" si="169"/>
        <v>7.6950499999999993</v>
      </c>
      <c r="G1374" s="2">
        <f t="shared" si="163"/>
        <v>6.8333600000000034</v>
      </c>
      <c r="H1374" s="2">
        <f t="shared" si="167"/>
        <v>7.3916799999999903</v>
      </c>
      <c r="I1374" s="2">
        <f t="array" ref="I1374">SUMPRODUCT(B1358:B1377, (ROW(B1358:B1377)-ROW(B1358)+1)) / (20*21/2)</f>
        <v>7.5825523809523823</v>
      </c>
      <c r="J1374" s="2">
        <f t="shared" si="170"/>
        <v>7.465571185261803</v>
      </c>
      <c r="K1374" s="2">
        <f t="shared" si="164"/>
        <v>7.1602869408258094</v>
      </c>
    </row>
    <row r="1375" spans="1:11" ht="13.5" x14ac:dyDescent="0.25">
      <c r="A1375" s="3">
        <f>TITRES_STAT!B1378</f>
        <v>44013</v>
      </c>
      <c r="B1375" s="6">
        <f>TITRES_STAT!D1378</f>
        <v>7.6050000000000004</v>
      </c>
      <c r="C1375" s="2">
        <f t="shared" si="165"/>
        <v>0</v>
      </c>
      <c r="D1375" s="2">
        <f t="shared" si="166"/>
        <v>7.6050000000000013</v>
      </c>
      <c r="E1375" s="2">
        <f t="shared" si="168"/>
        <v>7.4906000000000024</v>
      </c>
      <c r="F1375" s="2">
        <f t="shared" si="169"/>
        <v>7.694399999999999</v>
      </c>
      <c r="G1375" s="2">
        <f t="shared" si="163"/>
        <v>6.8573400000000024</v>
      </c>
      <c r="H1375" s="2">
        <f t="shared" si="167"/>
        <v>7.385584999999991</v>
      </c>
      <c r="I1375" s="2">
        <f t="array" ref="I1375">SUMPRODUCT(B1359:B1378, (ROW(B1359:B1378)-ROW(B1359)+1)) / (20*21/2)</f>
        <v>7.5677809523809527</v>
      </c>
      <c r="J1375" s="2">
        <f t="shared" si="170"/>
        <v>7.478850119998774</v>
      </c>
      <c r="K1375" s="2">
        <f t="shared" si="164"/>
        <v>7.1777266686365619</v>
      </c>
    </row>
    <row r="1376" spans="1:11" ht="13.5" x14ac:dyDescent="0.25">
      <c r="A1376" s="3">
        <f>TITRES_STAT!B1379</f>
        <v>44014</v>
      </c>
      <c r="B1376" s="6">
        <f>TITRES_STAT!D1379</f>
        <v>7.6050000000000004</v>
      </c>
      <c r="C1376" s="2">
        <f t="shared" si="165"/>
        <v>0</v>
      </c>
      <c r="D1376" s="2">
        <f t="shared" si="166"/>
        <v>7.6050000000000013</v>
      </c>
      <c r="E1376" s="2">
        <f t="shared" si="168"/>
        <v>7.4995000000000021</v>
      </c>
      <c r="F1376" s="2">
        <f t="shared" si="169"/>
        <v>7.6827499999999986</v>
      </c>
      <c r="G1376" s="2">
        <f t="shared" si="163"/>
        <v>6.8851600000000026</v>
      </c>
      <c r="H1376" s="2">
        <f t="shared" si="167"/>
        <v>7.3794899999999908</v>
      </c>
      <c r="I1376" s="2">
        <f t="array" ref="I1376">SUMPRODUCT(B1360:B1379, (ROW(B1360:B1379)-ROW(B1360)+1)) / (20*21/2)</f>
        <v>7.5556190476190492</v>
      </c>
      <c r="J1376" s="2">
        <f t="shared" si="170"/>
        <v>7.4908643942846052</v>
      </c>
      <c r="K1376" s="2">
        <f t="shared" si="164"/>
        <v>7.1944824855527747</v>
      </c>
    </row>
    <row r="1377" spans="1:11" ht="13.5" x14ac:dyDescent="0.25">
      <c r="A1377" s="3">
        <f>TITRES_STAT!B1380</f>
        <v>44015</v>
      </c>
      <c r="B1377" s="6">
        <f>TITRES_STAT!D1380</f>
        <v>7.6050000000000004</v>
      </c>
      <c r="C1377" s="2">
        <f t="shared" si="165"/>
        <v>0</v>
      </c>
      <c r="D1377" s="2">
        <f t="shared" si="166"/>
        <v>7.6050000000000013</v>
      </c>
      <c r="E1377" s="2">
        <f t="shared" si="168"/>
        <v>7.5091000000000019</v>
      </c>
      <c r="F1377" s="2">
        <f t="shared" si="169"/>
        <v>7.6710999999999983</v>
      </c>
      <c r="G1377" s="2">
        <f t="shared" si="163"/>
        <v>6.913940000000002</v>
      </c>
      <c r="H1377" s="2">
        <f t="shared" si="167"/>
        <v>7.3746599999999907</v>
      </c>
      <c r="I1377" s="2">
        <f t="array" ref="I1377">SUMPRODUCT(B1361:B1380, (ROW(B1361:B1380)-ROW(B1361)+1)) / (20*21/2)</f>
        <v>7.5460666666666674</v>
      </c>
      <c r="J1377" s="2">
        <f t="shared" si="170"/>
        <v>7.5017344519717852</v>
      </c>
      <c r="K1377" s="2">
        <f t="shared" si="164"/>
        <v>7.2105812116095285</v>
      </c>
    </row>
    <row r="1378" spans="1:11" ht="13.5" x14ac:dyDescent="0.25">
      <c r="A1378" s="3">
        <f>TITRES_STAT!B1381</f>
        <v>44018</v>
      </c>
      <c r="B1378" s="6">
        <f>TITRES_STAT!D1381</f>
        <v>7.516</v>
      </c>
      <c r="C1378" s="2">
        <f t="shared" si="165"/>
        <v>-8.9000000000000412E-2</v>
      </c>
      <c r="D1378" s="2">
        <f t="shared" si="166"/>
        <v>7.5872000000000002</v>
      </c>
      <c r="E1378" s="2">
        <f t="shared" si="168"/>
        <v>7.5317000000000025</v>
      </c>
      <c r="F1378" s="2">
        <f t="shared" si="169"/>
        <v>7.6436999999999999</v>
      </c>
      <c r="G1378" s="2">
        <f t="shared" si="163"/>
        <v>6.9423200000000023</v>
      </c>
      <c r="H1378" s="2">
        <f t="shared" si="167"/>
        <v>7.3693849999999914</v>
      </c>
      <c r="I1378" s="2">
        <f t="array" ref="I1378">SUMPRODUCT(B1362:B1381, (ROW(B1362:B1381)-ROW(B1362)+1)) / (20*21/2)</f>
        <v>7.5384571428571441</v>
      </c>
      <c r="J1378" s="2">
        <f t="shared" si="170"/>
        <v>7.5030930755935197</v>
      </c>
      <c r="K1378" s="2">
        <f t="shared" si="164"/>
        <v>7.2225584189973899</v>
      </c>
    </row>
    <row r="1379" spans="1:11" ht="13.5" x14ac:dyDescent="0.25">
      <c r="A1379" s="3">
        <f>TITRES_STAT!B1382</f>
        <v>44019</v>
      </c>
      <c r="B1379" s="6">
        <f>TITRES_STAT!D1382</f>
        <v>7.516</v>
      </c>
      <c r="C1379" s="2">
        <f t="shared" si="165"/>
        <v>0</v>
      </c>
      <c r="D1379" s="2">
        <f t="shared" si="166"/>
        <v>7.5693999999999999</v>
      </c>
      <c r="E1379" s="2">
        <f t="shared" si="168"/>
        <v>7.5550000000000024</v>
      </c>
      <c r="F1379" s="2">
        <f t="shared" si="169"/>
        <v>7.6162999999999998</v>
      </c>
      <c r="G1379" s="2">
        <f t="shared" si="163"/>
        <v>6.9707000000000026</v>
      </c>
      <c r="H1379" s="2">
        <f t="shared" si="167"/>
        <v>7.3641099999999931</v>
      </c>
      <c r="I1379" s="2">
        <f t="array" ref="I1379">SUMPRODUCT(B1363:B1382, (ROW(B1363:B1382)-ROW(B1363)+1)) / (20*21/2)</f>
        <v>7.5334904761904768</v>
      </c>
      <c r="J1379" s="2">
        <f t="shared" si="170"/>
        <v>7.5043223064893754</v>
      </c>
      <c r="K1379" s="2">
        <f t="shared" si="164"/>
        <v>7.2340659319778844</v>
      </c>
    </row>
    <row r="1380" spans="1:11" ht="13.5" x14ac:dyDescent="0.25">
      <c r="A1380" s="3">
        <f>TITRES_STAT!B1383</f>
        <v>44020</v>
      </c>
      <c r="B1380" s="6">
        <f>TITRES_STAT!D1383</f>
        <v>7.516</v>
      </c>
      <c r="C1380" s="2">
        <f t="shared" si="165"/>
        <v>0</v>
      </c>
      <c r="D1380" s="2">
        <f t="shared" si="166"/>
        <v>7.5515999999999988</v>
      </c>
      <c r="E1380" s="2">
        <f t="shared" si="168"/>
        <v>7.5783000000000014</v>
      </c>
      <c r="F1380" s="2">
        <f t="shared" si="169"/>
        <v>7.5888999999999998</v>
      </c>
      <c r="G1380" s="2">
        <f t="shared" si="163"/>
        <v>6.9990800000000029</v>
      </c>
      <c r="H1380" s="2">
        <f t="shared" si="167"/>
        <v>7.3588349999999938</v>
      </c>
      <c r="I1380" s="2">
        <f t="array" ref="I1380">SUMPRODUCT(B1364:B1383, (ROW(B1364:B1383)-ROW(B1364)+1)) / (20*21/2)</f>
        <v>7.5300238095238097</v>
      </c>
      <c r="J1380" s="2">
        <f t="shared" si="170"/>
        <v>7.5054344677761016</v>
      </c>
      <c r="K1380" s="2">
        <f t="shared" si="164"/>
        <v>7.2451221699395365</v>
      </c>
    </row>
    <row r="1381" spans="1:11" ht="13.5" x14ac:dyDescent="0.25">
      <c r="A1381" s="3">
        <f>TITRES_STAT!B1384</f>
        <v>44021</v>
      </c>
      <c r="B1381" s="6">
        <f>TITRES_STAT!D1384</f>
        <v>7.5090000000000003</v>
      </c>
      <c r="C1381" s="2">
        <f t="shared" si="165"/>
        <v>-6.9999999999996732E-3</v>
      </c>
      <c r="D1381" s="2">
        <f t="shared" si="166"/>
        <v>7.5324</v>
      </c>
      <c r="E1381" s="2">
        <f t="shared" si="168"/>
        <v>7.5687000000000015</v>
      </c>
      <c r="F1381" s="2">
        <f t="shared" si="169"/>
        <v>7.5611500000000005</v>
      </c>
      <c r="G1381" s="2">
        <f t="shared" si="163"/>
        <v>7.0273200000000022</v>
      </c>
      <c r="H1381" s="2">
        <f t="shared" si="167"/>
        <v>7.3535599999999928</v>
      </c>
      <c r="I1381" s="2">
        <f t="array" ref="I1381">SUMPRODUCT(B1365:B1384, (ROW(B1365:B1384)-ROW(B1365)+1)) / (20*21/2)</f>
        <v>7.5276666666666676</v>
      </c>
      <c r="J1381" s="2">
        <f t="shared" si="170"/>
        <v>7.5057740422736163</v>
      </c>
      <c r="K1381" s="2">
        <f t="shared" si="164"/>
        <v>7.2554703201379862</v>
      </c>
    </row>
    <row r="1382" spans="1:11" ht="13.5" x14ac:dyDescent="0.25">
      <c r="A1382" s="3">
        <f>TITRES_STAT!B1385</f>
        <v>44022</v>
      </c>
      <c r="B1382" s="6">
        <f>TITRES_STAT!D1385</f>
        <v>7.5090000000000003</v>
      </c>
      <c r="C1382" s="2">
        <f t="shared" si="165"/>
        <v>0</v>
      </c>
      <c r="D1382" s="2">
        <f t="shared" si="166"/>
        <v>7.5132000000000003</v>
      </c>
      <c r="E1382" s="2">
        <f t="shared" si="168"/>
        <v>7.559099999999999</v>
      </c>
      <c r="F1382" s="2">
        <f t="shared" si="169"/>
        <v>7.5454000000000008</v>
      </c>
      <c r="G1382" s="2">
        <f t="shared" si="163"/>
        <v>7.0555600000000016</v>
      </c>
      <c r="H1382" s="2">
        <f t="shared" si="167"/>
        <v>7.3495549999999934</v>
      </c>
      <c r="I1382" s="2">
        <f t="array" ref="I1382">SUMPRODUCT(B1366:B1385, (ROW(B1366:B1385)-ROW(B1366)+1)) / (20*21/2)</f>
        <v>7.5264190476190489</v>
      </c>
      <c r="J1382" s="2">
        <f t="shared" si="170"/>
        <v>7.5060812763427958</v>
      </c>
      <c r="K1382" s="2">
        <f t="shared" si="164"/>
        <v>7.2654126605247313</v>
      </c>
    </row>
    <row r="1383" spans="1:11" ht="13.5" x14ac:dyDescent="0.25">
      <c r="A1383" s="3">
        <f>TITRES_STAT!B1386</f>
        <v>44025</v>
      </c>
      <c r="B1383" s="6">
        <f>TITRES_STAT!D1386</f>
        <v>7.5090000000000003</v>
      </c>
      <c r="C1383" s="2">
        <f t="shared" si="165"/>
        <v>0</v>
      </c>
      <c r="D1383" s="2">
        <f t="shared" si="166"/>
        <v>7.5117999999999991</v>
      </c>
      <c r="E1383" s="2">
        <f t="shared" si="168"/>
        <v>7.5494999999999992</v>
      </c>
      <c r="F1383" s="2">
        <f t="shared" si="169"/>
        <v>7.5337500000000031</v>
      </c>
      <c r="G1383" s="2">
        <f t="shared" si="163"/>
        <v>7.083800000000001</v>
      </c>
      <c r="H1383" s="2">
        <f t="shared" si="167"/>
        <v>7.3443149999999946</v>
      </c>
      <c r="I1383" s="2">
        <f t="array" ref="I1383">SUMPRODUCT(B1367:B1386, (ROW(B1367:B1386)-ROW(B1367)+1)) / (20*21/2)</f>
        <v>7.5262809523809535</v>
      </c>
      <c r="J1383" s="2">
        <f t="shared" si="170"/>
        <v>7.5063592500244347</v>
      </c>
      <c r="K1383" s="2">
        <f t="shared" si="164"/>
        <v>7.2749651052100361</v>
      </c>
    </row>
    <row r="1384" spans="1:11" ht="13.5" x14ac:dyDescent="0.25">
      <c r="A1384" s="3">
        <f>TITRES_STAT!B1387</f>
        <v>44026</v>
      </c>
      <c r="B1384" s="6">
        <f>TITRES_STAT!D1387</f>
        <v>7.5090000000000003</v>
      </c>
      <c r="C1384" s="2">
        <f t="shared" si="165"/>
        <v>0</v>
      </c>
      <c r="D1384" s="2">
        <f t="shared" si="166"/>
        <v>7.5103999999999997</v>
      </c>
      <c r="E1384" s="2">
        <f t="shared" si="168"/>
        <v>7.5399000000000003</v>
      </c>
      <c r="F1384" s="2">
        <f t="shared" si="169"/>
        <v>7.5221000000000036</v>
      </c>
      <c r="G1384" s="2">
        <f t="shared" si="163"/>
        <v>7.1120400000000021</v>
      </c>
      <c r="H1384" s="2">
        <f t="shared" si="167"/>
        <v>7.3403449999999939</v>
      </c>
      <c r="I1384" s="2">
        <f t="array" ref="I1384">SUMPRODUCT(B1368:B1387, (ROW(B1368:B1387)-ROW(B1368)+1)) / (20*21/2)</f>
        <v>7.5261761904761917</v>
      </c>
      <c r="J1384" s="2">
        <f t="shared" si="170"/>
        <v>7.5066107500221078</v>
      </c>
      <c r="K1384" s="2">
        <f t="shared" si="164"/>
        <v>7.284142944221407</v>
      </c>
    </row>
    <row r="1385" spans="1:11" ht="13.5" x14ac:dyDescent="0.25">
      <c r="A1385" s="3">
        <f>TITRES_STAT!B1388</f>
        <v>44027</v>
      </c>
      <c r="B1385" s="6">
        <f>TITRES_STAT!D1388</f>
        <v>7.5090000000000003</v>
      </c>
      <c r="C1385" s="2">
        <f t="shared" si="165"/>
        <v>0</v>
      </c>
      <c r="D1385" s="2">
        <f t="shared" si="166"/>
        <v>7.5090000000000003</v>
      </c>
      <c r="E1385" s="2">
        <f t="shared" si="168"/>
        <v>7.5302999999999995</v>
      </c>
      <c r="F1385" s="2">
        <f t="shared" si="169"/>
        <v>7.5104500000000032</v>
      </c>
      <c r="G1385" s="2">
        <f t="shared" si="163"/>
        <v>7.1402800000000024</v>
      </c>
      <c r="H1385" s="2">
        <f t="shared" si="167"/>
        <v>7.3363749999999959</v>
      </c>
      <c r="I1385" s="2">
        <f t="array" ref="I1385">SUMPRODUCT(B1369:B1388, (ROW(B1369:B1388)-ROW(B1369)+1)) / (20*21/2)</f>
        <v>7.526071428571429</v>
      </c>
      <c r="J1385" s="2">
        <f t="shared" si="170"/>
        <v>7.5068382976390504</v>
      </c>
      <c r="K1385" s="2">
        <f t="shared" si="164"/>
        <v>7.2929608679774303</v>
      </c>
    </row>
    <row r="1386" spans="1:11" ht="13.5" x14ac:dyDescent="0.25">
      <c r="A1386" s="3">
        <f>TITRES_STAT!B1389</f>
        <v>44028</v>
      </c>
      <c r="B1386" s="6">
        <f>TITRES_STAT!D1389</f>
        <v>7.5090000000000003</v>
      </c>
      <c r="C1386" s="2">
        <f t="shared" si="165"/>
        <v>0</v>
      </c>
      <c r="D1386" s="2">
        <f t="shared" si="166"/>
        <v>7.5090000000000003</v>
      </c>
      <c r="E1386" s="2">
        <f t="shared" si="168"/>
        <v>7.5207000000000006</v>
      </c>
      <c r="F1386" s="2">
        <f t="shared" si="169"/>
        <v>7.5101000000000031</v>
      </c>
      <c r="G1386" s="2">
        <f t="shared" si="163"/>
        <v>7.1685200000000018</v>
      </c>
      <c r="H1386" s="2">
        <f t="shared" si="167"/>
        <v>7.332404999999997</v>
      </c>
      <c r="I1386" s="2">
        <f t="array" ref="I1386">SUMPRODUCT(B1370:B1389, (ROW(B1370:B1389)-ROW(B1370)+1)) / (20*21/2)</f>
        <v>7.5249238095238091</v>
      </c>
      <c r="J1386" s="2">
        <f t="shared" si="170"/>
        <v>7.5070441740543794</v>
      </c>
      <c r="K1386" s="2">
        <f t="shared" si="164"/>
        <v>7.3014329908018443</v>
      </c>
    </row>
    <row r="1387" spans="1:11" ht="13.5" x14ac:dyDescent="0.25">
      <c r="A1387" s="3">
        <f>TITRES_STAT!B1390</f>
        <v>44029</v>
      </c>
      <c r="B1387" s="6">
        <f>TITRES_STAT!D1390</f>
        <v>7.5090000000000003</v>
      </c>
      <c r="C1387" s="2">
        <f t="shared" si="165"/>
        <v>0</v>
      </c>
      <c r="D1387" s="2">
        <f t="shared" si="166"/>
        <v>7.5090000000000003</v>
      </c>
      <c r="E1387" s="2">
        <f t="shared" si="168"/>
        <v>7.5111000000000008</v>
      </c>
      <c r="F1387" s="2">
        <f t="shared" si="169"/>
        <v>7.5101000000000031</v>
      </c>
      <c r="G1387" s="2">
        <f t="shared" si="163"/>
        <v>7.1967600000000012</v>
      </c>
      <c r="H1387" s="2">
        <f t="shared" si="167"/>
        <v>7.328434999999998</v>
      </c>
      <c r="I1387" s="2">
        <f t="array" ref="I1387">SUMPRODUCT(B1371:B1390, (ROW(B1371:B1390)-ROW(B1371)+1)) / (20*21/2)</f>
        <v>7.5227000000000004</v>
      </c>
      <c r="J1387" s="2">
        <f t="shared" si="170"/>
        <v>7.507230443192058</v>
      </c>
      <c r="K1387" s="2">
        <f t="shared" si="164"/>
        <v>7.3095728735154974</v>
      </c>
    </row>
    <row r="1388" spans="1:11" ht="13.5" x14ac:dyDescent="0.25">
      <c r="A1388" s="3">
        <f>TITRES_STAT!B1391</f>
        <v>44032</v>
      </c>
      <c r="B1388" s="6">
        <f>TITRES_STAT!D1391</f>
        <v>7.5090000000000003</v>
      </c>
      <c r="C1388" s="2">
        <f t="shared" si="165"/>
        <v>0</v>
      </c>
      <c r="D1388" s="2">
        <f t="shared" si="166"/>
        <v>7.5090000000000003</v>
      </c>
      <c r="E1388" s="2">
        <f t="shared" si="168"/>
        <v>7.5103999999999997</v>
      </c>
      <c r="F1388" s="2">
        <f t="shared" si="169"/>
        <v>7.5210500000000025</v>
      </c>
      <c r="G1388" s="2">
        <f t="shared" si="163"/>
        <v>7.2276000000000007</v>
      </c>
      <c r="H1388" s="2">
        <f t="shared" si="167"/>
        <v>7.3244649999999982</v>
      </c>
      <c r="I1388" s="2">
        <f t="array" ref="I1388">SUMPRODUCT(B1372:B1391, (ROW(B1372:B1391)-ROW(B1372)+1)) / (20*21/2)</f>
        <v>7.5194000000000001</v>
      </c>
      <c r="J1388" s="2">
        <f t="shared" si="170"/>
        <v>7.5073989724118624</v>
      </c>
      <c r="K1388" s="2">
        <f t="shared" si="164"/>
        <v>7.3173935451423402</v>
      </c>
    </row>
    <row r="1389" spans="1:11" ht="13.5" x14ac:dyDescent="0.25">
      <c r="A1389" s="3">
        <f>TITRES_STAT!B1392</f>
        <v>44033</v>
      </c>
      <c r="B1389" s="6">
        <f>TITRES_STAT!D1392</f>
        <v>7.5090000000000003</v>
      </c>
      <c r="C1389" s="2">
        <f t="shared" si="165"/>
        <v>0</v>
      </c>
      <c r="D1389" s="2">
        <f t="shared" si="166"/>
        <v>7.5090000000000003</v>
      </c>
      <c r="E1389" s="2">
        <f t="shared" si="168"/>
        <v>7.5096999999999996</v>
      </c>
      <c r="F1389" s="2">
        <f t="shared" si="169"/>
        <v>7.5323500000000028</v>
      </c>
      <c r="G1389" s="2">
        <f t="shared" si="163"/>
        <v>7.258440000000002</v>
      </c>
      <c r="H1389" s="2">
        <f t="shared" si="167"/>
        <v>7.3204949999999993</v>
      </c>
      <c r="I1389" s="2">
        <f t="array" ref="I1389">SUMPRODUCT(B1373:B1392, (ROW(B1373:B1392)-ROW(B1373)+1)) / (20*21/2)</f>
        <v>7.5165571428571436</v>
      </c>
      <c r="J1389" s="2">
        <f t="shared" si="170"/>
        <v>7.5075514512297801</v>
      </c>
      <c r="K1389" s="2">
        <f t="shared" si="164"/>
        <v>7.3249075237642094</v>
      </c>
    </row>
    <row r="1390" spans="1:11" ht="13.5" x14ac:dyDescent="0.25">
      <c r="A1390" s="3">
        <f>TITRES_STAT!B1393</f>
        <v>44034</v>
      </c>
      <c r="B1390" s="6">
        <f>TITRES_STAT!D1393</f>
        <v>7.5090000000000003</v>
      </c>
      <c r="C1390" s="2">
        <f t="shared" si="165"/>
        <v>0</v>
      </c>
      <c r="D1390" s="2">
        <f t="shared" si="166"/>
        <v>7.5090000000000003</v>
      </c>
      <c r="E1390" s="2">
        <f t="shared" si="168"/>
        <v>7.5090000000000003</v>
      </c>
      <c r="F1390" s="2">
        <f t="shared" si="169"/>
        <v>7.5436500000000022</v>
      </c>
      <c r="G1390" s="2">
        <f t="shared" si="163"/>
        <v>7.2892800000000024</v>
      </c>
      <c r="H1390" s="2">
        <f t="shared" si="167"/>
        <v>7.3165250000000004</v>
      </c>
      <c r="I1390" s="2">
        <f t="array" ref="I1390">SUMPRODUCT(B1374:B1393, (ROW(B1374:B1393)-ROW(B1374)+1)) / (20*21/2)</f>
        <v>7.5141714285714292</v>
      </c>
      <c r="J1390" s="2">
        <f t="shared" si="170"/>
        <v>7.5076894082555157</v>
      </c>
      <c r="K1390" s="2">
        <f t="shared" si="164"/>
        <v>7.3321268365577694</v>
      </c>
    </row>
    <row r="1391" spans="1:11" ht="13.5" x14ac:dyDescent="0.25">
      <c r="A1391" s="3">
        <f>TITRES_STAT!B1394</f>
        <v>44035</v>
      </c>
      <c r="B1391" s="6">
        <f>TITRES_STAT!D1394</f>
        <v>7.5090000000000003</v>
      </c>
      <c r="C1391" s="2">
        <f t="shared" si="165"/>
        <v>0</v>
      </c>
      <c r="D1391" s="2">
        <f t="shared" si="166"/>
        <v>7.5090000000000003</v>
      </c>
      <c r="E1391" s="2">
        <f t="shared" si="168"/>
        <v>7.5090000000000003</v>
      </c>
      <c r="F1391" s="2">
        <f t="shared" si="169"/>
        <v>7.5388500000000018</v>
      </c>
      <c r="G1391" s="2">
        <f t="shared" si="163"/>
        <v>7.3202600000000011</v>
      </c>
      <c r="H1391" s="2">
        <f t="shared" si="167"/>
        <v>7.3125549999999997</v>
      </c>
      <c r="I1391" s="2">
        <f t="array" ref="I1391">SUMPRODUCT(B1375:B1394, (ROW(B1375:B1394)-ROW(B1375)+1)) / (20*21/2)</f>
        <v>7.5122428571428577</v>
      </c>
      <c r="J1391" s="2">
        <f t="shared" si="170"/>
        <v>7.5078142265168957</v>
      </c>
      <c r="K1391" s="2">
        <f t="shared" si="164"/>
        <v>7.3390630390457003</v>
      </c>
    </row>
    <row r="1392" spans="1:11" ht="13.5" x14ac:dyDescent="0.25">
      <c r="A1392" s="3">
        <f>TITRES_STAT!B1395</f>
        <v>44036</v>
      </c>
      <c r="B1392" s="6">
        <f>TITRES_STAT!D1395</f>
        <v>7.5090000000000003</v>
      </c>
      <c r="C1392" s="2">
        <f t="shared" si="165"/>
        <v>0</v>
      </c>
      <c r="D1392" s="2">
        <f t="shared" si="166"/>
        <v>7.5090000000000003</v>
      </c>
      <c r="E1392" s="2">
        <f t="shared" si="168"/>
        <v>7.5090000000000003</v>
      </c>
      <c r="F1392" s="2">
        <f t="shared" si="169"/>
        <v>7.5340500000000024</v>
      </c>
      <c r="G1392" s="2">
        <f t="shared" si="163"/>
        <v>7.3512400000000016</v>
      </c>
      <c r="H1392" s="2">
        <f t="shared" si="167"/>
        <v>7.308584999999999</v>
      </c>
      <c r="I1392" s="2">
        <f t="array" ref="I1392">SUMPRODUCT(B1376:B1395, (ROW(B1376:B1395)-ROW(B1376)+1)) / (20*21/2)</f>
        <v>7.5107714285714282</v>
      </c>
      <c r="J1392" s="2">
        <f t="shared" si="170"/>
        <v>7.5079271573248105</v>
      </c>
      <c r="K1392" s="2">
        <f t="shared" si="164"/>
        <v>7.3457272335929273</v>
      </c>
    </row>
    <row r="1393" spans="1:11" ht="13.5" x14ac:dyDescent="0.25">
      <c r="A1393" s="3">
        <f>TITRES_STAT!B1396</f>
        <v>44039</v>
      </c>
      <c r="B1393" s="6">
        <f>TITRES_STAT!D1396</f>
        <v>7.5090000000000003</v>
      </c>
      <c r="C1393" s="2">
        <f t="shared" si="165"/>
        <v>0</v>
      </c>
      <c r="D1393" s="2">
        <f t="shared" si="166"/>
        <v>7.5090000000000003</v>
      </c>
      <c r="E1393" s="2">
        <f t="shared" si="168"/>
        <v>7.5090000000000003</v>
      </c>
      <c r="F1393" s="2">
        <f t="shared" si="169"/>
        <v>7.529250000000002</v>
      </c>
      <c r="G1393" s="2">
        <f t="shared" si="163"/>
        <v>7.382220000000002</v>
      </c>
      <c r="H1393" s="2">
        <f t="shared" si="167"/>
        <v>7.3046799999999994</v>
      </c>
      <c r="I1393" s="2">
        <f t="array" ref="I1393">SUMPRODUCT(B1377:B1396, (ROW(B1377:B1396)-ROW(B1377)+1)) / (20*21/2)</f>
        <v>7.5097571428571426</v>
      </c>
      <c r="J1393" s="2">
        <f t="shared" si="170"/>
        <v>7.5080293328176859</v>
      </c>
      <c r="K1393" s="2">
        <f t="shared" si="164"/>
        <v>7.3521300871775184</v>
      </c>
    </row>
    <row r="1394" spans="1:11" ht="13.5" x14ac:dyDescent="0.25">
      <c r="A1394" s="3">
        <f>TITRES_STAT!B1397</f>
        <v>44040</v>
      </c>
      <c r="B1394" s="6">
        <f>TITRES_STAT!D1397</f>
        <v>7.5090000000000003</v>
      </c>
      <c r="C1394" s="2">
        <f t="shared" si="165"/>
        <v>0</v>
      </c>
      <c r="D1394" s="2">
        <f t="shared" si="166"/>
        <v>7.5090000000000003</v>
      </c>
      <c r="E1394" s="2">
        <f t="shared" si="168"/>
        <v>7.5090000000000003</v>
      </c>
      <c r="F1394" s="2">
        <f t="shared" si="169"/>
        <v>7.5244500000000016</v>
      </c>
      <c r="G1394" s="2">
        <f t="shared" ref="G1394:G1457" si="171">AVERAGE(B1345:B1394)</f>
        <v>7.4132000000000007</v>
      </c>
      <c r="H1394" s="2">
        <f t="shared" si="167"/>
        <v>7.3007749999999998</v>
      </c>
      <c r="I1394" s="2">
        <f t="array" ref="I1394">SUMPRODUCT(B1378:B1397, (ROW(B1378:B1397)-ROW(B1378)+1)) / (20*21/2)</f>
        <v>7.4883428571428565</v>
      </c>
      <c r="J1394" s="2">
        <f t="shared" si="170"/>
        <v>7.5081217773112394</v>
      </c>
      <c r="K1394" s="2">
        <f t="shared" si="164"/>
        <v>7.3582818484646744</v>
      </c>
    </row>
    <row r="1395" spans="1:11" ht="13.5" x14ac:dyDescent="0.25">
      <c r="A1395" s="3">
        <f>TITRES_STAT!B1398</f>
        <v>44041</v>
      </c>
      <c r="B1395" s="6">
        <f>TITRES_STAT!D1398</f>
        <v>7.5090000000000003</v>
      </c>
      <c r="C1395" s="2">
        <f t="shared" si="165"/>
        <v>0</v>
      </c>
      <c r="D1395" s="2">
        <f t="shared" si="166"/>
        <v>7.5090000000000003</v>
      </c>
      <c r="E1395" s="2">
        <f t="shared" si="168"/>
        <v>7.5090000000000003</v>
      </c>
      <c r="F1395" s="2">
        <f t="shared" si="169"/>
        <v>7.5196500000000013</v>
      </c>
      <c r="G1395" s="2">
        <f t="shared" si="171"/>
        <v>7.4441800000000011</v>
      </c>
      <c r="H1395" s="2">
        <f t="shared" si="167"/>
        <v>7.2968700000000002</v>
      </c>
      <c r="I1395" s="2">
        <f t="array" ref="I1395">SUMPRODUCT(B1379:B1398, (ROW(B1379:B1398)-ROW(B1379)+1)) / (20*21/2)</f>
        <v>7.4684285714285705</v>
      </c>
      <c r="J1395" s="2">
        <f t="shared" si="170"/>
        <v>7.5082054175673116</v>
      </c>
      <c r="K1395" s="2">
        <f t="shared" ref="K1395:K1458" si="172">$K$4*B1395+(1-$K$4)*K1394</f>
        <v>7.3641923642111573</v>
      </c>
    </row>
    <row r="1396" spans="1:11" ht="13.5" x14ac:dyDescent="0.25">
      <c r="A1396" s="3">
        <f>TITRES_STAT!B1399</f>
        <v>44042</v>
      </c>
      <c r="B1396" s="6">
        <f>TITRES_STAT!D1399</f>
        <v>7.5090000000000003</v>
      </c>
      <c r="C1396" s="2">
        <f t="shared" si="165"/>
        <v>0</v>
      </c>
      <c r="D1396" s="2">
        <f t="shared" si="166"/>
        <v>7.5090000000000003</v>
      </c>
      <c r="E1396" s="2">
        <f t="shared" si="168"/>
        <v>7.5090000000000003</v>
      </c>
      <c r="F1396" s="2">
        <f t="shared" si="169"/>
        <v>7.5148500000000009</v>
      </c>
      <c r="G1396" s="2">
        <f t="shared" si="171"/>
        <v>7.4751600000000007</v>
      </c>
      <c r="H1396" s="2">
        <f t="shared" si="167"/>
        <v>7.2929649999999988</v>
      </c>
      <c r="I1396" s="2">
        <f t="array" ref="I1396">SUMPRODUCT(B1380:B1399, (ROW(B1380:B1399)-ROW(B1380)+1)) / (20*21/2)</f>
        <v>7.4495904761904761</v>
      </c>
      <c r="J1396" s="2">
        <f t="shared" si="170"/>
        <v>7.5082810920847107</v>
      </c>
      <c r="K1396" s="2">
        <f t="shared" si="172"/>
        <v>7.3698710950264061</v>
      </c>
    </row>
    <row r="1397" spans="1:11" ht="13.5" x14ac:dyDescent="0.25">
      <c r="A1397" s="3">
        <f>TITRES_STAT!B1400</f>
        <v>44046</v>
      </c>
      <c r="B1397" s="6">
        <f>TITRES_STAT!D1400</f>
        <v>7.29</v>
      </c>
      <c r="C1397" s="2">
        <f t="shared" si="165"/>
        <v>-0.21900000000000031</v>
      </c>
      <c r="D1397" s="2">
        <f t="shared" si="166"/>
        <v>7.4652000000000003</v>
      </c>
      <c r="E1397" s="2">
        <f t="shared" si="168"/>
        <v>7.4871000000000008</v>
      </c>
      <c r="F1397" s="2">
        <f t="shared" si="169"/>
        <v>7.4991000000000003</v>
      </c>
      <c r="G1397" s="2">
        <f t="shared" si="171"/>
        <v>7.4981800000000023</v>
      </c>
      <c r="H1397" s="2">
        <f t="shared" si="167"/>
        <v>7.2891999999999983</v>
      </c>
      <c r="I1397" s="2">
        <f t="array" ref="I1397">SUMPRODUCT(B1381:B1400, (ROW(B1381:B1400)-ROW(B1381)+1)) / (20*21/2)</f>
        <v>7.4318285714285715</v>
      </c>
      <c r="J1397" s="2">
        <f t="shared" si="170"/>
        <v>7.4874924166480712</v>
      </c>
      <c r="K1397" s="2">
        <f t="shared" si="172"/>
        <v>7.3667388952214496</v>
      </c>
    </row>
    <row r="1398" spans="1:11" ht="13.5" x14ac:dyDescent="0.25">
      <c r="A1398" s="3">
        <f>TITRES_STAT!B1401</f>
        <v>44047</v>
      </c>
      <c r="B1398" s="6">
        <f>TITRES_STAT!D1401</f>
        <v>7.29</v>
      </c>
      <c r="C1398" s="2">
        <f t="shared" si="165"/>
        <v>0</v>
      </c>
      <c r="D1398" s="2">
        <f t="shared" si="166"/>
        <v>7.4214000000000002</v>
      </c>
      <c r="E1398" s="2">
        <f t="shared" si="168"/>
        <v>7.4652000000000012</v>
      </c>
      <c r="F1398" s="2">
        <f t="shared" si="169"/>
        <v>7.4877999999999982</v>
      </c>
      <c r="G1398" s="2">
        <f t="shared" si="171"/>
        <v>7.5176400000000028</v>
      </c>
      <c r="H1398" s="2">
        <f t="shared" si="167"/>
        <v>7.2866349999999978</v>
      </c>
      <c r="I1398" s="2">
        <f t="array" ref="I1398">SUMPRODUCT(B1382:B1401, (ROW(B1382:B1401)-ROW(B1382)+1)) / (20*21/2)</f>
        <v>7.3948571428571421</v>
      </c>
      <c r="J1398" s="2">
        <f t="shared" si="170"/>
        <v>7.46868361506254</v>
      </c>
      <c r="K1398" s="2">
        <f t="shared" si="172"/>
        <v>7.3637295267813929</v>
      </c>
    </row>
    <row r="1399" spans="1:11" ht="13.5" x14ac:dyDescent="0.25">
      <c r="A1399" s="3">
        <f>TITRES_STAT!B1402</f>
        <v>44048</v>
      </c>
      <c r="B1399" s="6">
        <f>TITRES_STAT!D1402</f>
        <v>7.29</v>
      </c>
      <c r="C1399" s="2">
        <f t="shared" si="165"/>
        <v>0</v>
      </c>
      <c r="D1399" s="2">
        <f t="shared" si="166"/>
        <v>7.3775999999999993</v>
      </c>
      <c r="E1399" s="2">
        <f t="shared" si="168"/>
        <v>7.4433000000000007</v>
      </c>
      <c r="F1399" s="2">
        <f t="shared" si="169"/>
        <v>7.4764999999999988</v>
      </c>
      <c r="G1399" s="2">
        <f t="shared" si="171"/>
        <v>7.533400000000003</v>
      </c>
      <c r="H1399" s="2">
        <f t="shared" si="167"/>
        <v>7.2852349999999975</v>
      </c>
      <c r="I1399" s="2">
        <f t="array" ref="I1399">SUMPRODUCT(B1383:B1402, (ROW(B1383:B1402)-ROW(B1383)+1)) / (20*21/2)</f>
        <v>7.3404190476190481</v>
      </c>
      <c r="J1399" s="2">
        <f t="shared" si="170"/>
        <v>7.4516661279137262</v>
      </c>
      <c r="K1399" s="2">
        <f t="shared" si="172"/>
        <v>7.3608381727899665</v>
      </c>
    </row>
    <row r="1400" spans="1:11" ht="13.5" x14ac:dyDescent="0.25">
      <c r="A1400" s="3">
        <f>TITRES_STAT!B1403</f>
        <v>44049</v>
      </c>
      <c r="B1400" s="6">
        <f>TITRES_STAT!D1403</f>
        <v>7.29</v>
      </c>
      <c r="C1400" s="2">
        <f t="shared" si="165"/>
        <v>0</v>
      </c>
      <c r="D1400" s="2">
        <f t="shared" si="166"/>
        <v>7.3337999999999992</v>
      </c>
      <c r="E1400" s="2">
        <f t="shared" si="168"/>
        <v>7.4214000000000011</v>
      </c>
      <c r="F1400" s="2">
        <f t="shared" si="169"/>
        <v>7.4652000000000003</v>
      </c>
      <c r="G1400" s="2">
        <f t="shared" si="171"/>
        <v>7.545340000000003</v>
      </c>
      <c r="H1400" s="2">
        <f t="shared" si="167"/>
        <v>7.284964999999997</v>
      </c>
      <c r="I1400" s="2">
        <f t="array" ref="I1400">SUMPRODUCT(B1384:B1403, (ROW(B1384:B1403)-ROW(B1384)+1)) / (20*21/2)</f>
        <v>7.2890142857142859</v>
      </c>
      <c r="J1400" s="2">
        <f t="shared" si="170"/>
        <v>7.4362693538267042</v>
      </c>
      <c r="K1400" s="2">
        <f t="shared" si="172"/>
        <v>7.3580602052295765</v>
      </c>
    </row>
    <row r="1401" spans="1:11" ht="13.5" x14ac:dyDescent="0.25">
      <c r="A1401" s="3">
        <f>TITRES_STAT!B1404</f>
        <v>44050</v>
      </c>
      <c r="B1401" s="6">
        <f>TITRES_STAT!D1404</f>
        <v>7.077</v>
      </c>
      <c r="C1401" s="2">
        <f t="shared" si="165"/>
        <v>-0.21300000000000008</v>
      </c>
      <c r="D1401" s="2">
        <f t="shared" si="166"/>
        <v>7.2474000000000007</v>
      </c>
      <c r="E1401" s="2">
        <f t="shared" si="168"/>
        <v>7.3781999999999996</v>
      </c>
      <c r="F1401" s="2">
        <f t="shared" si="169"/>
        <v>7.4436000000000009</v>
      </c>
      <c r="G1401" s="2">
        <f t="shared" si="171"/>
        <v>7.5490400000000033</v>
      </c>
      <c r="H1401" s="2">
        <f t="shared" si="167"/>
        <v>7.2836299999999969</v>
      </c>
      <c r="I1401" s="2">
        <f t="array" ref="I1401">SUMPRODUCT(B1385:B1404, (ROW(B1385:B1404)-ROW(B1385)+1)) / (20*21/2)</f>
        <v>7.2406428571428565</v>
      </c>
      <c r="J1401" s="2">
        <f t="shared" si="170"/>
        <v>7.4020532248908282</v>
      </c>
      <c r="K1401" s="2">
        <f t="shared" si="172"/>
        <v>7.3470382363970446</v>
      </c>
    </row>
    <row r="1402" spans="1:11" ht="13.5" x14ac:dyDescent="0.25">
      <c r="A1402" s="3">
        <f>TITRES_STAT!B1405</f>
        <v>44053</v>
      </c>
      <c r="B1402" s="6">
        <f>TITRES_STAT!D1405</f>
        <v>6.8719999999999999</v>
      </c>
      <c r="C1402" s="2">
        <f t="shared" si="165"/>
        <v>-0.20500000000000007</v>
      </c>
      <c r="D1402" s="2">
        <f t="shared" si="166"/>
        <v>7.1638000000000002</v>
      </c>
      <c r="E1402" s="2">
        <f t="shared" si="168"/>
        <v>7.3144999999999998</v>
      </c>
      <c r="F1402" s="2">
        <f t="shared" si="169"/>
        <v>7.4117500000000005</v>
      </c>
      <c r="G1402" s="2">
        <f t="shared" si="171"/>
        <v>7.5445200000000048</v>
      </c>
      <c r="H1402" s="2">
        <f t="shared" si="167"/>
        <v>7.2812699999999975</v>
      </c>
      <c r="I1402" s="2">
        <f t="array" ref="I1402">SUMPRODUCT(B1386:B1405, (ROW(B1386:B1405)-ROW(B1386)+1)) / (20*21/2)</f>
        <v>7.1953047619047616</v>
      </c>
      <c r="J1402" s="2">
        <f t="shared" si="170"/>
        <v>7.3515719653774161</v>
      </c>
      <c r="K1402" s="2">
        <f t="shared" si="172"/>
        <v>7.3284092859501015</v>
      </c>
    </row>
    <row r="1403" spans="1:11" ht="13.5" x14ac:dyDescent="0.25">
      <c r="A1403" s="3">
        <f>TITRES_STAT!B1406</f>
        <v>44054</v>
      </c>
      <c r="B1403" s="6">
        <f>TITRES_STAT!D1406</f>
        <v>6.8719999999999999</v>
      </c>
      <c r="C1403" s="2">
        <f t="shared" si="165"/>
        <v>0</v>
      </c>
      <c r="D1403" s="2">
        <f t="shared" si="166"/>
        <v>7.0801999999999996</v>
      </c>
      <c r="E1403" s="2">
        <f t="shared" si="168"/>
        <v>7.2507999999999999</v>
      </c>
      <c r="F1403" s="2">
        <f t="shared" si="169"/>
        <v>7.3799000000000037</v>
      </c>
      <c r="G1403" s="2">
        <f t="shared" si="171"/>
        <v>7.5357600000000051</v>
      </c>
      <c r="H1403" s="2">
        <f t="shared" si="167"/>
        <v>7.2779849999999975</v>
      </c>
      <c r="I1403" s="2">
        <f t="array" ref="I1403">SUMPRODUCT(B1387:B1406, (ROW(B1387:B1406)-ROW(B1387)+1)) / (20*21/2)</f>
        <v>7.1333809523809508</v>
      </c>
      <c r="J1403" s="2">
        <f t="shared" si="170"/>
        <v>7.3058984448652806</v>
      </c>
      <c r="K1403" s="2">
        <f t="shared" si="172"/>
        <v>7.3105108825795089</v>
      </c>
    </row>
    <row r="1404" spans="1:11" ht="13.5" x14ac:dyDescent="0.25">
      <c r="A1404" s="3">
        <f>TITRES_STAT!B1407</f>
        <v>44055</v>
      </c>
      <c r="B1404" s="6">
        <f>TITRES_STAT!D1407</f>
        <v>6.8719999999999999</v>
      </c>
      <c r="C1404" s="2">
        <f t="shared" si="165"/>
        <v>0</v>
      </c>
      <c r="D1404" s="2">
        <f t="shared" si="166"/>
        <v>6.9966000000000008</v>
      </c>
      <c r="E1404" s="2">
        <f t="shared" si="168"/>
        <v>7.1870999999999992</v>
      </c>
      <c r="F1404" s="2">
        <f t="shared" si="169"/>
        <v>7.3480500000000033</v>
      </c>
      <c r="G1404" s="2">
        <f t="shared" si="171"/>
        <v>7.5252200000000053</v>
      </c>
      <c r="H1404" s="2">
        <f t="shared" si="167"/>
        <v>7.2746999999999984</v>
      </c>
      <c r="I1404" s="2">
        <f t="array" ref="I1404">SUMPRODUCT(B1388:B1407, (ROW(B1388:B1407)-ROW(B1388)+1)) / (20*21/2)</f>
        <v>7.0754714285714284</v>
      </c>
      <c r="J1404" s="2">
        <f t="shared" si="170"/>
        <v>7.2645747834495396</v>
      </c>
      <c r="K1404" s="2">
        <f t="shared" si="172"/>
        <v>7.2933143773803124</v>
      </c>
    </row>
    <row r="1405" spans="1:11" ht="13.5" x14ac:dyDescent="0.25">
      <c r="A1405" s="3">
        <f>TITRES_STAT!B1408</f>
        <v>44057</v>
      </c>
      <c r="B1405" s="6">
        <f>TITRES_STAT!D1408</f>
        <v>6.8719999999999999</v>
      </c>
      <c r="C1405" s="2">
        <f t="shared" si="165"/>
        <v>0</v>
      </c>
      <c r="D1405" s="2">
        <f t="shared" si="166"/>
        <v>6.9129999999999994</v>
      </c>
      <c r="E1405" s="2">
        <f t="shared" si="168"/>
        <v>7.1233999999999993</v>
      </c>
      <c r="F1405" s="2">
        <f t="shared" si="169"/>
        <v>7.3162000000000038</v>
      </c>
      <c r="G1405" s="2">
        <f t="shared" si="171"/>
        <v>7.5103000000000053</v>
      </c>
      <c r="H1405" s="2">
        <f t="shared" si="167"/>
        <v>7.2714149999999993</v>
      </c>
      <c r="I1405" s="2">
        <f t="array" ref="I1405">SUMPRODUCT(B1389:B1408, (ROW(B1389:B1408)-ROW(B1389)+1)) / (20*21/2)</f>
        <v>7.02157619047619</v>
      </c>
      <c r="J1405" s="2">
        <f t="shared" si="170"/>
        <v>7.2271867088352977</v>
      </c>
      <c r="K1405" s="2">
        <f t="shared" si="172"/>
        <v>7.2767922449340254</v>
      </c>
    </row>
    <row r="1406" spans="1:11" ht="13.5" x14ac:dyDescent="0.25">
      <c r="A1406" s="3">
        <f>TITRES_STAT!B1409</f>
        <v>44060</v>
      </c>
      <c r="B1406" s="6">
        <f>TITRES_STAT!D1409</f>
        <v>6.6660000000000004</v>
      </c>
      <c r="C1406" s="2">
        <f t="shared" si="165"/>
        <v>-0.20599999999999952</v>
      </c>
      <c r="D1406" s="2">
        <f t="shared" si="166"/>
        <v>6.8307999999999991</v>
      </c>
      <c r="E1406" s="2">
        <f t="shared" si="168"/>
        <v>7.0391000000000004</v>
      </c>
      <c r="F1406" s="2">
        <f t="shared" si="169"/>
        <v>7.2740500000000026</v>
      </c>
      <c r="G1406" s="2">
        <f t="shared" si="171"/>
        <v>7.4868600000000063</v>
      </c>
      <c r="H1406" s="2">
        <f t="shared" si="167"/>
        <v>7.2680249999999997</v>
      </c>
      <c r="I1406" s="2">
        <f t="array" ref="I1406">SUMPRODUCT(B1390:B1409, (ROW(B1390:B1409)-ROW(B1390)+1)) / (20*21/2)</f>
        <v>6.9716952380952382</v>
      </c>
      <c r="J1406" s="2">
        <f t="shared" si="170"/>
        <v>7.1737403556128889</v>
      </c>
      <c r="K1406" s="2">
        <f t="shared" si="172"/>
        <v>7.2528396078777897</v>
      </c>
    </row>
    <row r="1407" spans="1:11" ht="13.5" x14ac:dyDescent="0.25">
      <c r="A1407" s="3">
        <f>TITRES_STAT!B1410</f>
        <v>44061</v>
      </c>
      <c r="B1407" s="6">
        <f>TITRES_STAT!D1410</f>
        <v>6.6660000000000004</v>
      </c>
      <c r="C1407" s="2">
        <f t="shared" si="165"/>
        <v>0</v>
      </c>
      <c r="D1407" s="2">
        <f t="shared" si="166"/>
        <v>6.7896000000000001</v>
      </c>
      <c r="E1407" s="2">
        <f t="shared" si="168"/>
        <v>6.9766999999999992</v>
      </c>
      <c r="F1407" s="2">
        <f t="shared" si="169"/>
        <v>7.2319000000000013</v>
      </c>
      <c r="G1407" s="2">
        <f t="shared" si="171"/>
        <v>7.4634200000000055</v>
      </c>
      <c r="H1407" s="2">
        <f t="shared" si="167"/>
        <v>7.263675000000001</v>
      </c>
      <c r="I1407" s="2">
        <f t="array" ref="I1407">SUMPRODUCT(B1391:B1410, (ROW(B1391:B1410)-ROW(B1391)+1)) / (20*21/2)</f>
        <v>6.9258285714285712</v>
      </c>
      <c r="J1407" s="2">
        <f t="shared" si="170"/>
        <v>7.1253841312688051</v>
      </c>
      <c r="K1407" s="2">
        <f t="shared" si="172"/>
        <v>7.2298262899217987</v>
      </c>
    </row>
    <row r="1408" spans="1:11" ht="13.5" x14ac:dyDescent="0.25">
      <c r="A1408" s="3">
        <f>TITRES_STAT!B1411</f>
        <v>44062</v>
      </c>
      <c r="B1408" s="6">
        <f>TITRES_STAT!D1411</f>
        <v>6.6660000000000004</v>
      </c>
      <c r="C1408" s="2">
        <f t="shared" si="165"/>
        <v>0</v>
      </c>
      <c r="D1408" s="2">
        <f t="shared" si="166"/>
        <v>6.7484000000000011</v>
      </c>
      <c r="E1408" s="2">
        <f t="shared" si="168"/>
        <v>6.914299999999999</v>
      </c>
      <c r="F1408" s="2">
        <f t="shared" si="169"/>
        <v>7.189750000000001</v>
      </c>
      <c r="G1408" s="2">
        <f t="shared" si="171"/>
        <v>7.4354600000000062</v>
      </c>
      <c r="H1408" s="2">
        <f t="shared" si="167"/>
        <v>7.2593250000000005</v>
      </c>
      <c r="I1408" s="2">
        <f t="array" ref="I1408">SUMPRODUCT(B1392:B1411, (ROW(B1392:B1411)-ROW(B1392)+1)) / (20*21/2)</f>
        <v>6.8839761904761918</v>
      </c>
      <c r="J1408" s="2">
        <f t="shared" si="170"/>
        <v>7.0816332616241571</v>
      </c>
      <c r="K1408" s="2">
        <f t="shared" si="172"/>
        <v>7.207715455022905</v>
      </c>
    </row>
    <row r="1409" spans="1:11" ht="13.5" x14ac:dyDescent="0.25">
      <c r="A1409" s="3">
        <f>TITRES_STAT!B1412</f>
        <v>44064</v>
      </c>
      <c r="B1409" s="6">
        <f>TITRES_STAT!D1412</f>
        <v>6.6660000000000004</v>
      </c>
      <c r="C1409" s="2">
        <f t="shared" si="165"/>
        <v>0</v>
      </c>
      <c r="D1409" s="2">
        <f t="shared" si="166"/>
        <v>6.7072000000000003</v>
      </c>
      <c r="E1409" s="2">
        <f t="shared" si="168"/>
        <v>6.8518999999999988</v>
      </c>
      <c r="F1409" s="2">
        <f t="shared" si="169"/>
        <v>7.1475999999999997</v>
      </c>
      <c r="G1409" s="2">
        <f t="shared" si="171"/>
        <v>7.4075000000000069</v>
      </c>
      <c r="H1409" s="2">
        <f t="shared" si="167"/>
        <v>7.2553150000000004</v>
      </c>
      <c r="I1409" s="2">
        <f t="array" ref="I1409">SUMPRODUCT(B1393:B1412, (ROW(B1393:B1412)-ROW(B1393)+1)) / (20*21/2)</f>
        <v>6.8461380952380946</v>
      </c>
      <c r="J1409" s="2">
        <f t="shared" si="170"/>
        <v>7.0420491414694757</v>
      </c>
      <c r="K1409" s="2">
        <f t="shared" si="172"/>
        <v>7.1864717116886734</v>
      </c>
    </row>
    <row r="1410" spans="1:11" ht="13.5" x14ac:dyDescent="0.25">
      <c r="A1410" s="3">
        <f>TITRES_STAT!B1413</f>
        <v>44067</v>
      </c>
      <c r="B1410" s="6">
        <f>TITRES_STAT!D1413</f>
        <v>6.6660000000000004</v>
      </c>
      <c r="C1410" s="2">
        <f t="shared" si="165"/>
        <v>0</v>
      </c>
      <c r="D1410" s="2">
        <f t="shared" si="166"/>
        <v>6.6659999999999995</v>
      </c>
      <c r="E1410" s="2">
        <f t="shared" si="168"/>
        <v>6.7894999999999985</v>
      </c>
      <c r="F1410" s="2">
        <f t="shared" si="169"/>
        <v>7.1054500000000003</v>
      </c>
      <c r="G1410" s="2">
        <f t="shared" si="171"/>
        <v>7.3795400000000066</v>
      </c>
      <c r="H1410" s="2">
        <f t="shared" si="167"/>
        <v>7.2513049999999994</v>
      </c>
      <c r="I1410" s="2">
        <f t="array" ref="I1410">SUMPRODUCT(B1394:B1413, (ROW(B1394:B1413)-ROW(B1394)+1)) / (20*21/2)</f>
        <v>6.8123142857142849</v>
      </c>
      <c r="J1410" s="2">
        <f t="shared" si="170"/>
        <v>7.0062349375200021</v>
      </c>
      <c r="K1410" s="2">
        <f t="shared" si="172"/>
        <v>7.1660610563283331</v>
      </c>
    </row>
    <row r="1411" spans="1:11" ht="13.5" x14ac:dyDescent="0.25">
      <c r="A1411" s="3">
        <f>TITRES_STAT!B1414</f>
        <v>44068</v>
      </c>
      <c r="B1411" s="6">
        <f>TITRES_STAT!D1414</f>
        <v>6.6660000000000004</v>
      </c>
      <c r="C1411" s="2">
        <f t="shared" si="165"/>
        <v>0</v>
      </c>
      <c r="D1411" s="2">
        <f t="shared" si="166"/>
        <v>6.6659999999999995</v>
      </c>
      <c r="E1411" s="2">
        <f t="shared" si="168"/>
        <v>6.7483999999999984</v>
      </c>
      <c r="F1411" s="2">
        <f t="shared" si="169"/>
        <v>7.0632999999999999</v>
      </c>
      <c r="G1411" s="2">
        <f t="shared" si="171"/>
        <v>7.3515800000000073</v>
      </c>
      <c r="H1411" s="2">
        <f t="shared" si="167"/>
        <v>7.2472949999999994</v>
      </c>
      <c r="I1411" s="2">
        <f t="array" ref="I1411">SUMPRODUCT(B1395:B1414, (ROW(B1395:B1414)-ROW(B1395)+1)) / (20*21/2)</f>
        <v>6.7825047619047618</v>
      </c>
      <c r="J1411" s="2">
        <f t="shared" si="170"/>
        <v>6.9738316101371449</v>
      </c>
      <c r="K1411" s="2">
        <f t="shared" si="172"/>
        <v>7.1464508188252616</v>
      </c>
    </row>
    <row r="1412" spans="1:11" ht="13.5" x14ac:dyDescent="0.25">
      <c r="A1412" s="3">
        <f>TITRES_STAT!B1415</f>
        <v>44069</v>
      </c>
      <c r="B1412" s="6">
        <f>TITRES_STAT!D1415</f>
        <v>6.6660000000000004</v>
      </c>
      <c r="C1412" s="2">
        <f t="shared" ref="C1412:C1475" si="173">B1412-B1411</f>
        <v>0</v>
      </c>
      <c r="D1412" s="2">
        <f t="shared" si="166"/>
        <v>6.6659999999999995</v>
      </c>
      <c r="E1412" s="2">
        <f t="shared" si="168"/>
        <v>6.7277999999999993</v>
      </c>
      <c r="F1412" s="2">
        <f t="shared" si="169"/>
        <v>7.0211499999999987</v>
      </c>
      <c r="G1412" s="2">
        <f t="shared" si="171"/>
        <v>7.3284200000000066</v>
      </c>
      <c r="H1412" s="2">
        <f t="shared" si="167"/>
        <v>7.2432849999999993</v>
      </c>
      <c r="I1412" s="2">
        <f t="array" ref="I1412">SUMPRODUCT(B1396:B1415, (ROW(B1396:B1415)-ROW(B1396)+1)) / (20*21/2)</f>
        <v>6.7743285714285726</v>
      </c>
      <c r="J1412" s="2">
        <f t="shared" si="170"/>
        <v>6.9445143139336079</v>
      </c>
      <c r="K1412" s="2">
        <f t="shared" si="172"/>
        <v>7.1276096102438791</v>
      </c>
    </row>
    <row r="1413" spans="1:11" ht="13.5" x14ac:dyDescent="0.25">
      <c r="A1413" s="3">
        <f>TITRES_STAT!B1416</f>
        <v>44070</v>
      </c>
      <c r="B1413" s="6">
        <f>TITRES_STAT!D1416</f>
        <v>6.6660000000000004</v>
      </c>
      <c r="C1413" s="2">
        <f t="shared" si="173"/>
        <v>0</v>
      </c>
      <c r="D1413" s="2">
        <f t="shared" si="166"/>
        <v>6.6659999999999995</v>
      </c>
      <c r="E1413" s="2">
        <f t="shared" si="168"/>
        <v>6.7071999999999985</v>
      </c>
      <c r="F1413" s="2">
        <f t="shared" si="169"/>
        <v>6.9789999999999992</v>
      </c>
      <c r="G1413" s="2">
        <f t="shared" si="171"/>
        <v>7.3069000000000059</v>
      </c>
      <c r="H1413" s="2">
        <f t="shared" si="167"/>
        <v>7.2402700000000006</v>
      </c>
      <c r="I1413" s="2">
        <f t="array" ref="I1413">SUMPRODUCT(B1397:B1416, (ROW(B1397:B1416)-ROW(B1397)+1)) / (20*21/2)</f>
        <v>6.769285714285715</v>
      </c>
      <c r="J1413" s="2">
        <f t="shared" si="170"/>
        <v>6.917989141178027</v>
      </c>
      <c r="K1413" s="2">
        <f t="shared" si="172"/>
        <v>7.1095072725872566</v>
      </c>
    </row>
    <row r="1414" spans="1:11" ht="13.5" x14ac:dyDescent="0.25">
      <c r="A1414" s="3">
        <f>TITRES_STAT!B1417</f>
        <v>44071</v>
      </c>
      <c r="B1414" s="6">
        <f>TITRES_STAT!D1417</f>
        <v>6.6660000000000004</v>
      </c>
      <c r="C1414" s="2">
        <f t="shared" si="173"/>
        <v>0</v>
      </c>
      <c r="D1414" s="2">
        <f t="shared" ref="D1414:D1477" si="174">AVERAGE(B1410:B1414)</f>
        <v>6.6659999999999995</v>
      </c>
      <c r="E1414" s="2">
        <f t="shared" si="168"/>
        <v>6.6865999999999985</v>
      </c>
      <c r="F1414" s="2">
        <f t="shared" si="169"/>
        <v>6.936849999999998</v>
      </c>
      <c r="G1414" s="2">
        <f t="shared" si="171"/>
        <v>7.2853800000000062</v>
      </c>
      <c r="H1414" s="2">
        <f t="shared" si="167"/>
        <v>7.2372550000000002</v>
      </c>
      <c r="I1414" s="2">
        <f t="array" ref="I1414">SUMPRODUCT(B1398:B1417, (ROW(B1398:B1417)-ROW(B1398)+1)) / (20*21/2)</f>
        <v>6.76737619047619</v>
      </c>
      <c r="J1414" s="2">
        <f t="shared" si="170"/>
        <v>6.8939901753515489</v>
      </c>
      <c r="K1414" s="2">
        <f t="shared" si="172"/>
        <v>7.0921148305250119</v>
      </c>
    </row>
    <row r="1415" spans="1:11" ht="13.5" x14ac:dyDescent="0.25">
      <c r="A1415" s="3">
        <f>TITRES_STAT!B1418</f>
        <v>44074</v>
      </c>
      <c r="B1415" s="6">
        <f>TITRES_STAT!D1418</f>
        <v>6.851</v>
      </c>
      <c r="C1415" s="2">
        <f t="shared" si="173"/>
        <v>0.18499999999999961</v>
      </c>
      <c r="D1415" s="2">
        <f t="shared" si="174"/>
        <v>6.7030000000000003</v>
      </c>
      <c r="E1415" s="2">
        <f t="shared" si="168"/>
        <v>6.6844999999999981</v>
      </c>
      <c r="F1415" s="2">
        <f t="shared" si="169"/>
        <v>6.9039499999999991</v>
      </c>
      <c r="G1415" s="2">
        <f t="shared" si="171"/>
        <v>7.267560000000004</v>
      </c>
      <c r="H1415" s="2">
        <f t="shared" si="167"/>
        <v>7.2351649999999994</v>
      </c>
      <c r="I1415" s="2">
        <f t="array" ref="I1415">SUMPRODUCT(B1399:B1418, (ROW(B1399:B1418)-ROW(B1399)+1)) / (20*21/2)</f>
        <v>6.767557142857143</v>
      </c>
      <c r="J1415" s="2">
        <f t="shared" si="170"/>
        <v>6.8898958729371156</v>
      </c>
      <c r="K1415" s="2">
        <f t="shared" si="172"/>
        <v>7.082659346975011</v>
      </c>
    </row>
    <row r="1416" spans="1:11" ht="13.5" x14ac:dyDescent="0.25">
      <c r="A1416" s="3">
        <f>TITRES_STAT!B1419</f>
        <v>44075</v>
      </c>
      <c r="B1416" s="6">
        <f>TITRES_STAT!D1419</f>
        <v>6.851</v>
      </c>
      <c r="C1416" s="2">
        <f t="shared" si="173"/>
        <v>0</v>
      </c>
      <c r="D1416" s="2">
        <f t="shared" si="174"/>
        <v>6.74</v>
      </c>
      <c r="E1416" s="2">
        <f t="shared" si="168"/>
        <v>6.7029999999999985</v>
      </c>
      <c r="F1416" s="2">
        <f t="shared" si="169"/>
        <v>6.8710499999999994</v>
      </c>
      <c r="G1416" s="2">
        <f t="shared" si="171"/>
        <v>7.2542600000000039</v>
      </c>
      <c r="H1416" s="2">
        <f t="shared" si="167"/>
        <v>7.2331799999999999</v>
      </c>
      <c r="I1416" s="2">
        <f t="array" ref="I1416">SUMPRODUCT(B1400:B1419, (ROW(B1400:B1419)-ROW(B1400)+1)) / (20*21/2)</f>
        <v>6.7698285714285724</v>
      </c>
      <c r="J1416" s="2">
        <f t="shared" si="170"/>
        <v>6.8861915040859616</v>
      </c>
      <c r="K1416" s="2">
        <f t="shared" si="172"/>
        <v>7.0735746667014814</v>
      </c>
    </row>
    <row r="1417" spans="1:11" ht="13.5" x14ac:dyDescent="0.25">
      <c r="A1417" s="3">
        <f>TITRES_STAT!B1420</f>
        <v>44076</v>
      </c>
      <c r="B1417" s="6">
        <f>TITRES_STAT!D1420</f>
        <v>6.851</v>
      </c>
      <c r="C1417" s="2">
        <f t="shared" si="173"/>
        <v>0</v>
      </c>
      <c r="D1417" s="2">
        <f t="shared" si="174"/>
        <v>6.7769999999999992</v>
      </c>
      <c r="E1417" s="2">
        <f t="shared" si="168"/>
        <v>6.7214999999999989</v>
      </c>
      <c r="F1417" s="2">
        <f t="shared" si="169"/>
        <v>6.8490999999999982</v>
      </c>
      <c r="G1417" s="2">
        <f t="shared" si="171"/>
        <v>7.2411000000000039</v>
      </c>
      <c r="H1417" s="2">
        <f t="shared" si="167"/>
        <v>7.2311949999999987</v>
      </c>
      <c r="I1417" s="2">
        <f t="array" ref="I1417">SUMPRODUCT(B1401:B1420, (ROW(B1401:B1420)-ROW(B1401)+1)) / (20*21/2)</f>
        <v>6.7741904761904754</v>
      </c>
      <c r="J1417" s="2">
        <f t="shared" si="170"/>
        <v>6.8828399322682507</v>
      </c>
      <c r="K1417" s="2">
        <f t="shared" si="172"/>
        <v>7.0648462483994621</v>
      </c>
    </row>
    <row r="1418" spans="1:11" ht="13.5" x14ac:dyDescent="0.25">
      <c r="A1418" s="3">
        <f>TITRES_STAT!B1421</f>
        <v>44077</v>
      </c>
      <c r="B1418" s="6">
        <f>TITRES_STAT!D1421</f>
        <v>6.851</v>
      </c>
      <c r="C1418" s="2">
        <f t="shared" si="173"/>
        <v>0</v>
      </c>
      <c r="D1418" s="2">
        <f t="shared" si="174"/>
        <v>6.8140000000000001</v>
      </c>
      <c r="E1418" s="2">
        <f t="shared" si="168"/>
        <v>6.7399999999999993</v>
      </c>
      <c r="F1418" s="2">
        <f t="shared" si="169"/>
        <v>6.8271499999999987</v>
      </c>
      <c r="G1418" s="2">
        <f t="shared" si="171"/>
        <v>7.2323200000000032</v>
      </c>
      <c r="H1418" s="2">
        <f t="shared" ref="H1418:H1481" si="175">AVERAGE(B1219:B1418)</f>
        <v>7.2298249999999999</v>
      </c>
      <c r="I1418" s="2">
        <f t="array" ref="I1418">SUMPRODUCT(B1402:B1421, (ROW(B1402:B1421)-ROW(B1402)+1)) / (20*21/2)</f>
        <v>6.7806428571428565</v>
      </c>
      <c r="J1418" s="2">
        <f t="shared" si="170"/>
        <v>6.8798075577665125</v>
      </c>
      <c r="K1418" s="2">
        <f t="shared" si="172"/>
        <v>7.0564601210112476</v>
      </c>
    </row>
    <row r="1419" spans="1:11" ht="13.5" x14ac:dyDescent="0.25">
      <c r="A1419" s="3">
        <f>TITRES_STAT!B1422</f>
        <v>44078</v>
      </c>
      <c r="B1419" s="6">
        <f>TITRES_STAT!D1422</f>
        <v>6.851</v>
      </c>
      <c r="C1419" s="2">
        <f t="shared" si="173"/>
        <v>0</v>
      </c>
      <c r="D1419" s="2">
        <f t="shared" si="174"/>
        <v>6.8510000000000009</v>
      </c>
      <c r="E1419" s="2">
        <f t="shared" si="168"/>
        <v>6.7584999999999997</v>
      </c>
      <c r="F1419" s="2">
        <f t="shared" si="169"/>
        <v>6.8051999999999992</v>
      </c>
      <c r="G1419" s="2">
        <f t="shared" si="171"/>
        <v>7.2236800000000025</v>
      </c>
      <c r="H1419" s="2">
        <f t="shared" si="175"/>
        <v>7.2284550000000003</v>
      </c>
      <c r="I1419" s="2">
        <f t="array" ref="I1419">SUMPRODUCT(B1403:B1422, (ROW(B1403:B1422)-ROW(B1403)+1)) / (20*21/2)</f>
        <v>6.7881714285714292</v>
      </c>
      <c r="J1419" s="2">
        <f t="shared" si="170"/>
        <v>6.8770639808363683</v>
      </c>
      <c r="K1419" s="2">
        <f t="shared" si="172"/>
        <v>7.0484028613637477</v>
      </c>
    </row>
    <row r="1420" spans="1:11" ht="13.5" x14ac:dyDescent="0.25">
      <c r="A1420" s="3">
        <f>TITRES_STAT!B1423</f>
        <v>44081</v>
      </c>
      <c r="B1420" s="6">
        <f>TITRES_STAT!D1423</f>
        <v>6.851</v>
      </c>
      <c r="C1420" s="2">
        <f t="shared" si="173"/>
        <v>0</v>
      </c>
      <c r="D1420" s="2">
        <f t="shared" si="174"/>
        <v>6.8510000000000009</v>
      </c>
      <c r="E1420" s="2">
        <f t="shared" ref="E1420:E1483" si="176">AVERAGE(B1411:B1420)</f>
        <v>6.7769999999999992</v>
      </c>
      <c r="F1420" s="2">
        <f t="shared" si="169"/>
        <v>6.783249999999998</v>
      </c>
      <c r="G1420" s="2">
        <f t="shared" si="171"/>
        <v>7.2150400000000028</v>
      </c>
      <c r="H1420" s="2">
        <f t="shared" si="175"/>
        <v>7.2270850000000006</v>
      </c>
      <c r="I1420" s="2">
        <f t="array" ref="I1420">SUMPRODUCT(B1404:B1423, (ROW(B1404:B1423)-ROW(B1404)+1)) / (20*21/2)</f>
        <v>6.7958000000000007</v>
      </c>
      <c r="J1420" s="2">
        <f t="shared" si="170"/>
        <v>6.8745816969471907</v>
      </c>
      <c r="K1420" s="2">
        <f t="shared" si="172"/>
        <v>7.0406615726828168</v>
      </c>
    </row>
    <row r="1421" spans="1:11" ht="13.5" x14ac:dyDescent="0.25">
      <c r="A1421" s="3">
        <f>TITRES_STAT!B1424</f>
        <v>44082</v>
      </c>
      <c r="B1421" s="6">
        <f>TITRES_STAT!D1424</f>
        <v>6.851</v>
      </c>
      <c r="C1421" s="2">
        <f t="shared" si="173"/>
        <v>0</v>
      </c>
      <c r="D1421" s="2">
        <f t="shared" si="174"/>
        <v>6.8510000000000009</v>
      </c>
      <c r="E1421" s="2">
        <f t="shared" si="176"/>
        <v>6.7954999999999997</v>
      </c>
      <c r="F1421" s="2">
        <f t="shared" si="169"/>
        <v>6.7719499999999986</v>
      </c>
      <c r="G1421" s="2">
        <f t="shared" si="171"/>
        <v>7.1999600000000017</v>
      </c>
      <c r="H1421" s="2">
        <f t="shared" si="175"/>
        <v>7.225715000000001</v>
      </c>
      <c r="I1421" s="2">
        <f t="array" ref="I1421">SUMPRODUCT(B1405:B1424, (ROW(B1405:B1424)-ROW(B1405)+1)) / (20*21/2)</f>
        <v>6.8035285714285711</v>
      </c>
      <c r="J1421" s="2">
        <f t="shared" si="170"/>
        <v>6.8723358210474581</v>
      </c>
      <c r="K1421" s="2">
        <f t="shared" si="172"/>
        <v>7.0332238639501572</v>
      </c>
    </row>
    <row r="1422" spans="1:11" ht="13.5" x14ac:dyDescent="0.25">
      <c r="A1422" s="3">
        <f>TITRES_STAT!B1425</f>
        <v>44083</v>
      </c>
      <c r="B1422" s="6">
        <f>TITRES_STAT!D1425</f>
        <v>6.851</v>
      </c>
      <c r="C1422" s="2">
        <f t="shared" si="173"/>
        <v>0</v>
      </c>
      <c r="D1422" s="2">
        <f t="shared" si="174"/>
        <v>6.8510000000000009</v>
      </c>
      <c r="E1422" s="2">
        <f t="shared" si="176"/>
        <v>6.8140000000000001</v>
      </c>
      <c r="F1422" s="2">
        <f t="shared" si="169"/>
        <v>6.7708999999999993</v>
      </c>
      <c r="G1422" s="2">
        <f t="shared" si="171"/>
        <v>7.1848800000000015</v>
      </c>
      <c r="H1422" s="2">
        <f t="shared" si="175"/>
        <v>7.2243450000000022</v>
      </c>
      <c r="I1422" s="2">
        <f t="array" ref="I1422">SUMPRODUCT(B1406:B1425, (ROW(B1406:B1425)-ROW(B1406)+1)) / (20*21/2)</f>
        <v>6.8113571428571431</v>
      </c>
      <c r="J1422" s="2">
        <f t="shared" si="170"/>
        <v>6.8703038380905577</v>
      </c>
      <c r="K1422" s="2">
        <f t="shared" si="172"/>
        <v>7.0260778300697586</v>
      </c>
    </row>
    <row r="1423" spans="1:11" ht="13.5" x14ac:dyDescent="0.25">
      <c r="A1423" s="3">
        <f>TITRES_STAT!B1426</f>
        <v>44084</v>
      </c>
      <c r="B1423" s="6">
        <f>TITRES_STAT!D1426</f>
        <v>6.851</v>
      </c>
      <c r="C1423" s="2">
        <f t="shared" si="173"/>
        <v>0</v>
      </c>
      <c r="D1423" s="2">
        <f t="shared" si="174"/>
        <v>6.8510000000000009</v>
      </c>
      <c r="E1423" s="2">
        <f t="shared" si="176"/>
        <v>6.8325000000000005</v>
      </c>
      <c r="F1423" s="2">
        <f t="shared" si="169"/>
        <v>6.7698499999999999</v>
      </c>
      <c r="G1423" s="2">
        <f t="shared" si="171"/>
        <v>7.1698000000000013</v>
      </c>
      <c r="H1423" s="2">
        <f t="shared" si="175"/>
        <v>7.2229750000000026</v>
      </c>
      <c r="I1423" s="2">
        <f t="array" ref="I1423">SUMPRODUCT(B1407:B1426, (ROW(B1407:B1426)-ROW(B1407)+1)) / (20*21/2)</f>
        <v>6.8179523809523808</v>
      </c>
      <c r="J1423" s="2">
        <f t="shared" si="170"/>
        <v>6.8684653773200282</v>
      </c>
      <c r="K1423" s="2">
        <f t="shared" si="172"/>
        <v>7.0192120328121206</v>
      </c>
    </row>
    <row r="1424" spans="1:11" ht="13.5" x14ac:dyDescent="0.25">
      <c r="A1424" s="3">
        <f>TITRES_STAT!B1427</f>
        <v>44085</v>
      </c>
      <c r="B1424" s="6">
        <f>TITRES_STAT!D1427</f>
        <v>6.851</v>
      </c>
      <c r="C1424" s="2">
        <f t="shared" si="173"/>
        <v>0</v>
      </c>
      <c r="D1424" s="2">
        <f t="shared" si="174"/>
        <v>6.8510000000000009</v>
      </c>
      <c r="E1424" s="2">
        <f t="shared" si="176"/>
        <v>6.8510000000000009</v>
      </c>
      <c r="F1424" s="2">
        <f t="shared" si="169"/>
        <v>6.7687999999999988</v>
      </c>
      <c r="G1424" s="2">
        <f t="shared" si="171"/>
        <v>7.1547200000000011</v>
      </c>
      <c r="H1424" s="2">
        <f t="shared" si="175"/>
        <v>7.2216050000000029</v>
      </c>
      <c r="I1424" s="2">
        <f t="array" ref="I1424">SUMPRODUCT(B1408:B1427, (ROW(B1408:B1427)-ROW(B1408)+1)) / (20*21/2)</f>
        <v>6.8237333333333332</v>
      </c>
      <c r="J1424" s="2">
        <f t="shared" si="170"/>
        <v>6.8668020080514545</v>
      </c>
      <c r="K1424" s="2">
        <f t="shared" si="172"/>
        <v>7.0126154825057627</v>
      </c>
    </row>
    <row r="1425" spans="1:11" ht="13.5" x14ac:dyDescent="0.25">
      <c r="A1425" s="3">
        <f>TITRES_STAT!B1428</f>
        <v>44088</v>
      </c>
      <c r="B1425" s="6">
        <f>TITRES_STAT!D1428</f>
        <v>6.851</v>
      </c>
      <c r="C1425" s="2">
        <f t="shared" si="173"/>
        <v>0</v>
      </c>
      <c r="D1425" s="2">
        <f t="shared" si="174"/>
        <v>6.8510000000000009</v>
      </c>
      <c r="E1425" s="2">
        <f t="shared" si="176"/>
        <v>6.8510000000000009</v>
      </c>
      <c r="F1425" s="2">
        <f t="shared" si="169"/>
        <v>6.7677499999999995</v>
      </c>
      <c r="G1425" s="2">
        <f t="shared" si="171"/>
        <v>7.1396400000000009</v>
      </c>
      <c r="H1425" s="2">
        <f t="shared" si="175"/>
        <v>7.2197200000000024</v>
      </c>
      <c r="I1425" s="2">
        <f t="array" ref="I1425">SUMPRODUCT(B1409:B1428, (ROW(B1409:B1428)-ROW(B1409)+1)) / (20*21/2)</f>
        <v>6.8287000000000004</v>
      </c>
      <c r="J1425" s="2">
        <f t="shared" si="170"/>
        <v>6.8652970549036967</v>
      </c>
      <c r="K1425" s="2">
        <f t="shared" si="172"/>
        <v>7.0062776204467134</v>
      </c>
    </row>
    <row r="1426" spans="1:11" ht="13.5" x14ac:dyDescent="0.25">
      <c r="A1426" s="3">
        <f>TITRES_STAT!B1429</f>
        <v>44089</v>
      </c>
      <c r="B1426" s="6">
        <f>TITRES_STAT!D1429</f>
        <v>6.8369999999999997</v>
      </c>
      <c r="C1426" s="2">
        <f t="shared" si="173"/>
        <v>-1.4000000000000234E-2</v>
      </c>
      <c r="D1426" s="2">
        <f t="shared" si="174"/>
        <v>6.8482000000000003</v>
      </c>
      <c r="E1426" s="2">
        <f t="shared" si="176"/>
        <v>6.8495999999999997</v>
      </c>
      <c r="F1426" s="2">
        <f t="shared" si="169"/>
        <v>6.7762999999999991</v>
      </c>
      <c r="G1426" s="2">
        <f t="shared" si="171"/>
        <v>7.1242799999999997</v>
      </c>
      <c r="H1426" s="2">
        <f t="shared" si="175"/>
        <v>7.2175950000000038</v>
      </c>
      <c r="I1426" s="2">
        <f t="array" ref="I1426">SUMPRODUCT(B1410:B1429, (ROW(B1410:B1429)-ROW(B1410)+1)) / (20*21/2)</f>
        <v>6.8328523809523807</v>
      </c>
      <c r="J1426" s="2">
        <f t="shared" si="170"/>
        <v>6.8626020972938209</v>
      </c>
      <c r="K1426" s="2">
        <f t="shared" si="172"/>
        <v>6.99963928238998</v>
      </c>
    </row>
    <row r="1427" spans="1:11" ht="13.5" x14ac:dyDescent="0.25">
      <c r="A1427" s="3">
        <f>TITRES_STAT!B1430</f>
        <v>44090</v>
      </c>
      <c r="B1427" s="6">
        <f>TITRES_STAT!D1430</f>
        <v>6.8369999999999997</v>
      </c>
      <c r="C1427" s="2">
        <f t="shared" si="173"/>
        <v>0</v>
      </c>
      <c r="D1427" s="2">
        <f t="shared" si="174"/>
        <v>6.8454000000000006</v>
      </c>
      <c r="E1427" s="2">
        <f t="shared" si="176"/>
        <v>6.8482000000000003</v>
      </c>
      <c r="F1427" s="2">
        <f t="shared" si="169"/>
        <v>6.7848499999999987</v>
      </c>
      <c r="G1427" s="2">
        <f t="shared" si="171"/>
        <v>7.1089199999999995</v>
      </c>
      <c r="H1427" s="2">
        <f t="shared" si="175"/>
        <v>7.2154350000000029</v>
      </c>
      <c r="I1427" s="2">
        <f t="array" ref="I1427">SUMPRODUCT(B1411:B1430, (ROW(B1411:B1430)-ROW(B1411)+1)) / (20*21/2)</f>
        <v>6.8361904761904766</v>
      </c>
      <c r="J1427" s="2">
        <f t="shared" si="170"/>
        <v>6.8601638023134575</v>
      </c>
      <c r="K1427" s="2">
        <f t="shared" si="172"/>
        <v>6.9932612713158635</v>
      </c>
    </row>
    <row r="1428" spans="1:11" ht="13.5" x14ac:dyDescent="0.25">
      <c r="A1428" s="3">
        <f>TITRES_STAT!B1431</f>
        <v>44091</v>
      </c>
      <c r="B1428" s="6">
        <f>TITRES_STAT!D1431</f>
        <v>6.8369999999999997</v>
      </c>
      <c r="C1428" s="2">
        <f t="shared" si="173"/>
        <v>0</v>
      </c>
      <c r="D1428" s="2">
        <f t="shared" si="174"/>
        <v>6.8426</v>
      </c>
      <c r="E1428" s="2">
        <f t="shared" si="176"/>
        <v>6.8468</v>
      </c>
      <c r="F1428" s="2">
        <f t="shared" ref="F1428:F1491" si="177">AVERAGE(B1409:B1428)</f>
        <v>6.7933999999999983</v>
      </c>
      <c r="G1428" s="2">
        <f t="shared" si="171"/>
        <v>7.0953399999999984</v>
      </c>
      <c r="H1428" s="2">
        <f t="shared" si="175"/>
        <v>7.213275000000003</v>
      </c>
      <c r="I1428" s="2">
        <f t="array" ref="I1428">SUMPRODUCT(B1412:B1431, (ROW(B1412:B1431)-ROW(B1412)+1)) / (20*21/2)</f>
        <v>6.8205238095238103</v>
      </c>
      <c r="J1428" s="2">
        <f t="shared" si="170"/>
        <v>6.8579577259026525</v>
      </c>
      <c r="K1428" s="2">
        <f t="shared" si="172"/>
        <v>6.9871333783230849</v>
      </c>
    </row>
    <row r="1429" spans="1:11" ht="13.5" x14ac:dyDescent="0.25">
      <c r="A1429" s="3">
        <f>TITRES_STAT!B1432</f>
        <v>44092</v>
      </c>
      <c r="B1429" s="6">
        <f>TITRES_STAT!D1432</f>
        <v>6.8369999999999997</v>
      </c>
      <c r="C1429" s="2">
        <f t="shared" si="173"/>
        <v>0</v>
      </c>
      <c r="D1429" s="2">
        <f t="shared" si="174"/>
        <v>6.8397999999999994</v>
      </c>
      <c r="E1429" s="2">
        <f t="shared" si="176"/>
        <v>6.8454000000000006</v>
      </c>
      <c r="F1429" s="2">
        <f t="shared" si="177"/>
        <v>6.8019499999999997</v>
      </c>
      <c r="G1429" s="2">
        <f t="shared" si="171"/>
        <v>7.0817599999999983</v>
      </c>
      <c r="H1429" s="2">
        <f t="shared" si="175"/>
        <v>7.2114900000000031</v>
      </c>
      <c r="I1429" s="2">
        <f t="array" ref="I1429">SUMPRODUCT(B1413:B1432, (ROW(B1413:B1432)-ROW(B1413)+1)) / (20*21/2)</f>
        <v>6.8049523809523809</v>
      </c>
      <c r="J1429" s="2">
        <f t="shared" ref="J1429:J1492" si="178">$J$4*B1429+J1428*(1-$J$4)</f>
        <v>6.8559617520071621</v>
      </c>
      <c r="K1429" s="2">
        <f t="shared" si="172"/>
        <v>6.9812457948594346</v>
      </c>
    </row>
    <row r="1430" spans="1:11" ht="13.5" x14ac:dyDescent="0.25">
      <c r="A1430" s="3">
        <f>TITRES_STAT!B1433</f>
        <v>44095</v>
      </c>
      <c r="B1430" s="6">
        <f>TITRES_STAT!D1433</f>
        <v>6.8369999999999997</v>
      </c>
      <c r="C1430" s="2">
        <f t="shared" si="173"/>
        <v>0</v>
      </c>
      <c r="D1430" s="2">
        <f t="shared" si="174"/>
        <v>6.8370000000000006</v>
      </c>
      <c r="E1430" s="2">
        <f t="shared" si="176"/>
        <v>6.8440000000000012</v>
      </c>
      <c r="F1430" s="2">
        <f t="shared" si="177"/>
        <v>6.8104999999999993</v>
      </c>
      <c r="G1430" s="2">
        <f t="shared" si="171"/>
        <v>7.068179999999999</v>
      </c>
      <c r="H1430" s="2">
        <f t="shared" si="175"/>
        <v>7.2097050000000049</v>
      </c>
      <c r="I1430" s="2">
        <f t="array" ref="I1430">SUMPRODUCT(B1414:B1433, (ROW(B1414:B1433)-ROW(B1414)+1)) / (20*21/2)</f>
        <v>6.78947619047619</v>
      </c>
      <c r="J1430" s="2">
        <f t="shared" si="178"/>
        <v>6.8541558708636225</v>
      </c>
      <c r="K1430" s="2">
        <f t="shared" si="172"/>
        <v>6.9755890970218104</v>
      </c>
    </row>
    <row r="1431" spans="1:11" ht="13.5" x14ac:dyDescent="0.25">
      <c r="A1431" s="3">
        <f>TITRES_STAT!B1434</f>
        <v>44096</v>
      </c>
      <c r="B1431" s="6">
        <f>TITRES_STAT!D1434</f>
        <v>6.6459999999999999</v>
      </c>
      <c r="C1431" s="2">
        <f t="shared" si="173"/>
        <v>-0.19099999999999984</v>
      </c>
      <c r="D1431" s="2">
        <f t="shared" si="174"/>
        <v>6.7988</v>
      </c>
      <c r="E1431" s="2">
        <f t="shared" si="176"/>
        <v>6.823500000000001</v>
      </c>
      <c r="F1431" s="2">
        <f t="shared" si="177"/>
        <v>6.8094999999999999</v>
      </c>
      <c r="G1431" s="2">
        <f t="shared" si="171"/>
        <v>7.0509199999999996</v>
      </c>
      <c r="H1431" s="2">
        <f t="shared" si="175"/>
        <v>7.2059050000000049</v>
      </c>
      <c r="I1431" s="2">
        <f t="array" ref="I1431">SUMPRODUCT(B1415:B1434, (ROW(B1415:B1434)-ROW(B1415)+1)) / (20*21/2)</f>
        <v>6.7740952380952377</v>
      </c>
      <c r="J1431" s="2">
        <f t="shared" si="178"/>
        <v>6.8343315022099445</v>
      </c>
      <c r="K1431" s="2">
        <f t="shared" si="172"/>
        <v>6.9626640343935042</v>
      </c>
    </row>
    <row r="1432" spans="1:11" ht="13.5" x14ac:dyDescent="0.25">
      <c r="A1432" s="3">
        <f>TITRES_STAT!B1435</f>
        <v>44097</v>
      </c>
      <c r="B1432" s="6">
        <f>TITRES_STAT!D1435</f>
        <v>6.6459999999999999</v>
      </c>
      <c r="C1432" s="2">
        <f t="shared" si="173"/>
        <v>0</v>
      </c>
      <c r="D1432" s="2">
        <f t="shared" si="174"/>
        <v>6.7605999999999993</v>
      </c>
      <c r="E1432" s="2">
        <f t="shared" si="176"/>
        <v>6.8030000000000017</v>
      </c>
      <c r="F1432" s="2">
        <f t="shared" si="177"/>
        <v>6.8084999999999996</v>
      </c>
      <c r="G1432" s="2">
        <f t="shared" si="171"/>
        <v>7.0336600000000002</v>
      </c>
      <c r="H1432" s="2">
        <f t="shared" si="175"/>
        <v>7.2021050000000049</v>
      </c>
      <c r="I1432" s="2">
        <f t="array" ref="I1432">SUMPRODUCT(B1416:B1435, (ROW(B1416:B1435)-ROW(B1416)+1)) / (20*21/2)</f>
        <v>6.7588095238095232</v>
      </c>
      <c r="J1432" s="2">
        <f t="shared" si="178"/>
        <v>6.8163951686661406</v>
      </c>
      <c r="K1432" s="2">
        <f t="shared" si="172"/>
        <v>6.9502458369663085</v>
      </c>
    </row>
    <row r="1433" spans="1:11" ht="13.5" x14ac:dyDescent="0.25">
      <c r="A1433" s="3">
        <f>TITRES_STAT!B1436</f>
        <v>44098</v>
      </c>
      <c r="B1433" s="6">
        <f>TITRES_STAT!D1436</f>
        <v>6.6459999999999999</v>
      </c>
      <c r="C1433" s="2">
        <f t="shared" si="173"/>
        <v>0</v>
      </c>
      <c r="D1433" s="2">
        <f t="shared" si="174"/>
        <v>6.7224000000000004</v>
      </c>
      <c r="E1433" s="2">
        <f t="shared" si="176"/>
        <v>6.7825000000000006</v>
      </c>
      <c r="F1433" s="2">
        <f t="shared" si="177"/>
        <v>6.8075000000000001</v>
      </c>
      <c r="G1433" s="2">
        <f t="shared" si="171"/>
        <v>7.0164000000000009</v>
      </c>
      <c r="H1433" s="2">
        <f t="shared" si="175"/>
        <v>7.1983050000000048</v>
      </c>
      <c r="I1433" s="2">
        <f t="array" ref="I1433">SUMPRODUCT(B1417:B1436, (ROW(B1417:B1436)-ROW(B1417)+1)) / (20*21/2)</f>
        <v>6.7444999999999986</v>
      </c>
      <c r="J1433" s="2">
        <f t="shared" si="178"/>
        <v>6.8001670573646038</v>
      </c>
      <c r="K1433" s="2">
        <f t="shared" si="172"/>
        <v>6.9383146276735124</v>
      </c>
    </row>
    <row r="1434" spans="1:11" ht="13.5" x14ac:dyDescent="0.25">
      <c r="A1434" s="3">
        <f>TITRES_STAT!B1437</f>
        <v>44099</v>
      </c>
      <c r="B1434" s="6">
        <f>TITRES_STAT!D1437</f>
        <v>6.6459999999999999</v>
      </c>
      <c r="C1434" s="2">
        <f t="shared" si="173"/>
        <v>0</v>
      </c>
      <c r="D1434" s="2">
        <f t="shared" si="174"/>
        <v>6.6841999999999997</v>
      </c>
      <c r="E1434" s="2">
        <f t="shared" si="176"/>
        <v>6.7620000000000005</v>
      </c>
      <c r="F1434" s="2">
        <f t="shared" si="177"/>
        <v>6.8064999999999998</v>
      </c>
      <c r="G1434" s="2">
        <f t="shared" si="171"/>
        <v>6.9991400000000006</v>
      </c>
      <c r="H1434" s="2">
        <f t="shared" si="175"/>
        <v>7.1942300000000046</v>
      </c>
      <c r="I1434" s="2">
        <f t="array" ref="I1434">SUMPRODUCT(B1418:B1437, (ROW(B1418:B1437)-ROW(B1418)+1)) / (20*21/2)</f>
        <v>6.7311666666666667</v>
      </c>
      <c r="J1434" s="2">
        <f t="shared" si="178"/>
        <v>6.7854844804727374</v>
      </c>
      <c r="K1434" s="2">
        <f t="shared" si="172"/>
        <v>6.9268513089412176</v>
      </c>
    </row>
    <row r="1435" spans="1:11" ht="13.5" x14ac:dyDescent="0.25">
      <c r="A1435" s="3">
        <f>TITRES_STAT!B1438</f>
        <v>44102</v>
      </c>
      <c r="B1435" s="6">
        <f>TITRES_STAT!D1438</f>
        <v>6.6459999999999999</v>
      </c>
      <c r="C1435" s="2">
        <f t="shared" si="173"/>
        <v>0</v>
      </c>
      <c r="D1435" s="2">
        <f t="shared" si="174"/>
        <v>6.645999999999999</v>
      </c>
      <c r="E1435" s="2">
        <f t="shared" si="176"/>
        <v>6.7415000000000003</v>
      </c>
      <c r="F1435" s="2">
        <f t="shared" si="177"/>
        <v>6.7962500000000006</v>
      </c>
      <c r="G1435" s="2">
        <f t="shared" si="171"/>
        <v>6.9818800000000012</v>
      </c>
      <c r="H1435" s="2">
        <f t="shared" si="175"/>
        <v>7.1908050000000046</v>
      </c>
      <c r="I1435" s="2">
        <f t="array" ref="I1435">SUMPRODUCT(B1419:B1438, (ROW(B1419:B1438)-ROW(B1419)+1)) / (20*21/2)</f>
        <v>6.7188095238095231</v>
      </c>
      <c r="J1435" s="2">
        <f t="shared" si="178"/>
        <v>6.7722002442372391</v>
      </c>
      <c r="K1435" s="2">
        <f t="shared" si="172"/>
        <v>6.9158375321199932</v>
      </c>
    </row>
    <row r="1436" spans="1:11" ht="13.5" x14ac:dyDescent="0.25">
      <c r="A1436" s="3">
        <f>TITRES_STAT!B1439</f>
        <v>44103</v>
      </c>
      <c r="B1436" s="6">
        <f>TITRES_STAT!D1439</f>
        <v>6.6459999999999999</v>
      </c>
      <c r="C1436" s="2">
        <f t="shared" si="173"/>
        <v>0</v>
      </c>
      <c r="D1436" s="2">
        <f t="shared" si="174"/>
        <v>6.645999999999999</v>
      </c>
      <c r="E1436" s="2">
        <f t="shared" si="176"/>
        <v>6.7224000000000004</v>
      </c>
      <c r="F1436" s="2">
        <f t="shared" si="177"/>
        <v>6.7859999999999996</v>
      </c>
      <c r="G1436" s="2">
        <f t="shared" si="171"/>
        <v>6.9646200000000009</v>
      </c>
      <c r="H1436" s="2">
        <f t="shared" si="175"/>
        <v>7.1873800000000037</v>
      </c>
      <c r="I1436" s="2">
        <f t="array" ref="I1436">SUMPRODUCT(B1420:B1439, (ROW(B1420:B1439)-ROW(B1420)+1)) / (20*21/2)</f>
        <v>6.7074285714285713</v>
      </c>
      <c r="J1436" s="2">
        <f t="shared" si="178"/>
        <v>6.7601811733575019</v>
      </c>
      <c r="K1436" s="2">
        <f t="shared" si="172"/>
        <v>6.9052556681152879</v>
      </c>
    </row>
    <row r="1437" spans="1:11" ht="13.5" x14ac:dyDescent="0.25">
      <c r="A1437" s="3">
        <f>TITRES_STAT!B1440</f>
        <v>44104</v>
      </c>
      <c r="B1437" s="6">
        <f>TITRES_STAT!D1440</f>
        <v>6.6459999999999999</v>
      </c>
      <c r="C1437" s="2">
        <f t="shared" si="173"/>
        <v>0</v>
      </c>
      <c r="D1437" s="2">
        <f t="shared" si="174"/>
        <v>6.645999999999999</v>
      </c>
      <c r="E1437" s="2">
        <f t="shared" si="176"/>
        <v>6.7033000000000005</v>
      </c>
      <c r="F1437" s="2">
        <f t="shared" si="177"/>
        <v>6.7757499999999995</v>
      </c>
      <c r="G1437" s="2">
        <f t="shared" si="171"/>
        <v>6.9473600000000006</v>
      </c>
      <c r="H1437" s="2">
        <f t="shared" si="175"/>
        <v>7.1836150000000032</v>
      </c>
      <c r="I1437" s="2">
        <f t="array" ref="I1437">SUMPRODUCT(B1421:B1440, (ROW(B1421:B1440)-ROW(B1421)+1)) / (20*21/2)</f>
        <v>6.6970238095238095</v>
      </c>
      <c r="J1437" s="2">
        <f t="shared" si="178"/>
        <v>6.7493067758948833</v>
      </c>
      <c r="K1437" s="2">
        <f t="shared" si="172"/>
        <v>6.8950887791695905</v>
      </c>
    </row>
    <row r="1438" spans="1:11" ht="13.5" x14ac:dyDescent="0.25">
      <c r="A1438" s="3">
        <f>TITRES_STAT!B1441</f>
        <v>44105</v>
      </c>
      <c r="B1438" s="6">
        <f>TITRES_STAT!D1441</f>
        <v>6.6459999999999999</v>
      </c>
      <c r="C1438" s="2">
        <f t="shared" si="173"/>
        <v>0</v>
      </c>
      <c r="D1438" s="2">
        <f t="shared" si="174"/>
        <v>6.645999999999999</v>
      </c>
      <c r="E1438" s="2">
        <f t="shared" si="176"/>
        <v>6.6841999999999997</v>
      </c>
      <c r="F1438" s="2">
        <f t="shared" si="177"/>
        <v>6.7655000000000003</v>
      </c>
      <c r="G1438" s="2">
        <f t="shared" si="171"/>
        <v>6.9301000000000013</v>
      </c>
      <c r="H1438" s="2">
        <f t="shared" si="175"/>
        <v>7.1801600000000034</v>
      </c>
      <c r="I1438" s="2">
        <f t="array" ref="I1438">SUMPRODUCT(B1422:B1441, (ROW(B1422:B1441)-ROW(B1422)+1)) / (20*21/2)</f>
        <v>6.6875952380952377</v>
      </c>
      <c r="J1438" s="2">
        <f t="shared" si="178"/>
        <v>6.7394680353334664</v>
      </c>
      <c r="K1438" s="2">
        <f t="shared" si="172"/>
        <v>6.8853205917511753</v>
      </c>
    </row>
    <row r="1439" spans="1:11" ht="13.5" x14ac:dyDescent="0.25">
      <c r="A1439" s="3">
        <f>TITRES_STAT!B1442</f>
        <v>44106</v>
      </c>
      <c r="B1439" s="6">
        <f>TITRES_STAT!D1442</f>
        <v>6.6459999999999999</v>
      </c>
      <c r="C1439" s="2">
        <f t="shared" si="173"/>
        <v>0</v>
      </c>
      <c r="D1439" s="2">
        <f t="shared" si="174"/>
        <v>6.645999999999999</v>
      </c>
      <c r="E1439" s="2">
        <f t="shared" si="176"/>
        <v>6.6650999999999998</v>
      </c>
      <c r="F1439" s="2">
        <f t="shared" si="177"/>
        <v>6.7552499999999993</v>
      </c>
      <c r="G1439" s="2">
        <f t="shared" si="171"/>
        <v>6.912840000000001</v>
      </c>
      <c r="H1439" s="2">
        <f t="shared" si="175"/>
        <v>7.1778000000000022</v>
      </c>
      <c r="I1439" s="2">
        <f t="array" ref="I1439">SUMPRODUCT(B1423:B1442, (ROW(B1423:B1442)-ROW(B1423)+1)) / (20*21/2)</f>
        <v>6.6791428571428568</v>
      </c>
      <c r="J1439" s="2">
        <f t="shared" si="178"/>
        <v>6.7305663176826602</v>
      </c>
      <c r="K1439" s="2">
        <f t="shared" si="172"/>
        <v>6.8759354705060316</v>
      </c>
    </row>
    <row r="1440" spans="1:11" ht="13.5" x14ac:dyDescent="0.25">
      <c r="A1440" s="3">
        <f>TITRES_STAT!B1443</f>
        <v>44109</v>
      </c>
      <c r="B1440" s="6">
        <f>TITRES_STAT!D1443</f>
        <v>6.6459999999999999</v>
      </c>
      <c r="C1440" s="2">
        <f t="shared" si="173"/>
        <v>0</v>
      </c>
      <c r="D1440" s="2">
        <f t="shared" si="174"/>
        <v>6.645999999999999</v>
      </c>
      <c r="E1440" s="2">
        <f t="shared" si="176"/>
        <v>6.645999999999999</v>
      </c>
      <c r="F1440" s="2">
        <f t="shared" si="177"/>
        <v>6.7450000000000001</v>
      </c>
      <c r="G1440" s="2">
        <f t="shared" si="171"/>
        <v>6.8955800000000025</v>
      </c>
      <c r="H1440" s="2">
        <f t="shared" si="175"/>
        <v>7.1744100000000017</v>
      </c>
      <c r="I1440" s="2">
        <f t="array" ref="I1440">SUMPRODUCT(B1424:B1443, (ROW(B1424:B1443)-ROW(B1424)+1)) / (20*21/2)</f>
        <v>6.6716666666666677</v>
      </c>
      <c r="J1440" s="2">
        <f t="shared" si="178"/>
        <v>6.722512382665264</v>
      </c>
      <c r="K1440" s="2">
        <f t="shared" si="172"/>
        <v>6.8669183932312849</v>
      </c>
    </row>
    <row r="1441" spans="1:11" ht="13.5" x14ac:dyDescent="0.25">
      <c r="A1441" s="3">
        <f>TITRES_STAT!B1444</f>
        <v>44110</v>
      </c>
      <c r="B1441" s="6">
        <f>TITRES_STAT!D1444</f>
        <v>6.6459999999999999</v>
      </c>
      <c r="C1441" s="2">
        <f t="shared" si="173"/>
        <v>0</v>
      </c>
      <c r="D1441" s="2">
        <f t="shared" si="174"/>
        <v>6.645999999999999</v>
      </c>
      <c r="E1441" s="2">
        <f t="shared" si="176"/>
        <v>6.645999999999999</v>
      </c>
      <c r="F1441" s="2">
        <f t="shared" si="177"/>
        <v>6.73475</v>
      </c>
      <c r="G1441" s="2">
        <f t="shared" si="171"/>
        <v>6.8783200000000022</v>
      </c>
      <c r="H1441" s="2">
        <f t="shared" si="175"/>
        <v>7.1710200000000013</v>
      </c>
      <c r="I1441" s="2">
        <f t="array" ref="I1441">SUMPRODUCT(B1425:B1444, (ROW(B1425:B1444)-ROW(B1425)+1)) / (20*21/2)</f>
        <v>6.665166666666666</v>
      </c>
      <c r="J1441" s="2">
        <f t="shared" si="178"/>
        <v>6.7152254890780965</v>
      </c>
      <c r="K1441" s="2">
        <f t="shared" si="172"/>
        <v>6.8582549268300586</v>
      </c>
    </row>
    <row r="1442" spans="1:11" ht="13.5" x14ac:dyDescent="0.25">
      <c r="A1442" s="3">
        <f>TITRES_STAT!B1445</f>
        <v>44111</v>
      </c>
      <c r="B1442" s="6">
        <f>TITRES_STAT!D1445</f>
        <v>6.6459999999999999</v>
      </c>
      <c r="C1442" s="2">
        <f t="shared" si="173"/>
        <v>0</v>
      </c>
      <c r="D1442" s="2">
        <f t="shared" si="174"/>
        <v>6.645999999999999</v>
      </c>
      <c r="E1442" s="2">
        <f t="shared" si="176"/>
        <v>6.645999999999999</v>
      </c>
      <c r="F1442" s="2">
        <f t="shared" si="177"/>
        <v>6.7245000000000008</v>
      </c>
      <c r="G1442" s="2">
        <f t="shared" si="171"/>
        <v>6.8610600000000019</v>
      </c>
      <c r="H1442" s="2">
        <f t="shared" si="175"/>
        <v>7.1665700000000001</v>
      </c>
      <c r="I1442" s="2">
        <f t="array" ref="I1442">SUMPRODUCT(B1426:B1445, (ROW(B1426:B1445)-ROW(B1426)+1)) / (20*21/2)</f>
        <v>6.6596428571428579</v>
      </c>
      <c r="J1442" s="2">
        <f t="shared" si="178"/>
        <v>6.7086325853563729</v>
      </c>
      <c r="K1442" s="2">
        <f t="shared" si="172"/>
        <v>6.8499312042092724</v>
      </c>
    </row>
    <row r="1443" spans="1:11" ht="13.5" x14ac:dyDescent="0.25">
      <c r="A1443" s="3">
        <f>TITRES_STAT!B1446</f>
        <v>44112</v>
      </c>
      <c r="B1443" s="6">
        <f>TITRES_STAT!D1446</f>
        <v>6.6459999999999999</v>
      </c>
      <c r="C1443" s="2">
        <f t="shared" si="173"/>
        <v>0</v>
      </c>
      <c r="D1443" s="2">
        <f t="shared" si="174"/>
        <v>6.645999999999999</v>
      </c>
      <c r="E1443" s="2">
        <f t="shared" si="176"/>
        <v>6.645999999999999</v>
      </c>
      <c r="F1443" s="2">
        <f t="shared" si="177"/>
        <v>6.7142499999999998</v>
      </c>
      <c r="G1443" s="2">
        <f t="shared" si="171"/>
        <v>6.8438000000000025</v>
      </c>
      <c r="H1443" s="2">
        <f t="shared" si="175"/>
        <v>7.1598600000000001</v>
      </c>
      <c r="I1443" s="2">
        <f t="array" ref="I1443">SUMPRODUCT(B1427:B1446, (ROW(B1427:B1446)-ROW(B1427)+1)) / (20*21/2)</f>
        <v>6.6550952380952388</v>
      </c>
      <c r="J1443" s="2">
        <f t="shared" si="178"/>
        <v>6.7026675772271949</v>
      </c>
      <c r="K1443" s="2">
        <f t="shared" si="172"/>
        <v>6.8419339020834187</v>
      </c>
    </row>
    <row r="1444" spans="1:11" ht="13.5" x14ac:dyDescent="0.25">
      <c r="A1444" s="3">
        <f>TITRES_STAT!B1447</f>
        <v>44113</v>
      </c>
      <c r="B1444" s="6">
        <f>TITRES_STAT!D1447</f>
        <v>6.6459999999999999</v>
      </c>
      <c r="C1444" s="2">
        <f t="shared" si="173"/>
        <v>0</v>
      </c>
      <c r="D1444" s="2">
        <f t="shared" si="174"/>
        <v>6.645999999999999</v>
      </c>
      <c r="E1444" s="2">
        <f t="shared" si="176"/>
        <v>6.645999999999999</v>
      </c>
      <c r="F1444" s="2">
        <f t="shared" si="177"/>
        <v>6.7040000000000006</v>
      </c>
      <c r="G1444" s="2">
        <f t="shared" si="171"/>
        <v>6.8265400000000014</v>
      </c>
      <c r="H1444" s="2">
        <f t="shared" si="175"/>
        <v>7.1531499999999992</v>
      </c>
      <c r="I1444" s="2">
        <f t="array" ref="I1444">SUMPRODUCT(B1428:B1447, (ROW(B1428:B1447)-ROW(B1428)+1)) / (20*21/2)</f>
        <v>6.6514571428571427</v>
      </c>
      <c r="J1444" s="2">
        <f t="shared" si="178"/>
        <v>6.6972706651103193</v>
      </c>
      <c r="K1444" s="2">
        <f t="shared" si="172"/>
        <v>6.8342502196487747</v>
      </c>
    </row>
    <row r="1445" spans="1:11" ht="13.5" x14ac:dyDescent="0.25">
      <c r="A1445" s="3">
        <f>TITRES_STAT!B1448</f>
        <v>44116</v>
      </c>
      <c r="B1445" s="6">
        <f>TITRES_STAT!D1448</f>
        <v>6.6459999999999999</v>
      </c>
      <c r="C1445" s="2">
        <f t="shared" si="173"/>
        <v>0</v>
      </c>
      <c r="D1445" s="2">
        <f t="shared" si="174"/>
        <v>6.645999999999999</v>
      </c>
      <c r="E1445" s="2">
        <f t="shared" si="176"/>
        <v>6.645999999999999</v>
      </c>
      <c r="F1445" s="2">
        <f t="shared" si="177"/>
        <v>6.6937499999999996</v>
      </c>
      <c r="G1445" s="2">
        <f t="shared" si="171"/>
        <v>6.8092800000000011</v>
      </c>
      <c r="H1445" s="2">
        <f t="shared" si="175"/>
        <v>7.1459599999999988</v>
      </c>
      <c r="I1445" s="2">
        <f t="array" ref="I1445">SUMPRODUCT(B1429:B1448, (ROW(B1429:B1448)-ROW(B1429)+1)) / (20*21/2)</f>
        <v>6.6487285714285722</v>
      </c>
      <c r="J1445" s="2">
        <f t="shared" si="178"/>
        <v>6.6923877446236224</v>
      </c>
      <c r="K1445" s="2">
        <f t="shared" si="172"/>
        <v>6.8268678580939213</v>
      </c>
    </row>
    <row r="1446" spans="1:11" ht="13.5" x14ac:dyDescent="0.25">
      <c r="A1446" s="3">
        <f>TITRES_STAT!B1449</f>
        <v>44117</v>
      </c>
      <c r="B1446" s="6">
        <f>TITRES_STAT!D1449</f>
        <v>6.6459999999999999</v>
      </c>
      <c r="C1446" s="2">
        <f t="shared" si="173"/>
        <v>0</v>
      </c>
      <c r="D1446" s="2">
        <f t="shared" si="174"/>
        <v>6.645999999999999</v>
      </c>
      <c r="E1446" s="2">
        <f t="shared" si="176"/>
        <v>6.645999999999999</v>
      </c>
      <c r="F1446" s="2">
        <f t="shared" si="177"/>
        <v>6.6841999999999997</v>
      </c>
      <c r="G1446" s="2">
        <f t="shared" si="171"/>
        <v>6.7920200000000008</v>
      </c>
      <c r="H1446" s="2">
        <f t="shared" si="175"/>
        <v>7.1375699999999993</v>
      </c>
      <c r="I1446" s="2">
        <f t="array" ref="I1446">SUMPRODUCT(B1430:B1449, (ROW(B1430:B1449)-ROW(B1430)+1)) / (20*21/2)</f>
        <v>6.6469095238095246</v>
      </c>
      <c r="J1446" s="2">
        <f t="shared" si="178"/>
        <v>6.6879698641832777</v>
      </c>
      <c r="K1446" s="2">
        <f t="shared" si="172"/>
        <v>6.8197750009137676</v>
      </c>
    </row>
    <row r="1447" spans="1:11" ht="13.5" x14ac:dyDescent="0.25">
      <c r="A1447" s="3">
        <f>TITRES_STAT!B1450</f>
        <v>44118</v>
      </c>
      <c r="B1447" s="6">
        <f>TITRES_STAT!D1450</f>
        <v>6.6459999999999999</v>
      </c>
      <c r="C1447" s="2">
        <f t="shared" si="173"/>
        <v>0</v>
      </c>
      <c r="D1447" s="2">
        <f t="shared" si="174"/>
        <v>6.645999999999999</v>
      </c>
      <c r="E1447" s="2">
        <f t="shared" si="176"/>
        <v>6.645999999999999</v>
      </c>
      <c r="F1447" s="2">
        <f t="shared" si="177"/>
        <v>6.6746499999999997</v>
      </c>
      <c r="G1447" s="2">
        <f t="shared" si="171"/>
        <v>6.7791400000000008</v>
      </c>
      <c r="H1447" s="2">
        <f t="shared" si="175"/>
        <v>7.129179999999999</v>
      </c>
      <c r="I1447" s="2">
        <f t="array" ref="I1447">SUMPRODUCT(B1431:B1450, (ROW(B1431:B1450)-ROW(B1431)+1)) / (20*21/2)</f>
        <v>6.645999999999999</v>
      </c>
      <c r="J1447" s="2">
        <f t="shared" si="178"/>
        <v>6.6839727342610606</v>
      </c>
      <c r="K1447" s="2">
        <f t="shared" si="172"/>
        <v>6.8129602949955812</v>
      </c>
    </row>
    <row r="1448" spans="1:11" ht="13.5" x14ac:dyDescent="0.25">
      <c r="A1448" s="3">
        <f>TITRES_STAT!B1451</f>
        <v>44120</v>
      </c>
      <c r="B1448" s="6">
        <f>TITRES_STAT!D1451</f>
        <v>6.6459999999999999</v>
      </c>
      <c r="C1448" s="2">
        <f t="shared" si="173"/>
        <v>0</v>
      </c>
      <c r="D1448" s="2">
        <f t="shared" si="174"/>
        <v>6.645999999999999</v>
      </c>
      <c r="E1448" s="2">
        <f t="shared" si="176"/>
        <v>6.645999999999999</v>
      </c>
      <c r="F1448" s="2">
        <f t="shared" si="177"/>
        <v>6.6650999999999998</v>
      </c>
      <c r="G1448" s="2">
        <f t="shared" si="171"/>
        <v>6.7662600000000008</v>
      </c>
      <c r="H1448" s="2">
        <f t="shared" si="175"/>
        <v>7.1195549999999992</v>
      </c>
      <c r="I1448" s="2">
        <f t="array" ref="I1448">SUMPRODUCT(B1432:B1451, (ROW(B1432:B1451)-ROW(B1432)+1)) / (20*21/2)</f>
        <v>6.6296190476190464</v>
      </c>
      <c r="J1448" s="2">
        <f t="shared" si="178"/>
        <v>6.6803562833790551</v>
      </c>
      <c r="K1448" s="2">
        <f t="shared" si="172"/>
        <v>6.8064128324467346</v>
      </c>
    </row>
    <row r="1449" spans="1:11" ht="13.5" x14ac:dyDescent="0.25">
      <c r="A1449" s="3">
        <f>TITRES_STAT!B1452</f>
        <v>44123</v>
      </c>
      <c r="B1449" s="6">
        <f>TITRES_STAT!D1452</f>
        <v>6.6459999999999999</v>
      </c>
      <c r="C1449" s="2">
        <f t="shared" si="173"/>
        <v>0</v>
      </c>
      <c r="D1449" s="2">
        <f t="shared" si="174"/>
        <v>6.645999999999999</v>
      </c>
      <c r="E1449" s="2">
        <f t="shared" si="176"/>
        <v>6.645999999999999</v>
      </c>
      <c r="F1449" s="2">
        <f t="shared" si="177"/>
        <v>6.6555499999999999</v>
      </c>
      <c r="G1449" s="2">
        <f t="shared" si="171"/>
        <v>6.7533800000000008</v>
      </c>
      <c r="H1449" s="2">
        <f t="shared" si="175"/>
        <v>7.1099649999999999</v>
      </c>
      <c r="I1449" s="2">
        <f t="array" ref="I1449">SUMPRODUCT(B1433:B1452, (ROW(B1433:B1452)-ROW(B1433)+1)) / (20*21/2)</f>
        <v>6.6140571428571429</v>
      </c>
      <c r="J1449" s="2">
        <f t="shared" si="178"/>
        <v>6.6770842563905735</v>
      </c>
      <c r="K1449" s="2">
        <f t="shared" si="172"/>
        <v>6.8001221331350976</v>
      </c>
    </row>
    <row r="1450" spans="1:11" ht="13.5" x14ac:dyDescent="0.25">
      <c r="A1450" s="3">
        <f>TITRES_STAT!B1453</f>
        <v>44124</v>
      </c>
      <c r="B1450" s="6">
        <f>TITRES_STAT!D1453</f>
        <v>6.6459999999999999</v>
      </c>
      <c r="C1450" s="2">
        <f t="shared" si="173"/>
        <v>0</v>
      </c>
      <c r="D1450" s="2">
        <f t="shared" si="174"/>
        <v>6.645999999999999</v>
      </c>
      <c r="E1450" s="2">
        <f t="shared" si="176"/>
        <v>6.645999999999999</v>
      </c>
      <c r="F1450" s="2">
        <f t="shared" si="177"/>
        <v>6.645999999999999</v>
      </c>
      <c r="G1450" s="2">
        <f t="shared" si="171"/>
        <v>6.7404999999999999</v>
      </c>
      <c r="H1450" s="2">
        <f t="shared" si="175"/>
        <v>7.1003749999999988</v>
      </c>
      <c r="I1450" s="2">
        <f t="array" ref="I1450">SUMPRODUCT(B1434:B1453, (ROW(B1434:B1453)-ROW(B1434)+1)) / (20*21/2)</f>
        <v>6.5993142857142857</v>
      </c>
      <c r="J1450" s="2">
        <f t="shared" si="178"/>
        <v>6.6741238510200427</v>
      </c>
      <c r="K1450" s="2">
        <f t="shared" si="172"/>
        <v>6.7940781279141138</v>
      </c>
    </row>
    <row r="1451" spans="1:11" ht="13.5" x14ac:dyDescent="0.25">
      <c r="A1451" s="3">
        <f>TITRES_STAT!B1454</f>
        <v>44125</v>
      </c>
      <c r="B1451" s="6">
        <f>TITRES_STAT!D1454</f>
        <v>6.4740000000000002</v>
      </c>
      <c r="C1451" s="2">
        <f t="shared" si="173"/>
        <v>-0.17199999999999971</v>
      </c>
      <c r="D1451" s="2">
        <f t="shared" si="174"/>
        <v>6.6116000000000001</v>
      </c>
      <c r="E1451" s="2">
        <f t="shared" si="176"/>
        <v>6.6288</v>
      </c>
      <c r="F1451" s="2">
        <f t="shared" si="177"/>
        <v>6.6373999999999995</v>
      </c>
      <c r="G1451" s="2">
        <f t="shared" si="171"/>
        <v>6.7284399999999991</v>
      </c>
      <c r="H1451" s="2">
        <f t="shared" si="175"/>
        <v>7.0899249999999991</v>
      </c>
      <c r="I1451" s="2">
        <f t="array" ref="I1451">SUMPRODUCT(B1435:B1454, (ROW(B1435:B1454)-ROW(B1435)+1)) / (20*21/2)</f>
        <v>6.5853904761904767</v>
      </c>
      <c r="J1451" s="2">
        <f t="shared" si="178"/>
        <v>6.6550644366371818</v>
      </c>
      <c r="K1451" s="2">
        <f t="shared" si="172"/>
        <v>6.781526044466502</v>
      </c>
    </row>
    <row r="1452" spans="1:11" ht="13.5" x14ac:dyDescent="0.25">
      <c r="A1452" s="3">
        <f>TITRES_STAT!B1455</f>
        <v>44126</v>
      </c>
      <c r="B1452" s="6">
        <f>TITRES_STAT!D1455</f>
        <v>6.4740000000000002</v>
      </c>
      <c r="C1452" s="2">
        <f t="shared" si="173"/>
        <v>0</v>
      </c>
      <c r="D1452" s="2">
        <f t="shared" si="174"/>
        <v>6.5771999999999995</v>
      </c>
      <c r="E1452" s="2">
        <f t="shared" si="176"/>
        <v>6.6116000000000001</v>
      </c>
      <c r="F1452" s="2">
        <f t="shared" si="177"/>
        <v>6.6288</v>
      </c>
      <c r="G1452" s="2">
        <f t="shared" si="171"/>
        <v>6.7204799999999985</v>
      </c>
      <c r="H1452" s="2">
        <f t="shared" si="175"/>
        <v>7.0794749999999986</v>
      </c>
      <c r="I1452" s="2">
        <f t="array" ref="I1452">SUMPRODUCT(B1436:B1455, (ROW(B1436:B1455)-ROW(B1436)+1)) / (20*21/2)</f>
        <v>6.5886666666666676</v>
      </c>
      <c r="J1452" s="2">
        <f t="shared" si="178"/>
        <v>6.6378202045764976</v>
      </c>
      <c r="K1452" s="2">
        <f t="shared" si="172"/>
        <v>6.7694661995854633</v>
      </c>
    </row>
    <row r="1453" spans="1:11" ht="13.5" x14ac:dyDescent="0.25">
      <c r="A1453" s="3">
        <f>TITRES_STAT!B1456</f>
        <v>44127</v>
      </c>
      <c r="B1453" s="6">
        <f>TITRES_STAT!D1456</f>
        <v>6.4740000000000002</v>
      </c>
      <c r="C1453" s="2">
        <f t="shared" si="173"/>
        <v>0</v>
      </c>
      <c r="D1453" s="2">
        <f t="shared" si="174"/>
        <v>6.5427999999999997</v>
      </c>
      <c r="E1453" s="2">
        <f t="shared" si="176"/>
        <v>6.5944000000000003</v>
      </c>
      <c r="F1453" s="2">
        <f t="shared" si="177"/>
        <v>6.6201999999999996</v>
      </c>
      <c r="G1453" s="2">
        <f t="shared" si="171"/>
        <v>6.7125199999999987</v>
      </c>
      <c r="H1453" s="2">
        <f t="shared" si="175"/>
        <v>7.0690249999999981</v>
      </c>
      <c r="I1453" s="2">
        <f t="array" ref="I1453">SUMPRODUCT(B1437:B1456, (ROW(B1437:B1456)-ROW(B1437)+1)) / (20*21/2)</f>
        <v>6.6108000000000002</v>
      </c>
      <c r="J1453" s="2">
        <f t="shared" si="178"/>
        <v>6.6222182803311167</v>
      </c>
      <c r="K1453" s="2">
        <f t="shared" si="172"/>
        <v>6.7578792897977982</v>
      </c>
    </row>
    <row r="1454" spans="1:11" ht="13.5" x14ac:dyDescent="0.25">
      <c r="A1454" s="3">
        <f>TITRES_STAT!B1457</f>
        <v>44130</v>
      </c>
      <c r="B1454" s="6">
        <f>TITRES_STAT!D1457</f>
        <v>6.4740000000000002</v>
      </c>
      <c r="C1454" s="2">
        <f t="shared" si="173"/>
        <v>0</v>
      </c>
      <c r="D1454" s="2">
        <f t="shared" si="174"/>
        <v>6.5084</v>
      </c>
      <c r="E1454" s="2">
        <f t="shared" si="176"/>
        <v>6.5772000000000004</v>
      </c>
      <c r="F1454" s="2">
        <f t="shared" si="177"/>
        <v>6.6116000000000001</v>
      </c>
      <c r="G1454" s="2">
        <f t="shared" si="171"/>
        <v>6.7045599999999972</v>
      </c>
      <c r="H1454" s="2">
        <f t="shared" si="175"/>
        <v>7.0585749999999985</v>
      </c>
      <c r="I1454" s="2">
        <f t="array" ref="I1454">SUMPRODUCT(B1438:B1457, (ROW(B1438:B1457)-ROW(B1438)+1)) / (20*21/2)</f>
        <v>6.6319904761904755</v>
      </c>
      <c r="J1454" s="2">
        <f t="shared" si="178"/>
        <v>6.6081022536329153</v>
      </c>
      <c r="K1454" s="2">
        <f t="shared" si="172"/>
        <v>6.746746768629257</v>
      </c>
    </row>
    <row r="1455" spans="1:11" ht="13.5" x14ac:dyDescent="0.25">
      <c r="A1455" s="3">
        <f>TITRES_STAT!B1458</f>
        <v>44131</v>
      </c>
      <c r="B1455" s="6">
        <f>TITRES_STAT!D1458</f>
        <v>6.6459999999999999</v>
      </c>
      <c r="C1455" s="2">
        <f t="shared" si="173"/>
        <v>0.17199999999999971</v>
      </c>
      <c r="D1455" s="2">
        <f t="shared" si="174"/>
        <v>6.5084</v>
      </c>
      <c r="E1455" s="2">
        <f t="shared" si="176"/>
        <v>6.5772000000000004</v>
      </c>
      <c r="F1455" s="2">
        <f t="shared" si="177"/>
        <v>6.6116000000000001</v>
      </c>
      <c r="G1455" s="2">
        <f t="shared" si="171"/>
        <v>6.7000399999999969</v>
      </c>
      <c r="H1455" s="2">
        <f t="shared" si="175"/>
        <v>7.0489849999999992</v>
      </c>
      <c r="I1455" s="2">
        <f t="array" ref="I1455">SUMPRODUCT(B1439:B1458, (ROW(B1439:B1458)-ROW(B1439)+1)) / (20*21/2)</f>
        <v>6.6522380952380944</v>
      </c>
      <c r="J1455" s="2">
        <f t="shared" si="178"/>
        <v>6.6117115628107328</v>
      </c>
      <c r="K1455" s="2">
        <f t="shared" si="172"/>
        <v>6.7427959149575214</v>
      </c>
    </row>
    <row r="1456" spans="1:11" ht="13.5" x14ac:dyDescent="0.25">
      <c r="A1456" s="3">
        <f>TITRES_STAT!B1459</f>
        <v>44132</v>
      </c>
      <c r="B1456" s="6">
        <f>TITRES_STAT!D1459</f>
        <v>6.8440000000000003</v>
      </c>
      <c r="C1456" s="2">
        <f t="shared" si="173"/>
        <v>0.1980000000000004</v>
      </c>
      <c r="D1456" s="2">
        <f t="shared" si="174"/>
        <v>6.5823999999999998</v>
      </c>
      <c r="E1456" s="2">
        <f t="shared" si="176"/>
        <v>6.5969999999999995</v>
      </c>
      <c r="F1456" s="2">
        <f t="shared" si="177"/>
        <v>6.6215000000000002</v>
      </c>
      <c r="G1456" s="2">
        <f t="shared" si="171"/>
        <v>6.7035999999999953</v>
      </c>
      <c r="H1456" s="2">
        <f t="shared" si="175"/>
        <v>7.0423049999999989</v>
      </c>
      <c r="I1456" s="2">
        <f t="array" ref="I1456">SUMPRODUCT(B1440:B1459, (ROW(B1440:B1459)-ROW(B1440)+1)) / (20*21/2)</f>
        <v>6.6715428571428568</v>
      </c>
      <c r="J1456" s="2">
        <f t="shared" si="178"/>
        <v>6.6338342711144724</v>
      </c>
      <c r="K1456" s="2">
        <f t="shared" si="172"/>
        <v>6.7467647026062467</v>
      </c>
    </row>
    <row r="1457" spans="1:11" ht="13.5" x14ac:dyDescent="0.25">
      <c r="A1457" s="3">
        <f>TITRES_STAT!B1460</f>
        <v>44134</v>
      </c>
      <c r="B1457" s="6">
        <f>TITRES_STAT!D1460</f>
        <v>6.8440000000000003</v>
      </c>
      <c r="C1457" s="2">
        <f t="shared" si="173"/>
        <v>0</v>
      </c>
      <c r="D1457" s="2">
        <f t="shared" si="174"/>
        <v>6.6564000000000005</v>
      </c>
      <c r="E1457" s="2">
        <f t="shared" si="176"/>
        <v>6.6168000000000005</v>
      </c>
      <c r="F1457" s="2">
        <f t="shared" si="177"/>
        <v>6.6314000000000011</v>
      </c>
      <c r="G1457" s="2">
        <f t="shared" si="171"/>
        <v>6.7071599999999956</v>
      </c>
      <c r="H1457" s="2">
        <f t="shared" si="175"/>
        <v>7.0368249999999986</v>
      </c>
      <c r="I1457" s="2">
        <f t="array" ref="I1457">SUMPRODUCT(B1441:B1460, (ROW(B1441:B1460)-ROW(B1441)+1)) / (20*21/2)</f>
        <v>6.6899047619047627</v>
      </c>
      <c r="J1457" s="2">
        <f t="shared" si="178"/>
        <v>6.6538500548178563</v>
      </c>
      <c r="K1457" s="2">
        <f t="shared" si="172"/>
        <v>6.7505778515236496</v>
      </c>
    </row>
    <row r="1458" spans="1:11" ht="13.5" x14ac:dyDescent="0.25">
      <c r="A1458" s="3">
        <f>TITRES_STAT!B1461</f>
        <v>44137</v>
      </c>
      <c r="B1458" s="6">
        <f>TITRES_STAT!D1461</f>
        <v>6.8440000000000003</v>
      </c>
      <c r="C1458" s="2">
        <f t="shared" si="173"/>
        <v>0</v>
      </c>
      <c r="D1458" s="2">
        <f t="shared" si="174"/>
        <v>6.7304000000000004</v>
      </c>
      <c r="E1458" s="2">
        <f t="shared" si="176"/>
        <v>6.6365999999999996</v>
      </c>
      <c r="F1458" s="2">
        <f t="shared" si="177"/>
        <v>6.6412999999999993</v>
      </c>
      <c r="G1458" s="2">
        <f t="shared" ref="G1458:G1521" si="179">AVERAGE(B1409:B1458)</f>
        <v>6.710719999999994</v>
      </c>
      <c r="H1458" s="2">
        <f t="shared" si="175"/>
        <v>7.0313449999999991</v>
      </c>
      <c r="I1458" s="2">
        <f t="array" ref="I1458">SUMPRODUCT(B1442:B1461, (ROW(B1442:B1461)-ROW(B1442)+1)) / (20*21/2)</f>
        <v>6.7073238095238095</v>
      </c>
      <c r="J1458" s="2">
        <f t="shared" si="178"/>
        <v>6.6719595734066317</v>
      </c>
      <c r="K1458" s="2">
        <f t="shared" si="172"/>
        <v>6.7542414651893896</v>
      </c>
    </row>
    <row r="1459" spans="1:11" ht="13.5" x14ac:dyDescent="0.25">
      <c r="A1459" s="3">
        <f>TITRES_STAT!B1462</f>
        <v>44138</v>
      </c>
      <c r="B1459" s="6">
        <f>TITRES_STAT!D1462</f>
        <v>6.8440000000000003</v>
      </c>
      <c r="C1459" s="2">
        <f t="shared" si="173"/>
        <v>0</v>
      </c>
      <c r="D1459" s="2">
        <f t="shared" si="174"/>
        <v>6.8043999999999993</v>
      </c>
      <c r="E1459" s="2">
        <f t="shared" si="176"/>
        <v>6.6564000000000005</v>
      </c>
      <c r="F1459" s="2">
        <f t="shared" si="177"/>
        <v>6.6512000000000002</v>
      </c>
      <c r="G1459" s="2">
        <f t="shared" si="179"/>
        <v>6.7142799999999943</v>
      </c>
      <c r="H1459" s="2">
        <f t="shared" si="175"/>
        <v>7.0247999999999982</v>
      </c>
      <c r="I1459" s="2">
        <f t="array" ref="I1459">SUMPRODUCT(B1443:B1462, (ROW(B1443:B1462)-ROW(B1443)+1)) / (20*21/2)</f>
        <v>6.7427523809523811</v>
      </c>
      <c r="J1459" s="2">
        <f t="shared" si="178"/>
        <v>6.6883443759393337</v>
      </c>
      <c r="K1459" s="2">
        <f t="shared" ref="K1459:K1522" si="180">$K$4*B1459+(1-$K$4)*K1458</f>
        <v>6.7577614077309827</v>
      </c>
    </row>
    <row r="1460" spans="1:11" ht="13.5" x14ac:dyDescent="0.25">
      <c r="A1460" s="3">
        <f>TITRES_STAT!B1463</f>
        <v>44139</v>
      </c>
      <c r="B1460" s="6">
        <f>TITRES_STAT!D1463</f>
        <v>6.8440000000000003</v>
      </c>
      <c r="C1460" s="2">
        <f t="shared" si="173"/>
        <v>0</v>
      </c>
      <c r="D1460" s="2">
        <f t="shared" si="174"/>
        <v>6.8439999999999994</v>
      </c>
      <c r="E1460" s="2">
        <f t="shared" si="176"/>
        <v>6.6761999999999997</v>
      </c>
      <c r="F1460" s="2">
        <f t="shared" si="177"/>
        <v>6.6610999999999994</v>
      </c>
      <c r="G1460" s="2">
        <f t="shared" si="179"/>
        <v>6.7178399999999945</v>
      </c>
      <c r="H1460" s="2">
        <f t="shared" si="175"/>
        <v>7.018634999999998</v>
      </c>
      <c r="I1460" s="2">
        <f t="array" ref="I1460">SUMPRODUCT(B1444:B1463, (ROW(B1444:B1463)-ROW(B1444)+1)) / (20*21/2)</f>
        <v>6.7762904761904768</v>
      </c>
      <c r="J1460" s="2">
        <f t="shared" si="178"/>
        <v>6.7031687210879687</v>
      </c>
      <c r="K1460" s="2">
        <f t="shared" si="180"/>
        <v>6.7611433133101606</v>
      </c>
    </row>
    <row r="1461" spans="1:11" ht="13.5" x14ac:dyDescent="0.25">
      <c r="A1461" s="3">
        <f>TITRES_STAT!B1464</f>
        <v>44140</v>
      </c>
      <c r="B1461" s="6">
        <f>TITRES_STAT!D1464</f>
        <v>6.8440000000000003</v>
      </c>
      <c r="C1461" s="2">
        <f t="shared" si="173"/>
        <v>0</v>
      </c>
      <c r="D1461" s="2">
        <f t="shared" si="174"/>
        <v>6.8439999999999994</v>
      </c>
      <c r="E1461" s="2">
        <f t="shared" si="176"/>
        <v>6.7132000000000005</v>
      </c>
      <c r="F1461" s="2">
        <f t="shared" si="177"/>
        <v>6.6709999999999994</v>
      </c>
      <c r="G1461" s="2">
        <f t="shared" si="179"/>
        <v>6.7213999999999938</v>
      </c>
      <c r="H1461" s="2">
        <f t="shared" si="175"/>
        <v>7.0132899999999969</v>
      </c>
      <c r="I1461" s="2">
        <f t="array" ref="I1461">SUMPRODUCT(B1445:B1464, (ROW(B1445:B1464)-ROW(B1445)+1)) / (20*21/2)</f>
        <v>6.8079380952380966</v>
      </c>
      <c r="J1461" s="2">
        <f t="shared" si="178"/>
        <v>6.7165812238414953</v>
      </c>
      <c r="K1461" s="2">
        <f t="shared" si="180"/>
        <v>6.7643925951411354</v>
      </c>
    </row>
    <row r="1462" spans="1:11" ht="13.5" x14ac:dyDescent="0.25">
      <c r="A1462" s="3">
        <f>TITRES_STAT!B1465</f>
        <v>44141</v>
      </c>
      <c r="B1462" s="6">
        <f>TITRES_STAT!D1465</f>
        <v>7.0430000000000001</v>
      </c>
      <c r="C1462" s="2">
        <f t="shared" si="173"/>
        <v>0.19899999999999984</v>
      </c>
      <c r="D1462" s="2">
        <f t="shared" si="174"/>
        <v>6.8838000000000008</v>
      </c>
      <c r="E1462" s="2">
        <f t="shared" si="176"/>
        <v>6.7701000000000011</v>
      </c>
      <c r="F1462" s="2">
        <f t="shared" si="177"/>
        <v>6.6908499999999993</v>
      </c>
      <c r="G1462" s="2">
        <f t="shared" si="179"/>
        <v>6.7289399999999944</v>
      </c>
      <c r="H1462" s="2">
        <f t="shared" si="175"/>
        <v>7.0089399999999964</v>
      </c>
      <c r="I1462" s="2">
        <f t="array" ref="I1462">SUMPRODUCT(B1446:B1465, (ROW(B1446:B1465)-ROW(B1446)+1)) / (20*21/2)</f>
        <v>6.8376952380952387</v>
      </c>
      <c r="J1462" s="2">
        <f t="shared" si="178"/>
        <v>6.7476687263327815</v>
      </c>
      <c r="K1462" s="2">
        <f t="shared" si="180"/>
        <v>6.7753183757238356</v>
      </c>
    </row>
    <row r="1463" spans="1:11" ht="13.5" x14ac:dyDescent="0.25">
      <c r="A1463" s="3">
        <f>TITRES_STAT!B1466</f>
        <v>44144</v>
      </c>
      <c r="B1463" s="6">
        <f>TITRES_STAT!D1466</f>
        <v>7.0430000000000001</v>
      </c>
      <c r="C1463" s="2">
        <f t="shared" si="173"/>
        <v>0</v>
      </c>
      <c r="D1463" s="2">
        <f t="shared" si="174"/>
        <v>6.9236000000000004</v>
      </c>
      <c r="E1463" s="2">
        <f t="shared" si="176"/>
        <v>6.8270000000000008</v>
      </c>
      <c r="F1463" s="2">
        <f t="shared" si="177"/>
        <v>6.7106999999999983</v>
      </c>
      <c r="G1463" s="2">
        <f t="shared" si="179"/>
        <v>6.7364799999999949</v>
      </c>
      <c r="H1463" s="2">
        <f t="shared" si="175"/>
        <v>7.0045899999999968</v>
      </c>
      <c r="I1463" s="2">
        <f t="array" ref="I1463">SUMPRODUCT(B1447:B1466, (ROW(B1447:B1466)-ROW(B1447)+1)) / (20*21/2)</f>
        <v>6.865561904761905</v>
      </c>
      <c r="J1463" s="2">
        <f t="shared" si="178"/>
        <v>6.7757955143010884</v>
      </c>
      <c r="K1463" s="2">
        <f t="shared" si="180"/>
        <v>6.7858156943229009</v>
      </c>
    </row>
    <row r="1464" spans="1:11" ht="13.5" x14ac:dyDescent="0.25">
      <c r="A1464" s="3">
        <f>TITRES_STAT!B1467</f>
        <v>44145</v>
      </c>
      <c r="B1464" s="6">
        <f>TITRES_STAT!D1467</f>
        <v>7.0430000000000001</v>
      </c>
      <c r="C1464" s="2">
        <f t="shared" si="173"/>
        <v>0</v>
      </c>
      <c r="D1464" s="2">
        <f t="shared" si="174"/>
        <v>6.9634</v>
      </c>
      <c r="E1464" s="2">
        <f t="shared" si="176"/>
        <v>6.8838999999999997</v>
      </c>
      <c r="F1464" s="2">
        <f t="shared" si="177"/>
        <v>6.7305499999999991</v>
      </c>
      <c r="G1464" s="2">
        <f t="shared" si="179"/>
        <v>6.7440199999999946</v>
      </c>
      <c r="H1464" s="2">
        <f t="shared" si="175"/>
        <v>7.000239999999998</v>
      </c>
      <c r="I1464" s="2">
        <f t="array" ref="I1464">SUMPRODUCT(B1448:B1467, (ROW(B1448:B1467)-ROW(B1448)+1)) / (20*21/2)</f>
        <v>6.8915380952380954</v>
      </c>
      <c r="J1464" s="2">
        <f t="shared" si="178"/>
        <v>6.8012435605581283</v>
      </c>
      <c r="K1464" s="2">
        <f t="shared" si="180"/>
        <v>6.7959013533690618</v>
      </c>
    </row>
    <row r="1465" spans="1:11" ht="13.5" x14ac:dyDescent="0.25">
      <c r="A1465" s="3">
        <f>TITRES_STAT!B1468</f>
        <v>44146</v>
      </c>
      <c r="B1465" s="6">
        <f>TITRES_STAT!D1468</f>
        <v>7.0430000000000001</v>
      </c>
      <c r="C1465" s="2">
        <f t="shared" si="173"/>
        <v>0</v>
      </c>
      <c r="D1465" s="2">
        <f t="shared" si="174"/>
        <v>7.0031999999999996</v>
      </c>
      <c r="E1465" s="2">
        <f t="shared" si="176"/>
        <v>6.9236000000000004</v>
      </c>
      <c r="F1465" s="2">
        <f t="shared" si="177"/>
        <v>6.7503999999999991</v>
      </c>
      <c r="G1465" s="2">
        <f t="shared" si="179"/>
        <v>6.7478599999999958</v>
      </c>
      <c r="H1465" s="2">
        <f t="shared" si="175"/>
        <v>6.9958899999999975</v>
      </c>
      <c r="I1465" s="2">
        <f t="array" ref="I1465">SUMPRODUCT(B1449:B1468, (ROW(B1449:B1468)-ROW(B1449)+1)) / (20*21/2)</f>
        <v>6.915623809523809</v>
      </c>
      <c r="J1465" s="2">
        <f t="shared" si="178"/>
        <v>6.824267983362116</v>
      </c>
      <c r="K1465" s="2">
        <f t="shared" si="180"/>
        <v>6.8055914963741966</v>
      </c>
    </row>
    <row r="1466" spans="1:11" ht="13.5" x14ac:dyDescent="0.25">
      <c r="A1466" s="3">
        <f>TITRES_STAT!B1469</f>
        <v>44147</v>
      </c>
      <c r="B1466" s="6">
        <f>TITRES_STAT!D1469</f>
        <v>7.0430000000000001</v>
      </c>
      <c r="C1466" s="2">
        <f t="shared" si="173"/>
        <v>0</v>
      </c>
      <c r="D1466" s="2">
        <f t="shared" si="174"/>
        <v>7.043000000000001</v>
      </c>
      <c r="E1466" s="2">
        <f t="shared" si="176"/>
        <v>6.9435000000000002</v>
      </c>
      <c r="F1466" s="2">
        <f t="shared" si="177"/>
        <v>6.7702499999999999</v>
      </c>
      <c r="G1466" s="2">
        <f t="shared" si="179"/>
        <v>6.7516999999999951</v>
      </c>
      <c r="H1466" s="2">
        <f t="shared" si="175"/>
        <v>6.9914049999999976</v>
      </c>
      <c r="I1466" s="2">
        <f t="array" ref="I1466">SUMPRODUCT(B1450:B1469, (ROW(B1450:B1469)-ROW(B1450)+1)) / (20*21/2)</f>
        <v>6.9378190476190476</v>
      </c>
      <c r="J1466" s="2">
        <f t="shared" si="178"/>
        <v>6.8450996039942957</v>
      </c>
      <c r="K1466" s="2">
        <f t="shared" si="180"/>
        <v>6.8149016337712869</v>
      </c>
    </row>
    <row r="1467" spans="1:11" ht="13.5" x14ac:dyDescent="0.25">
      <c r="A1467" s="3">
        <f>TITRES_STAT!B1470</f>
        <v>44148</v>
      </c>
      <c r="B1467" s="6">
        <f>TITRES_STAT!D1470</f>
        <v>7.0430000000000001</v>
      </c>
      <c r="C1467" s="2">
        <f t="shared" si="173"/>
        <v>0</v>
      </c>
      <c r="D1467" s="2">
        <f t="shared" si="174"/>
        <v>7.043000000000001</v>
      </c>
      <c r="E1467" s="2">
        <f t="shared" si="176"/>
        <v>6.9634</v>
      </c>
      <c r="F1467" s="2">
        <f t="shared" si="177"/>
        <v>6.7901000000000007</v>
      </c>
      <c r="G1467" s="2">
        <f t="shared" si="179"/>
        <v>6.7555399999999954</v>
      </c>
      <c r="H1467" s="2">
        <f t="shared" si="175"/>
        <v>6.9869499999999967</v>
      </c>
      <c r="I1467" s="2">
        <f t="array" ref="I1467">SUMPRODUCT(B1451:B1470, (ROW(B1451:B1470)-ROW(B1451)+1)) / (20*21/2)</f>
        <v>6.9581238095238103</v>
      </c>
      <c r="J1467" s="2">
        <f t="shared" si="178"/>
        <v>6.8639472607567438</v>
      </c>
      <c r="K1467" s="2">
        <f t="shared" si="180"/>
        <v>6.8238466677410399</v>
      </c>
    </row>
    <row r="1468" spans="1:11" ht="13.5" x14ac:dyDescent="0.25">
      <c r="A1468" s="3">
        <f>TITRES_STAT!B1471</f>
        <v>44151</v>
      </c>
      <c r="B1468" s="6">
        <f>TITRES_STAT!D1471</f>
        <v>7.0430000000000001</v>
      </c>
      <c r="C1468" s="2">
        <f t="shared" si="173"/>
        <v>0</v>
      </c>
      <c r="D1468" s="2">
        <f t="shared" si="174"/>
        <v>7.043000000000001</v>
      </c>
      <c r="E1468" s="2">
        <f t="shared" si="176"/>
        <v>6.9832999999999998</v>
      </c>
      <c r="F1468" s="2">
        <f t="shared" si="177"/>
        <v>6.8099500000000006</v>
      </c>
      <c r="G1468" s="2">
        <f t="shared" si="179"/>
        <v>6.7593799999999966</v>
      </c>
      <c r="H1468" s="2">
        <f t="shared" si="175"/>
        <v>6.9824949999999966</v>
      </c>
      <c r="I1468" s="2">
        <f t="array" ref="I1468">SUMPRODUCT(B1452:B1471, (ROW(B1452:B1471)-ROW(B1452)+1)) / (20*21/2)</f>
        <v>6.9765380952380971</v>
      </c>
      <c r="J1468" s="2">
        <f t="shared" si="178"/>
        <v>6.8809999025894353</v>
      </c>
      <c r="K1468" s="2">
        <f t="shared" si="180"/>
        <v>6.8324409160649209</v>
      </c>
    </row>
    <row r="1469" spans="1:11" ht="13.5" x14ac:dyDescent="0.25">
      <c r="A1469" s="3">
        <f>TITRES_STAT!B1472</f>
        <v>44152</v>
      </c>
      <c r="B1469" s="6">
        <f>TITRES_STAT!D1472</f>
        <v>7.0430000000000001</v>
      </c>
      <c r="C1469" s="2">
        <f t="shared" si="173"/>
        <v>0</v>
      </c>
      <c r="D1469" s="2">
        <f t="shared" si="174"/>
        <v>7.043000000000001</v>
      </c>
      <c r="E1469" s="2">
        <f t="shared" si="176"/>
        <v>7.0031999999999996</v>
      </c>
      <c r="F1469" s="2">
        <f t="shared" si="177"/>
        <v>6.8298000000000014</v>
      </c>
      <c r="G1469" s="2">
        <f t="shared" si="179"/>
        <v>6.7632199999999969</v>
      </c>
      <c r="H1469" s="2">
        <f t="shared" si="175"/>
        <v>6.9792049999999959</v>
      </c>
      <c r="I1469" s="2">
        <f t="array" ref="I1469">SUMPRODUCT(B1453:B1472, (ROW(B1453:B1472)-ROW(B1453)+1)) / (20*21/2)</f>
        <v>6.9922428571428572</v>
      </c>
      <c r="J1469" s="2">
        <f t="shared" si="178"/>
        <v>6.8964284832952041</v>
      </c>
      <c r="K1469" s="2">
        <f t="shared" si="180"/>
        <v>6.8406981350427669</v>
      </c>
    </row>
    <row r="1470" spans="1:11" ht="13.5" x14ac:dyDescent="0.25">
      <c r="A1470" s="3">
        <f>TITRES_STAT!B1473</f>
        <v>44153</v>
      </c>
      <c r="B1470" s="6">
        <f>TITRES_STAT!D1473</f>
        <v>7.0430000000000001</v>
      </c>
      <c r="C1470" s="2">
        <f t="shared" si="173"/>
        <v>0</v>
      </c>
      <c r="D1470" s="2">
        <f t="shared" si="174"/>
        <v>7.043000000000001</v>
      </c>
      <c r="E1470" s="2">
        <f t="shared" si="176"/>
        <v>7.0230999999999995</v>
      </c>
      <c r="F1470" s="2">
        <f t="shared" si="177"/>
        <v>6.8496500000000022</v>
      </c>
      <c r="G1470" s="2">
        <f t="shared" si="179"/>
        <v>6.7670599999999972</v>
      </c>
      <c r="H1470" s="2">
        <f t="shared" si="175"/>
        <v>6.9767399999999951</v>
      </c>
      <c r="I1470" s="2">
        <f t="array" ref="I1470">SUMPRODUCT(B1454:B1473, (ROW(B1454:B1473)-ROW(B1454)+1)) / (20*21/2)</f>
        <v>7.005238095238095</v>
      </c>
      <c r="J1470" s="2">
        <f t="shared" si="178"/>
        <v>6.9103876753623279</v>
      </c>
      <c r="K1470" s="2">
        <f t="shared" si="180"/>
        <v>6.8486315415116774</v>
      </c>
    </row>
    <row r="1471" spans="1:11" ht="13.5" x14ac:dyDescent="0.25">
      <c r="A1471" s="3">
        <f>TITRES_STAT!B1474</f>
        <v>44154</v>
      </c>
      <c r="B1471" s="6">
        <f>TITRES_STAT!D1474</f>
        <v>7.0430000000000001</v>
      </c>
      <c r="C1471" s="2">
        <f t="shared" si="173"/>
        <v>0</v>
      </c>
      <c r="D1471" s="2">
        <f t="shared" si="174"/>
        <v>7.043000000000001</v>
      </c>
      <c r="E1471" s="2">
        <f t="shared" si="176"/>
        <v>7.043000000000001</v>
      </c>
      <c r="F1471" s="2">
        <f t="shared" si="177"/>
        <v>6.8781000000000034</v>
      </c>
      <c r="G1471" s="2">
        <f t="shared" si="179"/>
        <v>6.7708999999999966</v>
      </c>
      <c r="H1471" s="2">
        <f t="shared" si="175"/>
        <v>6.9742749999999933</v>
      </c>
      <c r="I1471" s="2">
        <f t="array" ref="I1471">SUMPRODUCT(B1455:B1474, (ROW(B1455:B1474)-ROW(B1455)+1)) / (20*21/2)</f>
        <v>7.0155238095238106</v>
      </c>
      <c r="J1471" s="2">
        <f t="shared" si="178"/>
        <v>6.9230174205659161</v>
      </c>
      <c r="K1471" s="2">
        <f t="shared" si="180"/>
        <v>6.8562538340014152</v>
      </c>
    </row>
    <row r="1472" spans="1:11" ht="13.5" x14ac:dyDescent="0.25">
      <c r="A1472" s="3">
        <f>TITRES_STAT!B1475</f>
        <v>44155</v>
      </c>
      <c r="B1472" s="6">
        <f>TITRES_STAT!D1475</f>
        <v>7.0430000000000001</v>
      </c>
      <c r="C1472" s="2">
        <f t="shared" si="173"/>
        <v>0</v>
      </c>
      <c r="D1472" s="2">
        <f t="shared" si="174"/>
        <v>7.043000000000001</v>
      </c>
      <c r="E1472" s="2">
        <f t="shared" si="176"/>
        <v>7.043000000000001</v>
      </c>
      <c r="F1472" s="2">
        <f t="shared" si="177"/>
        <v>6.9065500000000029</v>
      </c>
      <c r="G1472" s="2">
        <f t="shared" si="179"/>
        <v>6.7747399999999978</v>
      </c>
      <c r="H1472" s="2">
        <f t="shared" si="175"/>
        <v>6.9718099999999925</v>
      </c>
      <c r="I1472" s="2">
        <f t="array" ref="I1472">SUMPRODUCT(B1456:B1475, (ROW(B1456:B1475)-ROW(B1456)+1)) / (20*21/2)</f>
        <v>7.0231000000000003</v>
      </c>
      <c r="J1472" s="2">
        <f t="shared" si="178"/>
        <v>6.9344443328929719</v>
      </c>
      <c r="K1472" s="2">
        <f t="shared" si="180"/>
        <v>6.8635772130601831</v>
      </c>
    </row>
    <row r="1473" spans="1:11" ht="13.5" x14ac:dyDescent="0.25">
      <c r="A1473" s="3">
        <f>TITRES_STAT!B1476</f>
        <v>44158</v>
      </c>
      <c r="B1473" s="6">
        <f>TITRES_STAT!D1476</f>
        <v>7.0430000000000001</v>
      </c>
      <c r="C1473" s="2">
        <f t="shared" si="173"/>
        <v>0</v>
      </c>
      <c r="D1473" s="2">
        <f t="shared" si="174"/>
        <v>7.043000000000001</v>
      </c>
      <c r="E1473" s="2">
        <f t="shared" si="176"/>
        <v>7.043000000000001</v>
      </c>
      <c r="F1473" s="2">
        <f t="shared" si="177"/>
        <v>6.9350000000000041</v>
      </c>
      <c r="G1473" s="2">
        <f t="shared" si="179"/>
        <v>6.7785799999999972</v>
      </c>
      <c r="H1473" s="2">
        <f t="shared" si="175"/>
        <v>6.9693449999999917</v>
      </c>
      <c r="I1473" s="2">
        <f t="array" ref="I1473">SUMPRODUCT(B1457:B1476, (ROW(B1457:B1476)-ROW(B1457)+1)) / (20*21/2)</f>
        <v>7.0287857142857142</v>
      </c>
      <c r="J1473" s="2">
        <f t="shared" si="178"/>
        <v>6.9447829678555468</v>
      </c>
      <c r="K1473" s="2">
        <f t="shared" si="180"/>
        <v>6.8706134007833128</v>
      </c>
    </row>
    <row r="1474" spans="1:11" ht="13.5" x14ac:dyDescent="0.25">
      <c r="A1474" s="3">
        <f>TITRES_STAT!B1477</f>
        <v>44159</v>
      </c>
      <c r="B1474" s="6">
        <f>TITRES_STAT!D1477</f>
        <v>7.0430000000000001</v>
      </c>
      <c r="C1474" s="2">
        <f t="shared" si="173"/>
        <v>0</v>
      </c>
      <c r="D1474" s="2">
        <f t="shared" si="174"/>
        <v>7.043000000000001</v>
      </c>
      <c r="E1474" s="2">
        <f t="shared" si="176"/>
        <v>7.043000000000001</v>
      </c>
      <c r="F1474" s="2">
        <f t="shared" si="177"/>
        <v>6.9634500000000035</v>
      </c>
      <c r="G1474" s="2">
        <f t="shared" si="179"/>
        <v>6.7824199999999983</v>
      </c>
      <c r="H1474" s="2">
        <f t="shared" si="175"/>
        <v>6.9672199999999904</v>
      </c>
      <c r="I1474" s="2">
        <f t="array" ref="I1474">SUMPRODUCT(B1458:B1477, (ROW(B1458:B1477)-ROW(B1458)+1)) / (20*21/2)</f>
        <v>7.0335238095238095</v>
      </c>
      <c r="J1474" s="2">
        <f t="shared" si="178"/>
        <v>6.9541369709169238</v>
      </c>
      <c r="K1474" s="2">
        <f t="shared" si="180"/>
        <v>6.8773736595761239</v>
      </c>
    </row>
    <row r="1475" spans="1:11" ht="13.5" x14ac:dyDescent="0.25">
      <c r="A1475" s="3">
        <f>TITRES_STAT!B1478</f>
        <v>44160</v>
      </c>
      <c r="B1475" s="6">
        <f>TITRES_STAT!D1478</f>
        <v>7.0430000000000001</v>
      </c>
      <c r="C1475" s="2">
        <f t="shared" si="173"/>
        <v>0</v>
      </c>
      <c r="D1475" s="2">
        <f t="shared" si="174"/>
        <v>7.043000000000001</v>
      </c>
      <c r="E1475" s="2">
        <f t="shared" si="176"/>
        <v>7.043000000000001</v>
      </c>
      <c r="F1475" s="2">
        <f t="shared" si="177"/>
        <v>6.9833000000000025</v>
      </c>
      <c r="G1475" s="2">
        <f t="shared" si="179"/>
        <v>6.7862599999999986</v>
      </c>
      <c r="H1475" s="2">
        <f t="shared" si="175"/>
        <v>6.96509499999999</v>
      </c>
      <c r="I1475" s="2">
        <f t="array" ref="I1475">SUMPRODUCT(B1459:B1478, (ROW(B1459:B1478)-ROW(B1459)+1)) / (20*21/2)</f>
        <v>7.055600000000001</v>
      </c>
      <c r="J1475" s="2">
        <f t="shared" si="178"/>
        <v>6.962600116543884</v>
      </c>
      <c r="K1475" s="2">
        <f t="shared" si="180"/>
        <v>6.8838688101809815</v>
      </c>
    </row>
    <row r="1476" spans="1:11" ht="13.5" x14ac:dyDescent="0.25">
      <c r="A1476" s="3">
        <f>TITRES_STAT!B1479</f>
        <v>44161</v>
      </c>
      <c r="B1476" s="6">
        <f>TITRES_STAT!D1479</f>
        <v>7.0430000000000001</v>
      </c>
      <c r="C1476" s="2">
        <f t="shared" ref="C1476:C1539" si="181">B1476-B1475</f>
        <v>0</v>
      </c>
      <c r="D1476" s="2">
        <f t="shared" si="174"/>
        <v>7.043000000000001</v>
      </c>
      <c r="E1476" s="2">
        <f t="shared" si="176"/>
        <v>7.043000000000001</v>
      </c>
      <c r="F1476" s="2">
        <f t="shared" si="177"/>
        <v>6.9932500000000033</v>
      </c>
      <c r="G1476" s="2">
        <f t="shared" si="179"/>
        <v>6.790379999999999</v>
      </c>
      <c r="H1476" s="2">
        <f t="shared" si="175"/>
        <v>6.9629699999999879</v>
      </c>
      <c r="I1476" s="2">
        <f t="array" ref="I1476">SUMPRODUCT(B1460:B1479, (ROW(B1460:B1479)-ROW(B1460)+1)) / (20*21/2)</f>
        <v>7.0758142857142845</v>
      </c>
      <c r="J1476" s="2">
        <f t="shared" si="178"/>
        <v>6.9702572483016096</v>
      </c>
      <c r="K1476" s="2">
        <f t="shared" si="180"/>
        <v>6.8901092489974136</v>
      </c>
    </row>
    <row r="1477" spans="1:11" ht="13.5" x14ac:dyDescent="0.25">
      <c r="A1477" s="3">
        <f>TITRES_STAT!B1480</f>
        <v>44162</v>
      </c>
      <c r="B1477" s="6">
        <f>TITRES_STAT!D1480</f>
        <v>7.0430000000000001</v>
      </c>
      <c r="C1477" s="2">
        <f t="shared" si="181"/>
        <v>0</v>
      </c>
      <c r="D1477" s="2">
        <f t="shared" si="174"/>
        <v>7.043000000000001</v>
      </c>
      <c r="E1477" s="2">
        <f t="shared" si="176"/>
        <v>7.043000000000001</v>
      </c>
      <c r="F1477" s="2">
        <f t="shared" si="177"/>
        <v>7.0032000000000023</v>
      </c>
      <c r="G1477" s="2">
        <f t="shared" si="179"/>
        <v>6.7944999999999993</v>
      </c>
      <c r="H1477" s="2">
        <f t="shared" si="175"/>
        <v>6.9608449999999866</v>
      </c>
      <c r="I1477" s="2">
        <f t="array" ref="I1477">SUMPRODUCT(B1461:B1480, (ROW(B1461:B1480)-ROW(B1461)+1)) / (20*21/2)</f>
        <v>7.0941666666666663</v>
      </c>
      <c r="J1477" s="2">
        <f t="shared" si="178"/>
        <v>6.9771851294157425</v>
      </c>
      <c r="K1477" s="2">
        <f t="shared" si="180"/>
        <v>6.8961049647230048</v>
      </c>
    </row>
    <row r="1478" spans="1:11" ht="13.5" x14ac:dyDescent="0.25">
      <c r="A1478" s="3">
        <f>TITRES_STAT!B1481</f>
        <v>44165</v>
      </c>
      <c r="B1478" s="6">
        <f>TITRES_STAT!D1481</f>
        <v>7.2350000000000003</v>
      </c>
      <c r="C1478" s="2">
        <f t="shared" si="181"/>
        <v>0.19200000000000017</v>
      </c>
      <c r="D1478" s="2">
        <f t="shared" ref="D1478:D1541" si="182">AVERAGE(B1474:B1478)</f>
        <v>7.0814000000000004</v>
      </c>
      <c r="E1478" s="2">
        <f t="shared" si="176"/>
        <v>7.0621999999999998</v>
      </c>
      <c r="F1478" s="2">
        <f t="shared" si="177"/>
        <v>7.0227500000000038</v>
      </c>
      <c r="G1478" s="2">
        <f t="shared" si="179"/>
        <v>6.80246</v>
      </c>
      <c r="H1478" s="2">
        <f t="shared" si="175"/>
        <v>6.958584999999986</v>
      </c>
      <c r="I1478" s="2">
        <f t="array" ref="I1478">SUMPRODUCT(B1462:B1481, (ROW(B1462:B1481)-ROW(B1462)+1)) / (20*21/2)</f>
        <v>7.0740857142857134</v>
      </c>
      <c r="J1478" s="2">
        <f t="shared" si="178"/>
        <v>7.0017389266142436</v>
      </c>
      <c r="K1478" s="2">
        <f t="shared" si="180"/>
        <v>6.9093949661064169</v>
      </c>
    </row>
    <row r="1479" spans="1:11" ht="13.5" x14ac:dyDescent="0.25">
      <c r="A1479" s="3">
        <f>TITRES_STAT!B1482</f>
        <v>44166</v>
      </c>
      <c r="B1479" s="6">
        <f>TITRES_STAT!D1482</f>
        <v>7.2350000000000003</v>
      </c>
      <c r="C1479" s="2">
        <f t="shared" si="181"/>
        <v>0</v>
      </c>
      <c r="D1479" s="2">
        <f t="shared" si="182"/>
        <v>7.1198000000000006</v>
      </c>
      <c r="E1479" s="2">
        <f t="shared" si="176"/>
        <v>7.0814000000000004</v>
      </c>
      <c r="F1479" s="2">
        <f t="shared" si="177"/>
        <v>7.0423000000000027</v>
      </c>
      <c r="G1479" s="2">
        <f t="shared" si="179"/>
        <v>6.8104200000000006</v>
      </c>
      <c r="H1479" s="2">
        <f t="shared" si="175"/>
        <v>6.9563249999999845</v>
      </c>
      <c r="I1479" s="2">
        <f t="array" ref="I1479">SUMPRODUCT(B1463:B1482, (ROW(B1463:B1482)-ROW(B1463)+1)) / (20*21/2)</f>
        <v>7.0539714285714288</v>
      </c>
      <c r="J1479" s="2">
        <f t="shared" si="178"/>
        <v>7.0239542669366966</v>
      </c>
      <c r="K1479" s="2">
        <f t="shared" si="180"/>
        <v>6.9221637909649898</v>
      </c>
    </row>
    <row r="1480" spans="1:11" ht="13.5" x14ac:dyDescent="0.25">
      <c r="A1480" s="3">
        <f>TITRES_STAT!B1483</f>
        <v>44167</v>
      </c>
      <c r="B1480" s="6">
        <f>TITRES_STAT!D1483</f>
        <v>7.2350000000000003</v>
      </c>
      <c r="C1480" s="2">
        <f t="shared" si="181"/>
        <v>0</v>
      </c>
      <c r="D1480" s="2">
        <f t="shared" si="182"/>
        <v>7.1582000000000008</v>
      </c>
      <c r="E1480" s="2">
        <f t="shared" si="176"/>
        <v>7.1006</v>
      </c>
      <c r="F1480" s="2">
        <f t="shared" si="177"/>
        <v>7.0618500000000024</v>
      </c>
      <c r="G1480" s="2">
        <f t="shared" si="179"/>
        <v>6.8183800000000012</v>
      </c>
      <c r="H1480" s="2">
        <f t="shared" si="175"/>
        <v>6.9540649999999848</v>
      </c>
      <c r="I1480" s="2">
        <f t="array" ref="I1480">SUMPRODUCT(B1464:B1483, (ROW(B1464:B1483)-ROW(B1464)+1)) / (20*21/2)</f>
        <v>7.0152476190476198</v>
      </c>
      <c r="J1480" s="2">
        <f t="shared" si="178"/>
        <v>7.0440538605617729</v>
      </c>
      <c r="K1480" s="2">
        <f t="shared" si="180"/>
        <v>6.9344318775938145</v>
      </c>
    </row>
    <row r="1481" spans="1:11" ht="13.5" x14ac:dyDescent="0.25">
      <c r="A1481" s="3">
        <f>TITRES_STAT!B1484</f>
        <v>44168</v>
      </c>
      <c r="B1481" s="6">
        <f>TITRES_STAT!D1484</f>
        <v>6.851</v>
      </c>
      <c r="C1481" s="2">
        <f t="shared" si="181"/>
        <v>-0.38400000000000034</v>
      </c>
      <c r="D1481" s="2">
        <f t="shared" si="182"/>
        <v>7.1198000000000006</v>
      </c>
      <c r="E1481" s="2">
        <f t="shared" si="176"/>
        <v>7.0814000000000004</v>
      </c>
      <c r="F1481" s="2">
        <f t="shared" si="177"/>
        <v>7.0622000000000025</v>
      </c>
      <c r="G1481" s="2">
        <f t="shared" si="179"/>
        <v>6.8224800000000005</v>
      </c>
      <c r="H1481" s="2">
        <f t="shared" si="175"/>
        <v>6.9498849999999841</v>
      </c>
      <c r="I1481" s="2">
        <f t="array" ref="I1481">SUMPRODUCT(B1465:B1484, (ROW(B1465:B1484)-ROW(B1465)+1)) / (20*21/2)</f>
        <v>6.9503190476190477</v>
      </c>
      <c r="J1481" s="2">
        <f t="shared" si="178"/>
        <v>7.0256677786035091</v>
      </c>
      <c r="K1481" s="2">
        <f t="shared" si="180"/>
        <v>6.9311600392568025</v>
      </c>
    </row>
    <row r="1482" spans="1:11" ht="13.5" x14ac:dyDescent="0.25">
      <c r="A1482" s="3">
        <f>TITRES_STAT!B1485</f>
        <v>44169</v>
      </c>
      <c r="B1482" s="6">
        <f>TITRES_STAT!D1485</f>
        <v>6.851</v>
      </c>
      <c r="C1482" s="2">
        <f t="shared" si="181"/>
        <v>0</v>
      </c>
      <c r="D1482" s="2">
        <f t="shared" si="182"/>
        <v>7.0814000000000004</v>
      </c>
      <c r="E1482" s="2">
        <f t="shared" si="176"/>
        <v>7.0621999999999998</v>
      </c>
      <c r="F1482" s="2">
        <f t="shared" si="177"/>
        <v>7.0526000000000026</v>
      </c>
      <c r="G1482" s="2">
        <f t="shared" si="179"/>
        <v>6.8265800000000016</v>
      </c>
      <c r="H1482" s="2">
        <f t="shared" ref="H1482:H1545" si="183">AVERAGE(B1283:B1482)</f>
        <v>6.945704999999986</v>
      </c>
      <c r="I1482" s="2">
        <f t="array" ref="I1482">SUMPRODUCT(B1466:B1485, (ROW(B1466:B1485)-ROW(B1466)+1)) / (20*21/2)</f>
        <v>6.9154476190476197</v>
      </c>
      <c r="J1482" s="2">
        <f t="shared" si="178"/>
        <v>7.0090327520698414</v>
      </c>
      <c r="K1482" s="2">
        <f t="shared" si="180"/>
        <v>6.9280165083055554</v>
      </c>
    </row>
    <row r="1483" spans="1:11" ht="13.5" x14ac:dyDescent="0.25">
      <c r="A1483" s="3">
        <f>TITRES_STAT!B1486</f>
        <v>44172</v>
      </c>
      <c r="B1483" s="6">
        <f>TITRES_STAT!D1486</f>
        <v>6.6459999999999999</v>
      </c>
      <c r="C1483" s="2">
        <f t="shared" si="181"/>
        <v>-0.20500000000000007</v>
      </c>
      <c r="D1483" s="2">
        <f t="shared" si="182"/>
        <v>6.9635999999999996</v>
      </c>
      <c r="E1483" s="2">
        <f t="shared" si="176"/>
        <v>7.0224999999999991</v>
      </c>
      <c r="F1483" s="2">
        <f t="shared" si="177"/>
        <v>7.0327500000000018</v>
      </c>
      <c r="G1483" s="2">
        <f t="shared" si="179"/>
        <v>6.8265800000000016</v>
      </c>
      <c r="H1483" s="2">
        <f t="shared" si="183"/>
        <v>6.940499999999985</v>
      </c>
      <c r="I1483" s="2">
        <f t="array" ref="I1483">SUMPRODUCT(B1467:B1486, (ROW(B1467:B1486)-ROW(B1467)+1)) / (20*21/2)</f>
        <v>6.9008190476190476</v>
      </c>
      <c r="J1483" s="2">
        <f t="shared" si="178"/>
        <v>6.9744582042536667</v>
      </c>
      <c r="K1483" s="2">
        <f t="shared" si="180"/>
        <v>6.9169570373916125</v>
      </c>
    </row>
    <row r="1484" spans="1:11" ht="13.5" x14ac:dyDescent="0.25">
      <c r="A1484" s="3">
        <f>TITRES_STAT!B1487</f>
        <v>44173</v>
      </c>
      <c r="B1484" s="6">
        <f>TITRES_STAT!D1487</f>
        <v>6.351</v>
      </c>
      <c r="C1484" s="2">
        <f t="shared" si="181"/>
        <v>-0.29499999999999993</v>
      </c>
      <c r="D1484" s="2">
        <f t="shared" si="182"/>
        <v>6.7868000000000013</v>
      </c>
      <c r="E1484" s="2">
        <f t="shared" ref="E1484:E1547" si="184">AVERAGE(B1475:B1484)</f>
        <v>6.9533000000000005</v>
      </c>
      <c r="F1484" s="2">
        <f t="shared" si="177"/>
        <v>6.9981500000000008</v>
      </c>
      <c r="G1484" s="2">
        <f t="shared" si="179"/>
        <v>6.8206800000000021</v>
      </c>
      <c r="H1484" s="2">
        <f t="shared" si="183"/>
        <v>6.9338199999999857</v>
      </c>
      <c r="I1484" s="2">
        <f t="array" ref="I1484">SUMPRODUCT(B1468:B1487, (ROW(B1468:B1487)-ROW(B1468)+1)) / (20*21/2)</f>
        <v>6.8878999999999992</v>
      </c>
      <c r="J1484" s="2">
        <f t="shared" si="178"/>
        <v>6.9150812324199844</v>
      </c>
      <c r="K1484" s="2">
        <f t="shared" si="180"/>
        <v>6.894762643768412</v>
      </c>
    </row>
    <row r="1485" spans="1:11" ht="13.5" x14ac:dyDescent="0.25">
      <c r="A1485" s="3">
        <f>TITRES_STAT!B1488</f>
        <v>44174</v>
      </c>
      <c r="B1485" s="6">
        <f>TITRES_STAT!D1488</f>
        <v>6.6319999999999997</v>
      </c>
      <c r="C1485" s="2">
        <f t="shared" si="181"/>
        <v>0.28099999999999969</v>
      </c>
      <c r="D1485" s="2">
        <f t="shared" si="182"/>
        <v>6.666199999999999</v>
      </c>
      <c r="E1485" s="2">
        <f t="shared" si="184"/>
        <v>6.9122000000000003</v>
      </c>
      <c r="F1485" s="2">
        <f t="shared" si="177"/>
        <v>6.9776000000000007</v>
      </c>
      <c r="G1485" s="2">
        <f t="shared" si="179"/>
        <v>6.820400000000002</v>
      </c>
      <c r="H1485" s="2">
        <f t="shared" si="183"/>
        <v>6.9285449999999864</v>
      </c>
      <c r="I1485" s="2">
        <f t="array" ref="I1485">SUMPRODUCT(B1469:B1488, (ROW(B1469:B1488)-ROW(B1469)+1)) / (20*21/2)</f>
        <v>6.9137999999999993</v>
      </c>
      <c r="J1485" s="2">
        <f t="shared" si="178"/>
        <v>6.888121115046653</v>
      </c>
      <c r="K1485" s="2">
        <f t="shared" si="180"/>
        <v>6.8844582263657292</v>
      </c>
    </row>
    <row r="1486" spans="1:11" ht="13.5" x14ac:dyDescent="0.25">
      <c r="A1486" s="3">
        <f>TITRES_STAT!B1489</f>
        <v>44175</v>
      </c>
      <c r="B1486" s="6">
        <f>TITRES_STAT!D1489</f>
        <v>6.8239999999999998</v>
      </c>
      <c r="C1486" s="2">
        <f t="shared" si="181"/>
        <v>0.19200000000000017</v>
      </c>
      <c r="D1486" s="2">
        <f t="shared" si="182"/>
        <v>6.6607999999999992</v>
      </c>
      <c r="E1486" s="2">
        <f t="shared" si="184"/>
        <v>6.8903000000000008</v>
      </c>
      <c r="F1486" s="2">
        <f t="shared" si="177"/>
        <v>6.9666500000000013</v>
      </c>
      <c r="G1486" s="2">
        <f t="shared" si="179"/>
        <v>6.8239600000000031</v>
      </c>
      <c r="H1486" s="2">
        <f t="shared" si="183"/>
        <v>6.9253249999999875</v>
      </c>
      <c r="I1486" s="2">
        <f t="array" ref="I1486">SUMPRODUCT(B1470:B1489, (ROW(B1470:B1489)-ROW(B1470)+1)) / (20*21/2)</f>
        <v>6.9674857142857141</v>
      </c>
      <c r="J1486" s="2">
        <f t="shared" si="178"/>
        <v>6.8820143421850668</v>
      </c>
      <c r="K1486" s="2">
        <f t="shared" si="180"/>
        <v>6.8820873155278575</v>
      </c>
    </row>
    <row r="1487" spans="1:11" ht="13.5" x14ac:dyDescent="0.25">
      <c r="A1487" s="3">
        <f>TITRES_STAT!B1490</f>
        <v>44176</v>
      </c>
      <c r="B1487" s="6">
        <f>TITRES_STAT!D1490</f>
        <v>6.8310000000000004</v>
      </c>
      <c r="C1487" s="2">
        <f t="shared" si="181"/>
        <v>7.0000000000005613E-3</v>
      </c>
      <c r="D1487" s="2">
        <f t="shared" si="182"/>
        <v>6.6567999999999996</v>
      </c>
      <c r="E1487" s="2">
        <f t="shared" si="184"/>
        <v>6.8691000000000004</v>
      </c>
      <c r="F1487" s="2">
        <f t="shared" si="177"/>
        <v>6.9560500000000003</v>
      </c>
      <c r="G1487" s="2">
        <f t="shared" si="179"/>
        <v>6.8276600000000034</v>
      </c>
      <c r="H1487" s="2">
        <f t="shared" si="183"/>
        <v>6.9224499999999871</v>
      </c>
      <c r="I1487" s="2">
        <f t="array" ref="I1487">SUMPRODUCT(B1471:B1490, (ROW(B1471:B1490)-ROW(B1471)+1)) / (20*21/2)</f>
        <v>7.0391428571428571</v>
      </c>
      <c r="J1487" s="2">
        <f t="shared" si="178"/>
        <v>6.8771558334055367</v>
      </c>
      <c r="K1487" s="2">
        <f t="shared" si="180"/>
        <v>6.8800838913895106</v>
      </c>
    </row>
    <row r="1488" spans="1:11" ht="13.5" x14ac:dyDescent="0.25">
      <c r="A1488" s="3">
        <f>TITRES_STAT!B1491</f>
        <v>44179</v>
      </c>
      <c r="B1488" s="6">
        <f>TITRES_STAT!D1491</f>
        <v>7.2279999999999998</v>
      </c>
      <c r="C1488" s="2">
        <f t="shared" si="181"/>
        <v>0.39699999999999935</v>
      </c>
      <c r="D1488" s="2">
        <f t="shared" si="182"/>
        <v>6.7732000000000001</v>
      </c>
      <c r="E1488" s="2">
        <f t="shared" si="184"/>
        <v>6.8683999999999994</v>
      </c>
      <c r="F1488" s="2">
        <f t="shared" si="177"/>
        <v>6.9653000000000009</v>
      </c>
      <c r="G1488" s="2">
        <f t="shared" si="179"/>
        <v>6.8393000000000033</v>
      </c>
      <c r="H1488" s="2">
        <f t="shared" si="183"/>
        <v>6.9215599999999879</v>
      </c>
      <c r="I1488" s="2">
        <f t="array" ref="I1488">SUMPRODUCT(B1472:B1491, (ROW(B1472:B1491)-ROW(B1472)+1)) / (20*21/2)</f>
        <v>7.1074714285714284</v>
      </c>
      <c r="J1488" s="2">
        <f t="shared" si="178"/>
        <v>6.9105695635573907</v>
      </c>
      <c r="K1488" s="2">
        <f t="shared" si="180"/>
        <v>6.893727660354628</v>
      </c>
    </row>
    <row r="1489" spans="1:11" ht="13.5" x14ac:dyDescent="0.25">
      <c r="A1489" s="3">
        <f>TITRES_STAT!B1492</f>
        <v>44180</v>
      </c>
      <c r="B1489" s="6">
        <f>TITRES_STAT!D1492</f>
        <v>7.5289999999999999</v>
      </c>
      <c r="C1489" s="2">
        <f t="shared" si="181"/>
        <v>0.30100000000000016</v>
      </c>
      <c r="D1489" s="2">
        <f t="shared" si="182"/>
        <v>7.008799999999999</v>
      </c>
      <c r="E1489" s="2">
        <f t="shared" si="184"/>
        <v>6.897800000000001</v>
      </c>
      <c r="F1489" s="2">
        <f t="shared" si="177"/>
        <v>6.9896000000000003</v>
      </c>
      <c r="G1489" s="2">
        <f t="shared" si="179"/>
        <v>6.8569600000000035</v>
      </c>
      <c r="H1489" s="2">
        <f t="shared" si="183"/>
        <v>6.9221749999999886</v>
      </c>
      <c r="I1489" s="2">
        <f t="array" ref="I1489">SUMPRODUCT(B1473:B1492, (ROW(B1473:B1492)-ROW(B1473)+1)) / (20*21/2)</f>
        <v>7.1855190476190467</v>
      </c>
      <c r="J1489" s="2">
        <f t="shared" si="178"/>
        <v>6.9694677003614487</v>
      </c>
      <c r="K1489" s="2">
        <f t="shared" si="180"/>
        <v>6.918640301125035</v>
      </c>
    </row>
    <row r="1490" spans="1:11" ht="13.5" x14ac:dyDescent="0.25">
      <c r="A1490" s="3">
        <f>TITRES_STAT!B1493</f>
        <v>44181</v>
      </c>
      <c r="B1490" s="6">
        <f>TITRES_STAT!D1493</f>
        <v>7.742</v>
      </c>
      <c r="C1490" s="2">
        <f t="shared" si="181"/>
        <v>0.21300000000000008</v>
      </c>
      <c r="D1490" s="2">
        <f t="shared" si="182"/>
        <v>7.2308000000000003</v>
      </c>
      <c r="E1490" s="2">
        <f t="shared" si="184"/>
        <v>6.9485000000000001</v>
      </c>
      <c r="F1490" s="2">
        <f t="shared" si="177"/>
        <v>7.0245499999999996</v>
      </c>
      <c r="G1490" s="2">
        <f t="shared" si="179"/>
        <v>6.8788800000000041</v>
      </c>
      <c r="H1490" s="2">
        <f t="shared" si="183"/>
        <v>6.9238549999999881</v>
      </c>
      <c r="I1490" s="2">
        <f t="array" ref="I1490">SUMPRODUCT(B1474:B1493, (ROW(B1474:B1493)-ROW(B1474)+1)) / (20*21/2)</f>
        <v>7.2660619047619051</v>
      </c>
      <c r="J1490" s="2">
        <f t="shared" si="178"/>
        <v>7.0430422050889296</v>
      </c>
      <c r="K1490" s="2">
        <f t="shared" si="180"/>
        <v>6.9509289167671904</v>
      </c>
    </row>
    <row r="1491" spans="1:11" ht="13.5" x14ac:dyDescent="0.25">
      <c r="A1491" s="3">
        <f>TITRES_STAT!B1494</f>
        <v>44182</v>
      </c>
      <c r="B1491" s="6">
        <f>TITRES_STAT!D1494</f>
        <v>7.742</v>
      </c>
      <c r="C1491" s="2">
        <f t="shared" si="181"/>
        <v>0</v>
      </c>
      <c r="D1491" s="2">
        <f t="shared" si="182"/>
        <v>7.4144000000000005</v>
      </c>
      <c r="E1491" s="2">
        <f t="shared" si="184"/>
        <v>7.0375999999999994</v>
      </c>
      <c r="F1491" s="2">
        <f t="shared" si="177"/>
        <v>7.0594999999999999</v>
      </c>
      <c r="G1491" s="2">
        <f t="shared" si="179"/>
        <v>6.9008000000000038</v>
      </c>
      <c r="H1491" s="2">
        <f t="shared" si="183"/>
        <v>6.9259099999999885</v>
      </c>
      <c r="I1491" s="2">
        <f t="array" ref="I1491">SUMPRODUCT(B1475:B1494, (ROW(B1475:B1494)-ROW(B1475)+1)) / (20*21/2)</f>
        <v>7.3455380952380933</v>
      </c>
      <c r="J1491" s="2">
        <f t="shared" si="178"/>
        <v>7.1096096141280789</v>
      </c>
      <c r="K1491" s="2">
        <f t="shared" si="180"/>
        <v>6.9819513121880847</v>
      </c>
    </row>
    <row r="1492" spans="1:11" ht="13.5" x14ac:dyDescent="0.25">
      <c r="A1492" s="3">
        <f>TITRES_STAT!B1495</f>
        <v>44183</v>
      </c>
      <c r="B1492" s="6">
        <f>TITRES_STAT!D1495</f>
        <v>7.8789999999999996</v>
      </c>
      <c r="C1492" s="2">
        <f t="shared" si="181"/>
        <v>0.13699999999999957</v>
      </c>
      <c r="D1492" s="2">
        <f t="shared" si="182"/>
        <v>7.6239999999999997</v>
      </c>
      <c r="E1492" s="2">
        <f t="shared" si="184"/>
        <v>7.1403999999999996</v>
      </c>
      <c r="F1492" s="2">
        <f t="shared" ref="F1492:F1555" si="185">AVERAGE(B1473:B1492)</f>
        <v>7.1012999999999993</v>
      </c>
      <c r="G1492" s="2">
        <f t="shared" si="179"/>
        <v>6.9254600000000037</v>
      </c>
      <c r="H1492" s="2">
        <f t="shared" si="183"/>
        <v>6.9286499999999878</v>
      </c>
      <c r="I1492" s="2">
        <f t="array" ref="I1492">SUMPRODUCT(B1476:B1495, (ROW(B1476:B1495)-ROW(B1476)+1)) / (20*21/2)</f>
        <v>7.3984523809523797</v>
      </c>
      <c r="J1492" s="2">
        <f t="shared" si="178"/>
        <v>7.1828848889730237</v>
      </c>
      <c r="K1492" s="2">
        <f t="shared" si="180"/>
        <v>7.0171296921022774</v>
      </c>
    </row>
    <row r="1493" spans="1:11" ht="13.5" x14ac:dyDescent="0.25">
      <c r="A1493" s="3">
        <f>TITRES_STAT!B1496</f>
        <v>44186</v>
      </c>
      <c r="B1493" s="6">
        <f>TITRES_STAT!D1496</f>
        <v>7.9470000000000001</v>
      </c>
      <c r="C1493" s="2">
        <f t="shared" si="181"/>
        <v>6.8000000000000504E-2</v>
      </c>
      <c r="D1493" s="2">
        <f t="shared" si="182"/>
        <v>7.7678000000000011</v>
      </c>
      <c r="E1493" s="2">
        <f t="shared" si="184"/>
        <v>7.2705000000000002</v>
      </c>
      <c r="F1493" s="2">
        <f t="shared" si="185"/>
        <v>7.1465000000000005</v>
      </c>
      <c r="G1493" s="2">
        <f t="shared" si="179"/>
        <v>6.9514800000000045</v>
      </c>
      <c r="H1493" s="2">
        <f t="shared" si="183"/>
        <v>6.9317299999999875</v>
      </c>
      <c r="I1493" s="2">
        <f t="array" ref="I1493">SUMPRODUCT(B1477:B1496, (ROW(B1477:B1496)-ROW(B1477)+1)) / (20*21/2)</f>
        <v>7.4361952380952374</v>
      </c>
      <c r="J1493" s="2">
        <f t="shared" ref="J1493:J1556" si="186">$J$4*B1493+J1492*(1-$J$4)</f>
        <v>7.255657756689879</v>
      </c>
      <c r="K1493" s="2">
        <f t="shared" si="180"/>
        <v>7.053595194372777</v>
      </c>
    </row>
    <row r="1494" spans="1:11" ht="13.5" x14ac:dyDescent="0.25">
      <c r="A1494" s="3">
        <f>TITRES_STAT!B1497</f>
        <v>44187</v>
      </c>
      <c r="B1494" s="6">
        <f>TITRES_STAT!D1497</f>
        <v>7.9809999999999999</v>
      </c>
      <c r="C1494" s="2">
        <f t="shared" si="181"/>
        <v>3.3999999999999808E-2</v>
      </c>
      <c r="D1494" s="2">
        <f t="shared" si="182"/>
        <v>7.8581999999999992</v>
      </c>
      <c r="E1494" s="2">
        <f t="shared" si="184"/>
        <v>7.4334999999999978</v>
      </c>
      <c r="F1494" s="2">
        <f t="shared" si="185"/>
        <v>7.1933999999999996</v>
      </c>
      <c r="G1494" s="2">
        <f t="shared" si="179"/>
        <v>6.9781800000000045</v>
      </c>
      <c r="H1494" s="2">
        <f t="shared" si="183"/>
        <v>6.9353249999999882</v>
      </c>
      <c r="I1494" s="2">
        <f t="array" ref="I1494">SUMPRODUCT(B1478:B1497, (ROW(B1478:B1497)-ROW(B1478)+1)) / (20*21/2)</f>
        <v>7.4711666666666661</v>
      </c>
      <c r="J1494" s="2">
        <f t="shared" si="186"/>
        <v>7.3247379703384619</v>
      </c>
      <c r="K1494" s="2">
        <f t="shared" si="180"/>
        <v>7.0899640102797274</v>
      </c>
    </row>
    <row r="1495" spans="1:11" ht="13.5" x14ac:dyDescent="0.25">
      <c r="A1495" s="3">
        <f>TITRES_STAT!B1498</f>
        <v>44188</v>
      </c>
      <c r="B1495" s="6">
        <f>TITRES_STAT!D1498</f>
        <v>7.7489999999999997</v>
      </c>
      <c r="C1495" s="2">
        <f t="shared" si="181"/>
        <v>-0.23200000000000021</v>
      </c>
      <c r="D1495" s="2">
        <f t="shared" si="182"/>
        <v>7.8596000000000004</v>
      </c>
      <c r="E1495" s="2">
        <f t="shared" si="184"/>
        <v>7.5451999999999995</v>
      </c>
      <c r="F1495" s="2">
        <f t="shared" si="185"/>
        <v>7.228699999999999</v>
      </c>
      <c r="G1495" s="2">
        <f t="shared" si="179"/>
        <v>7.0002400000000042</v>
      </c>
      <c r="H1495" s="2">
        <f t="shared" si="183"/>
        <v>6.9377599999999884</v>
      </c>
      <c r="I1495" s="2">
        <f t="array" ref="I1495">SUMPRODUCT(B1479:B1498, (ROW(B1479:B1498)-ROW(B1479)+1)) / (20*21/2)</f>
        <v>7.5033666666666674</v>
      </c>
      <c r="J1495" s="2">
        <f t="shared" si="186"/>
        <v>7.3651438779252745</v>
      </c>
      <c r="K1495" s="2">
        <f t="shared" si="180"/>
        <v>7.1158085588962088</v>
      </c>
    </row>
    <row r="1496" spans="1:11" ht="13.5" x14ac:dyDescent="0.25">
      <c r="A1496" s="3">
        <f>TITRES_STAT!B1499</f>
        <v>44189</v>
      </c>
      <c r="B1496" s="6">
        <f>TITRES_STAT!D1499</f>
        <v>7.625</v>
      </c>
      <c r="C1496" s="2">
        <f t="shared" si="181"/>
        <v>-0.12399999999999967</v>
      </c>
      <c r="D1496" s="2">
        <f t="shared" si="182"/>
        <v>7.8361999999999998</v>
      </c>
      <c r="E1496" s="2">
        <f t="shared" si="184"/>
        <v>7.6253000000000002</v>
      </c>
      <c r="F1496" s="2">
        <f t="shared" si="185"/>
        <v>7.2578000000000005</v>
      </c>
      <c r="G1496" s="2">
        <f t="shared" si="179"/>
        <v>7.0198200000000046</v>
      </c>
      <c r="H1496" s="2">
        <f t="shared" si="183"/>
        <v>6.9395749999999881</v>
      </c>
      <c r="I1496" s="2">
        <f t="array" ref="I1496">SUMPRODUCT(B1480:B1499, (ROW(B1480:B1499)-ROW(B1480)+1)) / (20*21/2)</f>
        <v>7.5337095238095246</v>
      </c>
      <c r="J1496" s="2">
        <f t="shared" si="186"/>
        <v>7.3898920800276295</v>
      </c>
      <c r="K1496" s="2">
        <f t="shared" si="180"/>
        <v>7.1357768507042003</v>
      </c>
    </row>
    <row r="1497" spans="1:11" ht="13.5" x14ac:dyDescent="0.25">
      <c r="A1497" s="3">
        <f>TITRES_STAT!B1500</f>
        <v>44190</v>
      </c>
      <c r="B1497" s="6">
        <f>TITRES_STAT!D1500</f>
        <v>7.625</v>
      </c>
      <c r="C1497" s="2">
        <f t="shared" si="181"/>
        <v>0</v>
      </c>
      <c r="D1497" s="2">
        <f t="shared" si="182"/>
        <v>7.7854000000000001</v>
      </c>
      <c r="E1497" s="2">
        <f t="shared" si="184"/>
        <v>7.7046999999999999</v>
      </c>
      <c r="F1497" s="2">
        <f t="shared" si="185"/>
        <v>7.2869000000000002</v>
      </c>
      <c r="G1497" s="2">
        <f t="shared" si="179"/>
        <v>7.0394000000000041</v>
      </c>
      <c r="H1497" s="2">
        <f t="shared" si="183"/>
        <v>6.9413899999999886</v>
      </c>
      <c r="I1497" s="2">
        <f t="array" ref="I1497">SUMPRODUCT(B1481:B1500, (ROW(B1481:B1500)-ROW(B1481)+1)) / (20*21/2)</f>
        <v>7.5621952380952386</v>
      </c>
      <c r="J1497" s="2">
        <f t="shared" si="186"/>
        <v>7.4122833105011887</v>
      </c>
      <c r="K1497" s="2">
        <f t="shared" si="180"/>
        <v>7.1549620722452119</v>
      </c>
    </row>
    <row r="1498" spans="1:11" ht="13.5" x14ac:dyDescent="0.25">
      <c r="A1498" s="3">
        <f>TITRES_STAT!B1501</f>
        <v>44193</v>
      </c>
      <c r="B1498" s="6">
        <f>TITRES_STAT!D1501</f>
        <v>7.625</v>
      </c>
      <c r="C1498" s="2">
        <f t="shared" si="181"/>
        <v>0</v>
      </c>
      <c r="D1498" s="2">
        <f t="shared" si="182"/>
        <v>7.721000000000001</v>
      </c>
      <c r="E1498" s="2">
        <f t="shared" si="184"/>
        <v>7.7444000000000015</v>
      </c>
      <c r="F1498" s="2">
        <f t="shared" si="185"/>
        <v>7.3063999999999991</v>
      </c>
      <c r="G1498" s="2">
        <f t="shared" si="179"/>
        <v>7.0589800000000036</v>
      </c>
      <c r="H1498" s="2">
        <f t="shared" si="183"/>
        <v>6.9432049999999892</v>
      </c>
      <c r="I1498" s="2">
        <f t="array" ref="I1498">SUMPRODUCT(B1482:B1501, (ROW(B1482:B1501)-ROW(B1482)+1)) / (20*21/2)</f>
        <v>7.5803476190476191</v>
      </c>
      <c r="J1498" s="2">
        <f t="shared" si="186"/>
        <v>7.4325420428344087</v>
      </c>
      <c r="K1498" s="2">
        <f t="shared" si="180"/>
        <v>7.173394932157164</v>
      </c>
    </row>
    <row r="1499" spans="1:11" ht="13.5" x14ac:dyDescent="0.25">
      <c r="A1499" s="3">
        <f>TITRES_STAT!B1502</f>
        <v>44194</v>
      </c>
      <c r="B1499" s="6">
        <f>TITRES_STAT!D1502</f>
        <v>7.625</v>
      </c>
      <c r="C1499" s="2">
        <f t="shared" si="181"/>
        <v>0</v>
      </c>
      <c r="D1499" s="2">
        <f t="shared" si="182"/>
        <v>7.649799999999999</v>
      </c>
      <c r="E1499" s="2">
        <f t="shared" si="184"/>
        <v>7.7539999999999996</v>
      </c>
      <c r="F1499" s="2">
        <f t="shared" si="185"/>
        <v>7.3259000000000016</v>
      </c>
      <c r="G1499" s="2">
        <f t="shared" si="179"/>
        <v>7.0785600000000048</v>
      </c>
      <c r="H1499" s="2">
        <f t="shared" si="183"/>
        <v>6.9450199999999889</v>
      </c>
      <c r="I1499" s="2">
        <f t="array" ref="I1499">SUMPRODUCT(B1483:B1502, (ROW(B1483:B1502)-ROW(B1483)+1)) / (20*21/2)</f>
        <v>7.5952380952380949</v>
      </c>
      <c r="J1499" s="2">
        <f t="shared" si="186"/>
        <v>7.4508713720882742</v>
      </c>
      <c r="K1499" s="2">
        <f t="shared" si="180"/>
        <v>7.191104934817667</v>
      </c>
    </row>
    <row r="1500" spans="1:11" ht="13.5" x14ac:dyDescent="0.25">
      <c r="A1500" s="3">
        <f>TITRES_STAT!B1503</f>
        <v>44195</v>
      </c>
      <c r="B1500" s="6">
        <f>TITRES_STAT!D1503</f>
        <v>7.625</v>
      </c>
      <c r="C1500" s="2">
        <f t="shared" si="181"/>
        <v>0</v>
      </c>
      <c r="D1500" s="2">
        <f t="shared" si="182"/>
        <v>7.625</v>
      </c>
      <c r="E1500" s="2">
        <f t="shared" si="184"/>
        <v>7.7423000000000002</v>
      </c>
      <c r="F1500" s="2">
        <f t="shared" si="185"/>
        <v>7.3454000000000006</v>
      </c>
      <c r="G1500" s="2">
        <f t="shared" si="179"/>
        <v>7.0981400000000043</v>
      </c>
      <c r="H1500" s="2">
        <f t="shared" si="183"/>
        <v>6.9468349999999894</v>
      </c>
      <c r="I1500" s="2">
        <f t="array" ref="I1500">SUMPRODUCT(B1484:B1503, (ROW(B1484:B1503)-ROW(B1484)+1)) / (20*21/2)</f>
        <v>7.5853428571428561</v>
      </c>
      <c r="J1500" s="2">
        <f t="shared" si="186"/>
        <v>7.4674550509370103</v>
      </c>
      <c r="K1500" s="2">
        <f t="shared" si="180"/>
        <v>7.2081204275699156</v>
      </c>
    </row>
    <row r="1501" spans="1:11" ht="13.5" x14ac:dyDescent="0.25">
      <c r="A1501" s="3">
        <f>TITRES_STAT!B1504</f>
        <v>44196</v>
      </c>
      <c r="B1501" s="6">
        <f>TITRES_STAT!D1504</f>
        <v>7.5359999999999996</v>
      </c>
      <c r="C1501" s="2">
        <f t="shared" si="181"/>
        <v>-8.9000000000000412E-2</v>
      </c>
      <c r="D1501" s="2">
        <f t="shared" si="182"/>
        <v>7.6072000000000006</v>
      </c>
      <c r="E1501" s="2">
        <f t="shared" si="184"/>
        <v>7.7217000000000002</v>
      </c>
      <c r="F1501" s="2">
        <f t="shared" si="185"/>
        <v>7.3796499999999998</v>
      </c>
      <c r="G1501" s="2">
        <f t="shared" si="179"/>
        <v>7.119380000000004</v>
      </c>
      <c r="H1501" s="2">
        <f t="shared" si="183"/>
        <v>6.94820499999999</v>
      </c>
      <c r="I1501" s="2">
        <f t="array" ref="I1501">SUMPRODUCT(B1485:B1504, (ROW(B1485:B1504)-ROW(B1485)+1)) / (20*21/2)</f>
        <v>7.572285714285715</v>
      </c>
      <c r="J1501" s="2">
        <f t="shared" si="186"/>
        <v>7.4739831413239619</v>
      </c>
      <c r="K1501" s="2">
        <f t="shared" si="180"/>
        <v>7.2209784500181549</v>
      </c>
    </row>
    <row r="1502" spans="1:11" ht="13.5" x14ac:dyDescent="0.25">
      <c r="A1502" s="3">
        <f>TITRES_STAT!B1505</f>
        <v>44200</v>
      </c>
      <c r="B1502" s="6">
        <f>TITRES_STAT!D1505</f>
        <v>7.5359999999999996</v>
      </c>
      <c r="C1502" s="2">
        <f t="shared" si="181"/>
        <v>0</v>
      </c>
      <c r="D1502" s="2">
        <f t="shared" si="182"/>
        <v>7.5894000000000004</v>
      </c>
      <c r="E1502" s="2">
        <f t="shared" si="184"/>
        <v>7.6873999999999993</v>
      </c>
      <c r="F1502" s="2">
        <f t="shared" si="185"/>
        <v>7.4138999999999999</v>
      </c>
      <c r="G1502" s="2">
        <f t="shared" si="179"/>
        <v>7.1406200000000046</v>
      </c>
      <c r="H1502" s="2">
        <f t="shared" si="183"/>
        <v>6.9495749999999905</v>
      </c>
      <c r="I1502" s="2">
        <f t="array" ref="I1502">SUMPRODUCT(B1486:B1505, (ROW(B1486:B1505)-ROW(B1486)+1)) / (20*21/2)</f>
        <v>7.5546619047619048</v>
      </c>
      <c r="J1502" s="2">
        <f t="shared" si="186"/>
        <v>7.4798895088169184</v>
      </c>
      <c r="K1502" s="2">
        <f t="shared" si="180"/>
        <v>7.233332236291953</v>
      </c>
    </row>
    <row r="1503" spans="1:11" ht="13.5" x14ac:dyDescent="0.25">
      <c r="A1503" s="3">
        <f>TITRES_STAT!B1506</f>
        <v>44201</v>
      </c>
      <c r="B1503" s="6">
        <f>TITRES_STAT!D1506</f>
        <v>7.31</v>
      </c>
      <c r="C1503" s="2">
        <f t="shared" si="181"/>
        <v>-0.22599999999999998</v>
      </c>
      <c r="D1503" s="2">
        <f t="shared" si="182"/>
        <v>7.5264000000000006</v>
      </c>
      <c r="E1503" s="2">
        <f t="shared" si="184"/>
        <v>7.6237000000000013</v>
      </c>
      <c r="F1503" s="2">
        <f t="shared" si="185"/>
        <v>7.4470999999999989</v>
      </c>
      <c r="G1503" s="2">
        <f t="shared" si="179"/>
        <v>7.157340000000004</v>
      </c>
      <c r="H1503" s="2">
        <f t="shared" si="183"/>
        <v>6.9508749999999919</v>
      </c>
      <c r="I1503" s="2">
        <f t="array" ref="I1503">SUMPRODUCT(B1487:B1506, (ROW(B1487:B1506)-ROW(B1487)+1)) / (20*21/2)</f>
        <v>7.5338095238095226</v>
      </c>
      <c r="J1503" s="2">
        <f t="shared" si="186"/>
        <v>7.4637095555962594</v>
      </c>
      <c r="K1503" s="2">
        <f t="shared" si="180"/>
        <v>7.236338815260897</v>
      </c>
    </row>
    <row r="1504" spans="1:11" ht="13.5" x14ac:dyDescent="0.25">
      <c r="A1504" s="3">
        <f>TITRES_STAT!B1507</f>
        <v>44202</v>
      </c>
      <c r="B1504" s="6">
        <f>TITRES_STAT!D1507</f>
        <v>7.31</v>
      </c>
      <c r="C1504" s="2">
        <f t="shared" si="181"/>
        <v>0</v>
      </c>
      <c r="D1504" s="2">
        <f t="shared" si="182"/>
        <v>7.4634</v>
      </c>
      <c r="E1504" s="2">
        <f t="shared" si="184"/>
        <v>7.5566000000000004</v>
      </c>
      <c r="F1504" s="2">
        <f t="shared" si="185"/>
        <v>7.4950499999999991</v>
      </c>
      <c r="G1504" s="2">
        <f t="shared" si="179"/>
        <v>7.1740600000000025</v>
      </c>
      <c r="H1504" s="2">
        <f t="shared" si="183"/>
        <v>6.9532049999999925</v>
      </c>
      <c r="I1504" s="2">
        <f t="array" ref="I1504">SUMPRODUCT(B1488:B1507, (ROW(B1488:B1507)-ROW(B1488)+1)) / (20*21/2)</f>
        <v>7.510642857142857</v>
      </c>
      <c r="J1504" s="2">
        <f t="shared" si="186"/>
        <v>7.4490705503013777</v>
      </c>
      <c r="K1504" s="2">
        <f t="shared" si="180"/>
        <v>7.2392274891722348</v>
      </c>
    </row>
    <row r="1505" spans="1:11" ht="13.5" x14ac:dyDescent="0.25">
      <c r="A1505" s="3">
        <f>TITRES_STAT!B1508</f>
        <v>44203</v>
      </c>
      <c r="B1505" s="6">
        <f>TITRES_STAT!D1508</f>
        <v>7.31</v>
      </c>
      <c r="C1505" s="2">
        <f t="shared" si="181"/>
        <v>0</v>
      </c>
      <c r="D1505" s="2">
        <f t="shared" si="182"/>
        <v>7.4003999999999994</v>
      </c>
      <c r="E1505" s="2">
        <f t="shared" si="184"/>
        <v>7.5127000000000006</v>
      </c>
      <c r="F1505" s="2">
        <f t="shared" si="185"/>
        <v>7.52895</v>
      </c>
      <c r="G1505" s="2">
        <f t="shared" si="179"/>
        <v>7.1873400000000025</v>
      </c>
      <c r="H1505" s="2">
        <f t="shared" si="183"/>
        <v>6.9565249999999921</v>
      </c>
      <c r="I1505" s="2">
        <f t="array" ref="I1505">SUMPRODUCT(B1489:B1508, (ROW(B1489:B1508)-ROW(B1489)+1)) / (20*21/2)</f>
        <v>7.5060523809523794</v>
      </c>
      <c r="J1505" s="2">
        <f t="shared" si="186"/>
        <v>7.4358257359869606</v>
      </c>
      <c r="K1505" s="2">
        <f t="shared" si="180"/>
        <v>7.2420028817537165</v>
      </c>
    </row>
    <row r="1506" spans="1:11" ht="13.5" x14ac:dyDescent="0.25">
      <c r="A1506" s="3">
        <f>TITRES_STAT!B1509</f>
        <v>44204</v>
      </c>
      <c r="B1506" s="6">
        <f>TITRES_STAT!D1509</f>
        <v>7.31</v>
      </c>
      <c r="C1506" s="2">
        <f t="shared" si="181"/>
        <v>0</v>
      </c>
      <c r="D1506" s="2">
        <f t="shared" si="182"/>
        <v>7.3551999999999991</v>
      </c>
      <c r="E1506" s="2">
        <f t="shared" si="184"/>
        <v>7.4812000000000012</v>
      </c>
      <c r="F1506" s="2">
        <f t="shared" si="185"/>
        <v>7.5532500000000002</v>
      </c>
      <c r="G1506" s="2">
        <f t="shared" si="179"/>
        <v>7.1966600000000014</v>
      </c>
      <c r="H1506" s="2">
        <f t="shared" si="183"/>
        <v>6.9588549999999927</v>
      </c>
      <c r="I1506" s="2">
        <f t="array" ref="I1506">SUMPRODUCT(B1490:B1509, (ROW(B1490:B1509)-ROW(B1490)+1)) / (20*21/2)</f>
        <v>7.5006952380952372</v>
      </c>
      <c r="J1506" s="2">
        <f t="shared" si="186"/>
        <v>7.423842332559631</v>
      </c>
      <c r="K1506" s="2">
        <f t="shared" si="180"/>
        <v>7.2446694354104331</v>
      </c>
    </row>
    <row r="1507" spans="1:11" ht="13.5" x14ac:dyDescent="0.25">
      <c r="A1507" s="3">
        <f>TITRES_STAT!B1510</f>
        <v>44207</v>
      </c>
      <c r="B1507" s="6">
        <f>TITRES_STAT!D1510</f>
        <v>7.31</v>
      </c>
      <c r="C1507" s="2">
        <f t="shared" si="181"/>
        <v>0</v>
      </c>
      <c r="D1507" s="2">
        <f t="shared" si="182"/>
        <v>7.31</v>
      </c>
      <c r="E1507" s="2">
        <f t="shared" si="184"/>
        <v>7.4497000000000018</v>
      </c>
      <c r="F1507" s="2">
        <f t="shared" si="185"/>
        <v>7.5772000000000004</v>
      </c>
      <c r="G1507" s="2">
        <f t="shared" si="179"/>
        <v>7.2059800000000021</v>
      </c>
      <c r="H1507" s="2">
        <f t="shared" si="183"/>
        <v>6.9611849999999924</v>
      </c>
      <c r="I1507" s="2">
        <f t="array" ref="I1507">SUMPRODUCT(B1491:B1510, (ROW(B1491:B1510)-ROW(B1491)+1)) / (20*21/2)</f>
        <v>7.4953047619047615</v>
      </c>
      <c r="J1507" s="2">
        <f t="shared" si="186"/>
        <v>7.4130002056491895</v>
      </c>
      <c r="K1507" s="2">
        <f t="shared" si="180"/>
        <v>7.2472314183355149</v>
      </c>
    </row>
    <row r="1508" spans="1:11" ht="13.5" x14ac:dyDescent="0.25">
      <c r="A1508" s="3">
        <f>TITRES_STAT!B1511</f>
        <v>44208</v>
      </c>
      <c r="B1508" s="6">
        <f>TITRES_STAT!D1511</f>
        <v>7.5289999999999999</v>
      </c>
      <c r="C1508" s="2">
        <f t="shared" si="181"/>
        <v>0.21900000000000031</v>
      </c>
      <c r="D1508" s="2">
        <f t="shared" si="182"/>
        <v>7.3537999999999997</v>
      </c>
      <c r="E1508" s="2">
        <f t="shared" si="184"/>
        <v>7.440100000000001</v>
      </c>
      <c r="F1508" s="2">
        <f t="shared" si="185"/>
        <v>7.5922500000000017</v>
      </c>
      <c r="G1508" s="2">
        <f t="shared" si="179"/>
        <v>7.2196800000000021</v>
      </c>
      <c r="H1508" s="2">
        <f t="shared" si="183"/>
        <v>6.9646099999999924</v>
      </c>
      <c r="I1508" s="2">
        <f t="array" ref="I1508">SUMPRODUCT(B1492:B1511, (ROW(B1492:B1511)-ROW(B1492)+1)) / (20*21/2)</f>
        <v>7.4908952380952378</v>
      </c>
      <c r="J1508" s="2">
        <f t="shared" si="186"/>
        <v>7.4240478051111722</v>
      </c>
      <c r="K1508" s="2">
        <f t="shared" si="180"/>
        <v>7.2582811666360829</v>
      </c>
    </row>
    <row r="1509" spans="1:11" ht="13.5" x14ac:dyDescent="0.25">
      <c r="A1509" s="3">
        <f>TITRES_STAT!B1512</f>
        <v>44209</v>
      </c>
      <c r="B1509" s="6">
        <f>TITRES_STAT!D1512</f>
        <v>7.5359999999999996</v>
      </c>
      <c r="C1509" s="2">
        <f t="shared" si="181"/>
        <v>6.9999999999996732E-3</v>
      </c>
      <c r="D1509" s="2">
        <f t="shared" si="182"/>
        <v>7.3989999999999991</v>
      </c>
      <c r="E1509" s="2">
        <f t="shared" si="184"/>
        <v>7.4312000000000014</v>
      </c>
      <c r="F1509" s="2">
        <f t="shared" si="185"/>
        <v>7.5926</v>
      </c>
      <c r="G1509" s="2">
        <f t="shared" si="179"/>
        <v>7.2335200000000013</v>
      </c>
      <c r="H1509" s="2">
        <f t="shared" si="183"/>
        <v>6.9687199999999931</v>
      </c>
      <c r="I1509" s="2">
        <f t="array" ref="I1509">SUMPRODUCT(B1493:B1512, (ROW(B1493:B1512)-ROW(B1493)+1)) / (20*21/2)</f>
        <v>7.4874666666666663</v>
      </c>
      <c r="J1509" s="2">
        <f t="shared" si="186"/>
        <v>7.4347099189101087</v>
      </c>
      <c r="K1509" s="2">
        <f t="shared" si="180"/>
        <v>7.2691721012778059</v>
      </c>
    </row>
    <row r="1510" spans="1:11" ht="13.5" x14ac:dyDescent="0.25">
      <c r="A1510" s="3">
        <f>TITRES_STAT!B1513</f>
        <v>44211</v>
      </c>
      <c r="B1510" s="6">
        <f>TITRES_STAT!D1513</f>
        <v>7.5359999999999996</v>
      </c>
      <c r="C1510" s="2">
        <f t="shared" si="181"/>
        <v>0</v>
      </c>
      <c r="D1510" s="2">
        <f t="shared" si="182"/>
        <v>7.4442000000000004</v>
      </c>
      <c r="E1510" s="2">
        <f t="shared" si="184"/>
        <v>7.4222999999999999</v>
      </c>
      <c r="F1510" s="2">
        <f t="shared" si="185"/>
        <v>7.5823000000000009</v>
      </c>
      <c r="G1510" s="2">
        <f t="shared" si="179"/>
        <v>7.2473599999999996</v>
      </c>
      <c r="H1510" s="2">
        <f t="shared" si="183"/>
        <v>6.972829999999993</v>
      </c>
      <c r="I1510" s="2">
        <f t="array" ref="I1510">SUMPRODUCT(B1494:B1513, (ROW(B1494:B1513)-ROW(B1494)+1)) / (20*21/2)</f>
        <v>7.4856714285714281</v>
      </c>
      <c r="J1510" s="2">
        <f t="shared" si="186"/>
        <v>7.4443565932996227</v>
      </c>
      <c r="K1510" s="2">
        <f t="shared" si="180"/>
        <v>7.2796359404433826</v>
      </c>
    </row>
    <row r="1511" spans="1:11" ht="13.5" x14ac:dyDescent="0.25">
      <c r="A1511" s="3">
        <f>TITRES_STAT!B1514</f>
        <v>44214</v>
      </c>
      <c r="B1511" s="6">
        <f>TITRES_STAT!D1514</f>
        <v>7.5359999999999996</v>
      </c>
      <c r="C1511" s="2">
        <f t="shared" si="181"/>
        <v>0</v>
      </c>
      <c r="D1511" s="2">
        <f t="shared" si="182"/>
        <v>7.4894000000000007</v>
      </c>
      <c r="E1511" s="2">
        <f t="shared" si="184"/>
        <v>7.4222999999999999</v>
      </c>
      <c r="F1511" s="2">
        <f t="shared" si="185"/>
        <v>7.572000000000001</v>
      </c>
      <c r="G1511" s="2">
        <f t="shared" si="179"/>
        <v>7.2612000000000014</v>
      </c>
      <c r="H1511" s="2">
        <f t="shared" si="183"/>
        <v>6.9769399999999928</v>
      </c>
      <c r="I1511" s="2">
        <f t="array" ref="I1511">SUMPRODUCT(B1495:B1514, (ROW(B1495:B1514)-ROW(B1495)+1)) / (20*21/2)</f>
        <v>7.4858333333333329</v>
      </c>
      <c r="J1511" s="2">
        <f t="shared" si="186"/>
        <v>7.453084536794897</v>
      </c>
      <c r="K1511" s="2">
        <f t="shared" si="180"/>
        <v>7.289689432975015</v>
      </c>
    </row>
    <row r="1512" spans="1:11" ht="13.5" x14ac:dyDescent="0.25">
      <c r="A1512" s="3">
        <f>TITRES_STAT!B1515</f>
        <v>44215</v>
      </c>
      <c r="B1512" s="6">
        <f>TITRES_STAT!D1515</f>
        <v>7.5359999999999996</v>
      </c>
      <c r="C1512" s="2">
        <f t="shared" si="181"/>
        <v>0</v>
      </c>
      <c r="D1512" s="2">
        <f t="shared" si="182"/>
        <v>7.5346000000000002</v>
      </c>
      <c r="E1512" s="2">
        <f t="shared" si="184"/>
        <v>7.4222999999999999</v>
      </c>
      <c r="F1512" s="2">
        <f t="shared" si="185"/>
        <v>7.5548500000000001</v>
      </c>
      <c r="G1512" s="2">
        <f t="shared" si="179"/>
        <v>7.2710600000000012</v>
      </c>
      <c r="H1512" s="2">
        <f t="shared" si="183"/>
        <v>6.9813899999999931</v>
      </c>
      <c r="I1512" s="2">
        <f t="array" ref="I1512">SUMPRODUCT(B1496:B1515, (ROW(B1496:B1515)-ROW(B1496)+1)) / (20*21/2)</f>
        <v>7.4881142857142855</v>
      </c>
      <c r="J1512" s="2">
        <f t="shared" si="186"/>
        <v>7.4609812475763357</v>
      </c>
      <c r="K1512" s="2">
        <f t="shared" si="180"/>
        <v>7.2993486708975635</v>
      </c>
    </row>
    <row r="1513" spans="1:11" ht="13.5" x14ac:dyDescent="0.25">
      <c r="A1513" s="3">
        <f>TITRES_STAT!B1516</f>
        <v>44216</v>
      </c>
      <c r="B1513" s="6">
        <f>TITRES_STAT!D1516</f>
        <v>7.5359999999999996</v>
      </c>
      <c r="C1513" s="2">
        <f t="shared" si="181"/>
        <v>0</v>
      </c>
      <c r="D1513" s="2">
        <f t="shared" si="182"/>
        <v>7.5359999999999996</v>
      </c>
      <c r="E1513" s="2">
        <f t="shared" si="184"/>
        <v>7.4448999999999996</v>
      </c>
      <c r="F1513" s="2">
        <f t="shared" si="185"/>
        <v>7.5343</v>
      </c>
      <c r="G1513" s="2">
        <f t="shared" si="179"/>
        <v>7.2809200000000009</v>
      </c>
      <c r="H1513" s="2">
        <f t="shared" si="183"/>
        <v>6.9858399999999934</v>
      </c>
      <c r="I1513" s="2">
        <f t="array" ref="I1513">SUMPRODUCT(B1497:B1516, (ROW(B1497:B1516)-ROW(B1497)+1)) / (20*21/2)</f>
        <v>7.4914095238095237</v>
      </c>
      <c r="J1513" s="2">
        <f t="shared" si="186"/>
        <v>7.4681258906643038</v>
      </c>
      <c r="K1513" s="2">
        <f t="shared" si="180"/>
        <v>7.3086291151760907</v>
      </c>
    </row>
    <row r="1514" spans="1:11" ht="13.5" x14ac:dyDescent="0.25">
      <c r="A1514" s="3">
        <f>TITRES_STAT!B1517</f>
        <v>44217</v>
      </c>
      <c r="B1514" s="6">
        <f>TITRES_STAT!D1517</f>
        <v>7.5359999999999996</v>
      </c>
      <c r="C1514" s="2">
        <f t="shared" si="181"/>
        <v>0</v>
      </c>
      <c r="D1514" s="2">
        <f t="shared" si="182"/>
        <v>7.5359999999999996</v>
      </c>
      <c r="E1514" s="2">
        <f t="shared" si="184"/>
        <v>7.4674999999999994</v>
      </c>
      <c r="F1514" s="2">
        <f t="shared" si="185"/>
        <v>7.5120500000000003</v>
      </c>
      <c r="G1514" s="2">
        <f t="shared" si="179"/>
        <v>7.2907800000000007</v>
      </c>
      <c r="H1514" s="2">
        <f t="shared" si="183"/>
        <v>6.9902899999999955</v>
      </c>
      <c r="I1514" s="2">
        <f t="array" ref="I1514">SUMPRODUCT(B1498:B1517, (ROW(B1498:B1517)-ROW(B1498)+1)) / (20*21/2)</f>
        <v>7.4951285714285705</v>
      </c>
      <c r="J1514" s="2">
        <f t="shared" si="186"/>
        <v>7.4745900915534182</v>
      </c>
      <c r="K1514" s="2">
        <f t="shared" si="180"/>
        <v>7.3175456204633029</v>
      </c>
    </row>
    <row r="1515" spans="1:11" ht="13.5" x14ac:dyDescent="0.25">
      <c r="A1515" s="3">
        <f>TITRES_STAT!B1518</f>
        <v>44218</v>
      </c>
      <c r="B1515" s="6">
        <f>TITRES_STAT!D1518</f>
        <v>7.5359999999999996</v>
      </c>
      <c r="C1515" s="2">
        <f t="shared" si="181"/>
        <v>0</v>
      </c>
      <c r="D1515" s="2">
        <f t="shared" si="182"/>
        <v>7.5359999999999996</v>
      </c>
      <c r="E1515" s="2">
        <f t="shared" si="184"/>
        <v>7.4901000000000009</v>
      </c>
      <c r="F1515" s="2">
        <f t="shared" si="185"/>
        <v>7.5014000000000012</v>
      </c>
      <c r="G1515" s="2">
        <f t="shared" si="179"/>
        <v>7.3006399999999996</v>
      </c>
      <c r="H1515" s="2">
        <f t="shared" si="183"/>
        <v>6.9947399999999957</v>
      </c>
      <c r="I1515" s="2">
        <f t="array" ref="I1515">SUMPRODUCT(B1499:B1518, (ROW(B1499:B1518)-ROW(B1499)+1)) / (20*21/2)</f>
        <v>7.4979380952380943</v>
      </c>
      <c r="J1515" s="2">
        <f t="shared" si="186"/>
        <v>7.4804386542626169</v>
      </c>
      <c r="K1515" s="2">
        <f t="shared" si="180"/>
        <v>7.3261124588765068</v>
      </c>
    </row>
    <row r="1516" spans="1:11" ht="13.5" x14ac:dyDescent="0.25">
      <c r="A1516" s="3">
        <f>TITRES_STAT!B1519</f>
        <v>44221</v>
      </c>
      <c r="B1516" s="6">
        <f>TITRES_STAT!D1519</f>
        <v>7.5359999999999996</v>
      </c>
      <c r="C1516" s="2">
        <f t="shared" si="181"/>
        <v>0</v>
      </c>
      <c r="D1516" s="2">
        <f t="shared" si="182"/>
        <v>7.5359999999999996</v>
      </c>
      <c r="E1516" s="2">
        <f t="shared" si="184"/>
        <v>7.5127000000000006</v>
      </c>
      <c r="F1516" s="2">
        <f t="shared" si="185"/>
        <v>7.4969500000000009</v>
      </c>
      <c r="G1516" s="2">
        <f t="shared" si="179"/>
        <v>7.3104999999999993</v>
      </c>
      <c r="H1516" s="2">
        <f t="shared" si="183"/>
        <v>6.999189999999996</v>
      </c>
      <c r="I1516" s="2">
        <f t="array" ref="I1516">SUMPRODUCT(B1500:B1519, (ROW(B1500:B1519)-ROW(B1500)+1)) / (20*21/2)</f>
        <v>7.5012380952380937</v>
      </c>
      <c r="J1516" s="2">
        <f t="shared" si="186"/>
        <v>7.4857302109995105</v>
      </c>
      <c r="K1516" s="2">
        <f t="shared" si="180"/>
        <v>7.3343433428421347</v>
      </c>
    </row>
    <row r="1517" spans="1:11" ht="13.5" x14ac:dyDescent="0.25">
      <c r="A1517" s="3">
        <f>TITRES_STAT!B1520</f>
        <v>44222</v>
      </c>
      <c r="B1517" s="6">
        <f>TITRES_STAT!D1520</f>
        <v>7.5359999999999996</v>
      </c>
      <c r="C1517" s="2">
        <f t="shared" si="181"/>
        <v>0</v>
      </c>
      <c r="D1517" s="2">
        <f t="shared" si="182"/>
        <v>7.5359999999999996</v>
      </c>
      <c r="E1517" s="2">
        <f t="shared" si="184"/>
        <v>7.5353000000000012</v>
      </c>
      <c r="F1517" s="2">
        <f t="shared" si="185"/>
        <v>7.4925000000000015</v>
      </c>
      <c r="G1517" s="2">
        <f t="shared" si="179"/>
        <v>7.3203599999999991</v>
      </c>
      <c r="H1517" s="2">
        <f t="shared" si="183"/>
        <v>7.0036399999999972</v>
      </c>
      <c r="I1517" s="2">
        <f t="array" ref="I1517">SUMPRODUCT(B1501:B1520, (ROW(B1501:B1520)-ROW(B1501)+1)) / (20*21/2)</f>
        <v>7.484171428571428</v>
      </c>
      <c r="J1517" s="2">
        <f t="shared" si="186"/>
        <v>7.4905178099519381</v>
      </c>
      <c r="K1517" s="2">
        <f t="shared" si="180"/>
        <v>7.3422514470444042</v>
      </c>
    </row>
    <row r="1518" spans="1:11" ht="13.5" x14ac:dyDescent="0.25">
      <c r="A1518" s="3">
        <f>TITRES_STAT!B1521</f>
        <v>44223</v>
      </c>
      <c r="B1518" s="6">
        <f>TITRES_STAT!D1521</f>
        <v>7.5220000000000002</v>
      </c>
      <c r="C1518" s="2">
        <f t="shared" si="181"/>
        <v>-1.3999999999999346E-2</v>
      </c>
      <c r="D1518" s="2">
        <f t="shared" si="182"/>
        <v>7.533199999999999</v>
      </c>
      <c r="E1518" s="2">
        <f t="shared" si="184"/>
        <v>7.5346000000000002</v>
      </c>
      <c r="F1518" s="2">
        <f t="shared" si="185"/>
        <v>7.4873500000000011</v>
      </c>
      <c r="G1518" s="2">
        <f t="shared" si="179"/>
        <v>7.3299399999999988</v>
      </c>
      <c r="H1518" s="2">
        <f t="shared" si="183"/>
        <v>7.0080199999999966</v>
      </c>
      <c r="I1518" s="2">
        <f t="array" ref="I1518">SUMPRODUCT(B1502:B1521, (ROW(B1502:B1521)-ROW(B1502)+1)) / (20*21/2)</f>
        <v>7.4484476190476192</v>
      </c>
      <c r="J1518" s="2">
        <f t="shared" si="186"/>
        <v>7.4935161137660398</v>
      </c>
      <c r="K1518" s="2">
        <f t="shared" si="180"/>
        <v>7.3493004099054078</v>
      </c>
    </row>
    <row r="1519" spans="1:11" ht="13.5" x14ac:dyDescent="0.25">
      <c r="A1519" s="3">
        <f>TITRES_STAT!B1522</f>
        <v>44224</v>
      </c>
      <c r="B1519" s="6">
        <f>TITRES_STAT!D1522</f>
        <v>7.5220000000000002</v>
      </c>
      <c r="C1519" s="2">
        <f t="shared" si="181"/>
        <v>0</v>
      </c>
      <c r="D1519" s="2">
        <f t="shared" si="182"/>
        <v>7.5303999999999984</v>
      </c>
      <c r="E1519" s="2">
        <f t="shared" si="184"/>
        <v>7.5332000000000008</v>
      </c>
      <c r="F1519" s="2">
        <f t="shared" si="185"/>
        <v>7.4822000000000006</v>
      </c>
      <c r="G1519" s="2">
        <f t="shared" si="179"/>
        <v>7.3395199999999985</v>
      </c>
      <c r="H1519" s="2">
        <f t="shared" si="183"/>
        <v>7.0123999999999969</v>
      </c>
      <c r="I1519" s="2">
        <f t="array" ref="I1519">SUMPRODUCT(B1503:B1522, (ROW(B1503:B1522)-ROW(B1503)+1)) / (20*21/2)</f>
        <v>7.3945571428571419</v>
      </c>
      <c r="J1519" s="2">
        <f t="shared" si="186"/>
        <v>7.4962288648359401</v>
      </c>
      <c r="K1519" s="2">
        <f t="shared" si="180"/>
        <v>7.3560729428502931</v>
      </c>
    </row>
    <row r="1520" spans="1:11" ht="13.5" x14ac:dyDescent="0.25">
      <c r="A1520" s="3">
        <f>TITRES_STAT!B1523</f>
        <v>44225</v>
      </c>
      <c r="B1520" s="6">
        <f>TITRES_STAT!D1523</f>
        <v>7.3029999999999999</v>
      </c>
      <c r="C1520" s="2">
        <f t="shared" si="181"/>
        <v>-0.21900000000000031</v>
      </c>
      <c r="D1520" s="2">
        <f t="shared" si="182"/>
        <v>7.4837999999999996</v>
      </c>
      <c r="E1520" s="2">
        <f t="shared" si="184"/>
        <v>7.5099</v>
      </c>
      <c r="F1520" s="2">
        <f t="shared" si="185"/>
        <v>7.4661</v>
      </c>
      <c r="G1520" s="2">
        <f t="shared" si="179"/>
        <v>7.3447199999999988</v>
      </c>
      <c r="H1520" s="2">
        <f t="shared" si="183"/>
        <v>7.0166799999999974</v>
      </c>
      <c r="I1520" s="2">
        <f t="array" ref="I1520">SUMPRODUCT(B1504:B1523, (ROW(B1504:B1523)-ROW(B1504)+1)) / (20*21/2)</f>
        <v>7.343799999999999</v>
      </c>
      <c r="J1520" s="2">
        <f t="shared" si="186"/>
        <v>7.4778261158039454</v>
      </c>
      <c r="K1520" s="2">
        <f t="shared" si="180"/>
        <v>7.3539916509738115</v>
      </c>
    </row>
    <row r="1521" spans="1:11" ht="13.5" x14ac:dyDescent="0.25">
      <c r="A1521" s="3">
        <f>TITRES_STAT!B1524</f>
        <v>44228</v>
      </c>
      <c r="B1521" s="6">
        <f>TITRES_STAT!D1524</f>
        <v>7.0910000000000002</v>
      </c>
      <c r="C1521" s="2">
        <f t="shared" si="181"/>
        <v>-0.21199999999999974</v>
      </c>
      <c r="D1521" s="2">
        <f t="shared" si="182"/>
        <v>7.3947999999999992</v>
      </c>
      <c r="E1521" s="2">
        <f t="shared" si="184"/>
        <v>7.4653999999999998</v>
      </c>
      <c r="F1521" s="2">
        <f t="shared" si="185"/>
        <v>7.4438500000000003</v>
      </c>
      <c r="G1521" s="2">
        <f t="shared" si="179"/>
        <v>7.3456799999999998</v>
      </c>
      <c r="H1521" s="2">
        <f t="shared" si="183"/>
        <v>7.019899999999998</v>
      </c>
      <c r="I1521" s="2">
        <f t="array" ref="I1521">SUMPRODUCT(B1505:B1524, (ROW(B1505:B1524)-ROW(B1505)+1)) / (20*21/2)</f>
        <v>7.2950999999999997</v>
      </c>
      <c r="J1521" s="2">
        <f t="shared" si="186"/>
        <v>7.440985533346427</v>
      </c>
      <c r="K1521" s="2">
        <f t="shared" si="180"/>
        <v>7.3436782528964075</v>
      </c>
    </row>
    <row r="1522" spans="1:11" ht="13.5" x14ac:dyDescent="0.25">
      <c r="A1522" s="3">
        <f>TITRES_STAT!B1525</f>
        <v>44229</v>
      </c>
      <c r="B1522" s="6">
        <f>TITRES_STAT!D1525</f>
        <v>6.8780000000000001</v>
      </c>
      <c r="C1522" s="2">
        <f t="shared" si="181"/>
        <v>-0.21300000000000008</v>
      </c>
      <c r="D1522" s="2">
        <f t="shared" si="182"/>
        <v>7.2632000000000003</v>
      </c>
      <c r="E1522" s="2">
        <f t="shared" si="184"/>
        <v>7.3995999999999995</v>
      </c>
      <c r="F1522" s="2">
        <f t="shared" si="185"/>
        <v>7.4109500000000024</v>
      </c>
      <c r="G1522" s="2">
        <f t="shared" ref="G1522:G1585" si="187">AVERAGE(B1473:B1522)</f>
        <v>7.3423799999999995</v>
      </c>
      <c r="H1522" s="2">
        <f t="shared" si="183"/>
        <v>7.0220549999999982</v>
      </c>
      <c r="I1522" s="2">
        <f t="array" ref="I1522">SUMPRODUCT(B1506:B1525, (ROW(B1506:B1525)-ROW(B1506)+1)) / (20*21/2)</f>
        <v>7.2484571428571423</v>
      </c>
      <c r="J1522" s="2">
        <f t="shared" si="186"/>
        <v>7.3873678635039104</v>
      </c>
      <c r="K1522" s="2">
        <f t="shared" si="180"/>
        <v>7.3254163606259608</v>
      </c>
    </row>
    <row r="1523" spans="1:11" ht="13.5" x14ac:dyDescent="0.25">
      <c r="A1523" s="3">
        <f>TITRES_STAT!B1526</f>
        <v>44230</v>
      </c>
      <c r="B1523" s="6">
        <f>TITRES_STAT!D1526</f>
        <v>6.8780000000000001</v>
      </c>
      <c r="C1523" s="2">
        <f t="shared" si="181"/>
        <v>0</v>
      </c>
      <c r="D1523" s="2">
        <f t="shared" si="182"/>
        <v>7.1343999999999994</v>
      </c>
      <c r="E1523" s="2">
        <f t="shared" si="184"/>
        <v>7.3337999999999992</v>
      </c>
      <c r="F1523" s="2">
        <f t="shared" si="185"/>
        <v>7.3893499999999985</v>
      </c>
      <c r="G1523" s="2">
        <f t="shared" si="187"/>
        <v>7.3390799999999992</v>
      </c>
      <c r="H1523" s="2">
        <f t="shared" si="183"/>
        <v>7.0242099999999983</v>
      </c>
      <c r="I1523" s="2">
        <f t="array" ref="I1523">SUMPRODUCT(B1507:B1526, (ROW(B1507:B1526)-ROW(B1507)+1)) / (20*21/2)</f>
        <v>7.2038714285714294</v>
      </c>
      <c r="J1523" s="2">
        <f t="shared" si="186"/>
        <v>7.3388566384083003</v>
      </c>
      <c r="K1523" s="2">
        <f t="shared" ref="K1523:K1586" si="188">$K$4*B1523+(1-$K$4)*K1522</f>
        <v>7.3078706209935707</v>
      </c>
    </row>
    <row r="1524" spans="1:11" ht="13.5" x14ac:dyDescent="0.25">
      <c r="A1524" s="3">
        <f>TITRES_STAT!B1527</f>
        <v>44231</v>
      </c>
      <c r="B1524" s="6">
        <f>TITRES_STAT!D1527</f>
        <v>6.8780000000000001</v>
      </c>
      <c r="C1524" s="2">
        <f t="shared" si="181"/>
        <v>0</v>
      </c>
      <c r="D1524" s="2">
        <f t="shared" si="182"/>
        <v>7.0055999999999994</v>
      </c>
      <c r="E1524" s="2">
        <f t="shared" si="184"/>
        <v>7.2679999999999989</v>
      </c>
      <c r="F1524" s="2">
        <f t="shared" si="185"/>
        <v>7.3677499999999982</v>
      </c>
      <c r="G1524" s="2">
        <f t="shared" si="187"/>
        <v>7.3357799999999989</v>
      </c>
      <c r="H1524" s="2">
        <f t="shared" si="183"/>
        <v>7.0265699999999978</v>
      </c>
      <c r="I1524" s="2">
        <f t="array" ref="I1524">SUMPRODUCT(B1508:B1527, (ROW(B1508:B1527)-ROW(B1508)+1)) / (20*21/2)</f>
        <v>7.1613428571428575</v>
      </c>
      <c r="J1524" s="2">
        <f t="shared" si="186"/>
        <v>7.2949655299884624</v>
      </c>
      <c r="K1524" s="2">
        <f t="shared" si="188"/>
        <v>7.2910129495820586</v>
      </c>
    </row>
    <row r="1525" spans="1:11" ht="13.5" x14ac:dyDescent="0.25">
      <c r="A1525" s="3">
        <f>TITRES_STAT!B1528</f>
        <v>44232</v>
      </c>
      <c r="B1525" s="6">
        <f>TITRES_STAT!D1528</f>
        <v>6.8780000000000001</v>
      </c>
      <c r="C1525" s="2">
        <f t="shared" si="181"/>
        <v>0</v>
      </c>
      <c r="D1525" s="2">
        <f t="shared" si="182"/>
        <v>6.9206000000000003</v>
      </c>
      <c r="E1525" s="2">
        <f t="shared" si="184"/>
        <v>7.2022000000000004</v>
      </c>
      <c r="F1525" s="2">
        <f t="shared" si="185"/>
        <v>7.3461499999999997</v>
      </c>
      <c r="G1525" s="2">
        <f t="shared" si="187"/>
        <v>7.3324799999999986</v>
      </c>
      <c r="H1525" s="2">
        <f t="shared" si="183"/>
        <v>7.0289299999999981</v>
      </c>
      <c r="I1525" s="2">
        <f t="array" ref="I1525">SUMPRODUCT(B1509:B1528, (ROW(B1509:B1528)-ROW(B1509)+1)) / (20*21/2)</f>
        <v>7.1208714285714292</v>
      </c>
      <c r="J1525" s="2">
        <f t="shared" si="186"/>
        <v>7.2552545271324185</v>
      </c>
      <c r="K1525" s="2">
        <f t="shared" si="188"/>
        <v>7.2748163633239393</v>
      </c>
    </row>
    <row r="1526" spans="1:11" ht="13.5" x14ac:dyDescent="0.25">
      <c r="A1526" s="3">
        <f>TITRES_STAT!B1529</f>
        <v>44235</v>
      </c>
      <c r="B1526" s="6">
        <f>TITRES_STAT!D1529</f>
        <v>6.8780000000000001</v>
      </c>
      <c r="C1526" s="2">
        <f t="shared" si="181"/>
        <v>0</v>
      </c>
      <c r="D1526" s="2">
        <f t="shared" si="182"/>
        <v>6.8780000000000001</v>
      </c>
      <c r="E1526" s="2">
        <f t="shared" si="184"/>
        <v>7.1363999999999992</v>
      </c>
      <c r="F1526" s="2">
        <f t="shared" si="185"/>
        <v>7.3245499999999995</v>
      </c>
      <c r="G1526" s="2">
        <f t="shared" si="187"/>
        <v>7.3291799999999991</v>
      </c>
      <c r="H1526" s="2">
        <f t="shared" si="183"/>
        <v>7.0322499999999994</v>
      </c>
      <c r="I1526" s="2">
        <f t="array" ref="I1526">SUMPRODUCT(B1510:B1529, (ROW(B1510:B1529)-ROW(B1510)+1)) / (20*21/2)</f>
        <v>7.0835000000000008</v>
      </c>
      <c r="J1526" s="2">
        <f t="shared" si="186"/>
        <v>7.2193255245483785</v>
      </c>
      <c r="K1526" s="2">
        <f t="shared" si="188"/>
        <v>7.2592549373112361</v>
      </c>
    </row>
    <row r="1527" spans="1:11" ht="13.5" x14ac:dyDescent="0.25">
      <c r="A1527" s="3">
        <f>TITRES_STAT!B1530</f>
        <v>44236</v>
      </c>
      <c r="B1527" s="6">
        <f>TITRES_STAT!D1530</f>
        <v>6.8780000000000001</v>
      </c>
      <c r="C1527" s="2">
        <f t="shared" si="181"/>
        <v>0</v>
      </c>
      <c r="D1527" s="2">
        <f t="shared" si="182"/>
        <v>6.8780000000000001</v>
      </c>
      <c r="E1527" s="2">
        <f t="shared" si="184"/>
        <v>7.0706000000000007</v>
      </c>
      <c r="F1527" s="2">
        <f t="shared" si="185"/>
        <v>7.3029499999999983</v>
      </c>
      <c r="G1527" s="2">
        <f t="shared" si="187"/>
        <v>7.3258799999999988</v>
      </c>
      <c r="H1527" s="2">
        <f t="shared" si="183"/>
        <v>7.0358099999999988</v>
      </c>
      <c r="I1527" s="2">
        <f t="array" ref="I1527">SUMPRODUCT(B1511:B1530, (ROW(B1511:B1530)-ROW(B1511)+1)) / (20*21/2)</f>
        <v>7.0492619047619041</v>
      </c>
      <c r="J1527" s="2">
        <f t="shared" si="186"/>
        <v>7.1868183317342469</v>
      </c>
      <c r="K1527" s="2">
        <f t="shared" si="188"/>
        <v>7.2443037632990315</v>
      </c>
    </row>
    <row r="1528" spans="1:11" ht="13.5" x14ac:dyDescent="0.25">
      <c r="A1528" s="3">
        <f>TITRES_STAT!B1531</f>
        <v>44237</v>
      </c>
      <c r="B1528" s="6">
        <f>TITRES_STAT!D1531</f>
        <v>6.8780000000000001</v>
      </c>
      <c r="C1528" s="2">
        <f t="shared" si="181"/>
        <v>0</v>
      </c>
      <c r="D1528" s="2">
        <f t="shared" si="182"/>
        <v>6.8780000000000001</v>
      </c>
      <c r="E1528" s="2">
        <f t="shared" si="184"/>
        <v>7.0061999999999998</v>
      </c>
      <c r="F1528" s="2">
        <f t="shared" si="185"/>
        <v>7.2703999999999978</v>
      </c>
      <c r="G1528" s="2">
        <f t="shared" si="187"/>
        <v>7.3187399999999982</v>
      </c>
      <c r="H1528" s="2">
        <f t="shared" si="183"/>
        <v>7.0397149999999984</v>
      </c>
      <c r="I1528" s="2">
        <f t="array" ref="I1528">SUMPRODUCT(B1512:B1531, (ROW(B1512:B1531)-ROW(B1512)+1)) / (20*21/2)</f>
        <v>6.9986333333333333</v>
      </c>
      <c r="J1528" s="2">
        <f t="shared" si="186"/>
        <v>7.1574070620452712</v>
      </c>
      <c r="K1528" s="2">
        <f t="shared" si="188"/>
        <v>7.2299389098363251</v>
      </c>
    </row>
    <row r="1529" spans="1:11" ht="13.5" x14ac:dyDescent="0.25">
      <c r="A1529" s="3">
        <f>TITRES_STAT!B1532</f>
        <v>44238</v>
      </c>
      <c r="B1529" s="6">
        <f>TITRES_STAT!D1532</f>
        <v>6.8780000000000001</v>
      </c>
      <c r="C1529" s="2">
        <f t="shared" si="181"/>
        <v>0</v>
      </c>
      <c r="D1529" s="2">
        <f t="shared" si="182"/>
        <v>6.8780000000000001</v>
      </c>
      <c r="E1529" s="2">
        <f t="shared" si="184"/>
        <v>6.9418000000000006</v>
      </c>
      <c r="F1529" s="2">
        <f t="shared" si="185"/>
        <v>7.2374999999999998</v>
      </c>
      <c r="G1529" s="2">
        <f t="shared" si="187"/>
        <v>7.3115999999999985</v>
      </c>
      <c r="H1529" s="2">
        <f t="shared" si="183"/>
        <v>7.0436199999999998</v>
      </c>
      <c r="I1529" s="2">
        <f t="array" ref="I1529">SUMPRODUCT(B1513:B1532, (ROW(B1513:B1532)-ROW(B1513)+1)) / (20*21/2)</f>
        <v>6.9521142857142868</v>
      </c>
      <c r="J1529" s="2">
        <f t="shared" si="186"/>
        <v>7.1307968656600078</v>
      </c>
      <c r="K1529" s="2">
        <f t="shared" si="188"/>
        <v>7.2161373839603913</v>
      </c>
    </row>
    <row r="1530" spans="1:11" ht="13.5" x14ac:dyDescent="0.25">
      <c r="A1530" s="3">
        <f>TITRES_STAT!B1533</f>
        <v>44239</v>
      </c>
      <c r="B1530" s="6">
        <f>TITRES_STAT!D1533</f>
        <v>6.8780000000000001</v>
      </c>
      <c r="C1530" s="2">
        <f t="shared" si="181"/>
        <v>0</v>
      </c>
      <c r="D1530" s="2">
        <f t="shared" si="182"/>
        <v>6.8780000000000001</v>
      </c>
      <c r="E1530" s="2">
        <f t="shared" si="184"/>
        <v>6.8992999999999993</v>
      </c>
      <c r="F1530" s="2">
        <f t="shared" si="185"/>
        <v>7.2045999999999992</v>
      </c>
      <c r="G1530" s="2">
        <f t="shared" si="187"/>
        <v>7.304459999999998</v>
      </c>
      <c r="H1530" s="2">
        <f t="shared" si="183"/>
        <v>7.0475249999999994</v>
      </c>
      <c r="I1530" s="2">
        <f t="array" ref="I1530">SUMPRODUCT(B1514:B1533, (ROW(B1514:B1533)-ROW(B1514)+1)) / (20*21/2)</f>
        <v>6.909704761904762</v>
      </c>
      <c r="J1530" s="2">
        <f t="shared" si="186"/>
        <v>7.1067209736923882</v>
      </c>
      <c r="K1530" s="2">
        <f t="shared" si="188"/>
        <v>7.2028770943933171</v>
      </c>
    </row>
    <row r="1531" spans="1:11" ht="13.5" x14ac:dyDescent="0.25">
      <c r="A1531" s="3">
        <f>TITRES_STAT!B1534</f>
        <v>44242</v>
      </c>
      <c r="B1531" s="6">
        <f>TITRES_STAT!D1534</f>
        <v>6.673</v>
      </c>
      <c r="C1531" s="2">
        <f t="shared" si="181"/>
        <v>-0.20500000000000007</v>
      </c>
      <c r="D1531" s="2">
        <f t="shared" si="182"/>
        <v>6.8370000000000006</v>
      </c>
      <c r="E1531" s="2">
        <f t="shared" si="184"/>
        <v>6.8574999999999999</v>
      </c>
      <c r="F1531" s="2">
        <f t="shared" si="185"/>
        <v>7.1614499999999994</v>
      </c>
      <c r="G1531" s="2">
        <f t="shared" si="187"/>
        <v>7.3008999999999968</v>
      </c>
      <c r="H1531" s="2">
        <f t="shared" si="183"/>
        <v>7.0504050000000005</v>
      </c>
      <c r="I1531" s="2">
        <f t="array" ref="I1531">SUMPRODUCT(B1515:B1534, (ROW(B1515:B1534)-ROW(B1515)+1)) / (20*21/2)</f>
        <v>6.8714047619047625</v>
      </c>
      <c r="J1531" s="2">
        <f t="shared" si="186"/>
        <v>7.0654142142931136</v>
      </c>
      <c r="K1531" s="2">
        <f t="shared" si="188"/>
        <v>7.182097600495541</v>
      </c>
    </row>
    <row r="1532" spans="1:11" ht="13.5" x14ac:dyDescent="0.25">
      <c r="A1532" s="3">
        <f>TITRES_STAT!B1535</f>
        <v>44243</v>
      </c>
      <c r="B1532" s="6">
        <f>TITRES_STAT!D1535</f>
        <v>6.673</v>
      </c>
      <c r="C1532" s="2">
        <f t="shared" si="181"/>
        <v>0</v>
      </c>
      <c r="D1532" s="2">
        <f t="shared" si="182"/>
        <v>6.7960000000000012</v>
      </c>
      <c r="E1532" s="2">
        <f t="shared" si="184"/>
        <v>6.8370000000000006</v>
      </c>
      <c r="F1532" s="2">
        <f t="shared" si="185"/>
        <v>7.1182999999999996</v>
      </c>
      <c r="G1532" s="2">
        <f t="shared" si="187"/>
        <v>7.2973399999999966</v>
      </c>
      <c r="H1532" s="2">
        <f t="shared" si="183"/>
        <v>7.0532850000000007</v>
      </c>
      <c r="I1532" s="2">
        <f t="array" ref="I1532">SUMPRODUCT(B1516:B1535, (ROW(B1516:B1535)-ROW(B1516)+1)) / (20*21/2)</f>
        <v>6.8372142857142864</v>
      </c>
      <c r="J1532" s="2">
        <f t="shared" si="186"/>
        <v>7.0280414319794842</v>
      </c>
      <c r="K1532" s="2">
        <f t="shared" si="188"/>
        <v>7.1621329887114031</v>
      </c>
    </row>
    <row r="1533" spans="1:11" ht="13.5" x14ac:dyDescent="0.25">
      <c r="A1533" s="3">
        <f>TITRES_STAT!B1536</f>
        <v>44244</v>
      </c>
      <c r="B1533" s="6">
        <f>TITRES_STAT!D1536</f>
        <v>6.673</v>
      </c>
      <c r="C1533" s="2">
        <f t="shared" si="181"/>
        <v>0</v>
      </c>
      <c r="D1533" s="2">
        <f t="shared" si="182"/>
        <v>6.7550000000000008</v>
      </c>
      <c r="E1533" s="2">
        <f t="shared" si="184"/>
        <v>6.8165000000000004</v>
      </c>
      <c r="F1533" s="2">
        <f t="shared" si="185"/>
        <v>7.0751499999999989</v>
      </c>
      <c r="G1533" s="2">
        <f t="shared" si="187"/>
        <v>7.2978799999999975</v>
      </c>
      <c r="H1533" s="2">
        <f t="shared" si="183"/>
        <v>7.0561650000000009</v>
      </c>
      <c r="I1533" s="2">
        <f t="array" ref="I1533">SUMPRODUCT(B1517:B1536, (ROW(B1517:B1536)-ROW(B1517)+1)) / (20*21/2)</f>
        <v>6.8071333333333337</v>
      </c>
      <c r="J1533" s="2">
        <f t="shared" si="186"/>
        <v>6.9942279622671526</v>
      </c>
      <c r="K1533" s="2">
        <f t="shared" si="188"/>
        <v>7.1429513028795837</v>
      </c>
    </row>
    <row r="1534" spans="1:11" ht="13.5" x14ac:dyDescent="0.25">
      <c r="A1534" s="3">
        <f>TITRES_STAT!B1537</f>
        <v>44245</v>
      </c>
      <c r="B1534" s="6">
        <f>TITRES_STAT!D1537</f>
        <v>6.673</v>
      </c>
      <c r="C1534" s="2">
        <f t="shared" si="181"/>
        <v>0</v>
      </c>
      <c r="D1534" s="2">
        <f t="shared" si="182"/>
        <v>6.7140000000000004</v>
      </c>
      <c r="E1534" s="2">
        <f t="shared" si="184"/>
        <v>6.7960000000000012</v>
      </c>
      <c r="F1534" s="2">
        <f t="shared" si="185"/>
        <v>7.0319999999999991</v>
      </c>
      <c r="G1534" s="2">
        <f t="shared" si="187"/>
        <v>7.3043199999999979</v>
      </c>
      <c r="H1534" s="2">
        <f t="shared" si="183"/>
        <v>7.0590450000000011</v>
      </c>
      <c r="I1534" s="2">
        <f t="array" ref="I1534">SUMPRODUCT(B1518:B1537, (ROW(B1518:B1537)-ROW(B1518)+1)) / (20*21/2)</f>
        <v>6.7811619047619063</v>
      </c>
      <c r="J1534" s="2">
        <f t="shared" si="186"/>
        <v>6.9636348230036145</v>
      </c>
      <c r="K1534" s="2">
        <f t="shared" si="188"/>
        <v>7.1245218400215613</v>
      </c>
    </row>
    <row r="1535" spans="1:11" ht="13.5" x14ac:dyDescent="0.25">
      <c r="A1535" s="3">
        <f>TITRES_STAT!B1538</f>
        <v>44246</v>
      </c>
      <c r="B1535" s="6">
        <f>TITRES_STAT!D1538</f>
        <v>6.673</v>
      </c>
      <c r="C1535" s="2">
        <f t="shared" si="181"/>
        <v>0</v>
      </c>
      <c r="D1535" s="2">
        <f t="shared" si="182"/>
        <v>6.673</v>
      </c>
      <c r="E1535" s="2">
        <f t="shared" si="184"/>
        <v>6.775500000000001</v>
      </c>
      <c r="F1535" s="2">
        <f t="shared" si="185"/>
        <v>6.9888500000000011</v>
      </c>
      <c r="G1535" s="2">
        <f t="shared" si="187"/>
        <v>7.305139999999998</v>
      </c>
      <c r="H1535" s="2">
        <f t="shared" si="183"/>
        <v>7.0619249999999996</v>
      </c>
      <c r="I1535" s="2">
        <f t="array" ref="I1535">SUMPRODUCT(B1519:B1538, (ROW(B1519:B1538)-ROW(B1519)+1)) / (20*21/2)</f>
        <v>6.7593000000000005</v>
      </c>
      <c r="J1535" s="2">
        <f t="shared" si="186"/>
        <v>6.9359553160508893</v>
      </c>
      <c r="K1535" s="2">
        <f t="shared" si="188"/>
        <v>7.1068151011971867</v>
      </c>
    </row>
    <row r="1536" spans="1:11" ht="13.5" x14ac:dyDescent="0.25">
      <c r="A1536" s="3">
        <f>TITRES_STAT!B1539</f>
        <v>44249</v>
      </c>
      <c r="B1536" s="6">
        <f>TITRES_STAT!D1539</f>
        <v>6.673</v>
      </c>
      <c r="C1536" s="2">
        <f t="shared" si="181"/>
        <v>0</v>
      </c>
      <c r="D1536" s="2">
        <f t="shared" si="182"/>
        <v>6.673</v>
      </c>
      <c r="E1536" s="2">
        <f t="shared" si="184"/>
        <v>6.7550000000000008</v>
      </c>
      <c r="F1536" s="2">
        <f t="shared" si="185"/>
        <v>6.9456999999999995</v>
      </c>
      <c r="G1536" s="2">
        <f t="shared" si="187"/>
        <v>7.3021199999999977</v>
      </c>
      <c r="H1536" s="2">
        <f t="shared" si="183"/>
        <v>7.0648049999999998</v>
      </c>
      <c r="I1536" s="2">
        <f t="array" ref="I1536">SUMPRODUCT(B1520:B1539, (ROW(B1520:B1539)-ROW(B1520)+1)) / (20*21/2)</f>
        <v>6.7414809523809538</v>
      </c>
      <c r="J1536" s="2">
        <f t="shared" si="186"/>
        <v>6.9109119526174716</v>
      </c>
      <c r="K1536" s="2">
        <f t="shared" si="188"/>
        <v>7.0898027442874936</v>
      </c>
    </row>
    <row r="1537" spans="1:11" ht="13.5" x14ac:dyDescent="0.25">
      <c r="A1537" s="3">
        <f>TITRES_STAT!B1540</f>
        <v>44250</v>
      </c>
      <c r="B1537" s="6">
        <f>TITRES_STAT!D1540</f>
        <v>6.673</v>
      </c>
      <c r="C1537" s="2">
        <f t="shared" si="181"/>
        <v>0</v>
      </c>
      <c r="D1537" s="2">
        <f t="shared" si="182"/>
        <v>6.673</v>
      </c>
      <c r="E1537" s="2">
        <f t="shared" si="184"/>
        <v>6.7345000000000015</v>
      </c>
      <c r="F1537" s="2">
        <f t="shared" si="185"/>
        <v>6.9025500000000006</v>
      </c>
      <c r="G1537" s="2">
        <f t="shared" si="187"/>
        <v>7.2989599999999975</v>
      </c>
      <c r="H1537" s="2">
        <f t="shared" si="183"/>
        <v>7.0676849999999991</v>
      </c>
      <c r="I1537" s="2">
        <f t="array" ref="I1537">SUMPRODUCT(B1521:B1540, (ROW(B1521:B1540)-ROW(B1521)+1)) / (20*21/2)</f>
        <v>6.7087523809523821</v>
      </c>
      <c r="J1537" s="2">
        <f t="shared" si="186"/>
        <v>6.888253671415808</v>
      </c>
      <c r="K1537" s="2">
        <f t="shared" si="188"/>
        <v>7.0734575386291612</v>
      </c>
    </row>
    <row r="1538" spans="1:11" ht="13.5" x14ac:dyDescent="0.25">
      <c r="A1538" s="3">
        <f>TITRES_STAT!B1541</f>
        <v>44251</v>
      </c>
      <c r="B1538" s="6">
        <f>TITRES_STAT!D1541</f>
        <v>6.673</v>
      </c>
      <c r="C1538" s="2">
        <f t="shared" si="181"/>
        <v>0</v>
      </c>
      <c r="D1538" s="2">
        <f t="shared" si="182"/>
        <v>6.673</v>
      </c>
      <c r="E1538" s="2">
        <f t="shared" si="184"/>
        <v>6.7140000000000013</v>
      </c>
      <c r="F1538" s="2">
        <f t="shared" si="185"/>
        <v>6.8601000000000001</v>
      </c>
      <c r="G1538" s="2">
        <f t="shared" si="187"/>
        <v>7.2878599999999985</v>
      </c>
      <c r="H1538" s="2">
        <f t="shared" si="183"/>
        <v>7.0712149999999978</v>
      </c>
      <c r="I1538" s="2">
        <f t="array" ref="I1538">SUMPRODUCT(B1522:B1541, (ROW(B1522:B1541)-ROW(B1522)+1)) / (20*21/2)</f>
        <v>6.6440666666666681</v>
      </c>
      <c r="J1538" s="2">
        <f t="shared" si="186"/>
        <v>6.86775332175716</v>
      </c>
      <c r="K1538" s="2">
        <f t="shared" si="188"/>
        <v>7.0577533214280184</v>
      </c>
    </row>
    <row r="1539" spans="1:11" ht="13.5" x14ac:dyDescent="0.25">
      <c r="A1539" s="3">
        <f>TITRES_STAT!B1542</f>
        <v>44252</v>
      </c>
      <c r="B1539" s="6">
        <f>TITRES_STAT!D1542</f>
        <v>6.673</v>
      </c>
      <c r="C1539" s="2">
        <f t="shared" si="181"/>
        <v>0</v>
      </c>
      <c r="D1539" s="2">
        <f t="shared" si="182"/>
        <v>6.673</v>
      </c>
      <c r="E1539" s="2">
        <f t="shared" si="184"/>
        <v>6.6935000000000002</v>
      </c>
      <c r="F1539" s="2">
        <f t="shared" si="185"/>
        <v>6.8176500000000004</v>
      </c>
      <c r="G1539" s="2">
        <f t="shared" si="187"/>
        <v>7.2707399999999982</v>
      </c>
      <c r="H1539" s="2">
        <f t="shared" si="183"/>
        <v>7.0747449999999965</v>
      </c>
      <c r="I1539" s="2">
        <f t="array" ref="I1539">SUMPRODUCT(B1523:B1542, (ROW(B1523:B1542)-ROW(B1523)+1)) / (20*21/2)</f>
        <v>6.5841142857142865</v>
      </c>
      <c r="J1539" s="2">
        <f t="shared" si="186"/>
        <v>6.8492053863517164</v>
      </c>
      <c r="K1539" s="2">
        <f t="shared" si="188"/>
        <v>7.042664955881822</v>
      </c>
    </row>
    <row r="1540" spans="1:11" ht="13.5" x14ac:dyDescent="0.25">
      <c r="A1540" s="3">
        <f>TITRES_STAT!B1543</f>
        <v>44253</v>
      </c>
      <c r="B1540" s="6">
        <f>TITRES_STAT!D1543</f>
        <v>6.4740000000000002</v>
      </c>
      <c r="C1540" s="2">
        <f t="shared" ref="C1540:C1603" si="189">B1540-B1539</f>
        <v>-0.19899999999999984</v>
      </c>
      <c r="D1540" s="2">
        <f t="shared" si="182"/>
        <v>6.6331999999999995</v>
      </c>
      <c r="E1540" s="2">
        <f t="shared" si="184"/>
        <v>6.6531000000000002</v>
      </c>
      <c r="F1540" s="2">
        <f t="shared" si="185"/>
        <v>6.7762000000000002</v>
      </c>
      <c r="G1540" s="2">
        <f t="shared" si="187"/>
        <v>7.2453799999999982</v>
      </c>
      <c r="H1540" s="2">
        <f t="shared" si="183"/>
        <v>7.0772799999999974</v>
      </c>
      <c r="I1540" s="2">
        <f t="array" ref="I1540">SUMPRODUCT(B1524:B1543, (ROW(B1524:B1543)-ROW(B1524)+1)) / (20*21/2)</f>
        <v>6.5539761904761917</v>
      </c>
      <c r="J1540" s="2">
        <f t="shared" si="186"/>
        <v>6.8134715400325057</v>
      </c>
      <c r="K1540" s="2">
        <f t="shared" si="188"/>
        <v>7.0203643693766526</v>
      </c>
    </row>
    <row r="1541" spans="1:11" ht="13.5" x14ac:dyDescent="0.25">
      <c r="A1541" s="3">
        <f>TITRES_STAT!B1544</f>
        <v>44256</v>
      </c>
      <c r="B1541" s="6">
        <f>TITRES_STAT!D1544</f>
        <v>6.0970000000000004</v>
      </c>
      <c r="C1541" s="2">
        <f t="shared" si="189"/>
        <v>-0.37699999999999978</v>
      </c>
      <c r="D1541" s="2">
        <f t="shared" si="182"/>
        <v>6.5179999999999989</v>
      </c>
      <c r="E1541" s="2">
        <f t="shared" si="184"/>
        <v>6.5954999999999995</v>
      </c>
      <c r="F1541" s="2">
        <f t="shared" si="185"/>
        <v>6.7265000000000015</v>
      </c>
      <c r="G1541" s="2">
        <f t="shared" si="187"/>
        <v>7.2124799999999984</v>
      </c>
      <c r="H1541" s="2">
        <f t="shared" si="183"/>
        <v>7.0779649999999954</v>
      </c>
      <c r="I1541" s="2">
        <f t="array" ref="I1541">SUMPRODUCT(B1525:B1544, (ROW(B1525:B1544)-ROW(B1525)+1)) / (20*21/2)</f>
        <v>6.5087285714285716</v>
      </c>
      <c r="J1541" s="2">
        <f t="shared" si="186"/>
        <v>6.7452361552675049</v>
      </c>
      <c r="K1541" s="2">
        <f t="shared" si="188"/>
        <v>6.9841540019501176</v>
      </c>
    </row>
    <row r="1542" spans="1:11" ht="13.5" x14ac:dyDescent="0.25">
      <c r="A1542" s="3">
        <f>TITRES_STAT!B1545</f>
        <v>44257</v>
      </c>
      <c r="B1542" s="6">
        <f>TITRES_STAT!D1545</f>
        <v>6.0970000000000004</v>
      </c>
      <c r="C1542" s="2">
        <f t="shared" si="189"/>
        <v>0</v>
      </c>
      <c r="D1542" s="2">
        <f t="shared" ref="D1542:D1605" si="190">AVERAGE(B1538:B1542)</f>
        <v>6.4028000000000009</v>
      </c>
      <c r="E1542" s="2">
        <f t="shared" si="184"/>
        <v>6.5379000000000005</v>
      </c>
      <c r="F1542" s="2">
        <f t="shared" si="185"/>
        <v>6.687450000000001</v>
      </c>
      <c r="G1542" s="2">
        <f t="shared" si="187"/>
        <v>7.1768399999999977</v>
      </c>
      <c r="H1542" s="2">
        <f t="shared" si="183"/>
        <v>7.0786499999999952</v>
      </c>
      <c r="I1542" s="2">
        <f t="array" ref="I1542">SUMPRODUCT(B1526:B1545, (ROW(B1526:B1545)-ROW(B1526)+1)) / (20*21/2)</f>
        <v>6.4667714285714304</v>
      </c>
      <c r="J1542" s="2">
        <f t="shared" si="186"/>
        <v>6.6834993785753616</v>
      </c>
      <c r="K1542" s="2">
        <f t="shared" si="188"/>
        <v>6.9493636489324659</v>
      </c>
    </row>
    <row r="1543" spans="1:11" ht="13.5" x14ac:dyDescent="0.25">
      <c r="A1543" s="3">
        <f>TITRES_STAT!B1546</f>
        <v>44258</v>
      </c>
      <c r="B1543" s="6">
        <f>TITRES_STAT!D1546</f>
        <v>6.3710000000000004</v>
      </c>
      <c r="C1543" s="2">
        <f t="shared" si="189"/>
        <v>0.27400000000000002</v>
      </c>
      <c r="D1543" s="2">
        <f t="shared" si="190"/>
        <v>6.3424000000000005</v>
      </c>
      <c r="E1543" s="2">
        <f t="shared" si="184"/>
        <v>6.5076999999999998</v>
      </c>
      <c r="F1543" s="2">
        <f t="shared" si="185"/>
        <v>6.6621000000000006</v>
      </c>
      <c r="G1543" s="2">
        <f t="shared" si="187"/>
        <v>7.1453199999999972</v>
      </c>
      <c r="H1543" s="2">
        <f t="shared" si="183"/>
        <v>7.0807049999999956</v>
      </c>
      <c r="I1543" s="2">
        <f t="array" ref="I1543">SUMPRODUCT(B1527:B1546, (ROW(B1527:B1546)-ROW(B1527)+1)) / (20*21/2)</f>
        <v>6.4104857142857155</v>
      </c>
      <c r="J1543" s="2">
        <f t="shared" si="186"/>
        <v>6.6537375329967556</v>
      </c>
      <c r="K1543" s="2">
        <f t="shared" si="188"/>
        <v>6.92668272152335</v>
      </c>
    </row>
    <row r="1544" spans="1:11" ht="13.5" x14ac:dyDescent="0.25">
      <c r="A1544" s="3">
        <f>TITRES_STAT!B1547</f>
        <v>44259</v>
      </c>
      <c r="B1544" s="6">
        <f>TITRES_STAT!D1547</f>
        <v>6.1870000000000003</v>
      </c>
      <c r="C1544" s="2">
        <f t="shared" si="189"/>
        <v>-0.18400000000000016</v>
      </c>
      <c r="D1544" s="2">
        <f t="shared" si="190"/>
        <v>6.2452000000000005</v>
      </c>
      <c r="E1544" s="2">
        <f t="shared" si="184"/>
        <v>6.4591000000000012</v>
      </c>
      <c r="F1544" s="2">
        <f t="shared" si="185"/>
        <v>6.6275500000000012</v>
      </c>
      <c r="G1544" s="2">
        <f t="shared" si="187"/>
        <v>7.1094399999999975</v>
      </c>
      <c r="H1544" s="2">
        <f t="shared" si="183"/>
        <v>7.0818399999999952</v>
      </c>
      <c r="I1544" s="2">
        <f t="array" ref="I1544">SUMPRODUCT(B1528:B1547, (ROW(B1528:B1547)-ROW(B1528)+1)) / (20*21/2)</f>
        <v>6.3583714285714299</v>
      </c>
      <c r="J1544" s="2">
        <f t="shared" si="186"/>
        <v>6.6092863393780172</v>
      </c>
      <c r="K1544" s="2">
        <f t="shared" si="188"/>
        <v>6.8976755559734153</v>
      </c>
    </row>
    <row r="1545" spans="1:11" ht="13.5" x14ac:dyDescent="0.25">
      <c r="A1545" s="3">
        <f>TITRES_STAT!B1548</f>
        <v>44260</v>
      </c>
      <c r="B1545" s="6">
        <f>TITRES_STAT!D1548</f>
        <v>6.1870000000000003</v>
      </c>
      <c r="C1545" s="2">
        <f t="shared" si="189"/>
        <v>0</v>
      </c>
      <c r="D1545" s="2">
        <f t="shared" si="190"/>
        <v>6.1878000000000011</v>
      </c>
      <c r="E1545" s="2">
        <f t="shared" si="184"/>
        <v>6.4105000000000008</v>
      </c>
      <c r="F1545" s="2">
        <f t="shared" si="185"/>
        <v>6.5930000000000009</v>
      </c>
      <c r="G1545" s="2">
        <f t="shared" si="187"/>
        <v>7.0781999999999972</v>
      </c>
      <c r="H1545" s="2">
        <f t="shared" si="183"/>
        <v>7.082974999999994</v>
      </c>
      <c r="I1545" s="2">
        <f t="array" ref="I1545">SUMPRODUCT(B1529:B1548, (ROW(B1529:B1548)-ROW(B1529)+1)) / (20*21/2)</f>
        <v>6.3104285714285719</v>
      </c>
      <c r="J1545" s="2">
        <f t="shared" si="186"/>
        <v>6.569068592770587</v>
      </c>
      <c r="K1545" s="2">
        <f t="shared" si="188"/>
        <v>6.8698059263273992</v>
      </c>
    </row>
    <row r="1546" spans="1:11" ht="13.5" x14ac:dyDescent="0.25">
      <c r="A1546" s="3">
        <f>TITRES_STAT!B1549</f>
        <v>44263</v>
      </c>
      <c r="B1546" s="6">
        <f>TITRES_STAT!D1549</f>
        <v>6.0019999999999998</v>
      </c>
      <c r="C1546" s="2">
        <f t="shared" si="189"/>
        <v>-0.1850000000000005</v>
      </c>
      <c r="D1546" s="2">
        <f t="shared" si="190"/>
        <v>6.1688000000000001</v>
      </c>
      <c r="E1546" s="2">
        <f t="shared" si="184"/>
        <v>6.3433999999999999</v>
      </c>
      <c r="F1546" s="2">
        <f t="shared" si="185"/>
        <v>6.5492000000000008</v>
      </c>
      <c r="G1546" s="2">
        <f t="shared" si="187"/>
        <v>7.0457399999999977</v>
      </c>
      <c r="H1546" s="2">
        <f t="shared" ref="H1546:H1609" si="191">AVERAGE(B1347:B1546)</f>
        <v>7.0831849999999941</v>
      </c>
      <c r="I1546" s="2">
        <f t="array" ref="I1546">SUMPRODUCT(B1530:B1549, (ROW(B1530:B1549)-ROW(B1530)+1)) / (20*21/2)</f>
        <v>6.2666571428571416</v>
      </c>
      <c r="J1546" s="2">
        <f t="shared" si="186"/>
        <v>6.5150620601257687</v>
      </c>
      <c r="K1546" s="2">
        <f t="shared" si="188"/>
        <v>6.8357743213733837</v>
      </c>
    </row>
    <row r="1547" spans="1:11" ht="13.5" x14ac:dyDescent="0.25">
      <c r="A1547" s="3">
        <f>TITRES_STAT!B1550</f>
        <v>44264</v>
      </c>
      <c r="B1547" s="6">
        <f>TITRES_STAT!D1550</f>
        <v>6.0019999999999998</v>
      </c>
      <c r="C1547" s="2">
        <f t="shared" si="189"/>
        <v>0</v>
      </c>
      <c r="D1547" s="2">
        <f t="shared" si="190"/>
        <v>6.1497999999999999</v>
      </c>
      <c r="E1547" s="2">
        <f t="shared" si="184"/>
        <v>6.2763000000000009</v>
      </c>
      <c r="F1547" s="2">
        <f t="shared" si="185"/>
        <v>6.5053999999999998</v>
      </c>
      <c r="G1547" s="2">
        <f t="shared" si="187"/>
        <v>7.0132799999999973</v>
      </c>
      <c r="H1547" s="2">
        <f t="shared" si="191"/>
        <v>7.0824999999999942</v>
      </c>
      <c r="I1547" s="2">
        <f t="array" ref="I1547">SUMPRODUCT(B1531:B1550, (ROW(B1531:B1550)-ROW(B1531)+1)) / (20*21/2)</f>
        <v>6.2270571428571442</v>
      </c>
      <c r="J1547" s="2">
        <f t="shared" si="186"/>
        <v>6.4661990067804576</v>
      </c>
      <c r="K1547" s="2">
        <f t="shared" si="188"/>
        <v>6.8030772891626627</v>
      </c>
    </row>
    <row r="1548" spans="1:11" ht="13.5" x14ac:dyDescent="0.25">
      <c r="A1548" s="3">
        <f>TITRES_STAT!B1551</f>
        <v>44265</v>
      </c>
      <c r="B1548" s="6">
        <f>TITRES_STAT!D1551</f>
        <v>6.0019999999999998</v>
      </c>
      <c r="C1548" s="2">
        <f t="shared" si="189"/>
        <v>0</v>
      </c>
      <c r="D1548" s="2">
        <f t="shared" si="190"/>
        <v>6.0759999999999996</v>
      </c>
      <c r="E1548" s="2">
        <f t="shared" ref="E1548:E1611" si="192">AVERAGE(B1539:B1548)</f>
        <v>6.2092000000000009</v>
      </c>
      <c r="F1548" s="2">
        <f t="shared" si="185"/>
        <v>6.4615999999999998</v>
      </c>
      <c r="G1548" s="2">
        <f t="shared" si="187"/>
        <v>6.9808199999999978</v>
      </c>
      <c r="H1548" s="2">
        <f t="shared" si="191"/>
        <v>7.0809249999999944</v>
      </c>
      <c r="I1548" s="2">
        <f t="array" ref="I1548">SUMPRODUCT(B1532:B1551, (ROW(B1532:B1551)-ROW(B1532)+1)) / (20*21/2)</f>
        <v>6.1916285714285726</v>
      </c>
      <c r="J1548" s="2">
        <f t="shared" si="186"/>
        <v>6.4219895775632709</v>
      </c>
      <c r="K1548" s="2">
        <f t="shared" si="188"/>
        <v>6.7716624935092247</v>
      </c>
    </row>
    <row r="1549" spans="1:11" ht="13.5" x14ac:dyDescent="0.25">
      <c r="A1549" s="3">
        <f>TITRES_STAT!B1552</f>
        <v>44266</v>
      </c>
      <c r="B1549" s="6">
        <f>TITRES_STAT!D1552</f>
        <v>6.0019999999999998</v>
      </c>
      <c r="C1549" s="2">
        <f t="shared" si="189"/>
        <v>0</v>
      </c>
      <c r="D1549" s="2">
        <f t="shared" si="190"/>
        <v>6.0389999999999997</v>
      </c>
      <c r="E1549" s="2">
        <f t="shared" si="192"/>
        <v>6.142100000000001</v>
      </c>
      <c r="F1549" s="2">
        <f t="shared" si="185"/>
        <v>6.417799999999998</v>
      </c>
      <c r="G1549" s="2">
        <f t="shared" si="187"/>
        <v>6.9483599999999974</v>
      </c>
      <c r="H1549" s="2">
        <f t="shared" si="191"/>
        <v>7.0784249999999949</v>
      </c>
      <c r="I1549" s="2">
        <f t="array" ref="I1549">SUMPRODUCT(B1533:B1552, (ROW(B1533:B1552)-ROW(B1533)+1)) / (20*21/2)</f>
        <v>6.1599666666666684</v>
      </c>
      <c r="J1549" s="2">
        <f t="shared" si="186"/>
        <v>6.3819905701762929</v>
      </c>
      <c r="K1549" s="2">
        <f t="shared" si="188"/>
        <v>6.74147965062651</v>
      </c>
    </row>
    <row r="1550" spans="1:11" ht="13.5" x14ac:dyDescent="0.25">
      <c r="A1550" s="3">
        <f>TITRES_STAT!B1553</f>
        <v>44267</v>
      </c>
      <c r="B1550" s="6">
        <f>TITRES_STAT!D1553</f>
        <v>6.0019999999999998</v>
      </c>
      <c r="C1550" s="2">
        <f t="shared" si="189"/>
        <v>0</v>
      </c>
      <c r="D1550" s="2">
        <f t="shared" si="190"/>
        <v>6.0019999999999998</v>
      </c>
      <c r="E1550" s="2">
        <f t="shared" si="192"/>
        <v>6.0949000000000009</v>
      </c>
      <c r="F1550" s="2">
        <f t="shared" si="185"/>
        <v>6.3739999999999979</v>
      </c>
      <c r="G1550" s="2">
        <f t="shared" si="187"/>
        <v>6.9158999999999979</v>
      </c>
      <c r="H1550" s="2">
        <f t="shared" si="191"/>
        <v>7.0749699999999942</v>
      </c>
      <c r="I1550" s="2">
        <f t="array" ref="I1550">SUMPRODUCT(B1534:B1553, (ROW(B1534:B1553)-ROW(B1534)+1)) / (20*21/2)</f>
        <v>6.1380428571428576</v>
      </c>
      <c r="J1550" s="2">
        <f t="shared" si="186"/>
        <v>6.3458009920642651</v>
      </c>
      <c r="K1550" s="2">
        <f t="shared" si="188"/>
        <v>6.7124804486411564</v>
      </c>
    </row>
    <row r="1551" spans="1:11" ht="13.5" x14ac:dyDescent="0.25">
      <c r="A1551" s="3">
        <f>TITRES_STAT!B1554</f>
        <v>44270</v>
      </c>
      <c r="B1551" s="6">
        <f>TITRES_STAT!D1554</f>
        <v>6.0019999999999998</v>
      </c>
      <c r="C1551" s="2">
        <f t="shared" si="189"/>
        <v>0</v>
      </c>
      <c r="D1551" s="2">
        <f t="shared" si="190"/>
        <v>6.0019999999999998</v>
      </c>
      <c r="E1551" s="2">
        <f t="shared" si="192"/>
        <v>6.0854000000000017</v>
      </c>
      <c r="F1551" s="2">
        <f t="shared" si="185"/>
        <v>6.3404499999999979</v>
      </c>
      <c r="G1551" s="2">
        <f t="shared" si="187"/>
        <v>6.8852199999999986</v>
      </c>
      <c r="H1551" s="2">
        <f t="shared" si="191"/>
        <v>7.070519999999993</v>
      </c>
      <c r="I1551" s="2">
        <f t="array" ref="I1551">SUMPRODUCT(B1535:B1554, (ROW(B1535:B1554)-ROW(B1535)+1)) / (20*21/2)</f>
        <v>6.118957142857143</v>
      </c>
      <c r="J1551" s="2">
        <f t="shared" si="186"/>
        <v>6.3130580404390972</v>
      </c>
      <c r="K1551" s="2">
        <f t="shared" si="188"/>
        <v>6.6846184702630715</v>
      </c>
    </row>
    <row r="1552" spans="1:11" ht="13.5" x14ac:dyDescent="0.25">
      <c r="A1552" s="3">
        <f>TITRES_STAT!B1555</f>
        <v>44271</v>
      </c>
      <c r="B1552" s="6">
        <f>TITRES_STAT!D1555</f>
        <v>6.008</v>
      </c>
      <c r="C1552" s="2">
        <f t="shared" si="189"/>
        <v>6.0000000000002274E-3</v>
      </c>
      <c r="D1552" s="2">
        <f t="shared" si="190"/>
        <v>6.0031999999999996</v>
      </c>
      <c r="E1552" s="2">
        <f t="shared" si="192"/>
        <v>6.0765000000000011</v>
      </c>
      <c r="F1552" s="2">
        <f t="shared" si="185"/>
        <v>6.3071999999999981</v>
      </c>
      <c r="G1552" s="2">
        <f t="shared" si="187"/>
        <v>6.8546599999999991</v>
      </c>
      <c r="H1552" s="2">
        <f t="shared" si="191"/>
        <v>7.0650699999999951</v>
      </c>
      <c r="I1552" s="2">
        <f t="array" ref="I1552">SUMPRODUCT(B1536:B1555, (ROW(B1536:B1555)-ROW(B1536)+1)) / (20*21/2)</f>
        <v>6.1196619047619043</v>
      </c>
      <c r="J1552" s="2">
        <f t="shared" si="186"/>
        <v>6.2840048937306117</v>
      </c>
      <c r="K1552" s="2">
        <f t="shared" si="188"/>
        <v>6.6580844126056968</v>
      </c>
    </row>
    <row r="1553" spans="1:11" ht="13.5" x14ac:dyDescent="0.25">
      <c r="A1553" s="3">
        <f>TITRES_STAT!B1556</f>
        <v>44272</v>
      </c>
      <c r="B1553" s="6">
        <f>TITRES_STAT!D1556</f>
        <v>6.077</v>
      </c>
      <c r="C1553" s="2">
        <f t="shared" si="189"/>
        <v>6.899999999999995E-2</v>
      </c>
      <c r="D1553" s="2">
        <f t="shared" si="190"/>
        <v>6.0182000000000002</v>
      </c>
      <c r="E1553" s="2">
        <f t="shared" si="192"/>
        <v>6.0471000000000004</v>
      </c>
      <c r="F1553" s="2">
        <f t="shared" si="185"/>
        <v>6.2773999999999983</v>
      </c>
      <c r="G1553" s="2">
        <f t="shared" si="187"/>
        <v>6.8299999999999974</v>
      </c>
      <c r="H1553" s="2">
        <f t="shared" si="191"/>
        <v>7.0589049999999949</v>
      </c>
      <c r="I1553" s="2">
        <f t="array" ref="I1553">SUMPRODUCT(B1537:B1556, (ROW(B1537:B1556)-ROW(B1537)+1)) / (20*21/2)</f>
        <v>6.1223571428571422</v>
      </c>
      <c r="J1553" s="2">
        <f t="shared" si="186"/>
        <v>6.2642901419467441</v>
      </c>
      <c r="K1553" s="2">
        <f t="shared" si="188"/>
        <v>6.635296788581944</v>
      </c>
    </row>
    <row r="1554" spans="1:11" ht="13.5" x14ac:dyDescent="0.25">
      <c r="A1554" s="3">
        <f>TITRES_STAT!B1557</f>
        <v>44273</v>
      </c>
      <c r="B1554" s="6">
        <f>TITRES_STAT!D1557</f>
        <v>6.077</v>
      </c>
      <c r="C1554" s="2">
        <f t="shared" si="189"/>
        <v>0</v>
      </c>
      <c r="D1554" s="2">
        <f t="shared" si="190"/>
        <v>6.033199999999999</v>
      </c>
      <c r="E1554" s="2">
        <f t="shared" si="192"/>
        <v>6.0360999999999994</v>
      </c>
      <c r="F1554" s="2">
        <f t="shared" si="185"/>
        <v>6.2475999999999985</v>
      </c>
      <c r="G1554" s="2">
        <f t="shared" si="187"/>
        <v>6.8053399999999975</v>
      </c>
      <c r="H1554" s="2">
        <f t="shared" si="191"/>
        <v>7.0522949999999947</v>
      </c>
      <c r="I1554" s="2">
        <f t="array" ref="I1554">SUMPRODUCT(B1538:B1557, (ROW(B1538:B1557)-ROW(B1538)+1)) / (20*21/2)</f>
        <v>6.1270428571428566</v>
      </c>
      <c r="J1554" s="2">
        <f t="shared" si="186"/>
        <v>6.2464529855708637</v>
      </c>
      <c r="K1554" s="2">
        <f t="shared" si="188"/>
        <v>6.6134027968728484</v>
      </c>
    </row>
    <row r="1555" spans="1:11" ht="13.5" x14ac:dyDescent="0.25">
      <c r="A1555" s="3">
        <f>TITRES_STAT!B1558</f>
        <v>44274</v>
      </c>
      <c r="B1555" s="6">
        <f>TITRES_STAT!D1558</f>
        <v>6.2549999999999999</v>
      </c>
      <c r="C1555" s="2">
        <f t="shared" si="189"/>
        <v>0.17799999999999994</v>
      </c>
      <c r="D1555" s="2">
        <f t="shared" si="190"/>
        <v>6.0838000000000001</v>
      </c>
      <c r="E1555" s="2">
        <f t="shared" si="192"/>
        <v>6.0429000000000004</v>
      </c>
      <c r="F1555" s="2">
        <f t="shared" si="185"/>
        <v>6.2266999999999983</v>
      </c>
      <c r="G1555" s="2">
        <f t="shared" si="187"/>
        <v>6.7842399999999996</v>
      </c>
      <c r="H1555" s="2">
        <f t="shared" si="191"/>
        <v>7.0454799999999942</v>
      </c>
      <c r="I1555" s="2">
        <f t="array" ref="I1555">SUMPRODUCT(B1539:B1558, (ROW(B1539:B1558)-ROW(B1539)+1)) / (20*21/2)</f>
        <v>6.1513380952380947</v>
      </c>
      <c r="J1555" s="2">
        <f t="shared" si="186"/>
        <v>6.2472669869450677</v>
      </c>
      <c r="K1555" s="2">
        <f t="shared" si="188"/>
        <v>6.5993477852307763</v>
      </c>
    </row>
    <row r="1556" spans="1:11" ht="13.5" x14ac:dyDescent="0.25">
      <c r="A1556" s="3">
        <f>TITRES_STAT!B1559</f>
        <v>44277</v>
      </c>
      <c r="B1556" s="6">
        <f>TITRES_STAT!D1559</f>
        <v>6.2549999999999999</v>
      </c>
      <c r="C1556" s="2">
        <f t="shared" si="189"/>
        <v>0</v>
      </c>
      <c r="D1556" s="2">
        <f t="shared" si="190"/>
        <v>6.1343999999999994</v>
      </c>
      <c r="E1556" s="2">
        <f t="shared" si="192"/>
        <v>6.0682</v>
      </c>
      <c r="F1556" s="2">
        <f t="shared" ref="F1556:F1619" si="193">AVERAGE(B1537:B1556)</f>
        <v>6.2057999999999982</v>
      </c>
      <c r="G1556" s="2">
        <f t="shared" si="187"/>
        <v>6.7631399999999999</v>
      </c>
      <c r="H1556" s="2">
        <f t="shared" si="191"/>
        <v>7.0375649999999963</v>
      </c>
      <c r="I1556" s="2">
        <f t="array" ref="I1556">SUMPRODUCT(B1540:B1559, (ROW(B1540:B1559)-ROW(B1540)+1)) / (20*21/2)</f>
        <v>6.1604571428571422</v>
      </c>
      <c r="J1556" s="2">
        <f t="shared" si="186"/>
        <v>6.2480034643788702</v>
      </c>
      <c r="K1556" s="2">
        <f t="shared" si="188"/>
        <v>6.5858439505158435</v>
      </c>
    </row>
    <row r="1557" spans="1:11" ht="13.5" x14ac:dyDescent="0.25">
      <c r="A1557" s="3">
        <f>TITRES_STAT!B1560</f>
        <v>44278</v>
      </c>
      <c r="B1557" s="6">
        <f>TITRES_STAT!D1560</f>
        <v>6.2549999999999999</v>
      </c>
      <c r="C1557" s="2">
        <f t="shared" si="189"/>
        <v>0</v>
      </c>
      <c r="D1557" s="2">
        <f t="shared" si="190"/>
        <v>6.1837999999999997</v>
      </c>
      <c r="E1557" s="2">
        <f t="shared" si="192"/>
        <v>6.0935000000000006</v>
      </c>
      <c r="F1557" s="2">
        <f t="shared" si="193"/>
        <v>6.1848999999999981</v>
      </c>
      <c r="G1557" s="2">
        <f t="shared" si="187"/>
        <v>6.7420399999999994</v>
      </c>
      <c r="H1557" s="2">
        <f t="shared" si="191"/>
        <v>7.0296499999999957</v>
      </c>
      <c r="I1557" s="2">
        <f t="array" ref="I1557">SUMPRODUCT(B1541:B1560, (ROW(B1541:B1560)-ROW(B1541)+1)) / (20*21/2)</f>
        <v>6.1715000000000018</v>
      </c>
      <c r="J1557" s="2">
        <f t="shared" ref="J1557:J1620" si="194">$J$4*B1557+J1556*(1-$J$4)</f>
        <v>6.2486698011046915</v>
      </c>
      <c r="K1557" s="2">
        <f t="shared" si="188"/>
        <v>6.5728696779465947</v>
      </c>
    </row>
    <row r="1558" spans="1:11" ht="13.5" x14ac:dyDescent="0.25">
      <c r="A1558" s="3">
        <f>TITRES_STAT!B1561</f>
        <v>44279</v>
      </c>
      <c r="B1558" s="6">
        <f>TITRES_STAT!D1561</f>
        <v>6.44</v>
      </c>
      <c r="C1558" s="2">
        <f t="shared" si="189"/>
        <v>0.1850000000000005</v>
      </c>
      <c r="D1558" s="2">
        <f t="shared" si="190"/>
        <v>6.2564000000000002</v>
      </c>
      <c r="E1558" s="2">
        <f t="shared" si="192"/>
        <v>6.1373000000000006</v>
      </c>
      <c r="F1558" s="2">
        <f t="shared" si="193"/>
        <v>6.1732499999999986</v>
      </c>
      <c r="G1558" s="2">
        <f t="shared" si="187"/>
        <v>6.7202599999999997</v>
      </c>
      <c r="H1558" s="2">
        <f t="shared" si="191"/>
        <v>7.0215299999999958</v>
      </c>
      <c r="I1558" s="2">
        <f t="array" ref="I1558">SUMPRODUCT(B1542:B1561, (ROW(B1542:B1561)-ROW(B1542)+1)) / (20*21/2)</f>
        <v>6.1835190476190487</v>
      </c>
      <c r="J1558" s="2">
        <f t="shared" si="194"/>
        <v>6.2668917248090068</v>
      </c>
      <c r="K1558" s="2">
        <f t="shared" si="188"/>
        <v>6.5676591023408468</v>
      </c>
    </row>
    <row r="1559" spans="1:11" ht="13.5" x14ac:dyDescent="0.25">
      <c r="A1559" s="3">
        <f>TITRES_STAT!B1562</f>
        <v>44280</v>
      </c>
      <c r="B1559" s="6">
        <f>TITRES_STAT!D1562</f>
        <v>6.2690000000000001</v>
      </c>
      <c r="C1559" s="2">
        <f t="shared" si="189"/>
        <v>-0.17100000000000026</v>
      </c>
      <c r="D1559" s="2">
        <f t="shared" si="190"/>
        <v>6.2948000000000004</v>
      </c>
      <c r="E1559" s="2">
        <f t="shared" si="192"/>
        <v>6.1639999999999997</v>
      </c>
      <c r="F1559" s="2">
        <f t="shared" si="193"/>
        <v>6.1530499999999995</v>
      </c>
      <c r="G1559" s="2">
        <f t="shared" si="187"/>
        <v>6.6949200000000006</v>
      </c>
      <c r="H1559" s="2">
        <f t="shared" si="191"/>
        <v>7.0125549999999963</v>
      </c>
      <c r="I1559" s="2">
        <f t="array" ref="I1559">SUMPRODUCT(B1543:B1562, (ROW(B1543:B1562)-ROW(B1543)+1)) / (20*21/2)</f>
        <v>6.1849095238095231</v>
      </c>
      <c r="J1559" s="2">
        <f t="shared" si="194"/>
        <v>6.2670925129224351</v>
      </c>
      <c r="K1559" s="2">
        <f t="shared" si="188"/>
        <v>6.5559469806804218</v>
      </c>
    </row>
    <row r="1560" spans="1:11" ht="13.5" x14ac:dyDescent="0.25">
      <c r="A1560" s="3">
        <f>TITRES_STAT!B1563</f>
        <v>44281</v>
      </c>
      <c r="B1560" s="6">
        <f>TITRES_STAT!D1563</f>
        <v>6.2690000000000001</v>
      </c>
      <c r="C1560" s="2">
        <f t="shared" si="189"/>
        <v>0</v>
      </c>
      <c r="D1560" s="2">
        <f t="shared" si="190"/>
        <v>6.2976000000000001</v>
      </c>
      <c r="E1560" s="2">
        <f t="shared" si="192"/>
        <v>6.1906999999999996</v>
      </c>
      <c r="F1560" s="2">
        <f t="shared" si="193"/>
        <v>6.1427999999999994</v>
      </c>
      <c r="G1560" s="2">
        <f t="shared" si="187"/>
        <v>6.6695800000000007</v>
      </c>
      <c r="H1560" s="2">
        <f t="shared" si="191"/>
        <v>7.0035799999999959</v>
      </c>
      <c r="I1560" s="2">
        <f t="array" ref="I1560">SUMPRODUCT(B1544:B1563, (ROW(B1544:B1563)-ROW(B1544)+1)) / (20*21/2)</f>
        <v>6.1788285714285704</v>
      </c>
      <c r="J1560" s="2">
        <f t="shared" si="194"/>
        <v>6.2672741783583943</v>
      </c>
      <c r="K1560" s="2">
        <f t="shared" si="188"/>
        <v>6.5446941579086415</v>
      </c>
    </row>
    <row r="1561" spans="1:11" ht="13.5" x14ac:dyDescent="0.25">
      <c r="A1561" s="3">
        <f>TITRES_STAT!B1564</f>
        <v>44284</v>
      </c>
      <c r="B1561" s="6">
        <f>TITRES_STAT!D1564</f>
        <v>6.2690000000000001</v>
      </c>
      <c r="C1561" s="2">
        <f t="shared" si="189"/>
        <v>0</v>
      </c>
      <c r="D1561" s="2">
        <f t="shared" si="190"/>
        <v>6.3003999999999989</v>
      </c>
      <c r="E1561" s="2">
        <f t="shared" si="192"/>
        <v>6.2173999999999996</v>
      </c>
      <c r="F1561" s="2">
        <f t="shared" si="193"/>
        <v>6.1514000000000006</v>
      </c>
      <c r="G1561" s="2">
        <f t="shared" si="187"/>
        <v>6.6442400000000008</v>
      </c>
      <c r="H1561" s="2">
        <f t="shared" si="191"/>
        <v>6.9946049999999964</v>
      </c>
      <c r="I1561" s="2">
        <f t="array" ref="I1561">SUMPRODUCT(B1545:B1564, (ROW(B1545:B1564)-ROW(B1545)+1)) / (20*21/2)</f>
        <v>6.1734142857142853</v>
      </c>
      <c r="J1561" s="2">
        <f t="shared" si="194"/>
        <v>6.2674385423242613</v>
      </c>
      <c r="K1561" s="2">
        <f t="shared" si="188"/>
        <v>6.5338826223043815</v>
      </c>
    </row>
    <row r="1562" spans="1:11" ht="13.5" x14ac:dyDescent="0.25">
      <c r="A1562" s="3">
        <f>TITRES_STAT!B1565</f>
        <v>44285</v>
      </c>
      <c r="B1562" s="6">
        <f>TITRES_STAT!D1565</f>
        <v>6.1660000000000004</v>
      </c>
      <c r="C1562" s="2">
        <f t="shared" si="189"/>
        <v>-0.10299999999999976</v>
      </c>
      <c r="D1562" s="2">
        <f t="shared" si="190"/>
        <v>6.2826000000000004</v>
      </c>
      <c r="E1562" s="2">
        <f t="shared" si="192"/>
        <v>6.2331999999999992</v>
      </c>
      <c r="F1562" s="2">
        <f t="shared" si="193"/>
        <v>6.1548500000000006</v>
      </c>
      <c r="G1562" s="2">
        <f t="shared" si="187"/>
        <v>6.6168400000000007</v>
      </c>
      <c r="H1562" s="2">
        <f t="shared" si="191"/>
        <v>6.9863149999999958</v>
      </c>
      <c r="I1562" s="2">
        <f t="array" ref="I1562">SUMPRODUCT(B1546:B1565, (ROW(B1546:B1565)-ROW(B1546)+1)) / (20*21/2)</f>
        <v>6.1854428571428572</v>
      </c>
      <c r="J1562" s="2">
        <f t="shared" si="194"/>
        <v>6.2577777287695691</v>
      </c>
      <c r="K1562" s="2">
        <f t="shared" si="188"/>
        <v>6.519455852802249</v>
      </c>
    </row>
    <row r="1563" spans="1:11" ht="13.5" x14ac:dyDescent="0.25">
      <c r="A1563" s="3">
        <f>TITRES_STAT!B1566</f>
        <v>44286</v>
      </c>
      <c r="B1563" s="6">
        <f>TITRES_STAT!D1566</f>
        <v>6.0910000000000002</v>
      </c>
      <c r="C1563" s="2">
        <f t="shared" si="189"/>
        <v>-7.5000000000000178E-2</v>
      </c>
      <c r="D1563" s="2">
        <f t="shared" si="190"/>
        <v>6.2128000000000005</v>
      </c>
      <c r="E1563" s="2">
        <f t="shared" si="192"/>
        <v>6.2345999999999995</v>
      </c>
      <c r="F1563" s="2">
        <f t="shared" si="193"/>
        <v>6.1408499999999995</v>
      </c>
      <c r="G1563" s="2">
        <f t="shared" si="187"/>
        <v>6.5879400000000023</v>
      </c>
      <c r="H1563" s="2">
        <f t="shared" si="191"/>
        <v>6.9780599999999957</v>
      </c>
      <c r="I1563" s="2">
        <f t="array" ref="I1563">SUMPRODUCT(B1547:B1566, (ROW(B1547:B1566)-ROW(B1547)+1)) / (20*21/2)</f>
        <v>6.1990190476190481</v>
      </c>
      <c r="J1563" s="2">
        <f t="shared" si="194"/>
        <v>6.2418941355534194</v>
      </c>
      <c r="K1563" s="2">
        <f t="shared" si="188"/>
        <v>6.5026536624962787</v>
      </c>
    </row>
    <row r="1564" spans="1:11" ht="13.5" x14ac:dyDescent="0.25">
      <c r="A1564" s="3">
        <f>TITRES_STAT!B1567</f>
        <v>44287</v>
      </c>
      <c r="B1564" s="6">
        <f>TITRES_STAT!D1567</f>
        <v>6.0839999999999996</v>
      </c>
      <c r="C1564" s="2">
        <f t="shared" si="189"/>
        <v>-7.0000000000005613E-3</v>
      </c>
      <c r="D1564" s="2">
        <f t="shared" si="190"/>
        <v>6.1758000000000006</v>
      </c>
      <c r="E1564" s="2">
        <f t="shared" si="192"/>
        <v>6.2352999999999996</v>
      </c>
      <c r="F1564" s="2">
        <f t="shared" si="193"/>
        <v>6.1356999999999999</v>
      </c>
      <c r="G1564" s="2">
        <f t="shared" si="187"/>
        <v>6.5589000000000022</v>
      </c>
      <c r="H1564" s="2">
        <f t="shared" si="191"/>
        <v>6.969769999999996</v>
      </c>
      <c r="I1564" s="2">
        <f t="array" ref="I1564">SUMPRODUCT(B1548:B1567, (ROW(B1548:B1567)-ROW(B1548)+1)) / (20*21/2)</f>
        <v>6.2171666666666665</v>
      </c>
      <c r="J1564" s="2">
        <f t="shared" si="194"/>
        <v>6.2268565988340461</v>
      </c>
      <c r="K1564" s="2">
        <f t="shared" si="188"/>
        <v>6.48623587181015</v>
      </c>
    </row>
    <row r="1565" spans="1:11" ht="13.5" x14ac:dyDescent="0.25">
      <c r="A1565" s="3">
        <f>TITRES_STAT!B1568</f>
        <v>44288</v>
      </c>
      <c r="B1565" s="6">
        <f>TITRES_STAT!D1568</f>
        <v>6.2619999999999996</v>
      </c>
      <c r="C1565" s="2">
        <f t="shared" si="189"/>
        <v>0.17799999999999994</v>
      </c>
      <c r="D1565" s="2">
        <f t="shared" si="190"/>
        <v>6.1744000000000003</v>
      </c>
      <c r="E1565" s="2">
        <f t="shared" si="192"/>
        <v>6.2359999999999998</v>
      </c>
      <c r="F1565" s="2">
        <f t="shared" si="193"/>
        <v>6.1394500000000001</v>
      </c>
      <c r="G1565" s="2">
        <f t="shared" si="187"/>
        <v>6.5334200000000031</v>
      </c>
      <c r="H1565" s="2">
        <f t="shared" si="191"/>
        <v>6.9623699999999955</v>
      </c>
      <c r="I1565" s="2">
        <f t="array" ref="I1565">SUMPRODUCT(B1549:B1568, (ROW(B1549:B1568)-ROW(B1549)+1)) / (20*21/2)</f>
        <v>6.2389238095238095</v>
      </c>
      <c r="J1565" s="2">
        <f t="shared" si="194"/>
        <v>6.2302035894212802</v>
      </c>
      <c r="K1565" s="2">
        <f t="shared" si="188"/>
        <v>6.4774423082097528</v>
      </c>
    </row>
    <row r="1566" spans="1:11" ht="13.5" x14ac:dyDescent="0.25">
      <c r="A1566" s="3">
        <f>TITRES_STAT!B1569</f>
        <v>44291</v>
      </c>
      <c r="B1566" s="6">
        <f>TITRES_STAT!D1569</f>
        <v>6.282</v>
      </c>
      <c r="C1566" s="2">
        <f t="shared" si="189"/>
        <v>2.0000000000000462E-2</v>
      </c>
      <c r="D1566" s="2">
        <f t="shared" si="190"/>
        <v>6.1770000000000005</v>
      </c>
      <c r="E1566" s="2">
        <f t="shared" si="192"/>
        <v>6.2386999999999988</v>
      </c>
      <c r="F1566" s="2">
        <f t="shared" si="193"/>
        <v>6.1534500000000003</v>
      </c>
      <c r="G1566" s="2">
        <f t="shared" si="187"/>
        <v>6.5083400000000013</v>
      </c>
      <c r="H1566" s="2">
        <f t="shared" si="191"/>
        <v>6.9561999999999946</v>
      </c>
      <c r="I1566" s="2">
        <f t="array" ref="I1566">SUMPRODUCT(B1550:B1569, (ROW(B1550:B1569)-ROW(B1550)+1)) / (20*21/2)</f>
        <v>6.2581238095238083</v>
      </c>
      <c r="J1566" s="2">
        <f t="shared" si="194"/>
        <v>6.2351365809049675</v>
      </c>
      <c r="K1566" s="2">
        <f t="shared" si="188"/>
        <v>6.4697779039662331</v>
      </c>
    </row>
    <row r="1567" spans="1:11" ht="13.5" x14ac:dyDescent="0.25">
      <c r="A1567" s="3">
        <f>TITRES_STAT!B1570</f>
        <v>44292</v>
      </c>
      <c r="B1567" s="6">
        <f>TITRES_STAT!D1570</f>
        <v>6.3440000000000003</v>
      </c>
      <c r="C1567" s="2">
        <f t="shared" si="189"/>
        <v>6.2000000000000277E-2</v>
      </c>
      <c r="D1567" s="2">
        <f t="shared" si="190"/>
        <v>6.2126000000000001</v>
      </c>
      <c r="E1567" s="2">
        <f t="shared" si="192"/>
        <v>6.2475999999999994</v>
      </c>
      <c r="F1567" s="2">
        <f t="shared" si="193"/>
        <v>6.1705500000000004</v>
      </c>
      <c r="G1567" s="2">
        <f t="shared" si="187"/>
        <v>6.4845000000000024</v>
      </c>
      <c r="H1567" s="2">
        <f t="shared" si="191"/>
        <v>6.9503749999999949</v>
      </c>
      <c r="I1567" s="2">
        <f t="array" ref="I1567">SUMPRODUCT(B1551:B1570, (ROW(B1551:B1570)-ROW(B1551)+1)) / (20*21/2)</f>
        <v>6.276133333333334</v>
      </c>
      <c r="J1567" s="2">
        <f t="shared" si="194"/>
        <v>6.2455045255806851</v>
      </c>
      <c r="K1567" s="2">
        <f t="shared" si="188"/>
        <v>6.464845437144028</v>
      </c>
    </row>
    <row r="1568" spans="1:11" ht="13.5" x14ac:dyDescent="0.25">
      <c r="A1568" s="3">
        <f>TITRES_STAT!B1571</f>
        <v>44293</v>
      </c>
      <c r="B1568" s="6">
        <f>TITRES_STAT!D1571</f>
        <v>6.399</v>
      </c>
      <c r="C1568" s="2">
        <f t="shared" si="189"/>
        <v>5.4999999999999716E-2</v>
      </c>
      <c r="D1568" s="2">
        <f t="shared" si="190"/>
        <v>6.2742000000000004</v>
      </c>
      <c r="E1568" s="2">
        <f t="shared" si="192"/>
        <v>6.2435000000000009</v>
      </c>
      <c r="F1568" s="2">
        <f t="shared" si="193"/>
        <v>6.1904000000000003</v>
      </c>
      <c r="G1568" s="2">
        <f t="shared" si="187"/>
        <v>6.4620400000000018</v>
      </c>
      <c r="H1568" s="2">
        <f t="shared" si="191"/>
        <v>6.9459199999999939</v>
      </c>
      <c r="I1568" s="2">
        <f t="array" ref="I1568">SUMPRODUCT(B1552:B1571, (ROW(B1552:B1571)-ROW(B1552)+1)) / (20*21/2)</f>
        <v>6.2922523809523812</v>
      </c>
      <c r="J1568" s="2">
        <f t="shared" si="194"/>
        <v>6.2601231421920485</v>
      </c>
      <c r="K1568" s="2">
        <f t="shared" si="188"/>
        <v>6.4622632631383805</v>
      </c>
    </row>
    <row r="1569" spans="1:11" ht="13.5" x14ac:dyDescent="0.25">
      <c r="A1569" s="3">
        <f>TITRES_STAT!B1572</f>
        <v>44294</v>
      </c>
      <c r="B1569" s="6">
        <f>TITRES_STAT!D1572</f>
        <v>6.3920000000000003</v>
      </c>
      <c r="C1569" s="2">
        <f t="shared" si="189"/>
        <v>-6.9999999999996732E-3</v>
      </c>
      <c r="D1569" s="2">
        <f t="shared" si="190"/>
        <v>6.3358000000000008</v>
      </c>
      <c r="E1569" s="2">
        <f t="shared" si="192"/>
        <v>6.2558000000000007</v>
      </c>
      <c r="F1569" s="2">
        <f t="shared" si="193"/>
        <v>6.2098999999999993</v>
      </c>
      <c r="G1569" s="2">
        <f t="shared" si="187"/>
        <v>6.4394400000000021</v>
      </c>
      <c r="H1569" s="2">
        <f t="shared" si="191"/>
        <v>6.9414649999999938</v>
      </c>
      <c r="I1569" s="2">
        <f t="array" ref="I1569">SUMPRODUCT(B1553:B1572, (ROW(B1553:B1572)-ROW(B1553)+1)) / (20*21/2)</f>
        <v>6.3064809523809515</v>
      </c>
      <c r="J1569" s="2">
        <f t="shared" si="194"/>
        <v>6.2726828429356631</v>
      </c>
      <c r="K1569" s="2">
        <f t="shared" si="188"/>
        <v>6.4595078410545224</v>
      </c>
    </row>
    <row r="1570" spans="1:11" ht="13.5" x14ac:dyDescent="0.25">
      <c r="A1570" s="3">
        <f>TITRES_STAT!B1573</f>
        <v>44298</v>
      </c>
      <c r="B1570" s="6">
        <f>TITRES_STAT!D1573</f>
        <v>6.399</v>
      </c>
      <c r="C1570" s="2">
        <f t="shared" si="189"/>
        <v>6.9999999999996732E-3</v>
      </c>
      <c r="D1570" s="2">
        <f t="shared" si="190"/>
        <v>6.3632000000000009</v>
      </c>
      <c r="E1570" s="2">
        <f t="shared" si="192"/>
        <v>6.2688000000000006</v>
      </c>
      <c r="F1570" s="2">
        <f t="shared" si="193"/>
        <v>6.2297499999999992</v>
      </c>
      <c r="G1570" s="2">
        <f t="shared" si="187"/>
        <v>6.4213600000000017</v>
      </c>
      <c r="H1570" s="2">
        <f t="shared" si="191"/>
        <v>6.9370449999999924</v>
      </c>
      <c r="I1570" s="2">
        <f t="array" ref="I1570">SUMPRODUCT(B1554:B1573, (ROW(B1554:B1573)-ROW(B1554)+1)) / (20*21/2)</f>
        <v>6.3253238095238098</v>
      </c>
      <c r="J1570" s="2">
        <f t="shared" si="194"/>
        <v>6.2847130483703619</v>
      </c>
      <c r="K1570" s="2">
        <f t="shared" si="188"/>
        <v>6.4571349845425807</v>
      </c>
    </row>
    <row r="1571" spans="1:11" ht="13.5" x14ac:dyDescent="0.25">
      <c r="A1571" s="3">
        <f>TITRES_STAT!B1574</f>
        <v>44299</v>
      </c>
      <c r="B1571" s="6">
        <f>TITRES_STAT!D1574</f>
        <v>6.399</v>
      </c>
      <c r="C1571" s="2">
        <f t="shared" si="189"/>
        <v>0</v>
      </c>
      <c r="D1571" s="2">
        <f t="shared" si="190"/>
        <v>6.3866000000000005</v>
      </c>
      <c r="E1571" s="2">
        <f t="shared" si="192"/>
        <v>6.2818000000000005</v>
      </c>
      <c r="F1571" s="2">
        <f t="shared" si="193"/>
        <v>6.2495999999999992</v>
      </c>
      <c r="G1571" s="2">
        <f t="shared" si="187"/>
        <v>6.4075200000000017</v>
      </c>
      <c r="H1571" s="2">
        <f t="shared" si="191"/>
        <v>6.9310149999999915</v>
      </c>
      <c r="I1571" s="2">
        <f t="array" ref="I1571">SUMPRODUCT(B1555:B1574, (ROW(B1555:B1574)-ROW(B1555)+1)) / (20*21/2)</f>
        <v>6.3605952380952386</v>
      </c>
      <c r="J1571" s="2">
        <f t="shared" si="194"/>
        <v>6.2955975199541374</v>
      </c>
      <c r="K1571" s="2">
        <f t="shared" si="188"/>
        <v>6.4548551812271855</v>
      </c>
    </row>
    <row r="1572" spans="1:11" ht="13.5" x14ac:dyDescent="0.25">
      <c r="A1572" s="3">
        <f>TITRES_STAT!B1575</f>
        <v>44300</v>
      </c>
      <c r="B1572" s="6">
        <f>TITRES_STAT!D1575</f>
        <v>6.399</v>
      </c>
      <c r="C1572" s="2">
        <f t="shared" si="189"/>
        <v>0</v>
      </c>
      <c r="D1572" s="2">
        <f t="shared" si="190"/>
        <v>6.3976000000000006</v>
      </c>
      <c r="E1572" s="2">
        <f t="shared" si="192"/>
        <v>6.3051000000000013</v>
      </c>
      <c r="F1572" s="2">
        <f t="shared" si="193"/>
        <v>6.2691499999999989</v>
      </c>
      <c r="G1572" s="2">
        <f t="shared" si="187"/>
        <v>6.397940000000002</v>
      </c>
      <c r="H1572" s="2">
        <f t="shared" si="191"/>
        <v>6.9249849999999915</v>
      </c>
      <c r="I1572" s="2">
        <f t="array" ref="I1572">SUMPRODUCT(B1556:B1575, (ROW(B1556:B1575)-ROW(B1556)+1)) / (20*21/2)</f>
        <v>6.4120476190476188</v>
      </c>
      <c r="J1572" s="2">
        <f t="shared" si="194"/>
        <v>6.3054453751966006</v>
      </c>
      <c r="K1572" s="2">
        <f t="shared" si="188"/>
        <v>6.4526647819633745</v>
      </c>
    </row>
    <row r="1573" spans="1:11" ht="13.5" x14ac:dyDescent="0.25">
      <c r="A1573" s="3">
        <f>TITRES_STAT!B1576</f>
        <v>44301</v>
      </c>
      <c r="B1573" s="6">
        <f>TITRES_STAT!D1576</f>
        <v>6.4669999999999996</v>
      </c>
      <c r="C1573" s="2">
        <f t="shared" si="189"/>
        <v>6.7999999999999616E-2</v>
      </c>
      <c r="D1573" s="2">
        <f t="shared" si="190"/>
        <v>6.4112000000000009</v>
      </c>
      <c r="E1573" s="2">
        <f t="shared" si="192"/>
        <v>6.3427000000000007</v>
      </c>
      <c r="F1573" s="2">
        <f t="shared" si="193"/>
        <v>6.2886499999999987</v>
      </c>
      <c r="G1573" s="2">
        <f t="shared" si="187"/>
        <v>6.3897200000000005</v>
      </c>
      <c r="H1573" s="2">
        <f t="shared" si="191"/>
        <v>6.919294999999992</v>
      </c>
      <c r="I1573" s="2">
        <f t="array" ref="I1573">SUMPRODUCT(B1557:B1576, (ROW(B1557:B1576)-ROW(B1557)+1)) / (20*21/2)</f>
        <v>6.4801523809523802</v>
      </c>
      <c r="J1573" s="2">
        <f t="shared" si="194"/>
        <v>6.3208315299397819</v>
      </c>
      <c r="K1573" s="2">
        <f t="shared" si="188"/>
        <v>6.4532269473765753</v>
      </c>
    </row>
    <row r="1574" spans="1:11" ht="13.5" x14ac:dyDescent="0.25">
      <c r="A1574" s="3">
        <f>TITRES_STAT!B1577</f>
        <v>44302</v>
      </c>
      <c r="B1574" s="6">
        <f>TITRES_STAT!D1577</f>
        <v>6.6589999999999998</v>
      </c>
      <c r="C1574" s="2">
        <f t="shared" si="189"/>
        <v>0.19200000000000017</v>
      </c>
      <c r="D1574" s="2">
        <f t="shared" si="190"/>
        <v>6.4645999999999999</v>
      </c>
      <c r="E1574" s="2">
        <f t="shared" si="192"/>
        <v>6.4002000000000008</v>
      </c>
      <c r="F1574" s="2">
        <f t="shared" si="193"/>
        <v>6.3177499999999993</v>
      </c>
      <c r="G1574" s="2">
        <f t="shared" si="187"/>
        <v>6.3853400000000011</v>
      </c>
      <c r="H1574" s="2">
        <f t="shared" si="191"/>
        <v>6.9145649999999934</v>
      </c>
      <c r="I1574" s="2">
        <f t="array" ref="I1574">SUMPRODUCT(B1558:B1577, (ROW(B1558:B1577)-ROW(B1558)+1)) / (20*21/2)</f>
        <v>6.5503142857142844</v>
      </c>
      <c r="J1574" s="2">
        <f t="shared" si="194"/>
        <v>6.3530380508978972</v>
      </c>
      <c r="K1574" s="2">
        <f t="shared" si="188"/>
        <v>6.4612964788520033</v>
      </c>
    </row>
    <row r="1575" spans="1:11" ht="13.5" x14ac:dyDescent="0.25">
      <c r="A1575" s="3">
        <f>TITRES_STAT!B1578</f>
        <v>44305</v>
      </c>
      <c r="B1575" s="6">
        <f>TITRES_STAT!D1578</f>
        <v>6.8579999999999997</v>
      </c>
      <c r="C1575" s="2">
        <f t="shared" si="189"/>
        <v>0.19899999999999984</v>
      </c>
      <c r="D1575" s="2">
        <f t="shared" si="190"/>
        <v>6.5563999999999991</v>
      </c>
      <c r="E1575" s="2">
        <f t="shared" si="192"/>
        <v>6.4597999999999995</v>
      </c>
      <c r="F1575" s="2">
        <f t="shared" si="193"/>
        <v>6.3479000000000001</v>
      </c>
      <c r="G1575" s="2">
        <f t="shared" si="187"/>
        <v>6.3849400000000012</v>
      </c>
      <c r="H1575" s="2">
        <f t="shared" si="191"/>
        <v>6.9108299999999927</v>
      </c>
      <c r="I1575" s="2">
        <f t="array" ref="I1575">SUMPRODUCT(B1559:B1578, (ROW(B1559:B1578)-ROW(B1559)+1)) / (20*21/2)</f>
        <v>6.6065238095238099</v>
      </c>
      <c r="J1575" s="2">
        <f t="shared" si="194"/>
        <v>6.4011296650980976</v>
      </c>
      <c r="K1575" s="2">
        <f t="shared" si="188"/>
        <v>6.4768534796813366</v>
      </c>
    </row>
    <row r="1576" spans="1:11" ht="13.5" x14ac:dyDescent="0.25">
      <c r="A1576" s="3">
        <f>TITRES_STAT!B1579</f>
        <v>44306</v>
      </c>
      <c r="B1576" s="6">
        <f>TITRES_STAT!D1579</f>
        <v>7.0629999999999997</v>
      </c>
      <c r="C1576" s="2">
        <f t="shared" si="189"/>
        <v>0.20500000000000007</v>
      </c>
      <c r="D1576" s="2">
        <f t="shared" si="190"/>
        <v>6.6891999999999996</v>
      </c>
      <c r="E1576" s="2">
        <f t="shared" si="192"/>
        <v>6.5378999999999987</v>
      </c>
      <c r="F1576" s="2">
        <f t="shared" si="193"/>
        <v>6.3882999999999992</v>
      </c>
      <c r="G1576" s="2">
        <f t="shared" si="187"/>
        <v>6.3886400000000014</v>
      </c>
      <c r="H1576" s="2">
        <f t="shared" si="191"/>
        <v>6.9081199999999932</v>
      </c>
      <c r="I1576" s="2">
        <f t="array" ref="I1576">SUMPRODUCT(B1560:B1579, (ROW(B1560:B1579)-ROW(B1560)+1)) / (20*21/2)</f>
        <v>6.6450095238095237</v>
      </c>
      <c r="J1576" s="2">
        <f t="shared" si="194"/>
        <v>6.4641649350887542</v>
      </c>
      <c r="K1576" s="2">
        <f t="shared" si="188"/>
        <v>6.4998396177330493</v>
      </c>
    </row>
    <row r="1577" spans="1:11" ht="13.5" x14ac:dyDescent="0.25">
      <c r="A1577" s="3">
        <f>TITRES_STAT!B1580</f>
        <v>44307</v>
      </c>
      <c r="B1577" s="6">
        <f>TITRES_STAT!D1580</f>
        <v>7.125</v>
      </c>
      <c r="C1577" s="2">
        <f t="shared" si="189"/>
        <v>6.2000000000000277E-2</v>
      </c>
      <c r="D1577" s="2">
        <f t="shared" si="190"/>
        <v>6.8343999999999996</v>
      </c>
      <c r="E1577" s="2">
        <f t="shared" si="192"/>
        <v>6.6159999999999997</v>
      </c>
      <c r="F1577" s="2">
        <f t="shared" si="193"/>
        <v>6.4318</v>
      </c>
      <c r="G1577" s="2">
        <f t="shared" si="187"/>
        <v>6.3935800000000009</v>
      </c>
      <c r="H1577" s="2">
        <f t="shared" si="191"/>
        <v>6.9057199999999943</v>
      </c>
      <c r="I1577" s="2">
        <f t="array" ref="I1577">SUMPRODUCT(B1561:B1580, (ROW(B1561:B1580)-ROW(B1561)+1)) / (20*21/2)</f>
        <v>6.6989428571428586</v>
      </c>
      <c r="J1577" s="2">
        <f t="shared" si="194"/>
        <v>6.5271016079374444</v>
      </c>
      <c r="K1577" s="2">
        <f t="shared" si="188"/>
        <v>6.524355711155283</v>
      </c>
    </row>
    <row r="1578" spans="1:11" ht="13.5" x14ac:dyDescent="0.25">
      <c r="A1578" s="3">
        <f>TITRES_STAT!B1581</f>
        <v>44308</v>
      </c>
      <c r="B1578" s="6">
        <f>TITRES_STAT!D1581</f>
        <v>7.0220000000000002</v>
      </c>
      <c r="C1578" s="2">
        <f t="shared" si="189"/>
        <v>-0.10299999999999976</v>
      </c>
      <c r="D1578" s="2">
        <f t="shared" si="190"/>
        <v>6.9453999999999994</v>
      </c>
      <c r="E1578" s="2">
        <f t="shared" si="192"/>
        <v>6.6783000000000001</v>
      </c>
      <c r="F1578" s="2">
        <f t="shared" si="193"/>
        <v>6.4609000000000005</v>
      </c>
      <c r="G1578" s="2">
        <f t="shared" si="187"/>
        <v>6.3964600000000011</v>
      </c>
      <c r="H1578" s="2">
        <f t="shared" si="191"/>
        <v>6.9032499999999937</v>
      </c>
      <c r="I1578" s="2">
        <f t="array" ref="I1578">SUMPRODUCT(B1562:B1581, (ROW(B1562:B1581)-ROW(B1562)+1)) / (20*21/2)</f>
        <v>6.7889333333333326</v>
      </c>
      <c r="J1578" s="2">
        <f t="shared" si="194"/>
        <v>6.5742347881338778</v>
      </c>
      <c r="K1578" s="2">
        <f t="shared" si="188"/>
        <v>6.5438711734629189</v>
      </c>
    </row>
    <row r="1579" spans="1:11" ht="13.5" x14ac:dyDescent="0.25">
      <c r="A1579" s="3">
        <f>TITRES_STAT!B1582</f>
        <v>44309</v>
      </c>
      <c r="B1579" s="6">
        <f>TITRES_STAT!D1582</f>
        <v>6.8650000000000002</v>
      </c>
      <c r="C1579" s="2">
        <f t="shared" si="189"/>
        <v>-0.15700000000000003</v>
      </c>
      <c r="D1579" s="2">
        <f t="shared" si="190"/>
        <v>6.9866000000000001</v>
      </c>
      <c r="E1579" s="2">
        <f t="shared" si="192"/>
        <v>6.7256</v>
      </c>
      <c r="F1579" s="2">
        <f t="shared" si="193"/>
        <v>6.4907000000000012</v>
      </c>
      <c r="G1579" s="2">
        <f t="shared" si="187"/>
        <v>6.3961999999999986</v>
      </c>
      <c r="H1579" s="2">
        <f t="shared" si="191"/>
        <v>6.8999949999999943</v>
      </c>
      <c r="I1579" s="2">
        <f t="array" ref="I1579">SUMPRODUCT(B1563:B1582, (ROW(B1563:B1582)-ROW(B1563)+1)) / (20*21/2)</f>
        <v>6.8940380952380957</v>
      </c>
      <c r="J1579" s="2">
        <f t="shared" si="194"/>
        <v>6.6019267130735084</v>
      </c>
      <c r="K1579" s="2">
        <f t="shared" si="188"/>
        <v>6.5564644607780993</v>
      </c>
    </row>
    <row r="1580" spans="1:11" ht="13.5" x14ac:dyDescent="0.25">
      <c r="A1580" s="3">
        <f>TITRES_STAT!B1583</f>
        <v>44312</v>
      </c>
      <c r="B1580" s="6">
        <f>TITRES_STAT!D1583</f>
        <v>7.0570000000000004</v>
      </c>
      <c r="C1580" s="2">
        <f t="shared" si="189"/>
        <v>0.19200000000000017</v>
      </c>
      <c r="D1580" s="2">
        <f t="shared" si="190"/>
        <v>7.0264000000000006</v>
      </c>
      <c r="E1580" s="2">
        <f t="shared" si="192"/>
        <v>6.7914000000000003</v>
      </c>
      <c r="F1580" s="2">
        <f t="shared" si="193"/>
        <v>6.5301</v>
      </c>
      <c r="G1580" s="2">
        <f t="shared" si="187"/>
        <v>6.3997799999999998</v>
      </c>
      <c r="H1580" s="2">
        <f t="shared" si="191"/>
        <v>6.8976999999999951</v>
      </c>
      <c r="I1580" s="2">
        <f t="array" ref="I1580">SUMPRODUCT(B1564:B1583, (ROW(B1564:B1583)-ROW(B1564)+1)) / (20*21/2)</f>
        <v>7.0133904761904766</v>
      </c>
      <c r="J1580" s="2">
        <f t="shared" si="194"/>
        <v>6.6452670261141273</v>
      </c>
      <c r="K1580" s="2">
        <f t="shared" si="188"/>
        <v>6.576093305453468</v>
      </c>
    </row>
    <row r="1581" spans="1:11" ht="13.5" x14ac:dyDescent="0.25">
      <c r="A1581" s="3">
        <f>TITRES_STAT!B1584</f>
        <v>44313</v>
      </c>
      <c r="B1581" s="6">
        <f>TITRES_STAT!D1584</f>
        <v>7.4749999999999996</v>
      </c>
      <c r="C1581" s="2">
        <f t="shared" si="189"/>
        <v>0.41799999999999926</v>
      </c>
      <c r="D1581" s="2">
        <f t="shared" si="190"/>
        <v>7.1088000000000005</v>
      </c>
      <c r="E1581" s="2">
        <f t="shared" si="192"/>
        <v>6.8989999999999991</v>
      </c>
      <c r="F1581" s="2">
        <f t="shared" si="193"/>
        <v>6.5904000000000007</v>
      </c>
      <c r="G1581" s="2">
        <f t="shared" si="187"/>
        <v>6.4158199999999992</v>
      </c>
      <c r="H1581" s="2">
        <f t="shared" si="191"/>
        <v>6.8975299999999944</v>
      </c>
      <c r="I1581" s="2">
        <f t="array" ref="I1581">SUMPRODUCT(B1565:B1584, (ROW(B1565:B1584)-ROW(B1565)+1)) / (20*21/2)</f>
        <v>7.1331761904761901</v>
      </c>
      <c r="J1581" s="2">
        <f t="shared" si="194"/>
        <v>6.7242892141032584</v>
      </c>
      <c r="K1581" s="2">
        <f t="shared" si="188"/>
        <v>6.6113445483768611</v>
      </c>
    </row>
    <row r="1582" spans="1:11" ht="13.5" x14ac:dyDescent="0.25">
      <c r="A1582" s="3">
        <f>TITRES_STAT!B1585</f>
        <v>44314</v>
      </c>
      <c r="B1582" s="6">
        <f>TITRES_STAT!D1585</f>
        <v>7.694</v>
      </c>
      <c r="C1582" s="2">
        <f t="shared" si="189"/>
        <v>0.21900000000000031</v>
      </c>
      <c r="D1582" s="2">
        <f t="shared" si="190"/>
        <v>7.2226000000000017</v>
      </c>
      <c r="E1582" s="2">
        <f t="shared" si="192"/>
        <v>7.0284999999999993</v>
      </c>
      <c r="F1582" s="2">
        <f t="shared" si="193"/>
        <v>6.6668000000000003</v>
      </c>
      <c r="G1582" s="2">
        <f t="shared" si="187"/>
        <v>6.4362400000000006</v>
      </c>
      <c r="H1582" s="2">
        <f t="shared" si="191"/>
        <v>6.8984549999999958</v>
      </c>
      <c r="I1582" s="2">
        <f t="array" ref="I1582">SUMPRODUCT(B1566:B1585, (ROW(B1566:B1585)-ROW(B1566)+1)) / (20*21/2)</f>
        <v>7.250238095238096</v>
      </c>
      <c r="J1582" s="2">
        <f t="shared" si="194"/>
        <v>6.8166426222838998</v>
      </c>
      <c r="K1582" s="2">
        <f t="shared" si="188"/>
        <v>6.6538016249111021</v>
      </c>
    </row>
    <row r="1583" spans="1:11" ht="13.5" x14ac:dyDescent="0.25">
      <c r="A1583" s="3">
        <f>TITRES_STAT!B1586</f>
        <v>44315</v>
      </c>
      <c r="B1583" s="6">
        <f>TITRES_STAT!D1586</f>
        <v>7.92</v>
      </c>
      <c r="C1583" s="2">
        <f t="shared" si="189"/>
        <v>0.22599999999999998</v>
      </c>
      <c r="D1583" s="2">
        <f t="shared" si="190"/>
        <v>7.4021999999999988</v>
      </c>
      <c r="E1583" s="2">
        <f t="shared" si="192"/>
        <v>7.1738</v>
      </c>
      <c r="F1583" s="2">
        <f t="shared" si="193"/>
        <v>6.7582500000000012</v>
      </c>
      <c r="G1583" s="2">
        <f t="shared" si="187"/>
        <v>6.4611800000000015</v>
      </c>
      <c r="H1583" s="2">
        <f t="shared" si="191"/>
        <v>6.900509999999997</v>
      </c>
      <c r="I1583" s="2">
        <f t="array" ref="I1583">SUMPRODUCT(B1567:B1586, (ROW(B1567:B1586)-ROW(B1567)+1)) / (20*21/2)</f>
        <v>7.3814809523809526</v>
      </c>
      <c r="J1583" s="2">
        <f t="shared" si="194"/>
        <v>6.9217242773044809</v>
      </c>
      <c r="K1583" s="2">
        <f t="shared" si="188"/>
        <v>6.7034564631498821</v>
      </c>
    </row>
    <row r="1584" spans="1:11" ht="13.5" x14ac:dyDescent="0.25">
      <c r="A1584" s="3">
        <f>TITRES_STAT!B1587</f>
        <v>44316</v>
      </c>
      <c r="B1584" s="6">
        <f>TITRES_STAT!D1587</f>
        <v>8.016</v>
      </c>
      <c r="C1584" s="2">
        <f t="shared" si="189"/>
        <v>9.6000000000000085E-2</v>
      </c>
      <c r="D1584" s="2">
        <f t="shared" si="190"/>
        <v>7.6323999999999996</v>
      </c>
      <c r="E1584" s="2">
        <f t="shared" si="192"/>
        <v>7.3095000000000017</v>
      </c>
      <c r="F1584" s="2">
        <f t="shared" si="193"/>
        <v>6.8548500000000008</v>
      </c>
      <c r="G1584" s="2">
        <f t="shared" si="187"/>
        <v>6.4880400000000007</v>
      </c>
      <c r="H1584" s="2">
        <f t="shared" si="191"/>
        <v>6.903044999999997</v>
      </c>
      <c r="I1584" s="2">
        <f t="array" ref="I1584">SUMPRODUCT(B1568:B1587, (ROW(B1568:B1587)-ROW(B1568)+1)) / (20*21/2)</f>
        <v>7.5029999999999992</v>
      </c>
      <c r="J1584" s="2">
        <f t="shared" si="194"/>
        <v>7.0259410127992918</v>
      </c>
      <c r="K1584" s="2">
        <f t="shared" si="188"/>
        <v>6.7549287587126319</v>
      </c>
    </row>
    <row r="1585" spans="1:11" ht="13.5" x14ac:dyDescent="0.25">
      <c r="A1585" s="3">
        <f>TITRES_STAT!B1588</f>
        <v>44319</v>
      </c>
      <c r="B1585" s="6">
        <f>TITRES_STAT!D1588</f>
        <v>8.0839999999999996</v>
      </c>
      <c r="C1585" s="2">
        <f t="shared" si="189"/>
        <v>6.7999999999999616E-2</v>
      </c>
      <c r="D1585" s="2">
        <f t="shared" si="190"/>
        <v>7.8377999999999988</v>
      </c>
      <c r="E1585" s="2">
        <f t="shared" si="192"/>
        <v>7.432100000000001</v>
      </c>
      <c r="F1585" s="2">
        <f t="shared" si="193"/>
        <v>6.9459500000000007</v>
      </c>
      <c r="G1585" s="2">
        <f t="shared" si="187"/>
        <v>6.5162600000000017</v>
      </c>
      <c r="H1585" s="2">
        <f t="shared" si="191"/>
        <v>6.9059199999999974</v>
      </c>
      <c r="I1585" s="2">
        <f t="array" ref="I1585">SUMPRODUCT(B1569:B1588, (ROW(B1569:B1588)-ROW(B1569)+1)) / (20*21/2)</f>
        <v>7.598804761904761</v>
      </c>
      <c r="J1585" s="2">
        <f t="shared" si="194"/>
        <v>7.1267085353898354</v>
      </c>
      <c r="K1585" s="2">
        <f t="shared" si="188"/>
        <v>6.8070491995474303</v>
      </c>
    </row>
    <row r="1586" spans="1:11" ht="13.5" x14ac:dyDescent="0.25">
      <c r="A1586" s="3">
        <f>TITRES_STAT!B1589</f>
        <v>44320</v>
      </c>
      <c r="B1586" s="6">
        <f>TITRES_STAT!D1589</f>
        <v>8.3239999999999998</v>
      </c>
      <c r="C1586" s="2">
        <f t="shared" si="189"/>
        <v>0.24000000000000021</v>
      </c>
      <c r="D1586" s="2">
        <f t="shared" si="190"/>
        <v>8.0076000000000001</v>
      </c>
      <c r="E1586" s="2">
        <f t="shared" si="192"/>
        <v>7.5582000000000011</v>
      </c>
      <c r="F1586" s="2">
        <f t="shared" si="193"/>
        <v>7.0480500000000008</v>
      </c>
      <c r="G1586" s="2">
        <f t="shared" ref="G1586:G1649" si="195">AVERAGE(B1537:B1586)</f>
        <v>6.5492800000000013</v>
      </c>
      <c r="H1586" s="2">
        <f t="shared" si="191"/>
        <v>6.9099949999999968</v>
      </c>
      <c r="I1586" s="2">
        <f t="array" ref="I1586">SUMPRODUCT(B1570:B1589, (ROW(B1570:B1589)-ROW(B1570)+1)) / (20*21/2)</f>
        <v>7.6855904761904759</v>
      </c>
      <c r="J1586" s="2">
        <f t="shared" si="194"/>
        <v>7.2407362939241366</v>
      </c>
      <c r="K1586" s="2">
        <f t="shared" si="188"/>
        <v>6.8665374662318452</v>
      </c>
    </row>
    <row r="1587" spans="1:11" ht="13.5" x14ac:dyDescent="0.25">
      <c r="A1587" s="3">
        <f>TITRES_STAT!B1590</f>
        <v>44321</v>
      </c>
      <c r="B1587" s="6">
        <f>TITRES_STAT!D1590</f>
        <v>8.3239999999999998</v>
      </c>
      <c r="C1587" s="2">
        <f t="shared" si="189"/>
        <v>0</v>
      </c>
      <c r="D1587" s="2">
        <f t="shared" si="190"/>
        <v>8.1335999999999995</v>
      </c>
      <c r="E1587" s="2">
        <f t="shared" si="192"/>
        <v>7.6781000000000006</v>
      </c>
      <c r="F1587" s="2">
        <f t="shared" si="193"/>
        <v>7.1470500000000019</v>
      </c>
      <c r="G1587" s="2">
        <f t="shared" si="195"/>
        <v>6.5823000000000027</v>
      </c>
      <c r="H1587" s="2">
        <f t="shared" si="191"/>
        <v>6.9140699999999971</v>
      </c>
      <c r="I1587" s="2">
        <f t="array" ref="I1587">SUMPRODUCT(B1571:B1590, (ROW(B1571:B1590)-ROW(B1571)+1)) / (20*21/2)</f>
        <v>7.7633571428571431</v>
      </c>
      <c r="J1587" s="2">
        <f t="shared" si="194"/>
        <v>7.3439042659313616</v>
      </c>
      <c r="K1587" s="2">
        <f t="shared" ref="K1587:K1650" si="196">$K$4*B1587+(1-$K$4)*K1586</f>
        <v>6.9236928597129497</v>
      </c>
    </row>
    <row r="1588" spans="1:11" ht="13.5" x14ac:dyDescent="0.25">
      <c r="A1588" s="3">
        <f>TITRES_STAT!B1591</f>
        <v>44322</v>
      </c>
      <c r="B1588" s="6">
        <f>TITRES_STAT!D1591</f>
        <v>8.1530000000000005</v>
      </c>
      <c r="C1588" s="2">
        <f t="shared" si="189"/>
        <v>-0.17099999999999937</v>
      </c>
      <c r="D1588" s="2">
        <f t="shared" si="190"/>
        <v>8.1801999999999992</v>
      </c>
      <c r="E1588" s="2">
        <f t="shared" si="192"/>
        <v>7.791199999999999</v>
      </c>
      <c r="F1588" s="2">
        <f t="shared" si="193"/>
        <v>7.2347500000000009</v>
      </c>
      <c r="G1588" s="2">
        <f t="shared" si="195"/>
        <v>6.611900000000003</v>
      </c>
      <c r="H1588" s="2">
        <f t="shared" si="191"/>
        <v>6.9172899999999968</v>
      </c>
      <c r="I1588" s="2">
        <f t="array" ref="I1588">SUMPRODUCT(B1572:B1591, (ROW(B1572:B1591)-ROW(B1572)+1)) / (20*21/2)</f>
        <v>7.8413142857142866</v>
      </c>
      <c r="J1588" s="2">
        <f t="shared" si="194"/>
        <v>7.4209610025093271</v>
      </c>
      <c r="K1588" s="2">
        <f t="shared" si="196"/>
        <v>6.9719009828614613</v>
      </c>
    </row>
    <row r="1589" spans="1:11" ht="13.5" x14ac:dyDescent="0.25">
      <c r="A1589" s="3">
        <f>TITRES_STAT!B1592</f>
        <v>44323</v>
      </c>
      <c r="B1589" s="6">
        <f>TITRES_STAT!D1592</f>
        <v>8.1460000000000008</v>
      </c>
      <c r="C1589" s="2">
        <f t="shared" si="189"/>
        <v>-6.9999999999996732E-3</v>
      </c>
      <c r="D1589" s="2">
        <f t="shared" si="190"/>
        <v>8.2061999999999991</v>
      </c>
      <c r="E1589" s="2">
        <f t="shared" si="192"/>
        <v>7.9192999999999998</v>
      </c>
      <c r="F1589" s="2">
        <f t="shared" si="193"/>
        <v>7.3224500000000008</v>
      </c>
      <c r="G1589" s="2">
        <f t="shared" si="195"/>
        <v>6.6413600000000033</v>
      </c>
      <c r="H1589" s="2">
        <f t="shared" si="191"/>
        <v>6.920474999999997</v>
      </c>
      <c r="I1589" s="2">
        <f t="array" ref="I1589">SUMPRODUCT(B1573:B1592, (ROW(B1573:B1592)-ROW(B1573)+1)) / (20*21/2)</f>
        <v>7.910561904761904</v>
      </c>
      <c r="J1589" s="2">
        <f t="shared" si="194"/>
        <v>7.4900123356036765</v>
      </c>
      <c r="K1589" s="2">
        <f t="shared" si="196"/>
        <v>7.017944081572776</v>
      </c>
    </row>
    <row r="1590" spans="1:11" ht="13.5" x14ac:dyDescent="0.25">
      <c r="A1590" s="3">
        <f>TITRES_STAT!B1593</f>
        <v>44326</v>
      </c>
      <c r="B1590" s="6">
        <f>TITRES_STAT!D1593</f>
        <v>8.1389999999999993</v>
      </c>
      <c r="C1590" s="2">
        <f t="shared" si="189"/>
        <v>-7.0000000000014495E-3</v>
      </c>
      <c r="D1590" s="2">
        <f t="shared" si="190"/>
        <v>8.2172000000000001</v>
      </c>
      <c r="E1590" s="2">
        <f t="shared" si="192"/>
        <v>8.0274999999999999</v>
      </c>
      <c r="F1590" s="2">
        <f t="shared" si="193"/>
        <v>7.4094500000000014</v>
      </c>
      <c r="G1590" s="2">
        <f t="shared" si="195"/>
        <v>6.674660000000002</v>
      </c>
      <c r="H1590" s="2">
        <f t="shared" si="191"/>
        <v>6.9236249999999959</v>
      </c>
      <c r="I1590" s="2">
        <f t="array" ref="I1590">SUMPRODUCT(B1574:B1593, (ROW(B1574:B1593)-ROW(B1574)+1)) / (20*21/2)</f>
        <v>7.9868142857142868</v>
      </c>
      <c r="J1590" s="2">
        <f t="shared" si="194"/>
        <v>7.5518206845938023</v>
      </c>
      <c r="K1590" s="2">
        <f t="shared" si="196"/>
        <v>7.0619070587660007</v>
      </c>
    </row>
    <row r="1591" spans="1:11" ht="13.5" x14ac:dyDescent="0.25">
      <c r="A1591" s="3">
        <f>TITRES_STAT!B1594</f>
        <v>44327</v>
      </c>
      <c r="B1591" s="6">
        <f>TITRES_STAT!D1594</f>
        <v>8.2279999999999998</v>
      </c>
      <c r="C1591" s="2">
        <f t="shared" si="189"/>
        <v>8.9000000000000412E-2</v>
      </c>
      <c r="D1591" s="2">
        <f t="shared" si="190"/>
        <v>8.1980000000000004</v>
      </c>
      <c r="E1591" s="2">
        <f t="shared" si="192"/>
        <v>8.1027999999999984</v>
      </c>
      <c r="F1591" s="2">
        <f t="shared" si="193"/>
        <v>7.5009000000000015</v>
      </c>
      <c r="G1591" s="2">
        <f t="shared" si="195"/>
        <v>6.7172800000000032</v>
      </c>
      <c r="H1591" s="2">
        <f t="shared" si="191"/>
        <v>6.9272199999999966</v>
      </c>
      <c r="I1591" s="2">
        <f t="array" ref="I1591">SUMPRODUCT(B1575:B1594, (ROW(B1575:B1594)-ROW(B1575)+1)) / (20*21/2)</f>
        <v>8.0538952380952384</v>
      </c>
      <c r="J1591" s="2">
        <f t="shared" si="194"/>
        <v>7.6162187146324873</v>
      </c>
      <c r="K1591" s="2">
        <f t="shared" si="196"/>
        <v>7.1076361937163535</v>
      </c>
    </row>
    <row r="1592" spans="1:11" ht="13.5" x14ac:dyDescent="0.25">
      <c r="A1592" s="3">
        <f>TITRES_STAT!B1595</f>
        <v>44333</v>
      </c>
      <c r="B1592" s="6">
        <f>TITRES_STAT!D1595</f>
        <v>8.2279999999999998</v>
      </c>
      <c r="C1592" s="2">
        <f t="shared" si="189"/>
        <v>0</v>
      </c>
      <c r="D1592" s="2">
        <f t="shared" si="190"/>
        <v>8.178799999999999</v>
      </c>
      <c r="E1592" s="2">
        <f t="shared" si="192"/>
        <v>8.1561999999999983</v>
      </c>
      <c r="F1592" s="2">
        <f t="shared" si="193"/>
        <v>7.5923500000000015</v>
      </c>
      <c r="G1592" s="2">
        <f t="shared" si="195"/>
        <v>6.7599000000000027</v>
      </c>
      <c r="H1592" s="2">
        <f t="shared" si="191"/>
        <v>6.9308149999999964</v>
      </c>
      <c r="I1592" s="2">
        <f t="array" ref="I1592">SUMPRODUCT(B1576:B1595, (ROW(B1576:B1595)-ROW(B1576)+1)) / (20*21/2)</f>
        <v>8.1127190476190485</v>
      </c>
      <c r="J1592" s="2">
        <f t="shared" si="194"/>
        <v>7.6744835989532021</v>
      </c>
      <c r="K1592" s="2">
        <f t="shared" si="196"/>
        <v>7.1515720292568892</v>
      </c>
    </row>
    <row r="1593" spans="1:11" ht="13.5" x14ac:dyDescent="0.25">
      <c r="A1593" s="3">
        <f>TITRES_STAT!B1596</f>
        <v>44334</v>
      </c>
      <c r="B1593" s="6">
        <f>TITRES_STAT!D1596</f>
        <v>8.3930000000000007</v>
      </c>
      <c r="C1593" s="2">
        <f t="shared" si="189"/>
        <v>0.16500000000000092</v>
      </c>
      <c r="D1593" s="2">
        <f t="shared" si="190"/>
        <v>8.2268000000000008</v>
      </c>
      <c r="E1593" s="2">
        <f t="shared" si="192"/>
        <v>8.2034999999999982</v>
      </c>
      <c r="F1593" s="2">
        <f t="shared" si="193"/>
        <v>7.6886500000000009</v>
      </c>
      <c r="G1593" s="2">
        <f t="shared" si="195"/>
        <v>6.8003400000000012</v>
      </c>
      <c r="H1593" s="2">
        <f t="shared" si="191"/>
        <v>6.9352349999999978</v>
      </c>
      <c r="I1593" s="2">
        <f t="array" ref="I1593">SUMPRODUCT(B1577:B1596, (ROW(B1577:B1596)-ROW(B1577)+1)) / (20*21/2)</f>
        <v>8.1544238095238093</v>
      </c>
      <c r="J1593" s="2">
        <f t="shared" si="194"/>
        <v>7.7429137323862305</v>
      </c>
      <c r="K1593" s="2">
        <f t="shared" si="196"/>
        <v>7.2002554790899529</v>
      </c>
    </row>
    <row r="1594" spans="1:11" ht="13.5" x14ac:dyDescent="0.25">
      <c r="A1594" s="3">
        <f>TITRES_STAT!B1597</f>
        <v>44335</v>
      </c>
      <c r="B1594" s="6">
        <f>TITRES_STAT!D1597</f>
        <v>8.3930000000000007</v>
      </c>
      <c r="C1594" s="2">
        <f t="shared" si="189"/>
        <v>0</v>
      </c>
      <c r="D1594" s="2">
        <f t="shared" si="190"/>
        <v>8.2761999999999993</v>
      </c>
      <c r="E1594" s="2">
        <f t="shared" si="192"/>
        <v>8.241200000000001</v>
      </c>
      <c r="F1594" s="2">
        <f t="shared" si="193"/>
        <v>7.7753500000000013</v>
      </c>
      <c r="G1594" s="2">
        <f t="shared" si="195"/>
        <v>6.8444600000000015</v>
      </c>
      <c r="H1594" s="2">
        <f t="shared" si="191"/>
        <v>6.9396549999999984</v>
      </c>
      <c r="I1594" s="2">
        <f t="array" ref="I1594">SUMPRODUCT(B1578:B1597, (ROW(B1578:B1597)-ROW(B1578)+1)) / (20*21/2)</f>
        <v>8.1994285714285713</v>
      </c>
      <c r="J1594" s="2">
        <f t="shared" si="194"/>
        <v>7.8048267102542086</v>
      </c>
      <c r="K1594" s="2">
        <f t="shared" si="196"/>
        <v>7.2470297740276024</v>
      </c>
    </row>
    <row r="1595" spans="1:11" ht="13.5" x14ac:dyDescent="0.25">
      <c r="A1595" s="3">
        <f>TITRES_STAT!B1598</f>
        <v>44336</v>
      </c>
      <c r="B1595" s="6">
        <f>TITRES_STAT!D1598</f>
        <v>8.3930000000000007</v>
      </c>
      <c r="C1595" s="2">
        <f t="shared" si="189"/>
        <v>0</v>
      </c>
      <c r="D1595" s="2">
        <f t="shared" si="190"/>
        <v>8.3270000000000017</v>
      </c>
      <c r="E1595" s="2">
        <f t="shared" si="192"/>
        <v>8.2721</v>
      </c>
      <c r="F1595" s="2">
        <f t="shared" si="193"/>
        <v>7.8521000000000001</v>
      </c>
      <c r="G1595" s="2">
        <f t="shared" si="195"/>
        <v>6.8885800000000019</v>
      </c>
      <c r="H1595" s="2">
        <f t="shared" si="191"/>
        <v>6.944074999999998</v>
      </c>
      <c r="I1595" s="2">
        <f t="array" ref="I1595">SUMPRODUCT(B1579:B1598, (ROW(B1579:B1598)-ROW(B1579)+1)) / (20*21/2)</f>
        <v>8.2396666666666682</v>
      </c>
      <c r="J1595" s="2">
        <f t="shared" si="194"/>
        <v>7.8608432140395221</v>
      </c>
      <c r="K1595" s="2">
        <f t="shared" si="196"/>
        <v>7.2919697828892653</v>
      </c>
    </row>
    <row r="1596" spans="1:11" ht="13.5" x14ac:dyDescent="0.25">
      <c r="A1596" s="3">
        <f>TITRES_STAT!B1599</f>
        <v>44337</v>
      </c>
      <c r="B1596" s="6">
        <f>TITRES_STAT!D1599</f>
        <v>8.2899999999999991</v>
      </c>
      <c r="C1596" s="2">
        <f t="shared" si="189"/>
        <v>-0.10300000000000153</v>
      </c>
      <c r="D1596" s="2">
        <f t="shared" si="190"/>
        <v>8.3394000000000013</v>
      </c>
      <c r="E1596" s="2">
        <f t="shared" si="192"/>
        <v>8.2687000000000008</v>
      </c>
      <c r="F1596" s="2">
        <f t="shared" si="193"/>
        <v>7.9134499999999992</v>
      </c>
      <c r="G1596" s="2">
        <f t="shared" si="195"/>
        <v>6.9343400000000033</v>
      </c>
      <c r="H1596" s="2">
        <f t="shared" si="191"/>
        <v>6.9479799999999976</v>
      </c>
      <c r="I1596" s="2">
        <f t="array" ref="I1596">SUMPRODUCT(B1580:B1599, (ROW(B1580:B1599)-ROW(B1580)+1)) / (20*21/2)</f>
        <v>8.2694428571428578</v>
      </c>
      <c r="J1596" s="2">
        <f t="shared" si="194"/>
        <v>7.901715288892901</v>
      </c>
      <c r="K1596" s="2">
        <f t="shared" si="196"/>
        <v>7.3311082227759607</v>
      </c>
    </row>
    <row r="1597" spans="1:11" ht="13.5" x14ac:dyDescent="0.25">
      <c r="A1597" s="3">
        <f>TITRES_STAT!B1600</f>
        <v>44340</v>
      </c>
      <c r="B1597" s="6">
        <f>TITRES_STAT!D1600</f>
        <v>8.3859999999999992</v>
      </c>
      <c r="C1597" s="2">
        <f t="shared" si="189"/>
        <v>9.6000000000000085E-2</v>
      </c>
      <c r="D1597" s="2">
        <f t="shared" si="190"/>
        <v>8.3710000000000004</v>
      </c>
      <c r="E1597" s="2">
        <f t="shared" si="192"/>
        <v>8.2748999999999988</v>
      </c>
      <c r="F1597" s="2">
        <f t="shared" si="193"/>
        <v>7.9764999999999997</v>
      </c>
      <c r="G1597" s="2">
        <f t="shared" si="195"/>
        <v>6.9820200000000021</v>
      </c>
      <c r="H1597" s="2">
        <f t="shared" si="191"/>
        <v>6.953459999999998</v>
      </c>
      <c r="I1597" s="2">
        <f t="array" ref="I1597">SUMPRODUCT(B1581:B1600, (ROW(B1581:B1600)-ROW(B1581)+1)) / (20*21/2)</f>
        <v>8.2683</v>
      </c>
      <c r="J1597" s="2">
        <f t="shared" si="194"/>
        <v>7.9478376423316721</v>
      </c>
      <c r="K1597" s="2">
        <f t="shared" si="196"/>
        <v>7.372476527765139</v>
      </c>
    </row>
    <row r="1598" spans="1:11" ht="13.5" x14ac:dyDescent="0.25">
      <c r="A1598" s="3">
        <f>TITRES_STAT!B1601</f>
        <v>44341</v>
      </c>
      <c r="B1598" s="6">
        <f>TITRES_STAT!D1601</f>
        <v>8.3989999999999991</v>
      </c>
      <c r="C1598" s="2">
        <f t="shared" si="189"/>
        <v>1.2999999999999901E-2</v>
      </c>
      <c r="D1598" s="2">
        <f t="shared" si="190"/>
        <v>8.3722000000000012</v>
      </c>
      <c r="E1598" s="2">
        <f t="shared" si="192"/>
        <v>8.2995000000000001</v>
      </c>
      <c r="F1598" s="2">
        <f t="shared" si="193"/>
        <v>8.0453499999999991</v>
      </c>
      <c r="G1598" s="2">
        <f t="shared" si="195"/>
        <v>7.0299600000000035</v>
      </c>
      <c r="H1598" s="2">
        <f t="shared" si="191"/>
        <v>6.9590049999999977</v>
      </c>
      <c r="I1598" s="2">
        <f t="array" ref="I1598">SUMPRODUCT(B1582:B1601, (ROW(B1582:B1601)-ROW(B1582)+1)) / (20*21/2)</f>
        <v>8.2621523809523811</v>
      </c>
      <c r="J1598" s="2">
        <f t="shared" si="194"/>
        <v>7.9908054859191324</v>
      </c>
      <c r="K1598" s="2">
        <f t="shared" si="196"/>
        <v>7.4127323502057223</v>
      </c>
    </row>
    <row r="1599" spans="1:11" ht="13.5" x14ac:dyDescent="0.25">
      <c r="A1599" s="3">
        <f>TITRES_STAT!B1602</f>
        <v>44342</v>
      </c>
      <c r="B1599" s="6">
        <f>TITRES_STAT!D1602</f>
        <v>8.3580000000000005</v>
      </c>
      <c r="C1599" s="2">
        <f t="shared" si="189"/>
        <v>-4.0999999999998593E-2</v>
      </c>
      <c r="D1599" s="2">
        <f t="shared" si="190"/>
        <v>8.365199999999998</v>
      </c>
      <c r="E1599" s="2">
        <f t="shared" si="192"/>
        <v>8.3207000000000004</v>
      </c>
      <c r="F1599" s="2">
        <f t="shared" si="193"/>
        <v>8.1199999999999992</v>
      </c>
      <c r="G1599" s="2">
        <f t="shared" si="195"/>
        <v>7.0770800000000023</v>
      </c>
      <c r="H1599" s="2">
        <f t="shared" si="191"/>
        <v>6.9643449999999971</v>
      </c>
      <c r="I1599" s="2">
        <f t="array" ref="I1599">SUMPRODUCT(B1583:B1602, (ROW(B1583:B1602)-ROW(B1583)+1)) / (20*21/2)</f>
        <v>8.2666095238095227</v>
      </c>
      <c r="J1599" s="2">
        <f t="shared" si="194"/>
        <v>8.0257763920220722</v>
      </c>
      <c r="K1599" s="2">
        <f t="shared" si="196"/>
        <v>7.4498016698054981</v>
      </c>
    </row>
    <row r="1600" spans="1:11" ht="13.5" x14ac:dyDescent="0.25">
      <c r="A1600" s="3">
        <f>TITRES_STAT!B1603</f>
        <v>44343</v>
      </c>
      <c r="B1600" s="6">
        <f>TITRES_STAT!D1603</f>
        <v>8.1080000000000005</v>
      </c>
      <c r="C1600" s="2">
        <f t="shared" si="189"/>
        <v>-0.25</v>
      </c>
      <c r="D1600" s="2">
        <f t="shared" si="190"/>
        <v>8.3081999999999994</v>
      </c>
      <c r="E1600" s="2">
        <f t="shared" si="192"/>
        <v>8.3176000000000023</v>
      </c>
      <c r="F1600" s="2">
        <f t="shared" si="193"/>
        <v>8.1725499999999993</v>
      </c>
      <c r="G1600" s="2">
        <f t="shared" si="195"/>
        <v>7.1192000000000029</v>
      </c>
      <c r="H1600" s="2">
        <f t="shared" si="191"/>
        <v>6.9684349999999959</v>
      </c>
      <c r="I1600" s="2">
        <f t="array" ref="I1600">SUMPRODUCT(B1584:B1603, (ROW(B1584:B1603)-ROW(B1584)+1)) / (20*21/2)</f>
        <v>8.2547952380952392</v>
      </c>
      <c r="J1600" s="2">
        <f t="shared" si="194"/>
        <v>8.0336072118294943</v>
      </c>
      <c r="K1600" s="2">
        <f t="shared" si="196"/>
        <v>7.475613369028812</v>
      </c>
    </row>
    <row r="1601" spans="1:11" ht="13.5" x14ac:dyDescent="0.25">
      <c r="A1601" s="3">
        <f>TITRES_STAT!B1604</f>
        <v>44344</v>
      </c>
      <c r="B1601" s="6">
        <f>TITRES_STAT!D1604</f>
        <v>8.1080000000000005</v>
      </c>
      <c r="C1601" s="2">
        <f t="shared" si="189"/>
        <v>0</v>
      </c>
      <c r="D1601" s="2">
        <f t="shared" si="190"/>
        <v>8.2717999999999989</v>
      </c>
      <c r="E1601" s="2">
        <f t="shared" si="192"/>
        <v>8.3056000000000019</v>
      </c>
      <c r="F1601" s="2">
        <f t="shared" si="193"/>
        <v>8.2042000000000002</v>
      </c>
      <c r="G1601" s="2">
        <f t="shared" si="195"/>
        <v>7.1613200000000017</v>
      </c>
      <c r="H1601" s="2">
        <f t="shared" si="191"/>
        <v>6.9735899999999962</v>
      </c>
      <c r="I1601" s="2">
        <f t="array" ref="I1601">SUMPRODUCT(B1585:B1604, (ROW(B1585:B1604)-ROW(B1585)+1)) / (20*21/2)</f>
        <v>8.2420857142857162</v>
      </c>
      <c r="J1601" s="2">
        <f t="shared" si="194"/>
        <v>8.0406922392743052</v>
      </c>
      <c r="K1601" s="2">
        <f t="shared" si="196"/>
        <v>7.5004128447531722</v>
      </c>
    </row>
    <row r="1602" spans="1:11" ht="13.5" x14ac:dyDescent="0.25">
      <c r="A1602" s="3">
        <f>TITRES_STAT!B1605</f>
        <v>44347</v>
      </c>
      <c r="B1602" s="6">
        <f>TITRES_STAT!D1605</f>
        <v>8.2509999999999994</v>
      </c>
      <c r="C1602" s="2">
        <f t="shared" si="189"/>
        <v>0.14299999999999891</v>
      </c>
      <c r="D1602" s="2">
        <f t="shared" si="190"/>
        <v>8.2447999999999997</v>
      </c>
      <c r="E1602" s="2">
        <f t="shared" si="192"/>
        <v>8.3079000000000018</v>
      </c>
      <c r="F1602" s="2">
        <f t="shared" si="193"/>
        <v>8.2320499999999992</v>
      </c>
      <c r="G1602" s="2">
        <f t="shared" si="195"/>
        <v>7.2061800000000007</v>
      </c>
      <c r="H1602" s="2">
        <f t="shared" si="191"/>
        <v>6.9804849999999963</v>
      </c>
      <c r="I1602" s="2">
        <f t="array" ref="I1602">SUMPRODUCT(B1586:B1605, (ROW(B1586:B1605)-ROW(B1586)+1)) / (20*21/2)</f>
        <v>8.2057952380952379</v>
      </c>
      <c r="J1602" s="2">
        <f t="shared" si="194"/>
        <v>8.0607215498196094</v>
      </c>
      <c r="K1602" s="2">
        <f t="shared" si="196"/>
        <v>7.5298476351550079</v>
      </c>
    </row>
    <row r="1603" spans="1:11" ht="13.5" x14ac:dyDescent="0.25">
      <c r="A1603" s="3">
        <f>TITRES_STAT!B1606</f>
        <v>44348</v>
      </c>
      <c r="B1603" s="6">
        <f>TITRES_STAT!D1606</f>
        <v>8.1080000000000005</v>
      </c>
      <c r="C1603" s="2">
        <f t="shared" si="189"/>
        <v>-0.14299999999999891</v>
      </c>
      <c r="D1603" s="2">
        <f t="shared" si="190"/>
        <v>8.1866000000000021</v>
      </c>
      <c r="E1603" s="2">
        <f t="shared" si="192"/>
        <v>8.2794000000000025</v>
      </c>
      <c r="F1603" s="2">
        <f t="shared" si="193"/>
        <v>8.2414500000000004</v>
      </c>
      <c r="G1603" s="2">
        <f t="shared" si="195"/>
        <v>7.2468000000000004</v>
      </c>
      <c r="H1603" s="2">
        <f t="shared" si="191"/>
        <v>6.986664999999995</v>
      </c>
      <c r="I1603" s="2">
        <f t="array" ref="I1603">SUMPRODUCT(B1587:B1606, (ROW(B1587:B1606)-ROW(B1587)+1)) / (20*21/2)</f>
        <v>8.1705476190476176</v>
      </c>
      <c r="J1603" s="2">
        <f t="shared" si="194"/>
        <v>8.0652242593605994</v>
      </c>
      <c r="K1603" s="2">
        <f t="shared" si="196"/>
        <v>7.5525202769136355</v>
      </c>
    </row>
    <row r="1604" spans="1:11" ht="13.5" x14ac:dyDescent="0.25">
      <c r="A1604" s="3">
        <f>TITRES_STAT!B1607</f>
        <v>44349</v>
      </c>
      <c r="B1604" s="6">
        <f>TITRES_STAT!D1607</f>
        <v>8.1080000000000005</v>
      </c>
      <c r="C1604" s="2">
        <f t="shared" ref="C1604:C1667" si="197">B1604-B1603</f>
        <v>0</v>
      </c>
      <c r="D1604" s="2">
        <f t="shared" si="190"/>
        <v>8.1366000000000014</v>
      </c>
      <c r="E1604" s="2">
        <f t="shared" si="192"/>
        <v>8.2509000000000015</v>
      </c>
      <c r="F1604" s="2">
        <f t="shared" si="193"/>
        <v>8.2460500000000003</v>
      </c>
      <c r="G1604" s="2">
        <f t="shared" si="195"/>
        <v>7.2874200000000009</v>
      </c>
      <c r="H1604" s="2">
        <f t="shared" si="191"/>
        <v>6.9928449999999955</v>
      </c>
      <c r="I1604" s="2">
        <f t="array" ref="I1604">SUMPRODUCT(B1588:B1607, (ROW(B1588:B1607)-ROW(B1588)+1)) / (20*21/2)</f>
        <v>8.1374857142857131</v>
      </c>
      <c r="J1604" s="2">
        <f t="shared" si="194"/>
        <v>8.0692981394214947</v>
      </c>
      <c r="K1604" s="2">
        <f t="shared" si="196"/>
        <v>7.5743037954660419</v>
      </c>
    </row>
    <row r="1605" spans="1:11" ht="13.5" x14ac:dyDescent="0.25">
      <c r="A1605" s="3">
        <f>TITRES_STAT!B1608</f>
        <v>44350</v>
      </c>
      <c r="B1605" s="6">
        <f>TITRES_STAT!D1608</f>
        <v>7.8650000000000002</v>
      </c>
      <c r="C1605" s="2">
        <f t="shared" si="197"/>
        <v>-0.24300000000000033</v>
      </c>
      <c r="D1605" s="2">
        <f t="shared" si="190"/>
        <v>8.088000000000001</v>
      </c>
      <c r="E1605" s="2">
        <f t="shared" si="192"/>
        <v>8.1981000000000002</v>
      </c>
      <c r="F1605" s="2">
        <f t="shared" si="193"/>
        <v>8.235100000000001</v>
      </c>
      <c r="G1605" s="2">
        <f t="shared" si="195"/>
        <v>7.3196200000000013</v>
      </c>
      <c r="H1605" s="2">
        <f t="shared" si="191"/>
        <v>6.997809999999995</v>
      </c>
      <c r="I1605" s="2">
        <f t="array" ref="I1605">SUMPRODUCT(B1589:B1608, (ROW(B1589:B1608)-ROW(B1589)+1)) / (20*21/2)</f>
        <v>8.0842285714285715</v>
      </c>
      <c r="J1605" s="2">
        <f t="shared" si="194"/>
        <v>8.0498411737623048</v>
      </c>
      <c r="K1605" s="2">
        <f t="shared" si="196"/>
        <v>7.5857036466242365</v>
      </c>
    </row>
    <row r="1606" spans="1:11" ht="13.5" x14ac:dyDescent="0.25">
      <c r="A1606" s="3">
        <f>TITRES_STAT!B1609</f>
        <v>44351</v>
      </c>
      <c r="B1606" s="6">
        <f>TITRES_STAT!D1609</f>
        <v>7.8650000000000002</v>
      </c>
      <c r="C1606" s="2">
        <f t="shared" si="197"/>
        <v>0</v>
      </c>
      <c r="D1606" s="2">
        <f t="shared" ref="D1606:D1669" si="198">AVERAGE(B1602:B1606)</f>
        <v>8.0394000000000005</v>
      </c>
      <c r="E1606" s="2">
        <f t="shared" si="192"/>
        <v>8.155599999999998</v>
      </c>
      <c r="F1606" s="2">
        <f t="shared" si="193"/>
        <v>8.2121500000000029</v>
      </c>
      <c r="G1606" s="2">
        <f t="shared" si="195"/>
        <v>7.3518200000000009</v>
      </c>
      <c r="H1606" s="2">
        <f t="shared" si="191"/>
        <v>7.0038049999999945</v>
      </c>
      <c r="I1606" s="2">
        <f t="array" ref="I1606">SUMPRODUCT(B1590:B1609, (ROW(B1590:B1609)-ROW(B1590)+1)) / (20*21/2)</f>
        <v>8.0334619047619054</v>
      </c>
      <c r="J1606" s="2">
        <f t="shared" si="194"/>
        <v>8.0322372524516084</v>
      </c>
      <c r="K1606" s="2">
        <f t="shared" si="196"/>
        <v>7.5966564447958351</v>
      </c>
    </row>
    <row r="1607" spans="1:11" ht="13.5" x14ac:dyDescent="0.25">
      <c r="A1607" s="3">
        <f>TITRES_STAT!B1610</f>
        <v>44354</v>
      </c>
      <c r="B1607" s="6">
        <f>TITRES_STAT!D1610</f>
        <v>7.8650000000000002</v>
      </c>
      <c r="C1607" s="2">
        <f t="shared" si="197"/>
        <v>0</v>
      </c>
      <c r="D1607" s="2">
        <f t="shared" si="198"/>
        <v>7.9622000000000011</v>
      </c>
      <c r="E1607" s="2">
        <f t="shared" si="192"/>
        <v>8.1034999999999986</v>
      </c>
      <c r="F1607" s="2">
        <f t="shared" si="193"/>
        <v>8.1892000000000031</v>
      </c>
      <c r="G1607" s="2">
        <f t="shared" si="195"/>
        <v>7.3840200000000014</v>
      </c>
      <c r="H1607" s="2">
        <f t="shared" si="191"/>
        <v>7.0097999999999949</v>
      </c>
      <c r="I1607" s="2">
        <f t="array" ref="I1607">SUMPRODUCT(B1591:B1610, (ROW(B1591:B1610)-ROW(B1591)+1)) / (20*21/2)</f>
        <v>7.9851523809523801</v>
      </c>
      <c r="J1607" s="2">
        <f t="shared" si="194"/>
        <v>8.0163098950752651</v>
      </c>
      <c r="K1607" s="2">
        <f t="shared" si="196"/>
        <v>7.6071797214705086</v>
      </c>
    </row>
    <row r="1608" spans="1:11" ht="13.5" x14ac:dyDescent="0.25">
      <c r="A1608" s="3">
        <f>TITRES_STAT!B1611</f>
        <v>44355</v>
      </c>
      <c r="B1608" s="6">
        <f>TITRES_STAT!D1611</f>
        <v>7.63</v>
      </c>
      <c r="C1608" s="2">
        <f t="shared" si="197"/>
        <v>-0.23500000000000032</v>
      </c>
      <c r="D1608" s="2">
        <f t="shared" si="198"/>
        <v>7.8666000000000009</v>
      </c>
      <c r="E1608" s="2">
        <f t="shared" si="192"/>
        <v>8.0266000000000002</v>
      </c>
      <c r="F1608" s="2">
        <f t="shared" si="193"/>
        <v>8.1630500000000019</v>
      </c>
      <c r="G1608" s="2">
        <f t="shared" si="195"/>
        <v>7.4078200000000027</v>
      </c>
      <c r="H1608" s="2">
        <f t="shared" si="191"/>
        <v>7.0146199999999945</v>
      </c>
      <c r="I1608" s="2">
        <f t="array" ref="I1608">SUMPRODUCT(B1592:B1611, (ROW(B1592:B1611)-ROW(B1592)+1)) / (20*21/2)</f>
        <v>7.9609809523809529</v>
      </c>
      <c r="J1608" s="2">
        <f t="shared" si="194"/>
        <v>7.9795184764966685</v>
      </c>
      <c r="K1608" s="2">
        <f t="shared" si="196"/>
        <v>7.6080746343540175</v>
      </c>
    </row>
    <row r="1609" spans="1:11" ht="13.5" x14ac:dyDescent="0.25">
      <c r="A1609" s="3">
        <f>TITRES_STAT!B1612</f>
        <v>44356</v>
      </c>
      <c r="B1609" s="6">
        <f>TITRES_STAT!D1612</f>
        <v>7.63</v>
      </c>
      <c r="C1609" s="2">
        <f t="shared" si="197"/>
        <v>0</v>
      </c>
      <c r="D1609" s="2">
        <f t="shared" si="198"/>
        <v>7.770999999999999</v>
      </c>
      <c r="E1609" s="2">
        <f t="shared" si="192"/>
        <v>7.9537999999999993</v>
      </c>
      <c r="F1609" s="2">
        <f t="shared" si="193"/>
        <v>8.1372500000000016</v>
      </c>
      <c r="G1609" s="2">
        <f t="shared" si="195"/>
        <v>7.4350400000000025</v>
      </c>
      <c r="H1609" s="2">
        <f t="shared" si="191"/>
        <v>7.0194399999999941</v>
      </c>
      <c r="I1609" s="2">
        <f t="array" ref="I1609">SUMPRODUCT(B1593:B1612, (ROW(B1593:B1612)-ROW(B1593)+1)) / (20*21/2)</f>
        <v>7.9385714285714277</v>
      </c>
      <c r="J1609" s="2">
        <f t="shared" si="194"/>
        <v>7.9462310025446046</v>
      </c>
      <c r="K1609" s="2">
        <f t="shared" si="196"/>
        <v>7.6089344526146441</v>
      </c>
    </row>
    <row r="1610" spans="1:11" ht="13.5" x14ac:dyDescent="0.25">
      <c r="A1610" s="3">
        <f>TITRES_STAT!B1613</f>
        <v>44357</v>
      </c>
      <c r="B1610" s="6">
        <f>TITRES_STAT!D1613</f>
        <v>7.63</v>
      </c>
      <c r="C1610" s="2">
        <f t="shared" si="197"/>
        <v>0</v>
      </c>
      <c r="D1610" s="2">
        <f t="shared" si="198"/>
        <v>7.7239999999999993</v>
      </c>
      <c r="E1610" s="2">
        <f t="shared" si="192"/>
        <v>7.9060000000000006</v>
      </c>
      <c r="F1610" s="2">
        <f t="shared" si="193"/>
        <v>8.1118000000000006</v>
      </c>
      <c r="G1610" s="2">
        <f t="shared" si="195"/>
        <v>7.4622600000000014</v>
      </c>
      <c r="H1610" s="2">
        <f t="shared" ref="H1610:H1673" si="199">AVERAGE(B1411:B1610)</f>
        <v>7.0242599999999946</v>
      </c>
      <c r="I1610" s="2">
        <f t="array" ref="I1610">SUMPRODUCT(B1594:B1613, (ROW(B1594:B1613)-ROW(B1594)+1)) / (20*21/2)</f>
        <v>7.9179238095238098</v>
      </c>
      <c r="J1610" s="2">
        <f t="shared" si="194"/>
        <v>7.9161137642070232</v>
      </c>
      <c r="K1610" s="2">
        <f t="shared" si="196"/>
        <v>7.6097605525121086</v>
      </c>
    </row>
    <row r="1611" spans="1:11" ht="13.5" x14ac:dyDescent="0.25">
      <c r="A1611" s="3">
        <f>TITRES_STAT!B1614</f>
        <v>44358</v>
      </c>
      <c r="B1611" s="6">
        <f>TITRES_STAT!D1614</f>
        <v>7.8579999999999997</v>
      </c>
      <c r="C1611" s="2">
        <f t="shared" si="197"/>
        <v>0.22799999999999976</v>
      </c>
      <c r="D1611" s="2">
        <f t="shared" si="198"/>
        <v>7.7225999999999999</v>
      </c>
      <c r="E1611" s="2">
        <f t="shared" si="192"/>
        <v>7.881000000000002</v>
      </c>
      <c r="F1611" s="2">
        <f t="shared" si="193"/>
        <v>8.093300000000001</v>
      </c>
      <c r="G1611" s="2">
        <f t="shared" si="195"/>
        <v>7.4940400000000009</v>
      </c>
      <c r="H1611" s="2">
        <f t="shared" si="199"/>
        <v>7.0302199999999946</v>
      </c>
      <c r="I1611" s="2">
        <f t="array" ref="I1611">SUMPRODUCT(B1595:B1614, (ROW(B1595:B1614)-ROW(B1595)+1)) / (20*21/2)</f>
        <v>7.8998238095238094</v>
      </c>
      <c r="J1611" s="2">
        <f t="shared" si="194"/>
        <v>7.9105791199968305</v>
      </c>
      <c r="K1611" s="2">
        <f t="shared" si="196"/>
        <v>7.6194954328057518</v>
      </c>
    </row>
    <row r="1612" spans="1:11" ht="13.5" x14ac:dyDescent="0.25">
      <c r="A1612" s="3">
        <f>TITRES_STAT!B1615</f>
        <v>44361</v>
      </c>
      <c r="B1612" s="6">
        <f>TITRES_STAT!D1615</f>
        <v>7.8579999999999997</v>
      </c>
      <c r="C1612" s="2">
        <f t="shared" si="197"/>
        <v>0</v>
      </c>
      <c r="D1612" s="2">
        <f t="shared" si="198"/>
        <v>7.7212000000000005</v>
      </c>
      <c r="E1612" s="2">
        <f t="shared" ref="E1612:E1675" si="200">AVERAGE(B1603:B1612)</f>
        <v>7.8417000000000012</v>
      </c>
      <c r="F1612" s="2">
        <f t="shared" si="193"/>
        <v>8.0747999999999998</v>
      </c>
      <c r="G1612" s="2">
        <f t="shared" si="195"/>
        <v>7.5278800000000015</v>
      </c>
      <c r="H1612" s="2">
        <f t="shared" si="199"/>
        <v>7.0361799999999945</v>
      </c>
      <c r="I1612" s="2">
        <f t="array" ref="I1612">SUMPRODUCT(B1596:B1615, (ROW(B1596:B1615)-ROW(B1596)+1)) / (20*21/2)</f>
        <v>7.8842714285714282</v>
      </c>
      <c r="J1612" s="2">
        <f t="shared" si="194"/>
        <v>7.9055715847590369</v>
      </c>
      <c r="K1612" s="2">
        <f t="shared" si="196"/>
        <v>7.6288485530878791</v>
      </c>
    </row>
    <row r="1613" spans="1:11" ht="13.5" x14ac:dyDescent="0.25">
      <c r="A1613" s="3">
        <f>TITRES_STAT!B1616</f>
        <v>44362</v>
      </c>
      <c r="B1613" s="6">
        <f>TITRES_STAT!D1616</f>
        <v>7.8579999999999997</v>
      </c>
      <c r="C1613" s="2">
        <f t="shared" si="197"/>
        <v>0</v>
      </c>
      <c r="D1613" s="2">
        <f t="shared" si="198"/>
        <v>7.766799999999999</v>
      </c>
      <c r="E1613" s="2">
        <f t="shared" si="200"/>
        <v>7.8167000000000018</v>
      </c>
      <c r="F1613" s="2">
        <f t="shared" si="193"/>
        <v>8.0480499999999999</v>
      </c>
      <c r="G1613" s="2">
        <f t="shared" si="195"/>
        <v>7.5632200000000012</v>
      </c>
      <c r="H1613" s="2">
        <f t="shared" si="199"/>
        <v>7.0421399999999945</v>
      </c>
      <c r="I1613" s="2">
        <f t="array" ref="I1613">SUMPRODUCT(B1597:B1616, (ROW(B1597:B1616)-ROW(B1597)+1)) / (20*21/2)</f>
        <v>7.8712666666666662</v>
      </c>
      <c r="J1613" s="2">
        <f t="shared" si="194"/>
        <v>7.9010409576391281</v>
      </c>
      <c r="K1613" s="2">
        <f t="shared" si="196"/>
        <v>7.6378348843393349</v>
      </c>
    </row>
    <row r="1614" spans="1:11" ht="13.5" x14ac:dyDescent="0.25">
      <c r="A1614" s="3">
        <f>TITRES_STAT!B1617</f>
        <v>44363</v>
      </c>
      <c r="B1614" s="6">
        <f>TITRES_STAT!D1617</f>
        <v>7.8579999999999997</v>
      </c>
      <c r="C1614" s="2">
        <f t="shared" si="197"/>
        <v>0</v>
      </c>
      <c r="D1614" s="2">
        <f t="shared" si="198"/>
        <v>7.8123999999999993</v>
      </c>
      <c r="E1614" s="2">
        <f t="shared" si="200"/>
        <v>7.7917000000000005</v>
      </c>
      <c r="F1614" s="2">
        <f t="shared" si="193"/>
        <v>8.0213000000000001</v>
      </c>
      <c r="G1614" s="2">
        <f t="shared" si="195"/>
        <v>7.5987000000000009</v>
      </c>
      <c r="H1614" s="2">
        <f t="shared" si="199"/>
        <v>7.0480999999999963</v>
      </c>
      <c r="I1614" s="2">
        <f t="array" ref="I1614">SUMPRODUCT(B1598:B1617, (ROW(B1598:B1617)-ROW(B1598)+1)) / (20*21/2)</f>
        <v>7.860319047619047</v>
      </c>
      <c r="J1614" s="2">
        <f t="shared" si="194"/>
        <v>7.8969418188163534</v>
      </c>
      <c r="K1614" s="2">
        <f t="shared" si="196"/>
        <v>7.6464688104436744</v>
      </c>
    </row>
    <row r="1615" spans="1:11" ht="13.5" x14ac:dyDescent="0.25">
      <c r="A1615" s="3">
        <f>TITRES_STAT!B1618</f>
        <v>44364</v>
      </c>
      <c r="B1615" s="6">
        <f>TITRES_STAT!D1618</f>
        <v>7.8579999999999997</v>
      </c>
      <c r="C1615" s="2">
        <f t="shared" si="197"/>
        <v>0</v>
      </c>
      <c r="D1615" s="2">
        <f t="shared" si="198"/>
        <v>7.8579999999999997</v>
      </c>
      <c r="E1615" s="2">
        <f t="shared" si="200"/>
        <v>7.7909999999999995</v>
      </c>
      <c r="F1615" s="2">
        <f t="shared" si="193"/>
        <v>7.9945499999999994</v>
      </c>
      <c r="G1615" s="2">
        <f t="shared" si="195"/>
        <v>7.6306200000000013</v>
      </c>
      <c r="H1615" s="2">
        <f t="shared" si="199"/>
        <v>7.0531349999999948</v>
      </c>
      <c r="I1615" s="2">
        <f t="array" ref="I1615">SUMPRODUCT(B1599:B1618, (ROW(B1599:B1618)-ROW(B1599)+1)) / (20*21/2)</f>
        <v>7.8518857142857144</v>
      </c>
      <c r="J1615" s="2">
        <f t="shared" si="194"/>
        <v>7.8932330741671768</v>
      </c>
      <c r="K1615" s="2">
        <f t="shared" si="196"/>
        <v>7.6547641512105891</v>
      </c>
    </row>
    <row r="1616" spans="1:11" ht="13.5" x14ac:dyDescent="0.25">
      <c r="A1616" s="3">
        <f>TITRES_STAT!B1619</f>
        <v>44365</v>
      </c>
      <c r="B1616" s="6">
        <f>TITRES_STAT!D1619</f>
        <v>7.8579999999999997</v>
      </c>
      <c r="C1616" s="2">
        <f t="shared" si="197"/>
        <v>0</v>
      </c>
      <c r="D1616" s="2">
        <f t="shared" si="198"/>
        <v>7.8579999999999997</v>
      </c>
      <c r="E1616" s="2">
        <f t="shared" si="200"/>
        <v>7.7902999999999993</v>
      </c>
      <c r="F1616" s="2">
        <f t="shared" si="193"/>
        <v>7.9729499999999991</v>
      </c>
      <c r="G1616" s="2">
        <f t="shared" si="195"/>
        <v>7.6621400000000008</v>
      </c>
      <c r="H1616" s="2">
        <f t="shared" si="199"/>
        <v>7.0581699999999952</v>
      </c>
      <c r="I1616" s="2">
        <f t="array" ref="I1616">SUMPRODUCT(B1600:B1619, (ROW(B1600:B1619)-ROW(B1600)+1)) / (20*21/2)</f>
        <v>7.8460285714285716</v>
      </c>
      <c r="J1616" s="2">
        <f t="shared" si="194"/>
        <v>7.8898775432941122</v>
      </c>
      <c r="K1616" s="2">
        <f t="shared" si="196"/>
        <v>7.6627341844964487</v>
      </c>
    </row>
    <row r="1617" spans="1:11" ht="13.5" x14ac:dyDescent="0.25">
      <c r="A1617" s="3">
        <f>TITRES_STAT!B1620</f>
        <v>44368</v>
      </c>
      <c r="B1617" s="6">
        <f>TITRES_STAT!D1620</f>
        <v>7.8579999999999997</v>
      </c>
      <c r="C1617" s="2">
        <f t="shared" si="197"/>
        <v>0</v>
      </c>
      <c r="D1617" s="2">
        <f t="shared" si="198"/>
        <v>7.8579999999999997</v>
      </c>
      <c r="E1617" s="2">
        <f t="shared" si="200"/>
        <v>7.7896000000000001</v>
      </c>
      <c r="F1617" s="2">
        <f t="shared" si="193"/>
        <v>7.9465499999999993</v>
      </c>
      <c r="G1617" s="2">
        <f t="shared" si="195"/>
        <v>7.6924200000000011</v>
      </c>
      <c r="H1617" s="2">
        <f t="shared" si="199"/>
        <v>7.0632049999999946</v>
      </c>
      <c r="I1617" s="2">
        <f t="array" ref="I1617">SUMPRODUCT(B1601:B1620, (ROW(B1601:B1620)-ROW(B1601)+1)) / (20*21/2)</f>
        <v>7.8425523809523803</v>
      </c>
      <c r="J1617" s="2">
        <f t="shared" si="194"/>
        <v>7.8868415867899104</v>
      </c>
      <c r="K1617" s="2">
        <f t="shared" si="196"/>
        <v>7.6703916674573724</v>
      </c>
    </row>
    <row r="1618" spans="1:11" ht="13.5" x14ac:dyDescent="0.25">
      <c r="A1618" s="3">
        <f>TITRES_STAT!B1621</f>
        <v>44369</v>
      </c>
      <c r="B1618" s="6">
        <f>TITRES_STAT!D1621</f>
        <v>7.8579999999999997</v>
      </c>
      <c r="C1618" s="2">
        <f t="shared" si="197"/>
        <v>0</v>
      </c>
      <c r="D1618" s="2">
        <f t="shared" si="198"/>
        <v>7.8579999999999997</v>
      </c>
      <c r="E1618" s="2">
        <f t="shared" si="200"/>
        <v>7.8123999999999993</v>
      </c>
      <c r="F1618" s="2">
        <f t="shared" si="193"/>
        <v>7.9195000000000011</v>
      </c>
      <c r="G1618" s="2">
        <f t="shared" si="195"/>
        <v>7.7216000000000022</v>
      </c>
      <c r="H1618" s="2">
        <f t="shared" si="199"/>
        <v>7.0682399999999959</v>
      </c>
      <c r="I1618" s="2">
        <f t="array" ref="I1618">SUMPRODUCT(B1602:B1621, (ROW(B1602:B1621)-ROW(B1602)+1)) / (20*21/2)</f>
        <v>7.8402666666666665</v>
      </c>
      <c r="J1618" s="2">
        <f t="shared" si="194"/>
        <v>7.8840947690003951</v>
      </c>
      <c r="K1618" s="2">
        <f t="shared" si="196"/>
        <v>7.6777488569688481</v>
      </c>
    </row>
    <row r="1619" spans="1:11" ht="13.5" x14ac:dyDescent="0.25">
      <c r="A1619" s="3">
        <f>TITRES_STAT!B1622</f>
        <v>44370</v>
      </c>
      <c r="B1619" s="6">
        <f>TITRES_STAT!D1622</f>
        <v>7.8579999999999997</v>
      </c>
      <c r="C1619" s="2">
        <f t="shared" si="197"/>
        <v>0</v>
      </c>
      <c r="D1619" s="2">
        <f t="shared" si="198"/>
        <v>7.8579999999999997</v>
      </c>
      <c r="E1619" s="2">
        <f t="shared" si="200"/>
        <v>7.8351999999999986</v>
      </c>
      <c r="F1619" s="2">
        <f t="shared" si="193"/>
        <v>7.8945000000000007</v>
      </c>
      <c r="G1619" s="2">
        <f t="shared" si="195"/>
        <v>7.7509200000000025</v>
      </c>
      <c r="H1619" s="2">
        <f t="shared" si="199"/>
        <v>7.0732749999999953</v>
      </c>
      <c r="I1619" s="2">
        <f t="array" ref="I1619">SUMPRODUCT(B1603:B1622, (ROW(B1603:B1622)-ROW(B1603)+1)) / (20*21/2)</f>
        <v>7.8174571428571413</v>
      </c>
      <c r="J1619" s="2">
        <f t="shared" si="194"/>
        <v>7.8816095529051191</v>
      </c>
      <c r="K1619" s="2">
        <f t="shared" si="196"/>
        <v>7.6848175292445795</v>
      </c>
    </row>
    <row r="1620" spans="1:11" ht="13.5" x14ac:dyDescent="0.25">
      <c r="A1620" s="3">
        <f>TITRES_STAT!B1623</f>
        <v>44371</v>
      </c>
      <c r="B1620" s="6">
        <f>TITRES_STAT!D1623</f>
        <v>7.8579999999999997</v>
      </c>
      <c r="C1620" s="2">
        <f t="shared" si="197"/>
        <v>0</v>
      </c>
      <c r="D1620" s="2">
        <f t="shared" si="198"/>
        <v>7.8579999999999997</v>
      </c>
      <c r="E1620" s="2">
        <f t="shared" si="200"/>
        <v>7.8579999999999997</v>
      </c>
      <c r="F1620" s="2">
        <f t="shared" ref="F1620:F1683" si="201">AVERAGE(B1601:B1620)</f>
        <v>7.8820000000000023</v>
      </c>
      <c r="G1620" s="2">
        <f t="shared" si="195"/>
        <v>7.7801000000000018</v>
      </c>
      <c r="H1620" s="2">
        <f t="shared" si="199"/>
        <v>7.0783099999999957</v>
      </c>
      <c r="I1620" s="2">
        <f t="array" ref="I1620">SUMPRODUCT(B1604:B1623, (ROW(B1604:B1623)-ROW(B1604)+1)) / (20*21/2)</f>
        <v>7.7976047619047613</v>
      </c>
      <c r="J1620" s="2">
        <f t="shared" si="194"/>
        <v>7.8793610240570118</v>
      </c>
      <c r="K1620" s="2">
        <f t="shared" si="196"/>
        <v>7.691608998685969</v>
      </c>
    </row>
    <row r="1621" spans="1:11" ht="13.5" x14ac:dyDescent="0.25">
      <c r="A1621" s="3">
        <f>TITRES_STAT!B1624</f>
        <v>44372</v>
      </c>
      <c r="B1621" s="6">
        <f>TITRES_STAT!D1624</f>
        <v>7.8579999999999997</v>
      </c>
      <c r="C1621" s="2">
        <f t="shared" si="197"/>
        <v>0</v>
      </c>
      <c r="D1621" s="2">
        <f t="shared" si="198"/>
        <v>7.8579999999999997</v>
      </c>
      <c r="E1621" s="2">
        <f t="shared" si="200"/>
        <v>7.8579999999999997</v>
      </c>
      <c r="F1621" s="2">
        <f t="shared" si="201"/>
        <v>7.8695000000000022</v>
      </c>
      <c r="G1621" s="2">
        <f t="shared" si="195"/>
        <v>7.809280000000002</v>
      </c>
      <c r="H1621" s="2">
        <f t="shared" si="199"/>
        <v>7.083344999999996</v>
      </c>
      <c r="I1621" s="2">
        <f t="array" ref="I1621">SUMPRODUCT(B1605:B1624, (ROW(B1605:B1624)-ROW(B1605)+1)) / (20*21/2)</f>
        <v>7.7562190476190471</v>
      </c>
      <c r="J1621" s="2">
        <f t="shared" ref="J1621:J1684" si="202">$J$4*B1621+J1620*(1-$J$4)</f>
        <v>7.8773266408134868</v>
      </c>
      <c r="K1621" s="2">
        <f t="shared" si="196"/>
        <v>7.6981341359924018</v>
      </c>
    </row>
    <row r="1622" spans="1:11" ht="13.5" x14ac:dyDescent="0.25">
      <c r="A1622" s="3">
        <f>TITRES_STAT!B1625</f>
        <v>44375</v>
      </c>
      <c r="B1622" s="6">
        <f>TITRES_STAT!D1625</f>
        <v>7.63</v>
      </c>
      <c r="C1622" s="2">
        <f t="shared" si="197"/>
        <v>-0.22799999999999976</v>
      </c>
      <c r="D1622" s="2">
        <f t="shared" si="198"/>
        <v>7.8123999999999993</v>
      </c>
      <c r="E1622" s="2">
        <f t="shared" si="200"/>
        <v>7.8351999999999986</v>
      </c>
      <c r="F1622" s="2">
        <f t="shared" si="201"/>
        <v>7.8384500000000017</v>
      </c>
      <c r="G1622" s="2">
        <f t="shared" si="195"/>
        <v>7.8339000000000025</v>
      </c>
      <c r="H1622" s="2">
        <f t="shared" si="199"/>
        <v>7.0872399999999969</v>
      </c>
      <c r="I1622" s="2">
        <f t="array" ref="I1622">SUMPRODUCT(B1606:B1625, (ROW(B1606:B1625)-ROW(B1606)+1)) / (20*21/2)</f>
        <v>7.7386809523809523</v>
      </c>
      <c r="J1622" s="2">
        <f t="shared" si="202"/>
        <v>7.8537717226407739</v>
      </c>
      <c r="K1622" s="2">
        <f t="shared" si="196"/>
        <v>7.6954622090907385</v>
      </c>
    </row>
    <row r="1623" spans="1:11" ht="13.5" x14ac:dyDescent="0.25">
      <c r="A1623" s="3">
        <f>TITRES_STAT!B1626</f>
        <v>44376</v>
      </c>
      <c r="B1623" s="6">
        <f>TITRES_STAT!D1626</f>
        <v>7.63</v>
      </c>
      <c r="C1623" s="2">
        <f t="shared" si="197"/>
        <v>0</v>
      </c>
      <c r="D1623" s="2">
        <f t="shared" si="198"/>
        <v>7.766799999999999</v>
      </c>
      <c r="E1623" s="2">
        <f t="shared" si="200"/>
        <v>7.8123999999999985</v>
      </c>
      <c r="F1623" s="2">
        <f t="shared" si="201"/>
        <v>7.8145500000000014</v>
      </c>
      <c r="G1623" s="2">
        <f t="shared" si="195"/>
        <v>7.8571600000000013</v>
      </c>
      <c r="H1623" s="2">
        <f t="shared" si="199"/>
        <v>7.0911349999999977</v>
      </c>
      <c r="I1623" s="2">
        <f t="array" ref="I1623">SUMPRODUCT(B1607:B1626, (ROW(B1607:B1626)-ROW(B1607)+1)) / (20*21/2)</f>
        <v>7.7224333333333322</v>
      </c>
      <c r="J1623" s="2">
        <f t="shared" si="202"/>
        <v>7.832460130008319</v>
      </c>
      <c r="K1623" s="2">
        <f t="shared" si="196"/>
        <v>7.6928950636361995</v>
      </c>
    </row>
    <row r="1624" spans="1:11" ht="13.5" x14ac:dyDescent="0.25">
      <c r="A1624" s="3">
        <f>TITRES_STAT!B1627</f>
        <v>44377</v>
      </c>
      <c r="B1624" s="6">
        <f>TITRES_STAT!D1627</f>
        <v>7.38</v>
      </c>
      <c r="C1624" s="2">
        <f t="shared" si="197"/>
        <v>-0.25</v>
      </c>
      <c r="D1624" s="2">
        <f t="shared" si="198"/>
        <v>7.6712000000000007</v>
      </c>
      <c r="E1624" s="2">
        <f t="shared" si="200"/>
        <v>7.7645999999999988</v>
      </c>
      <c r="F1624" s="2">
        <f t="shared" si="201"/>
        <v>7.778150000000001</v>
      </c>
      <c r="G1624" s="2">
        <f t="shared" si="195"/>
        <v>7.8715800000000016</v>
      </c>
      <c r="H1624" s="2">
        <f t="shared" si="199"/>
        <v>7.093779999999998</v>
      </c>
      <c r="I1624" s="2">
        <f t="array" ref="I1624">SUMPRODUCT(B1608:B1627, (ROW(B1608:B1627)-ROW(B1608)+1)) / (20*21/2)</f>
        <v>7.707476190476191</v>
      </c>
      <c r="J1624" s="2">
        <f t="shared" si="202"/>
        <v>7.7893686890551459</v>
      </c>
      <c r="K1624" s="2">
        <f t="shared" si="196"/>
        <v>7.6806246689837998</v>
      </c>
    </row>
    <row r="1625" spans="1:11" ht="13.5" x14ac:dyDescent="0.25">
      <c r="A1625" s="3">
        <f>TITRES_STAT!B1628</f>
        <v>44378</v>
      </c>
      <c r="B1625" s="6">
        <f>TITRES_STAT!D1628</f>
        <v>7.5940000000000003</v>
      </c>
      <c r="C1625" s="2">
        <f t="shared" si="197"/>
        <v>0.21400000000000041</v>
      </c>
      <c r="D1625" s="2">
        <f t="shared" si="198"/>
        <v>7.6183999999999994</v>
      </c>
      <c r="E1625" s="2">
        <f t="shared" si="200"/>
        <v>7.7381999999999991</v>
      </c>
      <c r="F1625" s="2">
        <f t="shared" si="201"/>
        <v>7.7645999999999997</v>
      </c>
      <c r="G1625" s="2">
        <f t="shared" si="195"/>
        <v>7.8863000000000012</v>
      </c>
      <c r="H1625" s="2">
        <f t="shared" si="199"/>
        <v>7.0974949999999986</v>
      </c>
      <c r="I1625" s="2">
        <f t="array" ref="I1625">SUMPRODUCT(B1609:B1628, (ROW(B1609:B1628)-ROW(B1609)+1)) / (20*21/2)</f>
        <v>7.6938095238095228</v>
      </c>
      <c r="J1625" s="2">
        <f t="shared" si="202"/>
        <v>7.7707621472403696</v>
      </c>
      <c r="K1625" s="2">
        <f t="shared" si="196"/>
        <v>7.6772276231412979</v>
      </c>
    </row>
    <row r="1626" spans="1:11" ht="13.5" x14ac:dyDescent="0.25">
      <c r="A1626" s="3">
        <f>TITRES_STAT!B1629</f>
        <v>44379</v>
      </c>
      <c r="B1626" s="6">
        <f>TITRES_STAT!D1629</f>
        <v>7.5940000000000003</v>
      </c>
      <c r="C1626" s="2">
        <f t="shared" si="197"/>
        <v>0</v>
      </c>
      <c r="D1626" s="2">
        <f t="shared" si="198"/>
        <v>7.5656000000000008</v>
      </c>
      <c r="E1626" s="2">
        <f t="shared" si="200"/>
        <v>7.7117999999999993</v>
      </c>
      <c r="F1626" s="2">
        <f t="shared" si="201"/>
        <v>7.7510499999999993</v>
      </c>
      <c r="G1626" s="2">
        <f t="shared" si="195"/>
        <v>7.8969200000000015</v>
      </c>
      <c r="H1626" s="2">
        <f t="shared" si="199"/>
        <v>7.1012799999999983</v>
      </c>
      <c r="I1626" s="2">
        <f t="array" ref="I1626">SUMPRODUCT(B1610:B1629, (ROW(B1610:B1629)-ROW(B1610)+1)) / (20*21/2)</f>
        <v>7.6803142857142852</v>
      </c>
      <c r="J1626" s="2">
        <f t="shared" si="202"/>
        <v>7.7539276570270008</v>
      </c>
      <c r="K1626" s="2">
        <f t="shared" si="196"/>
        <v>7.6739637947828161</v>
      </c>
    </row>
    <row r="1627" spans="1:11" ht="13.5" x14ac:dyDescent="0.25">
      <c r="A1627" s="3">
        <f>TITRES_STAT!B1630</f>
        <v>44382</v>
      </c>
      <c r="B1627" s="6">
        <f>TITRES_STAT!D1630</f>
        <v>7.5940000000000003</v>
      </c>
      <c r="C1627" s="2">
        <f t="shared" si="197"/>
        <v>0</v>
      </c>
      <c r="D1627" s="2">
        <f t="shared" si="198"/>
        <v>7.5584000000000007</v>
      </c>
      <c r="E1627" s="2">
        <f t="shared" si="200"/>
        <v>7.6853999999999996</v>
      </c>
      <c r="F1627" s="2">
        <f t="shared" si="201"/>
        <v>7.7374999999999998</v>
      </c>
      <c r="G1627" s="2">
        <f t="shared" si="195"/>
        <v>7.9063000000000008</v>
      </c>
      <c r="H1627" s="2">
        <f t="shared" si="199"/>
        <v>7.1050649999999989</v>
      </c>
      <c r="I1627" s="2">
        <f t="array" ref="I1627">SUMPRODUCT(B1611:B1630, (ROW(B1611:B1630)-ROW(B1611)+1)) / (20*21/2)</f>
        <v>7.6458476190476183</v>
      </c>
      <c r="J1627" s="2">
        <f t="shared" si="202"/>
        <v>7.7386964515958576</v>
      </c>
      <c r="K1627" s="2">
        <f t="shared" si="196"/>
        <v>7.6708279596932947</v>
      </c>
    </row>
    <row r="1628" spans="1:11" ht="13.5" x14ac:dyDescent="0.25">
      <c r="A1628" s="3">
        <f>TITRES_STAT!B1631</f>
        <v>44383</v>
      </c>
      <c r="B1628" s="6">
        <f>TITRES_STAT!D1631</f>
        <v>7.5940000000000003</v>
      </c>
      <c r="C1628" s="2">
        <f t="shared" si="197"/>
        <v>0</v>
      </c>
      <c r="D1628" s="2">
        <f t="shared" si="198"/>
        <v>7.5511999999999997</v>
      </c>
      <c r="E1628" s="2">
        <f t="shared" si="200"/>
        <v>7.6589999999999989</v>
      </c>
      <c r="F1628" s="2">
        <f t="shared" si="201"/>
        <v>7.7356999999999987</v>
      </c>
      <c r="G1628" s="2">
        <f t="shared" si="195"/>
        <v>7.9177400000000011</v>
      </c>
      <c r="H1628" s="2">
        <f t="shared" si="199"/>
        <v>7.1088499999999986</v>
      </c>
      <c r="I1628" s="2">
        <f t="array" ref="I1628">SUMPRODUCT(B1612:B1631, (ROW(B1612:B1631)-ROW(B1612)+1)) / (20*21/2)</f>
        <v>7.6126095238095237</v>
      </c>
      <c r="J1628" s="2">
        <f t="shared" si="202"/>
        <v>7.7249158371581563</v>
      </c>
      <c r="K1628" s="2">
        <f t="shared" si="196"/>
        <v>7.6678150985288518</v>
      </c>
    </row>
    <row r="1629" spans="1:11" ht="13.5" x14ac:dyDescent="0.25">
      <c r="A1629" s="3">
        <f>TITRES_STAT!B1632</f>
        <v>44384</v>
      </c>
      <c r="B1629" s="6">
        <f>TITRES_STAT!D1632</f>
        <v>7.5940000000000003</v>
      </c>
      <c r="C1629" s="2">
        <f t="shared" si="197"/>
        <v>0</v>
      </c>
      <c r="D1629" s="2">
        <f t="shared" si="198"/>
        <v>7.5939999999999994</v>
      </c>
      <c r="E1629" s="2">
        <f t="shared" si="200"/>
        <v>7.6325999999999992</v>
      </c>
      <c r="F1629" s="2">
        <f t="shared" si="201"/>
        <v>7.7338999999999984</v>
      </c>
      <c r="G1629" s="2">
        <f t="shared" si="195"/>
        <v>7.9323199999999998</v>
      </c>
      <c r="H1629" s="2">
        <f t="shared" si="199"/>
        <v>7.112635</v>
      </c>
      <c r="I1629" s="2">
        <f t="array" ref="I1629">SUMPRODUCT(B1613:B1632, (ROW(B1613:B1632)-ROW(B1613)+1)) / (20*21/2)</f>
        <v>7.561971428571427</v>
      </c>
      <c r="J1629" s="2">
        <f t="shared" si="202"/>
        <v>7.712447662190713</v>
      </c>
      <c r="K1629" s="2">
        <f t="shared" si="196"/>
        <v>7.6649203887826225</v>
      </c>
    </row>
    <row r="1630" spans="1:11" ht="13.5" x14ac:dyDescent="0.25">
      <c r="A1630" s="3">
        <f>TITRES_STAT!B1633</f>
        <v>44385</v>
      </c>
      <c r="B1630" s="6">
        <f>TITRES_STAT!D1633</f>
        <v>7.3719999999999999</v>
      </c>
      <c r="C1630" s="2">
        <f t="shared" si="197"/>
        <v>-0.22200000000000042</v>
      </c>
      <c r="D1630" s="2">
        <f t="shared" si="198"/>
        <v>7.5496000000000008</v>
      </c>
      <c r="E1630" s="2">
        <f t="shared" si="200"/>
        <v>7.5840000000000005</v>
      </c>
      <c r="F1630" s="2">
        <f t="shared" si="201"/>
        <v>7.7209999999999983</v>
      </c>
      <c r="G1630" s="2">
        <f t="shared" si="195"/>
        <v>7.9386200000000011</v>
      </c>
      <c r="H1630" s="2">
        <f t="shared" si="199"/>
        <v>7.1153100000000009</v>
      </c>
      <c r="I1630" s="2">
        <f t="array" ref="I1630">SUMPRODUCT(B1614:B1633, (ROW(B1614:B1633)-ROW(B1614)+1)) / (20*21/2)</f>
        <v>7.5146333333333324</v>
      </c>
      <c r="J1630" s="2">
        <f t="shared" si="202"/>
        <v>7.6800240753154068</v>
      </c>
      <c r="K1630" s="2">
        <f t="shared" si="196"/>
        <v>7.6534333147127152</v>
      </c>
    </row>
    <row r="1631" spans="1:11" ht="13.5" x14ac:dyDescent="0.25">
      <c r="A1631" s="3">
        <f>TITRES_STAT!B1634</f>
        <v>44386</v>
      </c>
      <c r="B1631" s="6">
        <f>TITRES_STAT!D1634</f>
        <v>7.3719999999999999</v>
      </c>
      <c r="C1631" s="2">
        <f t="shared" si="197"/>
        <v>0</v>
      </c>
      <c r="D1631" s="2">
        <f t="shared" si="198"/>
        <v>7.5051999999999994</v>
      </c>
      <c r="E1631" s="2">
        <f t="shared" si="200"/>
        <v>7.5354000000000001</v>
      </c>
      <c r="F1631" s="2">
        <f t="shared" si="201"/>
        <v>7.6966999999999981</v>
      </c>
      <c r="G1631" s="2">
        <f t="shared" si="195"/>
        <v>7.9365600000000009</v>
      </c>
      <c r="H1631" s="2">
        <f t="shared" si="199"/>
        <v>7.1189400000000012</v>
      </c>
      <c r="I1631" s="2">
        <f t="array" ref="I1631">SUMPRODUCT(B1615:B1634, (ROW(B1615:B1634)-ROW(B1615)+1)) / (20*21/2)</f>
        <v>7.4705952380952381</v>
      </c>
      <c r="J1631" s="2">
        <f t="shared" si="202"/>
        <v>7.6506884490948917</v>
      </c>
      <c r="K1631" s="2">
        <f t="shared" si="196"/>
        <v>7.6423967141357458</v>
      </c>
    </row>
    <row r="1632" spans="1:11" ht="13.5" x14ac:dyDescent="0.25">
      <c r="A1632" s="3">
        <f>TITRES_STAT!B1635</f>
        <v>44389</v>
      </c>
      <c r="B1632" s="6">
        <f>TITRES_STAT!D1635</f>
        <v>7.165</v>
      </c>
      <c r="C1632" s="2">
        <f t="shared" si="197"/>
        <v>-0.20699999999999985</v>
      </c>
      <c r="D1632" s="2">
        <f t="shared" si="198"/>
        <v>7.4194000000000004</v>
      </c>
      <c r="E1632" s="2">
        <f t="shared" si="200"/>
        <v>7.488900000000001</v>
      </c>
      <c r="F1632" s="2">
        <f t="shared" si="201"/>
        <v>7.662049999999998</v>
      </c>
      <c r="G1632" s="2">
        <f t="shared" si="195"/>
        <v>7.9259800000000009</v>
      </c>
      <c r="H1632" s="2">
        <f t="shared" si="199"/>
        <v>7.1215350000000024</v>
      </c>
      <c r="I1632" s="2">
        <f t="array" ref="I1632">SUMPRODUCT(B1616:B1635, (ROW(B1616:B1635)-ROW(B1616)+1)) / (20*21/2)</f>
        <v>7.4278571428571425</v>
      </c>
      <c r="J1632" s="2">
        <f t="shared" si="202"/>
        <v>7.6044324063239497</v>
      </c>
      <c r="K1632" s="2">
        <f t="shared" si="196"/>
        <v>7.6236752743657172</v>
      </c>
    </row>
    <row r="1633" spans="1:11" ht="13.5" x14ac:dyDescent="0.25">
      <c r="A1633" s="3">
        <f>TITRES_STAT!B1636</f>
        <v>44390</v>
      </c>
      <c r="B1633" s="6">
        <f>TITRES_STAT!D1636</f>
        <v>7.165</v>
      </c>
      <c r="C1633" s="2">
        <f t="shared" si="197"/>
        <v>0</v>
      </c>
      <c r="D1633" s="2">
        <f t="shared" si="198"/>
        <v>7.3335999999999997</v>
      </c>
      <c r="E1633" s="2">
        <f t="shared" si="200"/>
        <v>7.442400000000001</v>
      </c>
      <c r="F1633" s="2">
        <f t="shared" si="201"/>
        <v>7.6273999999999971</v>
      </c>
      <c r="G1633" s="2">
        <f t="shared" si="195"/>
        <v>7.9108800000000024</v>
      </c>
      <c r="H1633" s="2">
        <f t="shared" si="199"/>
        <v>7.124130000000001</v>
      </c>
      <c r="I1633" s="2">
        <f t="array" ref="I1633">SUMPRODUCT(B1617:B1636, (ROW(B1617:B1636)-ROW(B1617)+1)) / (20*21/2)</f>
        <v>7.388519047619047</v>
      </c>
      <c r="J1633" s="2">
        <f t="shared" si="202"/>
        <v>7.5625817009597638</v>
      </c>
      <c r="K1633" s="2">
        <f t="shared" si="196"/>
        <v>7.605688008704317</v>
      </c>
    </row>
    <row r="1634" spans="1:11" ht="13.5" x14ac:dyDescent="0.25">
      <c r="A1634" s="3">
        <f>TITRES_STAT!B1637</f>
        <v>44391</v>
      </c>
      <c r="B1634" s="6">
        <f>TITRES_STAT!D1637</f>
        <v>7.165</v>
      </c>
      <c r="C1634" s="2">
        <f t="shared" si="197"/>
        <v>0</v>
      </c>
      <c r="D1634" s="2">
        <f t="shared" si="198"/>
        <v>7.2477999999999998</v>
      </c>
      <c r="E1634" s="2">
        <f t="shared" si="200"/>
        <v>7.4209000000000005</v>
      </c>
      <c r="F1634" s="2">
        <f t="shared" si="201"/>
        <v>7.592749999999997</v>
      </c>
      <c r="G1634" s="2">
        <f t="shared" si="195"/>
        <v>7.8938600000000019</v>
      </c>
      <c r="H1634" s="2">
        <f t="shared" si="199"/>
        <v>7.1267250000000013</v>
      </c>
      <c r="I1634" s="2">
        <f t="array" ref="I1634">SUMPRODUCT(B1618:B1637, (ROW(B1618:B1637)-ROW(B1618)+1)) / (20*21/2)</f>
        <v>7.3525809523809542</v>
      </c>
      <c r="J1634" s="2">
        <f t="shared" si="202"/>
        <v>7.5247167770588339</v>
      </c>
      <c r="K1634" s="2">
        <f t="shared" si="196"/>
        <v>7.5884061260100308</v>
      </c>
    </row>
    <row r="1635" spans="1:11" ht="13.5" x14ac:dyDescent="0.25">
      <c r="A1635" s="3">
        <f>TITRES_STAT!B1638</f>
        <v>44392</v>
      </c>
      <c r="B1635" s="6">
        <f>TITRES_STAT!D1638</f>
        <v>7.1440000000000001</v>
      </c>
      <c r="C1635" s="2">
        <f t="shared" si="197"/>
        <v>-2.0999999999999908E-2</v>
      </c>
      <c r="D1635" s="2">
        <f t="shared" si="198"/>
        <v>7.2021999999999995</v>
      </c>
      <c r="E1635" s="2">
        <f t="shared" si="200"/>
        <v>7.3759000000000015</v>
      </c>
      <c r="F1635" s="2">
        <f t="shared" si="201"/>
        <v>7.5570499999999985</v>
      </c>
      <c r="G1635" s="2">
        <f t="shared" si="195"/>
        <v>7.8750600000000022</v>
      </c>
      <c r="H1635" s="2">
        <f t="shared" si="199"/>
        <v>7.1292150000000012</v>
      </c>
      <c r="I1635" s="2">
        <f t="array" ref="I1635">SUMPRODUCT(B1619:B1638, (ROW(B1619:B1638)-ROW(B1619)+1)) / (20*21/2)</f>
        <v>7.3200428571428588</v>
      </c>
      <c r="J1635" s="2">
        <f t="shared" si="202"/>
        <v>7.4884580363865636</v>
      </c>
      <c r="K1635" s="2">
        <f t="shared" si="196"/>
        <v>7.5709784347939513</v>
      </c>
    </row>
    <row r="1636" spans="1:11" ht="13.5" x14ac:dyDescent="0.25">
      <c r="A1636" s="3">
        <f>TITRES_STAT!B1639</f>
        <v>44393</v>
      </c>
      <c r="B1636" s="6">
        <f>TITRES_STAT!D1639</f>
        <v>7.1440000000000001</v>
      </c>
      <c r="C1636" s="2">
        <f t="shared" si="197"/>
        <v>0</v>
      </c>
      <c r="D1636" s="2">
        <f t="shared" si="198"/>
        <v>7.1566000000000001</v>
      </c>
      <c r="E1636" s="2">
        <f t="shared" si="200"/>
        <v>7.3308999999999997</v>
      </c>
      <c r="F1636" s="2">
        <f t="shared" si="201"/>
        <v>7.52135</v>
      </c>
      <c r="G1636" s="2">
        <f t="shared" si="195"/>
        <v>7.851460000000003</v>
      </c>
      <c r="H1636" s="2">
        <f t="shared" si="199"/>
        <v>7.131705000000002</v>
      </c>
      <c r="I1636" s="2">
        <f t="array" ref="I1636">SUMPRODUCT(B1620:B1639, (ROW(B1620:B1639)-ROW(B1620)+1)) / (20*21/2)</f>
        <v>7.2909047619047627</v>
      </c>
      <c r="J1636" s="2">
        <f t="shared" si="202"/>
        <v>7.455652509111653</v>
      </c>
      <c r="K1636" s="2">
        <f t="shared" si="196"/>
        <v>7.5542341824490906</v>
      </c>
    </row>
    <row r="1637" spans="1:11" ht="13.5" x14ac:dyDescent="0.25">
      <c r="A1637" s="3">
        <f>TITRES_STAT!B1640</f>
        <v>44396</v>
      </c>
      <c r="B1637" s="6">
        <f>TITRES_STAT!D1640</f>
        <v>7.1440000000000001</v>
      </c>
      <c r="C1637" s="2">
        <f t="shared" si="197"/>
        <v>0</v>
      </c>
      <c r="D1637" s="2">
        <f t="shared" si="198"/>
        <v>7.1524000000000001</v>
      </c>
      <c r="E1637" s="2">
        <f t="shared" si="200"/>
        <v>7.2859000000000007</v>
      </c>
      <c r="F1637" s="2">
        <f t="shared" si="201"/>
        <v>7.4856500000000015</v>
      </c>
      <c r="G1637" s="2">
        <f t="shared" si="195"/>
        <v>7.8278600000000029</v>
      </c>
      <c r="H1637" s="2">
        <f t="shared" si="199"/>
        <v>7.134195000000001</v>
      </c>
      <c r="I1637" s="2">
        <f t="array" ref="I1637">SUMPRODUCT(B1621:B1640, (ROW(B1621:B1640)-ROW(B1621)+1)) / (20*21/2)</f>
        <v>7.2651666666666683</v>
      </c>
      <c r="J1637" s="2">
        <f t="shared" si="202"/>
        <v>7.4259713177676856</v>
      </c>
      <c r="K1637" s="2">
        <f t="shared" si="196"/>
        <v>7.5381465674510872</v>
      </c>
    </row>
    <row r="1638" spans="1:11" ht="13.5" x14ac:dyDescent="0.25">
      <c r="A1638" s="3">
        <f>TITRES_STAT!B1641</f>
        <v>44399</v>
      </c>
      <c r="B1638" s="6">
        <f>TITRES_STAT!D1641</f>
        <v>7.1440000000000001</v>
      </c>
      <c r="C1638" s="2">
        <f t="shared" si="197"/>
        <v>0</v>
      </c>
      <c r="D1638" s="2">
        <f t="shared" si="198"/>
        <v>7.1482000000000001</v>
      </c>
      <c r="E1638" s="2">
        <f t="shared" si="200"/>
        <v>7.2409000000000008</v>
      </c>
      <c r="F1638" s="2">
        <f t="shared" si="201"/>
        <v>7.4499500000000012</v>
      </c>
      <c r="G1638" s="2">
        <f t="shared" si="195"/>
        <v>7.8076800000000022</v>
      </c>
      <c r="H1638" s="2">
        <f t="shared" si="199"/>
        <v>7.1366850000000008</v>
      </c>
      <c r="I1638" s="2">
        <f t="array" ref="I1638">SUMPRODUCT(B1622:B1641, (ROW(B1622:B1641)-ROW(B1622)+1)) / (20*21/2)</f>
        <v>7.2428285714285723</v>
      </c>
      <c r="J1638" s="2">
        <f t="shared" si="202"/>
        <v>7.3991169065517157</v>
      </c>
      <c r="K1638" s="2">
        <f t="shared" si="196"/>
        <v>7.5226898393157509</v>
      </c>
    </row>
    <row r="1639" spans="1:11" ht="13.5" x14ac:dyDescent="0.25">
      <c r="A1639" s="3">
        <f>TITRES_STAT!B1642</f>
        <v>44400</v>
      </c>
      <c r="B1639" s="6">
        <f>TITRES_STAT!D1642</f>
        <v>7.1440000000000001</v>
      </c>
      <c r="C1639" s="2">
        <f t="shared" si="197"/>
        <v>0</v>
      </c>
      <c r="D1639" s="2">
        <f t="shared" si="198"/>
        <v>7.1440000000000001</v>
      </c>
      <c r="E1639" s="2">
        <f t="shared" si="200"/>
        <v>7.1959</v>
      </c>
      <c r="F1639" s="2">
        <f t="shared" si="201"/>
        <v>7.4142500000000009</v>
      </c>
      <c r="G1639" s="2">
        <f t="shared" si="195"/>
        <v>7.7876400000000023</v>
      </c>
      <c r="H1639" s="2">
        <f t="shared" si="199"/>
        <v>7.1391749999999998</v>
      </c>
      <c r="I1639" s="2">
        <f t="array" ref="I1639">SUMPRODUCT(B1623:B1642, (ROW(B1623:B1642)-ROW(B1623)+1)) / (20*21/2)</f>
        <v>7.2238904761904772</v>
      </c>
      <c r="J1639" s="2">
        <f t="shared" si="202"/>
        <v>7.3748200583086954</v>
      </c>
      <c r="K1639" s="2">
        <f t="shared" si="196"/>
        <v>7.5078392573818</v>
      </c>
    </row>
    <row r="1640" spans="1:11" ht="13.5" x14ac:dyDescent="0.25">
      <c r="A1640" s="3">
        <f>TITRES_STAT!B1643</f>
        <v>44403</v>
      </c>
      <c r="B1640" s="6">
        <f>TITRES_STAT!D1643</f>
        <v>7.1440000000000001</v>
      </c>
      <c r="C1640" s="2">
        <f t="shared" si="197"/>
        <v>0</v>
      </c>
      <c r="D1640" s="2">
        <f t="shared" si="198"/>
        <v>7.1440000000000001</v>
      </c>
      <c r="E1640" s="2">
        <f t="shared" si="200"/>
        <v>7.1730999999999998</v>
      </c>
      <c r="F1640" s="2">
        <f t="shared" si="201"/>
        <v>7.3785500000000024</v>
      </c>
      <c r="G1640" s="2">
        <f t="shared" si="195"/>
        <v>7.7677400000000034</v>
      </c>
      <c r="H1640" s="2">
        <f t="shared" si="199"/>
        <v>7.1416650000000015</v>
      </c>
      <c r="I1640" s="2">
        <f t="array" ref="I1640">SUMPRODUCT(B1624:B1643, (ROW(B1624:B1643)-ROW(B1624)+1)) / (20*21/2)</f>
        <v>7.2072666666666683</v>
      </c>
      <c r="J1640" s="2">
        <f t="shared" si="202"/>
        <v>7.3528371956126293</v>
      </c>
      <c r="K1640" s="2">
        <f t="shared" si="196"/>
        <v>7.4935710512099654</v>
      </c>
    </row>
    <row r="1641" spans="1:11" ht="13.5" x14ac:dyDescent="0.25">
      <c r="A1641" s="3">
        <f>TITRES_STAT!B1644</f>
        <v>44404</v>
      </c>
      <c r="B1641" s="6">
        <f>TITRES_STAT!D1644</f>
        <v>7.1440000000000001</v>
      </c>
      <c r="C1641" s="2">
        <f t="shared" si="197"/>
        <v>0</v>
      </c>
      <c r="D1641" s="2">
        <f t="shared" si="198"/>
        <v>7.1440000000000001</v>
      </c>
      <c r="E1641" s="2">
        <f t="shared" si="200"/>
        <v>7.1502999999999997</v>
      </c>
      <c r="F1641" s="2">
        <f t="shared" si="201"/>
        <v>7.342850000000003</v>
      </c>
      <c r="G1641" s="2">
        <f t="shared" si="195"/>
        <v>7.7460600000000035</v>
      </c>
      <c r="H1641" s="2">
        <f t="shared" si="199"/>
        <v>7.1441550000000014</v>
      </c>
      <c r="I1641" s="2">
        <f t="array" ref="I1641">SUMPRODUCT(B1625:B1644, (ROW(B1625:B1644)-ROW(B1625)+1)) / (20*21/2)</f>
        <v>7.2133380952380959</v>
      </c>
      <c r="J1641" s="2">
        <f t="shared" si="202"/>
        <v>7.3329479388876173</v>
      </c>
      <c r="K1641" s="2">
        <f t="shared" si="196"/>
        <v>7.4798623825350656</v>
      </c>
    </row>
    <row r="1642" spans="1:11" ht="13.5" x14ac:dyDescent="0.25">
      <c r="A1642" s="3">
        <f>TITRES_STAT!B1645</f>
        <v>44405</v>
      </c>
      <c r="B1642" s="6">
        <f>TITRES_STAT!D1645</f>
        <v>7.1440000000000001</v>
      </c>
      <c r="C1642" s="2">
        <f t="shared" si="197"/>
        <v>0</v>
      </c>
      <c r="D1642" s="2">
        <f t="shared" si="198"/>
        <v>7.1440000000000001</v>
      </c>
      <c r="E1642" s="2">
        <f t="shared" si="200"/>
        <v>7.1482000000000001</v>
      </c>
      <c r="F1642" s="2">
        <f t="shared" si="201"/>
        <v>7.3185500000000037</v>
      </c>
      <c r="G1642" s="2">
        <f t="shared" si="195"/>
        <v>7.7243800000000036</v>
      </c>
      <c r="H1642" s="2">
        <f t="shared" si="199"/>
        <v>7.1466450000000021</v>
      </c>
      <c r="I1642" s="2">
        <f t="array" ref="I1642">SUMPRODUCT(B1626:B1645, (ROW(B1626:B1645)-ROW(B1626)+1)) / (20*21/2)</f>
        <v>7.1991333333333323</v>
      </c>
      <c r="J1642" s="2">
        <f t="shared" si="202"/>
        <v>7.3149528970887969</v>
      </c>
      <c r="K1642" s="2">
        <f t="shared" si="196"/>
        <v>7.4666913087101614</v>
      </c>
    </row>
    <row r="1643" spans="1:11" ht="13.5" x14ac:dyDescent="0.25">
      <c r="A1643" s="3">
        <f>TITRES_STAT!B1646</f>
        <v>44406</v>
      </c>
      <c r="B1643" s="6">
        <f>TITRES_STAT!D1646</f>
        <v>7.1440000000000001</v>
      </c>
      <c r="C1643" s="2">
        <f t="shared" si="197"/>
        <v>0</v>
      </c>
      <c r="D1643" s="2">
        <f t="shared" si="198"/>
        <v>7.1440000000000001</v>
      </c>
      <c r="E1643" s="2">
        <f t="shared" si="200"/>
        <v>7.1460999999999997</v>
      </c>
      <c r="F1643" s="2">
        <f t="shared" si="201"/>
        <v>7.2942500000000026</v>
      </c>
      <c r="G1643" s="2">
        <f t="shared" si="195"/>
        <v>7.6994000000000025</v>
      </c>
      <c r="H1643" s="2">
        <f t="shared" si="199"/>
        <v>7.149135000000002</v>
      </c>
      <c r="I1643" s="2">
        <f t="array" ref="I1643">SUMPRODUCT(B1627:B1646, (ROW(B1627:B1646)-ROW(B1627)+1)) / (20*21/2)</f>
        <v>7.1870714285714277</v>
      </c>
      <c r="J1643" s="2">
        <f t="shared" si="202"/>
        <v>7.2986716687946256</v>
      </c>
      <c r="K1643" s="2">
        <f t="shared" si="196"/>
        <v>7.454036747584273</v>
      </c>
    </row>
    <row r="1644" spans="1:11" ht="13.5" x14ac:dyDescent="0.25">
      <c r="A1644" s="3">
        <f>TITRES_STAT!B1647</f>
        <v>44407</v>
      </c>
      <c r="B1644" s="6">
        <f>TITRES_STAT!D1647</f>
        <v>7.3579999999999997</v>
      </c>
      <c r="C1644" s="2">
        <f t="shared" si="197"/>
        <v>0.21399999999999952</v>
      </c>
      <c r="D1644" s="2">
        <f t="shared" si="198"/>
        <v>7.1867999999999999</v>
      </c>
      <c r="E1644" s="2">
        <f t="shared" si="200"/>
        <v>7.1654</v>
      </c>
      <c r="F1644" s="2">
        <f t="shared" si="201"/>
        <v>7.2931500000000025</v>
      </c>
      <c r="G1644" s="2">
        <f t="shared" si="195"/>
        <v>7.6787000000000036</v>
      </c>
      <c r="H1644" s="2">
        <f t="shared" si="199"/>
        <v>7.1526950000000014</v>
      </c>
      <c r="I1644" s="2">
        <f t="array" ref="I1644">SUMPRODUCT(B1628:B1647, (ROW(B1628:B1647)-ROW(B1628)+1)) / (20*21/2)</f>
        <v>7.1771523809523821</v>
      </c>
      <c r="J1644" s="2">
        <f t="shared" si="202"/>
        <v>7.3043219860522797</v>
      </c>
      <c r="K1644" s="2">
        <f t="shared" si="196"/>
        <v>7.4502706006201844</v>
      </c>
    </row>
    <row r="1645" spans="1:11" ht="13.5" x14ac:dyDescent="0.25">
      <c r="A1645" s="3">
        <f>TITRES_STAT!B1648</f>
        <v>44410</v>
      </c>
      <c r="B1645" s="6">
        <f>TITRES_STAT!D1648</f>
        <v>7.1440000000000001</v>
      </c>
      <c r="C1645" s="2">
        <f t="shared" si="197"/>
        <v>-0.21399999999999952</v>
      </c>
      <c r="D1645" s="2">
        <f t="shared" si="198"/>
        <v>7.1868000000000007</v>
      </c>
      <c r="E1645" s="2">
        <f t="shared" si="200"/>
        <v>7.1654</v>
      </c>
      <c r="F1645" s="2">
        <f t="shared" si="201"/>
        <v>7.2706500000000034</v>
      </c>
      <c r="G1645" s="2">
        <f t="shared" si="195"/>
        <v>7.6537200000000034</v>
      </c>
      <c r="H1645" s="2">
        <f t="shared" si="199"/>
        <v>7.1551850000000012</v>
      </c>
      <c r="I1645" s="2">
        <f t="array" ref="I1645">SUMPRODUCT(B1629:B1648, (ROW(B1629:B1648)-ROW(B1629)+1)) / (20*21/2)</f>
        <v>7.1693761904761901</v>
      </c>
      <c r="J1645" s="2">
        <f t="shared" si="202"/>
        <v>7.2890532254758718</v>
      </c>
      <c r="K1645" s="2">
        <f t="shared" si="196"/>
        <v>7.4382599888311578</v>
      </c>
    </row>
    <row r="1646" spans="1:11" ht="13.5" x14ac:dyDescent="0.25">
      <c r="A1646" s="3">
        <f>TITRES_STAT!B1649</f>
        <v>44411</v>
      </c>
      <c r="B1646" s="6">
        <f>TITRES_STAT!D1649</f>
        <v>7.1440000000000001</v>
      </c>
      <c r="C1646" s="2">
        <f t="shared" si="197"/>
        <v>0</v>
      </c>
      <c r="D1646" s="2">
        <f t="shared" si="198"/>
        <v>7.1867999999999999</v>
      </c>
      <c r="E1646" s="2">
        <f t="shared" si="200"/>
        <v>7.1654</v>
      </c>
      <c r="F1646" s="2">
        <f t="shared" si="201"/>
        <v>7.2481500000000025</v>
      </c>
      <c r="G1646" s="2">
        <f t="shared" si="195"/>
        <v>7.6308000000000025</v>
      </c>
      <c r="H1646" s="2">
        <f t="shared" si="199"/>
        <v>7.1576750000000011</v>
      </c>
      <c r="I1646" s="2">
        <f t="array" ref="I1646">SUMPRODUCT(B1630:B1649, (ROW(B1630:B1649)-ROW(B1630)+1)) / (20*21/2)</f>
        <v>7.1637428571428572</v>
      </c>
      <c r="J1646" s="2">
        <f t="shared" si="202"/>
        <v>7.2752386325734077</v>
      </c>
      <c r="K1646" s="2">
        <f t="shared" si="196"/>
        <v>7.4267203814260148</v>
      </c>
    </row>
    <row r="1647" spans="1:11" ht="13.5" x14ac:dyDescent="0.25">
      <c r="A1647" s="3">
        <f>TITRES_STAT!B1650</f>
        <v>44412</v>
      </c>
      <c r="B1647" s="6">
        <f>TITRES_STAT!D1650</f>
        <v>7.1440000000000001</v>
      </c>
      <c r="C1647" s="2">
        <f t="shared" si="197"/>
        <v>0</v>
      </c>
      <c r="D1647" s="2">
        <f t="shared" si="198"/>
        <v>7.1867999999999999</v>
      </c>
      <c r="E1647" s="2">
        <f t="shared" si="200"/>
        <v>7.1654</v>
      </c>
      <c r="F1647" s="2">
        <f t="shared" si="201"/>
        <v>7.2256500000000035</v>
      </c>
      <c r="G1647" s="2">
        <f t="shared" si="195"/>
        <v>7.6059600000000023</v>
      </c>
      <c r="H1647" s="2">
        <f t="shared" si="199"/>
        <v>7.160165000000001</v>
      </c>
      <c r="I1647" s="2">
        <f t="array" ref="I1647">SUMPRODUCT(B1631:B1650, (ROW(B1631:B1650)-ROW(B1631)+1)) / (20*21/2)</f>
        <v>7.1602523809523824</v>
      </c>
      <c r="J1647" s="2">
        <f t="shared" si="202"/>
        <v>7.2627397151854645</v>
      </c>
      <c r="K1647" s="2">
        <f t="shared" si="196"/>
        <v>7.4156333076446028</v>
      </c>
    </row>
    <row r="1648" spans="1:11" ht="13.5" x14ac:dyDescent="0.25">
      <c r="A1648" s="3">
        <f>TITRES_STAT!B1651</f>
        <v>44413</v>
      </c>
      <c r="B1648" s="6">
        <f>TITRES_STAT!D1651</f>
        <v>7.1440000000000001</v>
      </c>
      <c r="C1648" s="2">
        <f t="shared" si="197"/>
        <v>0</v>
      </c>
      <c r="D1648" s="2">
        <f t="shared" si="198"/>
        <v>7.1867999999999999</v>
      </c>
      <c r="E1648" s="2">
        <f t="shared" si="200"/>
        <v>7.1654</v>
      </c>
      <c r="F1648" s="2">
        <f t="shared" si="201"/>
        <v>7.2031500000000026</v>
      </c>
      <c r="G1648" s="2">
        <f t="shared" si="195"/>
        <v>7.5808600000000022</v>
      </c>
      <c r="H1648" s="2">
        <f t="shared" si="199"/>
        <v>7.1626550000000009</v>
      </c>
      <c r="I1648" s="2">
        <f t="array" ref="I1648">SUMPRODUCT(B1632:B1651, (ROW(B1632:B1651)-ROW(B1632)+1)) / (20*21/2)</f>
        <v>7.1578476190476197</v>
      </c>
      <c r="J1648" s="2">
        <f t="shared" si="202"/>
        <v>7.2514311708820864</v>
      </c>
      <c r="K1648" s="2">
        <f t="shared" si="196"/>
        <v>7.4049810210703049</v>
      </c>
    </row>
    <row r="1649" spans="1:11" ht="13.5" x14ac:dyDescent="0.25">
      <c r="A1649" s="3">
        <f>TITRES_STAT!B1652</f>
        <v>44414</v>
      </c>
      <c r="B1649" s="6">
        <f>TITRES_STAT!D1652</f>
        <v>7.1440000000000001</v>
      </c>
      <c r="C1649" s="2">
        <f t="shared" si="197"/>
        <v>0</v>
      </c>
      <c r="D1649" s="2">
        <f t="shared" si="198"/>
        <v>7.1440000000000001</v>
      </c>
      <c r="E1649" s="2">
        <f t="shared" si="200"/>
        <v>7.1654</v>
      </c>
      <c r="F1649" s="2">
        <f t="shared" si="201"/>
        <v>7.1806500000000026</v>
      </c>
      <c r="G1649" s="2">
        <f t="shared" si="195"/>
        <v>7.5565800000000021</v>
      </c>
      <c r="H1649" s="2">
        <f t="shared" si="199"/>
        <v>7.1651450000000008</v>
      </c>
      <c r="I1649" s="2">
        <f t="array" ref="I1649">SUMPRODUCT(B1633:B1652, (ROW(B1633:B1652)-ROW(B1633)+1)) / (20*21/2)</f>
        <v>7.1565285714285718</v>
      </c>
      <c r="J1649" s="2">
        <f t="shared" si="202"/>
        <v>7.2411996307980786</v>
      </c>
      <c r="K1649" s="2">
        <f t="shared" si="196"/>
        <v>7.3947464712244111</v>
      </c>
    </row>
    <row r="1650" spans="1:11" ht="13.5" x14ac:dyDescent="0.25">
      <c r="A1650" s="3">
        <f>TITRES_STAT!B1653</f>
        <v>44417</v>
      </c>
      <c r="B1650" s="6">
        <f>TITRES_STAT!D1653</f>
        <v>7.1440000000000001</v>
      </c>
      <c r="C1650" s="2">
        <f t="shared" si="197"/>
        <v>0</v>
      </c>
      <c r="D1650" s="2">
        <f t="shared" si="198"/>
        <v>7.1440000000000001</v>
      </c>
      <c r="E1650" s="2">
        <f t="shared" si="200"/>
        <v>7.1654000000000009</v>
      </c>
      <c r="F1650" s="2">
        <f t="shared" si="201"/>
        <v>7.1692500000000026</v>
      </c>
      <c r="G1650" s="2">
        <f t="shared" ref="G1650:G1713" si="203">AVERAGE(B1601:B1650)</f>
        <v>7.5373000000000028</v>
      </c>
      <c r="H1650" s="2">
        <f t="shared" si="199"/>
        <v>7.1676350000000015</v>
      </c>
      <c r="I1650" s="2">
        <f t="array" ref="I1650">SUMPRODUCT(B1634:B1653, (ROW(B1634:B1653)-ROW(B1634)+1)) / (20*21/2)</f>
        <v>7.1375952380952388</v>
      </c>
      <c r="J1650" s="2">
        <f t="shared" si="202"/>
        <v>7.2319425231030232</v>
      </c>
      <c r="K1650" s="2">
        <f t="shared" si="196"/>
        <v>7.3849132762744345</v>
      </c>
    </row>
    <row r="1651" spans="1:11" ht="13.5" x14ac:dyDescent="0.25">
      <c r="A1651" s="3">
        <f>TITRES_STAT!B1654</f>
        <v>44419</v>
      </c>
      <c r="B1651" s="6">
        <f>TITRES_STAT!D1654</f>
        <v>7.1440000000000001</v>
      </c>
      <c r="C1651" s="2">
        <f t="shared" si="197"/>
        <v>0</v>
      </c>
      <c r="D1651" s="2">
        <f t="shared" si="198"/>
        <v>7.1440000000000001</v>
      </c>
      <c r="E1651" s="2">
        <f t="shared" si="200"/>
        <v>7.1654</v>
      </c>
      <c r="F1651" s="2">
        <f t="shared" si="201"/>
        <v>7.1578500000000016</v>
      </c>
      <c r="G1651" s="2">
        <f t="shared" si="203"/>
        <v>7.5180200000000017</v>
      </c>
      <c r="H1651" s="2">
        <f t="shared" si="199"/>
        <v>7.1709850000000008</v>
      </c>
      <c r="I1651" s="2">
        <f t="array" ref="I1651">SUMPRODUCT(B1635:B1654, (ROW(B1635:B1654)-ROW(B1635)+1)) / (20*21/2)</f>
        <v>7.1196476190476199</v>
      </c>
      <c r="J1651" s="2">
        <f t="shared" si="202"/>
        <v>7.2235670447122589</v>
      </c>
      <c r="K1651" s="2">
        <f t="shared" ref="K1651:K1714" si="204">$K$4*B1651+(1-$K$4)*K1650</f>
        <v>7.3754656968126922</v>
      </c>
    </row>
    <row r="1652" spans="1:11" ht="13.5" x14ac:dyDescent="0.25">
      <c r="A1652" s="3">
        <f>TITRES_STAT!B1655</f>
        <v>44420</v>
      </c>
      <c r="B1652" s="6">
        <f>TITRES_STAT!D1655</f>
        <v>7.1440000000000001</v>
      </c>
      <c r="C1652" s="2">
        <f t="shared" si="197"/>
        <v>0</v>
      </c>
      <c r="D1652" s="2">
        <f t="shared" si="198"/>
        <v>7.1440000000000001</v>
      </c>
      <c r="E1652" s="2">
        <f t="shared" si="200"/>
        <v>7.1654</v>
      </c>
      <c r="F1652" s="2">
        <f t="shared" si="201"/>
        <v>7.1568000000000023</v>
      </c>
      <c r="G1652" s="2">
        <f t="shared" si="203"/>
        <v>7.4958800000000005</v>
      </c>
      <c r="H1652" s="2">
        <f t="shared" si="199"/>
        <v>7.174335000000001</v>
      </c>
      <c r="I1652" s="2">
        <f t="array" ref="I1652">SUMPRODUCT(B1636:B1655, (ROW(B1636:B1655)-ROW(B1636)+1)) / (20*21/2)</f>
        <v>7.1026857142857134</v>
      </c>
      <c r="J1652" s="2">
        <f t="shared" si="202"/>
        <v>7.2159892309301386</v>
      </c>
      <c r="K1652" s="2">
        <f t="shared" si="204"/>
        <v>7.3663886106631757</v>
      </c>
    </row>
    <row r="1653" spans="1:11" ht="13.5" x14ac:dyDescent="0.25">
      <c r="A1653" s="3">
        <f>TITRES_STAT!B1656</f>
        <v>44424</v>
      </c>
      <c r="B1653" s="6">
        <f>TITRES_STAT!D1656</f>
        <v>6.9580000000000002</v>
      </c>
      <c r="C1653" s="2">
        <f t="shared" si="197"/>
        <v>-0.18599999999999994</v>
      </c>
      <c r="D1653" s="2">
        <f t="shared" si="198"/>
        <v>7.1067999999999998</v>
      </c>
      <c r="E1653" s="2">
        <f t="shared" si="200"/>
        <v>7.1467999999999989</v>
      </c>
      <c r="F1653" s="2">
        <f t="shared" si="201"/>
        <v>7.1464500000000015</v>
      </c>
      <c r="G1653" s="2">
        <f t="shared" si="203"/>
        <v>7.4728800000000009</v>
      </c>
      <c r="H1653" s="2">
        <f t="shared" si="199"/>
        <v>7.1767550000000018</v>
      </c>
      <c r="I1653" s="2">
        <f t="array" ref="I1653">SUMPRODUCT(B1637:B1656, (ROW(B1637:B1656)-ROW(B1637)+1)) / (20*21/2)</f>
        <v>7.086609523809523</v>
      </c>
      <c r="J1653" s="2">
        <f t="shared" si="202"/>
        <v>7.1914188279844113</v>
      </c>
      <c r="K1653" s="2">
        <f t="shared" si="204"/>
        <v>7.3503733710293258</v>
      </c>
    </row>
    <row r="1654" spans="1:11" ht="13.5" x14ac:dyDescent="0.25">
      <c r="A1654" s="3">
        <f>TITRES_STAT!B1657</f>
        <v>44425</v>
      </c>
      <c r="B1654" s="6">
        <f>TITRES_STAT!D1657</f>
        <v>6.9580000000000002</v>
      </c>
      <c r="C1654" s="2">
        <f t="shared" si="197"/>
        <v>0</v>
      </c>
      <c r="D1654" s="2">
        <f t="shared" si="198"/>
        <v>7.0695999999999994</v>
      </c>
      <c r="E1654" s="2">
        <f t="shared" si="200"/>
        <v>7.1067999999999998</v>
      </c>
      <c r="F1654" s="2">
        <f t="shared" si="201"/>
        <v>7.1361000000000017</v>
      </c>
      <c r="G1654" s="2">
        <f t="shared" si="203"/>
        <v>7.4498800000000021</v>
      </c>
      <c r="H1654" s="2">
        <f t="shared" si="199"/>
        <v>7.1791750000000016</v>
      </c>
      <c r="I1654" s="2">
        <f t="array" ref="I1654">SUMPRODUCT(B1638:B1657, (ROW(B1638:B1657)-ROW(B1638)+1)) / (20*21/2)</f>
        <v>7.0911333333333317</v>
      </c>
      <c r="J1654" s="2">
        <f t="shared" si="202"/>
        <v>7.1691884634144669</v>
      </c>
      <c r="K1654" s="2">
        <f t="shared" si="204"/>
        <v>7.3349861800085678</v>
      </c>
    </row>
    <row r="1655" spans="1:11" ht="13.5" x14ac:dyDescent="0.25">
      <c r="A1655" s="3">
        <f>TITRES_STAT!B1658</f>
        <v>44426</v>
      </c>
      <c r="B1655" s="6">
        <f>TITRES_STAT!D1658</f>
        <v>6.9580000000000002</v>
      </c>
      <c r="C1655" s="2">
        <f t="shared" si="197"/>
        <v>0</v>
      </c>
      <c r="D1655" s="2">
        <f t="shared" si="198"/>
        <v>7.0324</v>
      </c>
      <c r="E1655" s="2">
        <f t="shared" si="200"/>
        <v>7.0881999999999987</v>
      </c>
      <c r="F1655" s="2">
        <f t="shared" si="201"/>
        <v>7.1268000000000011</v>
      </c>
      <c r="G1655" s="2">
        <f t="shared" si="203"/>
        <v>7.4317400000000022</v>
      </c>
      <c r="H1655" s="2">
        <f t="shared" si="199"/>
        <v>7.1807350000000021</v>
      </c>
      <c r="I1655" s="2">
        <f t="array" ref="I1655">SUMPRODUCT(B1639:B1658, (ROW(B1639:B1658)-ROW(B1639)+1)) / (20*21/2)</f>
        <v>7.1139380952380948</v>
      </c>
      <c r="J1655" s="2">
        <f t="shared" si="202"/>
        <v>7.1490752764226126</v>
      </c>
      <c r="K1655" s="2">
        <f t="shared" si="204"/>
        <v>7.3202024082435262</v>
      </c>
    </row>
    <row r="1656" spans="1:11" ht="13.5" x14ac:dyDescent="0.25">
      <c r="A1656" s="3">
        <f>TITRES_STAT!B1659</f>
        <v>44427</v>
      </c>
      <c r="B1656" s="6">
        <f>TITRES_STAT!D1659</f>
        <v>6.9580000000000002</v>
      </c>
      <c r="C1656" s="2">
        <f t="shared" si="197"/>
        <v>0</v>
      </c>
      <c r="D1656" s="2">
        <f t="shared" si="198"/>
        <v>6.9951999999999996</v>
      </c>
      <c r="E1656" s="2">
        <f t="shared" si="200"/>
        <v>7.0695999999999994</v>
      </c>
      <c r="F1656" s="2">
        <f t="shared" si="201"/>
        <v>7.1175000000000015</v>
      </c>
      <c r="G1656" s="2">
        <f t="shared" si="203"/>
        <v>7.4136000000000024</v>
      </c>
      <c r="H1656" s="2">
        <f t="shared" si="199"/>
        <v>7.1813050000000009</v>
      </c>
      <c r="I1656" s="2">
        <f t="array" ref="I1656">SUMPRODUCT(B1640:B1659, (ROW(B1640:B1659)-ROW(B1640)+1)) / (20*21/2)</f>
        <v>7.1357238095238094</v>
      </c>
      <c r="J1656" s="2">
        <f t="shared" si="202"/>
        <v>7.1308776310490307</v>
      </c>
      <c r="K1656" s="2">
        <f t="shared" si="204"/>
        <v>7.3059983922339766</v>
      </c>
    </row>
    <row r="1657" spans="1:11" ht="13.5" x14ac:dyDescent="0.25">
      <c r="A1657" s="3">
        <f>TITRES_STAT!B1660</f>
        <v>44428</v>
      </c>
      <c r="B1657" s="6">
        <f>TITRES_STAT!D1660</f>
        <v>7.165</v>
      </c>
      <c r="C1657" s="2">
        <f t="shared" si="197"/>
        <v>0.20699999999999985</v>
      </c>
      <c r="D1657" s="2">
        <f t="shared" si="198"/>
        <v>6.9993999999999996</v>
      </c>
      <c r="E1657" s="2">
        <f t="shared" si="200"/>
        <v>7.0716999999999999</v>
      </c>
      <c r="F1657" s="2">
        <f t="shared" si="201"/>
        <v>7.1185500000000008</v>
      </c>
      <c r="G1657" s="2">
        <f t="shared" si="203"/>
        <v>7.399600000000004</v>
      </c>
      <c r="H1657" s="2">
        <f t="shared" si="199"/>
        <v>7.1829100000000006</v>
      </c>
      <c r="I1657" s="2">
        <f t="array" ref="I1657">SUMPRODUCT(B1641:B1660, (ROW(B1641:B1660)-ROW(B1641)+1)) / (20*21/2)</f>
        <v>7.1564904761904753</v>
      </c>
      <c r="J1657" s="2">
        <f t="shared" si="202"/>
        <v>7.1341273804729326</v>
      </c>
      <c r="K1657" s="2">
        <f t="shared" si="204"/>
        <v>7.3004690435189188</v>
      </c>
    </row>
    <row r="1658" spans="1:11" ht="13.5" x14ac:dyDescent="0.25">
      <c r="A1658" s="3">
        <f>TITRES_STAT!B1661</f>
        <v>44431</v>
      </c>
      <c r="B1658" s="6">
        <f>TITRES_STAT!D1661</f>
        <v>7.3579999999999997</v>
      </c>
      <c r="C1658" s="2">
        <f t="shared" si="197"/>
        <v>0.19299999999999962</v>
      </c>
      <c r="D1658" s="2">
        <f t="shared" si="198"/>
        <v>7.0793999999999997</v>
      </c>
      <c r="E1658" s="2">
        <f t="shared" si="200"/>
        <v>7.0930999999999997</v>
      </c>
      <c r="F1658" s="2">
        <f t="shared" si="201"/>
        <v>7.1292500000000008</v>
      </c>
      <c r="G1658" s="2">
        <f t="shared" si="203"/>
        <v>7.394160000000003</v>
      </c>
      <c r="H1658" s="2">
        <f t="shared" si="199"/>
        <v>7.1854800000000001</v>
      </c>
      <c r="I1658" s="2">
        <f t="array" ref="I1658">SUMPRODUCT(B1642:B1661, (ROW(B1642:B1661)-ROW(B1642)+1)) / (20*21/2)</f>
        <v>7.1762380952380953</v>
      </c>
      <c r="J1658" s="2">
        <f t="shared" si="202"/>
        <v>7.155448582332653</v>
      </c>
      <c r="K1658" s="2">
        <f t="shared" si="204"/>
        <v>7.3027251594593539</v>
      </c>
    </row>
    <row r="1659" spans="1:11" ht="13.5" x14ac:dyDescent="0.25">
      <c r="A1659" s="3">
        <f>TITRES_STAT!B1662</f>
        <v>44432</v>
      </c>
      <c r="B1659" s="6">
        <f>TITRES_STAT!D1662</f>
        <v>7.3579999999999997</v>
      </c>
      <c r="C1659" s="2">
        <f t="shared" si="197"/>
        <v>0</v>
      </c>
      <c r="D1659" s="2">
        <f t="shared" si="198"/>
        <v>7.1593999999999998</v>
      </c>
      <c r="E1659" s="2">
        <f t="shared" si="200"/>
        <v>7.1144999999999996</v>
      </c>
      <c r="F1659" s="2">
        <f t="shared" si="201"/>
        <v>7.1399500000000007</v>
      </c>
      <c r="G1659" s="2">
        <f t="shared" si="203"/>
        <v>7.3887200000000028</v>
      </c>
      <c r="H1659" s="2">
        <f t="shared" si="199"/>
        <v>7.1880499999999996</v>
      </c>
      <c r="I1659" s="2">
        <f t="array" ref="I1659">SUMPRODUCT(B1643:B1662, (ROW(B1643:B1662)-ROW(B1643)+1)) / (20*21/2)</f>
        <v>7.1949666666666667</v>
      </c>
      <c r="J1659" s="2">
        <f t="shared" si="202"/>
        <v>7.1747391935390672</v>
      </c>
      <c r="K1659" s="2">
        <f t="shared" si="204"/>
        <v>7.3048928002648692</v>
      </c>
    </row>
    <row r="1660" spans="1:11" ht="13.5" x14ac:dyDescent="0.25">
      <c r="A1660" s="3">
        <f>TITRES_STAT!B1663</f>
        <v>44433</v>
      </c>
      <c r="B1660" s="6">
        <f>TITRES_STAT!D1663</f>
        <v>7.3579999999999997</v>
      </c>
      <c r="C1660" s="2">
        <f t="shared" si="197"/>
        <v>0</v>
      </c>
      <c r="D1660" s="2">
        <f t="shared" si="198"/>
        <v>7.2394000000000007</v>
      </c>
      <c r="E1660" s="2">
        <f t="shared" si="200"/>
        <v>7.1358999999999995</v>
      </c>
      <c r="F1660" s="2">
        <f t="shared" si="201"/>
        <v>7.1506500000000015</v>
      </c>
      <c r="G1660" s="2">
        <f t="shared" si="203"/>
        <v>7.3832800000000027</v>
      </c>
      <c r="H1660" s="2">
        <f t="shared" si="199"/>
        <v>7.1906199999999982</v>
      </c>
      <c r="I1660" s="2">
        <f t="array" ref="I1660">SUMPRODUCT(B1644:B1663, (ROW(B1644:B1663)-ROW(B1644)+1)) / (20*21/2)</f>
        <v>7.2126761904761896</v>
      </c>
      <c r="J1660" s="2">
        <f t="shared" si="202"/>
        <v>7.1921926036782038</v>
      </c>
      <c r="K1660" s="2">
        <f t="shared" si="204"/>
        <v>7.3069754355486003</v>
      </c>
    </row>
    <row r="1661" spans="1:11" ht="13.5" x14ac:dyDescent="0.25">
      <c r="A1661" s="3">
        <f>TITRES_STAT!B1664</f>
        <v>44434</v>
      </c>
      <c r="B1661" s="6">
        <f>TITRES_STAT!D1664</f>
        <v>7.3579999999999997</v>
      </c>
      <c r="C1661" s="2">
        <f t="shared" si="197"/>
        <v>0</v>
      </c>
      <c r="D1661" s="2">
        <f t="shared" si="198"/>
        <v>7.3193999999999999</v>
      </c>
      <c r="E1661" s="2">
        <f t="shared" si="200"/>
        <v>7.1572999999999993</v>
      </c>
      <c r="F1661" s="2">
        <f t="shared" si="201"/>
        <v>7.1613500000000005</v>
      </c>
      <c r="G1661" s="2">
        <f t="shared" si="203"/>
        <v>7.3732800000000029</v>
      </c>
      <c r="H1661" s="2">
        <f t="shared" si="199"/>
        <v>7.1931899999999986</v>
      </c>
      <c r="I1661" s="2">
        <f t="array" ref="I1661">SUMPRODUCT(B1645:B1664, (ROW(B1645:B1664)-ROW(B1645)+1)) / (20*21/2)</f>
        <v>7.2293666666666665</v>
      </c>
      <c r="J1661" s="2">
        <f t="shared" si="202"/>
        <v>7.2079837842802794</v>
      </c>
      <c r="K1661" s="2">
        <f t="shared" si="204"/>
        <v>7.3089763988604197</v>
      </c>
    </row>
    <row r="1662" spans="1:11" ht="13.5" x14ac:dyDescent="0.25">
      <c r="A1662" s="3">
        <f>TITRES_STAT!B1665</f>
        <v>44435</v>
      </c>
      <c r="B1662" s="6">
        <f>TITRES_STAT!D1665</f>
        <v>7.3579999999999997</v>
      </c>
      <c r="C1662" s="2">
        <f t="shared" si="197"/>
        <v>0</v>
      </c>
      <c r="D1662" s="2">
        <f t="shared" si="198"/>
        <v>7.3579999999999997</v>
      </c>
      <c r="E1662" s="2">
        <f t="shared" si="200"/>
        <v>7.1786999999999992</v>
      </c>
      <c r="F1662" s="2">
        <f t="shared" si="201"/>
        <v>7.1720500000000005</v>
      </c>
      <c r="G1662" s="2">
        <f t="shared" si="203"/>
        <v>7.3632800000000032</v>
      </c>
      <c r="H1662" s="2">
        <f t="shared" si="199"/>
        <v>7.1947649999999976</v>
      </c>
      <c r="I1662" s="2">
        <f t="array" ref="I1662">SUMPRODUCT(B1646:B1665, (ROW(B1646:B1665)-ROW(B1646)+1)) / (20*21/2)</f>
        <v>7.2460571428571434</v>
      </c>
      <c r="J1662" s="2">
        <f t="shared" si="202"/>
        <v>7.2222710429202523</v>
      </c>
      <c r="K1662" s="2">
        <f t="shared" si="204"/>
        <v>7.3108988930227561</v>
      </c>
    </row>
    <row r="1663" spans="1:11" ht="13.5" x14ac:dyDescent="0.25">
      <c r="A1663" s="3">
        <f>TITRES_STAT!B1666</f>
        <v>44438</v>
      </c>
      <c r="B1663" s="6">
        <f>TITRES_STAT!D1666</f>
        <v>7.3579999999999997</v>
      </c>
      <c r="C1663" s="2">
        <f t="shared" si="197"/>
        <v>0</v>
      </c>
      <c r="D1663" s="2">
        <f t="shared" si="198"/>
        <v>7.3579999999999997</v>
      </c>
      <c r="E1663" s="2">
        <f t="shared" si="200"/>
        <v>7.2187000000000001</v>
      </c>
      <c r="F1663" s="2">
        <f t="shared" si="201"/>
        <v>7.1827500000000004</v>
      </c>
      <c r="G1663" s="2">
        <f t="shared" si="203"/>
        <v>7.3532800000000034</v>
      </c>
      <c r="H1663" s="2">
        <f t="shared" si="199"/>
        <v>7.1963399999999975</v>
      </c>
      <c r="I1663" s="2">
        <f t="array" ref="I1663">SUMPRODUCT(B1647:B1666, (ROW(B1647:B1666)-ROW(B1647)+1)) / (20*21/2)</f>
        <v>7.2617285714285709</v>
      </c>
      <c r="J1663" s="2">
        <f t="shared" si="202"/>
        <v>7.2351976102611806</v>
      </c>
      <c r="K1663" s="2">
        <f t="shared" si="204"/>
        <v>7.3127459952571581</v>
      </c>
    </row>
    <row r="1664" spans="1:11" ht="13.5" x14ac:dyDescent="0.25">
      <c r="A1664" s="3">
        <f>TITRES_STAT!B1667</f>
        <v>44439</v>
      </c>
      <c r="B1664" s="6">
        <f>TITRES_STAT!D1667</f>
        <v>7.3579999999999997</v>
      </c>
      <c r="C1664" s="2">
        <f t="shared" si="197"/>
        <v>0</v>
      </c>
      <c r="D1664" s="2">
        <f t="shared" si="198"/>
        <v>7.3579999999999997</v>
      </c>
      <c r="E1664" s="2">
        <f t="shared" si="200"/>
        <v>7.2586999999999993</v>
      </c>
      <c r="F1664" s="2">
        <f t="shared" si="201"/>
        <v>7.1827500000000013</v>
      </c>
      <c r="G1664" s="2">
        <f t="shared" si="203"/>
        <v>7.3432800000000036</v>
      </c>
      <c r="H1664" s="2">
        <f t="shared" si="199"/>
        <v>7.1979149999999974</v>
      </c>
      <c r="I1664" s="2">
        <f t="array" ref="I1664">SUMPRODUCT(B1648:B1667, (ROW(B1648:B1667)-ROW(B1648)+1)) / (20*21/2)</f>
        <v>7.2763809523809524</v>
      </c>
      <c r="J1664" s="2">
        <f t="shared" si="202"/>
        <v>7.2468930759505916</v>
      </c>
      <c r="K1664" s="2">
        <f t="shared" si="204"/>
        <v>7.3145206621098184</v>
      </c>
    </row>
    <row r="1665" spans="1:11" ht="13.5" x14ac:dyDescent="0.25">
      <c r="A1665" s="3">
        <f>TITRES_STAT!B1668</f>
        <v>44440</v>
      </c>
      <c r="B1665" s="6">
        <f>TITRES_STAT!D1668</f>
        <v>7.3579999999999997</v>
      </c>
      <c r="C1665" s="2">
        <f t="shared" si="197"/>
        <v>0</v>
      </c>
      <c r="D1665" s="2">
        <f t="shared" si="198"/>
        <v>7.3579999999999997</v>
      </c>
      <c r="E1665" s="2">
        <f t="shared" si="200"/>
        <v>7.2986999999999993</v>
      </c>
      <c r="F1665" s="2">
        <f t="shared" si="201"/>
        <v>7.1934500000000012</v>
      </c>
      <c r="G1665" s="2">
        <f t="shared" si="203"/>
        <v>7.3332800000000047</v>
      </c>
      <c r="H1665" s="2">
        <f t="shared" si="199"/>
        <v>7.1994899999999964</v>
      </c>
      <c r="I1665" s="2">
        <f t="array" ref="I1665">SUMPRODUCT(B1649:B1668, (ROW(B1649:B1668)-ROW(B1649)+1)) / (20*21/2)</f>
        <v>7.2900142857142844</v>
      </c>
      <c r="J1665" s="2">
        <f t="shared" si="202"/>
        <v>7.2574746877648204</v>
      </c>
      <c r="K1665" s="2">
        <f t="shared" si="204"/>
        <v>7.3162257341839432</v>
      </c>
    </row>
    <row r="1666" spans="1:11" ht="13.5" x14ac:dyDescent="0.25">
      <c r="A1666" s="3">
        <f>TITRES_STAT!B1669</f>
        <v>44441</v>
      </c>
      <c r="B1666" s="6">
        <f>TITRES_STAT!D1669</f>
        <v>7.3579999999999997</v>
      </c>
      <c r="C1666" s="2">
        <f t="shared" si="197"/>
        <v>0</v>
      </c>
      <c r="D1666" s="2">
        <f t="shared" si="198"/>
        <v>7.3579999999999997</v>
      </c>
      <c r="E1666" s="2">
        <f t="shared" si="200"/>
        <v>7.3387000000000002</v>
      </c>
      <c r="F1666" s="2">
        <f t="shared" si="201"/>
        <v>7.2041500000000012</v>
      </c>
      <c r="G1666" s="2">
        <f t="shared" si="203"/>
        <v>7.323280000000004</v>
      </c>
      <c r="H1666" s="2">
        <f t="shared" si="199"/>
        <v>7.2010649999999954</v>
      </c>
      <c r="I1666" s="2">
        <f t="array" ref="I1666">SUMPRODUCT(B1650:B1669, (ROW(B1650:B1669)-ROW(B1650)+1)) / (20*21/2)</f>
        <v>7.3162476190476182</v>
      </c>
      <c r="J1666" s="2">
        <f t="shared" si="202"/>
        <v>7.2670485270253131</v>
      </c>
      <c r="K1666" s="2">
        <f t="shared" si="204"/>
        <v>7.317863940686534</v>
      </c>
    </row>
    <row r="1667" spans="1:11" ht="13.5" x14ac:dyDescent="0.25">
      <c r="A1667" s="3">
        <f>TITRES_STAT!B1670</f>
        <v>44442</v>
      </c>
      <c r="B1667" s="6">
        <f>TITRES_STAT!D1670</f>
        <v>7.3579999999999997</v>
      </c>
      <c r="C1667" s="2">
        <f t="shared" si="197"/>
        <v>0</v>
      </c>
      <c r="D1667" s="2">
        <f t="shared" si="198"/>
        <v>7.3579999999999997</v>
      </c>
      <c r="E1667" s="2">
        <f t="shared" si="200"/>
        <v>7.3579999999999997</v>
      </c>
      <c r="F1667" s="2">
        <f t="shared" si="201"/>
        <v>7.2148500000000011</v>
      </c>
      <c r="G1667" s="2">
        <f t="shared" si="203"/>
        <v>7.3132800000000051</v>
      </c>
      <c r="H1667" s="2">
        <f t="shared" si="199"/>
        <v>7.2026399999999953</v>
      </c>
      <c r="I1667" s="2">
        <f t="array" ref="I1667">SUMPRODUCT(B1651:B1670, (ROW(B1651:B1670)-ROW(B1651)+1)) / (20*21/2)</f>
        <v>7.3407809523809515</v>
      </c>
      <c r="J1667" s="2">
        <f t="shared" si="202"/>
        <v>7.2757105720705209</v>
      </c>
      <c r="K1667" s="2">
        <f t="shared" si="204"/>
        <v>7.3194379037968664</v>
      </c>
    </row>
    <row r="1668" spans="1:11" ht="13.5" x14ac:dyDescent="0.25">
      <c r="A1668" s="3">
        <f>TITRES_STAT!B1671</f>
        <v>44445</v>
      </c>
      <c r="B1668" s="6">
        <f>TITRES_STAT!D1671</f>
        <v>7.3579999999999997</v>
      </c>
      <c r="C1668" s="2">
        <f t="shared" ref="C1668:C1731" si="205">B1668-B1667</f>
        <v>0</v>
      </c>
      <c r="D1668" s="2">
        <f t="shared" si="198"/>
        <v>7.3579999999999997</v>
      </c>
      <c r="E1668" s="2">
        <f t="shared" si="200"/>
        <v>7.3579999999999997</v>
      </c>
      <c r="F1668" s="2">
        <f t="shared" si="201"/>
        <v>7.225550000000001</v>
      </c>
      <c r="G1668" s="2">
        <f t="shared" si="203"/>
        <v>7.3032800000000053</v>
      </c>
      <c r="H1668" s="2">
        <f t="shared" si="199"/>
        <v>7.2042149999999943</v>
      </c>
      <c r="I1668" s="2">
        <f t="array" ref="I1668">SUMPRODUCT(B1652:B1671, (ROW(B1652:B1671)-ROW(B1652)+1)) / (20*21/2)</f>
        <v>7.3636142857142852</v>
      </c>
      <c r="J1668" s="2">
        <f t="shared" si="202"/>
        <v>7.2835476604447571</v>
      </c>
      <c r="K1668" s="2">
        <f t="shared" si="204"/>
        <v>7.3209501428636559</v>
      </c>
    </row>
    <row r="1669" spans="1:11" ht="13.5" x14ac:dyDescent="0.25">
      <c r="A1669" s="3">
        <f>TITRES_STAT!B1672</f>
        <v>44446</v>
      </c>
      <c r="B1669" s="6">
        <f>TITRES_STAT!D1672</f>
        <v>7.5010000000000003</v>
      </c>
      <c r="C1669" s="2">
        <f t="shared" si="205"/>
        <v>0.14300000000000068</v>
      </c>
      <c r="D1669" s="2">
        <f t="shared" si="198"/>
        <v>7.3865999999999996</v>
      </c>
      <c r="E1669" s="2">
        <f t="shared" si="200"/>
        <v>7.3723000000000001</v>
      </c>
      <c r="F1669" s="2">
        <f t="shared" si="201"/>
        <v>7.2434000000000012</v>
      </c>
      <c r="G1669" s="2">
        <f t="shared" si="203"/>
        <v>7.2961400000000038</v>
      </c>
      <c r="H1669" s="2">
        <f t="shared" si="199"/>
        <v>7.2065049999999955</v>
      </c>
      <c r="I1669" s="2">
        <f t="array" ref="I1669">SUMPRODUCT(B1653:B1672, (ROW(B1653:B1672)-ROW(B1653)+1)) / (20*21/2)</f>
        <v>7.3847476190476193</v>
      </c>
      <c r="J1669" s="2">
        <f t="shared" si="202"/>
        <v>7.3042574070690653</v>
      </c>
      <c r="K1669" s="2">
        <f t="shared" si="204"/>
        <v>7.3280109215748848</v>
      </c>
    </row>
    <row r="1670" spans="1:11" ht="13.5" x14ac:dyDescent="0.25">
      <c r="A1670" s="3">
        <f>TITRES_STAT!B1673</f>
        <v>44447</v>
      </c>
      <c r="B1670" s="6">
        <f>TITRES_STAT!D1673</f>
        <v>7.5010000000000003</v>
      </c>
      <c r="C1670" s="2">
        <f t="shared" si="205"/>
        <v>0</v>
      </c>
      <c r="D1670" s="2">
        <f t="shared" ref="D1670:D1733" si="206">AVERAGE(B1666:B1670)</f>
        <v>7.4152000000000005</v>
      </c>
      <c r="E1670" s="2">
        <f t="shared" si="200"/>
        <v>7.3865999999999996</v>
      </c>
      <c r="F1670" s="2">
        <f t="shared" si="201"/>
        <v>7.2612500000000013</v>
      </c>
      <c r="G1670" s="2">
        <f t="shared" si="203"/>
        <v>7.2890000000000033</v>
      </c>
      <c r="H1670" s="2">
        <f t="shared" si="199"/>
        <v>7.2087949999999941</v>
      </c>
      <c r="I1670" s="2">
        <f t="array" ref="I1670">SUMPRODUCT(B1654:B1673, (ROW(B1654:B1673)-ROW(B1654)+1)) / (20*21/2)</f>
        <v>7.4041809523809521</v>
      </c>
      <c r="J1670" s="2">
        <f t="shared" si="202"/>
        <v>7.3229947968720115</v>
      </c>
      <c r="K1670" s="2">
        <f t="shared" si="204"/>
        <v>7.3347948070033206</v>
      </c>
    </row>
    <row r="1671" spans="1:11" ht="13.5" x14ac:dyDescent="0.25">
      <c r="A1671" s="3">
        <f>TITRES_STAT!B1674</f>
        <v>44448</v>
      </c>
      <c r="B1671" s="6">
        <f>TITRES_STAT!D1674</f>
        <v>7.5010000000000003</v>
      </c>
      <c r="C1671" s="2">
        <f t="shared" si="205"/>
        <v>0</v>
      </c>
      <c r="D1671" s="2">
        <f t="shared" si="206"/>
        <v>7.4438000000000004</v>
      </c>
      <c r="E1671" s="2">
        <f t="shared" si="200"/>
        <v>7.4009</v>
      </c>
      <c r="F1671" s="2">
        <f t="shared" si="201"/>
        <v>7.2791000000000015</v>
      </c>
      <c r="G1671" s="2">
        <f t="shared" si="203"/>
        <v>7.2818600000000018</v>
      </c>
      <c r="H1671" s="2">
        <f t="shared" si="199"/>
        <v>7.2110849999999944</v>
      </c>
      <c r="I1671" s="2">
        <f t="array" ref="I1671">SUMPRODUCT(B1655:B1674, (ROW(B1655:B1674)-ROW(B1655)+1)) / (20*21/2)</f>
        <v>7.4210285714285709</v>
      </c>
      <c r="J1671" s="2">
        <f t="shared" si="202"/>
        <v>7.339947673360391</v>
      </c>
      <c r="K1671" s="2">
        <f t="shared" si="204"/>
        <v>7.3413126577090724</v>
      </c>
    </row>
    <row r="1672" spans="1:11" ht="13.5" x14ac:dyDescent="0.25">
      <c r="A1672" s="3">
        <f>TITRES_STAT!B1675</f>
        <v>44449</v>
      </c>
      <c r="B1672" s="6">
        <f>TITRES_STAT!D1675</f>
        <v>7.5010000000000003</v>
      </c>
      <c r="C1672" s="2">
        <f t="shared" si="205"/>
        <v>0</v>
      </c>
      <c r="D1672" s="2">
        <f t="shared" si="206"/>
        <v>7.4724000000000004</v>
      </c>
      <c r="E1672" s="2">
        <f t="shared" si="200"/>
        <v>7.4152000000000005</v>
      </c>
      <c r="F1672" s="2">
        <f t="shared" si="201"/>
        <v>7.2969500000000007</v>
      </c>
      <c r="G1672" s="2">
        <f t="shared" si="203"/>
        <v>7.2792800000000009</v>
      </c>
      <c r="H1672" s="2">
        <f t="shared" si="199"/>
        <v>7.2133749999999939</v>
      </c>
      <c r="I1672" s="2">
        <f t="array" ref="I1672">SUMPRODUCT(B1656:B1675, (ROW(B1656:B1675)-ROW(B1656)+1)) / (20*21/2)</f>
        <v>7.4352904761904757</v>
      </c>
      <c r="J1672" s="2">
        <f t="shared" si="202"/>
        <v>7.3552859901832104</v>
      </c>
      <c r="K1672" s="2">
        <f t="shared" si="204"/>
        <v>7.3475749064263631</v>
      </c>
    </row>
    <row r="1673" spans="1:11" ht="13.5" x14ac:dyDescent="0.25">
      <c r="A1673" s="3">
        <f>TITRES_STAT!B1676</f>
        <v>44452</v>
      </c>
      <c r="B1673" s="6">
        <f>TITRES_STAT!D1676</f>
        <v>7.5010000000000003</v>
      </c>
      <c r="C1673" s="2">
        <f t="shared" si="205"/>
        <v>0</v>
      </c>
      <c r="D1673" s="2">
        <f t="shared" si="206"/>
        <v>7.5010000000000003</v>
      </c>
      <c r="E1673" s="2">
        <f t="shared" si="200"/>
        <v>7.4295</v>
      </c>
      <c r="F1673" s="2">
        <f t="shared" si="201"/>
        <v>7.3241000000000014</v>
      </c>
      <c r="G1673" s="2">
        <f t="shared" si="203"/>
        <v>7.2766999999999999</v>
      </c>
      <c r="H1673" s="2">
        <f t="shared" si="199"/>
        <v>7.2156649999999942</v>
      </c>
      <c r="I1673" s="2">
        <f t="array" ref="I1673">SUMPRODUCT(B1657:B1676, (ROW(B1657:B1676)-ROW(B1657)+1)) / (20*21/2)</f>
        <v>7.4469666666666665</v>
      </c>
      <c r="J1673" s="2">
        <f t="shared" si="202"/>
        <v>7.3691635149276662</v>
      </c>
      <c r="K1673" s="2">
        <f t="shared" si="204"/>
        <v>7.3535915767625841</v>
      </c>
    </row>
    <row r="1674" spans="1:11" ht="13.5" x14ac:dyDescent="0.25">
      <c r="A1674" s="3">
        <f>TITRES_STAT!B1677</f>
        <v>44453</v>
      </c>
      <c r="B1674" s="6">
        <f>TITRES_STAT!D1677</f>
        <v>7.5010000000000003</v>
      </c>
      <c r="C1674" s="2">
        <f t="shared" si="205"/>
        <v>0</v>
      </c>
      <c r="D1674" s="2">
        <f t="shared" si="206"/>
        <v>7.5010000000000003</v>
      </c>
      <c r="E1674" s="2">
        <f t="shared" si="200"/>
        <v>7.4438000000000004</v>
      </c>
      <c r="F1674" s="2">
        <f t="shared" si="201"/>
        <v>7.3512500000000021</v>
      </c>
      <c r="G1674" s="2">
        <f t="shared" si="203"/>
        <v>7.2791199999999989</v>
      </c>
      <c r="H1674" s="2">
        <f t="shared" ref="H1674:H1737" si="207">AVERAGE(B1475:B1674)</f>
        <v>7.2179549999999946</v>
      </c>
      <c r="I1674" s="2">
        <f t="array" ref="I1674">SUMPRODUCT(B1658:B1677, (ROW(B1658:B1677)-ROW(B1658)+1)) / (20*21/2)</f>
        <v>7.4969142857142854</v>
      </c>
      <c r="J1674" s="2">
        <f t="shared" si="202"/>
        <v>7.3817193706488409</v>
      </c>
      <c r="K1674" s="2">
        <f t="shared" si="204"/>
        <v>7.3593722992424828</v>
      </c>
    </row>
    <row r="1675" spans="1:11" ht="13.5" x14ac:dyDescent="0.25">
      <c r="A1675" s="3">
        <f>TITRES_STAT!B1678</f>
        <v>44454</v>
      </c>
      <c r="B1675" s="6">
        <f>TITRES_STAT!D1678</f>
        <v>7.5010000000000003</v>
      </c>
      <c r="C1675" s="2">
        <f t="shared" si="205"/>
        <v>0</v>
      </c>
      <c r="D1675" s="2">
        <f t="shared" si="206"/>
        <v>7.5010000000000003</v>
      </c>
      <c r="E1675" s="2">
        <f t="shared" si="200"/>
        <v>7.4581</v>
      </c>
      <c r="F1675" s="2">
        <f t="shared" si="201"/>
        <v>7.3784000000000018</v>
      </c>
      <c r="G1675" s="2">
        <f t="shared" si="203"/>
        <v>7.2772599999999992</v>
      </c>
      <c r="H1675" s="2">
        <f t="shared" si="207"/>
        <v>7.220244999999994</v>
      </c>
      <c r="I1675" s="2">
        <f t="array" ref="I1675">SUMPRODUCT(B1659:B1678, (ROW(B1659:B1678)-ROW(B1659)+1)) / (20*21/2)</f>
        <v>7.5363619047619057</v>
      </c>
      <c r="J1675" s="2">
        <f t="shared" si="202"/>
        <v>7.3930794305870462</v>
      </c>
      <c r="K1675" s="2">
        <f t="shared" si="204"/>
        <v>7.3649263267231699</v>
      </c>
    </row>
    <row r="1676" spans="1:11" ht="13.5" x14ac:dyDescent="0.25">
      <c r="A1676" s="3">
        <f>TITRES_STAT!B1679</f>
        <v>44455</v>
      </c>
      <c r="B1676" s="6">
        <f>TITRES_STAT!D1679</f>
        <v>7.5010000000000003</v>
      </c>
      <c r="C1676" s="2">
        <f t="shared" si="205"/>
        <v>0</v>
      </c>
      <c r="D1676" s="2">
        <f t="shared" si="206"/>
        <v>7.5010000000000003</v>
      </c>
      <c r="E1676" s="2">
        <f t="shared" ref="E1676:E1739" si="208">AVERAGE(B1667:B1676)</f>
        <v>7.4724000000000004</v>
      </c>
      <c r="F1676" s="2">
        <f t="shared" si="201"/>
        <v>7.4055500000000025</v>
      </c>
      <c r="G1676" s="2">
        <f t="shared" si="203"/>
        <v>7.2753999999999985</v>
      </c>
      <c r="H1676" s="2">
        <f t="shared" si="207"/>
        <v>7.2225349999999944</v>
      </c>
      <c r="I1676" s="2">
        <f t="array" ref="I1676">SUMPRODUCT(B1660:B1679, (ROW(B1660:B1679)-ROW(B1660)+1)) / (20*21/2)</f>
        <v>7.6400952380952383</v>
      </c>
      <c r="J1676" s="2">
        <f t="shared" si="202"/>
        <v>7.403357580054946</v>
      </c>
      <c r="K1676" s="2">
        <f t="shared" si="204"/>
        <v>7.3702625492046137</v>
      </c>
    </row>
    <row r="1677" spans="1:11" ht="13.5" x14ac:dyDescent="0.25">
      <c r="A1677" s="3">
        <f>TITRES_STAT!B1680</f>
        <v>44456</v>
      </c>
      <c r="B1677" s="6">
        <f>TITRES_STAT!D1680</f>
        <v>7.93</v>
      </c>
      <c r="C1677" s="2">
        <f t="shared" si="205"/>
        <v>0.42899999999999938</v>
      </c>
      <c r="D1677" s="2">
        <f t="shared" si="206"/>
        <v>7.5867999999999993</v>
      </c>
      <c r="E1677" s="2">
        <f t="shared" si="208"/>
        <v>7.5295999999999994</v>
      </c>
      <c r="F1677" s="2">
        <f t="shared" si="201"/>
        <v>7.4438000000000013</v>
      </c>
      <c r="G1677" s="2">
        <f t="shared" si="203"/>
        <v>7.282119999999999</v>
      </c>
      <c r="H1677" s="2">
        <f t="shared" si="207"/>
        <v>7.2269699999999952</v>
      </c>
      <c r="I1677" s="2">
        <f t="array" ref="I1677">SUMPRODUCT(B1661:B1680, (ROW(B1661:B1680)-ROW(B1661)+1)) / (20*21/2)</f>
        <v>7.722495238095239</v>
      </c>
      <c r="J1677" s="2">
        <f t="shared" si="202"/>
        <v>7.4535140010020937</v>
      </c>
      <c r="K1677" s="2">
        <f t="shared" si="204"/>
        <v>7.392213037471099</v>
      </c>
    </row>
    <row r="1678" spans="1:11" ht="13.5" x14ac:dyDescent="0.25">
      <c r="A1678" s="3">
        <f>TITRES_STAT!B1681</f>
        <v>44459</v>
      </c>
      <c r="B1678" s="6">
        <f>TITRES_STAT!D1681</f>
        <v>7.8579999999999997</v>
      </c>
      <c r="C1678" s="2">
        <f t="shared" si="205"/>
        <v>-7.2000000000000064E-2</v>
      </c>
      <c r="D1678" s="2">
        <f t="shared" si="206"/>
        <v>7.658199999999999</v>
      </c>
      <c r="E1678" s="2">
        <f t="shared" si="208"/>
        <v>7.5795999999999992</v>
      </c>
      <c r="F1678" s="2">
        <f t="shared" si="201"/>
        <v>7.4688000000000017</v>
      </c>
      <c r="G1678" s="2">
        <f t="shared" si="203"/>
        <v>7.2873999999999981</v>
      </c>
      <c r="H1678" s="2">
        <f t="shared" si="207"/>
        <v>7.2300849999999954</v>
      </c>
      <c r="I1678" s="2">
        <f t="array" ref="I1678">SUMPRODUCT(B1662:B1681, (ROW(B1662:B1681)-ROW(B1662)+1)) / (20*21/2)</f>
        <v>7.799961904761906</v>
      </c>
      <c r="J1678" s="2">
        <f t="shared" si="202"/>
        <v>7.4920364770971322</v>
      </c>
      <c r="K1678" s="2">
        <f t="shared" si="204"/>
        <v>7.4104791928643889</v>
      </c>
    </row>
    <row r="1679" spans="1:11" ht="13.5" x14ac:dyDescent="0.25">
      <c r="A1679" s="3">
        <f>TITRES_STAT!B1682</f>
        <v>44460</v>
      </c>
      <c r="B1679" s="6">
        <f>TITRES_STAT!D1682</f>
        <v>8.5579999999999998</v>
      </c>
      <c r="C1679" s="2">
        <f t="shared" si="205"/>
        <v>0.70000000000000018</v>
      </c>
      <c r="D1679" s="2">
        <f t="shared" si="206"/>
        <v>7.8696000000000002</v>
      </c>
      <c r="E1679" s="2">
        <f t="shared" si="208"/>
        <v>7.6853000000000007</v>
      </c>
      <c r="F1679" s="2">
        <f t="shared" si="201"/>
        <v>7.5288000000000013</v>
      </c>
      <c r="G1679" s="2">
        <f t="shared" si="203"/>
        <v>7.3066799999999974</v>
      </c>
      <c r="H1679" s="2">
        <f t="shared" si="207"/>
        <v>7.2366999999999955</v>
      </c>
      <c r="I1679" s="2">
        <f t="array" ref="I1679">SUMPRODUCT(B1663:B1682, (ROW(B1663:B1682)-ROW(B1663)+1)) / (20*21/2)</f>
        <v>7.8459238095238097</v>
      </c>
      <c r="J1679" s="2">
        <f t="shared" si="202"/>
        <v>7.5935568126116912</v>
      </c>
      <c r="K1679" s="2">
        <f t="shared" si="204"/>
        <v>7.4554800088304916</v>
      </c>
    </row>
    <row r="1680" spans="1:11" ht="13.5" x14ac:dyDescent="0.25">
      <c r="A1680" s="3">
        <f>TITRES_STAT!B1683</f>
        <v>44461</v>
      </c>
      <c r="B1680" s="6">
        <f>TITRES_STAT!D1683</f>
        <v>8.3940000000000001</v>
      </c>
      <c r="C1680" s="2">
        <f t="shared" si="205"/>
        <v>-0.1639999999999997</v>
      </c>
      <c r="D1680" s="2">
        <f t="shared" si="206"/>
        <v>8.0481999999999996</v>
      </c>
      <c r="E1680" s="2">
        <f t="shared" si="208"/>
        <v>7.7746000000000013</v>
      </c>
      <c r="F1680" s="2">
        <f t="shared" si="201"/>
        <v>7.5806000000000013</v>
      </c>
      <c r="G1680" s="2">
        <f t="shared" si="203"/>
        <v>7.3271199999999972</v>
      </c>
      <c r="H1680" s="2">
        <f t="shared" si="207"/>
        <v>7.2424949999999946</v>
      </c>
      <c r="I1680" s="2">
        <f t="array" ref="I1680">SUMPRODUCT(B1664:B1683, (ROW(B1664:B1683)-ROW(B1664)+1)) / (20*21/2)</f>
        <v>7.8978047619047631</v>
      </c>
      <c r="J1680" s="2">
        <f t="shared" si="202"/>
        <v>7.6697894971248637</v>
      </c>
      <c r="K1680" s="2">
        <f t="shared" si="204"/>
        <v>7.4922847143665514</v>
      </c>
    </row>
    <row r="1681" spans="1:11" ht="13.5" x14ac:dyDescent="0.25">
      <c r="A1681" s="3">
        <f>TITRES_STAT!B1684</f>
        <v>44462</v>
      </c>
      <c r="B1681" s="6">
        <f>TITRES_STAT!D1684</f>
        <v>8.3940000000000001</v>
      </c>
      <c r="C1681" s="2">
        <f t="shared" si="205"/>
        <v>0</v>
      </c>
      <c r="D1681" s="2">
        <f t="shared" si="206"/>
        <v>8.2268000000000008</v>
      </c>
      <c r="E1681" s="2">
        <f t="shared" si="208"/>
        <v>7.863900000000001</v>
      </c>
      <c r="F1681" s="2">
        <f t="shared" si="201"/>
        <v>7.6324000000000014</v>
      </c>
      <c r="G1681" s="2">
        <f t="shared" si="203"/>
        <v>7.3475599999999979</v>
      </c>
      <c r="H1681" s="2">
        <f t="shared" si="207"/>
        <v>7.2502099999999938</v>
      </c>
      <c r="I1681" s="2">
        <f t="array" ref="I1681">SUMPRODUCT(B1665:B1684, (ROW(B1665:B1684)-ROW(B1665)+1)) / (20*21/2)</f>
        <v>7.9354142857142866</v>
      </c>
      <c r="J1681" s="2">
        <f t="shared" si="202"/>
        <v>7.738761925970115</v>
      </c>
      <c r="K1681" s="2">
        <f t="shared" si="204"/>
        <v>7.5276460981168833</v>
      </c>
    </row>
    <row r="1682" spans="1:11" ht="13.5" x14ac:dyDescent="0.25">
      <c r="A1682" s="3">
        <f>TITRES_STAT!B1685</f>
        <v>44463</v>
      </c>
      <c r="B1682" s="6">
        <f>TITRES_STAT!D1685</f>
        <v>8.1150000000000002</v>
      </c>
      <c r="C1682" s="2">
        <f t="shared" si="205"/>
        <v>-0.27899999999999991</v>
      </c>
      <c r="D1682" s="2">
        <f t="shared" si="206"/>
        <v>8.2637999999999998</v>
      </c>
      <c r="E1682" s="2">
        <f t="shared" si="208"/>
        <v>7.9252999999999982</v>
      </c>
      <c r="F1682" s="2">
        <f t="shared" si="201"/>
        <v>7.6702500000000011</v>
      </c>
      <c r="G1682" s="2">
        <f t="shared" si="203"/>
        <v>7.366559999999998</v>
      </c>
      <c r="H1682" s="2">
        <f t="shared" si="207"/>
        <v>7.2565299999999935</v>
      </c>
      <c r="I1682" s="2">
        <f t="array" ref="I1682">SUMPRODUCT(B1666:B1685, (ROW(B1666:B1685)-ROW(B1666)+1)) / (20*21/2)</f>
        <v>7.9694523809523821</v>
      </c>
      <c r="J1682" s="2">
        <f t="shared" si="202"/>
        <v>7.7745941234967715</v>
      </c>
      <c r="K1682" s="2">
        <f t="shared" si="204"/>
        <v>7.5506795844652412</v>
      </c>
    </row>
    <row r="1683" spans="1:11" ht="13.5" x14ac:dyDescent="0.25">
      <c r="A1683" s="3">
        <f>TITRES_STAT!B1686</f>
        <v>44466</v>
      </c>
      <c r="B1683" s="6">
        <f>TITRES_STAT!D1686</f>
        <v>8.2149999999999999</v>
      </c>
      <c r="C1683" s="2">
        <f t="shared" si="205"/>
        <v>9.9999999999999645E-2</v>
      </c>
      <c r="D1683" s="2">
        <f t="shared" si="206"/>
        <v>8.3352000000000004</v>
      </c>
      <c r="E1683" s="2">
        <f t="shared" si="208"/>
        <v>7.9966999999999997</v>
      </c>
      <c r="F1683" s="2">
        <f t="shared" si="201"/>
        <v>7.7131000000000016</v>
      </c>
      <c r="G1683" s="2">
        <f t="shared" si="203"/>
        <v>7.387559999999997</v>
      </c>
      <c r="H1683" s="2">
        <f t="shared" si="207"/>
        <v>7.2643749999999931</v>
      </c>
      <c r="I1683" s="2">
        <f t="array" ref="I1683">SUMPRODUCT(B1667:B1686, (ROW(B1667:B1686)-ROW(B1667)+1)) / (20*21/2)</f>
        <v>7.9999190476190476</v>
      </c>
      <c r="J1683" s="2">
        <f t="shared" si="202"/>
        <v>7.8165375403066033</v>
      </c>
      <c r="K1683" s="2">
        <f t="shared" si="204"/>
        <v>7.5767313654666042</v>
      </c>
    </row>
    <row r="1684" spans="1:11" ht="13.5" x14ac:dyDescent="0.25">
      <c r="A1684" s="3">
        <f>TITRES_STAT!B1687</f>
        <v>44467</v>
      </c>
      <c r="B1684" s="6">
        <f>TITRES_STAT!D1687</f>
        <v>8.1080000000000005</v>
      </c>
      <c r="C1684" s="2">
        <f t="shared" si="205"/>
        <v>-0.10699999999999932</v>
      </c>
      <c r="D1684" s="2">
        <f t="shared" si="206"/>
        <v>8.2452000000000005</v>
      </c>
      <c r="E1684" s="2">
        <f t="shared" si="208"/>
        <v>8.0573999999999995</v>
      </c>
      <c r="F1684" s="2">
        <f t="shared" ref="F1684:F1747" si="209">AVERAGE(B1665:B1684)</f>
        <v>7.7506000000000013</v>
      </c>
      <c r="G1684" s="2">
        <f t="shared" si="203"/>
        <v>7.406419999999998</v>
      </c>
      <c r="H1684" s="2">
        <f t="shared" si="207"/>
        <v>7.2731599999999927</v>
      </c>
      <c r="I1684" s="2">
        <f t="array" ref="I1684">SUMPRODUCT(B1668:B1687, (ROW(B1668:B1687)-ROW(B1668)+1)) / (20*21/2)</f>
        <v>8.0268142857142859</v>
      </c>
      <c r="J1684" s="2">
        <f t="shared" si="202"/>
        <v>7.8442958698012131</v>
      </c>
      <c r="K1684" s="2">
        <f t="shared" si="204"/>
        <v>7.5975654295659529</v>
      </c>
    </row>
    <row r="1685" spans="1:11" ht="13.5" x14ac:dyDescent="0.25">
      <c r="A1685" s="3">
        <f>TITRES_STAT!B1688</f>
        <v>44468</v>
      </c>
      <c r="B1685" s="6">
        <f>TITRES_STAT!D1688</f>
        <v>8.1080000000000005</v>
      </c>
      <c r="C1685" s="2">
        <f t="shared" si="205"/>
        <v>0</v>
      </c>
      <c r="D1685" s="2">
        <f t="shared" si="206"/>
        <v>8.1879999999999988</v>
      </c>
      <c r="E1685" s="2">
        <f t="shared" si="208"/>
        <v>8.1181000000000019</v>
      </c>
      <c r="F1685" s="2">
        <f t="shared" si="209"/>
        <v>7.7881000000000018</v>
      </c>
      <c r="G1685" s="2">
        <f t="shared" si="203"/>
        <v>7.4256999999999991</v>
      </c>
      <c r="H1685" s="2">
        <f t="shared" si="207"/>
        <v>7.2805399999999914</v>
      </c>
      <c r="I1685" s="2">
        <f t="array" ref="I1685">SUMPRODUCT(B1669:B1688, (ROW(B1669:B1688)-ROW(B1669)+1)) / (20*21/2)</f>
        <v>8.0773761904761923</v>
      </c>
      <c r="J1685" s="2">
        <f t="shared" ref="J1685:J1748" si="210">$J$4*B1685+J1684*(1-$J$4)</f>
        <v>7.8694105488677648</v>
      </c>
      <c r="K1685" s="2">
        <f t="shared" si="204"/>
        <v>7.6175824715437583</v>
      </c>
    </row>
    <row r="1686" spans="1:11" ht="13.5" x14ac:dyDescent="0.25">
      <c r="A1686" s="3">
        <f>TITRES_STAT!B1689</f>
        <v>44469</v>
      </c>
      <c r="B1686" s="6">
        <f>TITRES_STAT!D1689</f>
        <v>8.1080000000000005</v>
      </c>
      <c r="C1686" s="2">
        <f t="shared" si="205"/>
        <v>0</v>
      </c>
      <c r="D1686" s="2">
        <f t="shared" si="206"/>
        <v>8.1307999999999989</v>
      </c>
      <c r="E1686" s="2">
        <f t="shared" si="208"/>
        <v>8.1788000000000007</v>
      </c>
      <c r="F1686" s="2">
        <f t="shared" si="209"/>
        <v>7.8255999999999997</v>
      </c>
      <c r="G1686" s="2">
        <f t="shared" si="203"/>
        <v>7.4449799999999993</v>
      </c>
      <c r="H1686" s="2">
        <f t="shared" si="207"/>
        <v>7.2869599999999908</v>
      </c>
      <c r="I1686" s="2">
        <f t="array" ref="I1686">SUMPRODUCT(B1670:B1689, (ROW(B1670:B1689)-ROW(B1670)+1)) / (20*21/2)</f>
        <v>8.1230047619047632</v>
      </c>
      <c r="J1686" s="2">
        <f t="shared" si="210"/>
        <v>7.8921333537375018</v>
      </c>
      <c r="K1686" s="2">
        <f t="shared" si="204"/>
        <v>7.6368145314832185</v>
      </c>
    </row>
    <row r="1687" spans="1:11" ht="13.5" x14ac:dyDescent="0.25">
      <c r="A1687" s="3">
        <f>TITRES_STAT!B1690</f>
        <v>44470</v>
      </c>
      <c r="B1687" s="6">
        <f>TITRES_STAT!D1690</f>
        <v>8.1080000000000005</v>
      </c>
      <c r="C1687" s="2">
        <f t="shared" si="205"/>
        <v>0</v>
      </c>
      <c r="D1687" s="2">
        <f t="shared" si="206"/>
        <v>8.1294000000000004</v>
      </c>
      <c r="E1687" s="2">
        <f t="shared" si="208"/>
        <v>8.1966000000000019</v>
      </c>
      <c r="F1687" s="2">
        <f t="shared" si="209"/>
        <v>7.8631000000000002</v>
      </c>
      <c r="G1687" s="2">
        <f t="shared" si="203"/>
        <v>7.4642600000000003</v>
      </c>
      <c r="H1687" s="2">
        <f t="shared" si="207"/>
        <v>7.2933449999999915</v>
      </c>
      <c r="I1687" s="2">
        <f t="array" ref="I1687">SUMPRODUCT(B1671:B1690, (ROW(B1671:B1690)-ROW(B1671)+1)) / (20*21/2)</f>
        <v>8.1643809523809523</v>
      </c>
      <c r="J1687" s="2">
        <f t="shared" si="210"/>
        <v>7.9126920819529785</v>
      </c>
      <c r="K1687" s="2">
        <f t="shared" si="204"/>
        <v>7.6552923929936805</v>
      </c>
    </row>
    <row r="1688" spans="1:11" ht="13.5" x14ac:dyDescent="0.25">
      <c r="A1688" s="3">
        <f>TITRES_STAT!B1691</f>
        <v>44473</v>
      </c>
      <c r="B1688" s="6">
        <f>TITRES_STAT!D1691</f>
        <v>8.3940000000000001</v>
      </c>
      <c r="C1688" s="2">
        <f t="shared" si="205"/>
        <v>0.28599999999999959</v>
      </c>
      <c r="D1688" s="2">
        <f t="shared" si="206"/>
        <v>8.1652000000000005</v>
      </c>
      <c r="E1688" s="2">
        <f t="shared" si="208"/>
        <v>8.2502000000000031</v>
      </c>
      <c r="F1688" s="2">
        <f t="shared" si="209"/>
        <v>7.9149000000000003</v>
      </c>
      <c r="G1688" s="2">
        <f t="shared" si="203"/>
        <v>7.4892600000000007</v>
      </c>
      <c r="H1688" s="2">
        <f t="shared" si="207"/>
        <v>7.2991749999999911</v>
      </c>
      <c r="I1688" s="2">
        <f t="array" ref="I1688">SUMPRODUCT(B1672:B1691, (ROW(B1672:B1691)-ROW(B1672)+1)) / (20*21/2)</f>
        <v>8.2015047619047632</v>
      </c>
      <c r="J1688" s="2">
        <f t="shared" si="210"/>
        <v>7.9585309312907899</v>
      </c>
      <c r="K1688" s="2">
        <f t="shared" si="204"/>
        <v>7.6842613187586348</v>
      </c>
    </row>
    <row r="1689" spans="1:11" ht="13.5" x14ac:dyDescent="0.25">
      <c r="A1689" s="3">
        <f>TITRES_STAT!B1692</f>
        <v>44474</v>
      </c>
      <c r="B1689" s="6">
        <f>TITRES_STAT!D1692</f>
        <v>8.3940000000000001</v>
      </c>
      <c r="C1689" s="2">
        <f t="shared" si="205"/>
        <v>0</v>
      </c>
      <c r="D1689" s="2">
        <f t="shared" si="206"/>
        <v>8.2224000000000004</v>
      </c>
      <c r="E1689" s="2">
        <f t="shared" si="208"/>
        <v>8.2338000000000022</v>
      </c>
      <c r="F1689" s="2">
        <f t="shared" si="209"/>
        <v>7.9595500000000019</v>
      </c>
      <c r="G1689" s="2">
        <f t="shared" si="203"/>
        <v>7.5142600000000019</v>
      </c>
      <c r="H1689" s="2">
        <f t="shared" si="207"/>
        <v>7.3034999999999908</v>
      </c>
      <c r="I1689" s="2">
        <f t="array" ref="I1689">SUMPRODUCT(B1673:B1692, (ROW(B1673:B1692)-ROW(B1673)+1)) / (20*21/2)</f>
        <v>8.2343761904761923</v>
      </c>
      <c r="J1689" s="2">
        <f t="shared" si="210"/>
        <v>8.000004175929762</v>
      </c>
      <c r="K1689" s="2">
        <f t="shared" si="204"/>
        <v>7.7120942082190806</v>
      </c>
    </row>
    <row r="1690" spans="1:11" ht="13.5" x14ac:dyDescent="0.25">
      <c r="A1690" s="3">
        <f>TITRES_STAT!B1693</f>
        <v>44475</v>
      </c>
      <c r="B1690" s="6">
        <f>TITRES_STAT!D1693</f>
        <v>8.3940000000000001</v>
      </c>
      <c r="C1690" s="2">
        <f t="shared" si="205"/>
        <v>0</v>
      </c>
      <c r="D1690" s="2">
        <f t="shared" si="206"/>
        <v>8.2795999999999985</v>
      </c>
      <c r="E1690" s="2">
        <f t="shared" si="208"/>
        <v>8.2338000000000022</v>
      </c>
      <c r="F1690" s="2">
        <f t="shared" si="209"/>
        <v>8.0042000000000009</v>
      </c>
      <c r="G1690" s="2">
        <f t="shared" si="203"/>
        <v>7.5392600000000023</v>
      </c>
      <c r="H1690" s="2">
        <f t="shared" si="207"/>
        <v>7.3067599999999917</v>
      </c>
      <c r="I1690" s="2">
        <f t="array" ref="I1690">SUMPRODUCT(B1674:B1693, (ROW(B1674:B1693)-ROW(B1674)+1)) / (20*21/2)</f>
        <v>8.2629952380952396</v>
      </c>
      <c r="J1690" s="2">
        <f t="shared" si="210"/>
        <v>8.0375275877459753</v>
      </c>
      <c r="K1690" s="2">
        <f t="shared" si="204"/>
        <v>7.7388356118183328</v>
      </c>
    </row>
    <row r="1691" spans="1:11" ht="13.5" x14ac:dyDescent="0.25">
      <c r="A1691" s="3">
        <f>TITRES_STAT!B1694</f>
        <v>44476</v>
      </c>
      <c r="B1691" s="6">
        <f>TITRES_STAT!D1694</f>
        <v>8.3940000000000001</v>
      </c>
      <c r="C1691" s="2">
        <f t="shared" si="205"/>
        <v>0</v>
      </c>
      <c r="D1691" s="2">
        <f t="shared" si="206"/>
        <v>8.3368000000000002</v>
      </c>
      <c r="E1691" s="2">
        <f t="shared" si="208"/>
        <v>8.2338000000000005</v>
      </c>
      <c r="F1691" s="2">
        <f t="shared" si="209"/>
        <v>8.0488500000000016</v>
      </c>
      <c r="G1691" s="2">
        <f t="shared" si="203"/>
        <v>7.5642600000000018</v>
      </c>
      <c r="H1691" s="2">
        <f t="shared" si="207"/>
        <v>7.3100199999999917</v>
      </c>
      <c r="I1691" s="2">
        <f t="array" ref="I1691">SUMPRODUCT(B1675:B1694, (ROW(B1675:B1694)-ROW(B1675)+1)) / (20*21/2)</f>
        <v>8.27717142857143</v>
      </c>
      <c r="J1691" s="2">
        <f t="shared" si="210"/>
        <v>8.0714773412939778</v>
      </c>
      <c r="K1691" s="2">
        <f t="shared" si="204"/>
        <v>7.7645283329234962</v>
      </c>
    </row>
    <row r="1692" spans="1:11" ht="13.5" x14ac:dyDescent="0.25">
      <c r="A1692" s="3">
        <f>TITRES_STAT!B1695</f>
        <v>44477</v>
      </c>
      <c r="B1692" s="6">
        <f>TITRES_STAT!D1695</f>
        <v>8.3940000000000001</v>
      </c>
      <c r="C1692" s="2">
        <f t="shared" si="205"/>
        <v>0</v>
      </c>
      <c r="D1692" s="2">
        <f t="shared" si="206"/>
        <v>8.3940000000000001</v>
      </c>
      <c r="E1692" s="2">
        <f t="shared" si="208"/>
        <v>8.2617000000000012</v>
      </c>
      <c r="F1692" s="2">
        <f t="shared" si="209"/>
        <v>8.0935000000000024</v>
      </c>
      <c r="G1692" s="2">
        <f t="shared" si="203"/>
        <v>7.5892600000000012</v>
      </c>
      <c r="H1692" s="2">
        <f t="shared" si="207"/>
        <v>7.3125949999999911</v>
      </c>
      <c r="I1692" s="2">
        <f t="array" ref="I1692">SUMPRODUCT(B1676:B1695, (ROW(B1676:B1695)-ROW(B1676)+1)) / (20*21/2)</f>
        <v>8.2807476190476201</v>
      </c>
      <c r="J1692" s="2">
        <f t="shared" si="210"/>
        <v>8.1021937849802654</v>
      </c>
      <c r="K1692" s="2">
        <f t="shared" si="204"/>
        <v>7.7892134963382613</v>
      </c>
    </row>
    <row r="1693" spans="1:11" ht="13.5" x14ac:dyDescent="0.25">
      <c r="A1693" s="3">
        <f>TITRES_STAT!B1696</f>
        <v>44480</v>
      </c>
      <c r="B1693" s="6">
        <f>TITRES_STAT!D1696</f>
        <v>8.3940000000000001</v>
      </c>
      <c r="C1693" s="2">
        <f t="shared" si="205"/>
        <v>0</v>
      </c>
      <c r="D1693" s="2">
        <f t="shared" si="206"/>
        <v>8.3940000000000001</v>
      </c>
      <c r="E1693" s="2">
        <f t="shared" si="208"/>
        <v>8.2796000000000003</v>
      </c>
      <c r="F1693" s="2">
        <f t="shared" si="209"/>
        <v>8.1381500000000013</v>
      </c>
      <c r="G1693" s="2">
        <f t="shared" si="203"/>
        <v>7.6142600000000016</v>
      </c>
      <c r="H1693" s="2">
        <f t="shared" si="207"/>
        <v>7.31482999999999</v>
      </c>
      <c r="I1693" s="2">
        <f t="array" ref="I1693">SUMPRODUCT(B1677:B1696, (ROW(B1677:B1696)-ROW(B1677)+1)) / (20*21/2)</f>
        <v>8.3081619047619046</v>
      </c>
      <c r="J1693" s="2">
        <f t="shared" si="210"/>
        <v>8.1299848530773833</v>
      </c>
      <c r="K1693" s="2">
        <f t="shared" si="204"/>
        <v>7.8129306141289181</v>
      </c>
    </row>
    <row r="1694" spans="1:11" ht="13.5" x14ac:dyDescent="0.25">
      <c r="A1694" s="3">
        <f>TITRES_STAT!B1697</f>
        <v>44481</v>
      </c>
      <c r="B1694" s="6">
        <f>TITRES_STAT!D1697</f>
        <v>8.2870000000000008</v>
      </c>
      <c r="C1694" s="2">
        <f t="shared" si="205"/>
        <v>-0.10699999999999932</v>
      </c>
      <c r="D1694" s="2">
        <f t="shared" si="206"/>
        <v>8.3726000000000003</v>
      </c>
      <c r="E1694" s="2">
        <f t="shared" si="208"/>
        <v>8.2975000000000012</v>
      </c>
      <c r="F1694" s="2">
        <f t="shared" si="209"/>
        <v>8.1774500000000021</v>
      </c>
      <c r="G1694" s="2">
        <f t="shared" si="203"/>
        <v>7.6328400000000025</v>
      </c>
      <c r="H1694" s="2">
        <f t="shared" si="207"/>
        <v>7.3163599999999906</v>
      </c>
      <c r="I1694" s="2">
        <f t="array" ref="I1694">SUMPRODUCT(B1678:B1697, (ROW(B1678:B1697)-ROW(B1678)+1)) / (20*21/2)</f>
        <v>8.3308142857142844</v>
      </c>
      <c r="J1694" s="2">
        <f t="shared" si="210"/>
        <v>8.1449386765938225</v>
      </c>
      <c r="K1694" s="2">
        <f t="shared" si="204"/>
        <v>7.8315215704375882</v>
      </c>
    </row>
    <row r="1695" spans="1:11" ht="13.5" x14ac:dyDescent="0.25">
      <c r="A1695" s="3">
        <f>TITRES_STAT!B1698</f>
        <v>44482</v>
      </c>
      <c r="B1695" s="6">
        <f>TITRES_STAT!D1698</f>
        <v>8.2149999999999999</v>
      </c>
      <c r="C1695" s="2">
        <f t="shared" si="205"/>
        <v>-7.2000000000000952E-2</v>
      </c>
      <c r="D1695" s="2">
        <f t="shared" si="206"/>
        <v>8.3368000000000002</v>
      </c>
      <c r="E1695" s="2">
        <f t="shared" si="208"/>
        <v>8.3082000000000011</v>
      </c>
      <c r="F1695" s="2">
        <f t="shared" si="209"/>
        <v>8.2131500000000024</v>
      </c>
      <c r="G1695" s="2">
        <f t="shared" si="203"/>
        <v>7.6542600000000016</v>
      </c>
      <c r="H1695" s="2">
        <f t="shared" si="207"/>
        <v>7.3186899999999904</v>
      </c>
      <c r="I1695" s="2">
        <f t="array" ref="I1695">SUMPRODUCT(B1679:B1698, (ROW(B1679:B1698)-ROW(B1679)+1)) / (20*21/2)</f>
        <v>8.3507476190476186</v>
      </c>
      <c r="J1695" s="2">
        <f t="shared" si="210"/>
        <v>8.1516111835848868</v>
      </c>
      <c r="K1695" s="2">
        <f t="shared" si="204"/>
        <v>7.84655994022435</v>
      </c>
    </row>
    <row r="1696" spans="1:11" ht="13.5" x14ac:dyDescent="0.25">
      <c r="A1696" s="3">
        <f>TITRES_STAT!B1699</f>
        <v>44483</v>
      </c>
      <c r="B1696" s="6">
        <f>TITRES_STAT!D1699</f>
        <v>8.5009999999999994</v>
      </c>
      <c r="C1696" s="2">
        <f t="shared" si="205"/>
        <v>0.28599999999999959</v>
      </c>
      <c r="D1696" s="2">
        <f t="shared" si="206"/>
        <v>8.3582000000000001</v>
      </c>
      <c r="E1696" s="2">
        <f t="shared" si="208"/>
        <v>8.3475000000000001</v>
      </c>
      <c r="F1696" s="2">
        <f t="shared" si="209"/>
        <v>8.2631500000000031</v>
      </c>
      <c r="G1696" s="2">
        <f t="shared" si="203"/>
        <v>7.6814000000000009</v>
      </c>
      <c r="H1696" s="2">
        <f t="shared" si="207"/>
        <v>7.3230699999999898</v>
      </c>
      <c r="I1696" s="2">
        <f t="array" ref="I1696">SUMPRODUCT(B1680:B1699, (ROW(B1680:B1699)-ROW(B1680)+1)) / (20*21/2)</f>
        <v>8.3676190476190495</v>
      </c>
      <c r="J1696" s="2">
        <f t="shared" si="210"/>
        <v>8.1848863089577542</v>
      </c>
      <c r="K1696" s="2">
        <f t="shared" si="204"/>
        <v>7.8722242562939844</v>
      </c>
    </row>
    <row r="1697" spans="1:11" ht="13.5" x14ac:dyDescent="0.25">
      <c r="A1697" s="3">
        <f>TITRES_STAT!B1700</f>
        <v>44488</v>
      </c>
      <c r="B1697" s="6">
        <f>TITRES_STAT!D1700</f>
        <v>8.5009999999999994</v>
      </c>
      <c r="C1697" s="2">
        <f t="shared" si="205"/>
        <v>0</v>
      </c>
      <c r="D1697" s="2">
        <f t="shared" si="206"/>
        <v>8.3795999999999999</v>
      </c>
      <c r="E1697" s="2">
        <f t="shared" si="208"/>
        <v>8.3868000000000009</v>
      </c>
      <c r="F1697" s="2">
        <f t="shared" si="209"/>
        <v>8.2917000000000023</v>
      </c>
      <c r="G1697" s="2">
        <f t="shared" si="203"/>
        <v>7.7085400000000002</v>
      </c>
      <c r="H1697" s="2">
        <f t="shared" si="207"/>
        <v>7.32744999999999</v>
      </c>
      <c r="I1697" s="2">
        <f t="array" ref="I1697">SUMPRODUCT(B1681:B1700, (ROW(B1681:B1700)-ROW(B1681)+1)) / (20*21/2)</f>
        <v>8.3847619047619055</v>
      </c>
      <c r="J1697" s="2">
        <f t="shared" si="210"/>
        <v>8.2149923747713007</v>
      </c>
      <c r="K1697" s="2">
        <f t="shared" si="204"/>
        <v>7.8968821285961814</v>
      </c>
    </row>
    <row r="1698" spans="1:11" ht="13.5" x14ac:dyDescent="0.25">
      <c r="A1698" s="3">
        <f>TITRES_STAT!B1701</f>
        <v>44489</v>
      </c>
      <c r="B1698" s="6">
        <f>TITRES_STAT!D1701</f>
        <v>8.5009999999999994</v>
      </c>
      <c r="C1698" s="2">
        <f t="shared" si="205"/>
        <v>0</v>
      </c>
      <c r="D1698" s="2">
        <f t="shared" si="206"/>
        <v>8.4009999999999998</v>
      </c>
      <c r="E1698" s="2">
        <f t="shared" si="208"/>
        <v>8.3975000000000009</v>
      </c>
      <c r="F1698" s="2">
        <f t="shared" si="209"/>
        <v>8.3238500000000037</v>
      </c>
      <c r="G1698" s="2">
        <f t="shared" si="203"/>
        <v>7.7356799999999994</v>
      </c>
      <c r="H1698" s="2">
        <f t="shared" si="207"/>
        <v>7.3318299999999894</v>
      </c>
      <c r="I1698" s="2">
        <f t="array" ref="I1698">SUMPRODUCT(B1682:B1701, (ROW(B1682:B1701)-ROW(B1682)+1)) / (20*21/2)</f>
        <v>8.4013952380952386</v>
      </c>
      <c r="J1698" s="2">
        <f t="shared" si="210"/>
        <v>8.2422311962216526</v>
      </c>
      <c r="K1698" s="2">
        <f t="shared" si="204"/>
        <v>7.9205730255139786</v>
      </c>
    </row>
    <row r="1699" spans="1:11" ht="13.5" x14ac:dyDescent="0.25">
      <c r="A1699" s="3">
        <f>TITRES_STAT!B1702</f>
        <v>44490</v>
      </c>
      <c r="B1699" s="6">
        <f>TITRES_STAT!D1702</f>
        <v>8.5009999999999994</v>
      </c>
      <c r="C1699" s="2">
        <f t="shared" si="205"/>
        <v>0</v>
      </c>
      <c r="D1699" s="2">
        <f t="shared" si="206"/>
        <v>8.4437999999999995</v>
      </c>
      <c r="E1699" s="2">
        <f t="shared" si="208"/>
        <v>8.4082000000000008</v>
      </c>
      <c r="F1699" s="2">
        <f t="shared" si="209"/>
        <v>8.3210000000000033</v>
      </c>
      <c r="G1699" s="2">
        <f t="shared" si="203"/>
        <v>7.7628199999999996</v>
      </c>
      <c r="H1699" s="2">
        <f t="shared" si="207"/>
        <v>7.3362099999999897</v>
      </c>
      <c r="I1699" s="2">
        <f t="array" ref="I1699">SUMPRODUCT(B1683:B1702, (ROW(B1683:B1702)-ROW(B1683)+1)) / (20*21/2)</f>
        <v>8.4277095238095239</v>
      </c>
      <c r="J1699" s="2">
        <f t="shared" si="210"/>
        <v>8.266875844200543</v>
      </c>
      <c r="K1699" s="2">
        <f t="shared" si="204"/>
        <v>7.9433348676506856</v>
      </c>
    </row>
    <row r="1700" spans="1:11" ht="13.5" x14ac:dyDescent="0.25">
      <c r="A1700" s="3">
        <f>TITRES_STAT!B1703</f>
        <v>44491</v>
      </c>
      <c r="B1700" s="6">
        <f>TITRES_STAT!D1703</f>
        <v>8.5009999999999994</v>
      </c>
      <c r="C1700" s="2">
        <f t="shared" si="205"/>
        <v>0</v>
      </c>
      <c r="D1700" s="2">
        <f t="shared" si="206"/>
        <v>8.5009999999999994</v>
      </c>
      <c r="E1700" s="2">
        <f t="shared" si="208"/>
        <v>8.4189000000000007</v>
      </c>
      <c r="F1700" s="2">
        <f t="shared" si="209"/>
        <v>8.3263500000000032</v>
      </c>
      <c r="G1700" s="2">
        <f t="shared" si="203"/>
        <v>7.7899599999999989</v>
      </c>
      <c r="H1700" s="2">
        <f t="shared" si="207"/>
        <v>7.3405899999999891</v>
      </c>
      <c r="I1700" s="2">
        <f t="array" ref="I1700">SUMPRODUCT(B1684:B1703, (ROW(B1684:B1703)-ROW(B1684)+1)) / (20*21/2)</f>
        <v>8.4618666666666673</v>
      </c>
      <c r="J1700" s="2">
        <f t="shared" si="210"/>
        <v>8.2891733828481104</v>
      </c>
      <c r="K1700" s="2">
        <f t="shared" si="204"/>
        <v>7.9652040885271296</v>
      </c>
    </row>
    <row r="1701" spans="1:11" ht="13.5" x14ac:dyDescent="0.25">
      <c r="A1701" s="3">
        <f>TITRES_STAT!B1704</f>
        <v>44494</v>
      </c>
      <c r="B1701" s="6">
        <f>TITRES_STAT!D1704</f>
        <v>8.5009999999999994</v>
      </c>
      <c r="C1701" s="2">
        <f t="shared" si="205"/>
        <v>0</v>
      </c>
      <c r="D1701" s="2">
        <f t="shared" si="206"/>
        <v>8.5009999999999994</v>
      </c>
      <c r="E1701" s="2">
        <f t="shared" si="208"/>
        <v>8.4296000000000006</v>
      </c>
      <c r="F1701" s="2">
        <f t="shared" si="209"/>
        <v>8.3317000000000014</v>
      </c>
      <c r="G1701" s="2">
        <f t="shared" si="203"/>
        <v>7.8170999999999982</v>
      </c>
      <c r="H1701" s="2">
        <f t="shared" si="207"/>
        <v>7.3454149999999903</v>
      </c>
      <c r="I1701" s="2">
        <f t="array" ref="I1701">SUMPRODUCT(B1685:B1704, (ROW(B1685:B1704)-ROW(B1685)+1)) / (20*21/2)</f>
        <v>8.4801190476190484</v>
      </c>
      <c r="J1701" s="2">
        <f t="shared" si="210"/>
        <v>8.3093473463863852</v>
      </c>
      <c r="K1701" s="2">
        <f t="shared" si="204"/>
        <v>7.9862156928986154</v>
      </c>
    </row>
    <row r="1702" spans="1:11" ht="13.5" x14ac:dyDescent="0.25">
      <c r="A1702" s="3">
        <f>TITRES_STAT!B1705</f>
        <v>44495</v>
      </c>
      <c r="B1702" s="6">
        <f>TITRES_STAT!D1705</f>
        <v>8.6080000000000005</v>
      </c>
      <c r="C1702" s="2">
        <f t="shared" si="205"/>
        <v>0.10700000000000109</v>
      </c>
      <c r="D1702" s="2">
        <f t="shared" si="206"/>
        <v>8.5223999999999993</v>
      </c>
      <c r="E1702" s="2">
        <f t="shared" si="208"/>
        <v>8.4510000000000005</v>
      </c>
      <c r="F1702" s="2">
        <f t="shared" si="209"/>
        <v>8.3563500000000026</v>
      </c>
      <c r="G1702" s="2">
        <f t="shared" si="203"/>
        <v>7.8463799999999981</v>
      </c>
      <c r="H1702" s="2">
        <f t="shared" si="207"/>
        <v>7.3507749999999881</v>
      </c>
      <c r="I1702" s="2">
        <f t="array" ref="I1702">SUMPRODUCT(B1686:B1705, (ROW(B1686:B1705)-ROW(B1686)+1)) / (20*21/2)</f>
        <v>8.4961571428571432</v>
      </c>
      <c r="J1702" s="2">
        <f t="shared" si="210"/>
        <v>8.3377904562543481</v>
      </c>
      <c r="K1702" s="2">
        <f t="shared" si="204"/>
        <v>8.0105993912163171</v>
      </c>
    </row>
    <row r="1703" spans="1:11" ht="13.5" x14ac:dyDescent="0.25">
      <c r="A1703" s="3">
        <f>TITRES_STAT!B1706</f>
        <v>44496</v>
      </c>
      <c r="B1703" s="6">
        <f>TITRES_STAT!D1706</f>
        <v>8.7149999999999999</v>
      </c>
      <c r="C1703" s="2">
        <f t="shared" si="205"/>
        <v>0.10699999999999932</v>
      </c>
      <c r="D1703" s="2">
        <f t="shared" si="206"/>
        <v>8.5652000000000008</v>
      </c>
      <c r="E1703" s="2">
        <f t="shared" si="208"/>
        <v>8.4831000000000003</v>
      </c>
      <c r="F1703" s="2">
        <f t="shared" si="209"/>
        <v>8.3813500000000012</v>
      </c>
      <c r="G1703" s="2">
        <f t="shared" si="203"/>
        <v>7.8815199999999983</v>
      </c>
      <c r="H1703" s="2">
        <f t="shared" si="207"/>
        <v>7.3577999999999886</v>
      </c>
      <c r="I1703" s="2">
        <f t="array" ref="I1703">SUMPRODUCT(B1687:B1706, (ROW(B1687:B1706)-ROW(B1687)+1)) / (20*21/2)</f>
        <v>8.4895047619047617</v>
      </c>
      <c r="J1703" s="2">
        <f t="shared" si="210"/>
        <v>8.3737151747063141</v>
      </c>
      <c r="K1703" s="2">
        <f t="shared" si="204"/>
        <v>8.0382229445019515</v>
      </c>
    </row>
    <row r="1704" spans="1:11" ht="13.5" x14ac:dyDescent="0.25">
      <c r="A1704" s="3">
        <f>TITRES_STAT!B1707</f>
        <v>44497</v>
      </c>
      <c r="B1704" s="6">
        <f>TITRES_STAT!D1707</f>
        <v>8.5730000000000004</v>
      </c>
      <c r="C1704" s="2">
        <f t="shared" si="205"/>
        <v>-0.14199999999999946</v>
      </c>
      <c r="D1704" s="2">
        <f t="shared" si="206"/>
        <v>8.579600000000001</v>
      </c>
      <c r="E1704" s="2">
        <f t="shared" si="208"/>
        <v>8.5116999999999994</v>
      </c>
      <c r="F1704" s="2">
        <f t="shared" si="209"/>
        <v>8.4046000000000021</v>
      </c>
      <c r="G1704" s="2">
        <f t="shared" si="203"/>
        <v>7.9138199999999976</v>
      </c>
      <c r="H1704" s="2">
        <f t="shared" si="207"/>
        <v>7.3641149999999893</v>
      </c>
      <c r="I1704" s="2">
        <f t="array" ref="I1704">SUMPRODUCT(B1688:B1707, (ROW(B1688:B1707)-ROW(B1688)+1)) / (20*21/2)</f>
        <v>8.4816619047619053</v>
      </c>
      <c r="J1704" s="2">
        <f t="shared" si="210"/>
        <v>8.392694681877142</v>
      </c>
      <c r="K1704" s="2">
        <f t="shared" si="204"/>
        <v>8.0591945937371694</v>
      </c>
    </row>
    <row r="1705" spans="1:11" ht="13.5" x14ac:dyDescent="0.25">
      <c r="A1705" s="3">
        <f>TITRES_STAT!B1708</f>
        <v>44498</v>
      </c>
      <c r="B1705" s="6">
        <f>TITRES_STAT!D1708</f>
        <v>8.5730000000000004</v>
      </c>
      <c r="C1705" s="2">
        <f t="shared" si="205"/>
        <v>0</v>
      </c>
      <c r="D1705" s="2">
        <f t="shared" si="206"/>
        <v>8.5940000000000012</v>
      </c>
      <c r="E1705" s="2">
        <f t="shared" si="208"/>
        <v>8.5474999999999994</v>
      </c>
      <c r="F1705" s="2">
        <f t="shared" si="209"/>
        <v>8.427850000000003</v>
      </c>
      <c r="G1705" s="2">
        <f t="shared" si="203"/>
        <v>7.946119999999997</v>
      </c>
      <c r="H1705" s="2">
        <f t="shared" si="207"/>
        <v>7.37042999999999</v>
      </c>
      <c r="I1705" s="2">
        <f t="array" ref="I1705">SUMPRODUCT(B1689:B1708, (ROW(B1689:B1708)-ROW(B1689)+1)) / (20*21/2)</f>
        <v>8.4726285714285723</v>
      </c>
      <c r="J1705" s="2">
        <f t="shared" si="210"/>
        <v>8.409866616936462</v>
      </c>
      <c r="K1705" s="2">
        <f t="shared" si="204"/>
        <v>8.0793438253553198</v>
      </c>
    </row>
    <row r="1706" spans="1:11" ht="13.5" x14ac:dyDescent="0.25">
      <c r="A1706" s="3">
        <f>TITRES_STAT!B1709</f>
        <v>44501</v>
      </c>
      <c r="B1706" s="6">
        <f>TITRES_STAT!D1709</f>
        <v>8.3580000000000005</v>
      </c>
      <c r="C1706" s="2">
        <f t="shared" si="205"/>
        <v>-0.21499999999999986</v>
      </c>
      <c r="D1706" s="2">
        <f t="shared" si="206"/>
        <v>8.5654000000000003</v>
      </c>
      <c r="E1706" s="2">
        <f t="shared" si="208"/>
        <v>8.5332000000000026</v>
      </c>
      <c r="F1706" s="2">
        <f t="shared" si="209"/>
        <v>8.4403500000000022</v>
      </c>
      <c r="G1706" s="2">
        <f t="shared" si="203"/>
        <v>7.9741199999999965</v>
      </c>
      <c r="H1706" s="2">
        <f t="shared" si="207"/>
        <v>7.3756699999999897</v>
      </c>
      <c r="I1706" s="2">
        <f t="array" ref="I1706">SUMPRODUCT(B1690:B1709, (ROW(B1690:B1709)-ROW(B1690)+1)) / (20*21/2)</f>
        <v>8.4637666666666664</v>
      </c>
      <c r="J1706" s="2">
        <f t="shared" si="210"/>
        <v>8.4049269391329897</v>
      </c>
      <c r="K1706" s="2">
        <f t="shared" si="204"/>
        <v>8.0902715184786409</v>
      </c>
    </row>
    <row r="1707" spans="1:11" ht="13.5" x14ac:dyDescent="0.25">
      <c r="A1707" s="3">
        <f>TITRES_STAT!B1710</f>
        <v>44502</v>
      </c>
      <c r="B1707" s="6">
        <f>TITRES_STAT!D1710</f>
        <v>8.3580000000000005</v>
      </c>
      <c r="C1707" s="2">
        <f t="shared" si="205"/>
        <v>0</v>
      </c>
      <c r="D1707" s="2">
        <f t="shared" si="206"/>
        <v>8.5153999999999996</v>
      </c>
      <c r="E1707" s="2">
        <f t="shared" si="208"/>
        <v>8.5189000000000004</v>
      </c>
      <c r="F1707" s="2">
        <f t="shared" si="209"/>
        <v>8.4528500000000015</v>
      </c>
      <c r="G1707" s="2">
        <f t="shared" si="203"/>
        <v>7.9979799999999965</v>
      </c>
      <c r="H1707" s="2">
        <f t="shared" si="207"/>
        <v>7.3809099999999894</v>
      </c>
      <c r="I1707" s="2">
        <f t="array" ref="I1707">SUMPRODUCT(B1691:B1710, (ROW(B1691:B1710)-ROW(B1691)+1)) / (20*21/2)</f>
        <v>8.4346952380952391</v>
      </c>
      <c r="J1707" s="2">
        <f t="shared" si="210"/>
        <v>8.4004577068346098</v>
      </c>
      <c r="K1707" s="2">
        <f t="shared" si="204"/>
        <v>8.1007706746167347</v>
      </c>
    </row>
    <row r="1708" spans="1:11" ht="13.5" x14ac:dyDescent="0.25">
      <c r="A1708" s="3">
        <f>TITRES_STAT!B1711</f>
        <v>44503</v>
      </c>
      <c r="B1708" s="6">
        <f>TITRES_STAT!D1711</f>
        <v>8.3580000000000005</v>
      </c>
      <c r="C1708" s="2">
        <f t="shared" si="205"/>
        <v>0</v>
      </c>
      <c r="D1708" s="2">
        <f t="shared" si="206"/>
        <v>8.4439999999999991</v>
      </c>
      <c r="E1708" s="2">
        <f t="shared" si="208"/>
        <v>8.5046000000000017</v>
      </c>
      <c r="F1708" s="2">
        <f t="shared" si="209"/>
        <v>8.4510500000000022</v>
      </c>
      <c r="G1708" s="2">
        <f t="shared" si="203"/>
        <v>8.0179799999999961</v>
      </c>
      <c r="H1708" s="2">
        <f t="shared" si="207"/>
        <v>7.3850549999999897</v>
      </c>
      <c r="I1708" s="2">
        <f t="array" ref="I1708">SUMPRODUCT(B1692:B1711, (ROW(B1692:B1711)-ROW(B1692)+1)) / (20*21/2)</f>
        <v>8.4068142857142867</v>
      </c>
      <c r="J1708" s="2">
        <f t="shared" si="210"/>
        <v>8.3964141157075041</v>
      </c>
      <c r="K1708" s="2">
        <f t="shared" si="204"/>
        <v>8.11085809914157</v>
      </c>
    </row>
    <row r="1709" spans="1:11" ht="13.5" x14ac:dyDescent="0.25">
      <c r="A1709" s="3">
        <f>TITRES_STAT!B1712</f>
        <v>44504</v>
      </c>
      <c r="B1709" s="6">
        <f>TITRES_STAT!D1712</f>
        <v>8.3580000000000005</v>
      </c>
      <c r="C1709" s="2">
        <f t="shared" si="205"/>
        <v>0</v>
      </c>
      <c r="D1709" s="2">
        <f t="shared" si="206"/>
        <v>8.4010000000000016</v>
      </c>
      <c r="E1709" s="2">
        <f t="shared" si="208"/>
        <v>8.4903000000000013</v>
      </c>
      <c r="F1709" s="2">
        <f t="shared" si="209"/>
        <v>8.4492500000000028</v>
      </c>
      <c r="G1709" s="2">
        <f t="shared" si="203"/>
        <v>8.0379799999999975</v>
      </c>
      <c r="H1709" s="2">
        <f t="shared" si="207"/>
        <v>7.3891649999999904</v>
      </c>
      <c r="I1709" s="2">
        <f t="array" ref="I1709">SUMPRODUCT(B1693:B1712, (ROW(B1693:B1712)-ROW(B1693)+1)) / (20*21/2)</f>
        <v>8.3801238095238091</v>
      </c>
      <c r="J1709" s="2">
        <f t="shared" si="210"/>
        <v>8.392755628497266</v>
      </c>
      <c r="K1709" s="2">
        <f t="shared" si="204"/>
        <v>8.120549938390921</v>
      </c>
    </row>
    <row r="1710" spans="1:11" ht="13.5" x14ac:dyDescent="0.25">
      <c r="A1710" s="3">
        <f>TITRES_STAT!B1713</f>
        <v>44505</v>
      </c>
      <c r="B1710" s="6">
        <f>TITRES_STAT!D1713</f>
        <v>8.1440000000000001</v>
      </c>
      <c r="C1710" s="2">
        <f t="shared" si="205"/>
        <v>-0.21400000000000041</v>
      </c>
      <c r="D1710" s="2">
        <f t="shared" si="206"/>
        <v>8.3152000000000008</v>
      </c>
      <c r="E1710" s="2">
        <f t="shared" si="208"/>
        <v>8.4546000000000028</v>
      </c>
      <c r="F1710" s="2">
        <f t="shared" si="209"/>
        <v>8.4367500000000017</v>
      </c>
      <c r="G1710" s="2">
        <f t="shared" si="203"/>
        <v>8.0536999999999974</v>
      </c>
      <c r="H1710" s="2">
        <f t="shared" si="207"/>
        <v>7.3922049999999908</v>
      </c>
      <c r="I1710" s="2">
        <f t="array" ref="I1710">SUMPRODUCT(B1694:B1713, (ROW(B1694:B1713)-ROW(B1694)+1)) / (20*21/2)</f>
        <v>8.3546238095238099</v>
      </c>
      <c r="J1710" s="2">
        <f t="shared" si="210"/>
        <v>8.3690646162594309</v>
      </c>
      <c r="K1710" s="2">
        <f t="shared" si="204"/>
        <v>8.1214695486501007</v>
      </c>
    </row>
    <row r="1711" spans="1:11" ht="13.5" x14ac:dyDescent="0.25">
      <c r="A1711" s="3">
        <f>TITRES_STAT!B1714</f>
        <v>44508</v>
      </c>
      <c r="B1711" s="6">
        <f>TITRES_STAT!D1714</f>
        <v>8.1440000000000001</v>
      </c>
      <c r="C1711" s="2">
        <f t="shared" si="205"/>
        <v>0</v>
      </c>
      <c r="D1711" s="2">
        <f t="shared" si="206"/>
        <v>8.2724000000000011</v>
      </c>
      <c r="E1711" s="2">
        <f t="shared" si="208"/>
        <v>8.4189000000000025</v>
      </c>
      <c r="F1711" s="2">
        <f t="shared" si="209"/>
        <v>8.4242500000000025</v>
      </c>
      <c r="G1711" s="2">
        <f t="shared" si="203"/>
        <v>8.0694199999999974</v>
      </c>
      <c r="H1711" s="2">
        <f t="shared" si="207"/>
        <v>7.3952449999999894</v>
      </c>
      <c r="I1711" s="2">
        <f t="array" ref="I1711">SUMPRODUCT(B1695:B1714, (ROW(B1695:B1714)-ROW(B1695)+1)) / (20*21/2)</f>
        <v>8.3452666666666673</v>
      </c>
      <c r="J1711" s="2">
        <f t="shared" si="210"/>
        <v>8.3476298909013895</v>
      </c>
      <c r="K1711" s="2">
        <f t="shared" si="204"/>
        <v>8.122353095761861</v>
      </c>
    </row>
    <row r="1712" spans="1:11" ht="13.5" x14ac:dyDescent="0.25">
      <c r="A1712" s="3">
        <f>TITRES_STAT!B1715</f>
        <v>44509</v>
      </c>
      <c r="B1712" s="6">
        <f>TITRES_STAT!D1715</f>
        <v>8.1440000000000001</v>
      </c>
      <c r="C1712" s="2">
        <f t="shared" si="205"/>
        <v>0</v>
      </c>
      <c r="D1712" s="2">
        <f t="shared" si="206"/>
        <v>8.2295999999999996</v>
      </c>
      <c r="E1712" s="2">
        <f t="shared" si="208"/>
        <v>8.3725000000000023</v>
      </c>
      <c r="F1712" s="2">
        <f t="shared" si="209"/>
        <v>8.4117500000000014</v>
      </c>
      <c r="G1712" s="2">
        <f t="shared" si="203"/>
        <v>8.0851399999999973</v>
      </c>
      <c r="H1712" s="2">
        <f t="shared" si="207"/>
        <v>7.3982849999999898</v>
      </c>
      <c r="I1712" s="2">
        <f t="array" ref="I1712">SUMPRODUCT(B1696:B1715, (ROW(B1696:B1715)-ROW(B1696)+1)) / (20*21/2)</f>
        <v>8.3358428571428576</v>
      </c>
      <c r="J1712" s="2">
        <f t="shared" si="210"/>
        <v>8.3282365679584007</v>
      </c>
      <c r="K1712" s="2">
        <f t="shared" si="204"/>
        <v>8.1232019939672782</v>
      </c>
    </row>
    <row r="1713" spans="1:11" ht="13.5" x14ac:dyDescent="0.25">
      <c r="A1713" s="3">
        <f>TITRES_STAT!B1716</f>
        <v>44510</v>
      </c>
      <c r="B1713" s="6">
        <f>TITRES_STAT!D1716</f>
        <v>8.1440000000000001</v>
      </c>
      <c r="C1713" s="2">
        <f t="shared" si="205"/>
        <v>0</v>
      </c>
      <c r="D1713" s="2">
        <f t="shared" si="206"/>
        <v>8.1867999999999999</v>
      </c>
      <c r="E1713" s="2">
        <f t="shared" si="208"/>
        <v>8.3154000000000003</v>
      </c>
      <c r="F1713" s="2">
        <f t="shared" si="209"/>
        <v>8.3992500000000021</v>
      </c>
      <c r="G1713" s="2">
        <f t="shared" si="203"/>
        <v>8.1008599999999991</v>
      </c>
      <c r="H1713" s="2">
        <f t="shared" si="207"/>
        <v>7.4013249999999893</v>
      </c>
      <c r="I1713" s="2">
        <f t="array" ref="I1713">SUMPRODUCT(B1697:B1716, (ROW(B1697:B1716)-ROW(B1697)+1)) / (20*21/2)</f>
        <v>8.3314380952380951</v>
      </c>
      <c r="J1713" s="2">
        <f t="shared" si="210"/>
        <v>8.3106902281528381</v>
      </c>
      <c r="K1713" s="2">
        <f t="shared" si="204"/>
        <v>8.1240176020469921</v>
      </c>
    </row>
    <row r="1714" spans="1:11" ht="13.5" x14ac:dyDescent="0.25">
      <c r="A1714" s="3">
        <f>TITRES_STAT!B1717</f>
        <v>44511</v>
      </c>
      <c r="B1714" s="6">
        <f>TITRES_STAT!D1717</f>
        <v>8.3010000000000002</v>
      </c>
      <c r="C1714" s="2">
        <f t="shared" si="205"/>
        <v>0.15700000000000003</v>
      </c>
      <c r="D1714" s="2">
        <f t="shared" si="206"/>
        <v>8.1753999999999998</v>
      </c>
      <c r="E1714" s="2">
        <f t="shared" si="208"/>
        <v>8.2882000000000016</v>
      </c>
      <c r="F1714" s="2">
        <f t="shared" si="209"/>
        <v>8.3999500000000005</v>
      </c>
      <c r="G1714" s="2">
        <f t="shared" ref="G1714:G1777" si="211">AVERAGE(B1665:B1714)</f>
        <v>8.1197199999999992</v>
      </c>
      <c r="H1714" s="2">
        <f t="shared" si="207"/>
        <v>7.4051499999999892</v>
      </c>
      <c r="I1714" s="2">
        <f t="array" ref="I1714">SUMPRODUCT(B1698:B1717, (ROW(B1698:B1717)-ROW(B1698)+1)) / (20*21/2)</f>
        <v>8.3277142857142881</v>
      </c>
      <c r="J1714" s="2">
        <f t="shared" si="210"/>
        <v>8.3097673492811399</v>
      </c>
      <c r="K1714" s="2">
        <f t="shared" si="204"/>
        <v>8.1309580882412273</v>
      </c>
    </row>
    <row r="1715" spans="1:11" ht="13.5" x14ac:dyDescent="0.25">
      <c r="A1715" s="3">
        <f>TITRES_STAT!B1718</f>
        <v>44512</v>
      </c>
      <c r="B1715" s="6">
        <f>TITRES_STAT!D1718</f>
        <v>8.3010000000000002</v>
      </c>
      <c r="C1715" s="2">
        <f t="shared" si="205"/>
        <v>0</v>
      </c>
      <c r="D1715" s="2">
        <f t="shared" si="206"/>
        <v>8.2068000000000012</v>
      </c>
      <c r="E1715" s="2">
        <f t="shared" si="208"/>
        <v>8.2609999999999992</v>
      </c>
      <c r="F1715" s="2">
        <f t="shared" si="209"/>
        <v>8.4042500000000011</v>
      </c>
      <c r="G1715" s="2">
        <f t="shared" si="211"/>
        <v>8.1385799999999993</v>
      </c>
      <c r="H1715" s="2">
        <f t="shared" si="207"/>
        <v>7.4089749999999892</v>
      </c>
      <c r="I1715" s="2">
        <f t="array" ref="I1715">SUMPRODUCT(B1699:B1718, (ROW(B1699:B1718)-ROW(B1699)+1)) / (20*21/2)</f>
        <v>8.3246714285714276</v>
      </c>
      <c r="J1715" s="2">
        <f t="shared" si="210"/>
        <v>8.3089323636353178</v>
      </c>
      <c r="K1715" s="2">
        <f t="shared" ref="K1715:K1778" si="212">$K$4*B1715+(1-$K$4)*K1714</f>
        <v>8.1376263985062778</v>
      </c>
    </row>
    <row r="1716" spans="1:11" ht="13.5" x14ac:dyDescent="0.25">
      <c r="A1716" s="3">
        <f>TITRES_STAT!B1719</f>
        <v>44515</v>
      </c>
      <c r="B1716" s="6">
        <f>TITRES_STAT!D1719</f>
        <v>8.3580000000000005</v>
      </c>
      <c r="C1716" s="2">
        <f t="shared" si="205"/>
        <v>5.7000000000000384E-2</v>
      </c>
      <c r="D1716" s="2">
        <f t="shared" si="206"/>
        <v>8.2496000000000009</v>
      </c>
      <c r="E1716" s="2">
        <f t="shared" si="208"/>
        <v>8.2609999999999992</v>
      </c>
      <c r="F1716" s="2">
        <f t="shared" si="209"/>
        <v>8.3971000000000018</v>
      </c>
      <c r="G1716" s="2">
        <f t="shared" si="211"/>
        <v>8.1585799999999988</v>
      </c>
      <c r="H1716" s="2">
        <f t="shared" si="207"/>
        <v>7.4130849999999899</v>
      </c>
      <c r="I1716" s="2">
        <f t="array" ref="I1716">SUMPRODUCT(B1700:B1719, (ROW(B1700:B1719)-ROW(B1700)+1)) / (20*21/2)</f>
        <v>8.3080238095238101</v>
      </c>
      <c r="J1716" s="2">
        <f t="shared" si="210"/>
        <v>8.3136054718605248</v>
      </c>
      <c r="K1716" s="2">
        <f t="shared" si="212"/>
        <v>8.1462685005256397</v>
      </c>
    </row>
    <row r="1717" spans="1:11" ht="13.5" x14ac:dyDescent="0.25">
      <c r="A1717" s="3">
        <f>TITRES_STAT!B1720</f>
        <v>44516</v>
      </c>
      <c r="B1717" s="6">
        <f>TITRES_STAT!D1720</f>
        <v>8.3580000000000005</v>
      </c>
      <c r="C1717" s="2">
        <f t="shared" si="205"/>
        <v>0</v>
      </c>
      <c r="D1717" s="2">
        <f t="shared" si="206"/>
        <v>8.2924000000000007</v>
      </c>
      <c r="E1717" s="2">
        <f t="shared" si="208"/>
        <v>8.2609999999999992</v>
      </c>
      <c r="F1717" s="2">
        <f t="shared" si="209"/>
        <v>8.3899500000000007</v>
      </c>
      <c r="G1717" s="2">
        <f t="shared" si="211"/>
        <v>8.1785800000000002</v>
      </c>
      <c r="H1717" s="2">
        <f t="shared" si="207"/>
        <v>7.4171949999999889</v>
      </c>
      <c r="I1717" s="2">
        <f t="array" ref="I1717">SUMPRODUCT(B1701:B1720, (ROW(B1701:B1720)-ROW(B1701)+1)) / (20*21/2)</f>
        <v>8.2832476190476196</v>
      </c>
      <c r="J1717" s="2">
        <f t="shared" si="210"/>
        <v>8.317833522159523</v>
      </c>
      <c r="K1717" s="2">
        <f t="shared" si="212"/>
        <v>8.1545716965834583</v>
      </c>
    </row>
    <row r="1718" spans="1:11" ht="13.5" x14ac:dyDescent="0.25">
      <c r="A1718" s="3">
        <f>TITRES_STAT!B1721</f>
        <v>44517</v>
      </c>
      <c r="B1718" s="6">
        <f>TITRES_STAT!D1721</f>
        <v>8.3580000000000005</v>
      </c>
      <c r="C1718" s="2">
        <f t="shared" si="205"/>
        <v>0</v>
      </c>
      <c r="D1718" s="2">
        <f t="shared" si="206"/>
        <v>8.3352000000000004</v>
      </c>
      <c r="E1718" s="2">
        <f t="shared" si="208"/>
        <v>8.261000000000001</v>
      </c>
      <c r="F1718" s="2">
        <f t="shared" si="209"/>
        <v>8.3828000000000014</v>
      </c>
      <c r="G1718" s="2">
        <f t="shared" si="211"/>
        <v>8.1985799999999998</v>
      </c>
      <c r="H1718" s="2">
        <f t="shared" si="207"/>
        <v>7.4213749999999887</v>
      </c>
      <c r="I1718" s="2">
        <f t="array" ref="I1718">SUMPRODUCT(B1702:B1721, (ROW(B1702:B1721)-ROW(B1702)+1)) / (20*21/2)</f>
        <v>8.2603428571428559</v>
      </c>
      <c r="J1718" s="2">
        <f t="shared" si="210"/>
        <v>8.3216589010014737</v>
      </c>
      <c r="K1718" s="2">
        <f t="shared" si="212"/>
        <v>8.1625492771095978</v>
      </c>
    </row>
    <row r="1719" spans="1:11" ht="13.5" x14ac:dyDescent="0.25">
      <c r="A1719" s="3">
        <f>TITRES_STAT!B1722</f>
        <v>44518</v>
      </c>
      <c r="B1719" s="6">
        <f>TITRES_STAT!D1722</f>
        <v>8.2080000000000002</v>
      </c>
      <c r="C1719" s="2">
        <f t="shared" si="205"/>
        <v>-0.15000000000000036</v>
      </c>
      <c r="D1719" s="2">
        <f t="shared" si="206"/>
        <v>8.3165999999999993</v>
      </c>
      <c r="E1719" s="2">
        <f t="shared" si="208"/>
        <v>8.2460000000000004</v>
      </c>
      <c r="F1719" s="2">
        <f t="shared" si="209"/>
        <v>8.3681500000000035</v>
      </c>
      <c r="G1719" s="2">
        <f t="shared" si="211"/>
        <v>8.2127200000000009</v>
      </c>
      <c r="H1719" s="2">
        <f t="shared" si="207"/>
        <v>7.4248049999999886</v>
      </c>
      <c r="I1719" s="2">
        <f t="array" ref="I1719">SUMPRODUCT(B1703:B1722, (ROW(B1703:B1722)-ROW(B1703)+1)) / (20*21/2)</f>
        <v>8.2835952380952378</v>
      </c>
      <c r="J1719" s="2">
        <f t="shared" si="210"/>
        <v>8.3108342437632388</v>
      </c>
      <c r="K1719" s="2">
        <f t="shared" si="212"/>
        <v>8.1643316583994174</v>
      </c>
    </row>
    <row r="1720" spans="1:11" ht="13.5" x14ac:dyDescent="0.25">
      <c r="A1720" s="3">
        <f>TITRES_STAT!B1723</f>
        <v>44519</v>
      </c>
      <c r="B1720" s="6">
        <f>TITRES_STAT!D1723</f>
        <v>8.1080000000000005</v>
      </c>
      <c r="C1720" s="2">
        <f t="shared" si="205"/>
        <v>-9.9999999999999645E-2</v>
      </c>
      <c r="D1720" s="2">
        <f t="shared" si="206"/>
        <v>8.2780000000000005</v>
      </c>
      <c r="E1720" s="2">
        <f t="shared" si="208"/>
        <v>8.2424000000000017</v>
      </c>
      <c r="F1720" s="2">
        <f t="shared" si="209"/>
        <v>8.3485000000000031</v>
      </c>
      <c r="G1720" s="2">
        <f t="shared" si="211"/>
        <v>8.2248600000000014</v>
      </c>
      <c r="H1720" s="2">
        <f t="shared" si="207"/>
        <v>7.4288299999999889</v>
      </c>
      <c r="I1720" s="2">
        <f t="array" ref="I1720">SUMPRODUCT(B1704:B1723, (ROW(B1704:B1723)-ROW(B1704)+1)) / (20*21/2)</f>
        <v>8.3070142857142848</v>
      </c>
      <c r="J1720" s="2">
        <f t="shared" si="210"/>
        <v>8.291516696738169</v>
      </c>
      <c r="K1720" s="2">
        <f t="shared" si="212"/>
        <v>8.162122573756303</v>
      </c>
    </row>
    <row r="1721" spans="1:11" ht="13.5" x14ac:dyDescent="0.25">
      <c r="A1721" s="3">
        <f>TITRES_STAT!B1724</f>
        <v>44522</v>
      </c>
      <c r="B1721" s="6">
        <f>TITRES_STAT!D1724</f>
        <v>8.1080000000000005</v>
      </c>
      <c r="C1721" s="2">
        <f t="shared" si="205"/>
        <v>0</v>
      </c>
      <c r="D1721" s="2">
        <f t="shared" si="206"/>
        <v>8.2279999999999998</v>
      </c>
      <c r="E1721" s="2">
        <f t="shared" si="208"/>
        <v>8.2388000000000012</v>
      </c>
      <c r="F1721" s="2">
        <f t="shared" si="209"/>
        <v>8.3288500000000028</v>
      </c>
      <c r="G1721" s="2">
        <f t="shared" si="211"/>
        <v>8.2370000000000019</v>
      </c>
      <c r="H1721" s="2">
        <f t="shared" si="207"/>
        <v>7.4339149999999883</v>
      </c>
      <c r="I1721" s="2">
        <f t="array" ref="I1721">SUMPRODUCT(B1705:B1724, (ROW(B1705:B1724)-ROW(B1705)+1)) / (20*21/2)</f>
        <v>8.2820619047619051</v>
      </c>
      <c r="J1721" s="2">
        <f t="shared" si="210"/>
        <v>8.2740389160964387</v>
      </c>
      <c r="K1721" s="2">
        <f t="shared" si="212"/>
        <v>8.1600001198835077</v>
      </c>
    </row>
    <row r="1722" spans="1:11" ht="13.5" x14ac:dyDescent="0.25">
      <c r="A1722" s="3">
        <f>TITRES_STAT!B1725</f>
        <v>44523</v>
      </c>
      <c r="B1722" s="6">
        <f>TITRES_STAT!D1725</f>
        <v>8.5730000000000004</v>
      </c>
      <c r="C1722" s="2">
        <f t="shared" si="205"/>
        <v>0.46499999999999986</v>
      </c>
      <c r="D1722" s="2">
        <f t="shared" si="206"/>
        <v>8.2710000000000008</v>
      </c>
      <c r="E1722" s="2">
        <f t="shared" si="208"/>
        <v>8.2817000000000007</v>
      </c>
      <c r="F1722" s="2">
        <f t="shared" si="209"/>
        <v>8.3271000000000033</v>
      </c>
      <c r="G1722" s="2">
        <f t="shared" si="211"/>
        <v>8.258440000000002</v>
      </c>
      <c r="H1722" s="2">
        <f t="shared" si="207"/>
        <v>7.4423899999999898</v>
      </c>
      <c r="I1722" s="2">
        <f t="array" ref="I1722">SUMPRODUCT(B1706:B1725, (ROW(B1706:B1725)-ROW(B1706)+1)) / (20*21/2)</f>
        <v>8.3051809523809528</v>
      </c>
      <c r="J1722" s="2">
        <f t="shared" si="210"/>
        <v>8.30251140027773</v>
      </c>
      <c r="K1722" s="2">
        <f t="shared" si="212"/>
        <v>8.176196193613567</v>
      </c>
    </row>
    <row r="1723" spans="1:11" ht="13.5" x14ac:dyDescent="0.25">
      <c r="A1723" s="3">
        <f>TITRES_STAT!B1726</f>
        <v>44524</v>
      </c>
      <c r="B1723" s="6">
        <f>TITRES_STAT!D1726</f>
        <v>8.5730000000000004</v>
      </c>
      <c r="C1723" s="2">
        <f t="shared" si="205"/>
        <v>0</v>
      </c>
      <c r="D1723" s="2">
        <f t="shared" si="206"/>
        <v>8.3140000000000001</v>
      </c>
      <c r="E1723" s="2">
        <f t="shared" si="208"/>
        <v>8.3246000000000002</v>
      </c>
      <c r="F1723" s="2">
        <f t="shared" si="209"/>
        <v>8.3200000000000038</v>
      </c>
      <c r="G1723" s="2">
        <f t="shared" si="211"/>
        <v>8.2798800000000021</v>
      </c>
      <c r="H1723" s="2">
        <f t="shared" si="207"/>
        <v>7.4508649999999896</v>
      </c>
      <c r="I1723" s="2">
        <f t="array" ref="I1723">SUMPRODUCT(B1707:B1726, (ROW(B1707:B1726)-ROW(B1707)+1)) / (20*21/2)</f>
        <v>8.3536142857142863</v>
      </c>
      <c r="J1723" s="2">
        <f t="shared" si="210"/>
        <v>8.3282722192988992</v>
      </c>
      <c r="K1723" s="2">
        <f t="shared" si="212"/>
        <v>8.1917571271973486</v>
      </c>
    </row>
    <row r="1724" spans="1:11" ht="13.5" x14ac:dyDescent="0.25">
      <c r="A1724" s="3">
        <f>TITRES_STAT!B1727</f>
        <v>44525</v>
      </c>
      <c r="B1724" s="6">
        <f>TITRES_STAT!D1727</f>
        <v>8.0579999999999998</v>
      </c>
      <c r="C1724" s="2">
        <f t="shared" si="205"/>
        <v>-0.51500000000000057</v>
      </c>
      <c r="D1724" s="2">
        <f t="shared" si="206"/>
        <v>8.2840000000000007</v>
      </c>
      <c r="E1724" s="2">
        <f t="shared" si="208"/>
        <v>8.3003000000000018</v>
      </c>
      <c r="F1724" s="2">
        <f t="shared" si="209"/>
        <v>8.2942500000000017</v>
      </c>
      <c r="G1724" s="2">
        <f t="shared" si="211"/>
        <v>8.2910200000000014</v>
      </c>
      <c r="H1724" s="2">
        <f t="shared" si="207"/>
        <v>7.4567649999999901</v>
      </c>
      <c r="I1724" s="2">
        <f t="array" ref="I1724">SUMPRODUCT(B1708:B1727, (ROW(B1708:B1727)-ROW(B1708)+1)) / (20*21/2)</f>
        <v>8.37822380952381</v>
      </c>
      <c r="J1724" s="2">
        <f t="shared" si="210"/>
        <v>8.3025320079370992</v>
      </c>
      <c r="K1724" s="2">
        <f t="shared" si="212"/>
        <v>8.1865117496601982</v>
      </c>
    </row>
    <row r="1725" spans="1:11" ht="13.5" x14ac:dyDescent="0.25">
      <c r="A1725" s="3">
        <f>TITRES_STAT!B1728</f>
        <v>44526</v>
      </c>
      <c r="B1725" s="6">
        <f>TITRES_STAT!D1728</f>
        <v>8.5370000000000008</v>
      </c>
      <c r="C1725" s="2">
        <f t="shared" si="205"/>
        <v>0.47900000000000098</v>
      </c>
      <c r="D1725" s="2">
        <f t="shared" si="206"/>
        <v>8.3697999999999997</v>
      </c>
      <c r="E1725" s="2">
        <f t="shared" si="208"/>
        <v>8.3239000000000001</v>
      </c>
      <c r="F1725" s="2">
        <f t="shared" si="209"/>
        <v>8.2924500000000005</v>
      </c>
      <c r="G1725" s="2">
        <f t="shared" si="211"/>
        <v>8.3117400000000021</v>
      </c>
      <c r="H1725" s="2">
        <f t="shared" si="207"/>
        <v>7.4650599999999905</v>
      </c>
      <c r="I1725" s="2">
        <f t="array" ref="I1725">SUMPRODUCT(B1709:B1728, (ROW(B1709:B1728)-ROW(B1709)+1)) / (20*21/2)</f>
        <v>8.4241904761904784</v>
      </c>
      <c r="J1725" s="2">
        <f t="shared" si="210"/>
        <v>8.324862292895471</v>
      </c>
      <c r="K1725" s="2">
        <f t="shared" si="212"/>
        <v>8.2002563869284266</v>
      </c>
    </row>
    <row r="1726" spans="1:11" ht="13.5" x14ac:dyDescent="0.25">
      <c r="A1726" s="3">
        <f>TITRES_STAT!B1729</f>
        <v>44529</v>
      </c>
      <c r="B1726" s="6">
        <f>TITRES_STAT!D1729</f>
        <v>8.8010000000000002</v>
      </c>
      <c r="C1726" s="2">
        <f t="shared" si="205"/>
        <v>0.26399999999999935</v>
      </c>
      <c r="D1726" s="2">
        <f t="shared" si="206"/>
        <v>8.5084</v>
      </c>
      <c r="E1726" s="2">
        <f t="shared" si="208"/>
        <v>8.3681999999999999</v>
      </c>
      <c r="F1726" s="2">
        <f t="shared" si="209"/>
        <v>8.3146000000000004</v>
      </c>
      <c r="G1726" s="2">
        <f t="shared" si="211"/>
        <v>8.3377400000000019</v>
      </c>
      <c r="H1726" s="2">
        <f t="shared" si="207"/>
        <v>7.4746749999999906</v>
      </c>
      <c r="I1726" s="2">
        <f t="array" ref="I1726">SUMPRODUCT(B1710:B1729, (ROW(B1710:B1729)-ROW(B1710)+1)) / (20*21/2)</f>
        <v>8.4680142857142879</v>
      </c>
      <c r="J1726" s="2">
        <f t="shared" si="210"/>
        <v>8.3702087411911403</v>
      </c>
      <c r="K1726" s="2">
        <f t="shared" si="212"/>
        <v>8.2238149599900563</v>
      </c>
    </row>
    <row r="1727" spans="1:11" ht="13.5" x14ac:dyDescent="0.25">
      <c r="A1727" s="3">
        <f>TITRES_STAT!B1730</f>
        <v>44530</v>
      </c>
      <c r="B1727" s="6">
        <f>TITRES_STAT!D1730</f>
        <v>8.5730000000000004</v>
      </c>
      <c r="C1727" s="2">
        <f t="shared" si="205"/>
        <v>-0.22799999999999976</v>
      </c>
      <c r="D1727" s="2">
        <f t="shared" si="206"/>
        <v>8.5084</v>
      </c>
      <c r="E1727" s="2">
        <f t="shared" si="208"/>
        <v>8.3897000000000013</v>
      </c>
      <c r="F1727" s="2">
        <f t="shared" si="209"/>
        <v>8.3253500000000003</v>
      </c>
      <c r="G1727" s="2">
        <f t="shared" si="211"/>
        <v>8.3506</v>
      </c>
      <c r="H1727" s="2">
        <f t="shared" si="207"/>
        <v>7.4831499999999904</v>
      </c>
      <c r="I1727" s="2">
        <f t="array" ref="I1727">SUMPRODUCT(B1711:B1730, (ROW(B1711:B1730)-ROW(B1711)+1)) / (20*21/2)</f>
        <v>8.5008380952380946</v>
      </c>
      <c r="J1727" s="2">
        <f t="shared" si="210"/>
        <v>8.3895221944110325</v>
      </c>
      <c r="K1727" s="2">
        <f t="shared" si="212"/>
        <v>8.2375084909708391</v>
      </c>
    </row>
    <row r="1728" spans="1:11" ht="13.5" x14ac:dyDescent="0.25">
      <c r="A1728" s="3">
        <f>TITRES_STAT!B1731</f>
        <v>44531</v>
      </c>
      <c r="B1728" s="6">
        <f>TITRES_STAT!D1731</f>
        <v>8.8079999999999998</v>
      </c>
      <c r="C1728" s="2">
        <f t="shared" si="205"/>
        <v>0.23499999999999943</v>
      </c>
      <c r="D1728" s="2">
        <f t="shared" si="206"/>
        <v>8.5554000000000006</v>
      </c>
      <c r="E1728" s="2">
        <f t="shared" si="208"/>
        <v>8.4346999999999976</v>
      </c>
      <c r="F1728" s="2">
        <f t="shared" si="209"/>
        <v>8.3478500000000011</v>
      </c>
      <c r="G1728" s="2">
        <f t="shared" si="211"/>
        <v>8.3696000000000002</v>
      </c>
      <c r="H1728" s="2">
        <f t="shared" si="207"/>
        <v>7.4927999999999919</v>
      </c>
      <c r="I1728" s="2">
        <f t="array" ref="I1728">SUMPRODUCT(B1712:B1731, (ROW(B1712:B1731)-ROW(B1712)+1)) / (20*21/2)</f>
        <v>8.5309428571428558</v>
      </c>
      <c r="J1728" s="2">
        <f t="shared" si="210"/>
        <v>8.4293772235147433</v>
      </c>
      <c r="K1728" s="2">
        <f t="shared" si="212"/>
        <v>8.2598807070111988</v>
      </c>
    </row>
    <row r="1729" spans="1:11" ht="13.5" x14ac:dyDescent="0.25">
      <c r="A1729" s="3">
        <f>TITRES_STAT!B1732</f>
        <v>44532</v>
      </c>
      <c r="B1729" s="6">
        <f>TITRES_STAT!D1732</f>
        <v>8.8079999999999998</v>
      </c>
      <c r="C1729" s="2">
        <f t="shared" si="205"/>
        <v>0</v>
      </c>
      <c r="D1729" s="2">
        <f t="shared" si="206"/>
        <v>8.7054000000000009</v>
      </c>
      <c r="E1729" s="2">
        <f t="shared" si="208"/>
        <v>8.4946999999999999</v>
      </c>
      <c r="F1729" s="2">
        <f t="shared" si="209"/>
        <v>8.3703500000000002</v>
      </c>
      <c r="G1729" s="2">
        <f t="shared" si="211"/>
        <v>8.3746000000000009</v>
      </c>
      <c r="H1729" s="2">
        <f t="shared" si="207"/>
        <v>7.5024499999999907</v>
      </c>
      <c r="I1729" s="2">
        <f t="array" ref="I1729">SUMPRODUCT(B1713:B1732, (ROW(B1713:B1732)-ROW(B1713)+1)) / (20*21/2)</f>
        <v>8.5311857142857139</v>
      </c>
      <c r="J1729" s="2">
        <f t="shared" si="210"/>
        <v>8.4654365355609578</v>
      </c>
      <c r="K1729" s="2">
        <f t="shared" si="212"/>
        <v>8.2813755812460546</v>
      </c>
    </row>
    <row r="1730" spans="1:11" ht="13.5" x14ac:dyDescent="0.25">
      <c r="A1730" s="3">
        <f>TITRES_STAT!B1733</f>
        <v>44533</v>
      </c>
      <c r="B1730" s="6">
        <f>TITRES_STAT!D1733</f>
        <v>8.7149999999999999</v>
      </c>
      <c r="C1730" s="2">
        <f t="shared" si="205"/>
        <v>-9.2999999999999972E-2</v>
      </c>
      <c r="D1730" s="2">
        <f t="shared" si="206"/>
        <v>8.7409999999999997</v>
      </c>
      <c r="E1730" s="2">
        <f t="shared" si="208"/>
        <v>8.5554000000000006</v>
      </c>
      <c r="F1730" s="2">
        <f t="shared" si="209"/>
        <v>8.3989000000000011</v>
      </c>
      <c r="G1730" s="2">
        <f t="shared" si="211"/>
        <v>8.3810199999999995</v>
      </c>
      <c r="H1730" s="2">
        <f t="shared" si="207"/>
        <v>7.5116349999999912</v>
      </c>
      <c r="I1730" s="2">
        <f t="array" ref="I1730">SUMPRODUCT(B1714:B1733, (ROW(B1714:B1733)-ROW(B1714)+1)) / (20*21/2)</f>
        <v>8.5436857142857168</v>
      </c>
      <c r="J1730" s="2">
        <f t="shared" si="210"/>
        <v>8.4892044845551524</v>
      </c>
      <c r="K1730" s="2">
        <f t="shared" si="212"/>
        <v>8.2983804604128757</v>
      </c>
    </row>
    <row r="1731" spans="1:11" ht="13.5" x14ac:dyDescent="0.25">
      <c r="A1731" s="3">
        <f>TITRES_STAT!B1734</f>
        <v>44536</v>
      </c>
      <c r="B1731" s="6">
        <f>TITRES_STAT!D1734</f>
        <v>8.7149999999999999</v>
      </c>
      <c r="C1731" s="2">
        <f t="shared" si="205"/>
        <v>0</v>
      </c>
      <c r="D1731" s="2">
        <f t="shared" si="206"/>
        <v>8.7238000000000007</v>
      </c>
      <c r="E1731" s="2">
        <f t="shared" si="208"/>
        <v>8.6160999999999994</v>
      </c>
      <c r="F1731" s="2">
        <f t="shared" si="209"/>
        <v>8.4274500000000003</v>
      </c>
      <c r="G1731" s="2">
        <f t="shared" si="211"/>
        <v>8.3874399999999998</v>
      </c>
      <c r="H1731" s="2">
        <f t="shared" si="207"/>
        <v>7.5218449999999892</v>
      </c>
      <c r="I1731" s="2">
        <f t="array" ref="I1731">SUMPRODUCT(B1715:B1734, (ROW(B1715:B1734)-ROW(B1715)+1)) / (20*21/2)</f>
        <v>8.5676666666666677</v>
      </c>
      <c r="J1731" s="2">
        <f t="shared" si="210"/>
        <v>8.510708819359424</v>
      </c>
      <c r="K1731" s="2">
        <f t="shared" si="212"/>
        <v>8.3147184815731556</v>
      </c>
    </row>
    <row r="1732" spans="1:11" ht="13.5" x14ac:dyDescent="0.25">
      <c r="A1732" s="3">
        <f>TITRES_STAT!B1735</f>
        <v>44537</v>
      </c>
      <c r="B1732" s="6">
        <f>TITRES_STAT!D1735</f>
        <v>8.43</v>
      </c>
      <c r="C1732" s="2">
        <f t="shared" ref="C1732:C1795" si="213">B1732-B1731</f>
        <v>-0.28500000000000014</v>
      </c>
      <c r="D1732" s="2">
        <f t="shared" si="206"/>
        <v>8.6951999999999998</v>
      </c>
      <c r="E1732" s="2">
        <f t="shared" si="208"/>
        <v>8.6018000000000008</v>
      </c>
      <c r="F1732" s="2">
        <f t="shared" si="209"/>
        <v>8.4417500000000008</v>
      </c>
      <c r="G1732" s="2">
        <f t="shared" si="211"/>
        <v>8.3937399999999993</v>
      </c>
      <c r="H1732" s="2">
        <f t="shared" si="207"/>
        <v>7.5306299999999906</v>
      </c>
      <c r="I1732" s="2">
        <f t="array" ref="I1732">SUMPRODUCT(B1716:B1735, (ROW(B1716:B1735)-ROW(B1716)+1)) / (20*21/2)</f>
        <v>8.5407238095238096</v>
      </c>
      <c r="J1732" s="2">
        <f t="shared" si="210"/>
        <v>8.5030222651347174</v>
      </c>
      <c r="K1732" s="2">
        <f t="shared" si="212"/>
        <v>8.3192393254330312</v>
      </c>
    </row>
    <row r="1733" spans="1:11" ht="13.5" x14ac:dyDescent="0.25">
      <c r="A1733" s="3">
        <f>TITRES_STAT!B1736</f>
        <v>44538</v>
      </c>
      <c r="B1733" s="6">
        <f>TITRES_STAT!D1736</f>
        <v>8.5730000000000004</v>
      </c>
      <c r="C1733" s="2">
        <f t="shared" si="213"/>
        <v>0.14300000000000068</v>
      </c>
      <c r="D1733" s="2">
        <f t="shared" si="206"/>
        <v>8.6481999999999992</v>
      </c>
      <c r="E1733" s="2">
        <f t="shared" si="208"/>
        <v>8.6018000000000008</v>
      </c>
      <c r="F1733" s="2">
        <f t="shared" si="209"/>
        <v>8.4632000000000005</v>
      </c>
      <c r="G1733" s="2">
        <f t="shared" si="211"/>
        <v>8.4009</v>
      </c>
      <c r="H1733" s="2">
        <f t="shared" si="207"/>
        <v>7.5401299999999916</v>
      </c>
      <c r="I1733" s="2">
        <f t="array" ref="I1733">SUMPRODUCT(B1717:B1736, (ROW(B1717:B1736)-ROW(B1717)+1)) / (20*21/2)</f>
        <v>8.5142571428571419</v>
      </c>
      <c r="J1733" s="2">
        <f t="shared" si="210"/>
        <v>8.5096868113123634</v>
      </c>
      <c r="K1733" s="2">
        <f t="shared" si="212"/>
        <v>8.3291907244356569</v>
      </c>
    </row>
    <row r="1734" spans="1:11" ht="13.5" x14ac:dyDescent="0.25">
      <c r="A1734" s="3">
        <f>TITRES_STAT!B1737</f>
        <v>44539</v>
      </c>
      <c r="B1734" s="6">
        <f>TITRES_STAT!D1737</f>
        <v>8.7149999999999999</v>
      </c>
      <c r="C1734" s="2">
        <f t="shared" si="213"/>
        <v>0.14199999999999946</v>
      </c>
      <c r="D1734" s="2">
        <f t="shared" ref="D1734:D1797" si="214">AVERAGE(B1730:B1734)</f>
        <v>8.6295999999999999</v>
      </c>
      <c r="E1734" s="2">
        <f t="shared" si="208"/>
        <v>8.6675000000000004</v>
      </c>
      <c r="F1734" s="2">
        <f t="shared" si="209"/>
        <v>8.483900000000002</v>
      </c>
      <c r="G1734" s="2">
        <f t="shared" si="211"/>
        <v>8.4130399999999987</v>
      </c>
      <c r="H1734" s="2">
        <f t="shared" si="207"/>
        <v>7.5503399999999896</v>
      </c>
      <c r="I1734" s="2">
        <f t="array" ref="I1734">SUMPRODUCT(B1718:B1737, (ROW(B1718:B1737)-ROW(B1718)+1)) / (20*21/2)</f>
        <v>8.5348238095238091</v>
      </c>
      <c r="J1734" s="2">
        <f t="shared" si="210"/>
        <v>8.5292404483302331</v>
      </c>
      <c r="K1734" s="2">
        <f t="shared" si="212"/>
        <v>8.344320499947985</v>
      </c>
    </row>
    <row r="1735" spans="1:11" ht="13.5" x14ac:dyDescent="0.25">
      <c r="A1735" s="3">
        <f>TITRES_STAT!B1738</f>
        <v>44540</v>
      </c>
      <c r="B1735" s="6">
        <f>TITRES_STAT!D1738</f>
        <v>8.2010000000000005</v>
      </c>
      <c r="C1735" s="2">
        <f t="shared" si="213"/>
        <v>-0.51399999999999935</v>
      </c>
      <c r="D1735" s="2">
        <f t="shared" si="214"/>
        <v>8.5267999999999997</v>
      </c>
      <c r="E1735" s="2">
        <f t="shared" si="208"/>
        <v>8.6339000000000006</v>
      </c>
      <c r="F1735" s="2">
        <f t="shared" si="209"/>
        <v>8.4788999999999994</v>
      </c>
      <c r="G1735" s="2">
        <f t="shared" si="211"/>
        <v>8.4148999999999976</v>
      </c>
      <c r="H1735" s="2">
        <f t="shared" si="207"/>
        <v>7.5579799999999908</v>
      </c>
      <c r="I1735" s="2">
        <f t="array" ref="I1735">SUMPRODUCT(B1719:B1738, (ROW(B1719:B1738)-ROW(B1719)+1)) / (20*21/2)</f>
        <v>8.5055380952380926</v>
      </c>
      <c r="J1735" s="2">
        <f t="shared" si="210"/>
        <v>8.4979794532511637</v>
      </c>
      <c r="K1735" s="2">
        <f t="shared" si="212"/>
        <v>8.3387000881853179</v>
      </c>
    </row>
    <row r="1736" spans="1:11" ht="13.5" x14ac:dyDescent="0.25">
      <c r="A1736" s="3">
        <f>TITRES_STAT!B1739</f>
        <v>44543</v>
      </c>
      <c r="B1736" s="6">
        <f>TITRES_STAT!D1739</f>
        <v>8.2010000000000005</v>
      </c>
      <c r="C1736" s="2">
        <f t="shared" si="213"/>
        <v>0</v>
      </c>
      <c r="D1736" s="2">
        <f t="shared" si="214"/>
        <v>8.4239999999999995</v>
      </c>
      <c r="E1736" s="2">
        <f t="shared" si="208"/>
        <v>8.5739000000000001</v>
      </c>
      <c r="F1736" s="2">
        <f t="shared" si="209"/>
        <v>8.47105</v>
      </c>
      <c r="G1736" s="2">
        <f t="shared" si="211"/>
        <v>8.4167599999999982</v>
      </c>
      <c r="H1736" s="2">
        <f t="shared" si="207"/>
        <v>7.5656199999999911</v>
      </c>
      <c r="I1736" s="2">
        <f t="array" ref="I1736">SUMPRODUCT(B1720:B1739, (ROW(B1720:B1739)-ROW(B1720)+1)) / (20*21/2)</f>
        <v>8.5232904761904749</v>
      </c>
      <c r="J1736" s="2">
        <f t="shared" si="210"/>
        <v>8.4696956957986718</v>
      </c>
      <c r="K1736" s="2">
        <f t="shared" si="212"/>
        <v>8.3333000847270693</v>
      </c>
    </row>
    <row r="1737" spans="1:11" ht="13.5" x14ac:dyDescent="0.25">
      <c r="A1737" s="3">
        <f>TITRES_STAT!B1740</f>
        <v>44544</v>
      </c>
      <c r="B1737" s="6">
        <f>TITRES_STAT!D1740</f>
        <v>8.6869999999999994</v>
      </c>
      <c r="C1737" s="2">
        <f t="shared" si="213"/>
        <v>0.48599999999999888</v>
      </c>
      <c r="D1737" s="2">
        <f t="shared" si="214"/>
        <v>8.4753999999999987</v>
      </c>
      <c r="E1737" s="2">
        <f t="shared" si="208"/>
        <v>8.5853000000000002</v>
      </c>
      <c r="F1737" s="2">
        <f t="shared" si="209"/>
        <v>8.4875000000000007</v>
      </c>
      <c r="G1737" s="2">
        <f t="shared" si="211"/>
        <v>8.4283399999999986</v>
      </c>
      <c r="H1737" s="2">
        <f t="shared" si="207"/>
        <v>7.5756899999999909</v>
      </c>
      <c r="I1737" s="2">
        <f t="array" ref="I1737">SUMPRODUCT(B1721:B1740, (ROW(B1721:B1740)-ROW(B1721)+1)) / (20*21/2)</f>
        <v>8.5545809523809524</v>
      </c>
      <c r="J1737" s="2">
        <f t="shared" si="210"/>
        <v>8.490391343817846</v>
      </c>
      <c r="K1737" s="2">
        <f t="shared" si="212"/>
        <v>8.3471706696397341</v>
      </c>
    </row>
    <row r="1738" spans="1:11" ht="13.5" x14ac:dyDescent="0.25">
      <c r="A1738" s="3">
        <f>TITRES_STAT!B1741</f>
        <v>44545</v>
      </c>
      <c r="B1738" s="6">
        <f>TITRES_STAT!D1741</f>
        <v>8.18</v>
      </c>
      <c r="C1738" s="2">
        <f t="shared" si="213"/>
        <v>-0.50699999999999967</v>
      </c>
      <c r="D1738" s="2">
        <f t="shared" si="214"/>
        <v>8.3968000000000007</v>
      </c>
      <c r="E1738" s="2">
        <f t="shared" si="208"/>
        <v>8.5224999999999991</v>
      </c>
      <c r="F1738" s="2">
        <f t="shared" si="209"/>
        <v>8.4786000000000001</v>
      </c>
      <c r="G1738" s="2">
        <f t="shared" si="211"/>
        <v>8.424059999999999</v>
      </c>
      <c r="H1738" s="2">
        <f t="shared" ref="H1738:H1801" si="215">AVERAGE(B1539:B1738)</f>
        <v>7.5832249999999899</v>
      </c>
      <c r="I1738" s="2">
        <f t="array" ref="I1738">SUMPRODUCT(B1722:B1741, (ROW(B1722:B1741)-ROW(B1722)+1)) / (20*21/2)</f>
        <v>8.591957142857142</v>
      </c>
      <c r="J1738" s="2">
        <f t="shared" si="210"/>
        <v>8.4608302634542412</v>
      </c>
      <c r="K1738" s="2">
        <f t="shared" si="212"/>
        <v>8.340614957104842</v>
      </c>
    </row>
    <row r="1739" spans="1:11" ht="13.5" x14ac:dyDescent="0.25">
      <c r="A1739" s="3">
        <f>TITRES_STAT!B1742</f>
        <v>44546</v>
      </c>
      <c r="B1739" s="6">
        <f>TITRES_STAT!D1742</f>
        <v>8.6649999999999991</v>
      </c>
      <c r="C1739" s="2">
        <f t="shared" si="213"/>
        <v>0.48499999999999943</v>
      </c>
      <c r="D1739" s="2">
        <f t="shared" si="214"/>
        <v>8.3867999999999991</v>
      </c>
      <c r="E1739" s="2">
        <f t="shared" si="208"/>
        <v>8.5081999999999987</v>
      </c>
      <c r="F1739" s="2">
        <f t="shared" si="209"/>
        <v>8.5014500000000019</v>
      </c>
      <c r="G1739" s="2">
        <f t="shared" si="211"/>
        <v>8.4294799999999981</v>
      </c>
      <c r="H1739" s="2">
        <f t="shared" si="215"/>
        <v>7.5931849999999894</v>
      </c>
      <c r="I1739" s="2">
        <f t="array" ref="I1739">SUMPRODUCT(B1723:B1742, (ROW(B1723:B1742)-ROW(B1723)+1)) / (20*21/2)</f>
        <v>8.6254190476190473</v>
      </c>
      <c r="J1739" s="2">
        <f t="shared" si="210"/>
        <v>8.4802750002681222</v>
      </c>
      <c r="K1739" s="2">
        <f t="shared" si="212"/>
        <v>8.3533359391791624</v>
      </c>
    </row>
    <row r="1740" spans="1:11" ht="13.5" x14ac:dyDescent="0.25">
      <c r="A1740" s="3">
        <f>TITRES_STAT!B1743</f>
        <v>44550</v>
      </c>
      <c r="B1740" s="6">
        <f>TITRES_STAT!D1743</f>
        <v>8.83</v>
      </c>
      <c r="C1740" s="2">
        <f t="shared" si="213"/>
        <v>0.16500000000000092</v>
      </c>
      <c r="D1740" s="2">
        <f t="shared" si="214"/>
        <v>8.5125999999999991</v>
      </c>
      <c r="E1740" s="2">
        <f t="shared" ref="E1740:E1803" si="216">AVERAGE(B1731:B1740)</f>
        <v>8.5196999999999985</v>
      </c>
      <c r="F1740" s="2">
        <f t="shared" si="209"/>
        <v>8.5375500000000013</v>
      </c>
      <c r="G1740" s="2">
        <f t="shared" si="211"/>
        <v>8.4381999999999984</v>
      </c>
      <c r="H1740" s="2">
        <f t="shared" si="215"/>
        <v>7.6049649999999893</v>
      </c>
      <c r="I1740" s="2">
        <f t="array" ref="I1740">SUMPRODUCT(B1724:B1743, (ROW(B1724:B1743)-ROW(B1724)+1)) / (20*21/2)</f>
        <v>8.6701333333333341</v>
      </c>
      <c r="J1740" s="2">
        <f t="shared" si="210"/>
        <v>8.5135821430997289</v>
      </c>
      <c r="K1740" s="2">
        <f t="shared" si="212"/>
        <v>8.3720286474466459</v>
      </c>
    </row>
    <row r="1741" spans="1:11" ht="13.5" x14ac:dyDescent="0.25">
      <c r="A1741" s="3">
        <f>TITRES_STAT!B1744</f>
        <v>44551</v>
      </c>
      <c r="B1741" s="6">
        <f>TITRES_STAT!D1744</f>
        <v>8.93</v>
      </c>
      <c r="C1741" s="2">
        <f t="shared" si="213"/>
        <v>9.9999999999999645E-2</v>
      </c>
      <c r="D1741" s="2">
        <f t="shared" si="214"/>
        <v>8.6583999999999985</v>
      </c>
      <c r="E1741" s="2">
        <f t="shared" si="216"/>
        <v>8.5411999999999981</v>
      </c>
      <c r="F1741" s="2">
        <f t="shared" si="209"/>
        <v>8.5786500000000014</v>
      </c>
      <c r="G1741" s="2">
        <f t="shared" si="211"/>
        <v>8.4489199999999975</v>
      </c>
      <c r="H1741" s="2">
        <f t="shared" si="215"/>
        <v>7.6191299999999895</v>
      </c>
      <c r="I1741" s="2">
        <f t="array" ref="I1741">SUMPRODUCT(B1725:B1744, (ROW(B1725:B1744)-ROW(B1725)+1)) / (20*21/2)</f>
        <v>8.6723095238095258</v>
      </c>
      <c r="J1741" s="2">
        <f t="shared" si="210"/>
        <v>8.5532409866140409</v>
      </c>
      <c r="K1741" s="2">
        <f t="shared" si="212"/>
        <v>8.3939098769585421</v>
      </c>
    </row>
    <row r="1742" spans="1:11" ht="13.5" x14ac:dyDescent="0.25">
      <c r="A1742" s="3">
        <f>TITRES_STAT!B1745</f>
        <v>44552</v>
      </c>
      <c r="B1742" s="6">
        <f>TITRES_STAT!D1745</f>
        <v>8.93</v>
      </c>
      <c r="C1742" s="2">
        <f t="shared" si="213"/>
        <v>0</v>
      </c>
      <c r="D1742" s="2">
        <f t="shared" si="214"/>
        <v>8.706999999999999</v>
      </c>
      <c r="E1742" s="2">
        <f t="shared" si="216"/>
        <v>8.5912000000000006</v>
      </c>
      <c r="F1742" s="2">
        <f t="shared" si="209"/>
        <v>8.5965000000000025</v>
      </c>
      <c r="G1742" s="2">
        <f t="shared" si="211"/>
        <v>8.4596400000000003</v>
      </c>
      <c r="H1742" s="2">
        <f t="shared" si="215"/>
        <v>7.6332949999999915</v>
      </c>
      <c r="I1742" s="2">
        <f t="array" ref="I1742">SUMPRODUCT(B1726:B1745, (ROW(B1726:B1745)-ROW(B1726)+1)) / (20*21/2)</f>
        <v>8.7138857142857145</v>
      </c>
      <c r="J1742" s="2">
        <f t="shared" si="210"/>
        <v>8.5891227974127045</v>
      </c>
      <c r="K1742" s="2">
        <f t="shared" si="212"/>
        <v>8.4149330190385996</v>
      </c>
    </row>
    <row r="1743" spans="1:11" ht="13.5" x14ac:dyDescent="0.25">
      <c r="A1743" s="3">
        <f>TITRES_STAT!B1746</f>
        <v>44553</v>
      </c>
      <c r="B1743" s="6">
        <f>TITRES_STAT!D1746</f>
        <v>9.0660000000000007</v>
      </c>
      <c r="C1743" s="2">
        <f t="shared" si="213"/>
        <v>0.13600000000000101</v>
      </c>
      <c r="D1743" s="2">
        <f t="shared" si="214"/>
        <v>8.8841999999999999</v>
      </c>
      <c r="E1743" s="2">
        <f t="shared" si="216"/>
        <v>8.6404999999999994</v>
      </c>
      <c r="F1743" s="2">
        <f t="shared" si="209"/>
        <v>8.6211500000000001</v>
      </c>
      <c r="G1743" s="2">
        <f t="shared" si="211"/>
        <v>8.4730799999999995</v>
      </c>
      <c r="H1743" s="2">
        <f t="shared" si="215"/>
        <v>7.6467699999999921</v>
      </c>
      <c r="I1743" s="2">
        <f t="array" ref="I1743">SUMPRODUCT(B1727:B1746, (ROW(B1727:B1746)-ROW(B1727)+1)) / (20*21/2)</f>
        <v>8.7283666666666662</v>
      </c>
      <c r="J1743" s="2">
        <f t="shared" si="210"/>
        <v>8.6345396738495896</v>
      </c>
      <c r="K1743" s="2">
        <f t="shared" si="212"/>
        <v>8.4404650575076747</v>
      </c>
    </row>
    <row r="1744" spans="1:11" ht="13.5" x14ac:dyDescent="0.25">
      <c r="A1744" s="3">
        <f>TITRES_STAT!B1747</f>
        <v>44554</v>
      </c>
      <c r="B1744" s="6">
        <f>TITRES_STAT!D1747</f>
        <v>8.6440000000000001</v>
      </c>
      <c r="C1744" s="2">
        <f t="shared" si="213"/>
        <v>-0.4220000000000006</v>
      </c>
      <c r="D1744" s="2">
        <f t="shared" si="214"/>
        <v>8.879999999999999</v>
      </c>
      <c r="E1744" s="2">
        <f t="shared" si="216"/>
        <v>8.6334</v>
      </c>
      <c r="F1744" s="2">
        <f t="shared" si="209"/>
        <v>8.6504500000000011</v>
      </c>
      <c r="G1744" s="2">
        <f t="shared" si="211"/>
        <v>8.4802199999999992</v>
      </c>
      <c r="H1744" s="2">
        <f t="shared" si="215"/>
        <v>7.6590549999999915</v>
      </c>
      <c r="I1744" s="2">
        <f t="array" ref="I1744">SUMPRODUCT(B1728:B1747, (ROW(B1728:B1747)-ROW(B1728)+1)) / (20*21/2)</f>
        <v>8.7182333333333339</v>
      </c>
      <c r="J1744" s="2">
        <f t="shared" si="210"/>
        <v>8.6354406572924862</v>
      </c>
      <c r="K1744" s="2">
        <f t="shared" si="212"/>
        <v>8.4484468199583542</v>
      </c>
    </row>
    <row r="1745" spans="1:11" ht="13.5" x14ac:dyDescent="0.25">
      <c r="A1745" s="3">
        <f>TITRES_STAT!B1748</f>
        <v>44557</v>
      </c>
      <c r="B1745" s="6">
        <f>TITRES_STAT!D1748</f>
        <v>9.0869999999999997</v>
      </c>
      <c r="C1745" s="2">
        <f t="shared" si="213"/>
        <v>0.44299999999999962</v>
      </c>
      <c r="D1745" s="2">
        <f t="shared" si="214"/>
        <v>8.9314</v>
      </c>
      <c r="E1745" s="2">
        <f t="shared" si="216"/>
        <v>8.7219999999999995</v>
      </c>
      <c r="F1745" s="2">
        <f t="shared" si="209"/>
        <v>8.6779499999999992</v>
      </c>
      <c r="G1745" s="2">
        <f t="shared" si="211"/>
        <v>8.4976599999999998</v>
      </c>
      <c r="H1745" s="2">
        <f t="shared" si="215"/>
        <v>7.6735549999999924</v>
      </c>
      <c r="I1745" s="2">
        <f t="array" ref="I1745">SUMPRODUCT(B1729:B1748, (ROW(B1729:B1748)-ROW(B1729)+1)) / (20*21/2)</f>
        <v>8.7570523809523824</v>
      </c>
      <c r="J1745" s="2">
        <f t="shared" si="210"/>
        <v>8.6784463089789163</v>
      </c>
      <c r="K1745" s="2">
        <f t="shared" si="212"/>
        <v>8.4734881211364588</v>
      </c>
    </row>
    <row r="1746" spans="1:11" ht="13.5" x14ac:dyDescent="0.25">
      <c r="A1746" s="3">
        <f>TITRES_STAT!B1749</f>
        <v>44558</v>
      </c>
      <c r="B1746" s="6">
        <f>TITRES_STAT!D1749</f>
        <v>8.83</v>
      </c>
      <c r="C1746" s="2">
        <f t="shared" si="213"/>
        <v>-0.25699999999999967</v>
      </c>
      <c r="D1746" s="2">
        <f t="shared" si="214"/>
        <v>8.9114000000000004</v>
      </c>
      <c r="E1746" s="2">
        <f t="shared" si="216"/>
        <v>8.7849000000000004</v>
      </c>
      <c r="F1746" s="2">
        <f t="shared" si="209"/>
        <v>8.6793999999999993</v>
      </c>
      <c r="G1746" s="2">
        <f t="shared" si="211"/>
        <v>8.5042399999999994</v>
      </c>
      <c r="H1746" s="2">
        <f t="shared" si="215"/>
        <v>7.6876949999999917</v>
      </c>
      <c r="I1746" s="2">
        <f t="array" ref="I1746">SUMPRODUCT(B1730:B1749, (ROW(B1730:B1749)-ROW(B1730)+1)) / (20*21/2)</f>
        <v>8.7925428571428572</v>
      </c>
      <c r="J1746" s="2">
        <f t="shared" si="210"/>
        <v>8.6928799938380674</v>
      </c>
      <c r="K1746" s="2">
        <f t="shared" si="212"/>
        <v>8.4874689791311067</v>
      </c>
    </row>
    <row r="1747" spans="1:11" ht="13.5" x14ac:dyDescent="0.25">
      <c r="A1747" s="3">
        <f>TITRES_STAT!B1750</f>
        <v>44559</v>
      </c>
      <c r="B1747" s="6">
        <f>TITRES_STAT!D1750</f>
        <v>8.5730000000000004</v>
      </c>
      <c r="C1747" s="2">
        <f t="shared" si="213"/>
        <v>-0.25699999999999967</v>
      </c>
      <c r="D1747" s="2">
        <f t="shared" si="214"/>
        <v>8.84</v>
      </c>
      <c r="E1747" s="2">
        <f t="shared" si="216"/>
        <v>8.7734999999999985</v>
      </c>
      <c r="F1747" s="2">
        <f t="shared" si="209"/>
        <v>8.6793999999999993</v>
      </c>
      <c r="G1747" s="2">
        <f t="shared" si="211"/>
        <v>8.5056799999999981</v>
      </c>
      <c r="H1747" s="2">
        <f t="shared" si="215"/>
        <v>7.7005499999999927</v>
      </c>
      <c r="I1747" s="2">
        <f t="array" ref="I1747">SUMPRODUCT(B1731:B1750, (ROW(B1731:B1750)-ROW(B1731)+1)) / (20*21/2)</f>
        <v>8.8268047619047607</v>
      </c>
      <c r="J1747" s="2">
        <f t="shared" si="210"/>
        <v>8.6814628515677761</v>
      </c>
      <c r="K1747" s="2">
        <f t="shared" si="212"/>
        <v>8.4908231368122404</v>
      </c>
    </row>
    <row r="1748" spans="1:11" ht="13.5" x14ac:dyDescent="0.25">
      <c r="A1748" s="3">
        <f>TITRES_STAT!B1751</f>
        <v>44560</v>
      </c>
      <c r="B1748" s="6">
        <f>TITRES_STAT!D1751</f>
        <v>9.0869999999999997</v>
      </c>
      <c r="C1748" s="2">
        <f t="shared" si="213"/>
        <v>0.51399999999999935</v>
      </c>
      <c r="D1748" s="2">
        <f t="shared" si="214"/>
        <v>8.8442000000000007</v>
      </c>
      <c r="E1748" s="2">
        <f t="shared" si="216"/>
        <v>8.8642000000000003</v>
      </c>
      <c r="F1748" s="2">
        <f t="shared" ref="F1748:F1811" si="217">AVERAGE(B1729:B1748)</f>
        <v>8.6933499999999988</v>
      </c>
      <c r="G1748" s="2">
        <f t="shared" si="211"/>
        <v>8.5173999999999985</v>
      </c>
      <c r="H1748" s="2">
        <f t="shared" si="215"/>
        <v>7.7159749999999931</v>
      </c>
      <c r="I1748" s="2">
        <f t="array" ref="I1748">SUMPRODUCT(B1732:B1751, (ROW(B1732:B1751)-ROW(B1732)+1)) / (20*21/2)</f>
        <v>8.8124428571428588</v>
      </c>
      <c r="J1748" s="2">
        <f t="shared" si="210"/>
        <v>8.7200854371327488</v>
      </c>
      <c r="K1748" s="2">
        <f t="shared" si="212"/>
        <v>8.5142026216431343</v>
      </c>
    </row>
    <row r="1749" spans="1:11" ht="13.5" x14ac:dyDescent="0.25">
      <c r="A1749" s="3">
        <f>TITRES_STAT!B1752</f>
        <v>44561</v>
      </c>
      <c r="B1749" s="6">
        <f>TITRES_STAT!D1752</f>
        <v>9.0660000000000007</v>
      </c>
      <c r="C1749" s="2">
        <f t="shared" si="213"/>
        <v>-2.0999999999999019E-2</v>
      </c>
      <c r="D1749" s="2">
        <f t="shared" si="214"/>
        <v>8.9285999999999994</v>
      </c>
      <c r="E1749" s="2">
        <f t="shared" si="216"/>
        <v>8.9042999999999992</v>
      </c>
      <c r="F1749" s="2">
        <f t="shared" si="217"/>
        <v>8.7062500000000007</v>
      </c>
      <c r="G1749" s="2">
        <f t="shared" si="211"/>
        <v>8.5286999999999988</v>
      </c>
      <c r="H1749" s="2">
        <f t="shared" si="215"/>
        <v>7.7312949999999923</v>
      </c>
      <c r="I1749" s="2">
        <f t="array" ref="I1749">SUMPRODUCT(B1733:B1752, (ROW(B1733:B1752)-ROW(B1733)+1)) / (20*21/2)</f>
        <v>8.7979952380952398</v>
      </c>
      <c r="J1749" s="2">
        <f t="shared" ref="J1749:J1812" si="218">$J$4*B1749+J1748*(1-$J$4)</f>
        <v>8.7530296812153434</v>
      </c>
      <c r="K1749" s="2">
        <f t="shared" si="212"/>
        <v>8.5358417345198756</v>
      </c>
    </row>
    <row r="1750" spans="1:11" ht="13.5" x14ac:dyDescent="0.25">
      <c r="A1750" s="3">
        <f>TITRES_STAT!B1753</f>
        <v>44564</v>
      </c>
      <c r="B1750" s="6">
        <f>TITRES_STAT!D1753</f>
        <v>9.0660000000000007</v>
      </c>
      <c r="C1750" s="2">
        <f t="shared" si="213"/>
        <v>0</v>
      </c>
      <c r="D1750" s="2">
        <f t="shared" si="214"/>
        <v>8.9244000000000003</v>
      </c>
      <c r="E1750" s="2">
        <f t="shared" si="216"/>
        <v>8.9278999999999993</v>
      </c>
      <c r="F1750" s="2">
        <f t="shared" si="217"/>
        <v>8.7238000000000007</v>
      </c>
      <c r="G1750" s="2">
        <f t="shared" si="211"/>
        <v>8.5399999999999991</v>
      </c>
      <c r="H1750" s="2">
        <f t="shared" si="215"/>
        <v>7.7466149999999923</v>
      </c>
      <c r="I1750" s="2">
        <f t="array" ref="I1750">SUMPRODUCT(B1734:B1753, (ROW(B1734:B1753)-ROW(B1734)+1)) / (20*21/2)</f>
        <v>8.7829047619047618</v>
      </c>
      <c r="J1750" s="2">
        <f t="shared" si="218"/>
        <v>8.7828363782424539</v>
      </c>
      <c r="K1750" s="2">
        <f t="shared" si="212"/>
        <v>8.5566322547347831</v>
      </c>
    </row>
    <row r="1751" spans="1:11" ht="13.5" x14ac:dyDescent="0.25">
      <c r="A1751" s="3">
        <f>TITRES_STAT!B1754</f>
        <v>44565</v>
      </c>
      <c r="B1751" s="6">
        <f>TITRES_STAT!D1754</f>
        <v>8.5730000000000004</v>
      </c>
      <c r="C1751" s="2">
        <f t="shared" si="213"/>
        <v>-0.49300000000000033</v>
      </c>
      <c r="D1751" s="2">
        <f t="shared" si="214"/>
        <v>8.8730000000000011</v>
      </c>
      <c r="E1751" s="2">
        <f t="shared" si="216"/>
        <v>8.892199999999999</v>
      </c>
      <c r="F1751" s="2">
        <f t="shared" si="217"/>
        <v>8.7166999999999994</v>
      </c>
      <c r="G1751" s="2">
        <f t="shared" si="211"/>
        <v>8.5414399999999997</v>
      </c>
      <c r="H1751" s="2">
        <f t="shared" si="215"/>
        <v>7.7594699999999932</v>
      </c>
      <c r="I1751" s="2">
        <f t="array" ref="I1751">SUMPRODUCT(B1735:B1754, (ROW(B1735:B1754)-ROW(B1735)+1)) / (20*21/2)</f>
        <v>8.7195666666666671</v>
      </c>
      <c r="J1751" s="2">
        <f t="shared" si="218"/>
        <v>8.762851961266982</v>
      </c>
      <c r="K1751" s="2">
        <f t="shared" si="212"/>
        <v>8.5572741270981254</v>
      </c>
    </row>
    <row r="1752" spans="1:11" ht="13.5" x14ac:dyDescent="0.25">
      <c r="A1752" s="3">
        <f>TITRES_STAT!B1755</f>
        <v>44566</v>
      </c>
      <c r="B1752" s="6">
        <f>TITRES_STAT!D1755</f>
        <v>8.5649999999999995</v>
      </c>
      <c r="C1752" s="2">
        <f t="shared" si="213"/>
        <v>-8.0000000000008953E-3</v>
      </c>
      <c r="D1752" s="2">
        <f t="shared" si="214"/>
        <v>8.8713999999999995</v>
      </c>
      <c r="E1752" s="2">
        <f t="shared" si="216"/>
        <v>8.8557000000000023</v>
      </c>
      <c r="F1752" s="2">
        <f t="shared" si="217"/>
        <v>8.7234500000000015</v>
      </c>
      <c r="G1752" s="2">
        <f t="shared" si="211"/>
        <v>8.5405799999999985</v>
      </c>
      <c r="H1752" s="2">
        <f t="shared" si="215"/>
        <v>7.7722549999999933</v>
      </c>
      <c r="I1752" s="2">
        <f t="array" ref="I1752">SUMPRODUCT(B1736:B1755, (ROW(B1736:B1755)-ROW(B1736)+1)) / (20*21/2)</f>
        <v>8.659357142857143</v>
      </c>
      <c r="J1752" s="2">
        <f t="shared" si="218"/>
        <v>8.7440089173367923</v>
      </c>
      <c r="K1752" s="2">
        <f t="shared" si="212"/>
        <v>8.557577102506043</v>
      </c>
    </row>
    <row r="1753" spans="1:11" ht="13.5" x14ac:dyDescent="0.25">
      <c r="A1753" s="3">
        <f>TITRES_STAT!B1756</f>
        <v>44567</v>
      </c>
      <c r="B1753" s="6">
        <f>TITRES_STAT!D1756</f>
        <v>8.5649999999999995</v>
      </c>
      <c r="C1753" s="2">
        <f t="shared" si="213"/>
        <v>0</v>
      </c>
      <c r="D1753" s="2">
        <f t="shared" si="214"/>
        <v>8.7669999999999995</v>
      </c>
      <c r="E1753" s="2">
        <f t="shared" si="216"/>
        <v>8.8056000000000019</v>
      </c>
      <c r="F1753" s="2">
        <f t="shared" si="217"/>
        <v>8.7230500000000006</v>
      </c>
      <c r="G1753" s="2">
        <f t="shared" si="211"/>
        <v>8.5375799999999984</v>
      </c>
      <c r="H1753" s="2">
        <f t="shared" si="215"/>
        <v>7.7846949999999939</v>
      </c>
      <c r="I1753" s="2">
        <f t="array" ref="I1753">SUMPRODUCT(B1737:B1756, (ROW(B1737:B1756)-ROW(B1737)+1)) / (20*21/2)</f>
        <v>8.5883047619047606</v>
      </c>
      <c r="J1753" s="2">
        <f t="shared" si="218"/>
        <v>8.7269604490190016</v>
      </c>
      <c r="K1753" s="2">
        <f t="shared" si="212"/>
        <v>8.5578681965254138</v>
      </c>
    </row>
    <row r="1754" spans="1:11" ht="13.5" x14ac:dyDescent="0.25">
      <c r="A1754" s="3">
        <f>TITRES_STAT!B1757</f>
        <v>44568</v>
      </c>
      <c r="B1754" s="6">
        <f>TITRES_STAT!D1757</f>
        <v>8.0579999999999998</v>
      </c>
      <c r="C1754" s="2">
        <f t="shared" si="213"/>
        <v>-0.50699999999999967</v>
      </c>
      <c r="D1754" s="2">
        <f t="shared" si="214"/>
        <v>8.5654000000000003</v>
      </c>
      <c r="E1754" s="2">
        <f t="shared" si="216"/>
        <v>8.7469999999999999</v>
      </c>
      <c r="F1754" s="2">
        <f t="shared" si="217"/>
        <v>8.6902000000000008</v>
      </c>
      <c r="G1754" s="2">
        <f t="shared" si="211"/>
        <v>8.5272799999999993</v>
      </c>
      <c r="H1754" s="2">
        <f t="shared" si="215"/>
        <v>7.7945999999999938</v>
      </c>
      <c r="I1754" s="2">
        <f t="array" ref="I1754">SUMPRODUCT(B1738:B1757, (ROW(B1738:B1757)-ROW(B1738)+1)) / (20*21/2)</f>
        <v>8.55317619047619</v>
      </c>
      <c r="J1754" s="2">
        <f t="shared" si="218"/>
        <v>8.6632499300648114</v>
      </c>
      <c r="K1754" s="2">
        <f t="shared" si="212"/>
        <v>8.5382655221518693</v>
      </c>
    </row>
    <row r="1755" spans="1:11" ht="13.5" x14ac:dyDescent="0.25">
      <c r="A1755" s="3">
        <f>TITRES_STAT!B1758</f>
        <v>44571</v>
      </c>
      <c r="B1755" s="6">
        <f>TITRES_STAT!D1758</f>
        <v>8.0579999999999998</v>
      </c>
      <c r="C1755" s="2">
        <f t="shared" si="213"/>
        <v>0</v>
      </c>
      <c r="D1755" s="2">
        <f t="shared" si="214"/>
        <v>8.3637999999999995</v>
      </c>
      <c r="E1755" s="2">
        <f t="shared" si="216"/>
        <v>8.6440999999999999</v>
      </c>
      <c r="F1755" s="2">
        <f t="shared" si="217"/>
        <v>8.6830499999999979</v>
      </c>
      <c r="G1755" s="2">
        <f t="shared" si="211"/>
        <v>8.5169799999999967</v>
      </c>
      <c r="H1755" s="2">
        <f t="shared" si="215"/>
        <v>7.8036149999999944</v>
      </c>
      <c r="I1755" s="2">
        <f t="array" ref="I1755">SUMPRODUCT(B1739:B1758, (ROW(B1739:B1758)-ROW(B1739)+1)) / (20*21/2)</f>
        <v>8.5198857142857136</v>
      </c>
      <c r="J1755" s="2">
        <f t="shared" si="218"/>
        <v>8.6056070795824482</v>
      </c>
      <c r="K1755" s="2">
        <f t="shared" si="212"/>
        <v>8.5194315801066995</v>
      </c>
    </row>
    <row r="1756" spans="1:11" ht="13.5" x14ac:dyDescent="0.25">
      <c r="A1756" s="3">
        <f>TITRES_STAT!B1759</f>
        <v>44572</v>
      </c>
      <c r="B1756" s="6">
        <f>TITRES_STAT!D1759</f>
        <v>7.9370000000000003</v>
      </c>
      <c r="C1756" s="2">
        <f t="shared" si="213"/>
        <v>-0.12099999999999955</v>
      </c>
      <c r="D1756" s="2">
        <f t="shared" si="214"/>
        <v>8.2365999999999993</v>
      </c>
      <c r="E1756" s="2">
        <f t="shared" si="216"/>
        <v>8.5547999999999984</v>
      </c>
      <c r="F1756" s="2">
        <f t="shared" si="217"/>
        <v>8.6698500000000003</v>
      </c>
      <c r="G1756" s="2">
        <f t="shared" si="211"/>
        <v>8.5085599999999975</v>
      </c>
      <c r="H1756" s="2">
        <f t="shared" si="215"/>
        <v>7.8120249999999931</v>
      </c>
      <c r="I1756" s="2">
        <f t="array" ref="I1756">SUMPRODUCT(B1740:B1759, (ROW(B1740:B1759)-ROW(B1740)+1)) / (20*21/2)</f>
        <v>8.5098285714285726</v>
      </c>
      <c r="J1756" s="2">
        <f t="shared" si="218"/>
        <v>8.5419302148603098</v>
      </c>
      <c r="K1756" s="2">
        <f t="shared" si="212"/>
        <v>8.4965911259848692</v>
      </c>
    </row>
    <row r="1757" spans="1:11" ht="13.5" x14ac:dyDescent="0.25">
      <c r="A1757" s="3">
        <f>TITRES_STAT!B1760</f>
        <v>44573</v>
      </c>
      <c r="B1757" s="6">
        <f>TITRES_STAT!D1760</f>
        <v>8.3010000000000002</v>
      </c>
      <c r="C1757" s="2">
        <f t="shared" si="213"/>
        <v>0.36399999999999988</v>
      </c>
      <c r="D1757" s="2">
        <f t="shared" si="214"/>
        <v>8.1837999999999997</v>
      </c>
      <c r="E1757" s="2">
        <f t="shared" si="216"/>
        <v>8.5275999999999996</v>
      </c>
      <c r="F1757" s="2">
        <f t="shared" si="217"/>
        <v>8.6505499999999991</v>
      </c>
      <c r="G1757" s="2">
        <f t="shared" si="211"/>
        <v>8.507419999999998</v>
      </c>
      <c r="H1757" s="2">
        <f t="shared" si="215"/>
        <v>7.8222549999999922</v>
      </c>
      <c r="I1757" s="2">
        <f t="array" ref="I1757">SUMPRODUCT(B1741:B1760, (ROW(B1741:B1760)-ROW(B1741)+1)) / (20*21/2)</f>
        <v>8.4547904761904746</v>
      </c>
      <c r="J1757" s="2">
        <f t="shared" si="218"/>
        <v>8.5189844801117083</v>
      </c>
      <c r="K1757" s="2">
        <f t="shared" si="212"/>
        <v>8.4889208857501686</v>
      </c>
    </row>
    <row r="1758" spans="1:11" ht="13.5" x14ac:dyDescent="0.25">
      <c r="A1758" s="3">
        <f>TITRES_STAT!B1761</f>
        <v>44574</v>
      </c>
      <c r="B1758" s="6">
        <f>TITRES_STAT!D1761</f>
        <v>8.3010000000000002</v>
      </c>
      <c r="C1758" s="2">
        <f t="shared" si="213"/>
        <v>0</v>
      </c>
      <c r="D1758" s="2">
        <f t="shared" si="214"/>
        <v>8.1310000000000002</v>
      </c>
      <c r="E1758" s="2">
        <f t="shared" si="216"/>
        <v>8.4490000000000016</v>
      </c>
      <c r="F1758" s="2">
        <f t="shared" si="217"/>
        <v>8.6565999999999992</v>
      </c>
      <c r="G1758" s="2">
        <f t="shared" si="211"/>
        <v>8.5062799999999967</v>
      </c>
      <c r="H1758" s="2">
        <f t="shared" si="215"/>
        <v>7.8315599999999925</v>
      </c>
      <c r="I1758" s="2">
        <f t="array" ref="I1758">SUMPRODUCT(B1742:B1761, (ROW(B1742:B1761)-ROW(B1742)+1)) / (20*21/2)</f>
        <v>8.4482142857142861</v>
      </c>
      <c r="J1758" s="2">
        <f t="shared" si="218"/>
        <v>8.4982240534344022</v>
      </c>
      <c r="K1758" s="2">
        <f t="shared" si="212"/>
        <v>8.4815514392501612</v>
      </c>
    </row>
    <row r="1759" spans="1:11" ht="13.5" x14ac:dyDescent="0.25">
      <c r="A1759" s="3">
        <f>TITRES_STAT!B1762</f>
        <v>44575</v>
      </c>
      <c r="B1759" s="6">
        <f>TITRES_STAT!D1762</f>
        <v>8.5510000000000002</v>
      </c>
      <c r="C1759" s="2">
        <f t="shared" si="213"/>
        <v>0.25</v>
      </c>
      <c r="D1759" s="2">
        <f t="shared" si="214"/>
        <v>8.2296000000000014</v>
      </c>
      <c r="E1759" s="2">
        <f t="shared" si="216"/>
        <v>8.3974999999999991</v>
      </c>
      <c r="F1759" s="2">
        <f t="shared" si="217"/>
        <v>8.6508999999999965</v>
      </c>
      <c r="G1759" s="2">
        <f t="shared" si="211"/>
        <v>8.5101399999999963</v>
      </c>
      <c r="H1759" s="2">
        <f t="shared" si="215"/>
        <v>7.8429699999999922</v>
      </c>
      <c r="I1759" s="2">
        <f t="array" ref="I1759">SUMPRODUCT(B1743:B1762, (ROW(B1743:B1762)-ROW(B1743)+1)) / (20*21/2)</f>
        <v>8.4434761904761917</v>
      </c>
      <c r="J1759" s="2">
        <f t="shared" si="218"/>
        <v>8.5032503340596968</v>
      </c>
      <c r="K1759" s="2">
        <f t="shared" si="212"/>
        <v>8.4842749122207426</v>
      </c>
    </row>
    <row r="1760" spans="1:11" ht="13.5" x14ac:dyDescent="0.25">
      <c r="A1760" s="3">
        <f>TITRES_STAT!B1763</f>
        <v>44578</v>
      </c>
      <c r="B1760" s="6">
        <f>TITRES_STAT!D1763</f>
        <v>8.0730000000000004</v>
      </c>
      <c r="C1760" s="2">
        <f t="shared" si="213"/>
        <v>-0.47799999999999976</v>
      </c>
      <c r="D1760" s="2">
        <f t="shared" si="214"/>
        <v>8.2326000000000015</v>
      </c>
      <c r="E1760" s="2">
        <f t="shared" si="216"/>
        <v>8.2981999999999996</v>
      </c>
      <c r="F1760" s="2">
        <f t="shared" si="217"/>
        <v>8.6130499999999977</v>
      </c>
      <c r="G1760" s="2">
        <f t="shared" si="211"/>
        <v>8.5087199999999967</v>
      </c>
      <c r="H1760" s="2">
        <f t="shared" si="215"/>
        <v>7.8519899999999927</v>
      </c>
      <c r="I1760" s="2">
        <f t="array" ref="I1760">SUMPRODUCT(B1744:B1763, (ROW(B1744:B1763)-ROW(B1744)+1)) / (20*21/2)</f>
        <v>8.4405761904761896</v>
      </c>
      <c r="J1760" s="2">
        <f t="shared" si="218"/>
        <v>8.4622741117682967</v>
      </c>
      <c r="K1760" s="2">
        <f t="shared" si="212"/>
        <v>8.4681464842905179</v>
      </c>
    </row>
    <row r="1761" spans="1:11" ht="13.5" x14ac:dyDescent="0.25">
      <c r="A1761" s="3">
        <f>TITRES_STAT!B1764</f>
        <v>44579</v>
      </c>
      <c r="B1761" s="6">
        <f>TITRES_STAT!D1764</f>
        <v>8.5440000000000005</v>
      </c>
      <c r="C1761" s="2">
        <f t="shared" si="213"/>
        <v>0.47100000000000009</v>
      </c>
      <c r="D1761" s="2">
        <f t="shared" si="214"/>
        <v>8.3539999999999992</v>
      </c>
      <c r="E1761" s="2">
        <f t="shared" si="216"/>
        <v>8.2952999999999992</v>
      </c>
      <c r="F1761" s="2">
        <f t="shared" si="217"/>
        <v>8.5937499999999982</v>
      </c>
      <c r="G1761" s="2">
        <f t="shared" si="211"/>
        <v>8.5167199999999958</v>
      </c>
      <c r="H1761" s="2">
        <f t="shared" si="215"/>
        <v>7.8633649999999928</v>
      </c>
      <c r="I1761" s="2">
        <f t="array" ref="I1761">SUMPRODUCT(B1745:B1764, (ROW(B1745:B1764)-ROW(B1745)+1)) / (20*21/2)</f>
        <v>8.4401619047619061</v>
      </c>
      <c r="J1761" s="2">
        <f t="shared" si="218"/>
        <v>8.4700575296951257</v>
      </c>
      <c r="K1761" s="2">
        <f t="shared" si="212"/>
        <v>8.4711211319654005</v>
      </c>
    </row>
    <row r="1762" spans="1:11" ht="13.5" x14ac:dyDescent="0.25">
      <c r="A1762" s="3">
        <f>TITRES_STAT!B1765</f>
        <v>44580</v>
      </c>
      <c r="B1762" s="6">
        <f>TITRES_STAT!D1765</f>
        <v>8.5440000000000005</v>
      </c>
      <c r="C1762" s="2">
        <f t="shared" si="213"/>
        <v>0</v>
      </c>
      <c r="D1762" s="2">
        <f t="shared" si="214"/>
        <v>8.4026000000000014</v>
      </c>
      <c r="E1762" s="2">
        <f t="shared" si="216"/>
        <v>8.2931999999999988</v>
      </c>
      <c r="F1762" s="2">
        <f t="shared" si="217"/>
        <v>8.5744500000000006</v>
      </c>
      <c r="G1762" s="2">
        <f t="shared" si="211"/>
        <v>8.5247199999999967</v>
      </c>
      <c r="H1762" s="2">
        <f t="shared" si="215"/>
        <v>7.8752549999999939</v>
      </c>
      <c r="I1762" s="2">
        <f t="array" ref="I1762">SUMPRODUCT(B1746:B1765, (ROW(B1746:B1765)-ROW(B1746)+1)) / (20*21/2)</f>
        <v>8.3973666666666649</v>
      </c>
      <c r="J1762" s="2">
        <f t="shared" si="218"/>
        <v>8.4770996697241614</v>
      </c>
      <c r="K1762" s="2">
        <f t="shared" si="212"/>
        <v>8.4739791267902866</v>
      </c>
    </row>
    <row r="1763" spans="1:11" ht="13.5" x14ac:dyDescent="0.25">
      <c r="A1763" s="3">
        <f>TITRES_STAT!B1766</f>
        <v>44581</v>
      </c>
      <c r="B1763" s="6">
        <f>TITRES_STAT!D1766</f>
        <v>8.5440000000000005</v>
      </c>
      <c r="C1763" s="2">
        <f t="shared" si="213"/>
        <v>0</v>
      </c>
      <c r="D1763" s="2">
        <f t="shared" si="214"/>
        <v>8.4512</v>
      </c>
      <c r="E1763" s="2">
        <f t="shared" si="216"/>
        <v>8.2911000000000001</v>
      </c>
      <c r="F1763" s="2">
        <f t="shared" si="217"/>
        <v>8.548350000000001</v>
      </c>
      <c r="G1763" s="2">
        <f t="shared" si="211"/>
        <v>8.5327199999999959</v>
      </c>
      <c r="H1763" s="2">
        <f t="shared" si="215"/>
        <v>7.8875199999999941</v>
      </c>
      <c r="I1763" s="2">
        <f t="array" ref="I1763">SUMPRODUCT(B1747:B1766, (ROW(B1747:B1766)-ROW(B1747)+1)) / (20*21/2)</f>
        <v>8.3851095238095237</v>
      </c>
      <c r="J1763" s="2">
        <f t="shared" si="218"/>
        <v>8.4834711297504324</v>
      </c>
      <c r="K1763" s="2">
        <f t="shared" si="212"/>
        <v>8.4767250433867467</v>
      </c>
    </row>
    <row r="1764" spans="1:11" ht="13.5" x14ac:dyDescent="0.25">
      <c r="A1764" s="3">
        <f>TITRES_STAT!B1767</f>
        <v>44582</v>
      </c>
      <c r="B1764" s="6">
        <f>TITRES_STAT!D1767</f>
        <v>8.5440000000000005</v>
      </c>
      <c r="C1764" s="2">
        <f t="shared" si="213"/>
        <v>0</v>
      </c>
      <c r="D1764" s="2">
        <f t="shared" si="214"/>
        <v>8.4497999999999998</v>
      </c>
      <c r="E1764" s="2">
        <f t="shared" si="216"/>
        <v>8.3396999999999988</v>
      </c>
      <c r="F1764" s="2">
        <f t="shared" si="217"/>
        <v>8.543350000000002</v>
      </c>
      <c r="G1764" s="2">
        <f t="shared" si="211"/>
        <v>8.5375799999999966</v>
      </c>
      <c r="H1764" s="2">
        <f t="shared" si="215"/>
        <v>7.8998199999999947</v>
      </c>
      <c r="I1764" s="2">
        <f t="array" ref="I1764">SUMPRODUCT(B1748:B1767, (ROW(B1748:B1767)-ROW(B1748)+1)) / (20*21/2)</f>
        <v>8.3607809523809511</v>
      </c>
      <c r="J1764" s="2">
        <f t="shared" si="218"/>
        <v>8.4892357840599146</v>
      </c>
      <c r="K1764" s="2">
        <f t="shared" si="212"/>
        <v>8.4793632769794236</v>
      </c>
    </row>
    <row r="1765" spans="1:11" ht="13.5" x14ac:dyDescent="0.25">
      <c r="A1765" s="3">
        <f>TITRES_STAT!B1768</f>
        <v>44585</v>
      </c>
      <c r="B1765" s="6">
        <f>TITRES_STAT!D1768</f>
        <v>8.0939999999999994</v>
      </c>
      <c r="C1765" s="2">
        <f t="shared" si="213"/>
        <v>-0.45000000000000107</v>
      </c>
      <c r="D1765" s="2">
        <f t="shared" si="214"/>
        <v>8.4540000000000006</v>
      </c>
      <c r="E1765" s="2">
        <f t="shared" si="216"/>
        <v>8.3432999999999993</v>
      </c>
      <c r="F1765" s="2">
        <f t="shared" si="217"/>
        <v>8.4937000000000022</v>
      </c>
      <c r="G1765" s="2">
        <f t="shared" si="211"/>
        <v>8.5334399999999953</v>
      </c>
      <c r="H1765" s="2">
        <f t="shared" si="215"/>
        <v>7.9089799999999961</v>
      </c>
      <c r="I1765" s="2">
        <f t="array" ref="I1765">SUMPRODUCT(B1749:B1768, (ROW(B1749:B1768)-ROW(B1749)+1)) / (20*21/2)</f>
        <v>8.3694904761904763</v>
      </c>
      <c r="J1765" s="2">
        <f t="shared" si="218"/>
        <v>8.4515942808161135</v>
      </c>
      <c r="K1765" s="2">
        <f t="shared" si="212"/>
        <v>8.4642509916076811</v>
      </c>
    </row>
    <row r="1766" spans="1:11" ht="13.5" x14ac:dyDescent="0.25">
      <c r="A1766" s="3">
        <f>TITRES_STAT!B1769</f>
        <v>44586</v>
      </c>
      <c r="B1766" s="6">
        <f>TITRES_STAT!D1769</f>
        <v>8.3650000000000002</v>
      </c>
      <c r="C1766" s="2">
        <f t="shared" si="213"/>
        <v>0.2710000000000008</v>
      </c>
      <c r="D1766" s="2">
        <f t="shared" si="214"/>
        <v>8.4182000000000006</v>
      </c>
      <c r="E1766" s="2">
        <f t="shared" si="216"/>
        <v>8.3860999999999972</v>
      </c>
      <c r="F1766" s="2">
        <f t="shared" si="217"/>
        <v>8.4704500000000014</v>
      </c>
      <c r="G1766" s="2">
        <f t="shared" si="211"/>
        <v>8.5335799999999953</v>
      </c>
      <c r="H1766" s="2">
        <f t="shared" si="215"/>
        <v>7.9193949999999953</v>
      </c>
      <c r="I1766" s="2">
        <f t="array" ref="I1766">SUMPRODUCT(B1750:B1769, (ROW(B1750:B1769)-ROW(B1750)+1)) / (20*21/2)</f>
        <v>8.3780238095238087</v>
      </c>
      <c r="J1766" s="2">
        <f t="shared" si="218"/>
        <v>8.4433472064526747</v>
      </c>
      <c r="K1766" s="2">
        <f t="shared" si="212"/>
        <v>8.4603587958583599</v>
      </c>
    </row>
    <row r="1767" spans="1:11" ht="13.5" x14ac:dyDescent="0.25">
      <c r="A1767" s="3">
        <f>TITRES_STAT!B1770</f>
        <v>44587</v>
      </c>
      <c r="B1767" s="6">
        <f>TITRES_STAT!D1770</f>
        <v>8.2149999999999999</v>
      </c>
      <c r="C1767" s="2">
        <f t="shared" si="213"/>
        <v>-0.15000000000000036</v>
      </c>
      <c r="D1767" s="2">
        <f t="shared" si="214"/>
        <v>8.3523999999999994</v>
      </c>
      <c r="E1767" s="2">
        <f t="shared" si="216"/>
        <v>8.3774999999999995</v>
      </c>
      <c r="F1767" s="2">
        <f t="shared" si="217"/>
        <v>8.4525500000000005</v>
      </c>
      <c r="G1767" s="2">
        <f t="shared" si="211"/>
        <v>8.530719999999997</v>
      </c>
      <c r="H1767" s="2">
        <f t="shared" si="215"/>
        <v>7.9287499999999955</v>
      </c>
      <c r="I1767" s="2">
        <f t="array" ref="I1767">SUMPRODUCT(B1751:B1770, (ROW(B1751:B1770)-ROW(B1751)+1)) / (20*21/2)</f>
        <v>8.3891809523809524</v>
      </c>
      <c r="J1767" s="2">
        <f t="shared" si="218"/>
        <v>8.421599853457181</v>
      </c>
      <c r="K1767" s="2">
        <f t="shared" si="212"/>
        <v>8.4507368822952866</v>
      </c>
    </row>
    <row r="1768" spans="1:11" ht="13.5" x14ac:dyDescent="0.25">
      <c r="A1768" s="3">
        <f>TITRES_STAT!B1771</f>
        <v>44588</v>
      </c>
      <c r="B1768" s="6">
        <f>TITRES_STAT!D1771</f>
        <v>8.5440000000000005</v>
      </c>
      <c r="C1768" s="2">
        <f t="shared" si="213"/>
        <v>0.32900000000000063</v>
      </c>
      <c r="D1768" s="2">
        <f t="shared" si="214"/>
        <v>8.3523999999999994</v>
      </c>
      <c r="E1768" s="2">
        <f t="shared" si="216"/>
        <v>8.4017999999999997</v>
      </c>
      <c r="F1768" s="2">
        <f t="shared" si="217"/>
        <v>8.4253999999999998</v>
      </c>
      <c r="G1768" s="2">
        <f t="shared" si="211"/>
        <v>8.5344399999999965</v>
      </c>
      <c r="H1768" s="2">
        <f t="shared" si="215"/>
        <v>7.9394749999999963</v>
      </c>
      <c r="I1768" s="2">
        <f t="array" ref="I1768">SUMPRODUCT(B1752:B1771, (ROW(B1752:B1771)-ROW(B1752)+1)) / (20*21/2)</f>
        <v>8.4002952380952394</v>
      </c>
      <c r="J1768" s="2">
        <f t="shared" si="218"/>
        <v>8.4332570102707827</v>
      </c>
      <c r="K1768" s="2">
        <f t="shared" si="212"/>
        <v>8.4543942594601784</v>
      </c>
    </row>
    <row r="1769" spans="1:11" ht="13.5" x14ac:dyDescent="0.25">
      <c r="A1769" s="3">
        <f>TITRES_STAT!B1772</f>
        <v>44589</v>
      </c>
      <c r="B1769" s="6">
        <f>TITRES_STAT!D1772</f>
        <v>8.5150000000000006</v>
      </c>
      <c r="C1769" s="2">
        <f t="shared" si="213"/>
        <v>-2.8999999999999915E-2</v>
      </c>
      <c r="D1769" s="2">
        <f t="shared" si="214"/>
        <v>8.3466000000000005</v>
      </c>
      <c r="E1769" s="2">
        <f t="shared" si="216"/>
        <v>8.3981999999999992</v>
      </c>
      <c r="F1769" s="2">
        <f t="shared" si="217"/>
        <v>8.39785</v>
      </c>
      <c r="G1769" s="2">
        <f t="shared" si="211"/>
        <v>8.5405799999999967</v>
      </c>
      <c r="H1769" s="2">
        <f t="shared" si="215"/>
        <v>7.9500899999999968</v>
      </c>
      <c r="I1769" s="2">
        <f t="array" ref="I1769">SUMPRODUCT(B1753:B1772, (ROW(B1753:B1772)-ROW(B1753)+1)) / (20*21/2)</f>
        <v>8.3962000000000003</v>
      </c>
      <c r="J1769" s="2">
        <f t="shared" si="218"/>
        <v>8.4410420569116607</v>
      </c>
      <c r="K1769" s="2">
        <f t="shared" si="212"/>
        <v>8.456770955167622</v>
      </c>
    </row>
    <row r="1770" spans="1:11" ht="13.5" x14ac:dyDescent="0.25">
      <c r="A1770" s="3">
        <f>TITRES_STAT!B1773</f>
        <v>44592</v>
      </c>
      <c r="B1770" s="6">
        <f>TITRES_STAT!D1773</f>
        <v>8.5150000000000006</v>
      </c>
      <c r="C1770" s="2">
        <f t="shared" si="213"/>
        <v>0</v>
      </c>
      <c r="D1770" s="2">
        <f t="shared" si="214"/>
        <v>8.4307999999999996</v>
      </c>
      <c r="E1770" s="2">
        <f t="shared" si="216"/>
        <v>8.442400000000001</v>
      </c>
      <c r="F1770" s="2">
        <f t="shared" si="217"/>
        <v>8.3703000000000003</v>
      </c>
      <c r="G1770" s="2">
        <f t="shared" si="211"/>
        <v>8.5487199999999959</v>
      </c>
      <c r="H1770" s="2">
        <f t="shared" si="215"/>
        <v>7.9606699999999968</v>
      </c>
      <c r="I1770" s="2">
        <f t="array" ref="I1770">SUMPRODUCT(B1754:B1773, (ROW(B1754:B1773)-ROW(B1754)+1)) / (20*21/2)</f>
        <v>8.3898285714285716</v>
      </c>
      <c r="J1770" s="2">
        <f t="shared" si="218"/>
        <v>8.4480856705391218</v>
      </c>
      <c r="K1770" s="2">
        <f t="shared" si="212"/>
        <v>8.459054447121833</v>
      </c>
    </row>
    <row r="1771" spans="1:11" ht="13.5" x14ac:dyDescent="0.25">
      <c r="A1771" s="3">
        <f>TITRES_STAT!B1774</f>
        <v>44593</v>
      </c>
      <c r="B1771" s="6">
        <f>TITRES_STAT!D1774</f>
        <v>8.4870000000000001</v>
      </c>
      <c r="C1771" s="2">
        <f t="shared" si="213"/>
        <v>-2.8000000000000469E-2</v>
      </c>
      <c r="D1771" s="2">
        <f t="shared" si="214"/>
        <v>8.4552000000000014</v>
      </c>
      <c r="E1771" s="2">
        <f t="shared" si="216"/>
        <v>8.4366999999999983</v>
      </c>
      <c r="F1771" s="2">
        <f t="shared" si="217"/>
        <v>8.3659999999999979</v>
      </c>
      <c r="G1771" s="2">
        <f t="shared" si="211"/>
        <v>8.5562999999999985</v>
      </c>
      <c r="H1771" s="2">
        <f t="shared" si="215"/>
        <v>7.9711099999999977</v>
      </c>
      <c r="I1771" s="2">
        <f t="array" ref="I1771">SUMPRODUCT(B1755:B1774, (ROW(B1755:B1774)-ROW(B1755)+1)) / (20*21/2)</f>
        <v>8.403828571428571</v>
      </c>
      <c r="J1771" s="2">
        <f t="shared" si="218"/>
        <v>8.4517917971544438</v>
      </c>
      <c r="K1771" s="2">
        <f t="shared" si="212"/>
        <v>8.4601503511562726</v>
      </c>
    </row>
    <row r="1772" spans="1:11" ht="13.5" x14ac:dyDescent="0.25">
      <c r="A1772" s="3">
        <f>TITRES_STAT!B1775</f>
        <v>44594</v>
      </c>
      <c r="B1772" s="6">
        <f>TITRES_STAT!D1775</f>
        <v>8.3230000000000004</v>
      </c>
      <c r="C1772" s="2">
        <f t="shared" si="213"/>
        <v>-0.1639999999999997</v>
      </c>
      <c r="D1772" s="2">
        <f t="shared" si="214"/>
        <v>8.4768000000000008</v>
      </c>
      <c r="E1772" s="2">
        <f t="shared" si="216"/>
        <v>8.4145999999999983</v>
      </c>
      <c r="F1772" s="2">
        <f t="shared" si="217"/>
        <v>8.3538999999999994</v>
      </c>
      <c r="G1772" s="2">
        <f t="shared" si="211"/>
        <v>8.5512999999999977</v>
      </c>
      <c r="H1772" s="2">
        <f t="shared" si="215"/>
        <v>7.9807299999999977</v>
      </c>
      <c r="I1772" s="2">
        <f t="array" ref="I1772">SUMPRODUCT(B1756:B1775, (ROW(B1756:B1775)-ROW(B1756)+1)) / (20*21/2)</f>
        <v>8.4130238095238106</v>
      </c>
      <c r="J1772" s="2">
        <f t="shared" si="218"/>
        <v>8.4395259117111632</v>
      </c>
      <c r="K1772" s="2">
        <f t="shared" si="212"/>
        <v>8.4547719060128905</v>
      </c>
    </row>
    <row r="1773" spans="1:11" ht="13.5" x14ac:dyDescent="0.25">
      <c r="A1773" s="3">
        <f>TITRES_STAT!B1776</f>
        <v>44595</v>
      </c>
      <c r="B1773" s="6">
        <f>TITRES_STAT!D1776</f>
        <v>8.2870000000000008</v>
      </c>
      <c r="C1773" s="2">
        <f t="shared" si="213"/>
        <v>-3.5999999999999588E-2</v>
      </c>
      <c r="D1773" s="2">
        <f t="shared" si="214"/>
        <v>8.4253999999999998</v>
      </c>
      <c r="E1773" s="2">
        <f t="shared" si="216"/>
        <v>8.3889000000000014</v>
      </c>
      <c r="F1773" s="2">
        <f t="shared" si="217"/>
        <v>8.34</v>
      </c>
      <c r="G1773" s="2">
        <f t="shared" si="211"/>
        <v>8.5455799999999957</v>
      </c>
      <c r="H1773" s="2">
        <f t="shared" si="215"/>
        <v>7.9898299999999969</v>
      </c>
      <c r="I1773" s="2">
        <f t="array" ref="I1773">SUMPRODUCT(B1757:B1776, (ROW(B1757:B1776)-ROW(B1757)+1)) / (20*21/2)</f>
        <v>8.417647619047619</v>
      </c>
      <c r="J1773" s="2">
        <f t="shared" si="218"/>
        <v>8.4249996344053386</v>
      </c>
      <c r="K1773" s="2">
        <f t="shared" si="212"/>
        <v>8.4481926155810143</v>
      </c>
    </row>
    <row r="1774" spans="1:11" ht="13.5" x14ac:dyDescent="0.25">
      <c r="A1774" s="3">
        <f>TITRES_STAT!B1777</f>
        <v>44596</v>
      </c>
      <c r="B1774" s="6">
        <f>TITRES_STAT!D1777</f>
        <v>8.4870000000000001</v>
      </c>
      <c r="C1774" s="2">
        <f t="shared" si="213"/>
        <v>0.19999999999999929</v>
      </c>
      <c r="D1774" s="2">
        <f t="shared" si="214"/>
        <v>8.4198000000000004</v>
      </c>
      <c r="E1774" s="2">
        <f t="shared" si="216"/>
        <v>8.3832000000000004</v>
      </c>
      <c r="F1774" s="2">
        <f t="shared" si="217"/>
        <v>8.3614499999999996</v>
      </c>
      <c r="G1774" s="2">
        <f t="shared" si="211"/>
        <v>8.5541599999999978</v>
      </c>
      <c r="H1774" s="2">
        <f t="shared" si="215"/>
        <v>7.9989699999999981</v>
      </c>
      <c r="I1774" s="2">
        <f t="array" ref="I1774">SUMPRODUCT(B1758:B1777, (ROW(B1758:B1777)-ROW(B1758)+1)) / (20*21/2)</f>
        <v>8.4464000000000006</v>
      </c>
      <c r="J1774" s="2">
        <f t="shared" si="218"/>
        <v>8.4309044311286403</v>
      </c>
      <c r="K1774" s="2">
        <f t="shared" si="212"/>
        <v>8.4497144737935237</v>
      </c>
    </row>
    <row r="1775" spans="1:11" ht="13.5" x14ac:dyDescent="0.25">
      <c r="A1775" s="3">
        <f>TITRES_STAT!B1778</f>
        <v>44599</v>
      </c>
      <c r="B1775" s="6">
        <f>TITRES_STAT!D1778</f>
        <v>8.4580000000000002</v>
      </c>
      <c r="C1775" s="2">
        <f t="shared" si="213"/>
        <v>-2.8999999999999915E-2</v>
      </c>
      <c r="D1775" s="2">
        <f t="shared" si="214"/>
        <v>8.4084000000000003</v>
      </c>
      <c r="E1775" s="2">
        <f t="shared" si="216"/>
        <v>8.4195999999999991</v>
      </c>
      <c r="F1775" s="2">
        <f t="shared" si="217"/>
        <v>8.3814499999999992</v>
      </c>
      <c r="G1775" s="2">
        <f t="shared" si="211"/>
        <v>8.5525799999999972</v>
      </c>
      <c r="H1775" s="2">
        <f t="shared" si="215"/>
        <v>8.0069699999999973</v>
      </c>
      <c r="I1775" s="2">
        <f t="array" ref="I1775">SUMPRODUCT(B1759:B1778, (ROW(B1759:B1778)-ROW(B1759)+1)) / (20*21/2)</f>
        <v>8.482738095238096</v>
      </c>
      <c r="J1775" s="2">
        <f t="shared" si="218"/>
        <v>8.4334849614973404</v>
      </c>
      <c r="K1775" s="2">
        <f t="shared" si="212"/>
        <v>8.4500393963898563</v>
      </c>
    </row>
    <row r="1776" spans="1:11" ht="13.5" x14ac:dyDescent="0.25">
      <c r="A1776" s="3">
        <f>TITRES_STAT!B1779</f>
        <v>44600</v>
      </c>
      <c r="B1776" s="6">
        <f>TITRES_STAT!D1779</f>
        <v>8.43</v>
      </c>
      <c r="C1776" s="2">
        <f t="shared" si="213"/>
        <v>-2.8000000000000469E-2</v>
      </c>
      <c r="D1776" s="2">
        <f t="shared" si="214"/>
        <v>8.3970000000000002</v>
      </c>
      <c r="E1776" s="2">
        <f t="shared" si="216"/>
        <v>8.4260999999999999</v>
      </c>
      <c r="F1776" s="2">
        <f t="shared" si="217"/>
        <v>8.4060999999999986</v>
      </c>
      <c r="G1776" s="2">
        <f t="shared" si="211"/>
        <v>8.5451599999999956</v>
      </c>
      <c r="H1776" s="2">
        <f t="shared" si="215"/>
        <v>8.0138049999999978</v>
      </c>
      <c r="I1776" s="2">
        <f t="array" ref="I1776">SUMPRODUCT(B1760:B1779, (ROW(B1760:B1779)-ROW(B1760)+1)) / (20*21/2)</f>
        <v>8.5282809523809533</v>
      </c>
      <c r="J1776" s="2">
        <f t="shared" si="218"/>
        <v>8.4331530604023559</v>
      </c>
      <c r="K1776" s="2">
        <f t="shared" si="212"/>
        <v>8.4492535377079001</v>
      </c>
    </row>
    <row r="1777" spans="1:11" ht="13.5" x14ac:dyDescent="0.25">
      <c r="A1777" s="3">
        <f>TITRES_STAT!B1780</f>
        <v>44601</v>
      </c>
      <c r="B1777" s="6">
        <f>TITRES_STAT!D1780</f>
        <v>8.7080000000000002</v>
      </c>
      <c r="C1777" s="2">
        <f t="shared" si="213"/>
        <v>0.27800000000000047</v>
      </c>
      <c r="D1777" s="2">
        <f t="shared" si="214"/>
        <v>8.4740000000000002</v>
      </c>
      <c r="E1777" s="2">
        <f t="shared" si="216"/>
        <v>8.4753999999999987</v>
      </c>
      <c r="F1777" s="2">
        <f t="shared" si="217"/>
        <v>8.4264499999999991</v>
      </c>
      <c r="G1777" s="2">
        <f t="shared" si="211"/>
        <v>8.5478599999999965</v>
      </c>
      <c r="H1777" s="2">
        <f t="shared" si="215"/>
        <v>8.0217199999999984</v>
      </c>
      <c r="I1777" s="2">
        <f t="array" ref="I1777">SUMPRODUCT(B1761:B1780, (ROW(B1761:B1780)-ROW(B1761)+1)) / (20*21/2)</f>
        <v>8.5720190476190474</v>
      </c>
      <c r="J1777" s="2">
        <f t="shared" si="218"/>
        <v>8.4593289594116552</v>
      </c>
      <c r="K1777" s="2">
        <f t="shared" si="212"/>
        <v>8.4594004577977877</v>
      </c>
    </row>
    <row r="1778" spans="1:11" ht="13.5" x14ac:dyDescent="0.25">
      <c r="A1778" s="3">
        <f>TITRES_STAT!B1781</f>
        <v>44602</v>
      </c>
      <c r="B1778" s="6">
        <f>TITRES_STAT!D1781</f>
        <v>8.8079999999999998</v>
      </c>
      <c r="C1778" s="2">
        <f t="shared" si="213"/>
        <v>9.9999999999999645E-2</v>
      </c>
      <c r="D1778" s="2">
        <f t="shared" si="214"/>
        <v>8.5781999999999989</v>
      </c>
      <c r="E1778" s="2">
        <f t="shared" si="216"/>
        <v>8.5017999999999994</v>
      </c>
      <c r="F1778" s="2">
        <f t="shared" si="217"/>
        <v>8.4518000000000004</v>
      </c>
      <c r="G1778" s="2">
        <f t="shared" ref="G1778:G1841" si="219">AVERAGE(B1729:B1778)</f>
        <v>8.5478599999999965</v>
      </c>
      <c r="H1778" s="2">
        <f t="shared" si="215"/>
        <v>8.0306499999999978</v>
      </c>
      <c r="I1778" s="2">
        <f t="array" ref="I1778">SUMPRODUCT(B1762:B1781, (ROW(B1762:B1781)-ROW(B1762)+1)) / (20*21/2)</f>
        <v>8.6116761904761905</v>
      </c>
      <c r="J1778" s="2">
        <f t="shared" si="218"/>
        <v>8.4925357251819733</v>
      </c>
      <c r="K1778" s="2">
        <f t="shared" si="212"/>
        <v>8.4730710280802288</v>
      </c>
    </row>
    <row r="1779" spans="1:11" ht="13.5" x14ac:dyDescent="0.25">
      <c r="A1779" s="3">
        <f>TITRES_STAT!B1782</f>
        <v>44603</v>
      </c>
      <c r="B1779" s="6">
        <f>TITRES_STAT!D1782</f>
        <v>8.93</v>
      </c>
      <c r="C1779" s="2">
        <f t="shared" si="213"/>
        <v>0.12199999999999989</v>
      </c>
      <c r="D1779" s="2">
        <f t="shared" si="214"/>
        <v>8.6667999999999985</v>
      </c>
      <c r="E1779" s="2">
        <f t="shared" si="216"/>
        <v>8.5433000000000021</v>
      </c>
      <c r="F1779" s="2">
        <f t="shared" si="217"/>
        <v>8.4707499999999989</v>
      </c>
      <c r="G1779" s="2">
        <f t="shared" si="219"/>
        <v>8.5502999999999982</v>
      </c>
      <c r="H1779" s="2">
        <f t="shared" si="215"/>
        <v>8.0409749999999978</v>
      </c>
      <c r="I1779" s="2">
        <f t="array" ref="I1779">SUMPRODUCT(B1763:B1782, (ROW(B1763:B1782)-ROW(B1763)+1)) / (20*21/2)</f>
        <v>8.6624476190476187</v>
      </c>
      <c r="J1779" s="2">
        <f t="shared" si="218"/>
        <v>8.5341989894503563</v>
      </c>
      <c r="K1779" s="2">
        <f t="shared" ref="K1779:K1842" si="220">$K$4*B1779+(1-$K$4)*K1778</f>
        <v>8.4909898112927689</v>
      </c>
    </row>
    <row r="1780" spans="1:11" ht="13.5" x14ac:dyDescent="0.25">
      <c r="A1780" s="3">
        <f>TITRES_STAT!B1783</f>
        <v>44606</v>
      </c>
      <c r="B1780" s="6">
        <f>TITRES_STAT!D1783</f>
        <v>8.93</v>
      </c>
      <c r="C1780" s="2">
        <f t="shared" si="213"/>
        <v>0</v>
      </c>
      <c r="D1780" s="2">
        <f t="shared" si="214"/>
        <v>8.7611999999999988</v>
      </c>
      <c r="E1780" s="2">
        <f t="shared" si="216"/>
        <v>8.5848000000000013</v>
      </c>
      <c r="F1780" s="2">
        <f t="shared" si="217"/>
        <v>8.5136000000000003</v>
      </c>
      <c r="G1780" s="2">
        <f t="shared" si="219"/>
        <v>8.5545999999999989</v>
      </c>
      <c r="H1780" s="2">
        <f t="shared" si="215"/>
        <v>8.0503399999999985</v>
      </c>
      <c r="I1780" s="2">
        <f t="array" ref="I1780">SUMPRODUCT(B1764:B1783, (ROW(B1764:B1783)-ROW(B1764)+1)) / (20*21/2)</f>
        <v>8.7283523809523818</v>
      </c>
      <c r="J1780" s="2">
        <f t="shared" si="218"/>
        <v>8.5718943237884169</v>
      </c>
      <c r="K1780" s="2">
        <f t="shared" si="220"/>
        <v>8.5082058971244248</v>
      </c>
    </row>
    <row r="1781" spans="1:11" ht="13.5" x14ac:dyDescent="0.25">
      <c r="A1781" s="3">
        <f>TITRES_STAT!B1784</f>
        <v>44607</v>
      </c>
      <c r="B1781" s="6">
        <f>TITRES_STAT!D1784</f>
        <v>8.93</v>
      </c>
      <c r="C1781" s="2">
        <f t="shared" si="213"/>
        <v>0</v>
      </c>
      <c r="D1781" s="2">
        <f t="shared" si="214"/>
        <v>8.8612000000000002</v>
      </c>
      <c r="E1781" s="2">
        <f t="shared" si="216"/>
        <v>8.6290999999999993</v>
      </c>
      <c r="F1781" s="2">
        <f t="shared" si="217"/>
        <v>8.5329000000000015</v>
      </c>
      <c r="G1781" s="2">
        <f t="shared" si="219"/>
        <v>8.5588999999999995</v>
      </c>
      <c r="H1781" s="2">
        <f t="shared" si="215"/>
        <v>8.0576150000000002</v>
      </c>
      <c r="I1781" s="2">
        <f t="array" ref="I1781">SUMPRODUCT(B1765:B1784, (ROW(B1765:B1784)-ROW(B1765)+1)) / (20*21/2)</f>
        <v>8.8010809523809517</v>
      </c>
      <c r="J1781" s="2">
        <f t="shared" si="218"/>
        <v>8.605999626284758</v>
      </c>
      <c r="K1781" s="2">
        <f t="shared" si="220"/>
        <v>8.5247468423352313</v>
      </c>
    </row>
    <row r="1782" spans="1:11" ht="13.5" x14ac:dyDescent="0.25">
      <c r="A1782" s="3">
        <f>TITRES_STAT!B1785</f>
        <v>44608</v>
      </c>
      <c r="B1782" s="6">
        <f>TITRES_STAT!D1785</f>
        <v>9.0660000000000007</v>
      </c>
      <c r="C1782" s="2">
        <f t="shared" si="213"/>
        <v>0.13600000000000101</v>
      </c>
      <c r="D1782" s="2">
        <f t="shared" si="214"/>
        <v>8.9328000000000003</v>
      </c>
      <c r="E1782" s="2">
        <f t="shared" si="216"/>
        <v>8.7033999999999985</v>
      </c>
      <c r="F1782" s="2">
        <f t="shared" si="217"/>
        <v>8.5590000000000011</v>
      </c>
      <c r="G1782" s="2">
        <f t="shared" si="219"/>
        <v>8.5716199999999994</v>
      </c>
      <c r="H1782" s="2">
        <f t="shared" si="215"/>
        <v>8.0644749999999998</v>
      </c>
      <c r="I1782" s="2">
        <f t="array" ref="I1782">SUMPRODUCT(B1766:B1785, (ROW(B1766:B1785)-ROW(B1766)+1)) / (20*21/2)</f>
        <v>8.8794571428571416</v>
      </c>
      <c r="J1782" s="2">
        <f t="shared" si="218"/>
        <v>8.6498091856862089</v>
      </c>
      <c r="K1782" s="2">
        <f t="shared" si="220"/>
        <v>8.5459724563613015</v>
      </c>
    </row>
    <row r="1783" spans="1:11" ht="13.5" x14ac:dyDescent="0.25">
      <c r="A1783" s="3">
        <f>TITRES_STAT!B1786</f>
        <v>44609</v>
      </c>
      <c r="B1783" s="6">
        <f>TITRES_STAT!D1786</f>
        <v>9.2509999999999994</v>
      </c>
      <c r="C1783" s="2">
        <f t="shared" si="213"/>
        <v>0.18499999999999872</v>
      </c>
      <c r="D1783" s="2">
        <f t="shared" si="214"/>
        <v>9.0213999999999999</v>
      </c>
      <c r="E1783" s="2">
        <f t="shared" si="216"/>
        <v>8.7998000000000012</v>
      </c>
      <c r="F1783" s="2">
        <f t="shared" si="217"/>
        <v>8.5943500000000022</v>
      </c>
      <c r="G1783" s="2">
        <f t="shared" si="219"/>
        <v>8.5851799999999994</v>
      </c>
      <c r="H1783" s="2">
        <f t="shared" si="215"/>
        <v>8.0711300000000001</v>
      </c>
      <c r="I1783" s="2">
        <f t="array" ref="I1783">SUMPRODUCT(B1767:B1786, (ROW(B1767:B1786)-ROW(B1767)+1)) / (20*21/2)</f>
        <v>8.9642904761904774</v>
      </c>
      <c r="J1783" s="2">
        <f t="shared" si="218"/>
        <v>8.7070654537160941</v>
      </c>
      <c r="K1783" s="2">
        <f t="shared" si="220"/>
        <v>8.5736205953275242</v>
      </c>
    </row>
    <row r="1784" spans="1:11" ht="13.5" x14ac:dyDescent="0.25">
      <c r="A1784" s="3">
        <f>TITRES_STAT!B1787</f>
        <v>44610</v>
      </c>
      <c r="B1784" s="6">
        <f>TITRES_STAT!D1787</f>
        <v>9.3580000000000005</v>
      </c>
      <c r="C1784" s="2">
        <f t="shared" si="213"/>
        <v>0.10700000000000109</v>
      </c>
      <c r="D1784" s="2">
        <f t="shared" si="214"/>
        <v>9.1069999999999993</v>
      </c>
      <c r="E1784" s="2">
        <f t="shared" si="216"/>
        <v>8.8869000000000007</v>
      </c>
      <c r="F1784" s="2">
        <f t="shared" si="217"/>
        <v>8.6350500000000014</v>
      </c>
      <c r="G1784" s="2">
        <f t="shared" si="219"/>
        <v>8.5980399999999992</v>
      </c>
      <c r="H1784" s="2">
        <f t="shared" si="215"/>
        <v>8.0778400000000001</v>
      </c>
      <c r="I1784" s="2">
        <f t="array" ref="I1784">SUMPRODUCT(B1768:B1787, (ROW(B1768:B1787)-ROW(B1768)+1)) / (20*21/2)</f>
        <v>9.043271428571428</v>
      </c>
      <c r="J1784" s="2">
        <f t="shared" si="218"/>
        <v>8.7690592200288471</v>
      </c>
      <c r="K1784" s="2">
        <f t="shared" si="220"/>
        <v>8.6043805719813484</v>
      </c>
    </row>
    <row r="1785" spans="1:11" ht="13.5" x14ac:dyDescent="0.25">
      <c r="A1785" s="3">
        <f>TITRES_STAT!B1788</f>
        <v>44613</v>
      </c>
      <c r="B1785" s="6">
        <f>TITRES_STAT!D1788</f>
        <v>9.4580000000000002</v>
      </c>
      <c r="C1785" s="2">
        <f t="shared" si="213"/>
        <v>9.9999999999999645E-2</v>
      </c>
      <c r="D1785" s="2">
        <f t="shared" si="214"/>
        <v>9.2126000000000001</v>
      </c>
      <c r="E1785" s="2">
        <f t="shared" si="216"/>
        <v>8.9869000000000003</v>
      </c>
      <c r="F1785" s="2">
        <f t="shared" si="217"/>
        <v>8.7032500000000006</v>
      </c>
      <c r="G1785" s="2">
        <f t="shared" si="219"/>
        <v>8.6231799999999996</v>
      </c>
      <c r="H1785" s="2">
        <f t="shared" si="215"/>
        <v>8.0847100000000012</v>
      </c>
      <c r="I1785" s="2">
        <f t="array" ref="I1785">SUMPRODUCT(B1769:B1788, (ROW(B1769:B1788)-ROW(B1769)+1)) / (20*21/2)</f>
        <v>9.1156857142857159</v>
      </c>
      <c r="J1785" s="2">
        <f t="shared" si="218"/>
        <v>8.8346726276451477</v>
      </c>
      <c r="K1785" s="2">
        <f t="shared" si="220"/>
        <v>8.6378558436683548</v>
      </c>
    </row>
    <row r="1786" spans="1:11" ht="13.5" x14ac:dyDescent="0.25">
      <c r="A1786" s="3">
        <f>TITRES_STAT!B1789</f>
        <v>44614</v>
      </c>
      <c r="B1786" s="6">
        <f>TITRES_STAT!D1789</f>
        <v>9.5939999999999994</v>
      </c>
      <c r="C1786" s="2">
        <f t="shared" si="213"/>
        <v>0.13599999999999923</v>
      </c>
      <c r="D1786" s="2">
        <f t="shared" si="214"/>
        <v>9.3454000000000015</v>
      </c>
      <c r="E1786" s="2">
        <f t="shared" si="216"/>
        <v>9.1032999999999991</v>
      </c>
      <c r="F1786" s="2">
        <f t="shared" si="217"/>
        <v>8.7647000000000013</v>
      </c>
      <c r="G1786" s="2">
        <f t="shared" si="219"/>
        <v>8.6510400000000001</v>
      </c>
      <c r="H1786" s="2">
        <f t="shared" si="215"/>
        <v>8.0910600000000024</v>
      </c>
      <c r="I1786" s="2">
        <f t="array" ref="I1786">SUMPRODUCT(B1770:B1789, (ROW(B1770:B1789)-ROW(B1770)+1)) / (20*21/2)</f>
        <v>9.1668142857142847</v>
      </c>
      <c r="J1786" s="2">
        <f t="shared" si="218"/>
        <v>8.9069895202503719</v>
      </c>
      <c r="K1786" s="2">
        <f t="shared" si="220"/>
        <v>8.6753516929362622</v>
      </c>
    </row>
    <row r="1787" spans="1:11" ht="13.5" x14ac:dyDescent="0.25">
      <c r="A1787" s="3">
        <f>TITRES_STAT!B1790</f>
        <v>44615</v>
      </c>
      <c r="B1787" s="6">
        <f>TITRES_STAT!D1790</f>
        <v>9.5939999999999994</v>
      </c>
      <c r="C1787" s="2">
        <f t="shared" si="213"/>
        <v>0</v>
      </c>
      <c r="D1787" s="2">
        <f t="shared" si="214"/>
        <v>9.4510000000000005</v>
      </c>
      <c r="E1787" s="2">
        <f t="shared" si="216"/>
        <v>9.1918999999999986</v>
      </c>
      <c r="F1787" s="2">
        <f t="shared" si="217"/>
        <v>8.8336500000000004</v>
      </c>
      <c r="G1787" s="2">
        <f t="shared" si="219"/>
        <v>8.6691800000000008</v>
      </c>
      <c r="H1787" s="2">
        <f t="shared" si="215"/>
        <v>8.0974100000000018</v>
      </c>
      <c r="I1787" s="2">
        <f t="array" ref="I1787">SUMPRODUCT(B1771:B1790, (ROW(B1771:B1790)-ROW(B1771)+1)) / (20*21/2)</f>
        <v>9.1999999999999993</v>
      </c>
      <c r="J1787" s="2">
        <f t="shared" si="218"/>
        <v>8.9724190897503355</v>
      </c>
      <c r="K1787" s="2">
        <f t="shared" si="220"/>
        <v>8.7113771167426837</v>
      </c>
    </row>
    <row r="1788" spans="1:11" ht="13.5" x14ac:dyDescent="0.25">
      <c r="A1788" s="3">
        <f>TITRES_STAT!B1791</f>
        <v>44616</v>
      </c>
      <c r="B1788" s="6">
        <f>TITRES_STAT!D1791</f>
        <v>9.5939999999999994</v>
      </c>
      <c r="C1788" s="2">
        <f t="shared" si="213"/>
        <v>0</v>
      </c>
      <c r="D1788" s="2">
        <f t="shared" si="214"/>
        <v>9.5196000000000005</v>
      </c>
      <c r="E1788" s="2">
        <f t="shared" si="216"/>
        <v>9.2704999999999984</v>
      </c>
      <c r="F1788" s="2">
        <f t="shared" si="217"/>
        <v>8.8861500000000007</v>
      </c>
      <c r="G1788" s="2">
        <f t="shared" si="219"/>
        <v>8.6974600000000013</v>
      </c>
      <c r="H1788" s="2">
        <f t="shared" si="215"/>
        <v>8.1046150000000026</v>
      </c>
      <c r="I1788" s="2">
        <f t="array" ref="I1788">SUMPRODUCT(B1772:B1791, (ROW(B1772:B1791)-ROW(B1772)+1)) / (20*21/2)</f>
        <v>9.2601142857142857</v>
      </c>
      <c r="J1788" s="2">
        <f t="shared" si="218"/>
        <v>9.0316172716788738</v>
      </c>
      <c r="K1788" s="2">
        <f t="shared" si="220"/>
        <v>8.7459897788312055</v>
      </c>
    </row>
    <row r="1789" spans="1:11" ht="13.5" x14ac:dyDescent="0.25">
      <c r="A1789" s="3">
        <f>TITRES_STAT!B1792</f>
        <v>44617</v>
      </c>
      <c r="B1789" s="6">
        <f>TITRES_STAT!D1792</f>
        <v>9.423</v>
      </c>
      <c r="C1789" s="2">
        <f t="shared" si="213"/>
        <v>-0.17099999999999937</v>
      </c>
      <c r="D1789" s="2">
        <f t="shared" si="214"/>
        <v>9.5326000000000004</v>
      </c>
      <c r="E1789" s="2">
        <f t="shared" si="216"/>
        <v>9.3197999999999972</v>
      </c>
      <c r="F1789" s="2">
        <f t="shared" si="217"/>
        <v>8.9315500000000014</v>
      </c>
      <c r="G1789" s="2">
        <f t="shared" si="219"/>
        <v>8.7126200000000011</v>
      </c>
      <c r="H1789" s="2">
        <f t="shared" si="215"/>
        <v>8.1110000000000024</v>
      </c>
      <c r="I1789" s="2">
        <f t="array" ref="I1789">SUMPRODUCT(B1773:B1792, (ROW(B1773:B1792)-ROW(B1773)+1)) / (20*21/2)</f>
        <v>9.3142571428571443</v>
      </c>
      <c r="J1789" s="2">
        <f t="shared" si="218"/>
        <v>9.0688918172332667</v>
      </c>
      <c r="K1789" s="2">
        <f t="shared" si="220"/>
        <v>8.7725391992691986</v>
      </c>
    </row>
    <row r="1790" spans="1:11" ht="13.5" x14ac:dyDescent="0.25">
      <c r="A1790" s="3">
        <f>TITRES_STAT!B1793</f>
        <v>44620</v>
      </c>
      <c r="B1790" s="6">
        <f>TITRES_STAT!D1793</f>
        <v>9.2799999999999994</v>
      </c>
      <c r="C1790" s="2">
        <f t="shared" si="213"/>
        <v>-0.14300000000000068</v>
      </c>
      <c r="D1790" s="2">
        <f t="shared" si="214"/>
        <v>9.4969999999999999</v>
      </c>
      <c r="E1790" s="2">
        <f t="shared" si="216"/>
        <v>9.3548000000000009</v>
      </c>
      <c r="F1790" s="2">
        <f t="shared" si="217"/>
        <v>8.9698000000000011</v>
      </c>
      <c r="G1790" s="2">
        <f t="shared" si="219"/>
        <v>8.7216199999999997</v>
      </c>
      <c r="H1790" s="2">
        <f t="shared" si="215"/>
        <v>8.1167050000000032</v>
      </c>
      <c r="I1790" s="2">
        <f t="array" ref="I1790">SUMPRODUCT(B1774:B1793, (ROW(B1774:B1793)-ROW(B1774)+1)) / (20*21/2)</f>
        <v>9.3331095238095241</v>
      </c>
      <c r="J1790" s="2">
        <f t="shared" si="218"/>
        <v>9.088997358449145</v>
      </c>
      <c r="K1790" s="2">
        <f t="shared" si="220"/>
        <v>8.7924396228272688</v>
      </c>
    </row>
    <row r="1791" spans="1:11" ht="13.5" x14ac:dyDescent="0.25">
      <c r="A1791" s="3">
        <f>TITRES_STAT!B1794</f>
        <v>44621</v>
      </c>
      <c r="B1791" s="6">
        <f>TITRES_STAT!D1794</f>
        <v>9.6010000000000009</v>
      </c>
      <c r="C1791" s="2">
        <f t="shared" si="213"/>
        <v>0.32100000000000151</v>
      </c>
      <c r="D1791" s="2">
        <f t="shared" si="214"/>
        <v>9.4984000000000002</v>
      </c>
      <c r="E1791" s="2">
        <f t="shared" si="216"/>
        <v>9.4219000000000008</v>
      </c>
      <c r="F1791" s="2">
        <f t="shared" si="217"/>
        <v>9.0254999999999992</v>
      </c>
      <c r="G1791" s="2">
        <f t="shared" si="219"/>
        <v>8.7350399999999997</v>
      </c>
      <c r="H1791" s="2">
        <f t="shared" si="215"/>
        <v>8.1235700000000026</v>
      </c>
      <c r="I1791" s="2">
        <f t="array" ref="I1791">SUMPRODUCT(B1775:B1794, (ROW(B1775:B1794)-ROW(B1775)+1)) / (20*21/2)</f>
        <v>9.396819047619049</v>
      </c>
      <c r="J1791" s="2">
        <f t="shared" si="218"/>
        <v>9.1377595147873212</v>
      </c>
      <c r="K1791" s="2">
        <f t="shared" si="220"/>
        <v>8.8241478729124729</v>
      </c>
    </row>
    <row r="1792" spans="1:11" ht="13.5" x14ac:dyDescent="0.25">
      <c r="A1792" s="3">
        <f>TITRES_STAT!B1795</f>
        <v>44622</v>
      </c>
      <c r="B1792" s="6">
        <f>TITRES_STAT!D1795</f>
        <v>9.5939999999999994</v>
      </c>
      <c r="C1792" s="2">
        <f t="shared" si="213"/>
        <v>-7.0000000000014495E-3</v>
      </c>
      <c r="D1792" s="2">
        <f t="shared" si="214"/>
        <v>9.4984000000000002</v>
      </c>
      <c r="E1792" s="2">
        <f t="shared" si="216"/>
        <v>9.4747000000000003</v>
      </c>
      <c r="F1792" s="2">
        <f t="shared" si="217"/>
        <v>9.0890499999999985</v>
      </c>
      <c r="G1792" s="2">
        <f t="shared" si="219"/>
        <v>8.7483200000000014</v>
      </c>
      <c r="H1792" s="2">
        <f t="shared" si="215"/>
        <v>8.1304000000000034</v>
      </c>
      <c r="I1792" s="2">
        <f t="array" ref="I1792">SUMPRODUCT(B1776:B1795, (ROW(B1776:B1795)-ROW(B1776)+1)) / (20*21/2)</f>
        <v>9.4535714285714274</v>
      </c>
      <c r="J1792" s="2">
        <f t="shared" si="218"/>
        <v>9.1812109895694807</v>
      </c>
      <c r="K1792" s="2">
        <f t="shared" si="220"/>
        <v>8.8543381524061022</v>
      </c>
    </row>
    <row r="1793" spans="1:11" ht="13.5" x14ac:dyDescent="0.25">
      <c r="A1793" s="3">
        <f>TITRES_STAT!B1796</f>
        <v>44623</v>
      </c>
      <c r="B1793" s="6">
        <f>TITRES_STAT!D1796</f>
        <v>9.2870000000000008</v>
      </c>
      <c r="C1793" s="2">
        <f t="shared" si="213"/>
        <v>-0.30699999999999861</v>
      </c>
      <c r="D1793" s="2">
        <f t="shared" si="214"/>
        <v>9.4370000000000012</v>
      </c>
      <c r="E1793" s="2">
        <f t="shared" si="216"/>
        <v>9.4783000000000008</v>
      </c>
      <c r="F1793" s="2">
        <f t="shared" si="217"/>
        <v>9.139050000000001</v>
      </c>
      <c r="G1793" s="2">
        <f t="shared" si="219"/>
        <v>8.7527399999999993</v>
      </c>
      <c r="H1793" s="2">
        <f t="shared" si="215"/>
        <v>8.1348700000000047</v>
      </c>
      <c r="I1793" s="2">
        <f t="array" ref="I1793">SUMPRODUCT(B1777:B1796, (ROW(B1777:B1796)-ROW(B1777)+1)) / (20*21/2)</f>
        <v>9.5039285714285704</v>
      </c>
      <c r="J1793" s="2">
        <f t="shared" si="218"/>
        <v>9.1912861334200073</v>
      </c>
      <c r="K1793" s="2">
        <f t="shared" si="220"/>
        <v>8.8713052836842952</v>
      </c>
    </row>
    <row r="1794" spans="1:11" ht="13.5" x14ac:dyDescent="0.25">
      <c r="A1794" s="3">
        <f>TITRES_STAT!B1797</f>
        <v>44624</v>
      </c>
      <c r="B1794" s="6">
        <f>TITRES_STAT!D1797</f>
        <v>9.8079999999999998</v>
      </c>
      <c r="C1794" s="2">
        <f t="shared" si="213"/>
        <v>0.52099999999999902</v>
      </c>
      <c r="D1794" s="2">
        <f t="shared" si="214"/>
        <v>9.5139999999999993</v>
      </c>
      <c r="E1794" s="2">
        <f t="shared" si="216"/>
        <v>9.5233000000000008</v>
      </c>
      <c r="F1794" s="2">
        <f t="shared" si="217"/>
        <v>9.2050999999999981</v>
      </c>
      <c r="G1794" s="2">
        <f t="shared" si="219"/>
        <v>8.7760200000000008</v>
      </c>
      <c r="H1794" s="2">
        <f t="shared" si="215"/>
        <v>8.1419450000000033</v>
      </c>
      <c r="I1794" s="2">
        <f t="array" ref="I1794">SUMPRODUCT(B1778:B1797, (ROW(B1778:B1797)-ROW(B1778)+1)) / (20*21/2)</f>
        <v>9.542328571428575</v>
      </c>
      <c r="J1794" s="2">
        <f t="shared" si="218"/>
        <v>9.2500207873800075</v>
      </c>
      <c r="K1794" s="2">
        <f t="shared" si="220"/>
        <v>8.9080384098143242</v>
      </c>
    </row>
    <row r="1795" spans="1:11" ht="13.5" x14ac:dyDescent="0.25">
      <c r="A1795" s="3">
        <f>TITRES_STAT!B1798</f>
        <v>44627</v>
      </c>
      <c r="B1795" s="6">
        <f>TITRES_STAT!D1798</f>
        <v>9.8010000000000002</v>
      </c>
      <c r="C1795" s="2">
        <f t="shared" si="213"/>
        <v>-6.9999999999996732E-3</v>
      </c>
      <c r="D1795" s="2">
        <f t="shared" si="214"/>
        <v>9.6181999999999999</v>
      </c>
      <c r="E1795" s="2">
        <f t="shared" si="216"/>
        <v>9.5576000000000008</v>
      </c>
      <c r="F1795" s="2">
        <f t="shared" si="217"/>
        <v>9.2722499999999979</v>
      </c>
      <c r="G1795" s="2">
        <f t="shared" si="219"/>
        <v>8.7903000000000002</v>
      </c>
      <c r="H1795" s="2">
        <f t="shared" si="215"/>
        <v>8.148985000000005</v>
      </c>
      <c r="I1795" s="2">
        <f t="array" ref="I1795">SUMPRODUCT(B1779:B1798, (ROW(B1779:B1798)-ROW(B1779)+1)) / (20*21/2)</f>
        <v>9.5595095238095222</v>
      </c>
      <c r="J1795" s="2">
        <f t="shared" si="218"/>
        <v>9.3024949981057219</v>
      </c>
      <c r="K1795" s="2">
        <f t="shared" si="220"/>
        <v>8.9430565113902318</v>
      </c>
    </row>
    <row r="1796" spans="1:11" ht="13.5" x14ac:dyDescent="0.25">
      <c r="A1796" s="3">
        <f>TITRES_STAT!B1799</f>
        <v>44628</v>
      </c>
      <c r="B1796" s="6">
        <f>TITRES_STAT!D1799</f>
        <v>9.8010000000000002</v>
      </c>
      <c r="C1796" s="2">
        <f t="shared" ref="C1796:C1859" si="221">B1796-B1795</f>
        <v>0</v>
      </c>
      <c r="D1796" s="2">
        <f t="shared" si="214"/>
        <v>9.6582000000000008</v>
      </c>
      <c r="E1796" s="2">
        <f t="shared" si="216"/>
        <v>9.5783000000000023</v>
      </c>
      <c r="F1796" s="2">
        <f t="shared" si="217"/>
        <v>9.340799999999998</v>
      </c>
      <c r="G1796" s="2">
        <f t="shared" si="219"/>
        <v>8.8097199999999987</v>
      </c>
      <c r="H1796" s="2">
        <f t="shared" si="215"/>
        <v>8.156540000000005</v>
      </c>
      <c r="I1796" s="2">
        <f t="array" ref="I1796">SUMPRODUCT(B1780:B1799, (ROW(B1780:B1799)-ROW(B1780)+1)) / (20*21/2)</f>
        <v>9.5730476190476192</v>
      </c>
      <c r="J1796" s="2">
        <f t="shared" si="218"/>
        <v>9.3499716649527951</v>
      </c>
      <c r="K1796" s="2">
        <f t="shared" si="220"/>
        <v>8.9767013540808112</v>
      </c>
    </row>
    <row r="1797" spans="1:11" ht="13.5" x14ac:dyDescent="0.25">
      <c r="A1797" s="3">
        <f>TITRES_STAT!B1800</f>
        <v>44629</v>
      </c>
      <c r="B1797" s="6">
        <f>TITRES_STAT!D1800</f>
        <v>9.7439999999999998</v>
      </c>
      <c r="C1797" s="2">
        <f t="shared" si="221"/>
        <v>-5.7000000000000384E-2</v>
      </c>
      <c r="D1797" s="2">
        <f t="shared" si="214"/>
        <v>9.6882000000000001</v>
      </c>
      <c r="E1797" s="2">
        <f t="shared" si="216"/>
        <v>9.5932999999999993</v>
      </c>
      <c r="F1797" s="2">
        <f t="shared" si="217"/>
        <v>9.3925999999999981</v>
      </c>
      <c r="G1797" s="2">
        <f t="shared" si="219"/>
        <v>8.8331399999999984</v>
      </c>
      <c r="H1797" s="2">
        <f t="shared" si="215"/>
        <v>8.1633300000000037</v>
      </c>
      <c r="I1797" s="2">
        <f t="array" ref="I1797">SUMPRODUCT(B1781:B1800, (ROW(B1781:B1800)-ROW(B1781)+1)) / (20*21/2)</f>
        <v>9.5766666666666662</v>
      </c>
      <c r="J1797" s="2">
        <f t="shared" si="218"/>
        <v>9.3874981730525278</v>
      </c>
      <c r="K1797" s="2">
        <f t="shared" si="220"/>
        <v>9.0067914970580336</v>
      </c>
    </row>
    <row r="1798" spans="1:11" ht="13.5" x14ac:dyDescent="0.25">
      <c r="A1798" s="3">
        <f>TITRES_STAT!B1801</f>
        <v>44630</v>
      </c>
      <c r="B1798" s="6">
        <f>TITRES_STAT!D1801</f>
        <v>9.5730000000000004</v>
      </c>
      <c r="C1798" s="2">
        <f t="shared" si="221"/>
        <v>-0.17099999999999937</v>
      </c>
      <c r="D1798" s="2">
        <f t="shared" ref="D1798:D1861" si="222">AVERAGE(B1794:B1798)</f>
        <v>9.7454000000000001</v>
      </c>
      <c r="E1798" s="2">
        <f t="shared" si="216"/>
        <v>9.5912000000000006</v>
      </c>
      <c r="F1798" s="2">
        <f t="shared" si="217"/>
        <v>9.4308499999999977</v>
      </c>
      <c r="G1798" s="2">
        <f t="shared" si="219"/>
        <v>8.8428599999999982</v>
      </c>
      <c r="H1798" s="2">
        <f t="shared" si="215"/>
        <v>8.1692000000000036</v>
      </c>
      <c r="I1798" s="2">
        <f t="array" ref="I1798">SUMPRODUCT(B1782:B1801, (ROW(B1782:B1801)-ROW(B1782)+1)) / (20*21/2)</f>
        <v>9.5775666666666677</v>
      </c>
      <c r="J1798" s="2">
        <f t="shared" si="218"/>
        <v>9.4051650137141927</v>
      </c>
      <c r="K1798" s="2">
        <f t="shared" si="220"/>
        <v>9.0289957520753656</v>
      </c>
    </row>
    <row r="1799" spans="1:11" ht="13.5" x14ac:dyDescent="0.25">
      <c r="A1799" s="3">
        <f>TITRES_STAT!B1802</f>
        <v>44631</v>
      </c>
      <c r="B1799" s="6">
        <f>TITRES_STAT!D1802</f>
        <v>9.5730000000000004</v>
      </c>
      <c r="C1799" s="2">
        <f t="shared" si="221"/>
        <v>0</v>
      </c>
      <c r="D1799" s="2">
        <f t="shared" si="222"/>
        <v>9.6983999999999995</v>
      </c>
      <c r="E1799" s="2">
        <f t="shared" si="216"/>
        <v>9.6062000000000012</v>
      </c>
      <c r="F1799" s="2">
        <f t="shared" si="217"/>
        <v>9.4629999999999974</v>
      </c>
      <c r="G1799" s="2">
        <f t="shared" si="219"/>
        <v>8.852999999999998</v>
      </c>
      <c r="H1799" s="2">
        <f t="shared" si="215"/>
        <v>8.1752750000000045</v>
      </c>
      <c r="I1799" s="2">
        <f t="array" ref="I1799">SUMPRODUCT(B1783:B1802, (ROW(B1783:B1802)-ROW(B1783)+1)) / (20*21/2)</f>
        <v>9.5757476190476183</v>
      </c>
      <c r="J1799" s="2">
        <f t="shared" si="218"/>
        <v>9.4211492981223657</v>
      </c>
      <c r="K1799" s="2">
        <f t="shared" si="220"/>
        <v>9.0503292519939791</v>
      </c>
    </row>
    <row r="1800" spans="1:11" ht="13.5" x14ac:dyDescent="0.25">
      <c r="A1800" s="3">
        <f>TITRES_STAT!B1803</f>
        <v>44634</v>
      </c>
      <c r="B1800" s="6">
        <f>TITRES_STAT!D1803</f>
        <v>9.5009999999999994</v>
      </c>
      <c r="C1800" s="2">
        <f t="shared" si="221"/>
        <v>-7.2000000000000952E-2</v>
      </c>
      <c r="D1800" s="2">
        <f t="shared" si="222"/>
        <v>9.6384000000000007</v>
      </c>
      <c r="E1800" s="2">
        <f t="shared" si="216"/>
        <v>9.6283000000000012</v>
      </c>
      <c r="F1800" s="2">
        <f t="shared" si="217"/>
        <v>9.4915500000000002</v>
      </c>
      <c r="G1800" s="2">
        <f t="shared" si="219"/>
        <v>8.8616999999999955</v>
      </c>
      <c r="H1800" s="2">
        <f t="shared" si="215"/>
        <v>8.1822400000000055</v>
      </c>
      <c r="I1800" s="2">
        <f t="array" ref="I1800">SUMPRODUCT(B1784:B1803, (ROW(B1784:B1803)-ROW(B1784)+1)) / (20*21/2)</f>
        <v>9.5670952380952397</v>
      </c>
      <c r="J1800" s="2">
        <f t="shared" si="218"/>
        <v>9.4287541268726169</v>
      </c>
      <c r="K1800" s="2">
        <f t="shared" si="220"/>
        <v>9.0680026146608821</v>
      </c>
    </row>
    <row r="1801" spans="1:11" ht="13.5" x14ac:dyDescent="0.25">
      <c r="A1801" s="3">
        <f>TITRES_STAT!B1804</f>
        <v>44635</v>
      </c>
      <c r="B1801" s="6">
        <f>TITRES_STAT!D1804</f>
        <v>9.5009999999999994</v>
      </c>
      <c r="C1801" s="2">
        <f t="shared" si="221"/>
        <v>0</v>
      </c>
      <c r="D1801" s="2">
        <f t="shared" si="222"/>
        <v>9.5783999999999985</v>
      </c>
      <c r="E1801" s="2">
        <f t="shared" si="216"/>
        <v>9.6183000000000014</v>
      </c>
      <c r="F1801" s="2">
        <f t="shared" si="217"/>
        <v>9.5201000000000011</v>
      </c>
      <c r="G1801" s="2">
        <f t="shared" si="219"/>
        <v>8.8802599999999963</v>
      </c>
      <c r="H1801" s="2">
        <f t="shared" si="215"/>
        <v>8.1892050000000047</v>
      </c>
      <c r="I1801" s="2">
        <f t="array" ref="I1801">SUMPRODUCT(B1785:B1804, (ROW(B1785:B1804)-ROW(B1785)+1)) / (20*21/2)</f>
        <v>9.5520619047619046</v>
      </c>
      <c r="J1801" s="2">
        <f t="shared" si="218"/>
        <v>9.4356346862180818</v>
      </c>
      <c r="K1801" s="2">
        <f t="shared" si="220"/>
        <v>9.0849829042820236</v>
      </c>
    </row>
    <row r="1802" spans="1:11" ht="13.5" x14ac:dyDescent="0.25">
      <c r="A1802" s="3">
        <f>TITRES_STAT!B1805</f>
        <v>44636</v>
      </c>
      <c r="B1802" s="6">
        <f>TITRES_STAT!D1805</f>
        <v>9.5009999999999994</v>
      </c>
      <c r="C1802" s="2">
        <f t="shared" si="221"/>
        <v>0</v>
      </c>
      <c r="D1802" s="2">
        <f t="shared" si="222"/>
        <v>9.5297999999999981</v>
      </c>
      <c r="E1802" s="2">
        <f t="shared" si="216"/>
        <v>9.6090000000000018</v>
      </c>
      <c r="F1802" s="2">
        <f t="shared" si="217"/>
        <v>9.5418500000000019</v>
      </c>
      <c r="G1802" s="2">
        <f t="shared" si="219"/>
        <v>8.8989799999999963</v>
      </c>
      <c r="H1802" s="2">
        <f t="shared" ref="H1802:H1865" si="223">AVERAGE(B1603:B1802)</f>
        <v>8.1954550000000044</v>
      </c>
      <c r="I1802" s="2">
        <f t="array" ref="I1802">SUMPRODUCT(B1786:B1805, (ROW(B1786:B1805)-ROW(B1786)+1)) / (20*21/2)</f>
        <v>9.5422857142857147</v>
      </c>
      <c r="J1802" s="2">
        <f t="shared" si="218"/>
        <v>9.4418599541973123</v>
      </c>
      <c r="K1802" s="2">
        <f t="shared" si="220"/>
        <v>9.1012973001925328</v>
      </c>
    </row>
    <row r="1803" spans="1:11" ht="13.5" x14ac:dyDescent="0.25">
      <c r="A1803" s="3">
        <f>TITRES_STAT!B1806</f>
        <v>44637</v>
      </c>
      <c r="B1803" s="6">
        <f>TITRES_STAT!D1806</f>
        <v>9.4510000000000005</v>
      </c>
      <c r="C1803" s="2">
        <f t="shared" si="221"/>
        <v>-4.9999999999998934E-2</v>
      </c>
      <c r="D1803" s="2">
        <f t="shared" si="222"/>
        <v>9.5053999999999981</v>
      </c>
      <c r="E1803" s="2">
        <f t="shared" si="216"/>
        <v>9.6254000000000026</v>
      </c>
      <c r="F1803" s="2">
        <f t="shared" si="217"/>
        <v>9.5518500000000017</v>
      </c>
      <c r="G1803" s="2">
        <f t="shared" si="219"/>
        <v>8.916699999999997</v>
      </c>
      <c r="H1803" s="2">
        <f t="shared" si="223"/>
        <v>8.2021700000000042</v>
      </c>
      <c r="I1803" s="2">
        <f t="array" ref="I1803">SUMPRODUCT(B1787:B1806, (ROW(B1787:B1806)-ROW(B1787)+1)) / (20*21/2)</f>
        <v>9.5325428571428574</v>
      </c>
      <c r="J1803" s="2">
        <f t="shared" si="218"/>
        <v>9.442730434749949</v>
      </c>
      <c r="K1803" s="2">
        <f t="shared" si="220"/>
        <v>9.115011131557532</v>
      </c>
    </row>
    <row r="1804" spans="1:11" ht="13.5" x14ac:dyDescent="0.25">
      <c r="A1804" s="3">
        <f>TITRES_STAT!B1807</f>
        <v>44638</v>
      </c>
      <c r="B1804" s="6">
        <f>TITRES_STAT!D1807</f>
        <v>9.3940000000000001</v>
      </c>
      <c r="C1804" s="2">
        <f t="shared" si="221"/>
        <v>-5.7000000000000384E-2</v>
      </c>
      <c r="D1804" s="2">
        <f t="shared" si="222"/>
        <v>9.4695999999999998</v>
      </c>
      <c r="E1804" s="2">
        <f t="shared" ref="E1804:E1867" si="224">AVERAGE(B1795:B1804)</f>
        <v>9.5839999999999996</v>
      </c>
      <c r="F1804" s="2">
        <f t="shared" si="217"/>
        <v>9.5536500000000011</v>
      </c>
      <c r="G1804" s="2">
        <f t="shared" si="219"/>
        <v>8.9434199999999962</v>
      </c>
      <c r="H1804" s="2">
        <f t="shared" si="223"/>
        <v>8.2086000000000041</v>
      </c>
      <c r="I1804" s="2">
        <f t="array" ref="I1804">SUMPRODUCT(B1788:B1807, (ROW(B1788:B1807)-ROW(B1788)+1)) / (20*21/2)</f>
        <v>9.523480952380952</v>
      </c>
      <c r="J1804" s="2">
        <f t="shared" si="218"/>
        <v>9.4380894409642391</v>
      </c>
      <c r="K1804" s="2">
        <f t="shared" si="220"/>
        <v>9.1259518714964525</v>
      </c>
    </row>
    <row r="1805" spans="1:11" ht="13.5" x14ac:dyDescent="0.25">
      <c r="A1805" s="3">
        <f>TITRES_STAT!B1808</f>
        <v>44641</v>
      </c>
      <c r="B1805" s="6">
        <f>TITRES_STAT!D1808</f>
        <v>9.4510000000000005</v>
      </c>
      <c r="C1805" s="2">
        <f t="shared" si="221"/>
        <v>5.7000000000000384E-2</v>
      </c>
      <c r="D1805" s="2">
        <f t="shared" si="222"/>
        <v>9.4596</v>
      </c>
      <c r="E1805" s="2">
        <f t="shared" si="224"/>
        <v>9.5490000000000013</v>
      </c>
      <c r="F1805" s="2">
        <f t="shared" si="217"/>
        <v>9.5533000000000019</v>
      </c>
      <c r="G1805" s="2">
        <f t="shared" si="219"/>
        <v>8.9712799999999966</v>
      </c>
      <c r="H1805" s="2">
        <f t="shared" si="223"/>
        <v>8.2165300000000041</v>
      </c>
      <c r="I1805" s="2">
        <f t="array" ref="I1805">SUMPRODUCT(B1789:B1808, (ROW(B1789:B1808)-ROW(B1789)+1)) / (20*21/2)</f>
        <v>9.5130999999999997</v>
      </c>
      <c r="J1805" s="2">
        <f t="shared" si="218"/>
        <v>9.4393190180152633</v>
      </c>
      <c r="K1805" s="2">
        <f t="shared" si="220"/>
        <v>9.138698856927963</v>
      </c>
    </row>
    <row r="1806" spans="1:11" ht="13.5" x14ac:dyDescent="0.25">
      <c r="A1806" s="3">
        <f>TITRES_STAT!B1809</f>
        <v>44642</v>
      </c>
      <c r="B1806" s="6">
        <f>TITRES_STAT!D1809</f>
        <v>9.4510000000000005</v>
      </c>
      <c r="C1806" s="2">
        <f t="shared" si="221"/>
        <v>0</v>
      </c>
      <c r="D1806" s="2">
        <f t="shared" si="222"/>
        <v>9.4496000000000002</v>
      </c>
      <c r="E1806" s="2">
        <f t="shared" si="224"/>
        <v>9.5139999999999993</v>
      </c>
      <c r="F1806" s="2">
        <f t="shared" si="217"/>
        <v>9.5461500000000008</v>
      </c>
      <c r="G1806" s="2">
        <f t="shared" si="219"/>
        <v>9.0015599999999978</v>
      </c>
      <c r="H1806" s="2">
        <f t="shared" si="223"/>
        <v>8.2244600000000059</v>
      </c>
      <c r="I1806" s="2">
        <f t="array" ref="I1806">SUMPRODUCT(B1790:B1809, (ROW(B1790:B1809)-ROW(B1790)+1)) / (20*21/2)</f>
        <v>9.5055000000000014</v>
      </c>
      <c r="J1806" s="2">
        <f t="shared" si="218"/>
        <v>9.440431492490001</v>
      </c>
      <c r="K1806" s="2">
        <f t="shared" si="220"/>
        <v>9.1509459605778467</v>
      </c>
    </row>
    <row r="1807" spans="1:11" ht="13.5" x14ac:dyDescent="0.25">
      <c r="A1807" s="3">
        <f>TITRES_STAT!B1810</f>
        <v>44643</v>
      </c>
      <c r="B1807" s="6">
        <f>TITRES_STAT!D1810</f>
        <v>9.4510000000000005</v>
      </c>
      <c r="C1807" s="2">
        <f t="shared" si="221"/>
        <v>0</v>
      </c>
      <c r="D1807" s="2">
        <f t="shared" si="222"/>
        <v>9.4396000000000004</v>
      </c>
      <c r="E1807" s="2">
        <f t="shared" si="224"/>
        <v>9.4846999999999984</v>
      </c>
      <c r="F1807" s="2">
        <f t="shared" si="217"/>
        <v>9.5389999999999997</v>
      </c>
      <c r="G1807" s="2">
        <f t="shared" si="219"/>
        <v>9.0245599999999992</v>
      </c>
      <c r="H1807" s="2">
        <f t="shared" si="223"/>
        <v>8.2323900000000059</v>
      </c>
      <c r="I1807" s="2">
        <f t="array" ref="I1807">SUMPRODUCT(B1791:B1810, (ROW(B1791:B1810)-ROW(B1791)+1)) / (20*21/2)</f>
        <v>9.4977666666666654</v>
      </c>
      <c r="J1807" s="2">
        <f t="shared" si="218"/>
        <v>9.4414380170147627</v>
      </c>
      <c r="K1807" s="2">
        <f t="shared" si="220"/>
        <v>9.1627127856532251</v>
      </c>
    </row>
    <row r="1808" spans="1:11" ht="13.5" x14ac:dyDescent="0.25">
      <c r="A1808" s="3">
        <f>TITRES_STAT!B1811</f>
        <v>44644</v>
      </c>
      <c r="B1808" s="6">
        <f>TITRES_STAT!D1811</f>
        <v>9.43</v>
      </c>
      <c r="C1808" s="2">
        <f t="shared" si="221"/>
        <v>-2.1000000000000796E-2</v>
      </c>
      <c r="D1808" s="2">
        <f t="shared" si="222"/>
        <v>9.4353999999999996</v>
      </c>
      <c r="E1808" s="2">
        <f t="shared" si="224"/>
        <v>9.4703999999999979</v>
      </c>
      <c r="F1808" s="2">
        <f t="shared" si="217"/>
        <v>9.530800000000001</v>
      </c>
      <c r="G1808" s="2">
        <f t="shared" si="219"/>
        <v>9.0471399999999988</v>
      </c>
      <c r="H1808" s="2">
        <f t="shared" si="223"/>
        <v>8.2413900000000062</v>
      </c>
      <c r="I1808" s="2">
        <f t="array" ref="I1808">SUMPRODUCT(B1792:B1811, (ROW(B1792:B1811)-ROW(B1792)+1)) / (20*21/2)</f>
        <v>9.5008380952380946</v>
      </c>
      <c r="J1808" s="2">
        <f t="shared" si="218"/>
        <v>9.440348682060975</v>
      </c>
      <c r="K1808" s="2">
        <f t="shared" si="220"/>
        <v>9.1731946371962358</v>
      </c>
    </row>
    <row r="1809" spans="1:11" ht="13.5" x14ac:dyDescent="0.25">
      <c r="A1809" s="3">
        <f>TITRES_STAT!B1812</f>
        <v>44645</v>
      </c>
      <c r="B1809" s="6">
        <f>TITRES_STAT!D1812</f>
        <v>9.4510000000000005</v>
      </c>
      <c r="C1809" s="2">
        <f t="shared" si="221"/>
        <v>2.1000000000000796E-2</v>
      </c>
      <c r="D1809" s="2">
        <f t="shared" si="222"/>
        <v>9.4467999999999996</v>
      </c>
      <c r="E1809" s="2">
        <f t="shared" si="224"/>
        <v>9.4581999999999997</v>
      </c>
      <c r="F1809" s="2">
        <f t="shared" si="217"/>
        <v>9.5321999999999996</v>
      </c>
      <c r="G1809" s="2">
        <f t="shared" si="219"/>
        <v>9.0651399999999978</v>
      </c>
      <c r="H1809" s="2">
        <f t="shared" si="223"/>
        <v>8.2504950000000061</v>
      </c>
      <c r="I1809" s="2">
        <f t="array" ref="I1809">SUMPRODUCT(B1793:B1812, (ROW(B1793:B1812)-ROW(B1793)+1)) / (20*21/2)</f>
        <v>9.5040428571428563</v>
      </c>
      <c r="J1809" s="2">
        <f t="shared" si="218"/>
        <v>9.4413630932932637</v>
      </c>
      <c r="K1809" s="2">
        <f t="shared" si="220"/>
        <v>9.1840889651493249</v>
      </c>
    </row>
    <row r="1810" spans="1:11" ht="13.5" x14ac:dyDescent="0.25">
      <c r="A1810" s="3">
        <f>TITRES_STAT!B1813</f>
        <v>44648</v>
      </c>
      <c r="B1810" s="6">
        <f>TITRES_STAT!D1813</f>
        <v>9.4510000000000005</v>
      </c>
      <c r="C1810" s="2">
        <f t="shared" si="221"/>
        <v>0</v>
      </c>
      <c r="D1810" s="2">
        <f t="shared" si="222"/>
        <v>9.4467999999999996</v>
      </c>
      <c r="E1810" s="2">
        <f t="shared" si="224"/>
        <v>9.4531999999999989</v>
      </c>
      <c r="F1810" s="2">
        <f t="shared" si="217"/>
        <v>9.5407499999999992</v>
      </c>
      <c r="G1810" s="2">
        <f t="shared" si="219"/>
        <v>9.0926999999999989</v>
      </c>
      <c r="H1810" s="2">
        <f t="shared" si="223"/>
        <v>8.2596000000000078</v>
      </c>
      <c r="I1810" s="2">
        <f t="array" ref="I1810">SUMPRODUCT(B1794:B1813, (ROW(B1794:B1813)-ROW(B1794)+1)) / (20*21/2)</f>
        <v>9.5004904761904765</v>
      </c>
      <c r="J1810" s="2">
        <f t="shared" si="218"/>
        <v>9.4422808939320007</v>
      </c>
      <c r="K1810" s="2">
        <f t="shared" si="220"/>
        <v>9.1945560645552327</v>
      </c>
    </row>
    <row r="1811" spans="1:11" ht="13.5" x14ac:dyDescent="0.25">
      <c r="A1811" s="3">
        <f>TITRES_STAT!B1814</f>
        <v>44649</v>
      </c>
      <c r="B1811" s="6">
        <f>TITRES_STAT!D1814</f>
        <v>9.5730000000000004</v>
      </c>
      <c r="C1811" s="2">
        <f t="shared" si="221"/>
        <v>0.12199999999999989</v>
      </c>
      <c r="D1811" s="2">
        <f t="shared" si="222"/>
        <v>9.4711999999999996</v>
      </c>
      <c r="E1811" s="2">
        <f t="shared" si="224"/>
        <v>9.4603999999999981</v>
      </c>
      <c r="F1811" s="2">
        <f t="shared" si="217"/>
        <v>9.5393500000000007</v>
      </c>
      <c r="G1811" s="2">
        <f t="shared" si="219"/>
        <v>9.1132799999999978</v>
      </c>
      <c r="H1811" s="2">
        <f t="shared" si="223"/>
        <v>8.2681750000000065</v>
      </c>
      <c r="I1811" s="2">
        <f t="array" ref="I1811">SUMPRODUCT(B1795:B1814, (ROW(B1795:B1814)-ROW(B1795)+1)) / (20*21/2)</f>
        <v>9.5027761904761903</v>
      </c>
      <c r="J1811" s="2">
        <f t="shared" si="218"/>
        <v>9.4547303326051431</v>
      </c>
      <c r="K1811" s="2">
        <f t="shared" si="220"/>
        <v>9.2093970032001256</v>
      </c>
    </row>
    <row r="1812" spans="1:11" ht="13.5" x14ac:dyDescent="0.25">
      <c r="A1812" s="3">
        <f>TITRES_STAT!B1815</f>
        <v>44650</v>
      </c>
      <c r="B1812" s="6">
        <f>TITRES_STAT!D1815</f>
        <v>9.5730000000000004</v>
      </c>
      <c r="C1812" s="2">
        <f t="shared" si="221"/>
        <v>0</v>
      </c>
      <c r="D1812" s="2">
        <f t="shared" si="222"/>
        <v>9.4955999999999996</v>
      </c>
      <c r="E1812" s="2">
        <f t="shared" si="224"/>
        <v>9.4676000000000009</v>
      </c>
      <c r="F1812" s="2">
        <f t="shared" ref="F1812:F1875" si="225">AVERAGE(B1793:B1812)</f>
        <v>9.5383000000000013</v>
      </c>
      <c r="G1812" s="2">
        <f t="shared" si="219"/>
        <v>9.1338599999999985</v>
      </c>
      <c r="H1812" s="2">
        <f t="shared" si="223"/>
        <v>8.2767500000000069</v>
      </c>
      <c r="I1812" s="2">
        <f t="array" ref="I1812">SUMPRODUCT(B1796:B1815, (ROW(B1796:B1815)-ROW(B1796)+1)) / (20*21/2)</f>
        <v>9.5061809523809515</v>
      </c>
      <c r="J1812" s="2">
        <f t="shared" si="218"/>
        <v>9.4659941104522733</v>
      </c>
      <c r="K1812" s="2">
        <f t="shared" si="220"/>
        <v>9.2236559442511012</v>
      </c>
    </row>
    <row r="1813" spans="1:11" ht="13.5" x14ac:dyDescent="0.25">
      <c r="A1813" s="3">
        <f>TITRES_STAT!B1816</f>
        <v>44651</v>
      </c>
      <c r="B1813" s="6">
        <f>TITRES_STAT!D1816</f>
        <v>9.5009999999999994</v>
      </c>
      <c r="C1813" s="2">
        <f t="shared" si="221"/>
        <v>-7.2000000000000952E-2</v>
      </c>
      <c r="D1813" s="2">
        <f t="shared" si="222"/>
        <v>9.5098000000000003</v>
      </c>
      <c r="E1813" s="2">
        <f t="shared" si="224"/>
        <v>9.4726000000000035</v>
      </c>
      <c r="F1813" s="2">
        <f t="shared" si="225"/>
        <v>9.5490000000000013</v>
      </c>
      <c r="G1813" s="2">
        <f t="shared" si="219"/>
        <v>9.1529999999999987</v>
      </c>
      <c r="H1813" s="2">
        <f t="shared" si="223"/>
        <v>8.2849650000000068</v>
      </c>
      <c r="I1813" s="2">
        <f t="array" ref="I1813">SUMPRODUCT(B1797:B1816, (ROW(B1797:B1816)-ROW(B1797)+1)) / (20*21/2)</f>
        <v>9.5106714285714293</v>
      </c>
      <c r="J1813" s="2">
        <f t="shared" ref="J1813:J1876" si="226">$J$4*B1813+J1812*(1-$J$4)</f>
        <v>9.4693280046949138</v>
      </c>
      <c r="K1813" s="2">
        <f t="shared" si="220"/>
        <v>9.2345321817314492</v>
      </c>
    </row>
    <row r="1814" spans="1:11" ht="13.5" x14ac:dyDescent="0.25">
      <c r="A1814" s="3">
        <f>TITRES_STAT!B1817</f>
        <v>44652</v>
      </c>
      <c r="B1814" s="6">
        <f>TITRES_STAT!D1817</f>
        <v>9.5730000000000004</v>
      </c>
      <c r="C1814" s="2">
        <f t="shared" si="221"/>
        <v>7.2000000000000952E-2</v>
      </c>
      <c r="D1814" s="2">
        <f t="shared" si="222"/>
        <v>9.5342000000000002</v>
      </c>
      <c r="E1814" s="2">
        <f t="shared" si="224"/>
        <v>9.4905000000000026</v>
      </c>
      <c r="F1814" s="2">
        <f t="shared" si="225"/>
        <v>9.5372500000000002</v>
      </c>
      <c r="G1814" s="2">
        <f t="shared" si="219"/>
        <v>9.1735799999999976</v>
      </c>
      <c r="H1814" s="2">
        <f t="shared" si="223"/>
        <v>8.2935400000000055</v>
      </c>
      <c r="I1814" s="2">
        <f t="array" ref="I1814">SUMPRODUCT(B1798:B1817, (ROW(B1798:B1817)-ROW(B1798)+1)) / (20*21/2)</f>
        <v>9.5155809523809527</v>
      </c>
      <c r="J1814" s="2">
        <f t="shared" si="226"/>
        <v>9.4792015280573025</v>
      </c>
      <c r="K1814" s="2">
        <f t="shared" si="220"/>
        <v>9.2478054295066858</v>
      </c>
    </row>
    <row r="1815" spans="1:11" ht="13.5" x14ac:dyDescent="0.25">
      <c r="A1815" s="3">
        <f>TITRES_STAT!B1818</f>
        <v>44655</v>
      </c>
      <c r="B1815" s="6">
        <f>TITRES_STAT!D1818</f>
        <v>9.5730000000000004</v>
      </c>
      <c r="C1815" s="2">
        <f t="shared" si="221"/>
        <v>0</v>
      </c>
      <c r="D1815" s="2">
        <f t="shared" si="222"/>
        <v>9.5586000000000002</v>
      </c>
      <c r="E1815" s="2">
        <f t="shared" si="224"/>
        <v>9.5027000000000008</v>
      </c>
      <c r="F1815" s="2">
        <f t="shared" si="225"/>
        <v>9.5258500000000019</v>
      </c>
      <c r="G1815" s="2">
        <f t="shared" si="219"/>
        <v>9.2031599999999987</v>
      </c>
      <c r="H1815" s="2">
        <f t="shared" si="223"/>
        <v>8.3021150000000077</v>
      </c>
      <c r="I1815" s="2">
        <f t="array" ref="I1815">SUMPRODUCT(B1799:B1818, (ROW(B1799:B1818)-ROW(B1799)+1)) / (20*21/2)</f>
        <v>9.5090523809523813</v>
      </c>
      <c r="J1815" s="2">
        <f t="shared" si="226"/>
        <v>9.4881347158613689</v>
      </c>
      <c r="K1815" s="2">
        <f t="shared" si="220"/>
        <v>9.2605581577613254</v>
      </c>
    </row>
    <row r="1816" spans="1:11" ht="13.5" x14ac:dyDescent="0.25">
      <c r="A1816" s="3">
        <f>TITRES_STAT!B1819</f>
        <v>44656</v>
      </c>
      <c r="B1816" s="6">
        <f>TITRES_STAT!D1819</f>
        <v>9.5730000000000004</v>
      </c>
      <c r="C1816" s="2">
        <f t="shared" si="221"/>
        <v>0</v>
      </c>
      <c r="D1816" s="2">
        <f t="shared" si="222"/>
        <v>9.5586000000000002</v>
      </c>
      <c r="E1816" s="2">
        <f t="shared" si="224"/>
        <v>9.5149000000000026</v>
      </c>
      <c r="F1816" s="2">
        <f t="shared" si="225"/>
        <v>9.5144500000000001</v>
      </c>
      <c r="G1816" s="2">
        <f t="shared" si="219"/>
        <v>9.2273199999999989</v>
      </c>
      <c r="H1816" s="2">
        <f t="shared" si="223"/>
        <v>8.3106900000000081</v>
      </c>
      <c r="I1816" s="2">
        <f t="array" ref="I1816">SUMPRODUCT(B1800:B1819, (ROW(B1800:B1819)-ROW(B1800)+1)) / (20*21/2)</f>
        <v>9.5228857142857137</v>
      </c>
      <c r="J1816" s="2">
        <f t="shared" si="226"/>
        <v>9.4962171238745725</v>
      </c>
      <c r="K1816" s="2">
        <f t="shared" si="220"/>
        <v>9.2728107790255869</v>
      </c>
    </row>
    <row r="1817" spans="1:11" ht="13.5" x14ac:dyDescent="0.25">
      <c r="A1817" s="3">
        <f>TITRES_STAT!B1820</f>
        <v>44657</v>
      </c>
      <c r="B1817" s="6">
        <f>TITRES_STAT!D1820</f>
        <v>9.5660000000000007</v>
      </c>
      <c r="C1817" s="2">
        <f t="shared" si="221"/>
        <v>-6.9999999999996732E-3</v>
      </c>
      <c r="D1817" s="2">
        <f t="shared" si="222"/>
        <v>9.5571999999999999</v>
      </c>
      <c r="E1817" s="2">
        <f t="shared" si="224"/>
        <v>9.5264000000000006</v>
      </c>
      <c r="F1817" s="2">
        <f t="shared" si="225"/>
        <v>9.5055500000000013</v>
      </c>
      <c r="G1817" s="2">
        <f t="shared" si="219"/>
        <v>9.2543399999999973</v>
      </c>
      <c r="H1817" s="2">
        <f t="shared" si="223"/>
        <v>8.3192300000000099</v>
      </c>
      <c r="I1817" s="2">
        <f t="array" ref="I1817">SUMPRODUCT(B1801:B1820, (ROW(B1801:B1820)-ROW(B1801)+1)) / (20*21/2)</f>
        <v>9.536380952380954</v>
      </c>
      <c r="J1817" s="2">
        <f t="shared" si="226"/>
        <v>9.5028631120769944</v>
      </c>
      <c r="K1817" s="2">
        <f t="shared" si="220"/>
        <v>9.2843083955343886</v>
      </c>
    </row>
    <row r="1818" spans="1:11" ht="13.5" x14ac:dyDescent="0.25">
      <c r="A1818" s="3">
        <f>TITRES_STAT!B1821</f>
        <v>44658</v>
      </c>
      <c r="B1818" s="6">
        <f>TITRES_STAT!D1821</f>
        <v>9.4369999999999994</v>
      </c>
      <c r="C1818" s="2">
        <f t="shared" si="221"/>
        <v>-0.12900000000000134</v>
      </c>
      <c r="D1818" s="2">
        <f t="shared" si="222"/>
        <v>9.5443999999999996</v>
      </c>
      <c r="E1818" s="2">
        <f t="shared" si="224"/>
        <v>9.5271000000000008</v>
      </c>
      <c r="F1818" s="2">
        <f t="shared" si="225"/>
        <v>9.4987500000000011</v>
      </c>
      <c r="G1818" s="2">
        <f t="shared" si="219"/>
        <v>9.272199999999998</v>
      </c>
      <c r="H1818" s="2">
        <f t="shared" si="223"/>
        <v>8.3271250000000094</v>
      </c>
      <c r="I1818" s="2">
        <f t="array" ref="I1818">SUMPRODUCT(B1802:B1821, (ROW(B1802:B1821)-ROW(B1802)+1)) / (20*21/2)</f>
        <v>9.5764333333333358</v>
      </c>
      <c r="J1818" s="2">
        <f t="shared" si="226"/>
        <v>9.4965904347363281</v>
      </c>
      <c r="K1818" s="2">
        <f t="shared" si="220"/>
        <v>9.290296301591864</v>
      </c>
    </row>
    <row r="1819" spans="1:11" ht="13.5" x14ac:dyDescent="0.25">
      <c r="A1819" s="3">
        <f>TITRES_STAT!B1822</f>
        <v>44659</v>
      </c>
      <c r="B1819" s="6">
        <f>TITRES_STAT!D1822</f>
        <v>9.6440000000000001</v>
      </c>
      <c r="C1819" s="2">
        <f t="shared" si="221"/>
        <v>0.20700000000000074</v>
      </c>
      <c r="D1819" s="2">
        <f t="shared" si="222"/>
        <v>9.5586000000000002</v>
      </c>
      <c r="E1819" s="2">
        <f t="shared" si="224"/>
        <v>9.546400000000002</v>
      </c>
      <c r="F1819" s="2">
        <f t="shared" si="225"/>
        <v>9.5023000000000017</v>
      </c>
      <c r="G1819" s="2">
        <f t="shared" si="219"/>
        <v>9.2947799999999976</v>
      </c>
      <c r="H1819" s="2">
        <f t="shared" si="223"/>
        <v>8.3360550000000089</v>
      </c>
      <c r="I1819" s="2">
        <f t="array" ref="I1819">SUMPRODUCT(B1803:B1822, (ROW(B1803:B1822)-ROW(B1803)+1)) / (20*21/2)</f>
        <v>9.5702523809523825</v>
      </c>
      <c r="J1819" s="2">
        <f t="shared" si="226"/>
        <v>9.5106294409519165</v>
      </c>
      <c r="K1819" s="2">
        <f t="shared" si="220"/>
        <v>9.3041670348627719</v>
      </c>
    </row>
    <row r="1820" spans="1:11" ht="13.5" x14ac:dyDescent="0.25">
      <c r="A1820" s="3">
        <f>TITRES_STAT!B1823</f>
        <v>44662</v>
      </c>
      <c r="B1820" s="6">
        <f>TITRES_STAT!D1823</f>
        <v>9.6440000000000001</v>
      </c>
      <c r="C1820" s="2">
        <f t="shared" si="221"/>
        <v>0</v>
      </c>
      <c r="D1820" s="2">
        <f t="shared" si="222"/>
        <v>9.5727999999999991</v>
      </c>
      <c r="E1820" s="2">
        <f t="shared" si="224"/>
        <v>9.5657000000000014</v>
      </c>
      <c r="F1820" s="2">
        <f t="shared" si="225"/>
        <v>9.5094500000000028</v>
      </c>
      <c r="G1820" s="2">
        <f t="shared" si="219"/>
        <v>9.3173599999999972</v>
      </c>
      <c r="H1820" s="2">
        <f t="shared" si="223"/>
        <v>8.3449850000000083</v>
      </c>
      <c r="I1820" s="2">
        <f t="array" ref="I1820">SUMPRODUCT(B1804:B1823, (ROW(B1804:B1823)-ROW(B1804)+1)) / (20*21/2)</f>
        <v>9.5982380952380968</v>
      </c>
      <c r="J1820" s="2">
        <f t="shared" si="226"/>
        <v>9.5233313989564969</v>
      </c>
      <c r="K1820" s="2">
        <f t="shared" si="220"/>
        <v>9.3174938178093303</v>
      </c>
    </row>
    <row r="1821" spans="1:11" ht="13.5" x14ac:dyDescent="0.25">
      <c r="A1821" s="3">
        <f>TITRES_STAT!B1824</f>
        <v>44663</v>
      </c>
      <c r="B1821" s="6">
        <f>TITRES_STAT!D1824</f>
        <v>9.93</v>
      </c>
      <c r="C1821" s="2">
        <f t="shared" si="221"/>
        <v>0.28599999999999959</v>
      </c>
      <c r="D1821" s="2">
        <f t="shared" si="222"/>
        <v>9.6441999999999997</v>
      </c>
      <c r="E1821" s="2">
        <f t="shared" si="224"/>
        <v>9.6014000000000017</v>
      </c>
      <c r="F1821" s="2">
        <f t="shared" si="225"/>
        <v>9.5309000000000026</v>
      </c>
      <c r="G1821" s="2">
        <f t="shared" si="219"/>
        <v>9.3462199999999989</v>
      </c>
      <c r="H1821" s="2">
        <f t="shared" si="223"/>
        <v>8.3553450000000069</v>
      </c>
      <c r="I1821" s="2">
        <f t="array" ref="I1821">SUMPRODUCT(B1805:B1824, (ROW(B1805:B1824)-ROW(B1805)+1)) / (20*21/2)</f>
        <v>9.6244523809523805</v>
      </c>
      <c r="J1821" s="2">
        <f t="shared" si="226"/>
        <v>9.5620617419130198</v>
      </c>
      <c r="K1821" s="2">
        <f t="shared" si="220"/>
        <v>9.3415136680913164</v>
      </c>
    </row>
    <row r="1822" spans="1:11" ht="13.5" x14ac:dyDescent="0.25">
      <c r="A1822" s="3">
        <f>TITRES_STAT!B1825</f>
        <v>44664</v>
      </c>
      <c r="B1822" s="6">
        <f>TITRES_STAT!D1825</f>
        <v>9.4659999999999993</v>
      </c>
      <c r="C1822" s="2">
        <f t="shared" si="221"/>
        <v>-0.46400000000000041</v>
      </c>
      <c r="D1822" s="2">
        <f t="shared" si="222"/>
        <v>9.6242000000000001</v>
      </c>
      <c r="E1822" s="2">
        <f t="shared" si="224"/>
        <v>9.5907</v>
      </c>
      <c r="F1822" s="2">
        <f t="shared" si="225"/>
        <v>9.5291500000000049</v>
      </c>
      <c r="G1822" s="2">
        <f t="shared" si="219"/>
        <v>9.3690799999999985</v>
      </c>
      <c r="H1822" s="2">
        <f t="shared" si="223"/>
        <v>8.3645250000000075</v>
      </c>
      <c r="I1822" s="2">
        <f t="array" ref="I1822">SUMPRODUCT(B1806:B1825, (ROW(B1806:B1825)-ROW(B1806)+1)) / (20*21/2)</f>
        <v>9.6520523809523819</v>
      </c>
      <c r="J1822" s="2">
        <f t="shared" si="226"/>
        <v>9.5529130045879693</v>
      </c>
      <c r="K1822" s="2">
        <f t="shared" si="220"/>
        <v>9.3463954850289124</v>
      </c>
    </row>
    <row r="1823" spans="1:11" ht="13.5" x14ac:dyDescent="0.25">
      <c r="A1823" s="3">
        <f>TITRES_STAT!B1826</f>
        <v>44665</v>
      </c>
      <c r="B1823" s="6">
        <f>TITRES_STAT!D1826</f>
        <v>9.8230000000000004</v>
      </c>
      <c r="C1823" s="2">
        <f t="shared" si="221"/>
        <v>0.35700000000000109</v>
      </c>
      <c r="D1823" s="2">
        <f t="shared" si="222"/>
        <v>9.7013999999999996</v>
      </c>
      <c r="E1823" s="2">
        <f t="shared" si="224"/>
        <v>9.6228999999999978</v>
      </c>
      <c r="F1823" s="2">
        <f t="shared" si="225"/>
        <v>9.5477500000000042</v>
      </c>
      <c r="G1823" s="2">
        <f t="shared" si="219"/>
        <v>9.399799999999999</v>
      </c>
      <c r="H1823" s="2">
        <f t="shared" si="223"/>
        <v>8.3754900000000081</v>
      </c>
      <c r="I1823" s="2">
        <f t="array" ref="I1823">SUMPRODUCT(B1807:B1826, (ROW(B1807:B1826)-ROW(B1807)+1)) / (20*21/2)</f>
        <v>9.6640904761904753</v>
      </c>
      <c r="J1823" s="2">
        <f t="shared" si="226"/>
        <v>9.5786355755795913</v>
      </c>
      <c r="K1823" s="2">
        <f t="shared" si="220"/>
        <v>9.3650858581650329</v>
      </c>
    </row>
    <row r="1824" spans="1:11" ht="13.5" x14ac:dyDescent="0.25">
      <c r="A1824" s="3">
        <f>TITRES_STAT!B1827</f>
        <v>44666</v>
      </c>
      <c r="B1824" s="6">
        <f>TITRES_STAT!D1827</f>
        <v>9.8230000000000004</v>
      </c>
      <c r="C1824" s="2">
        <f t="shared" si="221"/>
        <v>0</v>
      </c>
      <c r="D1824" s="2">
        <f t="shared" si="222"/>
        <v>9.7371999999999996</v>
      </c>
      <c r="E1824" s="2">
        <f t="shared" si="224"/>
        <v>9.6478999999999981</v>
      </c>
      <c r="F1824" s="2">
        <f t="shared" si="225"/>
        <v>9.5692000000000057</v>
      </c>
      <c r="G1824" s="2">
        <f t="shared" si="219"/>
        <v>9.42652</v>
      </c>
      <c r="H1824" s="2">
        <f t="shared" si="223"/>
        <v>8.3877050000000075</v>
      </c>
      <c r="I1824" s="2">
        <f t="array" ref="I1824">SUMPRODUCT(B1808:B1827, (ROW(B1808:B1827)-ROW(B1808)+1)) / (20*21/2)</f>
        <v>9.6680095238095216</v>
      </c>
      <c r="J1824" s="2">
        <f t="shared" si="226"/>
        <v>9.6019083779053442</v>
      </c>
      <c r="K1824" s="2">
        <f t="shared" si="220"/>
        <v>9.3830432754918949</v>
      </c>
    </row>
    <row r="1825" spans="1:11" ht="13.5" x14ac:dyDescent="0.25">
      <c r="A1825" s="3">
        <f>TITRES_STAT!B1828</f>
        <v>44669</v>
      </c>
      <c r="B1825" s="6">
        <f>TITRES_STAT!D1828</f>
        <v>9.859</v>
      </c>
      <c r="C1825" s="2">
        <f t="shared" si="221"/>
        <v>3.5999999999999588E-2</v>
      </c>
      <c r="D1825" s="2">
        <f t="shared" si="222"/>
        <v>9.7802000000000007</v>
      </c>
      <c r="E1825" s="2">
        <f t="shared" si="224"/>
        <v>9.6765000000000008</v>
      </c>
      <c r="F1825" s="2">
        <f t="shared" si="225"/>
        <v>9.5896000000000026</v>
      </c>
      <c r="G1825" s="2">
        <f t="shared" si="219"/>
        <v>9.4545399999999979</v>
      </c>
      <c r="H1825" s="2">
        <f t="shared" si="223"/>
        <v>8.3990300000000087</v>
      </c>
      <c r="I1825" s="2">
        <f t="array" ref="I1825">SUMPRODUCT(B1809:B1828, (ROW(B1809:B1828)-ROW(B1809)+1)) / (20*21/2)</f>
        <v>9.6580571428571425</v>
      </c>
      <c r="J1825" s="2">
        <f t="shared" si="226"/>
        <v>9.6263932942953119</v>
      </c>
      <c r="K1825" s="2">
        <f t="shared" si="220"/>
        <v>9.4017082450804477</v>
      </c>
    </row>
    <row r="1826" spans="1:11" ht="13.5" x14ac:dyDescent="0.25">
      <c r="A1826" s="3">
        <f>TITRES_STAT!B1829</f>
        <v>44670</v>
      </c>
      <c r="B1826" s="6">
        <f>TITRES_STAT!D1829</f>
        <v>9.7159999999999993</v>
      </c>
      <c r="C1826" s="2">
        <f t="shared" si="221"/>
        <v>-0.14300000000000068</v>
      </c>
      <c r="D1826" s="2">
        <f t="shared" si="222"/>
        <v>9.7374000000000009</v>
      </c>
      <c r="E1826" s="2">
        <f t="shared" si="224"/>
        <v>9.6907999999999994</v>
      </c>
      <c r="F1826" s="2">
        <f t="shared" si="225"/>
        <v>9.6028500000000037</v>
      </c>
      <c r="G1826" s="2">
        <f t="shared" si="219"/>
        <v>9.4802599999999977</v>
      </c>
      <c r="H1826" s="2">
        <f t="shared" si="223"/>
        <v>8.4096400000000067</v>
      </c>
      <c r="I1826" s="2">
        <f t="array" ref="I1826">SUMPRODUCT(B1810:B1829, (ROW(B1810:B1829)-ROW(B1810)+1)) / (20*21/2)</f>
        <v>9.6675428571428572</v>
      </c>
      <c r="J1826" s="2">
        <f t="shared" si="226"/>
        <v>9.6349272662671872</v>
      </c>
      <c r="K1826" s="2">
        <f t="shared" si="220"/>
        <v>9.4140334119400393</v>
      </c>
    </row>
    <row r="1827" spans="1:11" ht="13.5" x14ac:dyDescent="0.25">
      <c r="A1827" s="3">
        <f>TITRES_STAT!B1830</f>
        <v>44671</v>
      </c>
      <c r="B1827" s="6">
        <f>TITRES_STAT!D1830</f>
        <v>9.6440000000000001</v>
      </c>
      <c r="C1827" s="2">
        <f t="shared" si="221"/>
        <v>-7.1999999999999176E-2</v>
      </c>
      <c r="D1827" s="2">
        <f t="shared" si="222"/>
        <v>9.7729999999999997</v>
      </c>
      <c r="E1827" s="2">
        <f t="shared" si="224"/>
        <v>9.698599999999999</v>
      </c>
      <c r="F1827" s="2">
        <f t="shared" si="225"/>
        <v>9.6125000000000025</v>
      </c>
      <c r="G1827" s="2">
        <f t="shared" si="219"/>
        <v>9.4989799999999978</v>
      </c>
      <c r="H1827" s="2">
        <f t="shared" si="223"/>
        <v>8.4198900000000076</v>
      </c>
      <c r="I1827" s="2">
        <f t="array" ref="I1827">SUMPRODUCT(B1811:B1830, (ROW(B1811:B1830)-ROW(B1811)+1)) / (20*21/2)</f>
        <v>9.7029095238095238</v>
      </c>
      <c r="J1827" s="2">
        <f t="shared" si="226"/>
        <v>9.6357913361465037</v>
      </c>
      <c r="K1827" s="2">
        <f t="shared" si="220"/>
        <v>9.423051709511018</v>
      </c>
    </row>
    <row r="1828" spans="1:11" ht="13.5" x14ac:dyDescent="0.25">
      <c r="A1828" s="3">
        <f>TITRES_STAT!B1831</f>
        <v>44672</v>
      </c>
      <c r="B1828" s="6">
        <f>TITRES_STAT!D1831</f>
        <v>9.5079999999999991</v>
      </c>
      <c r="C1828" s="2">
        <f t="shared" si="221"/>
        <v>-0.13600000000000101</v>
      </c>
      <c r="D1828" s="2">
        <f t="shared" si="222"/>
        <v>9.7099999999999991</v>
      </c>
      <c r="E1828" s="2">
        <f t="shared" si="224"/>
        <v>9.7056999999999984</v>
      </c>
      <c r="F1828" s="2">
        <f t="shared" si="225"/>
        <v>9.6164000000000023</v>
      </c>
      <c r="G1828" s="2">
        <f t="shared" si="219"/>
        <v>9.5129799999999971</v>
      </c>
      <c r="H1828" s="2">
        <f t="shared" si="223"/>
        <v>8.4294600000000077</v>
      </c>
      <c r="I1828" s="2">
        <f t="array" ref="I1828">SUMPRODUCT(B1812:B1831, (ROW(B1812:B1831)-ROW(B1812)+1)) / (20*21/2)</f>
        <v>9.7200380952380954</v>
      </c>
      <c r="J1828" s="2">
        <f t="shared" si="226"/>
        <v>9.62362073270398</v>
      </c>
      <c r="K1828" s="2">
        <f t="shared" si="220"/>
        <v>9.4263830150203898</v>
      </c>
    </row>
    <row r="1829" spans="1:11" ht="13.5" x14ac:dyDescent="0.25">
      <c r="A1829" s="3">
        <f>TITRES_STAT!B1832</f>
        <v>44673</v>
      </c>
      <c r="B1829" s="6">
        <f>TITRES_STAT!D1832</f>
        <v>9.7159999999999993</v>
      </c>
      <c r="C1829" s="2">
        <f t="shared" si="221"/>
        <v>0.20800000000000018</v>
      </c>
      <c r="D1829" s="2">
        <f t="shared" si="222"/>
        <v>9.688600000000001</v>
      </c>
      <c r="E1829" s="2">
        <f t="shared" si="224"/>
        <v>9.7128999999999994</v>
      </c>
      <c r="F1829" s="2">
        <f t="shared" si="225"/>
        <v>9.6296500000000016</v>
      </c>
      <c r="G1829" s="2">
        <f t="shared" si="219"/>
        <v>9.5286999999999971</v>
      </c>
      <c r="H1829" s="2">
        <f t="shared" si="223"/>
        <v>8.4400700000000075</v>
      </c>
      <c r="I1829" s="2">
        <f t="array" ref="I1829">SUMPRODUCT(B1813:B1832, (ROW(B1813:B1832)-ROW(B1813)+1)) / (20*21/2)</f>
        <v>9.750861904761905</v>
      </c>
      <c r="J1829" s="2">
        <f t="shared" si="226"/>
        <v>9.6324187581607426</v>
      </c>
      <c r="K1829" s="2">
        <f t="shared" si="220"/>
        <v>9.4377405438431197</v>
      </c>
    </row>
    <row r="1830" spans="1:11" ht="13.5" x14ac:dyDescent="0.25">
      <c r="A1830" s="3">
        <f>TITRES_STAT!B1833</f>
        <v>44676</v>
      </c>
      <c r="B1830" s="6">
        <f>TITRES_STAT!D1833</f>
        <v>10.000999999999999</v>
      </c>
      <c r="C1830" s="2">
        <f t="shared" si="221"/>
        <v>0.28500000000000014</v>
      </c>
      <c r="D1830" s="2">
        <f t="shared" si="222"/>
        <v>9.7169999999999987</v>
      </c>
      <c r="E1830" s="2">
        <f t="shared" si="224"/>
        <v>9.7485999999999997</v>
      </c>
      <c r="F1830" s="2">
        <f t="shared" si="225"/>
        <v>9.6571500000000032</v>
      </c>
      <c r="G1830" s="2">
        <f t="shared" si="219"/>
        <v>9.5501199999999979</v>
      </c>
      <c r="H1830" s="2">
        <f t="shared" si="223"/>
        <v>8.4532150000000073</v>
      </c>
      <c r="I1830" s="2">
        <f t="array" ref="I1830">SUMPRODUCT(B1814:B1833, (ROW(B1814:B1833)-ROW(B1814)+1)) / (20*21/2)</f>
        <v>9.7796809523809518</v>
      </c>
      <c r="J1830" s="2">
        <f t="shared" si="226"/>
        <v>9.6675217335740058</v>
      </c>
      <c r="K1830" s="2">
        <f t="shared" si="220"/>
        <v>9.459829149966918</v>
      </c>
    </row>
    <row r="1831" spans="1:11" ht="13.5" x14ac:dyDescent="0.25">
      <c r="A1831" s="3">
        <f>TITRES_STAT!B1834</f>
        <v>44677</v>
      </c>
      <c r="B1831" s="6">
        <f>TITRES_STAT!D1834</f>
        <v>9.8369999999999997</v>
      </c>
      <c r="C1831" s="2">
        <f t="shared" si="221"/>
        <v>-0.1639999999999997</v>
      </c>
      <c r="D1831" s="2">
        <f t="shared" si="222"/>
        <v>9.741200000000001</v>
      </c>
      <c r="E1831" s="2">
        <f t="shared" si="224"/>
        <v>9.7393000000000001</v>
      </c>
      <c r="F1831" s="2">
        <f t="shared" si="225"/>
        <v>9.6703500000000027</v>
      </c>
      <c r="G1831" s="2">
        <f t="shared" si="219"/>
        <v>9.5682599999999969</v>
      </c>
      <c r="H1831" s="2">
        <f t="shared" si="223"/>
        <v>8.4655400000000078</v>
      </c>
      <c r="I1831" s="2">
        <f t="array" ref="I1831">SUMPRODUCT(B1815:B1834, (ROW(B1815:B1834)-ROW(B1815)+1)) / (20*21/2)</f>
        <v>9.7993904761904762</v>
      </c>
      <c r="J1831" s="2">
        <f t="shared" si="226"/>
        <v>9.6836625208526712</v>
      </c>
      <c r="K1831" s="2">
        <f t="shared" si="220"/>
        <v>9.4746201636937055</v>
      </c>
    </row>
    <row r="1832" spans="1:11" ht="13.5" x14ac:dyDescent="0.25">
      <c r="A1832" s="3">
        <f>TITRES_STAT!B1835</f>
        <v>44678</v>
      </c>
      <c r="B1832" s="6">
        <f>TITRES_STAT!D1835</f>
        <v>9.9939999999999998</v>
      </c>
      <c r="C1832" s="2">
        <f t="shared" si="221"/>
        <v>0.15700000000000003</v>
      </c>
      <c r="D1832" s="2">
        <f t="shared" si="222"/>
        <v>9.8111999999999995</v>
      </c>
      <c r="E1832" s="2">
        <f t="shared" si="224"/>
        <v>9.7921000000000014</v>
      </c>
      <c r="F1832" s="2">
        <f t="shared" si="225"/>
        <v>9.6913999999999998</v>
      </c>
      <c r="G1832" s="2">
        <f t="shared" si="219"/>
        <v>9.5868199999999977</v>
      </c>
      <c r="H1832" s="2">
        <f t="shared" si="223"/>
        <v>8.479685000000007</v>
      </c>
      <c r="I1832" s="2">
        <f t="array" ref="I1832">SUMPRODUCT(B1816:B1835, (ROW(B1816:B1835)-ROW(B1816)+1)) / (20*21/2)</f>
        <v>9.8174333333333337</v>
      </c>
      <c r="J1832" s="2">
        <f t="shared" si="226"/>
        <v>9.7132184712476555</v>
      </c>
      <c r="K1832" s="2">
        <f t="shared" si="220"/>
        <v>9.494988000411599</v>
      </c>
    </row>
    <row r="1833" spans="1:11" ht="13.5" x14ac:dyDescent="0.25">
      <c r="A1833" s="3">
        <f>TITRES_STAT!B1836</f>
        <v>44679</v>
      </c>
      <c r="B1833" s="6">
        <f>TITRES_STAT!D1836</f>
        <v>9.9939999999999998</v>
      </c>
      <c r="C1833" s="2">
        <f t="shared" si="221"/>
        <v>0</v>
      </c>
      <c r="D1833" s="2">
        <f t="shared" si="222"/>
        <v>9.9084000000000003</v>
      </c>
      <c r="E1833" s="2">
        <f t="shared" si="224"/>
        <v>9.8092000000000006</v>
      </c>
      <c r="F1833" s="2">
        <f t="shared" si="225"/>
        <v>9.7160499999999992</v>
      </c>
      <c r="G1833" s="2">
        <f t="shared" si="219"/>
        <v>9.6016799999999964</v>
      </c>
      <c r="H1833" s="2">
        <f t="shared" si="223"/>
        <v>8.493830000000008</v>
      </c>
      <c r="I1833" s="2">
        <f t="array" ref="I1833">SUMPRODUCT(B1817:B1836, (ROW(B1817:B1836)-ROW(B1817)+1)) / (20*21/2)</f>
        <v>9.8338095238095242</v>
      </c>
      <c r="J1833" s="2">
        <f t="shared" si="226"/>
        <v>9.7399595692240695</v>
      </c>
      <c r="K1833" s="2">
        <f t="shared" si="220"/>
        <v>9.5145570984346737</v>
      </c>
    </row>
    <row r="1834" spans="1:11" ht="13.5" x14ac:dyDescent="0.25">
      <c r="A1834" s="3">
        <f>TITRES_STAT!B1837</f>
        <v>44680</v>
      </c>
      <c r="B1834" s="6">
        <f>TITRES_STAT!D1837</f>
        <v>9.923</v>
      </c>
      <c r="C1834" s="2">
        <f t="shared" si="221"/>
        <v>-7.099999999999973E-2</v>
      </c>
      <c r="D1834" s="2">
        <f t="shared" si="222"/>
        <v>9.9497999999999998</v>
      </c>
      <c r="E1834" s="2">
        <f t="shared" si="224"/>
        <v>9.8192000000000004</v>
      </c>
      <c r="F1834" s="2">
        <f t="shared" si="225"/>
        <v>9.7335499999999993</v>
      </c>
      <c r="G1834" s="2">
        <f t="shared" si="219"/>
        <v>9.6129799999999985</v>
      </c>
      <c r="H1834" s="2">
        <f t="shared" si="223"/>
        <v>8.5076200000000064</v>
      </c>
      <c r="I1834" s="2">
        <f t="array" ref="I1834">SUMPRODUCT(B1818:B1837, (ROW(B1818:B1837)-ROW(B1818)+1)) / (20*21/2)</f>
        <v>9.8485190476190496</v>
      </c>
      <c r="J1834" s="2">
        <f t="shared" si="226"/>
        <v>9.7573919912027289</v>
      </c>
      <c r="K1834" s="2">
        <f t="shared" si="220"/>
        <v>9.5305744671235111</v>
      </c>
    </row>
    <row r="1835" spans="1:11" ht="13.5" x14ac:dyDescent="0.25">
      <c r="A1835" s="3">
        <f>TITRES_STAT!B1838</f>
        <v>44685</v>
      </c>
      <c r="B1835" s="6">
        <f>TITRES_STAT!D1838</f>
        <v>9.923</v>
      </c>
      <c r="C1835" s="2">
        <f t="shared" si="221"/>
        <v>0</v>
      </c>
      <c r="D1835" s="2">
        <f t="shared" si="222"/>
        <v>9.9342000000000006</v>
      </c>
      <c r="E1835" s="2">
        <f t="shared" si="224"/>
        <v>9.8255999999999997</v>
      </c>
      <c r="F1835" s="2">
        <f t="shared" si="225"/>
        <v>9.7510499999999993</v>
      </c>
      <c r="G1835" s="2">
        <f t="shared" si="219"/>
        <v>9.6222799999999982</v>
      </c>
      <c r="H1835" s="2">
        <f t="shared" si="223"/>
        <v>8.5215150000000062</v>
      </c>
      <c r="I1835" s="2">
        <f t="array" ref="I1835">SUMPRODUCT(B1819:B1838, (ROW(B1819:B1838)-ROW(B1819)+1)) / (20*21/2)</f>
        <v>9.8587666666666678</v>
      </c>
      <c r="J1835" s="2">
        <f t="shared" si="226"/>
        <v>9.773164182516755</v>
      </c>
      <c r="K1835" s="2">
        <f t="shared" si="220"/>
        <v>9.5459637037069029</v>
      </c>
    </row>
    <row r="1836" spans="1:11" ht="13.5" x14ac:dyDescent="0.25">
      <c r="A1836" s="3">
        <f>TITRES_STAT!B1839</f>
        <v>44686</v>
      </c>
      <c r="B1836" s="6">
        <f>TITRES_STAT!D1839</f>
        <v>9.923</v>
      </c>
      <c r="C1836" s="2">
        <f t="shared" si="221"/>
        <v>0</v>
      </c>
      <c r="D1836" s="2">
        <f t="shared" si="222"/>
        <v>9.9514000000000014</v>
      </c>
      <c r="E1836" s="2">
        <f t="shared" si="224"/>
        <v>9.8463000000000012</v>
      </c>
      <c r="F1836" s="2">
        <f t="shared" si="225"/>
        <v>9.7685499999999994</v>
      </c>
      <c r="G1836" s="2">
        <f t="shared" si="219"/>
        <v>9.6288599999999978</v>
      </c>
      <c r="H1836" s="2">
        <f t="shared" si="223"/>
        <v>8.5354100000000059</v>
      </c>
      <c r="I1836" s="2">
        <f t="array" ref="I1836">SUMPRODUCT(B1820:B1839, (ROW(B1820:B1839)-ROW(B1820)+1)) / (20*21/2)</f>
        <v>9.8635047619047604</v>
      </c>
      <c r="J1836" s="2">
        <f t="shared" si="226"/>
        <v>9.7874342603723026</v>
      </c>
      <c r="K1836" s="2">
        <f t="shared" si="220"/>
        <v>9.5607494408164371</v>
      </c>
    </row>
    <row r="1837" spans="1:11" ht="13.5" x14ac:dyDescent="0.25">
      <c r="A1837" s="3">
        <f>TITRES_STAT!B1840</f>
        <v>44687</v>
      </c>
      <c r="B1837" s="6">
        <f>TITRES_STAT!D1840</f>
        <v>9.923</v>
      </c>
      <c r="C1837" s="2">
        <f t="shared" si="221"/>
        <v>0</v>
      </c>
      <c r="D1837" s="2">
        <f t="shared" si="222"/>
        <v>9.9372000000000007</v>
      </c>
      <c r="E1837" s="2">
        <f t="shared" si="224"/>
        <v>9.8742000000000001</v>
      </c>
      <c r="F1837" s="2">
        <f t="shared" si="225"/>
        <v>9.7863999999999987</v>
      </c>
      <c r="G1837" s="2">
        <f t="shared" si="219"/>
        <v>9.6354399999999991</v>
      </c>
      <c r="H1837" s="2">
        <f t="shared" si="223"/>
        <v>8.5493050000000057</v>
      </c>
      <c r="I1837" s="2">
        <f t="array" ref="I1837">SUMPRODUCT(B1821:B1840, (ROW(B1821:B1840)-ROW(B1821)+1)) / (20*21/2)</f>
        <v>9.8616952380952387</v>
      </c>
      <c r="J1837" s="2">
        <f t="shared" si="226"/>
        <v>9.8003452831939875</v>
      </c>
      <c r="K1837" s="2">
        <f t="shared" si="220"/>
        <v>9.5749553450981448</v>
      </c>
    </row>
    <row r="1838" spans="1:11" ht="13.5" x14ac:dyDescent="0.25">
      <c r="A1838" s="3">
        <f>TITRES_STAT!B1841</f>
        <v>44690</v>
      </c>
      <c r="B1838" s="6">
        <f>TITRES_STAT!D1841</f>
        <v>9.8940000000000001</v>
      </c>
      <c r="C1838" s="2">
        <f t="shared" si="221"/>
        <v>-2.8999999999999915E-2</v>
      </c>
      <c r="D1838" s="2">
        <f t="shared" si="222"/>
        <v>9.9171999999999993</v>
      </c>
      <c r="E1838" s="2">
        <f t="shared" si="224"/>
        <v>9.9128000000000007</v>
      </c>
      <c r="F1838" s="2">
        <f t="shared" si="225"/>
        <v>9.8092500000000005</v>
      </c>
      <c r="G1838" s="2">
        <f t="shared" si="219"/>
        <v>9.6414399999999993</v>
      </c>
      <c r="H1838" s="2">
        <f t="shared" si="223"/>
        <v>8.5630550000000056</v>
      </c>
      <c r="I1838" s="2">
        <f t="array" ref="I1838">SUMPRODUCT(B1822:B1841, (ROW(B1822:B1841)-ROW(B1822)+1)) / (20*21/2)</f>
        <v>9.8591380952380963</v>
      </c>
      <c r="J1838" s="2">
        <f t="shared" si="226"/>
        <v>9.809264780032656</v>
      </c>
      <c r="K1838" s="2">
        <f t="shared" si="220"/>
        <v>9.5874669001923358</v>
      </c>
    </row>
    <row r="1839" spans="1:11" ht="13.5" x14ac:dyDescent="0.25">
      <c r="A1839" s="3">
        <f>TITRES_STAT!B1842</f>
        <v>44691</v>
      </c>
      <c r="B1839" s="6">
        <f>TITRES_STAT!D1842</f>
        <v>9.859</v>
      </c>
      <c r="C1839" s="2">
        <f t="shared" si="221"/>
        <v>-3.5000000000000142E-2</v>
      </c>
      <c r="D1839" s="2">
        <f t="shared" si="222"/>
        <v>9.904399999999999</v>
      </c>
      <c r="E1839" s="2">
        <f t="shared" si="224"/>
        <v>9.9270999999999994</v>
      </c>
      <c r="F1839" s="2">
        <f t="shared" si="225"/>
        <v>9.82</v>
      </c>
      <c r="G1839" s="2">
        <f t="shared" si="219"/>
        <v>9.6501599999999996</v>
      </c>
      <c r="H1839" s="2">
        <f t="shared" si="223"/>
        <v>8.5766300000000051</v>
      </c>
      <c r="I1839" s="2">
        <f t="array" ref="I1839">SUMPRODUCT(B1823:B1842, (ROW(B1823:B1842)-ROW(B1823)+1)) / (20*21/2)</f>
        <v>9.8558619047619072</v>
      </c>
      <c r="J1839" s="2">
        <f t="shared" si="226"/>
        <v>9.8140014676485947</v>
      </c>
      <c r="K1839" s="2">
        <f t="shared" si="220"/>
        <v>9.5981152570475388</v>
      </c>
    </row>
    <row r="1840" spans="1:11" ht="13.5" x14ac:dyDescent="0.25">
      <c r="A1840" s="3">
        <f>TITRES_STAT!B1843</f>
        <v>44692</v>
      </c>
      <c r="B1840" s="6">
        <f>TITRES_STAT!D1843</f>
        <v>9.8010000000000002</v>
      </c>
      <c r="C1840" s="2">
        <f t="shared" si="221"/>
        <v>-5.7999999999999829E-2</v>
      </c>
      <c r="D1840" s="2">
        <f t="shared" si="222"/>
        <v>9.8800000000000008</v>
      </c>
      <c r="E1840" s="2">
        <f t="shared" si="224"/>
        <v>9.9070999999999998</v>
      </c>
      <c r="F1840" s="2">
        <f t="shared" si="225"/>
        <v>9.8278500000000015</v>
      </c>
      <c r="G1840" s="2">
        <f t="shared" si="219"/>
        <v>9.6605799999999995</v>
      </c>
      <c r="H1840" s="2">
        <f t="shared" si="223"/>
        <v>8.5899150000000049</v>
      </c>
      <c r="I1840" s="2">
        <f t="array" ref="I1840">SUMPRODUCT(B1824:B1843, (ROW(B1824:B1843)-ROW(B1824)+1)) / (20*21/2)</f>
        <v>9.8510571428571421</v>
      </c>
      <c r="J1840" s="2">
        <f t="shared" si="226"/>
        <v>9.8127632326344436</v>
      </c>
      <c r="K1840" s="2">
        <f t="shared" si="220"/>
        <v>9.6060715214770465</v>
      </c>
    </row>
    <row r="1841" spans="1:11" ht="13.5" x14ac:dyDescent="0.25">
      <c r="A1841" s="3">
        <f>TITRES_STAT!B1844</f>
        <v>44693</v>
      </c>
      <c r="B1841" s="6">
        <f>TITRES_STAT!D1844</f>
        <v>9.8010000000000002</v>
      </c>
      <c r="C1841" s="2">
        <f t="shared" si="221"/>
        <v>0</v>
      </c>
      <c r="D1841" s="2">
        <f t="shared" si="222"/>
        <v>9.8556000000000008</v>
      </c>
      <c r="E1841" s="2">
        <f t="shared" si="224"/>
        <v>9.9035000000000011</v>
      </c>
      <c r="F1841" s="2">
        <f t="shared" si="225"/>
        <v>9.8214000000000006</v>
      </c>
      <c r="G1841" s="2">
        <f t="shared" si="219"/>
        <v>9.6645799999999991</v>
      </c>
      <c r="H1841" s="2">
        <f t="shared" si="223"/>
        <v>8.6032000000000046</v>
      </c>
      <c r="I1841" s="2">
        <f t="array" ref="I1841">SUMPRODUCT(B1825:B1844, (ROW(B1825:B1844)-ROW(B1825)+1)) / (20*21/2)</f>
        <v>9.8532809523809508</v>
      </c>
      <c r="J1841" s="2">
        <f t="shared" si="226"/>
        <v>9.811642924764497</v>
      </c>
      <c r="K1841" s="2">
        <f t="shared" si="220"/>
        <v>9.6137157755367699</v>
      </c>
    </row>
    <row r="1842" spans="1:11" ht="13.5" x14ac:dyDescent="0.25">
      <c r="A1842" s="3">
        <f>TITRES_STAT!B1845</f>
        <v>44694</v>
      </c>
      <c r="B1842" s="6">
        <f>TITRES_STAT!D1845</f>
        <v>9.7870000000000008</v>
      </c>
      <c r="C1842" s="2">
        <f t="shared" si="221"/>
        <v>-1.3999999999999346E-2</v>
      </c>
      <c r="D1842" s="2">
        <f t="shared" si="222"/>
        <v>9.8284000000000002</v>
      </c>
      <c r="E1842" s="2">
        <f t="shared" si="224"/>
        <v>9.8828000000000014</v>
      </c>
      <c r="F1842" s="2">
        <f t="shared" si="225"/>
        <v>9.8374500000000005</v>
      </c>
      <c r="G1842" s="2">
        <f t="shared" ref="G1842:G1905" si="227">AVERAGE(B1793:B1842)</f>
        <v>9.6684399999999986</v>
      </c>
      <c r="H1842" s="2">
        <f t="shared" si="223"/>
        <v>8.6164150000000053</v>
      </c>
      <c r="I1842" s="2">
        <f t="array" ref="I1842">SUMPRODUCT(B1826:B1845, (ROW(B1826:B1845)-ROW(B1826)+1)) / (20*21/2)</f>
        <v>9.8545714285714308</v>
      </c>
      <c r="J1842" s="2">
        <f t="shared" si="226"/>
        <v>9.8092959795488301</v>
      </c>
      <c r="K1842" s="2">
        <f t="shared" si="220"/>
        <v>9.6205112353196434</v>
      </c>
    </row>
    <row r="1843" spans="1:11" ht="13.5" x14ac:dyDescent="0.25">
      <c r="A1843" s="3">
        <f>TITRES_STAT!B1846</f>
        <v>44697</v>
      </c>
      <c r="B1843" s="6">
        <f>TITRES_STAT!D1846</f>
        <v>9.7870000000000008</v>
      </c>
      <c r="C1843" s="2">
        <f t="shared" si="221"/>
        <v>0</v>
      </c>
      <c r="D1843" s="2">
        <f t="shared" si="222"/>
        <v>9.8069999999999986</v>
      </c>
      <c r="E1843" s="2">
        <f t="shared" si="224"/>
        <v>9.8621000000000016</v>
      </c>
      <c r="F1843" s="2">
        <f t="shared" si="225"/>
        <v>9.8356499999999993</v>
      </c>
      <c r="G1843" s="2">
        <f t="shared" si="227"/>
        <v>9.6784400000000002</v>
      </c>
      <c r="H1843" s="2">
        <f t="shared" si="223"/>
        <v>8.6296300000000059</v>
      </c>
      <c r="I1843" s="2">
        <f t="array" ref="I1843">SUMPRODUCT(B1827:B1846, (ROW(B1827:B1846)-ROW(B1827)+1)) / (20*21/2)</f>
        <v>9.8661857142857166</v>
      </c>
      <c r="J1843" s="2">
        <f t="shared" si="226"/>
        <v>9.8071725529251328</v>
      </c>
      <c r="K1843" s="2">
        <f t="shared" ref="K1843:K1906" si="228">$K$4*B1843+(1-$K$4)*K1842</f>
        <v>9.6270402064835796</v>
      </c>
    </row>
    <row r="1844" spans="1:11" ht="13.5" x14ac:dyDescent="0.25">
      <c r="A1844" s="3">
        <f>TITRES_STAT!B1847</f>
        <v>44698</v>
      </c>
      <c r="B1844" s="6">
        <f>TITRES_STAT!D1847</f>
        <v>9.859</v>
      </c>
      <c r="C1844" s="2">
        <f t="shared" si="221"/>
        <v>7.1999999999999176E-2</v>
      </c>
      <c r="D1844" s="2">
        <f t="shared" si="222"/>
        <v>9.8070000000000004</v>
      </c>
      <c r="E1844" s="2">
        <f t="shared" si="224"/>
        <v>9.8557000000000006</v>
      </c>
      <c r="F1844" s="2">
        <f t="shared" si="225"/>
        <v>9.8374500000000005</v>
      </c>
      <c r="G1844" s="2">
        <f t="shared" si="227"/>
        <v>9.6794599999999971</v>
      </c>
      <c r="H1844" s="2">
        <f t="shared" si="223"/>
        <v>8.642135000000005</v>
      </c>
      <c r="I1844" s="2">
        <f t="array" ref="I1844">SUMPRODUCT(B1828:B1847, (ROW(B1828:B1847)-ROW(B1828)+1)) / (20*21/2)</f>
        <v>9.9332142857142873</v>
      </c>
      <c r="J1844" s="2">
        <f t="shared" si="226"/>
        <v>9.8121085002655963</v>
      </c>
      <c r="K1844" s="2">
        <f t="shared" si="228"/>
        <v>9.6361366689744195</v>
      </c>
    </row>
    <row r="1845" spans="1:11" ht="13.5" x14ac:dyDescent="0.25">
      <c r="A1845" s="3">
        <f>TITRES_STAT!B1848</f>
        <v>44699</v>
      </c>
      <c r="B1845" s="6">
        <f>TITRES_STAT!D1848</f>
        <v>9.8510000000000009</v>
      </c>
      <c r="C1845" s="2">
        <f t="shared" si="221"/>
        <v>-7.9999999999991189E-3</v>
      </c>
      <c r="D1845" s="2">
        <f t="shared" si="222"/>
        <v>9.8170000000000002</v>
      </c>
      <c r="E1845" s="2">
        <f t="shared" si="224"/>
        <v>9.8485000000000014</v>
      </c>
      <c r="F1845" s="2">
        <f t="shared" si="225"/>
        <v>9.8370500000000014</v>
      </c>
      <c r="G1845" s="2">
        <f t="shared" si="227"/>
        <v>9.6804599999999983</v>
      </c>
      <c r="H1845" s="2">
        <f t="shared" si="223"/>
        <v>8.6556700000000042</v>
      </c>
      <c r="I1845" s="2">
        <f t="array" ref="I1845">SUMPRODUCT(B1829:B1848, (ROW(B1829:B1848)-ROW(B1829)+1)) / (20*21/2)</f>
        <v>9.9355333333333338</v>
      </c>
      <c r="J1845" s="2">
        <f t="shared" si="226"/>
        <v>9.8158124526212536</v>
      </c>
      <c r="K1845" s="2">
        <f t="shared" si="228"/>
        <v>9.644562681955815</v>
      </c>
    </row>
    <row r="1846" spans="1:11" ht="13.5" x14ac:dyDescent="0.25">
      <c r="A1846" s="3">
        <f>TITRES_STAT!B1849</f>
        <v>44700</v>
      </c>
      <c r="B1846" s="6">
        <f>TITRES_STAT!D1849</f>
        <v>9.9589999999999996</v>
      </c>
      <c r="C1846" s="2">
        <f t="shared" si="221"/>
        <v>0.10799999999999876</v>
      </c>
      <c r="D1846" s="2">
        <f t="shared" si="222"/>
        <v>9.8485999999999994</v>
      </c>
      <c r="E1846" s="2">
        <f t="shared" si="224"/>
        <v>9.8521000000000001</v>
      </c>
      <c r="F1846" s="2">
        <f t="shared" si="225"/>
        <v>9.8491999999999997</v>
      </c>
      <c r="G1846" s="2">
        <f t="shared" si="227"/>
        <v>9.6836199999999977</v>
      </c>
      <c r="H1846" s="2">
        <f t="shared" si="223"/>
        <v>8.6697450000000043</v>
      </c>
      <c r="I1846" s="2">
        <f t="array" ref="I1846">SUMPRODUCT(B1830:B1849, (ROW(B1830:B1849)-ROW(B1830)+1)) / (20*21/2)</f>
        <v>9.9925619047619048</v>
      </c>
      <c r="J1846" s="2">
        <f t="shared" si="226"/>
        <v>9.8294493618954206</v>
      </c>
      <c r="K1846" s="2">
        <f t="shared" si="228"/>
        <v>9.6568935571732339</v>
      </c>
    </row>
    <row r="1847" spans="1:11" ht="13.5" x14ac:dyDescent="0.25">
      <c r="A1847" s="3">
        <f>TITRES_STAT!B1850</f>
        <v>44701</v>
      </c>
      <c r="B1847" s="6">
        <f>TITRES_STAT!D1850</f>
        <v>10.553000000000001</v>
      </c>
      <c r="C1847" s="2">
        <f t="shared" si="221"/>
        <v>0.59400000000000119</v>
      </c>
      <c r="D1847" s="2">
        <f t="shared" si="222"/>
        <v>10.001799999999999</v>
      </c>
      <c r="E1847" s="2">
        <f t="shared" si="224"/>
        <v>9.9150999999999989</v>
      </c>
      <c r="F1847" s="2">
        <f t="shared" si="225"/>
        <v>9.8946500000000004</v>
      </c>
      <c r="G1847" s="2">
        <f t="shared" si="227"/>
        <v>9.6997999999999998</v>
      </c>
      <c r="H1847" s="2">
        <f t="shared" si="223"/>
        <v>8.6867900000000038</v>
      </c>
      <c r="I1847" s="2">
        <f t="array" ref="I1847">SUMPRODUCT(B1831:B1850, (ROW(B1831:B1850)-ROW(B1831)+1)) / (20*21/2)</f>
        <v>10.065123809523811</v>
      </c>
      <c r="J1847" s="2">
        <f t="shared" si="226"/>
        <v>9.8983589464768098</v>
      </c>
      <c r="K1847" s="2">
        <f t="shared" si="228"/>
        <v>9.6920349863036961</v>
      </c>
    </row>
    <row r="1848" spans="1:11" ht="13.5" x14ac:dyDescent="0.25">
      <c r="A1848" s="3">
        <f>TITRES_STAT!B1851</f>
        <v>44704</v>
      </c>
      <c r="B1848" s="6">
        <f>TITRES_STAT!D1851</f>
        <v>9.9190000000000005</v>
      </c>
      <c r="C1848" s="2">
        <f t="shared" si="221"/>
        <v>-0.63400000000000034</v>
      </c>
      <c r="D1848" s="2">
        <f t="shared" si="222"/>
        <v>10.028200000000002</v>
      </c>
      <c r="E1848" s="2">
        <f t="shared" si="224"/>
        <v>9.9176000000000002</v>
      </c>
      <c r="F1848" s="2">
        <f t="shared" si="225"/>
        <v>9.9152000000000022</v>
      </c>
      <c r="G1848" s="2">
        <f t="shared" si="227"/>
        <v>9.7067199999999989</v>
      </c>
      <c r="H1848" s="2">
        <f t="shared" si="223"/>
        <v>8.7006650000000043</v>
      </c>
      <c r="I1848" s="2">
        <f t="array" ref="I1848">SUMPRODUCT(B1832:B1851, (ROW(B1832:B1851)-ROW(B1832)+1)) / (20*21/2)</f>
        <v>10.134276190476193</v>
      </c>
      <c r="J1848" s="2">
        <f t="shared" si="226"/>
        <v>9.9003247610980658</v>
      </c>
      <c r="K1848" s="2">
        <f t="shared" si="228"/>
        <v>9.7009355750761017</v>
      </c>
    </row>
    <row r="1849" spans="1:11" ht="13.5" x14ac:dyDescent="0.25">
      <c r="A1849" s="3">
        <f>TITRES_STAT!B1852</f>
        <v>44705</v>
      </c>
      <c r="B1849" s="6">
        <f>TITRES_STAT!D1852</f>
        <v>10.513999999999999</v>
      </c>
      <c r="C1849" s="2">
        <f t="shared" si="221"/>
        <v>0.59499999999999886</v>
      </c>
      <c r="D1849" s="2">
        <f t="shared" si="222"/>
        <v>10.159200000000002</v>
      </c>
      <c r="E1849" s="2">
        <f t="shared" si="224"/>
        <v>9.9830999999999985</v>
      </c>
      <c r="F1849" s="2">
        <f t="shared" si="225"/>
        <v>9.9551000000000016</v>
      </c>
      <c r="G1849" s="2">
        <f t="shared" si="227"/>
        <v>9.7255400000000005</v>
      </c>
      <c r="H1849" s="2">
        <f t="shared" si="223"/>
        <v>8.7175150000000041</v>
      </c>
      <c r="I1849" s="2">
        <f t="array" ref="I1849">SUMPRODUCT(B1833:B1852, (ROW(B1833:B1852)-ROW(B1833)+1)) / (20*21/2)</f>
        <v>10.199238095238096</v>
      </c>
      <c r="J1849" s="2">
        <f t="shared" si="226"/>
        <v>9.9587700219458686</v>
      </c>
      <c r="K1849" s="2">
        <f t="shared" si="228"/>
        <v>9.7328204544848838</v>
      </c>
    </row>
    <row r="1850" spans="1:11" ht="13.5" x14ac:dyDescent="0.25">
      <c r="A1850" s="3">
        <f>TITRES_STAT!B1853</f>
        <v>44706</v>
      </c>
      <c r="B1850" s="6">
        <f>TITRES_STAT!D1853</f>
        <v>10.717000000000001</v>
      </c>
      <c r="C1850" s="2">
        <f t="shared" si="221"/>
        <v>0.20300000000000118</v>
      </c>
      <c r="D1850" s="2">
        <f t="shared" si="222"/>
        <v>10.3324</v>
      </c>
      <c r="E1850" s="2">
        <f t="shared" si="224"/>
        <v>10.074699999999998</v>
      </c>
      <c r="F1850" s="2">
        <f t="shared" si="225"/>
        <v>9.9909000000000017</v>
      </c>
      <c r="G1850" s="2">
        <f t="shared" si="227"/>
        <v>9.74986</v>
      </c>
      <c r="H1850" s="2">
        <f t="shared" si="223"/>
        <v>8.7353800000000028</v>
      </c>
      <c r="I1850" s="2">
        <f t="array" ref="I1850">SUMPRODUCT(B1834:B1853, (ROW(B1834:B1853)-ROW(B1834)+1)) / (20*21/2)</f>
        <v>10.260757142857143</v>
      </c>
      <c r="J1850" s="2">
        <f t="shared" si="226"/>
        <v>10.030982400808167</v>
      </c>
      <c r="K1850" s="2">
        <f t="shared" si="228"/>
        <v>9.7714157307795944</v>
      </c>
    </row>
    <row r="1851" spans="1:11" ht="13.5" x14ac:dyDescent="0.25">
      <c r="A1851" s="3">
        <f>TITRES_STAT!B1854</f>
        <v>44707</v>
      </c>
      <c r="B1851" s="6">
        <f>TITRES_STAT!D1854</f>
        <v>10.717000000000001</v>
      </c>
      <c r="C1851" s="2">
        <f t="shared" si="221"/>
        <v>0</v>
      </c>
      <c r="D1851" s="2">
        <f t="shared" si="222"/>
        <v>10.484</v>
      </c>
      <c r="E1851" s="2">
        <f t="shared" si="224"/>
        <v>10.166299999999998</v>
      </c>
      <c r="F1851" s="2">
        <f t="shared" si="225"/>
        <v>10.034900000000004</v>
      </c>
      <c r="G1851" s="2">
        <f t="shared" si="227"/>
        <v>9.7741799999999994</v>
      </c>
      <c r="H1851" s="2">
        <f t="shared" si="223"/>
        <v>8.7532450000000033</v>
      </c>
      <c r="I1851" s="2">
        <f t="array" ref="I1851">SUMPRODUCT(B1835:B1854, (ROW(B1835:B1854)-ROW(B1835)+1)) / (20*21/2)</f>
        <v>10.318833333333336</v>
      </c>
      <c r="J1851" s="2">
        <f t="shared" si="226"/>
        <v>10.09631741025501</v>
      </c>
      <c r="K1851" s="2">
        <f t="shared" si="228"/>
        <v>9.8084974668274523</v>
      </c>
    </row>
    <row r="1852" spans="1:11" ht="13.5" x14ac:dyDescent="0.25">
      <c r="A1852" s="3">
        <f>TITRES_STAT!B1855</f>
        <v>44708</v>
      </c>
      <c r="B1852" s="6">
        <f>TITRES_STAT!D1855</f>
        <v>10.717000000000001</v>
      </c>
      <c r="C1852" s="2">
        <f t="shared" si="221"/>
        <v>0</v>
      </c>
      <c r="D1852" s="2">
        <f t="shared" si="222"/>
        <v>10.5168</v>
      </c>
      <c r="E1852" s="2">
        <f t="shared" si="224"/>
        <v>10.2593</v>
      </c>
      <c r="F1852" s="2">
        <f t="shared" si="225"/>
        <v>10.071050000000003</v>
      </c>
      <c r="G1852" s="2">
        <f t="shared" si="227"/>
        <v>9.7985000000000007</v>
      </c>
      <c r="H1852" s="2">
        <f t="shared" si="223"/>
        <v>8.7711100000000037</v>
      </c>
      <c r="I1852" s="2">
        <f t="array" ref="I1852">SUMPRODUCT(B1836:B1855, (ROW(B1836:B1855)-ROW(B1836)+1)) / (20*21/2)</f>
        <v>10.373128571428571</v>
      </c>
      <c r="J1852" s="2">
        <f t="shared" si="226"/>
        <v>10.15543003784977</v>
      </c>
      <c r="K1852" s="2">
        <f t="shared" si="228"/>
        <v>9.8441250171479435</v>
      </c>
    </row>
    <row r="1853" spans="1:11" ht="13.5" x14ac:dyDescent="0.25">
      <c r="A1853" s="3">
        <f>TITRES_STAT!B1856</f>
        <v>44711</v>
      </c>
      <c r="B1853" s="6">
        <f>TITRES_STAT!D1856</f>
        <v>10.717000000000001</v>
      </c>
      <c r="C1853" s="2">
        <f t="shared" si="221"/>
        <v>0</v>
      </c>
      <c r="D1853" s="2">
        <f t="shared" si="222"/>
        <v>10.676399999999999</v>
      </c>
      <c r="E1853" s="2">
        <f t="shared" si="224"/>
        <v>10.3523</v>
      </c>
      <c r="F1853" s="2">
        <f t="shared" si="225"/>
        <v>10.107200000000002</v>
      </c>
      <c r="G1853" s="2">
        <f t="shared" si="227"/>
        <v>9.8238199999999996</v>
      </c>
      <c r="H1853" s="2">
        <f t="shared" si="223"/>
        <v>8.7899050000000045</v>
      </c>
      <c r="I1853" s="2">
        <f t="array" ref="I1853">SUMPRODUCT(B1837:B1856, (ROW(B1837:B1856)-ROW(B1837)+1)) / (20*21/2)</f>
        <v>10.40802380952381</v>
      </c>
      <c r="J1853" s="2">
        <f t="shared" si="226"/>
        <v>10.208912891387888</v>
      </c>
      <c r="K1853" s="2">
        <f t="shared" si="228"/>
        <v>9.8783554086323377</v>
      </c>
    </row>
    <row r="1854" spans="1:11" ht="13.5" x14ac:dyDescent="0.25">
      <c r="A1854" s="3">
        <f>TITRES_STAT!B1857</f>
        <v>44712</v>
      </c>
      <c r="B1854" s="6">
        <f>TITRES_STAT!D1857</f>
        <v>10.717000000000001</v>
      </c>
      <c r="C1854" s="2">
        <f t="shared" si="221"/>
        <v>0</v>
      </c>
      <c r="D1854" s="2">
        <f t="shared" si="222"/>
        <v>10.717000000000001</v>
      </c>
      <c r="E1854" s="2">
        <f t="shared" si="224"/>
        <v>10.4381</v>
      </c>
      <c r="F1854" s="2">
        <f t="shared" si="225"/>
        <v>10.146900000000006</v>
      </c>
      <c r="G1854" s="2">
        <f t="shared" si="227"/>
        <v>9.8502799999999997</v>
      </c>
      <c r="H1854" s="2">
        <f t="shared" si="223"/>
        <v>8.8087000000000053</v>
      </c>
      <c r="I1854" s="2">
        <f t="array" ref="I1854">SUMPRODUCT(B1838:B1857, (ROW(B1838:B1857)-ROW(B1838)+1)) / (20*21/2)</f>
        <v>10.43991904761905</v>
      </c>
      <c r="J1854" s="2">
        <f t="shared" si="226"/>
        <v>10.257302139827138</v>
      </c>
      <c r="K1854" s="2">
        <f t="shared" si="228"/>
        <v>9.9112434318232268</v>
      </c>
    </row>
    <row r="1855" spans="1:11" ht="13.5" x14ac:dyDescent="0.25">
      <c r="A1855" s="3">
        <f>TITRES_STAT!B1858</f>
        <v>44713</v>
      </c>
      <c r="B1855" s="6">
        <f>TITRES_STAT!D1858</f>
        <v>10.717000000000001</v>
      </c>
      <c r="C1855" s="2">
        <f t="shared" si="221"/>
        <v>0</v>
      </c>
      <c r="D1855" s="2">
        <f t="shared" si="222"/>
        <v>10.717000000000001</v>
      </c>
      <c r="E1855" s="2">
        <f t="shared" si="224"/>
        <v>10.524699999999999</v>
      </c>
      <c r="F1855" s="2">
        <f t="shared" si="225"/>
        <v>10.186600000000006</v>
      </c>
      <c r="G1855" s="2">
        <f t="shared" si="227"/>
        <v>9.8755999999999986</v>
      </c>
      <c r="H1855" s="2">
        <f t="shared" si="223"/>
        <v>8.8274950000000061</v>
      </c>
      <c r="I1855" s="2">
        <f t="array" ref="I1855">SUMPRODUCT(B1839:B1858, (ROW(B1839:B1858)-ROW(B1839)+1)) / (20*21/2)</f>
        <v>10.44719523809524</v>
      </c>
      <c r="J1855" s="2">
        <f t="shared" si="226"/>
        <v>10.30108288841503</v>
      </c>
      <c r="K1855" s="2">
        <f t="shared" si="228"/>
        <v>9.9428417286144732</v>
      </c>
    </row>
    <row r="1856" spans="1:11" ht="13.5" x14ac:dyDescent="0.25">
      <c r="A1856" s="3">
        <f>TITRES_STAT!B1859</f>
        <v>44714</v>
      </c>
      <c r="B1856" s="6">
        <f>TITRES_STAT!D1859</f>
        <v>10.553000000000001</v>
      </c>
      <c r="C1856" s="2">
        <f t="shared" si="221"/>
        <v>-0.1639999999999997</v>
      </c>
      <c r="D1856" s="2">
        <f t="shared" si="222"/>
        <v>10.684200000000001</v>
      </c>
      <c r="E1856" s="2">
        <f t="shared" si="224"/>
        <v>10.584099999999999</v>
      </c>
      <c r="F1856" s="2">
        <f t="shared" si="225"/>
        <v>10.218100000000003</v>
      </c>
      <c r="G1856" s="2">
        <f t="shared" si="227"/>
        <v>9.8976399999999973</v>
      </c>
      <c r="H1856" s="2">
        <f t="shared" si="223"/>
        <v>8.8454700000000059</v>
      </c>
      <c r="I1856" s="2">
        <f t="array" ref="I1856">SUMPRODUCT(B1840:B1859, (ROW(B1840:B1859)-ROW(B1840)+1)) / (20*21/2)</f>
        <v>10.452414285714285</v>
      </c>
      <c r="J1856" s="2">
        <f t="shared" si="226"/>
        <v>10.325074994280266</v>
      </c>
      <c r="K1856" s="2">
        <f t="shared" si="228"/>
        <v>9.9667695039629258</v>
      </c>
    </row>
    <row r="1857" spans="1:11" ht="13.5" x14ac:dyDescent="0.25">
      <c r="A1857" s="3">
        <f>TITRES_STAT!B1860</f>
        <v>44715</v>
      </c>
      <c r="B1857" s="6">
        <f>TITRES_STAT!D1860</f>
        <v>10.553000000000001</v>
      </c>
      <c r="C1857" s="2">
        <f t="shared" si="221"/>
        <v>0</v>
      </c>
      <c r="D1857" s="2">
        <f t="shared" si="222"/>
        <v>10.651400000000001</v>
      </c>
      <c r="E1857" s="2">
        <f t="shared" si="224"/>
        <v>10.584099999999999</v>
      </c>
      <c r="F1857" s="2">
        <f t="shared" si="225"/>
        <v>10.249600000000003</v>
      </c>
      <c r="G1857" s="2">
        <f t="shared" si="227"/>
        <v>9.9196799999999978</v>
      </c>
      <c r="H1857" s="2">
        <f t="shared" si="223"/>
        <v>8.8624100000000059</v>
      </c>
      <c r="I1857" s="2">
        <f t="array" ref="I1857">SUMPRODUCT(B1841:B1860, (ROW(B1841:B1860)-ROW(B1841)+1)) / (20*21/2)</f>
        <v>10.462076190476191</v>
      </c>
      <c r="J1857" s="2">
        <f t="shared" si="226"/>
        <v>10.346782137682146</v>
      </c>
      <c r="K1857" s="2">
        <f t="shared" si="228"/>
        <v>9.9897589351800669</v>
      </c>
    </row>
    <row r="1858" spans="1:11" ht="13.5" x14ac:dyDescent="0.25">
      <c r="A1858" s="3">
        <f>TITRES_STAT!B1861</f>
        <v>44718</v>
      </c>
      <c r="B1858" s="6">
        <f>TITRES_STAT!D1861</f>
        <v>10.326000000000001</v>
      </c>
      <c r="C1858" s="2">
        <f t="shared" si="221"/>
        <v>-0.22700000000000031</v>
      </c>
      <c r="D1858" s="2">
        <f t="shared" si="222"/>
        <v>10.573200000000002</v>
      </c>
      <c r="E1858" s="2">
        <f t="shared" si="224"/>
        <v>10.624799999999999</v>
      </c>
      <c r="F1858" s="2">
        <f t="shared" si="225"/>
        <v>10.271200000000002</v>
      </c>
      <c r="G1858" s="2">
        <f t="shared" si="227"/>
        <v>9.937599999999998</v>
      </c>
      <c r="H1858" s="2">
        <f t="shared" si="223"/>
        <v>8.8772500000000054</v>
      </c>
      <c r="I1858" s="2">
        <f t="array" ref="I1858">SUMPRODUCT(B1842:B1861, (ROW(B1842:B1861)-ROW(B1842)+1)) / (20*21/2)</f>
        <v>10.468904761904762</v>
      </c>
      <c r="J1858" s="2">
        <f t="shared" si="226"/>
        <v>10.344802886474323</v>
      </c>
      <c r="K1858" s="2">
        <f t="shared" si="228"/>
        <v>10.002944859290652</v>
      </c>
    </row>
    <row r="1859" spans="1:11" ht="13.5" x14ac:dyDescent="0.25">
      <c r="A1859" s="3">
        <f>TITRES_STAT!B1862</f>
        <v>44719</v>
      </c>
      <c r="B1859" s="6">
        <f>TITRES_STAT!D1862</f>
        <v>10.326000000000001</v>
      </c>
      <c r="C1859" s="2">
        <f t="shared" si="221"/>
        <v>0</v>
      </c>
      <c r="D1859" s="2">
        <f t="shared" si="222"/>
        <v>10.495000000000001</v>
      </c>
      <c r="E1859" s="2">
        <f t="shared" si="224"/>
        <v>10.606</v>
      </c>
      <c r="F1859" s="2">
        <f t="shared" si="225"/>
        <v>10.294550000000001</v>
      </c>
      <c r="G1859" s="2">
        <f t="shared" si="227"/>
        <v>9.9550999999999981</v>
      </c>
      <c r="H1859" s="2">
        <f t="shared" si="223"/>
        <v>8.8920900000000067</v>
      </c>
      <c r="I1859" s="2">
        <f t="array" ref="I1859">SUMPRODUCT(B1843:B1862, (ROW(B1843:B1862)-ROW(B1843)+1)) / (20*21/2)</f>
        <v>10.472900000000001</v>
      </c>
      <c r="J1859" s="2">
        <f t="shared" si="226"/>
        <v>10.343012135381532</v>
      </c>
      <c r="K1859" s="2">
        <f t="shared" si="228"/>
        <v>10.015613688338078</v>
      </c>
    </row>
    <row r="1860" spans="1:11" ht="13.5" x14ac:dyDescent="0.25">
      <c r="A1860" s="3">
        <f>TITRES_STAT!B1863</f>
        <v>44720</v>
      </c>
      <c r="B1860" s="6">
        <f>TITRES_STAT!D1863</f>
        <v>10.396000000000001</v>
      </c>
      <c r="C1860" s="2">
        <f t="shared" ref="C1860:C1923" si="229">B1860-B1859</f>
        <v>7.0000000000000284E-2</v>
      </c>
      <c r="D1860" s="2">
        <f t="shared" si="222"/>
        <v>10.430800000000001</v>
      </c>
      <c r="E1860" s="2">
        <f t="shared" si="224"/>
        <v>10.573899999999998</v>
      </c>
      <c r="F1860" s="2">
        <f t="shared" si="225"/>
        <v>10.324299999999999</v>
      </c>
      <c r="G1860" s="2">
        <f t="shared" si="227"/>
        <v>9.9739999999999966</v>
      </c>
      <c r="H1860" s="2">
        <f t="shared" si="223"/>
        <v>8.9072800000000072</v>
      </c>
      <c r="I1860" s="2">
        <f t="array" ref="I1860">SUMPRODUCT(B1844:B1863, (ROW(B1844:B1863)-ROW(B1844)+1)) / (20*21/2)</f>
        <v>10.47399523809524</v>
      </c>
      <c r="J1860" s="2">
        <f t="shared" si="226"/>
        <v>10.348058598678529</v>
      </c>
      <c r="K1860" s="2">
        <f t="shared" si="228"/>
        <v>10.03053079859933</v>
      </c>
    </row>
    <row r="1861" spans="1:11" ht="13.5" x14ac:dyDescent="0.25">
      <c r="A1861" s="3">
        <f>TITRES_STAT!B1864</f>
        <v>44721</v>
      </c>
      <c r="B1861" s="6">
        <f>TITRES_STAT!D1864</f>
        <v>10.396000000000001</v>
      </c>
      <c r="C1861" s="2">
        <f t="shared" si="229"/>
        <v>0</v>
      </c>
      <c r="D1861" s="2">
        <f t="shared" si="222"/>
        <v>10.3994</v>
      </c>
      <c r="E1861" s="2">
        <f t="shared" si="224"/>
        <v>10.5418</v>
      </c>
      <c r="F1861" s="2">
        <f t="shared" si="225"/>
        <v>10.354050000000001</v>
      </c>
      <c r="G1861" s="2">
        <f t="shared" si="227"/>
        <v>9.9904599999999988</v>
      </c>
      <c r="H1861" s="2">
        <f t="shared" si="223"/>
        <v>8.9224700000000059</v>
      </c>
      <c r="I1861" s="2">
        <f t="array" ref="I1861">SUMPRODUCT(B1845:B1864, (ROW(B1845:B1864)-ROW(B1845)+1)) / (20*21/2)</f>
        <v>10.487142857142858</v>
      </c>
      <c r="J1861" s="2">
        <f t="shared" si="226"/>
        <v>10.35262444642343</v>
      </c>
      <c r="K1861" s="2">
        <f t="shared" si="228"/>
        <v>10.044862924144454</v>
      </c>
    </row>
    <row r="1862" spans="1:11" ht="13.5" x14ac:dyDescent="0.25">
      <c r="A1862" s="3">
        <f>TITRES_STAT!B1865</f>
        <v>44722</v>
      </c>
      <c r="B1862" s="6">
        <f>TITRES_STAT!D1865</f>
        <v>10.396000000000001</v>
      </c>
      <c r="C1862" s="2">
        <f t="shared" si="229"/>
        <v>0</v>
      </c>
      <c r="D1862" s="2">
        <f t="shared" ref="D1862:D1925" si="230">AVERAGE(B1858:B1862)</f>
        <v>10.368</v>
      </c>
      <c r="E1862" s="2">
        <f t="shared" si="224"/>
        <v>10.5097</v>
      </c>
      <c r="F1862" s="2">
        <f t="shared" si="225"/>
        <v>10.384499999999999</v>
      </c>
      <c r="G1862" s="2">
        <f t="shared" si="227"/>
        <v>10.006919999999997</v>
      </c>
      <c r="H1862" s="2">
        <f t="shared" si="223"/>
        <v>8.9376600000000046</v>
      </c>
      <c r="I1862" s="2">
        <f t="array" ref="I1862">SUMPRODUCT(B1846:B1865, (ROW(B1846:B1865)-ROW(B1846)+1)) / (20*21/2)</f>
        <v>10.511842857142858</v>
      </c>
      <c r="J1862" s="2">
        <f t="shared" si="226"/>
        <v>10.356755451525961</v>
      </c>
      <c r="K1862" s="2">
        <f t="shared" si="228"/>
        <v>10.058633005550552</v>
      </c>
    </row>
    <row r="1863" spans="1:11" ht="13.5" x14ac:dyDescent="0.25">
      <c r="A1863" s="3">
        <f>TITRES_STAT!B1866</f>
        <v>44725</v>
      </c>
      <c r="B1863" s="6">
        <f>TITRES_STAT!D1866</f>
        <v>10.396000000000001</v>
      </c>
      <c r="C1863" s="2">
        <f t="shared" si="229"/>
        <v>0</v>
      </c>
      <c r="D1863" s="2">
        <f t="shared" si="230"/>
        <v>10.382000000000001</v>
      </c>
      <c r="E1863" s="2">
        <f t="shared" si="224"/>
        <v>10.477600000000001</v>
      </c>
      <c r="F1863" s="2">
        <f t="shared" si="225"/>
        <v>10.414950000000001</v>
      </c>
      <c r="G1863" s="2">
        <f t="shared" si="227"/>
        <v>10.024819999999998</v>
      </c>
      <c r="H1863" s="2">
        <f t="shared" si="223"/>
        <v>8.9528500000000051</v>
      </c>
      <c r="I1863" s="2">
        <f t="array" ref="I1863">SUMPRODUCT(B1847:B1866, (ROW(B1847:B1866)-ROW(B1847)+1)) / (20*21/2)</f>
        <v>10.532457142857142</v>
      </c>
      <c r="J1863" s="2">
        <f t="shared" si="226"/>
        <v>10.360493027571108</v>
      </c>
      <c r="K1863" s="2">
        <f t="shared" si="228"/>
        <v>10.071863083764256</v>
      </c>
    </row>
    <row r="1864" spans="1:11" ht="13.5" x14ac:dyDescent="0.25">
      <c r="A1864" s="3">
        <f>TITRES_STAT!B1867</f>
        <v>44726</v>
      </c>
      <c r="B1864" s="6">
        <f>TITRES_STAT!D1867</f>
        <v>10.553000000000001</v>
      </c>
      <c r="C1864" s="2">
        <f t="shared" si="229"/>
        <v>0.15700000000000003</v>
      </c>
      <c r="D1864" s="2">
        <f t="shared" si="230"/>
        <v>10.4274</v>
      </c>
      <c r="E1864" s="2">
        <f t="shared" si="224"/>
        <v>10.4612</v>
      </c>
      <c r="F1864" s="2">
        <f t="shared" si="225"/>
        <v>10.449650000000002</v>
      </c>
      <c r="G1864" s="2">
        <f t="shared" si="227"/>
        <v>10.044419999999999</v>
      </c>
      <c r="H1864" s="2">
        <f t="shared" si="223"/>
        <v>8.9688250000000043</v>
      </c>
      <c r="I1864" s="2">
        <f t="array" ref="I1864">SUMPRODUCT(B1848:B1867, (ROW(B1848:B1867)-ROW(B1848)+1)) / (20*21/2)</f>
        <v>10.564357142857144</v>
      </c>
      <c r="J1864" s="2">
        <f t="shared" si="226"/>
        <v>10.37882702494529</v>
      </c>
      <c r="K1864" s="2">
        <f t="shared" si="228"/>
        <v>10.090731198126443</v>
      </c>
    </row>
    <row r="1865" spans="1:11" ht="13.5" x14ac:dyDescent="0.25">
      <c r="A1865" s="3">
        <f>TITRES_STAT!B1868</f>
        <v>44727</v>
      </c>
      <c r="B1865" s="6">
        <f>TITRES_STAT!D1868</f>
        <v>10.709</v>
      </c>
      <c r="C1865" s="2">
        <f t="shared" si="229"/>
        <v>0.15599999999999881</v>
      </c>
      <c r="D1865" s="2">
        <f t="shared" si="230"/>
        <v>10.49</v>
      </c>
      <c r="E1865" s="2">
        <f t="shared" si="224"/>
        <v>10.4604</v>
      </c>
      <c r="F1865" s="2">
        <f t="shared" si="225"/>
        <v>10.492550000000003</v>
      </c>
      <c r="G1865" s="2">
        <f t="shared" si="227"/>
        <v>10.067139999999998</v>
      </c>
      <c r="H1865" s="2">
        <f t="shared" si="223"/>
        <v>8.9855800000000059</v>
      </c>
      <c r="I1865" s="2">
        <f t="array" ref="I1865">SUMPRODUCT(B1849:B1868, (ROW(B1849:B1868)-ROW(B1849)+1)) / (20*21/2)</f>
        <v>10.594771428571429</v>
      </c>
      <c r="J1865" s="2">
        <f t="shared" si="226"/>
        <v>10.410272070188595</v>
      </c>
      <c r="K1865" s="2">
        <f t="shared" si="228"/>
        <v>10.114977033494034</v>
      </c>
    </row>
    <row r="1866" spans="1:11" ht="13.5" x14ac:dyDescent="0.25">
      <c r="A1866" s="3">
        <f>TITRES_STAT!B1869</f>
        <v>44728</v>
      </c>
      <c r="B1866" s="6">
        <f>TITRES_STAT!D1869</f>
        <v>10.709</v>
      </c>
      <c r="C1866" s="2">
        <f t="shared" si="229"/>
        <v>0</v>
      </c>
      <c r="D1866" s="2">
        <f t="shared" si="230"/>
        <v>10.552600000000002</v>
      </c>
      <c r="E1866" s="2">
        <f t="shared" si="224"/>
        <v>10.476000000000001</v>
      </c>
      <c r="F1866" s="2">
        <f t="shared" si="225"/>
        <v>10.530050000000003</v>
      </c>
      <c r="G1866" s="2">
        <f t="shared" si="227"/>
        <v>10.089859999999998</v>
      </c>
      <c r="H1866" s="2">
        <f t="shared" ref="H1866:H1929" si="231">AVERAGE(B1667:B1866)</f>
        <v>9.0023350000000057</v>
      </c>
      <c r="I1866" s="2">
        <f t="array" ref="I1866">SUMPRODUCT(B1850:B1869, (ROW(B1850:B1869)-ROW(B1850)+1)) / (20*21/2)</f>
        <v>10.620680952380951</v>
      </c>
      <c r="J1866" s="2">
        <f t="shared" si="226"/>
        <v>10.438722349218253</v>
      </c>
      <c r="K1866" s="2">
        <f t="shared" si="228"/>
        <v>10.138272051788386</v>
      </c>
    </row>
    <row r="1867" spans="1:11" ht="13.5" x14ac:dyDescent="0.25">
      <c r="A1867" s="3">
        <f>TITRES_STAT!B1870</f>
        <v>44729</v>
      </c>
      <c r="B1867" s="6">
        <f>TITRES_STAT!D1870</f>
        <v>10.865</v>
      </c>
      <c r="C1867" s="2">
        <f t="shared" si="229"/>
        <v>0.15600000000000058</v>
      </c>
      <c r="D1867" s="2">
        <f t="shared" si="230"/>
        <v>10.646400000000002</v>
      </c>
      <c r="E1867" s="2">
        <f t="shared" si="224"/>
        <v>10.507200000000001</v>
      </c>
      <c r="F1867" s="2">
        <f t="shared" si="225"/>
        <v>10.545650000000004</v>
      </c>
      <c r="G1867" s="2">
        <f t="shared" si="227"/>
        <v>10.115839999999999</v>
      </c>
      <c r="H1867" s="2">
        <f t="shared" si="231"/>
        <v>9.0198700000000045</v>
      </c>
      <c r="I1867" s="2">
        <f t="array" ref="I1867">SUMPRODUCT(B1851:B1870, (ROW(B1851:B1870)-ROW(B1851)+1)) / (20*21/2)</f>
        <v>10.615204761904764</v>
      </c>
      <c r="J1867" s="2">
        <f t="shared" si="226"/>
        <v>10.479320220721275</v>
      </c>
      <c r="K1867" s="2">
        <f t="shared" si="228"/>
        <v>10.166771187012371</v>
      </c>
    </row>
    <row r="1868" spans="1:11" ht="13.5" x14ac:dyDescent="0.25">
      <c r="A1868" s="3">
        <f>TITRES_STAT!B1871</f>
        <v>44732</v>
      </c>
      <c r="B1868" s="6">
        <f>TITRES_STAT!D1871</f>
        <v>10.865</v>
      </c>
      <c r="C1868" s="2">
        <f t="shared" si="229"/>
        <v>0</v>
      </c>
      <c r="D1868" s="2">
        <f t="shared" si="230"/>
        <v>10.7402</v>
      </c>
      <c r="E1868" s="2">
        <f t="shared" ref="E1868:E1931" si="232">AVERAGE(B1859:B1868)</f>
        <v>10.5611</v>
      </c>
      <c r="F1868" s="2">
        <f t="shared" si="225"/>
        <v>10.592950000000002</v>
      </c>
      <c r="G1868" s="2">
        <f t="shared" si="227"/>
        <v>10.144400000000001</v>
      </c>
      <c r="H1868" s="2">
        <f t="shared" si="231"/>
        <v>9.037405000000005</v>
      </c>
      <c r="I1868" s="2">
        <f t="array" ref="I1868">SUMPRODUCT(B1852:B1871, (ROW(B1852:B1871)-ROW(B1852)+1)) / (20*21/2)</f>
        <v>10.61717619047619</v>
      </c>
      <c r="J1868" s="2">
        <f t="shared" si="226"/>
        <v>10.516051628271629</v>
      </c>
      <c r="K1868" s="2">
        <f t="shared" si="228"/>
        <v>10.194152709090316</v>
      </c>
    </row>
    <row r="1869" spans="1:11" ht="13.5" x14ac:dyDescent="0.25">
      <c r="A1869" s="3">
        <f>TITRES_STAT!B1872</f>
        <v>44733</v>
      </c>
      <c r="B1869" s="6">
        <f>TITRES_STAT!D1872</f>
        <v>10.865</v>
      </c>
      <c r="C1869" s="2">
        <f t="shared" si="229"/>
        <v>0</v>
      </c>
      <c r="D1869" s="2">
        <f t="shared" si="230"/>
        <v>10.802600000000002</v>
      </c>
      <c r="E1869" s="2">
        <f t="shared" si="232"/>
        <v>10.614999999999998</v>
      </c>
      <c r="F1869" s="2">
        <f t="shared" si="225"/>
        <v>10.610500000000002</v>
      </c>
      <c r="G1869" s="2">
        <f t="shared" si="227"/>
        <v>10.16882</v>
      </c>
      <c r="H1869" s="2">
        <f t="shared" si="231"/>
        <v>9.054225000000006</v>
      </c>
      <c r="I1869" s="2">
        <f t="array" ref="I1869">SUMPRODUCT(B1853:B1872, (ROW(B1853:B1872)-ROW(B1853)+1)) / (20*21/2)</f>
        <v>10.61292857142857</v>
      </c>
      <c r="J1869" s="2">
        <f t="shared" si="226"/>
        <v>10.549284806531473</v>
      </c>
      <c r="K1869" s="2">
        <f t="shared" si="228"/>
        <v>10.220460445988735</v>
      </c>
    </row>
    <row r="1870" spans="1:11" ht="13.5" x14ac:dyDescent="0.25">
      <c r="A1870" s="3">
        <f>TITRES_STAT!B1873</f>
        <v>44734</v>
      </c>
      <c r="B1870" s="6">
        <f>TITRES_STAT!D1873</f>
        <v>10.553000000000001</v>
      </c>
      <c r="C1870" s="2">
        <f t="shared" si="229"/>
        <v>-0.31199999999999939</v>
      </c>
      <c r="D1870" s="2">
        <f t="shared" si="230"/>
        <v>10.7714</v>
      </c>
      <c r="E1870" s="2">
        <f t="shared" si="232"/>
        <v>10.630699999999999</v>
      </c>
      <c r="F1870" s="2">
        <f t="shared" si="225"/>
        <v>10.602300000000001</v>
      </c>
      <c r="G1870" s="2">
        <f t="shared" si="227"/>
        <v>10.187000000000001</v>
      </c>
      <c r="H1870" s="2">
        <f t="shared" si="231"/>
        <v>9.0694850000000073</v>
      </c>
      <c r="I1870" s="2">
        <f t="array" ref="I1870">SUMPRODUCT(B1854:B1873, (ROW(B1854:B1873)-ROW(B1854)+1)) / (20*21/2)</f>
        <v>10.609461904761906</v>
      </c>
      <c r="J1870" s="2">
        <f t="shared" si="226"/>
        <v>10.549638634480857</v>
      </c>
      <c r="K1870" s="2">
        <f t="shared" si="228"/>
        <v>10.233501212812707</v>
      </c>
    </row>
    <row r="1871" spans="1:11" ht="13.5" x14ac:dyDescent="0.25">
      <c r="A1871" s="3">
        <f>TITRES_STAT!B1874</f>
        <v>44735</v>
      </c>
      <c r="B1871" s="6">
        <f>TITRES_STAT!D1874</f>
        <v>10.622999999999999</v>
      </c>
      <c r="C1871" s="2">
        <f t="shared" si="229"/>
        <v>6.9999999999998508E-2</v>
      </c>
      <c r="D1871" s="2">
        <f t="shared" si="230"/>
        <v>10.754199999999999</v>
      </c>
      <c r="E1871" s="2">
        <f t="shared" si="232"/>
        <v>10.653400000000001</v>
      </c>
      <c r="F1871" s="2">
        <f t="shared" si="225"/>
        <v>10.597600000000002</v>
      </c>
      <c r="G1871" s="2">
        <f t="shared" si="227"/>
        <v>10.20086</v>
      </c>
      <c r="H1871" s="2">
        <f t="shared" si="231"/>
        <v>9.0850950000000061</v>
      </c>
      <c r="I1871" s="2">
        <f t="array" ref="I1871">SUMPRODUCT(B1855:B1874, (ROW(B1855:B1874)-ROW(B1855)+1)) / (20*21/2)</f>
        <v>10.606776190476189</v>
      </c>
      <c r="J1871" s="2">
        <f t="shared" si="226"/>
        <v>10.556625431196967</v>
      </c>
      <c r="K1871" s="2">
        <f t="shared" si="228"/>
        <v>10.248775675055345</v>
      </c>
    </row>
    <row r="1872" spans="1:11" ht="13.5" x14ac:dyDescent="0.25">
      <c r="A1872" s="3">
        <f>TITRES_STAT!B1875</f>
        <v>44736</v>
      </c>
      <c r="B1872" s="6">
        <f>TITRES_STAT!D1875</f>
        <v>10.553000000000001</v>
      </c>
      <c r="C1872" s="2">
        <f t="shared" si="229"/>
        <v>-6.9999999999998508E-2</v>
      </c>
      <c r="D1872" s="2">
        <f t="shared" si="230"/>
        <v>10.691800000000001</v>
      </c>
      <c r="E1872" s="2">
        <f t="shared" si="232"/>
        <v>10.6691</v>
      </c>
      <c r="F1872" s="2">
        <f t="shared" si="225"/>
        <v>10.589400000000001</v>
      </c>
      <c r="G1872" s="2">
        <f t="shared" si="227"/>
        <v>10.222600000000002</v>
      </c>
      <c r="H1872" s="2">
        <f t="shared" si="231"/>
        <v>9.1003550000000057</v>
      </c>
      <c r="I1872" s="2">
        <f t="array" ref="I1872">SUMPRODUCT(B1856:B1875, (ROW(B1856:B1875)-ROW(B1856)+1)) / (20*21/2)</f>
        <v>10.604871428571432</v>
      </c>
      <c r="J1872" s="2">
        <f t="shared" si="226"/>
        <v>10.556280152035351</v>
      </c>
      <c r="K1872" s="2">
        <f t="shared" si="228"/>
        <v>10.26070604073945</v>
      </c>
    </row>
    <row r="1873" spans="1:11" ht="13.5" x14ac:dyDescent="0.25">
      <c r="A1873" s="3">
        <f>TITRES_STAT!B1876</f>
        <v>44739</v>
      </c>
      <c r="B1873" s="6">
        <f>TITRES_STAT!D1876</f>
        <v>10.553000000000001</v>
      </c>
      <c r="C1873" s="2">
        <f t="shared" si="229"/>
        <v>0</v>
      </c>
      <c r="D1873" s="2">
        <f t="shared" si="230"/>
        <v>10.629399999999999</v>
      </c>
      <c r="E1873" s="2">
        <f t="shared" si="232"/>
        <v>10.684799999999999</v>
      </c>
      <c r="F1873" s="2">
        <f t="shared" si="225"/>
        <v>10.581200000000001</v>
      </c>
      <c r="G1873" s="2">
        <f t="shared" si="227"/>
        <v>10.2372</v>
      </c>
      <c r="H1873" s="2">
        <f t="shared" si="231"/>
        <v>9.1156150000000071</v>
      </c>
      <c r="I1873" s="2">
        <f t="array" ref="I1873">SUMPRODUCT(B1857:B1876, (ROW(B1857:B1876)-ROW(B1857)+1)) / (20*21/2)</f>
        <v>10.633461904761905</v>
      </c>
      <c r="J1873" s="2">
        <f t="shared" si="226"/>
        <v>10.555967756603414</v>
      </c>
      <c r="K1873" s="2">
        <f t="shared" si="228"/>
        <v>10.272168548945746</v>
      </c>
    </row>
    <row r="1874" spans="1:11" ht="13.5" x14ac:dyDescent="0.25">
      <c r="A1874" s="3">
        <f>TITRES_STAT!B1877</f>
        <v>44740</v>
      </c>
      <c r="B1874" s="6">
        <f>TITRES_STAT!D1877</f>
        <v>10.553000000000001</v>
      </c>
      <c r="C1874" s="2">
        <f t="shared" si="229"/>
        <v>0</v>
      </c>
      <c r="D1874" s="2">
        <f t="shared" si="230"/>
        <v>10.567000000000002</v>
      </c>
      <c r="E1874" s="2">
        <f t="shared" si="232"/>
        <v>10.684799999999999</v>
      </c>
      <c r="F1874" s="2">
        <f t="shared" si="225"/>
        <v>10.573</v>
      </c>
      <c r="G1874" s="2">
        <f t="shared" si="227"/>
        <v>10.251800000000003</v>
      </c>
      <c r="H1874" s="2">
        <f t="shared" si="231"/>
        <v>9.1308750000000085</v>
      </c>
      <c r="I1874" s="2">
        <f t="array" ref="I1874">SUMPRODUCT(B1858:B1877, (ROW(B1858:B1877)-ROW(B1858)+1)) / (20*21/2)</f>
        <v>10.660566666666666</v>
      </c>
      <c r="J1874" s="2">
        <f t="shared" si="226"/>
        <v>10.555685113117375</v>
      </c>
      <c r="K1874" s="2">
        <f t="shared" si="228"/>
        <v>10.283181547026306</v>
      </c>
    </row>
    <row r="1875" spans="1:11" ht="13.5" x14ac:dyDescent="0.25">
      <c r="A1875" s="3">
        <f>TITRES_STAT!B1878</f>
        <v>44741</v>
      </c>
      <c r="B1875" s="6">
        <f>TITRES_STAT!D1878</f>
        <v>10.553000000000001</v>
      </c>
      <c r="C1875" s="2">
        <f t="shared" si="229"/>
        <v>0</v>
      </c>
      <c r="D1875" s="2">
        <f t="shared" si="230"/>
        <v>10.567000000000002</v>
      </c>
      <c r="E1875" s="2">
        <f t="shared" si="232"/>
        <v>10.6692</v>
      </c>
      <c r="F1875" s="2">
        <f t="shared" si="225"/>
        <v>10.5648</v>
      </c>
      <c r="G1875" s="2">
        <f t="shared" si="227"/>
        <v>10.265680000000001</v>
      </c>
      <c r="H1875" s="2">
        <f t="shared" si="231"/>
        <v>9.1461350000000081</v>
      </c>
      <c r="I1875" s="2">
        <f t="array" ref="I1875">SUMPRODUCT(B1859:B1878, (ROW(B1859:B1878)-ROW(B1859)+1)) / (20*21/2)</f>
        <v>10.656471428571429</v>
      </c>
      <c r="J1875" s="2">
        <f t="shared" si="226"/>
        <v>10.555429388058579</v>
      </c>
      <c r="K1875" s="2">
        <f t="shared" si="228"/>
        <v>10.293762662829197</v>
      </c>
    </row>
    <row r="1876" spans="1:11" ht="13.5" x14ac:dyDescent="0.25">
      <c r="A1876" s="3">
        <f>TITRES_STAT!B1879</f>
        <v>44742</v>
      </c>
      <c r="B1876" s="6">
        <f>TITRES_STAT!D1879</f>
        <v>10.865</v>
      </c>
      <c r="C1876" s="2">
        <f t="shared" si="229"/>
        <v>0.31199999999999939</v>
      </c>
      <c r="D1876" s="2">
        <f t="shared" si="230"/>
        <v>10.615400000000001</v>
      </c>
      <c r="E1876" s="2">
        <f t="shared" si="232"/>
        <v>10.684799999999999</v>
      </c>
      <c r="F1876" s="2">
        <f t="shared" ref="F1876:F1939" si="233">AVERAGE(B1857:B1876)</f>
        <v>10.580399999999999</v>
      </c>
      <c r="G1876" s="2">
        <f t="shared" si="227"/>
        <v>10.288660000000002</v>
      </c>
      <c r="H1876" s="2">
        <f t="shared" si="231"/>
        <v>9.1629550000000091</v>
      </c>
      <c r="I1876" s="2">
        <f t="array" ref="I1876">SUMPRODUCT(B1860:B1879, (ROW(B1860:B1879)-ROW(B1860)+1)) / (20*21/2)</f>
        <v>10.677295238095239</v>
      </c>
      <c r="J1876" s="2">
        <f t="shared" si="226"/>
        <v>10.584912303481572</v>
      </c>
      <c r="K1876" s="2">
        <f t="shared" si="228"/>
        <v>10.316164127031973</v>
      </c>
    </row>
    <row r="1877" spans="1:11" ht="13.5" x14ac:dyDescent="0.25">
      <c r="A1877" s="3">
        <f>TITRES_STAT!B1880</f>
        <v>44743</v>
      </c>
      <c r="B1877" s="6">
        <f>TITRES_STAT!D1880</f>
        <v>10.865</v>
      </c>
      <c r="C1877" s="2">
        <f t="shared" si="229"/>
        <v>0</v>
      </c>
      <c r="D1877" s="2">
        <f t="shared" si="230"/>
        <v>10.677800000000001</v>
      </c>
      <c r="E1877" s="2">
        <f t="shared" si="232"/>
        <v>10.684799999999999</v>
      </c>
      <c r="F1877" s="2">
        <f t="shared" si="233"/>
        <v>10.596</v>
      </c>
      <c r="G1877" s="2">
        <f t="shared" si="227"/>
        <v>10.313080000000003</v>
      </c>
      <c r="H1877" s="2">
        <f t="shared" si="231"/>
        <v>9.1776300000000113</v>
      </c>
      <c r="I1877" s="2">
        <f t="array" ref="I1877">SUMPRODUCT(B1861:B1880, (ROW(B1861:B1880)-ROW(B1861)+1)) / (20*21/2)</f>
        <v>10.67345238095238</v>
      </c>
      <c r="J1877" s="2">
        <f t="shared" ref="J1877:J1940" si="234">$J$4*B1877+J1876*(1-$J$4)</f>
        <v>10.611587322197611</v>
      </c>
      <c r="K1877" s="2">
        <f t="shared" si="228"/>
        <v>10.337687102442484</v>
      </c>
    </row>
    <row r="1878" spans="1:11" ht="13.5" x14ac:dyDescent="0.25">
      <c r="A1878" s="3">
        <f>TITRES_STAT!B1881</f>
        <v>44746</v>
      </c>
      <c r="B1878" s="6">
        <f>TITRES_STAT!D1881</f>
        <v>10.553000000000001</v>
      </c>
      <c r="C1878" s="2">
        <f t="shared" si="229"/>
        <v>-0.31199999999999939</v>
      </c>
      <c r="D1878" s="2">
        <f t="shared" si="230"/>
        <v>10.677800000000001</v>
      </c>
      <c r="E1878" s="2">
        <f t="shared" si="232"/>
        <v>10.653599999999997</v>
      </c>
      <c r="F1878" s="2">
        <f t="shared" si="233"/>
        <v>10.60735</v>
      </c>
      <c r="G1878" s="2">
        <f t="shared" si="227"/>
        <v>10.333980000000004</v>
      </c>
      <c r="H1878" s="2">
        <f t="shared" si="231"/>
        <v>9.191105000000011</v>
      </c>
      <c r="I1878" s="2">
        <f t="array" ref="I1878">SUMPRODUCT(B1862:B1881, (ROW(B1862:B1881)-ROW(B1862)+1)) / (20*21/2)</f>
        <v>10.683533333333333</v>
      </c>
      <c r="J1878" s="2">
        <f t="shared" si="234"/>
        <v>10.606007577226411</v>
      </c>
      <c r="K1878" s="2">
        <f t="shared" si="228"/>
        <v>10.346130745483956</v>
      </c>
    </row>
    <row r="1879" spans="1:11" ht="13.5" x14ac:dyDescent="0.25">
      <c r="A1879" s="3">
        <f>TITRES_STAT!B1882</f>
        <v>44747</v>
      </c>
      <c r="B1879" s="6">
        <f>TITRES_STAT!D1882</f>
        <v>10.826000000000001</v>
      </c>
      <c r="C1879" s="2">
        <f t="shared" si="229"/>
        <v>0.27299999999999969</v>
      </c>
      <c r="D1879" s="2">
        <f t="shared" si="230"/>
        <v>10.7324</v>
      </c>
      <c r="E1879" s="2">
        <f t="shared" si="232"/>
        <v>10.649699999999999</v>
      </c>
      <c r="F1879" s="2">
        <f t="shared" si="233"/>
        <v>10.632349999999999</v>
      </c>
      <c r="G1879" s="2">
        <f t="shared" si="227"/>
        <v>10.356180000000004</v>
      </c>
      <c r="H1879" s="2">
        <f t="shared" si="231"/>
        <v>9.2024450000000115</v>
      </c>
      <c r="I1879" s="2">
        <f t="array" ref="I1879">SUMPRODUCT(B1863:B1882, (ROW(B1863:B1882)-ROW(B1863)+1)) / (20*21/2)</f>
        <v>10.699366666666666</v>
      </c>
      <c r="J1879" s="2">
        <f t="shared" si="234"/>
        <v>10.626959236538182</v>
      </c>
      <c r="K1879" s="2">
        <f t="shared" si="228"/>
        <v>10.364949147621841</v>
      </c>
    </row>
    <row r="1880" spans="1:11" ht="13.5" x14ac:dyDescent="0.25">
      <c r="A1880" s="3">
        <f>TITRES_STAT!B1883</f>
        <v>44748</v>
      </c>
      <c r="B1880" s="6">
        <f>TITRES_STAT!D1883</f>
        <v>10.592000000000001</v>
      </c>
      <c r="C1880" s="2">
        <f t="shared" si="229"/>
        <v>-0.23399999999999999</v>
      </c>
      <c r="D1880" s="2">
        <f t="shared" si="230"/>
        <v>10.7402</v>
      </c>
      <c r="E1880" s="2">
        <f t="shared" si="232"/>
        <v>10.653600000000001</v>
      </c>
      <c r="F1880" s="2">
        <f t="shared" si="233"/>
        <v>10.642150000000001</v>
      </c>
      <c r="G1880" s="2">
        <f t="shared" si="227"/>
        <v>10.368000000000006</v>
      </c>
      <c r="H1880" s="2">
        <f t="shared" si="231"/>
        <v>9.2134350000000111</v>
      </c>
      <c r="I1880" s="2">
        <f t="array" ref="I1880">SUMPRODUCT(B1864:B1883, (ROW(B1864:B1883)-ROW(B1864)+1)) / (20*21/2)</f>
        <v>10.713152380952382</v>
      </c>
      <c r="J1880" s="2">
        <f t="shared" si="234"/>
        <v>10.623629785439308</v>
      </c>
      <c r="K1880" s="2">
        <f t="shared" si="228"/>
        <v>10.373853102617064</v>
      </c>
    </row>
    <row r="1881" spans="1:11" ht="13.5" x14ac:dyDescent="0.25">
      <c r="A1881" s="3">
        <f>TITRES_STAT!B1884</f>
        <v>44749</v>
      </c>
      <c r="B1881" s="6">
        <f>TITRES_STAT!D1884</f>
        <v>10.747999999999999</v>
      </c>
      <c r="C1881" s="2">
        <f t="shared" si="229"/>
        <v>0.15599999999999881</v>
      </c>
      <c r="D1881" s="2">
        <f t="shared" si="230"/>
        <v>10.716799999999999</v>
      </c>
      <c r="E1881" s="2">
        <f t="shared" si="232"/>
        <v>10.6661</v>
      </c>
      <c r="F1881" s="2">
        <f t="shared" si="233"/>
        <v>10.659750000000001</v>
      </c>
      <c r="G1881" s="2">
        <f t="shared" si="227"/>
        <v>10.386220000000005</v>
      </c>
      <c r="H1881" s="2">
        <f t="shared" si="231"/>
        <v>9.2252050000000114</v>
      </c>
      <c r="I1881" s="2">
        <f t="array" ref="I1881">SUMPRODUCT(B1865:B1884, (ROW(B1865:B1884)-ROW(B1865)+1)) / (20*21/2)</f>
        <v>10.702604761904762</v>
      </c>
      <c r="J1881" s="2">
        <f t="shared" si="234"/>
        <v>10.63547456777842</v>
      </c>
      <c r="K1881" s="2">
        <f t="shared" si="228"/>
        <v>10.388525529965415</v>
      </c>
    </row>
    <row r="1882" spans="1:11" ht="13.5" x14ac:dyDescent="0.25">
      <c r="A1882" s="3">
        <f>TITRES_STAT!B1885</f>
        <v>44750</v>
      </c>
      <c r="B1882" s="6">
        <f>TITRES_STAT!D1885</f>
        <v>10.826000000000001</v>
      </c>
      <c r="C1882" s="2">
        <f t="shared" si="229"/>
        <v>7.800000000000118E-2</v>
      </c>
      <c r="D1882" s="2">
        <f t="shared" si="230"/>
        <v>10.709</v>
      </c>
      <c r="E1882" s="2">
        <f t="shared" si="232"/>
        <v>10.6934</v>
      </c>
      <c r="F1882" s="2">
        <f t="shared" si="233"/>
        <v>10.68125</v>
      </c>
      <c r="G1882" s="2">
        <f t="shared" si="227"/>
        <v>10.402860000000006</v>
      </c>
      <c r="H1882" s="2">
        <f t="shared" si="231"/>
        <v>9.2387600000000116</v>
      </c>
      <c r="I1882" s="2">
        <f t="array" ref="I1882">SUMPRODUCT(B1866:B1885, (ROW(B1866:B1885)-ROW(B1866)+1)) / (20*21/2)</f>
        <v>10.710442857142858</v>
      </c>
      <c r="J1882" s="2">
        <f t="shared" si="234"/>
        <v>10.65361984703762</v>
      </c>
      <c r="K1882" s="2">
        <f t="shared" si="228"/>
        <v>10.405681391535399</v>
      </c>
    </row>
    <row r="1883" spans="1:11" ht="13.5" x14ac:dyDescent="0.25">
      <c r="A1883" s="3">
        <f>TITRES_STAT!B1886</f>
        <v>44753</v>
      </c>
      <c r="B1883" s="6">
        <f>TITRES_STAT!D1886</f>
        <v>10.826000000000001</v>
      </c>
      <c r="C1883" s="2">
        <f t="shared" si="229"/>
        <v>0</v>
      </c>
      <c r="D1883" s="2">
        <f t="shared" si="230"/>
        <v>10.7636</v>
      </c>
      <c r="E1883" s="2">
        <f t="shared" si="232"/>
        <v>10.720699999999999</v>
      </c>
      <c r="F1883" s="2">
        <f t="shared" si="233"/>
        <v>10.702749999999998</v>
      </c>
      <c r="G1883" s="2">
        <f t="shared" si="227"/>
        <v>10.419500000000003</v>
      </c>
      <c r="H1883" s="2">
        <f t="shared" si="231"/>
        <v>9.2518150000000112</v>
      </c>
      <c r="I1883" s="2">
        <f t="array" ref="I1883">SUMPRODUCT(B1867:B1886, (ROW(B1867:B1886)-ROW(B1867)+1)) / (20*21/2)</f>
        <v>10.716385714285714</v>
      </c>
      <c r="J1883" s="2">
        <f t="shared" si="234"/>
        <v>10.670037004462609</v>
      </c>
      <c r="K1883" s="2">
        <f t="shared" si="228"/>
        <v>10.422164474220287</v>
      </c>
    </row>
    <row r="1884" spans="1:11" ht="13.5" x14ac:dyDescent="0.25">
      <c r="A1884" s="3">
        <f>TITRES_STAT!B1887</f>
        <v>44754</v>
      </c>
      <c r="B1884" s="6">
        <f>TITRES_STAT!D1887</f>
        <v>10.592000000000001</v>
      </c>
      <c r="C1884" s="2">
        <f t="shared" si="229"/>
        <v>-0.23399999999999999</v>
      </c>
      <c r="D1884" s="2">
        <f t="shared" si="230"/>
        <v>10.716799999999999</v>
      </c>
      <c r="E1884" s="2">
        <f t="shared" si="232"/>
        <v>10.724599999999999</v>
      </c>
      <c r="F1884" s="2">
        <f t="shared" si="233"/>
        <v>10.704699999999999</v>
      </c>
      <c r="G1884" s="2">
        <f t="shared" si="227"/>
        <v>10.432880000000004</v>
      </c>
      <c r="H1884" s="2">
        <f t="shared" si="231"/>
        <v>9.2642350000000118</v>
      </c>
      <c r="I1884" s="2">
        <f t="array" ref="I1884">SUMPRODUCT(B1868:B1887, (ROW(B1868:B1887)-ROW(B1868)+1)) / (20*21/2)</f>
        <v>10.722795238095237</v>
      </c>
      <c r="J1884" s="2">
        <f t="shared" si="234"/>
        <v>10.662604908799503</v>
      </c>
      <c r="K1884" s="2">
        <f t="shared" si="228"/>
        <v>10.42882469091753</v>
      </c>
    </row>
    <row r="1885" spans="1:11" ht="13.5" x14ac:dyDescent="0.25">
      <c r="A1885" s="3">
        <f>TITRES_STAT!B1888</f>
        <v>44755</v>
      </c>
      <c r="B1885" s="6">
        <f>TITRES_STAT!D1888</f>
        <v>10.787000000000001</v>
      </c>
      <c r="C1885" s="2">
        <f t="shared" si="229"/>
        <v>0.19500000000000028</v>
      </c>
      <c r="D1885" s="2">
        <f t="shared" si="230"/>
        <v>10.755799999999999</v>
      </c>
      <c r="E1885" s="2">
        <f t="shared" si="232"/>
        <v>10.748000000000001</v>
      </c>
      <c r="F1885" s="2">
        <f t="shared" si="233"/>
        <v>10.708600000000001</v>
      </c>
      <c r="G1885" s="2">
        <f t="shared" si="227"/>
        <v>10.450160000000004</v>
      </c>
      <c r="H1885" s="2">
        <f t="shared" si="231"/>
        <v>9.2776300000000109</v>
      </c>
      <c r="I1885" s="2">
        <f t="array" ref="I1885">SUMPRODUCT(B1869:B1888, (ROW(B1869:B1888)-ROW(B1869)+1)) / (20*21/2)</f>
        <v>10.728852380952381</v>
      </c>
      <c r="J1885" s="2">
        <f t="shared" si="234"/>
        <v>10.674452060342407</v>
      </c>
      <c r="K1885" s="2">
        <f t="shared" si="228"/>
        <v>10.442870781469784</v>
      </c>
    </row>
    <row r="1886" spans="1:11" ht="13.5" x14ac:dyDescent="0.25">
      <c r="A1886" s="3">
        <f>TITRES_STAT!B1889</f>
        <v>44756</v>
      </c>
      <c r="B1886" s="6">
        <f>TITRES_STAT!D1889</f>
        <v>10.771000000000001</v>
      </c>
      <c r="C1886" s="2">
        <f t="shared" si="229"/>
        <v>-1.6000000000000014E-2</v>
      </c>
      <c r="D1886" s="2">
        <f t="shared" si="230"/>
        <v>10.760400000000001</v>
      </c>
      <c r="E1886" s="2">
        <f t="shared" si="232"/>
        <v>10.7386</v>
      </c>
      <c r="F1886" s="2">
        <f t="shared" si="233"/>
        <v>10.711699999999999</v>
      </c>
      <c r="G1886" s="2">
        <f t="shared" si="227"/>
        <v>10.467120000000001</v>
      </c>
      <c r="H1886" s="2">
        <f t="shared" si="231"/>
        <v>9.2909450000000113</v>
      </c>
      <c r="I1886" s="2">
        <f t="array" ref="I1886">SUMPRODUCT(B1870:B1889, (ROW(B1870:B1889)-ROW(B1870)+1)) / (20*21/2)</f>
        <v>10.739166666666666</v>
      </c>
      <c r="J1886" s="2">
        <f t="shared" si="234"/>
        <v>10.683647102214559</v>
      </c>
      <c r="K1886" s="2">
        <f t="shared" si="228"/>
        <v>10.455738593961165</v>
      </c>
    </row>
    <row r="1887" spans="1:11" ht="13.5" x14ac:dyDescent="0.25">
      <c r="A1887" s="3">
        <f>TITRES_STAT!B1890</f>
        <v>44757</v>
      </c>
      <c r="B1887" s="6">
        <f>TITRES_STAT!D1890</f>
        <v>10.779</v>
      </c>
      <c r="C1887" s="2">
        <f t="shared" si="229"/>
        <v>7.9999999999991189E-3</v>
      </c>
      <c r="D1887" s="2">
        <f t="shared" si="230"/>
        <v>10.750999999999999</v>
      </c>
      <c r="E1887" s="2">
        <f t="shared" si="232"/>
        <v>10.73</v>
      </c>
      <c r="F1887" s="2">
        <f t="shared" si="233"/>
        <v>10.707399999999998</v>
      </c>
      <c r="G1887" s="2">
        <f t="shared" si="227"/>
        <v>10.484240000000002</v>
      </c>
      <c r="H1887" s="2">
        <f t="shared" si="231"/>
        <v>9.3043000000000102</v>
      </c>
      <c r="I1887" s="2">
        <f t="array" ref="I1887">SUMPRODUCT(B1871:B1890, (ROW(B1871:B1890)-ROW(B1871)+1)) / (20*21/2)</f>
        <v>10.745928571428571</v>
      </c>
      <c r="J1887" s="2">
        <f t="shared" si="234"/>
        <v>10.692728330575077</v>
      </c>
      <c r="K1887" s="2">
        <f t="shared" si="228"/>
        <v>10.468415511845041</v>
      </c>
    </row>
    <row r="1888" spans="1:11" ht="13.5" x14ac:dyDescent="0.25">
      <c r="A1888" s="3">
        <f>TITRES_STAT!B1891</f>
        <v>44760</v>
      </c>
      <c r="B1888" s="6">
        <f>TITRES_STAT!D1891</f>
        <v>10.771000000000001</v>
      </c>
      <c r="C1888" s="2">
        <f t="shared" si="229"/>
        <v>-7.9999999999991189E-3</v>
      </c>
      <c r="D1888" s="2">
        <f t="shared" si="230"/>
        <v>10.74</v>
      </c>
      <c r="E1888" s="2">
        <f t="shared" si="232"/>
        <v>10.751799999999999</v>
      </c>
      <c r="F1888" s="2">
        <f t="shared" si="233"/>
        <v>10.702699999999998</v>
      </c>
      <c r="G1888" s="2">
        <f t="shared" si="227"/>
        <v>10.501780000000002</v>
      </c>
      <c r="H1888" s="2">
        <f t="shared" si="231"/>
        <v>9.3161850000000115</v>
      </c>
      <c r="I1888" s="2">
        <f t="array" ref="I1888">SUMPRODUCT(B1872:B1891, (ROW(B1872:B1891)-ROW(B1872)+1)) / (20*21/2)</f>
        <v>10.751652380952383</v>
      </c>
      <c r="J1888" s="2">
        <f t="shared" si="234"/>
        <v>10.700182775282213</v>
      </c>
      <c r="K1888" s="2">
        <f t="shared" si="228"/>
        <v>10.48028157020406</v>
      </c>
    </row>
    <row r="1889" spans="1:11" ht="13.5" x14ac:dyDescent="0.25">
      <c r="A1889" s="3">
        <f>TITRES_STAT!B1892</f>
        <v>44761</v>
      </c>
      <c r="B1889" s="6">
        <f>TITRES_STAT!D1892</f>
        <v>10.811</v>
      </c>
      <c r="C1889" s="2">
        <f t="shared" si="229"/>
        <v>3.9999999999999147E-2</v>
      </c>
      <c r="D1889" s="2">
        <f t="shared" si="230"/>
        <v>10.783800000000001</v>
      </c>
      <c r="E1889" s="2">
        <f t="shared" si="232"/>
        <v>10.750299999999999</v>
      </c>
      <c r="F1889" s="2">
        <f t="shared" si="233"/>
        <v>10.700000000000001</v>
      </c>
      <c r="G1889" s="2">
        <f t="shared" si="227"/>
        <v>10.520820000000004</v>
      </c>
      <c r="H1889" s="2">
        <f t="shared" si="231"/>
        <v>9.3282700000000105</v>
      </c>
      <c r="I1889" s="2">
        <f t="array" ref="I1889">SUMPRODUCT(B1873:B1892, (ROW(B1873:B1892)-ROW(B1873)+1)) / (20*21/2)</f>
        <v>10.75667142857143</v>
      </c>
      <c r="J1889" s="2">
        <f t="shared" si="234"/>
        <v>10.710736796683907</v>
      </c>
      <c r="K1889" s="2">
        <f t="shared" si="228"/>
        <v>10.493250920392137</v>
      </c>
    </row>
    <row r="1890" spans="1:11" ht="13.5" x14ac:dyDescent="0.25">
      <c r="A1890" s="3">
        <f>TITRES_STAT!B1893</f>
        <v>44762</v>
      </c>
      <c r="B1890" s="6">
        <f>TITRES_STAT!D1893</f>
        <v>10.771000000000001</v>
      </c>
      <c r="C1890" s="2">
        <f t="shared" si="229"/>
        <v>-3.9999999999999147E-2</v>
      </c>
      <c r="D1890" s="2">
        <f t="shared" si="230"/>
        <v>10.7806</v>
      </c>
      <c r="E1890" s="2">
        <f t="shared" si="232"/>
        <v>10.7682</v>
      </c>
      <c r="F1890" s="2">
        <f t="shared" si="233"/>
        <v>10.710900000000001</v>
      </c>
      <c r="G1890" s="2">
        <f t="shared" si="227"/>
        <v>10.540220000000001</v>
      </c>
      <c r="H1890" s="2">
        <f t="shared" si="231"/>
        <v>9.34015500000001</v>
      </c>
      <c r="I1890" s="2">
        <f t="array" ref="I1890">SUMPRODUCT(B1874:B1893, (ROW(B1874:B1893)-ROW(B1874)+1)) / (20*21/2)</f>
        <v>10.754747619047619</v>
      </c>
      <c r="J1890" s="2">
        <f t="shared" si="234"/>
        <v>10.716476149380679</v>
      </c>
      <c r="K1890" s="2">
        <f t="shared" si="228"/>
        <v>10.504143041161074</v>
      </c>
    </row>
    <row r="1891" spans="1:11" ht="13.5" x14ac:dyDescent="0.25">
      <c r="A1891" s="3">
        <f>TITRES_STAT!B1894</f>
        <v>44763</v>
      </c>
      <c r="B1891" s="6">
        <f>TITRES_STAT!D1894</f>
        <v>10.771000000000001</v>
      </c>
      <c r="C1891" s="2">
        <f t="shared" si="229"/>
        <v>0</v>
      </c>
      <c r="D1891" s="2">
        <f t="shared" si="230"/>
        <v>10.780600000000002</v>
      </c>
      <c r="E1891" s="2">
        <f t="shared" si="232"/>
        <v>10.770500000000002</v>
      </c>
      <c r="F1891" s="2">
        <f t="shared" si="233"/>
        <v>10.718300000000003</v>
      </c>
      <c r="G1891" s="2">
        <f t="shared" si="227"/>
        <v>10.559620000000001</v>
      </c>
      <c r="H1891" s="2">
        <f t="shared" si="231"/>
        <v>9.3520400000000095</v>
      </c>
      <c r="I1891" s="2">
        <f t="array" ref="I1891">SUMPRODUCT(B1875:B1894, (ROW(B1875:B1894)-ROW(B1875)+1)) / (20*21/2)</f>
        <v>10.752080952380952</v>
      </c>
      <c r="J1891" s="2">
        <f t="shared" si="234"/>
        <v>10.721668897058709</v>
      </c>
      <c r="K1891" s="2">
        <f t="shared" si="228"/>
        <v>10.514608019939072</v>
      </c>
    </row>
    <row r="1892" spans="1:11" ht="13.5" x14ac:dyDescent="0.25">
      <c r="A1892" s="3">
        <f>TITRES_STAT!B1895</f>
        <v>44764</v>
      </c>
      <c r="B1892" s="6">
        <f>TITRES_STAT!D1895</f>
        <v>10.771000000000001</v>
      </c>
      <c r="C1892" s="2">
        <f t="shared" si="229"/>
        <v>0</v>
      </c>
      <c r="D1892" s="2">
        <f t="shared" si="230"/>
        <v>10.779</v>
      </c>
      <c r="E1892" s="2">
        <f t="shared" si="232"/>
        <v>10.764999999999999</v>
      </c>
      <c r="F1892" s="2">
        <f t="shared" si="233"/>
        <v>10.729200000000002</v>
      </c>
      <c r="G1892" s="2">
        <f t="shared" si="227"/>
        <v>10.5793</v>
      </c>
      <c r="H1892" s="2">
        <f t="shared" si="231"/>
        <v>9.3639250000000089</v>
      </c>
      <c r="I1892" s="2">
        <f t="array" ref="I1892">SUMPRODUCT(B1876:B1895, (ROW(B1876:B1895)-ROW(B1876)+1)) / (20*21/2)</f>
        <v>10.741242857142858</v>
      </c>
      <c r="J1892" s="2">
        <f t="shared" si="234"/>
        <v>10.726367097338834</v>
      </c>
      <c r="K1892" s="2">
        <f t="shared" si="228"/>
        <v>10.524662607392441</v>
      </c>
    </row>
    <row r="1893" spans="1:11" ht="13.5" x14ac:dyDescent="0.25">
      <c r="A1893" s="3">
        <f>TITRES_STAT!B1896</f>
        <v>44768</v>
      </c>
      <c r="B1893" s="6">
        <f>TITRES_STAT!D1896</f>
        <v>10.709</v>
      </c>
      <c r="C1893" s="2">
        <f t="shared" si="229"/>
        <v>-6.2000000000001165E-2</v>
      </c>
      <c r="D1893" s="2">
        <f t="shared" si="230"/>
        <v>10.7666</v>
      </c>
      <c r="E1893" s="2">
        <f t="shared" si="232"/>
        <v>10.753299999999999</v>
      </c>
      <c r="F1893" s="2">
        <f t="shared" si="233"/>
        <v>10.737</v>
      </c>
      <c r="G1893" s="2">
        <f t="shared" si="227"/>
        <v>10.597740000000002</v>
      </c>
      <c r="H1893" s="2">
        <f t="shared" si="231"/>
        <v>9.3755000000000095</v>
      </c>
      <c r="I1893" s="2">
        <f t="array" ref="I1893">SUMPRODUCT(B1877:B1896, (ROW(B1877:B1896)-ROW(B1877)+1)) / (20*21/2)</f>
        <v>10.743366666666667</v>
      </c>
      <c r="J1893" s="2">
        <f t="shared" si="234"/>
        <v>10.724713088068469</v>
      </c>
      <c r="K1893" s="2">
        <f t="shared" si="228"/>
        <v>10.5318915247496</v>
      </c>
    </row>
    <row r="1894" spans="1:11" ht="13.5" x14ac:dyDescent="0.25">
      <c r="A1894" s="3">
        <f>TITRES_STAT!B1897</f>
        <v>44769</v>
      </c>
      <c r="B1894" s="6">
        <f>TITRES_STAT!D1897</f>
        <v>10.709</v>
      </c>
      <c r="C1894" s="2">
        <f t="shared" si="229"/>
        <v>0</v>
      </c>
      <c r="D1894" s="2">
        <f t="shared" si="230"/>
        <v>10.746200000000002</v>
      </c>
      <c r="E1894" s="2">
        <f t="shared" si="232"/>
        <v>10.765000000000001</v>
      </c>
      <c r="F1894" s="2">
        <f t="shared" si="233"/>
        <v>10.744800000000001</v>
      </c>
      <c r="G1894" s="2">
        <f t="shared" si="227"/>
        <v>10.614740000000001</v>
      </c>
      <c r="H1894" s="2">
        <f t="shared" si="231"/>
        <v>9.3876100000000093</v>
      </c>
      <c r="I1894" s="2">
        <f t="array" ref="I1894">SUMPRODUCT(B1878:B1897, (ROW(B1878:B1897)-ROW(B1878)+1)) / (20*21/2)</f>
        <v>10.732604761904764</v>
      </c>
      <c r="J1894" s="2">
        <f t="shared" si="234"/>
        <v>10.723216603490521</v>
      </c>
      <c r="K1894" s="2">
        <f t="shared" si="228"/>
        <v>10.538836955151575</v>
      </c>
    </row>
    <row r="1895" spans="1:11" ht="13.5" x14ac:dyDescent="0.25">
      <c r="A1895" s="3">
        <f>TITRES_STAT!B1898</f>
        <v>44770</v>
      </c>
      <c r="B1895" s="6">
        <f>TITRES_STAT!D1898</f>
        <v>10.631</v>
      </c>
      <c r="C1895" s="2">
        <f t="shared" si="229"/>
        <v>-7.7999999999999403E-2</v>
      </c>
      <c r="D1895" s="2">
        <f t="shared" si="230"/>
        <v>10.718200000000001</v>
      </c>
      <c r="E1895" s="2">
        <f t="shared" si="232"/>
        <v>10.749400000000001</v>
      </c>
      <c r="F1895" s="2">
        <f t="shared" si="233"/>
        <v>10.748700000000001</v>
      </c>
      <c r="G1895" s="2">
        <f t="shared" si="227"/>
        <v>10.63034</v>
      </c>
      <c r="H1895" s="2">
        <f t="shared" si="231"/>
        <v>9.3996900000000085</v>
      </c>
      <c r="I1895" s="2">
        <f t="array" ref="I1895">SUMPRODUCT(B1879:B1898, (ROW(B1879:B1898)-ROW(B1879)+1)) / (20*21/2)</f>
        <v>10.72962380952381</v>
      </c>
      <c r="J1895" s="2">
        <f t="shared" si="234"/>
        <v>10.714434069824756</v>
      </c>
      <c r="K1895" s="2">
        <f t="shared" si="228"/>
        <v>10.542451192204455</v>
      </c>
    </row>
    <row r="1896" spans="1:11" ht="13.5" x14ac:dyDescent="0.25">
      <c r="A1896" s="3">
        <f>TITRES_STAT!B1899</f>
        <v>44771</v>
      </c>
      <c r="B1896" s="6">
        <f>TITRES_STAT!D1899</f>
        <v>10.771000000000001</v>
      </c>
      <c r="C1896" s="2">
        <f t="shared" si="229"/>
        <v>0.14000000000000057</v>
      </c>
      <c r="D1896" s="2">
        <f t="shared" si="230"/>
        <v>10.7182</v>
      </c>
      <c r="E1896" s="2">
        <f t="shared" si="232"/>
        <v>10.749400000000001</v>
      </c>
      <c r="F1896" s="2">
        <f t="shared" si="233"/>
        <v>10.744</v>
      </c>
      <c r="G1896" s="2">
        <f t="shared" si="227"/>
        <v>10.646580000000002</v>
      </c>
      <c r="H1896" s="2">
        <f t="shared" si="231"/>
        <v>9.4110400000000087</v>
      </c>
      <c r="I1896" s="2">
        <f t="array" ref="I1896">SUMPRODUCT(B1880:B1899, (ROW(B1880:B1899)-ROW(B1880)+1)) / (20*21/2)</f>
        <v>10.725938095238096</v>
      </c>
      <c r="J1896" s="2">
        <f t="shared" si="234"/>
        <v>10.719821301270018</v>
      </c>
      <c r="K1896" s="2">
        <f t="shared" si="228"/>
        <v>10.551413890549378</v>
      </c>
    </row>
    <row r="1897" spans="1:11" ht="13.5" x14ac:dyDescent="0.25">
      <c r="A1897" s="3">
        <f>TITRES_STAT!B1900</f>
        <v>44774</v>
      </c>
      <c r="B1897" s="6">
        <f>TITRES_STAT!D1900</f>
        <v>10.631</v>
      </c>
      <c r="C1897" s="2">
        <f t="shared" si="229"/>
        <v>-0.14000000000000057</v>
      </c>
      <c r="D1897" s="2">
        <f t="shared" si="230"/>
        <v>10.690200000000001</v>
      </c>
      <c r="E1897" s="2">
        <f t="shared" si="232"/>
        <v>10.7346</v>
      </c>
      <c r="F1897" s="2">
        <f t="shared" si="233"/>
        <v>10.732300000000002</v>
      </c>
      <c r="G1897" s="2">
        <f t="shared" si="227"/>
        <v>10.648140000000001</v>
      </c>
      <c r="H1897" s="2">
        <f t="shared" si="231"/>
        <v>9.421690000000007</v>
      </c>
      <c r="I1897" s="2">
        <f t="array" ref="I1897">SUMPRODUCT(B1881:B1900, (ROW(B1881:B1900)-ROW(B1881)+1)) / (20*21/2)</f>
        <v>10.727323809523808</v>
      </c>
      <c r="J1897" s="2">
        <f t="shared" si="234"/>
        <v>10.711362129720493</v>
      </c>
      <c r="K1897" s="2">
        <f t="shared" si="228"/>
        <v>10.554534914449404</v>
      </c>
    </row>
    <row r="1898" spans="1:11" ht="13.5" x14ac:dyDescent="0.25">
      <c r="A1898" s="3">
        <f>TITRES_STAT!B1901</f>
        <v>44775</v>
      </c>
      <c r="B1898" s="6">
        <f>TITRES_STAT!D1901</f>
        <v>10.701000000000001</v>
      </c>
      <c r="C1898" s="2">
        <f t="shared" si="229"/>
        <v>7.0000000000000284E-2</v>
      </c>
      <c r="D1898" s="2">
        <f t="shared" si="230"/>
        <v>10.688600000000001</v>
      </c>
      <c r="E1898" s="2">
        <f t="shared" si="232"/>
        <v>10.727600000000001</v>
      </c>
      <c r="F1898" s="2">
        <f t="shared" si="233"/>
        <v>10.739700000000003</v>
      </c>
      <c r="G1898" s="2">
        <f t="shared" si="227"/>
        <v>10.663780000000004</v>
      </c>
      <c r="H1898" s="2">
        <f t="shared" si="231"/>
        <v>9.4326900000000062</v>
      </c>
      <c r="I1898" s="2">
        <f t="array" ref="I1898">SUMPRODUCT(B1882:B1901, (ROW(B1882:B1901)-ROW(B1882)+1)) / (20*21/2)</f>
        <v>10.729490476190476</v>
      </c>
      <c r="J1898" s="2">
        <f t="shared" si="234"/>
        <v>10.710375260223303</v>
      </c>
      <c r="K1898" s="2">
        <f t="shared" si="228"/>
        <v>10.560278643294524</v>
      </c>
    </row>
    <row r="1899" spans="1:11" ht="13.5" x14ac:dyDescent="0.25">
      <c r="A1899" s="3">
        <f>TITRES_STAT!B1902</f>
        <v>44776</v>
      </c>
      <c r="B1899" s="6">
        <f>TITRES_STAT!D1902</f>
        <v>10.701000000000001</v>
      </c>
      <c r="C1899" s="2">
        <f t="shared" si="229"/>
        <v>0</v>
      </c>
      <c r="D1899" s="2">
        <f t="shared" si="230"/>
        <v>10.687000000000001</v>
      </c>
      <c r="E1899" s="2">
        <f t="shared" si="232"/>
        <v>10.7166</v>
      </c>
      <c r="F1899" s="2">
        <f t="shared" si="233"/>
        <v>10.733449999999998</v>
      </c>
      <c r="G1899" s="2">
        <f t="shared" si="227"/>
        <v>10.667520000000003</v>
      </c>
      <c r="H1899" s="2">
        <f t="shared" si="231"/>
        <v>9.4436900000000072</v>
      </c>
      <c r="I1899" s="2">
        <f t="array" ref="I1899">SUMPRODUCT(B1883:B1902, (ROW(B1883:B1902)-ROW(B1883)+1)) / (20*21/2)</f>
        <v>10.73158095238095</v>
      </c>
      <c r="J1899" s="2">
        <f t="shared" si="234"/>
        <v>10.709482378297274</v>
      </c>
      <c r="K1899" s="2">
        <f t="shared" si="228"/>
        <v>10.565797127871209</v>
      </c>
    </row>
    <row r="1900" spans="1:11" ht="13.5" x14ac:dyDescent="0.25">
      <c r="A1900" s="3">
        <f>TITRES_STAT!B1903</f>
        <v>44777</v>
      </c>
      <c r="B1900" s="6">
        <f>TITRES_STAT!D1903</f>
        <v>10.747999999999999</v>
      </c>
      <c r="C1900" s="2">
        <f t="shared" si="229"/>
        <v>4.699999999999882E-2</v>
      </c>
      <c r="D1900" s="2">
        <f t="shared" si="230"/>
        <v>10.7104</v>
      </c>
      <c r="E1900" s="2">
        <f t="shared" si="232"/>
        <v>10.714300000000001</v>
      </c>
      <c r="F1900" s="2">
        <f t="shared" si="233"/>
        <v>10.741249999999997</v>
      </c>
      <c r="G1900" s="2">
        <f t="shared" si="227"/>
        <v>10.668140000000005</v>
      </c>
      <c r="H1900" s="2">
        <f t="shared" si="231"/>
        <v>9.4549250000000065</v>
      </c>
      <c r="I1900" s="2">
        <f t="array" ref="I1900">SUMPRODUCT(B1884:B1903, (ROW(B1884:B1903)-ROW(B1884)+1)) / (20*21/2)</f>
        <v>10.719014285714286</v>
      </c>
      <c r="J1900" s="2">
        <f t="shared" si="234"/>
        <v>10.713150723221343</v>
      </c>
      <c r="K1900" s="2">
        <f t="shared" si="228"/>
        <v>10.572942338542926</v>
      </c>
    </row>
    <row r="1901" spans="1:11" ht="13.5" x14ac:dyDescent="0.25">
      <c r="A1901" s="3">
        <f>TITRES_STAT!B1904</f>
        <v>44778</v>
      </c>
      <c r="B1901" s="6">
        <f>TITRES_STAT!D1904</f>
        <v>10.763999999999999</v>
      </c>
      <c r="C1901" s="2">
        <f t="shared" si="229"/>
        <v>1.6000000000000014E-2</v>
      </c>
      <c r="D1901" s="2">
        <f t="shared" si="230"/>
        <v>10.709</v>
      </c>
      <c r="E1901" s="2">
        <f t="shared" si="232"/>
        <v>10.7136</v>
      </c>
      <c r="F1901" s="2">
        <f t="shared" si="233"/>
        <v>10.742049999999999</v>
      </c>
      <c r="G1901" s="2">
        <f t="shared" si="227"/>
        <v>10.669080000000003</v>
      </c>
      <c r="H1901" s="2">
        <f t="shared" si="231"/>
        <v>9.4662400000000062</v>
      </c>
      <c r="I1901" s="2">
        <f t="array" ref="I1901">SUMPRODUCT(B1885:B1904, (ROW(B1885:B1904)-ROW(B1885)+1)) / (20*21/2)</f>
        <v>10.702347619047622</v>
      </c>
      <c r="J1901" s="2">
        <f t="shared" si="234"/>
        <v>10.717993511485977</v>
      </c>
      <c r="K1901" s="2">
        <f t="shared" si="228"/>
        <v>10.58043479585497</v>
      </c>
    </row>
    <row r="1902" spans="1:11" ht="13.5" x14ac:dyDescent="0.25">
      <c r="A1902" s="3">
        <f>TITRES_STAT!B1905</f>
        <v>44781</v>
      </c>
      <c r="B1902" s="6">
        <f>TITRES_STAT!D1905</f>
        <v>10.763999999999999</v>
      </c>
      <c r="C1902" s="2">
        <f t="shared" si="229"/>
        <v>0</v>
      </c>
      <c r="D1902" s="2">
        <f t="shared" si="230"/>
        <v>10.7356</v>
      </c>
      <c r="E1902" s="2">
        <f t="shared" si="232"/>
        <v>10.712900000000001</v>
      </c>
      <c r="F1902" s="2">
        <f t="shared" si="233"/>
        <v>10.738949999999999</v>
      </c>
      <c r="G1902" s="2">
        <f t="shared" si="227"/>
        <v>10.670020000000001</v>
      </c>
      <c r="H1902" s="2">
        <f t="shared" si="231"/>
        <v>9.4770200000000067</v>
      </c>
      <c r="I1902" s="2">
        <f t="array" ref="I1902">SUMPRODUCT(B1886:B1905, (ROW(B1886:B1905)-ROW(B1886)+1)) / (20*21/2)</f>
        <v>10.685866666666668</v>
      </c>
      <c r="J1902" s="2">
        <f t="shared" si="234"/>
        <v>10.722375081820646</v>
      </c>
      <c r="K1902" s="2">
        <f t="shared" si="228"/>
        <v>10.587633431311637</v>
      </c>
    </row>
    <row r="1903" spans="1:11" ht="13.5" x14ac:dyDescent="0.25">
      <c r="A1903" s="3">
        <f>TITRES_STAT!B1906</f>
        <v>44782</v>
      </c>
      <c r="B1903" s="6">
        <f>TITRES_STAT!D1906</f>
        <v>10.606999999999999</v>
      </c>
      <c r="C1903" s="2">
        <f t="shared" si="229"/>
        <v>-0.15700000000000003</v>
      </c>
      <c r="D1903" s="2">
        <f t="shared" si="230"/>
        <v>10.716799999999997</v>
      </c>
      <c r="E1903" s="2">
        <f t="shared" si="232"/>
        <v>10.7027</v>
      </c>
      <c r="F1903" s="2">
        <f t="shared" si="233"/>
        <v>10.728</v>
      </c>
      <c r="G1903" s="2">
        <f t="shared" si="227"/>
        <v>10.667820000000001</v>
      </c>
      <c r="H1903" s="2">
        <f t="shared" si="231"/>
        <v>9.4864800000000056</v>
      </c>
      <c r="I1903" s="2">
        <f t="array" ref="I1903">SUMPRODUCT(B1887:B1906, (ROW(B1887:B1906)-ROW(B1887)+1)) / (20*21/2)</f>
        <v>10.670499999999999</v>
      </c>
      <c r="J1903" s="2">
        <f t="shared" si="234"/>
        <v>10.711386978790109</v>
      </c>
      <c r="K1903" s="2">
        <f t="shared" si="228"/>
        <v>10.588392904593533</v>
      </c>
    </row>
    <row r="1904" spans="1:11" ht="13.5" x14ac:dyDescent="0.25">
      <c r="A1904" s="3">
        <f>TITRES_STAT!B1907</f>
        <v>44783</v>
      </c>
      <c r="B1904" s="6">
        <f>TITRES_STAT!D1907</f>
        <v>10.553000000000001</v>
      </c>
      <c r="C1904" s="2">
        <f t="shared" si="229"/>
        <v>-5.3999999999998494E-2</v>
      </c>
      <c r="D1904" s="2">
        <f t="shared" si="230"/>
        <v>10.687199999999999</v>
      </c>
      <c r="E1904" s="2">
        <f t="shared" si="232"/>
        <v>10.687099999999999</v>
      </c>
      <c r="F1904" s="2">
        <f t="shared" si="233"/>
        <v>10.726050000000001</v>
      </c>
      <c r="G1904" s="2">
        <f t="shared" si="227"/>
        <v>10.664540000000002</v>
      </c>
      <c r="H1904" s="2">
        <f t="shared" si="231"/>
        <v>9.4963800000000074</v>
      </c>
      <c r="I1904" s="2">
        <f t="array" ref="I1904">SUMPRODUCT(B1888:B1907, (ROW(B1888:B1907)-ROW(B1888)+1)) / (20*21/2)</f>
        <v>10.663600000000001</v>
      </c>
      <c r="J1904" s="2">
        <f t="shared" si="234"/>
        <v>10.696302504619624</v>
      </c>
      <c r="K1904" s="2">
        <f t="shared" si="228"/>
        <v>10.58700494755065</v>
      </c>
    </row>
    <row r="1905" spans="1:11" ht="13.5" x14ac:dyDescent="0.25">
      <c r="A1905" s="3">
        <f>TITRES_STAT!B1908</f>
        <v>44784</v>
      </c>
      <c r="B1905" s="6">
        <f>TITRES_STAT!D1908</f>
        <v>10.553000000000001</v>
      </c>
      <c r="C1905" s="2">
        <f t="shared" si="229"/>
        <v>0</v>
      </c>
      <c r="D1905" s="2">
        <f t="shared" si="230"/>
        <v>10.648199999999999</v>
      </c>
      <c r="E1905" s="2">
        <f t="shared" si="232"/>
        <v>10.6793</v>
      </c>
      <c r="F1905" s="2">
        <f t="shared" si="233"/>
        <v>10.71435</v>
      </c>
      <c r="G1905" s="2">
        <f t="shared" si="227"/>
        <v>10.661260000000004</v>
      </c>
      <c r="H1905" s="2">
        <f t="shared" si="231"/>
        <v>9.5062800000000056</v>
      </c>
      <c r="I1905" s="2">
        <f t="array" ref="I1905">SUMPRODUCT(B1889:B1908, (ROW(B1889:B1908)-ROW(B1889)+1)) / (20*21/2)</f>
        <v>10.657404761904761</v>
      </c>
      <c r="J1905" s="2">
        <f t="shared" si="234"/>
        <v>10.682654647036802</v>
      </c>
      <c r="K1905" s="2">
        <f t="shared" si="228"/>
        <v>10.585671420195723</v>
      </c>
    </row>
    <row r="1906" spans="1:11" ht="13.5" x14ac:dyDescent="0.25">
      <c r="A1906" s="3">
        <f>TITRES_STAT!B1909</f>
        <v>44785</v>
      </c>
      <c r="B1906" s="6">
        <f>TITRES_STAT!D1909</f>
        <v>10.553000000000001</v>
      </c>
      <c r="C1906" s="2">
        <f t="shared" si="229"/>
        <v>0</v>
      </c>
      <c r="D1906" s="2">
        <f t="shared" si="230"/>
        <v>10.606</v>
      </c>
      <c r="E1906" s="2">
        <f t="shared" si="232"/>
        <v>10.657499999999999</v>
      </c>
      <c r="F1906" s="2">
        <f t="shared" si="233"/>
        <v>10.70345</v>
      </c>
      <c r="G1906" s="2">
        <f t="shared" ref="G1906:G1969" si="235">AVERAGE(B1857:B1906)</f>
        <v>10.661260000000004</v>
      </c>
      <c r="H1906" s="2">
        <f t="shared" si="231"/>
        <v>9.5172550000000076</v>
      </c>
      <c r="I1906" s="2">
        <f t="array" ref="I1906">SUMPRODUCT(B1890:B1909, (ROW(B1890:B1909)-ROW(B1890)+1)) / (20*21/2)</f>
        <v>10.651876190476191</v>
      </c>
      <c r="J1906" s="2">
        <f t="shared" si="234"/>
        <v>10.67030658541425</v>
      </c>
      <c r="K1906" s="2">
        <f t="shared" si="228"/>
        <v>10.584390188031186</v>
      </c>
    </row>
    <row r="1907" spans="1:11" ht="13.5" x14ac:dyDescent="0.25">
      <c r="A1907" s="3">
        <f>TITRES_STAT!B1910</f>
        <v>44788</v>
      </c>
      <c r="B1907" s="6">
        <f>TITRES_STAT!D1910</f>
        <v>10.631</v>
      </c>
      <c r="C1907" s="2">
        <f t="shared" si="229"/>
        <v>7.7999999999999403E-2</v>
      </c>
      <c r="D1907" s="2">
        <f t="shared" si="230"/>
        <v>10.579400000000001</v>
      </c>
      <c r="E1907" s="2">
        <f t="shared" si="232"/>
        <v>10.657499999999999</v>
      </c>
      <c r="F1907" s="2">
        <f t="shared" si="233"/>
        <v>10.69605</v>
      </c>
      <c r="G1907" s="2">
        <f t="shared" si="235"/>
        <v>10.662820000000002</v>
      </c>
      <c r="H1907" s="2">
        <f t="shared" si="231"/>
        <v>9.5286200000000072</v>
      </c>
      <c r="I1907" s="2">
        <f t="array" ref="I1907">SUMPRODUCT(B1891:B1910, (ROW(B1891:B1910)-ROW(B1891)+1)) / (20*21/2)</f>
        <v>10.660538095238095</v>
      </c>
      <c r="J1907" s="2">
        <f t="shared" si="234"/>
        <v>10.666563101089084</v>
      </c>
      <c r="K1907" s="2">
        <f t="shared" ref="K1907:K1970" si="236">$K$4*B1907+(1-$K$4)*K1906</f>
        <v>10.58621802379467</v>
      </c>
    </row>
    <row r="1908" spans="1:11" ht="13.5" x14ac:dyDescent="0.25">
      <c r="A1908" s="3">
        <f>TITRES_STAT!B1911</f>
        <v>44789</v>
      </c>
      <c r="B1908" s="6">
        <f>TITRES_STAT!D1911</f>
        <v>10.631</v>
      </c>
      <c r="C1908" s="2">
        <f t="shared" si="229"/>
        <v>0</v>
      </c>
      <c r="D1908" s="2">
        <f t="shared" si="230"/>
        <v>10.584200000000001</v>
      </c>
      <c r="E1908" s="2">
        <f t="shared" si="232"/>
        <v>10.650499999999997</v>
      </c>
      <c r="F1908" s="2">
        <f t="shared" si="233"/>
        <v>10.68905</v>
      </c>
      <c r="G1908" s="2">
        <f t="shared" si="235"/>
        <v>10.66892</v>
      </c>
      <c r="H1908" s="2">
        <f t="shared" si="231"/>
        <v>9.5399850000000068</v>
      </c>
      <c r="I1908" s="2">
        <f t="array" ref="I1908">SUMPRODUCT(B1892:B1911, (ROW(B1892:B1911)-ROW(B1892)+1)) / (20*21/2)</f>
        <v>10.6692</v>
      </c>
      <c r="J1908" s="2">
        <f t="shared" si="234"/>
        <v>10.663176139080599</v>
      </c>
      <c r="K1908" s="2">
        <f t="shared" si="236"/>
        <v>10.587974179724291</v>
      </c>
    </row>
    <row r="1909" spans="1:11" ht="13.5" x14ac:dyDescent="0.25">
      <c r="A1909" s="3">
        <f>TITRES_STAT!B1912</f>
        <v>44790</v>
      </c>
      <c r="B1909" s="6">
        <f>TITRES_STAT!D1912</f>
        <v>10.631</v>
      </c>
      <c r="C1909" s="2">
        <f t="shared" si="229"/>
        <v>0</v>
      </c>
      <c r="D1909" s="2">
        <f t="shared" si="230"/>
        <v>10.5998</v>
      </c>
      <c r="E1909" s="2">
        <f t="shared" si="232"/>
        <v>10.6435</v>
      </c>
      <c r="F1909" s="2">
        <f t="shared" si="233"/>
        <v>10.68005</v>
      </c>
      <c r="G1909" s="2">
        <f t="shared" si="235"/>
        <v>10.675020000000002</v>
      </c>
      <c r="H1909" s="2">
        <f t="shared" si="231"/>
        <v>9.5513500000000082</v>
      </c>
      <c r="I1909" s="2">
        <f t="array" ref="I1909">SUMPRODUCT(B1893:B1912, (ROW(B1893:B1912)-ROW(B1893)+1)) / (20*21/2)</f>
        <v>10.677861904761905</v>
      </c>
      <c r="J1909" s="2">
        <f t="shared" si="234"/>
        <v>10.660111744882448</v>
      </c>
      <c r="K1909" s="2">
        <f t="shared" si="236"/>
        <v>10.589661466793928</v>
      </c>
    </row>
    <row r="1910" spans="1:11" ht="13.5" x14ac:dyDescent="0.25">
      <c r="A1910" s="3">
        <f>TITRES_STAT!B1913</f>
        <v>44791</v>
      </c>
      <c r="B1910" s="6">
        <f>TITRES_STAT!D1913</f>
        <v>10.771000000000001</v>
      </c>
      <c r="C1910" s="2">
        <f t="shared" si="229"/>
        <v>0.14000000000000057</v>
      </c>
      <c r="D1910" s="2">
        <f t="shared" si="230"/>
        <v>10.6434</v>
      </c>
      <c r="E1910" s="2">
        <f t="shared" si="232"/>
        <v>10.645799999999999</v>
      </c>
      <c r="F1910" s="2">
        <f t="shared" si="233"/>
        <v>10.68005</v>
      </c>
      <c r="G1910" s="2">
        <f t="shared" si="235"/>
        <v>10.682520000000002</v>
      </c>
      <c r="H1910" s="2">
        <f t="shared" si="231"/>
        <v>9.5644850000000083</v>
      </c>
      <c r="I1910" s="2">
        <f t="array" ref="I1910">SUMPRODUCT(B1894:B1913, (ROW(B1894:B1913)-ROW(B1894)+1)) / (20*21/2)</f>
        <v>10.686523809523807</v>
      </c>
      <c r="J1910" s="2">
        <f t="shared" si="234"/>
        <v>10.67067253108412</v>
      </c>
      <c r="K1910" s="2">
        <f t="shared" si="236"/>
        <v>10.596772781821617</v>
      </c>
    </row>
    <row r="1911" spans="1:11" ht="13.5" x14ac:dyDescent="0.25">
      <c r="A1911" s="3">
        <f>TITRES_STAT!B1914</f>
        <v>44792</v>
      </c>
      <c r="B1911" s="6">
        <f>TITRES_STAT!D1914</f>
        <v>10.771000000000001</v>
      </c>
      <c r="C1911" s="2">
        <f t="shared" si="229"/>
        <v>0</v>
      </c>
      <c r="D1911" s="2">
        <f t="shared" si="230"/>
        <v>10.687000000000001</v>
      </c>
      <c r="E1911" s="2">
        <f t="shared" si="232"/>
        <v>10.6465</v>
      </c>
      <c r="F1911" s="2">
        <f t="shared" si="233"/>
        <v>10.68005</v>
      </c>
      <c r="G1911" s="2">
        <f t="shared" si="235"/>
        <v>10.690019999999999</v>
      </c>
      <c r="H1911" s="2">
        <f t="shared" si="231"/>
        <v>9.5776200000000085</v>
      </c>
      <c r="I1911" s="2">
        <f t="array" ref="I1911">SUMPRODUCT(B1895:B1914, (ROW(B1895:B1914)-ROW(B1895)+1)) / (20*21/2)</f>
        <v>10.696414285714283</v>
      </c>
      <c r="J1911" s="2">
        <f t="shared" si="234"/>
        <v>10.680227528123728</v>
      </c>
      <c r="K1911" s="2">
        <f t="shared" si="236"/>
        <v>10.603605221750181</v>
      </c>
    </row>
    <row r="1912" spans="1:11" ht="13.5" x14ac:dyDescent="0.25">
      <c r="A1912" s="3">
        <f>TITRES_STAT!B1915</f>
        <v>44795</v>
      </c>
      <c r="B1912" s="6">
        <f>TITRES_STAT!D1915</f>
        <v>10.771000000000001</v>
      </c>
      <c r="C1912" s="2">
        <f t="shared" si="229"/>
        <v>0</v>
      </c>
      <c r="D1912" s="2">
        <f t="shared" si="230"/>
        <v>10.715</v>
      </c>
      <c r="E1912" s="2">
        <f t="shared" si="232"/>
        <v>10.647200000000002</v>
      </c>
      <c r="F1912" s="2">
        <f t="shared" si="233"/>
        <v>10.680050000000003</v>
      </c>
      <c r="G1912" s="2">
        <f t="shared" si="235"/>
        <v>10.697519999999999</v>
      </c>
      <c r="H1912" s="2">
        <f t="shared" si="231"/>
        <v>9.5907550000000086</v>
      </c>
      <c r="I1912" s="2">
        <f t="array" ref="I1912">SUMPRODUCT(B1896:B1915, (ROW(B1896:B1915)-ROW(B1896)+1)) / (20*21/2)</f>
        <v>10.708219047619046</v>
      </c>
      <c r="J1912" s="2">
        <f t="shared" si="234"/>
        <v>10.688872525445278</v>
      </c>
      <c r="K1912" s="2">
        <f t="shared" si="236"/>
        <v>10.610169722858018</v>
      </c>
    </row>
    <row r="1913" spans="1:11" ht="13.5" x14ac:dyDescent="0.25">
      <c r="A1913" s="3">
        <f>TITRES_STAT!B1916</f>
        <v>44796</v>
      </c>
      <c r="B1913" s="6">
        <f>TITRES_STAT!D1916</f>
        <v>10.771000000000001</v>
      </c>
      <c r="C1913" s="2">
        <f t="shared" si="229"/>
        <v>0</v>
      </c>
      <c r="D1913" s="2">
        <f t="shared" si="230"/>
        <v>10.743</v>
      </c>
      <c r="E1913" s="2">
        <f t="shared" si="232"/>
        <v>10.663600000000001</v>
      </c>
      <c r="F1913" s="2">
        <f t="shared" si="233"/>
        <v>10.683150000000003</v>
      </c>
      <c r="G1913" s="2">
        <f t="shared" si="235"/>
        <v>10.705019999999999</v>
      </c>
      <c r="H1913" s="2">
        <f t="shared" si="231"/>
        <v>9.6038900000000087</v>
      </c>
      <c r="I1913" s="2">
        <f t="array" ref="I1913">SUMPRODUCT(B1897:B1916, (ROW(B1897:B1916)-ROW(B1897)+1)) / (20*21/2)</f>
        <v>10.719166666666665</v>
      </c>
      <c r="J1913" s="2">
        <f t="shared" si="234"/>
        <v>10.696694189688586</v>
      </c>
      <c r="K1913" s="2">
        <f t="shared" si="236"/>
        <v>10.616476792549861</v>
      </c>
    </row>
    <row r="1914" spans="1:11" ht="13.5" x14ac:dyDescent="0.25">
      <c r="A1914" s="3">
        <f>TITRES_STAT!B1917</f>
        <v>44797</v>
      </c>
      <c r="B1914" s="6">
        <f>TITRES_STAT!D1917</f>
        <v>10.787000000000001</v>
      </c>
      <c r="C1914" s="2">
        <f t="shared" si="229"/>
        <v>1.6000000000000014E-2</v>
      </c>
      <c r="D1914" s="2">
        <f t="shared" si="230"/>
        <v>10.7742</v>
      </c>
      <c r="E1914" s="2">
        <f t="shared" si="232"/>
        <v>10.687000000000001</v>
      </c>
      <c r="F1914" s="2">
        <f t="shared" si="233"/>
        <v>10.687050000000003</v>
      </c>
      <c r="G1914" s="2">
        <f t="shared" si="235"/>
        <v>10.7097</v>
      </c>
      <c r="H1914" s="2">
        <f t="shared" si="231"/>
        <v>9.6163200000000089</v>
      </c>
      <c r="I1914" s="2">
        <f t="array" ref="I1914">SUMPRODUCT(B1898:B1917, (ROW(B1898:B1917)-ROW(B1898)+1)) / (20*21/2)</f>
        <v>10.729923809523809</v>
      </c>
      <c r="J1914" s="2">
        <f t="shared" si="234"/>
        <v>10.705294743051578</v>
      </c>
      <c r="K1914" s="2">
        <f t="shared" si="236"/>
        <v>10.62316397715575</v>
      </c>
    </row>
    <row r="1915" spans="1:11" ht="13.5" x14ac:dyDescent="0.25">
      <c r="A1915" s="3">
        <f>TITRES_STAT!B1918</f>
        <v>44798</v>
      </c>
      <c r="B1915" s="6">
        <f>TITRES_STAT!D1918</f>
        <v>10.811</v>
      </c>
      <c r="C1915" s="2">
        <f t="shared" si="229"/>
        <v>2.3999999999999133E-2</v>
      </c>
      <c r="D1915" s="2">
        <f t="shared" si="230"/>
        <v>10.7822</v>
      </c>
      <c r="E1915" s="2">
        <f t="shared" si="232"/>
        <v>10.712800000000001</v>
      </c>
      <c r="F1915" s="2">
        <f t="shared" si="233"/>
        <v>10.696050000000003</v>
      </c>
      <c r="G1915" s="2">
        <f t="shared" si="235"/>
        <v>10.711740000000004</v>
      </c>
      <c r="H1915" s="2">
        <f t="shared" si="231"/>
        <v>9.6288700000000098</v>
      </c>
      <c r="I1915" s="2">
        <f t="array" ref="I1915">SUMPRODUCT(B1899:B1918, (ROW(B1899:B1918)-ROW(B1899)+1)) / (20*21/2)</f>
        <v>10.739823809523809</v>
      </c>
      <c r="J1915" s="2">
        <f t="shared" si="234"/>
        <v>10.71536191038</v>
      </c>
      <c r="K1915" s="2">
        <f t="shared" si="236"/>
        <v>10.630530095698663</v>
      </c>
    </row>
    <row r="1916" spans="1:11" ht="13.5" x14ac:dyDescent="0.25">
      <c r="A1916" s="3">
        <f>TITRES_STAT!B1919</f>
        <v>44799</v>
      </c>
      <c r="B1916" s="6">
        <f>TITRES_STAT!D1919</f>
        <v>10.811</v>
      </c>
      <c r="C1916" s="2">
        <f t="shared" si="229"/>
        <v>0</v>
      </c>
      <c r="D1916" s="2">
        <f t="shared" si="230"/>
        <v>10.7902</v>
      </c>
      <c r="E1916" s="2">
        <f t="shared" si="232"/>
        <v>10.738600000000002</v>
      </c>
      <c r="F1916" s="2">
        <f t="shared" si="233"/>
        <v>10.698050000000002</v>
      </c>
      <c r="G1916" s="2">
        <f t="shared" si="235"/>
        <v>10.713780000000003</v>
      </c>
      <c r="H1916" s="2">
        <f t="shared" si="231"/>
        <v>9.6411350000000091</v>
      </c>
      <c r="I1916" s="2">
        <f t="array" ref="I1916">SUMPRODUCT(B1900:B1919, (ROW(B1900:B1919)-ROW(B1900)+1)) / (20*21/2)</f>
        <v>10.713390476190476</v>
      </c>
      <c r="J1916" s="2">
        <f t="shared" si="234"/>
        <v>10.724470299867619</v>
      </c>
      <c r="K1916" s="2">
        <f t="shared" si="236"/>
        <v>10.637607346847737</v>
      </c>
    </row>
    <row r="1917" spans="1:11" ht="13.5" x14ac:dyDescent="0.25">
      <c r="A1917" s="3">
        <f>TITRES_STAT!B1920</f>
        <v>44802</v>
      </c>
      <c r="B1917" s="6">
        <f>TITRES_STAT!D1920</f>
        <v>10.811</v>
      </c>
      <c r="C1917" s="2">
        <f t="shared" si="229"/>
        <v>0</v>
      </c>
      <c r="D1917" s="2">
        <f t="shared" si="230"/>
        <v>10.7982</v>
      </c>
      <c r="E1917" s="2">
        <f t="shared" si="232"/>
        <v>10.756600000000002</v>
      </c>
      <c r="F1917" s="2">
        <f t="shared" si="233"/>
        <v>10.707050000000004</v>
      </c>
      <c r="G1917" s="2">
        <f t="shared" si="235"/>
        <v>10.712700000000002</v>
      </c>
      <c r="H1917" s="2">
        <f t="shared" si="231"/>
        <v>9.6534000000000102</v>
      </c>
      <c r="I1917" s="2">
        <f t="array" ref="I1917">SUMPRODUCT(B1901:B1920, (ROW(B1901:B1920)-ROW(B1901)+1)) / (20*21/2)</f>
        <v>10.725461904761906</v>
      </c>
      <c r="J1917" s="2">
        <f t="shared" si="234"/>
        <v>10.732711223689751</v>
      </c>
      <c r="K1917" s="2">
        <f t="shared" si="236"/>
        <v>10.644407058736062</v>
      </c>
    </row>
    <row r="1918" spans="1:11" ht="13.5" x14ac:dyDescent="0.25">
      <c r="A1918" s="3">
        <f>TITRES_STAT!B1921</f>
        <v>44803</v>
      </c>
      <c r="B1918" s="6">
        <f>TITRES_STAT!D1921</f>
        <v>10.811</v>
      </c>
      <c r="C1918" s="2">
        <f t="shared" si="229"/>
        <v>0</v>
      </c>
      <c r="D1918" s="2">
        <f t="shared" si="230"/>
        <v>10.8062</v>
      </c>
      <c r="E1918" s="2">
        <f t="shared" si="232"/>
        <v>10.774600000000003</v>
      </c>
      <c r="F1918" s="2">
        <f t="shared" si="233"/>
        <v>10.712550000000004</v>
      </c>
      <c r="G1918" s="2">
        <f t="shared" si="235"/>
        <v>10.711620000000003</v>
      </c>
      <c r="H1918" s="2">
        <f t="shared" si="231"/>
        <v>9.6656650000000095</v>
      </c>
      <c r="I1918" s="2">
        <f t="array" ref="I1918">SUMPRODUCT(B1902:B1921, (ROW(B1902:B1921)-ROW(B1902)+1)) / (20*21/2)</f>
        <v>10.718590476190476</v>
      </c>
      <c r="J1918" s="2">
        <f t="shared" si="234"/>
        <v>10.740167297624062</v>
      </c>
      <c r="K1918" s="2">
        <f t="shared" si="236"/>
        <v>10.650940115256217</v>
      </c>
    </row>
    <row r="1919" spans="1:11" ht="13.5" x14ac:dyDescent="0.25">
      <c r="A1919" s="3">
        <f>TITRES_STAT!B1922</f>
        <v>44804</v>
      </c>
      <c r="B1919" s="6">
        <f>TITRES_STAT!D1922</f>
        <v>10.435</v>
      </c>
      <c r="C1919" s="2">
        <f t="shared" si="229"/>
        <v>-0.37599999999999945</v>
      </c>
      <c r="D1919" s="2">
        <f t="shared" si="230"/>
        <v>10.735800000000001</v>
      </c>
      <c r="E1919" s="2">
        <f t="shared" si="232"/>
        <v>10.755000000000001</v>
      </c>
      <c r="F1919" s="2">
        <f t="shared" si="233"/>
        <v>10.699250000000003</v>
      </c>
      <c r="G1919" s="2">
        <f t="shared" si="235"/>
        <v>10.703020000000002</v>
      </c>
      <c r="H1919" s="2">
        <f t="shared" si="231"/>
        <v>9.6768000000000089</v>
      </c>
      <c r="I1919" s="2">
        <f t="array" ref="I1919">SUMPRODUCT(B1903:B1922, (ROW(B1903:B1922)-ROW(B1903)+1)) / (20*21/2)</f>
        <v>10.710828571428571</v>
      </c>
      <c r="J1919" s="2">
        <f t="shared" si="234"/>
        <v>10.711103745469391</v>
      </c>
      <c r="K1919" s="2">
        <f t="shared" si="236"/>
        <v>10.642471875442249</v>
      </c>
    </row>
    <row r="1920" spans="1:11" ht="13.5" x14ac:dyDescent="0.25">
      <c r="A1920" s="3">
        <f>TITRES_STAT!B1923</f>
        <v>44805</v>
      </c>
      <c r="B1920" s="6">
        <f>TITRES_STAT!D1923</f>
        <v>10.826000000000001</v>
      </c>
      <c r="C1920" s="2">
        <f t="shared" si="229"/>
        <v>0.39100000000000001</v>
      </c>
      <c r="D1920" s="2">
        <f t="shared" si="230"/>
        <v>10.738800000000001</v>
      </c>
      <c r="E1920" s="2">
        <f t="shared" si="232"/>
        <v>10.760500000000002</v>
      </c>
      <c r="F1920" s="2">
        <f t="shared" si="233"/>
        <v>10.703150000000003</v>
      </c>
      <c r="G1920" s="2">
        <f t="shared" si="235"/>
        <v>10.708480000000002</v>
      </c>
      <c r="H1920" s="2">
        <f t="shared" si="231"/>
        <v>9.6903900000000096</v>
      </c>
      <c r="I1920" s="2">
        <f t="array" ref="I1920">SUMPRODUCT(B1904:B1923, (ROW(B1904:B1923)-ROW(B1904)+1)) / (20*21/2)</f>
        <v>10.703776190476191</v>
      </c>
      <c r="J1920" s="2">
        <f t="shared" si="234"/>
        <v>10.722046245900877</v>
      </c>
      <c r="K1920" s="2">
        <f t="shared" si="236"/>
        <v>10.649669056797455</v>
      </c>
    </row>
    <row r="1921" spans="1:11" ht="13.5" x14ac:dyDescent="0.25">
      <c r="A1921" s="3">
        <f>TITRES_STAT!B1924</f>
        <v>44806</v>
      </c>
      <c r="B1921" s="6">
        <f>TITRES_STAT!D1924</f>
        <v>10.631</v>
      </c>
      <c r="C1921" s="2">
        <f t="shared" si="229"/>
        <v>-0.19500000000000028</v>
      </c>
      <c r="D1921" s="2">
        <f t="shared" si="230"/>
        <v>10.7028</v>
      </c>
      <c r="E1921" s="2">
        <f t="shared" si="232"/>
        <v>10.746500000000001</v>
      </c>
      <c r="F1921" s="2">
        <f t="shared" si="233"/>
        <v>10.696500000000002</v>
      </c>
      <c r="G1921" s="2">
        <f t="shared" si="235"/>
        <v>10.708640000000001</v>
      </c>
      <c r="H1921" s="2">
        <f t="shared" si="231"/>
        <v>9.7030050000000116</v>
      </c>
      <c r="I1921" s="2">
        <f t="array" ref="I1921">SUMPRODUCT(B1905:B1924, (ROW(B1905:B1924)-ROW(B1905)+1)) / (20*21/2)</f>
        <v>10.696685714285715</v>
      </c>
      <c r="J1921" s="2">
        <f t="shared" si="234"/>
        <v>10.7133751748627</v>
      </c>
      <c r="K1921" s="2">
        <f t="shared" si="236"/>
        <v>10.648936936923045</v>
      </c>
    </row>
    <row r="1922" spans="1:11" ht="13.5" x14ac:dyDescent="0.25">
      <c r="A1922" s="3">
        <f>TITRES_STAT!B1925</f>
        <v>44809</v>
      </c>
      <c r="B1922" s="6">
        <f>TITRES_STAT!D1925</f>
        <v>10.615</v>
      </c>
      <c r="C1922" s="2">
        <f t="shared" si="229"/>
        <v>-1.6000000000000014E-2</v>
      </c>
      <c r="D1922" s="2">
        <f t="shared" si="230"/>
        <v>10.663600000000001</v>
      </c>
      <c r="E1922" s="2">
        <f t="shared" si="232"/>
        <v>10.730899999999998</v>
      </c>
      <c r="F1922" s="2">
        <f t="shared" si="233"/>
        <v>10.689050000000002</v>
      </c>
      <c r="G1922" s="2">
        <f t="shared" si="235"/>
        <v>10.70988</v>
      </c>
      <c r="H1922" s="2">
        <f t="shared" si="231"/>
        <v>9.7132150000000106</v>
      </c>
      <c r="I1922" s="2">
        <f t="array" ref="I1922">SUMPRODUCT(B1906:B1925, (ROW(B1906:B1925)-ROW(B1906)+1)) / (20*21/2)</f>
        <v>10.689300000000001</v>
      </c>
      <c r="J1922" s="2">
        <f t="shared" si="234"/>
        <v>10.704006110590061</v>
      </c>
      <c r="K1922" s="2">
        <f t="shared" si="236"/>
        <v>10.647606076651552</v>
      </c>
    </row>
    <row r="1923" spans="1:11" ht="13.5" x14ac:dyDescent="0.25">
      <c r="A1923" s="3">
        <f>TITRES_STAT!B1926</f>
        <v>44810</v>
      </c>
      <c r="B1923" s="6">
        <f>TITRES_STAT!D1926</f>
        <v>10.615</v>
      </c>
      <c r="C1923" s="2">
        <f t="shared" si="229"/>
        <v>0</v>
      </c>
      <c r="D1923" s="2">
        <f t="shared" si="230"/>
        <v>10.624400000000001</v>
      </c>
      <c r="E1923" s="2">
        <f t="shared" si="232"/>
        <v>10.715299999999999</v>
      </c>
      <c r="F1923" s="2">
        <f t="shared" si="233"/>
        <v>10.689450000000003</v>
      </c>
      <c r="G1923" s="2">
        <f t="shared" si="235"/>
        <v>10.711119999999999</v>
      </c>
      <c r="H1923" s="2">
        <f t="shared" si="231"/>
        <v>9.7234250000000113</v>
      </c>
      <c r="I1923" s="2">
        <f t="array" ref="I1923">SUMPRODUCT(B1907:B1926, (ROW(B1907:B1926)-ROW(B1907)+1)) / (20*21/2)</f>
        <v>10.681619047619048</v>
      </c>
      <c r="J1923" s="2">
        <f t="shared" si="234"/>
        <v>10.695529338152912</v>
      </c>
      <c r="K1923" s="2">
        <f t="shared" si="236"/>
        <v>10.646327406978942</v>
      </c>
    </row>
    <row r="1924" spans="1:11" ht="13.5" x14ac:dyDescent="0.25">
      <c r="A1924" s="3">
        <f>TITRES_STAT!B1927</f>
        <v>44811</v>
      </c>
      <c r="B1924" s="6">
        <f>TITRES_STAT!D1927</f>
        <v>10.615</v>
      </c>
      <c r="C1924" s="2">
        <f t="shared" ref="C1924:C1987" si="237">B1924-B1923</f>
        <v>0</v>
      </c>
      <c r="D1924" s="2">
        <f t="shared" si="230"/>
        <v>10.660400000000001</v>
      </c>
      <c r="E1924" s="2">
        <f t="shared" si="232"/>
        <v>10.698099999999998</v>
      </c>
      <c r="F1924" s="2">
        <f t="shared" si="233"/>
        <v>10.692550000000002</v>
      </c>
      <c r="G1924" s="2">
        <f t="shared" si="235"/>
        <v>10.712359999999999</v>
      </c>
      <c r="H1924" s="2">
        <f t="shared" si="231"/>
        <v>9.7362100000000105</v>
      </c>
      <c r="I1924" s="2">
        <f t="array" ref="I1924">SUMPRODUCT(B1908:B1927, (ROW(B1908:B1927)-ROW(B1908)+1)) / (20*21/2)</f>
        <v>10.667738095238095</v>
      </c>
      <c r="J1924" s="2">
        <f t="shared" si="234"/>
        <v>10.687859877376445</v>
      </c>
      <c r="K1924" s="2">
        <f t="shared" si="236"/>
        <v>10.645098881215063</v>
      </c>
    </row>
    <row r="1925" spans="1:11" ht="13.5" x14ac:dyDescent="0.25">
      <c r="A1925" s="3">
        <f>TITRES_STAT!B1928</f>
        <v>44812</v>
      </c>
      <c r="B1925" s="6">
        <f>TITRES_STAT!D1928</f>
        <v>10.615</v>
      </c>
      <c r="C1925" s="2">
        <f t="shared" si="237"/>
        <v>0</v>
      </c>
      <c r="D1925" s="2">
        <f t="shared" si="230"/>
        <v>10.618200000000002</v>
      </c>
      <c r="E1925" s="2">
        <f t="shared" si="232"/>
        <v>10.678499999999998</v>
      </c>
      <c r="F1925" s="2">
        <f t="shared" si="233"/>
        <v>10.695650000000004</v>
      </c>
      <c r="G1925" s="2">
        <f t="shared" si="235"/>
        <v>10.7136</v>
      </c>
      <c r="H1925" s="2">
        <f t="shared" si="231"/>
        <v>9.7466000000000115</v>
      </c>
      <c r="I1925" s="2">
        <f t="array" ref="I1925">SUMPRODUCT(B1909:B1928, (ROW(B1909:B1928)-ROW(B1909)+1)) / (20*21/2)</f>
        <v>10.642990476190475</v>
      </c>
      <c r="J1925" s="2">
        <f t="shared" si="234"/>
        <v>10.68092084143583</v>
      </c>
      <c r="K1925" s="2">
        <f t="shared" si="236"/>
        <v>10.643918532932119</v>
      </c>
    </row>
    <row r="1926" spans="1:11" ht="13.5" x14ac:dyDescent="0.25">
      <c r="A1926" s="3">
        <f>TITRES_STAT!B1929</f>
        <v>44813</v>
      </c>
      <c r="B1926" s="6">
        <f>TITRES_STAT!D1929</f>
        <v>10.615</v>
      </c>
      <c r="C1926" s="2">
        <f t="shared" si="237"/>
        <v>0</v>
      </c>
      <c r="D1926" s="2">
        <f t="shared" ref="D1926:D1989" si="238">AVERAGE(B1922:B1926)</f>
        <v>10.615</v>
      </c>
      <c r="E1926" s="2">
        <f t="shared" si="232"/>
        <v>10.658899999999999</v>
      </c>
      <c r="F1926" s="2">
        <f t="shared" si="233"/>
        <v>10.698750000000004</v>
      </c>
      <c r="G1926" s="2">
        <f t="shared" si="235"/>
        <v>10.708599999999999</v>
      </c>
      <c r="H1926" s="2">
        <f t="shared" si="231"/>
        <v>9.7556700000000109</v>
      </c>
      <c r="I1926" s="2">
        <f t="array" ref="I1926">SUMPRODUCT(B1910:B1929, (ROW(B1910:B1929)-ROW(B1910)+1)) / (20*21/2)</f>
        <v>10.619176190476191</v>
      </c>
      <c r="J1926" s="2">
        <f t="shared" si="234"/>
        <v>10.674642666060988</v>
      </c>
      <c r="K1926" s="2">
        <f t="shared" si="236"/>
        <v>10.642784472817134</v>
      </c>
    </row>
    <row r="1927" spans="1:11" ht="13.5" x14ac:dyDescent="0.25">
      <c r="A1927" s="3">
        <f>TITRES_STAT!B1930</f>
        <v>44816</v>
      </c>
      <c r="B1927" s="6">
        <f>TITRES_STAT!D1930</f>
        <v>10.553000000000001</v>
      </c>
      <c r="C1927" s="2">
        <f t="shared" si="237"/>
        <v>-6.1999999999999389E-2</v>
      </c>
      <c r="D1927" s="2">
        <f t="shared" si="238"/>
        <v>10.602600000000001</v>
      </c>
      <c r="E1927" s="2">
        <f t="shared" si="232"/>
        <v>10.633099999999999</v>
      </c>
      <c r="F1927" s="2">
        <f t="shared" si="233"/>
        <v>10.694850000000004</v>
      </c>
      <c r="G1927" s="2">
        <f t="shared" si="235"/>
        <v>10.702359999999999</v>
      </c>
      <c r="H1927" s="2">
        <f t="shared" si="231"/>
        <v>9.7655700000000127</v>
      </c>
      <c r="I1927" s="2">
        <f t="array" ref="I1927">SUMPRODUCT(B1911:B1930, (ROW(B1911:B1930)-ROW(B1911)+1)) / (20*21/2)</f>
        <v>10.629819047619046</v>
      </c>
      <c r="J1927" s="2">
        <f t="shared" si="234"/>
        <v>10.663057650245657</v>
      </c>
      <c r="K1927" s="2">
        <f t="shared" si="236"/>
        <v>10.639263513098816</v>
      </c>
    </row>
    <row r="1928" spans="1:11" ht="13.5" x14ac:dyDescent="0.25">
      <c r="A1928" s="3">
        <f>TITRES_STAT!B1931</f>
        <v>44817</v>
      </c>
      <c r="B1928" s="6">
        <f>TITRES_STAT!D1931</f>
        <v>10.435</v>
      </c>
      <c r="C1928" s="2">
        <f t="shared" si="237"/>
        <v>-0.11800000000000033</v>
      </c>
      <c r="D1928" s="2">
        <f t="shared" si="238"/>
        <v>10.566599999999999</v>
      </c>
      <c r="E1928" s="2">
        <f t="shared" si="232"/>
        <v>10.595499999999999</v>
      </c>
      <c r="F1928" s="2">
        <f t="shared" si="233"/>
        <v>10.685050000000004</v>
      </c>
      <c r="G1928" s="2">
        <f t="shared" si="235"/>
        <v>10.699999999999998</v>
      </c>
      <c r="H1928" s="2">
        <f t="shared" si="231"/>
        <v>9.7737050000000121</v>
      </c>
      <c r="I1928" s="2">
        <f t="array" ref="I1928">SUMPRODUCT(B1912:B1931, (ROW(B1912:B1931)-ROW(B1912)+1)) / (20*21/2)</f>
        <v>10.640385714285713</v>
      </c>
      <c r="J1928" s="2">
        <f t="shared" si="234"/>
        <v>10.641337874031786</v>
      </c>
      <c r="K1928" s="2">
        <f t="shared" si="236"/>
        <v>10.631253179251805</v>
      </c>
    </row>
    <row r="1929" spans="1:11" ht="13.5" x14ac:dyDescent="0.25">
      <c r="A1929" s="3">
        <f>TITRES_STAT!B1932</f>
        <v>44818</v>
      </c>
      <c r="B1929" s="6">
        <f>TITRES_STAT!D1932</f>
        <v>10.435</v>
      </c>
      <c r="C1929" s="2">
        <f t="shared" si="237"/>
        <v>0</v>
      </c>
      <c r="D1929" s="2">
        <f t="shared" si="238"/>
        <v>10.530600000000002</v>
      </c>
      <c r="E1929" s="2">
        <f t="shared" si="232"/>
        <v>10.595500000000001</v>
      </c>
      <c r="F1929" s="2">
        <f t="shared" si="233"/>
        <v>10.675250000000002</v>
      </c>
      <c r="G1929" s="2">
        <f t="shared" si="235"/>
        <v>10.692179999999997</v>
      </c>
      <c r="H1929" s="2">
        <f t="shared" si="231"/>
        <v>9.7818400000000114</v>
      </c>
      <c r="I1929" s="2">
        <f t="array" ref="I1929">SUMPRODUCT(B1913:B1932, (ROW(B1913:B1932)-ROW(B1913)+1)) / (20*21/2)</f>
        <v>10.628590476190476</v>
      </c>
      <c r="J1929" s="2">
        <f t="shared" si="234"/>
        <v>10.621686647933521</v>
      </c>
      <c r="K1929" s="2">
        <f t="shared" si="236"/>
        <v>10.623556976143893</v>
      </c>
    </row>
    <row r="1930" spans="1:11" ht="13.5" x14ac:dyDescent="0.25">
      <c r="A1930" s="3">
        <f>TITRES_STAT!B1933</f>
        <v>44819</v>
      </c>
      <c r="B1930" s="6">
        <f>TITRES_STAT!D1933</f>
        <v>10.787000000000001</v>
      </c>
      <c r="C1930" s="2">
        <f t="shared" si="237"/>
        <v>0.35200000000000031</v>
      </c>
      <c r="D1930" s="2">
        <f t="shared" si="238"/>
        <v>10.565000000000001</v>
      </c>
      <c r="E1930" s="2">
        <f t="shared" si="232"/>
        <v>10.591600000000003</v>
      </c>
      <c r="F1930" s="2">
        <f t="shared" si="233"/>
        <v>10.676050000000004</v>
      </c>
      <c r="G1930" s="2">
        <f t="shared" si="235"/>
        <v>10.696079999999997</v>
      </c>
      <c r="H1930" s="2">
        <f t="shared" ref="H1930:H1993" si="239">AVERAGE(B1731:B1930)</f>
        <v>9.7922000000000136</v>
      </c>
      <c r="I1930" s="2">
        <f t="array" ref="I1930">SUMPRODUCT(B1914:B1933, (ROW(B1914:B1933)-ROW(B1914)+1)) / (20*21/2)</f>
        <v>10.602880952380952</v>
      </c>
      <c r="J1930" s="2">
        <f t="shared" si="234"/>
        <v>10.637430776701757</v>
      </c>
      <c r="K1930" s="2">
        <f t="shared" si="236"/>
        <v>10.629966506491192</v>
      </c>
    </row>
    <row r="1931" spans="1:11" ht="13.5" x14ac:dyDescent="0.25">
      <c r="A1931" s="3">
        <f>TITRES_STAT!B1934</f>
        <v>44820</v>
      </c>
      <c r="B1931" s="6">
        <f>TITRES_STAT!D1934</f>
        <v>10.787000000000001</v>
      </c>
      <c r="C1931" s="2">
        <f t="shared" si="237"/>
        <v>0</v>
      </c>
      <c r="D1931" s="2">
        <f t="shared" si="238"/>
        <v>10.599399999999999</v>
      </c>
      <c r="E1931" s="2">
        <f t="shared" si="232"/>
        <v>10.607200000000002</v>
      </c>
      <c r="F1931" s="2">
        <f t="shared" si="233"/>
        <v>10.676850000000002</v>
      </c>
      <c r="G1931" s="2">
        <f t="shared" si="235"/>
        <v>10.696859999999999</v>
      </c>
      <c r="H1931" s="2">
        <f t="shared" si="239"/>
        <v>9.8025600000000122</v>
      </c>
      <c r="I1931" s="2">
        <f t="array" ref="I1931">SUMPRODUCT(B1915:B1934, (ROW(B1915:B1934)-ROW(B1915)+1)) / (20*21/2)</f>
        <v>10.586385714285715</v>
      </c>
      <c r="J1931" s="2">
        <f t="shared" si="234"/>
        <v>10.651675464634923</v>
      </c>
      <c r="K1931" s="2">
        <f t="shared" si="236"/>
        <v>10.636124682707225</v>
      </c>
    </row>
    <row r="1932" spans="1:11" ht="13.5" x14ac:dyDescent="0.25">
      <c r="A1932" s="3">
        <f>TITRES_STAT!B1935</f>
        <v>44823</v>
      </c>
      <c r="B1932" s="6">
        <f>TITRES_STAT!D1935</f>
        <v>10.553000000000001</v>
      </c>
      <c r="C1932" s="2">
        <f t="shared" si="237"/>
        <v>-0.23399999999999999</v>
      </c>
      <c r="D1932" s="2">
        <f t="shared" si="238"/>
        <v>10.599399999999999</v>
      </c>
      <c r="E1932" s="2">
        <f t="shared" ref="E1932:E1995" si="240">AVERAGE(B1923:B1932)</f>
        <v>10.601000000000003</v>
      </c>
      <c r="F1932" s="2">
        <f t="shared" si="233"/>
        <v>10.66595</v>
      </c>
      <c r="G1932" s="2">
        <f t="shared" si="235"/>
        <v>10.691399999999998</v>
      </c>
      <c r="H1932" s="2">
        <f t="shared" si="239"/>
        <v>9.8131750000000135</v>
      </c>
      <c r="I1932" s="2">
        <f t="array" ref="I1932">SUMPRODUCT(B1916:B1935, (ROW(B1916:B1935)-ROW(B1916)+1)) / (20*21/2)</f>
        <v>10.570714285714287</v>
      </c>
      <c r="J1932" s="2">
        <f t="shared" si="234"/>
        <v>10.642277801336361</v>
      </c>
      <c r="K1932" s="2">
        <f t="shared" si="236"/>
        <v>10.632864891228511</v>
      </c>
    </row>
    <row r="1933" spans="1:11" ht="13.5" x14ac:dyDescent="0.25">
      <c r="A1933" s="3">
        <f>TITRES_STAT!B1936</f>
        <v>44824</v>
      </c>
      <c r="B1933" s="6">
        <f>TITRES_STAT!D1936</f>
        <v>10.396000000000001</v>
      </c>
      <c r="C1933" s="2">
        <f t="shared" si="237"/>
        <v>-0.15700000000000003</v>
      </c>
      <c r="D1933" s="2">
        <f t="shared" si="238"/>
        <v>10.5916</v>
      </c>
      <c r="E1933" s="2">
        <f t="shared" si="240"/>
        <v>10.5791</v>
      </c>
      <c r="F1933" s="2">
        <f t="shared" si="233"/>
        <v>10.647200000000002</v>
      </c>
      <c r="G1933" s="2">
        <f t="shared" si="235"/>
        <v>10.682799999999997</v>
      </c>
      <c r="H1933" s="2">
        <f t="shared" si="239"/>
        <v>9.8222900000000148</v>
      </c>
      <c r="I1933" s="2">
        <f t="array" ref="I1933">SUMPRODUCT(B1917:B1936, (ROW(B1917:B1936)-ROW(B1917)+1)) / (20*21/2)</f>
        <v>10.549157142857142</v>
      </c>
      <c r="J1933" s="2">
        <f t="shared" si="234"/>
        <v>10.61882277263766</v>
      </c>
      <c r="K1933" s="2">
        <f t="shared" si="236"/>
        <v>10.623576071964647</v>
      </c>
    </row>
    <row r="1934" spans="1:11" ht="13.5" x14ac:dyDescent="0.25">
      <c r="A1934" s="3">
        <f>TITRES_STAT!B1937</f>
        <v>44825</v>
      </c>
      <c r="B1934" s="6">
        <f>TITRES_STAT!D1937</f>
        <v>10.474</v>
      </c>
      <c r="C1934" s="2">
        <f t="shared" si="237"/>
        <v>7.7999999999999403E-2</v>
      </c>
      <c r="D1934" s="2">
        <f t="shared" si="238"/>
        <v>10.599399999999999</v>
      </c>
      <c r="E1934" s="2">
        <f t="shared" si="240"/>
        <v>10.565000000000001</v>
      </c>
      <c r="F1934" s="2">
        <f t="shared" si="233"/>
        <v>10.631549999999999</v>
      </c>
      <c r="G1934" s="2">
        <f t="shared" si="235"/>
        <v>10.680439999999999</v>
      </c>
      <c r="H1934" s="2">
        <f t="shared" si="239"/>
        <v>9.8310850000000123</v>
      </c>
      <c r="I1934" s="2">
        <f t="array" ref="I1934">SUMPRODUCT(B1918:B1937, (ROW(B1918:B1937)-ROW(B1918)+1)) / (20*21/2)</f>
        <v>10.526661904761905</v>
      </c>
      <c r="J1934" s="2">
        <f t="shared" si="234"/>
        <v>10.60503012762455</v>
      </c>
      <c r="K1934" s="2">
        <f t="shared" si="236"/>
        <v>10.617710343652309</v>
      </c>
    </row>
    <row r="1935" spans="1:11" ht="13.5" x14ac:dyDescent="0.25">
      <c r="A1935" s="3">
        <f>TITRES_STAT!B1938</f>
        <v>44826</v>
      </c>
      <c r="B1935" s="6">
        <f>TITRES_STAT!D1938</f>
        <v>10.467000000000001</v>
      </c>
      <c r="C1935" s="2">
        <f t="shared" si="237"/>
        <v>-6.9999999999996732E-3</v>
      </c>
      <c r="D1935" s="2">
        <f t="shared" si="238"/>
        <v>10.535400000000001</v>
      </c>
      <c r="E1935" s="2">
        <f t="shared" si="240"/>
        <v>10.5502</v>
      </c>
      <c r="F1935" s="2">
        <f t="shared" si="233"/>
        <v>10.61435</v>
      </c>
      <c r="G1935" s="2">
        <f t="shared" si="235"/>
        <v>10.67404</v>
      </c>
      <c r="H1935" s="2">
        <f t="shared" si="239"/>
        <v>9.8424150000000115</v>
      </c>
      <c r="I1935" s="2">
        <f t="array" ref="I1935">SUMPRODUCT(B1919:B1938, (ROW(B1919:B1938)-ROW(B1919)+1)) / (20*21/2)</f>
        <v>10.510042857142857</v>
      </c>
      <c r="J1935" s="2">
        <f t="shared" si="234"/>
        <v>10.591884401184117</v>
      </c>
      <c r="K1935" s="2">
        <f t="shared" si="236"/>
        <v>10.611800134097317</v>
      </c>
    </row>
    <row r="1936" spans="1:11" ht="13.5" x14ac:dyDescent="0.25">
      <c r="A1936" s="3">
        <f>TITRES_STAT!B1939</f>
        <v>44827</v>
      </c>
      <c r="B1936" s="6">
        <f>TITRES_STAT!D1939</f>
        <v>10.388</v>
      </c>
      <c r="C1936" s="2">
        <f t="shared" si="237"/>
        <v>-7.9000000000000625E-2</v>
      </c>
      <c r="D1936" s="2">
        <f t="shared" si="238"/>
        <v>10.4556</v>
      </c>
      <c r="E1936" s="2">
        <f t="shared" si="240"/>
        <v>10.5275</v>
      </c>
      <c r="F1936" s="2">
        <f t="shared" si="233"/>
        <v>10.5932</v>
      </c>
      <c r="G1936" s="2">
        <f t="shared" si="235"/>
        <v>10.666379999999998</v>
      </c>
      <c r="H1936" s="2">
        <f t="shared" si="239"/>
        <v>9.8533500000000114</v>
      </c>
      <c r="I1936" s="2">
        <f t="array" ref="I1936">SUMPRODUCT(B1920:B1939, (ROW(B1920:B1939)-ROW(B1920)+1)) / (20*21/2)</f>
        <v>10.494638095238098</v>
      </c>
      <c r="J1936" s="2">
        <f t="shared" si="234"/>
        <v>10.572466839166582</v>
      </c>
      <c r="K1936" s="2">
        <f t="shared" si="236"/>
        <v>10.603023658250363</v>
      </c>
    </row>
    <row r="1937" spans="1:11" ht="13.5" x14ac:dyDescent="0.25">
      <c r="A1937" s="3">
        <f>TITRES_STAT!B1940</f>
        <v>44830</v>
      </c>
      <c r="B1937" s="6">
        <f>TITRES_STAT!D1940</f>
        <v>10.356999999999999</v>
      </c>
      <c r="C1937" s="2">
        <f t="shared" si="237"/>
        <v>-3.1000000000000583E-2</v>
      </c>
      <c r="D1937" s="2">
        <f t="shared" si="238"/>
        <v>10.416399999999999</v>
      </c>
      <c r="E1937" s="2">
        <f t="shared" si="240"/>
        <v>10.507900000000001</v>
      </c>
      <c r="F1937" s="2">
        <f t="shared" si="233"/>
        <v>10.570499999999999</v>
      </c>
      <c r="G1937" s="2">
        <f t="shared" si="235"/>
        <v>10.657939999999998</v>
      </c>
      <c r="H1937" s="2">
        <f t="shared" si="239"/>
        <v>9.8617000000000115</v>
      </c>
      <c r="I1937" s="2">
        <f t="array" ref="I1937">SUMPRODUCT(B1921:B1940, (ROW(B1921:B1940)-ROW(B1921)+1)) / (20*21/2)</f>
        <v>10.511552380952381</v>
      </c>
      <c r="J1937" s="2">
        <f t="shared" si="234"/>
        <v>10.551946187817382</v>
      </c>
      <c r="K1937" s="2">
        <f t="shared" si="236"/>
        <v>10.593375671652309</v>
      </c>
    </row>
    <row r="1938" spans="1:11" ht="13.5" x14ac:dyDescent="0.25">
      <c r="A1938" s="3">
        <f>TITRES_STAT!B1941</f>
        <v>44831</v>
      </c>
      <c r="B1938" s="6">
        <f>TITRES_STAT!D1941</f>
        <v>10.396000000000001</v>
      </c>
      <c r="C1938" s="2">
        <f t="shared" si="237"/>
        <v>3.9000000000001478E-2</v>
      </c>
      <c r="D1938" s="2">
        <f t="shared" si="238"/>
        <v>10.416399999999999</v>
      </c>
      <c r="E1938" s="2">
        <f t="shared" si="240"/>
        <v>10.504000000000001</v>
      </c>
      <c r="F1938" s="2">
        <f t="shared" si="233"/>
        <v>10.54975</v>
      </c>
      <c r="G1938" s="2">
        <f t="shared" si="235"/>
        <v>10.650439999999998</v>
      </c>
      <c r="H1938" s="2">
        <f t="shared" si="239"/>
        <v>9.8727800000000112</v>
      </c>
      <c r="I1938" s="2">
        <f t="array" ref="I1938">SUMPRODUCT(B1922:B1941, (ROW(B1922:B1941)-ROW(B1922)+1)) / (20*21/2)</f>
        <v>10.482757142857142</v>
      </c>
      <c r="J1938" s="2">
        <f t="shared" si="234"/>
        <v>10.537094169930013</v>
      </c>
      <c r="K1938" s="2">
        <f t="shared" si="236"/>
        <v>10.585635449234571</v>
      </c>
    </row>
    <row r="1939" spans="1:11" ht="13.5" x14ac:dyDescent="0.25">
      <c r="A1939" s="3">
        <f>TITRES_STAT!B1942</f>
        <v>44832</v>
      </c>
      <c r="B1939" s="6">
        <f>TITRES_STAT!D1942</f>
        <v>10.388</v>
      </c>
      <c r="C1939" s="2">
        <f t="shared" si="237"/>
        <v>-8.0000000000008953E-3</v>
      </c>
      <c r="D1939" s="2">
        <f t="shared" si="238"/>
        <v>10.3992</v>
      </c>
      <c r="E1939" s="2">
        <f t="shared" si="240"/>
        <v>10.499300000000002</v>
      </c>
      <c r="F1939" s="2">
        <f t="shared" si="233"/>
        <v>10.5474</v>
      </c>
      <c r="G1939" s="2">
        <f t="shared" si="235"/>
        <v>10.641979999999998</v>
      </c>
      <c r="H1939" s="2">
        <f t="shared" si="239"/>
        <v>9.8813950000000101</v>
      </c>
      <c r="I1939" s="2">
        <f t="array" ref="I1939">SUMPRODUCT(B1923:B1942, (ROW(B1923:B1942)-ROW(B1923)+1)) / (20*21/2)</f>
        <v>10.448395238095237</v>
      </c>
      <c r="J1939" s="2">
        <f t="shared" si="234"/>
        <v>10.522894725174773</v>
      </c>
      <c r="K1939" s="2">
        <f t="shared" si="236"/>
        <v>10.577885039460666</v>
      </c>
    </row>
    <row r="1940" spans="1:11" ht="13.5" x14ac:dyDescent="0.25">
      <c r="A1940" s="3">
        <f>TITRES_STAT!B1943</f>
        <v>44833</v>
      </c>
      <c r="B1940" s="6">
        <f>TITRES_STAT!D1943</f>
        <v>10.725</v>
      </c>
      <c r="C1940" s="2">
        <f t="shared" si="237"/>
        <v>0.33699999999999974</v>
      </c>
      <c r="D1940" s="2">
        <f t="shared" si="238"/>
        <v>10.450799999999999</v>
      </c>
      <c r="E1940" s="2">
        <f t="shared" si="240"/>
        <v>10.4931</v>
      </c>
      <c r="F1940" s="2">
        <f t="shared" ref="F1940:F2003" si="241">AVERAGE(B1921:B1940)</f>
        <v>10.542350000000003</v>
      </c>
      <c r="G1940" s="2">
        <f t="shared" si="235"/>
        <v>10.64106</v>
      </c>
      <c r="H1940" s="2">
        <f t="shared" si="239"/>
        <v>9.8908700000000085</v>
      </c>
      <c r="I1940" s="2">
        <f t="array" ref="I1940">SUMPRODUCT(B1924:B1943, (ROW(B1924:B1943)-ROW(B1924)+1)) / (20*21/2)</f>
        <v>10.43104761904762</v>
      </c>
      <c r="J1940" s="2">
        <f t="shared" si="234"/>
        <v>10.5421428465867</v>
      </c>
      <c r="K1940" s="2">
        <f t="shared" si="236"/>
        <v>10.583654253599462</v>
      </c>
    </row>
    <row r="1941" spans="1:11" ht="13.5" x14ac:dyDescent="0.25">
      <c r="A1941" s="3">
        <f>TITRES_STAT!B1944</f>
        <v>44834</v>
      </c>
      <c r="B1941" s="6">
        <f>TITRES_STAT!D1944</f>
        <v>10.24</v>
      </c>
      <c r="C1941" s="2">
        <f t="shared" si="237"/>
        <v>-0.48499999999999943</v>
      </c>
      <c r="D1941" s="2">
        <f t="shared" si="238"/>
        <v>10.421200000000001</v>
      </c>
      <c r="E1941" s="2">
        <f t="shared" si="240"/>
        <v>10.4384</v>
      </c>
      <c r="F1941" s="2">
        <f t="shared" si="241"/>
        <v>10.5228</v>
      </c>
      <c r="G1941" s="2">
        <f t="shared" si="235"/>
        <v>10.63044</v>
      </c>
      <c r="H1941" s="2">
        <f t="shared" si="239"/>
        <v>9.8974200000000092</v>
      </c>
      <c r="I1941" s="2">
        <f t="array" ref="I1941">SUMPRODUCT(B1925:B1944, (ROW(B1925:B1944)-ROW(B1925)+1)) / (20*21/2)</f>
        <v>10.415114285714283</v>
      </c>
      <c r="J1941" s="2">
        <f t="shared" ref="J1941:J2004" si="242">$J$4*B1941+J1940*(1-$J$4)</f>
        <v>10.513367337387967</v>
      </c>
      <c r="K1941" s="2">
        <f t="shared" si="236"/>
        <v>10.570177616203406</v>
      </c>
    </row>
    <row r="1942" spans="1:11" ht="13.5" x14ac:dyDescent="0.25">
      <c r="A1942" s="3">
        <f>TITRES_STAT!B1945</f>
        <v>44837</v>
      </c>
      <c r="B1942" s="6">
        <f>TITRES_STAT!D1945</f>
        <v>10.162000000000001</v>
      </c>
      <c r="C1942" s="2">
        <f t="shared" si="237"/>
        <v>-7.7999999999999403E-2</v>
      </c>
      <c r="D1942" s="2">
        <f t="shared" si="238"/>
        <v>10.382200000000001</v>
      </c>
      <c r="E1942" s="2">
        <f t="shared" si="240"/>
        <v>10.3993</v>
      </c>
      <c r="F1942" s="2">
        <f t="shared" si="241"/>
        <v>10.500150000000003</v>
      </c>
      <c r="G1942" s="2">
        <f t="shared" si="235"/>
        <v>10.618260000000003</v>
      </c>
      <c r="H1942" s="2">
        <f t="shared" si="239"/>
        <v>9.9035800000000087</v>
      </c>
      <c r="I1942" s="2">
        <f t="array" ref="I1942">SUMPRODUCT(B1926:B1945, (ROW(B1926:B1945)-ROW(B1926)+1)) / (20*21/2)</f>
        <v>10.400595238095235</v>
      </c>
      <c r="J1942" s="2">
        <f t="shared" si="242"/>
        <v>10.479903781446257</v>
      </c>
      <c r="K1942" s="2">
        <f t="shared" si="236"/>
        <v>10.554170650862096</v>
      </c>
    </row>
    <row r="1943" spans="1:11" ht="13.5" x14ac:dyDescent="0.25">
      <c r="A1943" s="3">
        <f>TITRES_STAT!B1946</f>
        <v>44838</v>
      </c>
      <c r="B1943" s="6">
        <f>TITRES_STAT!D1946</f>
        <v>10.318</v>
      </c>
      <c r="C1943" s="2">
        <f t="shared" si="237"/>
        <v>0.15599999999999881</v>
      </c>
      <c r="D1943" s="2">
        <f t="shared" si="238"/>
        <v>10.3666</v>
      </c>
      <c r="E1943" s="2">
        <f t="shared" si="240"/>
        <v>10.391499999999999</v>
      </c>
      <c r="F1943" s="2">
        <f t="shared" si="241"/>
        <v>10.485300000000001</v>
      </c>
      <c r="G1943" s="2">
        <f t="shared" si="235"/>
        <v>10.610440000000004</v>
      </c>
      <c r="H1943" s="2">
        <f t="shared" si="239"/>
        <v>9.909840000000008</v>
      </c>
      <c r="I1943" s="2">
        <f t="array" ref="I1943">SUMPRODUCT(B1927:B1946, (ROW(B1927:B1946)-ROW(B1927)+1)) / (20*21/2)</f>
        <v>10.387490476190473</v>
      </c>
      <c r="J1943" s="2">
        <f t="shared" si="242"/>
        <v>10.464484373689471</v>
      </c>
      <c r="K1943" s="2">
        <f t="shared" si="236"/>
        <v>10.544909056710642</v>
      </c>
    </row>
    <row r="1944" spans="1:11" ht="13.5" x14ac:dyDescent="0.25">
      <c r="A1944" s="3">
        <f>TITRES_STAT!B1947</f>
        <v>44839</v>
      </c>
      <c r="B1944" s="6">
        <f>TITRES_STAT!D1947</f>
        <v>10.318</v>
      </c>
      <c r="C1944" s="2">
        <f t="shared" si="237"/>
        <v>0</v>
      </c>
      <c r="D1944" s="2">
        <f t="shared" si="238"/>
        <v>10.352599999999999</v>
      </c>
      <c r="E1944" s="2">
        <f t="shared" si="240"/>
        <v>10.3759</v>
      </c>
      <c r="F1944" s="2">
        <f t="shared" si="241"/>
        <v>10.470450000000003</v>
      </c>
      <c r="G1944" s="2">
        <f t="shared" si="235"/>
        <v>10.602620000000002</v>
      </c>
      <c r="H1944" s="2">
        <f t="shared" si="239"/>
        <v>9.9182100000000091</v>
      </c>
      <c r="I1944" s="2">
        <f t="array" ref="I1944">SUMPRODUCT(B1928:B1947, (ROW(B1928:B1947)-ROW(B1928)+1)) / (20*21/2)</f>
        <v>10.375799999999998</v>
      </c>
      <c r="J1944" s="2">
        <f t="shared" si="242"/>
        <v>10.450533480957141</v>
      </c>
      <c r="K1944" s="2">
        <f t="shared" si="236"/>
        <v>10.536010662329833</v>
      </c>
    </row>
    <row r="1945" spans="1:11" ht="13.5" x14ac:dyDescent="0.25">
      <c r="A1945" s="3">
        <f>TITRES_STAT!B1948</f>
        <v>44840</v>
      </c>
      <c r="B1945" s="6">
        <f>TITRES_STAT!D1948</f>
        <v>10.318</v>
      </c>
      <c r="C1945" s="2">
        <f t="shared" si="237"/>
        <v>0</v>
      </c>
      <c r="D1945" s="2">
        <f t="shared" si="238"/>
        <v>10.271199999999999</v>
      </c>
      <c r="E1945" s="2">
        <f t="shared" si="240"/>
        <v>10.361000000000001</v>
      </c>
      <c r="F1945" s="2">
        <f t="shared" si="241"/>
        <v>10.455600000000004</v>
      </c>
      <c r="G1945" s="2">
        <f t="shared" si="235"/>
        <v>10.596360000000002</v>
      </c>
      <c r="H1945" s="2">
        <f t="shared" si="239"/>
        <v>9.924365000000007</v>
      </c>
      <c r="I1945" s="2">
        <f t="array" ref="I1945">SUMPRODUCT(B1929:B1948, (ROW(B1929:B1948)-ROW(B1929)+1)) / (20*21/2)</f>
        <v>10.371895238095238</v>
      </c>
      <c r="J1945" s="2">
        <f t="shared" si="242"/>
        <v>10.437911244675508</v>
      </c>
      <c r="K1945" s="2">
        <f t="shared" si="236"/>
        <v>10.527461224591409</v>
      </c>
    </row>
    <row r="1946" spans="1:11" ht="13.5" x14ac:dyDescent="0.25">
      <c r="A1946" s="3">
        <f>TITRES_STAT!B1949</f>
        <v>44841</v>
      </c>
      <c r="B1946" s="6">
        <f>TITRES_STAT!D1949</f>
        <v>10.318</v>
      </c>
      <c r="C1946" s="2">
        <f t="shared" si="237"/>
        <v>0</v>
      </c>
      <c r="D1946" s="2">
        <f t="shared" si="238"/>
        <v>10.286799999999999</v>
      </c>
      <c r="E1946" s="2">
        <f t="shared" si="240"/>
        <v>10.353999999999999</v>
      </c>
      <c r="F1946" s="2">
        <f t="shared" si="241"/>
        <v>10.440750000000003</v>
      </c>
      <c r="G1946" s="2">
        <f t="shared" si="235"/>
        <v>10.587300000000001</v>
      </c>
      <c r="H1946" s="2">
        <f t="shared" si="239"/>
        <v>9.931805000000006</v>
      </c>
      <c r="I1946" s="2">
        <f t="array" ref="I1946">SUMPRODUCT(B1930:B1949, (ROW(B1930:B1949)-ROW(B1930)+1)) / (20*21/2)</f>
        <v>10.368214285714284</v>
      </c>
      <c r="J1946" s="2">
        <f t="shared" si="242"/>
        <v>10.426491126134984</v>
      </c>
      <c r="K1946" s="2">
        <f t="shared" si="236"/>
        <v>10.519247058921158</v>
      </c>
    </row>
    <row r="1947" spans="1:11" ht="13.5" x14ac:dyDescent="0.25">
      <c r="A1947" s="3">
        <f>TITRES_STAT!B1950</f>
        <v>44844</v>
      </c>
      <c r="B1947" s="6">
        <f>TITRES_STAT!D1950</f>
        <v>10.318</v>
      </c>
      <c r="C1947" s="2">
        <f t="shared" si="237"/>
        <v>0</v>
      </c>
      <c r="D1947" s="2">
        <f t="shared" si="238"/>
        <v>10.318</v>
      </c>
      <c r="E1947" s="2">
        <f t="shared" si="240"/>
        <v>10.350099999999999</v>
      </c>
      <c r="F1947" s="2">
        <f t="shared" si="241"/>
        <v>10.429000000000006</v>
      </c>
      <c r="G1947" s="2">
        <f t="shared" si="235"/>
        <v>10.58104</v>
      </c>
      <c r="H1947" s="2">
        <f t="shared" si="239"/>
        <v>9.9405300000000061</v>
      </c>
      <c r="I1947" s="2">
        <f t="array" ref="I1947">SUMPRODUCT(B1931:B1950, (ROW(B1931:B1950)-ROW(B1931)+1)) / (20*21/2)</f>
        <v>10.3819</v>
      </c>
      <c r="J1947" s="2">
        <f t="shared" si="242"/>
        <v>10.416158637931652</v>
      </c>
      <c r="K1947" s="2">
        <f t="shared" si="236"/>
        <v>10.511355017394838</v>
      </c>
    </row>
    <row r="1948" spans="1:11" ht="13.5" x14ac:dyDescent="0.25">
      <c r="A1948" s="3">
        <f>TITRES_STAT!B1951</f>
        <v>44845</v>
      </c>
      <c r="B1948" s="6">
        <f>TITRES_STAT!D1951</f>
        <v>10.388</v>
      </c>
      <c r="C1948" s="2">
        <f t="shared" si="237"/>
        <v>7.0000000000000284E-2</v>
      </c>
      <c r="D1948" s="2">
        <f t="shared" si="238"/>
        <v>10.331999999999999</v>
      </c>
      <c r="E1948" s="2">
        <f t="shared" si="240"/>
        <v>10.349299999999999</v>
      </c>
      <c r="F1948" s="2">
        <f t="shared" si="241"/>
        <v>10.426650000000004</v>
      </c>
      <c r="G1948" s="2">
        <f t="shared" si="235"/>
        <v>10.574780000000001</v>
      </c>
      <c r="H1948" s="2">
        <f t="shared" si="239"/>
        <v>9.947035000000005</v>
      </c>
      <c r="I1948" s="2">
        <f t="array" ref="I1948">SUMPRODUCT(B1932:B1951, (ROW(B1932:B1951)-ROW(B1932)+1)) / (20*21/2)</f>
        <v>10.395199999999999</v>
      </c>
      <c r="J1948" s="2">
        <f t="shared" si="242"/>
        <v>10.413476862890542</v>
      </c>
      <c r="K1948" s="2">
        <f t="shared" si="236"/>
        <v>10.506517565732295</v>
      </c>
    </row>
    <row r="1949" spans="1:11" ht="13.5" x14ac:dyDescent="0.25">
      <c r="A1949" s="3">
        <f>TITRES_STAT!B1952</f>
        <v>44846</v>
      </c>
      <c r="B1949" s="6">
        <f>TITRES_STAT!D1952</f>
        <v>10.388</v>
      </c>
      <c r="C1949" s="2">
        <f t="shared" si="237"/>
        <v>0</v>
      </c>
      <c r="D1949" s="2">
        <f t="shared" si="238"/>
        <v>10.346</v>
      </c>
      <c r="E1949" s="2">
        <f t="shared" si="240"/>
        <v>10.349300000000001</v>
      </c>
      <c r="F1949" s="2">
        <f t="shared" si="241"/>
        <v>10.424300000000004</v>
      </c>
      <c r="G1949" s="2">
        <f t="shared" si="235"/>
        <v>10.568519999999999</v>
      </c>
      <c r="H1949" s="2">
        <f t="shared" si="239"/>
        <v>9.9536450000000034</v>
      </c>
      <c r="I1949" s="2">
        <f t="array" ref="I1949">SUMPRODUCT(B1933:B1952, (ROW(B1933:B1952)-ROW(B1933)+1)) / (20*21/2)</f>
        <v>10.409614285714287</v>
      </c>
      <c r="J1949" s="2">
        <f t="shared" si="242"/>
        <v>10.411050494996205</v>
      </c>
      <c r="K1949" s="2">
        <f t="shared" si="236"/>
        <v>10.50186981805652</v>
      </c>
    </row>
    <row r="1950" spans="1:11" ht="13.5" x14ac:dyDescent="0.25">
      <c r="A1950" s="3">
        <f>TITRES_STAT!B1953</f>
        <v>44847</v>
      </c>
      <c r="B1950" s="6">
        <f>TITRES_STAT!D1953</f>
        <v>10.568</v>
      </c>
      <c r="C1950" s="2">
        <f t="shared" si="237"/>
        <v>0.17999999999999972</v>
      </c>
      <c r="D1950" s="2">
        <f t="shared" si="238"/>
        <v>10.395999999999999</v>
      </c>
      <c r="E1950" s="2">
        <f t="shared" si="240"/>
        <v>10.333600000000001</v>
      </c>
      <c r="F1950" s="2">
        <f t="shared" si="241"/>
        <v>10.413350000000005</v>
      </c>
      <c r="G1950" s="2">
        <f t="shared" si="235"/>
        <v>10.564919999999997</v>
      </c>
      <c r="H1950" s="2">
        <f t="shared" si="239"/>
        <v>9.9611550000000033</v>
      </c>
      <c r="I1950" s="2">
        <f t="array" ref="I1950">SUMPRODUCT(B1934:B1953, (ROW(B1934:B1953)-ROW(B1934)+1)) / (20*21/2)</f>
        <v>10.424028571428572</v>
      </c>
      <c r="J1950" s="2">
        <f t="shared" si="242"/>
        <v>10.425998066901329</v>
      </c>
      <c r="K1950" s="2">
        <f t="shared" si="236"/>
        <v>10.504463158524892</v>
      </c>
    </row>
    <row r="1951" spans="1:11" ht="13.5" x14ac:dyDescent="0.25">
      <c r="A1951" s="3">
        <f>TITRES_STAT!B1954</f>
        <v>44848</v>
      </c>
      <c r="B1951" s="6">
        <f>TITRES_STAT!D1954</f>
        <v>10.553000000000001</v>
      </c>
      <c r="C1951" s="2">
        <f t="shared" si="237"/>
        <v>-1.4999999999998792E-2</v>
      </c>
      <c r="D1951" s="2">
        <f t="shared" si="238"/>
        <v>10.443000000000001</v>
      </c>
      <c r="E1951" s="2">
        <f t="shared" si="240"/>
        <v>10.3649</v>
      </c>
      <c r="F1951" s="2">
        <f t="shared" si="241"/>
        <v>10.401650000000004</v>
      </c>
      <c r="G1951" s="2">
        <f t="shared" si="235"/>
        <v>10.560699999999997</v>
      </c>
      <c r="H1951" s="2">
        <f t="shared" si="239"/>
        <v>9.9710550000000051</v>
      </c>
      <c r="I1951" s="2">
        <f t="array" ref="I1951">SUMPRODUCT(B1935:B1954, (ROW(B1935:B1954)-ROW(B1935)+1)) / (20*21/2)</f>
        <v>10.436933333333332</v>
      </c>
      <c r="J1951" s="2">
        <f t="shared" si="242"/>
        <v>10.438093489101202</v>
      </c>
      <c r="K1951" s="2">
        <f t="shared" si="236"/>
        <v>10.506366564072936</v>
      </c>
    </row>
    <row r="1952" spans="1:11" ht="13.5" x14ac:dyDescent="0.25">
      <c r="A1952" s="3">
        <f>TITRES_STAT!B1955</f>
        <v>44851</v>
      </c>
      <c r="B1952" s="6">
        <f>TITRES_STAT!D1955</f>
        <v>10.553000000000001</v>
      </c>
      <c r="C1952" s="2">
        <f t="shared" si="237"/>
        <v>0</v>
      </c>
      <c r="D1952" s="2">
        <f t="shared" si="238"/>
        <v>10.49</v>
      </c>
      <c r="E1952" s="2">
        <f t="shared" si="240"/>
        <v>10.404</v>
      </c>
      <c r="F1952" s="2">
        <f t="shared" si="241"/>
        <v>10.401650000000002</v>
      </c>
      <c r="G1952" s="2">
        <f t="shared" si="235"/>
        <v>10.556479999999997</v>
      </c>
      <c r="H1952" s="2">
        <f t="shared" si="239"/>
        <v>9.9809950000000054</v>
      </c>
      <c r="I1952" s="2">
        <f t="array" ref="I1952">SUMPRODUCT(B1936:B1955, (ROW(B1936:B1955)-ROW(B1936)+1)) / (20*21/2)</f>
        <v>10.442738095238095</v>
      </c>
      <c r="J1952" s="2">
        <f t="shared" si="242"/>
        <v>10.449036966329659</v>
      </c>
      <c r="K1952" s="2">
        <f t="shared" si="236"/>
        <v>10.508195326266154</v>
      </c>
    </row>
    <row r="1953" spans="1:11" ht="13.5" x14ac:dyDescent="0.25">
      <c r="A1953" s="3">
        <f>TITRES_STAT!B1956</f>
        <v>44852</v>
      </c>
      <c r="B1953" s="6">
        <f>TITRES_STAT!D1956</f>
        <v>10.553000000000001</v>
      </c>
      <c r="C1953" s="2">
        <f t="shared" si="237"/>
        <v>0</v>
      </c>
      <c r="D1953" s="2">
        <f t="shared" si="238"/>
        <v>10.523</v>
      </c>
      <c r="E1953" s="2">
        <f t="shared" si="240"/>
        <v>10.427499999999998</v>
      </c>
      <c r="F1953" s="2">
        <f t="shared" si="241"/>
        <v>10.409500000000001</v>
      </c>
      <c r="G1953" s="2">
        <f t="shared" si="235"/>
        <v>10.555399999999997</v>
      </c>
      <c r="H1953" s="2">
        <f t="shared" si="239"/>
        <v>9.9909350000000057</v>
      </c>
      <c r="I1953" s="2">
        <f t="array" ref="I1953">SUMPRODUCT(B1937:B1956, (ROW(B1937:B1956)-ROW(B1937)+1)) / (20*21/2)</f>
        <v>10.441080952380952</v>
      </c>
      <c r="J1953" s="2">
        <f t="shared" si="242"/>
        <v>10.458938207631597</v>
      </c>
      <c r="K1953" s="2">
        <f t="shared" si="236"/>
        <v>10.509952372294933</v>
      </c>
    </row>
    <row r="1954" spans="1:11" ht="13.5" x14ac:dyDescent="0.25">
      <c r="A1954" s="3">
        <f>TITRES_STAT!B1957</f>
        <v>44853</v>
      </c>
      <c r="B1954" s="6">
        <f>TITRES_STAT!D1957</f>
        <v>10.545</v>
      </c>
      <c r="C1954" s="2">
        <f t="shared" si="237"/>
        <v>-8.0000000000008953E-3</v>
      </c>
      <c r="D1954" s="2">
        <f t="shared" si="238"/>
        <v>10.554400000000001</v>
      </c>
      <c r="E1954" s="2">
        <f t="shared" si="240"/>
        <v>10.450199999999999</v>
      </c>
      <c r="F1954" s="2">
        <f t="shared" si="241"/>
        <v>10.41305</v>
      </c>
      <c r="G1954" s="2">
        <f t="shared" si="235"/>
        <v>10.555239999999996</v>
      </c>
      <c r="H1954" s="2">
        <f t="shared" si="239"/>
        <v>10.003370000000007</v>
      </c>
      <c r="I1954" s="2">
        <f t="array" ref="I1954">SUMPRODUCT(B1938:B1957, (ROW(B1938:B1957)-ROW(B1938)+1)) / (20*21/2)</f>
        <v>10.439385714285715</v>
      </c>
      <c r="J1954" s="2">
        <f t="shared" si="242"/>
        <v>10.46713456880954</v>
      </c>
      <c r="K1954" s="2">
        <f t="shared" si="236"/>
        <v>10.511326789067681</v>
      </c>
    </row>
    <row r="1955" spans="1:11" ht="13.5" x14ac:dyDescent="0.25">
      <c r="A1955" s="3">
        <f>TITRES_STAT!B1958</f>
        <v>44854</v>
      </c>
      <c r="B1955" s="6">
        <f>TITRES_STAT!D1958</f>
        <v>10.474</v>
      </c>
      <c r="C1955" s="2">
        <f t="shared" si="237"/>
        <v>-7.099999999999973E-2</v>
      </c>
      <c r="D1955" s="2">
        <f t="shared" si="238"/>
        <v>10.535599999999999</v>
      </c>
      <c r="E1955" s="2">
        <f t="shared" si="240"/>
        <v>10.4658</v>
      </c>
      <c r="F1955" s="2">
        <f t="shared" si="241"/>
        <v>10.413399999999999</v>
      </c>
      <c r="G1955" s="2">
        <f t="shared" si="235"/>
        <v>10.553659999999997</v>
      </c>
      <c r="H1955" s="2">
        <f t="shared" si="239"/>
        <v>10.015450000000007</v>
      </c>
      <c r="I1955" s="2">
        <f t="array" ref="I1955">SUMPRODUCT(B1939:B1958, (ROW(B1939:B1958)-ROW(B1939)+1)) / (20*21/2)</f>
        <v>10.430076190476191</v>
      </c>
      <c r="J1955" s="2">
        <f t="shared" si="242"/>
        <v>10.467788419399106</v>
      </c>
      <c r="K1955" s="2">
        <f t="shared" si="236"/>
        <v>10.509862993417968</v>
      </c>
    </row>
    <row r="1956" spans="1:11" ht="13.5" x14ac:dyDescent="0.25">
      <c r="A1956" s="3">
        <f>TITRES_STAT!B1959</f>
        <v>44855</v>
      </c>
      <c r="B1956" s="6">
        <f>TITRES_STAT!D1959</f>
        <v>10.396000000000001</v>
      </c>
      <c r="C1956" s="2">
        <f t="shared" si="237"/>
        <v>-7.7999999999999403E-2</v>
      </c>
      <c r="D1956" s="2">
        <f t="shared" si="238"/>
        <v>10.504200000000001</v>
      </c>
      <c r="E1956" s="2">
        <f t="shared" si="240"/>
        <v>10.473600000000001</v>
      </c>
      <c r="F1956" s="2">
        <f t="shared" si="241"/>
        <v>10.413799999999998</v>
      </c>
      <c r="G1956" s="2">
        <f t="shared" si="235"/>
        <v>10.550519999999997</v>
      </c>
      <c r="H1956" s="2">
        <f t="shared" si="239"/>
        <v>10.027745000000005</v>
      </c>
      <c r="I1956" s="2">
        <f t="array" ref="I1956">SUMPRODUCT(B1940:B1959, (ROW(B1940:B1959)-ROW(B1940)+1)) / (20*21/2)</f>
        <v>10.414471428571428</v>
      </c>
      <c r="J1956" s="2">
        <f t="shared" si="242"/>
        <v>10.460951427075381</v>
      </c>
      <c r="K1956" s="2">
        <f t="shared" si="236"/>
        <v>10.505397777989813</v>
      </c>
    </row>
    <row r="1957" spans="1:11" ht="13.5" x14ac:dyDescent="0.25">
      <c r="A1957" s="3">
        <f>TITRES_STAT!B1960</f>
        <v>44858</v>
      </c>
      <c r="B1957" s="6">
        <f>TITRES_STAT!D1960</f>
        <v>10.396000000000001</v>
      </c>
      <c r="C1957" s="2">
        <f t="shared" si="237"/>
        <v>0</v>
      </c>
      <c r="D1957" s="2">
        <f t="shared" si="238"/>
        <v>10.472800000000001</v>
      </c>
      <c r="E1957" s="2">
        <f t="shared" si="240"/>
        <v>10.481400000000001</v>
      </c>
      <c r="F1957" s="2">
        <f t="shared" si="241"/>
        <v>10.415749999999999</v>
      </c>
      <c r="G1957" s="2">
        <f t="shared" si="235"/>
        <v>10.545819999999997</v>
      </c>
      <c r="H1957" s="2">
        <f t="shared" si="239"/>
        <v>10.038220000000006</v>
      </c>
      <c r="I1957" s="2">
        <f t="array" ref="I1957">SUMPRODUCT(B1941:B1960, (ROW(B1941:B1960)-ROW(B1941)+1)) / (20*21/2)</f>
        <v>10.409914285714285</v>
      </c>
      <c r="J1957" s="2">
        <f t="shared" si="242"/>
        <v>10.454765576877726</v>
      </c>
      <c r="K1957" s="2">
        <f t="shared" si="236"/>
        <v>10.501107669049036</v>
      </c>
    </row>
    <row r="1958" spans="1:11" ht="13.5" x14ac:dyDescent="0.25">
      <c r="A1958" s="3">
        <f>TITRES_STAT!B1961</f>
        <v>44859</v>
      </c>
      <c r="B1958" s="6">
        <f>TITRES_STAT!D1961</f>
        <v>10.318</v>
      </c>
      <c r="C1958" s="2">
        <f t="shared" si="237"/>
        <v>-7.800000000000118E-2</v>
      </c>
      <c r="D1958" s="2">
        <f t="shared" si="238"/>
        <v>10.425799999999999</v>
      </c>
      <c r="E1958" s="2">
        <f t="shared" si="240"/>
        <v>10.474399999999999</v>
      </c>
      <c r="F1958" s="2">
        <f t="shared" si="241"/>
        <v>10.411849999999999</v>
      </c>
      <c r="G1958" s="2">
        <f t="shared" si="235"/>
        <v>10.539559999999996</v>
      </c>
      <c r="H1958" s="2">
        <f t="shared" si="239"/>
        <v>10.048305000000004</v>
      </c>
      <c r="I1958" s="2">
        <f t="array" ref="I1958">SUMPRODUCT(B1942:B1961, (ROW(B1942:B1961)-ROW(B1942)+1)) / (20*21/2)</f>
        <v>10.407109523809524</v>
      </c>
      <c r="J1958" s="2">
        <f t="shared" si="242"/>
        <v>10.441740283841753</v>
      </c>
      <c r="K1958" s="2">
        <f t="shared" si="236"/>
        <v>10.493926976145152</v>
      </c>
    </row>
    <row r="1959" spans="1:11" ht="13.5" x14ac:dyDescent="0.25">
      <c r="A1959" s="3">
        <f>TITRES_STAT!B1962</f>
        <v>44860</v>
      </c>
      <c r="B1959" s="6">
        <f>TITRES_STAT!D1962</f>
        <v>10.247999999999999</v>
      </c>
      <c r="C1959" s="2">
        <f t="shared" si="237"/>
        <v>-7.0000000000000284E-2</v>
      </c>
      <c r="D1959" s="2">
        <f t="shared" si="238"/>
        <v>10.366400000000001</v>
      </c>
      <c r="E1959" s="2">
        <f t="shared" si="240"/>
        <v>10.460400000000002</v>
      </c>
      <c r="F1959" s="2">
        <f t="shared" si="241"/>
        <v>10.40485</v>
      </c>
      <c r="G1959" s="2">
        <f t="shared" si="235"/>
        <v>10.5319</v>
      </c>
      <c r="H1959" s="2">
        <f t="shared" si="239"/>
        <v>10.056790000000005</v>
      </c>
      <c r="I1959" s="2">
        <f t="array" ref="I1959">SUMPRODUCT(B1943:B1962, (ROW(B1943:B1962)-ROW(B1943)+1)) / (20*21/2)</f>
        <v>10.400033333333331</v>
      </c>
      <c r="J1959" s="2">
        <f t="shared" si="242"/>
        <v>10.423288828237776</v>
      </c>
      <c r="K1959" s="2">
        <f t="shared" si="236"/>
        <v>10.484282781002205</v>
      </c>
    </row>
    <row r="1960" spans="1:11" ht="13.5" x14ac:dyDescent="0.25">
      <c r="A1960" s="3">
        <f>TITRES_STAT!B1963</f>
        <v>44861</v>
      </c>
      <c r="B1960" s="6">
        <f>TITRES_STAT!D1963</f>
        <v>10.356999999999999</v>
      </c>
      <c r="C1960" s="2">
        <f t="shared" si="237"/>
        <v>0.10899999999999999</v>
      </c>
      <c r="D1960" s="2">
        <f t="shared" si="238"/>
        <v>10.343</v>
      </c>
      <c r="E1960" s="2">
        <f t="shared" si="240"/>
        <v>10.439299999999999</v>
      </c>
      <c r="F1960" s="2">
        <f t="shared" si="241"/>
        <v>10.38645</v>
      </c>
      <c r="G1960" s="2">
        <f t="shared" si="235"/>
        <v>10.523619999999996</v>
      </c>
      <c r="H1960" s="2">
        <f t="shared" si="239"/>
        <v>10.068210000000004</v>
      </c>
      <c r="I1960" s="2">
        <f t="array" ref="I1960">SUMPRODUCT(B1944:B1963, (ROW(B1944:B1963)-ROW(B1944)+1)) / (20*21/2)</f>
        <v>10.399642857142856</v>
      </c>
      <c r="J1960" s="2">
        <f t="shared" si="242"/>
        <v>10.416975606500845</v>
      </c>
      <c r="K1960" s="2">
        <f t="shared" si="236"/>
        <v>10.479291299394276</v>
      </c>
    </row>
    <row r="1961" spans="1:11" ht="13.5" x14ac:dyDescent="0.25">
      <c r="A1961" s="3">
        <f>TITRES_STAT!B1964</f>
        <v>44862</v>
      </c>
      <c r="B1961" s="6">
        <f>TITRES_STAT!D1964</f>
        <v>10.356999999999999</v>
      </c>
      <c r="C1961" s="2">
        <f t="shared" si="237"/>
        <v>0</v>
      </c>
      <c r="D1961" s="2">
        <f t="shared" si="238"/>
        <v>10.335199999999999</v>
      </c>
      <c r="E1961" s="2">
        <f t="shared" si="240"/>
        <v>10.419700000000001</v>
      </c>
      <c r="F1961" s="2">
        <f t="shared" si="241"/>
        <v>10.392299999999999</v>
      </c>
      <c r="G1961" s="2">
        <f t="shared" si="235"/>
        <v>10.515339999999997</v>
      </c>
      <c r="H1961" s="2">
        <f t="shared" si="239"/>
        <v>10.077275000000004</v>
      </c>
      <c r="I1961" s="2">
        <f t="array" ref="I1961">SUMPRODUCT(B1945:B1964, (ROW(B1945:B1964)-ROW(B1945)+1)) / (20*21/2)</f>
        <v>10.384023809523809</v>
      </c>
      <c r="J1961" s="2">
        <f t="shared" si="242"/>
        <v>10.411263643976953</v>
      </c>
      <c r="K1961" s="2">
        <f t="shared" si="236"/>
        <v>10.474495562163128</v>
      </c>
    </row>
    <row r="1962" spans="1:11" ht="13.5" x14ac:dyDescent="0.25">
      <c r="A1962" s="3">
        <f>TITRES_STAT!B1965</f>
        <v>44865</v>
      </c>
      <c r="B1962" s="6">
        <f>TITRES_STAT!D1965</f>
        <v>10.318</v>
      </c>
      <c r="C1962" s="2">
        <f t="shared" si="237"/>
        <v>-3.8999999999999702E-2</v>
      </c>
      <c r="D1962" s="2">
        <f t="shared" si="238"/>
        <v>10.319599999999999</v>
      </c>
      <c r="E1962" s="2">
        <f t="shared" si="240"/>
        <v>10.3962</v>
      </c>
      <c r="F1962" s="2">
        <f t="shared" si="241"/>
        <v>10.4001</v>
      </c>
      <c r="G1962" s="2">
        <f t="shared" si="235"/>
        <v>10.506279999999997</v>
      </c>
      <c r="H1962" s="2">
        <f t="shared" si="239"/>
        <v>10.086145000000004</v>
      </c>
      <c r="I1962" s="2">
        <f t="array" ref="I1962">SUMPRODUCT(B1946:B1965, (ROW(B1946:B1965)-ROW(B1946)+1)) / (20*21/2)</f>
        <v>10.366490476190474</v>
      </c>
      <c r="J1962" s="2">
        <f t="shared" si="242"/>
        <v>10.402381392169625</v>
      </c>
      <c r="K1962" s="2">
        <f t="shared" si="236"/>
        <v>10.468358481293986</v>
      </c>
    </row>
    <row r="1963" spans="1:11" ht="13.5" x14ac:dyDescent="0.25">
      <c r="A1963" s="3">
        <f>TITRES_STAT!B1966</f>
        <v>44866</v>
      </c>
      <c r="B1963" s="6">
        <f>TITRES_STAT!D1966</f>
        <v>10.396000000000001</v>
      </c>
      <c r="C1963" s="2">
        <f t="shared" si="237"/>
        <v>7.800000000000118E-2</v>
      </c>
      <c r="D1963" s="2">
        <f t="shared" si="238"/>
        <v>10.335199999999999</v>
      </c>
      <c r="E1963" s="2">
        <f t="shared" si="240"/>
        <v>10.3805</v>
      </c>
      <c r="F1963" s="2">
        <f t="shared" si="241"/>
        <v>10.404000000000002</v>
      </c>
      <c r="G1963" s="2">
        <f t="shared" si="235"/>
        <v>10.498779999999995</v>
      </c>
      <c r="H1963" s="2">
        <f t="shared" si="239"/>
        <v>10.095405000000003</v>
      </c>
      <c r="I1963" s="2">
        <f t="array" ref="I1963">SUMPRODUCT(B1947:B1966, (ROW(B1947:B1966)-ROW(B1947)+1)) / (20*21/2)</f>
        <v>10.358395238095238</v>
      </c>
      <c r="J1963" s="2">
        <f t="shared" si="242"/>
        <v>10.401773640534422</v>
      </c>
      <c r="K1963" s="2">
        <f t="shared" si="236"/>
        <v>10.465520893792261</v>
      </c>
    </row>
    <row r="1964" spans="1:11" ht="13.5" x14ac:dyDescent="0.25">
      <c r="A1964" s="3">
        <f>TITRES_STAT!B1967</f>
        <v>44867</v>
      </c>
      <c r="B1964" s="6">
        <f>TITRES_STAT!D1967</f>
        <v>10.24</v>
      </c>
      <c r="C1964" s="2">
        <f t="shared" si="237"/>
        <v>-0.15600000000000058</v>
      </c>
      <c r="D1964" s="2">
        <f t="shared" si="238"/>
        <v>10.333600000000001</v>
      </c>
      <c r="E1964" s="2">
        <f t="shared" si="240"/>
        <v>10.349999999999998</v>
      </c>
      <c r="F1964" s="2">
        <f t="shared" si="241"/>
        <v>10.4001</v>
      </c>
      <c r="G1964" s="2">
        <f t="shared" si="235"/>
        <v>10.487839999999995</v>
      </c>
      <c r="H1964" s="2">
        <f t="shared" si="239"/>
        <v>10.103885000000004</v>
      </c>
      <c r="I1964" s="2">
        <f t="array" ref="I1964">SUMPRODUCT(B1948:B1967, (ROW(B1948:B1967)-ROW(B1948)+1)) / (20*21/2)</f>
        <v>10.358528571428572</v>
      </c>
      <c r="J1964" s="2">
        <f t="shared" si="242"/>
        <v>10.386366627150192</v>
      </c>
      <c r="K1964" s="2">
        <f t="shared" si="236"/>
        <v>10.456676937172958</v>
      </c>
    </row>
    <row r="1965" spans="1:11" ht="13.5" x14ac:dyDescent="0.25">
      <c r="A1965" s="3">
        <f>TITRES_STAT!B1968</f>
        <v>44868</v>
      </c>
      <c r="B1965" s="6">
        <f>TITRES_STAT!D1968</f>
        <v>10.215999999999999</v>
      </c>
      <c r="C1965" s="2">
        <f t="shared" si="237"/>
        <v>-2.4000000000000909E-2</v>
      </c>
      <c r="D1965" s="2">
        <f t="shared" si="238"/>
        <v>10.305400000000001</v>
      </c>
      <c r="E1965" s="2">
        <f t="shared" si="240"/>
        <v>10.324199999999999</v>
      </c>
      <c r="F1965" s="2">
        <f t="shared" si="241"/>
        <v>10.395000000000001</v>
      </c>
      <c r="G1965" s="2">
        <f t="shared" si="235"/>
        <v>10.475939999999996</v>
      </c>
      <c r="H1965" s="2">
        <f t="shared" si="239"/>
        <v>10.114495000000003</v>
      </c>
      <c r="I1965" s="2">
        <f t="array" ref="I1965">SUMPRODUCT(B1949:B1968, (ROW(B1949:B1968)-ROW(B1949)+1)) / (20*21/2)</f>
        <v>10.347147619047618</v>
      </c>
      <c r="J1965" s="2">
        <f t="shared" si="242"/>
        <v>10.370141234088269</v>
      </c>
      <c r="K1965" s="2">
        <f t="shared" si="236"/>
        <v>10.447238625911274</v>
      </c>
    </row>
    <row r="1966" spans="1:11" ht="13.5" x14ac:dyDescent="0.25">
      <c r="A1966" s="3">
        <f>TITRES_STAT!B1969</f>
        <v>44869</v>
      </c>
      <c r="B1966" s="6">
        <f>TITRES_STAT!D1969</f>
        <v>10.31</v>
      </c>
      <c r="C1966" s="2">
        <f t="shared" si="237"/>
        <v>9.4000000000001194E-2</v>
      </c>
      <c r="D1966" s="2">
        <f t="shared" si="238"/>
        <v>10.296000000000001</v>
      </c>
      <c r="E1966" s="2">
        <f t="shared" si="240"/>
        <v>10.315599999999998</v>
      </c>
      <c r="F1966" s="2">
        <f t="shared" si="241"/>
        <v>10.394600000000002</v>
      </c>
      <c r="G1966" s="2">
        <f t="shared" si="235"/>
        <v>10.465919999999993</v>
      </c>
      <c r="H1966" s="2">
        <f t="shared" si="239"/>
        <v>10.124220000000003</v>
      </c>
      <c r="I1966" s="2">
        <f t="array" ref="I1966">SUMPRODUCT(B1950:B1969, (ROW(B1950:B1969)-ROW(B1950)+1)) / (20*21/2)</f>
        <v>10.328857142857142</v>
      </c>
      <c r="J1966" s="2">
        <f t="shared" si="242"/>
        <v>10.364413497508433</v>
      </c>
      <c r="K1966" s="2">
        <f t="shared" si="236"/>
        <v>10.441856719012792</v>
      </c>
    </row>
    <row r="1967" spans="1:11" ht="13.5" x14ac:dyDescent="0.25">
      <c r="A1967" s="3">
        <f>TITRES_STAT!B1970</f>
        <v>44872</v>
      </c>
      <c r="B1967" s="6">
        <f>TITRES_STAT!D1970</f>
        <v>10.396000000000001</v>
      </c>
      <c r="C1967" s="2">
        <f t="shared" si="237"/>
        <v>8.6000000000000298E-2</v>
      </c>
      <c r="D1967" s="2">
        <f t="shared" si="238"/>
        <v>10.311600000000002</v>
      </c>
      <c r="E1967" s="2">
        <f t="shared" si="240"/>
        <v>10.3156</v>
      </c>
      <c r="F1967" s="2">
        <f t="shared" si="241"/>
        <v>10.398500000000004</v>
      </c>
      <c r="G1967" s="2">
        <f t="shared" si="235"/>
        <v>10.457619999999995</v>
      </c>
      <c r="H1967" s="2">
        <f t="shared" si="239"/>
        <v>10.135125000000002</v>
      </c>
      <c r="I1967" s="2">
        <f t="array" ref="I1967">SUMPRODUCT(B1951:B1970, (ROW(B1951:B1970)-ROW(B1951)+1)) / (20*21/2)</f>
        <v>10.330028571428572</v>
      </c>
      <c r="J1967" s="2">
        <f t="shared" si="242"/>
        <v>10.367421735840963</v>
      </c>
      <c r="K1967" s="2">
        <f t="shared" si="236"/>
        <v>10.440058416306409</v>
      </c>
    </row>
    <row r="1968" spans="1:11" ht="13.5" x14ac:dyDescent="0.25">
      <c r="A1968" s="3">
        <f>TITRES_STAT!B1971</f>
        <v>44873</v>
      </c>
      <c r="B1968" s="6">
        <f>TITRES_STAT!D1971</f>
        <v>10.279</v>
      </c>
      <c r="C1968" s="2">
        <f t="shared" si="237"/>
        <v>-0.11700000000000088</v>
      </c>
      <c r="D1968" s="2">
        <f t="shared" si="238"/>
        <v>10.2882</v>
      </c>
      <c r="E1968" s="2">
        <f t="shared" si="240"/>
        <v>10.311699999999998</v>
      </c>
      <c r="F1968" s="2">
        <f t="shared" si="241"/>
        <v>10.393050000000002</v>
      </c>
      <c r="G1968" s="2">
        <f t="shared" si="235"/>
        <v>10.446979999999996</v>
      </c>
      <c r="H1968" s="2">
        <f t="shared" si="239"/>
        <v>10.143800000000001</v>
      </c>
      <c r="I1968" s="2">
        <f t="array" ref="I1968">SUMPRODUCT(B1952:B1971, (ROW(B1952:B1971)-ROW(B1952)+1)) / (20*21/2)</f>
        <v>10.332019047619049</v>
      </c>
      <c r="J1968" s="2">
        <f t="shared" si="242"/>
        <v>10.359000618141824</v>
      </c>
      <c r="K1968" s="2">
        <f t="shared" si="236"/>
        <v>10.433742399980668</v>
      </c>
    </row>
    <row r="1969" spans="1:11" ht="13.5" x14ac:dyDescent="0.25">
      <c r="A1969" s="3">
        <f>TITRES_STAT!B1972</f>
        <v>44874</v>
      </c>
      <c r="B1969" s="6">
        <f>TITRES_STAT!D1972</f>
        <v>10.201000000000001</v>
      </c>
      <c r="C1969" s="2">
        <f t="shared" si="237"/>
        <v>-7.7999999999999403E-2</v>
      </c>
      <c r="D1969" s="2">
        <f t="shared" si="238"/>
        <v>10.2804</v>
      </c>
      <c r="E1969" s="2">
        <f t="shared" si="240"/>
        <v>10.306999999999999</v>
      </c>
      <c r="F1969" s="2">
        <f t="shared" si="241"/>
        <v>10.383700000000003</v>
      </c>
      <c r="G1969" s="2">
        <f t="shared" si="235"/>
        <v>10.442299999999998</v>
      </c>
      <c r="H1969" s="2">
        <f t="shared" si="239"/>
        <v>10.152230000000001</v>
      </c>
      <c r="I1969" s="2">
        <f t="array" ref="I1969">SUMPRODUCT(B1953:B1972, (ROW(B1953:B1972)-ROW(B1953)+1)) / (20*21/2)</f>
        <v>10.330280952380953</v>
      </c>
      <c r="J1969" s="2">
        <f t="shared" si="242"/>
        <v>10.343952940223554</v>
      </c>
      <c r="K1969" s="2">
        <f t="shared" si="236"/>
        <v>10.424615247040249</v>
      </c>
    </row>
    <row r="1970" spans="1:11" ht="13.5" x14ac:dyDescent="0.25">
      <c r="A1970" s="3">
        <f>TITRES_STAT!B1973</f>
        <v>44875</v>
      </c>
      <c r="B1970" s="6">
        <f>TITRES_STAT!D1973</f>
        <v>10.396000000000001</v>
      </c>
      <c r="C1970" s="2">
        <f t="shared" si="237"/>
        <v>0.19500000000000028</v>
      </c>
      <c r="D1970" s="2">
        <f t="shared" si="238"/>
        <v>10.316400000000002</v>
      </c>
      <c r="E1970" s="2">
        <f t="shared" si="240"/>
        <v>10.3109</v>
      </c>
      <c r="F1970" s="2">
        <f t="shared" si="241"/>
        <v>10.3751</v>
      </c>
      <c r="G1970" s="2">
        <f t="shared" ref="G1970:G2033" si="243">AVERAGE(B1921:B1970)</f>
        <v>10.433700000000002</v>
      </c>
      <c r="H1970" s="2">
        <f t="shared" si="239"/>
        <v>10.161635</v>
      </c>
      <c r="I1970" s="2">
        <f t="array" ref="I1970">SUMPRODUCT(B1954:B1973, (ROW(B1954:B1973)-ROW(B1954)+1)) / (20*21/2)</f>
        <v>10.317609523809523</v>
      </c>
      <c r="J1970" s="2">
        <f t="shared" si="242"/>
        <v>10.348909803059406</v>
      </c>
      <c r="K1970" s="2">
        <f t="shared" si="236"/>
        <v>10.423493080489651</v>
      </c>
    </row>
    <row r="1971" spans="1:11" ht="13.5" x14ac:dyDescent="0.25">
      <c r="A1971" s="3">
        <f>TITRES_STAT!B1974</f>
        <v>44876</v>
      </c>
      <c r="B1971" s="6">
        <f>TITRES_STAT!D1974</f>
        <v>10.396000000000001</v>
      </c>
      <c r="C1971" s="2">
        <f t="shared" si="237"/>
        <v>0</v>
      </c>
      <c r="D1971" s="2">
        <f t="shared" si="238"/>
        <v>10.333600000000001</v>
      </c>
      <c r="E1971" s="2">
        <f t="shared" si="240"/>
        <v>10.3148</v>
      </c>
      <c r="F1971" s="2">
        <f t="shared" si="241"/>
        <v>10.367250000000002</v>
      </c>
      <c r="G1971" s="2">
        <f t="shared" si="243"/>
        <v>10.428999999999998</v>
      </c>
      <c r="H1971" s="2">
        <f t="shared" si="239"/>
        <v>10.17118</v>
      </c>
      <c r="I1971" s="2">
        <f t="array" ref="I1971">SUMPRODUCT(B1955:B1974, (ROW(B1955:B1974)-ROW(B1955)+1)) / (20*21/2)</f>
        <v>10.337076190476191</v>
      </c>
      <c r="J1971" s="2">
        <f t="shared" si="242"/>
        <v>10.353394583720416</v>
      </c>
      <c r="K1971" s="2">
        <f t="shared" ref="K1971:K2034" si="244">$K$4*B1971+(1-$K$4)*K1970</f>
        <v>10.422414920470448</v>
      </c>
    </row>
    <row r="1972" spans="1:11" ht="13.5" x14ac:dyDescent="0.25">
      <c r="A1972" s="3">
        <f>TITRES_STAT!B1975</f>
        <v>44879</v>
      </c>
      <c r="B1972" s="6">
        <f>TITRES_STAT!D1975</f>
        <v>10.349</v>
      </c>
      <c r="C1972" s="2">
        <f t="shared" si="237"/>
        <v>-4.7000000000000597E-2</v>
      </c>
      <c r="D1972" s="2">
        <f t="shared" si="238"/>
        <v>10.324200000000001</v>
      </c>
      <c r="E1972" s="2">
        <f t="shared" si="240"/>
        <v>10.317900000000002</v>
      </c>
      <c r="F1972" s="2">
        <f t="shared" si="241"/>
        <v>10.357049999999997</v>
      </c>
      <c r="G1972" s="2">
        <f t="shared" si="243"/>
        <v>10.423680000000001</v>
      </c>
      <c r="H1972" s="2">
        <f t="shared" si="239"/>
        <v>10.181309999999998</v>
      </c>
      <c r="I1972" s="2">
        <f t="array" ref="I1972">SUMPRODUCT(B1956:B1975, (ROW(B1956:B1975)-ROW(B1956)+1)) / (20*21/2)</f>
        <v>10.331209523809525</v>
      </c>
      <c r="J1972" s="2">
        <f t="shared" si="242"/>
        <v>10.352976051937519</v>
      </c>
      <c r="K1972" s="2">
        <f t="shared" si="244"/>
        <v>10.41953590398141</v>
      </c>
    </row>
    <row r="1973" spans="1:11" ht="13.5" x14ac:dyDescent="0.25">
      <c r="A1973" s="3">
        <f>TITRES_STAT!B1976</f>
        <v>44880</v>
      </c>
      <c r="B1973" s="6">
        <f>TITRES_STAT!D1976</f>
        <v>10.224</v>
      </c>
      <c r="C1973" s="2">
        <f t="shared" si="237"/>
        <v>-0.125</v>
      </c>
      <c r="D1973" s="2">
        <f t="shared" si="238"/>
        <v>10.3132</v>
      </c>
      <c r="E1973" s="2">
        <f t="shared" si="240"/>
        <v>10.300700000000003</v>
      </c>
      <c r="F1973" s="2">
        <f t="shared" si="241"/>
        <v>10.340599999999998</v>
      </c>
      <c r="G1973" s="2">
        <f t="shared" si="243"/>
        <v>10.415860000000002</v>
      </c>
      <c r="H1973" s="2">
        <f t="shared" si="239"/>
        <v>10.190994999999999</v>
      </c>
      <c r="I1973" s="2">
        <f t="array" ref="I1973">SUMPRODUCT(B1957:B1976, (ROW(B1957:B1976)-ROW(B1957)+1)) / (20*21/2)</f>
        <v>10.370938095238095</v>
      </c>
      <c r="J1973" s="2">
        <f t="shared" si="242"/>
        <v>10.340692618419659</v>
      </c>
      <c r="K1973" s="2">
        <f t="shared" si="244"/>
        <v>10.411867829315474</v>
      </c>
    </row>
    <row r="1974" spans="1:11" ht="13.5" x14ac:dyDescent="0.25">
      <c r="A1974" s="3">
        <f>TITRES_STAT!B1977</f>
        <v>44881</v>
      </c>
      <c r="B1974" s="6">
        <f>TITRES_STAT!D1977</f>
        <v>10.545</v>
      </c>
      <c r="C1974" s="2">
        <f t="shared" si="237"/>
        <v>0.32099999999999973</v>
      </c>
      <c r="D1974" s="2">
        <f t="shared" si="238"/>
        <v>10.382000000000001</v>
      </c>
      <c r="E1974" s="2">
        <f t="shared" si="240"/>
        <v>10.331200000000001</v>
      </c>
      <c r="F1974" s="2">
        <f t="shared" si="241"/>
        <v>10.340599999999997</v>
      </c>
      <c r="G1974" s="2">
        <f t="shared" si="243"/>
        <v>10.414460000000004</v>
      </c>
      <c r="H1974" s="2">
        <f t="shared" si="239"/>
        <v>10.201284999999999</v>
      </c>
      <c r="I1974" s="2">
        <f t="array" ref="I1974">SUMPRODUCT(B1958:B1977, (ROW(B1958:B1977)-ROW(B1958)+1)) / (20*21/2)</f>
        <v>10.382895238095239</v>
      </c>
      <c r="J1974" s="2">
        <f t="shared" si="242"/>
        <v>10.360150464284454</v>
      </c>
      <c r="K1974" s="2">
        <f t="shared" si="244"/>
        <v>10.417088698754084</v>
      </c>
    </row>
    <row r="1975" spans="1:11" ht="13.5" x14ac:dyDescent="0.25">
      <c r="A1975" s="3">
        <f>TITRES_STAT!B1978</f>
        <v>44882</v>
      </c>
      <c r="B1975" s="6">
        <f>TITRES_STAT!D1978</f>
        <v>10.279</v>
      </c>
      <c r="C1975" s="2">
        <f t="shared" si="237"/>
        <v>-0.26600000000000001</v>
      </c>
      <c r="D1975" s="2">
        <f t="shared" si="238"/>
        <v>10.358600000000001</v>
      </c>
      <c r="E1975" s="2">
        <f t="shared" si="240"/>
        <v>10.337500000000002</v>
      </c>
      <c r="F1975" s="2">
        <f t="shared" si="241"/>
        <v>10.33085</v>
      </c>
      <c r="G1975" s="2">
        <f t="shared" si="243"/>
        <v>10.407740000000004</v>
      </c>
      <c r="H1975" s="2">
        <f t="shared" si="239"/>
        <v>10.210389999999999</v>
      </c>
      <c r="I1975" s="2">
        <f t="array" ref="I1975">SUMPRODUCT(B1959:B1978, (ROW(B1959:B1978)-ROW(B1959)+1)) / (20*21/2)</f>
        <v>10.394480952380954</v>
      </c>
      <c r="J1975" s="2">
        <f t="shared" si="242"/>
        <v>10.352421848638315</v>
      </c>
      <c r="K1975" s="2">
        <f t="shared" si="244"/>
        <v>10.411673455665689</v>
      </c>
    </row>
    <row r="1976" spans="1:11" ht="13.5" x14ac:dyDescent="0.25">
      <c r="A1976" s="3">
        <f>TITRES_STAT!B1979</f>
        <v>44883</v>
      </c>
      <c r="B1976" s="6">
        <f>TITRES_STAT!D1979</f>
        <v>10.747999999999999</v>
      </c>
      <c r="C1976" s="2">
        <f t="shared" si="237"/>
        <v>0.46899999999999942</v>
      </c>
      <c r="D1976" s="2">
        <f t="shared" si="238"/>
        <v>10.429</v>
      </c>
      <c r="E1976" s="2">
        <f t="shared" si="240"/>
        <v>10.381300000000001</v>
      </c>
      <c r="F1976" s="2">
        <f t="shared" si="241"/>
        <v>10.348449999999998</v>
      </c>
      <c r="G1976" s="2">
        <f t="shared" si="243"/>
        <v>10.410400000000005</v>
      </c>
      <c r="H1976" s="2">
        <f t="shared" si="239"/>
        <v>10.221979999999999</v>
      </c>
      <c r="I1976" s="2">
        <f t="array" ref="I1976">SUMPRODUCT(B1960:B1979, (ROW(B1960:B1979)-ROW(B1960)+1)) / (20*21/2)</f>
        <v>10.432180952380952</v>
      </c>
      <c r="J1976" s="2">
        <f t="shared" si="242"/>
        <v>10.390095958291809</v>
      </c>
      <c r="K1976" s="2">
        <f t="shared" si="244"/>
        <v>10.424862731914095</v>
      </c>
    </row>
    <row r="1977" spans="1:11" ht="13.5" x14ac:dyDescent="0.25">
      <c r="A1977" s="3">
        <f>TITRES_STAT!B1980</f>
        <v>44886</v>
      </c>
      <c r="B1977" s="6">
        <f>TITRES_STAT!D1980</f>
        <v>10.474</v>
      </c>
      <c r="C1977" s="2">
        <f t="shared" si="237"/>
        <v>-0.27399999999999913</v>
      </c>
      <c r="D1977" s="2">
        <f t="shared" si="238"/>
        <v>10.453999999999999</v>
      </c>
      <c r="E1977" s="2">
        <f t="shared" si="240"/>
        <v>10.389100000000003</v>
      </c>
      <c r="F1977" s="2">
        <f t="shared" si="241"/>
        <v>10.352349999999998</v>
      </c>
      <c r="G1977" s="2">
        <f t="shared" si="243"/>
        <v>10.408820000000002</v>
      </c>
      <c r="H1977" s="2">
        <f t="shared" si="239"/>
        <v>10.230809999999998</v>
      </c>
      <c r="I1977" s="2">
        <f t="array" ref="I1977">SUMPRODUCT(B1961:B1980, (ROW(B1961:B1980)-ROW(B1961)+1)) / (20*21/2)</f>
        <v>10.467461904761905</v>
      </c>
      <c r="J1977" s="2">
        <f t="shared" si="242"/>
        <v>10.398086819406874</v>
      </c>
      <c r="K1977" s="2">
        <f t="shared" si="244"/>
        <v>10.426789683603738</v>
      </c>
    </row>
    <row r="1978" spans="1:11" ht="13.5" x14ac:dyDescent="0.25">
      <c r="A1978" s="3">
        <f>TITRES_STAT!B1981</f>
        <v>44887</v>
      </c>
      <c r="B1978" s="6">
        <f>TITRES_STAT!D1981</f>
        <v>10.474</v>
      </c>
      <c r="C1978" s="2">
        <f t="shared" si="237"/>
        <v>0</v>
      </c>
      <c r="D1978" s="2">
        <f t="shared" si="238"/>
        <v>10.504</v>
      </c>
      <c r="E1978" s="2">
        <f t="shared" si="240"/>
        <v>10.408600000000002</v>
      </c>
      <c r="F1978" s="2">
        <f t="shared" si="241"/>
        <v>10.360149999999996</v>
      </c>
      <c r="G1978" s="2">
        <f t="shared" si="243"/>
        <v>10.409600000000003</v>
      </c>
      <c r="H1978" s="2">
        <f t="shared" si="239"/>
        <v>10.239139999999997</v>
      </c>
      <c r="I1978" s="2">
        <f t="array" ref="I1978">SUMPRODUCT(B1962:B1981, (ROW(B1962:B1981)-ROW(B1962)+1)) / (20*21/2)</f>
        <v>10.500842857142858</v>
      </c>
      <c r="J1978" s="2">
        <f t="shared" si="242"/>
        <v>10.405316646130029</v>
      </c>
      <c r="K1978" s="2">
        <f t="shared" si="244"/>
        <v>10.428641068560456</v>
      </c>
    </row>
    <row r="1979" spans="1:11" ht="13.5" x14ac:dyDescent="0.25">
      <c r="A1979" s="3">
        <f>TITRES_STAT!B1982</f>
        <v>44888</v>
      </c>
      <c r="B1979" s="6">
        <f>TITRES_STAT!D1982</f>
        <v>10.756</v>
      </c>
      <c r="C1979" s="2">
        <f t="shared" si="237"/>
        <v>0.28200000000000003</v>
      </c>
      <c r="D1979" s="2">
        <f t="shared" si="238"/>
        <v>10.546200000000001</v>
      </c>
      <c r="E1979" s="2">
        <f t="shared" si="240"/>
        <v>10.464100000000002</v>
      </c>
      <c r="F1979" s="2">
        <f t="shared" si="241"/>
        <v>10.385549999999997</v>
      </c>
      <c r="G1979" s="2">
        <f t="shared" si="243"/>
        <v>10.416020000000003</v>
      </c>
      <c r="H1979" s="2">
        <f t="shared" si="239"/>
        <v>10.248269999999998</v>
      </c>
      <c r="I1979" s="2">
        <f t="array" ref="I1979">SUMPRODUCT(B1963:B1982, (ROW(B1963:B1982)-ROW(B1963)+1)) / (20*21/2)</f>
        <v>10.53232380952381</v>
      </c>
      <c r="J1979" s="2">
        <f t="shared" si="242"/>
        <v>10.438715060784311</v>
      </c>
      <c r="K1979" s="2">
        <f t="shared" si="244"/>
        <v>10.441478673714949</v>
      </c>
    </row>
    <row r="1980" spans="1:11" ht="13.5" x14ac:dyDescent="0.25">
      <c r="A1980" s="3">
        <f>TITRES_STAT!B1983</f>
        <v>44889</v>
      </c>
      <c r="B1980" s="6">
        <f>TITRES_STAT!D1983</f>
        <v>10.756</v>
      </c>
      <c r="C1980" s="2">
        <f t="shared" si="237"/>
        <v>0</v>
      </c>
      <c r="D1980" s="2">
        <f t="shared" si="238"/>
        <v>10.6416</v>
      </c>
      <c r="E1980" s="2">
        <f t="shared" si="240"/>
        <v>10.5001</v>
      </c>
      <c r="F1980" s="2">
        <f t="shared" si="241"/>
        <v>10.405499999999998</v>
      </c>
      <c r="G1980" s="2">
        <f t="shared" si="243"/>
        <v>10.415400000000002</v>
      </c>
      <c r="H1980" s="2">
        <f t="shared" si="239"/>
        <v>10.257399999999997</v>
      </c>
      <c r="I1980" s="2">
        <f t="array" ref="I1980">SUMPRODUCT(B1964:B1983, (ROW(B1964:B1983)-ROW(B1964)+1)) / (20*21/2)</f>
        <v>10.561719047619047</v>
      </c>
      <c r="J1980" s="2">
        <f t="shared" si="242"/>
        <v>10.468932674042948</v>
      </c>
      <c r="K1980" s="2">
        <f t="shared" si="244"/>
        <v>10.453812843373187</v>
      </c>
    </row>
    <row r="1981" spans="1:11" ht="13.5" x14ac:dyDescent="0.25">
      <c r="A1981" s="3">
        <f>TITRES_STAT!B1984</f>
        <v>44890</v>
      </c>
      <c r="B1981" s="6">
        <f>TITRES_STAT!D1984</f>
        <v>10.756</v>
      </c>
      <c r="C1981" s="2">
        <f t="shared" si="237"/>
        <v>0</v>
      </c>
      <c r="D1981" s="2">
        <f t="shared" si="238"/>
        <v>10.6432</v>
      </c>
      <c r="E1981" s="2">
        <f t="shared" si="240"/>
        <v>10.536100000000001</v>
      </c>
      <c r="F1981" s="2">
        <f t="shared" si="241"/>
        <v>10.425449999999998</v>
      </c>
      <c r="G1981" s="2">
        <f t="shared" si="243"/>
        <v>10.41478</v>
      </c>
      <c r="H1981" s="2">
        <f t="shared" si="239"/>
        <v>10.266529999999998</v>
      </c>
      <c r="I1981" s="2">
        <f t="array" ref="I1981">SUMPRODUCT(B1965:B1984, (ROW(B1965:B1984)-ROW(B1965)+1)) / (20*21/2)</f>
        <v>10.589399999999999</v>
      </c>
      <c r="J1981" s="2">
        <f t="shared" si="242"/>
        <v>10.496272419372191</v>
      </c>
      <c r="K1981" s="2">
        <f t="shared" si="244"/>
        <v>10.465663320103651</v>
      </c>
    </row>
    <row r="1982" spans="1:11" ht="13.5" x14ac:dyDescent="0.25">
      <c r="A1982" s="3">
        <f>TITRES_STAT!B1985</f>
        <v>44893</v>
      </c>
      <c r="B1982" s="6">
        <f>TITRES_STAT!D1985</f>
        <v>10.756</v>
      </c>
      <c r="C1982" s="2">
        <f t="shared" si="237"/>
        <v>0</v>
      </c>
      <c r="D1982" s="2">
        <f t="shared" si="238"/>
        <v>10.6996</v>
      </c>
      <c r="E1982" s="2">
        <f t="shared" si="240"/>
        <v>10.5768</v>
      </c>
      <c r="F1982" s="2">
        <f t="shared" si="241"/>
        <v>10.44735</v>
      </c>
      <c r="G1982" s="2">
        <f t="shared" si="243"/>
        <v>10.418839999999999</v>
      </c>
      <c r="H1982" s="2">
        <f t="shared" si="239"/>
        <v>10.274979999999998</v>
      </c>
      <c r="I1982" s="2">
        <f t="array" ref="I1982">SUMPRODUCT(B1966:B1985, (ROW(B1966:B1985)-ROW(B1966)+1)) / (20*21/2)</f>
        <v>10.61462380952381</v>
      </c>
      <c r="J1982" s="2">
        <f t="shared" si="242"/>
        <v>10.521008379431983</v>
      </c>
      <c r="K1982" s="2">
        <f t="shared" si="244"/>
        <v>10.477049072256451</v>
      </c>
    </row>
    <row r="1983" spans="1:11" ht="13.5" x14ac:dyDescent="0.25">
      <c r="A1983" s="3">
        <f>TITRES_STAT!B1986</f>
        <v>44894</v>
      </c>
      <c r="B1983" s="6">
        <f>TITRES_STAT!D1986</f>
        <v>10.756</v>
      </c>
      <c r="C1983" s="2">
        <f t="shared" si="237"/>
        <v>0</v>
      </c>
      <c r="D1983" s="2">
        <f t="shared" si="238"/>
        <v>10.756</v>
      </c>
      <c r="E1983" s="2">
        <f t="shared" si="240"/>
        <v>10.629999999999999</v>
      </c>
      <c r="F1983" s="2">
        <f t="shared" si="241"/>
        <v>10.465349999999999</v>
      </c>
      <c r="G1983" s="2">
        <f t="shared" si="243"/>
        <v>10.426039999999999</v>
      </c>
      <c r="H1983" s="2">
        <f t="shared" si="239"/>
        <v>10.282504999999999</v>
      </c>
      <c r="I1983" s="2">
        <f t="array" ref="I1983">SUMPRODUCT(B1967:B1986, (ROW(B1967:B1986)-ROW(B1967)+1)) / (20*21/2)</f>
        <v>10.637276190476191</v>
      </c>
      <c r="J1983" s="2">
        <f t="shared" si="242"/>
        <v>10.543388533771793</v>
      </c>
      <c r="K1983" s="2">
        <f t="shared" si="244"/>
        <v>10.487988324324826</v>
      </c>
    </row>
    <row r="1984" spans="1:11" ht="13.5" x14ac:dyDescent="0.25">
      <c r="A1984" s="3">
        <f>TITRES_STAT!B1987</f>
        <v>44895</v>
      </c>
      <c r="B1984" s="6">
        <f>TITRES_STAT!D1987</f>
        <v>10.756</v>
      </c>
      <c r="C1984" s="2">
        <f t="shared" si="237"/>
        <v>0</v>
      </c>
      <c r="D1984" s="2">
        <f t="shared" si="238"/>
        <v>10.756</v>
      </c>
      <c r="E1984" s="2">
        <f t="shared" si="240"/>
        <v>10.6511</v>
      </c>
      <c r="F1984" s="2">
        <f t="shared" si="241"/>
        <v>10.491150000000001</v>
      </c>
      <c r="G1984" s="2">
        <f t="shared" si="243"/>
        <v>10.431679999999998</v>
      </c>
      <c r="H1984" s="2">
        <f t="shared" si="239"/>
        <v>10.289494999999999</v>
      </c>
      <c r="I1984" s="2">
        <f t="array" ref="I1984">SUMPRODUCT(B1968:B1987, (ROW(B1968:B1987)-ROW(B1968)+1)) / (20*21/2)</f>
        <v>10.65332857142857</v>
      </c>
      <c r="J1984" s="2">
        <f t="shared" si="242"/>
        <v>10.563637244841146</v>
      </c>
      <c r="K1984" s="2">
        <f t="shared" si="244"/>
        <v>10.498498586116011</v>
      </c>
    </row>
    <row r="1985" spans="1:11" ht="13.5" x14ac:dyDescent="0.25">
      <c r="A1985" s="3">
        <f>TITRES_STAT!B1988</f>
        <v>44896</v>
      </c>
      <c r="B1985" s="6">
        <f>TITRES_STAT!D1988</f>
        <v>10.756</v>
      </c>
      <c r="C1985" s="2">
        <f t="shared" si="237"/>
        <v>0</v>
      </c>
      <c r="D1985" s="2">
        <f t="shared" si="238"/>
        <v>10.756</v>
      </c>
      <c r="E1985" s="2">
        <f t="shared" si="240"/>
        <v>10.6988</v>
      </c>
      <c r="F1985" s="2">
        <f t="shared" si="241"/>
        <v>10.518150000000002</v>
      </c>
      <c r="G1985" s="2">
        <f t="shared" si="243"/>
        <v>10.437459999999998</v>
      </c>
      <c r="H1985" s="2">
        <f t="shared" si="239"/>
        <v>10.295984999999998</v>
      </c>
      <c r="I1985" s="2">
        <f t="array" ref="I1985">SUMPRODUCT(B1969:B1988, (ROW(B1969:B1988)-ROW(B1969)+1)) / (20*21/2)</f>
        <v>10.667890476190477</v>
      </c>
      <c r="J1985" s="2">
        <f t="shared" si="242"/>
        <v>10.581957507237227</v>
      </c>
      <c r="K1985" s="2">
        <f t="shared" si="244"/>
        <v>10.50859668077813</v>
      </c>
    </row>
    <row r="1986" spans="1:11" ht="13.5" x14ac:dyDescent="0.25">
      <c r="A1986" s="3">
        <f>TITRES_STAT!B1989</f>
        <v>44897</v>
      </c>
      <c r="B1986" s="6">
        <f>TITRES_STAT!D1989</f>
        <v>10.756</v>
      </c>
      <c r="C1986" s="2">
        <f t="shared" si="237"/>
        <v>0</v>
      </c>
      <c r="D1986" s="2">
        <f t="shared" si="238"/>
        <v>10.756</v>
      </c>
      <c r="E1986" s="2">
        <f t="shared" si="240"/>
        <v>10.6996</v>
      </c>
      <c r="F1986" s="2">
        <f t="shared" si="241"/>
        <v>10.540450000000002</v>
      </c>
      <c r="G1986" s="2">
        <f t="shared" si="243"/>
        <v>10.444819999999998</v>
      </c>
      <c r="H1986" s="2">
        <f t="shared" si="239"/>
        <v>10.301794999999997</v>
      </c>
      <c r="I1986" s="2">
        <f t="array" ref="I1986">SUMPRODUCT(B1970:B1989, (ROW(B1970:B1989)-ROW(B1970)+1)) / (20*21/2)</f>
        <v>10.680404761904761</v>
      </c>
      <c r="J1986" s="2">
        <f t="shared" si="242"/>
        <v>10.598532982738444</v>
      </c>
      <c r="K1986" s="2">
        <f t="shared" si="244"/>
        <v>10.518298771728007</v>
      </c>
    </row>
    <row r="1987" spans="1:11" ht="13.5" x14ac:dyDescent="0.25">
      <c r="A1987" s="3">
        <f>TITRES_STAT!B1990</f>
        <v>44900</v>
      </c>
      <c r="B1987" s="6">
        <f>TITRES_STAT!D1990</f>
        <v>10.709</v>
      </c>
      <c r="C1987" s="2">
        <f t="shared" si="237"/>
        <v>-4.7000000000000597E-2</v>
      </c>
      <c r="D1987" s="2">
        <f t="shared" si="238"/>
        <v>10.746600000000001</v>
      </c>
      <c r="E1987" s="2">
        <f t="shared" si="240"/>
        <v>10.723100000000001</v>
      </c>
      <c r="F1987" s="2">
        <f t="shared" si="241"/>
        <v>10.556100000000001</v>
      </c>
      <c r="G1987" s="2">
        <f t="shared" si="243"/>
        <v>10.451859999999996</v>
      </c>
      <c r="H1987" s="2">
        <f t="shared" si="239"/>
        <v>10.307369999999999</v>
      </c>
      <c r="I1987" s="2">
        <f t="array" ref="I1987">SUMPRODUCT(B1971:B1990, (ROW(B1971:B1990)-ROW(B1971)+1)) / (20*21/2)</f>
        <v>10.690499999999998</v>
      </c>
      <c r="J1987" s="2">
        <f t="shared" si="242"/>
        <v>10.609053651049068</v>
      </c>
      <c r="K1987" s="2">
        <f t="shared" si="244"/>
        <v>10.525777251268085</v>
      </c>
    </row>
    <row r="1988" spans="1:11" ht="13.5" x14ac:dyDescent="0.25">
      <c r="A1988" s="3">
        <f>TITRES_STAT!B1991</f>
        <v>44901</v>
      </c>
      <c r="B1988" s="6">
        <f>TITRES_STAT!D1991</f>
        <v>10.709</v>
      </c>
      <c r="C1988" s="2">
        <f t="shared" ref="C1988:C2051" si="245">B1988-B1987</f>
        <v>0</v>
      </c>
      <c r="D1988" s="2">
        <f t="shared" si="238"/>
        <v>10.737200000000001</v>
      </c>
      <c r="E1988" s="2">
        <f t="shared" si="240"/>
        <v>10.746600000000001</v>
      </c>
      <c r="F1988" s="2">
        <f t="shared" si="241"/>
        <v>10.5776</v>
      </c>
      <c r="G1988" s="2">
        <f t="shared" si="243"/>
        <v>10.458119999999994</v>
      </c>
      <c r="H1988" s="2">
        <f t="shared" si="239"/>
        <v>10.312944999999999</v>
      </c>
      <c r="I1988" s="2">
        <f t="array" ref="I1988">SUMPRODUCT(B1972:B1991, (ROW(B1972:B1991)-ROW(B1972)+1)) / (20*21/2)</f>
        <v>10.702819047619046</v>
      </c>
      <c r="J1988" s="2">
        <f t="shared" si="242"/>
        <v>10.618572350949156</v>
      </c>
      <c r="K1988" s="2">
        <f t="shared" si="244"/>
        <v>10.532962457100709</v>
      </c>
    </row>
    <row r="1989" spans="1:11" ht="13.5" x14ac:dyDescent="0.25">
      <c r="A1989" s="3">
        <f>TITRES_STAT!B1992</f>
        <v>44902</v>
      </c>
      <c r="B1989" s="6">
        <f>TITRES_STAT!D1992</f>
        <v>10.709</v>
      </c>
      <c r="C1989" s="2">
        <f t="shared" si="245"/>
        <v>0</v>
      </c>
      <c r="D1989" s="2">
        <f t="shared" si="238"/>
        <v>10.727800000000002</v>
      </c>
      <c r="E1989" s="2">
        <f t="shared" si="240"/>
        <v>10.741900000000001</v>
      </c>
      <c r="F1989" s="2">
        <f t="shared" si="241"/>
        <v>10.603000000000002</v>
      </c>
      <c r="G1989" s="2">
        <f t="shared" si="243"/>
        <v>10.464539999999998</v>
      </c>
      <c r="H1989" s="2">
        <f t="shared" si="239"/>
        <v>10.319375000000001</v>
      </c>
      <c r="I1989" s="2">
        <f t="array" ref="I1989">SUMPRODUCT(B1973:B1992, (ROW(B1973:B1992)-ROW(B1973)+1)) / (20*21/2)</f>
        <v>10.713461904761903</v>
      </c>
      <c r="J1989" s="2">
        <f t="shared" si="242"/>
        <v>10.627184508001617</v>
      </c>
      <c r="K1989" s="2">
        <f t="shared" si="244"/>
        <v>10.539865890155582</v>
      </c>
    </row>
    <row r="1990" spans="1:11" ht="13.5" x14ac:dyDescent="0.25">
      <c r="A1990" s="3">
        <f>TITRES_STAT!B1993</f>
        <v>44903</v>
      </c>
      <c r="B1990" s="6">
        <f>TITRES_STAT!D1993</f>
        <v>10.709</v>
      </c>
      <c r="C1990" s="2">
        <f t="shared" si="245"/>
        <v>0</v>
      </c>
      <c r="D1990" s="2">
        <f t="shared" ref="D1990:D2053" si="246">AVERAGE(B1986:B1990)</f>
        <v>10.718399999999999</v>
      </c>
      <c r="E1990" s="2">
        <f t="shared" si="240"/>
        <v>10.737200000000001</v>
      </c>
      <c r="F1990" s="2">
        <f t="shared" si="241"/>
        <v>10.618650000000001</v>
      </c>
      <c r="G1990" s="2">
        <f t="shared" si="243"/>
        <v>10.464219999999996</v>
      </c>
      <c r="H1990" s="2">
        <f t="shared" si="239"/>
        <v>10.32652</v>
      </c>
      <c r="I1990" s="2">
        <f t="array" ref="I1990">SUMPRODUCT(B1974:B1993, (ROW(B1974:B1993)-ROW(B1974)+1)) / (20*21/2)</f>
        <v>10.722204761904761</v>
      </c>
      <c r="J1990" s="2">
        <f t="shared" si="242"/>
        <v>10.634976459620511</v>
      </c>
      <c r="K1990" s="2">
        <f t="shared" si="244"/>
        <v>10.546498600345558</v>
      </c>
    </row>
    <row r="1991" spans="1:11" ht="13.5" x14ac:dyDescent="0.25">
      <c r="A1991" s="3">
        <f>TITRES_STAT!B1994</f>
        <v>44904</v>
      </c>
      <c r="B1991" s="6">
        <f>TITRES_STAT!D1994</f>
        <v>10.747999999999999</v>
      </c>
      <c r="C1991" s="2">
        <f t="shared" si="245"/>
        <v>3.8999999999999702E-2</v>
      </c>
      <c r="D1991" s="2">
        <f t="shared" si="246"/>
        <v>10.716799999999999</v>
      </c>
      <c r="E1991" s="2">
        <f t="shared" si="240"/>
        <v>10.736400000000001</v>
      </c>
      <c r="F1991" s="2">
        <f t="shared" si="241"/>
        <v>10.63625</v>
      </c>
      <c r="G1991" s="2">
        <f t="shared" si="243"/>
        <v>10.474379999999998</v>
      </c>
      <c r="H1991" s="2">
        <f t="shared" si="239"/>
        <v>10.332255</v>
      </c>
      <c r="I1991" s="2">
        <f t="array" ref="I1991">SUMPRODUCT(B1975:B1994, (ROW(B1975:B1994)-ROW(B1975)+1)) / (20*21/2)</f>
        <v>10.72845238095238</v>
      </c>
      <c r="J1991" s="2">
        <f t="shared" si="242"/>
        <v>10.645740606323319</v>
      </c>
      <c r="K1991" s="2">
        <f t="shared" si="244"/>
        <v>10.554400616018283</v>
      </c>
    </row>
    <row r="1992" spans="1:11" ht="13.5" x14ac:dyDescent="0.25">
      <c r="A1992" s="3">
        <f>TITRES_STAT!B1995</f>
        <v>44907</v>
      </c>
      <c r="B1992" s="6">
        <f>TITRES_STAT!D1995</f>
        <v>10.747999999999999</v>
      </c>
      <c r="C1992" s="2">
        <f t="shared" si="245"/>
        <v>0</v>
      </c>
      <c r="D1992" s="2">
        <f t="shared" si="246"/>
        <v>10.724599999999999</v>
      </c>
      <c r="E1992" s="2">
        <f t="shared" si="240"/>
        <v>10.735600000000002</v>
      </c>
      <c r="F1992" s="2">
        <f t="shared" si="241"/>
        <v>10.6562</v>
      </c>
      <c r="G1992" s="2">
        <f t="shared" si="243"/>
        <v>10.486099999999999</v>
      </c>
      <c r="H1992" s="2">
        <f t="shared" si="239"/>
        <v>10.338025</v>
      </c>
      <c r="I1992" s="2">
        <f t="array" ref="I1992">SUMPRODUCT(B1976:B1995, (ROW(B1976:B1995)-ROW(B1976)+1)) / (20*21/2)</f>
        <v>10.733733333333333</v>
      </c>
      <c r="J1992" s="2">
        <f t="shared" si="242"/>
        <v>10.655479596197289</v>
      </c>
      <c r="K1992" s="2">
        <f t="shared" si="244"/>
        <v>10.56199274872345</v>
      </c>
    </row>
    <row r="1993" spans="1:11" ht="13.5" x14ac:dyDescent="0.25">
      <c r="A1993" s="3">
        <f>TITRES_STAT!B1996</f>
        <v>44908</v>
      </c>
      <c r="B1993" s="6">
        <f>TITRES_STAT!D1996</f>
        <v>10.747999999999999</v>
      </c>
      <c r="C1993" s="2">
        <f t="shared" si="245"/>
        <v>0</v>
      </c>
      <c r="D1993" s="2">
        <f t="shared" si="246"/>
        <v>10.732399999999998</v>
      </c>
      <c r="E1993" s="2">
        <f t="shared" si="240"/>
        <v>10.734800000000003</v>
      </c>
      <c r="F1993" s="2">
        <f t="shared" si="241"/>
        <v>10.682399999999998</v>
      </c>
      <c r="G1993" s="2">
        <f t="shared" si="243"/>
        <v>10.494699999999998</v>
      </c>
      <c r="H1993" s="2">
        <f t="shared" si="239"/>
        <v>10.345330000000001</v>
      </c>
      <c r="I1993" s="2">
        <f t="array" ref="I1993">SUMPRODUCT(B1977:B1996, (ROW(B1977:B1996)-ROW(B1977)+1)) / (20*21/2)</f>
        <v>10.736780952380951</v>
      </c>
      <c r="J1993" s="2">
        <f t="shared" si="242"/>
        <v>10.66429106322612</v>
      </c>
      <c r="K1993" s="2">
        <f t="shared" si="244"/>
        <v>10.569287150734295</v>
      </c>
    </row>
    <row r="1994" spans="1:11" ht="13.5" x14ac:dyDescent="0.25">
      <c r="A1994" s="3">
        <f>TITRES_STAT!B1997</f>
        <v>44909</v>
      </c>
      <c r="B1994" s="6">
        <f>TITRES_STAT!D1997</f>
        <v>10.747999999999999</v>
      </c>
      <c r="C1994" s="2">
        <f t="shared" si="245"/>
        <v>0</v>
      </c>
      <c r="D1994" s="2">
        <f t="shared" si="246"/>
        <v>10.740199999999998</v>
      </c>
      <c r="E1994" s="2">
        <f t="shared" si="240"/>
        <v>10.734000000000004</v>
      </c>
      <c r="F1994" s="2">
        <f t="shared" si="241"/>
        <v>10.692549999999999</v>
      </c>
      <c r="G1994" s="2">
        <f t="shared" si="243"/>
        <v>10.503299999999999</v>
      </c>
      <c r="H1994" s="2">
        <f t="shared" ref="H1994:H2057" si="247">AVERAGE(B1795:B1994)</f>
        <v>10.350029999999999</v>
      </c>
      <c r="I1994" s="2">
        <f t="array" ref="I1994">SUMPRODUCT(B1978:B1997, (ROW(B1978:B1997)-ROW(B1978)+1)) / (20*21/2)</f>
        <v>10.739828571428571</v>
      </c>
      <c r="J1994" s="2">
        <f t="shared" si="242"/>
        <v>10.672263342918871</v>
      </c>
      <c r="K1994" s="2">
        <f t="shared" si="244"/>
        <v>10.576295497764324</v>
      </c>
    </row>
    <row r="1995" spans="1:11" ht="13.5" x14ac:dyDescent="0.25">
      <c r="A1995" s="3">
        <f>TITRES_STAT!B1998</f>
        <v>44910</v>
      </c>
      <c r="B1995" s="6">
        <f>TITRES_STAT!D1998</f>
        <v>10.747999999999999</v>
      </c>
      <c r="C1995" s="2">
        <f t="shared" si="245"/>
        <v>0</v>
      </c>
      <c r="D1995" s="2">
        <f t="shared" si="246"/>
        <v>10.747999999999999</v>
      </c>
      <c r="E1995" s="2">
        <f t="shared" si="240"/>
        <v>10.733200000000002</v>
      </c>
      <c r="F1995" s="2">
        <f t="shared" si="241"/>
        <v>10.715999999999998</v>
      </c>
      <c r="G1995" s="2">
        <f t="shared" si="243"/>
        <v>10.511899999999995</v>
      </c>
      <c r="H1995" s="2">
        <f t="shared" si="247"/>
        <v>10.354765</v>
      </c>
      <c r="I1995" s="2">
        <f t="array" ref="I1995">SUMPRODUCT(B1979:B1998, (ROW(B1979:B1998)-ROW(B1979)+1)) / (20*21/2)</f>
        <v>10.737857142857141</v>
      </c>
      <c r="J1995" s="2">
        <f t="shared" si="242"/>
        <v>10.679476357878979</v>
      </c>
      <c r="K1995" s="2">
        <f t="shared" si="244"/>
        <v>10.58302900765592</v>
      </c>
    </row>
    <row r="1996" spans="1:11" ht="13.5" x14ac:dyDescent="0.25">
      <c r="A1996" s="3">
        <f>TITRES_STAT!B1999</f>
        <v>44911</v>
      </c>
      <c r="B1996" s="6">
        <f>TITRES_STAT!D1999</f>
        <v>10.747999999999999</v>
      </c>
      <c r="C1996" s="2">
        <f t="shared" si="245"/>
        <v>0</v>
      </c>
      <c r="D1996" s="2">
        <f t="shared" si="246"/>
        <v>10.747999999999999</v>
      </c>
      <c r="E1996" s="2">
        <f t="shared" ref="E1996:E2059" si="248">AVERAGE(B1987:B1996)</f>
        <v>10.732400000000002</v>
      </c>
      <c r="F1996" s="2">
        <f t="shared" si="241"/>
        <v>10.715999999999998</v>
      </c>
      <c r="G1996" s="2">
        <f t="shared" si="243"/>
        <v>10.520499999999997</v>
      </c>
      <c r="H1996" s="2">
        <f t="shared" si="247"/>
        <v>10.359500000000001</v>
      </c>
      <c r="I1996" s="2">
        <f t="array" ref="I1996">SUMPRODUCT(B1980:B1999, (ROW(B1980:B1999)-ROW(B1980)+1)) / (20*21/2)</f>
        <v>10.734766666666665</v>
      </c>
      <c r="J1996" s="2">
        <f t="shared" si="242"/>
        <v>10.686002419033361</v>
      </c>
      <c r="K1996" s="2">
        <f t="shared" si="244"/>
        <v>10.589498458336081</v>
      </c>
    </row>
    <row r="1997" spans="1:11" ht="13.5" x14ac:dyDescent="0.25">
      <c r="A1997" s="3">
        <f>TITRES_STAT!B2000</f>
        <v>44914</v>
      </c>
      <c r="B1997" s="6">
        <f>TITRES_STAT!D2000</f>
        <v>10.747999999999999</v>
      </c>
      <c r="C1997" s="2">
        <f t="shared" si="245"/>
        <v>0</v>
      </c>
      <c r="D1997" s="2">
        <f t="shared" si="246"/>
        <v>10.747999999999999</v>
      </c>
      <c r="E1997" s="2">
        <f t="shared" si="248"/>
        <v>10.736300000000002</v>
      </c>
      <c r="F1997" s="2">
        <f t="shared" si="241"/>
        <v>10.729699999999998</v>
      </c>
      <c r="G1997" s="2">
        <f t="shared" si="243"/>
        <v>10.529099999999996</v>
      </c>
      <c r="H1997" s="2">
        <f t="shared" si="247"/>
        <v>10.364520000000001</v>
      </c>
      <c r="I1997" s="2">
        <f t="array" ref="I1997">SUMPRODUCT(B1981:B2000, (ROW(B1981:B2000)-ROW(B1981)+1)) / (20*21/2)</f>
        <v>10.731899999999998</v>
      </c>
      <c r="J1997" s="2">
        <f t="shared" si="242"/>
        <v>10.691906950553992</v>
      </c>
      <c r="K1997" s="2">
        <f t="shared" si="244"/>
        <v>10.595714205068001</v>
      </c>
    </row>
    <row r="1998" spans="1:11" ht="13.5" x14ac:dyDescent="0.25">
      <c r="A1998" s="3">
        <f>TITRES_STAT!B2001</f>
        <v>44915</v>
      </c>
      <c r="B1998" s="6">
        <f>TITRES_STAT!D2001</f>
        <v>10.709</v>
      </c>
      <c r="C1998" s="2">
        <f t="shared" si="245"/>
        <v>-3.8999999999999702E-2</v>
      </c>
      <c r="D1998" s="2">
        <f t="shared" si="246"/>
        <v>10.740199999999998</v>
      </c>
      <c r="E1998" s="2">
        <f t="shared" si="248"/>
        <v>10.736300000000002</v>
      </c>
      <c r="F1998" s="2">
        <f t="shared" si="241"/>
        <v>10.741449999999997</v>
      </c>
      <c r="G1998" s="2">
        <f t="shared" si="243"/>
        <v>10.535519999999995</v>
      </c>
      <c r="H1998" s="2">
        <f t="shared" si="247"/>
        <v>10.370200000000001</v>
      </c>
      <c r="I1998" s="2">
        <f t="array" ref="I1998">SUMPRODUCT(B1982:B2001, (ROW(B1982:B2001)-ROW(B1982)+1)) / (20*21/2)</f>
        <v>10.729257142857143</v>
      </c>
      <c r="J1998" s="2">
        <f t="shared" si="242"/>
        <v>10.693534860025041</v>
      </c>
      <c r="K1998" s="2">
        <f t="shared" si="244"/>
        <v>10.600156785261412</v>
      </c>
    </row>
    <row r="1999" spans="1:11" ht="13.5" x14ac:dyDescent="0.25">
      <c r="A1999" s="3">
        <f>TITRES_STAT!B2002</f>
        <v>44916</v>
      </c>
      <c r="B1999" s="6">
        <f>TITRES_STAT!D2002</f>
        <v>10.709</v>
      </c>
      <c r="C1999" s="2">
        <f t="shared" si="245"/>
        <v>0</v>
      </c>
      <c r="D1999" s="2">
        <f t="shared" si="246"/>
        <v>10.732400000000002</v>
      </c>
      <c r="E1999" s="2">
        <f t="shared" si="248"/>
        <v>10.736300000000002</v>
      </c>
      <c r="F1999" s="2">
        <f t="shared" si="241"/>
        <v>10.739099999999997</v>
      </c>
      <c r="G1999" s="2">
        <f t="shared" si="243"/>
        <v>10.541939999999995</v>
      </c>
      <c r="H1999" s="2">
        <f t="shared" si="247"/>
        <v>10.37588</v>
      </c>
      <c r="I1999" s="2">
        <f t="array" ref="I1999">SUMPRODUCT(B1983:B2002, (ROW(B1983:B2002)-ROW(B1983)+1)) / (20*21/2)</f>
        <v>10.726838095238096</v>
      </c>
      <c r="J1999" s="2">
        <f t="shared" si="242"/>
        <v>10.695007730498848</v>
      </c>
      <c r="K1999" s="2">
        <f t="shared" si="244"/>
        <v>10.60442514662371</v>
      </c>
    </row>
    <row r="2000" spans="1:11" ht="13.5" x14ac:dyDescent="0.25">
      <c r="A2000" s="3">
        <f>TITRES_STAT!B2003</f>
        <v>44917</v>
      </c>
      <c r="B2000" s="6">
        <f>TITRES_STAT!D2003</f>
        <v>10.709</v>
      </c>
      <c r="C2000" s="2">
        <f t="shared" si="245"/>
        <v>0</v>
      </c>
      <c r="D2000" s="2">
        <f t="shared" si="246"/>
        <v>10.724600000000001</v>
      </c>
      <c r="E2000" s="2">
        <f t="shared" si="248"/>
        <v>10.736300000000002</v>
      </c>
      <c r="F2000" s="2">
        <f t="shared" si="241"/>
        <v>10.736749999999999</v>
      </c>
      <c r="G2000" s="2">
        <f t="shared" si="243"/>
        <v>10.544759999999991</v>
      </c>
      <c r="H2000" s="2">
        <f t="shared" si="247"/>
        <v>10.381920000000001</v>
      </c>
      <c r="I2000" s="2">
        <f t="array" ref="I2000">SUMPRODUCT(B1984:B2003, (ROW(B1984:B2003)-ROW(B1984)+1)) / (20*21/2)</f>
        <v>10.724642857142857</v>
      </c>
      <c r="J2000" s="2">
        <f t="shared" si="242"/>
        <v>10.696340327594195</v>
      </c>
      <c r="K2000" s="2">
        <f t="shared" si="244"/>
        <v>10.608526121265916</v>
      </c>
    </row>
    <row r="2001" spans="1:11" ht="13.5" x14ac:dyDescent="0.25">
      <c r="A2001" s="3">
        <f>TITRES_STAT!B2004</f>
        <v>44918</v>
      </c>
      <c r="B2001" s="6">
        <f>TITRES_STAT!D2004</f>
        <v>10.709</v>
      </c>
      <c r="C2001" s="2">
        <f t="shared" si="245"/>
        <v>0</v>
      </c>
      <c r="D2001" s="2">
        <f t="shared" si="246"/>
        <v>10.716800000000001</v>
      </c>
      <c r="E2001" s="2">
        <f t="shared" si="248"/>
        <v>10.732400000000002</v>
      </c>
      <c r="F2001" s="2">
        <f t="shared" si="241"/>
        <v>10.734399999999999</v>
      </c>
      <c r="G2001" s="2">
        <f t="shared" si="243"/>
        <v>10.547879999999994</v>
      </c>
      <c r="H2001" s="2">
        <f t="shared" si="247"/>
        <v>10.38796</v>
      </c>
      <c r="I2001" s="2">
        <f t="array" ref="I2001">SUMPRODUCT(B1985:B2004, (ROW(B1985:B2004)-ROW(B1985)+1)) / (20*21/2)</f>
        <v>10.722671428571429</v>
      </c>
      <c r="J2001" s="2">
        <f t="shared" si="242"/>
        <v>10.697546010680462</v>
      </c>
      <c r="K2001" s="2">
        <f t="shared" si="244"/>
        <v>10.612466273373135</v>
      </c>
    </row>
    <row r="2002" spans="1:11" ht="13.5" x14ac:dyDescent="0.25">
      <c r="A2002" s="3">
        <f>TITRES_STAT!B2005</f>
        <v>44921</v>
      </c>
      <c r="B2002" s="6">
        <f>TITRES_STAT!D2005</f>
        <v>10.709</v>
      </c>
      <c r="C2002" s="2">
        <f t="shared" si="245"/>
        <v>0</v>
      </c>
      <c r="D2002" s="2">
        <f t="shared" si="246"/>
        <v>10.709</v>
      </c>
      <c r="E2002" s="2">
        <f t="shared" si="248"/>
        <v>10.7285</v>
      </c>
      <c r="F2002" s="2">
        <f t="shared" si="241"/>
        <v>10.732050000000001</v>
      </c>
      <c r="G2002" s="2">
        <f t="shared" si="243"/>
        <v>10.550999999999993</v>
      </c>
      <c r="H2002" s="2">
        <f t="shared" si="247"/>
        <v>10.394</v>
      </c>
      <c r="I2002" s="2">
        <f t="array" ref="I2002">SUMPRODUCT(B1986:B2005, (ROW(B1986:B2005)-ROW(B1986)+1)) / (20*21/2)</f>
        <v>10.720923809523809</v>
      </c>
      <c r="J2002" s="2">
        <f t="shared" si="242"/>
        <v>10.698636866806131</v>
      </c>
      <c r="K2002" s="2">
        <f t="shared" si="244"/>
        <v>10.616251909711444</v>
      </c>
    </row>
    <row r="2003" spans="1:11" ht="13.5" x14ac:dyDescent="0.25">
      <c r="A2003" s="3">
        <f>TITRES_STAT!B2006</f>
        <v>44922</v>
      </c>
      <c r="B2003" s="6">
        <f>TITRES_STAT!D2006</f>
        <v>10.709</v>
      </c>
      <c r="C2003" s="2">
        <f t="shared" si="245"/>
        <v>0</v>
      </c>
      <c r="D2003" s="2">
        <f t="shared" si="246"/>
        <v>10.709</v>
      </c>
      <c r="E2003" s="2">
        <f t="shared" si="248"/>
        <v>10.724600000000001</v>
      </c>
      <c r="F2003" s="2">
        <f t="shared" si="241"/>
        <v>10.729700000000001</v>
      </c>
      <c r="G2003" s="2">
        <f t="shared" si="243"/>
        <v>10.554119999999994</v>
      </c>
      <c r="H2003" s="2">
        <f t="shared" si="247"/>
        <v>10.400290000000002</v>
      </c>
      <c r="I2003" s="2">
        <f t="array" ref="I2003">SUMPRODUCT(B1987:B2006, (ROW(B1987:B2006)-ROW(B1987)+1)) / (20*21/2)</f>
        <v>10.711971428571429</v>
      </c>
      <c r="J2003" s="2">
        <f t="shared" si="242"/>
        <v>10.699623831872215</v>
      </c>
      <c r="K2003" s="2">
        <f t="shared" si="244"/>
        <v>10.61988908972276</v>
      </c>
    </row>
    <row r="2004" spans="1:11" ht="13.5" x14ac:dyDescent="0.25">
      <c r="A2004" s="3">
        <f>TITRES_STAT!B2007</f>
        <v>44923</v>
      </c>
      <c r="B2004" s="6">
        <f>TITRES_STAT!D2007</f>
        <v>10.709</v>
      </c>
      <c r="C2004" s="2">
        <f t="shared" si="245"/>
        <v>0</v>
      </c>
      <c r="D2004" s="2">
        <f t="shared" si="246"/>
        <v>10.709</v>
      </c>
      <c r="E2004" s="2">
        <f t="shared" si="248"/>
        <v>10.720700000000003</v>
      </c>
      <c r="F2004" s="2">
        <f t="shared" ref="F2004:F2067" si="249">AVERAGE(B1985:B2004)</f>
        <v>10.727350000000003</v>
      </c>
      <c r="G2004" s="2">
        <f t="shared" si="243"/>
        <v>10.557399999999991</v>
      </c>
      <c r="H2004" s="2">
        <f t="shared" si="247"/>
        <v>10.406865</v>
      </c>
      <c r="I2004" s="2">
        <f t="array" ref="I2004">SUMPRODUCT(B1988:B2007, (ROW(B1988:B2007)-ROW(B1988)+1)) / (20*21/2)</f>
        <v>10.702852380952379</v>
      </c>
      <c r="J2004" s="2">
        <f t="shared" si="242"/>
        <v>10.700516800265337</v>
      </c>
      <c r="K2004" s="2">
        <f t="shared" si="244"/>
        <v>10.623383635223828</v>
      </c>
    </row>
    <row r="2005" spans="1:11" ht="13.5" x14ac:dyDescent="0.25">
      <c r="A2005" s="3">
        <f>TITRES_STAT!B2008</f>
        <v>44924</v>
      </c>
      <c r="B2005" s="6">
        <f>TITRES_STAT!D2008</f>
        <v>10.709</v>
      </c>
      <c r="C2005" s="2">
        <f t="shared" si="245"/>
        <v>0</v>
      </c>
      <c r="D2005" s="2">
        <f t="shared" si="246"/>
        <v>10.709</v>
      </c>
      <c r="E2005" s="2">
        <f t="shared" si="248"/>
        <v>10.716800000000003</v>
      </c>
      <c r="F2005" s="2">
        <f t="shared" si="249"/>
        <v>10.725000000000003</v>
      </c>
      <c r="G2005" s="2">
        <f t="shared" si="243"/>
        <v>10.562099999999994</v>
      </c>
      <c r="H2005" s="2">
        <f t="shared" si="247"/>
        <v>10.413155</v>
      </c>
      <c r="I2005" s="2">
        <f t="array" ref="I2005">SUMPRODUCT(B1989:B2008, (ROW(B1989:B2008)-ROW(B1989)+1)) / (20*21/2)</f>
        <v>10.694142857142857</v>
      </c>
      <c r="J2005" s="2">
        <f t="shared" ref="J2005:J2068" si="250">$J$4*B2005+J2004*(1-$J$4)</f>
        <v>10.701324724049591</v>
      </c>
      <c r="K2005" s="2">
        <f t="shared" si="244"/>
        <v>10.626741139724853</v>
      </c>
    </row>
    <row r="2006" spans="1:11" ht="13.5" x14ac:dyDescent="0.25">
      <c r="A2006" s="3">
        <f>TITRES_STAT!B2009</f>
        <v>44925</v>
      </c>
      <c r="B2006" s="6">
        <f>TITRES_STAT!D2009</f>
        <v>10.631</v>
      </c>
      <c r="C2006" s="2">
        <f t="shared" si="245"/>
        <v>-7.7999999999999403E-2</v>
      </c>
      <c r="D2006" s="2">
        <f t="shared" si="246"/>
        <v>10.6934</v>
      </c>
      <c r="E2006" s="2">
        <f t="shared" si="248"/>
        <v>10.705100000000002</v>
      </c>
      <c r="F2006" s="2">
        <f t="shared" si="249"/>
        <v>10.718750000000002</v>
      </c>
      <c r="G2006" s="2">
        <f t="shared" si="243"/>
        <v>10.566799999999994</v>
      </c>
      <c r="H2006" s="2">
        <f t="shared" si="247"/>
        <v>10.419054999999998</v>
      </c>
      <c r="I2006" s="2">
        <f t="array" ref="I2006">SUMPRODUCT(B1990:B2009, (ROW(B1990:B2009)-ROW(B1990)+1)) / (20*21/2)</f>
        <v>10.685080952380954</v>
      </c>
      <c r="J2006" s="2">
        <f t="shared" si="250"/>
        <v>10.694627131282964</v>
      </c>
      <c r="K2006" s="2">
        <f t="shared" si="244"/>
        <v>10.626908153853291</v>
      </c>
    </row>
    <row r="2007" spans="1:11" ht="13.5" x14ac:dyDescent="0.25">
      <c r="A2007" s="3">
        <f>TITRES_STAT!B2010</f>
        <v>44928</v>
      </c>
      <c r="B2007" s="6">
        <f>TITRES_STAT!D2010</f>
        <v>10.622999999999999</v>
      </c>
      <c r="C2007" s="2">
        <f t="shared" si="245"/>
        <v>-8.0000000000008953E-3</v>
      </c>
      <c r="D2007" s="2">
        <f t="shared" si="246"/>
        <v>10.676199999999998</v>
      </c>
      <c r="E2007" s="2">
        <f t="shared" si="248"/>
        <v>10.692600000000002</v>
      </c>
      <c r="F2007" s="2">
        <f t="shared" si="249"/>
        <v>10.714450000000001</v>
      </c>
      <c r="G2007" s="2">
        <f t="shared" si="243"/>
        <v>10.571339999999998</v>
      </c>
      <c r="H2007" s="2">
        <f t="shared" si="247"/>
        <v>10.424915</v>
      </c>
      <c r="I2007" s="2">
        <f t="array" ref="I2007">SUMPRODUCT(B1991:B2010, (ROW(B1991:B2010)-ROW(B1991)+1)) / (20*21/2)</f>
        <v>10.676466666666666</v>
      </c>
      <c r="J2007" s="2">
        <f t="shared" si="250"/>
        <v>10.687805499732205</v>
      </c>
      <c r="K2007" s="2">
        <f t="shared" si="244"/>
        <v>10.626754892917868</v>
      </c>
    </row>
    <row r="2008" spans="1:11" ht="13.5" x14ac:dyDescent="0.25">
      <c r="A2008" s="3">
        <f>TITRES_STAT!B2011</f>
        <v>44929</v>
      </c>
      <c r="B2008" s="6">
        <f>TITRES_STAT!D2011</f>
        <v>10.622999999999999</v>
      </c>
      <c r="C2008" s="2">
        <f t="shared" si="245"/>
        <v>0</v>
      </c>
      <c r="D2008" s="2">
        <f t="shared" si="246"/>
        <v>10.658999999999999</v>
      </c>
      <c r="E2008" s="2">
        <f t="shared" si="248"/>
        <v>10.684000000000001</v>
      </c>
      <c r="F2008" s="2">
        <f t="shared" si="249"/>
        <v>10.710150000000001</v>
      </c>
      <c r="G2008" s="2">
        <f t="shared" si="243"/>
        <v>10.577439999999999</v>
      </c>
      <c r="H2008" s="2">
        <f t="shared" si="247"/>
        <v>10.430880000000002</v>
      </c>
      <c r="I2008" s="2">
        <f t="array" ref="I2008">SUMPRODUCT(B1992:B2011, (ROW(B1992:B2011)-ROW(B1992)+1)) / (20*21/2)</f>
        <v>10.668299999999999</v>
      </c>
      <c r="J2008" s="2">
        <f t="shared" si="250"/>
        <v>10.681633547376757</v>
      </c>
      <c r="K2008" s="2">
        <f t="shared" si="244"/>
        <v>10.626607642215207</v>
      </c>
    </row>
    <row r="2009" spans="1:11" ht="13.5" x14ac:dyDescent="0.25">
      <c r="A2009" s="3">
        <f>TITRES_STAT!B2012</f>
        <v>44930</v>
      </c>
      <c r="B2009" s="6">
        <f>TITRES_STAT!D2012</f>
        <v>10.615</v>
      </c>
      <c r="C2009" s="2">
        <f t="shared" si="245"/>
        <v>-7.9999999999991189E-3</v>
      </c>
      <c r="D2009" s="2">
        <f t="shared" si="246"/>
        <v>10.6402</v>
      </c>
      <c r="E2009" s="2">
        <f t="shared" si="248"/>
        <v>10.674600000000002</v>
      </c>
      <c r="F2009" s="2">
        <f t="shared" si="249"/>
        <v>10.705450000000001</v>
      </c>
      <c r="G2009" s="2">
        <f t="shared" si="243"/>
        <v>10.584779999999999</v>
      </c>
      <c r="H2009" s="2">
        <f t="shared" si="247"/>
        <v>10.4367</v>
      </c>
      <c r="I2009" s="2">
        <f t="array" ref="I2009">SUMPRODUCT(B1993:B2012, (ROW(B1993:B2012)-ROW(B1993)+1)) / (20*21/2)</f>
        <v>10.660766666666667</v>
      </c>
      <c r="J2009" s="2">
        <f t="shared" si="250"/>
        <v>10.675287495245637</v>
      </c>
      <c r="K2009" s="2">
        <f t="shared" si="244"/>
        <v>10.626152440559709</v>
      </c>
    </row>
    <row r="2010" spans="1:11" ht="13.5" x14ac:dyDescent="0.25">
      <c r="A2010" s="3">
        <f>TITRES_STAT!B2013</f>
        <v>44931</v>
      </c>
      <c r="B2010" s="6">
        <f>TITRES_STAT!D2013</f>
        <v>10.615</v>
      </c>
      <c r="C2010" s="2">
        <f t="shared" si="245"/>
        <v>0</v>
      </c>
      <c r="D2010" s="2">
        <f t="shared" si="246"/>
        <v>10.6214</v>
      </c>
      <c r="E2010" s="2">
        <f t="shared" si="248"/>
        <v>10.6652</v>
      </c>
      <c r="F2010" s="2">
        <f t="shared" si="249"/>
        <v>10.700750000000001</v>
      </c>
      <c r="G2010" s="2">
        <f t="shared" si="243"/>
        <v>10.589939999999999</v>
      </c>
      <c r="H2010" s="2">
        <f t="shared" si="247"/>
        <v>10.44252</v>
      </c>
      <c r="I2010" s="2">
        <f t="array" ref="I2010">SUMPRODUCT(B1994:B2013, (ROW(B1994:B2013)-ROW(B1994)+1)) / (20*21/2)</f>
        <v>10.653866666666666</v>
      </c>
      <c r="J2010" s="2">
        <f t="shared" si="250"/>
        <v>10.669545829031767</v>
      </c>
      <c r="K2010" s="2">
        <f t="shared" si="244"/>
        <v>10.625715089949525</v>
      </c>
    </row>
    <row r="2011" spans="1:11" ht="13.5" x14ac:dyDescent="0.25">
      <c r="A2011" s="3">
        <f>TITRES_STAT!B2014</f>
        <v>44932</v>
      </c>
      <c r="B2011" s="6">
        <f>TITRES_STAT!D2014</f>
        <v>10.615</v>
      </c>
      <c r="C2011" s="2">
        <f t="shared" si="245"/>
        <v>0</v>
      </c>
      <c r="D2011" s="2">
        <f t="shared" si="246"/>
        <v>10.6182</v>
      </c>
      <c r="E2011" s="2">
        <f t="shared" si="248"/>
        <v>10.655799999999999</v>
      </c>
      <c r="F2011" s="2">
        <f t="shared" si="249"/>
        <v>10.694100000000002</v>
      </c>
      <c r="G2011" s="2">
        <f t="shared" si="243"/>
        <v>10.5951</v>
      </c>
      <c r="H2011" s="2">
        <f t="shared" si="247"/>
        <v>10.44773</v>
      </c>
      <c r="I2011" s="2">
        <f t="array" ref="I2011">SUMPRODUCT(B1995:B2014, (ROW(B1995:B2014)-ROW(B1995)+1)) / (20*21/2)</f>
        <v>10.647599999999999</v>
      </c>
      <c r="J2011" s="2">
        <f t="shared" si="250"/>
        <v>10.664350988171599</v>
      </c>
      <c r="K2011" s="2">
        <f t="shared" si="244"/>
        <v>10.62529489034366</v>
      </c>
    </row>
    <row r="2012" spans="1:11" ht="13.5" x14ac:dyDescent="0.25">
      <c r="A2012" s="3">
        <f>TITRES_STAT!B2015</f>
        <v>44935</v>
      </c>
      <c r="B2012" s="6">
        <f>TITRES_STAT!D2015</f>
        <v>10.615</v>
      </c>
      <c r="C2012" s="2">
        <f t="shared" si="245"/>
        <v>0</v>
      </c>
      <c r="D2012" s="2">
        <f t="shared" si="246"/>
        <v>10.616600000000002</v>
      </c>
      <c r="E2012" s="2">
        <f t="shared" si="248"/>
        <v>10.646399999999996</v>
      </c>
      <c r="F2012" s="2">
        <f t="shared" si="249"/>
        <v>10.687450000000002</v>
      </c>
      <c r="G2012" s="2">
        <f t="shared" si="243"/>
        <v>10.601040000000001</v>
      </c>
      <c r="H2012" s="2">
        <f t="shared" si="247"/>
        <v>10.452939999999998</v>
      </c>
      <c r="I2012" s="2">
        <f t="array" ref="I2012">SUMPRODUCT(B1996:B2015, (ROW(B1996:B2015)-ROW(B1996)+1)) / (20*21/2)</f>
        <v>10.621871428571426</v>
      </c>
      <c r="J2012" s="2">
        <f t="shared" si="250"/>
        <v>10.659650894060018</v>
      </c>
      <c r="K2012" s="2">
        <f t="shared" si="244"/>
        <v>10.624891169153713</v>
      </c>
    </row>
    <row r="2013" spans="1:11" ht="13.5" x14ac:dyDescent="0.25">
      <c r="A2013" s="3">
        <f>TITRES_STAT!B2016</f>
        <v>44936</v>
      </c>
      <c r="B2013" s="6">
        <f>TITRES_STAT!D2016</f>
        <v>10.615</v>
      </c>
      <c r="C2013" s="2">
        <f t="shared" si="245"/>
        <v>0</v>
      </c>
      <c r="D2013" s="2">
        <f t="shared" si="246"/>
        <v>10.615</v>
      </c>
      <c r="E2013" s="2">
        <f t="shared" si="248"/>
        <v>10.636999999999997</v>
      </c>
      <c r="F2013" s="2">
        <f t="shared" si="249"/>
        <v>10.680800000000001</v>
      </c>
      <c r="G2013" s="2">
        <f t="shared" si="243"/>
        <v>10.605419999999999</v>
      </c>
      <c r="H2013" s="2">
        <f t="shared" si="247"/>
        <v>10.458509999999999</v>
      </c>
      <c r="I2013" s="2">
        <f t="array" ref="I2013">SUMPRODUCT(B1997:B2016, (ROW(B1997:B2016)-ROW(B1997)+1)) / (20*21/2)</f>
        <v>10.585876190476188</v>
      </c>
      <c r="J2013" s="2">
        <f t="shared" si="250"/>
        <v>10.655398427959064</v>
      </c>
      <c r="K2013" s="2">
        <f t="shared" si="244"/>
        <v>10.624503280167293</v>
      </c>
    </row>
    <row r="2014" spans="1:11" ht="13.5" x14ac:dyDescent="0.25">
      <c r="A2014" s="3">
        <f>TITRES_STAT!B2017</f>
        <v>44937</v>
      </c>
      <c r="B2014" s="6">
        <f>TITRES_STAT!D2017</f>
        <v>10.615</v>
      </c>
      <c r="C2014" s="2">
        <f t="shared" si="245"/>
        <v>0</v>
      </c>
      <c r="D2014" s="2">
        <f t="shared" si="246"/>
        <v>10.615</v>
      </c>
      <c r="E2014" s="2">
        <f t="shared" si="248"/>
        <v>10.627599999999997</v>
      </c>
      <c r="F2014" s="2">
        <f t="shared" si="249"/>
        <v>10.674150000000003</v>
      </c>
      <c r="G2014" s="2">
        <f t="shared" si="243"/>
        <v>10.612919999999999</v>
      </c>
      <c r="H2014" s="2">
        <f t="shared" si="247"/>
        <v>10.463719999999999</v>
      </c>
      <c r="I2014" s="2">
        <f t="array" ref="I2014">SUMPRODUCT(B1998:B2017, (ROW(B1998:B2017)-ROW(B1998)+1)) / (20*21/2)</f>
        <v>10.552114285714284</v>
      </c>
      <c r="J2014" s="2">
        <f t="shared" si="250"/>
        <v>10.651550958629629</v>
      </c>
      <c r="K2014" s="2">
        <f t="shared" si="244"/>
        <v>10.624130602513674</v>
      </c>
    </row>
    <row r="2015" spans="1:11" ht="13.5" x14ac:dyDescent="0.25">
      <c r="A2015" s="3">
        <f>TITRES_STAT!B2018</f>
        <v>44938</v>
      </c>
      <c r="B2015" s="6">
        <f>TITRES_STAT!D2018</f>
        <v>10.404</v>
      </c>
      <c r="C2015" s="2">
        <f t="shared" si="245"/>
        <v>-0.2110000000000003</v>
      </c>
      <c r="D2015" s="2">
        <f t="shared" si="246"/>
        <v>10.572800000000001</v>
      </c>
      <c r="E2015" s="2">
        <f t="shared" si="248"/>
        <v>10.597099999999999</v>
      </c>
      <c r="F2015" s="2">
        <f t="shared" si="249"/>
        <v>10.656950000000004</v>
      </c>
      <c r="G2015" s="2">
        <f t="shared" si="243"/>
        <v>10.616680000000001</v>
      </c>
      <c r="H2015" s="2">
        <f t="shared" si="247"/>
        <v>10.467874999999999</v>
      </c>
      <c r="I2015" s="2">
        <f t="array" ref="I2015">SUMPRODUCT(B1999:B2018, (ROW(B1999:B2018)-ROW(B1999)+1)) / (20*21/2)</f>
        <v>10.520585714285714</v>
      </c>
      <c r="J2015" s="2">
        <f t="shared" si="250"/>
        <v>10.627974676855379</v>
      </c>
      <c r="K2015" s="2">
        <f t="shared" si="244"/>
        <v>10.615498029866078</v>
      </c>
    </row>
    <row r="2016" spans="1:11" ht="13.5" x14ac:dyDescent="0.25">
      <c r="A2016" s="3">
        <f>TITRES_STAT!B2019</f>
        <v>44939</v>
      </c>
      <c r="B2016" s="6">
        <f>TITRES_STAT!D2019</f>
        <v>10.279</v>
      </c>
      <c r="C2016" s="2">
        <f t="shared" si="245"/>
        <v>-0.125</v>
      </c>
      <c r="D2016" s="2">
        <f t="shared" si="246"/>
        <v>10.505599999999998</v>
      </c>
      <c r="E2016" s="2">
        <f t="shared" si="248"/>
        <v>10.561899999999998</v>
      </c>
      <c r="F2016" s="2">
        <f t="shared" si="249"/>
        <v>10.633500000000003</v>
      </c>
      <c r="G2016" s="2">
        <f t="shared" si="243"/>
        <v>10.616059999999999</v>
      </c>
      <c r="H2016" s="2">
        <f t="shared" si="247"/>
        <v>10.471405000000003</v>
      </c>
      <c r="I2016" s="2">
        <f t="array" ref="I2016">SUMPRODUCT(B2000:B2019, (ROW(B2000:B2019)-ROW(B2000)+1)) / (20*21/2)</f>
        <v>10.531295238095236</v>
      </c>
      <c r="J2016" s="2">
        <f t="shared" si="250"/>
        <v>10.594738993345342</v>
      </c>
      <c r="K2016" s="2">
        <f t="shared" si="244"/>
        <v>10.60230202869486</v>
      </c>
    </row>
    <row r="2017" spans="1:11" ht="13.5" x14ac:dyDescent="0.25">
      <c r="A2017" s="3">
        <f>TITRES_STAT!B2020</f>
        <v>44942</v>
      </c>
      <c r="B2017" s="6">
        <f>TITRES_STAT!D2020</f>
        <v>10.279</v>
      </c>
      <c r="C2017" s="2">
        <f t="shared" si="245"/>
        <v>0</v>
      </c>
      <c r="D2017" s="2">
        <f t="shared" si="246"/>
        <v>10.438399999999998</v>
      </c>
      <c r="E2017" s="2">
        <f t="shared" si="248"/>
        <v>10.5275</v>
      </c>
      <c r="F2017" s="2">
        <f t="shared" si="249"/>
        <v>10.610050000000003</v>
      </c>
      <c r="G2017" s="2">
        <f t="shared" si="243"/>
        <v>10.613720000000001</v>
      </c>
      <c r="H2017" s="2">
        <f t="shared" si="247"/>
        <v>10.474970000000003</v>
      </c>
      <c r="I2017" s="2">
        <f t="array" ref="I2017">SUMPRODUCT(B2001:B2020, (ROW(B2001:B2020)-ROW(B2001)+1)) / (20*21/2)</f>
        <v>10.542042857142857</v>
      </c>
      <c r="J2017" s="2">
        <f t="shared" si="250"/>
        <v>10.564668613026736</v>
      </c>
      <c r="K2017" s="2">
        <f t="shared" si="244"/>
        <v>10.58962351776565</v>
      </c>
    </row>
    <row r="2018" spans="1:11" ht="13.5" x14ac:dyDescent="0.25">
      <c r="A2018" s="3">
        <f>TITRES_STAT!B2021</f>
        <v>44943</v>
      </c>
      <c r="B2018" s="6">
        <f>TITRES_STAT!D2021</f>
        <v>10.279</v>
      </c>
      <c r="C2018" s="2">
        <f t="shared" si="245"/>
        <v>0</v>
      </c>
      <c r="D2018" s="2">
        <f t="shared" si="246"/>
        <v>10.371199999999998</v>
      </c>
      <c r="E2018" s="2">
        <f t="shared" si="248"/>
        <v>10.4931</v>
      </c>
      <c r="F2018" s="2">
        <f t="shared" si="249"/>
        <v>10.588550000000001</v>
      </c>
      <c r="G2018" s="2">
        <f t="shared" si="243"/>
        <v>10.613720000000001</v>
      </c>
      <c r="H2018" s="2">
        <f t="shared" si="247"/>
        <v>10.479180000000007</v>
      </c>
      <c r="I2018" s="2">
        <f t="array" ref="I2018">SUMPRODUCT(B2002:B2021, (ROW(B2002:B2021)-ROW(B2002)+1)) / (20*21/2)</f>
        <v>10.55282857142857</v>
      </c>
      <c r="J2018" s="2">
        <f t="shared" si="250"/>
        <v>10.53746207845276</v>
      </c>
      <c r="K2018" s="2">
        <f t="shared" si="244"/>
        <v>10.577442203343468</v>
      </c>
    </row>
    <row r="2019" spans="1:11" ht="13.5" x14ac:dyDescent="0.25">
      <c r="A2019" s="3">
        <f>TITRES_STAT!B2022</f>
        <v>44944</v>
      </c>
      <c r="B2019" s="6">
        <f>TITRES_STAT!D2022</f>
        <v>10.701000000000001</v>
      </c>
      <c r="C2019" s="2">
        <f t="shared" si="245"/>
        <v>0.4220000000000006</v>
      </c>
      <c r="D2019" s="2">
        <f t="shared" si="246"/>
        <v>10.388400000000001</v>
      </c>
      <c r="E2019" s="2">
        <f t="shared" si="248"/>
        <v>10.5017</v>
      </c>
      <c r="F2019" s="2">
        <f t="shared" si="249"/>
        <v>10.588150000000001</v>
      </c>
      <c r="G2019" s="2">
        <f t="shared" si="243"/>
        <v>10.62372</v>
      </c>
      <c r="H2019" s="2">
        <f t="shared" si="247"/>
        <v>10.484465000000007</v>
      </c>
      <c r="I2019" s="2">
        <f t="array" ref="I2019">SUMPRODUCT(B2003:B2022, (ROW(B2003:B2022)-ROW(B2003)+1)) / (20*21/2)</f>
        <v>10.568128571428568</v>
      </c>
      <c r="J2019" s="2">
        <f t="shared" si="250"/>
        <v>10.553037118600116</v>
      </c>
      <c r="K2019" s="2">
        <f t="shared" si="244"/>
        <v>10.582287607133919</v>
      </c>
    </row>
    <row r="2020" spans="1:11" ht="13.5" x14ac:dyDescent="0.25">
      <c r="A2020" s="3">
        <f>TITRES_STAT!B2023</f>
        <v>44945</v>
      </c>
      <c r="B2020" s="6">
        <f>TITRES_STAT!D2023</f>
        <v>10.701000000000001</v>
      </c>
      <c r="C2020" s="2">
        <f t="shared" si="245"/>
        <v>0</v>
      </c>
      <c r="D2020" s="2">
        <f t="shared" si="246"/>
        <v>10.447799999999999</v>
      </c>
      <c r="E2020" s="2">
        <f t="shared" si="248"/>
        <v>10.510299999999997</v>
      </c>
      <c r="F2020" s="2">
        <f t="shared" si="249"/>
        <v>10.587749999999998</v>
      </c>
      <c r="G2020" s="2">
        <f t="shared" si="243"/>
        <v>10.629820000000002</v>
      </c>
      <c r="H2020" s="2">
        <f t="shared" si="247"/>
        <v>10.489750000000008</v>
      </c>
      <c r="I2020" s="2">
        <f t="array" ref="I2020">SUMPRODUCT(B2004:B2023, (ROW(B2004:B2023)-ROW(B2004)+1)) / (20*21/2)</f>
        <v>10.583242857142857</v>
      </c>
      <c r="J2020" s="2">
        <f t="shared" si="250"/>
        <v>10.567128821590581</v>
      </c>
      <c r="K2020" s="2">
        <f t="shared" si="244"/>
        <v>10.586942995089451</v>
      </c>
    </row>
    <row r="2021" spans="1:11" ht="13.5" x14ac:dyDescent="0.25">
      <c r="A2021" s="3">
        <f>TITRES_STAT!B2024</f>
        <v>44946</v>
      </c>
      <c r="B2021" s="6">
        <f>TITRES_STAT!D2024</f>
        <v>10.701000000000001</v>
      </c>
      <c r="C2021" s="2">
        <f t="shared" si="245"/>
        <v>0</v>
      </c>
      <c r="D2021" s="2">
        <f t="shared" si="246"/>
        <v>10.5322</v>
      </c>
      <c r="E2021" s="2">
        <f t="shared" si="248"/>
        <v>10.518899999999997</v>
      </c>
      <c r="F2021" s="2">
        <f t="shared" si="249"/>
        <v>10.587349999999997</v>
      </c>
      <c r="G2021" s="2">
        <f t="shared" si="243"/>
        <v>10.63592</v>
      </c>
      <c r="H2021" s="2">
        <f t="shared" si="247"/>
        <v>10.493605000000008</v>
      </c>
      <c r="I2021" s="2">
        <f t="array" ref="I2021">SUMPRODUCT(B2005:B2024, (ROW(B2005:B2024)-ROW(B2005)+1)) / (20*21/2)</f>
        <v>10.598171428571428</v>
      </c>
      <c r="J2021" s="2">
        <f t="shared" si="250"/>
        <v>10.579878457629572</v>
      </c>
      <c r="K2021" s="2">
        <f t="shared" si="244"/>
        <v>10.591415818811432</v>
      </c>
    </row>
    <row r="2022" spans="1:11" ht="13.5" x14ac:dyDescent="0.25">
      <c r="A2022" s="3">
        <f>TITRES_STAT!B2025</f>
        <v>44949</v>
      </c>
      <c r="B2022" s="6">
        <f>TITRES_STAT!D2025</f>
        <v>10.747999999999999</v>
      </c>
      <c r="C2022" s="2">
        <f t="shared" si="245"/>
        <v>4.699999999999882E-2</v>
      </c>
      <c r="D2022" s="2">
        <f t="shared" si="246"/>
        <v>10.626000000000001</v>
      </c>
      <c r="E2022" s="2">
        <f t="shared" si="248"/>
        <v>10.5322</v>
      </c>
      <c r="F2022" s="2">
        <f t="shared" si="249"/>
        <v>10.589299999999996</v>
      </c>
      <c r="G2022" s="2">
        <f t="shared" si="243"/>
        <v>10.643900000000004</v>
      </c>
      <c r="H2022" s="2">
        <f t="shared" si="247"/>
        <v>10.500015000000008</v>
      </c>
      <c r="I2022" s="2">
        <f t="array" ref="I2022">SUMPRODUCT(B2006:B2025, (ROW(B2006:B2025)-ROW(B2006)+1)) / (20*21/2)</f>
        <v>10.612914285714286</v>
      </c>
      <c r="J2022" s="2">
        <f t="shared" si="250"/>
        <v>10.595890033093422</v>
      </c>
      <c r="K2022" s="2">
        <f t="shared" si="244"/>
        <v>10.597556374936476</v>
      </c>
    </row>
    <row r="2023" spans="1:11" ht="13.5" x14ac:dyDescent="0.25">
      <c r="A2023" s="3">
        <f>TITRES_STAT!B2026</f>
        <v>44950</v>
      </c>
      <c r="B2023" s="6">
        <f>TITRES_STAT!D2026</f>
        <v>10.747999999999999</v>
      </c>
      <c r="C2023" s="2">
        <f t="shared" si="245"/>
        <v>0</v>
      </c>
      <c r="D2023" s="2">
        <f t="shared" si="246"/>
        <v>10.719799999999999</v>
      </c>
      <c r="E2023" s="2">
        <f t="shared" si="248"/>
        <v>10.545500000000001</v>
      </c>
      <c r="F2023" s="2">
        <f t="shared" si="249"/>
        <v>10.591249999999997</v>
      </c>
      <c r="G2023" s="2">
        <f t="shared" si="243"/>
        <v>10.654380000000003</v>
      </c>
      <c r="H2023" s="2">
        <f t="shared" si="247"/>
        <v>10.504640000000006</v>
      </c>
      <c r="I2023" s="2">
        <f t="array" ref="I2023">SUMPRODUCT(B2007:B2026, (ROW(B2007:B2026)-ROW(B2007)+1)) / (20*21/2)</f>
        <v>10.627471428571427</v>
      </c>
      <c r="J2023" s="2">
        <f t="shared" si="250"/>
        <v>10.610376696608334</v>
      </c>
      <c r="K2023" s="2">
        <f t="shared" si="244"/>
        <v>10.603456124938967</v>
      </c>
    </row>
    <row r="2024" spans="1:11" ht="13.5" x14ac:dyDescent="0.25">
      <c r="A2024" s="3">
        <f>TITRES_STAT!B2027</f>
        <v>44951</v>
      </c>
      <c r="B2024" s="6">
        <f>TITRES_STAT!D2027</f>
        <v>10.747999999999999</v>
      </c>
      <c r="C2024" s="2">
        <f t="shared" si="245"/>
        <v>0</v>
      </c>
      <c r="D2024" s="2">
        <f t="shared" si="246"/>
        <v>10.729199999999999</v>
      </c>
      <c r="E2024" s="2">
        <f t="shared" si="248"/>
        <v>10.558800000000002</v>
      </c>
      <c r="F2024" s="2">
        <f t="shared" si="249"/>
        <v>10.593199999999996</v>
      </c>
      <c r="G2024" s="2">
        <f t="shared" si="243"/>
        <v>10.658440000000001</v>
      </c>
      <c r="H2024" s="2">
        <f t="shared" si="247"/>
        <v>10.509265000000006</v>
      </c>
      <c r="I2024" s="2">
        <f t="array" ref="I2024">SUMPRODUCT(B2008:B2027, (ROW(B2008:B2027)-ROW(B2008)+1)) / (20*21/2)</f>
        <v>10.641471428571428</v>
      </c>
      <c r="J2024" s="2">
        <f t="shared" si="250"/>
        <v>10.62348367788373</v>
      </c>
      <c r="K2024" s="2">
        <f t="shared" si="244"/>
        <v>10.609124512196264</v>
      </c>
    </row>
    <row r="2025" spans="1:11" ht="13.5" x14ac:dyDescent="0.25">
      <c r="A2025" s="3">
        <f>TITRES_STAT!B2028</f>
        <v>44952</v>
      </c>
      <c r="B2025" s="6">
        <f>TITRES_STAT!D2028</f>
        <v>10.747999999999999</v>
      </c>
      <c r="C2025" s="2">
        <f t="shared" si="245"/>
        <v>0</v>
      </c>
      <c r="D2025" s="2">
        <f t="shared" si="246"/>
        <v>10.738599999999998</v>
      </c>
      <c r="E2025" s="2">
        <f t="shared" si="248"/>
        <v>10.593200000000001</v>
      </c>
      <c r="F2025" s="2">
        <f t="shared" si="249"/>
        <v>10.595149999999997</v>
      </c>
      <c r="G2025" s="2">
        <f t="shared" si="243"/>
        <v>10.667820000000001</v>
      </c>
      <c r="H2025" s="2">
        <f t="shared" si="247"/>
        <v>10.513710000000005</v>
      </c>
      <c r="I2025" s="2">
        <f t="array" ref="I2025">SUMPRODUCT(B2009:B2028, (ROW(B2009:B2028)-ROW(B2009)+1)) / (20*21/2)</f>
        <v>10.654876190476189</v>
      </c>
      <c r="J2025" s="2">
        <f t="shared" si="250"/>
        <v>10.635342375228138</v>
      </c>
      <c r="K2025" s="2">
        <f t="shared" si="244"/>
        <v>10.614570609757196</v>
      </c>
    </row>
    <row r="2026" spans="1:11" ht="13.5" x14ac:dyDescent="0.25">
      <c r="A2026" s="3">
        <f>TITRES_STAT!B2029</f>
        <v>44953</v>
      </c>
      <c r="B2026" s="6">
        <f>TITRES_STAT!D2029</f>
        <v>10.747999999999999</v>
      </c>
      <c r="C2026" s="2">
        <f t="shared" si="245"/>
        <v>0</v>
      </c>
      <c r="D2026" s="2">
        <f t="shared" si="246"/>
        <v>10.747999999999999</v>
      </c>
      <c r="E2026" s="2">
        <f t="shared" si="248"/>
        <v>10.6401</v>
      </c>
      <c r="F2026" s="2">
        <f t="shared" si="249"/>
        <v>10.600999999999996</v>
      </c>
      <c r="G2026" s="2">
        <f t="shared" si="243"/>
        <v>10.667820000000001</v>
      </c>
      <c r="H2026" s="2">
        <f t="shared" si="247"/>
        <v>10.518870000000007</v>
      </c>
      <c r="I2026" s="2">
        <f t="array" ref="I2026">SUMPRODUCT(B2010:B2029, (ROW(B2010:B2029)-ROW(B2010)+1)) / (20*21/2)</f>
        <v>10.667685714285714</v>
      </c>
      <c r="J2026" s="2">
        <f t="shared" si="250"/>
        <v>10.646071672825457</v>
      </c>
      <c r="K2026" s="2">
        <f t="shared" si="244"/>
        <v>10.619803134864759</v>
      </c>
    </row>
    <row r="2027" spans="1:11" ht="13.5" x14ac:dyDescent="0.25">
      <c r="A2027" s="3">
        <f>TITRES_STAT!B2030</f>
        <v>44956</v>
      </c>
      <c r="B2027" s="6">
        <f>TITRES_STAT!D2030</f>
        <v>10.747999999999999</v>
      </c>
      <c r="C2027" s="2">
        <f t="shared" si="245"/>
        <v>0</v>
      </c>
      <c r="D2027" s="2">
        <f t="shared" si="246"/>
        <v>10.747999999999999</v>
      </c>
      <c r="E2027" s="2">
        <f t="shared" si="248"/>
        <v>10.687000000000001</v>
      </c>
      <c r="F2027" s="2">
        <f t="shared" si="249"/>
        <v>10.607249999999997</v>
      </c>
      <c r="G2027" s="2">
        <f t="shared" si="243"/>
        <v>10.673300000000001</v>
      </c>
      <c r="H2027" s="2">
        <f t="shared" si="247"/>
        <v>10.524390000000007</v>
      </c>
      <c r="I2027" s="2">
        <f t="array" ref="I2027">SUMPRODUCT(B2011:B2030, (ROW(B2011:B2030)-ROW(B2011)+1)) / (20*21/2)</f>
        <v>10.679861904761903</v>
      </c>
      <c r="J2027" s="2">
        <f t="shared" si="250"/>
        <v>10.655779132556365</v>
      </c>
      <c r="K2027" s="2">
        <f t="shared" si="244"/>
        <v>10.624830462909278</v>
      </c>
    </row>
    <row r="2028" spans="1:11" ht="13.5" x14ac:dyDescent="0.25">
      <c r="A2028" s="3">
        <f>TITRES_STAT!B2031</f>
        <v>44957</v>
      </c>
      <c r="B2028" s="6">
        <f>TITRES_STAT!D2031</f>
        <v>10.747999999999999</v>
      </c>
      <c r="C2028" s="2">
        <f t="shared" si="245"/>
        <v>0</v>
      </c>
      <c r="D2028" s="2">
        <f t="shared" si="246"/>
        <v>10.747999999999999</v>
      </c>
      <c r="E2028" s="2">
        <f t="shared" si="248"/>
        <v>10.733900000000002</v>
      </c>
      <c r="F2028" s="2">
        <f t="shared" si="249"/>
        <v>10.613499999999997</v>
      </c>
      <c r="G2028" s="2">
        <f t="shared" si="243"/>
        <v>10.678780000000003</v>
      </c>
      <c r="H2028" s="2">
        <f t="shared" si="247"/>
        <v>10.530590000000007</v>
      </c>
      <c r="I2028" s="2">
        <f t="array" ref="I2028">SUMPRODUCT(B2012:B2031, (ROW(B2012:B2031)-ROW(B2012)+1)) / (20*21/2)</f>
        <v>10.671309523809523</v>
      </c>
      <c r="J2028" s="2">
        <f t="shared" si="250"/>
        <v>10.664562072312901</v>
      </c>
      <c r="K2028" s="2">
        <f t="shared" si="244"/>
        <v>10.629660640834405</v>
      </c>
    </row>
    <row r="2029" spans="1:11" ht="13.5" x14ac:dyDescent="0.25">
      <c r="A2029" s="3">
        <f>TITRES_STAT!B2032</f>
        <v>44958</v>
      </c>
      <c r="B2029" s="6">
        <f>TITRES_STAT!D2032</f>
        <v>10.747999999999999</v>
      </c>
      <c r="C2029" s="2">
        <f t="shared" si="245"/>
        <v>0</v>
      </c>
      <c r="D2029" s="2">
        <f t="shared" si="246"/>
        <v>10.747999999999999</v>
      </c>
      <c r="E2029" s="2">
        <f t="shared" si="248"/>
        <v>10.738600000000002</v>
      </c>
      <c r="F2029" s="2">
        <f t="shared" si="249"/>
        <v>10.620149999999995</v>
      </c>
      <c r="G2029" s="2">
        <f t="shared" si="243"/>
        <v>10.67862</v>
      </c>
      <c r="H2029" s="2">
        <f t="shared" si="247"/>
        <v>10.535750000000007</v>
      </c>
      <c r="I2029" s="2">
        <f t="array" ref="I2029">SUMPRODUCT(B2013:B2032, (ROW(B2013:B2032)-ROW(B2013)+1)) / (20*21/2)</f>
        <v>10.663128571428569</v>
      </c>
      <c r="J2029" s="2">
        <f t="shared" si="250"/>
        <v>10.672508541616434</v>
      </c>
      <c r="K2029" s="2">
        <f t="shared" si="244"/>
        <v>10.634301400017371</v>
      </c>
    </row>
    <row r="2030" spans="1:11" ht="13.5" x14ac:dyDescent="0.25">
      <c r="A2030" s="3">
        <f>TITRES_STAT!B2033</f>
        <v>44959</v>
      </c>
      <c r="B2030" s="6">
        <f>TITRES_STAT!D2033</f>
        <v>10.747999999999999</v>
      </c>
      <c r="C2030" s="2">
        <f t="shared" si="245"/>
        <v>0</v>
      </c>
      <c r="D2030" s="2">
        <f t="shared" si="246"/>
        <v>10.747999999999999</v>
      </c>
      <c r="E2030" s="2">
        <f t="shared" si="248"/>
        <v>10.743300000000001</v>
      </c>
      <c r="F2030" s="2">
        <f t="shared" si="249"/>
        <v>10.626799999999996</v>
      </c>
      <c r="G2030" s="2">
        <f t="shared" si="243"/>
        <v>10.678460000000003</v>
      </c>
      <c r="H2030" s="2">
        <f t="shared" si="247"/>
        <v>10.539485000000008</v>
      </c>
      <c r="I2030" s="2">
        <f t="array" ref="I2030">SUMPRODUCT(B2014:B2033, (ROW(B2014:B2033)-ROW(B2014)+1)) / (20*21/2)</f>
        <v>10.655319047619049</v>
      </c>
      <c r="J2030" s="2">
        <f t="shared" si="250"/>
        <v>10.679698204319632</v>
      </c>
      <c r="K2030" s="2">
        <f t="shared" si="244"/>
        <v>10.638760168644142</v>
      </c>
    </row>
    <row r="2031" spans="1:11" ht="13.5" x14ac:dyDescent="0.25">
      <c r="A2031" s="3">
        <f>TITRES_STAT!B2034</f>
        <v>44960</v>
      </c>
      <c r="B2031" s="6">
        <f>TITRES_STAT!D2034</f>
        <v>10.537000000000001</v>
      </c>
      <c r="C2031" s="2">
        <f t="shared" si="245"/>
        <v>-0.21099999999999852</v>
      </c>
      <c r="D2031" s="2">
        <f t="shared" si="246"/>
        <v>10.7058</v>
      </c>
      <c r="E2031" s="2">
        <f t="shared" si="248"/>
        <v>10.726900000000002</v>
      </c>
      <c r="F2031" s="2">
        <f t="shared" si="249"/>
        <v>10.622899999999996</v>
      </c>
      <c r="G2031" s="2">
        <f t="shared" si="243"/>
        <v>10.674080000000002</v>
      </c>
      <c r="H2031" s="2">
        <f t="shared" si="247"/>
        <v>10.542985000000009</v>
      </c>
      <c r="I2031" s="2">
        <f t="array" ref="I2031">SUMPRODUCT(B2015:B2034, (ROW(B2015:B2034)-ROW(B2015)+1)) / (20*21/2)</f>
        <v>10.647880952380952</v>
      </c>
      <c r="J2031" s="2">
        <f t="shared" si="250"/>
        <v>10.666107899146333</v>
      </c>
      <c r="K2031" s="2">
        <f t="shared" si="244"/>
        <v>10.634769573795353</v>
      </c>
    </row>
    <row r="2032" spans="1:11" ht="13.5" x14ac:dyDescent="0.25">
      <c r="A2032" s="3">
        <f>TITRES_STAT!B2035</f>
        <v>44963</v>
      </c>
      <c r="B2032" s="6">
        <f>TITRES_STAT!D2035</f>
        <v>10.537000000000001</v>
      </c>
      <c r="C2032" s="2">
        <f t="shared" si="245"/>
        <v>0</v>
      </c>
      <c r="D2032" s="2">
        <f t="shared" si="246"/>
        <v>10.663599999999999</v>
      </c>
      <c r="E2032" s="2">
        <f t="shared" si="248"/>
        <v>10.705800000000002</v>
      </c>
      <c r="F2032" s="2">
        <f t="shared" si="249"/>
        <v>10.618999999999998</v>
      </c>
      <c r="G2032" s="2">
        <f t="shared" si="243"/>
        <v>10.669700000000002</v>
      </c>
      <c r="H2032" s="2">
        <f t="shared" si="247"/>
        <v>10.545700000000005</v>
      </c>
      <c r="I2032" s="2">
        <f t="array" ref="I2032">SUMPRODUCT(B2016:B2035, (ROW(B2016:B2035)-ROW(B2016)+1)) / (20*21/2)</f>
        <v>10.640052380952381</v>
      </c>
      <c r="J2032" s="2">
        <f t="shared" si="250"/>
        <v>10.653811908751443</v>
      </c>
      <c r="K2032" s="2">
        <f t="shared" si="244"/>
        <v>10.630935472862202</v>
      </c>
    </row>
    <row r="2033" spans="1:11" ht="13.5" x14ac:dyDescent="0.25">
      <c r="A2033" s="3">
        <f>TITRES_STAT!B2036</f>
        <v>44964</v>
      </c>
      <c r="B2033" s="6">
        <f>TITRES_STAT!D2036</f>
        <v>10.537000000000001</v>
      </c>
      <c r="C2033" s="2">
        <f t="shared" si="245"/>
        <v>0</v>
      </c>
      <c r="D2033" s="2">
        <f t="shared" si="246"/>
        <v>10.6214</v>
      </c>
      <c r="E2033" s="2">
        <f t="shared" si="248"/>
        <v>10.684700000000003</v>
      </c>
      <c r="F2033" s="2">
        <f t="shared" si="249"/>
        <v>10.6151</v>
      </c>
      <c r="G2033" s="2">
        <f t="shared" si="243"/>
        <v>10.665320000000001</v>
      </c>
      <c r="H2033" s="2">
        <f t="shared" si="247"/>
        <v>10.548415000000004</v>
      </c>
      <c r="I2033" s="2">
        <f t="array" ref="I2033">SUMPRODUCT(B2017:B2036, (ROW(B2017:B2036)-ROW(B2017)+1)) / (20*21/2)</f>
        <v>10.597438095238095</v>
      </c>
      <c r="J2033" s="2">
        <f t="shared" si="250"/>
        <v>10.642686965060829</v>
      </c>
      <c r="K2033" s="2">
        <f t="shared" si="244"/>
        <v>10.627251728828391</v>
      </c>
    </row>
    <row r="2034" spans="1:11" ht="13.5" x14ac:dyDescent="0.25">
      <c r="A2034" s="3">
        <f>TITRES_STAT!B2037</f>
        <v>44965</v>
      </c>
      <c r="B2034" s="6">
        <f>TITRES_STAT!D2037</f>
        <v>10.537000000000001</v>
      </c>
      <c r="C2034" s="2">
        <f t="shared" si="245"/>
        <v>0</v>
      </c>
      <c r="D2034" s="2">
        <f t="shared" si="246"/>
        <v>10.5792</v>
      </c>
      <c r="E2034" s="2">
        <f t="shared" si="248"/>
        <v>10.663600000000002</v>
      </c>
      <c r="F2034" s="2">
        <f t="shared" si="249"/>
        <v>10.6112</v>
      </c>
      <c r="G2034" s="2">
        <f t="shared" ref="G2034:G2097" si="251">AVERAGE(B1985:B2034)</f>
        <v>10.66094</v>
      </c>
      <c r="H2034" s="2">
        <f t="shared" si="247"/>
        <v>10.551485000000003</v>
      </c>
      <c r="I2034" s="2">
        <f t="array" ref="I2034">SUMPRODUCT(B2018:B2037, (ROW(B2018:B2037)-ROW(B2018)+1)) / (20*21/2)</f>
        <v>10.555342857142859</v>
      </c>
      <c r="J2034" s="2">
        <f t="shared" si="250"/>
        <v>10.63262153981694</v>
      </c>
      <c r="K2034" s="2">
        <f t="shared" si="244"/>
        <v>10.623712445344925</v>
      </c>
    </row>
    <row r="2035" spans="1:11" ht="13.5" x14ac:dyDescent="0.25">
      <c r="A2035" s="3">
        <f>TITRES_STAT!B2038</f>
        <v>44966</v>
      </c>
      <c r="B2035" s="6">
        <f>TITRES_STAT!D2038</f>
        <v>10.529</v>
      </c>
      <c r="C2035" s="2">
        <f t="shared" si="245"/>
        <v>-8.0000000000008953E-3</v>
      </c>
      <c r="D2035" s="2">
        <f t="shared" si="246"/>
        <v>10.535400000000001</v>
      </c>
      <c r="E2035" s="2">
        <f t="shared" si="248"/>
        <v>10.641700000000002</v>
      </c>
      <c r="F2035" s="2">
        <f t="shared" si="249"/>
        <v>10.617450000000002</v>
      </c>
      <c r="G2035" s="2">
        <f t="shared" si="251"/>
        <v>10.656399999999998</v>
      </c>
      <c r="H2035" s="2">
        <f t="shared" si="247"/>
        <v>10.554515000000004</v>
      </c>
      <c r="I2035" s="2">
        <f t="array" ref="I2035">SUMPRODUCT(B2019:B2038, (ROW(B2019:B2038)-ROW(B2019)+1)) / (20*21/2)</f>
        <v>10.513766666666667</v>
      </c>
      <c r="J2035" s="2">
        <f t="shared" si="250"/>
        <v>10.622752821739136</v>
      </c>
      <c r="K2035" s="2">
        <f t="shared" ref="K2035:K2098" si="252">$K$4*B2035+(1-$K$4)*K2034</f>
        <v>10.619998231801986</v>
      </c>
    </row>
    <row r="2036" spans="1:11" ht="13.5" x14ac:dyDescent="0.25">
      <c r="A2036" s="3">
        <f>TITRES_STAT!B2039</f>
        <v>44967</v>
      </c>
      <c r="B2036" s="6">
        <f>TITRES_STAT!D2039</f>
        <v>10.17</v>
      </c>
      <c r="C2036" s="2">
        <f t="shared" si="245"/>
        <v>-0.35899999999999999</v>
      </c>
      <c r="D2036" s="2">
        <f t="shared" si="246"/>
        <v>10.462</v>
      </c>
      <c r="E2036" s="2">
        <f t="shared" si="248"/>
        <v>10.583900000000002</v>
      </c>
      <c r="F2036" s="2">
        <f t="shared" si="249"/>
        <v>10.612</v>
      </c>
      <c r="G2036" s="2">
        <f t="shared" si="251"/>
        <v>10.644679999999999</v>
      </c>
      <c r="H2036" s="2">
        <f t="shared" si="247"/>
        <v>10.555750000000003</v>
      </c>
      <c r="I2036" s="2">
        <f t="array" ref="I2036">SUMPRODUCT(B2020:B2039, (ROW(B2020:B2039)-ROW(B2020)+1)) / (20*21/2)</f>
        <v>10.486804761904763</v>
      </c>
      <c r="J2036" s="2">
        <f t="shared" si="250"/>
        <v>10.579633505383027</v>
      </c>
      <c r="K2036" s="2">
        <f t="shared" si="252"/>
        <v>10.602351242319555</v>
      </c>
    </row>
    <row r="2037" spans="1:11" ht="13.5" x14ac:dyDescent="0.25">
      <c r="A2037" s="3">
        <f>TITRES_STAT!B2040</f>
        <v>44970</v>
      </c>
      <c r="B2037" s="6">
        <f>TITRES_STAT!D2040</f>
        <v>10.17</v>
      </c>
      <c r="C2037" s="2">
        <f t="shared" si="245"/>
        <v>0</v>
      </c>
      <c r="D2037" s="2">
        <f t="shared" si="246"/>
        <v>10.3886</v>
      </c>
      <c r="E2037" s="2">
        <f t="shared" si="248"/>
        <v>10.5261</v>
      </c>
      <c r="F2037" s="2">
        <f t="shared" si="249"/>
        <v>10.60655</v>
      </c>
      <c r="G2037" s="2">
        <f t="shared" si="251"/>
        <v>10.633899999999997</v>
      </c>
      <c r="H2037" s="2">
        <f t="shared" si="247"/>
        <v>10.556985000000005</v>
      </c>
      <c r="I2037" s="2">
        <f t="array" ref="I2037">SUMPRODUCT(B2021:B2040, (ROW(B2021:B2040)-ROW(B2021)+1)) / (20*21/2)</f>
        <v>10.461666666666666</v>
      </c>
      <c r="J2037" s="2">
        <f t="shared" si="250"/>
        <v>10.540620790584644</v>
      </c>
      <c r="K2037" s="2">
        <f t="shared" si="252"/>
        <v>10.585396291640357</v>
      </c>
    </row>
    <row r="2038" spans="1:11" ht="13.5" x14ac:dyDescent="0.25">
      <c r="A2038" s="3">
        <f>TITRES_STAT!B2041</f>
        <v>44971</v>
      </c>
      <c r="B2038" s="6">
        <f>TITRES_STAT!D2041</f>
        <v>10.17</v>
      </c>
      <c r="C2038" s="2">
        <f t="shared" si="245"/>
        <v>0</v>
      </c>
      <c r="D2038" s="2">
        <f t="shared" si="246"/>
        <v>10.315200000000001</v>
      </c>
      <c r="E2038" s="2">
        <f t="shared" si="248"/>
        <v>10.468300000000001</v>
      </c>
      <c r="F2038" s="2">
        <f t="shared" si="249"/>
        <v>10.601099999999999</v>
      </c>
      <c r="G2038" s="2">
        <f t="shared" si="251"/>
        <v>10.623119999999997</v>
      </c>
      <c r="H2038" s="2">
        <f t="shared" si="247"/>
        <v>10.558365000000006</v>
      </c>
      <c r="I2038" s="2">
        <f t="array" ref="I2038">SUMPRODUCT(B2022:B2041, (ROW(B2022:B2041)-ROW(B2022)+1)) / (20*21/2)</f>
        <v>10.438352380952379</v>
      </c>
      <c r="J2038" s="2">
        <f t="shared" si="250"/>
        <v>10.505323572433724</v>
      </c>
      <c r="K2038" s="2">
        <f t="shared" si="252"/>
        <v>10.569106240987795</v>
      </c>
    </row>
    <row r="2039" spans="1:11" ht="13.5" x14ac:dyDescent="0.25">
      <c r="A2039" s="3">
        <f>TITRES_STAT!B2042</f>
        <v>44972</v>
      </c>
      <c r="B2039" s="6">
        <f>TITRES_STAT!D2042</f>
        <v>10.318</v>
      </c>
      <c r="C2039" s="2">
        <f t="shared" si="245"/>
        <v>0.14799999999999969</v>
      </c>
      <c r="D2039" s="2">
        <f t="shared" si="246"/>
        <v>10.2714</v>
      </c>
      <c r="E2039" s="2">
        <f t="shared" si="248"/>
        <v>10.4253</v>
      </c>
      <c r="F2039" s="2">
        <f t="shared" si="249"/>
        <v>10.581950000000001</v>
      </c>
      <c r="G2039" s="2">
        <f t="shared" si="251"/>
        <v>10.615299999999998</v>
      </c>
      <c r="H2039" s="2">
        <f t="shared" si="247"/>
        <v>10.560660000000009</v>
      </c>
      <c r="I2039" s="2">
        <f t="array" ref="I2039">SUMPRODUCT(B2023:B2042, (ROW(B2023:B2042)-ROW(B2023)+1)) / (20*21/2)</f>
        <v>10.416861904761904</v>
      </c>
      <c r="J2039" s="2">
        <f t="shared" si="250"/>
        <v>10.48748323220194</v>
      </c>
      <c r="K2039" s="2">
        <f t="shared" si="252"/>
        <v>10.559258937419646</v>
      </c>
    </row>
    <row r="2040" spans="1:11" ht="13.5" x14ac:dyDescent="0.25">
      <c r="A2040" s="3">
        <f>TITRES_STAT!B2043</f>
        <v>44973</v>
      </c>
      <c r="B2040" s="6">
        <f>TITRES_STAT!D2043</f>
        <v>10.318</v>
      </c>
      <c r="C2040" s="2">
        <f t="shared" si="245"/>
        <v>0</v>
      </c>
      <c r="D2040" s="2">
        <f t="shared" si="246"/>
        <v>10.229199999999999</v>
      </c>
      <c r="E2040" s="2">
        <f t="shared" si="248"/>
        <v>10.382300000000001</v>
      </c>
      <c r="F2040" s="2">
        <f t="shared" si="249"/>
        <v>10.562799999999999</v>
      </c>
      <c r="G2040" s="2">
        <f t="shared" si="251"/>
        <v>10.607479999999999</v>
      </c>
      <c r="H2040" s="2">
        <f t="shared" si="247"/>
        <v>10.563245000000011</v>
      </c>
      <c r="I2040" s="2">
        <f t="array" ref="I2040">SUMPRODUCT(B2024:B2043, (ROW(B2024:B2043)-ROW(B2024)+1)) / (20*21/2)</f>
        <v>10.397419047619046</v>
      </c>
      <c r="J2040" s="2">
        <f t="shared" si="250"/>
        <v>10.471341971992231</v>
      </c>
      <c r="K2040" s="2">
        <f t="shared" si="252"/>
        <v>10.549797802618876</v>
      </c>
    </row>
    <row r="2041" spans="1:11" ht="13.5" x14ac:dyDescent="0.25">
      <c r="A2041" s="3">
        <f>TITRES_STAT!B2044</f>
        <v>44974</v>
      </c>
      <c r="B2041" s="6">
        <f>TITRES_STAT!D2044</f>
        <v>10.318</v>
      </c>
      <c r="C2041" s="2">
        <f t="shared" si="245"/>
        <v>0</v>
      </c>
      <c r="D2041" s="2">
        <f t="shared" si="246"/>
        <v>10.258799999999999</v>
      </c>
      <c r="E2041" s="2">
        <f t="shared" si="248"/>
        <v>10.3604</v>
      </c>
      <c r="F2041" s="2">
        <f t="shared" si="249"/>
        <v>10.543650000000001</v>
      </c>
      <c r="G2041" s="2">
        <f t="shared" si="251"/>
        <v>10.598879999999999</v>
      </c>
      <c r="H2041" s="2">
        <f t="shared" si="247"/>
        <v>10.565830000000012</v>
      </c>
      <c r="I2041" s="2">
        <f t="array" ref="I2041">SUMPRODUCT(B2025:B2044, (ROW(B2025:B2044)-ROW(B2025)+1)) / (20*21/2)</f>
        <v>10.391166666666665</v>
      </c>
      <c r="J2041" s="2">
        <f t="shared" si="250"/>
        <v>10.456737974659639</v>
      </c>
      <c r="K2041" s="2">
        <f t="shared" si="252"/>
        <v>10.540707692712253</v>
      </c>
    </row>
    <row r="2042" spans="1:11" ht="13.5" x14ac:dyDescent="0.25">
      <c r="A2042" s="3">
        <f>TITRES_STAT!B2045</f>
        <v>44977</v>
      </c>
      <c r="B2042" s="6">
        <f>TITRES_STAT!D2045</f>
        <v>10.318</v>
      </c>
      <c r="C2042" s="2">
        <f t="shared" si="245"/>
        <v>0</v>
      </c>
      <c r="D2042" s="2">
        <f t="shared" si="246"/>
        <v>10.288399999999999</v>
      </c>
      <c r="E2042" s="2">
        <f t="shared" si="248"/>
        <v>10.3385</v>
      </c>
      <c r="F2042" s="2">
        <f t="shared" si="249"/>
        <v>10.522150000000002</v>
      </c>
      <c r="G2042" s="2">
        <f t="shared" si="251"/>
        <v>10.590279999999998</v>
      </c>
      <c r="H2042" s="2">
        <f t="shared" si="247"/>
        <v>10.568485000000015</v>
      </c>
      <c r="I2042" s="2">
        <f t="array" ref="I2042">SUMPRODUCT(B2026:B2045, (ROW(B2026:B2045)-ROW(B2026)+1)) / (20*21/2)</f>
        <v>10.386404761904762</v>
      </c>
      <c r="J2042" s="2">
        <f t="shared" si="250"/>
        <v>10.443524834215864</v>
      </c>
      <c r="K2042" s="2">
        <f t="shared" si="252"/>
        <v>10.53197405770393</v>
      </c>
    </row>
    <row r="2043" spans="1:11" ht="13.5" x14ac:dyDescent="0.25">
      <c r="A2043" s="3">
        <f>TITRES_STAT!B2046</f>
        <v>44978</v>
      </c>
      <c r="B2043" s="6">
        <f>TITRES_STAT!D2046</f>
        <v>10.318</v>
      </c>
      <c r="C2043" s="2">
        <f t="shared" si="245"/>
        <v>0</v>
      </c>
      <c r="D2043" s="2">
        <f t="shared" si="246"/>
        <v>10.318</v>
      </c>
      <c r="E2043" s="2">
        <f t="shared" si="248"/>
        <v>10.316599999999999</v>
      </c>
      <c r="F2043" s="2">
        <f t="shared" si="249"/>
        <v>10.500650000000004</v>
      </c>
      <c r="G2043" s="2">
        <f t="shared" si="251"/>
        <v>10.581679999999999</v>
      </c>
      <c r="H2043" s="2">
        <f t="shared" si="247"/>
        <v>10.571140000000016</v>
      </c>
      <c r="I2043" s="2">
        <f t="array" ref="I2043">SUMPRODUCT(B2027:B2046, (ROW(B2027:B2046)-ROW(B2027)+1)) / (20*21/2)</f>
        <v>10.383133333333332</v>
      </c>
      <c r="J2043" s="2">
        <f t="shared" si="250"/>
        <v>10.431570088100068</v>
      </c>
      <c r="K2043" s="2">
        <f t="shared" si="252"/>
        <v>10.523582918186129</v>
      </c>
    </row>
    <row r="2044" spans="1:11" ht="13.5" x14ac:dyDescent="0.25">
      <c r="A2044" s="3">
        <f>TITRES_STAT!B2047</f>
        <v>44979</v>
      </c>
      <c r="B2044" s="6">
        <f>TITRES_STAT!D2047</f>
        <v>10.435</v>
      </c>
      <c r="C2044" s="2">
        <f t="shared" si="245"/>
        <v>0.11700000000000088</v>
      </c>
      <c r="D2044" s="2">
        <f t="shared" si="246"/>
        <v>10.3414</v>
      </c>
      <c r="E2044" s="2">
        <f t="shared" si="248"/>
        <v>10.3064</v>
      </c>
      <c r="F2044" s="2">
        <f t="shared" si="249"/>
        <v>10.485000000000003</v>
      </c>
      <c r="G2044" s="2">
        <f t="shared" si="251"/>
        <v>10.575419999999998</v>
      </c>
      <c r="H2044" s="2">
        <f t="shared" si="247"/>
        <v>10.574020000000017</v>
      </c>
      <c r="I2044" s="2">
        <f t="array" ref="I2044">SUMPRODUCT(B2028:B2047, (ROW(B2028:B2047)-ROW(B2028)+1)) / (20*21/2)</f>
        <v>10.38135238095238</v>
      </c>
      <c r="J2044" s="2">
        <f t="shared" si="250"/>
        <v>10.431896746376253</v>
      </c>
      <c r="K2044" s="2">
        <f t="shared" si="252"/>
        <v>10.520109078257262</v>
      </c>
    </row>
    <row r="2045" spans="1:11" ht="13.5" x14ac:dyDescent="0.25">
      <c r="A2045" s="3">
        <f>TITRES_STAT!B2048</f>
        <v>44980</v>
      </c>
      <c r="B2045" s="6">
        <f>TITRES_STAT!D2048</f>
        <v>10.435</v>
      </c>
      <c r="C2045" s="2">
        <f t="shared" si="245"/>
        <v>0</v>
      </c>
      <c r="D2045" s="2">
        <f t="shared" si="246"/>
        <v>10.364800000000001</v>
      </c>
      <c r="E2045" s="2">
        <f t="shared" si="248"/>
        <v>10.297000000000001</v>
      </c>
      <c r="F2045" s="2">
        <f t="shared" si="249"/>
        <v>10.469350000000004</v>
      </c>
      <c r="G2045" s="2">
        <f t="shared" si="251"/>
        <v>10.569159999999995</v>
      </c>
      <c r="H2045" s="2">
        <f t="shared" si="247"/>
        <v>10.576940000000015</v>
      </c>
      <c r="I2045" s="2">
        <f t="array" ref="I2045">SUMPRODUCT(B2029:B2048, (ROW(B2029:B2048)-ROW(B2029)+1)) / (20*21/2)</f>
        <v>10.381061904761905</v>
      </c>
      <c r="J2045" s="2">
        <f t="shared" si="250"/>
        <v>10.432192294340421</v>
      </c>
      <c r="K2045" s="2">
        <f t="shared" si="252"/>
        <v>10.516771467345214</v>
      </c>
    </row>
    <row r="2046" spans="1:11" ht="13.5" x14ac:dyDescent="0.25">
      <c r="A2046" s="3">
        <f>TITRES_STAT!B2049</f>
        <v>44981</v>
      </c>
      <c r="B2046" s="6">
        <f>TITRES_STAT!D2049</f>
        <v>10.435</v>
      </c>
      <c r="C2046" s="2">
        <f t="shared" si="245"/>
        <v>0</v>
      </c>
      <c r="D2046" s="2">
        <f t="shared" si="246"/>
        <v>10.388200000000001</v>
      </c>
      <c r="E2046" s="2">
        <f t="shared" si="248"/>
        <v>10.323499999999999</v>
      </c>
      <c r="F2046" s="2">
        <f t="shared" si="249"/>
        <v>10.453700000000003</v>
      </c>
      <c r="G2046" s="2">
        <f t="shared" si="251"/>
        <v>10.562899999999996</v>
      </c>
      <c r="H2046" s="2">
        <f t="shared" si="247"/>
        <v>10.579320000000013</v>
      </c>
      <c r="I2046" s="2">
        <f t="array" ref="I2046">SUMPRODUCT(B2030:B2049, (ROW(B2030:B2049)-ROW(B2030)+1)) / (20*21/2)</f>
        <v>10.363690476190476</v>
      </c>
      <c r="J2046" s="2">
        <f t="shared" si="250"/>
        <v>10.432459694879428</v>
      </c>
      <c r="K2046" s="2">
        <f t="shared" si="252"/>
        <v>10.513564743135598</v>
      </c>
    </row>
    <row r="2047" spans="1:11" ht="13.5" x14ac:dyDescent="0.25">
      <c r="A2047" s="3">
        <f>TITRES_STAT!B2050</f>
        <v>44984</v>
      </c>
      <c r="B2047" s="6">
        <f>TITRES_STAT!D2050</f>
        <v>10.435</v>
      </c>
      <c r="C2047" s="2">
        <f t="shared" si="245"/>
        <v>0</v>
      </c>
      <c r="D2047" s="2">
        <f t="shared" si="246"/>
        <v>10.411600000000002</v>
      </c>
      <c r="E2047" s="2">
        <f t="shared" si="248"/>
        <v>10.35</v>
      </c>
      <c r="F2047" s="2">
        <f t="shared" si="249"/>
        <v>10.438050000000002</v>
      </c>
      <c r="G2047" s="2">
        <f t="shared" si="251"/>
        <v>10.556639999999994</v>
      </c>
      <c r="H2047" s="2">
        <f t="shared" si="247"/>
        <v>10.578730000000014</v>
      </c>
      <c r="I2047" s="2">
        <f t="array" ref="I2047">SUMPRODUCT(B2031:B2050, (ROW(B2031:B2050)-ROW(B2031)+1)) / (20*21/2)</f>
        <v>10.386738095238096</v>
      </c>
      <c r="J2047" s="2">
        <f t="shared" si="250"/>
        <v>10.432701628700435</v>
      </c>
      <c r="K2047" s="2">
        <f t="shared" si="252"/>
        <v>10.510483772816556</v>
      </c>
    </row>
    <row r="2048" spans="1:11" ht="13.5" x14ac:dyDescent="0.25">
      <c r="A2048" s="3">
        <f>TITRES_STAT!B2051</f>
        <v>44985</v>
      </c>
      <c r="B2048" s="6">
        <f>TITRES_STAT!D2051</f>
        <v>10.435</v>
      </c>
      <c r="C2048" s="2">
        <f t="shared" si="245"/>
        <v>0</v>
      </c>
      <c r="D2048" s="2">
        <f t="shared" si="246"/>
        <v>10.435</v>
      </c>
      <c r="E2048" s="2">
        <f t="shared" si="248"/>
        <v>10.3765</v>
      </c>
      <c r="F2048" s="2">
        <f t="shared" si="249"/>
        <v>10.422400000000001</v>
      </c>
      <c r="G2048" s="2">
        <f t="shared" si="251"/>
        <v>10.551159999999996</v>
      </c>
      <c r="H2048" s="2">
        <f t="shared" si="247"/>
        <v>10.581310000000013</v>
      </c>
      <c r="I2048" s="2">
        <f t="array" ref="I2048">SUMPRODUCT(B2032:B2051, (ROW(B2032:B2051)-ROW(B2032)+1)) / (20*21/2)</f>
        <v>10.410304761904762</v>
      </c>
      <c r="J2048" s="2">
        <f t="shared" si="250"/>
        <v>10.432920521205157</v>
      </c>
      <c r="K2048" s="2">
        <f t="shared" si="252"/>
        <v>10.507523624862968</v>
      </c>
    </row>
    <row r="2049" spans="1:11" ht="13.5" x14ac:dyDescent="0.25">
      <c r="A2049" s="3">
        <f>TITRES_STAT!B2052</f>
        <v>44986</v>
      </c>
      <c r="B2049" s="6">
        <f>TITRES_STAT!D2052</f>
        <v>10.24</v>
      </c>
      <c r="C2049" s="2">
        <f t="shared" si="245"/>
        <v>-0.19500000000000028</v>
      </c>
      <c r="D2049" s="2">
        <f t="shared" si="246"/>
        <v>10.396000000000001</v>
      </c>
      <c r="E2049" s="2">
        <f t="shared" si="248"/>
        <v>10.3687</v>
      </c>
      <c r="F2049" s="2">
        <f t="shared" si="249"/>
        <v>10.397000000000002</v>
      </c>
      <c r="G2049" s="2">
        <f t="shared" si="251"/>
        <v>10.541779999999996</v>
      </c>
      <c r="H2049" s="2">
        <f t="shared" si="247"/>
        <v>10.579940000000011</v>
      </c>
      <c r="I2049" s="2">
        <f t="array" ref="I2049">SUMPRODUCT(B2033:B2052, (ROW(B2033:B2052)-ROW(B2033)+1)) / (20*21/2)</f>
        <v>10.410242857142856</v>
      </c>
      <c r="J2049" s="2">
        <f t="shared" si="250"/>
        <v>10.414547138233237</v>
      </c>
      <c r="K2049" s="2">
        <f t="shared" si="252"/>
        <v>10.497032502319323</v>
      </c>
    </row>
    <row r="2050" spans="1:11" ht="13.5" x14ac:dyDescent="0.25">
      <c r="A2050" s="3">
        <f>TITRES_STAT!B2053</f>
        <v>44987</v>
      </c>
      <c r="B2050" s="6">
        <f>TITRES_STAT!D2053</f>
        <v>10.638999999999999</v>
      </c>
      <c r="C2050" s="2">
        <f t="shared" si="245"/>
        <v>0.39899999999999913</v>
      </c>
      <c r="D2050" s="2">
        <f t="shared" si="246"/>
        <v>10.4368</v>
      </c>
      <c r="E2050" s="2">
        <f t="shared" si="248"/>
        <v>10.4008</v>
      </c>
      <c r="F2050" s="2">
        <f t="shared" si="249"/>
        <v>10.391550000000002</v>
      </c>
      <c r="G2050" s="2">
        <f t="shared" si="251"/>
        <v>10.540379999999995</v>
      </c>
      <c r="H2050" s="2">
        <f t="shared" si="247"/>
        <v>10.57955000000001</v>
      </c>
      <c r="I2050" s="2">
        <f t="array" ref="I2050">SUMPRODUCT(B2034:B2053, (ROW(B2034:B2053)-ROW(B2034)+1)) / (20*21/2)</f>
        <v>10.410852380952381</v>
      </c>
      <c r="J2050" s="2">
        <f t="shared" si="250"/>
        <v>10.435923601258644</v>
      </c>
      <c r="K2050" s="2">
        <f t="shared" si="252"/>
        <v>10.502599855169546</v>
      </c>
    </row>
    <row r="2051" spans="1:11" ht="13.5" x14ac:dyDescent="0.25">
      <c r="A2051" s="3">
        <f>TITRES_STAT!B2054</f>
        <v>44988</v>
      </c>
      <c r="B2051" s="6">
        <f>TITRES_STAT!D2054</f>
        <v>10.638999999999999</v>
      </c>
      <c r="C2051" s="2">
        <f t="shared" si="245"/>
        <v>0</v>
      </c>
      <c r="D2051" s="2">
        <f t="shared" si="246"/>
        <v>10.477599999999999</v>
      </c>
      <c r="E2051" s="2">
        <f t="shared" si="248"/>
        <v>10.4329</v>
      </c>
      <c r="F2051" s="2">
        <f t="shared" si="249"/>
        <v>10.396650000000001</v>
      </c>
      <c r="G2051" s="2">
        <f t="shared" si="251"/>
        <v>10.538979999999995</v>
      </c>
      <c r="H2051" s="2">
        <f t="shared" si="247"/>
        <v>10.579160000000011</v>
      </c>
      <c r="I2051" s="2">
        <f t="array" ref="I2051">SUMPRODUCT(B2035:B2054, (ROW(B2035:B2054)-ROW(B2035)+1)) / (20*21/2)</f>
        <v>10.412133333333331</v>
      </c>
      <c r="J2051" s="2">
        <f t="shared" si="250"/>
        <v>10.455264210662584</v>
      </c>
      <c r="K2051" s="2">
        <f t="shared" si="252"/>
        <v>10.507948880457015</v>
      </c>
    </row>
    <row r="2052" spans="1:11" ht="13.5" x14ac:dyDescent="0.25">
      <c r="A2052" s="3">
        <f>TITRES_STAT!B2055</f>
        <v>44991</v>
      </c>
      <c r="B2052" s="6">
        <f>TITRES_STAT!D2055</f>
        <v>10.396000000000001</v>
      </c>
      <c r="C2052" s="2">
        <f t="shared" ref="C2052:C2115" si="253">B2052-B2051</f>
        <v>-0.24299999999999855</v>
      </c>
      <c r="D2052" s="2">
        <f t="shared" si="246"/>
        <v>10.469800000000001</v>
      </c>
      <c r="E2052" s="2">
        <f t="shared" si="248"/>
        <v>10.4407</v>
      </c>
      <c r="F2052" s="2">
        <f t="shared" si="249"/>
        <v>10.389600000000002</v>
      </c>
      <c r="G2052" s="2">
        <f t="shared" si="251"/>
        <v>10.532719999999994</v>
      </c>
      <c r="H2052" s="2">
        <f t="shared" si="247"/>
        <v>10.577555000000011</v>
      </c>
      <c r="I2052" s="2">
        <f t="array" ref="I2052">SUMPRODUCT(B2036:B2055, (ROW(B2036:B2055)-ROW(B2036)+1)) / (20*21/2)</f>
        <v>10.414085714285715</v>
      </c>
      <c r="J2052" s="2">
        <f t="shared" si="250"/>
        <v>10.449620000123289</v>
      </c>
      <c r="K2052" s="2">
        <f t="shared" si="252"/>
        <v>10.503558728282229</v>
      </c>
    </row>
    <row r="2053" spans="1:11" ht="13.5" x14ac:dyDescent="0.25">
      <c r="A2053" s="3">
        <f>TITRES_STAT!B2056</f>
        <v>44992</v>
      </c>
      <c r="B2053" s="6">
        <f>TITRES_STAT!D2056</f>
        <v>10.396000000000001</v>
      </c>
      <c r="C2053" s="2">
        <f t="shared" si="253"/>
        <v>0</v>
      </c>
      <c r="D2053" s="2">
        <f t="shared" si="246"/>
        <v>10.462</v>
      </c>
      <c r="E2053" s="2">
        <f t="shared" si="248"/>
        <v>10.448499999999999</v>
      </c>
      <c r="F2053" s="2">
        <f t="shared" si="249"/>
        <v>10.382550000000004</v>
      </c>
      <c r="G2053" s="2">
        <f t="shared" si="251"/>
        <v>10.526459999999995</v>
      </c>
      <c r="H2053" s="2">
        <f t="shared" si="247"/>
        <v>10.575950000000013</v>
      </c>
      <c r="I2053" s="2">
        <f t="array" ref="I2053">SUMPRODUCT(B2037:B2056, (ROW(B2037:B2056)-ROW(B2037)+1)) / (20*21/2)</f>
        <v>10.41667142857143</v>
      </c>
      <c r="J2053" s="2">
        <f t="shared" si="250"/>
        <v>10.444513333444881</v>
      </c>
      <c r="K2053" s="2">
        <f t="shared" si="252"/>
        <v>10.499340738937828</v>
      </c>
    </row>
    <row r="2054" spans="1:11" ht="13.5" x14ac:dyDescent="0.25">
      <c r="A2054" s="3">
        <f>TITRES_STAT!B2057</f>
        <v>44993</v>
      </c>
      <c r="B2054" s="6">
        <f>TITRES_STAT!D2057</f>
        <v>10.396000000000001</v>
      </c>
      <c r="C2054" s="2">
        <f t="shared" si="253"/>
        <v>0</v>
      </c>
      <c r="D2054" s="2">
        <f t="shared" ref="D2054:D2117" si="254">AVERAGE(B2050:B2054)</f>
        <v>10.4932</v>
      </c>
      <c r="E2054" s="2">
        <f t="shared" si="248"/>
        <v>10.444599999999999</v>
      </c>
      <c r="F2054" s="2">
        <f t="shared" si="249"/>
        <v>10.375500000000002</v>
      </c>
      <c r="G2054" s="2">
        <f t="shared" si="251"/>
        <v>10.520199999999996</v>
      </c>
      <c r="H2054" s="2">
        <f t="shared" si="247"/>
        <v>10.574345000000015</v>
      </c>
      <c r="I2054" s="2">
        <f t="array" ref="I2054">SUMPRODUCT(B2038:B2057, (ROW(B2038:B2057)-ROW(B2038)+1)) / (20*21/2)</f>
        <v>10.418180952380954</v>
      </c>
      <c r="J2054" s="2">
        <f t="shared" si="250"/>
        <v>10.43989301597394</v>
      </c>
      <c r="K2054" s="2">
        <f t="shared" si="252"/>
        <v>10.495288160940266</v>
      </c>
    </row>
    <row r="2055" spans="1:11" ht="13.5" x14ac:dyDescent="0.25">
      <c r="A2055" s="3">
        <f>TITRES_STAT!B2058</f>
        <v>44994</v>
      </c>
      <c r="B2055" s="6">
        <f>TITRES_STAT!D2058</f>
        <v>10.396000000000001</v>
      </c>
      <c r="C2055" s="2">
        <f t="shared" si="253"/>
        <v>0</v>
      </c>
      <c r="D2055" s="2">
        <f t="shared" si="254"/>
        <v>10.444599999999999</v>
      </c>
      <c r="E2055" s="2">
        <f t="shared" si="248"/>
        <v>10.4407</v>
      </c>
      <c r="F2055" s="2">
        <f t="shared" si="249"/>
        <v>10.368850000000004</v>
      </c>
      <c r="G2055" s="2">
        <f t="shared" si="251"/>
        <v>10.513939999999996</v>
      </c>
      <c r="H2055" s="2">
        <f t="shared" si="247"/>
        <v>10.572740000000016</v>
      </c>
      <c r="I2055" s="2">
        <f t="array" ref="I2055">SUMPRODUCT(B2039:B2058, (ROW(B2039:B2058)-ROW(B2039)+1)) / (20*21/2)</f>
        <v>10.418614285714286</v>
      </c>
      <c r="J2055" s="2">
        <f t="shared" si="250"/>
        <v>10.435712728738327</v>
      </c>
      <c r="K2055" s="2">
        <f t="shared" si="252"/>
        <v>10.491394507570059</v>
      </c>
    </row>
    <row r="2056" spans="1:11" ht="13.5" x14ac:dyDescent="0.25">
      <c r="A2056" s="3">
        <f>TITRES_STAT!B2059</f>
        <v>44995</v>
      </c>
      <c r="B2056" s="6">
        <f>TITRES_STAT!D2059</f>
        <v>10.396000000000001</v>
      </c>
      <c r="C2056" s="2">
        <f t="shared" si="253"/>
        <v>0</v>
      </c>
      <c r="D2056" s="2">
        <f t="shared" si="254"/>
        <v>10.396000000000001</v>
      </c>
      <c r="E2056" s="2">
        <f t="shared" si="248"/>
        <v>10.4368</v>
      </c>
      <c r="F2056" s="2">
        <f t="shared" si="249"/>
        <v>10.380150000000004</v>
      </c>
      <c r="G2056" s="2">
        <f t="shared" si="251"/>
        <v>10.509239999999995</v>
      </c>
      <c r="H2056" s="2">
        <f t="shared" si="247"/>
        <v>10.571955000000017</v>
      </c>
      <c r="I2056" s="2">
        <f t="array" ref="I2056">SUMPRODUCT(B2040:B2059, (ROW(B2040:B2059)-ROW(B2040)+1)) / (20*21/2)</f>
        <v>10.425400000000002</v>
      </c>
      <c r="J2056" s="2">
        <f t="shared" si="250"/>
        <v>10.431930564096582</v>
      </c>
      <c r="K2056" s="2">
        <f t="shared" si="252"/>
        <v>10.487653546488879</v>
      </c>
    </row>
    <row r="2057" spans="1:11" ht="13.5" x14ac:dyDescent="0.25">
      <c r="A2057" s="3">
        <f>TITRES_STAT!B2060</f>
        <v>44998</v>
      </c>
      <c r="B2057" s="6">
        <f>TITRES_STAT!D2060</f>
        <v>10.396000000000001</v>
      </c>
      <c r="C2057" s="2">
        <f t="shared" si="253"/>
        <v>0</v>
      </c>
      <c r="D2057" s="2">
        <f t="shared" si="254"/>
        <v>10.396000000000001</v>
      </c>
      <c r="E2057" s="2">
        <f t="shared" si="248"/>
        <v>10.4329</v>
      </c>
      <c r="F2057" s="2">
        <f t="shared" si="249"/>
        <v>10.391450000000003</v>
      </c>
      <c r="G2057" s="2">
        <f t="shared" si="251"/>
        <v>10.504699999999998</v>
      </c>
      <c r="H2057" s="2">
        <f t="shared" si="247"/>
        <v>10.571170000000013</v>
      </c>
      <c r="I2057" s="2">
        <f t="array" ref="I2057">SUMPRODUCT(B2041:B2060, (ROW(B2041:B2060)-ROW(B2041)+1)) / (20*21/2)</f>
        <v>10.431442857142857</v>
      </c>
      <c r="J2057" s="2">
        <f t="shared" si="250"/>
        <v>10.428508605611194</v>
      </c>
      <c r="K2057" s="2">
        <f t="shared" si="252"/>
        <v>10.484059289763824</v>
      </c>
    </row>
    <row r="2058" spans="1:11" ht="13.5" x14ac:dyDescent="0.25">
      <c r="A2058" s="3">
        <f>TITRES_STAT!B2061</f>
        <v>44999</v>
      </c>
      <c r="B2058" s="6">
        <f>TITRES_STAT!D2061</f>
        <v>10.396000000000001</v>
      </c>
      <c r="C2058" s="2">
        <f t="shared" si="253"/>
        <v>0</v>
      </c>
      <c r="D2058" s="2">
        <f t="shared" si="254"/>
        <v>10.396000000000001</v>
      </c>
      <c r="E2058" s="2">
        <f t="shared" si="248"/>
        <v>10.429</v>
      </c>
      <c r="F2058" s="2">
        <f t="shared" si="249"/>
        <v>10.402750000000003</v>
      </c>
      <c r="G2058" s="2">
        <f t="shared" si="251"/>
        <v>10.500159999999999</v>
      </c>
      <c r="H2058" s="2">
        <f t="shared" ref="H2058:H2121" si="255">AVERAGE(B1859:B2058)</f>
        <v>10.571520000000014</v>
      </c>
      <c r="I2058" s="2">
        <f t="array" ref="I2058">SUMPRODUCT(B2042:B2061, (ROW(B2042:B2061)-ROW(B2042)+1)) / (20*21/2)</f>
        <v>10.462838095238094</v>
      </c>
      <c r="J2058" s="2">
        <f t="shared" si="250"/>
        <v>10.425412547933938</v>
      </c>
      <c r="K2058" s="2">
        <f t="shared" si="252"/>
        <v>10.480605984282889</v>
      </c>
    </row>
    <row r="2059" spans="1:11" ht="13.5" x14ac:dyDescent="0.25">
      <c r="A2059" s="3">
        <f>TITRES_STAT!B2062</f>
        <v>45000</v>
      </c>
      <c r="B2059" s="6">
        <f>TITRES_STAT!D2062</f>
        <v>10.474</v>
      </c>
      <c r="C2059" s="2">
        <f t="shared" si="253"/>
        <v>7.7999999999999403E-2</v>
      </c>
      <c r="D2059" s="2">
        <f t="shared" si="254"/>
        <v>10.411600000000002</v>
      </c>
      <c r="E2059" s="2">
        <f t="shared" si="248"/>
        <v>10.452400000000001</v>
      </c>
      <c r="F2059" s="2">
        <f t="shared" si="249"/>
        <v>10.410550000000004</v>
      </c>
      <c r="G2059" s="2">
        <f t="shared" si="251"/>
        <v>10.497340000000001</v>
      </c>
      <c r="H2059" s="2">
        <f t="shared" si="255"/>
        <v>10.572260000000014</v>
      </c>
      <c r="I2059" s="2">
        <f t="array" ref="I2059">SUMPRODUCT(B2043:B2062, (ROW(B2043:B2062)-ROW(B2043)+1)) / (20*21/2)</f>
        <v>10.491423809523809</v>
      </c>
      <c r="J2059" s="2">
        <f t="shared" si="250"/>
        <v>10.430039924321182</v>
      </c>
      <c r="K2059" s="2">
        <f t="shared" si="252"/>
        <v>10.480346926075718</v>
      </c>
    </row>
    <row r="2060" spans="1:11" ht="13.5" x14ac:dyDescent="0.25">
      <c r="A2060" s="3">
        <f>TITRES_STAT!B2063</f>
        <v>45001</v>
      </c>
      <c r="B2060" s="6">
        <f>TITRES_STAT!D2063</f>
        <v>10.474</v>
      </c>
      <c r="C2060" s="2">
        <f t="shared" si="253"/>
        <v>0</v>
      </c>
      <c r="D2060" s="2">
        <f t="shared" si="254"/>
        <v>10.427200000000003</v>
      </c>
      <c r="E2060" s="2">
        <f t="shared" ref="E2060:E2123" si="256">AVERAGE(B2051:B2060)</f>
        <v>10.4359</v>
      </c>
      <c r="F2060" s="2">
        <f t="shared" si="249"/>
        <v>10.41835</v>
      </c>
      <c r="G2060" s="2">
        <f t="shared" si="251"/>
        <v>10.494520000000001</v>
      </c>
      <c r="H2060" s="2">
        <f t="shared" si="255"/>
        <v>10.572650000000015</v>
      </c>
      <c r="I2060" s="2">
        <f t="array" ref="I2060">SUMPRODUCT(B2044:B2063, (ROW(B2044:B2063)-ROW(B2044)+1)) / (20*21/2)</f>
        <v>10.518761904761906</v>
      </c>
      <c r="J2060" s="2">
        <f t="shared" si="250"/>
        <v>10.434226598195355</v>
      </c>
      <c r="K2060" s="2">
        <f t="shared" si="252"/>
        <v>10.480098027013927</v>
      </c>
    </row>
    <row r="2061" spans="1:11" ht="13.5" x14ac:dyDescent="0.25">
      <c r="A2061" s="3">
        <f>TITRES_STAT!B2064</f>
        <v>45002</v>
      </c>
      <c r="B2061" s="6">
        <f>TITRES_STAT!D2064</f>
        <v>10.747999999999999</v>
      </c>
      <c r="C2061" s="2">
        <f t="shared" si="253"/>
        <v>0.27399999999999913</v>
      </c>
      <c r="D2061" s="2">
        <f t="shared" si="254"/>
        <v>10.4976</v>
      </c>
      <c r="E2061" s="2">
        <f t="shared" si="256"/>
        <v>10.446800000000001</v>
      </c>
      <c r="F2061" s="2">
        <f t="shared" si="249"/>
        <v>10.439850000000002</v>
      </c>
      <c r="G2061" s="2">
        <f t="shared" si="251"/>
        <v>10.49718</v>
      </c>
      <c r="H2061" s="2">
        <f t="shared" si="255"/>
        <v>10.574410000000015</v>
      </c>
      <c r="I2061" s="2">
        <f t="array" ref="I2061">SUMPRODUCT(B2045:B2064, (ROW(B2045:B2064)-ROW(B2045)+1)) / (20*21/2)</f>
        <v>10.543290476190478</v>
      </c>
      <c r="J2061" s="2">
        <f t="shared" si="250"/>
        <v>10.464109779319607</v>
      </c>
      <c r="K2061" s="2">
        <f t="shared" si="252"/>
        <v>10.490603986738872</v>
      </c>
    </row>
    <row r="2062" spans="1:11" ht="13.5" x14ac:dyDescent="0.25">
      <c r="A2062" s="3">
        <f>TITRES_STAT!B2065</f>
        <v>45006</v>
      </c>
      <c r="B2062" s="6">
        <f>TITRES_STAT!D2065</f>
        <v>10.74</v>
      </c>
      <c r="C2062" s="2">
        <f t="shared" si="253"/>
        <v>-7.9999999999991189E-3</v>
      </c>
      <c r="D2062" s="2">
        <f t="shared" si="254"/>
        <v>10.5664</v>
      </c>
      <c r="E2062" s="2">
        <f t="shared" si="256"/>
        <v>10.481200000000001</v>
      </c>
      <c r="F2062" s="2">
        <f t="shared" si="249"/>
        <v>10.46095</v>
      </c>
      <c r="G2062" s="2">
        <f t="shared" si="251"/>
        <v>10.499680000000001</v>
      </c>
      <c r="H2062" s="2">
        <f t="shared" si="255"/>
        <v>10.57613000000001</v>
      </c>
      <c r="I2062" s="2">
        <f t="array" ref="I2062">SUMPRODUCT(B2046:B2065, (ROW(B2046:B2065)-ROW(B2046)+1)) / (20*21/2)</f>
        <v>10.563414285714286</v>
      </c>
      <c r="J2062" s="2">
        <f t="shared" si="250"/>
        <v>10.490385038432025</v>
      </c>
      <c r="K2062" s="2">
        <f t="shared" si="252"/>
        <v>10.500384222553034</v>
      </c>
    </row>
    <row r="2063" spans="1:11" ht="13.5" x14ac:dyDescent="0.25">
      <c r="A2063" s="3">
        <f>TITRES_STAT!B2066</f>
        <v>45007</v>
      </c>
      <c r="B2063" s="6">
        <f>TITRES_STAT!D2066</f>
        <v>10.747999999999999</v>
      </c>
      <c r="C2063" s="2">
        <f t="shared" si="253"/>
        <v>7.9999999999991189E-3</v>
      </c>
      <c r="D2063" s="2">
        <f t="shared" si="254"/>
        <v>10.636799999999999</v>
      </c>
      <c r="E2063" s="2">
        <f t="shared" si="256"/>
        <v>10.516400000000001</v>
      </c>
      <c r="F2063" s="2">
        <f t="shared" si="249"/>
        <v>10.48245</v>
      </c>
      <c r="G2063" s="2">
        <f t="shared" si="251"/>
        <v>10.502340000000002</v>
      </c>
      <c r="H2063" s="2">
        <f t="shared" si="255"/>
        <v>10.577890000000011</v>
      </c>
      <c r="I2063" s="2">
        <f t="array" ref="I2063">SUMPRODUCT(B2047:B2066, (ROW(B2047:B2066)-ROW(B2047)+1)) / (20*21/2)</f>
        <v>10.588899999999999</v>
      </c>
      <c r="J2063" s="2">
        <f t="shared" si="250"/>
        <v>10.514919796676594</v>
      </c>
      <c r="K2063" s="2">
        <f t="shared" si="252"/>
        <v>10.510094645198015</v>
      </c>
    </row>
    <row r="2064" spans="1:11" ht="13.5" x14ac:dyDescent="0.25">
      <c r="A2064" s="3">
        <f>TITRES_STAT!B2067</f>
        <v>45008</v>
      </c>
      <c r="B2064" s="6">
        <f>TITRES_STAT!D2067</f>
        <v>10.74</v>
      </c>
      <c r="C2064" s="2">
        <f t="shared" si="253"/>
        <v>-7.9999999999991189E-3</v>
      </c>
      <c r="D2064" s="2">
        <f t="shared" si="254"/>
        <v>10.690000000000001</v>
      </c>
      <c r="E2064" s="2">
        <f t="shared" si="256"/>
        <v>10.550800000000001</v>
      </c>
      <c r="F2064" s="2">
        <f t="shared" si="249"/>
        <v>10.4977</v>
      </c>
      <c r="G2064" s="2">
        <f t="shared" si="251"/>
        <v>10.504840000000002</v>
      </c>
      <c r="H2064" s="2">
        <f t="shared" si="255"/>
        <v>10.578825000000009</v>
      </c>
      <c r="I2064" s="2">
        <f t="array" ref="I2064">SUMPRODUCT(B2048:B2067, (ROW(B2048:B2067)-ROW(B2048)+1)) / (20*21/2)</f>
        <v>10.628366666666667</v>
      </c>
      <c r="J2064" s="2">
        <f t="shared" si="250"/>
        <v>10.536356006516918</v>
      </c>
      <c r="K2064" s="2">
        <f t="shared" si="252"/>
        <v>10.519110541464761</v>
      </c>
    </row>
    <row r="2065" spans="1:11" ht="13.5" x14ac:dyDescent="0.25">
      <c r="A2065" s="3">
        <f>TITRES_STAT!B2068</f>
        <v>45009</v>
      </c>
      <c r="B2065" s="6">
        <f>TITRES_STAT!D2068</f>
        <v>10.709</v>
      </c>
      <c r="C2065" s="2">
        <f t="shared" si="253"/>
        <v>-3.1000000000000583E-2</v>
      </c>
      <c r="D2065" s="2">
        <f t="shared" si="254"/>
        <v>10.737</v>
      </c>
      <c r="E2065" s="2">
        <f t="shared" si="256"/>
        <v>10.582100000000001</v>
      </c>
      <c r="F2065" s="2">
        <f t="shared" si="249"/>
        <v>10.511399999999998</v>
      </c>
      <c r="G2065" s="2">
        <f t="shared" si="251"/>
        <v>10.51094</v>
      </c>
      <c r="H2065" s="2">
        <f t="shared" si="255"/>
        <v>10.578825000000005</v>
      </c>
      <c r="I2065" s="2">
        <f t="array" ref="I2065">SUMPRODUCT(B2049:B2068, (ROW(B2049:B2068)-ROW(B2049)+1)) / (20*21/2)</f>
        <v>10.687795238095237</v>
      </c>
      <c r="J2065" s="2">
        <f t="shared" si="250"/>
        <v>10.552798291610545</v>
      </c>
      <c r="K2065" s="2">
        <f t="shared" si="252"/>
        <v>10.526557186897515</v>
      </c>
    </row>
    <row r="2066" spans="1:11" ht="13.5" x14ac:dyDescent="0.25">
      <c r="A2066" s="3">
        <f>TITRES_STAT!B2069</f>
        <v>45012</v>
      </c>
      <c r="B2066" s="6">
        <f>TITRES_STAT!D2069</f>
        <v>10.779</v>
      </c>
      <c r="C2066" s="2">
        <f t="shared" si="253"/>
        <v>7.0000000000000284E-2</v>
      </c>
      <c r="D2066" s="2">
        <f t="shared" si="254"/>
        <v>10.743199999999998</v>
      </c>
      <c r="E2066" s="2">
        <f t="shared" si="256"/>
        <v>10.6204</v>
      </c>
      <c r="F2066" s="2">
        <f t="shared" si="249"/>
        <v>10.528599999999999</v>
      </c>
      <c r="G2066" s="2">
        <f t="shared" si="251"/>
        <v>10.520940000000001</v>
      </c>
      <c r="H2066" s="2">
        <f t="shared" si="255"/>
        <v>10.579175000000005</v>
      </c>
      <c r="I2066" s="2">
        <f t="array" ref="I2066">SUMPRODUCT(B2050:B2069, (ROW(B2050:B2069)-ROW(B2050)+1)) / (20*21/2)</f>
        <v>10.72882857142857</v>
      </c>
      <c r="J2066" s="2">
        <f t="shared" si="250"/>
        <v>10.574341311457159</v>
      </c>
      <c r="K2066" s="2">
        <f t="shared" si="252"/>
        <v>10.536456905058397</v>
      </c>
    </row>
    <row r="2067" spans="1:11" ht="13.5" x14ac:dyDescent="0.25">
      <c r="A2067" s="3">
        <f>TITRES_STAT!B2070</f>
        <v>45013</v>
      </c>
      <c r="B2067" s="6">
        <f>TITRES_STAT!D2070</f>
        <v>10.943</v>
      </c>
      <c r="C2067" s="2">
        <f t="shared" si="253"/>
        <v>0.1639999999999997</v>
      </c>
      <c r="D2067" s="2">
        <f t="shared" si="254"/>
        <v>10.783799999999999</v>
      </c>
      <c r="E2067" s="2">
        <f t="shared" si="256"/>
        <v>10.675099999999999</v>
      </c>
      <c r="F2067" s="2">
        <f t="shared" si="249"/>
        <v>10.554</v>
      </c>
      <c r="G2067" s="2">
        <f t="shared" si="251"/>
        <v>10.534220000000003</v>
      </c>
      <c r="H2067" s="2">
        <f t="shared" si="255"/>
        <v>10.579565000000004</v>
      </c>
      <c r="I2067" s="2">
        <f t="array" ref="I2067">SUMPRODUCT(B2051:B2070, (ROW(B2051:B2070)-ROW(B2051)+1)) / (20*21/2)</f>
        <v>10.801852380952381</v>
      </c>
      <c r="J2067" s="2">
        <f t="shared" si="250"/>
        <v>10.609451662746952</v>
      </c>
      <c r="K2067" s="2">
        <f t="shared" si="252"/>
        <v>10.552399771526694</v>
      </c>
    </row>
    <row r="2068" spans="1:11" ht="13.5" x14ac:dyDescent="0.25">
      <c r="A2068" s="3">
        <f>TITRES_STAT!B2071</f>
        <v>45014</v>
      </c>
      <c r="B2068" s="6">
        <f>TITRES_STAT!D2071</f>
        <v>11.178000000000001</v>
      </c>
      <c r="C2068" s="2">
        <f t="shared" si="253"/>
        <v>0.23500000000000121</v>
      </c>
      <c r="D2068" s="2">
        <f t="shared" si="254"/>
        <v>10.869799999999998</v>
      </c>
      <c r="E2068" s="2">
        <f t="shared" si="256"/>
        <v>10.753299999999999</v>
      </c>
      <c r="F2068" s="2">
        <f t="shared" ref="F2068:F2131" si="257">AVERAGE(B2049:B2068)</f>
        <v>10.591150000000003</v>
      </c>
      <c r="G2068" s="2">
        <f t="shared" si="251"/>
        <v>10.552200000000003</v>
      </c>
      <c r="H2068" s="2">
        <f t="shared" si="255"/>
        <v>10.581130000000005</v>
      </c>
      <c r="I2068" s="2">
        <f t="array" ref="I2068">SUMPRODUCT(B2052:B2071, (ROW(B2052:B2071)-ROW(B2052)+1)) / (20*21/2)</f>
        <v>10.902504761904762</v>
      </c>
      <c r="J2068" s="2">
        <f t="shared" si="250"/>
        <v>10.663599123437718</v>
      </c>
      <c r="K2068" s="2">
        <f t="shared" si="252"/>
        <v>10.576933113819765</v>
      </c>
    </row>
    <row r="2069" spans="1:11" ht="13.5" x14ac:dyDescent="0.25">
      <c r="A2069" s="3">
        <f>TITRES_STAT!B2072</f>
        <v>45015</v>
      </c>
      <c r="B2069" s="6">
        <f>TITRES_STAT!D2072</f>
        <v>11.022</v>
      </c>
      <c r="C2069" s="2">
        <f t="shared" si="253"/>
        <v>-0.15600000000000058</v>
      </c>
      <c r="D2069" s="2">
        <f t="shared" si="254"/>
        <v>10.926199999999998</v>
      </c>
      <c r="E2069" s="2">
        <f t="shared" si="256"/>
        <v>10.8081</v>
      </c>
      <c r="F2069" s="2">
        <f t="shared" si="257"/>
        <v>10.63025</v>
      </c>
      <c r="G2069" s="2">
        <f t="shared" si="251"/>
        <v>10.558620000000005</v>
      </c>
      <c r="H2069" s="2">
        <f t="shared" si="255"/>
        <v>10.581915000000006</v>
      </c>
      <c r="I2069" s="2">
        <f t="array" ref="I2069">SUMPRODUCT(B2053:B2072, (ROW(B2053:B2072)-ROW(B2053)+1)) / (20*21/2)</f>
        <v>10.997985714285713</v>
      </c>
      <c r="J2069" s="2">
        <f t="shared" ref="J2069:J2132" si="258">$J$4*B2069+J2068*(1-$J$4)</f>
        <v>10.697732540253174</v>
      </c>
      <c r="K2069" s="2">
        <f t="shared" si="252"/>
        <v>10.594386717199381</v>
      </c>
    </row>
    <row r="2070" spans="1:11" ht="13.5" x14ac:dyDescent="0.25">
      <c r="A2070" s="3">
        <f>TITRES_STAT!B2073</f>
        <v>45016</v>
      </c>
      <c r="B2070" s="6">
        <f>TITRES_STAT!D2073</f>
        <v>11.397</v>
      </c>
      <c r="C2070" s="2">
        <f t="shared" si="253"/>
        <v>0.375</v>
      </c>
      <c r="D2070" s="2">
        <f t="shared" si="254"/>
        <v>11.063800000000001</v>
      </c>
      <c r="E2070" s="2">
        <f t="shared" si="256"/>
        <v>10.900400000000001</v>
      </c>
      <c r="F2070" s="2">
        <f t="shared" si="257"/>
        <v>10.668150000000001</v>
      </c>
      <c r="G2070" s="2">
        <f t="shared" si="251"/>
        <v>10.572540000000004</v>
      </c>
      <c r="H2070" s="2">
        <f t="shared" si="255"/>
        <v>10.586135000000006</v>
      </c>
      <c r="I2070" s="2">
        <f t="array" ref="I2070">SUMPRODUCT(B2054:B2073, (ROW(B2054:B2073)-ROW(B2054)+1)) / (20*21/2)</f>
        <v>11.064852380952381</v>
      </c>
      <c r="J2070" s="2">
        <f t="shared" si="258"/>
        <v>10.764329441181442</v>
      </c>
      <c r="K2070" s="2">
        <f t="shared" si="252"/>
        <v>10.625861747897444</v>
      </c>
    </row>
    <row r="2071" spans="1:11" ht="13.5" x14ac:dyDescent="0.25">
      <c r="A2071" s="3">
        <f>TITRES_STAT!B2074</f>
        <v>45019</v>
      </c>
      <c r="B2071" s="6">
        <f>TITRES_STAT!D2074</f>
        <v>11.725</v>
      </c>
      <c r="C2071" s="2">
        <f t="shared" si="253"/>
        <v>0.3279999999999994</v>
      </c>
      <c r="D2071" s="2">
        <f t="shared" si="254"/>
        <v>11.253</v>
      </c>
      <c r="E2071" s="2">
        <f t="shared" si="256"/>
        <v>10.998099999999999</v>
      </c>
      <c r="F2071" s="2">
        <f t="shared" si="257"/>
        <v>10.72245</v>
      </c>
      <c r="G2071" s="2">
        <f t="shared" si="251"/>
        <v>10.593020000000003</v>
      </c>
      <c r="H2071" s="2">
        <f t="shared" si="255"/>
        <v>10.591645000000007</v>
      </c>
      <c r="I2071" s="2">
        <f t="array" ref="I2071">SUMPRODUCT(B2055:B2074, (ROW(B2055:B2074)-ROW(B2055)+1)) / (20*21/2)</f>
        <v>11.127933333333333</v>
      </c>
      <c r="J2071" s="2">
        <f t="shared" si="258"/>
        <v>10.855821875354637</v>
      </c>
      <c r="K2071" s="2">
        <f t="shared" si="252"/>
        <v>10.668965208764211</v>
      </c>
    </row>
    <row r="2072" spans="1:11" ht="13.5" x14ac:dyDescent="0.25">
      <c r="A2072" s="3">
        <f>TITRES_STAT!B2075</f>
        <v>45020</v>
      </c>
      <c r="B2072" s="6">
        <f>TITRES_STAT!D2075</f>
        <v>11.725</v>
      </c>
      <c r="C2072" s="2">
        <f t="shared" si="253"/>
        <v>0</v>
      </c>
      <c r="D2072" s="2">
        <f t="shared" si="254"/>
        <v>11.409400000000002</v>
      </c>
      <c r="E2072" s="2">
        <f t="shared" si="256"/>
        <v>11.096599999999999</v>
      </c>
      <c r="F2072" s="2">
        <f t="shared" si="257"/>
        <v>10.7889</v>
      </c>
      <c r="G2072" s="2">
        <f t="shared" si="251"/>
        <v>10.612560000000004</v>
      </c>
      <c r="H2072" s="2">
        <f t="shared" si="255"/>
        <v>10.597505000000007</v>
      </c>
      <c r="I2072" s="2">
        <f t="array" ref="I2072">SUMPRODUCT(B2056:B2075, (ROW(B2056:B2075)-ROW(B2056)+1)) / (20*21/2)</f>
        <v>11.175347619047619</v>
      </c>
      <c r="J2072" s="2">
        <f t="shared" si="258"/>
        <v>10.938600744368483</v>
      </c>
      <c r="K2072" s="2">
        <f t="shared" si="252"/>
        <v>10.710378337832282</v>
      </c>
    </row>
    <row r="2073" spans="1:11" ht="13.5" x14ac:dyDescent="0.25">
      <c r="A2073" s="3">
        <f>TITRES_STAT!B2076</f>
        <v>45021</v>
      </c>
      <c r="B2073" s="6">
        <f>TITRES_STAT!D2076</f>
        <v>11.491</v>
      </c>
      <c r="C2073" s="2">
        <f t="shared" si="253"/>
        <v>-0.23399999999999999</v>
      </c>
      <c r="D2073" s="2">
        <f t="shared" si="254"/>
        <v>11.472</v>
      </c>
      <c r="E2073" s="2">
        <f t="shared" si="256"/>
        <v>11.1709</v>
      </c>
      <c r="F2073" s="2">
        <f t="shared" si="257"/>
        <v>10.84365</v>
      </c>
      <c r="G2073" s="2">
        <f t="shared" si="251"/>
        <v>10.627420000000003</v>
      </c>
      <c r="H2073" s="2">
        <f t="shared" si="255"/>
        <v>10.602195000000005</v>
      </c>
      <c r="I2073" s="2">
        <f t="array" ref="I2073">SUMPRODUCT(B2057:B2076, (ROW(B2057:B2076)-ROW(B2057)+1)) / (20*21/2)</f>
        <v>11.245519047619046</v>
      </c>
      <c r="J2073" s="2">
        <f t="shared" si="258"/>
        <v>10.991210197285769</v>
      </c>
      <c r="K2073" s="2">
        <f t="shared" si="252"/>
        <v>10.740990952034936</v>
      </c>
    </row>
    <row r="2074" spans="1:11" ht="13.5" x14ac:dyDescent="0.25">
      <c r="A2074" s="3">
        <f>TITRES_STAT!B2077</f>
        <v>45022</v>
      </c>
      <c r="B2074" s="6">
        <f>TITRES_STAT!D2077</f>
        <v>11.506</v>
      </c>
      <c r="C2074" s="2">
        <f t="shared" si="253"/>
        <v>1.5000000000000568E-2</v>
      </c>
      <c r="D2074" s="2">
        <f t="shared" si="254"/>
        <v>11.5688</v>
      </c>
      <c r="E2074" s="2">
        <f t="shared" si="256"/>
        <v>11.247499999999999</v>
      </c>
      <c r="F2074" s="2">
        <f t="shared" si="257"/>
        <v>10.899149999999999</v>
      </c>
      <c r="G2074" s="2">
        <f t="shared" si="251"/>
        <v>10.642580000000002</v>
      </c>
      <c r="H2074" s="2">
        <f t="shared" si="255"/>
        <v>10.606960000000006</v>
      </c>
      <c r="I2074" s="2">
        <f t="array" ref="I2074">SUMPRODUCT(B2058:B2077, (ROW(B2058:B2077)-ROW(B2058)+1)) / (20*21/2)</f>
        <v>11.313261904761903</v>
      </c>
      <c r="J2074" s="2">
        <f t="shared" si="258"/>
        <v>11.040237797544268</v>
      </c>
      <c r="K2074" s="2">
        <f t="shared" si="252"/>
        <v>10.770991306857097</v>
      </c>
    </row>
    <row r="2075" spans="1:11" ht="13.5" x14ac:dyDescent="0.25">
      <c r="A2075" s="3">
        <f>TITRES_STAT!B2078</f>
        <v>45023</v>
      </c>
      <c r="B2075" s="6">
        <f>TITRES_STAT!D2078</f>
        <v>11.397</v>
      </c>
      <c r="C2075" s="2">
        <f t="shared" si="253"/>
        <v>-0.10899999999999999</v>
      </c>
      <c r="D2075" s="2">
        <f t="shared" si="254"/>
        <v>11.5688</v>
      </c>
      <c r="E2075" s="2">
        <f t="shared" si="256"/>
        <v>11.3163</v>
      </c>
      <c r="F2075" s="2">
        <f t="shared" si="257"/>
        <v>10.949199999999998</v>
      </c>
      <c r="G2075" s="2">
        <f t="shared" si="251"/>
        <v>10.655560000000005</v>
      </c>
      <c r="H2075" s="2">
        <f t="shared" si="255"/>
        <v>10.611180000000006</v>
      </c>
      <c r="I2075" s="2">
        <f t="array" ref="I2075">SUMPRODUCT(B2059:B2078, (ROW(B2059:B2078)-ROW(B2059)+1)) / (20*21/2)</f>
        <v>11.374676190476189</v>
      </c>
      <c r="J2075" s="2">
        <f t="shared" si="258"/>
        <v>11.074215150159098</v>
      </c>
      <c r="K2075" s="2">
        <f t="shared" si="252"/>
        <v>10.795540667372505</v>
      </c>
    </row>
    <row r="2076" spans="1:11" ht="13.5" x14ac:dyDescent="0.25">
      <c r="A2076" s="3">
        <f>TITRES_STAT!B2079</f>
        <v>45026</v>
      </c>
      <c r="B2076" s="6">
        <f>TITRES_STAT!D2079</f>
        <v>11.686</v>
      </c>
      <c r="C2076" s="2">
        <f t="shared" si="253"/>
        <v>0.2889999999999997</v>
      </c>
      <c r="D2076" s="2">
        <f t="shared" si="254"/>
        <v>11.561</v>
      </c>
      <c r="E2076" s="2">
        <f t="shared" si="256"/>
        <v>11.407</v>
      </c>
      <c r="F2076" s="2">
        <f t="shared" si="257"/>
        <v>11.013699999999996</v>
      </c>
      <c r="G2076" s="2">
        <f t="shared" si="251"/>
        <v>10.674320000000005</v>
      </c>
      <c r="H2076" s="2">
        <f t="shared" si="255"/>
        <v>10.615285000000007</v>
      </c>
      <c r="I2076" s="2">
        <f t="array" ref="I2076">SUMPRODUCT(B2060:B2079, (ROW(B2060:B2079)-ROW(B2060)+1)) / (20*21/2)</f>
        <v>11.429761904761905</v>
      </c>
      <c r="J2076" s="2">
        <f t="shared" si="258"/>
        <v>11.13248037395347</v>
      </c>
      <c r="K2076" s="2">
        <f t="shared" si="252"/>
        <v>10.830460641201034</v>
      </c>
    </row>
    <row r="2077" spans="1:11" ht="13.5" x14ac:dyDescent="0.25">
      <c r="A2077" s="3">
        <f>TITRES_STAT!B2080</f>
        <v>45027</v>
      </c>
      <c r="B2077" s="6">
        <f>TITRES_STAT!D2080</f>
        <v>11.725</v>
      </c>
      <c r="C2077" s="2">
        <f t="shared" si="253"/>
        <v>3.8999999999999702E-2</v>
      </c>
      <c r="D2077" s="2">
        <f t="shared" si="254"/>
        <v>11.561</v>
      </c>
      <c r="E2077" s="2">
        <f t="shared" si="256"/>
        <v>11.485200000000001</v>
      </c>
      <c r="F2077" s="2">
        <f t="shared" si="257"/>
        <v>11.08015</v>
      </c>
      <c r="G2077" s="2">
        <f t="shared" si="251"/>
        <v>10.693860000000003</v>
      </c>
      <c r="H2077" s="2">
        <f t="shared" si="255"/>
        <v>10.619585000000006</v>
      </c>
      <c r="I2077" s="2">
        <f t="array" ref="I2077">SUMPRODUCT(B2061:B2080, (ROW(B2061:B2080)-ROW(B2061)+1)) / (20*21/2)</f>
        <v>11.478128571428572</v>
      </c>
      <c r="J2077" s="2">
        <f t="shared" si="258"/>
        <v>11.188910814529331</v>
      </c>
      <c r="K2077" s="2">
        <f t="shared" si="252"/>
        <v>10.865540616055895</v>
      </c>
    </row>
    <row r="2078" spans="1:11" ht="13.5" x14ac:dyDescent="0.25">
      <c r="A2078" s="3">
        <f>TITRES_STAT!B2081</f>
        <v>45028</v>
      </c>
      <c r="B2078" s="6">
        <f>TITRES_STAT!D2081</f>
        <v>11.725</v>
      </c>
      <c r="C2078" s="2">
        <f t="shared" si="253"/>
        <v>0</v>
      </c>
      <c r="D2078" s="2">
        <f t="shared" si="254"/>
        <v>11.607800000000001</v>
      </c>
      <c r="E2078" s="2">
        <f t="shared" si="256"/>
        <v>11.539899999999999</v>
      </c>
      <c r="F2078" s="2">
        <f t="shared" si="257"/>
        <v>11.146599999999998</v>
      </c>
      <c r="G2078" s="2">
        <f t="shared" si="251"/>
        <v>10.713400000000004</v>
      </c>
      <c r="H2078" s="2">
        <f t="shared" si="255"/>
        <v>10.625445000000006</v>
      </c>
      <c r="I2078" s="2">
        <f t="array" ref="I2078">SUMPRODUCT(B2062:B2081, (ROW(B2062:B2081)-ROW(B2062)+1)) / (20*21/2)</f>
        <v>11.52057619047619</v>
      </c>
      <c r="J2078" s="2">
        <f t="shared" si="258"/>
        <v>11.239966927431301</v>
      </c>
      <c r="K2078" s="2">
        <f t="shared" si="252"/>
        <v>10.89924490562233</v>
      </c>
    </row>
    <row r="2079" spans="1:11" ht="13.5" x14ac:dyDescent="0.25">
      <c r="A2079" s="3">
        <f>TITRES_STAT!B2082</f>
        <v>45029</v>
      </c>
      <c r="B2079" s="6">
        <f>TITRES_STAT!D2082</f>
        <v>11.725</v>
      </c>
      <c r="C2079" s="2">
        <f t="shared" si="253"/>
        <v>0</v>
      </c>
      <c r="D2079" s="2">
        <f t="shared" si="254"/>
        <v>11.6516</v>
      </c>
      <c r="E2079" s="2">
        <f t="shared" si="256"/>
        <v>11.610199999999997</v>
      </c>
      <c r="F2079" s="2">
        <f t="shared" si="257"/>
        <v>11.209149999999998</v>
      </c>
      <c r="G2079" s="2">
        <f t="shared" si="251"/>
        <v>10.732940000000003</v>
      </c>
      <c r="H2079" s="2">
        <f t="shared" si="255"/>
        <v>10.629940000000007</v>
      </c>
      <c r="I2079" s="2">
        <f t="array" ref="I2079">SUMPRODUCT(B2063:B2082, (ROW(B2063:B2082)-ROW(B2063)+1)) / (20*21/2)</f>
        <v>11.581552380952379</v>
      </c>
      <c r="J2079" s="2">
        <f t="shared" si="258"/>
        <v>11.286160553390225</v>
      </c>
      <c r="K2079" s="2">
        <f t="shared" si="252"/>
        <v>10.931627458343023</v>
      </c>
    </row>
    <row r="2080" spans="1:11" ht="13.5" x14ac:dyDescent="0.25">
      <c r="A2080" s="3">
        <f>TITRES_STAT!B2083</f>
        <v>45030</v>
      </c>
      <c r="B2080" s="6">
        <f>TITRES_STAT!D2083</f>
        <v>11.717000000000001</v>
      </c>
      <c r="C2080" s="2">
        <f t="shared" si="253"/>
        <v>-7.9999999999991189E-3</v>
      </c>
      <c r="D2080" s="2">
        <f t="shared" si="254"/>
        <v>11.7156</v>
      </c>
      <c r="E2080" s="2">
        <f t="shared" si="256"/>
        <v>11.642199999999999</v>
      </c>
      <c r="F2080" s="2">
        <f t="shared" si="257"/>
        <v>11.2713</v>
      </c>
      <c r="G2080" s="2">
        <f t="shared" si="251"/>
        <v>10.752320000000003</v>
      </c>
      <c r="H2080" s="2">
        <f t="shared" si="255"/>
        <v>10.635565000000007</v>
      </c>
      <c r="I2080" s="2">
        <f t="array" ref="I2080">SUMPRODUCT(B2064:B2083, (ROW(B2064:B2083)-ROW(B2064)+1)) / (20*21/2)</f>
        <v>11.688814285714285</v>
      </c>
      <c r="J2080" s="2">
        <f t="shared" si="258"/>
        <v>11.327192881638775</v>
      </c>
      <c r="K2080" s="2">
        <f t="shared" si="252"/>
        <v>10.962426381545257</v>
      </c>
    </row>
    <row r="2081" spans="1:11" ht="13.5" x14ac:dyDescent="0.25">
      <c r="A2081" s="3">
        <f>TITRES_STAT!B2084</f>
        <v>45033</v>
      </c>
      <c r="B2081" s="6">
        <f>TITRES_STAT!D2084</f>
        <v>11.717000000000001</v>
      </c>
      <c r="C2081" s="2">
        <f t="shared" si="253"/>
        <v>0</v>
      </c>
      <c r="D2081" s="2">
        <f t="shared" si="254"/>
        <v>11.721799999999998</v>
      </c>
      <c r="E2081" s="2">
        <f t="shared" si="256"/>
        <v>11.641399999999999</v>
      </c>
      <c r="F2081" s="2">
        <f t="shared" si="257"/>
        <v>11.319750000000001</v>
      </c>
      <c r="G2081" s="2">
        <f t="shared" si="251"/>
        <v>10.775920000000001</v>
      </c>
      <c r="H2081" s="2">
        <f t="shared" si="255"/>
        <v>10.640410000000008</v>
      </c>
      <c r="I2081" s="2">
        <f t="array" ref="I2081">SUMPRODUCT(B2065:B2084, (ROW(B2065:B2084)-ROW(B2065)+1)) / (20*21/2)</f>
        <v>11.787699999999999</v>
      </c>
      <c r="J2081" s="2">
        <f t="shared" si="258"/>
        <v>11.364317369101748</v>
      </c>
      <c r="K2081" s="2">
        <f t="shared" si="252"/>
        <v>10.992017503837598</v>
      </c>
    </row>
    <row r="2082" spans="1:11" ht="13.5" x14ac:dyDescent="0.25">
      <c r="A2082" s="3">
        <f>TITRES_STAT!B2085</f>
        <v>45034</v>
      </c>
      <c r="B2082" s="6">
        <f>TITRES_STAT!D2085</f>
        <v>11.96</v>
      </c>
      <c r="C2082" s="2">
        <f t="shared" si="253"/>
        <v>0.24300000000000033</v>
      </c>
      <c r="D2082" s="2">
        <f t="shared" si="254"/>
        <v>11.768800000000001</v>
      </c>
      <c r="E2082" s="2">
        <f t="shared" si="256"/>
        <v>11.664899999999999</v>
      </c>
      <c r="F2082" s="2">
        <f t="shared" si="257"/>
        <v>11.380750000000001</v>
      </c>
      <c r="G2082" s="2">
        <f t="shared" si="251"/>
        <v>10.804380000000004</v>
      </c>
      <c r="H2082" s="2">
        <f t="shared" si="255"/>
        <v>10.646080000000007</v>
      </c>
      <c r="I2082" s="2">
        <f t="array" ref="I2082">SUMPRODUCT(B2066:B2085, (ROW(B2066:B2085)-ROW(B2066)+1)) / (20*21/2)</f>
        <v>11.878171428571427</v>
      </c>
      <c r="J2082" s="2">
        <f t="shared" si="258"/>
        <v>11.421049048234917</v>
      </c>
      <c r="K2082" s="2">
        <f t="shared" si="252"/>
        <v>11.029977601726319</v>
      </c>
    </row>
    <row r="2083" spans="1:11" ht="13.5" x14ac:dyDescent="0.25">
      <c r="A2083" s="3">
        <f>TITRES_STAT!B2086</f>
        <v>45035</v>
      </c>
      <c r="B2083" s="6">
        <f>TITRES_STAT!D2086</f>
        <v>12.507</v>
      </c>
      <c r="C2083" s="2">
        <f t="shared" si="253"/>
        <v>0.54699999999999882</v>
      </c>
      <c r="D2083" s="2">
        <f t="shared" si="254"/>
        <v>11.9252</v>
      </c>
      <c r="E2083" s="2">
        <f t="shared" si="256"/>
        <v>11.766499999999999</v>
      </c>
      <c r="F2083" s="2">
        <f t="shared" si="257"/>
        <v>11.468700000000002</v>
      </c>
      <c r="G2083" s="2">
        <f t="shared" si="251"/>
        <v>10.843780000000002</v>
      </c>
      <c r="H2083" s="2">
        <f t="shared" si="255"/>
        <v>10.654485000000006</v>
      </c>
      <c r="I2083" s="2">
        <f t="array" ref="I2083">SUMPRODUCT(B2067:B2086, (ROW(B2067:B2086)-ROW(B2067)+1)) / (20*21/2)</f>
        <v>11.960080952380951</v>
      </c>
      <c r="J2083" s="2">
        <f t="shared" si="258"/>
        <v>11.52447294840302</v>
      </c>
      <c r="K2083" s="2">
        <f t="shared" si="252"/>
        <v>11.087900048717444</v>
      </c>
    </row>
    <row r="2084" spans="1:11" ht="13.5" x14ac:dyDescent="0.25">
      <c r="A2084" s="3">
        <f>TITRES_STAT!B2087</f>
        <v>45036</v>
      </c>
      <c r="B2084" s="6">
        <f>TITRES_STAT!D2087</f>
        <v>12.507</v>
      </c>
      <c r="C2084" s="2">
        <f t="shared" si="253"/>
        <v>0</v>
      </c>
      <c r="D2084" s="2">
        <f t="shared" si="254"/>
        <v>12.0816</v>
      </c>
      <c r="E2084" s="2">
        <f t="shared" si="256"/>
        <v>11.866600000000002</v>
      </c>
      <c r="F2084" s="2">
        <f t="shared" si="257"/>
        <v>11.55705</v>
      </c>
      <c r="G2084" s="2">
        <f t="shared" si="251"/>
        <v>10.883179999999999</v>
      </c>
      <c r="H2084" s="2">
        <f t="shared" si="255"/>
        <v>10.664060000000006</v>
      </c>
      <c r="I2084" s="2">
        <f t="array" ref="I2084">SUMPRODUCT(B2068:B2087, (ROW(B2068:B2087)-ROW(B2068)+1)) / (20*21/2)</f>
        <v>12.033761904761903</v>
      </c>
      <c r="J2084" s="2">
        <f t="shared" si="258"/>
        <v>11.618046953317018</v>
      </c>
      <c r="K2084" s="2">
        <f t="shared" si="252"/>
        <v>11.143551027199113</v>
      </c>
    </row>
    <row r="2085" spans="1:11" ht="13.5" x14ac:dyDescent="0.25">
      <c r="A2085" s="3">
        <f>TITRES_STAT!B2088</f>
        <v>45040</v>
      </c>
      <c r="B2085" s="6">
        <f>TITRES_STAT!D2088</f>
        <v>12.507</v>
      </c>
      <c r="C2085" s="2">
        <f t="shared" si="253"/>
        <v>0</v>
      </c>
      <c r="D2085" s="2">
        <f t="shared" si="254"/>
        <v>12.239599999999999</v>
      </c>
      <c r="E2085" s="2">
        <f t="shared" si="256"/>
        <v>11.977600000000001</v>
      </c>
      <c r="F2085" s="2">
        <f t="shared" si="257"/>
        <v>11.64695</v>
      </c>
      <c r="G2085" s="2">
        <f t="shared" si="251"/>
        <v>10.922739999999999</v>
      </c>
      <c r="H2085" s="2">
        <f t="shared" si="255"/>
        <v>10.672660000000008</v>
      </c>
      <c r="I2085" s="2">
        <f t="array" ref="I2085">SUMPRODUCT(B2069:B2088, (ROW(B2069:B2088)-ROW(B2069)+1)) / (20*21/2)</f>
        <v>12.099995238095238</v>
      </c>
      <c r="J2085" s="2">
        <f t="shared" si="258"/>
        <v>11.702709148239206</v>
      </c>
      <c r="K2085" s="2">
        <f t="shared" si="252"/>
        <v>11.197019614367775</v>
      </c>
    </row>
    <row r="2086" spans="1:11" ht="13.5" x14ac:dyDescent="0.25">
      <c r="A2086" s="3">
        <f>TITRES_STAT!B2089</f>
        <v>45041</v>
      </c>
      <c r="B2086" s="6">
        <f>TITRES_STAT!D2089</f>
        <v>12.507</v>
      </c>
      <c r="C2086" s="2">
        <f t="shared" si="253"/>
        <v>0</v>
      </c>
      <c r="D2086" s="2">
        <f t="shared" si="254"/>
        <v>12.397599999999999</v>
      </c>
      <c r="E2086" s="2">
        <f t="shared" si="256"/>
        <v>12.059700000000001</v>
      </c>
      <c r="F2086" s="2">
        <f t="shared" si="257"/>
        <v>11.733350000000002</v>
      </c>
      <c r="G2086" s="2">
        <f t="shared" si="251"/>
        <v>10.969479999999999</v>
      </c>
      <c r="H2086" s="2">
        <f t="shared" si="255"/>
        <v>10.681340000000008</v>
      </c>
      <c r="I2086" s="2">
        <f t="array" ref="I2086">SUMPRODUCT(B2070:B2089, (ROW(B2070:B2089)-ROW(B2070)+1)) / (20*21/2)</f>
        <v>12.189614285714285</v>
      </c>
      <c r="J2086" s="2">
        <f t="shared" si="258"/>
        <v>11.77930827697833</v>
      </c>
      <c r="K2086" s="2">
        <f t="shared" si="252"/>
        <v>11.24839139419649</v>
      </c>
    </row>
    <row r="2087" spans="1:11" ht="13.5" x14ac:dyDescent="0.25">
      <c r="A2087" s="3">
        <f>TITRES_STAT!B2090</f>
        <v>45042</v>
      </c>
      <c r="B2087" s="6">
        <f>TITRES_STAT!D2090</f>
        <v>12.507</v>
      </c>
      <c r="C2087" s="2">
        <f t="shared" si="253"/>
        <v>0</v>
      </c>
      <c r="D2087" s="2">
        <f t="shared" si="254"/>
        <v>12.507</v>
      </c>
      <c r="E2087" s="2">
        <f t="shared" si="256"/>
        <v>12.137900000000002</v>
      </c>
      <c r="F2087" s="2">
        <f t="shared" si="257"/>
        <v>11.811550000000002</v>
      </c>
      <c r="G2087" s="2">
        <f t="shared" si="251"/>
        <v>11.016219999999997</v>
      </c>
      <c r="H2087" s="2">
        <f t="shared" si="255"/>
        <v>10.689980000000006</v>
      </c>
      <c r="I2087" s="2">
        <f t="array" ref="I2087">SUMPRODUCT(B2071:B2090, (ROW(B2071:B2090)-ROW(B2071)+1)) / (20*21/2)</f>
        <v>12.264771428571429</v>
      </c>
      <c r="J2087" s="2">
        <f t="shared" si="258"/>
        <v>11.848612250599443</v>
      </c>
      <c r="K2087" s="2">
        <f t="shared" si="252"/>
        <v>11.297748594424078</v>
      </c>
    </row>
    <row r="2088" spans="1:11" ht="13.5" x14ac:dyDescent="0.25">
      <c r="A2088" s="3">
        <f>TITRES_STAT!B2091</f>
        <v>45043</v>
      </c>
      <c r="B2088" s="6">
        <f>TITRES_STAT!D2091</f>
        <v>12.507</v>
      </c>
      <c r="C2088" s="2">
        <f t="shared" si="253"/>
        <v>0</v>
      </c>
      <c r="D2088" s="2">
        <f t="shared" si="254"/>
        <v>12.507</v>
      </c>
      <c r="E2088" s="2">
        <f t="shared" si="256"/>
        <v>12.216100000000001</v>
      </c>
      <c r="F2088" s="2">
        <f t="shared" si="257"/>
        <v>11.878000000000004</v>
      </c>
      <c r="G2088" s="2">
        <f t="shared" si="251"/>
        <v>11.062959999999999</v>
      </c>
      <c r="H2088" s="2">
        <f t="shared" si="255"/>
        <v>10.698660000000004</v>
      </c>
      <c r="I2088" s="2">
        <f t="array" ref="I2088">SUMPRODUCT(B2072:B2091, (ROW(B2072:B2091)-ROW(B2072)+1)) / (20*21/2)</f>
        <v>12.324499999999997</v>
      </c>
      <c r="J2088" s="2">
        <f t="shared" si="258"/>
        <v>11.911315845780448</v>
      </c>
      <c r="K2088" s="2">
        <f t="shared" si="252"/>
        <v>11.345170218172154</v>
      </c>
    </row>
    <row r="2089" spans="1:11" ht="13.5" x14ac:dyDescent="0.25">
      <c r="A2089" s="3">
        <f>TITRES_STAT!B2092</f>
        <v>45044</v>
      </c>
      <c r="B2089" s="6">
        <f>TITRES_STAT!D2092</f>
        <v>12.819000000000001</v>
      </c>
      <c r="C2089" s="2">
        <f t="shared" si="253"/>
        <v>0.31200000000000117</v>
      </c>
      <c r="D2089" s="2">
        <f t="shared" si="254"/>
        <v>12.5694</v>
      </c>
      <c r="E2089" s="2">
        <f t="shared" si="256"/>
        <v>12.325500000000002</v>
      </c>
      <c r="F2089" s="2">
        <f t="shared" si="257"/>
        <v>11.96785</v>
      </c>
      <c r="G2089" s="2">
        <f t="shared" si="251"/>
        <v>11.112979999999999</v>
      </c>
      <c r="H2089" s="2">
        <f t="shared" si="255"/>
        <v>10.708700000000004</v>
      </c>
      <c r="I2089" s="2">
        <f t="array" ref="I2089">SUMPRODUCT(B2073:B2092, (ROW(B2073:B2092)-ROW(B2073)+1)) / (20*21/2)</f>
        <v>12.364904761904763</v>
      </c>
      <c r="J2089" s="2">
        <f t="shared" si="258"/>
        <v>11.997761955706121</v>
      </c>
      <c r="K2089" s="2">
        <f t="shared" si="252"/>
        <v>11.402967464518344</v>
      </c>
    </row>
    <row r="2090" spans="1:11" ht="13.5" x14ac:dyDescent="0.25">
      <c r="A2090" s="3">
        <f>TITRES_STAT!B2093</f>
        <v>45048</v>
      </c>
      <c r="B2090" s="6">
        <f>TITRES_STAT!D2093</f>
        <v>12.757</v>
      </c>
      <c r="C2090" s="2">
        <f t="shared" si="253"/>
        <v>-6.2000000000001165E-2</v>
      </c>
      <c r="D2090" s="2">
        <f t="shared" si="254"/>
        <v>12.619400000000001</v>
      </c>
      <c r="E2090" s="2">
        <f t="shared" si="256"/>
        <v>12.429500000000001</v>
      </c>
      <c r="F2090" s="2">
        <f t="shared" si="257"/>
        <v>12.03585</v>
      </c>
      <c r="G2090" s="2">
        <f t="shared" si="251"/>
        <v>11.161759999999997</v>
      </c>
      <c r="H2090" s="2">
        <f t="shared" si="255"/>
        <v>10.718630000000003</v>
      </c>
      <c r="I2090" s="2">
        <f t="array" ref="I2090">SUMPRODUCT(B2074:B2093, (ROW(B2074:B2093)-ROW(B2074)+1)) / (20*21/2)</f>
        <v>12.447014285714285</v>
      </c>
      <c r="J2090" s="2">
        <f t="shared" si="258"/>
        <v>12.070070340876967</v>
      </c>
      <c r="K2090" s="2">
        <f t="shared" si="252"/>
        <v>11.456066779635272</v>
      </c>
    </row>
    <row r="2091" spans="1:11" ht="13.5" x14ac:dyDescent="0.25">
      <c r="A2091" s="3">
        <f>TITRES_STAT!B2094</f>
        <v>45049</v>
      </c>
      <c r="B2091" s="6">
        <f>TITRES_STAT!D2094</f>
        <v>12.663</v>
      </c>
      <c r="C2091" s="2">
        <f t="shared" si="253"/>
        <v>-9.3999999999999417E-2</v>
      </c>
      <c r="D2091" s="2">
        <f t="shared" si="254"/>
        <v>12.650600000000001</v>
      </c>
      <c r="E2091" s="2">
        <f t="shared" si="256"/>
        <v>12.524100000000001</v>
      </c>
      <c r="F2091" s="2">
        <f t="shared" si="257"/>
        <v>12.082750000000001</v>
      </c>
      <c r="G2091" s="2">
        <f t="shared" si="251"/>
        <v>11.208659999999998</v>
      </c>
      <c r="H2091" s="2">
        <f t="shared" si="255"/>
        <v>10.728090000000003</v>
      </c>
      <c r="I2091" s="2">
        <f t="array" ref="I2091">SUMPRODUCT(B2075:B2094, (ROW(B2075:B2094)-ROW(B2075)+1)) / (20*21/2)</f>
        <v>12.502585714285715</v>
      </c>
      <c r="J2091" s="2">
        <f t="shared" si="258"/>
        <v>12.126539832222017</v>
      </c>
      <c r="K2091" s="2">
        <f t="shared" si="252"/>
        <v>11.50339749415938</v>
      </c>
    </row>
    <row r="2092" spans="1:11" ht="13.5" x14ac:dyDescent="0.25">
      <c r="A2092" s="3">
        <f>TITRES_STAT!B2095</f>
        <v>45050</v>
      </c>
      <c r="B2092" s="6">
        <f>TITRES_STAT!D2095</f>
        <v>12.507</v>
      </c>
      <c r="C2092" s="2">
        <f t="shared" si="253"/>
        <v>-0.15600000000000058</v>
      </c>
      <c r="D2092" s="2">
        <f t="shared" si="254"/>
        <v>12.650599999999999</v>
      </c>
      <c r="E2092" s="2">
        <f t="shared" si="256"/>
        <v>12.578800000000001</v>
      </c>
      <c r="F2092" s="2">
        <f t="shared" si="257"/>
        <v>12.121850000000002</v>
      </c>
      <c r="G2092" s="2">
        <f t="shared" si="251"/>
        <v>11.25244</v>
      </c>
      <c r="H2092" s="2">
        <f t="shared" si="255"/>
        <v>10.736770000000003</v>
      </c>
      <c r="I2092" s="2">
        <f t="array" ref="I2092">SUMPRODUCT(B2076:B2095, (ROW(B2076:B2095)-ROW(B2076)+1)) / (20*21/2)</f>
        <v>12.593042857142857</v>
      </c>
      <c r="J2092" s="2">
        <f t="shared" si="258"/>
        <v>12.162774133915159</v>
      </c>
      <c r="K2092" s="2">
        <f t="shared" si="252"/>
        <v>11.542754455172737</v>
      </c>
    </row>
    <row r="2093" spans="1:11" ht="13.5" x14ac:dyDescent="0.25">
      <c r="A2093" s="3">
        <f>TITRES_STAT!B2096</f>
        <v>45051</v>
      </c>
      <c r="B2093" s="6">
        <f>TITRES_STAT!D2096</f>
        <v>12.984</v>
      </c>
      <c r="C2093" s="2">
        <f t="shared" si="253"/>
        <v>0.47700000000000031</v>
      </c>
      <c r="D2093" s="2">
        <f t="shared" si="254"/>
        <v>12.746</v>
      </c>
      <c r="E2093" s="2">
        <f t="shared" si="256"/>
        <v>12.6265</v>
      </c>
      <c r="F2093" s="2">
        <f t="shared" si="257"/>
        <v>12.196500000000002</v>
      </c>
      <c r="G2093" s="2">
        <f t="shared" si="251"/>
        <v>11.305759999999999</v>
      </c>
      <c r="H2093" s="2">
        <f t="shared" si="255"/>
        <v>10.748145000000001</v>
      </c>
      <c r="I2093" s="2">
        <f t="array" ref="I2093">SUMPRODUCT(B2077:B2096, (ROW(B2077:B2096)-ROW(B2077)+1)) / (20*21/2)</f>
        <v>12.682295238095239</v>
      </c>
      <c r="J2093" s="2">
        <f t="shared" si="258"/>
        <v>12.240986121161335</v>
      </c>
      <c r="K2093" s="2">
        <f t="shared" si="252"/>
        <v>11.599273888303218</v>
      </c>
    </row>
    <row r="2094" spans="1:11" ht="13.5" x14ac:dyDescent="0.25">
      <c r="A2094" s="3">
        <f>TITRES_STAT!B2097</f>
        <v>45054</v>
      </c>
      <c r="B2094" s="6">
        <f>TITRES_STAT!D2097</f>
        <v>12.78</v>
      </c>
      <c r="C2094" s="2">
        <f t="shared" si="253"/>
        <v>-0.20400000000000063</v>
      </c>
      <c r="D2094" s="2">
        <f t="shared" si="254"/>
        <v>12.738200000000001</v>
      </c>
      <c r="E2094" s="2">
        <f t="shared" si="256"/>
        <v>12.6538</v>
      </c>
      <c r="F2094" s="2">
        <f t="shared" si="257"/>
        <v>12.260200000000003</v>
      </c>
      <c r="G2094" s="2">
        <f t="shared" si="251"/>
        <v>11.35266</v>
      </c>
      <c r="H2094" s="2">
        <f t="shared" si="255"/>
        <v>10.758500000000003</v>
      </c>
      <c r="I2094" s="2">
        <f t="array" ref="I2094">SUMPRODUCT(B2078:B2097, (ROW(B2078:B2097)-ROW(B2078)+1)) / (20*21/2)</f>
        <v>12.786300000000001</v>
      </c>
      <c r="J2094" s="2">
        <f t="shared" si="258"/>
        <v>12.292320776288827</v>
      </c>
      <c r="K2094" s="2">
        <f t="shared" si="252"/>
        <v>11.645576873075642</v>
      </c>
    </row>
    <row r="2095" spans="1:11" ht="13.5" x14ac:dyDescent="0.25">
      <c r="A2095" s="3">
        <f>TITRES_STAT!B2098</f>
        <v>45055</v>
      </c>
      <c r="B2095" s="6">
        <f>TITRES_STAT!D2098</f>
        <v>13.21</v>
      </c>
      <c r="C2095" s="2">
        <f t="shared" si="253"/>
        <v>0.43000000000000149</v>
      </c>
      <c r="D2095" s="2">
        <f t="shared" si="254"/>
        <v>12.828800000000001</v>
      </c>
      <c r="E2095" s="2">
        <f t="shared" si="256"/>
        <v>12.724100000000002</v>
      </c>
      <c r="F2095" s="2">
        <f t="shared" si="257"/>
        <v>12.350850000000003</v>
      </c>
      <c r="G2095" s="2">
        <f t="shared" si="251"/>
        <v>11.408160000000001</v>
      </c>
      <c r="H2095" s="2">
        <f t="shared" si="255"/>
        <v>10.771395000000005</v>
      </c>
      <c r="I2095" s="2">
        <f t="array" ref="I2095">SUMPRODUCT(B2079:B2098, (ROW(B2079:B2098)-ROW(B2079)+1)) / (20*21/2)</f>
        <v>12.853457142857142</v>
      </c>
      <c r="J2095" s="2">
        <f t="shared" si="258"/>
        <v>12.379718797594654</v>
      </c>
      <c r="K2095" s="2">
        <f t="shared" si="252"/>
        <v>11.706926799621696</v>
      </c>
    </row>
    <row r="2096" spans="1:11" ht="13.5" x14ac:dyDescent="0.25">
      <c r="A2096" s="3">
        <f>TITRES_STAT!B2099</f>
        <v>45056</v>
      </c>
      <c r="B2096" s="6">
        <f>TITRES_STAT!D2099</f>
        <v>13.288</v>
      </c>
      <c r="C2096" s="2">
        <f t="shared" si="253"/>
        <v>7.7999999999999403E-2</v>
      </c>
      <c r="D2096" s="2">
        <f t="shared" si="254"/>
        <v>12.953800000000001</v>
      </c>
      <c r="E2096" s="2">
        <f t="shared" si="256"/>
        <v>12.802200000000003</v>
      </c>
      <c r="F2096" s="2">
        <f t="shared" si="257"/>
        <v>12.430950000000003</v>
      </c>
      <c r="G2096" s="2">
        <f t="shared" si="251"/>
        <v>11.465220000000002</v>
      </c>
      <c r="H2096" s="2">
        <f t="shared" si="255"/>
        <v>10.783980000000003</v>
      </c>
      <c r="I2096" s="2">
        <f t="array" ref="I2096">SUMPRODUCT(B2080:B2099, (ROW(B2080:B2099)-ROW(B2080)+1)) / (20*21/2)</f>
        <v>12.931371428571428</v>
      </c>
      <c r="J2096" s="2">
        <f t="shared" si="258"/>
        <v>12.466221769252305</v>
      </c>
      <c r="K2096" s="2">
        <f t="shared" si="252"/>
        <v>11.768929670224768</v>
      </c>
    </row>
    <row r="2097" spans="1:11" ht="13.5" x14ac:dyDescent="0.25">
      <c r="A2097" s="3">
        <f>TITRES_STAT!B2100</f>
        <v>45057</v>
      </c>
      <c r="B2097" s="6">
        <f>TITRES_STAT!D2100</f>
        <v>13.523</v>
      </c>
      <c r="C2097" s="2">
        <f t="shared" si="253"/>
        <v>0.23499999999999943</v>
      </c>
      <c r="D2097" s="2">
        <f t="shared" si="254"/>
        <v>13.157</v>
      </c>
      <c r="E2097" s="2">
        <f t="shared" si="256"/>
        <v>12.9038</v>
      </c>
      <c r="F2097" s="2">
        <f t="shared" si="257"/>
        <v>12.520850000000003</v>
      </c>
      <c r="G2097" s="2">
        <f t="shared" si="251"/>
        <v>11.526980000000004</v>
      </c>
      <c r="H2097" s="2">
        <f t="shared" si="255"/>
        <v>10.798440000000005</v>
      </c>
      <c r="I2097" s="2">
        <f t="array" ref="I2097">SUMPRODUCT(B2081:B2100, (ROW(B2081:B2100)-ROW(B2081)+1)) / (20*21/2)</f>
        <v>13.000480952380952</v>
      </c>
      <c r="J2097" s="2">
        <f t="shared" si="258"/>
        <v>12.566867315037801</v>
      </c>
      <c r="K2097" s="2">
        <f t="shared" si="252"/>
        <v>11.837716741980659</v>
      </c>
    </row>
    <row r="2098" spans="1:11" ht="13.5" x14ac:dyDescent="0.25">
      <c r="A2098" s="3">
        <f>TITRES_STAT!B2101</f>
        <v>45058</v>
      </c>
      <c r="B2098" s="6">
        <f>TITRES_STAT!D2101</f>
        <v>13.226000000000001</v>
      </c>
      <c r="C2098" s="2">
        <f t="shared" si="253"/>
        <v>-0.29699999999999882</v>
      </c>
      <c r="D2098" s="2">
        <f t="shared" si="254"/>
        <v>13.205400000000001</v>
      </c>
      <c r="E2098" s="2">
        <f t="shared" si="256"/>
        <v>12.9757</v>
      </c>
      <c r="F2098" s="2">
        <f t="shared" si="257"/>
        <v>12.595900000000004</v>
      </c>
      <c r="G2098" s="2">
        <f t="shared" ref="G2098:G2161" si="259">AVERAGE(B2049:B2098)</f>
        <v>11.582800000000002</v>
      </c>
      <c r="H2098" s="2">
        <f t="shared" si="255"/>
        <v>10.811065000000006</v>
      </c>
      <c r="I2098" s="2">
        <f t="array" ref="I2098">SUMPRODUCT(B2082:B2101, (ROW(B2082:B2101)-ROW(B2082)+1)) / (20*21/2)</f>
        <v>13.050309523809522</v>
      </c>
      <c r="J2098" s="2">
        <f t="shared" si="258"/>
        <v>12.629641856462772</v>
      </c>
      <c r="K2098" s="2">
        <f t="shared" si="252"/>
        <v>11.892159222687299</v>
      </c>
    </row>
    <row r="2099" spans="1:11" ht="13.5" x14ac:dyDescent="0.25">
      <c r="A2099" s="3">
        <f>TITRES_STAT!B2102</f>
        <v>45061</v>
      </c>
      <c r="B2099" s="6">
        <f>TITRES_STAT!D2102</f>
        <v>13.414</v>
      </c>
      <c r="C2099" s="2">
        <f t="shared" si="253"/>
        <v>0.18799999999999883</v>
      </c>
      <c r="D2099" s="2">
        <f t="shared" si="254"/>
        <v>13.3322</v>
      </c>
      <c r="E2099" s="2">
        <f t="shared" si="256"/>
        <v>13.0352</v>
      </c>
      <c r="F2099" s="2">
        <f t="shared" si="257"/>
        <v>12.680350000000002</v>
      </c>
      <c r="G2099" s="2">
        <f t="shared" si="259"/>
        <v>11.646280000000001</v>
      </c>
      <c r="H2099" s="2">
        <f t="shared" si="255"/>
        <v>10.824630000000004</v>
      </c>
      <c r="I2099" s="2">
        <f t="array" ref="I2099">SUMPRODUCT(B2083:B2102, (ROW(B2083:B2102)-ROW(B2083)+1)) / (20*21/2)</f>
        <v>13.092657142857146</v>
      </c>
      <c r="J2099" s="2">
        <f t="shared" si="258"/>
        <v>12.704342632037747</v>
      </c>
      <c r="K2099" s="2">
        <f t="shared" ref="K2099:K2162" si="260">$K$4*B2099+(1-$K$4)*K2098</f>
        <v>11.951839253170151</v>
      </c>
    </row>
    <row r="2100" spans="1:11" ht="13.5" x14ac:dyDescent="0.25">
      <c r="A2100" s="3">
        <f>TITRES_STAT!B2103</f>
        <v>45062</v>
      </c>
      <c r="B2100" s="6">
        <f>TITRES_STAT!D2103</f>
        <v>13.406000000000001</v>
      </c>
      <c r="C2100" s="2">
        <f t="shared" si="253"/>
        <v>-7.9999999999991189E-3</v>
      </c>
      <c r="D2100" s="2">
        <f t="shared" si="254"/>
        <v>13.3714</v>
      </c>
      <c r="E2100" s="2">
        <f t="shared" si="256"/>
        <v>13.100100000000001</v>
      </c>
      <c r="F2100" s="2">
        <f t="shared" si="257"/>
        <v>12.764800000000003</v>
      </c>
      <c r="G2100" s="2">
        <f t="shared" si="259"/>
        <v>11.701619999999998</v>
      </c>
      <c r="H2100" s="2">
        <f t="shared" si="255"/>
        <v>10.837920000000004</v>
      </c>
      <c r="I2100" s="2">
        <f t="array" ref="I2100">SUMPRODUCT(B2084:B2103, (ROW(B2084:B2103)-ROW(B2084)+1)) / (20*21/2)</f>
        <v>13.14734761904762</v>
      </c>
      <c r="J2100" s="2">
        <f t="shared" si="258"/>
        <v>12.771167143272248</v>
      </c>
      <c r="K2100" s="2">
        <f t="shared" si="260"/>
        <v>12.008865164810539</v>
      </c>
    </row>
    <row r="2101" spans="1:11" ht="13.5" x14ac:dyDescent="0.25">
      <c r="A2101" s="3">
        <f>TITRES_STAT!B2104</f>
        <v>45063</v>
      </c>
      <c r="B2101" s="6">
        <f>TITRES_STAT!D2104</f>
        <v>13.288</v>
      </c>
      <c r="C2101" s="2">
        <f t="shared" si="253"/>
        <v>-0.11800000000000033</v>
      </c>
      <c r="D2101" s="2">
        <f t="shared" si="254"/>
        <v>13.3714</v>
      </c>
      <c r="E2101" s="2">
        <f t="shared" si="256"/>
        <v>13.162600000000001</v>
      </c>
      <c r="F2101" s="2">
        <f t="shared" si="257"/>
        <v>12.843350000000001</v>
      </c>
      <c r="G2101" s="2">
        <f t="shared" si="259"/>
        <v>11.7546</v>
      </c>
      <c r="H2101" s="2">
        <f t="shared" si="255"/>
        <v>10.850540000000002</v>
      </c>
      <c r="I2101" s="2">
        <f t="array" ref="I2101">SUMPRODUCT(B2085:B2104, (ROW(B2085:B2104)-ROW(B2085)+1)) / (20*21/2)</f>
        <v>13.197385714285714</v>
      </c>
      <c r="J2101" s="2">
        <f t="shared" si="258"/>
        <v>12.820389320103462</v>
      </c>
      <c r="K2101" s="2">
        <f t="shared" si="260"/>
        <v>12.059027315210127</v>
      </c>
    </row>
    <row r="2102" spans="1:11" ht="13.5" x14ac:dyDescent="0.25">
      <c r="A2102" s="3">
        <f>TITRES_STAT!B2105</f>
        <v>45064</v>
      </c>
      <c r="B2102" s="6">
        <f>TITRES_STAT!D2105</f>
        <v>13.288</v>
      </c>
      <c r="C2102" s="2">
        <f t="shared" si="253"/>
        <v>0</v>
      </c>
      <c r="D2102" s="2">
        <f t="shared" si="254"/>
        <v>13.324400000000001</v>
      </c>
      <c r="E2102" s="2">
        <f t="shared" si="256"/>
        <v>13.2407</v>
      </c>
      <c r="F2102" s="2">
        <f t="shared" si="257"/>
        <v>12.909750000000003</v>
      </c>
      <c r="G2102" s="2">
        <f t="shared" si="259"/>
        <v>11.812439999999999</v>
      </c>
      <c r="H2102" s="2">
        <f t="shared" si="255"/>
        <v>10.863160000000004</v>
      </c>
      <c r="I2102" s="2">
        <f t="array" ref="I2102">SUMPRODUCT(B2086:B2105, (ROW(B2086:B2105)-ROW(B2086)+1)) / (20*21/2)</f>
        <v>13.263152380952379</v>
      </c>
      <c r="J2102" s="2">
        <f t="shared" si="258"/>
        <v>12.8649236705698</v>
      </c>
      <c r="K2102" s="2">
        <f t="shared" si="260"/>
        <v>12.10722232245679</v>
      </c>
    </row>
    <row r="2103" spans="1:11" ht="13.5" x14ac:dyDescent="0.25">
      <c r="A2103" s="3">
        <f>TITRES_STAT!B2106</f>
        <v>45065</v>
      </c>
      <c r="B2103" s="6">
        <f>TITRES_STAT!D2106</f>
        <v>13.484</v>
      </c>
      <c r="C2103" s="2">
        <f t="shared" si="253"/>
        <v>0.19599999999999973</v>
      </c>
      <c r="D2103" s="2">
        <f t="shared" si="254"/>
        <v>13.375999999999999</v>
      </c>
      <c r="E2103" s="2">
        <f t="shared" si="256"/>
        <v>13.290700000000001</v>
      </c>
      <c r="F2103" s="2">
        <f t="shared" si="257"/>
        <v>12.958600000000001</v>
      </c>
      <c r="G2103" s="2">
        <f t="shared" si="259"/>
        <v>11.8742</v>
      </c>
      <c r="H2103" s="2">
        <f t="shared" si="255"/>
        <v>10.877545000000003</v>
      </c>
      <c r="I2103" s="2">
        <f t="array" ref="I2103">SUMPRODUCT(B2087:B2106, (ROW(B2087:B2106)-ROW(B2087)+1)) / (20*21/2)</f>
        <v>13.323247619047619</v>
      </c>
      <c r="J2103" s="2">
        <f t="shared" si="258"/>
        <v>12.923883320991724</v>
      </c>
      <c r="K2103" s="2">
        <f t="shared" si="260"/>
        <v>12.161213603929074</v>
      </c>
    </row>
    <row r="2104" spans="1:11" ht="13.5" x14ac:dyDescent="0.25">
      <c r="A2104" s="3">
        <f>TITRES_STAT!B2107</f>
        <v>45068</v>
      </c>
      <c r="B2104" s="6">
        <f>TITRES_STAT!D2107</f>
        <v>13.484</v>
      </c>
      <c r="C2104" s="2">
        <f t="shared" si="253"/>
        <v>0</v>
      </c>
      <c r="D2104" s="2">
        <f t="shared" si="254"/>
        <v>13.39</v>
      </c>
      <c r="E2104" s="2">
        <f t="shared" si="256"/>
        <v>13.361099999999999</v>
      </c>
      <c r="F2104" s="2">
        <f t="shared" si="257"/>
        <v>13.00745</v>
      </c>
      <c r="G2104" s="2">
        <f t="shared" si="259"/>
        <v>11.93596</v>
      </c>
      <c r="H2104" s="2">
        <f t="shared" si="255"/>
        <v>10.892200000000001</v>
      </c>
      <c r="I2104" s="2">
        <f t="array" ref="I2104">SUMPRODUCT(B2088:B2107, (ROW(B2088:B2107)-ROW(B2088)+1)) / (20*21/2)</f>
        <v>13.344242857142858</v>
      </c>
      <c r="J2104" s="2">
        <f t="shared" si="258"/>
        <v>12.977227766611559</v>
      </c>
      <c r="K2104" s="2">
        <f t="shared" si="260"/>
        <v>12.213087580245581</v>
      </c>
    </row>
    <row r="2105" spans="1:11" ht="13.5" x14ac:dyDescent="0.25">
      <c r="A2105" s="3">
        <f>TITRES_STAT!B2108</f>
        <v>45069</v>
      </c>
      <c r="B2105" s="6">
        <f>TITRES_STAT!D2108</f>
        <v>13.698</v>
      </c>
      <c r="C2105" s="2">
        <f t="shared" si="253"/>
        <v>0.21400000000000041</v>
      </c>
      <c r="D2105" s="2">
        <f t="shared" si="254"/>
        <v>13.448400000000001</v>
      </c>
      <c r="E2105" s="2">
        <f t="shared" si="256"/>
        <v>13.409899999999999</v>
      </c>
      <c r="F2105" s="2">
        <f t="shared" si="257"/>
        <v>13.067000000000002</v>
      </c>
      <c r="G2105" s="2">
        <f t="shared" si="259"/>
        <v>12.002000000000001</v>
      </c>
      <c r="H2105" s="2">
        <f t="shared" si="255"/>
        <v>10.907925000000001</v>
      </c>
      <c r="I2105" s="2">
        <f t="array" ref="I2105">SUMPRODUCT(B2089:B2108, (ROW(B2089:B2108)-ROW(B2089)+1)) / (20*21/2)</f>
        <v>13.38238095238095</v>
      </c>
      <c r="J2105" s="2">
        <f t="shared" si="258"/>
        <v>13.045872741219982</v>
      </c>
      <c r="K2105" s="2">
        <f t="shared" si="260"/>
        <v>12.271319439843793</v>
      </c>
    </row>
    <row r="2106" spans="1:11" ht="13.5" x14ac:dyDescent="0.25">
      <c r="A2106" s="3">
        <f>TITRES_STAT!B2109</f>
        <v>45070</v>
      </c>
      <c r="B2106" s="6">
        <f>TITRES_STAT!D2109</f>
        <v>13.698</v>
      </c>
      <c r="C2106" s="2">
        <f t="shared" si="253"/>
        <v>0</v>
      </c>
      <c r="D2106" s="2">
        <f t="shared" si="254"/>
        <v>13.5304</v>
      </c>
      <c r="E2106" s="2">
        <f t="shared" si="256"/>
        <v>13.450899999999999</v>
      </c>
      <c r="F2106" s="2">
        <f t="shared" si="257"/>
        <v>13.126550000000003</v>
      </c>
      <c r="G2106" s="2">
        <f t="shared" si="259"/>
        <v>12.068039999999998</v>
      </c>
      <c r="H2106" s="2">
        <f t="shared" si="255"/>
        <v>10.923649999999999</v>
      </c>
      <c r="I2106" s="2">
        <f t="array" ref="I2106">SUMPRODUCT(B2090:B2109, (ROW(B2090:B2109)-ROW(B2090)+1)) / (20*21/2)</f>
        <v>13.415461904761907</v>
      </c>
      <c r="J2106" s="2">
        <f t="shared" si="258"/>
        <v>13.107980099199031</v>
      </c>
      <c r="K2106" s="2">
        <f t="shared" si="260"/>
        <v>12.327267697104821</v>
      </c>
    </row>
    <row r="2107" spans="1:11" ht="13.5" x14ac:dyDescent="0.25">
      <c r="A2107" s="3">
        <f>TITRES_STAT!B2110</f>
        <v>45071</v>
      </c>
      <c r="B2107" s="6">
        <f>TITRES_STAT!D2110</f>
        <v>13.347</v>
      </c>
      <c r="C2107" s="2">
        <f t="shared" si="253"/>
        <v>-0.35100000000000087</v>
      </c>
      <c r="D2107" s="2">
        <f t="shared" si="254"/>
        <v>13.542199999999999</v>
      </c>
      <c r="E2107" s="2">
        <f t="shared" si="256"/>
        <v>13.433299999999999</v>
      </c>
      <c r="F2107" s="2">
        <f t="shared" si="257"/>
        <v>13.168550000000002</v>
      </c>
      <c r="G2107" s="2">
        <f t="shared" si="259"/>
        <v>12.127059999999998</v>
      </c>
      <c r="H2107" s="2">
        <f t="shared" si="255"/>
        <v>10.93723</v>
      </c>
      <c r="I2107" s="2">
        <f t="array" ref="I2107">SUMPRODUCT(B2091:B2110, (ROW(B2091:B2110)-ROW(B2091)+1)) / (20*21/2)</f>
        <v>13.447447619047621</v>
      </c>
      <c r="J2107" s="2">
        <f t="shared" si="258"/>
        <v>13.130743899275314</v>
      </c>
      <c r="K2107" s="2">
        <f t="shared" si="260"/>
        <v>12.367257199179141</v>
      </c>
    </row>
    <row r="2108" spans="1:11" ht="13.5" x14ac:dyDescent="0.25">
      <c r="A2108" s="3">
        <f>TITRES_STAT!B2111</f>
        <v>45072</v>
      </c>
      <c r="B2108" s="6">
        <f>TITRES_STAT!D2111</f>
        <v>13.569000000000001</v>
      </c>
      <c r="C2108" s="2">
        <f t="shared" si="253"/>
        <v>0.22200000000000131</v>
      </c>
      <c r="D2108" s="2">
        <f t="shared" si="254"/>
        <v>13.559200000000001</v>
      </c>
      <c r="E2108" s="2">
        <f t="shared" si="256"/>
        <v>13.467599999999999</v>
      </c>
      <c r="F2108" s="2">
        <f t="shared" si="257"/>
        <v>13.221650000000002</v>
      </c>
      <c r="G2108" s="2">
        <f t="shared" si="259"/>
        <v>12.190519999999999</v>
      </c>
      <c r="H2108" s="2">
        <f t="shared" si="255"/>
        <v>10.951919999999998</v>
      </c>
      <c r="I2108" s="2">
        <f t="array" ref="I2108">SUMPRODUCT(B2092:B2111, (ROW(B2092:B2111)-ROW(B2092)+1)) / (20*21/2)</f>
        <v>13.493442857142854</v>
      </c>
      <c r="J2108" s="2">
        <f t="shared" si="258"/>
        <v>13.17248257553481</v>
      </c>
      <c r="K2108" s="2">
        <f t="shared" si="260"/>
        <v>12.414384367838784</v>
      </c>
    </row>
    <row r="2109" spans="1:11" ht="13.5" x14ac:dyDescent="0.25">
      <c r="A2109" s="3">
        <f>TITRES_STAT!B2112</f>
        <v>45075</v>
      </c>
      <c r="B2109" s="6">
        <f>TITRES_STAT!D2112</f>
        <v>13.569000000000001</v>
      </c>
      <c r="C2109" s="2">
        <f t="shared" si="253"/>
        <v>0</v>
      </c>
      <c r="D2109" s="2">
        <f t="shared" si="254"/>
        <v>13.5762</v>
      </c>
      <c r="E2109" s="2">
        <f t="shared" si="256"/>
        <v>13.483099999999999</v>
      </c>
      <c r="F2109" s="2">
        <f t="shared" si="257"/>
        <v>13.259150000000002</v>
      </c>
      <c r="G2109" s="2">
        <f t="shared" si="259"/>
        <v>12.252419999999999</v>
      </c>
      <c r="H2109" s="2">
        <f t="shared" si="255"/>
        <v>10.966609999999996</v>
      </c>
      <c r="I2109" s="2">
        <f t="array" ref="I2109">SUMPRODUCT(B2093:B2112, (ROW(B2093:B2112)-ROW(B2093)+1)) / (20*21/2)</f>
        <v>13.538100000000002</v>
      </c>
      <c r="J2109" s="2">
        <f t="shared" si="258"/>
        <v>13.210246139769589</v>
      </c>
      <c r="K2109" s="2">
        <f t="shared" si="260"/>
        <v>12.459663412237264</v>
      </c>
    </row>
    <row r="2110" spans="1:11" ht="13.5" x14ac:dyDescent="0.25">
      <c r="A2110" s="3">
        <f>TITRES_STAT!B2113</f>
        <v>45076</v>
      </c>
      <c r="B2110" s="6">
        <f>TITRES_STAT!D2113</f>
        <v>13.595000000000001</v>
      </c>
      <c r="C2110" s="2">
        <f t="shared" si="253"/>
        <v>2.5999999999999801E-2</v>
      </c>
      <c r="D2110" s="2">
        <f t="shared" si="254"/>
        <v>13.555600000000002</v>
      </c>
      <c r="E2110" s="2">
        <f t="shared" si="256"/>
        <v>13.502000000000001</v>
      </c>
      <c r="F2110" s="2">
        <f t="shared" si="257"/>
        <v>13.301050000000004</v>
      </c>
      <c r="G2110" s="2">
        <f t="shared" si="259"/>
        <v>12.314839999999998</v>
      </c>
      <c r="H2110" s="2">
        <f t="shared" si="255"/>
        <v>10.980729999999994</v>
      </c>
      <c r="I2110" s="2">
        <f t="array" ref="I2110">SUMPRODUCT(B2094:B2113, (ROW(B2094:B2113)-ROW(B2094)+1)) / (20*21/2)</f>
        <v>13.576476190476193</v>
      </c>
      <c r="J2110" s="2">
        <f t="shared" si="258"/>
        <v>13.246889364553439</v>
      </c>
      <c r="K2110" s="2">
        <f t="shared" si="260"/>
        <v>12.504186415678941</v>
      </c>
    </row>
    <row r="2111" spans="1:11" ht="13.5" x14ac:dyDescent="0.25">
      <c r="A2111" s="3">
        <f>TITRES_STAT!B2114</f>
        <v>45077</v>
      </c>
      <c r="B2111" s="6">
        <f>TITRES_STAT!D2114</f>
        <v>13.784000000000001</v>
      </c>
      <c r="C2111" s="2">
        <f t="shared" si="253"/>
        <v>0.18900000000000006</v>
      </c>
      <c r="D2111" s="2">
        <f t="shared" si="254"/>
        <v>13.572800000000001</v>
      </c>
      <c r="E2111" s="2">
        <f t="shared" si="256"/>
        <v>13.551599999999999</v>
      </c>
      <c r="F2111" s="2">
        <f t="shared" si="257"/>
        <v>13.357100000000003</v>
      </c>
      <c r="G2111" s="2">
        <f t="shared" si="259"/>
        <v>12.375559999999998</v>
      </c>
      <c r="H2111" s="2">
        <f t="shared" si="255"/>
        <v>10.995794999999996</v>
      </c>
      <c r="I2111" s="2">
        <f t="array" ref="I2111">SUMPRODUCT(B2095:B2114, (ROW(B2095:B2114)-ROW(B2095)+1)) / (20*21/2)</f>
        <v>13.610842857142858</v>
      </c>
      <c r="J2111" s="2">
        <f t="shared" si="258"/>
        <v>13.298042758405492</v>
      </c>
      <c r="K2111" s="2">
        <f t="shared" si="260"/>
        <v>12.554375183691532</v>
      </c>
    </row>
    <row r="2112" spans="1:11" ht="13.5" x14ac:dyDescent="0.25">
      <c r="A2112" s="3">
        <f>TITRES_STAT!B2115</f>
        <v>45078</v>
      </c>
      <c r="B2112" s="6">
        <f>TITRES_STAT!D2115</f>
        <v>13.826000000000001</v>
      </c>
      <c r="C2112" s="2">
        <f t="shared" si="253"/>
        <v>4.1999999999999815E-2</v>
      </c>
      <c r="D2112" s="2">
        <f t="shared" si="254"/>
        <v>13.668600000000001</v>
      </c>
      <c r="E2112" s="2">
        <f t="shared" si="256"/>
        <v>13.605399999999999</v>
      </c>
      <c r="F2112" s="2">
        <f t="shared" si="257"/>
        <v>13.42305</v>
      </c>
      <c r="G2112" s="2">
        <f t="shared" si="259"/>
        <v>12.437279999999998</v>
      </c>
      <c r="H2112" s="2">
        <f t="shared" si="255"/>
        <v>11.011069999999995</v>
      </c>
      <c r="I2112" s="2">
        <f t="array" ref="I2112">SUMPRODUCT(B2096:B2115, (ROW(B2096:B2115)-ROW(B2096)+1)) / (20*21/2)</f>
        <v>13.640228571428571</v>
      </c>
      <c r="J2112" s="2">
        <f t="shared" si="258"/>
        <v>13.348324400462111</v>
      </c>
      <c r="K2112" s="2">
        <f t="shared" si="260"/>
        <v>12.604242823546766</v>
      </c>
    </row>
    <row r="2113" spans="1:11" ht="13.5" x14ac:dyDescent="0.25">
      <c r="A2113" s="3">
        <f>TITRES_STAT!B2116</f>
        <v>45079</v>
      </c>
      <c r="B2113" s="6">
        <f>TITRES_STAT!D2116</f>
        <v>13.826000000000001</v>
      </c>
      <c r="C2113" s="2">
        <f t="shared" si="253"/>
        <v>0</v>
      </c>
      <c r="D2113" s="2">
        <f t="shared" si="254"/>
        <v>13.719999999999999</v>
      </c>
      <c r="E2113" s="2">
        <f t="shared" si="256"/>
        <v>13.639600000000002</v>
      </c>
      <c r="F2113" s="2">
        <f t="shared" si="257"/>
        <v>13.46515</v>
      </c>
      <c r="G2113" s="2">
        <f t="shared" si="259"/>
        <v>12.49884</v>
      </c>
      <c r="H2113" s="2">
        <f t="shared" si="255"/>
        <v>11.026344999999994</v>
      </c>
      <c r="I2113" s="2">
        <f t="array" ref="I2113">SUMPRODUCT(B2097:B2116, (ROW(B2097:B2116)-ROW(B2097)+1)) / (20*21/2)</f>
        <v>13.670014285714283</v>
      </c>
      <c r="J2113" s="2">
        <f t="shared" si="258"/>
        <v>13.393817314703815</v>
      </c>
      <c r="K2113" s="2">
        <f t="shared" si="260"/>
        <v>12.652154869682187</v>
      </c>
    </row>
    <row r="2114" spans="1:11" ht="13.5" x14ac:dyDescent="0.25">
      <c r="A2114" s="3">
        <f>TITRES_STAT!B2117</f>
        <v>45082</v>
      </c>
      <c r="B2114" s="6">
        <f>TITRES_STAT!D2117</f>
        <v>13.826000000000001</v>
      </c>
      <c r="C2114" s="2">
        <f t="shared" si="253"/>
        <v>0</v>
      </c>
      <c r="D2114" s="2">
        <f t="shared" si="254"/>
        <v>13.7714</v>
      </c>
      <c r="E2114" s="2">
        <f t="shared" si="256"/>
        <v>13.6738</v>
      </c>
      <c r="F2114" s="2">
        <f t="shared" si="257"/>
        <v>13.51745</v>
      </c>
      <c r="G2114" s="2">
        <f t="shared" si="259"/>
        <v>12.560560000000001</v>
      </c>
      <c r="H2114" s="2">
        <f t="shared" si="255"/>
        <v>11.041539999999996</v>
      </c>
      <c r="I2114" s="2">
        <f t="array" ref="I2114">SUMPRODUCT(B2098:B2117, (ROW(B2098:B2117)-ROW(B2098)+1)) / (20*21/2)</f>
        <v>13.69707142857143</v>
      </c>
      <c r="J2114" s="2">
        <f t="shared" si="258"/>
        <v>13.434977570446309</v>
      </c>
      <c r="K2114" s="2">
        <f t="shared" si="260"/>
        <v>12.698188012047591</v>
      </c>
    </row>
    <row r="2115" spans="1:11" ht="13.5" x14ac:dyDescent="0.25">
      <c r="A2115" s="3">
        <f>TITRES_STAT!B2118</f>
        <v>45083</v>
      </c>
      <c r="B2115" s="6">
        <f>TITRES_STAT!D2118</f>
        <v>13.826000000000001</v>
      </c>
      <c r="C2115" s="2">
        <f t="shared" si="253"/>
        <v>0</v>
      </c>
      <c r="D2115" s="2">
        <f t="shared" si="254"/>
        <v>13.817599999999999</v>
      </c>
      <c r="E2115" s="2">
        <f t="shared" si="256"/>
        <v>13.686599999999999</v>
      </c>
      <c r="F2115" s="2">
        <f t="shared" si="257"/>
        <v>13.548249999999999</v>
      </c>
      <c r="G2115" s="2">
        <f t="shared" si="259"/>
        <v>12.6229</v>
      </c>
      <c r="H2115" s="2">
        <f t="shared" si="255"/>
        <v>11.056614999999997</v>
      </c>
      <c r="I2115" s="2">
        <f t="array" ref="I2115">SUMPRODUCT(B2099:B2118, (ROW(B2099:B2118)-ROW(B2099)+1)) / (20*21/2)</f>
        <v>13.722519047619048</v>
      </c>
      <c r="J2115" s="2">
        <f t="shared" si="258"/>
        <v>13.472217801832373</v>
      </c>
      <c r="K2115" s="2">
        <f t="shared" si="260"/>
        <v>12.742415933143764</v>
      </c>
    </row>
    <row r="2116" spans="1:11" ht="13.5" x14ac:dyDescent="0.25">
      <c r="A2116" s="3">
        <f>TITRES_STAT!B2119</f>
        <v>45084</v>
      </c>
      <c r="B2116" s="6">
        <f>TITRES_STAT!D2119</f>
        <v>13.861000000000001</v>
      </c>
      <c r="C2116" s="2">
        <f t="shared" ref="C2116:C2179" si="261">B2116-B2115</f>
        <v>3.5000000000000142E-2</v>
      </c>
      <c r="D2116" s="2">
        <f t="shared" si="254"/>
        <v>13.833000000000002</v>
      </c>
      <c r="E2116" s="2">
        <f t="shared" si="256"/>
        <v>13.702899999999996</v>
      </c>
      <c r="F2116" s="2">
        <f t="shared" si="257"/>
        <v>13.576899999999998</v>
      </c>
      <c r="G2116" s="2">
        <f t="shared" si="259"/>
        <v>12.68454</v>
      </c>
      <c r="H2116" s="2">
        <f t="shared" si="255"/>
        <v>11.071864999999995</v>
      </c>
      <c r="I2116" s="2">
        <f t="array" ref="I2116">SUMPRODUCT(B2100:B2119, (ROW(B2100:B2119)-ROW(B2100)+1)) / (20*21/2)</f>
        <v>13.737609523809526</v>
      </c>
      <c r="J2116" s="2">
        <f t="shared" si="258"/>
        <v>13.509244677848338</v>
      </c>
      <c r="K2116" s="2">
        <f t="shared" si="260"/>
        <v>12.786281974981264</v>
      </c>
    </row>
    <row r="2117" spans="1:11" ht="13.5" x14ac:dyDescent="0.25">
      <c r="A2117" s="3">
        <f>TITRES_STAT!B2120</f>
        <v>45085</v>
      </c>
      <c r="B2117" s="6">
        <f>TITRES_STAT!D2120</f>
        <v>13.861000000000001</v>
      </c>
      <c r="C2117" s="2">
        <f t="shared" si="261"/>
        <v>0</v>
      </c>
      <c r="D2117" s="2">
        <f t="shared" si="254"/>
        <v>13.84</v>
      </c>
      <c r="E2117" s="2">
        <f t="shared" si="256"/>
        <v>13.754300000000001</v>
      </c>
      <c r="F2117" s="2">
        <f t="shared" si="257"/>
        <v>13.593799999999996</v>
      </c>
      <c r="G2117" s="2">
        <f t="shared" si="259"/>
        <v>12.742899999999999</v>
      </c>
      <c r="H2117" s="2">
        <f t="shared" si="255"/>
        <v>11.087114999999997</v>
      </c>
      <c r="I2117" s="2">
        <f t="array" ref="I2117">SUMPRODUCT(B2101:B2120, (ROW(B2101:B2120)-ROW(B2101)+1)) / (20*21/2)</f>
        <v>13.750938095238098</v>
      </c>
      <c r="J2117" s="2">
        <f t="shared" si="258"/>
        <v>13.542745184719925</v>
      </c>
      <c r="K2117" s="2">
        <f t="shared" si="260"/>
        <v>12.82842777988396</v>
      </c>
    </row>
    <row r="2118" spans="1:11" ht="13.5" x14ac:dyDescent="0.25">
      <c r="A2118" s="3">
        <f>TITRES_STAT!B2121</f>
        <v>45086</v>
      </c>
      <c r="B2118" s="6">
        <f>TITRES_STAT!D2121</f>
        <v>13.861000000000001</v>
      </c>
      <c r="C2118" s="2">
        <f t="shared" si="261"/>
        <v>0</v>
      </c>
      <c r="D2118" s="2">
        <f t="shared" ref="D2118:D2181" si="262">AVERAGE(B2114:B2118)</f>
        <v>13.847000000000003</v>
      </c>
      <c r="E2118" s="2">
        <f t="shared" si="256"/>
        <v>13.783499999999998</v>
      </c>
      <c r="F2118" s="2">
        <f t="shared" si="257"/>
        <v>13.625549999999995</v>
      </c>
      <c r="G2118" s="2">
        <f t="shared" si="259"/>
        <v>12.796559999999999</v>
      </c>
      <c r="H2118" s="2">
        <f t="shared" si="255"/>
        <v>11.102364999999997</v>
      </c>
      <c r="I2118" s="2">
        <f t="array" ref="I2118">SUMPRODUCT(B2102:B2121, (ROW(B2102:B2121)-ROW(B2102)+1)) / (20*21/2)</f>
        <v>13.762466666666668</v>
      </c>
      <c r="J2118" s="2">
        <f t="shared" si="258"/>
        <v>13.573055167127551</v>
      </c>
      <c r="K2118" s="2">
        <f t="shared" si="260"/>
        <v>12.868920808123805</v>
      </c>
    </row>
    <row r="2119" spans="1:11" ht="13.5" x14ac:dyDescent="0.25">
      <c r="A2119" s="3">
        <f>TITRES_STAT!B2122</f>
        <v>45089</v>
      </c>
      <c r="B2119" s="6">
        <f>TITRES_STAT!D2122</f>
        <v>13.784000000000001</v>
      </c>
      <c r="C2119" s="2">
        <f t="shared" si="261"/>
        <v>-7.6999999999999957E-2</v>
      </c>
      <c r="D2119" s="2">
        <f t="shared" si="262"/>
        <v>13.838600000000003</v>
      </c>
      <c r="E2119" s="2">
        <f t="shared" si="256"/>
        <v>13.805000000000001</v>
      </c>
      <c r="F2119" s="2">
        <f t="shared" si="257"/>
        <v>13.644049999999996</v>
      </c>
      <c r="G2119" s="2">
        <f t="shared" si="259"/>
        <v>12.851799999999999</v>
      </c>
      <c r="H2119" s="2">
        <f t="shared" si="255"/>
        <v>11.119109999999999</v>
      </c>
      <c r="I2119" s="2">
        <f t="array" ref="I2119">SUMPRODUCT(B2103:B2122, (ROW(B2103:B2122)-ROW(B2103)+1)) / (20*21/2)</f>
        <v>13.722680952380955</v>
      </c>
      <c r="J2119" s="2">
        <f t="shared" si="258"/>
        <v>13.593145151210642</v>
      </c>
      <c r="K2119" s="2">
        <f t="shared" si="260"/>
        <v>12.904806266628754</v>
      </c>
    </row>
    <row r="2120" spans="1:11" ht="13.5" x14ac:dyDescent="0.25">
      <c r="A2120" s="3">
        <f>TITRES_STAT!B2123</f>
        <v>45090</v>
      </c>
      <c r="B2120" s="6">
        <f>TITRES_STAT!D2123</f>
        <v>13.784000000000001</v>
      </c>
      <c r="C2120" s="2">
        <f t="shared" si="261"/>
        <v>0</v>
      </c>
      <c r="D2120" s="2">
        <f t="shared" si="262"/>
        <v>13.8302</v>
      </c>
      <c r="E2120" s="2">
        <f t="shared" si="256"/>
        <v>13.8239</v>
      </c>
      <c r="F2120" s="2">
        <f t="shared" si="257"/>
        <v>13.662949999999999</v>
      </c>
      <c r="G2120" s="2">
        <f t="shared" si="259"/>
        <v>12.89954</v>
      </c>
      <c r="H2120" s="2">
        <f t="shared" si="255"/>
        <v>11.133899999999999</v>
      </c>
      <c r="I2120" s="2">
        <f t="array" ref="I2120">SUMPRODUCT(B2104:B2123, (ROW(B2104:B2123)-ROW(B2104)+1)) / (20*21/2)</f>
        <v>13.731076190476191</v>
      </c>
      <c r="J2120" s="2">
        <f t="shared" si="258"/>
        <v>13.611321803476295</v>
      </c>
      <c r="K2120" s="2">
        <f t="shared" si="260"/>
        <v>12.939284452251155</v>
      </c>
    </row>
    <row r="2121" spans="1:11" ht="13.5" x14ac:dyDescent="0.25">
      <c r="A2121" s="3">
        <f>TITRES_STAT!B2124</f>
        <v>45091</v>
      </c>
      <c r="B2121" s="6">
        <f>TITRES_STAT!D2124</f>
        <v>13.784000000000001</v>
      </c>
      <c r="C2121" s="2">
        <f t="shared" si="261"/>
        <v>0</v>
      </c>
      <c r="D2121" s="2">
        <f t="shared" si="262"/>
        <v>13.8148</v>
      </c>
      <c r="E2121" s="2">
        <f t="shared" si="256"/>
        <v>13.823900000000004</v>
      </c>
      <c r="F2121" s="2">
        <f t="shared" si="257"/>
        <v>13.687749999999998</v>
      </c>
      <c r="G2121" s="2">
        <f t="shared" si="259"/>
        <v>12.940719999999999</v>
      </c>
      <c r="H2121" s="2">
        <f t="shared" si="255"/>
        <v>11.149664999999997</v>
      </c>
      <c r="I2121" s="2">
        <f t="array" ref="I2121">SUMPRODUCT(B2105:B2124, (ROW(B2105:B2124)-ROW(B2105)+1)) / (20*21/2)</f>
        <v>13.711133333333336</v>
      </c>
      <c r="J2121" s="2">
        <f t="shared" si="258"/>
        <v>13.627767346002363</v>
      </c>
      <c r="K2121" s="2">
        <f t="shared" si="260"/>
        <v>12.972410552162874</v>
      </c>
    </row>
    <row r="2122" spans="1:11" ht="13.5" x14ac:dyDescent="0.25">
      <c r="A2122" s="3">
        <f>TITRES_STAT!B2125</f>
        <v>45092</v>
      </c>
      <c r="B2122" s="6">
        <f>TITRES_STAT!D2125</f>
        <v>13.27</v>
      </c>
      <c r="C2122" s="2">
        <f t="shared" si="261"/>
        <v>-0.51400000000000112</v>
      </c>
      <c r="D2122" s="2">
        <f t="shared" si="262"/>
        <v>13.6966</v>
      </c>
      <c r="E2122" s="2">
        <f t="shared" si="256"/>
        <v>13.768300000000002</v>
      </c>
      <c r="F2122" s="2">
        <f t="shared" si="257"/>
        <v>13.686849999999996</v>
      </c>
      <c r="G2122" s="2">
        <f t="shared" si="259"/>
        <v>12.97162</v>
      </c>
      <c r="H2122" s="2">
        <f t="shared" ref="H2122:H2185" si="263">AVERAGE(B1923:B2122)</f>
        <v>11.162939999999999</v>
      </c>
      <c r="I2122" s="2">
        <f t="array" ref="I2122">SUMPRODUCT(B2106:B2125, (ROW(B2106:B2125)-ROW(B2106)+1)) / (20*21/2)</f>
        <v>13.691152380952381</v>
      </c>
      <c r="J2122" s="2">
        <f t="shared" si="258"/>
        <v>13.59369426543071</v>
      </c>
      <c r="K2122" s="2">
        <f t="shared" si="260"/>
        <v>12.984080726587859</v>
      </c>
    </row>
    <row r="2123" spans="1:11" ht="13.5" x14ac:dyDescent="0.25">
      <c r="A2123" s="3">
        <f>TITRES_STAT!B2126</f>
        <v>45093</v>
      </c>
      <c r="B2123" s="6">
        <f>TITRES_STAT!D2126</f>
        <v>13.775</v>
      </c>
      <c r="C2123" s="2">
        <f t="shared" si="261"/>
        <v>0.50500000000000078</v>
      </c>
      <c r="D2123" s="2">
        <f t="shared" si="262"/>
        <v>13.679400000000001</v>
      </c>
      <c r="E2123" s="2">
        <f t="shared" si="256"/>
        <v>13.763200000000003</v>
      </c>
      <c r="F2123" s="2">
        <f t="shared" si="257"/>
        <v>13.701399999999996</v>
      </c>
      <c r="G2123" s="2">
        <f t="shared" si="259"/>
        <v>13.017300000000001</v>
      </c>
      <c r="H2123" s="2">
        <f t="shared" si="263"/>
        <v>11.178739999999999</v>
      </c>
      <c r="I2123" s="2">
        <f t="array" ref="I2123">SUMPRODUCT(B2107:B2126, (ROW(B2107:B2126)-ROW(B2107)+1)) / (20*21/2)</f>
        <v>13.69177142857143</v>
      </c>
      <c r="J2123" s="2">
        <f t="shared" si="258"/>
        <v>13.610961478246832</v>
      </c>
      <c r="K2123" s="2">
        <f t="shared" si="260"/>
        <v>13.015097168682454</v>
      </c>
    </row>
    <row r="2124" spans="1:11" ht="13.5" x14ac:dyDescent="0.25">
      <c r="A2124" s="3">
        <f>TITRES_STAT!B2127</f>
        <v>45096</v>
      </c>
      <c r="B2124" s="6">
        <f>TITRES_STAT!D2127</f>
        <v>13.492000000000001</v>
      </c>
      <c r="C2124" s="2">
        <f t="shared" si="261"/>
        <v>-0.28299999999999947</v>
      </c>
      <c r="D2124" s="2">
        <f t="shared" si="262"/>
        <v>13.621</v>
      </c>
      <c r="E2124" s="2">
        <f t="shared" ref="E2124:E2187" si="264">AVERAGE(B2115:B2124)</f>
        <v>13.729800000000003</v>
      </c>
      <c r="F2124" s="2">
        <f t="shared" si="257"/>
        <v>13.701799999999997</v>
      </c>
      <c r="G2124" s="2">
        <f t="shared" si="259"/>
        <v>13.05702</v>
      </c>
      <c r="H2124" s="2">
        <f t="shared" si="263"/>
        <v>11.193125</v>
      </c>
      <c r="I2124" s="2">
        <f t="array" ref="I2124">SUMPRODUCT(B2108:B2127, (ROW(B2108:B2127)-ROW(B2108)+1)) / (20*21/2)</f>
        <v>13.65572380952381</v>
      </c>
      <c r="J2124" s="2">
        <f t="shared" si="258"/>
        <v>13.599631813651897</v>
      </c>
      <c r="K2124" s="2">
        <f t="shared" si="260"/>
        <v>13.033799240498828</v>
      </c>
    </row>
    <row r="2125" spans="1:11" ht="13.5" x14ac:dyDescent="0.25">
      <c r="A2125" s="3">
        <f>TITRES_STAT!B2128</f>
        <v>45097</v>
      </c>
      <c r="B2125" s="6">
        <f>TITRES_STAT!D2128</f>
        <v>13.492000000000001</v>
      </c>
      <c r="C2125" s="2">
        <f t="shared" si="261"/>
        <v>0</v>
      </c>
      <c r="D2125" s="2">
        <f t="shared" si="262"/>
        <v>13.5626</v>
      </c>
      <c r="E2125" s="2">
        <f t="shared" si="264"/>
        <v>13.696400000000001</v>
      </c>
      <c r="F2125" s="2">
        <f t="shared" si="257"/>
        <v>13.6915</v>
      </c>
      <c r="G2125" s="2">
        <f t="shared" si="259"/>
        <v>13.098919999999998</v>
      </c>
      <c r="H2125" s="2">
        <f t="shared" si="263"/>
        <v>11.207510000000003</v>
      </c>
      <c r="I2125" s="2">
        <f t="array" ref="I2125">SUMPRODUCT(B2109:B2128, (ROW(B2109:B2128)-ROW(B2109)+1)) / (20*21/2)</f>
        <v>13.656504761904761</v>
      </c>
      <c r="J2125" s="2">
        <f t="shared" si="258"/>
        <v>13.589381164732668</v>
      </c>
      <c r="K2125" s="2">
        <f t="shared" si="260"/>
        <v>13.051767897734168</v>
      </c>
    </row>
    <row r="2126" spans="1:11" ht="13.5" x14ac:dyDescent="0.25">
      <c r="A2126" s="3">
        <f>TITRES_STAT!B2129</f>
        <v>45098</v>
      </c>
      <c r="B2126" s="6">
        <f>TITRES_STAT!D2129</f>
        <v>13.698</v>
      </c>
      <c r="C2126" s="2">
        <f t="shared" si="261"/>
        <v>0.20599999999999952</v>
      </c>
      <c r="D2126" s="2">
        <f t="shared" si="262"/>
        <v>13.545400000000001</v>
      </c>
      <c r="E2126" s="2">
        <f t="shared" si="264"/>
        <v>13.680100000000001</v>
      </c>
      <c r="F2126" s="2">
        <f t="shared" si="257"/>
        <v>13.691499999999996</v>
      </c>
      <c r="G2126" s="2">
        <f t="shared" si="259"/>
        <v>13.139159999999999</v>
      </c>
      <c r="H2126" s="2">
        <f t="shared" si="263"/>
        <v>11.222925</v>
      </c>
      <c r="I2126" s="2">
        <f t="array" ref="I2126">SUMPRODUCT(B2110:B2129, (ROW(B2110:B2129)-ROW(B2110)+1)) / (20*21/2)</f>
        <v>13.65667142857143</v>
      </c>
      <c r="J2126" s="2">
        <f t="shared" si="258"/>
        <v>13.599725815710508</v>
      </c>
      <c r="K2126" s="2">
        <f t="shared" si="260"/>
        <v>13.077110333117142</v>
      </c>
    </row>
    <row r="2127" spans="1:11" ht="13.5" x14ac:dyDescent="0.25">
      <c r="A2127" s="3">
        <f>TITRES_STAT!B2130</f>
        <v>45099</v>
      </c>
      <c r="B2127" s="6">
        <f>TITRES_STAT!D2130</f>
        <v>13.313000000000001</v>
      </c>
      <c r="C2127" s="2">
        <f t="shared" si="261"/>
        <v>-0.38499999999999979</v>
      </c>
      <c r="D2127" s="2">
        <f t="shared" si="262"/>
        <v>13.553999999999998</v>
      </c>
      <c r="E2127" s="2">
        <f t="shared" si="264"/>
        <v>13.625300000000001</v>
      </c>
      <c r="F2127" s="2">
        <f t="shared" si="257"/>
        <v>13.689799999999996</v>
      </c>
      <c r="G2127" s="2">
        <f t="shared" si="259"/>
        <v>13.170919999999999</v>
      </c>
      <c r="H2127" s="2">
        <f t="shared" si="263"/>
        <v>11.236725000000002</v>
      </c>
      <c r="I2127" s="2">
        <f t="array" ref="I2127">SUMPRODUCT(B2111:B2130, (ROW(B2111:B2130)-ROW(B2111)+1)) / (20*21/2)</f>
        <v>13.65622380952381</v>
      </c>
      <c r="J2127" s="2">
        <f t="shared" si="258"/>
        <v>13.572418595166649</v>
      </c>
      <c r="K2127" s="2">
        <f t="shared" si="260"/>
        <v>13.086360908289018</v>
      </c>
    </row>
    <row r="2128" spans="1:11" ht="13.5" x14ac:dyDescent="0.25">
      <c r="A2128" s="3">
        <f>TITRES_STAT!B2131</f>
        <v>45100</v>
      </c>
      <c r="B2128" s="6">
        <f>TITRES_STAT!D2131</f>
        <v>13.698</v>
      </c>
      <c r="C2128" s="2">
        <f t="shared" si="261"/>
        <v>0.38499999999999979</v>
      </c>
      <c r="D2128" s="2">
        <f t="shared" si="262"/>
        <v>13.538600000000002</v>
      </c>
      <c r="E2128" s="2">
        <f t="shared" si="264"/>
        <v>13.609</v>
      </c>
      <c r="F2128" s="2">
        <f t="shared" si="257"/>
        <v>13.696249999999997</v>
      </c>
      <c r="G2128" s="2">
        <f t="shared" si="259"/>
        <v>13.210379999999997</v>
      </c>
      <c r="H2128" s="2">
        <f t="shared" si="263"/>
        <v>11.25304</v>
      </c>
      <c r="I2128" s="2">
        <f t="array" ref="I2128">SUMPRODUCT(B2112:B2131, (ROW(B2112:B2131)-ROW(B2112)+1)) / (20*21/2)</f>
        <v>13.655285714285714</v>
      </c>
      <c r="J2128" s="2">
        <f t="shared" si="258"/>
        <v>13.584378728960301</v>
      </c>
      <c r="K2128" s="2">
        <f t="shared" si="260"/>
        <v>13.110346755022784</v>
      </c>
    </row>
    <row r="2129" spans="1:11" ht="13.5" x14ac:dyDescent="0.25">
      <c r="A2129" s="3">
        <f>TITRES_STAT!B2132</f>
        <v>45103</v>
      </c>
      <c r="B2129" s="6">
        <f>TITRES_STAT!D2132</f>
        <v>13.698</v>
      </c>
      <c r="C2129" s="2">
        <f t="shared" si="261"/>
        <v>0</v>
      </c>
      <c r="D2129" s="2">
        <f t="shared" si="262"/>
        <v>13.579800000000001</v>
      </c>
      <c r="E2129" s="2">
        <f t="shared" si="264"/>
        <v>13.600400000000002</v>
      </c>
      <c r="F2129" s="2">
        <f t="shared" si="257"/>
        <v>13.702699999999998</v>
      </c>
      <c r="G2129" s="2">
        <f t="shared" si="259"/>
        <v>13.249839999999997</v>
      </c>
      <c r="H2129" s="2">
        <f t="shared" si="263"/>
        <v>11.269355000000001</v>
      </c>
      <c r="I2129" s="2">
        <f t="array" ref="I2129">SUMPRODUCT(B2113:B2132, (ROW(B2113:B2132)-ROW(B2113)+1)) / (20*21/2)</f>
        <v>13.654757142857141</v>
      </c>
      <c r="J2129" s="2">
        <f t="shared" si="258"/>
        <v>13.595199802392653</v>
      </c>
      <c r="K2129" s="2">
        <f t="shared" si="260"/>
        <v>13.133391980316009</v>
      </c>
    </row>
    <row r="2130" spans="1:11" ht="13.5" x14ac:dyDescent="0.25">
      <c r="A2130" s="3">
        <f>TITRES_STAT!B2133</f>
        <v>45104</v>
      </c>
      <c r="B2130" s="6">
        <f>TITRES_STAT!D2133</f>
        <v>13.698</v>
      </c>
      <c r="C2130" s="2">
        <f t="shared" si="261"/>
        <v>0</v>
      </c>
      <c r="D2130" s="2">
        <f t="shared" si="262"/>
        <v>13.621</v>
      </c>
      <c r="E2130" s="2">
        <f t="shared" si="264"/>
        <v>13.591800000000001</v>
      </c>
      <c r="F2130" s="2">
        <f t="shared" si="257"/>
        <v>13.707849999999999</v>
      </c>
      <c r="G2130" s="2">
        <f t="shared" si="259"/>
        <v>13.289459999999996</v>
      </c>
      <c r="H2130" s="2">
        <f t="shared" si="263"/>
        <v>11.283909999999999</v>
      </c>
      <c r="I2130" s="2">
        <f t="array" ref="I2130">SUMPRODUCT(B2114:B2133, (ROW(B2114:B2133)-ROW(B2114)+1)) / (20*21/2)</f>
        <v>13.654838095238096</v>
      </c>
      <c r="J2130" s="2">
        <f t="shared" si="258"/>
        <v>13.604990297402876</v>
      </c>
      <c r="K2130" s="2">
        <f t="shared" si="260"/>
        <v>13.155533471284009</v>
      </c>
    </row>
    <row r="2131" spans="1:11" ht="13.5" x14ac:dyDescent="0.25">
      <c r="A2131" s="3">
        <f>TITRES_STAT!B2134</f>
        <v>45107</v>
      </c>
      <c r="B2131" s="6">
        <f>TITRES_STAT!D2134</f>
        <v>13.698</v>
      </c>
      <c r="C2131" s="2">
        <f t="shared" si="261"/>
        <v>0</v>
      </c>
      <c r="D2131" s="2">
        <f t="shared" si="262"/>
        <v>13.621</v>
      </c>
      <c r="E2131" s="2">
        <f t="shared" si="264"/>
        <v>13.583200000000001</v>
      </c>
      <c r="F2131" s="2">
        <f t="shared" si="257"/>
        <v>13.703550000000002</v>
      </c>
      <c r="G2131" s="2">
        <f t="shared" si="259"/>
        <v>13.329079999999998</v>
      </c>
      <c r="H2131" s="2">
        <f t="shared" si="263"/>
        <v>11.298464999999998</v>
      </c>
      <c r="I2131" s="2">
        <f t="array" ref="I2131">SUMPRODUCT(B2115:B2134, (ROW(B2115:B2134)-ROW(B2115)+1)) / (20*21/2)</f>
        <v>13.651433333333333</v>
      </c>
      <c r="J2131" s="2">
        <f t="shared" si="258"/>
        <v>13.613848364316889</v>
      </c>
      <c r="K2131" s="2">
        <f t="shared" si="260"/>
        <v>13.176806668488558</v>
      </c>
    </row>
    <row r="2132" spans="1:11" ht="13.5" x14ac:dyDescent="0.25">
      <c r="A2132" s="3">
        <f>TITRES_STAT!B2135</f>
        <v>45110</v>
      </c>
      <c r="B2132" s="6">
        <f>TITRES_STAT!D2135</f>
        <v>13.698</v>
      </c>
      <c r="C2132" s="2">
        <f t="shared" si="261"/>
        <v>0</v>
      </c>
      <c r="D2132" s="2">
        <f t="shared" si="262"/>
        <v>13.698000000000002</v>
      </c>
      <c r="E2132" s="2">
        <f t="shared" si="264"/>
        <v>13.626000000000001</v>
      </c>
      <c r="F2132" s="2">
        <f t="shared" ref="F2132:F2195" si="265">AVERAGE(B2113:B2132)</f>
        <v>13.697149999999999</v>
      </c>
      <c r="G2132" s="2">
        <f t="shared" si="259"/>
        <v>13.363839999999996</v>
      </c>
      <c r="H2132" s="2">
        <f t="shared" si="263"/>
        <v>11.314189999999998</v>
      </c>
      <c r="I2132" s="2">
        <f t="array" ref="I2132">SUMPRODUCT(B2116:B2135, (ROW(B2116:B2135)-ROW(B2116)+1)) / (20*21/2)</f>
        <v>13.648842857142858</v>
      </c>
      <c r="J2132" s="2">
        <f t="shared" si="258"/>
        <v>13.621862805810519</v>
      </c>
      <c r="K2132" s="2">
        <f t="shared" si="260"/>
        <v>13.197245622665477</v>
      </c>
    </row>
    <row r="2133" spans="1:11" ht="13.5" x14ac:dyDescent="0.25">
      <c r="A2133" s="3">
        <f>TITRES_STAT!B2136</f>
        <v>45111</v>
      </c>
      <c r="B2133" s="6">
        <f>TITRES_STAT!D2136</f>
        <v>13.698</v>
      </c>
      <c r="C2133" s="2">
        <f t="shared" si="261"/>
        <v>0</v>
      </c>
      <c r="D2133" s="2">
        <f t="shared" si="262"/>
        <v>13.698000000000002</v>
      </c>
      <c r="E2133" s="2">
        <f t="shared" si="264"/>
        <v>13.618300000000005</v>
      </c>
      <c r="F2133" s="2">
        <f t="shared" si="265"/>
        <v>13.69075</v>
      </c>
      <c r="G2133" s="2">
        <f t="shared" si="259"/>
        <v>13.387659999999997</v>
      </c>
      <c r="H2133" s="2">
        <f t="shared" si="263"/>
        <v>11.3307</v>
      </c>
      <c r="I2133" s="2">
        <f t="array" ref="I2133">SUMPRODUCT(B2117:B2136, (ROW(B2117:B2136)-ROW(B2117)+1)) / (20*21/2)</f>
        <v>13.66744761904762</v>
      </c>
      <c r="J2133" s="2">
        <f t="shared" ref="J2133:J2196" si="266">$J$4*B2133+J2132*(1-$J$4)</f>
        <v>13.629113967161897</v>
      </c>
      <c r="K2133" s="2">
        <f t="shared" si="260"/>
        <v>13.216883049227615</v>
      </c>
    </row>
    <row r="2134" spans="1:11" ht="13.5" x14ac:dyDescent="0.25">
      <c r="A2134" s="3">
        <f>TITRES_STAT!B2137</f>
        <v>45112</v>
      </c>
      <c r="B2134" s="6">
        <f>TITRES_STAT!D2137</f>
        <v>13.654999999999999</v>
      </c>
      <c r="C2134" s="2">
        <f t="shared" si="261"/>
        <v>-4.3000000000001037E-2</v>
      </c>
      <c r="D2134" s="2">
        <f t="shared" si="262"/>
        <v>13.689400000000001</v>
      </c>
      <c r="E2134" s="2">
        <f t="shared" si="264"/>
        <v>13.634600000000002</v>
      </c>
      <c r="F2134" s="2">
        <f t="shared" si="265"/>
        <v>13.6822</v>
      </c>
      <c r="G2134" s="2">
        <f t="shared" si="259"/>
        <v>13.410619999999994</v>
      </c>
      <c r="H2134" s="2">
        <f t="shared" si="263"/>
        <v>11.346605000000002</v>
      </c>
      <c r="I2134" s="2">
        <f t="array" ref="I2134">SUMPRODUCT(B2118:B2137, (ROW(B2118:B2137)-ROW(B2118)+1)) / (20*21/2)</f>
        <v>13.686014285714288</v>
      </c>
      <c r="J2134" s="2">
        <f t="shared" si="266"/>
        <v>13.63157930362267</v>
      </c>
      <c r="K2134" s="2">
        <f t="shared" si="260"/>
        <v>13.23406410612065</v>
      </c>
    </row>
    <row r="2135" spans="1:11" ht="13.5" x14ac:dyDescent="0.25">
      <c r="A2135" s="3">
        <f>TITRES_STAT!B2138</f>
        <v>45113</v>
      </c>
      <c r="B2135" s="6">
        <f>TITRES_STAT!D2138</f>
        <v>13.654999999999999</v>
      </c>
      <c r="C2135" s="2">
        <f t="shared" si="261"/>
        <v>0</v>
      </c>
      <c r="D2135" s="2">
        <f t="shared" si="262"/>
        <v>13.6808</v>
      </c>
      <c r="E2135" s="2">
        <f t="shared" si="264"/>
        <v>13.650900000000002</v>
      </c>
      <c r="F2135" s="2">
        <f t="shared" si="265"/>
        <v>13.67365</v>
      </c>
      <c r="G2135" s="2">
        <f t="shared" si="259"/>
        <v>13.433579999999996</v>
      </c>
      <c r="H2135" s="2">
        <f t="shared" si="263"/>
        <v>11.362545000000003</v>
      </c>
      <c r="I2135" s="2">
        <f t="array" ref="I2135">SUMPRODUCT(B2119:B2138, (ROW(B2119:B2138)-ROW(B2119)+1)) / (20*21/2)</f>
        <v>13.704542857142858</v>
      </c>
      <c r="J2135" s="2">
        <f t="shared" si="266"/>
        <v>13.633809846134797</v>
      </c>
      <c r="K2135" s="2">
        <f t="shared" si="260"/>
        <v>13.250571396076703</v>
      </c>
    </row>
    <row r="2136" spans="1:11" ht="13.5" x14ac:dyDescent="0.25">
      <c r="A2136" s="3">
        <f>TITRES_STAT!B2139</f>
        <v>45114</v>
      </c>
      <c r="B2136" s="6">
        <f>TITRES_STAT!D2139</f>
        <v>13.869</v>
      </c>
      <c r="C2136" s="2">
        <f t="shared" si="261"/>
        <v>0.21400000000000041</v>
      </c>
      <c r="D2136" s="2">
        <f t="shared" si="262"/>
        <v>13.715</v>
      </c>
      <c r="E2136" s="2">
        <f t="shared" si="264"/>
        <v>13.668000000000001</v>
      </c>
      <c r="F2136" s="2">
        <f t="shared" si="265"/>
        <v>13.674049999999999</v>
      </c>
      <c r="G2136" s="2">
        <f t="shared" si="259"/>
        <v>13.460819999999998</v>
      </c>
      <c r="H2136" s="2">
        <f t="shared" si="263"/>
        <v>11.379950000000003</v>
      </c>
      <c r="I2136" s="2">
        <f t="array" ref="I2136">SUMPRODUCT(B2120:B2139, (ROW(B2120:B2139)-ROW(B2120)+1)) / (20*21/2)</f>
        <v>13.690461904761904</v>
      </c>
      <c r="J2136" s="2">
        <f t="shared" si="266"/>
        <v>13.656208908407674</v>
      </c>
      <c r="K2136" s="2">
        <f t="shared" si="260"/>
        <v>13.274823498191342</v>
      </c>
    </row>
    <row r="2137" spans="1:11" ht="13.5" x14ac:dyDescent="0.25">
      <c r="A2137" s="3">
        <f>TITRES_STAT!B2140</f>
        <v>45117</v>
      </c>
      <c r="B2137" s="6">
        <f>TITRES_STAT!D2140</f>
        <v>13.869</v>
      </c>
      <c r="C2137" s="2">
        <f t="shared" si="261"/>
        <v>0</v>
      </c>
      <c r="D2137" s="2">
        <f t="shared" si="262"/>
        <v>13.749200000000002</v>
      </c>
      <c r="E2137" s="2">
        <f t="shared" si="264"/>
        <v>13.723600000000001</v>
      </c>
      <c r="F2137" s="2">
        <f t="shared" si="265"/>
        <v>13.674450000000002</v>
      </c>
      <c r="G2137" s="2">
        <f t="shared" si="259"/>
        <v>13.488060000000001</v>
      </c>
      <c r="H2137" s="2">
        <f t="shared" si="263"/>
        <v>11.397510000000004</v>
      </c>
      <c r="I2137" s="2">
        <f t="array" ref="I2137">SUMPRODUCT(B2121:B2140, (ROW(B2121:B2140)-ROW(B2121)+1)) / (20*21/2)</f>
        <v>13.726461904761903</v>
      </c>
      <c r="J2137" s="2">
        <f t="shared" si="266"/>
        <v>13.676474726654563</v>
      </c>
      <c r="K2137" s="2">
        <f t="shared" si="260"/>
        <v>13.298124537477957</v>
      </c>
    </row>
    <row r="2138" spans="1:11" ht="13.5" x14ac:dyDescent="0.25">
      <c r="A2138" s="3">
        <f>TITRES_STAT!B2141</f>
        <v>45118</v>
      </c>
      <c r="B2138" s="6">
        <f>TITRES_STAT!D2141</f>
        <v>13.869</v>
      </c>
      <c r="C2138" s="2">
        <f t="shared" si="261"/>
        <v>0</v>
      </c>
      <c r="D2138" s="2">
        <f t="shared" si="262"/>
        <v>13.7834</v>
      </c>
      <c r="E2138" s="2">
        <f t="shared" si="264"/>
        <v>13.7407</v>
      </c>
      <c r="F2138" s="2">
        <f t="shared" si="265"/>
        <v>13.674850000000003</v>
      </c>
      <c r="G2138" s="2">
        <f t="shared" si="259"/>
        <v>13.5153</v>
      </c>
      <c r="H2138" s="2">
        <f t="shared" si="263"/>
        <v>11.414875000000004</v>
      </c>
      <c r="I2138" s="2">
        <f t="array" ref="I2138">SUMPRODUCT(B2122:B2141, (ROW(B2122:B2141)-ROW(B2122)+1)) / (20*21/2)</f>
        <v>13.759623809523807</v>
      </c>
      <c r="J2138" s="2">
        <f t="shared" si="266"/>
        <v>13.694810466973177</v>
      </c>
      <c r="K2138" s="2">
        <f t="shared" si="260"/>
        <v>13.320511810518038</v>
      </c>
    </row>
    <row r="2139" spans="1:11" ht="13.5" x14ac:dyDescent="0.25">
      <c r="A2139" s="3">
        <f>TITRES_STAT!B2142</f>
        <v>45119</v>
      </c>
      <c r="B2139" s="6">
        <f>TITRES_STAT!D2142</f>
        <v>13.526999999999999</v>
      </c>
      <c r="C2139" s="2">
        <f t="shared" si="261"/>
        <v>-0.34200000000000053</v>
      </c>
      <c r="D2139" s="2">
        <f t="shared" si="262"/>
        <v>13.7578</v>
      </c>
      <c r="E2139" s="2">
        <f t="shared" si="264"/>
        <v>13.723599999999999</v>
      </c>
      <c r="F2139" s="2">
        <f t="shared" si="265"/>
        <v>13.662000000000003</v>
      </c>
      <c r="G2139" s="2">
        <f t="shared" si="259"/>
        <v>13.529460000000002</v>
      </c>
      <c r="H2139" s="2">
        <f t="shared" si="263"/>
        <v>11.430570000000005</v>
      </c>
      <c r="I2139" s="2">
        <f t="array" ref="I2139">SUMPRODUCT(B2123:B2142, (ROW(B2123:B2142)-ROW(B2123)+1)) / (20*21/2)</f>
        <v>13.791647619047618</v>
      </c>
      <c r="J2139" s="2">
        <f t="shared" si="266"/>
        <v>13.678828517737635</v>
      </c>
      <c r="K2139" s="2">
        <f t="shared" si="260"/>
        <v>13.328609386576154</v>
      </c>
    </row>
    <row r="2140" spans="1:11" ht="13.5" x14ac:dyDescent="0.25">
      <c r="A2140" s="3">
        <f>TITRES_STAT!B2143</f>
        <v>45120</v>
      </c>
      <c r="B2140" s="6">
        <f>TITRES_STAT!D2143</f>
        <v>14.04</v>
      </c>
      <c r="C2140" s="2">
        <f t="shared" si="261"/>
        <v>0.5129999999999999</v>
      </c>
      <c r="D2140" s="2">
        <f t="shared" si="262"/>
        <v>13.834800000000001</v>
      </c>
      <c r="E2140" s="2">
        <f t="shared" si="264"/>
        <v>13.7578</v>
      </c>
      <c r="F2140" s="2">
        <f t="shared" si="265"/>
        <v>13.674800000000001</v>
      </c>
      <c r="G2140" s="2">
        <f t="shared" si="259"/>
        <v>13.555119999999999</v>
      </c>
      <c r="H2140" s="2">
        <f t="shared" si="263"/>
        <v>11.447145000000003</v>
      </c>
      <c r="I2140" s="2">
        <f t="array" ref="I2140">SUMPRODUCT(B2124:B2143, (ROW(B2124:B2143)-ROW(B2124)+1)) / (20*21/2)</f>
        <v>13.821704761904762</v>
      </c>
      <c r="J2140" s="2">
        <f t="shared" si="266"/>
        <v>13.713225801762622</v>
      </c>
      <c r="K2140" s="2">
        <f t="shared" si="260"/>
        <v>13.356507057690816</v>
      </c>
    </row>
    <row r="2141" spans="1:11" ht="13.5" x14ac:dyDescent="0.25">
      <c r="A2141" s="3">
        <f>TITRES_STAT!B2144</f>
        <v>45121</v>
      </c>
      <c r="B2141" s="6">
        <f>TITRES_STAT!D2144</f>
        <v>14.023</v>
      </c>
      <c r="C2141" s="2">
        <f t="shared" si="261"/>
        <v>-1.699999999999946E-2</v>
      </c>
      <c r="D2141" s="2">
        <f t="shared" si="262"/>
        <v>13.865600000000001</v>
      </c>
      <c r="E2141" s="2">
        <f t="shared" si="264"/>
        <v>13.790299999999998</v>
      </c>
      <c r="F2141" s="2">
        <f t="shared" si="265"/>
        <v>13.686750000000004</v>
      </c>
      <c r="G2141" s="2">
        <f t="shared" si="259"/>
        <v>13.582319999999999</v>
      </c>
      <c r="H2141" s="2">
        <f t="shared" si="263"/>
        <v>11.466060000000004</v>
      </c>
      <c r="I2141" s="2">
        <f t="array" ref="I2141">SUMPRODUCT(B2125:B2144, (ROW(B2125:B2144)-ROW(B2125)+1)) / (20*21/2)</f>
        <v>13.850500000000002</v>
      </c>
      <c r="J2141" s="2">
        <f t="shared" si="266"/>
        <v>13.742728106356658</v>
      </c>
      <c r="K2141" s="2">
        <f t="shared" si="260"/>
        <v>13.382644035820588</v>
      </c>
    </row>
    <row r="2142" spans="1:11" ht="13.5" x14ac:dyDescent="0.25">
      <c r="A2142" s="3">
        <f>TITRES_STAT!B2145</f>
        <v>45124</v>
      </c>
      <c r="B2142" s="6">
        <f>TITRES_STAT!D2145</f>
        <v>14.023</v>
      </c>
      <c r="C2142" s="2">
        <f t="shared" si="261"/>
        <v>0</v>
      </c>
      <c r="D2142" s="2">
        <f t="shared" si="262"/>
        <v>13.8964</v>
      </c>
      <c r="E2142" s="2">
        <f t="shared" si="264"/>
        <v>13.822800000000001</v>
      </c>
      <c r="F2142" s="2">
        <f t="shared" si="265"/>
        <v>13.724400000000003</v>
      </c>
      <c r="G2142" s="2">
        <f t="shared" si="259"/>
        <v>13.612639999999999</v>
      </c>
      <c r="H2142" s="2">
        <f t="shared" si="263"/>
        <v>11.485365000000007</v>
      </c>
      <c r="I2142" s="2">
        <f t="array" ref="I2142">SUMPRODUCT(B2126:B2145, (ROW(B2126:B2145)-ROW(B2126)+1)) / (20*21/2)</f>
        <v>13.875923809523805</v>
      </c>
      <c r="J2142" s="2">
        <f t="shared" si="266"/>
        <v>13.769420667656025</v>
      </c>
      <c r="K2142" s="2">
        <f t="shared" si="260"/>
        <v>13.40775603441586</v>
      </c>
    </row>
    <row r="2143" spans="1:11" ht="13.5" x14ac:dyDescent="0.25">
      <c r="A2143" s="3">
        <f>TITRES_STAT!B2146</f>
        <v>45125</v>
      </c>
      <c r="B2143" s="6">
        <f>TITRES_STAT!D2146</f>
        <v>14.04</v>
      </c>
      <c r="C2143" s="2">
        <f t="shared" si="261"/>
        <v>1.699999999999946E-2</v>
      </c>
      <c r="D2143" s="2">
        <f t="shared" si="262"/>
        <v>13.930599999999998</v>
      </c>
      <c r="E2143" s="2">
        <f t="shared" si="264"/>
        <v>13.856999999999999</v>
      </c>
      <c r="F2143" s="2">
        <f t="shared" si="265"/>
        <v>13.737650000000002</v>
      </c>
      <c r="G2143" s="2">
        <f t="shared" si="259"/>
        <v>13.633759999999997</v>
      </c>
      <c r="H2143" s="2">
        <f t="shared" si="263"/>
        <v>11.503975000000002</v>
      </c>
      <c r="I2143" s="2">
        <f t="array" ref="I2143">SUMPRODUCT(B2127:B2146, (ROW(B2127:B2146)-ROW(B2127)+1)) / (20*21/2)</f>
        <v>13.898776190476191</v>
      </c>
      <c r="J2143" s="2">
        <f t="shared" si="266"/>
        <v>13.795190127879259</v>
      </c>
      <c r="K2143" s="2">
        <f t="shared" si="260"/>
        <v>13.432549915419159</v>
      </c>
    </row>
    <row r="2144" spans="1:11" ht="13.5" x14ac:dyDescent="0.25">
      <c r="A2144" s="3">
        <f>TITRES_STAT!B2147</f>
        <v>45127</v>
      </c>
      <c r="B2144" s="6">
        <f>TITRES_STAT!D2147</f>
        <v>14.04</v>
      </c>
      <c r="C2144" s="2">
        <f t="shared" si="261"/>
        <v>0</v>
      </c>
      <c r="D2144" s="2">
        <f t="shared" si="262"/>
        <v>14.033199999999999</v>
      </c>
      <c r="E2144" s="2">
        <f t="shared" si="264"/>
        <v>13.895499999999998</v>
      </c>
      <c r="F2144" s="2">
        <f t="shared" si="265"/>
        <v>13.765050000000002</v>
      </c>
      <c r="G2144" s="2">
        <f t="shared" si="259"/>
        <v>13.658959999999997</v>
      </c>
      <c r="H2144" s="2">
        <f t="shared" si="263"/>
        <v>11.522585000000003</v>
      </c>
      <c r="I2144" s="2">
        <f t="array" ref="I2144">SUMPRODUCT(B2128:B2147, (ROW(B2128:B2147)-ROW(B2128)+1)) / (20*21/2)</f>
        <v>13.920038095238096</v>
      </c>
      <c r="J2144" s="2">
        <f t="shared" si="266"/>
        <v>13.818505353795519</v>
      </c>
      <c r="K2144" s="2">
        <f t="shared" si="260"/>
        <v>13.456371487363507</v>
      </c>
    </row>
    <row r="2145" spans="1:11" ht="13.5" x14ac:dyDescent="0.25">
      <c r="A2145" s="3">
        <f>TITRES_STAT!B2148</f>
        <v>45128</v>
      </c>
      <c r="B2145" s="6">
        <f>TITRES_STAT!D2148</f>
        <v>14.032</v>
      </c>
      <c r="C2145" s="2">
        <f t="shared" si="261"/>
        <v>-7.9999999999991189E-3</v>
      </c>
      <c r="D2145" s="2">
        <f t="shared" si="262"/>
        <v>14.031600000000001</v>
      </c>
      <c r="E2145" s="2">
        <f t="shared" si="264"/>
        <v>13.933199999999999</v>
      </c>
      <c r="F2145" s="2">
        <f t="shared" si="265"/>
        <v>13.792049999999998</v>
      </c>
      <c r="G2145" s="2">
        <f t="shared" si="259"/>
        <v>13.675399999999998</v>
      </c>
      <c r="H2145" s="2">
        <f t="shared" si="263"/>
        <v>11.541155000000003</v>
      </c>
      <c r="I2145" s="2">
        <f t="array" ref="I2145">SUMPRODUCT(B2129:B2148, (ROW(B2129:B2148)-ROW(B2129)+1)) / (20*21/2)</f>
        <v>13.938638095238094</v>
      </c>
      <c r="J2145" s="2">
        <f t="shared" si="266"/>
        <v>13.838838177243565</v>
      </c>
      <c r="K2145" s="2">
        <f t="shared" si="260"/>
        <v>13.478945154525723</v>
      </c>
    </row>
    <row r="2146" spans="1:11" ht="13.5" x14ac:dyDescent="0.25">
      <c r="A2146" s="3">
        <f>TITRES_STAT!B2149</f>
        <v>45131</v>
      </c>
      <c r="B2146" s="6">
        <f>TITRES_STAT!D2149</f>
        <v>14.032</v>
      </c>
      <c r="C2146" s="2">
        <f t="shared" si="261"/>
        <v>0</v>
      </c>
      <c r="D2146" s="2">
        <f t="shared" si="262"/>
        <v>14.033399999999997</v>
      </c>
      <c r="E2146" s="2">
        <f t="shared" si="264"/>
        <v>13.949499999999997</v>
      </c>
      <c r="F2146" s="2">
        <f t="shared" si="265"/>
        <v>13.808749999999998</v>
      </c>
      <c r="G2146" s="2">
        <f t="shared" si="259"/>
        <v>13.690279999999998</v>
      </c>
      <c r="H2146" s="2">
        <f t="shared" si="263"/>
        <v>11.559725000000004</v>
      </c>
      <c r="I2146" s="2">
        <f t="array" ref="I2146">SUMPRODUCT(B2130:B2149, (ROW(B2130:B2149)-ROW(B2130)+1)) / (20*21/2)</f>
        <v>13.971990476190474</v>
      </c>
      <c r="J2146" s="2">
        <f t="shared" si="266"/>
        <v>13.857234541315608</v>
      </c>
      <c r="K2146" s="2">
        <f t="shared" si="260"/>
        <v>13.500633579838441</v>
      </c>
    </row>
    <row r="2147" spans="1:11" ht="13.5" x14ac:dyDescent="0.25">
      <c r="A2147" s="3">
        <f>TITRES_STAT!B2150</f>
        <v>45133</v>
      </c>
      <c r="B2147" s="6">
        <f>TITRES_STAT!D2150</f>
        <v>14.032</v>
      </c>
      <c r="C2147" s="2">
        <f t="shared" si="261"/>
        <v>0</v>
      </c>
      <c r="D2147" s="2">
        <f t="shared" si="262"/>
        <v>14.035199999999998</v>
      </c>
      <c r="E2147" s="2">
        <f t="shared" si="264"/>
        <v>13.965799999999998</v>
      </c>
      <c r="F2147" s="2">
        <f t="shared" si="265"/>
        <v>13.844699999999998</v>
      </c>
      <c r="G2147" s="2">
        <f t="shared" si="259"/>
        <v>13.700459999999998</v>
      </c>
      <c r="H2147" s="2">
        <f t="shared" si="263"/>
        <v>11.578295000000004</v>
      </c>
      <c r="I2147" s="2">
        <f t="array" ref="I2147">SUMPRODUCT(B2131:B2150, (ROW(B2131:B2150)-ROW(B2131)+1)) / (20*21/2)</f>
        <v>14.002895238095235</v>
      </c>
      <c r="J2147" s="2">
        <f t="shared" si="266"/>
        <v>13.873878870714123</v>
      </c>
      <c r="K2147" s="2">
        <f t="shared" si="260"/>
        <v>13.521471478668307</v>
      </c>
    </row>
    <row r="2148" spans="1:11" ht="13.5" x14ac:dyDescent="0.25">
      <c r="A2148" s="3">
        <f>TITRES_STAT!B2151</f>
        <v>45134</v>
      </c>
      <c r="B2148" s="6">
        <f>TITRES_STAT!D2151</f>
        <v>14.04</v>
      </c>
      <c r="C2148" s="2">
        <f t="shared" si="261"/>
        <v>7.9999999999991189E-3</v>
      </c>
      <c r="D2148" s="2">
        <f t="shared" si="262"/>
        <v>14.035199999999998</v>
      </c>
      <c r="E2148" s="2">
        <f t="shared" si="264"/>
        <v>13.982899999999997</v>
      </c>
      <c r="F2148" s="2">
        <f t="shared" si="265"/>
        <v>13.861799999999999</v>
      </c>
      <c r="G2148" s="2">
        <f t="shared" si="259"/>
        <v>13.716739999999994</v>
      </c>
      <c r="H2148" s="2">
        <f t="shared" si="263"/>
        <v>11.596555000000006</v>
      </c>
      <c r="I2148" s="2">
        <f t="array" ref="I2148">SUMPRODUCT(B2132:B2151, (ROW(B2132:B2151)-ROW(B2132)+1)) / (20*21/2)</f>
        <v>14.031352380952381</v>
      </c>
      <c r="J2148" s="2">
        <f t="shared" si="266"/>
        <v>13.88969993064611</v>
      </c>
      <c r="K2148" s="2">
        <f t="shared" si="260"/>
        <v>13.541805930485236</v>
      </c>
    </row>
    <row r="2149" spans="1:11" ht="13.5" x14ac:dyDescent="0.25">
      <c r="A2149" s="3">
        <f>TITRES_STAT!B2152</f>
        <v>45135</v>
      </c>
      <c r="B2149" s="6">
        <f>TITRES_STAT!D2152</f>
        <v>14.212</v>
      </c>
      <c r="C2149" s="2">
        <f t="shared" si="261"/>
        <v>0.1720000000000006</v>
      </c>
      <c r="D2149" s="2">
        <f t="shared" si="262"/>
        <v>14.069599999999999</v>
      </c>
      <c r="E2149" s="2">
        <f t="shared" si="264"/>
        <v>14.051399999999997</v>
      </c>
      <c r="F2149" s="2">
        <f t="shared" si="265"/>
        <v>13.887499999999999</v>
      </c>
      <c r="G2149" s="2">
        <f t="shared" si="259"/>
        <v>13.732699999999996</v>
      </c>
      <c r="H2149" s="2">
        <f t="shared" si="263"/>
        <v>11.615675000000008</v>
      </c>
      <c r="I2149" s="2">
        <f t="array" ref="I2149">SUMPRODUCT(B2133:B2152, (ROW(B2133:B2152)-ROW(B2133)+1)) / (20*21/2)</f>
        <v>14.040980952380952</v>
      </c>
      <c r="J2149" s="2">
        <f t="shared" si="266"/>
        <v>13.92039517534648</v>
      </c>
      <c r="K2149" s="2">
        <f t="shared" si="260"/>
        <v>13.568088050858364</v>
      </c>
    </row>
    <row r="2150" spans="1:11" ht="13.5" x14ac:dyDescent="0.25">
      <c r="A2150" s="3">
        <f>TITRES_STAT!B2153</f>
        <v>45138</v>
      </c>
      <c r="B2150" s="6">
        <f>TITRES_STAT!D2153</f>
        <v>14.212</v>
      </c>
      <c r="C2150" s="2">
        <f t="shared" si="261"/>
        <v>0</v>
      </c>
      <c r="D2150" s="2">
        <f t="shared" si="262"/>
        <v>14.105600000000001</v>
      </c>
      <c r="E2150" s="2">
        <f t="shared" si="264"/>
        <v>14.0686</v>
      </c>
      <c r="F2150" s="2">
        <f t="shared" si="265"/>
        <v>13.9132</v>
      </c>
      <c r="G2150" s="2">
        <f t="shared" si="259"/>
        <v>13.748819999999997</v>
      </c>
      <c r="H2150" s="2">
        <f t="shared" si="263"/>
        <v>11.633895000000006</v>
      </c>
      <c r="I2150" s="2">
        <f t="array" ref="I2150">SUMPRODUCT(B2134:B2153, (ROW(B2134:B2153)-ROW(B2134)+1)) / (20*21/2)</f>
        <v>14.047361904761905</v>
      </c>
      <c r="J2150" s="2">
        <f t="shared" si="266"/>
        <v>13.94816706340872</v>
      </c>
      <c r="K2150" s="2">
        <f t="shared" si="260"/>
        <v>13.593339499844312</v>
      </c>
    </row>
    <row r="2151" spans="1:11" ht="13.5" x14ac:dyDescent="0.25">
      <c r="A2151" s="3">
        <f>TITRES_STAT!B2154</f>
        <v>45139</v>
      </c>
      <c r="B2151" s="6">
        <f>TITRES_STAT!D2154</f>
        <v>14.212</v>
      </c>
      <c r="C2151" s="2">
        <f t="shared" si="261"/>
        <v>0</v>
      </c>
      <c r="D2151" s="2">
        <f t="shared" si="262"/>
        <v>14.1416</v>
      </c>
      <c r="E2151" s="2">
        <f t="shared" si="264"/>
        <v>14.087499999999997</v>
      </c>
      <c r="F2151" s="2">
        <f t="shared" si="265"/>
        <v>13.938899999999999</v>
      </c>
      <c r="G2151" s="2">
        <f t="shared" si="259"/>
        <v>13.767299999999995</v>
      </c>
      <c r="H2151" s="2">
        <f t="shared" si="263"/>
        <v>11.652190000000008</v>
      </c>
      <c r="I2151" s="2">
        <f t="array" ref="I2151">SUMPRODUCT(B2135:B2154, (ROW(B2135:B2154)-ROW(B2135)+1)) / (20*21/2)</f>
        <v>14.05305238095238</v>
      </c>
      <c r="J2151" s="2">
        <f t="shared" si="266"/>
        <v>13.973294009750745</v>
      </c>
      <c r="K2151" s="2">
        <f t="shared" si="260"/>
        <v>13.61760069592885</v>
      </c>
    </row>
    <row r="2152" spans="1:11" ht="13.5" x14ac:dyDescent="0.25">
      <c r="A2152" s="3">
        <f>TITRES_STAT!B2155</f>
        <v>45140</v>
      </c>
      <c r="B2152" s="6">
        <f>TITRES_STAT!D2155</f>
        <v>14.04</v>
      </c>
      <c r="C2152" s="2">
        <f t="shared" si="261"/>
        <v>-0.1720000000000006</v>
      </c>
      <c r="D2152" s="2">
        <f t="shared" si="262"/>
        <v>14.143200000000002</v>
      </c>
      <c r="E2152" s="2">
        <f t="shared" si="264"/>
        <v>14.0892</v>
      </c>
      <c r="F2152" s="2">
        <f t="shared" si="265"/>
        <v>13.956</v>
      </c>
      <c r="G2152" s="2">
        <f t="shared" si="259"/>
        <v>13.782339999999994</v>
      </c>
      <c r="H2152" s="2">
        <f t="shared" si="263"/>
        <v>11.669625000000011</v>
      </c>
      <c r="I2152" s="2">
        <f t="array" ref="I2152">SUMPRODUCT(B2136:B2155, (ROW(B2136:B2155)-ROW(B2136)+1)) / (20*21/2)</f>
        <v>14.056947619047621</v>
      </c>
      <c r="J2152" s="2">
        <f t="shared" si="266"/>
        <v>13.979646961203054</v>
      </c>
      <c r="K2152" s="2">
        <f t="shared" si="260"/>
        <v>13.634165374519876</v>
      </c>
    </row>
    <row r="2153" spans="1:11" ht="13.5" x14ac:dyDescent="0.25">
      <c r="A2153" s="3">
        <f>TITRES_STAT!B2156</f>
        <v>45141</v>
      </c>
      <c r="B2153" s="6">
        <f>TITRES_STAT!D2156</f>
        <v>14.023</v>
      </c>
      <c r="C2153" s="2">
        <f t="shared" si="261"/>
        <v>-1.699999999999946E-2</v>
      </c>
      <c r="D2153" s="2">
        <f t="shared" si="262"/>
        <v>14.139799999999999</v>
      </c>
      <c r="E2153" s="2">
        <f t="shared" si="264"/>
        <v>14.0875</v>
      </c>
      <c r="F2153" s="2">
        <f t="shared" si="265"/>
        <v>13.972249999999999</v>
      </c>
      <c r="G2153" s="2">
        <f t="shared" si="259"/>
        <v>13.793119999999996</v>
      </c>
      <c r="H2153" s="2">
        <f t="shared" si="263"/>
        <v>11.686975000000013</v>
      </c>
      <c r="I2153" s="2">
        <f t="array" ref="I2153">SUMPRODUCT(B2137:B2156, (ROW(B2137:B2156)-ROW(B2137)+1)) / (20*21/2)</f>
        <v>14.051714285714286</v>
      </c>
      <c r="J2153" s="2">
        <f t="shared" si="266"/>
        <v>13.983775822040858</v>
      </c>
      <c r="K2153" s="2">
        <f t="shared" si="260"/>
        <v>13.649413791205371</v>
      </c>
    </row>
    <row r="2154" spans="1:11" ht="13.5" x14ac:dyDescent="0.25">
      <c r="A2154" s="3">
        <f>TITRES_STAT!B2157</f>
        <v>45142</v>
      </c>
      <c r="B2154" s="6">
        <f>TITRES_STAT!D2157</f>
        <v>14.032</v>
      </c>
      <c r="C2154" s="2">
        <f t="shared" si="261"/>
        <v>9.0000000000003411E-3</v>
      </c>
      <c r="D2154" s="2">
        <f t="shared" si="262"/>
        <v>14.103799999999998</v>
      </c>
      <c r="E2154" s="2">
        <f t="shared" si="264"/>
        <v>14.086700000000002</v>
      </c>
      <c r="F2154" s="2">
        <f t="shared" si="265"/>
        <v>13.991099999999998</v>
      </c>
      <c r="G2154" s="2">
        <f t="shared" si="259"/>
        <v>13.804079999999997</v>
      </c>
      <c r="H2154" s="2">
        <f t="shared" si="263"/>
        <v>11.704410000000014</v>
      </c>
      <c r="I2154" s="2">
        <f t="array" ref="I2154">SUMPRODUCT(B2138:B2157, (ROW(B2138:B2157)-ROW(B2138)+1)) / (20*21/2)</f>
        <v>14.046071428571427</v>
      </c>
      <c r="J2154" s="2">
        <f t="shared" si="266"/>
        <v>13.988368600894111</v>
      </c>
      <c r="K2154" s="2">
        <f t="shared" si="260"/>
        <v>13.664417171942416</v>
      </c>
    </row>
    <row r="2155" spans="1:11" ht="13.5" x14ac:dyDescent="0.25">
      <c r="A2155" s="3">
        <f>TITRES_STAT!B2158</f>
        <v>45145</v>
      </c>
      <c r="B2155" s="6">
        <f>TITRES_STAT!D2158</f>
        <v>14.032</v>
      </c>
      <c r="C2155" s="2">
        <f t="shared" si="261"/>
        <v>0</v>
      </c>
      <c r="D2155" s="2">
        <f t="shared" si="262"/>
        <v>14.0678</v>
      </c>
      <c r="E2155" s="2">
        <f t="shared" si="264"/>
        <v>14.086699999999999</v>
      </c>
      <c r="F2155" s="2">
        <f t="shared" si="265"/>
        <v>14.009949999999998</v>
      </c>
      <c r="G2155" s="2">
        <f t="shared" si="259"/>
        <v>13.810759999999998</v>
      </c>
      <c r="H2155" s="2">
        <f t="shared" si="263"/>
        <v>11.722200000000017</v>
      </c>
      <c r="I2155" s="2">
        <f t="array" ref="I2155">SUMPRODUCT(B2139:B2158, (ROW(B2139:B2158)-ROW(B2139)+1)) / (20*21/2)</f>
        <v>14.040019047619047</v>
      </c>
      <c r="J2155" s="2">
        <f t="shared" si="266"/>
        <v>13.99252397223753</v>
      </c>
      <c r="K2155" s="2">
        <f t="shared" si="260"/>
        <v>13.678832184807419</v>
      </c>
    </row>
    <row r="2156" spans="1:11" ht="13.5" x14ac:dyDescent="0.25">
      <c r="A2156" s="3">
        <f>TITRES_STAT!B2159</f>
        <v>45146</v>
      </c>
      <c r="B2156" s="6">
        <f>TITRES_STAT!D2159</f>
        <v>13.955</v>
      </c>
      <c r="C2156" s="2">
        <f t="shared" si="261"/>
        <v>-7.6999999999999957E-2</v>
      </c>
      <c r="D2156" s="2">
        <f t="shared" si="262"/>
        <v>14.016399999999999</v>
      </c>
      <c r="E2156" s="2">
        <f t="shared" si="264"/>
        <v>14.078999999999999</v>
      </c>
      <c r="F2156" s="2">
        <f t="shared" si="265"/>
        <v>14.014249999999995</v>
      </c>
      <c r="G2156" s="2">
        <f t="shared" si="259"/>
        <v>13.815900000000001</v>
      </c>
      <c r="H2156" s="2">
        <f t="shared" si="263"/>
        <v>11.739995000000015</v>
      </c>
      <c r="I2156" s="2">
        <f t="array" ref="I2156">SUMPRODUCT(B2140:B2159, (ROW(B2140:B2159)-ROW(B2140)+1)) / (20*21/2)</f>
        <v>14.041652380952382</v>
      </c>
      <c r="J2156" s="2">
        <f t="shared" si="266"/>
        <v>13.98895026059586</v>
      </c>
      <c r="K2156" s="2">
        <f t="shared" si="260"/>
        <v>13.689662295207128</v>
      </c>
    </row>
    <row r="2157" spans="1:11" ht="13.5" x14ac:dyDescent="0.25">
      <c r="A2157" s="3">
        <f>TITRES_STAT!B2160</f>
        <v>45147</v>
      </c>
      <c r="B2157" s="6">
        <f>TITRES_STAT!D2160</f>
        <v>13.955</v>
      </c>
      <c r="C2157" s="2">
        <f t="shared" si="261"/>
        <v>0</v>
      </c>
      <c r="D2157" s="2">
        <f t="shared" si="262"/>
        <v>13.9994</v>
      </c>
      <c r="E2157" s="2">
        <f t="shared" si="264"/>
        <v>14.071299999999999</v>
      </c>
      <c r="F2157" s="2">
        <f t="shared" si="265"/>
        <v>14.018549999999996</v>
      </c>
      <c r="G2157" s="2">
        <f t="shared" si="259"/>
        <v>13.828060000000002</v>
      </c>
      <c r="H2157" s="2">
        <f t="shared" si="263"/>
        <v>11.757790000000014</v>
      </c>
      <c r="I2157" s="2">
        <f t="array" ref="I2157">SUMPRODUCT(B2141:B2160, (ROW(B2141:B2160)-ROW(B2141)+1)) / (20*21/2)</f>
        <v>14.040842857142858</v>
      </c>
      <c r="J2157" s="2">
        <f t="shared" si="266"/>
        <v>13.985716902443874</v>
      </c>
      <c r="K2157" s="2">
        <f t="shared" si="260"/>
        <v>13.700067695395084</v>
      </c>
    </row>
    <row r="2158" spans="1:11" ht="13.5" x14ac:dyDescent="0.25">
      <c r="A2158" s="3">
        <f>TITRES_STAT!B2161</f>
        <v>45148</v>
      </c>
      <c r="B2158" s="6">
        <f>TITRES_STAT!D2161</f>
        <v>13.955</v>
      </c>
      <c r="C2158" s="2">
        <f t="shared" si="261"/>
        <v>0</v>
      </c>
      <c r="D2158" s="2">
        <f t="shared" si="262"/>
        <v>13.985800000000001</v>
      </c>
      <c r="E2158" s="2">
        <f t="shared" si="264"/>
        <v>14.062799999999999</v>
      </c>
      <c r="F2158" s="2">
        <f t="shared" si="265"/>
        <v>14.022849999999996</v>
      </c>
      <c r="G2158" s="2">
        <f t="shared" si="259"/>
        <v>13.835780000000002</v>
      </c>
      <c r="H2158" s="2">
        <f t="shared" si="263"/>
        <v>11.775975000000011</v>
      </c>
      <c r="I2158" s="2">
        <f t="array" ref="I2158">SUMPRODUCT(B2142:B2161, (ROW(B2142:B2161)-ROW(B2142)+1)) / (20*21/2)</f>
        <v>14.039271428571428</v>
      </c>
      <c r="J2158" s="2">
        <f t="shared" si="266"/>
        <v>13.982791483163506</v>
      </c>
      <c r="K2158" s="2">
        <f t="shared" si="260"/>
        <v>13.710065040673708</v>
      </c>
    </row>
    <row r="2159" spans="1:11" ht="13.5" x14ac:dyDescent="0.25">
      <c r="A2159" s="3">
        <f>TITRES_STAT!B2162</f>
        <v>45149</v>
      </c>
      <c r="B2159" s="6">
        <f>TITRES_STAT!D2162</f>
        <v>14.04</v>
      </c>
      <c r="C2159" s="2">
        <f t="shared" si="261"/>
        <v>8.4999999999999076E-2</v>
      </c>
      <c r="D2159" s="2">
        <f t="shared" si="262"/>
        <v>13.987399999999999</v>
      </c>
      <c r="E2159" s="2">
        <f t="shared" si="264"/>
        <v>14.045599999999999</v>
      </c>
      <c r="F2159" s="2">
        <f t="shared" si="265"/>
        <v>14.048500000000001</v>
      </c>
      <c r="G2159" s="2">
        <f t="shared" si="259"/>
        <v>13.845200000000002</v>
      </c>
      <c r="H2159" s="2">
        <f t="shared" si="263"/>
        <v>11.794935000000011</v>
      </c>
      <c r="I2159" s="2">
        <f t="array" ref="I2159">SUMPRODUCT(B2143:B2162, (ROW(B2143:B2162)-ROW(B2143)+1)) / (20*21/2)</f>
        <v>14.030323809523807</v>
      </c>
      <c r="J2159" s="2">
        <f t="shared" si="266"/>
        <v>13.988239913338409</v>
      </c>
      <c r="K2159" s="2">
        <f t="shared" si="260"/>
        <v>13.723003666529642</v>
      </c>
    </row>
    <row r="2160" spans="1:11" ht="13.5" x14ac:dyDescent="0.25">
      <c r="A2160" s="3">
        <f>TITRES_STAT!B2163</f>
        <v>45152</v>
      </c>
      <c r="B2160" s="6">
        <f>TITRES_STAT!D2163</f>
        <v>14.04</v>
      </c>
      <c r="C2160" s="2">
        <f t="shared" si="261"/>
        <v>0</v>
      </c>
      <c r="D2160" s="2">
        <f t="shared" si="262"/>
        <v>13.988999999999999</v>
      </c>
      <c r="E2160" s="2">
        <f t="shared" si="264"/>
        <v>14.0284</v>
      </c>
      <c r="F2160" s="2">
        <f t="shared" si="265"/>
        <v>14.048500000000004</v>
      </c>
      <c r="G2160" s="2">
        <f t="shared" si="259"/>
        <v>13.854100000000001</v>
      </c>
      <c r="H2160" s="2">
        <f t="shared" si="263"/>
        <v>11.813350000000009</v>
      </c>
      <c r="I2160" s="2">
        <f t="array" ref="I2160">SUMPRODUCT(B2144:B2163, (ROW(B2144:B2163)-ROW(B2144)+1)) / (20*21/2)</f>
        <v>14.025795238095238</v>
      </c>
      <c r="J2160" s="2">
        <f t="shared" si="266"/>
        <v>13.993169445401417</v>
      </c>
      <c r="K2160" s="2">
        <f t="shared" si="260"/>
        <v>13.735434895293187</v>
      </c>
    </row>
    <row r="2161" spans="1:11" ht="13.5" x14ac:dyDescent="0.25">
      <c r="A2161" s="3">
        <f>TITRES_STAT!B2164</f>
        <v>45153</v>
      </c>
      <c r="B2161" s="6">
        <f>TITRES_STAT!D2164</f>
        <v>14.032</v>
      </c>
      <c r="C2161" s="2">
        <f t="shared" si="261"/>
        <v>-7.9999999999991189E-3</v>
      </c>
      <c r="D2161" s="2">
        <f t="shared" si="262"/>
        <v>14.0044</v>
      </c>
      <c r="E2161" s="2">
        <f t="shared" si="264"/>
        <v>14.010399999999999</v>
      </c>
      <c r="F2161" s="2">
        <f t="shared" si="265"/>
        <v>14.04895</v>
      </c>
      <c r="G2161" s="2">
        <f t="shared" si="259"/>
        <v>13.859060000000005</v>
      </c>
      <c r="H2161" s="2">
        <f t="shared" si="263"/>
        <v>11.831725000000011</v>
      </c>
      <c r="I2161" s="2">
        <f t="array" ref="I2161">SUMPRODUCT(B2145:B2164, (ROW(B2145:B2164)-ROW(B2145)+1)) / (20*21/2)</f>
        <v>14.024704761904758</v>
      </c>
      <c r="J2161" s="2">
        <f t="shared" si="266"/>
        <v>13.996867593458425</v>
      </c>
      <c r="K2161" s="2">
        <f t="shared" si="260"/>
        <v>13.747064899399337</v>
      </c>
    </row>
    <row r="2162" spans="1:11" ht="13.5" x14ac:dyDescent="0.25">
      <c r="A2162" s="3">
        <f>TITRES_STAT!B2165</f>
        <v>45154</v>
      </c>
      <c r="B2162" s="6">
        <f>TITRES_STAT!D2165</f>
        <v>13.955</v>
      </c>
      <c r="C2162" s="2">
        <f t="shared" si="261"/>
        <v>-7.6999999999999957E-2</v>
      </c>
      <c r="D2162" s="2">
        <f t="shared" si="262"/>
        <v>14.004399999999999</v>
      </c>
      <c r="E2162" s="2">
        <f t="shared" si="264"/>
        <v>14.001899999999997</v>
      </c>
      <c r="F2162" s="2">
        <f t="shared" si="265"/>
        <v>14.04555</v>
      </c>
      <c r="G2162" s="2">
        <f t="shared" ref="G2162:G2225" si="267">AVERAGE(B2113:B2162)</f>
        <v>13.861640000000005</v>
      </c>
      <c r="H2162" s="2">
        <f t="shared" si="263"/>
        <v>11.849910000000012</v>
      </c>
      <c r="I2162" s="2">
        <f t="array" ref="I2162">SUMPRODUCT(B2146:B2165, (ROW(B2146:B2165)-ROW(B2146)+1)) / (20*21/2)</f>
        <v>14.023652380952379</v>
      </c>
      <c r="J2162" s="2">
        <f t="shared" si="266"/>
        <v>13.992880203605242</v>
      </c>
      <c r="K2162" s="2">
        <f t="shared" si="260"/>
        <v>13.755219217069952</v>
      </c>
    </row>
    <row r="2163" spans="1:11" ht="13.5" x14ac:dyDescent="0.25">
      <c r="A2163" s="3">
        <f>TITRES_STAT!B2166</f>
        <v>45155</v>
      </c>
      <c r="B2163" s="6">
        <f>TITRES_STAT!D2166</f>
        <v>13.997999999999999</v>
      </c>
      <c r="C2163" s="2">
        <f t="shared" si="261"/>
        <v>4.2999999999999261E-2</v>
      </c>
      <c r="D2163" s="2">
        <f t="shared" si="262"/>
        <v>14.013</v>
      </c>
      <c r="E2163" s="2">
        <f t="shared" si="264"/>
        <v>13.999399999999998</v>
      </c>
      <c r="F2163" s="2">
        <f t="shared" si="265"/>
        <v>14.043450000000002</v>
      </c>
      <c r="G2163" s="2">
        <f t="shared" si="267"/>
        <v>13.865080000000004</v>
      </c>
      <c r="H2163" s="2">
        <f t="shared" si="263"/>
        <v>11.86792000000001</v>
      </c>
      <c r="I2163" s="2">
        <f t="array" ref="I2163">SUMPRODUCT(B2147:B2166, (ROW(B2147:B2166)-ROW(B2147)+1)) / (20*21/2)</f>
        <v>14.022600000000001</v>
      </c>
      <c r="J2163" s="2">
        <f t="shared" si="266"/>
        <v>13.993367803261886</v>
      </c>
      <c r="K2163" s="2">
        <f t="shared" ref="K2163:K2226" si="268">$K$4*B2163+(1-$K$4)*K2162</f>
        <v>13.764740032086817</v>
      </c>
    </row>
    <row r="2164" spans="1:11" ht="13.5" x14ac:dyDescent="0.25">
      <c r="A2164" s="3">
        <f>TITRES_STAT!B2167</f>
        <v>45156</v>
      </c>
      <c r="B2164" s="6">
        <f>TITRES_STAT!D2167</f>
        <v>14.032</v>
      </c>
      <c r="C2164" s="2">
        <f t="shared" si="261"/>
        <v>3.4000000000000696E-2</v>
      </c>
      <c r="D2164" s="2">
        <f t="shared" si="262"/>
        <v>14.0114</v>
      </c>
      <c r="E2164" s="2">
        <f t="shared" si="264"/>
        <v>13.9994</v>
      </c>
      <c r="F2164" s="2">
        <f t="shared" si="265"/>
        <v>14.043050000000003</v>
      </c>
      <c r="G2164" s="2">
        <f t="shared" si="267"/>
        <v>13.869200000000008</v>
      </c>
      <c r="H2164" s="2">
        <f t="shared" si="263"/>
        <v>11.88688000000001</v>
      </c>
      <c r="I2164" s="2">
        <f t="array" ref="I2164">SUMPRODUCT(B2148:B2167, (ROW(B2148:B2167)-ROW(B2148)+1)) / (20*21/2)</f>
        <v>14.02154761904762</v>
      </c>
      <c r="J2164" s="2">
        <f t="shared" si="266"/>
        <v>13.997047060094088</v>
      </c>
      <c r="K2164" s="2">
        <f t="shared" si="268"/>
        <v>13.775220815142236</v>
      </c>
    </row>
    <row r="2165" spans="1:11" ht="13.5" x14ac:dyDescent="0.25">
      <c r="A2165" s="3">
        <f>TITRES_STAT!B2168</f>
        <v>45159</v>
      </c>
      <c r="B2165" s="6">
        <f>TITRES_STAT!D2168</f>
        <v>14.032</v>
      </c>
      <c r="C2165" s="2">
        <f t="shared" si="261"/>
        <v>0</v>
      </c>
      <c r="D2165" s="2">
        <f t="shared" si="262"/>
        <v>14.009799999999998</v>
      </c>
      <c r="E2165" s="2">
        <f t="shared" si="264"/>
        <v>13.9994</v>
      </c>
      <c r="F2165" s="2">
        <f t="shared" si="265"/>
        <v>14.043049999999999</v>
      </c>
      <c r="G2165" s="2">
        <f t="shared" si="267"/>
        <v>13.873320000000009</v>
      </c>
      <c r="H2165" s="2">
        <f t="shared" si="263"/>
        <v>11.905960000000011</v>
      </c>
      <c r="I2165" s="2">
        <f t="array" ref="I2165">SUMPRODUCT(B2149:B2168, (ROW(B2149:B2168)-ROW(B2149)+1)) / (20*21/2)</f>
        <v>14.020495238095238</v>
      </c>
      <c r="J2165" s="2">
        <f t="shared" si="266"/>
        <v>14.0003759115137</v>
      </c>
      <c r="K2165" s="2">
        <f t="shared" si="268"/>
        <v>13.785290587097442</v>
      </c>
    </row>
    <row r="2166" spans="1:11" ht="13.5" x14ac:dyDescent="0.25">
      <c r="A2166" s="3">
        <f>TITRES_STAT!B2169</f>
        <v>45160</v>
      </c>
      <c r="B2166" s="6">
        <f>TITRES_STAT!D2169</f>
        <v>14.032</v>
      </c>
      <c r="C2166" s="2">
        <f t="shared" si="261"/>
        <v>0</v>
      </c>
      <c r="D2166" s="2">
        <f t="shared" si="262"/>
        <v>14.009799999999998</v>
      </c>
      <c r="E2166" s="2">
        <f t="shared" si="264"/>
        <v>14.007099999999999</v>
      </c>
      <c r="F2166" s="2">
        <f t="shared" si="265"/>
        <v>14.043049999999999</v>
      </c>
      <c r="G2166" s="2">
        <f t="shared" si="267"/>
        <v>13.876740000000009</v>
      </c>
      <c r="H2166" s="2">
        <f t="shared" si="263"/>
        <v>11.924570000000012</v>
      </c>
      <c r="I2166" s="2">
        <f t="array" ref="I2166">SUMPRODUCT(B2150:B2169, (ROW(B2150:B2169)-ROW(B2150)+1)) / (20*21/2)</f>
        <v>14.019480952380952</v>
      </c>
      <c r="J2166" s="2">
        <f t="shared" si="266"/>
        <v>14.003387729464777</v>
      </c>
      <c r="K2166" s="2">
        <f t="shared" si="268"/>
        <v>13.794965466034798</v>
      </c>
    </row>
    <row r="2167" spans="1:11" ht="13.5" x14ac:dyDescent="0.25">
      <c r="A2167" s="3">
        <f>TITRES_STAT!B2170</f>
        <v>45161</v>
      </c>
      <c r="B2167" s="6">
        <f>TITRES_STAT!D2170</f>
        <v>14.032</v>
      </c>
      <c r="C2167" s="2">
        <f t="shared" si="261"/>
        <v>0</v>
      </c>
      <c r="D2167" s="2">
        <f t="shared" si="262"/>
        <v>14.025199999999998</v>
      </c>
      <c r="E2167" s="2">
        <f t="shared" si="264"/>
        <v>14.014799999999999</v>
      </c>
      <c r="F2167" s="2">
        <f t="shared" si="265"/>
        <v>14.043049999999999</v>
      </c>
      <c r="G2167" s="2">
        <f t="shared" si="267"/>
        <v>13.880160000000011</v>
      </c>
      <c r="H2167" s="2">
        <f t="shared" si="263"/>
        <v>11.942750000000013</v>
      </c>
      <c r="I2167" s="2">
        <f t="array" ref="I2167">SUMPRODUCT(B2151:B2170, (ROW(B2151:B2170)-ROW(B2151)+1)) / (20*21/2)</f>
        <v>14.01932380952381</v>
      </c>
      <c r="J2167" s="2">
        <f t="shared" si="266"/>
        <v>14.006112707610988</v>
      </c>
      <c r="K2167" s="2">
        <f t="shared" si="268"/>
        <v>13.804260937955002</v>
      </c>
    </row>
    <row r="2168" spans="1:11" ht="13.5" x14ac:dyDescent="0.25">
      <c r="A2168" s="3">
        <f>TITRES_STAT!B2171</f>
        <v>45162</v>
      </c>
      <c r="B2168" s="6">
        <f>TITRES_STAT!D2171</f>
        <v>14.032</v>
      </c>
      <c r="C2168" s="2">
        <f t="shared" si="261"/>
        <v>0</v>
      </c>
      <c r="D2168" s="2">
        <f t="shared" si="262"/>
        <v>14.032</v>
      </c>
      <c r="E2168" s="2">
        <f t="shared" si="264"/>
        <v>14.022499999999999</v>
      </c>
      <c r="F2168" s="2">
        <f t="shared" si="265"/>
        <v>14.04265</v>
      </c>
      <c r="G2168" s="2">
        <f t="shared" si="267"/>
        <v>13.883580000000011</v>
      </c>
      <c r="H2168" s="2">
        <f t="shared" si="263"/>
        <v>11.961515000000013</v>
      </c>
      <c r="I2168" s="2">
        <f t="array" ref="I2168">SUMPRODUCT(B2152:B2171, (ROW(B2152:B2171)-ROW(B2152)+1)) / (20*21/2)</f>
        <v>14.02002380952381</v>
      </c>
      <c r="J2168" s="2">
        <f t="shared" si="266"/>
        <v>14.008578164028989</v>
      </c>
      <c r="K2168" s="2">
        <f t="shared" si="268"/>
        <v>13.81319188156461</v>
      </c>
    </row>
    <row r="2169" spans="1:11" ht="13.5" x14ac:dyDescent="0.25">
      <c r="A2169" s="3">
        <f>TITRES_STAT!B2172</f>
        <v>45163</v>
      </c>
      <c r="B2169" s="6">
        <f>TITRES_STAT!D2172</f>
        <v>14.032</v>
      </c>
      <c r="C2169" s="2">
        <f t="shared" si="261"/>
        <v>0</v>
      </c>
      <c r="D2169" s="2">
        <f t="shared" si="262"/>
        <v>14.032</v>
      </c>
      <c r="E2169" s="2">
        <f t="shared" si="264"/>
        <v>14.021699999999999</v>
      </c>
      <c r="F2169" s="2">
        <f t="shared" si="265"/>
        <v>14.03365</v>
      </c>
      <c r="G2169" s="2">
        <f t="shared" si="267"/>
        <v>13.88854000000001</v>
      </c>
      <c r="H2169" s="2">
        <f t="shared" si="263"/>
        <v>11.980670000000014</v>
      </c>
      <c r="I2169" s="2">
        <f t="array" ref="I2169">SUMPRODUCT(B2153:B2172, (ROW(B2153:B2172)-ROW(B2153)+1)) / (20*21/2)</f>
        <v>14.015866666666668</v>
      </c>
      <c r="J2169" s="2">
        <f t="shared" si="266"/>
        <v>14.010808815073847</v>
      </c>
      <c r="K2169" s="2">
        <f t="shared" si="268"/>
        <v>13.821772592091488</v>
      </c>
    </row>
    <row r="2170" spans="1:11" ht="13.5" x14ac:dyDescent="0.25">
      <c r="A2170" s="3">
        <f>TITRES_STAT!B2173</f>
        <v>45166</v>
      </c>
      <c r="B2170" s="6">
        <f>TITRES_STAT!D2173</f>
        <v>14.032</v>
      </c>
      <c r="C2170" s="2">
        <f t="shared" si="261"/>
        <v>0</v>
      </c>
      <c r="D2170" s="2">
        <f t="shared" si="262"/>
        <v>14.032</v>
      </c>
      <c r="E2170" s="2">
        <f t="shared" si="264"/>
        <v>14.020899999999997</v>
      </c>
      <c r="F2170" s="2">
        <f t="shared" si="265"/>
        <v>14.024650000000003</v>
      </c>
      <c r="G2170" s="2">
        <f t="shared" si="267"/>
        <v>13.893500000000008</v>
      </c>
      <c r="H2170" s="2">
        <f t="shared" si="263"/>
        <v>11.998850000000013</v>
      </c>
      <c r="I2170" s="2">
        <f t="array" ref="I2170">SUMPRODUCT(B2154:B2173, (ROW(B2154:B2173)-ROW(B2154)+1)) / (20*21/2)</f>
        <v>14.042985714285715</v>
      </c>
      <c r="J2170" s="2">
        <f t="shared" si="266"/>
        <v>14.012827023162053</v>
      </c>
      <c r="K2170" s="2">
        <f t="shared" si="268"/>
        <v>13.830016804166332</v>
      </c>
    </row>
    <row r="2171" spans="1:11" ht="13.5" x14ac:dyDescent="0.25">
      <c r="A2171" s="3">
        <f>TITRES_STAT!B2174</f>
        <v>45167</v>
      </c>
      <c r="B2171" s="6">
        <f>TITRES_STAT!D2174</f>
        <v>14.032</v>
      </c>
      <c r="C2171" s="2">
        <f t="shared" si="261"/>
        <v>0</v>
      </c>
      <c r="D2171" s="2">
        <f t="shared" si="262"/>
        <v>14.032</v>
      </c>
      <c r="E2171" s="2">
        <f t="shared" si="264"/>
        <v>14.020899999999997</v>
      </c>
      <c r="F2171" s="2">
        <f t="shared" si="265"/>
        <v>14.015650000000003</v>
      </c>
      <c r="G2171" s="2">
        <f t="shared" si="267"/>
        <v>13.898460000000009</v>
      </c>
      <c r="H2171" s="2">
        <f t="shared" si="263"/>
        <v>12.017030000000013</v>
      </c>
      <c r="I2171" s="2">
        <f t="array" ref="I2171">SUMPRODUCT(B2155:B2174, (ROW(B2155:B2174)-ROW(B2155)+1)) / (20*21/2)</f>
        <v>14.064704761904762</v>
      </c>
      <c r="J2171" s="2">
        <f t="shared" si="266"/>
        <v>14.014653020956144</v>
      </c>
      <c r="K2171" s="2">
        <f t="shared" si="268"/>
        <v>13.837937713806868</v>
      </c>
    </row>
    <row r="2172" spans="1:11" ht="13.5" x14ac:dyDescent="0.25">
      <c r="A2172" s="3">
        <f>TITRES_STAT!B2175</f>
        <v>45168</v>
      </c>
      <c r="B2172" s="6">
        <f>TITRES_STAT!D2175</f>
        <v>13.972</v>
      </c>
      <c r="C2172" s="2">
        <f t="shared" si="261"/>
        <v>-6.0000000000000497E-2</v>
      </c>
      <c r="D2172" s="2">
        <f t="shared" si="262"/>
        <v>14.02</v>
      </c>
      <c r="E2172" s="2">
        <f t="shared" si="264"/>
        <v>14.022599999999997</v>
      </c>
      <c r="F2172" s="2">
        <f t="shared" si="265"/>
        <v>14.01225</v>
      </c>
      <c r="G2172" s="2">
        <f t="shared" si="267"/>
        <v>13.912500000000007</v>
      </c>
      <c r="H2172" s="2">
        <f t="shared" si="263"/>
        <v>12.035145000000014</v>
      </c>
      <c r="I2172" s="2">
        <f t="array" ref="I2172">SUMPRODUCT(B2156:B2175, (ROW(B2156:B2175)-ROW(B2156)+1)) / (20*21/2)</f>
        <v>14.085366666666667</v>
      </c>
      <c r="J2172" s="2">
        <f t="shared" si="266"/>
        <v>14.01059082848413</v>
      </c>
      <c r="K2172" s="2">
        <f t="shared" si="268"/>
        <v>13.843195058363463</v>
      </c>
    </row>
    <row r="2173" spans="1:11" ht="13.5" x14ac:dyDescent="0.25">
      <c r="A2173" s="3">
        <f>TITRES_STAT!B2176</f>
        <v>45169</v>
      </c>
      <c r="B2173" s="6">
        <f>TITRES_STAT!D2176</f>
        <v>14.297000000000001</v>
      </c>
      <c r="C2173" s="2">
        <f t="shared" si="261"/>
        <v>0.32500000000000107</v>
      </c>
      <c r="D2173" s="2">
        <f t="shared" si="262"/>
        <v>14.073000000000002</v>
      </c>
      <c r="E2173" s="2">
        <f t="shared" si="264"/>
        <v>14.052499999999998</v>
      </c>
      <c r="F2173" s="2">
        <f t="shared" si="265"/>
        <v>14.025950000000003</v>
      </c>
      <c r="G2173" s="2">
        <f t="shared" si="267"/>
        <v>13.922940000000008</v>
      </c>
      <c r="H2173" s="2">
        <f t="shared" si="263"/>
        <v>12.055510000000012</v>
      </c>
      <c r="I2173" s="2">
        <f t="array" ref="I2173">SUMPRODUCT(B2157:B2176, (ROW(B2157:B2176)-ROW(B2157)+1)) / (20*21/2)</f>
        <v>14.092780952380954</v>
      </c>
      <c r="J2173" s="2">
        <f t="shared" si="266"/>
        <v>14.037867892438022</v>
      </c>
      <c r="K2173" s="2">
        <f t="shared" si="268"/>
        <v>13.860991330584504</v>
      </c>
    </row>
    <row r="2174" spans="1:11" ht="13.5" x14ac:dyDescent="0.25">
      <c r="A2174" s="3">
        <f>TITRES_STAT!B2177</f>
        <v>45170</v>
      </c>
      <c r="B2174" s="6">
        <f>TITRES_STAT!D2177</f>
        <v>14.254</v>
      </c>
      <c r="C2174" s="2">
        <f t="shared" si="261"/>
        <v>-4.3000000000001037E-2</v>
      </c>
      <c r="D2174" s="2">
        <f t="shared" si="262"/>
        <v>14.1174</v>
      </c>
      <c r="E2174" s="2">
        <f t="shared" si="264"/>
        <v>14.074699999999998</v>
      </c>
      <c r="F2174" s="2">
        <f t="shared" si="265"/>
        <v>14.037050000000004</v>
      </c>
      <c r="G2174" s="2">
        <f t="shared" si="267"/>
        <v>13.93818000000001</v>
      </c>
      <c r="H2174" s="2">
        <f t="shared" si="263"/>
        <v>12.074055000000012</v>
      </c>
      <c r="I2174" s="2">
        <f t="array" ref="I2174">SUMPRODUCT(B2158:B2177, (ROW(B2158:B2177)-ROW(B2158)+1)) / (20*21/2)</f>
        <v>14.094523809523812</v>
      </c>
      <c r="J2174" s="2">
        <f t="shared" si="266"/>
        <v>14.05845190268202</v>
      </c>
      <c r="K2174" s="2">
        <f t="shared" si="268"/>
        <v>13.876403435267466</v>
      </c>
    </row>
    <row r="2175" spans="1:11" ht="13.5" x14ac:dyDescent="0.25">
      <c r="A2175" s="3">
        <f>TITRES_STAT!B2178</f>
        <v>45173</v>
      </c>
      <c r="B2175" s="6">
        <f>TITRES_STAT!D2178</f>
        <v>14.254</v>
      </c>
      <c r="C2175" s="2">
        <f t="shared" si="261"/>
        <v>0</v>
      </c>
      <c r="D2175" s="2">
        <f t="shared" si="262"/>
        <v>14.161799999999999</v>
      </c>
      <c r="E2175" s="2">
        <f t="shared" si="264"/>
        <v>14.0969</v>
      </c>
      <c r="F2175" s="2">
        <f t="shared" si="265"/>
        <v>14.048150000000003</v>
      </c>
      <c r="G2175" s="2">
        <f t="shared" si="267"/>
        <v>13.953420000000005</v>
      </c>
      <c r="H2175" s="2">
        <f t="shared" si="263"/>
        <v>12.093930000000011</v>
      </c>
      <c r="I2175" s="2">
        <f t="array" ref="I2175">SUMPRODUCT(B2159:B2178, (ROW(B2159:B2178)-ROW(B2159)+1)) / (20*21/2)</f>
        <v>14.100552380952381</v>
      </c>
      <c r="J2175" s="2">
        <f t="shared" si="266"/>
        <v>14.077075530998016</v>
      </c>
      <c r="K2175" s="2">
        <f t="shared" si="268"/>
        <v>13.89121114368835</v>
      </c>
    </row>
    <row r="2176" spans="1:11" ht="13.5" x14ac:dyDescent="0.25">
      <c r="A2176" s="3">
        <f>TITRES_STAT!B2179</f>
        <v>45174</v>
      </c>
      <c r="B2176" s="6">
        <f>TITRES_STAT!D2179</f>
        <v>14.125999999999999</v>
      </c>
      <c r="C2176" s="2">
        <f t="shared" si="261"/>
        <v>-0.12800000000000011</v>
      </c>
      <c r="D2176" s="2">
        <f t="shared" si="262"/>
        <v>14.180599999999998</v>
      </c>
      <c r="E2176" s="2">
        <f t="shared" si="264"/>
        <v>14.106299999999999</v>
      </c>
      <c r="F2176" s="2">
        <f t="shared" si="265"/>
        <v>14.056700000000001</v>
      </c>
      <c r="G2176" s="2">
        <f t="shared" si="267"/>
        <v>13.961980000000006</v>
      </c>
      <c r="H2176" s="2">
        <f t="shared" si="263"/>
        <v>12.110820000000015</v>
      </c>
      <c r="I2176" s="2">
        <f t="array" ref="I2176">SUMPRODUCT(B2160:B2179, (ROW(B2160:B2179)-ROW(B2160)+1)) / (20*21/2)</f>
        <v>14.105766666666666</v>
      </c>
      <c r="J2176" s="2">
        <f t="shared" si="266"/>
        <v>14.0817350042363</v>
      </c>
      <c r="K2176" s="2">
        <f t="shared" si="268"/>
        <v>13.90041854981822</v>
      </c>
    </row>
    <row r="2177" spans="1:11" ht="13.5" x14ac:dyDescent="0.25">
      <c r="A2177" s="3">
        <f>TITRES_STAT!B2180</f>
        <v>45175</v>
      </c>
      <c r="B2177" s="6">
        <f>TITRES_STAT!D2180</f>
        <v>14.074999999999999</v>
      </c>
      <c r="C2177" s="2">
        <f t="shared" si="261"/>
        <v>-5.1000000000000156E-2</v>
      </c>
      <c r="D2177" s="2">
        <f t="shared" si="262"/>
        <v>14.2012</v>
      </c>
      <c r="E2177" s="2">
        <f t="shared" si="264"/>
        <v>14.1106</v>
      </c>
      <c r="F2177" s="2">
        <f t="shared" si="265"/>
        <v>14.062700000000001</v>
      </c>
      <c r="G2177" s="2">
        <f t="shared" si="267"/>
        <v>13.977220000000004</v>
      </c>
      <c r="H2177" s="2">
        <f t="shared" si="263"/>
        <v>12.128825000000013</v>
      </c>
      <c r="I2177" s="2">
        <f t="array" ref="I2177">SUMPRODUCT(B2161:B2180, (ROW(B2161:B2180)-ROW(B2161)+1)) / (20*21/2)</f>
        <v>14.122761904761903</v>
      </c>
      <c r="J2177" s="2">
        <f t="shared" si="266"/>
        <v>14.081093575261415</v>
      </c>
      <c r="K2177" s="2">
        <f t="shared" si="268"/>
        <v>13.907264881197898</v>
      </c>
    </row>
    <row r="2178" spans="1:11" ht="13.5" x14ac:dyDescent="0.25">
      <c r="A2178" s="3">
        <f>TITRES_STAT!B2181</f>
        <v>45176</v>
      </c>
      <c r="B2178" s="6">
        <f>TITRES_STAT!D2181</f>
        <v>14.125999999999999</v>
      </c>
      <c r="C2178" s="2">
        <f t="shared" si="261"/>
        <v>5.1000000000000156E-2</v>
      </c>
      <c r="D2178" s="2">
        <f t="shared" si="262"/>
        <v>14.167000000000002</v>
      </c>
      <c r="E2178" s="2">
        <f t="shared" si="264"/>
        <v>14.120000000000001</v>
      </c>
      <c r="F2178" s="2">
        <f t="shared" si="265"/>
        <v>14.071250000000001</v>
      </c>
      <c r="G2178" s="2">
        <f t="shared" si="267"/>
        <v>13.985780000000004</v>
      </c>
      <c r="H2178" s="2">
        <f t="shared" si="263"/>
        <v>12.147085000000013</v>
      </c>
      <c r="I2178" s="2">
        <f t="array" ref="I2178">SUMPRODUCT(B2162:B2181, (ROW(B2162:B2181)-ROW(B2162)+1)) / (20*21/2)</f>
        <v>14.138738095238097</v>
      </c>
      <c r="J2178" s="2">
        <f t="shared" si="266"/>
        <v>14.085370377617469</v>
      </c>
      <c r="K2178" s="2">
        <f t="shared" si="268"/>
        <v>13.915842728994059</v>
      </c>
    </row>
    <row r="2179" spans="1:11" ht="13.5" x14ac:dyDescent="0.25">
      <c r="A2179" s="3">
        <f>TITRES_STAT!B2182</f>
        <v>45177</v>
      </c>
      <c r="B2179" s="6">
        <f>TITRES_STAT!D2182</f>
        <v>14.125999999999999</v>
      </c>
      <c r="C2179" s="2">
        <f t="shared" si="261"/>
        <v>0</v>
      </c>
      <c r="D2179" s="2">
        <f t="shared" si="262"/>
        <v>14.141399999999999</v>
      </c>
      <c r="E2179" s="2">
        <f t="shared" si="264"/>
        <v>14.1294</v>
      </c>
      <c r="F2179" s="2">
        <f t="shared" si="265"/>
        <v>14.075549999999998</v>
      </c>
      <c r="G2179" s="2">
        <f t="shared" si="267"/>
        <v>13.994340000000001</v>
      </c>
      <c r="H2179" s="2">
        <f t="shared" si="263"/>
        <v>12.163935000000015</v>
      </c>
      <c r="I2179" s="2">
        <f t="array" ref="I2179">SUMPRODUCT(B2163:B2182, (ROW(B2163:B2182)-ROW(B2163)+1)) / (20*21/2)</f>
        <v>14.151276190476191</v>
      </c>
      <c r="J2179" s="2">
        <f t="shared" si="266"/>
        <v>14.089239865463425</v>
      </c>
      <c r="K2179" s="2">
        <f t="shared" si="268"/>
        <v>13.924084190602136</v>
      </c>
    </row>
    <row r="2180" spans="1:11" ht="13.5" x14ac:dyDescent="0.25">
      <c r="A2180" s="3">
        <f>TITRES_STAT!B2183</f>
        <v>45180</v>
      </c>
      <c r="B2180" s="6">
        <f>TITRES_STAT!D2183</f>
        <v>14.254</v>
      </c>
      <c r="C2180" s="2">
        <f t="shared" ref="C2180:C2243" si="269">B2180-B2179</f>
        <v>0.12800000000000011</v>
      </c>
      <c r="D2180" s="2">
        <f t="shared" si="262"/>
        <v>14.141399999999999</v>
      </c>
      <c r="E2180" s="2">
        <f t="shared" si="264"/>
        <v>14.151600000000002</v>
      </c>
      <c r="F2180" s="2">
        <f t="shared" si="265"/>
        <v>14.086249999999998</v>
      </c>
      <c r="G2180" s="2">
        <f t="shared" si="267"/>
        <v>14.005460000000003</v>
      </c>
      <c r="H2180" s="2">
        <f t="shared" si="263"/>
        <v>12.181425000000013</v>
      </c>
      <c r="I2180" s="2">
        <f t="array" ref="I2180">SUMPRODUCT(B2164:B2183, (ROW(B2164:B2183)-ROW(B2164)+1)) / (20*21/2)</f>
        <v>14.164890476190475</v>
      </c>
      <c r="J2180" s="2">
        <f t="shared" si="266"/>
        <v>14.10493130684786</v>
      </c>
      <c r="K2180" s="2">
        <f t="shared" si="268"/>
        <v>13.937022065480484</v>
      </c>
    </row>
    <row r="2181" spans="1:11" ht="13.5" x14ac:dyDescent="0.25">
      <c r="A2181" s="3">
        <f>TITRES_STAT!B2184</f>
        <v>45181</v>
      </c>
      <c r="B2181" s="6">
        <f>TITRES_STAT!D2184</f>
        <v>14.254</v>
      </c>
      <c r="C2181" s="2">
        <f t="shared" si="269"/>
        <v>0</v>
      </c>
      <c r="D2181" s="2">
        <f t="shared" si="262"/>
        <v>14.166999999999998</v>
      </c>
      <c r="E2181" s="2">
        <f t="shared" si="264"/>
        <v>14.1738</v>
      </c>
      <c r="F2181" s="2">
        <f t="shared" si="265"/>
        <v>14.09735</v>
      </c>
      <c r="G2181" s="2">
        <f t="shared" si="267"/>
        <v>14.016580000000001</v>
      </c>
      <c r="H2181" s="2">
        <f t="shared" si="263"/>
        <v>12.19891500000001</v>
      </c>
      <c r="I2181" s="2">
        <f t="array" ref="I2181">SUMPRODUCT(B2165:B2184, (ROW(B2165:B2184)-ROW(B2165)+1)) / (20*21/2)</f>
        <v>14.173285714285711</v>
      </c>
      <c r="J2181" s="2">
        <f t="shared" si="266"/>
        <v>14.119128325243302</v>
      </c>
      <c r="K2181" s="2">
        <f t="shared" si="268"/>
        <v>13.949452572716545</v>
      </c>
    </row>
    <row r="2182" spans="1:11" ht="13.5" x14ac:dyDescent="0.25">
      <c r="A2182" s="3">
        <f>TITRES_STAT!B2185</f>
        <v>45182</v>
      </c>
      <c r="B2182" s="6">
        <f>TITRES_STAT!D2185</f>
        <v>14.228999999999999</v>
      </c>
      <c r="C2182" s="2">
        <f t="shared" si="269"/>
        <v>-2.5000000000000355E-2</v>
      </c>
      <c r="D2182" s="2">
        <f t="shared" ref="D2182:D2245" si="270">AVERAGE(B2178:B2182)</f>
        <v>14.197800000000001</v>
      </c>
      <c r="E2182" s="2">
        <f t="shared" si="264"/>
        <v>14.1995</v>
      </c>
      <c r="F2182" s="2">
        <f t="shared" si="265"/>
        <v>14.111049999999997</v>
      </c>
      <c r="G2182" s="2">
        <f t="shared" si="267"/>
        <v>14.027200000000001</v>
      </c>
      <c r="H2182" s="2">
        <f t="shared" si="263"/>
        <v>12.21628000000001</v>
      </c>
      <c r="I2182" s="2">
        <f t="array" ref="I2182">SUMPRODUCT(B2166:B2185, (ROW(B2166:B2185)-ROW(B2166)+1)) / (20*21/2)</f>
        <v>14.18082380952381</v>
      </c>
      <c r="J2182" s="2">
        <f t="shared" si="266"/>
        <v>14.12959229426775</v>
      </c>
      <c r="K2182" s="2">
        <f t="shared" si="268"/>
        <v>13.960415216923741</v>
      </c>
    </row>
    <row r="2183" spans="1:11" ht="13.5" x14ac:dyDescent="0.25">
      <c r="A2183" s="3">
        <f>TITRES_STAT!B2186</f>
        <v>45183</v>
      </c>
      <c r="B2183" s="6">
        <f>TITRES_STAT!D2186</f>
        <v>14.254</v>
      </c>
      <c r="C2183" s="2">
        <f t="shared" si="269"/>
        <v>2.5000000000000355E-2</v>
      </c>
      <c r="D2183" s="2">
        <f t="shared" si="270"/>
        <v>14.223400000000002</v>
      </c>
      <c r="E2183" s="2">
        <f t="shared" si="264"/>
        <v>14.195200000000003</v>
      </c>
      <c r="F2183" s="2">
        <f t="shared" si="265"/>
        <v>14.123849999999999</v>
      </c>
      <c r="G2183" s="2">
        <f t="shared" si="267"/>
        <v>14.038319999999999</v>
      </c>
      <c r="H2183" s="2">
        <f t="shared" si="263"/>
        <v>12.233770000000009</v>
      </c>
      <c r="I2183" s="2">
        <f t="array" ref="I2183">SUMPRODUCT(B2167:B2186, (ROW(B2167:B2186)-ROW(B2167)+1)) / (20*21/2)</f>
        <v>14.180171428571425</v>
      </c>
      <c r="J2183" s="2">
        <f t="shared" si="266"/>
        <v>14.141440647194631</v>
      </c>
      <c r="K2183" s="2">
        <f t="shared" si="268"/>
        <v>13.971928345671831</v>
      </c>
    </row>
    <row r="2184" spans="1:11" ht="13.5" x14ac:dyDescent="0.25">
      <c r="A2184" s="3">
        <f>TITRES_STAT!B2187</f>
        <v>45184</v>
      </c>
      <c r="B2184" s="6">
        <f>TITRES_STAT!D2187</f>
        <v>14.212</v>
      </c>
      <c r="C2184" s="2">
        <f t="shared" si="269"/>
        <v>-4.1999999999999815E-2</v>
      </c>
      <c r="D2184" s="2">
        <f t="shared" si="270"/>
        <v>14.240599999999997</v>
      </c>
      <c r="E2184" s="2">
        <f t="shared" si="264"/>
        <v>14.190999999999999</v>
      </c>
      <c r="F2184" s="2">
        <f t="shared" si="265"/>
        <v>14.132849999999999</v>
      </c>
      <c r="G2184" s="2">
        <f t="shared" si="267"/>
        <v>14.049459999999996</v>
      </c>
      <c r="H2184" s="2">
        <f t="shared" si="263"/>
        <v>12.25105000000001</v>
      </c>
      <c r="I2184" s="2">
        <f t="array" ref="I2184">SUMPRODUCT(B2168:B2187, (ROW(B2168:B2187)-ROW(B2168)+1)) / (20*21/2)</f>
        <v>14.179028571428569</v>
      </c>
      <c r="J2184" s="2">
        <f t="shared" si="266"/>
        <v>14.148160585557047</v>
      </c>
      <c r="K2184" s="2">
        <f t="shared" si="268"/>
        <v>13.981342920351368</v>
      </c>
    </row>
    <row r="2185" spans="1:11" ht="13.5" x14ac:dyDescent="0.25">
      <c r="A2185" s="3">
        <f>TITRES_STAT!B2188</f>
        <v>45187</v>
      </c>
      <c r="B2185" s="6">
        <f>TITRES_STAT!D2188</f>
        <v>14.212</v>
      </c>
      <c r="C2185" s="2">
        <f t="shared" si="269"/>
        <v>0</v>
      </c>
      <c r="D2185" s="2">
        <f t="shared" si="270"/>
        <v>14.232200000000001</v>
      </c>
      <c r="E2185" s="2">
        <f t="shared" si="264"/>
        <v>14.1868</v>
      </c>
      <c r="F2185" s="2">
        <f t="shared" si="265"/>
        <v>14.14185</v>
      </c>
      <c r="G2185" s="2">
        <f t="shared" si="267"/>
        <v>14.060599999999997</v>
      </c>
      <c r="H2185" s="2">
        <f t="shared" si="263"/>
        <v>12.268330000000008</v>
      </c>
      <c r="I2185" s="2">
        <f t="array" ref="I2185">SUMPRODUCT(B2169:B2188, (ROW(B2169:B2188)-ROW(B2169)+1)) / (20*21/2)</f>
        <v>14.177395238095235</v>
      </c>
      <c r="J2185" s="2">
        <f t="shared" si="266"/>
        <v>14.154240529789709</v>
      </c>
      <c r="K2185" s="2">
        <f t="shared" si="268"/>
        <v>13.990388296023864</v>
      </c>
    </row>
    <row r="2186" spans="1:11" ht="13.5" x14ac:dyDescent="0.25">
      <c r="A2186" s="3">
        <f>TITRES_STAT!B2189</f>
        <v>45188</v>
      </c>
      <c r="B2186" s="6">
        <f>TITRES_STAT!D2189</f>
        <v>14.135</v>
      </c>
      <c r="C2186" s="2">
        <f t="shared" si="269"/>
        <v>-7.6999999999999957E-2</v>
      </c>
      <c r="D2186" s="2">
        <f t="shared" si="270"/>
        <v>14.208400000000001</v>
      </c>
      <c r="E2186" s="2">
        <f t="shared" si="264"/>
        <v>14.187700000000001</v>
      </c>
      <c r="F2186" s="2">
        <f t="shared" si="265"/>
        <v>14.146999999999997</v>
      </c>
      <c r="G2186" s="2">
        <f t="shared" si="267"/>
        <v>14.065919999999997</v>
      </c>
      <c r="H2186" s="2">
        <f t="shared" ref="H2186:H2249" si="271">AVERAGE(B1987:B2186)</f>
        <v>12.285225000000009</v>
      </c>
      <c r="I2186" s="2">
        <f t="array" ref="I2186">SUMPRODUCT(B2170:B2189, (ROW(B2170:B2189)-ROW(B2170)+1)) / (20*21/2)</f>
        <v>14.175271428571428</v>
      </c>
      <c r="J2186" s="2">
        <f t="shared" si="266"/>
        <v>14.152408098381164</v>
      </c>
      <c r="K2186" s="2">
        <f t="shared" si="268"/>
        <v>13.996059343238615</v>
      </c>
    </row>
    <row r="2187" spans="1:11" ht="13.5" x14ac:dyDescent="0.25">
      <c r="A2187" s="3">
        <f>TITRES_STAT!B2190</f>
        <v>45189</v>
      </c>
      <c r="B2187" s="6">
        <f>TITRES_STAT!D2190</f>
        <v>14.135</v>
      </c>
      <c r="C2187" s="2">
        <f t="shared" si="269"/>
        <v>0</v>
      </c>
      <c r="D2187" s="2">
        <f t="shared" si="270"/>
        <v>14.189599999999999</v>
      </c>
      <c r="E2187" s="2">
        <f t="shared" si="264"/>
        <v>14.193700000000002</v>
      </c>
      <c r="F2187" s="2">
        <f t="shared" si="265"/>
        <v>14.152149999999997</v>
      </c>
      <c r="G2187" s="2">
        <f t="shared" si="267"/>
        <v>14.071239999999996</v>
      </c>
      <c r="H2187" s="2">
        <f t="shared" si="271"/>
        <v>12.302355000000009</v>
      </c>
      <c r="I2187" s="2">
        <f t="array" ref="I2187">SUMPRODUCT(B2171:B2190, (ROW(B2171:B2190)-ROW(B2171)+1)) / (20*21/2)</f>
        <v>14.175895238095238</v>
      </c>
      <c r="J2187" s="2">
        <f t="shared" si="266"/>
        <v>14.150750184249624</v>
      </c>
      <c r="K2187" s="2">
        <f t="shared" si="268"/>
        <v>14.001507996444944</v>
      </c>
    </row>
    <row r="2188" spans="1:11" ht="13.5" x14ac:dyDescent="0.25">
      <c r="A2188" s="3">
        <f>TITRES_STAT!B2191</f>
        <v>45190</v>
      </c>
      <c r="B2188" s="6">
        <f>TITRES_STAT!D2191</f>
        <v>14.135</v>
      </c>
      <c r="C2188" s="2">
        <f t="shared" si="269"/>
        <v>0</v>
      </c>
      <c r="D2188" s="2">
        <f t="shared" si="270"/>
        <v>14.165799999999999</v>
      </c>
      <c r="E2188" s="2">
        <f t="shared" ref="E2188:E2251" si="272">AVERAGE(B2179:B2188)</f>
        <v>14.194600000000003</v>
      </c>
      <c r="F2188" s="2">
        <f t="shared" si="265"/>
        <v>14.157299999999998</v>
      </c>
      <c r="G2188" s="2">
        <f t="shared" si="267"/>
        <v>14.076559999999997</v>
      </c>
      <c r="H2188" s="2">
        <f t="shared" si="271"/>
        <v>12.319485000000011</v>
      </c>
      <c r="I2188" s="2">
        <f t="array" ref="I2188">SUMPRODUCT(B2172:B2191, (ROW(B2172:B2191)-ROW(B2172)+1)) / (20*21/2)</f>
        <v>14.159580952380951</v>
      </c>
      <c r="J2188" s="2">
        <f t="shared" si="266"/>
        <v>14.149250166702041</v>
      </c>
      <c r="K2188" s="2">
        <f t="shared" si="268"/>
        <v>14.006742976976517</v>
      </c>
    </row>
    <row r="2189" spans="1:11" ht="13.5" x14ac:dyDescent="0.25">
      <c r="A2189" s="3">
        <f>TITRES_STAT!B2192</f>
        <v>45191</v>
      </c>
      <c r="B2189" s="6">
        <f>TITRES_STAT!D2192</f>
        <v>14.135</v>
      </c>
      <c r="C2189" s="2">
        <f t="shared" si="269"/>
        <v>0</v>
      </c>
      <c r="D2189" s="2">
        <f t="shared" si="270"/>
        <v>14.150399999999999</v>
      </c>
      <c r="E2189" s="2">
        <f t="shared" si="272"/>
        <v>14.195500000000001</v>
      </c>
      <c r="F2189" s="2">
        <f t="shared" si="265"/>
        <v>14.162449999999998</v>
      </c>
      <c r="G2189" s="2">
        <f t="shared" si="267"/>
        <v>14.088719999999999</v>
      </c>
      <c r="H2189" s="2">
        <f t="shared" si="271"/>
        <v>12.336615000000011</v>
      </c>
      <c r="I2189" s="2">
        <f t="array" ref="I2189">SUMPRODUCT(B2173:B2192, (ROW(B2173:B2192)-ROW(B2173)+1)) / (20*21/2)</f>
        <v>14.14342857142857</v>
      </c>
      <c r="J2189" s="2">
        <f t="shared" si="266"/>
        <v>14.147893007968513</v>
      </c>
      <c r="K2189" s="2">
        <f t="shared" si="268"/>
        <v>14.011772664153909</v>
      </c>
    </row>
    <row r="2190" spans="1:11" ht="13.5" x14ac:dyDescent="0.25">
      <c r="A2190" s="3">
        <f>TITRES_STAT!B2193</f>
        <v>45194</v>
      </c>
      <c r="B2190" s="6">
        <f>TITRES_STAT!D2193</f>
        <v>14.169</v>
      </c>
      <c r="C2190" s="2">
        <f t="shared" si="269"/>
        <v>3.4000000000000696E-2</v>
      </c>
      <c r="D2190" s="2">
        <f t="shared" si="270"/>
        <v>14.1418</v>
      </c>
      <c r="E2190" s="2">
        <f t="shared" si="272"/>
        <v>14.187000000000003</v>
      </c>
      <c r="F2190" s="2">
        <f t="shared" si="265"/>
        <v>14.169299999999998</v>
      </c>
      <c r="G2190" s="2">
        <f t="shared" si="267"/>
        <v>14.091299999999999</v>
      </c>
      <c r="H2190" s="2">
        <f t="shared" si="271"/>
        <v>12.353915000000008</v>
      </c>
      <c r="I2190" s="2">
        <f t="array" ref="I2190">SUMPRODUCT(B2174:B2193, (ROW(B2174:B2193)-ROW(B2174)+1)) / (20*21/2)</f>
        <v>14.143438095238094</v>
      </c>
      <c r="J2190" s="2">
        <f t="shared" si="266"/>
        <v>14.149903197685797</v>
      </c>
      <c r="K2190" s="2">
        <f t="shared" si="268"/>
        <v>14.017938442030227</v>
      </c>
    </row>
    <row r="2191" spans="1:11" ht="13.5" x14ac:dyDescent="0.25">
      <c r="A2191" s="3">
        <f>TITRES_STAT!B2194</f>
        <v>45195</v>
      </c>
      <c r="B2191" s="6">
        <f>TITRES_STAT!D2194</f>
        <v>13.997999999999999</v>
      </c>
      <c r="C2191" s="2">
        <f t="shared" si="269"/>
        <v>-0.17100000000000115</v>
      </c>
      <c r="D2191" s="2">
        <f t="shared" si="270"/>
        <v>14.1144</v>
      </c>
      <c r="E2191" s="2">
        <f t="shared" si="272"/>
        <v>14.1614</v>
      </c>
      <c r="F2191" s="2">
        <f t="shared" si="265"/>
        <v>14.167599999999997</v>
      </c>
      <c r="G2191" s="2">
        <f t="shared" si="267"/>
        <v>14.090799999999996</v>
      </c>
      <c r="H2191" s="2">
        <f t="shared" si="271"/>
        <v>12.370165000000009</v>
      </c>
      <c r="I2191" s="2">
        <f t="array" ref="I2191">SUMPRODUCT(B2175:B2194, (ROW(B2175:B2194)-ROW(B2175)+1)) / (20*21/2)</f>
        <v>14.144057142857145</v>
      </c>
      <c r="J2191" s="2">
        <f t="shared" si="266"/>
        <v>14.135436226477625</v>
      </c>
      <c r="K2191" s="2">
        <f t="shared" si="268"/>
        <v>14.017156542342768</v>
      </c>
    </row>
    <row r="2192" spans="1:11" ht="13.5" x14ac:dyDescent="0.25">
      <c r="A2192" s="3">
        <f>TITRES_STAT!B2195</f>
        <v>45197</v>
      </c>
      <c r="B2192" s="6">
        <f>TITRES_STAT!D2195</f>
        <v>13.997999999999999</v>
      </c>
      <c r="C2192" s="2">
        <f t="shared" si="269"/>
        <v>0</v>
      </c>
      <c r="D2192" s="2">
        <f t="shared" si="270"/>
        <v>14.087</v>
      </c>
      <c r="E2192" s="2">
        <f t="shared" si="272"/>
        <v>14.138300000000001</v>
      </c>
      <c r="F2192" s="2">
        <f t="shared" si="265"/>
        <v>14.168899999999997</v>
      </c>
      <c r="G2192" s="2">
        <f t="shared" si="267"/>
        <v>14.090299999999999</v>
      </c>
      <c r="H2192" s="2">
        <f t="shared" si="271"/>
        <v>12.386415000000008</v>
      </c>
      <c r="I2192" s="2">
        <f t="array" ref="I2192">SUMPRODUCT(B2176:B2195, (ROW(B2176:B2195)-ROW(B2176)+1)) / (20*21/2)</f>
        <v>14.148319047619045</v>
      </c>
      <c r="J2192" s="2">
        <f t="shared" si="266"/>
        <v>14.122347062051183</v>
      </c>
      <c r="K2192" s="2">
        <f t="shared" si="268"/>
        <v>14.016405305388151</v>
      </c>
    </row>
    <row r="2193" spans="1:11" ht="13.5" x14ac:dyDescent="0.25">
      <c r="A2193" s="3">
        <f>TITRES_STAT!B2196</f>
        <v>45198</v>
      </c>
      <c r="B2193" s="6">
        <f>TITRES_STAT!D2196</f>
        <v>14.169</v>
      </c>
      <c r="C2193" s="2">
        <f t="shared" si="269"/>
        <v>0.17100000000000115</v>
      </c>
      <c r="D2193" s="2">
        <f t="shared" si="270"/>
        <v>14.093799999999998</v>
      </c>
      <c r="E2193" s="2">
        <f t="shared" si="272"/>
        <v>14.129799999999999</v>
      </c>
      <c r="F2193" s="2">
        <f t="shared" si="265"/>
        <v>14.162499999999998</v>
      </c>
      <c r="G2193" s="2">
        <f t="shared" si="267"/>
        <v>14.092879999999997</v>
      </c>
      <c r="H2193" s="2">
        <f t="shared" si="271"/>
        <v>12.403520000000007</v>
      </c>
      <c r="I2193" s="2">
        <f t="array" ref="I2193">SUMPRODUCT(B2177:B2196, (ROW(B2177:B2196)-ROW(B2177)+1)) / (20*21/2)</f>
        <v>14.152823809523811</v>
      </c>
      <c r="J2193" s="2">
        <f t="shared" si="266"/>
        <v>14.126790198998689</v>
      </c>
      <c r="K2193" s="2">
        <f t="shared" si="268"/>
        <v>14.022389411059205</v>
      </c>
    </row>
    <row r="2194" spans="1:11" ht="13.5" x14ac:dyDescent="0.25">
      <c r="A2194" s="3">
        <f>TITRES_STAT!B2197</f>
        <v>45201</v>
      </c>
      <c r="B2194" s="6">
        <f>TITRES_STAT!D2197</f>
        <v>14.169</v>
      </c>
      <c r="C2194" s="2">
        <f t="shared" si="269"/>
        <v>0</v>
      </c>
      <c r="D2194" s="2">
        <f t="shared" si="270"/>
        <v>14.1006</v>
      </c>
      <c r="E2194" s="2">
        <f t="shared" si="272"/>
        <v>14.125499999999999</v>
      </c>
      <c r="F2194" s="2">
        <f t="shared" si="265"/>
        <v>14.158249999999995</v>
      </c>
      <c r="G2194" s="2">
        <f t="shared" si="267"/>
        <v>14.095459999999997</v>
      </c>
      <c r="H2194" s="2">
        <f t="shared" si="271"/>
        <v>12.420625000000006</v>
      </c>
      <c r="I2194" s="2">
        <f t="array" ref="I2194">SUMPRODUCT(B2178:B2197, (ROW(B2178:B2197)-ROW(B2178)+1)) / (20*21/2)</f>
        <v>14.149628571428572</v>
      </c>
      <c r="J2194" s="2">
        <f t="shared" si="266"/>
        <v>14.130810180046433</v>
      </c>
      <c r="K2194" s="2">
        <f t="shared" si="268"/>
        <v>14.02813884591963</v>
      </c>
    </row>
    <row r="2195" spans="1:11" ht="13.5" x14ac:dyDescent="0.25">
      <c r="A2195" s="3">
        <f>TITRES_STAT!B2198</f>
        <v>45202</v>
      </c>
      <c r="B2195" s="6">
        <f>TITRES_STAT!D2198</f>
        <v>14.202999999999999</v>
      </c>
      <c r="C2195" s="2">
        <f t="shared" si="269"/>
        <v>3.399999999999892E-2</v>
      </c>
      <c r="D2195" s="2">
        <f t="shared" si="270"/>
        <v>14.107400000000002</v>
      </c>
      <c r="E2195" s="2">
        <f t="shared" si="272"/>
        <v>14.124600000000001</v>
      </c>
      <c r="F2195" s="2">
        <f t="shared" si="265"/>
        <v>14.155699999999996</v>
      </c>
      <c r="G2195" s="2">
        <f t="shared" si="267"/>
        <v>14.098879999999998</v>
      </c>
      <c r="H2195" s="2">
        <f t="shared" si="271"/>
        <v>12.437900000000004</v>
      </c>
      <c r="I2195" s="2">
        <f t="array" ref="I2195">SUMPRODUCT(B2179:B2198, (ROW(B2179:B2198)-ROW(B2179)+1)) / (20*21/2)</f>
        <v>14.146190476190478</v>
      </c>
      <c r="J2195" s="2">
        <f t="shared" si="266"/>
        <v>14.137685400994391</v>
      </c>
      <c r="K2195" s="2">
        <f t="shared" si="268"/>
        <v>14.034996146079644</v>
      </c>
    </row>
    <row r="2196" spans="1:11" ht="13.5" x14ac:dyDescent="0.25">
      <c r="A2196" s="3">
        <f>TITRES_STAT!B2199</f>
        <v>45203</v>
      </c>
      <c r="B2196" s="6">
        <f>TITRES_STAT!D2199</f>
        <v>14.202999999999999</v>
      </c>
      <c r="C2196" s="2">
        <f t="shared" si="269"/>
        <v>0</v>
      </c>
      <c r="D2196" s="2">
        <f t="shared" si="270"/>
        <v>14.148400000000001</v>
      </c>
      <c r="E2196" s="2">
        <f t="shared" si="272"/>
        <v>14.131399999999999</v>
      </c>
      <c r="F2196" s="2">
        <f t="shared" ref="F2196:F2259" si="273">AVERAGE(B2177:B2196)</f>
        <v>14.159549999999999</v>
      </c>
      <c r="G2196" s="2">
        <f t="shared" si="267"/>
        <v>14.102299999999996</v>
      </c>
      <c r="H2196" s="2">
        <f t="shared" si="271"/>
        <v>12.455175000000004</v>
      </c>
      <c r="I2196" s="2">
        <f t="array" ref="I2196">SUMPRODUCT(B2180:B2199, (ROW(B2180:B2199)-ROW(B2180)+1)) / (20*21/2)</f>
        <v>14.141895238095241</v>
      </c>
      <c r="J2196" s="2">
        <f t="shared" si="266"/>
        <v>14.143905838994925</v>
      </c>
      <c r="K2196" s="2">
        <f t="shared" si="268"/>
        <v>14.041584532507894</v>
      </c>
    </row>
    <row r="2197" spans="1:11" ht="13.5" x14ac:dyDescent="0.25">
      <c r="A2197" s="3">
        <f>TITRES_STAT!B2200</f>
        <v>45204</v>
      </c>
      <c r="B2197" s="6">
        <f>TITRES_STAT!D2200</f>
        <v>14.125999999999999</v>
      </c>
      <c r="C2197" s="2">
        <f t="shared" si="269"/>
        <v>-7.6999999999999957E-2</v>
      </c>
      <c r="D2197" s="2">
        <f t="shared" si="270"/>
        <v>14.174000000000001</v>
      </c>
      <c r="E2197" s="2">
        <f t="shared" si="272"/>
        <v>14.130500000000001</v>
      </c>
      <c r="F2197" s="2">
        <f t="shared" si="273"/>
        <v>14.162099999999999</v>
      </c>
      <c r="G2197" s="2">
        <f t="shared" si="267"/>
        <v>14.104179999999996</v>
      </c>
      <c r="H2197" s="2">
        <f t="shared" si="271"/>
        <v>12.472065000000004</v>
      </c>
      <c r="I2197" s="2">
        <f t="array" ref="I2197">SUMPRODUCT(B2181:B2200, (ROW(B2181:B2200)-ROW(B2181)+1)) / (20*21/2)</f>
        <v>14.137642857142858</v>
      </c>
      <c r="J2197" s="2">
        <f t="shared" ref="J2197:J2260" si="274">$J$4*B2197+J2196*(1-$J$4)</f>
        <v>14.142200520995408</v>
      </c>
      <c r="K2197" s="2">
        <f t="shared" si="268"/>
        <v>14.044894942997781</v>
      </c>
    </row>
    <row r="2198" spans="1:11" ht="13.5" x14ac:dyDescent="0.25">
      <c r="A2198" s="3">
        <f>TITRES_STAT!B2201</f>
        <v>45205</v>
      </c>
      <c r="B2198" s="6">
        <f>TITRES_STAT!D2201</f>
        <v>14.125999999999999</v>
      </c>
      <c r="C2198" s="2">
        <f t="shared" si="269"/>
        <v>0</v>
      </c>
      <c r="D2198" s="2">
        <f t="shared" si="270"/>
        <v>14.1654</v>
      </c>
      <c r="E2198" s="2">
        <f t="shared" si="272"/>
        <v>14.1296</v>
      </c>
      <c r="F2198" s="2">
        <f t="shared" si="273"/>
        <v>14.162100000000001</v>
      </c>
      <c r="G2198" s="2">
        <f t="shared" si="267"/>
        <v>14.105899999999997</v>
      </c>
      <c r="H2198" s="2">
        <f t="shared" si="271"/>
        <v>12.489150000000004</v>
      </c>
      <c r="I2198" s="2">
        <f t="array" ref="I2198">SUMPRODUCT(B2182:B2201, (ROW(B2182:B2201)-ROW(B2182)+1)) / (20*21/2)</f>
        <v>14.134042857142859</v>
      </c>
      <c r="J2198" s="2">
        <f t="shared" si="274"/>
        <v>14.140657614233939</v>
      </c>
      <c r="K2198" s="2">
        <f t="shared" si="268"/>
        <v>14.048075533468456</v>
      </c>
    </row>
    <row r="2199" spans="1:11" ht="13.5" x14ac:dyDescent="0.25">
      <c r="A2199" s="3">
        <f>TITRES_STAT!B2202</f>
        <v>45208</v>
      </c>
      <c r="B2199" s="6">
        <f>TITRES_STAT!D2202</f>
        <v>14.117000000000001</v>
      </c>
      <c r="C2199" s="2">
        <f t="shared" si="269"/>
        <v>-8.9999999999985647E-3</v>
      </c>
      <c r="D2199" s="2">
        <f t="shared" si="270"/>
        <v>14.154999999999998</v>
      </c>
      <c r="E2199" s="2">
        <f t="shared" si="272"/>
        <v>14.127800000000002</v>
      </c>
      <c r="F2199" s="2">
        <f t="shared" si="273"/>
        <v>14.161650000000003</v>
      </c>
      <c r="G2199" s="2">
        <f t="shared" si="267"/>
        <v>14.103999999999996</v>
      </c>
      <c r="H2199" s="2">
        <f t="shared" si="271"/>
        <v>12.506190000000005</v>
      </c>
      <c r="I2199" s="2">
        <f t="array" ref="I2199">SUMPRODUCT(B2183:B2202, (ROW(B2183:B2202)-ROW(B2183)+1)) / (20*21/2)</f>
        <v>14.13109523809524</v>
      </c>
      <c r="J2199" s="2">
        <f t="shared" si="274"/>
        <v>14.138404508116421</v>
      </c>
      <c r="K2199" s="2">
        <f t="shared" si="268"/>
        <v>14.050778453724597</v>
      </c>
    </row>
    <row r="2200" spans="1:11" ht="13.5" x14ac:dyDescent="0.25">
      <c r="A2200" s="3">
        <f>TITRES_STAT!B2203</f>
        <v>45209</v>
      </c>
      <c r="B2200" s="6">
        <f>TITRES_STAT!D2203</f>
        <v>14.117000000000001</v>
      </c>
      <c r="C2200" s="2">
        <f t="shared" si="269"/>
        <v>0</v>
      </c>
      <c r="D2200" s="2">
        <f t="shared" si="270"/>
        <v>14.137800000000002</v>
      </c>
      <c r="E2200" s="2">
        <f t="shared" si="272"/>
        <v>14.122600000000002</v>
      </c>
      <c r="F2200" s="2">
        <f t="shared" si="273"/>
        <v>14.154800000000003</v>
      </c>
      <c r="G2200" s="2">
        <f t="shared" si="267"/>
        <v>14.102099999999998</v>
      </c>
      <c r="H2200" s="2">
        <f t="shared" si="271"/>
        <v>12.523230000000005</v>
      </c>
      <c r="I2200" s="2">
        <f t="array" ref="I2200">SUMPRODUCT(B2184:B2203, (ROW(B2184:B2203)-ROW(B2184)+1)) / (20*21/2)</f>
        <v>14.128680952380954</v>
      </c>
      <c r="J2200" s="2">
        <f t="shared" si="274"/>
        <v>14.136365983533905</v>
      </c>
      <c r="K2200" s="2">
        <f t="shared" si="268"/>
        <v>14.053375377107947</v>
      </c>
    </row>
    <row r="2201" spans="1:11" ht="13.5" x14ac:dyDescent="0.25">
      <c r="A2201" s="3">
        <f>TITRES_STAT!B2204</f>
        <v>45210</v>
      </c>
      <c r="B2201" s="6">
        <f>TITRES_STAT!D2204</f>
        <v>14.117000000000001</v>
      </c>
      <c r="C2201" s="2">
        <f t="shared" si="269"/>
        <v>0</v>
      </c>
      <c r="D2201" s="2">
        <f t="shared" si="270"/>
        <v>14.120600000000001</v>
      </c>
      <c r="E2201" s="2">
        <f t="shared" si="272"/>
        <v>14.134500000000003</v>
      </c>
      <c r="F2201" s="2">
        <f t="shared" si="273"/>
        <v>14.147950000000003</v>
      </c>
      <c r="G2201" s="2">
        <f t="shared" si="267"/>
        <v>14.100199999999997</v>
      </c>
      <c r="H2201" s="2">
        <f t="shared" si="271"/>
        <v>12.540270000000005</v>
      </c>
      <c r="I2201" s="2">
        <f t="array" ref="I2201">SUMPRODUCT(B2185:B2204, (ROW(B2185:B2204)-ROW(B2185)+1)) / (20*21/2)</f>
        <v>14.126919047619049</v>
      </c>
      <c r="J2201" s="2">
        <f t="shared" si="274"/>
        <v>14.134521604149722</v>
      </c>
      <c r="K2201" s="2">
        <f t="shared" si="268"/>
        <v>14.055870460358618</v>
      </c>
    </row>
    <row r="2202" spans="1:11" ht="13.5" x14ac:dyDescent="0.25">
      <c r="A2202" s="3">
        <f>TITRES_STAT!B2205</f>
        <v>45211</v>
      </c>
      <c r="B2202" s="6">
        <f>TITRES_STAT!D2205</f>
        <v>14.117000000000001</v>
      </c>
      <c r="C2202" s="2">
        <f t="shared" si="269"/>
        <v>0</v>
      </c>
      <c r="D2202" s="2">
        <f t="shared" si="270"/>
        <v>14.118800000000002</v>
      </c>
      <c r="E2202" s="2">
        <f t="shared" si="272"/>
        <v>14.146400000000003</v>
      </c>
      <c r="F2202" s="2">
        <f t="shared" si="273"/>
        <v>14.142350000000002</v>
      </c>
      <c r="G2202" s="2">
        <f t="shared" si="267"/>
        <v>14.101739999999996</v>
      </c>
      <c r="H2202" s="2">
        <f t="shared" si="271"/>
        <v>12.557310000000005</v>
      </c>
      <c r="I2202" s="2">
        <f t="array" ref="I2202">SUMPRODUCT(B2186:B2205, (ROW(B2186:B2205)-ROW(B2186)+1)) / (20*21/2)</f>
        <v>14.125609523809525</v>
      </c>
      <c r="J2202" s="2">
        <f t="shared" si="274"/>
        <v>14.132852879944986</v>
      </c>
      <c r="K2202" s="2">
        <f t="shared" si="268"/>
        <v>14.058267697207301</v>
      </c>
    </row>
    <row r="2203" spans="1:11" ht="13.5" x14ac:dyDescent="0.25">
      <c r="A2203" s="3">
        <f>TITRES_STAT!B2206</f>
        <v>45212</v>
      </c>
      <c r="B2203" s="6">
        <f>TITRES_STAT!D2206</f>
        <v>14.117000000000001</v>
      </c>
      <c r="C2203" s="2">
        <f t="shared" si="269"/>
        <v>0</v>
      </c>
      <c r="D2203" s="2">
        <f t="shared" si="270"/>
        <v>14.117000000000001</v>
      </c>
      <c r="E2203" s="2">
        <f t="shared" si="272"/>
        <v>14.141200000000001</v>
      </c>
      <c r="F2203" s="2">
        <f t="shared" si="273"/>
        <v>14.135500000000002</v>
      </c>
      <c r="G2203" s="2">
        <f t="shared" si="267"/>
        <v>14.103619999999996</v>
      </c>
      <c r="H2203" s="2">
        <f t="shared" si="271"/>
        <v>12.574350000000004</v>
      </c>
      <c r="I2203" s="2">
        <f t="array" ref="I2203">SUMPRODUCT(B2187:B2206, (ROW(B2187:B2206)-ROW(B2187)+1)) / (20*21/2)</f>
        <v>14.124752380952382</v>
      </c>
      <c r="J2203" s="2">
        <f t="shared" si="274"/>
        <v>14.131343081854986</v>
      </c>
      <c r="K2203" s="2">
        <f t="shared" si="268"/>
        <v>14.0605709247678</v>
      </c>
    </row>
    <row r="2204" spans="1:11" ht="13.5" x14ac:dyDescent="0.25">
      <c r="A2204" s="3">
        <f>TITRES_STAT!B2207</f>
        <v>45215</v>
      </c>
      <c r="B2204" s="6">
        <f>TITRES_STAT!D2207</f>
        <v>14.117000000000001</v>
      </c>
      <c r="C2204" s="2">
        <f t="shared" si="269"/>
        <v>0</v>
      </c>
      <c r="D2204" s="2">
        <f t="shared" si="270"/>
        <v>14.117000000000001</v>
      </c>
      <c r="E2204" s="2">
        <f t="shared" si="272"/>
        <v>14.136000000000001</v>
      </c>
      <c r="F2204" s="2">
        <f t="shared" si="273"/>
        <v>14.130750000000001</v>
      </c>
      <c r="G2204" s="2">
        <f t="shared" si="267"/>
        <v>14.105319999999995</v>
      </c>
      <c r="H2204" s="2">
        <f t="shared" si="271"/>
        <v>12.591390000000006</v>
      </c>
      <c r="I2204" s="2">
        <f t="array" ref="I2204">SUMPRODUCT(B2188:B2207, (ROW(B2188:B2207)-ROW(B2188)+1)) / (20*21/2)</f>
        <v>14.123980952380954</v>
      </c>
      <c r="J2204" s="2">
        <f t="shared" si="274"/>
        <v>14.129977074059273</v>
      </c>
      <c r="K2204" s="2">
        <f t="shared" si="268"/>
        <v>14.062783829678867</v>
      </c>
    </row>
    <row r="2205" spans="1:11" ht="13.5" x14ac:dyDescent="0.25">
      <c r="A2205" s="3">
        <f>TITRES_STAT!B2208</f>
        <v>45216</v>
      </c>
      <c r="B2205" s="6">
        <f>TITRES_STAT!D2208</f>
        <v>14.117000000000001</v>
      </c>
      <c r="C2205" s="2">
        <f t="shared" si="269"/>
        <v>0</v>
      </c>
      <c r="D2205" s="2">
        <f t="shared" si="270"/>
        <v>14.117000000000001</v>
      </c>
      <c r="E2205" s="2">
        <f t="shared" si="272"/>
        <v>14.127400000000003</v>
      </c>
      <c r="F2205" s="2">
        <f t="shared" si="273"/>
        <v>14.125999999999999</v>
      </c>
      <c r="G2205" s="2">
        <f t="shared" si="267"/>
        <v>14.107019999999991</v>
      </c>
      <c r="H2205" s="2">
        <f t="shared" si="271"/>
        <v>12.608430000000006</v>
      </c>
      <c r="I2205" s="2">
        <f t="array" ref="I2205">SUMPRODUCT(B2189:B2208, (ROW(B2189:B2208)-ROW(B2189)+1)) / (20*21/2)</f>
        <v>14.12329523809524</v>
      </c>
      <c r="J2205" s="2">
        <f t="shared" si="274"/>
        <v>14.128741162244102</v>
      </c>
      <c r="K2205" s="2">
        <f t="shared" si="268"/>
        <v>14.064909954005188</v>
      </c>
    </row>
    <row r="2206" spans="1:11" ht="13.5" x14ac:dyDescent="0.25">
      <c r="A2206" s="3">
        <f>TITRES_STAT!B2209</f>
        <v>45217</v>
      </c>
      <c r="B2206" s="6">
        <f>TITRES_STAT!D2209</f>
        <v>14.117000000000001</v>
      </c>
      <c r="C2206" s="2">
        <f t="shared" si="269"/>
        <v>0</v>
      </c>
      <c r="D2206" s="2">
        <f t="shared" si="270"/>
        <v>14.117000000000001</v>
      </c>
      <c r="E2206" s="2">
        <f t="shared" si="272"/>
        <v>14.118800000000002</v>
      </c>
      <c r="F2206" s="2">
        <f t="shared" si="273"/>
        <v>14.125099999999998</v>
      </c>
      <c r="G2206" s="2">
        <f t="shared" si="267"/>
        <v>14.11025999999999</v>
      </c>
      <c r="H2206" s="2">
        <f t="shared" si="271"/>
        <v>12.625860000000007</v>
      </c>
      <c r="I2206" s="2">
        <f t="array" ref="I2206">SUMPRODUCT(B2190:B2209, (ROW(B2190:B2209)-ROW(B2190)+1)) / (20*21/2)</f>
        <v>14.122695238095238</v>
      </c>
      <c r="J2206" s="2">
        <f t="shared" si="274"/>
        <v>14.127622956316092</v>
      </c>
      <c r="K2206" s="2">
        <f t="shared" si="268"/>
        <v>14.066952700906945</v>
      </c>
    </row>
    <row r="2207" spans="1:11" ht="13.5" x14ac:dyDescent="0.25">
      <c r="A2207" s="3">
        <f>TITRES_STAT!B2210</f>
        <v>45218</v>
      </c>
      <c r="B2207" s="6">
        <f>TITRES_STAT!D2210</f>
        <v>14.117000000000001</v>
      </c>
      <c r="C2207" s="2">
        <f t="shared" si="269"/>
        <v>0</v>
      </c>
      <c r="D2207" s="2">
        <f t="shared" si="270"/>
        <v>14.117000000000001</v>
      </c>
      <c r="E2207" s="2">
        <f t="shared" si="272"/>
        <v>14.117900000000002</v>
      </c>
      <c r="F2207" s="2">
        <f t="shared" si="273"/>
        <v>14.124199999999998</v>
      </c>
      <c r="G2207" s="2">
        <f t="shared" si="267"/>
        <v>14.113499999999989</v>
      </c>
      <c r="H2207" s="2">
        <f t="shared" si="271"/>
        <v>12.64333000000001</v>
      </c>
      <c r="I2207" s="2">
        <f t="array" ref="I2207">SUMPRODUCT(B2191:B2210, (ROW(B2191:B2210)-ROW(B2191)+1)) / (20*21/2)</f>
        <v>14.122180952380955</v>
      </c>
      <c r="J2207" s="2">
        <f t="shared" si="274"/>
        <v>14.126611246190748</v>
      </c>
      <c r="K2207" s="2">
        <f t="shared" si="268"/>
        <v>14.068915340087067</v>
      </c>
    </row>
    <row r="2208" spans="1:11" ht="13.5" x14ac:dyDescent="0.25">
      <c r="A2208" s="3">
        <f>TITRES_STAT!B2211</f>
        <v>45219</v>
      </c>
      <c r="B2208" s="6">
        <f>TITRES_STAT!D2211</f>
        <v>14.117000000000001</v>
      </c>
      <c r="C2208" s="2">
        <f t="shared" si="269"/>
        <v>0</v>
      </c>
      <c r="D2208" s="2">
        <f t="shared" si="270"/>
        <v>14.117000000000001</v>
      </c>
      <c r="E2208" s="2">
        <f t="shared" si="272"/>
        <v>14.117000000000001</v>
      </c>
      <c r="F2208" s="2">
        <f t="shared" si="273"/>
        <v>14.123299999999997</v>
      </c>
      <c r="G2208" s="2">
        <f t="shared" si="267"/>
        <v>14.116739999999988</v>
      </c>
      <c r="H2208" s="2">
        <f t="shared" si="271"/>
        <v>12.660800000000011</v>
      </c>
      <c r="I2208" s="2">
        <f t="array" ref="I2208">SUMPRODUCT(B2192:B2211, (ROW(B2192:B2211)-ROW(B2192)+1)) / (20*21/2)</f>
        <v>14.095819047619049</v>
      </c>
      <c r="J2208" s="2">
        <f t="shared" si="274"/>
        <v>14.125695889410677</v>
      </c>
      <c r="K2208" s="2">
        <f t="shared" si="268"/>
        <v>14.07080101302483</v>
      </c>
    </row>
    <row r="2209" spans="1:11" ht="13.5" x14ac:dyDescent="0.25">
      <c r="A2209" s="3">
        <f>TITRES_STAT!B2212</f>
        <v>45222</v>
      </c>
      <c r="B2209" s="6">
        <f>TITRES_STAT!D2212</f>
        <v>14.117000000000001</v>
      </c>
      <c r="C2209" s="2">
        <f t="shared" si="269"/>
        <v>0</v>
      </c>
      <c r="D2209" s="2">
        <f t="shared" si="270"/>
        <v>14.117000000000001</v>
      </c>
      <c r="E2209" s="2">
        <f t="shared" si="272"/>
        <v>14.117000000000001</v>
      </c>
      <c r="F2209" s="2">
        <f t="shared" si="273"/>
        <v>14.122399999999999</v>
      </c>
      <c r="G2209" s="2">
        <f t="shared" si="267"/>
        <v>14.118279999999988</v>
      </c>
      <c r="H2209" s="2">
        <f t="shared" si="271"/>
        <v>12.67831000000001</v>
      </c>
      <c r="I2209" s="2">
        <f t="array" ref="I2209">SUMPRODUCT(B2193:B2212, (ROW(B2193:B2212)-ROW(B2193)+1)) / (20*21/2)</f>
        <v>14.097147619047618</v>
      </c>
      <c r="J2209" s="2">
        <f t="shared" si="274"/>
        <v>14.124867709466802</v>
      </c>
      <c r="K2209" s="2">
        <f t="shared" si="268"/>
        <v>14.072612738004249</v>
      </c>
    </row>
    <row r="2210" spans="1:11" ht="13.5" x14ac:dyDescent="0.25">
      <c r="A2210" s="3">
        <f>TITRES_STAT!B2213</f>
        <v>45223</v>
      </c>
      <c r="B2210" s="6">
        <f>TITRES_STAT!D2213</f>
        <v>14.117000000000001</v>
      </c>
      <c r="C2210" s="2">
        <f t="shared" si="269"/>
        <v>0</v>
      </c>
      <c r="D2210" s="2">
        <f t="shared" si="270"/>
        <v>14.117000000000001</v>
      </c>
      <c r="E2210" s="2">
        <f t="shared" si="272"/>
        <v>14.117000000000001</v>
      </c>
      <c r="F2210" s="2">
        <f t="shared" si="273"/>
        <v>14.119799999999998</v>
      </c>
      <c r="G2210" s="2">
        <f t="shared" si="267"/>
        <v>14.119819999999986</v>
      </c>
      <c r="H2210" s="2">
        <f t="shared" si="271"/>
        <v>12.69582000000001</v>
      </c>
      <c r="I2210" s="2">
        <f t="array" ref="I2210">SUMPRODUCT(B2194:B2213, (ROW(B2194:B2213)-ROW(B2194)+1)) / (20*21/2)</f>
        <v>14.097866666666667</v>
      </c>
      <c r="J2210" s="2">
        <f t="shared" si="274"/>
        <v>14.124118403803296</v>
      </c>
      <c r="K2210" s="2">
        <f t="shared" si="268"/>
        <v>14.074353414945261</v>
      </c>
    </row>
    <row r="2211" spans="1:11" ht="13.5" x14ac:dyDescent="0.25">
      <c r="A2211" s="3">
        <f>TITRES_STAT!B2214</f>
        <v>45224</v>
      </c>
      <c r="B2211" s="6">
        <f>TITRES_STAT!D2214</f>
        <v>13.843</v>
      </c>
      <c r="C2211" s="2">
        <f t="shared" si="269"/>
        <v>-0.27400000000000091</v>
      </c>
      <c r="D2211" s="2">
        <f t="shared" si="270"/>
        <v>14.062200000000001</v>
      </c>
      <c r="E2211" s="2">
        <f t="shared" si="272"/>
        <v>14.089600000000001</v>
      </c>
      <c r="F2211" s="2">
        <f t="shared" si="273"/>
        <v>14.11205</v>
      </c>
      <c r="G2211" s="2">
        <f t="shared" si="267"/>
        <v>14.116039999999987</v>
      </c>
      <c r="H2211" s="2">
        <f t="shared" si="271"/>
        <v>12.71196000000001</v>
      </c>
      <c r="I2211" s="2">
        <f t="array" ref="I2211">SUMPRODUCT(B2195:B2214, (ROW(B2195:B2214)-ROW(B2195)+1)) / (20*21/2)</f>
        <v>14.172123809523812</v>
      </c>
      <c r="J2211" s="2">
        <f t="shared" si="274"/>
        <v>14.097345222488697</v>
      </c>
      <c r="K2211" s="2">
        <f t="shared" si="268"/>
        <v>14.065280732006231</v>
      </c>
    </row>
    <row r="2212" spans="1:11" ht="13.5" x14ac:dyDescent="0.25">
      <c r="A2212" s="3">
        <f>TITRES_STAT!B2215</f>
        <v>45225</v>
      </c>
      <c r="B2212" s="6">
        <f>TITRES_STAT!D2215</f>
        <v>14.125999999999999</v>
      </c>
      <c r="C2212" s="2">
        <f t="shared" si="269"/>
        <v>0.28299999999999947</v>
      </c>
      <c r="D2212" s="2">
        <f t="shared" si="270"/>
        <v>14.064000000000002</v>
      </c>
      <c r="E2212" s="2">
        <f t="shared" si="272"/>
        <v>14.090500000000002</v>
      </c>
      <c r="F2212" s="2">
        <f t="shared" si="273"/>
        <v>14.118449999999996</v>
      </c>
      <c r="G2212" s="2">
        <f t="shared" si="267"/>
        <v>14.119459999999986</v>
      </c>
      <c r="H2212" s="2">
        <f t="shared" si="271"/>
        <v>12.72951500000001</v>
      </c>
      <c r="I2212" s="2">
        <f t="array" ref="I2212">SUMPRODUCT(B2196:B2215, (ROW(B2196:B2215)-ROW(B2196)+1)) / (20*21/2)</f>
        <v>14.185871428571428</v>
      </c>
      <c r="J2212" s="2">
        <f t="shared" si="274"/>
        <v>14.100074248918343</v>
      </c>
      <c r="K2212" s="2">
        <f t="shared" si="268"/>
        <v>14.067661879770693</v>
      </c>
    </row>
    <row r="2213" spans="1:11" ht="13.5" x14ac:dyDescent="0.25">
      <c r="A2213" s="3">
        <f>TITRES_STAT!B2216</f>
        <v>45226</v>
      </c>
      <c r="B2213" s="6">
        <f>TITRES_STAT!D2216</f>
        <v>14.125999999999999</v>
      </c>
      <c r="C2213" s="2">
        <f t="shared" si="269"/>
        <v>0</v>
      </c>
      <c r="D2213" s="2">
        <f t="shared" si="270"/>
        <v>14.065799999999999</v>
      </c>
      <c r="E2213" s="2">
        <f t="shared" si="272"/>
        <v>14.091400000000002</v>
      </c>
      <c r="F2213" s="2">
        <f t="shared" si="273"/>
        <v>14.116299999999995</v>
      </c>
      <c r="G2213" s="2">
        <f t="shared" si="267"/>
        <v>14.122019999999987</v>
      </c>
      <c r="H2213" s="2">
        <f t="shared" si="271"/>
        <v>12.747070000000013</v>
      </c>
      <c r="I2213" s="2">
        <f t="array" ref="I2213">SUMPRODUCT(B2197:B2216, (ROW(B2197:B2216)-ROW(B2197)+1)) / (20*21/2)</f>
        <v>14.174695238095236</v>
      </c>
      <c r="J2213" s="2">
        <f t="shared" si="274"/>
        <v>14.102543368068977</v>
      </c>
      <c r="K2213" s="2">
        <f t="shared" si="268"/>
        <v>14.06994964919145</v>
      </c>
    </row>
    <row r="2214" spans="1:11" ht="13.5" x14ac:dyDescent="0.25">
      <c r="A2214" s="3">
        <f>TITRES_STAT!B2217</f>
        <v>45229</v>
      </c>
      <c r="B2214" s="6">
        <f>TITRES_STAT!D2217</f>
        <v>14.896000000000001</v>
      </c>
      <c r="C2214" s="2">
        <f t="shared" si="269"/>
        <v>0.77000000000000135</v>
      </c>
      <c r="D2214" s="2">
        <f t="shared" si="270"/>
        <v>14.2216</v>
      </c>
      <c r="E2214" s="2">
        <f t="shared" si="272"/>
        <v>14.169300000000003</v>
      </c>
      <c r="F2214" s="2">
        <f t="shared" si="273"/>
        <v>14.152649999999998</v>
      </c>
      <c r="G2214" s="2">
        <f t="shared" si="267"/>
        <v>14.139299999999986</v>
      </c>
      <c r="H2214" s="2">
        <f t="shared" si="271"/>
        <v>12.768475000000013</v>
      </c>
      <c r="I2214" s="2">
        <f t="array" ref="I2214">SUMPRODUCT(B2198:B2217, (ROW(B2198:B2217)-ROW(B2198)+1)) / (20*21/2)</f>
        <v>14.16429523809524</v>
      </c>
      <c r="J2214" s="2">
        <f t="shared" si="274"/>
        <v>14.178110666348122</v>
      </c>
      <c r="K2214" s="2">
        <f t="shared" si="268"/>
        <v>14.102343780595708</v>
      </c>
    </row>
    <row r="2215" spans="1:11" ht="13.5" x14ac:dyDescent="0.25">
      <c r="A2215" s="3">
        <f>TITRES_STAT!B2218</f>
        <v>45230</v>
      </c>
      <c r="B2215" s="6">
        <f>TITRES_STAT!D2218</f>
        <v>14.297000000000001</v>
      </c>
      <c r="C2215" s="2">
        <f t="shared" si="269"/>
        <v>-0.5990000000000002</v>
      </c>
      <c r="D2215" s="2">
        <f t="shared" si="270"/>
        <v>14.2576</v>
      </c>
      <c r="E2215" s="2">
        <f t="shared" si="272"/>
        <v>14.187300000000002</v>
      </c>
      <c r="F2215" s="2">
        <f t="shared" si="273"/>
        <v>14.157349999999999</v>
      </c>
      <c r="G2215" s="2">
        <f t="shared" si="267"/>
        <v>14.14459999999999</v>
      </c>
      <c r="H2215" s="2">
        <f t="shared" si="271"/>
        <v>12.787940000000013</v>
      </c>
      <c r="I2215" s="2">
        <f t="array" ref="I2215">SUMPRODUCT(B2199:B2218, (ROW(B2199:B2218)-ROW(B2199)+1)) / (20*21/2)</f>
        <v>14.154304761904765</v>
      </c>
      <c r="J2215" s="2">
        <f t="shared" si="274"/>
        <v>14.189433460029253</v>
      </c>
      <c r="K2215" s="2">
        <f t="shared" si="268"/>
        <v>14.109977357827249</v>
      </c>
    </row>
    <row r="2216" spans="1:11" ht="13.5" x14ac:dyDescent="0.25">
      <c r="A2216" s="3">
        <f>TITRES_STAT!B2219</f>
        <v>45231</v>
      </c>
      <c r="B2216" s="6">
        <f>TITRES_STAT!D2219</f>
        <v>14.04</v>
      </c>
      <c r="C2216" s="2">
        <f t="shared" si="269"/>
        <v>-0.25700000000000145</v>
      </c>
      <c r="D2216" s="2">
        <f t="shared" si="270"/>
        <v>14.296999999999997</v>
      </c>
      <c r="E2216" s="2">
        <f t="shared" si="272"/>
        <v>14.179600000000002</v>
      </c>
      <c r="F2216" s="2">
        <f t="shared" si="273"/>
        <v>14.149200000000002</v>
      </c>
      <c r="G2216" s="2">
        <f t="shared" si="267"/>
        <v>14.144759999999987</v>
      </c>
      <c r="H2216" s="2">
        <f t="shared" si="271"/>
        <v>12.806745000000012</v>
      </c>
      <c r="I2216" s="2">
        <f t="array" ref="I2216">SUMPRODUCT(B2200:B2219, (ROW(B2200:B2219)-ROW(B2200)+1)) / (20*21/2)</f>
        <v>14.144723809523809</v>
      </c>
      <c r="J2216" s="2">
        <f t="shared" si="274"/>
        <v>14.175201701931229</v>
      </c>
      <c r="K2216" s="2">
        <f t="shared" si="268"/>
        <v>14.107233147716377</v>
      </c>
    </row>
    <row r="2217" spans="1:11" ht="13.5" x14ac:dyDescent="0.25">
      <c r="A2217" s="3">
        <f>TITRES_STAT!B2220</f>
        <v>45232</v>
      </c>
      <c r="B2217" s="6">
        <f>TITRES_STAT!D2220</f>
        <v>14.04</v>
      </c>
      <c r="C2217" s="2">
        <f t="shared" si="269"/>
        <v>0</v>
      </c>
      <c r="D2217" s="2">
        <f t="shared" si="270"/>
        <v>14.2798</v>
      </c>
      <c r="E2217" s="2">
        <f t="shared" si="272"/>
        <v>14.171899999999999</v>
      </c>
      <c r="F2217" s="2">
        <f t="shared" si="273"/>
        <v>14.144900000000002</v>
      </c>
      <c r="G2217" s="2">
        <f t="shared" si="267"/>
        <v>14.144919999999988</v>
      </c>
      <c r="H2217" s="2">
        <f t="shared" si="271"/>
        <v>12.825550000000012</v>
      </c>
      <c r="I2217" s="2">
        <f t="array" ref="I2217">SUMPRODUCT(B2201:B2220, (ROW(B2201:B2220)-ROW(B2201)+1)) / (20*21/2)</f>
        <v>14.135509523809521</v>
      </c>
      <c r="J2217" s="2">
        <f t="shared" si="274"/>
        <v>14.16232534936635</v>
      </c>
      <c r="K2217" s="2">
        <f t="shared" si="268"/>
        <v>14.104596553688284</v>
      </c>
    </row>
    <row r="2218" spans="1:11" ht="13.5" x14ac:dyDescent="0.25">
      <c r="A2218" s="3">
        <f>TITRES_STAT!B2221</f>
        <v>45233</v>
      </c>
      <c r="B2218" s="6">
        <f>TITRES_STAT!D2221</f>
        <v>14.04</v>
      </c>
      <c r="C2218" s="2">
        <f t="shared" si="269"/>
        <v>0</v>
      </c>
      <c r="D2218" s="2">
        <f t="shared" si="270"/>
        <v>14.262600000000001</v>
      </c>
      <c r="E2218" s="2">
        <f t="shared" si="272"/>
        <v>14.164199999999997</v>
      </c>
      <c r="F2218" s="2">
        <f t="shared" si="273"/>
        <v>14.140600000000001</v>
      </c>
      <c r="G2218" s="2">
        <f t="shared" si="267"/>
        <v>14.145079999999989</v>
      </c>
      <c r="H2218" s="2">
        <f t="shared" si="271"/>
        <v>12.844355000000013</v>
      </c>
      <c r="I2218" s="2">
        <f t="array" ref="I2218">SUMPRODUCT(B2202:B2221, (ROW(B2202:B2221)-ROW(B2202)+1)) / (20*21/2)</f>
        <v>14.110376190476186</v>
      </c>
      <c r="J2218" s="2">
        <f t="shared" si="274"/>
        <v>14.150675316093364</v>
      </c>
      <c r="K2218" s="2">
        <f t="shared" si="268"/>
        <v>14.102063355504431</v>
      </c>
    </row>
    <row r="2219" spans="1:11" ht="13.5" x14ac:dyDescent="0.25">
      <c r="A2219" s="3">
        <f>TITRES_STAT!B2222</f>
        <v>45236</v>
      </c>
      <c r="B2219" s="6">
        <f>TITRES_STAT!D2222</f>
        <v>14.04</v>
      </c>
      <c r="C2219" s="2">
        <f t="shared" si="269"/>
        <v>0</v>
      </c>
      <c r="D2219" s="2">
        <f t="shared" si="270"/>
        <v>14.091399999999998</v>
      </c>
      <c r="E2219" s="2">
        <f t="shared" si="272"/>
        <v>14.156499999999998</v>
      </c>
      <c r="F2219" s="2">
        <f t="shared" si="273"/>
        <v>14.136750000000001</v>
      </c>
      <c r="G2219" s="2">
        <f t="shared" si="267"/>
        <v>14.14523999999999</v>
      </c>
      <c r="H2219" s="2">
        <f t="shared" si="271"/>
        <v>12.861050000000011</v>
      </c>
      <c r="I2219" s="2">
        <f t="array" ref="I2219">SUMPRODUCT(B2203:B2222, (ROW(B2203:B2222)-ROW(B2203)+1)) / (20*21/2)</f>
        <v>14.070138095238093</v>
      </c>
      <c r="J2219" s="2">
        <f t="shared" si="274"/>
        <v>14.140134809798758</v>
      </c>
      <c r="K2219" s="2">
        <f t="shared" si="268"/>
        <v>14.099629498425825</v>
      </c>
    </row>
    <row r="2220" spans="1:11" ht="13.5" x14ac:dyDescent="0.25">
      <c r="A2220" s="3">
        <f>TITRES_STAT!B2223</f>
        <v>45237</v>
      </c>
      <c r="B2220" s="6">
        <f>TITRES_STAT!D2223</f>
        <v>14.04</v>
      </c>
      <c r="C2220" s="2">
        <f t="shared" si="269"/>
        <v>0</v>
      </c>
      <c r="D2220" s="2">
        <f t="shared" si="270"/>
        <v>14.039999999999997</v>
      </c>
      <c r="E2220" s="2">
        <f t="shared" si="272"/>
        <v>14.148799999999998</v>
      </c>
      <c r="F2220" s="2">
        <f t="shared" si="273"/>
        <v>14.132900000000001</v>
      </c>
      <c r="G2220" s="2">
        <f t="shared" si="267"/>
        <v>14.14539999999999</v>
      </c>
      <c r="H2220" s="2">
        <f t="shared" si="271"/>
        <v>12.877745000000012</v>
      </c>
      <c r="I2220" s="2">
        <f t="array" ref="I2220">SUMPRODUCT(B2204:B2223, (ROW(B2204:B2223)-ROW(B2204)+1)) / (20*21/2)</f>
        <v>14.064466666666664</v>
      </c>
      <c r="J2220" s="2">
        <f t="shared" si="274"/>
        <v>14.130598161246494</v>
      </c>
      <c r="K2220" s="2">
        <f t="shared" si="268"/>
        <v>14.097291086722853</v>
      </c>
    </row>
    <row r="2221" spans="1:11" ht="13.5" x14ac:dyDescent="0.25">
      <c r="A2221" s="3">
        <f>TITRES_STAT!B2224</f>
        <v>45238</v>
      </c>
      <c r="B2221" s="6">
        <f>TITRES_STAT!D2224</f>
        <v>13.869</v>
      </c>
      <c r="C2221" s="2">
        <f t="shared" si="269"/>
        <v>-0.17099999999999937</v>
      </c>
      <c r="D2221" s="2">
        <f t="shared" si="270"/>
        <v>14.005799999999999</v>
      </c>
      <c r="E2221" s="2">
        <f t="shared" si="272"/>
        <v>14.151399999999995</v>
      </c>
      <c r="F2221" s="2">
        <f t="shared" si="273"/>
        <v>14.120499999999998</v>
      </c>
      <c r="G2221" s="2">
        <f t="shared" si="267"/>
        <v>14.142139999999992</v>
      </c>
      <c r="H2221" s="2">
        <f t="shared" si="271"/>
        <v>12.893585000000012</v>
      </c>
      <c r="I2221" s="2">
        <f t="array" ref="I2221">SUMPRODUCT(B2205:B2224, (ROW(B2205:B2224)-ROW(B2205)+1)) / (20*21/2)</f>
        <v>14.059161904761904</v>
      </c>
      <c r="J2221" s="2">
        <f t="shared" si="274"/>
        <v>14.10568405065159</v>
      </c>
      <c r="K2221" s="2">
        <f t="shared" si="268"/>
        <v>14.088338495086663</v>
      </c>
    </row>
    <row r="2222" spans="1:11" ht="13.5" x14ac:dyDescent="0.25">
      <c r="A2222" s="3">
        <f>TITRES_STAT!B2225</f>
        <v>45239</v>
      </c>
      <c r="B2222" s="6">
        <f>TITRES_STAT!D2225</f>
        <v>13.698</v>
      </c>
      <c r="C2222" s="2">
        <f t="shared" si="269"/>
        <v>-0.17099999999999937</v>
      </c>
      <c r="D2222" s="2">
        <f t="shared" si="270"/>
        <v>13.9374</v>
      </c>
      <c r="E2222" s="2">
        <f t="shared" si="272"/>
        <v>14.108599999999999</v>
      </c>
      <c r="F2222" s="2">
        <f t="shared" si="273"/>
        <v>14.099549999999999</v>
      </c>
      <c r="G2222" s="2">
        <f t="shared" si="267"/>
        <v>14.136659999999992</v>
      </c>
      <c r="H2222" s="2">
        <f t="shared" si="271"/>
        <v>12.908335000000012</v>
      </c>
      <c r="I2222" s="2">
        <f t="array" ref="I2222">SUMPRODUCT(B2206:B2225, (ROW(B2206:B2225)-ROW(B2206)+1)) / (20*21/2)</f>
        <v>14.029842857142855</v>
      </c>
      <c r="J2222" s="2">
        <f t="shared" si="274"/>
        <v>14.06685699820858</v>
      </c>
      <c r="K2222" s="2">
        <f t="shared" si="268"/>
        <v>14.073031103122482</v>
      </c>
    </row>
    <row r="2223" spans="1:11" ht="13.5" x14ac:dyDescent="0.25">
      <c r="A2223" s="3">
        <f>TITRES_STAT!B2226</f>
        <v>45240</v>
      </c>
      <c r="B2223" s="6">
        <f>TITRES_STAT!D2226</f>
        <v>14.04</v>
      </c>
      <c r="C2223" s="2">
        <f t="shared" si="269"/>
        <v>0.34199999999999875</v>
      </c>
      <c r="D2223" s="2">
        <f t="shared" si="270"/>
        <v>13.9374</v>
      </c>
      <c r="E2223" s="2">
        <f t="shared" si="272"/>
        <v>14.1</v>
      </c>
      <c r="F2223" s="2">
        <f t="shared" si="273"/>
        <v>14.095699999999999</v>
      </c>
      <c r="G2223" s="2">
        <f t="shared" si="267"/>
        <v>14.131519999999993</v>
      </c>
      <c r="H2223" s="2">
        <f t="shared" si="271"/>
        <v>12.92479500000001</v>
      </c>
      <c r="I2223" s="2">
        <f t="array" ref="I2223">SUMPRODUCT(B2207:B2226, (ROW(B2207:B2226)-ROW(B2207)+1)) / (20*21/2)</f>
        <v>14.025728571428571</v>
      </c>
      <c r="J2223" s="2">
        <f t="shared" si="274"/>
        <v>14.064299188855381</v>
      </c>
      <c r="K2223" s="2">
        <f t="shared" si="268"/>
        <v>14.07173576574513</v>
      </c>
    </row>
    <row r="2224" spans="1:11" ht="13.5" x14ac:dyDescent="0.25">
      <c r="A2224" s="3">
        <f>TITRES_STAT!B2227</f>
        <v>45243</v>
      </c>
      <c r="B2224" s="6">
        <f>TITRES_STAT!D2227</f>
        <v>14.04</v>
      </c>
      <c r="C2224" s="2">
        <f t="shared" si="269"/>
        <v>0</v>
      </c>
      <c r="D2224" s="2">
        <f t="shared" si="270"/>
        <v>13.9374</v>
      </c>
      <c r="E2224" s="2">
        <f t="shared" si="272"/>
        <v>14.014399999999998</v>
      </c>
      <c r="F2224" s="2">
        <f t="shared" si="273"/>
        <v>14.091850000000003</v>
      </c>
      <c r="G2224" s="2">
        <f t="shared" si="267"/>
        <v>14.127239999999995</v>
      </c>
      <c r="H2224" s="2">
        <f t="shared" si="271"/>
        <v>12.941255000000011</v>
      </c>
      <c r="I2224" s="2">
        <f t="array" ref="I2224">SUMPRODUCT(B2208:B2227, (ROW(B2208:B2227)-ROW(B2208)+1)) / (20*21/2)</f>
        <v>14.022019047619047</v>
      </c>
      <c r="J2224" s="2">
        <f t="shared" si="274"/>
        <v>14.061984980392964</v>
      </c>
      <c r="K2224" s="2">
        <f t="shared" si="268"/>
        <v>14.070491225911988</v>
      </c>
    </row>
    <row r="2225" spans="1:11" ht="13.5" x14ac:dyDescent="0.25">
      <c r="A2225" s="3">
        <f>TITRES_STAT!B2228</f>
        <v>45244</v>
      </c>
      <c r="B2225" s="6">
        <f>TITRES_STAT!D2228</f>
        <v>13.784000000000001</v>
      </c>
      <c r="C2225" s="2">
        <f t="shared" si="269"/>
        <v>-0.25599999999999845</v>
      </c>
      <c r="D2225" s="2">
        <f t="shared" si="270"/>
        <v>13.886199999999999</v>
      </c>
      <c r="E2225" s="2">
        <f t="shared" si="272"/>
        <v>13.963099999999997</v>
      </c>
      <c r="F2225" s="2">
        <f t="shared" si="273"/>
        <v>14.075199999999999</v>
      </c>
      <c r="G2225" s="2">
        <f t="shared" si="267"/>
        <v>14.117839999999996</v>
      </c>
      <c r="H2225" s="2">
        <f t="shared" si="271"/>
        <v>12.95643500000001</v>
      </c>
      <c r="I2225" s="2">
        <f t="array" ref="I2225">SUMPRODUCT(B2209:B2228, (ROW(B2209:B2228)-ROW(B2209)+1)) / (20*21/2)</f>
        <v>14.018714285714285</v>
      </c>
      <c r="J2225" s="2">
        <f t="shared" si="274"/>
        <v>14.035510220355539</v>
      </c>
      <c r="K2225" s="2">
        <f t="shared" si="268"/>
        <v>14.059256275876225</v>
      </c>
    </row>
    <row r="2226" spans="1:11" ht="13.5" x14ac:dyDescent="0.25">
      <c r="A2226" s="3">
        <f>TITRES_STAT!B2229</f>
        <v>45245</v>
      </c>
      <c r="B2226" s="6">
        <f>TITRES_STAT!D2229</f>
        <v>14.032</v>
      </c>
      <c r="C2226" s="2">
        <f t="shared" si="269"/>
        <v>0.24799999999999933</v>
      </c>
      <c r="D2226" s="2">
        <f t="shared" si="270"/>
        <v>13.918799999999999</v>
      </c>
      <c r="E2226" s="2">
        <f t="shared" si="272"/>
        <v>13.962299999999999</v>
      </c>
      <c r="F2226" s="2">
        <f t="shared" si="273"/>
        <v>14.07095</v>
      </c>
      <c r="G2226" s="2">
        <f t="shared" ref="G2226:G2289" si="275">AVERAGE(B2177:B2226)</f>
        <v>14.115959999999998</v>
      </c>
      <c r="H2226" s="2">
        <f t="shared" si="271"/>
        <v>12.972855000000008</v>
      </c>
      <c r="I2226" s="2">
        <f t="array" ref="I2226">SUMPRODUCT(B2210:B2229, (ROW(B2210:B2229)-ROW(B2210)+1)) / (20*21/2)</f>
        <v>14.015814285714285</v>
      </c>
      <c r="J2226" s="2">
        <f t="shared" si="274"/>
        <v>14.035175913655012</v>
      </c>
      <c r="K2226" s="2">
        <f t="shared" si="268"/>
        <v>14.058187402312452</v>
      </c>
    </row>
    <row r="2227" spans="1:11" ht="13.5" x14ac:dyDescent="0.25">
      <c r="A2227" s="3">
        <f>TITRES_STAT!B2230</f>
        <v>45246</v>
      </c>
      <c r="B2227" s="6">
        <f>TITRES_STAT!D2230</f>
        <v>14.032</v>
      </c>
      <c r="C2227" s="2">
        <f t="shared" si="269"/>
        <v>0</v>
      </c>
      <c r="D2227" s="2">
        <f t="shared" si="270"/>
        <v>13.9856</v>
      </c>
      <c r="E2227" s="2">
        <f t="shared" si="272"/>
        <v>13.961500000000001</v>
      </c>
      <c r="F2227" s="2">
        <f t="shared" si="273"/>
        <v>14.066699999999997</v>
      </c>
      <c r="G2227" s="2">
        <f t="shared" si="275"/>
        <v>14.1151</v>
      </c>
      <c r="H2227" s="2">
        <f t="shared" si="271"/>
        <v>12.98927500000001</v>
      </c>
      <c r="I2227" s="2">
        <f t="array" ref="I2227">SUMPRODUCT(B2211:B2230, (ROW(B2211:B2230)-ROW(B2211)+1)) / (20*21/2)</f>
        <v>14.012461904761906</v>
      </c>
      <c r="J2227" s="2">
        <f t="shared" si="274"/>
        <v>14.034873445687868</v>
      </c>
      <c r="K2227" s="2">
        <f t="shared" ref="K2227:K2290" si="276">$K$4*B2227+(1-$K$4)*K2226</f>
        <v>14.057160445359022</v>
      </c>
    </row>
    <row r="2228" spans="1:11" ht="13.5" x14ac:dyDescent="0.25">
      <c r="A2228" s="3">
        <f>TITRES_STAT!B2231</f>
        <v>45247</v>
      </c>
      <c r="B2228" s="6">
        <f>TITRES_STAT!D2231</f>
        <v>14.032</v>
      </c>
      <c r="C2228" s="2">
        <f t="shared" si="269"/>
        <v>0</v>
      </c>
      <c r="D2228" s="2">
        <f t="shared" si="270"/>
        <v>13.983999999999998</v>
      </c>
      <c r="E2228" s="2">
        <f t="shared" si="272"/>
        <v>13.960699999999999</v>
      </c>
      <c r="F2228" s="2">
        <f t="shared" si="273"/>
        <v>14.062449999999995</v>
      </c>
      <c r="G2228" s="2">
        <f t="shared" si="275"/>
        <v>14.113220000000002</v>
      </c>
      <c r="H2228" s="2">
        <f t="shared" si="271"/>
        <v>13.00569500000001</v>
      </c>
      <c r="I2228" s="2">
        <f t="array" ref="I2228">SUMPRODUCT(B2212:B2231, (ROW(B2212:B2231)-ROW(B2212)+1)) / (20*21/2)</f>
        <v>14.009557142857144</v>
      </c>
      <c r="J2228" s="2">
        <f t="shared" si="274"/>
        <v>14.034599784193786</v>
      </c>
      <c r="K2228" s="2">
        <f t="shared" si="276"/>
        <v>14.056173761227296</v>
      </c>
    </row>
    <row r="2229" spans="1:11" ht="13.5" x14ac:dyDescent="0.25">
      <c r="A2229" s="3">
        <f>TITRES_STAT!B2232</f>
        <v>45250</v>
      </c>
      <c r="B2229" s="6">
        <f>TITRES_STAT!D2232</f>
        <v>14.032</v>
      </c>
      <c r="C2229" s="2">
        <f t="shared" si="269"/>
        <v>0</v>
      </c>
      <c r="D2229" s="2">
        <f t="shared" si="270"/>
        <v>13.982399999999998</v>
      </c>
      <c r="E2229" s="2">
        <f t="shared" si="272"/>
        <v>13.959899999999999</v>
      </c>
      <c r="F2229" s="2">
        <f t="shared" si="273"/>
        <v>14.058199999999996</v>
      </c>
      <c r="G2229" s="2">
        <f t="shared" si="275"/>
        <v>14.111340000000006</v>
      </c>
      <c r="H2229" s="2">
        <f t="shared" si="271"/>
        <v>13.022115000000008</v>
      </c>
      <c r="I2229" s="2">
        <f t="array" ref="I2229">SUMPRODUCT(B2213:B2232, (ROW(B2213:B2232)-ROW(B2213)+1)) / (20*21/2)</f>
        <v>14.005795238095237</v>
      </c>
      <c r="J2229" s="2">
        <f t="shared" si="274"/>
        <v>14.03435218569914</v>
      </c>
      <c r="K2229" s="2">
        <f t="shared" si="276"/>
        <v>14.055225770590932</v>
      </c>
    </row>
    <row r="2230" spans="1:11" ht="13.5" x14ac:dyDescent="0.25">
      <c r="A2230" s="3">
        <f>TITRES_STAT!B2233</f>
        <v>45251</v>
      </c>
      <c r="B2230" s="6">
        <f>TITRES_STAT!D2233</f>
        <v>14.023</v>
      </c>
      <c r="C2230" s="2">
        <f t="shared" si="269"/>
        <v>-9.0000000000003411E-3</v>
      </c>
      <c r="D2230" s="2">
        <f t="shared" si="270"/>
        <v>14.030199999999999</v>
      </c>
      <c r="E2230" s="2">
        <f t="shared" si="272"/>
        <v>13.9582</v>
      </c>
      <c r="F2230" s="2">
        <f t="shared" si="273"/>
        <v>14.0535</v>
      </c>
      <c r="G2230" s="2">
        <f t="shared" si="275"/>
        <v>14.106720000000005</v>
      </c>
      <c r="H2230" s="2">
        <f t="shared" si="271"/>
        <v>13.038490000000008</v>
      </c>
      <c r="I2230" s="2">
        <f t="array" ref="I2230">SUMPRODUCT(B2214:B2233, (ROW(B2214:B2233)-ROW(B2214)+1)) / (20*21/2)</f>
        <v>14.002523809523808</v>
      </c>
      <c r="J2230" s="2">
        <f t="shared" si="274"/>
        <v>14.033271025156365</v>
      </c>
      <c r="K2230" s="2">
        <f t="shared" si="276"/>
        <v>14.053962014881483</v>
      </c>
    </row>
    <row r="2231" spans="1:11" ht="13.5" x14ac:dyDescent="0.25">
      <c r="A2231" s="3">
        <f>TITRES_STAT!B2234</f>
        <v>45252</v>
      </c>
      <c r="B2231" s="6">
        <f>TITRES_STAT!D2234</f>
        <v>14.023</v>
      </c>
      <c r="C2231" s="2">
        <f t="shared" si="269"/>
        <v>0</v>
      </c>
      <c r="D2231" s="2">
        <f t="shared" si="270"/>
        <v>14.0284</v>
      </c>
      <c r="E2231" s="2">
        <f t="shared" si="272"/>
        <v>13.973599999999999</v>
      </c>
      <c r="F2231" s="2">
        <f t="shared" si="273"/>
        <v>14.0625</v>
      </c>
      <c r="G2231" s="2">
        <f t="shared" si="275"/>
        <v>14.102100000000007</v>
      </c>
      <c r="H2231" s="2">
        <f t="shared" si="271"/>
        <v>13.055920000000009</v>
      </c>
      <c r="I2231" s="2">
        <f t="array" ref="I2231">SUMPRODUCT(B2215:B2234, (ROW(B2215:B2234)-ROW(B2215)+1)) / (20*21/2)</f>
        <v>13.999742857142857</v>
      </c>
      <c r="J2231" s="2">
        <f t="shared" si="274"/>
        <v>14.03229283228433</v>
      </c>
      <c r="K2231" s="2">
        <f t="shared" si="276"/>
        <v>14.052747818219464</v>
      </c>
    </row>
    <row r="2232" spans="1:11" ht="13.5" x14ac:dyDescent="0.25">
      <c r="A2232" s="3">
        <f>TITRES_STAT!B2235</f>
        <v>45253</v>
      </c>
      <c r="B2232" s="6">
        <f>TITRES_STAT!D2235</f>
        <v>14.023</v>
      </c>
      <c r="C2232" s="2">
        <f t="shared" si="269"/>
        <v>0</v>
      </c>
      <c r="D2232" s="2">
        <f t="shared" si="270"/>
        <v>14.026599999999998</v>
      </c>
      <c r="E2232" s="2">
        <f t="shared" si="272"/>
        <v>14.006099999999998</v>
      </c>
      <c r="F2232" s="2">
        <f t="shared" si="273"/>
        <v>14.057350000000003</v>
      </c>
      <c r="G2232" s="2">
        <f t="shared" si="275"/>
        <v>14.097980000000007</v>
      </c>
      <c r="H2232" s="2">
        <f t="shared" si="271"/>
        <v>13.07335000000001</v>
      </c>
      <c r="I2232" s="2">
        <f t="array" ref="I2232">SUMPRODUCT(B2216:B2235, (ROW(B2216:B2235)-ROW(B2216)+1)) / (20*21/2)</f>
        <v>14.001119047619046</v>
      </c>
      <c r="J2232" s="2">
        <f t="shared" si="274"/>
        <v>14.031407800638204</v>
      </c>
      <c r="K2232" s="2">
        <f t="shared" si="276"/>
        <v>14.051581237112819</v>
      </c>
    </row>
    <row r="2233" spans="1:11" ht="13.5" x14ac:dyDescent="0.25">
      <c r="A2233" s="3">
        <f>TITRES_STAT!B2236</f>
        <v>45254</v>
      </c>
      <c r="B2233" s="6">
        <f>TITRES_STAT!D2236</f>
        <v>14.023</v>
      </c>
      <c r="C2233" s="2">
        <f t="shared" si="269"/>
        <v>0</v>
      </c>
      <c r="D2233" s="2">
        <f t="shared" si="270"/>
        <v>14.024799999999999</v>
      </c>
      <c r="E2233" s="2">
        <f t="shared" si="272"/>
        <v>14.004399999999999</v>
      </c>
      <c r="F2233" s="2">
        <f t="shared" si="273"/>
        <v>14.052200000000003</v>
      </c>
      <c r="G2233" s="2">
        <f t="shared" si="275"/>
        <v>14.093360000000009</v>
      </c>
      <c r="H2233" s="2">
        <f t="shared" si="271"/>
        <v>13.090780000000011</v>
      </c>
      <c r="I2233" s="2">
        <f t="array" ref="I2233">SUMPRODUCT(B2217:B2236, (ROW(B2217:B2236)-ROW(B2217)+1)) / (20*21/2)</f>
        <v>14.003799999999998</v>
      </c>
      <c r="J2233" s="2">
        <f t="shared" si="274"/>
        <v>14.03060705772028</v>
      </c>
      <c r="K2233" s="2">
        <f t="shared" si="276"/>
        <v>14.050460404284864</v>
      </c>
    </row>
    <row r="2234" spans="1:11" ht="13.5" x14ac:dyDescent="0.25">
      <c r="A2234" s="3">
        <f>TITRES_STAT!B2237</f>
        <v>45257</v>
      </c>
      <c r="B2234" s="6">
        <f>TITRES_STAT!D2237</f>
        <v>14.023</v>
      </c>
      <c r="C2234" s="2">
        <f t="shared" si="269"/>
        <v>0</v>
      </c>
      <c r="D2234" s="2">
        <f t="shared" si="270"/>
        <v>14.023</v>
      </c>
      <c r="E2234" s="2">
        <f t="shared" si="272"/>
        <v>14.002699999999999</v>
      </c>
      <c r="F2234" s="2">
        <f t="shared" si="273"/>
        <v>14.008550000000003</v>
      </c>
      <c r="G2234" s="2">
        <f t="shared" si="275"/>
        <v>14.089580000000007</v>
      </c>
      <c r="H2234" s="2">
        <f t="shared" si="271"/>
        <v>13.108210000000012</v>
      </c>
      <c r="I2234" s="2">
        <f t="array" ref="I2234">SUMPRODUCT(B2218:B2237, (ROW(B2218:B2237)-ROW(B2218)+1)) / (20*21/2)</f>
        <v>14.006561904761904</v>
      </c>
      <c r="J2234" s="2">
        <f t="shared" si="274"/>
        <v>14.029882576032636</v>
      </c>
      <c r="K2234" s="2">
        <f t="shared" si="276"/>
        <v>14.049383525685458</v>
      </c>
    </row>
    <row r="2235" spans="1:11" ht="13.5" x14ac:dyDescent="0.25">
      <c r="A2235" s="3">
        <f>TITRES_STAT!B2238</f>
        <v>45258</v>
      </c>
      <c r="B2235" s="6">
        <f>TITRES_STAT!D2238</f>
        <v>14.023</v>
      </c>
      <c r="C2235" s="2">
        <f t="shared" si="269"/>
        <v>0</v>
      </c>
      <c r="D2235" s="2">
        <f t="shared" si="270"/>
        <v>14.023</v>
      </c>
      <c r="E2235" s="2">
        <f t="shared" si="272"/>
        <v>14.026599999999998</v>
      </c>
      <c r="F2235" s="2">
        <f t="shared" si="273"/>
        <v>13.994850000000003</v>
      </c>
      <c r="G2235" s="2">
        <f t="shared" si="275"/>
        <v>14.085800000000008</v>
      </c>
      <c r="H2235" s="2">
        <f t="shared" si="271"/>
        <v>13.125680000000013</v>
      </c>
      <c r="I2235" s="2">
        <f t="array" ref="I2235">SUMPRODUCT(B2219:B2238, (ROW(B2219:B2238)-ROW(B2219)+1)) / (20*21/2)</f>
        <v>14.00940476190476</v>
      </c>
      <c r="J2235" s="2">
        <f t="shared" si="274"/>
        <v>14.029227092600957</v>
      </c>
      <c r="K2235" s="2">
        <f t="shared" si="276"/>
        <v>14.048348877619361</v>
      </c>
    </row>
    <row r="2236" spans="1:11" ht="13.5" x14ac:dyDescent="0.25">
      <c r="A2236" s="3">
        <f>TITRES_STAT!B2239</f>
        <v>45259</v>
      </c>
      <c r="B2236" s="6">
        <f>TITRES_STAT!D2239</f>
        <v>14.023</v>
      </c>
      <c r="C2236" s="2">
        <f t="shared" si="269"/>
        <v>0</v>
      </c>
      <c r="D2236" s="2">
        <f t="shared" si="270"/>
        <v>14.023</v>
      </c>
      <c r="E2236" s="2">
        <f t="shared" si="272"/>
        <v>14.025699999999997</v>
      </c>
      <c r="F2236" s="2">
        <f t="shared" si="273"/>
        <v>13.994000000000003</v>
      </c>
      <c r="G2236" s="2">
        <f t="shared" si="275"/>
        <v>14.083560000000007</v>
      </c>
      <c r="H2236" s="2">
        <f t="shared" si="271"/>
        <v>13.144945000000014</v>
      </c>
      <c r="I2236" s="2">
        <f t="array" ref="I2236">SUMPRODUCT(B2220:B2239, (ROW(B2220:B2239)-ROW(B2220)+1)) / (20*21/2)</f>
        <v>14.01232857142857</v>
      </c>
      <c r="J2236" s="2">
        <f t="shared" si="274"/>
        <v>14.028634036162771</v>
      </c>
      <c r="K2236" s="2">
        <f t="shared" si="276"/>
        <v>14.047354803987229</v>
      </c>
    </row>
    <row r="2237" spans="1:11" ht="13.5" x14ac:dyDescent="0.25">
      <c r="A2237" s="3">
        <f>TITRES_STAT!B2240</f>
        <v>45260</v>
      </c>
      <c r="B2237" s="6">
        <f>TITRES_STAT!D2240</f>
        <v>14.023</v>
      </c>
      <c r="C2237" s="2">
        <f t="shared" si="269"/>
        <v>0</v>
      </c>
      <c r="D2237" s="2">
        <f t="shared" si="270"/>
        <v>14.023</v>
      </c>
      <c r="E2237" s="2">
        <f t="shared" si="272"/>
        <v>14.024799999999999</v>
      </c>
      <c r="F2237" s="2">
        <f t="shared" si="273"/>
        <v>13.993150000000004</v>
      </c>
      <c r="G2237" s="2">
        <f t="shared" si="275"/>
        <v>14.08132000000001</v>
      </c>
      <c r="H2237" s="2">
        <f t="shared" si="271"/>
        <v>13.164210000000015</v>
      </c>
      <c r="I2237" s="2">
        <f t="array" ref="I2237">SUMPRODUCT(B2221:B2240, (ROW(B2221:B2240)-ROW(B2221)+1)) / (20*21/2)</f>
        <v>14.025142857142853</v>
      </c>
      <c r="J2237" s="2">
        <f t="shared" si="274"/>
        <v>14.028097461290127</v>
      </c>
      <c r="K2237" s="2">
        <f t="shared" si="276"/>
        <v>14.046399713634788</v>
      </c>
    </row>
    <row r="2238" spans="1:11" ht="13.5" x14ac:dyDescent="0.25">
      <c r="A2238" s="3">
        <f>TITRES_STAT!B2241</f>
        <v>45261</v>
      </c>
      <c r="B2238" s="6">
        <f>TITRES_STAT!D2241</f>
        <v>14.023</v>
      </c>
      <c r="C2238" s="2">
        <f t="shared" si="269"/>
        <v>0</v>
      </c>
      <c r="D2238" s="2">
        <f t="shared" si="270"/>
        <v>14.023</v>
      </c>
      <c r="E2238" s="2">
        <f t="shared" si="272"/>
        <v>14.023899999999998</v>
      </c>
      <c r="F2238" s="2">
        <f t="shared" si="273"/>
        <v>13.9923</v>
      </c>
      <c r="G2238" s="2">
        <f t="shared" si="275"/>
        <v>14.07908000000001</v>
      </c>
      <c r="H2238" s="2">
        <f t="shared" si="271"/>
        <v>13.183475000000014</v>
      </c>
      <c r="I2238" s="2">
        <f t="array" ref="I2238">SUMPRODUCT(B2222:B2241, (ROW(B2222:B2241)-ROW(B2222)+1)) / (20*21/2)</f>
        <v>14.053833333333333</v>
      </c>
      <c r="J2238" s="2">
        <f t="shared" si="274"/>
        <v>14.027611988786306</v>
      </c>
      <c r="K2238" s="2">
        <f t="shared" si="276"/>
        <v>14.045482077805973</v>
      </c>
    </row>
    <row r="2239" spans="1:11" ht="13.5" x14ac:dyDescent="0.25">
      <c r="A2239" s="3">
        <f>TITRES_STAT!B2242</f>
        <v>45264</v>
      </c>
      <c r="B2239" s="6">
        <f>TITRES_STAT!D2242</f>
        <v>14.023</v>
      </c>
      <c r="C2239" s="2">
        <f t="shared" si="269"/>
        <v>0</v>
      </c>
      <c r="D2239" s="2">
        <f t="shared" si="270"/>
        <v>14.023</v>
      </c>
      <c r="E2239" s="2">
        <f t="shared" si="272"/>
        <v>14.023</v>
      </c>
      <c r="F2239" s="2">
        <f t="shared" si="273"/>
        <v>13.99145</v>
      </c>
      <c r="G2239" s="2">
        <f t="shared" si="275"/>
        <v>14.076840000000011</v>
      </c>
      <c r="H2239" s="2">
        <f t="shared" si="271"/>
        <v>13.202000000000016</v>
      </c>
      <c r="I2239" s="2">
        <f t="array" ref="I2239">SUMPRODUCT(B2223:B2242, (ROW(B2223:B2242)-ROW(B2223)+1)) / (20*21/2)</f>
        <v>14.080485714285714</v>
      </c>
      <c r="J2239" s="2">
        <f t="shared" si="274"/>
        <v>14.027172751759039</v>
      </c>
      <c r="K2239" s="2">
        <f t="shared" si="276"/>
        <v>14.044600427695935</v>
      </c>
    </row>
    <row r="2240" spans="1:11" ht="13.5" x14ac:dyDescent="0.25">
      <c r="A2240" s="3">
        <f>TITRES_STAT!B2243</f>
        <v>45265</v>
      </c>
      <c r="B2240" s="6">
        <f>TITRES_STAT!D2243</f>
        <v>14.125999999999999</v>
      </c>
      <c r="C2240" s="2">
        <f t="shared" si="269"/>
        <v>0.10299999999999976</v>
      </c>
      <c r="D2240" s="2">
        <f t="shared" si="270"/>
        <v>14.043600000000001</v>
      </c>
      <c r="E2240" s="2">
        <f t="shared" si="272"/>
        <v>14.033299999999997</v>
      </c>
      <c r="F2240" s="2">
        <f t="shared" si="273"/>
        <v>13.995749999999997</v>
      </c>
      <c r="G2240" s="2">
        <f t="shared" si="275"/>
        <v>14.075980000000007</v>
      </c>
      <c r="H2240" s="2">
        <f t="shared" si="271"/>
        <v>13.221040000000016</v>
      </c>
      <c r="I2240" s="2">
        <f t="array" ref="I2240">SUMPRODUCT(B2224:B2243, (ROW(B2224:B2243)-ROW(B2224)+1)) / (20*21/2)</f>
        <v>14.100190476190477</v>
      </c>
      <c r="J2240" s="2">
        <f t="shared" si="274"/>
        <v>14.03658487063913</v>
      </c>
      <c r="K2240" s="2">
        <f t="shared" si="276"/>
        <v>14.04779256778629</v>
      </c>
    </row>
    <row r="2241" spans="1:11" ht="13.5" x14ac:dyDescent="0.25">
      <c r="A2241" s="3">
        <f>TITRES_STAT!B2244</f>
        <v>45266</v>
      </c>
      <c r="B2241" s="6">
        <f>TITRES_STAT!D2244</f>
        <v>14.297000000000001</v>
      </c>
      <c r="C2241" s="2">
        <f t="shared" si="269"/>
        <v>0.17100000000000115</v>
      </c>
      <c r="D2241" s="2">
        <f t="shared" si="270"/>
        <v>14.098400000000002</v>
      </c>
      <c r="E2241" s="2">
        <f t="shared" si="272"/>
        <v>14.060700000000001</v>
      </c>
      <c r="F2241" s="2">
        <f t="shared" si="273"/>
        <v>14.017149999999997</v>
      </c>
      <c r="G2241" s="2">
        <f t="shared" si="275"/>
        <v>14.081960000000008</v>
      </c>
      <c r="H2241" s="2">
        <f t="shared" si="271"/>
        <v>13.240935000000013</v>
      </c>
      <c r="I2241" s="2">
        <f t="array" ref="I2241">SUMPRODUCT(B2225:B2244, (ROW(B2225:B2244)-ROW(B2225)+1)) / (20*21/2)</f>
        <v>14.106685714285716</v>
      </c>
      <c r="J2241" s="2">
        <f t="shared" si="274"/>
        <v>14.061386311530642</v>
      </c>
      <c r="K2241" s="2">
        <f t="shared" si="276"/>
        <v>14.057565408265258</v>
      </c>
    </row>
    <row r="2242" spans="1:11" ht="13.5" x14ac:dyDescent="0.25">
      <c r="A2242" s="3">
        <f>TITRES_STAT!B2245</f>
        <v>45267</v>
      </c>
      <c r="B2242" s="6">
        <f>TITRES_STAT!D2245</f>
        <v>14.297000000000001</v>
      </c>
      <c r="C2242" s="2">
        <f t="shared" si="269"/>
        <v>0</v>
      </c>
      <c r="D2242" s="2">
        <f t="shared" si="270"/>
        <v>14.153199999999998</v>
      </c>
      <c r="E2242" s="2">
        <f t="shared" si="272"/>
        <v>14.088100000000001</v>
      </c>
      <c r="F2242" s="2">
        <f t="shared" si="273"/>
        <v>14.0471</v>
      </c>
      <c r="G2242" s="2">
        <f t="shared" si="275"/>
        <v>14.087940000000005</v>
      </c>
      <c r="H2242" s="2">
        <f t="shared" si="271"/>
        <v>13.260830000000013</v>
      </c>
      <c r="I2242" s="2">
        <f t="array" ref="I2242">SUMPRODUCT(B2226:B2245, (ROW(B2226:B2245)-ROW(B2226)+1)) / (20*21/2)</f>
        <v>14.112771428571429</v>
      </c>
      <c r="J2242" s="2">
        <f t="shared" si="274"/>
        <v>14.083825710432485</v>
      </c>
      <c r="K2242" s="2">
        <f t="shared" si="276"/>
        <v>14.066955000097993</v>
      </c>
    </row>
    <row r="2243" spans="1:11" ht="13.5" x14ac:dyDescent="0.25">
      <c r="A2243" s="3">
        <f>TITRES_STAT!B2246</f>
        <v>45268</v>
      </c>
      <c r="B2243" s="6">
        <f>TITRES_STAT!D2246</f>
        <v>14.254</v>
      </c>
      <c r="C2243" s="2">
        <f t="shared" si="269"/>
        <v>-4.3000000000001037E-2</v>
      </c>
      <c r="D2243" s="2">
        <f t="shared" si="270"/>
        <v>14.199400000000001</v>
      </c>
      <c r="E2243" s="2">
        <f t="shared" si="272"/>
        <v>14.1112</v>
      </c>
      <c r="F2243" s="2">
        <f t="shared" si="273"/>
        <v>14.0578</v>
      </c>
      <c r="G2243" s="2">
        <f t="shared" si="275"/>
        <v>14.089640000000006</v>
      </c>
      <c r="H2243" s="2">
        <f t="shared" si="271"/>
        <v>13.280510000000014</v>
      </c>
      <c r="I2243" s="2">
        <f t="array" ref="I2243">SUMPRODUCT(B2227:B2246, (ROW(B2227:B2246)-ROW(B2227)+1)) / (20*21/2)</f>
        <v>14.129419047619047</v>
      </c>
      <c r="J2243" s="2">
        <f t="shared" si="274"/>
        <v>14.100032785629391</v>
      </c>
      <c r="K2243" s="2">
        <f t="shared" si="276"/>
        <v>14.074290098133368</v>
      </c>
    </row>
    <row r="2244" spans="1:11" ht="13.5" x14ac:dyDescent="0.25">
      <c r="A2244" s="3">
        <f>TITRES_STAT!B2247</f>
        <v>45271</v>
      </c>
      <c r="B2244" s="6">
        <f>TITRES_STAT!D2247</f>
        <v>14.125999999999999</v>
      </c>
      <c r="C2244" s="2">
        <f t="shared" ref="C2244:C2307" si="277">B2244-B2243</f>
        <v>-0.12800000000000011</v>
      </c>
      <c r="D2244" s="2">
        <f t="shared" si="270"/>
        <v>14.219999999999999</v>
      </c>
      <c r="E2244" s="2">
        <f t="shared" si="272"/>
        <v>14.121500000000001</v>
      </c>
      <c r="F2244" s="2">
        <f t="shared" si="273"/>
        <v>14.062099999999997</v>
      </c>
      <c r="G2244" s="2">
        <f t="shared" si="275"/>
        <v>14.088780000000007</v>
      </c>
      <c r="H2244" s="2">
        <f t="shared" si="271"/>
        <v>13.298965000000011</v>
      </c>
      <c r="I2244" s="2">
        <f t="array" ref="I2244">SUMPRODUCT(B2228:B2247, (ROW(B2228:B2247)-ROW(B2228)+1)) / (20*21/2)</f>
        <v>14.145009523809525</v>
      </c>
      <c r="J2244" s="2">
        <f t="shared" si="274"/>
        <v>14.102505853664686</v>
      </c>
      <c r="K2244" s="2">
        <f t="shared" si="276"/>
        <v>14.076317937422255</v>
      </c>
    </row>
    <row r="2245" spans="1:11" ht="13.5" x14ac:dyDescent="0.25">
      <c r="A2245" s="3">
        <f>TITRES_STAT!B2248</f>
        <v>45272</v>
      </c>
      <c r="B2245" s="6">
        <f>TITRES_STAT!D2248</f>
        <v>14.125999999999999</v>
      </c>
      <c r="C2245" s="2">
        <f t="shared" si="277"/>
        <v>0</v>
      </c>
      <c r="D2245" s="2">
        <f t="shared" si="270"/>
        <v>14.219999999999999</v>
      </c>
      <c r="E2245" s="2">
        <f t="shared" si="272"/>
        <v>14.131800000000002</v>
      </c>
      <c r="F2245" s="2">
        <f t="shared" si="273"/>
        <v>14.079199999999997</v>
      </c>
      <c r="G2245" s="2">
        <f t="shared" si="275"/>
        <v>14.087240000000007</v>
      </c>
      <c r="H2245" s="2">
        <f t="shared" si="271"/>
        <v>13.317420000000011</v>
      </c>
      <c r="I2245" s="2">
        <f t="array" ref="I2245">SUMPRODUCT(B2229:B2248, (ROW(B2229:B2248)-ROW(B2229)+1)) / (20*21/2)</f>
        <v>14.162876190476188</v>
      </c>
      <c r="J2245" s="2">
        <f t="shared" si="274"/>
        <v>14.104743391410906</v>
      </c>
      <c r="K2245" s="2">
        <f t="shared" si="276"/>
        <v>14.078266253601774</v>
      </c>
    </row>
    <row r="2246" spans="1:11" ht="13.5" x14ac:dyDescent="0.25">
      <c r="A2246" s="3">
        <f>TITRES_STAT!B2249</f>
        <v>45273</v>
      </c>
      <c r="B2246" s="6">
        <f>TITRES_STAT!D2249</f>
        <v>14.254</v>
      </c>
      <c r="C2246" s="2">
        <f t="shared" si="277"/>
        <v>0.12800000000000011</v>
      </c>
      <c r="D2246" s="2">
        <f t="shared" ref="D2246:D2309" si="278">AVERAGE(B2242:B2246)</f>
        <v>14.211400000000001</v>
      </c>
      <c r="E2246" s="2">
        <f t="shared" si="272"/>
        <v>14.154900000000001</v>
      </c>
      <c r="F2246" s="2">
        <f t="shared" si="273"/>
        <v>14.090299999999999</v>
      </c>
      <c r="G2246" s="2">
        <f t="shared" si="275"/>
        <v>14.088260000000007</v>
      </c>
      <c r="H2246" s="2">
        <f t="shared" si="271"/>
        <v>13.336515000000009</v>
      </c>
      <c r="I2246" s="2">
        <f t="array" ref="I2246">SUMPRODUCT(B2230:B2249, (ROW(B2230:B2249)-ROW(B2230)+1)) / (20*21/2)</f>
        <v>14.176185714285717</v>
      </c>
      <c r="J2246" s="2">
        <f t="shared" si="274"/>
        <v>14.118958306514628</v>
      </c>
      <c r="K2246" s="2">
        <f t="shared" si="276"/>
        <v>14.085157773068373</v>
      </c>
    </row>
    <row r="2247" spans="1:11" ht="13.5" x14ac:dyDescent="0.25">
      <c r="A2247" s="3">
        <f>TITRES_STAT!B2250</f>
        <v>45274</v>
      </c>
      <c r="B2247" s="6">
        <f>TITRES_STAT!D2250</f>
        <v>14.254</v>
      </c>
      <c r="C2247" s="2">
        <f t="shared" si="277"/>
        <v>0</v>
      </c>
      <c r="D2247" s="2">
        <f t="shared" si="278"/>
        <v>14.2028</v>
      </c>
      <c r="E2247" s="2">
        <f t="shared" si="272"/>
        <v>14.178000000000001</v>
      </c>
      <c r="F2247" s="2">
        <f t="shared" si="273"/>
        <v>14.101400000000002</v>
      </c>
      <c r="G2247" s="2">
        <f t="shared" si="275"/>
        <v>14.090820000000006</v>
      </c>
      <c r="H2247" s="2">
        <f t="shared" si="271"/>
        <v>13.355610000000008</v>
      </c>
      <c r="I2247" s="2">
        <f t="array" ref="I2247">SUMPRODUCT(B2231:B2250, (ROW(B2231:B2250)-ROW(B2231)+1)) / (20*21/2)</f>
        <v>14.192533333333335</v>
      </c>
      <c r="J2247" s="2">
        <f t="shared" si="274"/>
        <v>14.131819420179902</v>
      </c>
      <c r="K2247" s="2">
        <f t="shared" si="276"/>
        <v>14.091779036869614</v>
      </c>
    </row>
    <row r="2248" spans="1:11" ht="13.5" x14ac:dyDescent="0.25">
      <c r="A2248" s="3">
        <f>TITRES_STAT!B2251</f>
        <v>45275</v>
      </c>
      <c r="B2248" s="6">
        <f>TITRES_STAT!D2251</f>
        <v>14.289</v>
      </c>
      <c r="C2248" s="2">
        <f t="shared" si="277"/>
        <v>3.5000000000000142E-2</v>
      </c>
      <c r="D2248" s="2">
        <f t="shared" si="278"/>
        <v>14.209799999999998</v>
      </c>
      <c r="E2248" s="2">
        <f t="shared" si="272"/>
        <v>14.204600000000003</v>
      </c>
      <c r="F2248" s="2">
        <f t="shared" si="273"/>
        <v>14.114249999999998</v>
      </c>
      <c r="G2248" s="2">
        <f t="shared" si="275"/>
        <v>14.094080000000005</v>
      </c>
      <c r="H2248" s="2">
        <f t="shared" si="271"/>
        <v>13.374880000000008</v>
      </c>
      <c r="I2248" s="2">
        <f t="array" ref="I2248">SUMPRODUCT(B2232:B2251, (ROW(B2232:B2251)-ROW(B2232)+1)) / (20*21/2)</f>
        <v>14.191290476190476</v>
      </c>
      <c r="J2248" s="2">
        <f t="shared" si="274"/>
        <v>14.146788999210386</v>
      </c>
      <c r="K2248" s="2">
        <f t="shared" si="276"/>
        <v>14.099513192286492</v>
      </c>
    </row>
    <row r="2249" spans="1:11" ht="13.5" x14ac:dyDescent="0.25">
      <c r="A2249" s="3">
        <f>TITRES_STAT!B2252</f>
        <v>45278</v>
      </c>
      <c r="B2249" s="6">
        <f>TITRES_STAT!D2252</f>
        <v>14.254</v>
      </c>
      <c r="C2249" s="2">
        <f t="shared" si="277"/>
        <v>-3.5000000000000142E-2</v>
      </c>
      <c r="D2249" s="2">
        <f t="shared" si="278"/>
        <v>14.235400000000002</v>
      </c>
      <c r="E2249" s="2">
        <f t="shared" si="272"/>
        <v>14.227699999999999</v>
      </c>
      <c r="F2249" s="2">
        <f t="shared" si="273"/>
        <v>14.125350000000001</v>
      </c>
      <c r="G2249" s="2">
        <f t="shared" si="275"/>
        <v>14.096820000000005</v>
      </c>
      <c r="H2249" s="2">
        <f t="shared" si="271"/>
        <v>13.394950000000005</v>
      </c>
      <c r="I2249" s="2">
        <f t="array" ref="I2249">SUMPRODUCT(B2233:B2252, (ROW(B2233:B2252)-ROW(B2233)+1)) / (20*21/2)</f>
        <v>14.205080952380952</v>
      </c>
      <c r="J2249" s="2">
        <f t="shared" si="274"/>
        <v>14.156999570714159</v>
      </c>
      <c r="K2249" s="2">
        <f t="shared" si="276"/>
        <v>14.105571498471337</v>
      </c>
    </row>
    <row r="2250" spans="1:11" ht="13.5" x14ac:dyDescent="0.25">
      <c r="A2250" s="3">
        <f>TITRES_STAT!B2253</f>
        <v>45279</v>
      </c>
      <c r="B2250" s="6">
        <f>TITRES_STAT!D2253</f>
        <v>14.297000000000001</v>
      </c>
      <c r="C2250" s="2">
        <f t="shared" si="277"/>
        <v>4.3000000000001037E-2</v>
      </c>
      <c r="D2250" s="2">
        <f t="shared" si="278"/>
        <v>14.269600000000001</v>
      </c>
      <c r="E2250" s="2">
        <f t="shared" si="272"/>
        <v>14.244800000000001</v>
      </c>
      <c r="F2250" s="2">
        <f t="shared" si="273"/>
        <v>14.139049999999997</v>
      </c>
      <c r="G2250" s="2">
        <f t="shared" si="275"/>
        <v>14.100420000000007</v>
      </c>
      <c r="H2250" s="2">
        <f t="shared" ref="H2250:H2313" si="279">AVERAGE(B2051:B2250)</f>
        <v>13.413240000000005</v>
      </c>
      <c r="I2250" s="2">
        <f t="array" ref="I2250">SUMPRODUCT(B2234:B2253, (ROW(B2234:B2253)-ROW(B2234)+1)) / (20*21/2)</f>
        <v>14.273795238095239</v>
      </c>
      <c r="J2250" s="2">
        <f t="shared" si="274"/>
        <v>14.170332944931859</v>
      </c>
      <c r="K2250" s="2">
        <f t="shared" si="276"/>
        <v>14.113078498531284</v>
      </c>
    </row>
    <row r="2251" spans="1:11" ht="13.5" x14ac:dyDescent="0.25">
      <c r="A2251" s="3">
        <f>TITRES_STAT!B2254</f>
        <v>45280</v>
      </c>
      <c r="B2251" s="6">
        <f>TITRES_STAT!D2254</f>
        <v>14.125999999999999</v>
      </c>
      <c r="C2251" s="2">
        <f t="shared" si="277"/>
        <v>-0.17100000000000115</v>
      </c>
      <c r="D2251" s="2">
        <f t="shared" si="278"/>
        <v>14.244</v>
      </c>
      <c r="E2251" s="2">
        <f t="shared" si="272"/>
        <v>14.227700000000002</v>
      </c>
      <c r="F2251" s="2">
        <f t="shared" si="273"/>
        <v>14.144199999999998</v>
      </c>
      <c r="G2251" s="2">
        <f t="shared" si="275"/>
        <v>14.100600000000004</v>
      </c>
      <c r="H2251" s="2">
        <f t="shared" si="279"/>
        <v>13.430675000000006</v>
      </c>
      <c r="I2251" s="2">
        <f t="array" ref="I2251">SUMPRODUCT(B2235:B2254, (ROW(B2235:B2254)-ROW(B2235)+1)) / (20*21/2)</f>
        <v>14.338433333333333</v>
      </c>
      <c r="J2251" s="2">
        <f t="shared" si="274"/>
        <v>14.166110759700253</v>
      </c>
      <c r="K2251" s="2">
        <f t="shared" si="276"/>
        <v>14.113585224079076</v>
      </c>
    </row>
    <row r="2252" spans="1:11" ht="13.5" x14ac:dyDescent="0.25">
      <c r="A2252" s="3">
        <f>TITRES_STAT!B2255</f>
        <v>45281</v>
      </c>
      <c r="B2252" s="6">
        <f>TITRES_STAT!D2255</f>
        <v>14.289</v>
      </c>
      <c r="C2252" s="2">
        <f t="shared" si="277"/>
        <v>0.16300000000000026</v>
      </c>
      <c r="D2252" s="2">
        <f t="shared" si="278"/>
        <v>14.250999999999999</v>
      </c>
      <c r="E2252" s="2">
        <f t="shared" ref="E2252:E2315" si="280">AVERAGE(B2243:B2252)</f>
        <v>14.226900000000001</v>
      </c>
      <c r="F2252" s="2">
        <f t="shared" si="273"/>
        <v>14.157499999999995</v>
      </c>
      <c r="G2252" s="2">
        <f t="shared" si="275"/>
        <v>14.104040000000005</v>
      </c>
      <c r="H2252" s="2">
        <f t="shared" si="279"/>
        <v>13.450140000000006</v>
      </c>
      <c r="I2252" s="2">
        <f t="array" ref="I2252">SUMPRODUCT(B2236:B2255, (ROW(B2236:B2255)-ROW(B2236)+1)) / (20*21/2)</f>
        <v>14.370519047619048</v>
      </c>
      <c r="J2252" s="2">
        <f t="shared" si="274"/>
        <v>14.177814496871656</v>
      </c>
      <c r="K2252" s="2">
        <f t="shared" si="276"/>
        <v>14.120464234899504</v>
      </c>
    </row>
    <row r="2253" spans="1:11" ht="13.5" x14ac:dyDescent="0.25">
      <c r="A2253" s="3">
        <f>TITRES_STAT!B2256</f>
        <v>45282</v>
      </c>
      <c r="B2253" s="6">
        <f>TITRES_STAT!D2256</f>
        <v>14.879</v>
      </c>
      <c r="C2253" s="2">
        <f t="shared" si="277"/>
        <v>0.58999999999999986</v>
      </c>
      <c r="D2253" s="2">
        <f t="shared" si="278"/>
        <v>14.369</v>
      </c>
      <c r="E2253" s="2">
        <f t="shared" si="280"/>
        <v>14.289399999999997</v>
      </c>
      <c r="F2253" s="2">
        <f t="shared" si="273"/>
        <v>14.200299999999999</v>
      </c>
      <c r="G2253" s="2">
        <f t="shared" si="275"/>
        <v>14.119280000000005</v>
      </c>
      <c r="H2253" s="2">
        <f t="shared" si="279"/>
        <v>13.472555000000005</v>
      </c>
      <c r="I2253" s="2">
        <f t="array" ref="I2253">SUMPRODUCT(B2237:B2256, (ROW(B2237:B2256)-ROW(B2237)+1)) / (20*21/2)</f>
        <v>14.381190476190476</v>
      </c>
      <c r="J2253" s="2">
        <f t="shared" si="274"/>
        <v>14.244594068598165</v>
      </c>
      <c r="K2253" s="2">
        <f t="shared" si="276"/>
        <v>14.150210735491681</v>
      </c>
    </row>
    <row r="2254" spans="1:11" ht="13.5" x14ac:dyDescent="0.25">
      <c r="A2254" s="3">
        <f>TITRES_STAT!B2257</f>
        <v>45285</v>
      </c>
      <c r="B2254" s="6">
        <f>TITRES_STAT!D2257</f>
        <v>14.879</v>
      </c>
      <c r="C2254" s="2">
        <f t="shared" si="277"/>
        <v>0</v>
      </c>
      <c r="D2254" s="2">
        <f t="shared" si="278"/>
        <v>14.494</v>
      </c>
      <c r="E2254" s="2">
        <f t="shared" si="280"/>
        <v>14.364699999999999</v>
      </c>
      <c r="F2254" s="2">
        <f t="shared" si="273"/>
        <v>14.243099999999998</v>
      </c>
      <c r="G2254" s="2">
        <f t="shared" si="275"/>
        <v>14.134520000000004</v>
      </c>
      <c r="H2254" s="2">
        <f t="shared" si="279"/>
        <v>13.494970000000002</v>
      </c>
      <c r="I2254" s="2">
        <f t="array" ref="I2254">SUMPRODUCT(B2238:B2257, (ROW(B2238:B2257)-ROW(B2238)+1)) / (20*21/2)</f>
        <v>14.397480952380954</v>
      </c>
      <c r="J2254" s="2">
        <f t="shared" si="274"/>
        <v>14.305013681112625</v>
      </c>
      <c r="K2254" s="2">
        <f t="shared" si="276"/>
        <v>14.17879070664887</v>
      </c>
    </row>
    <row r="2255" spans="1:11" ht="13.5" x14ac:dyDescent="0.25">
      <c r="A2255" s="3">
        <f>TITRES_STAT!B2258</f>
        <v>45286</v>
      </c>
      <c r="B2255" s="6">
        <f>TITRES_STAT!D2258</f>
        <v>14.58</v>
      </c>
      <c r="C2255" s="2">
        <f t="shared" si="277"/>
        <v>-0.29899999999999949</v>
      </c>
      <c r="D2255" s="2">
        <f t="shared" si="278"/>
        <v>14.550599999999999</v>
      </c>
      <c r="E2255" s="2">
        <f t="shared" si="280"/>
        <v>14.410100000000003</v>
      </c>
      <c r="F2255" s="2">
        <f t="shared" si="273"/>
        <v>14.270949999999996</v>
      </c>
      <c r="G2255" s="2">
        <f t="shared" si="275"/>
        <v>14.143780000000003</v>
      </c>
      <c r="H2255" s="2">
        <f t="shared" si="279"/>
        <v>13.515890000000002</v>
      </c>
      <c r="I2255" s="2">
        <f t="array" ref="I2255">SUMPRODUCT(B2239:B2258, (ROW(B2239:B2258)-ROW(B2239)+1)) / (20*21/2)</f>
        <v>14.411690476190476</v>
      </c>
      <c r="J2255" s="2">
        <f t="shared" si="274"/>
        <v>14.331202854339994</v>
      </c>
      <c r="K2255" s="2">
        <f t="shared" si="276"/>
        <v>14.194524404427346</v>
      </c>
    </row>
    <row r="2256" spans="1:11" ht="13.5" x14ac:dyDescent="0.25">
      <c r="A2256" s="3">
        <f>TITRES_STAT!B2259</f>
        <v>45287</v>
      </c>
      <c r="B2256" s="6">
        <f>TITRES_STAT!D2259</f>
        <v>14.382999999999999</v>
      </c>
      <c r="C2256" s="2">
        <f t="shared" si="277"/>
        <v>-0.19700000000000095</v>
      </c>
      <c r="D2256" s="2">
        <f t="shared" si="278"/>
        <v>14.601999999999999</v>
      </c>
      <c r="E2256" s="2">
        <f t="shared" si="280"/>
        <v>14.423000000000002</v>
      </c>
      <c r="F2256" s="2">
        <f t="shared" si="273"/>
        <v>14.288949999999996</v>
      </c>
      <c r="G2256" s="2">
        <f t="shared" si="275"/>
        <v>14.149100000000006</v>
      </c>
      <c r="H2256" s="2">
        <f t="shared" si="279"/>
        <v>13.535824999999999</v>
      </c>
      <c r="I2256" s="2">
        <f t="array" ref="I2256">SUMPRODUCT(B2240:B2259, (ROW(B2240:B2259)-ROW(B2240)+1)) / (20*21/2)</f>
        <v>14.392009523809527</v>
      </c>
      <c r="J2256" s="2">
        <f t="shared" si="274"/>
        <v>14.336135915831424</v>
      </c>
      <c r="K2256" s="2">
        <f t="shared" si="276"/>
        <v>14.201915604253726</v>
      </c>
    </row>
    <row r="2257" spans="1:11" ht="13.5" x14ac:dyDescent="0.25">
      <c r="A2257" s="3">
        <f>TITRES_STAT!B2260</f>
        <v>45288</v>
      </c>
      <c r="B2257" s="6">
        <f>TITRES_STAT!D2260</f>
        <v>14.46</v>
      </c>
      <c r="C2257" s="2">
        <f t="shared" si="277"/>
        <v>7.7000000000001734E-2</v>
      </c>
      <c r="D2257" s="2">
        <f t="shared" si="278"/>
        <v>14.636200000000002</v>
      </c>
      <c r="E2257" s="2">
        <f t="shared" si="280"/>
        <v>14.4436</v>
      </c>
      <c r="F2257" s="2">
        <f t="shared" si="273"/>
        <v>14.310799999999995</v>
      </c>
      <c r="G2257" s="2">
        <f t="shared" si="275"/>
        <v>14.155960000000007</v>
      </c>
      <c r="H2257" s="2">
        <f t="shared" si="279"/>
        <v>13.556145000000001</v>
      </c>
      <c r="I2257" s="2">
        <f t="array" ref="I2257">SUMPRODUCT(B2241:B2260, (ROW(B2241:B2260)-ROW(B2241)+1)) / (20*21/2)</f>
        <v>14.404409523809528</v>
      </c>
      <c r="J2257" s="2">
        <f t="shared" si="274"/>
        <v>14.34793249527605</v>
      </c>
      <c r="K2257" s="2">
        <f t="shared" si="276"/>
        <v>14.212036560949658</v>
      </c>
    </row>
    <row r="2258" spans="1:11" ht="13.5" x14ac:dyDescent="0.25">
      <c r="A2258" s="3">
        <f>TITRES_STAT!B2261</f>
        <v>45289</v>
      </c>
      <c r="B2258" s="6">
        <f>TITRES_STAT!D2261</f>
        <v>14.46</v>
      </c>
      <c r="C2258" s="2">
        <f t="shared" si="277"/>
        <v>0</v>
      </c>
      <c r="D2258" s="2">
        <f t="shared" si="278"/>
        <v>14.5524</v>
      </c>
      <c r="E2258" s="2">
        <f t="shared" si="280"/>
        <v>14.460699999999999</v>
      </c>
      <c r="F2258" s="2">
        <f t="shared" si="273"/>
        <v>14.332649999999997</v>
      </c>
      <c r="G2258" s="2">
        <f t="shared" si="275"/>
        <v>14.162820000000009</v>
      </c>
      <c r="H2258" s="2">
        <f t="shared" si="279"/>
        <v>13.576465000000001</v>
      </c>
      <c r="I2258" s="2">
        <f t="array" ref="I2258">SUMPRODUCT(B2242:B2261, (ROW(B2242:B2261)-ROW(B2242)+1)) / (20*21/2)</f>
        <v>14.415180952380952</v>
      </c>
      <c r="J2258" s="2">
        <f t="shared" si="274"/>
        <v>14.358605590964045</v>
      </c>
      <c r="K2258" s="2">
        <f t="shared" si="276"/>
        <v>14.221760617383005</v>
      </c>
    </row>
    <row r="2259" spans="1:11" ht="13.5" x14ac:dyDescent="0.25">
      <c r="A2259" s="3">
        <f>TITRES_STAT!B2262</f>
        <v>45293</v>
      </c>
      <c r="B2259" s="6">
        <f>TITRES_STAT!D2262</f>
        <v>14.125999999999999</v>
      </c>
      <c r="C2259" s="2">
        <f t="shared" si="277"/>
        <v>-0.33400000000000141</v>
      </c>
      <c r="D2259" s="2">
        <f t="shared" si="278"/>
        <v>14.4018</v>
      </c>
      <c r="E2259" s="2">
        <f t="shared" si="280"/>
        <v>14.447900000000001</v>
      </c>
      <c r="F2259" s="2">
        <f t="shared" si="273"/>
        <v>14.337799999999996</v>
      </c>
      <c r="G2259" s="2">
        <f t="shared" si="275"/>
        <v>14.163000000000006</v>
      </c>
      <c r="H2259" s="2">
        <f t="shared" si="279"/>
        <v>13.594725000000004</v>
      </c>
      <c r="I2259" s="2">
        <f t="array" ref="I2259">SUMPRODUCT(B2243:B2262, (ROW(B2243:B2262)-ROW(B2243)+1)) / (20*21/2)</f>
        <v>14.425138095238095</v>
      </c>
      <c r="J2259" s="2">
        <f t="shared" si="274"/>
        <v>14.336452677538897</v>
      </c>
      <c r="K2259" s="2">
        <f t="shared" si="276"/>
        <v>14.21800529905426</v>
      </c>
    </row>
    <row r="2260" spans="1:11" ht="13.5" x14ac:dyDescent="0.25">
      <c r="A2260" s="3">
        <f>TITRES_STAT!B2263</f>
        <v>45294</v>
      </c>
      <c r="B2260" s="6">
        <f>TITRES_STAT!D2263</f>
        <v>14.468</v>
      </c>
      <c r="C2260" s="2">
        <f t="shared" si="277"/>
        <v>0.34200000000000053</v>
      </c>
      <c r="D2260" s="2">
        <f t="shared" si="278"/>
        <v>14.379399999999999</v>
      </c>
      <c r="E2260" s="2">
        <f t="shared" si="280"/>
        <v>14.465</v>
      </c>
      <c r="F2260" s="2">
        <f t="shared" ref="F2260:F2323" si="281">AVERAGE(B2241:B2260)</f>
        <v>14.354900000000001</v>
      </c>
      <c r="G2260" s="2">
        <f t="shared" si="275"/>
        <v>14.170020000000006</v>
      </c>
      <c r="H2260" s="2">
        <f t="shared" si="279"/>
        <v>13.614695000000001</v>
      </c>
      <c r="I2260" s="2">
        <f t="array" ref="I2260">SUMPRODUCT(B2244:B2263, (ROW(B2244:B2263)-ROW(B2244)+1)) / (20*21/2)</f>
        <v>14.434280952380952</v>
      </c>
      <c r="J2260" s="2">
        <f t="shared" si="274"/>
        <v>14.348980993963766</v>
      </c>
      <c r="K2260" s="2">
        <f t="shared" si="276"/>
        <v>14.227809012816838</v>
      </c>
    </row>
    <row r="2261" spans="1:11" ht="13.5" x14ac:dyDescent="0.25">
      <c r="A2261" s="3">
        <f>TITRES_STAT!B2264</f>
        <v>45295</v>
      </c>
      <c r="B2261" s="6">
        <f>TITRES_STAT!D2264</f>
        <v>14.468</v>
      </c>
      <c r="C2261" s="2">
        <f t="shared" si="277"/>
        <v>0</v>
      </c>
      <c r="D2261" s="2">
        <f t="shared" si="278"/>
        <v>14.3964</v>
      </c>
      <c r="E2261" s="2">
        <f t="shared" si="280"/>
        <v>14.499199999999998</v>
      </c>
      <c r="F2261" s="2">
        <f t="shared" si="281"/>
        <v>14.363450000000004</v>
      </c>
      <c r="G2261" s="2">
        <f t="shared" si="275"/>
        <v>14.182520000000006</v>
      </c>
      <c r="H2261" s="2">
        <f t="shared" si="279"/>
        <v>13.633294999999999</v>
      </c>
      <c r="I2261" s="2">
        <f t="array" ref="I2261">SUMPRODUCT(B2245:B2264, (ROW(B2245:B2264)-ROW(B2245)+1)) / (20*21/2)</f>
        <v>14.515833333333333</v>
      </c>
      <c r="J2261" s="2">
        <f t="shared" ref="J2261:J2324" si="282">$J$4*B2261+J2260*(1-$J$4)</f>
        <v>14.360316137395788</v>
      </c>
      <c r="K2261" s="2">
        <f t="shared" si="276"/>
        <v>14.237228267216178</v>
      </c>
    </row>
    <row r="2262" spans="1:11" ht="13.5" x14ac:dyDescent="0.25">
      <c r="A2262" s="3">
        <f>TITRES_STAT!B2265</f>
        <v>45296</v>
      </c>
      <c r="B2262" s="6">
        <f>TITRES_STAT!D2265</f>
        <v>14.468</v>
      </c>
      <c r="C2262" s="2">
        <f t="shared" si="277"/>
        <v>0</v>
      </c>
      <c r="D2262" s="2">
        <f t="shared" si="278"/>
        <v>14.398000000000001</v>
      </c>
      <c r="E2262" s="2">
        <f t="shared" si="280"/>
        <v>14.517100000000003</v>
      </c>
      <c r="F2262" s="2">
        <f t="shared" si="281"/>
        <v>14.372000000000003</v>
      </c>
      <c r="G2262" s="2">
        <f t="shared" si="275"/>
        <v>14.189360000000006</v>
      </c>
      <c r="H2262" s="2">
        <f t="shared" si="279"/>
        <v>13.651934999999998</v>
      </c>
      <c r="I2262" s="2">
        <f t="array" ref="I2262">SUMPRODUCT(B2246:B2265, (ROW(B2246:B2265)-ROW(B2246)+1)) / (20*21/2)</f>
        <v>14.510561904761904</v>
      </c>
      <c r="J2262" s="2">
        <f t="shared" si="282"/>
        <v>14.370571743358095</v>
      </c>
      <c r="K2262" s="2">
        <f t="shared" si="276"/>
        <v>14.246278139090053</v>
      </c>
    </row>
    <row r="2263" spans="1:11" ht="13.5" x14ac:dyDescent="0.25">
      <c r="A2263" s="3">
        <f>TITRES_STAT!B2266</f>
        <v>45299</v>
      </c>
      <c r="B2263" s="6">
        <f>TITRES_STAT!D2266</f>
        <v>14.468</v>
      </c>
      <c r="C2263" s="2">
        <f t="shared" si="277"/>
        <v>0</v>
      </c>
      <c r="D2263" s="2">
        <f t="shared" si="278"/>
        <v>14.399600000000001</v>
      </c>
      <c r="E2263" s="2">
        <f t="shared" si="280"/>
        <v>14.475999999999999</v>
      </c>
      <c r="F2263" s="2">
        <f t="shared" si="281"/>
        <v>14.382700000000003</v>
      </c>
      <c r="G2263" s="2">
        <f t="shared" si="275"/>
        <v>14.196200000000003</v>
      </c>
      <c r="H2263" s="2">
        <f t="shared" si="279"/>
        <v>13.670534999999997</v>
      </c>
      <c r="I2263" s="2">
        <f t="array" ref="I2263">SUMPRODUCT(B2247:B2266, (ROW(B2247:B2266)-ROW(B2247)+1)) / (20*21/2)</f>
        <v>14.562733333333334</v>
      </c>
      <c r="J2263" s="2">
        <f t="shared" si="282"/>
        <v>14.379850624943039</v>
      </c>
      <c r="K2263" s="2">
        <f t="shared" si="276"/>
        <v>14.254973114027699</v>
      </c>
    </row>
    <row r="2264" spans="1:11" ht="13.5" x14ac:dyDescent="0.25">
      <c r="A2264" s="3">
        <f>TITRES_STAT!B2267</f>
        <v>45300</v>
      </c>
      <c r="B2264" s="6">
        <f>TITRES_STAT!D2267</f>
        <v>15.239000000000001</v>
      </c>
      <c r="C2264" s="2">
        <f t="shared" si="277"/>
        <v>0.7710000000000008</v>
      </c>
      <c r="D2264" s="2">
        <f t="shared" si="278"/>
        <v>14.622200000000001</v>
      </c>
      <c r="E2264" s="2">
        <f t="shared" si="280"/>
        <v>14.512</v>
      </c>
      <c r="F2264" s="2">
        <f t="shared" si="281"/>
        <v>14.43835</v>
      </c>
      <c r="G2264" s="2">
        <f t="shared" si="275"/>
        <v>14.203060000000004</v>
      </c>
      <c r="H2264" s="2">
        <f t="shared" si="279"/>
        <v>13.693029999999998</v>
      </c>
      <c r="I2264" s="2">
        <f t="array" ref="I2264">SUMPRODUCT(B2248:B2267, (ROW(B2248:B2267)-ROW(B2248)+1)) / (20*21/2)</f>
        <v>14.56488095238095</v>
      </c>
      <c r="J2264" s="2">
        <f t="shared" si="282"/>
        <v>14.461674374948466</v>
      </c>
      <c r="K2264" s="2">
        <f t="shared" si="276"/>
        <v>14.293562403673672</v>
      </c>
    </row>
    <row r="2265" spans="1:11" ht="13.5" x14ac:dyDescent="0.25">
      <c r="A2265" s="3">
        <f>TITRES_STAT!B2268</f>
        <v>45301</v>
      </c>
      <c r="B2265" s="6">
        <f>TITRES_STAT!D2268</f>
        <v>14.382999999999999</v>
      </c>
      <c r="C2265" s="2">
        <f t="shared" si="277"/>
        <v>-0.85600000000000165</v>
      </c>
      <c r="D2265" s="2">
        <f t="shared" si="278"/>
        <v>14.6052</v>
      </c>
      <c r="E2265" s="2">
        <f t="shared" si="280"/>
        <v>14.4923</v>
      </c>
      <c r="F2265" s="2">
        <f t="shared" si="281"/>
        <v>14.4512</v>
      </c>
      <c r="G2265" s="2">
        <f t="shared" si="275"/>
        <v>14.204780000000005</v>
      </c>
      <c r="H2265" s="2">
        <f t="shared" si="279"/>
        <v>13.711399999999996</v>
      </c>
      <c r="I2265" s="2">
        <f t="array" ref="I2265">SUMPRODUCT(B2249:B2268, (ROW(B2249:B2268)-ROW(B2249)+1)) / (20*21/2)</f>
        <v>14.56580476190476</v>
      </c>
      <c r="J2265" s="2">
        <f t="shared" si="282"/>
        <v>14.454181577334326</v>
      </c>
      <c r="K2265" s="2">
        <f t="shared" si="276"/>
        <v>14.297069760392352</v>
      </c>
    </row>
    <row r="2266" spans="1:11" ht="13.5" x14ac:dyDescent="0.25">
      <c r="A2266" s="3">
        <f>TITRES_STAT!B2269</f>
        <v>45302</v>
      </c>
      <c r="B2266" s="6">
        <f>TITRES_STAT!D2269</f>
        <v>14.999000000000001</v>
      </c>
      <c r="C2266" s="2">
        <f t="shared" si="277"/>
        <v>0.61600000000000144</v>
      </c>
      <c r="D2266" s="2">
        <f t="shared" si="278"/>
        <v>14.711399999999998</v>
      </c>
      <c r="E2266" s="2">
        <f t="shared" si="280"/>
        <v>14.553900000000002</v>
      </c>
      <c r="F2266" s="2">
        <f t="shared" si="281"/>
        <v>14.48845</v>
      </c>
      <c r="G2266" s="2">
        <f t="shared" si="275"/>
        <v>14.223960000000003</v>
      </c>
      <c r="H2266" s="2">
        <f t="shared" si="279"/>
        <v>13.732499999999995</v>
      </c>
      <c r="I2266" s="2">
        <f t="array" ref="I2266">SUMPRODUCT(B2250:B2269, (ROW(B2250:B2269)-ROW(B2250)+1)) / (20*21/2)</f>
        <v>14.56490952380952</v>
      </c>
      <c r="J2266" s="2">
        <f t="shared" si="282"/>
        <v>14.506069046159629</v>
      </c>
      <c r="K2266" s="2">
        <f t="shared" si="276"/>
        <v>14.324596436455398</v>
      </c>
    </row>
    <row r="2267" spans="1:11" ht="13.5" x14ac:dyDescent="0.25">
      <c r="A2267" s="3">
        <f>TITRES_STAT!B2270</f>
        <v>45303</v>
      </c>
      <c r="B2267" s="6">
        <f>TITRES_STAT!D2270</f>
        <v>14.510999999999999</v>
      </c>
      <c r="C2267" s="2">
        <f t="shared" si="277"/>
        <v>-0.48800000000000132</v>
      </c>
      <c r="D2267" s="2">
        <f t="shared" si="278"/>
        <v>14.720000000000002</v>
      </c>
      <c r="E2267" s="2">
        <f t="shared" si="280"/>
        <v>14.559000000000001</v>
      </c>
      <c r="F2267" s="2">
        <f t="shared" si="281"/>
        <v>14.501300000000001</v>
      </c>
      <c r="G2267" s="2">
        <f t="shared" si="275"/>
        <v>14.233380000000004</v>
      </c>
      <c r="H2267" s="2">
        <f t="shared" si="279"/>
        <v>13.750339999999996</v>
      </c>
      <c r="I2267" s="2">
        <f t="array" ref="I2267">SUMPRODUCT(B2251:B2270, (ROW(B2251:B2270)-ROW(B2251)+1)) / (20*21/2)</f>
        <v>14.562828571428572</v>
      </c>
      <c r="J2267" s="2">
        <f t="shared" si="282"/>
        <v>14.506538660811092</v>
      </c>
      <c r="K2267" s="2">
        <f t="shared" si="276"/>
        <v>14.331906380123813</v>
      </c>
    </row>
    <row r="2268" spans="1:11" ht="13.5" x14ac:dyDescent="0.25">
      <c r="A2268" s="3">
        <f>TITRES_STAT!B2271</f>
        <v>45306</v>
      </c>
      <c r="B2268" s="6">
        <f>TITRES_STAT!D2271</f>
        <v>14.510999999999999</v>
      </c>
      <c r="C2268" s="2">
        <f t="shared" si="277"/>
        <v>0</v>
      </c>
      <c r="D2268" s="2">
        <f t="shared" si="278"/>
        <v>14.7286</v>
      </c>
      <c r="E2268" s="2">
        <f t="shared" si="280"/>
        <v>14.5641</v>
      </c>
      <c r="F2268" s="2">
        <f t="shared" si="281"/>
        <v>14.512400000000003</v>
      </c>
      <c r="G2268" s="2">
        <f t="shared" si="275"/>
        <v>14.242800000000003</v>
      </c>
      <c r="H2268" s="2">
        <f t="shared" si="279"/>
        <v>13.767004999999997</v>
      </c>
      <c r="I2268" s="2">
        <f t="array" ref="I2268">SUMPRODUCT(B2252:B2271, (ROW(B2252:B2271)-ROW(B2252)+1)) / (20*21/2)</f>
        <v>14.550719047619047</v>
      </c>
      <c r="J2268" s="2">
        <f t="shared" si="282"/>
        <v>14.506963550257655</v>
      </c>
      <c r="K2268" s="2">
        <f t="shared" si="276"/>
        <v>14.338929659334644</v>
      </c>
    </row>
    <row r="2269" spans="1:11" ht="13.5" x14ac:dyDescent="0.25">
      <c r="A2269" s="3">
        <f>TITRES_STAT!B2272</f>
        <v>45307</v>
      </c>
      <c r="B2269" s="6">
        <f>TITRES_STAT!D2272</f>
        <v>14.503</v>
      </c>
      <c r="C2269" s="2">
        <f t="shared" si="277"/>
        <v>-7.9999999999991189E-3</v>
      </c>
      <c r="D2269" s="2">
        <f t="shared" si="278"/>
        <v>14.581399999999999</v>
      </c>
      <c r="E2269" s="2">
        <f t="shared" si="280"/>
        <v>14.601799999999997</v>
      </c>
      <c r="F2269" s="2">
        <f t="shared" si="281"/>
        <v>14.524850000000001</v>
      </c>
      <c r="G2269" s="2">
        <f t="shared" si="275"/>
        <v>14.252060000000002</v>
      </c>
      <c r="H2269" s="2">
        <f t="shared" si="279"/>
        <v>13.784409999999998</v>
      </c>
      <c r="I2269" s="2">
        <f t="array" ref="I2269">SUMPRODUCT(B2253:B2272, (ROW(B2253:B2272)-ROW(B2253)+1)) / (20*21/2)</f>
        <v>14.537266666666667</v>
      </c>
      <c r="J2269" s="2">
        <f t="shared" si="282"/>
        <v>14.506586069280734</v>
      </c>
      <c r="K2269" s="2">
        <f t="shared" si="276"/>
        <v>14.345363790341128</v>
      </c>
    </row>
    <row r="2270" spans="1:11" ht="13.5" x14ac:dyDescent="0.25">
      <c r="A2270" s="3">
        <f>TITRES_STAT!B2273</f>
        <v>45308</v>
      </c>
      <c r="B2270" s="6">
        <f>TITRES_STAT!D2273</f>
        <v>14.503</v>
      </c>
      <c r="C2270" s="2">
        <f t="shared" si="277"/>
        <v>0</v>
      </c>
      <c r="D2270" s="2">
        <f t="shared" si="278"/>
        <v>14.605399999999999</v>
      </c>
      <c r="E2270" s="2">
        <f t="shared" si="280"/>
        <v>14.6053</v>
      </c>
      <c r="F2270" s="2">
        <f t="shared" si="281"/>
        <v>14.535149999999998</v>
      </c>
      <c r="G2270" s="2">
        <f t="shared" si="275"/>
        <v>14.261320000000001</v>
      </c>
      <c r="H2270" s="2">
        <f t="shared" si="279"/>
        <v>13.799939999999999</v>
      </c>
      <c r="I2270" s="2">
        <f t="array" ref="I2270">SUMPRODUCT(B2254:B2273, (ROW(B2254:B2273)-ROW(B2254)+1)) / (20*21/2)</f>
        <v>14.52324761904762</v>
      </c>
      <c r="J2270" s="2">
        <f t="shared" si="282"/>
        <v>14.506244538873045</v>
      </c>
      <c r="K2270" s="2">
        <f t="shared" si="276"/>
        <v>14.351545602484615</v>
      </c>
    </row>
    <row r="2271" spans="1:11" ht="13.5" x14ac:dyDescent="0.25">
      <c r="A2271" s="3">
        <f>TITRES_STAT!B2274</f>
        <v>45309</v>
      </c>
      <c r="B2271" s="6">
        <f>TITRES_STAT!D2274</f>
        <v>14.407999999999999</v>
      </c>
      <c r="C2271" s="2">
        <f t="shared" si="277"/>
        <v>-9.5000000000000639E-2</v>
      </c>
      <c r="D2271" s="2">
        <f t="shared" si="278"/>
        <v>14.487199999999998</v>
      </c>
      <c r="E2271" s="2">
        <f t="shared" si="280"/>
        <v>14.599299999999996</v>
      </c>
      <c r="F2271" s="2">
        <f t="shared" si="281"/>
        <v>14.549249999999997</v>
      </c>
      <c r="G2271" s="2">
        <f t="shared" si="275"/>
        <v>14.272099999999998</v>
      </c>
      <c r="H2271" s="2">
        <f t="shared" si="279"/>
        <v>13.813354999999996</v>
      </c>
      <c r="I2271" s="2">
        <f t="array" ref="I2271">SUMPRODUCT(B2255:B2274, (ROW(B2255:B2274)-ROW(B2255)+1)) / (20*21/2)</f>
        <v>14.480519047619048</v>
      </c>
      <c r="J2271" s="2">
        <f t="shared" si="282"/>
        <v>14.49688791612323</v>
      </c>
      <c r="K2271" s="2">
        <f t="shared" si="276"/>
        <v>14.353759500426396</v>
      </c>
    </row>
    <row r="2272" spans="1:11" ht="13.5" x14ac:dyDescent="0.25">
      <c r="A2272" s="3">
        <f>TITRES_STAT!B2275</f>
        <v>45310</v>
      </c>
      <c r="B2272" s="6">
        <f>TITRES_STAT!D2275</f>
        <v>14.407999999999999</v>
      </c>
      <c r="C2272" s="2">
        <f t="shared" si="277"/>
        <v>0</v>
      </c>
      <c r="D2272" s="2">
        <f t="shared" si="278"/>
        <v>14.4666</v>
      </c>
      <c r="E2272" s="2">
        <f t="shared" si="280"/>
        <v>14.593299999999999</v>
      </c>
      <c r="F2272" s="2">
        <f t="shared" si="281"/>
        <v>14.555200000000003</v>
      </c>
      <c r="G2272" s="2">
        <f t="shared" si="275"/>
        <v>14.286299999999999</v>
      </c>
      <c r="H2272" s="2">
        <f t="shared" si="279"/>
        <v>13.826769999999996</v>
      </c>
      <c r="I2272" s="2">
        <f t="array" ref="I2272">SUMPRODUCT(B2256:B2275, (ROW(B2256:B2275)-ROW(B2256)+1)) / (20*21/2)</f>
        <v>14.46767619047619</v>
      </c>
      <c r="J2272" s="2">
        <f t="shared" si="282"/>
        <v>14.488422400301969</v>
      </c>
      <c r="K2272" s="2">
        <f t="shared" si="276"/>
        <v>14.355886578841046</v>
      </c>
    </row>
    <row r="2273" spans="1:11" ht="13.5" x14ac:dyDescent="0.25">
      <c r="A2273" s="3">
        <f>TITRES_STAT!B2276</f>
        <v>45313</v>
      </c>
      <c r="B2273" s="6">
        <f>TITRES_STAT!D2276</f>
        <v>14.407999999999999</v>
      </c>
      <c r="C2273" s="2">
        <f t="shared" si="277"/>
        <v>0</v>
      </c>
      <c r="D2273" s="2">
        <f t="shared" si="278"/>
        <v>14.446000000000002</v>
      </c>
      <c r="E2273" s="2">
        <f t="shared" si="280"/>
        <v>14.587299999999999</v>
      </c>
      <c r="F2273" s="2">
        <f t="shared" si="281"/>
        <v>14.531650000000003</v>
      </c>
      <c r="G2273" s="2">
        <f t="shared" si="275"/>
        <v>14.293659999999999</v>
      </c>
      <c r="H2273" s="2">
        <f t="shared" si="279"/>
        <v>13.841354999999998</v>
      </c>
      <c r="I2273" s="2">
        <f t="array" ref="I2273">SUMPRODUCT(B2257:B2276, (ROW(B2257:B2276)-ROW(B2257)+1)) / (20*21/2)</f>
        <v>14.46570476190476</v>
      </c>
      <c r="J2273" s="2">
        <f t="shared" si="282"/>
        <v>14.480763124082733</v>
      </c>
      <c r="K2273" s="2">
        <f t="shared" si="276"/>
        <v>14.357930242415907</v>
      </c>
    </row>
    <row r="2274" spans="1:11" ht="13.5" x14ac:dyDescent="0.25">
      <c r="A2274" s="3">
        <f>TITRES_STAT!B2277</f>
        <v>45314</v>
      </c>
      <c r="B2274" s="6">
        <f>TITRES_STAT!D2277</f>
        <v>14.083</v>
      </c>
      <c r="C2274" s="2">
        <f t="shared" si="277"/>
        <v>-0.32499999999999929</v>
      </c>
      <c r="D2274" s="2">
        <f t="shared" si="278"/>
        <v>14.362</v>
      </c>
      <c r="E2274" s="2">
        <f t="shared" si="280"/>
        <v>14.471699999999998</v>
      </c>
      <c r="F2274" s="2">
        <f t="shared" si="281"/>
        <v>14.491849999999999</v>
      </c>
      <c r="G2274" s="2">
        <f t="shared" si="275"/>
        <v>14.29452</v>
      </c>
      <c r="H2274" s="2">
        <f t="shared" si="279"/>
        <v>13.854239999999999</v>
      </c>
      <c r="I2274" s="2">
        <f t="array" ref="I2274">SUMPRODUCT(B2258:B2277, (ROW(B2258:B2277)-ROW(B2258)+1)) / (20*21/2)</f>
        <v>14.464128571428573</v>
      </c>
      <c r="J2274" s="2">
        <f t="shared" si="282"/>
        <v>14.44288092178914</v>
      </c>
      <c r="K2274" s="2">
        <f t="shared" si="276"/>
        <v>14.347148664281951</v>
      </c>
    </row>
    <row r="2275" spans="1:11" ht="13.5" x14ac:dyDescent="0.25">
      <c r="A2275" s="3">
        <f>TITRES_STAT!B2278</f>
        <v>45315</v>
      </c>
      <c r="B2275" s="6">
        <f>TITRES_STAT!D2278</f>
        <v>14.356999999999999</v>
      </c>
      <c r="C2275" s="2">
        <f t="shared" si="277"/>
        <v>0.27399999999999913</v>
      </c>
      <c r="D2275" s="2">
        <f t="shared" si="278"/>
        <v>14.332799999999997</v>
      </c>
      <c r="E2275" s="2">
        <f t="shared" si="280"/>
        <v>14.469100000000001</v>
      </c>
      <c r="F2275" s="2">
        <f t="shared" si="281"/>
        <v>14.480700000000002</v>
      </c>
      <c r="G2275" s="2">
        <f t="shared" si="275"/>
        <v>14.30598</v>
      </c>
      <c r="H2275" s="2">
        <f t="shared" si="279"/>
        <v>13.869039999999998</v>
      </c>
      <c r="I2275" s="2">
        <f t="array" ref="I2275">SUMPRODUCT(B2259:B2278, (ROW(B2259:B2278)-ROW(B2259)+1)) / (20*21/2)</f>
        <v>14.462514285714287</v>
      </c>
      <c r="J2275" s="2">
        <f t="shared" si="282"/>
        <v>14.43470178638065</v>
      </c>
      <c r="K2275" s="2">
        <f t="shared" si="276"/>
        <v>14.347534991172855</v>
      </c>
    </row>
    <row r="2276" spans="1:11" ht="13.5" x14ac:dyDescent="0.25">
      <c r="A2276" s="3">
        <f>TITRES_STAT!B2279</f>
        <v>45316</v>
      </c>
      <c r="B2276" s="6">
        <f>TITRES_STAT!D2279</f>
        <v>14.46</v>
      </c>
      <c r="C2276" s="2">
        <f t="shared" si="277"/>
        <v>0.10300000000000153</v>
      </c>
      <c r="D2276" s="2">
        <f t="shared" si="278"/>
        <v>14.343200000000001</v>
      </c>
      <c r="E2276" s="2">
        <f t="shared" si="280"/>
        <v>14.415200000000002</v>
      </c>
      <c r="F2276" s="2">
        <f t="shared" si="281"/>
        <v>14.484549999999999</v>
      </c>
      <c r="G2276" s="2">
        <f t="shared" si="275"/>
        <v>14.314540000000001</v>
      </c>
      <c r="H2276" s="2">
        <f t="shared" si="279"/>
        <v>13.882909999999997</v>
      </c>
      <c r="I2276" s="2">
        <f t="array" ref="I2276">SUMPRODUCT(B2260:B2279, (ROW(B2260:B2279)-ROW(B2260)+1)) / (20*21/2)</f>
        <v>14.467433333333334</v>
      </c>
      <c r="J2276" s="2">
        <f t="shared" si="282"/>
        <v>14.437111140058683</v>
      </c>
      <c r="K2276" s="2">
        <f t="shared" si="276"/>
        <v>14.351945383675881</v>
      </c>
    </row>
    <row r="2277" spans="1:11" ht="13.5" x14ac:dyDescent="0.25">
      <c r="A2277" s="3">
        <f>TITRES_STAT!B2280</f>
        <v>45317</v>
      </c>
      <c r="B2277" s="6">
        <f>TITRES_STAT!D2280</f>
        <v>14.468</v>
      </c>
      <c r="C2277" s="2">
        <f t="shared" si="277"/>
        <v>7.9999999999991189E-3</v>
      </c>
      <c r="D2277" s="2">
        <f t="shared" si="278"/>
        <v>14.3552</v>
      </c>
      <c r="E2277" s="2">
        <f t="shared" si="280"/>
        <v>14.410899999999998</v>
      </c>
      <c r="F2277" s="2">
        <f t="shared" si="281"/>
        <v>14.484949999999998</v>
      </c>
      <c r="G2277" s="2">
        <f t="shared" si="275"/>
        <v>14.323260000000003</v>
      </c>
      <c r="H2277" s="2">
        <f t="shared" si="279"/>
        <v>13.896624999999997</v>
      </c>
      <c r="I2277" s="2">
        <f t="array" ref="I2277">SUMPRODUCT(B2261:B2280, (ROW(B2261:B2280)-ROW(B2261)+1)) / (20*21/2)</f>
        <v>14.469538095238095</v>
      </c>
      <c r="J2277" s="2">
        <f t="shared" si="282"/>
        <v>14.440052936243571</v>
      </c>
      <c r="K2277" s="2">
        <f t="shared" si="276"/>
        <v>14.356496545100356</v>
      </c>
    </row>
    <row r="2278" spans="1:11" ht="13.5" x14ac:dyDescent="0.25">
      <c r="A2278" s="3">
        <f>TITRES_STAT!B2281</f>
        <v>45320</v>
      </c>
      <c r="B2278" s="6">
        <f>TITRES_STAT!D2281</f>
        <v>14.468</v>
      </c>
      <c r="C2278" s="2">
        <f t="shared" si="277"/>
        <v>0</v>
      </c>
      <c r="D2278" s="2">
        <f t="shared" si="278"/>
        <v>14.3672</v>
      </c>
      <c r="E2278" s="2">
        <f t="shared" si="280"/>
        <v>14.406599999999997</v>
      </c>
      <c r="F2278" s="2">
        <f t="shared" si="281"/>
        <v>14.48535</v>
      </c>
      <c r="G2278" s="2">
        <f t="shared" si="275"/>
        <v>14.331980000000001</v>
      </c>
      <c r="H2278" s="2">
        <f t="shared" si="279"/>
        <v>13.910339999999996</v>
      </c>
      <c r="I2278" s="2">
        <f t="array" ref="I2278">SUMPRODUCT(B2262:B2281, (ROW(B2262:B2281)-ROW(B2262)+1)) / (20*21/2)</f>
        <v>14.472976190476194</v>
      </c>
      <c r="J2278" s="2">
        <f t="shared" si="282"/>
        <v>14.442714561363232</v>
      </c>
      <c r="K2278" s="2">
        <f t="shared" si="276"/>
        <v>14.360869229606225</v>
      </c>
    </row>
    <row r="2279" spans="1:11" ht="13.5" x14ac:dyDescent="0.25">
      <c r="A2279" s="3">
        <f>TITRES_STAT!B2282</f>
        <v>45321</v>
      </c>
      <c r="B2279" s="6">
        <f>TITRES_STAT!D2282</f>
        <v>14.537000000000001</v>
      </c>
      <c r="C2279" s="2">
        <f t="shared" si="277"/>
        <v>6.9000000000000838E-2</v>
      </c>
      <c r="D2279" s="2">
        <f t="shared" si="278"/>
        <v>14.458000000000002</v>
      </c>
      <c r="E2279" s="2">
        <f t="shared" si="280"/>
        <v>14.410000000000002</v>
      </c>
      <c r="F2279" s="2">
        <f t="shared" si="281"/>
        <v>14.505899999999997</v>
      </c>
      <c r="G2279" s="2">
        <f t="shared" si="275"/>
        <v>14.342080000000001</v>
      </c>
      <c r="H2279" s="2">
        <f t="shared" si="279"/>
        <v>13.924399999999993</v>
      </c>
      <c r="I2279" s="2">
        <f t="array" ref="I2279">SUMPRODUCT(B2263:B2282, (ROW(B2263:B2282)-ROW(B2263)+1)) / (20*21/2)</f>
        <v>14.468714285714286</v>
      </c>
      <c r="J2279" s="2">
        <f t="shared" si="282"/>
        <v>14.451694126947686</v>
      </c>
      <c r="K2279" s="2">
        <f t="shared" si="276"/>
        <v>14.367776318641274</v>
      </c>
    </row>
    <row r="2280" spans="1:11" ht="13.5" x14ac:dyDescent="0.25">
      <c r="A2280" s="3">
        <f>TITRES_STAT!B2283</f>
        <v>45322</v>
      </c>
      <c r="B2280" s="6">
        <f>TITRES_STAT!D2283</f>
        <v>14.528</v>
      </c>
      <c r="C2280" s="2">
        <f t="shared" si="277"/>
        <v>-9.0000000000003411E-3</v>
      </c>
      <c r="D2280" s="2">
        <f t="shared" si="278"/>
        <v>14.4922</v>
      </c>
      <c r="E2280" s="2">
        <f t="shared" si="280"/>
        <v>14.4125</v>
      </c>
      <c r="F2280" s="2">
        <f t="shared" si="281"/>
        <v>14.508899999999997</v>
      </c>
      <c r="G2280" s="2">
        <f t="shared" si="275"/>
        <v>14.352179999999999</v>
      </c>
      <c r="H2280" s="2">
        <f t="shared" si="279"/>
        <v>13.938454999999992</v>
      </c>
      <c r="I2280" s="2">
        <f t="array" ref="I2280">SUMPRODUCT(B2264:B2283, (ROW(B2264:B2283)-ROW(B2264)+1)) / (20*21/2)</f>
        <v>14.45635714285714</v>
      </c>
      <c r="J2280" s="2">
        <f t="shared" si="282"/>
        <v>14.458961352952668</v>
      </c>
      <c r="K2280" s="2">
        <f t="shared" si="276"/>
        <v>14.374059600263184</v>
      </c>
    </row>
    <row r="2281" spans="1:11" ht="13.5" x14ac:dyDescent="0.25">
      <c r="A2281" s="3">
        <f>TITRES_STAT!B2284</f>
        <v>45323</v>
      </c>
      <c r="B2281" s="6">
        <f>TITRES_STAT!D2284</f>
        <v>14.545</v>
      </c>
      <c r="C2281" s="2">
        <f t="shared" si="277"/>
        <v>1.699999999999946E-2</v>
      </c>
      <c r="D2281" s="2">
        <f t="shared" si="278"/>
        <v>14.509199999999998</v>
      </c>
      <c r="E2281" s="2">
        <f t="shared" si="280"/>
        <v>14.4262</v>
      </c>
      <c r="F2281" s="2">
        <f t="shared" si="281"/>
        <v>14.512749999999997</v>
      </c>
      <c r="G2281" s="2">
        <f t="shared" si="275"/>
        <v>14.36262</v>
      </c>
      <c r="H2281" s="2">
        <f t="shared" si="279"/>
        <v>13.952594999999992</v>
      </c>
      <c r="I2281" s="2">
        <f t="array" ref="I2281">SUMPRODUCT(B2265:B2284, (ROW(B2265:B2284)-ROW(B2265)+1)) / (20*21/2)</f>
        <v>14.444404761904764</v>
      </c>
      <c r="J2281" s="2">
        <f t="shared" si="282"/>
        <v>14.467155509814321</v>
      </c>
      <c r="K2281" s="2">
        <f t="shared" si="276"/>
        <v>14.380763145350903</v>
      </c>
    </row>
    <row r="2282" spans="1:11" ht="13.5" x14ac:dyDescent="0.25">
      <c r="A2282" s="3">
        <f>TITRES_STAT!B2285</f>
        <v>45324</v>
      </c>
      <c r="B2282" s="6">
        <f>TITRES_STAT!D2285</f>
        <v>14.468</v>
      </c>
      <c r="C2282" s="2">
        <f t="shared" si="277"/>
        <v>-7.6999999999999957E-2</v>
      </c>
      <c r="D2282" s="2">
        <f t="shared" si="278"/>
        <v>14.509200000000002</v>
      </c>
      <c r="E2282" s="2">
        <f t="shared" si="280"/>
        <v>14.4322</v>
      </c>
      <c r="F2282" s="2">
        <f t="shared" si="281"/>
        <v>14.51275</v>
      </c>
      <c r="G2282" s="2">
        <f t="shared" si="275"/>
        <v>14.371519999999999</v>
      </c>
      <c r="H2282" s="2">
        <f t="shared" si="279"/>
        <v>13.965134999999991</v>
      </c>
      <c r="I2282" s="2">
        <f t="array" ref="I2282">SUMPRODUCT(B2266:B2285, (ROW(B2266:B2285)-ROW(B2266)+1)) / (20*21/2)</f>
        <v>14.444623809523812</v>
      </c>
      <c r="J2282" s="2">
        <f t="shared" si="282"/>
        <v>14.467235937451052</v>
      </c>
      <c r="K2282" s="2">
        <f t="shared" si="276"/>
        <v>14.384184198474397</v>
      </c>
    </row>
    <row r="2283" spans="1:11" ht="13.5" x14ac:dyDescent="0.25">
      <c r="A2283" s="3">
        <f>TITRES_STAT!B2286</f>
        <v>45327</v>
      </c>
      <c r="B2283" s="6">
        <f>TITRES_STAT!D2286</f>
        <v>14.382999999999999</v>
      </c>
      <c r="C2283" s="2">
        <f t="shared" si="277"/>
        <v>-8.5000000000000853E-2</v>
      </c>
      <c r="D2283" s="2">
        <f t="shared" si="278"/>
        <v>14.4922</v>
      </c>
      <c r="E2283" s="2">
        <f t="shared" si="280"/>
        <v>14.429700000000002</v>
      </c>
      <c r="F2283" s="2">
        <f t="shared" si="281"/>
        <v>14.508499999999998</v>
      </c>
      <c r="G2283" s="2">
        <f t="shared" si="275"/>
        <v>14.378720000000001</v>
      </c>
      <c r="H2283" s="2">
        <f t="shared" si="279"/>
        <v>13.97451499999999</v>
      </c>
      <c r="I2283" s="2">
        <f t="array" ref="I2283">SUMPRODUCT(B2267:B2286, (ROW(B2267:B2286)-ROW(B2267)+1)) / (20*21/2)</f>
        <v>14.435485714285713</v>
      </c>
      <c r="J2283" s="2">
        <f t="shared" si="282"/>
        <v>14.459213467217619</v>
      </c>
      <c r="K2283" s="2">
        <f t="shared" si="276"/>
        <v>14.38413775931854</v>
      </c>
    </row>
    <row r="2284" spans="1:11" ht="13.5" x14ac:dyDescent="0.25">
      <c r="A2284" s="3">
        <f>TITRES_STAT!B2287</f>
        <v>45328</v>
      </c>
      <c r="B2284" s="6">
        <f>TITRES_STAT!D2287</f>
        <v>14.382999999999999</v>
      </c>
      <c r="C2284" s="2">
        <f t="shared" si="277"/>
        <v>0</v>
      </c>
      <c r="D2284" s="2">
        <f t="shared" si="278"/>
        <v>14.461399999999998</v>
      </c>
      <c r="E2284" s="2">
        <f t="shared" si="280"/>
        <v>14.459700000000003</v>
      </c>
      <c r="F2284" s="2">
        <f t="shared" si="281"/>
        <v>14.465699999999995</v>
      </c>
      <c r="G2284" s="2">
        <f t="shared" si="275"/>
        <v>14.385919999999999</v>
      </c>
      <c r="H2284" s="2">
        <f t="shared" si="279"/>
        <v>13.983894999999988</v>
      </c>
      <c r="I2284" s="2">
        <f t="array" ref="I2284">SUMPRODUCT(B2268:B2287, (ROW(B2268:B2287)-ROW(B2268)+1)) / (20*21/2)</f>
        <v>14.430180952380951</v>
      </c>
      <c r="J2284" s="2">
        <f t="shared" si="282"/>
        <v>14.451955041768322</v>
      </c>
      <c r="K2284" s="2">
        <f t="shared" si="276"/>
        <v>14.38409314130605</v>
      </c>
    </row>
    <row r="2285" spans="1:11" ht="13.5" x14ac:dyDescent="0.25">
      <c r="A2285" s="3">
        <f>TITRES_STAT!B2288</f>
        <v>45329</v>
      </c>
      <c r="B2285" s="6">
        <f>TITRES_STAT!D2288</f>
        <v>14.468</v>
      </c>
      <c r="C2285" s="2">
        <f t="shared" si="277"/>
        <v>8.5000000000000853E-2</v>
      </c>
      <c r="D2285" s="2">
        <f t="shared" si="278"/>
        <v>14.449400000000001</v>
      </c>
      <c r="E2285" s="2">
        <f t="shared" si="280"/>
        <v>14.470800000000001</v>
      </c>
      <c r="F2285" s="2">
        <f t="shared" si="281"/>
        <v>14.469949999999997</v>
      </c>
      <c r="G2285" s="2">
        <f t="shared" si="275"/>
        <v>14.394819999999998</v>
      </c>
      <c r="H2285" s="2">
        <f t="shared" si="279"/>
        <v>13.993699999999988</v>
      </c>
      <c r="I2285" s="2">
        <f t="array" ref="I2285">SUMPRODUCT(B2269:B2288, (ROW(B2269:B2288)-ROW(B2269)+1)) / (20*21/2)</f>
        <v>14.425485714285713</v>
      </c>
      <c r="J2285" s="2">
        <f t="shared" si="282"/>
        <v>14.453483133028483</v>
      </c>
      <c r="K2285" s="2">
        <f t="shared" si="276"/>
        <v>14.387383606352872</v>
      </c>
    </row>
    <row r="2286" spans="1:11" ht="13.5" x14ac:dyDescent="0.25">
      <c r="A2286" s="3">
        <f>TITRES_STAT!B2289</f>
        <v>45330</v>
      </c>
      <c r="B2286" s="6">
        <f>TITRES_STAT!D2289</f>
        <v>14.374000000000001</v>
      </c>
      <c r="C2286" s="2">
        <f t="shared" si="277"/>
        <v>-9.3999999999999417E-2</v>
      </c>
      <c r="D2286" s="2">
        <f t="shared" si="278"/>
        <v>14.415199999999999</v>
      </c>
      <c r="E2286" s="2">
        <f t="shared" si="280"/>
        <v>14.462199999999999</v>
      </c>
      <c r="F2286" s="2">
        <f t="shared" si="281"/>
        <v>14.438700000000001</v>
      </c>
      <c r="G2286" s="2">
        <f t="shared" si="275"/>
        <v>14.401839999999998</v>
      </c>
      <c r="H2286" s="2">
        <f t="shared" si="279"/>
        <v>14.003034999999986</v>
      </c>
      <c r="I2286" s="2">
        <f t="array" ref="I2286">SUMPRODUCT(B2270:B2289, (ROW(B2270:B2289)-ROW(B2270)+1)) / (20*21/2)</f>
        <v>14.421399999999998</v>
      </c>
      <c r="J2286" s="2">
        <f t="shared" si="282"/>
        <v>14.445913310835294</v>
      </c>
      <c r="K2286" s="2">
        <f t="shared" si="276"/>
        <v>14.386858759044916</v>
      </c>
    </row>
    <row r="2287" spans="1:11" ht="13.5" x14ac:dyDescent="0.25">
      <c r="A2287" s="3">
        <f>TITRES_STAT!B2290</f>
        <v>45331</v>
      </c>
      <c r="B2287" s="6">
        <f>TITRES_STAT!D2290</f>
        <v>14.382999999999999</v>
      </c>
      <c r="C2287" s="2">
        <f t="shared" si="277"/>
        <v>8.9999999999985647E-3</v>
      </c>
      <c r="D2287" s="2">
        <f t="shared" si="278"/>
        <v>14.398199999999999</v>
      </c>
      <c r="E2287" s="2">
        <f t="shared" si="280"/>
        <v>14.453700000000001</v>
      </c>
      <c r="F2287" s="2">
        <f t="shared" si="281"/>
        <v>14.432299999999998</v>
      </c>
      <c r="G2287" s="2">
        <f t="shared" si="275"/>
        <v>14.409039999999997</v>
      </c>
      <c r="H2287" s="2">
        <f t="shared" si="279"/>
        <v>14.012414999999985</v>
      </c>
      <c r="I2287" s="2">
        <f t="array" ref="I2287">SUMPRODUCT(B2271:B2290, (ROW(B2271:B2290)-ROW(B2271)+1)) / (20*21/2)</f>
        <v>14.43417142857143</v>
      </c>
      <c r="J2287" s="2">
        <f t="shared" si="282"/>
        <v>14.439921566946218</v>
      </c>
      <c r="K2287" s="2">
        <f t="shared" si="276"/>
        <v>14.386707435160803</v>
      </c>
    </row>
    <row r="2288" spans="1:11" ht="13.5" x14ac:dyDescent="0.25">
      <c r="A2288" s="3">
        <f>TITRES_STAT!B2291</f>
        <v>45334</v>
      </c>
      <c r="B2288" s="6">
        <f>TITRES_STAT!D2291</f>
        <v>14.382999999999999</v>
      </c>
      <c r="C2288" s="2">
        <f t="shared" si="277"/>
        <v>0</v>
      </c>
      <c r="D2288" s="2">
        <f t="shared" si="278"/>
        <v>14.398199999999999</v>
      </c>
      <c r="E2288" s="2">
        <f t="shared" si="280"/>
        <v>14.4452</v>
      </c>
      <c r="F2288" s="2">
        <f t="shared" si="281"/>
        <v>14.425899999999995</v>
      </c>
      <c r="G2288" s="2">
        <f t="shared" si="275"/>
        <v>14.416240000000002</v>
      </c>
      <c r="H2288" s="2">
        <f t="shared" si="279"/>
        <v>14.021794999999981</v>
      </c>
      <c r="I2288" s="2">
        <f t="array" ref="I2288">SUMPRODUCT(B2272:B2291, (ROW(B2272:B2291)-ROW(B2272)+1)) / (20*21/2)</f>
        <v>14.4467</v>
      </c>
      <c r="J2288" s="2">
        <f t="shared" si="282"/>
        <v>14.434500465332292</v>
      </c>
      <c r="K2288" s="2">
        <f t="shared" si="276"/>
        <v>14.386562045546654</v>
      </c>
    </row>
    <row r="2289" spans="1:11" ht="13.5" x14ac:dyDescent="0.25">
      <c r="A2289" s="3">
        <f>TITRES_STAT!B2292</f>
        <v>45335</v>
      </c>
      <c r="B2289" s="6">
        <f>TITRES_STAT!D2292</f>
        <v>14.382999999999999</v>
      </c>
      <c r="C2289" s="2">
        <f t="shared" si="277"/>
        <v>0</v>
      </c>
      <c r="D2289" s="2">
        <f t="shared" si="278"/>
        <v>14.398199999999997</v>
      </c>
      <c r="E2289" s="2">
        <f t="shared" si="280"/>
        <v>14.4298</v>
      </c>
      <c r="F2289" s="2">
        <f t="shared" si="281"/>
        <v>14.419899999999998</v>
      </c>
      <c r="G2289" s="2">
        <f t="shared" si="275"/>
        <v>14.423440000000003</v>
      </c>
      <c r="H2289" s="2">
        <f t="shared" si="279"/>
        <v>14.02961499999998</v>
      </c>
      <c r="I2289" s="2">
        <f t="array" ref="I2289">SUMPRODUCT(B2273:B2292, (ROW(B2273:B2292)-ROW(B2273)+1)) / (20*21/2)</f>
        <v>14.45853333333333</v>
      </c>
      <c r="J2289" s="2">
        <f t="shared" si="282"/>
        <v>14.429595659110168</v>
      </c>
      <c r="K2289" s="2">
        <f t="shared" si="276"/>
        <v>14.386422357486001</v>
      </c>
    </row>
    <row r="2290" spans="1:11" ht="13.5" x14ac:dyDescent="0.25">
      <c r="A2290" s="3">
        <f>TITRES_STAT!B2293</f>
        <v>45336</v>
      </c>
      <c r="B2290" s="6">
        <f>TITRES_STAT!D2293</f>
        <v>14.554</v>
      </c>
      <c r="C2290" s="2">
        <f t="shared" si="277"/>
        <v>0.17100000000000115</v>
      </c>
      <c r="D2290" s="2">
        <f t="shared" si="278"/>
        <v>14.4154</v>
      </c>
      <c r="E2290" s="2">
        <f t="shared" si="280"/>
        <v>14.432399999999998</v>
      </c>
      <c r="F2290" s="2">
        <f t="shared" si="281"/>
        <v>14.422449999999998</v>
      </c>
      <c r="G2290" s="2">
        <f t="shared" ref="G2290:G2353" si="283">AVERAGE(B2241:B2290)</f>
        <v>14.432000000000006</v>
      </c>
      <c r="H2290" s="2">
        <f t="shared" si="279"/>
        <v>14.038599999999981</v>
      </c>
      <c r="I2290" s="2">
        <f t="array" ref="I2290">SUMPRODUCT(B2274:B2293, (ROW(B2274:B2293)-ROW(B2274)+1)) / (20*21/2)</f>
        <v>14.47948095238095</v>
      </c>
      <c r="J2290" s="2">
        <f t="shared" si="282"/>
        <v>14.441443691575866</v>
      </c>
      <c r="K2290" s="2">
        <f t="shared" si="276"/>
        <v>14.392994029741454</v>
      </c>
    </row>
    <row r="2291" spans="1:11" ht="13.5" x14ac:dyDescent="0.25">
      <c r="A2291" s="3">
        <f>TITRES_STAT!B2294</f>
        <v>45337</v>
      </c>
      <c r="B2291" s="6">
        <f>TITRES_STAT!D2294</f>
        <v>14.554</v>
      </c>
      <c r="C2291" s="2">
        <f t="shared" si="277"/>
        <v>0</v>
      </c>
      <c r="D2291" s="2">
        <f t="shared" si="278"/>
        <v>14.451400000000001</v>
      </c>
      <c r="E2291" s="2">
        <f t="shared" si="280"/>
        <v>14.433299999999997</v>
      </c>
      <c r="F2291" s="2">
        <f t="shared" si="281"/>
        <v>14.429749999999999</v>
      </c>
      <c r="G2291" s="2">
        <f t="shared" si="283"/>
        <v>14.437140000000005</v>
      </c>
      <c r="H2291" s="2">
        <f t="shared" si="279"/>
        <v>14.048054999999978</v>
      </c>
      <c r="I2291" s="2">
        <f t="array" ref="I2291">SUMPRODUCT(B2275:B2294, (ROW(B2275:B2294)-ROW(B2275)+1)) / (20*21/2)</f>
        <v>14.558766666666665</v>
      </c>
      <c r="J2291" s="2">
        <f t="shared" si="282"/>
        <v>14.452163339997213</v>
      </c>
      <c r="K2291" s="2">
        <f t="shared" ref="K2291:K2354" si="284">$K$4*B2291+(1-$K$4)*K2290</f>
        <v>14.399307989359437</v>
      </c>
    </row>
    <row r="2292" spans="1:11" ht="13.5" x14ac:dyDescent="0.25">
      <c r="A2292" s="3">
        <f>TITRES_STAT!B2295</f>
        <v>45338</v>
      </c>
      <c r="B2292" s="6">
        <f>TITRES_STAT!D2295</f>
        <v>14.554</v>
      </c>
      <c r="C2292" s="2">
        <f t="shared" si="277"/>
        <v>0</v>
      </c>
      <c r="D2292" s="2">
        <f t="shared" si="278"/>
        <v>14.4856</v>
      </c>
      <c r="E2292" s="2">
        <f t="shared" si="280"/>
        <v>14.441899999999999</v>
      </c>
      <c r="F2292" s="2">
        <f t="shared" si="281"/>
        <v>14.437049999999999</v>
      </c>
      <c r="G2292" s="2">
        <f t="shared" si="283"/>
        <v>14.442280000000004</v>
      </c>
      <c r="H2292" s="2">
        <f t="shared" si="279"/>
        <v>14.058289999999978</v>
      </c>
      <c r="I2292" s="2">
        <f t="array" ref="I2292">SUMPRODUCT(B2276:B2295, (ROW(B2276:B2295)-ROW(B2276)+1)) / (20*21/2)</f>
        <v>14.632342857142859</v>
      </c>
      <c r="J2292" s="2">
        <f t="shared" si="282"/>
        <v>14.461862069521288</v>
      </c>
      <c r="K2292" s="2">
        <f t="shared" si="284"/>
        <v>14.405374342717892</v>
      </c>
    </row>
    <row r="2293" spans="1:11" ht="13.5" x14ac:dyDescent="0.25">
      <c r="A2293" s="3">
        <f>TITRES_STAT!B2296</f>
        <v>45341</v>
      </c>
      <c r="B2293" s="6">
        <f>TITRES_STAT!D2296</f>
        <v>14.657</v>
      </c>
      <c r="C2293" s="2">
        <f t="shared" si="277"/>
        <v>0.10299999999999976</v>
      </c>
      <c r="D2293" s="2">
        <f t="shared" si="278"/>
        <v>14.5404</v>
      </c>
      <c r="E2293" s="2">
        <f t="shared" si="280"/>
        <v>14.4693</v>
      </c>
      <c r="F2293" s="2">
        <f t="shared" si="281"/>
        <v>14.4495</v>
      </c>
      <c r="G2293" s="2">
        <f t="shared" si="283"/>
        <v>14.450340000000004</v>
      </c>
      <c r="H2293" s="2">
        <f t="shared" si="279"/>
        <v>14.066654999999979</v>
      </c>
      <c r="I2293" s="2">
        <f t="array" ref="I2293">SUMPRODUCT(B2277:B2296, (ROW(B2277:B2296)-ROW(B2277)+1)) / (20*21/2)</f>
        <v>14.754466666666668</v>
      </c>
      <c r="J2293" s="2">
        <f t="shared" si="282"/>
        <v>14.480446634328784</v>
      </c>
      <c r="K2293" s="2">
        <f t="shared" si="284"/>
        <v>14.415242015552483</v>
      </c>
    </row>
    <row r="2294" spans="1:11" ht="13.5" x14ac:dyDescent="0.25">
      <c r="A2294" s="3">
        <f>TITRES_STAT!B2297</f>
        <v>45342</v>
      </c>
      <c r="B2294" s="6">
        <f>TITRES_STAT!D2297</f>
        <v>15.282</v>
      </c>
      <c r="C2294" s="2">
        <f t="shared" si="277"/>
        <v>0.625</v>
      </c>
      <c r="D2294" s="2">
        <f t="shared" si="278"/>
        <v>14.7202</v>
      </c>
      <c r="E2294" s="2">
        <f t="shared" si="280"/>
        <v>14.559200000000001</v>
      </c>
      <c r="F2294" s="2">
        <f t="shared" si="281"/>
        <v>14.509450000000001</v>
      </c>
      <c r="G2294" s="2">
        <f t="shared" si="283"/>
        <v>14.473460000000005</v>
      </c>
      <c r="H2294" s="2">
        <f t="shared" si="279"/>
        <v>14.07916499999998</v>
      </c>
      <c r="I2294" s="2">
        <f t="array" ref="I2294">SUMPRODUCT(B2278:B2297, (ROW(B2278:B2297)-ROW(B2278)+1)) / (20*21/2)</f>
        <v>14.870028571428572</v>
      </c>
      <c r="J2294" s="2">
        <f t="shared" si="282"/>
        <v>14.556785050106996</v>
      </c>
      <c r="K2294" s="2">
        <f t="shared" si="284"/>
        <v>14.449232524746504</v>
      </c>
    </row>
    <row r="2295" spans="1:11" ht="13.5" x14ac:dyDescent="0.25">
      <c r="A2295" s="3">
        <f>TITRES_STAT!B2298</f>
        <v>45343</v>
      </c>
      <c r="B2295" s="6">
        <f>TITRES_STAT!D2298</f>
        <v>15.282</v>
      </c>
      <c r="C2295" s="2">
        <f t="shared" si="277"/>
        <v>0</v>
      </c>
      <c r="D2295" s="2">
        <f t="shared" si="278"/>
        <v>14.865799999999998</v>
      </c>
      <c r="E2295" s="2">
        <f t="shared" si="280"/>
        <v>14.640600000000001</v>
      </c>
      <c r="F2295" s="2">
        <f t="shared" si="281"/>
        <v>14.555699999999998</v>
      </c>
      <c r="G2295" s="2">
        <f t="shared" si="283"/>
        <v>14.496580000000005</v>
      </c>
      <c r="H2295" s="2">
        <f t="shared" si="279"/>
        <v>14.089524999999982</v>
      </c>
      <c r="I2295" s="2">
        <f t="array" ref="I2295">SUMPRODUCT(B2279:B2298, (ROW(B2279:B2298)-ROW(B2279)+1)) / (20*21/2)</f>
        <v>14.979066666666663</v>
      </c>
      <c r="J2295" s="2">
        <f t="shared" si="282"/>
        <v>14.625853140572996</v>
      </c>
      <c r="K2295" s="2">
        <f t="shared" si="284"/>
        <v>14.481890072795661</v>
      </c>
    </row>
    <row r="2296" spans="1:11" ht="13.5" x14ac:dyDescent="0.25">
      <c r="A2296" s="3">
        <f>TITRES_STAT!B2299</f>
        <v>45344</v>
      </c>
      <c r="B2296" s="6">
        <f>TITRES_STAT!D2299</f>
        <v>15.837999999999999</v>
      </c>
      <c r="C2296" s="2">
        <f t="shared" si="277"/>
        <v>0.55599999999999916</v>
      </c>
      <c r="D2296" s="2">
        <f t="shared" si="278"/>
        <v>15.122599999999997</v>
      </c>
      <c r="E2296" s="2">
        <f t="shared" si="280"/>
        <v>14.787000000000001</v>
      </c>
      <c r="F2296" s="2">
        <f t="shared" si="281"/>
        <v>14.624600000000001</v>
      </c>
      <c r="G2296" s="2">
        <f t="shared" si="283"/>
        <v>14.528260000000007</v>
      </c>
      <c r="H2296" s="2">
        <f t="shared" si="279"/>
        <v>14.102274999999985</v>
      </c>
      <c r="I2296" s="2">
        <f t="array" ref="I2296">SUMPRODUCT(B2280:B2299, (ROW(B2280:B2299)-ROW(B2280)+1)) / (20*21/2)</f>
        <v>15.073485714285713</v>
      </c>
      <c r="J2296" s="2">
        <f t="shared" si="282"/>
        <v>14.741295698613662</v>
      </c>
      <c r="K2296" s="2">
        <f t="shared" si="284"/>
        <v>14.535070854254656</v>
      </c>
    </row>
    <row r="2297" spans="1:11" ht="13.5" x14ac:dyDescent="0.25">
      <c r="A2297" s="3">
        <f>TITRES_STAT!B2300</f>
        <v>45345</v>
      </c>
      <c r="B2297" s="6">
        <f>TITRES_STAT!D2300</f>
        <v>15.837999999999999</v>
      </c>
      <c r="C2297" s="2">
        <f t="shared" si="277"/>
        <v>0</v>
      </c>
      <c r="D2297" s="2">
        <f t="shared" si="278"/>
        <v>15.3794</v>
      </c>
      <c r="E2297" s="2">
        <f t="shared" si="280"/>
        <v>14.932499999999999</v>
      </c>
      <c r="F2297" s="2">
        <f t="shared" si="281"/>
        <v>14.693100000000005</v>
      </c>
      <c r="G2297" s="2">
        <f t="shared" si="283"/>
        <v>14.559940000000006</v>
      </c>
      <c r="H2297" s="2">
        <f t="shared" si="279"/>
        <v>14.113849999999983</v>
      </c>
      <c r="I2297" s="2">
        <f t="array" ref="I2297">SUMPRODUCT(B2281:B2300, (ROW(B2281:B2300)-ROW(B2281)+1)) / (20*21/2)</f>
        <v>15.162114285714283</v>
      </c>
      <c r="J2297" s="2">
        <f t="shared" si="282"/>
        <v>14.845743727317123</v>
      </c>
      <c r="K2297" s="2">
        <f t="shared" si="284"/>
        <v>14.586166114872121</v>
      </c>
    </row>
    <row r="2298" spans="1:11" ht="13.5" x14ac:dyDescent="0.25">
      <c r="A2298" s="3">
        <f>TITRES_STAT!B2301</f>
        <v>45348</v>
      </c>
      <c r="B2298" s="6">
        <f>TITRES_STAT!D2301</f>
        <v>15.837999999999999</v>
      </c>
      <c r="C2298" s="2">
        <f t="shared" si="277"/>
        <v>0</v>
      </c>
      <c r="D2298" s="2">
        <f t="shared" si="278"/>
        <v>15.615600000000001</v>
      </c>
      <c r="E2298" s="2">
        <f t="shared" si="280"/>
        <v>15.077999999999998</v>
      </c>
      <c r="F2298" s="2">
        <f t="shared" si="281"/>
        <v>14.761600000000005</v>
      </c>
      <c r="G2298" s="2">
        <f t="shared" si="283"/>
        <v>14.590920000000004</v>
      </c>
      <c r="H2298" s="2">
        <f t="shared" si="279"/>
        <v>14.126909999999985</v>
      </c>
      <c r="I2298" s="2">
        <f t="array" ref="I2298">SUMPRODUCT(B2282:B2301, (ROW(B2282:B2301)-ROW(B2282)+1)) / (20*21/2)</f>
        <v>15.244909523809524</v>
      </c>
      <c r="J2298" s="2">
        <f t="shared" si="282"/>
        <v>14.940244324715492</v>
      </c>
      <c r="K2298" s="2">
        <f t="shared" si="284"/>
        <v>14.635257639779098</v>
      </c>
    </row>
    <row r="2299" spans="1:11" ht="13.5" x14ac:dyDescent="0.25">
      <c r="A2299" s="3">
        <f>TITRES_STAT!B2302</f>
        <v>45349</v>
      </c>
      <c r="B2299" s="6">
        <f>TITRES_STAT!D2302</f>
        <v>15.753</v>
      </c>
      <c r="C2299" s="2">
        <f t="shared" si="277"/>
        <v>-8.4999999999999076E-2</v>
      </c>
      <c r="D2299" s="2">
        <f t="shared" si="278"/>
        <v>15.709800000000001</v>
      </c>
      <c r="E2299" s="2">
        <f t="shared" si="280"/>
        <v>15.214999999999998</v>
      </c>
      <c r="F2299" s="2">
        <f t="shared" si="281"/>
        <v>14.822400000000002</v>
      </c>
      <c r="G2299" s="2">
        <f t="shared" si="283"/>
        <v>14.620900000000004</v>
      </c>
      <c r="H2299" s="2">
        <f t="shared" si="279"/>
        <v>14.138604999999984</v>
      </c>
      <c r="I2299" s="2">
        <f t="array" ref="I2299">SUMPRODUCT(B2283:B2302, (ROW(B2283:B2302)-ROW(B2283)+1)) / (20*21/2)</f>
        <v>15.317857142857143</v>
      </c>
      <c r="J2299" s="2">
        <f t="shared" si="282"/>
        <v>15.017649627123541</v>
      </c>
      <c r="K2299" s="2">
        <f t="shared" si="284"/>
        <v>14.679090673513251</v>
      </c>
    </row>
    <row r="2300" spans="1:11" ht="13.5" x14ac:dyDescent="0.25">
      <c r="A2300" s="3">
        <f>TITRES_STAT!B2303</f>
        <v>45350</v>
      </c>
      <c r="B2300" s="6">
        <f>TITRES_STAT!D2303</f>
        <v>15.753</v>
      </c>
      <c r="C2300" s="2">
        <f t="shared" si="277"/>
        <v>0</v>
      </c>
      <c r="D2300" s="2">
        <f t="shared" si="278"/>
        <v>15.803999999999998</v>
      </c>
      <c r="E2300" s="2">
        <f t="shared" si="280"/>
        <v>15.334899999999999</v>
      </c>
      <c r="F2300" s="2">
        <f t="shared" si="281"/>
        <v>14.883649999999999</v>
      </c>
      <c r="G2300" s="2">
        <f t="shared" si="283"/>
        <v>14.650020000000005</v>
      </c>
      <c r="H2300" s="2">
        <f t="shared" si="279"/>
        <v>14.150339999999986</v>
      </c>
      <c r="I2300" s="2">
        <f t="array" ref="I2300">SUMPRODUCT(B2284:B2303, (ROW(B2284:B2303)-ROW(B2284)+1)) / (20*21/2)</f>
        <v>15.38079523809524</v>
      </c>
      <c r="J2300" s="2">
        <f t="shared" si="282"/>
        <v>15.087682995968919</v>
      </c>
      <c r="K2300" s="2">
        <f t="shared" si="284"/>
        <v>14.721204764748025</v>
      </c>
    </row>
    <row r="2301" spans="1:11" ht="13.5" x14ac:dyDescent="0.25">
      <c r="A2301" s="3">
        <f>TITRES_STAT!B2304</f>
        <v>45351</v>
      </c>
      <c r="B2301" s="6">
        <f>TITRES_STAT!D2304</f>
        <v>15.753</v>
      </c>
      <c r="C2301" s="2">
        <f t="shared" si="277"/>
        <v>0</v>
      </c>
      <c r="D2301" s="2">
        <f t="shared" si="278"/>
        <v>15.787000000000001</v>
      </c>
      <c r="E2301" s="2">
        <f t="shared" si="280"/>
        <v>15.454799999999995</v>
      </c>
      <c r="F2301" s="2">
        <f t="shared" si="281"/>
        <v>14.944049999999999</v>
      </c>
      <c r="G2301" s="2">
        <f t="shared" si="283"/>
        <v>14.682560000000002</v>
      </c>
      <c r="H2301" s="2">
        <f t="shared" si="279"/>
        <v>14.162664999999986</v>
      </c>
      <c r="I2301" s="2">
        <f t="array" ref="I2301">SUMPRODUCT(B2285:B2304, (ROW(B2285:B2304)-ROW(B2285)+1)) / (20*21/2)</f>
        <v>15.44495238095238</v>
      </c>
      <c r="J2301" s="2">
        <f t="shared" si="282"/>
        <v>15.151046520162357</v>
      </c>
      <c r="K2301" s="2">
        <f t="shared" si="284"/>
        <v>14.761667322993201</v>
      </c>
    </row>
    <row r="2302" spans="1:11" ht="13.5" x14ac:dyDescent="0.25">
      <c r="A2302" s="3">
        <f>TITRES_STAT!B2305</f>
        <v>45352</v>
      </c>
      <c r="B2302" s="6">
        <f>TITRES_STAT!D2305</f>
        <v>15.71</v>
      </c>
      <c r="C2302" s="2">
        <f t="shared" si="277"/>
        <v>-4.2999999999999261E-2</v>
      </c>
      <c r="D2302" s="2">
        <f t="shared" si="278"/>
        <v>15.7614</v>
      </c>
      <c r="E2302" s="2">
        <f t="shared" si="280"/>
        <v>15.570400000000001</v>
      </c>
      <c r="F2302" s="2">
        <f t="shared" si="281"/>
        <v>15.006149999999996</v>
      </c>
      <c r="G2302" s="2">
        <f t="shared" si="283"/>
        <v>14.710980000000006</v>
      </c>
      <c r="H2302" s="2">
        <f t="shared" si="279"/>
        <v>14.174774999999986</v>
      </c>
      <c r="I2302" s="2">
        <f t="array" ref="I2302">SUMPRODUCT(B2286:B2305, (ROW(B2286:B2305)-ROW(B2286)+1)) / (20*21/2)</f>
        <v>15.502628571428572</v>
      </c>
      <c r="J2302" s="2">
        <f t="shared" si="282"/>
        <v>15.204280184908798</v>
      </c>
      <c r="K2302" s="2">
        <f t="shared" si="284"/>
        <v>14.798856839738566</v>
      </c>
    </row>
    <row r="2303" spans="1:11" ht="13.5" x14ac:dyDescent="0.25">
      <c r="A2303" s="3">
        <f>TITRES_STAT!B2306</f>
        <v>45355</v>
      </c>
      <c r="B2303" s="6">
        <f>TITRES_STAT!D2306</f>
        <v>15.667</v>
      </c>
      <c r="C2303" s="2">
        <f t="shared" si="277"/>
        <v>-4.3000000000001037E-2</v>
      </c>
      <c r="D2303" s="2">
        <f t="shared" si="278"/>
        <v>15.7272</v>
      </c>
      <c r="E2303" s="2">
        <f t="shared" si="280"/>
        <v>15.6714</v>
      </c>
      <c r="F2303" s="2">
        <f t="shared" si="281"/>
        <v>15.070349999999996</v>
      </c>
      <c r="G2303" s="2">
        <f t="shared" si="283"/>
        <v>14.726740000000005</v>
      </c>
      <c r="H2303" s="2">
        <f t="shared" si="279"/>
        <v>14.185689999999987</v>
      </c>
      <c r="I2303" s="2">
        <f t="array" ref="I2303">SUMPRODUCT(B2287:B2306, (ROW(B2287:B2306)-ROW(B2287)+1)) / (20*21/2)</f>
        <v>15.563180952380952</v>
      </c>
      <c r="J2303" s="2">
        <f t="shared" si="282"/>
        <v>15.248348738727008</v>
      </c>
      <c r="K2303" s="2">
        <f t="shared" si="284"/>
        <v>14.83290166955274</v>
      </c>
    </row>
    <row r="2304" spans="1:11" ht="13.5" x14ac:dyDescent="0.25">
      <c r="A2304" s="3">
        <f>TITRES_STAT!B2307</f>
        <v>45356</v>
      </c>
      <c r="B2304" s="6">
        <f>TITRES_STAT!D2307</f>
        <v>15.744</v>
      </c>
      <c r="C2304" s="2">
        <f t="shared" si="277"/>
        <v>7.6999999999999957E-2</v>
      </c>
      <c r="D2304" s="2">
        <f t="shared" si="278"/>
        <v>15.725400000000002</v>
      </c>
      <c r="E2304" s="2">
        <f t="shared" si="280"/>
        <v>15.717600000000001</v>
      </c>
      <c r="F2304" s="2">
        <f t="shared" si="281"/>
        <v>15.138399999999995</v>
      </c>
      <c r="G2304" s="2">
        <f t="shared" si="283"/>
        <v>14.744040000000002</v>
      </c>
      <c r="H2304" s="2">
        <f t="shared" si="279"/>
        <v>14.196989999999987</v>
      </c>
      <c r="I2304" s="2">
        <f t="array" ref="I2304">SUMPRODUCT(B2288:B2307, (ROW(B2288:B2307)-ROW(B2288)+1)) / (20*21/2)</f>
        <v>15.596380952380951</v>
      </c>
      <c r="J2304" s="2">
        <f t="shared" si="282"/>
        <v>15.295553620753008</v>
      </c>
      <c r="K2304" s="2">
        <f t="shared" si="284"/>
        <v>14.868631015844791</v>
      </c>
    </row>
    <row r="2305" spans="1:11" ht="13.5" x14ac:dyDescent="0.25">
      <c r="A2305" s="3">
        <f>TITRES_STAT!B2308</f>
        <v>45357</v>
      </c>
      <c r="B2305" s="6">
        <f>TITRES_STAT!D2308</f>
        <v>15.744</v>
      </c>
      <c r="C2305" s="2">
        <f t="shared" si="277"/>
        <v>0</v>
      </c>
      <c r="D2305" s="2">
        <f t="shared" si="278"/>
        <v>15.723599999999999</v>
      </c>
      <c r="E2305" s="2">
        <f t="shared" si="280"/>
        <v>15.7638</v>
      </c>
      <c r="F2305" s="2">
        <f t="shared" si="281"/>
        <v>15.202199999999999</v>
      </c>
      <c r="G2305" s="2">
        <f t="shared" si="283"/>
        <v>14.767320000000005</v>
      </c>
      <c r="H2305" s="2">
        <f t="shared" si="279"/>
        <v>14.207219999999985</v>
      </c>
      <c r="I2305" s="2">
        <f t="array" ref="I2305">SUMPRODUCT(B2289:B2308, (ROW(B2289:B2308)-ROW(B2289)+1)) / (20*21/2)</f>
        <v>15.623671428571429</v>
      </c>
      <c r="J2305" s="2">
        <f t="shared" si="282"/>
        <v>15.338262799728913</v>
      </c>
      <c r="K2305" s="2">
        <f t="shared" si="284"/>
        <v>14.902959211301859</v>
      </c>
    </row>
    <row r="2306" spans="1:11" ht="13.5" x14ac:dyDescent="0.25">
      <c r="A2306" s="3">
        <f>TITRES_STAT!B2309</f>
        <v>45358</v>
      </c>
      <c r="B2306" s="6">
        <f>TITRES_STAT!D2309</f>
        <v>15.837999999999999</v>
      </c>
      <c r="C2306" s="2">
        <f t="shared" si="277"/>
        <v>9.3999999999999417E-2</v>
      </c>
      <c r="D2306" s="2">
        <f t="shared" si="278"/>
        <v>15.740600000000001</v>
      </c>
      <c r="E2306" s="2">
        <f t="shared" si="280"/>
        <v>15.7638</v>
      </c>
      <c r="F2306" s="2">
        <f t="shared" si="281"/>
        <v>15.275399999999999</v>
      </c>
      <c r="G2306" s="2">
        <f t="shared" si="283"/>
        <v>14.796420000000003</v>
      </c>
      <c r="H2306" s="2">
        <f t="shared" si="279"/>
        <v>14.217919999999987</v>
      </c>
      <c r="I2306" s="2">
        <f t="array" ref="I2306">SUMPRODUCT(B2290:B2309, (ROW(B2290:B2309)-ROW(B2290)+1)) / (20*21/2)</f>
        <v>15.632861904761905</v>
      </c>
      <c r="J2306" s="2">
        <f t="shared" si="282"/>
        <v>15.385856818802349</v>
      </c>
      <c r="K2306" s="2">
        <f t="shared" si="284"/>
        <v>14.939627477525317</v>
      </c>
    </row>
    <row r="2307" spans="1:11" ht="13.5" x14ac:dyDescent="0.25">
      <c r="A2307" s="3">
        <f>TITRES_STAT!B2310</f>
        <v>45359</v>
      </c>
      <c r="B2307" s="6">
        <f>TITRES_STAT!D2310</f>
        <v>15.624000000000001</v>
      </c>
      <c r="C2307" s="2">
        <f t="shared" si="277"/>
        <v>-0.21399999999999864</v>
      </c>
      <c r="D2307" s="2">
        <f t="shared" si="278"/>
        <v>15.723400000000002</v>
      </c>
      <c r="E2307" s="2">
        <f t="shared" si="280"/>
        <v>15.7424</v>
      </c>
      <c r="F2307" s="2">
        <f t="shared" si="281"/>
        <v>15.337450000000004</v>
      </c>
      <c r="G2307" s="2">
        <f t="shared" si="283"/>
        <v>14.819700000000003</v>
      </c>
      <c r="H2307" s="2">
        <f t="shared" si="279"/>
        <v>14.229304999999988</v>
      </c>
      <c r="I2307" s="2">
        <f t="array" ref="I2307">SUMPRODUCT(B2291:B2310, (ROW(B2291:B2310)-ROW(B2291)+1)) / (20*21/2)</f>
        <v>15.636752380952382</v>
      </c>
      <c r="J2307" s="2">
        <f t="shared" si="282"/>
        <v>15.408537121773554</v>
      </c>
      <c r="K2307" s="2">
        <f t="shared" si="284"/>
        <v>14.96646561566158</v>
      </c>
    </row>
    <row r="2308" spans="1:11" ht="13.5" x14ac:dyDescent="0.25">
      <c r="A2308" s="3">
        <f>TITRES_STAT!B2311</f>
        <v>45362</v>
      </c>
      <c r="B2308" s="6">
        <f>TITRES_STAT!D2311</f>
        <v>15.624000000000001</v>
      </c>
      <c r="C2308" s="2">
        <f t="shared" ref="C2308:C2371" si="285">B2308-B2307</f>
        <v>0</v>
      </c>
      <c r="D2308" s="2">
        <f t="shared" si="278"/>
        <v>15.7148</v>
      </c>
      <c r="E2308" s="2">
        <f t="shared" si="280"/>
        <v>15.720999999999998</v>
      </c>
      <c r="F2308" s="2">
        <f t="shared" si="281"/>
        <v>15.3995</v>
      </c>
      <c r="G2308" s="2">
        <f t="shared" si="283"/>
        <v>14.842980000000003</v>
      </c>
      <c r="H2308" s="2">
        <f t="shared" si="279"/>
        <v>14.239579999999984</v>
      </c>
      <c r="I2308" s="2">
        <f t="array" ref="I2308">SUMPRODUCT(B2292:B2311, (ROW(B2292:B2311)-ROW(B2292)+1)) / (20*21/2)</f>
        <v>15.660633333333331</v>
      </c>
      <c r="J2308" s="2">
        <f t="shared" si="282"/>
        <v>15.429057395890357</v>
      </c>
      <c r="K2308" s="2">
        <f t="shared" si="284"/>
        <v>14.992251277792498</v>
      </c>
    </row>
    <row r="2309" spans="1:11" ht="13.5" x14ac:dyDescent="0.25">
      <c r="A2309" s="3">
        <f>TITRES_STAT!B2312</f>
        <v>45363</v>
      </c>
      <c r="B2309" s="6">
        <f>TITRES_STAT!D2312</f>
        <v>15.496</v>
      </c>
      <c r="C2309" s="2">
        <f t="shared" si="285"/>
        <v>-0.12800000000000011</v>
      </c>
      <c r="D2309" s="2">
        <f t="shared" si="278"/>
        <v>15.665200000000002</v>
      </c>
      <c r="E2309" s="2">
        <f t="shared" si="280"/>
        <v>15.6953</v>
      </c>
      <c r="F2309" s="2">
        <f t="shared" si="281"/>
        <v>15.45515</v>
      </c>
      <c r="G2309" s="2">
        <f t="shared" si="283"/>
        <v>14.870380000000001</v>
      </c>
      <c r="H2309" s="2">
        <f t="shared" si="279"/>
        <v>14.249214999999987</v>
      </c>
      <c r="I2309" s="2">
        <f t="array" ref="I2309">SUMPRODUCT(B2293:B2312, (ROW(B2293:B2312)-ROW(B2293)+1)) / (20*21/2)</f>
        <v>15.6869</v>
      </c>
      <c r="J2309" s="2">
        <f t="shared" si="282"/>
        <v>15.435432881996038</v>
      </c>
      <c r="K2309" s="2">
        <f t="shared" si="284"/>
        <v>15.012006129643773</v>
      </c>
    </row>
    <row r="2310" spans="1:11" ht="13.5" x14ac:dyDescent="0.25">
      <c r="A2310" s="3">
        <f>TITRES_STAT!B2313</f>
        <v>45364</v>
      </c>
      <c r="B2310" s="6">
        <f>TITRES_STAT!D2313</f>
        <v>15.496</v>
      </c>
      <c r="C2310" s="2">
        <f t="shared" si="285"/>
        <v>0</v>
      </c>
      <c r="D2310" s="2">
        <f t="shared" ref="D2310:D2373" si="286">AVERAGE(B2306:B2310)</f>
        <v>15.615600000000001</v>
      </c>
      <c r="E2310" s="2">
        <f t="shared" si="280"/>
        <v>15.669599999999999</v>
      </c>
      <c r="F2310" s="2">
        <f t="shared" si="281"/>
        <v>15.502249999999998</v>
      </c>
      <c r="G2310" s="2">
        <f t="shared" si="283"/>
        <v>14.890939999999999</v>
      </c>
      <c r="H2310" s="2">
        <f t="shared" si="279"/>
        <v>14.258719999999988</v>
      </c>
      <c r="I2310" s="2">
        <f t="array" ref="I2310">SUMPRODUCT(B2294:B2313, (ROW(B2294:B2313)-ROW(B2294)+1)) / (20*21/2)</f>
        <v>15.70705238095238</v>
      </c>
      <c r="J2310" s="2">
        <f t="shared" si="282"/>
        <v>15.441201178948797</v>
      </c>
      <c r="K2310" s="2">
        <f t="shared" si="284"/>
        <v>15.030986281422448</v>
      </c>
    </row>
    <row r="2311" spans="1:11" ht="13.5" x14ac:dyDescent="0.25">
      <c r="A2311" s="3">
        <f>TITRES_STAT!B2314</f>
        <v>45365</v>
      </c>
      <c r="B2311" s="6">
        <f>TITRES_STAT!D2314</f>
        <v>15.753</v>
      </c>
      <c r="C2311" s="2">
        <f t="shared" si="285"/>
        <v>0.25699999999999967</v>
      </c>
      <c r="D2311" s="2">
        <f t="shared" si="286"/>
        <v>15.598599999999999</v>
      </c>
      <c r="E2311" s="2">
        <f t="shared" si="280"/>
        <v>15.669599999999997</v>
      </c>
      <c r="F2311" s="2">
        <f t="shared" si="281"/>
        <v>15.562199999999995</v>
      </c>
      <c r="G2311" s="2">
        <f t="shared" si="283"/>
        <v>14.916639999999999</v>
      </c>
      <c r="H2311" s="2">
        <f t="shared" si="279"/>
        <v>14.26856499999999</v>
      </c>
      <c r="I2311" s="2">
        <f t="array" ref="I2311">SUMPRODUCT(B2295:B2314, (ROW(B2295:B2314)-ROW(B2295)+1)) / (20*21/2)</f>
        <v>15.721580952380954</v>
      </c>
      <c r="J2311" s="2">
        <f t="shared" si="282"/>
        <v>15.470896304763198</v>
      </c>
      <c r="K2311" s="2">
        <f t="shared" si="284"/>
        <v>15.059300544896079</v>
      </c>
    </row>
    <row r="2312" spans="1:11" ht="13.5" x14ac:dyDescent="0.25">
      <c r="A2312" s="3">
        <f>TITRES_STAT!B2315</f>
        <v>45366</v>
      </c>
      <c r="B2312" s="6">
        <f>TITRES_STAT!D2315</f>
        <v>15.837999999999999</v>
      </c>
      <c r="C2312" s="2">
        <f t="shared" si="285"/>
        <v>8.4999999999999076E-2</v>
      </c>
      <c r="D2312" s="2">
        <f t="shared" si="286"/>
        <v>15.641399999999999</v>
      </c>
      <c r="E2312" s="2">
        <f t="shared" si="280"/>
        <v>15.682399999999998</v>
      </c>
      <c r="F2312" s="2">
        <f t="shared" si="281"/>
        <v>15.626399999999999</v>
      </c>
      <c r="G2312" s="2">
        <f t="shared" si="283"/>
        <v>14.944040000000003</v>
      </c>
      <c r="H2312" s="2">
        <f t="shared" si="279"/>
        <v>14.278624999999991</v>
      </c>
      <c r="I2312" s="2">
        <f t="array" ref="I2312">SUMPRODUCT(B2296:B2315, (ROW(B2296:B2315)-ROW(B2296)+1)) / (20*21/2)</f>
        <v>15.733461904761905</v>
      </c>
      <c r="J2312" s="2">
        <f t="shared" si="282"/>
        <v>15.505858561452417</v>
      </c>
      <c r="K2312" s="2">
        <f t="shared" si="284"/>
        <v>15.089837778429567</v>
      </c>
    </row>
    <row r="2313" spans="1:11" ht="13.5" x14ac:dyDescent="0.25">
      <c r="A2313" s="3">
        <f>TITRES_STAT!B2316</f>
        <v>45369</v>
      </c>
      <c r="B2313" s="6">
        <f>TITRES_STAT!D2316</f>
        <v>15.837999999999999</v>
      </c>
      <c r="C2313" s="2">
        <f t="shared" si="285"/>
        <v>0</v>
      </c>
      <c r="D2313" s="2">
        <f t="shared" si="286"/>
        <v>15.684200000000001</v>
      </c>
      <c r="E2313" s="2">
        <f t="shared" si="280"/>
        <v>15.699499999999997</v>
      </c>
      <c r="F2313" s="2">
        <f t="shared" si="281"/>
        <v>15.685449999999999</v>
      </c>
      <c r="G2313" s="2">
        <f t="shared" si="283"/>
        <v>14.971439999999999</v>
      </c>
      <c r="H2313" s="2">
        <f t="shared" si="279"/>
        <v>14.288684999999992</v>
      </c>
      <c r="I2313" s="2">
        <f t="array" ref="I2313">SUMPRODUCT(B2297:B2316, (ROW(B2297:B2316)-ROW(B2297)+1)) / (20*21/2)</f>
        <v>15.718219047619048</v>
      </c>
      <c r="J2313" s="2">
        <f t="shared" si="282"/>
        <v>15.537491079409328</v>
      </c>
      <c r="K2313" s="2">
        <f t="shared" si="284"/>
        <v>15.119177473393114</v>
      </c>
    </row>
    <row r="2314" spans="1:11" ht="13.5" x14ac:dyDescent="0.25">
      <c r="A2314" s="3">
        <f>TITRES_STAT!B2317</f>
        <v>45370</v>
      </c>
      <c r="B2314" s="6">
        <f>TITRES_STAT!D2317</f>
        <v>15.837999999999999</v>
      </c>
      <c r="C2314" s="2">
        <f t="shared" si="285"/>
        <v>0</v>
      </c>
      <c r="D2314" s="2">
        <f t="shared" si="286"/>
        <v>15.752600000000001</v>
      </c>
      <c r="E2314" s="2">
        <f t="shared" si="280"/>
        <v>15.7089</v>
      </c>
      <c r="F2314" s="2">
        <f t="shared" si="281"/>
        <v>15.713250000000006</v>
      </c>
      <c r="G2314" s="2">
        <f t="shared" si="283"/>
        <v>14.983419999999999</v>
      </c>
      <c r="H2314" s="2">
        <f t="shared" ref="H2314:H2377" si="287">AVERAGE(B2115:B2314)</f>
        <v>14.298744999999991</v>
      </c>
      <c r="I2314" s="2">
        <f t="array" ref="I2314">SUMPRODUCT(B2298:B2317, (ROW(B2298:B2317)-ROW(B2298)+1)) / (20*21/2)</f>
        <v>15.688771428571428</v>
      </c>
      <c r="J2314" s="2">
        <f t="shared" si="282"/>
        <v>15.566110976608439</v>
      </c>
      <c r="K2314" s="2">
        <f t="shared" si="284"/>
        <v>15.14736659208358</v>
      </c>
    </row>
    <row r="2315" spans="1:11" ht="13.5" x14ac:dyDescent="0.25">
      <c r="A2315" s="3">
        <f>TITRES_STAT!B2318</f>
        <v>45372</v>
      </c>
      <c r="B2315" s="6">
        <f>TITRES_STAT!D2318</f>
        <v>15.837999999999999</v>
      </c>
      <c r="C2315" s="2">
        <f t="shared" si="285"/>
        <v>0</v>
      </c>
      <c r="D2315" s="2">
        <f t="shared" si="286"/>
        <v>15.821000000000002</v>
      </c>
      <c r="E2315" s="2">
        <f t="shared" si="280"/>
        <v>15.718299999999999</v>
      </c>
      <c r="F2315" s="2">
        <f t="shared" si="281"/>
        <v>15.741050000000005</v>
      </c>
      <c r="G2315" s="2">
        <f t="shared" si="283"/>
        <v>15.012519999999997</v>
      </c>
      <c r="H2315" s="2">
        <f t="shared" si="287"/>
        <v>14.308804999999996</v>
      </c>
      <c r="I2315" s="2">
        <f t="array" ref="I2315">SUMPRODUCT(B2299:B2318, (ROW(B2299:B2318)-ROW(B2299)+1)) / (20*21/2)</f>
        <v>15.676747619047619</v>
      </c>
      <c r="J2315" s="2">
        <f t="shared" si="282"/>
        <v>15.592005169312396</v>
      </c>
      <c r="K2315" s="2">
        <f t="shared" si="284"/>
        <v>15.174450255139126</v>
      </c>
    </row>
    <row r="2316" spans="1:11" ht="13.5" x14ac:dyDescent="0.25">
      <c r="A2316" s="3">
        <f>TITRES_STAT!B2319</f>
        <v>45373</v>
      </c>
      <c r="B2316" s="6">
        <f>TITRES_STAT!D2319</f>
        <v>15.581</v>
      </c>
      <c r="C2316" s="2">
        <f t="shared" si="285"/>
        <v>-0.25699999999999967</v>
      </c>
      <c r="D2316" s="2">
        <f t="shared" si="286"/>
        <v>15.786599999999998</v>
      </c>
      <c r="E2316" s="2">
        <f t="shared" ref="E2316:E2379" si="288">AVERAGE(B2307:B2316)</f>
        <v>15.692599999999995</v>
      </c>
      <c r="F2316" s="2">
        <f t="shared" si="281"/>
        <v>15.728200000000005</v>
      </c>
      <c r="G2316" s="2">
        <f t="shared" si="283"/>
        <v>15.024159999999997</v>
      </c>
      <c r="H2316" s="2">
        <f t="shared" si="287"/>
        <v>14.317404999999997</v>
      </c>
      <c r="I2316" s="2">
        <f t="array" ref="I2316">SUMPRODUCT(B2300:B2319, (ROW(B2300:B2319)-ROW(B2300)+1)) / (20*21/2)</f>
        <v>15.665947619047616</v>
      </c>
      <c r="J2316" s="2">
        <f t="shared" si="282"/>
        <v>15.590957057949311</v>
      </c>
      <c r="K2316" s="2">
        <f t="shared" si="284"/>
        <v>15.190393382388571</v>
      </c>
    </row>
    <row r="2317" spans="1:11" ht="13.5" x14ac:dyDescent="0.25">
      <c r="A2317" s="3">
        <f>TITRES_STAT!B2320</f>
        <v>45376</v>
      </c>
      <c r="B2317" s="6">
        <f>TITRES_STAT!D2320</f>
        <v>15.419</v>
      </c>
      <c r="C2317" s="2">
        <f t="shared" si="285"/>
        <v>-0.16199999999999903</v>
      </c>
      <c r="D2317" s="2">
        <f t="shared" si="286"/>
        <v>15.7028</v>
      </c>
      <c r="E2317" s="2">
        <f t="shared" si="288"/>
        <v>15.672099999999997</v>
      </c>
      <c r="F2317" s="2">
        <f t="shared" si="281"/>
        <v>15.707250000000002</v>
      </c>
      <c r="G2317" s="2">
        <f t="shared" si="283"/>
        <v>15.042319999999995</v>
      </c>
      <c r="H2317" s="2">
        <f t="shared" si="287"/>
        <v>14.325194999999997</v>
      </c>
      <c r="I2317" s="2">
        <f t="array" ref="I2317">SUMPRODUCT(B2301:B2320, (ROW(B2301:B2320)-ROW(B2301)+1)) / (20*21/2)</f>
        <v>15.655966666666664</v>
      </c>
      <c r="J2317" s="2">
        <f t="shared" si="282"/>
        <v>15.574580195287471</v>
      </c>
      <c r="K2317" s="2">
        <f t="shared" si="284"/>
        <v>15.199358347785099</v>
      </c>
    </row>
    <row r="2318" spans="1:11" ht="13.5" x14ac:dyDescent="0.25">
      <c r="A2318" s="3">
        <f>TITRES_STAT!B2321</f>
        <v>45377</v>
      </c>
      <c r="B2318" s="6">
        <f>TITRES_STAT!D2321</f>
        <v>15.581</v>
      </c>
      <c r="C2318" s="2">
        <f t="shared" si="285"/>
        <v>0.16199999999999903</v>
      </c>
      <c r="D2318" s="2">
        <f t="shared" si="286"/>
        <v>15.651400000000001</v>
      </c>
      <c r="E2318" s="2">
        <f t="shared" si="288"/>
        <v>15.6678</v>
      </c>
      <c r="F2318" s="2">
        <f t="shared" si="281"/>
        <v>15.694399999999998</v>
      </c>
      <c r="G2318" s="2">
        <f t="shared" si="283"/>
        <v>15.063719999999995</v>
      </c>
      <c r="H2318" s="2">
        <f t="shared" si="287"/>
        <v>14.333794999999995</v>
      </c>
      <c r="I2318" s="2">
        <f t="array" ref="I2318">SUMPRODUCT(B2302:B2321, (ROW(B2302:B2321)-ROW(B2302)+1)) / (20*21/2)</f>
        <v>15.646804761904761</v>
      </c>
      <c r="J2318" s="2">
        <f t="shared" si="282"/>
        <v>15.575191605260093</v>
      </c>
      <c r="K2318" s="2">
        <f t="shared" si="284"/>
        <v>15.214324687087643</v>
      </c>
    </row>
    <row r="2319" spans="1:11" ht="13.5" x14ac:dyDescent="0.25">
      <c r="A2319" s="3">
        <f>TITRES_STAT!B2322</f>
        <v>45378</v>
      </c>
      <c r="B2319" s="6">
        <f>TITRES_STAT!D2322</f>
        <v>15.581</v>
      </c>
      <c r="C2319" s="2">
        <f t="shared" si="285"/>
        <v>0</v>
      </c>
      <c r="D2319" s="2">
        <f t="shared" si="286"/>
        <v>15.6</v>
      </c>
      <c r="E2319" s="2">
        <f t="shared" si="288"/>
        <v>15.676299999999998</v>
      </c>
      <c r="F2319" s="2">
        <f t="shared" si="281"/>
        <v>15.6858</v>
      </c>
      <c r="G2319" s="2">
        <f t="shared" si="283"/>
        <v>15.085279999999996</v>
      </c>
      <c r="H2319" s="2">
        <f t="shared" si="287"/>
        <v>14.342779999999998</v>
      </c>
      <c r="I2319" s="2">
        <f t="array" ref="I2319">SUMPRODUCT(B2303:B2322, (ROW(B2303:B2322)-ROW(B2303)+1)) / (20*21/2)</f>
        <v>15.646652380952384</v>
      </c>
      <c r="J2319" s="2">
        <f t="shared" si="282"/>
        <v>15.575744785711514</v>
      </c>
      <c r="K2319" s="2">
        <f t="shared" si="284"/>
        <v>15.228704111123422</v>
      </c>
    </row>
    <row r="2320" spans="1:11" ht="13.5" x14ac:dyDescent="0.25">
      <c r="A2320" s="3">
        <f>TITRES_STAT!B2323</f>
        <v>45379</v>
      </c>
      <c r="B2320" s="6">
        <f>TITRES_STAT!D2323</f>
        <v>15.581</v>
      </c>
      <c r="C2320" s="2">
        <f t="shared" si="285"/>
        <v>0</v>
      </c>
      <c r="D2320" s="2">
        <f t="shared" si="286"/>
        <v>15.548600000000002</v>
      </c>
      <c r="E2320" s="2">
        <f t="shared" si="288"/>
        <v>15.684799999999999</v>
      </c>
      <c r="F2320" s="2">
        <f t="shared" si="281"/>
        <v>15.677200000000003</v>
      </c>
      <c r="G2320" s="2">
        <f t="shared" si="283"/>
        <v>15.106839999999995</v>
      </c>
      <c r="H2320" s="2">
        <f t="shared" si="287"/>
        <v>14.351764999999999</v>
      </c>
      <c r="I2320" s="2">
        <f t="array" ref="I2320">SUMPRODUCT(B2304:B2323, (ROW(B2304:B2323)-ROW(B2304)+1)) / (20*21/2)</f>
        <v>15.654895238095238</v>
      </c>
      <c r="J2320" s="2">
        <f t="shared" si="282"/>
        <v>15.576245282310417</v>
      </c>
      <c r="K2320" s="2">
        <f t="shared" si="284"/>
        <v>15.242519636177406</v>
      </c>
    </row>
    <row r="2321" spans="1:11" ht="13.5" x14ac:dyDescent="0.25">
      <c r="A2321" s="3">
        <f>TITRES_STAT!B2324</f>
        <v>45380</v>
      </c>
      <c r="B2321" s="6">
        <f>TITRES_STAT!D2324</f>
        <v>15.581</v>
      </c>
      <c r="C2321" s="2">
        <f t="shared" si="285"/>
        <v>0</v>
      </c>
      <c r="D2321" s="2">
        <f t="shared" si="286"/>
        <v>15.548600000000002</v>
      </c>
      <c r="E2321" s="2">
        <f t="shared" si="288"/>
        <v>15.667599999999998</v>
      </c>
      <c r="F2321" s="2">
        <f t="shared" si="281"/>
        <v>15.668600000000001</v>
      </c>
      <c r="G2321" s="2">
        <f t="shared" si="283"/>
        <v>15.130299999999998</v>
      </c>
      <c r="H2321" s="2">
        <f t="shared" si="287"/>
        <v>14.360750000000001</v>
      </c>
      <c r="I2321" s="2">
        <f t="array" ref="I2321">SUMPRODUCT(B2305:B2324, (ROW(B2305:B2324)-ROW(B2305)+1)) / (20*21/2)</f>
        <v>15.662728571428573</v>
      </c>
      <c r="J2321" s="2">
        <f t="shared" si="282"/>
        <v>15.576698112566568</v>
      </c>
      <c r="K2321" s="2">
        <f t="shared" si="284"/>
        <v>15.255793375935154</v>
      </c>
    </row>
    <row r="2322" spans="1:11" ht="13.5" x14ac:dyDescent="0.25">
      <c r="A2322" s="3">
        <f>TITRES_STAT!B2325</f>
        <v>45383</v>
      </c>
      <c r="B2322" s="6">
        <f>TITRES_STAT!D2325</f>
        <v>15.667</v>
      </c>
      <c r="C2322" s="2">
        <f t="shared" si="285"/>
        <v>8.6000000000000298E-2</v>
      </c>
      <c r="D2322" s="2">
        <f t="shared" si="286"/>
        <v>15.5982</v>
      </c>
      <c r="E2322" s="2">
        <f t="shared" si="288"/>
        <v>15.650499999999999</v>
      </c>
      <c r="F2322" s="2">
        <f t="shared" si="281"/>
        <v>15.666449999999998</v>
      </c>
      <c r="G2322" s="2">
        <f t="shared" si="283"/>
        <v>15.155479999999997</v>
      </c>
      <c r="H2322" s="2">
        <f t="shared" si="287"/>
        <v>14.372735</v>
      </c>
      <c r="I2322" s="2">
        <f t="array" ref="I2322">SUMPRODUCT(B2306:B2325, (ROW(B2306:B2325)-ROW(B2306)+1)) / (20*21/2)</f>
        <v>15.662328571428571</v>
      </c>
      <c r="J2322" s="2">
        <f t="shared" si="282"/>
        <v>15.585298292322134</v>
      </c>
      <c r="K2322" s="2">
        <f t="shared" si="284"/>
        <v>15.271919125898481</v>
      </c>
    </row>
    <row r="2323" spans="1:11" ht="13.5" x14ac:dyDescent="0.25">
      <c r="A2323" s="3">
        <f>TITRES_STAT!B2326</f>
        <v>45384</v>
      </c>
      <c r="B2323" s="6">
        <f>TITRES_STAT!D2326</f>
        <v>15.753</v>
      </c>
      <c r="C2323" s="2">
        <f t="shared" si="285"/>
        <v>8.6000000000000298E-2</v>
      </c>
      <c r="D2323" s="2">
        <f t="shared" si="286"/>
        <v>15.6326</v>
      </c>
      <c r="E2323" s="2">
        <f t="shared" si="288"/>
        <v>15.642000000000001</v>
      </c>
      <c r="F2323" s="2">
        <f t="shared" si="281"/>
        <v>15.670749999999995</v>
      </c>
      <c r="G2323" s="2">
        <f t="shared" si="283"/>
        <v>15.18238</v>
      </c>
      <c r="H2323" s="2">
        <f t="shared" si="287"/>
        <v>14.382624999999997</v>
      </c>
      <c r="I2323" s="2">
        <f t="array" ref="I2323">SUMPRODUCT(B2307:B2326, (ROW(B2307:B2326)-ROW(B2307)+1)) / (20*21/2)</f>
        <v>15.666390476190472</v>
      </c>
      <c r="J2323" s="2">
        <f t="shared" si="282"/>
        <v>15.60126988352955</v>
      </c>
      <c r="K2323" s="2">
        <f t="shared" si="284"/>
        <v>15.290785042529913</v>
      </c>
    </row>
    <row r="2324" spans="1:11" ht="13.5" x14ac:dyDescent="0.25">
      <c r="A2324" s="3">
        <f>TITRES_STAT!B2327</f>
        <v>45385</v>
      </c>
      <c r="B2324" s="6">
        <f>TITRES_STAT!D2327</f>
        <v>15.753</v>
      </c>
      <c r="C2324" s="2">
        <f t="shared" si="285"/>
        <v>0</v>
      </c>
      <c r="D2324" s="2">
        <f t="shared" si="286"/>
        <v>15.667000000000002</v>
      </c>
      <c r="E2324" s="2">
        <f t="shared" si="288"/>
        <v>15.633499999999998</v>
      </c>
      <c r="F2324" s="2">
        <f t="shared" ref="F2324:F2387" si="289">AVERAGE(B2305:B2324)</f>
        <v>15.671199999999995</v>
      </c>
      <c r="G2324" s="2">
        <f t="shared" si="283"/>
        <v>15.215780000000004</v>
      </c>
      <c r="H2324" s="2">
        <f t="shared" si="287"/>
        <v>14.393929999999997</v>
      </c>
      <c r="I2324" s="2">
        <f t="array" ref="I2324">SUMPRODUCT(B2308:B2327, (ROW(B2308:B2327)-ROW(B2308)+1)) / (20*21/2)</f>
        <v>15.671061904761904</v>
      </c>
      <c r="J2324" s="2">
        <f t="shared" si="282"/>
        <v>15.615720370812451</v>
      </c>
      <c r="K2324" s="2">
        <f t="shared" si="284"/>
        <v>15.308911119293446</v>
      </c>
    </row>
    <row r="2325" spans="1:11" ht="13.5" x14ac:dyDescent="0.25">
      <c r="A2325" s="3">
        <f>TITRES_STAT!B2328</f>
        <v>45386</v>
      </c>
      <c r="B2325" s="6">
        <f>TITRES_STAT!D2328</f>
        <v>15.667</v>
      </c>
      <c r="C2325" s="2">
        <f t="shared" si="285"/>
        <v>-8.6000000000000298E-2</v>
      </c>
      <c r="D2325" s="2">
        <f t="shared" si="286"/>
        <v>15.684199999999999</v>
      </c>
      <c r="E2325" s="2">
        <f t="shared" si="288"/>
        <v>15.616400000000002</v>
      </c>
      <c r="F2325" s="2">
        <f t="shared" si="289"/>
        <v>15.667349999999994</v>
      </c>
      <c r="G2325" s="2">
        <f t="shared" si="283"/>
        <v>15.241980000000003</v>
      </c>
      <c r="H2325" s="2">
        <f t="shared" si="287"/>
        <v>14.404804999999996</v>
      </c>
      <c r="I2325" s="2">
        <f t="array" ref="I2325">SUMPRODUCT(B2309:B2328, (ROW(B2309:B2328)-ROW(B2309)+1)) / (20*21/2)</f>
        <v>15.67532380952381</v>
      </c>
      <c r="J2325" s="2">
        <f t="shared" ref="J2325:J2388" si="290">$J$4*B2325+J2324*(1-$J$4)</f>
        <v>15.620604145020788</v>
      </c>
      <c r="K2325" s="2">
        <f t="shared" si="284"/>
        <v>15.322953820497625</v>
      </c>
    </row>
    <row r="2326" spans="1:11" ht="13.5" x14ac:dyDescent="0.25">
      <c r="A2326" s="3">
        <f>TITRES_STAT!B2329</f>
        <v>45387</v>
      </c>
      <c r="B2326" s="6">
        <f>TITRES_STAT!D2329</f>
        <v>15.71</v>
      </c>
      <c r="C2326" s="2">
        <f t="shared" si="285"/>
        <v>4.3000000000001037E-2</v>
      </c>
      <c r="D2326" s="2">
        <f t="shared" si="286"/>
        <v>15.710000000000003</v>
      </c>
      <c r="E2326" s="2">
        <f t="shared" si="288"/>
        <v>15.629300000000001</v>
      </c>
      <c r="F2326" s="2">
        <f t="shared" si="289"/>
        <v>15.660949999999994</v>
      </c>
      <c r="G2326" s="2">
        <f t="shared" si="283"/>
        <v>15.266980000000006</v>
      </c>
      <c r="H2326" s="2">
        <f t="shared" si="287"/>
        <v>14.414864999999997</v>
      </c>
      <c r="I2326" s="2">
        <f t="array" ref="I2326">SUMPRODUCT(B2310:B2329, (ROW(B2310:B2329)-ROW(B2310)+1)) / (20*21/2)</f>
        <v>15.690604761904764</v>
      </c>
      <c r="J2326" s="2">
        <f t="shared" si="290"/>
        <v>15.629118035971189</v>
      </c>
      <c r="K2326" s="2">
        <f t="shared" si="284"/>
        <v>15.338132102046737</v>
      </c>
    </row>
    <row r="2327" spans="1:11" ht="13.5" x14ac:dyDescent="0.25">
      <c r="A2327" s="3">
        <f>TITRES_STAT!B2330</f>
        <v>45390</v>
      </c>
      <c r="B2327" s="6">
        <f>TITRES_STAT!D2330</f>
        <v>15.71</v>
      </c>
      <c r="C2327" s="2">
        <f t="shared" si="285"/>
        <v>0</v>
      </c>
      <c r="D2327" s="2">
        <f t="shared" si="286"/>
        <v>15.7186</v>
      </c>
      <c r="E2327" s="2">
        <f t="shared" si="288"/>
        <v>15.6584</v>
      </c>
      <c r="F2327" s="2">
        <f t="shared" si="289"/>
        <v>15.665249999999991</v>
      </c>
      <c r="G2327" s="2">
        <f t="shared" si="283"/>
        <v>15.291820000000005</v>
      </c>
      <c r="H2327" s="2">
        <f t="shared" si="287"/>
        <v>14.426849999999996</v>
      </c>
      <c r="I2327" s="2">
        <f t="array" ref="I2327">SUMPRODUCT(B2311:B2330, (ROW(B2311:B2330)-ROW(B2311)+1)) / (20*21/2)</f>
        <v>15.745819047619049</v>
      </c>
      <c r="J2327" s="2">
        <f t="shared" si="290"/>
        <v>15.636821080164408</v>
      </c>
      <c r="K2327" s="2">
        <f t="shared" si="284"/>
        <v>15.352715156868433</v>
      </c>
    </row>
    <row r="2328" spans="1:11" ht="13.5" x14ac:dyDescent="0.25">
      <c r="A2328" s="3">
        <f>TITRES_STAT!B2331</f>
        <v>45394</v>
      </c>
      <c r="B2328" s="6">
        <f>TITRES_STAT!D2331</f>
        <v>15.71</v>
      </c>
      <c r="C2328" s="2">
        <f t="shared" si="285"/>
        <v>0</v>
      </c>
      <c r="D2328" s="2">
        <f t="shared" si="286"/>
        <v>15.710000000000003</v>
      </c>
      <c r="E2328" s="2">
        <f t="shared" si="288"/>
        <v>15.671300000000002</v>
      </c>
      <c r="F2328" s="2">
        <f t="shared" si="289"/>
        <v>15.669549999999992</v>
      </c>
      <c r="G2328" s="2">
        <f t="shared" si="283"/>
        <v>15.316660000000004</v>
      </c>
      <c r="H2328" s="2">
        <f t="shared" si="287"/>
        <v>14.436909999999997</v>
      </c>
      <c r="I2328" s="2">
        <f t="array" ref="I2328">SUMPRODUCT(B2312:B2331, (ROW(B2312:B2331)-ROW(B2312)+1)) / (20*21/2)</f>
        <v>15.82184285714286</v>
      </c>
      <c r="J2328" s="2">
        <f t="shared" si="290"/>
        <v>15.643790501101131</v>
      </c>
      <c r="K2328" s="2">
        <f t="shared" si="284"/>
        <v>15.366726327187317</v>
      </c>
    </row>
    <row r="2329" spans="1:11" ht="13.5" x14ac:dyDescent="0.25">
      <c r="A2329" s="3">
        <f>TITRES_STAT!B2332</f>
        <v>45397</v>
      </c>
      <c r="B2329" s="6">
        <f>TITRES_STAT!D2332</f>
        <v>15.83</v>
      </c>
      <c r="C2329" s="2">
        <f t="shared" si="285"/>
        <v>0.11999999999999922</v>
      </c>
      <c r="D2329" s="2">
        <f t="shared" si="286"/>
        <v>15.725400000000002</v>
      </c>
      <c r="E2329" s="2">
        <f t="shared" si="288"/>
        <v>15.696200000000005</v>
      </c>
      <c r="F2329" s="2">
        <f t="shared" si="289"/>
        <v>15.686249999999996</v>
      </c>
      <c r="G2329" s="2">
        <f t="shared" si="283"/>
        <v>15.342520000000006</v>
      </c>
      <c r="H2329" s="2">
        <f t="shared" si="287"/>
        <v>14.447569999999995</v>
      </c>
      <c r="I2329" s="2">
        <f t="array" ref="I2329">SUMPRODUCT(B2313:B2332, (ROW(B2313:B2332)-ROW(B2313)+1)) / (20*21/2)</f>
        <v>15.894200000000001</v>
      </c>
      <c r="J2329" s="2">
        <f t="shared" si="290"/>
        <v>15.661524739091501</v>
      </c>
      <c r="K2329" s="2">
        <f t="shared" si="284"/>
        <v>15.384893922199581</v>
      </c>
    </row>
    <row r="2330" spans="1:11" ht="13.5" x14ac:dyDescent="0.25">
      <c r="A2330" s="3">
        <f>TITRES_STAT!B2333</f>
        <v>45398</v>
      </c>
      <c r="B2330" s="6">
        <f>TITRES_STAT!D2333</f>
        <v>16.265999999999998</v>
      </c>
      <c r="C2330" s="2">
        <f t="shared" si="285"/>
        <v>0.43599999999999817</v>
      </c>
      <c r="D2330" s="2">
        <f t="shared" si="286"/>
        <v>15.8452</v>
      </c>
      <c r="E2330" s="2">
        <f t="shared" si="288"/>
        <v>15.764700000000001</v>
      </c>
      <c r="F2330" s="2">
        <f t="shared" si="289"/>
        <v>15.724749999999997</v>
      </c>
      <c r="G2330" s="2">
        <f t="shared" si="283"/>
        <v>15.377280000000006</v>
      </c>
      <c r="H2330" s="2">
        <f t="shared" si="287"/>
        <v>14.460409999999998</v>
      </c>
      <c r="I2330" s="2">
        <f t="array" ref="I2330">SUMPRODUCT(B2314:B2333, (ROW(B2314:B2333)-ROW(B2314)+1)) / (20*21/2)</f>
        <v>15.96329523809524</v>
      </c>
      <c r="J2330" s="2">
        <f t="shared" si="290"/>
        <v>15.719093811558977</v>
      </c>
      <c r="K2330" s="2">
        <f t="shared" si="284"/>
        <v>15.419447101721167</v>
      </c>
    </row>
    <row r="2331" spans="1:11" ht="13.5" x14ac:dyDescent="0.25">
      <c r="A2331" s="3">
        <f>TITRES_STAT!B2334</f>
        <v>45399</v>
      </c>
      <c r="B2331" s="6">
        <f>TITRES_STAT!D2334</f>
        <v>16.523</v>
      </c>
      <c r="C2331" s="2">
        <f t="shared" si="285"/>
        <v>0.25700000000000145</v>
      </c>
      <c r="D2331" s="2">
        <f t="shared" si="286"/>
        <v>16.0078</v>
      </c>
      <c r="E2331" s="2">
        <f t="shared" si="288"/>
        <v>15.858900000000002</v>
      </c>
      <c r="F2331" s="2">
        <f t="shared" si="289"/>
        <v>15.763250000000003</v>
      </c>
      <c r="G2331" s="2">
        <f t="shared" si="283"/>
        <v>15.416840000000009</v>
      </c>
      <c r="H2331" s="2">
        <f t="shared" si="287"/>
        <v>14.474534999999996</v>
      </c>
      <c r="I2331" s="2">
        <f t="array" ref="I2331">SUMPRODUCT(B2315:B2334, (ROW(B2315:B2334)-ROW(B2315)+1)) / (20*21/2)</f>
        <v>16.004652380952379</v>
      </c>
      <c r="J2331" s="2">
        <f t="shared" si="290"/>
        <v>15.795656305696218</v>
      </c>
      <c r="K2331" s="2">
        <f t="shared" si="284"/>
        <v>15.462723685967397</v>
      </c>
    </row>
    <row r="2332" spans="1:11" ht="13.5" x14ac:dyDescent="0.25">
      <c r="A2332" s="3">
        <f>TITRES_STAT!B2335</f>
        <v>45400</v>
      </c>
      <c r="B2332" s="6">
        <f>TITRES_STAT!D2335</f>
        <v>16.523</v>
      </c>
      <c r="C2332" s="2">
        <f t="shared" si="285"/>
        <v>0</v>
      </c>
      <c r="D2332" s="2">
        <f t="shared" si="286"/>
        <v>16.170399999999997</v>
      </c>
      <c r="E2332" s="2">
        <f t="shared" si="288"/>
        <v>15.9445</v>
      </c>
      <c r="F2332" s="2">
        <f t="shared" si="289"/>
        <v>15.797500000000003</v>
      </c>
      <c r="G2332" s="2">
        <f t="shared" si="283"/>
        <v>15.457940000000008</v>
      </c>
      <c r="H2332" s="2">
        <f t="shared" si="287"/>
        <v>14.488659999999998</v>
      </c>
      <c r="I2332" s="2">
        <f t="array" ref="I2332">SUMPRODUCT(B2316:B2335, (ROW(B2316:B2335)-ROW(B2316)+1)) / (20*21/2)</f>
        <v>16.056257142857145</v>
      </c>
      <c r="J2332" s="2">
        <f t="shared" si="290"/>
        <v>15.86492713372515</v>
      </c>
      <c r="K2332" s="2">
        <f t="shared" si="284"/>
        <v>15.504303149262794</v>
      </c>
    </row>
    <row r="2333" spans="1:11" ht="13.5" x14ac:dyDescent="0.25">
      <c r="A2333" s="3">
        <f>TITRES_STAT!B2336</f>
        <v>45401</v>
      </c>
      <c r="B2333" s="6">
        <f>TITRES_STAT!D2336</f>
        <v>16.523</v>
      </c>
      <c r="C2333" s="2">
        <f t="shared" si="285"/>
        <v>0</v>
      </c>
      <c r="D2333" s="2">
        <f t="shared" si="286"/>
        <v>16.332999999999998</v>
      </c>
      <c r="E2333" s="2">
        <f t="shared" si="288"/>
        <v>16.0215</v>
      </c>
      <c r="F2333" s="2">
        <f t="shared" si="289"/>
        <v>15.831750000000005</v>
      </c>
      <c r="G2333" s="2">
        <f t="shared" si="283"/>
        <v>15.500740000000009</v>
      </c>
      <c r="H2333" s="2">
        <f t="shared" si="287"/>
        <v>14.502784999999999</v>
      </c>
      <c r="I2333" s="2">
        <f t="array" ref="I2333">SUMPRODUCT(B2317:B2336, (ROW(B2317:B2336)-ROW(B2317)+1)) / (20*21/2)</f>
        <v>16.092923809523811</v>
      </c>
      <c r="J2333" s="2">
        <f t="shared" si="290"/>
        <v>15.92760074003704</v>
      </c>
      <c r="K2333" s="2">
        <f t="shared" si="284"/>
        <v>15.544252045370136</v>
      </c>
    </row>
    <row r="2334" spans="1:11" ht="13.5" x14ac:dyDescent="0.25">
      <c r="A2334" s="3">
        <f>TITRES_STAT!B2337</f>
        <v>45404</v>
      </c>
      <c r="B2334" s="6">
        <f>TITRES_STAT!D2337</f>
        <v>16.265999999999998</v>
      </c>
      <c r="C2334" s="2">
        <f t="shared" si="285"/>
        <v>-0.25700000000000145</v>
      </c>
      <c r="D2334" s="2">
        <f t="shared" si="286"/>
        <v>16.420200000000001</v>
      </c>
      <c r="E2334" s="2">
        <f t="shared" si="288"/>
        <v>16.072799999999997</v>
      </c>
      <c r="F2334" s="2">
        <f t="shared" si="289"/>
        <v>15.853150000000005</v>
      </c>
      <c r="G2334" s="2">
        <f t="shared" si="283"/>
        <v>15.538400000000008</v>
      </c>
      <c r="H2334" s="2">
        <f t="shared" si="287"/>
        <v>14.515840000000001</v>
      </c>
      <c r="I2334" s="2">
        <f t="array" ref="I2334">SUMPRODUCT(B2318:B2337, (ROW(B2318:B2337)-ROW(B2318)+1)) / (20*21/2)</f>
        <v>16.126328571428573</v>
      </c>
      <c r="J2334" s="2">
        <f t="shared" si="290"/>
        <v>15.959829240985894</v>
      </c>
      <c r="K2334" s="2">
        <f t="shared" si="284"/>
        <v>15.572555886728169</v>
      </c>
    </row>
    <row r="2335" spans="1:11" ht="13.5" x14ac:dyDescent="0.25">
      <c r="A2335" s="3">
        <f>TITRES_STAT!B2338</f>
        <v>45405</v>
      </c>
      <c r="B2335" s="6">
        <f>TITRES_STAT!D2338</f>
        <v>16.395</v>
      </c>
      <c r="C2335" s="2">
        <f t="shared" si="285"/>
        <v>0.12900000000000134</v>
      </c>
      <c r="D2335" s="2">
        <f t="shared" si="286"/>
        <v>16.446000000000002</v>
      </c>
      <c r="E2335" s="2">
        <f t="shared" si="288"/>
        <v>16.145599999999998</v>
      </c>
      <c r="F2335" s="2">
        <f t="shared" si="289"/>
        <v>15.881000000000004</v>
      </c>
      <c r="G2335" s="2">
        <f t="shared" si="283"/>
        <v>15.576940000000009</v>
      </c>
      <c r="H2335" s="2">
        <f t="shared" si="287"/>
        <v>14.529540000000003</v>
      </c>
      <c r="I2335" s="2">
        <f t="array" ref="I2335">SUMPRODUCT(B2319:B2338, (ROW(B2319:B2338)-ROW(B2319)+1)) / (20*21/2)</f>
        <v>16.1557</v>
      </c>
      <c r="J2335" s="2">
        <f t="shared" si="290"/>
        <v>16.001274075177712</v>
      </c>
      <c r="K2335" s="2">
        <f t="shared" si="284"/>
        <v>15.604808597052555</v>
      </c>
    </row>
    <row r="2336" spans="1:11" ht="13.5" x14ac:dyDescent="0.25">
      <c r="A2336" s="3">
        <f>TITRES_STAT!B2339</f>
        <v>45406</v>
      </c>
      <c r="B2336" s="6">
        <f>TITRES_STAT!D2339</f>
        <v>16.265999999999998</v>
      </c>
      <c r="C2336" s="2">
        <f t="shared" si="285"/>
        <v>-0.12900000000000134</v>
      </c>
      <c r="D2336" s="2">
        <f t="shared" si="286"/>
        <v>16.394599999999997</v>
      </c>
      <c r="E2336" s="2">
        <f t="shared" si="288"/>
        <v>16.2012</v>
      </c>
      <c r="F2336" s="2">
        <f t="shared" si="289"/>
        <v>15.915250000000004</v>
      </c>
      <c r="G2336" s="2">
        <f t="shared" si="283"/>
        <v>15.614780000000007</v>
      </c>
      <c r="H2336" s="2">
        <f t="shared" si="287"/>
        <v>14.541525000000002</v>
      </c>
      <c r="I2336" s="2">
        <f t="array" ref="I2336">SUMPRODUCT(B2320:B2339, (ROW(B2320:B2339)-ROW(B2320)+1)) / (20*21/2)</f>
        <v>16.169619047619051</v>
      </c>
      <c r="J2336" s="2">
        <f t="shared" si="290"/>
        <v>16.026486068017931</v>
      </c>
      <c r="K2336" s="2">
        <f t="shared" si="284"/>
        <v>15.630737671677945</v>
      </c>
    </row>
    <row r="2337" spans="1:11" ht="13.5" x14ac:dyDescent="0.25">
      <c r="A2337" s="3">
        <f>TITRES_STAT!B2340</f>
        <v>45407</v>
      </c>
      <c r="B2337" s="6">
        <f>TITRES_STAT!D2340</f>
        <v>16.265999999999998</v>
      </c>
      <c r="C2337" s="2">
        <f t="shared" si="285"/>
        <v>0</v>
      </c>
      <c r="D2337" s="2">
        <f t="shared" si="286"/>
        <v>16.343199999999996</v>
      </c>
      <c r="E2337" s="2">
        <f t="shared" si="288"/>
        <v>16.256799999999998</v>
      </c>
      <c r="F2337" s="2">
        <f t="shared" si="289"/>
        <v>15.957600000000003</v>
      </c>
      <c r="G2337" s="2">
        <f t="shared" si="283"/>
        <v>15.652440000000007</v>
      </c>
      <c r="H2337" s="2">
        <f t="shared" si="287"/>
        <v>14.553510000000003</v>
      </c>
      <c r="I2337" s="2">
        <f t="array" ref="I2337">SUMPRODUCT(B2321:B2340, (ROW(B2321:B2340)-ROW(B2321)+1)) / (20*21/2)</f>
        <v>16.201266666666665</v>
      </c>
      <c r="J2337" s="2">
        <f t="shared" si="290"/>
        <v>16.049296918682892</v>
      </c>
      <c r="K2337" s="2">
        <f t="shared" si="284"/>
        <v>15.655649919847438</v>
      </c>
    </row>
    <row r="2338" spans="1:11" ht="13.5" x14ac:dyDescent="0.25">
      <c r="A2338" s="3">
        <f>TITRES_STAT!B2341</f>
        <v>45408</v>
      </c>
      <c r="B2338" s="6">
        <f>TITRES_STAT!D2341</f>
        <v>16.265999999999998</v>
      </c>
      <c r="C2338" s="2">
        <f t="shared" si="285"/>
        <v>0</v>
      </c>
      <c r="D2338" s="2">
        <f t="shared" si="286"/>
        <v>16.291800000000002</v>
      </c>
      <c r="E2338" s="2">
        <f t="shared" si="288"/>
        <v>16.312399999999997</v>
      </c>
      <c r="F2338" s="2">
        <f t="shared" si="289"/>
        <v>15.991850000000003</v>
      </c>
      <c r="G2338" s="2">
        <f t="shared" si="283"/>
        <v>15.690100000000005</v>
      </c>
      <c r="H2338" s="2">
        <f t="shared" si="287"/>
        <v>14.565495000000006</v>
      </c>
      <c r="I2338" s="2">
        <f t="array" ref="I2338">SUMPRODUCT(B2322:B2341, (ROW(B2322:B2341)-ROW(B2322)+1)) / (20*21/2)</f>
        <v>16.229242857142854</v>
      </c>
      <c r="J2338" s="2">
        <f t="shared" si="290"/>
        <v>16.069935307379758</v>
      </c>
      <c r="K2338" s="2">
        <f t="shared" si="284"/>
        <v>15.679585217108322</v>
      </c>
    </row>
    <row r="2339" spans="1:11" ht="13.5" x14ac:dyDescent="0.25">
      <c r="A2339" s="3">
        <f>TITRES_STAT!B2342</f>
        <v>45411</v>
      </c>
      <c r="B2339" s="6">
        <f>TITRES_STAT!D2342</f>
        <v>16.138000000000002</v>
      </c>
      <c r="C2339" s="2">
        <f t="shared" si="285"/>
        <v>-0.12799999999999656</v>
      </c>
      <c r="D2339" s="2">
        <f t="shared" si="286"/>
        <v>16.266200000000001</v>
      </c>
      <c r="E2339" s="2">
        <f t="shared" si="288"/>
        <v>16.3432</v>
      </c>
      <c r="F2339" s="2">
        <f t="shared" si="289"/>
        <v>16.019700000000004</v>
      </c>
      <c r="G2339" s="2">
        <f t="shared" si="283"/>
        <v>15.725200000000006</v>
      </c>
      <c r="H2339" s="2">
        <f t="shared" si="287"/>
        <v>14.578550000000005</v>
      </c>
      <c r="I2339" s="2">
        <f t="array" ref="I2339">SUMPRODUCT(B2323:B2342, (ROW(B2323:B2342)-ROW(B2323)+1)) / (20*21/2)</f>
        <v>16.25354761904762</v>
      </c>
      <c r="J2339" s="2">
        <f t="shared" si="290"/>
        <v>16.076417659057878</v>
      </c>
      <c r="K2339" s="2">
        <f t="shared" si="284"/>
        <v>15.697562267417799</v>
      </c>
    </row>
    <row r="2340" spans="1:11" ht="13.5" x14ac:dyDescent="0.25">
      <c r="A2340" s="3">
        <f>TITRES_STAT!B2343</f>
        <v>45412</v>
      </c>
      <c r="B2340" s="6">
        <f>TITRES_STAT!D2343</f>
        <v>16.352</v>
      </c>
      <c r="C2340" s="2">
        <f t="shared" si="285"/>
        <v>0.21399999999999864</v>
      </c>
      <c r="D2340" s="2">
        <f t="shared" si="286"/>
        <v>16.2576</v>
      </c>
      <c r="E2340" s="2">
        <f t="shared" si="288"/>
        <v>16.351800000000001</v>
      </c>
      <c r="F2340" s="2">
        <f t="shared" si="289"/>
        <v>16.058250000000001</v>
      </c>
      <c r="G2340" s="2">
        <f t="shared" si="283"/>
        <v>15.761160000000004</v>
      </c>
      <c r="H2340" s="2">
        <f t="shared" si="287"/>
        <v>14.590110000000006</v>
      </c>
      <c r="I2340" s="2">
        <f t="array" ref="I2340">SUMPRODUCT(B2324:B2343, (ROW(B2324:B2343)-ROW(B2324)+1)) / (20*21/2)</f>
        <v>16.266399999999997</v>
      </c>
      <c r="J2340" s="2">
        <f t="shared" si="290"/>
        <v>16.102663596290462</v>
      </c>
      <c r="K2340" s="2">
        <f t="shared" si="284"/>
        <v>15.723226492224946</v>
      </c>
    </row>
    <row r="2341" spans="1:11" ht="13.5" x14ac:dyDescent="0.25">
      <c r="A2341" s="3">
        <f>TITRES_STAT!B2344</f>
        <v>45414</v>
      </c>
      <c r="B2341" s="6">
        <f>TITRES_STAT!D2344</f>
        <v>16.352</v>
      </c>
      <c r="C2341" s="2">
        <f t="shared" si="285"/>
        <v>0</v>
      </c>
      <c r="D2341" s="2">
        <f t="shared" si="286"/>
        <v>16.274800000000003</v>
      </c>
      <c r="E2341" s="2">
        <f t="shared" si="288"/>
        <v>16.334699999999998</v>
      </c>
      <c r="F2341" s="2">
        <f t="shared" si="289"/>
        <v>16.096799999999998</v>
      </c>
      <c r="G2341" s="2">
        <f t="shared" si="283"/>
        <v>15.797120000000001</v>
      </c>
      <c r="H2341" s="2">
        <f t="shared" si="287"/>
        <v>14.601755000000004</v>
      </c>
      <c r="I2341" s="2">
        <f t="array" ref="I2341">SUMPRODUCT(B2325:B2344, (ROW(B2325:B2344)-ROW(B2325)+1)) / (20*21/2)</f>
        <v>16.276809523809519</v>
      </c>
      <c r="J2341" s="2">
        <f t="shared" si="290"/>
        <v>16.126409920453277</v>
      </c>
      <c r="K2341" s="2">
        <f t="shared" si="284"/>
        <v>15.747884276843575</v>
      </c>
    </row>
    <row r="2342" spans="1:11" ht="13.5" x14ac:dyDescent="0.25">
      <c r="A2342" s="3">
        <f>TITRES_STAT!B2345</f>
        <v>45415</v>
      </c>
      <c r="B2342" s="6">
        <f>TITRES_STAT!D2345</f>
        <v>16.352</v>
      </c>
      <c r="C2342" s="2">
        <f t="shared" si="285"/>
        <v>0</v>
      </c>
      <c r="D2342" s="2">
        <f t="shared" si="286"/>
        <v>16.292000000000002</v>
      </c>
      <c r="E2342" s="2">
        <f t="shared" si="288"/>
        <v>16.317599999999999</v>
      </c>
      <c r="F2342" s="2">
        <f t="shared" si="289"/>
        <v>16.131049999999995</v>
      </c>
      <c r="G2342" s="2">
        <f t="shared" si="283"/>
        <v>15.833080000000001</v>
      </c>
      <c r="H2342" s="2">
        <f t="shared" si="287"/>
        <v>14.613400000000006</v>
      </c>
      <c r="I2342" s="2">
        <f t="array" ref="I2342">SUMPRODUCT(B2326:B2345, (ROW(B2326:B2345)-ROW(B2326)+1)) / (20*21/2)</f>
        <v>16.28477619047619</v>
      </c>
      <c r="J2342" s="2">
        <f t="shared" si="290"/>
        <v>16.147894689933917</v>
      </c>
      <c r="K2342" s="2">
        <f t="shared" si="284"/>
        <v>15.771575089516375</v>
      </c>
    </row>
    <row r="2343" spans="1:11" ht="13.5" x14ac:dyDescent="0.25">
      <c r="A2343" s="3">
        <f>TITRES_STAT!B2346</f>
        <v>45418</v>
      </c>
      <c r="B2343" s="6">
        <f>TITRES_STAT!D2346</f>
        <v>16.265999999999998</v>
      </c>
      <c r="C2343" s="2">
        <f t="shared" si="285"/>
        <v>-8.6000000000002075E-2</v>
      </c>
      <c r="D2343" s="2">
        <f t="shared" si="286"/>
        <v>16.292000000000002</v>
      </c>
      <c r="E2343" s="2">
        <f t="shared" si="288"/>
        <v>16.291900000000002</v>
      </c>
      <c r="F2343" s="2">
        <f t="shared" si="289"/>
        <v>16.156699999999994</v>
      </c>
      <c r="G2343" s="2">
        <f t="shared" si="283"/>
        <v>15.865259999999999</v>
      </c>
      <c r="H2343" s="2">
        <f t="shared" si="287"/>
        <v>14.624530000000009</v>
      </c>
      <c r="I2343" s="2">
        <f t="array" ref="I2343">SUMPRODUCT(B2327:B2346, (ROW(B2327:B2346)-ROW(B2327)+1)) / (20*21/2)</f>
        <v>16.281795238095235</v>
      </c>
      <c r="J2343" s="2">
        <f t="shared" si="290"/>
        <v>16.159142814702115</v>
      </c>
      <c r="K2343" s="2">
        <f t="shared" si="284"/>
        <v>15.790964301692204</v>
      </c>
    </row>
    <row r="2344" spans="1:11" ht="13.5" x14ac:dyDescent="0.25">
      <c r="A2344" s="3">
        <f>TITRES_STAT!B2347</f>
        <v>45419</v>
      </c>
      <c r="B2344" s="6">
        <f>TITRES_STAT!D2347</f>
        <v>16.265999999999998</v>
      </c>
      <c r="C2344" s="2">
        <f t="shared" si="285"/>
        <v>0</v>
      </c>
      <c r="D2344" s="2">
        <f t="shared" si="286"/>
        <v>16.317599999999999</v>
      </c>
      <c r="E2344" s="2">
        <f t="shared" si="288"/>
        <v>16.291899999999998</v>
      </c>
      <c r="F2344" s="2">
        <f t="shared" si="289"/>
        <v>16.182349999999996</v>
      </c>
      <c r="G2344" s="2">
        <f t="shared" si="283"/>
        <v>15.884939999999999</v>
      </c>
      <c r="H2344" s="2">
        <f t="shared" si="287"/>
        <v>14.635660000000009</v>
      </c>
      <c r="I2344" s="2">
        <f t="array" ref="I2344">SUMPRODUCT(B2328:B2347, (ROW(B2328:B2347)-ROW(B2328)+1)) / (20*21/2)</f>
        <v>16.276571428571426</v>
      </c>
      <c r="J2344" s="2">
        <f t="shared" si="290"/>
        <v>16.16931968949239</v>
      </c>
      <c r="K2344" s="2">
        <f t="shared" si="284"/>
        <v>15.809593152606235</v>
      </c>
    </row>
    <row r="2345" spans="1:11" ht="13.5" x14ac:dyDescent="0.25">
      <c r="A2345" s="3">
        <f>TITRES_STAT!B2348</f>
        <v>45420</v>
      </c>
      <c r="B2345" s="6">
        <f>TITRES_STAT!D2348</f>
        <v>16.265999999999998</v>
      </c>
      <c r="C2345" s="2">
        <f t="shared" si="285"/>
        <v>0</v>
      </c>
      <c r="D2345" s="2">
        <f t="shared" si="286"/>
        <v>16.300399999999996</v>
      </c>
      <c r="E2345" s="2">
        <f t="shared" si="288"/>
        <v>16.279</v>
      </c>
      <c r="F2345" s="2">
        <f t="shared" si="289"/>
        <v>16.212299999999999</v>
      </c>
      <c r="G2345" s="2">
        <f t="shared" si="283"/>
        <v>15.904619999999996</v>
      </c>
      <c r="H2345" s="2">
        <f t="shared" si="287"/>
        <v>14.646830000000008</v>
      </c>
      <c r="I2345" s="2">
        <f t="array" ref="I2345">SUMPRODUCT(B2329:B2348, (ROW(B2329:B2348)-ROW(B2329)+1)) / (20*21/2)</f>
        <v>16.269104761904764</v>
      </c>
      <c r="J2345" s="2">
        <f t="shared" si="290"/>
        <v>16.178527338112161</v>
      </c>
      <c r="K2345" s="2">
        <f t="shared" si="284"/>
        <v>15.827491460347167</v>
      </c>
    </row>
    <row r="2346" spans="1:11" ht="13.5" x14ac:dyDescent="0.25">
      <c r="A2346" s="3">
        <f>TITRES_STAT!B2349</f>
        <v>45421</v>
      </c>
      <c r="B2346" s="6">
        <f>TITRES_STAT!D2349</f>
        <v>16.181000000000001</v>
      </c>
      <c r="C2346" s="2">
        <f t="shared" si="285"/>
        <v>-8.49999999999973E-2</v>
      </c>
      <c r="D2346" s="2">
        <f t="shared" si="286"/>
        <v>16.266199999999998</v>
      </c>
      <c r="E2346" s="2">
        <f t="shared" si="288"/>
        <v>16.270500000000002</v>
      </c>
      <c r="F2346" s="2">
        <f t="shared" si="289"/>
        <v>16.235850000000003</v>
      </c>
      <c r="G2346" s="2">
        <f t="shared" si="283"/>
        <v>15.911479999999994</v>
      </c>
      <c r="H2346" s="2">
        <f t="shared" si="287"/>
        <v>14.65757500000001</v>
      </c>
      <c r="I2346" s="2">
        <f t="array" ref="I2346">SUMPRODUCT(B2330:B2349, (ROW(B2330:B2349)-ROW(B2330)+1)) / (20*21/2)</f>
        <v>16.259395238095237</v>
      </c>
      <c r="J2346" s="2">
        <f t="shared" si="290"/>
        <v>16.178762829720526</v>
      </c>
      <c r="K2346" s="2">
        <f t="shared" si="284"/>
        <v>15.841354540333551</v>
      </c>
    </row>
    <row r="2347" spans="1:11" ht="13.5" x14ac:dyDescent="0.25">
      <c r="A2347" s="3">
        <f>TITRES_STAT!B2350</f>
        <v>45422</v>
      </c>
      <c r="B2347" s="6">
        <f>TITRES_STAT!D2350</f>
        <v>16.181000000000001</v>
      </c>
      <c r="C2347" s="2">
        <f t="shared" si="285"/>
        <v>0</v>
      </c>
      <c r="D2347" s="2">
        <f t="shared" si="286"/>
        <v>16.231999999999999</v>
      </c>
      <c r="E2347" s="2">
        <f t="shared" si="288"/>
        <v>16.262</v>
      </c>
      <c r="F2347" s="2">
        <f t="shared" si="289"/>
        <v>16.259399999999999</v>
      </c>
      <c r="G2347" s="2">
        <f t="shared" si="283"/>
        <v>15.918339999999995</v>
      </c>
      <c r="H2347" s="2">
        <f t="shared" si="287"/>
        <v>14.66832000000001</v>
      </c>
      <c r="I2347" s="2">
        <f t="array" ref="I2347">SUMPRODUCT(B2331:B2350, (ROW(B2331:B2350)-ROW(B2331)+1)) / (20*21/2)</f>
        <v>16.256109523809521</v>
      </c>
      <c r="J2347" s="2">
        <f t="shared" si="290"/>
        <v>16.178975893556665</v>
      </c>
      <c r="K2347" s="2">
        <f t="shared" si="284"/>
        <v>15.854673970124392</v>
      </c>
    </row>
    <row r="2348" spans="1:11" ht="13.5" x14ac:dyDescent="0.25">
      <c r="A2348" s="3">
        <f>TITRES_STAT!B2351</f>
        <v>45425</v>
      </c>
      <c r="B2348" s="6">
        <f>TITRES_STAT!D2351</f>
        <v>16.181000000000001</v>
      </c>
      <c r="C2348" s="2">
        <f t="shared" si="285"/>
        <v>0</v>
      </c>
      <c r="D2348" s="2">
        <f t="shared" si="286"/>
        <v>16.214999999999996</v>
      </c>
      <c r="E2348" s="2">
        <f t="shared" si="288"/>
        <v>16.253500000000003</v>
      </c>
      <c r="F2348" s="2">
        <f t="shared" si="289"/>
        <v>16.282949999999996</v>
      </c>
      <c r="G2348" s="2">
        <f t="shared" si="283"/>
        <v>15.925199999999995</v>
      </c>
      <c r="H2348" s="2">
        <f t="shared" si="287"/>
        <v>14.67902500000001</v>
      </c>
      <c r="I2348" s="2">
        <f t="array" ref="I2348">SUMPRODUCT(B2332:B2351, (ROW(B2332:B2351)-ROW(B2332)+1)) / (20*21/2)</f>
        <v>16.264252380952382</v>
      </c>
      <c r="J2348" s="2">
        <f t="shared" si="290"/>
        <v>16.179168665598887</v>
      </c>
      <c r="K2348" s="2">
        <f t="shared" si="284"/>
        <v>15.867471069335199</v>
      </c>
    </row>
    <row r="2349" spans="1:11" ht="13.5" x14ac:dyDescent="0.25">
      <c r="A2349" s="3">
        <f>TITRES_STAT!B2352</f>
        <v>45426</v>
      </c>
      <c r="B2349" s="6">
        <f>TITRES_STAT!D2352</f>
        <v>16.181000000000001</v>
      </c>
      <c r="C2349" s="2">
        <f t="shared" si="285"/>
        <v>0</v>
      </c>
      <c r="D2349" s="2">
        <f t="shared" si="286"/>
        <v>16.198</v>
      </c>
      <c r="E2349" s="2">
        <f t="shared" si="288"/>
        <v>16.2578</v>
      </c>
      <c r="F2349" s="2">
        <f t="shared" si="289"/>
        <v>16.300499999999996</v>
      </c>
      <c r="G2349" s="2">
        <f t="shared" si="283"/>
        <v>15.933759999999996</v>
      </c>
      <c r="H2349" s="2">
        <f t="shared" si="287"/>
        <v>14.68887000000001</v>
      </c>
      <c r="I2349" s="2">
        <f t="array" ref="I2349">SUMPRODUCT(B2333:B2352, (ROW(B2333:B2352)-ROW(B2333)+1)) / (20*21/2)</f>
        <v>16.273047619047617</v>
      </c>
      <c r="J2349" s="2">
        <f t="shared" si="290"/>
        <v>16.179343078398993</v>
      </c>
      <c r="K2349" s="2">
        <f t="shared" si="284"/>
        <v>15.879766321518133</v>
      </c>
    </row>
    <row r="2350" spans="1:11" ht="13.5" x14ac:dyDescent="0.25">
      <c r="A2350" s="3">
        <f>TITRES_STAT!B2353</f>
        <v>45427</v>
      </c>
      <c r="B2350" s="6">
        <f>TITRES_STAT!D2353</f>
        <v>16.265999999999998</v>
      </c>
      <c r="C2350" s="2">
        <f t="shared" si="285"/>
        <v>8.49999999999973E-2</v>
      </c>
      <c r="D2350" s="2">
        <f t="shared" si="286"/>
        <v>16.198</v>
      </c>
      <c r="E2350" s="2">
        <f t="shared" si="288"/>
        <v>16.249199999999998</v>
      </c>
      <c r="F2350" s="2">
        <f t="shared" si="289"/>
        <v>16.300499999999996</v>
      </c>
      <c r="G2350" s="2">
        <f t="shared" si="283"/>
        <v>15.944019999999997</v>
      </c>
      <c r="H2350" s="2">
        <f t="shared" si="287"/>
        <v>14.699140000000011</v>
      </c>
      <c r="I2350" s="2">
        <f t="array" ref="I2350">SUMPRODUCT(B2334:B2353, (ROW(B2334:B2353)-ROW(B2334)+1)) / (20*21/2)</f>
        <v>16.28335238095238</v>
      </c>
      <c r="J2350" s="2">
        <f t="shared" si="290"/>
        <v>16.187596118551468</v>
      </c>
      <c r="K2350" s="2">
        <f t="shared" si="284"/>
        <v>15.894912740282129</v>
      </c>
    </row>
    <row r="2351" spans="1:11" ht="13.5" x14ac:dyDescent="0.25">
      <c r="A2351" s="3">
        <f>TITRES_STAT!B2354</f>
        <v>45428</v>
      </c>
      <c r="B2351" s="6">
        <f>TITRES_STAT!D2354</f>
        <v>16.385999999999999</v>
      </c>
      <c r="C2351" s="2">
        <f t="shared" si="285"/>
        <v>0.12000000000000099</v>
      </c>
      <c r="D2351" s="2">
        <f t="shared" si="286"/>
        <v>16.238999999999997</v>
      </c>
      <c r="E2351" s="2">
        <f t="shared" si="288"/>
        <v>16.252599999999997</v>
      </c>
      <c r="F2351" s="2">
        <f t="shared" si="289"/>
        <v>16.29365</v>
      </c>
      <c r="G2351" s="2">
        <f t="shared" si="283"/>
        <v>15.956679999999995</v>
      </c>
      <c r="H2351" s="2">
        <f t="shared" si="287"/>
        <v>14.710010000000009</v>
      </c>
      <c r="I2351" s="2">
        <f t="array" ref="I2351">SUMPRODUCT(B2335:B2354, (ROW(B2335:B2354)-ROW(B2335)+1)) / (20*21/2)</f>
        <v>16.325219047619047</v>
      </c>
      <c r="J2351" s="2">
        <f t="shared" si="290"/>
        <v>16.206491726308471</v>
      </c>
      <c r="K2351" s="2">
        <f t="shared" si="284"/>
        <v>15.914171064192635</v>
      </c>
    </row>
    <row r="2352" spans="1:11" ht="13.5" x14ac:dyDescent="0.25">
      <c r="A2352" s="3">
        <f>TITRES_STAT!B2355</f>
        <v>45429</v>
      </c>
      <c r="B2352" s="6">
        <f>TITRES_STAT!D2355</f>
        <v>16.385999999999999</v>
      </c>
      <c r="C2352" s="2">
        <f t="shared" si="285"/>
        <v>0</v>
      </c>
      <c r="D2352" s="2">
        <f t="shared" si="286"/>
        <v>16.279999999999998</v>
      </c>
      <c r="E2352" s="2">
        <f t="shared" si="288"/>
        <v>16.255999999999997</v>
      </c>
      <c r="F2352" s="2">
        <f t="shared" si="289"/>
        <v>16.286800000000003</v>
      </c>
      <c r="G2352" s="2">
        <f t="shared" si="283"/>
        <v>15.970199999999995</v>
      </c>
      <c r="H2352" s="2">
        <f t="shared" si="287"/>
        <v>14.721740000000006</v>
      </c>
      <c r="I2352" s="2">
        <f t="array" ref="I2352">SUMPRODUCT(B2336:B2355, (ROW(B2336:B2355)-ROW(B2336)+1)) / (20*21/2)</f>
        <v>16.364923809523809</v>
      </c>
      <c r="J2352" s="2">
        <f t="shared" si="290"/>
        <v>16.223587752374328</v>
      </c>
      <c r="K2352" s="2">
        <f t="shared" si="284"/>
        <v>15.932674159714493</v>
      </c>
    </row>
    <row r="2353" spans="1:11" ht="13.5" x14ac:dyDescent="0.25">
      <c r="A2353" s="3">
        <f>TITRES_STAT!B2356</f>
        <v>45432</v>
      </c>
      <c r="B2353" s="6">
        <f>TITRES_STAT!D2356</f>
        <v>16.395</v>
      </c>
      <c r="C2353" s="2">
        <f t="shared" si="285"/>
        <v>9.0000000000003411E-3</v>
      </c>
      <c r="D2353" s="2">
        <f t="shared" si="286"/>
        <v>16.322799999999997</v>
      </c>
      <c r="E2353" s="2">
        <f t="shared" si="288"/>
        <v>16.268899999999999</v>
      </c>
      <c r="F2353" s="2">
        <f t="shared" si="289"/>
        <v>16.280400000000004</v>
      </c>
      <c r="G2353" s="2">
        <f t="shared" si="283"/>
        <v>15.984759999999994</v>
      </c>
      <c r="H2353" s="2">
        <f t="shared" si="287"/>
        <v>14.733600000000006</v>
      </c>
      <c r="I2353" s="2">
        <f t="array" ref="I2353">SUMPRODUCT(B2337:B2356, (ROW(B2337:B2356)-ROW(B2337)+1)) / (20*21/2)</f>
        <v>16.421652380952381</v>
      </c>
      <c r="J2353" s="2">
        <f t="shared" si="290"/>
        <v>16.23991272833868</v>
      </c>
      <c r="K2353" s="2">
        <f t="shared" si="284"/>
        <v>15.950804584823729</v>
      </c>
    </row>
    <row r="2354" spans="1:11" ht="13.5" x14ac:dyDescent="0.25">
      <c r="A2354" s="3">
        <f>TITRES_STAT!B2357</f>
        <v>45433</v>
      </c>
      <c r="B2354" s="6">
        <f>TITRES_STAT!D2357</f>
        <v>16.72</v>
      </c>
      <c r="C2354" s="2">
        <f t="shared" si="285"/>
        <v>0.32499999999999929</v>
      </c>
      <c r="D2354" s="2">
        <f t="shared" si="286"/>
        <v>16.430599999999998</v>
      </c>
      <c r="E2354" s="2">
        <f t="shared" si="288"/>
        <v>16.314299999999999</v>
      </c>
      <c r="F2354" s="2">
        <f t="shared" si="289"/>
        <v>16.303100000000001</v>
      </c>
      <c r="G2354" s="2">
        <f t="shared" ref="G2354:G2417" si="291">AVERAGE(B2305:B2354)</f>
        <v>16.004279999999998</v>
      </c>
      <c r="H2354" s="2">
        <f t="shared" si="287"/>
        <v>14.747040000000004</v>
      </c>
      <c r="I2354" s="2">
        <f t="array" ref="I2354">SUMPRODUCT(B2338:B2357, (ROW(B2338:B2357)-ROW(B2338)+1)) / (20*21/2)</f>
        <v>16.492052380952384</v>
      </c>
      <c r="J2354" s="2">
        <f t="shared" si="290"/>
        <v>16.28563532563976</v>
      </c>
      <c r="K2354" s="2">
        <f t="shared" si="284"/>
        <v>15.980969110909074</v>
      </c>
    </row>
    <row r="2355" spans="1:11" ht="13.5" x14ac:dyDescent="0.25">
      <c r="A2355" s="3">
        <f>TITRES_STAT!B2358</f>
        <v>45434</v>
      </c>
      <c r="B2355" s="6">
        <f>TITRES_STAT!D2358</f>
        <v>16.72</v>
      </c>
      <c r="C2355" s="2">
        <f t="shared" si="285"/>
        <v>0</v>
      </c>
      <c r="D2355" s="2">
        <f t="shared" si="286"/>
        <v>16.5214</v>
      </c>
      <c r="E2355" s="2">
        <f t="shared" si="288"/>
        <v>16.3597</v>
      </c>
      <c r="F2355" s="2">
        <f t="shared" si="289"/>
        <v>16.319350000000004</v>
      </c>
      <c r="G2355" s="2">
        <f t="shared" si="291"/>
        <v>16.023799999999998</v>
      </c>
      <c r="H2355" s="2">
        <f t="shared" si="287"/>
        <v>14.760480000000003</v>
      </c>
      <c r="I2355" s="2">
        <f t="array" ref="I2355">SUMPRODUCT(B2339:B2358, (ROW(B2339:B2358)-ROW(B2339)+1)) / (20*21/2)</f>
        <v>16.554142857142853</v>
      </c>
      <c r="J2355" s="2">
        <f t="shared" si="290"/>
        <v>16.327003389864544</v>
      </c>
      <c r="K2355" s="2">
        <f t="shared" ref="K2355:K2418" si="292">$K$4*B2355+(1-$K$4)*K2354</f>
        <v>16.009950714402837</v>
      </c>
    </row>
    <row r="2356" spans="1:11" ht="13.5" x14ac:dyDescent="0.25">
      <c r="A2356" s="3">
        <f>TITRES_STAT!B2359</f>
        <v>45435</v>
      </c>
      <c r="B2356" s="6">
        <f>TITRES_STAT!D2359</f>
        <v>16.914999999999999</v>
      </c>
      <c r="C2356" s="2">
        <f t="shared" si="285"/>
        <v>0.19500000000000028</v>
      </c>
      <c r="D2356" s="2">
        <f t="shared" si="286"/>
        <v>16.627199999999998</v>
      </c>
      <c r="E2356" s="2">
        <f t="shared" si="288"/>
        <v>16.433099999999996</v>
      </c>
      <c r="F2356" s="2">
        <f t="shared" si="289"/>
        <v>16.351800000000004</v>
      </c>
      <c r="G2356" s="2">
        <f t="shared" si="291"/>
        <v>16.045339999999996</v>
      </c>
      <c r="H2356" s="2">
        <f t="shared" si="287"/>
        <v>14.775280000000002</v>
      </c>
      <c r="I2356" s="2">
        <f t="array" ref="I2356">SUMPRODUCT(B2340:B2359, (ROW(B2340:B2359)-ROW(B2340)+1)) / (20*21/2)</f>
        <v>16.581571428571426</v>
      </c>
      <c r="J2356" s="2">
        <f t="shared" si="290"/>
        <v>16.383003067020301</v>
      </c>
      <c r="K2356" s="2">
        <f t="shared" si="292"/>
        <v>16.045442843249784</v>
      </c>
    </row>
    <row r="2357" spans="1:11" ht="13.5" x14ac:dyDescent="0.25">
      <c r="A2357" s="3">
        <f>TITRES_STAT!B2360</f>
        <v>45436</v>
      </c>
      <c r="B2357" s="6">
        <f>TITRES_STAT!D2360</f>
        <v>17.091000000000001</v>
      </c>
      <c r="C2357" s="2">
        <f t="shared" si="285"/>
        <v>0.17600000000000193</v>
      </c>
      <c r="D2357" s="2">
        <f t="shared" si="286"/>
        <v>16.7682</v>
      </c>
      <c r="E2357" s="2">
        <f t="shared" si="288"/>
        <v>16.524099999999997</v>
      </c>
      <c r="F2357" s="2">
        <f t="shared" si="289"/>
        <v>16.393050000000002</v>
      </c>
      <c r="G2357" s="2">
        <f t="shared" si="291"/>
        <v>16.074679999999997</v>
      </c>
      <c r="H2357" s="2">
        <f t="shared" si="287"/>
        <v>14.79096</v>
      </c>
      <c r="I2357" s="2">
        <f t="array" ref="I2357">SUMPRODUCT(B2341:B2360, (ROW(B2341:B2360)-ROW(B2341)+1)) / (20*21/2)</f>
        <v>16.636323809523809</v>
      </c>
      <c r="J2357" s="2">
        <f t="shared" si="290"/>
        <v>16.450431346351703</v>
      </c>
      <c r="K2357" s="2">
        <f t="shared" si="292"/>
        <v>16.086445084690968</v>
      </c>
    </row>
    <row r="2358" spans="1:11" ht="13.5" x14ac:dyDescent="0.25">
      <c r="A2358" s="3">
        <f>TITRES_STAT!B2361</f>
        <v>45439</v>
      </c>
      <c r="B2358" s="6">
        <f>TITRES_STAT!D2361</f>
        <v>17.045000000000002</v>
      </c>
      <c r="C2358" s="2">
        <f t="shared" si="285"/>
        <v>-4.5999999999999375E-2</v>
      </c>
      <c r="D2358" s="2">
        <f t="shared" si="286"/>
        <v>16.898199999999999</v>
      </c>
      <c r="E2358" s="2">
        <f t="shared" si="288"/>
        <v>16.610500000000002</v>
      </c>
      <c r="F2358" s="2">
        <f t="shared" si="289"/>
        <v>16.432000000000006</v>
      </c>
      <c r="G2358" s="2">
        <f t="shared" si="291"/>
        <v>16.103099999999998</v>
      </c>
      <c r="H2358" s="2">
        <f t="shared" si="287"/>
        <v>14.806410000000001</v>
      </c>
      <c r="I2358" s="2">
        <f t="array" ref="I2358">SUMPRODUCT(B2342:B2361, (ROW(B2342:B2361)-ROW(B2342)+1)) / (20*21/2)</f>
        <v>16.693057142857143</v>
      </c>
      <c r="J2358" s="2">
        <f t="shared" si="290"/>
        <v>16.507056932413445</v>
      </c>
      <c r="K2358" s="2">
        <f t="shared" si="292"/>
        <v>16.124035473526618</v>
      </c>
    </row>
    <row r="2359" spans="1:11" ht="13.5" x14ac:dyDescent="0.25">
      <c r="A2359" s="3">
        <f>TITRES_STAT!B2362</f>
        <v>45440</v>
      </c>
      <c r="B2359" s="6">
        <f>TITRES_STAT!D2362</f>
        <v>16.72</v>
      </c>
      <c r="C2359" s="2">
        <f t="shared" si="285"/>
        <v>-0.32500000000000284</v>
      </c>
      <c r="D2359" s="2">
        <f t="shared" si="286"/>
        <v>16.898199999999999</v>
      </c>
      <c r="E2359" s="2">
        <f t="shared" si="288"/>
        <v>16.664399999999997</v>
      </c>
      <c r="F2359" s="2">
        <f t="shared" si="289"/>
        <v>16.461100000000005</v>
      </c>
      <c r="G2359" s="2">
        <f t="shared" si="291"/>
        <v>16.127579999999998</v>
      </c>
      <c r="H2359" s="2">
        <f t="shared" si="287"/>
        <v>14.819810000000002</v>
      </c>
      <c r="I2359" s="2">
        <f t="array" ref="I2359">SUMPRODUCT(B2343:B2362, (ROW(B2343:B2362)-ROW(B2343)+1)) / (20*21/2)</f>
        <v>16.746271428571429</v>
      </c>
      <c r="J2359" s="2">
        <f t="shared" si="290"/>
        <v>16.527337224564544</v>
      </c>
      <c r="K2359" s="2">
        <f t="shared" si="292"/>
        <v>16.147406631427536</v>
      </c>
    </row>
    <row r="2360" spans="1:11" ht="13.5" x14ac:dyDescent="0.25">
      <c r="A2360" s="3">
        <f>TITRES_STAT!B2363</f>
        <v>45441</v>
      </c>
      <c r="B2360" s="6">
        <f>TITRES_STAT!D2363</f>
        <v>17.036000000000001</v>
      </c>
      <c r="C2360" s="2">
        <f t="shared" si="285"/>
        <v>0.3160000000000025</v>
      </c>
      <c r="D2360" s="2">
        <f t="shared" si="286"/>
        <v>16.961400000000001</v>
      </c>
      <c r="E2360" s="2">
        <f t="shared" si="288"/>
        <v>16.741400000000002</v>
      </c>
      <c r="F2360" s="2">
        <f t="shared" si="289"/>
        <v>16.4953</v>
      </c>
      <c r="G2360" s="2">
        <f t="shared" si="291"/>
        <v>16.158379999999998</v>
      </c>
      <c r="H2360" s="2">
        <f t="shared" si="287"/>
        <v>14.834790000000003</v>
      </c>
      <c r="I2360" s="2">
        <f t="array" ref="I2360">SUMPRODUCT(B2344:B2363, (ROW(B2344:B2363)-ROW(B2344)+1)) / (20*21/2)</f>
        <v>16.795966666666668</v>
      </c>
      <c r="J2360" s="2">
        <f t="shared" si="290"/>
        <v>16.575781298415542</v>
      </c>
      <c r="K2360" s="2">
        <f t="shared" si="292"/>
        <v>16.182253430195082</v>
      </c>
    </row>
    <row r="2361" spans="1:11" ht="13.5" x14ac:dyDescent="0.25">
      <c r="A2361" s="3">
        <f>TITRES_STAT!B2364</f>
        <v>45442</v>
      </c>
      <c r="B2361" s="6">
        <f>TITRES_STAT!D2364</f>
        <v>17.091000000000001</v>
      </c>
      <c r="C2361" s="2">
        <f t="shared" si="285"/>
        <v>5.4999999999999716E-2</v>
      </c>
      <c r="D2361" s="2">
        <f t="shared" si="286"/>
        <v>16.996600000000001</v>
      </c>
      <c r="E2361" s="2">
        <f t="shared" si="288"/>
        <v>16.811900000000001</v>
      </c>
      <c r="F2361" s="2">
        <f t="shared" si="289"/>
        <v>16.532250000000001</v>
      </c>
      <c r="G2361" s="2">
        <f t="shared" si="291"/>
        <v>16.185140000000004</v>
      </c>
      <c r="H2361" s="2">
        <f t="shared" si="287"/>
        <v>14.850085000000002</v>
      </c>
      <c r="I2361" s="2">
        <f t="array" ref="I2361">SUMPRODUCT(B2345:B2364, (ROW(B2345:B2364)-ROW(B2345)+1)) / (20*21/2)</f>
        <v>16.807257142857143</v>
      </c>
      <c r="J2361" s="2">
        <f t="shared" si="290"/>
        <v>16.62484974618549</v>
      </c>
      <c r="K2361" s="2">
        <f t="shared" si="292"/>
        <v>16.21789055057959</v>
      </c>
    </row>
    <row r="2362" spans="1:11" ht="13.5" x14ac:dyDescent="0.25">
      <c r="A2362" s="3">
        <f>TITRES_STAT!B2365</f>
        <v>45443</v>
      </c>
      <c r="B2362" s="6">
        <f>TITRES_STAT!D2365</f>
        <v>17.091000000000001</v>
      </c>
      <c r="C2362" s="2">
        <f t="shared" si="285"/>
        <v>0</v>
      </c>
      <c r="D2362" s="2">
        <f t="shared" si="286"/>
        <v>16.996600000000001</v>
      </c>
      <c r="E2362" s="2">
        <f t="shared" si="288"/>
        <v>16.882400000000001</v>
      </c>
      <c r="F2362" s="2">
        <f t="shared" si="289"/>
        <v>16.569199999999999</v>
      </c>
      <c r="G2362" s="2">
        <f t="shared" si="291"/>
        <v>16.210200000000004</v>
      </c>
      <c r="H2362" s="2">
        <f t="shared" si="287"/>
        <v>14.865765</v>
      </c>
      <c r="I2362" s="2">
        <f t="array" ref="I2362">SUMPRODUCT(B2346:B2365, (ROW(B2346:B2365)-ROW(B2346)+1)) / (20*21/2)</f>
        <v>16.841961904761906</v>
      </c>
      <c r="J2362" s="2">
        <f t="shared" si="290"/>
        <v>16.66924500845354</v>
      </c>
      <c r="K2362" s="2">
        <f t="shared" si="292"/>
        <v>16.252130136831369</v>
      </c>
    </row>
    <row r="2363" spans="1:11" ht="13.5" x14ac:dyDescent="0.25">
      <c r="A2363" s="3">
        <f>TITRES_STAT!B2366</f>
        <v>45446</v>
      </c>
      <c r="B2363" s="6">
        <f>TITRES_STAT!D2366</f>
        <v>17.091000000000001</v>
      </c>
      <c r="C2363" s="2">
        <f t="shared" si="285"/>
        <v>0</v>
      </c>
      <c r="D2363" s="2">
        <f t="shared" si="286"/>
        <v>17.005800000000001</v>
      </c>
      <c r="E2363" s="2">
        <f t="shared" si="288"/>
        <v>16.952000000000002</v>
      </c>
      <c r="F2363" s="2">
        <f t="shared" si="289"/>
        <v>16.61045</v>
      </c>
      <c r="G2363" s="2">
        <f t="shared" si="291"/>
        <v>16.235260000000004</v>
      </c>
      <c r="H2363" s="2">
        <f t="shared" si="287"/>
        <v>14.881229999999999</v>
      </c>
      <c r="I2363" s="2">
        <f t="array" ref="I2363">SUMPRODUCT(B2347:B2366, (ROW(B2347:B2366)-ROW(B2347)+1)) / (20*21/2)</f>
        <v>16.873180952380949</v>
      </c>
      <c r="J2363" s="2">
        <f t="shared" si="290"/>
        <v>16.709412150505585</v>
      </c>
      <c r="K2363" s="2">
        <f t="shared" si="292"/>
        <v>16.285026994210529</v>
      </c>
    </row>
    <row r="2364" spans="1:11" ht="13.5" x14ac:dyDescent="0.25">
      <c r="A2364" s="3">
        <f>TITRES_STAT!B2367</f>
        <v>45447</v>
      </c>
      <c r="B2364" s="6">
        <f>TITRES_STAT!D2367</f>
        <v>16.728999999999999</v>
      </c>
      <c r="C2364" s="2">
        <f t="shared" si="285"/>
        <v>-0.36200000000000188</v>
      </c>
      <c r="D2364" s="2">
        <f t="shared" si="286"/>
        <v>17.0076</v>
      </c>
      <c r="E2364" s="2">
        <f t="shared" si="288"/>
        <v>16.9529</v>
      </c>
      <c r="F2364" s="2">
        <f t="shared" si="289"/>
        <v>16.633599999999998</v>
      </c>
      <c r="G2364" s="2">
        <f t="shared" si="291"/>
        <v>16.253080000000001</v>
      </c>
      <c r="H2364" s="2">
        <f t="shared" si="287"/>
        <v>14.894714999999998</v>
      </c>
      <c r="I2364" s="2">
        <f t="array" ref="I2364">SUMPRODUCT(B2348:B2367, (ROW(B2348:B2367)-ROW(B2348)+1)) / (20*21/2)</f>
        <v>16.904985714285715</v>
      </c>
      <c r="J2364" s="2">
        <f t="shared" si="290"/>
        <v>16.711277659981242</v>
      </c>
      <c r="K2364" s="2">
        <f t="shared" si="292"/>
        <v>16.302437700319921</v>
      </c>
    </row>
    <row r="2365" spans="1:11" ht="13.5" x14ac:dyDescent="0.25">
      <c r="A2365" s="3">
        <f>TITRES_STAT!B2368</f>
        <v>45448</v>
      </c>
      <c r="B2365" s="6">
        <f>TITRES_STAT!D2368</f>
        <v>16.998000000000001</v>
      </c>
      <c r="C2365" s="2">
        <f t="shared" si="285"/>
        <v>0.2690000000000019</v>
      </c>
      <c r="D2365" s="2">
        <f t="shared" si="286"/>
        <v>17.000000000000004</v>
      </c>
      <c r="E2365" s="2">
        <f t="shared" si="288"/>
        <v>16.980700000000002</v>
      </c>
      <c r="F2365" s="2">
        <f t="shared" si="289"/>
        <v>16.670200000000001</v>
      </c>
      <c r="G2365" s="2">
        <f t="shared" si="291"/>
        <v>16.276280000000003</v>
      </c>
      <c r="H2365" s="2">
        <f t="shared" si="287"/>
        <v>14.909545000000001</v>
      </c>
      <c r="I2365" s="2">
        <f t="array" ref="I2365">SUMPRODUCT(B2349:B2368, (ROW(B2349:B2368)-ROW(B2349)+1)) / (20*21/2)</f>
        <v>16.9282</v>
      </c>
      <c r="J2365" s="2">
        <f t="shared" si="290"/>
        <v>16.738584549506836</v>
      </c>
      <c r="K2365" s="2">
        <f t="shared" si="292"/>
        <v>16.329714653248551</v>
      </c>
    </row>
    <row r="2366" spans="1:11" ht="13.5" x14ac:dyDescent="0.25">
      <c r="A2366" s="3">
        <f>TITRES_STAT!B2369</f>
        <v>45449</v>
      </c>
      <c r="B2366" s="6">
        <f>TITRES_STAT!D2369</f>
        <v>16.998000000000001</v>
      </c>
      <c r="C2366" s="2">
        <f t="shared" si="285"/>
        <v>0</v>
      </c>
      <c r="D2366" s="2">
        <f t="shared" si="286"/>
        <v>16.981400000000001</v>
      </c>
      <c r="E2366" s="2">
        <f t="shared" si="288"/>
        <v>16.988999999999997</v>
      </c>
      <c r="F2366" s="2">
        <f t="shared" si="289"/>
        <v>16.711049999999997</v>
      </c>
      <c r="G2366" s="2">
        <f t="shared" si="291"/>
        <v>16.304620000000003</v>
      </c>
      <c r="H2366" s="2">
        <f t="shared" si="287"/>
        <v>14.924375000000003</v>
      </c>
      <c r="I2366" s="2">
        <f t="array" ref="I2366">SUMPRODUCT(B2350:B2369, (ROW(B2350:B2369)-ROW(B2350)+1)) / (20*21/2)</f>
        <v>16.947523809523808</v>
      </c>
      <c r="J2366" s="2">
        <f t="shared" si="290"/>
        <v>16.763290782887136</v>
      </c>
      <c r="K2366" s="2">
        <f t="shared" si="292"/>
        <v>16.35592192174861</v>
      </c>
    </row>
    <row r="2367" spans="1:11" ht="13.5" x14ac:dyDescent="0.25">
      <c r="A2367" s="3">
        <f>TITRES_STAT!B2370</f>
        <v>45450</v>
      </c>
      <c r="B2367" s="6">
        <f>TITRES_STAT!D2370</f>
        <v>17.045000000000002</v>
      </c>
      <c r="C2367" s="2">
        <f t="shared" si="285"/>
        <v>4.7000000000000597E-2</v>
      </c>
      <c r="D2367" s="2">
        <f t="shared" si="286"/>
        <v>16.972200000000001</v>
      </c>
      <c r="E2367" s="2">
        <f t="shared" si="288"/>
        <v>16.984400000000001</v>
      </c>
      <c r="F2367" s="2">
        <f t="shared" si="289"/>
        <v>16.754249999999999</v>
      </c>
      <c r="G2367" s="2">
        <f t="shared" si="291"/>
        <v>16.337139999999998</v>
      </c>
      <c r="H2367" s="2">
        <f t="shared" si="287"/>
        <v>14.939440000000005</v>
      </c>
      <c r="I2367" s="2">
        <f t="array" ref="I2367">SUMPRODUCT(B2351:B2370, (ROW(B2351:B2370)-ROW(B2351)+1)) / (20*21/2)</f>
        <v>16.962957142857142</v>
      </c>
      <c r="J2367" s="2">
        <f t="shared" si="290"/>
        <v>16.79012023213598</v>
      </c>
      <c r="K2367" s="2">
        <f t="shared" si="292"/>
        <v>16.382944591483959</v>
      </c>
    </row>
    <row r="2368" spans="1:11" ht="13.5" x14ac:dyDescent="0.25">
      <c r="A2368" s="3">
        <f>TITRES_STAT!B2371</f>
        <v>45453</v>
      </c>
      <c r="B2368" s="6">
        <f>TITRES_STAT!D2371</f>
        <v>16.998000000000001</v>
      </c>
      <c r="C2368" s="2">
        <f t="shared" si="285"/>
        <v>-4.7000000000000597E-2</v>
      </c>
      <c r="D2368" s="2">
        <f t="shared" si="286"/>
        <v>16.953600000000002</v>
      </c>
      <c r="E2368" s="2">
        <f t="shared" si="288"/>
        <v>16.979699999999998</v>
      </c>
      <c r="F2368" s="2">
        <f t="shared" si="289"/>
        <v>16.795100000000001</v>
      </c>
      <c r="G2368" s="2">
        <f t="shared" si="291"/>
        <v>16.365480000000002</v>
      </c>
      <c r="H2368" s="2">
        <f t="shared" si="287"/>
        <v>14.954270000000003</v>
      </c>
      <c r="I2368" s="2">
        <f t="array" ref="I2368">SUMPRODUCT(B2352:B2371, (ROW(B2352:B2371)-ROW(B2352)+1)) / (20*21/2)</f>
        <v>17.010333333333335</v>
      </c>
      <c r="J2368" s="2">
        <f t="shared" si="290"/>
        <v>16.809918305265885</v>
      </c>
      <c r="K2368" s="2">
        <f t="shared" si="292"/>
        <v>16.407064411425765</v>
      </c>
    </row>
    <row r="2369" spans="1:11" ht="13.5" x14ac:dyDescent="0.25">
      <c r="A2369" s="3">
        <f>TITRES_STAT!B2372</f>
        <v>45454</v>
      </c>
      <c r="B2369" s="6">
        <f>TITRES_STAT!D2372</f>
        <v>16.998000000000001</v>
      </c>
      <c r="C2369" s="2">
        <f t="shared" si="285"/>
        <v>0</v>
      </c>
      <c r="D2369" s="2">
        <f t="shared" si="286"/>
        <v>17.007400000000001</v>
      </c>
      <c r="E2369" s="2">
        <f t="shared" si="288"/>
        <v>17.0075</v>
      </c>
      <c r="F2369" s="2">
        <f t="shared" si="289"/>
        <v>16.83595</v>
      </c>
      <c r="G2369" s="2">
        <f t="shared" si="291"/>
        <v>16.393820000000005</v>
      </c>
      <c r="H2369" s="2">
        <f t="shared" si="287"/>
        <v>14.969100000000003</v>
      </c>
      <c r="I2369" s="2">
        <f t="array" ref="I2369">SUMPRODUCT(B2353:B2372, (ROW(B2353:B2372)-ROW(B2353)+1)) / (20*21/2)</f>
        <v>17.070738095238095</v>
      </c>
      <c r="J2369" s="2">
        <f t="shared" si="290"/>
        <v>16.827830847621513</v>
      </c>
      <c r="K2369" s="2">
        <f t="shared" si="292"/>
        <v>16.430238356075737</v>
      </c>
    </row>
    <row r="2370" spans="1:11" ht="13.5" x14ac:dyDescent="0.25">
      <c r="A2370" s="3">
        <f>TITRES_STAT!B2373</f>
        <v>45455</v>
      </c>
      <c r="B2370" s="6">
        <f>TITRES_STAT!D2373</f>
        <v>16.998000000000001</v>
      </c>
      <c r="C2370" s="2">
        <f t="shared" si="285"/>
        <v>0</v>
      </c>
      <c r="D2370" s="2">
        <f t="shared" si="286"/>
        <v>17.007400000000004</v>
      </c>
      <c r="E2370" s="2">
        <f t="shared" si="288"/>
        <v>17.003700000000002</v>
      </c>
      <c r="F2370" s="2">
        <f t="shared" si="289"/>
        <v>16.87255</v>
      </c>
      <c r="G2370" s="2">
        <f t="shared" si="291"/>
        <v>16.422160000000005</v>
      </c>
      <c r="H2370" s="2">
        <f t="shared" si="287"/>
        <v>14.983930000000004</v>
      </c>
      <c r="I2370" s="2">
        <f t="array" ref="I2370">SUMPRODUCT(B2354:B2373, (ROW(B2354:B2373)-ROW(B2354)+1)) / (20*21/2)</f>
        <v>17.125571428571426</v>
      </c>
      <c r="J2370" s="2">
        <f t="shared" si="290"/>
        <v>16.84403743356232</v>
      </c>
      <c r="K2370" s="2">
        <f t="shared" si="292"/>
        <v>16.452503518582571</v>
      </c>
    </row>
    <row r="2371" spans="1:11" ht="13.5" x14ac:dyDescent="0.25">
      <c r="A2371" s="3">
        <f>TITRES_STAT!B2374</f>
        <v>45456</v>
      </c>
      <c r="B2371" s="6">
        <f>TITRES_STAT!D2374</f>
        <v>17.37</v>
      </c>
      <c r="C2371" s="2">
        <f t="shared" si="285"/>
        <v>0.37199999999999989</v>
      </c>
      <c r="D2371" s="2">
        <f t="shared" si="286"/>
        <v>17.081800000000005</v>
      </c>
      <c r="E2371" s="2">
        <f t="shared" si="288"/>
        <v>17.031600000000001</v>
      </c>
      <c r="F2371" s="2">
        <f t="shared" si="289"/>
        <v>16.921749999999999</v>
      </c>
      <c r="G2371" s="2">
        <f t="shared" si="291"/>
        <v>16.457940000000004</v>
      </c>
      <c r="H2371" s="2">
        <f t="shared" si="287"/>
        <v>15.000620000000003</v>
      </c>
      <c r="I2371" s="2">
        <f t="array" ref="I2371">SUMPRODUCT(B2355:B2374, (ROW(B2355:B2374)-ROW(B2355)+1)) / (20*21/2)</f>
        <v>17.174876190476191</v>
      </c>
      <c r="J2371" s="2">
        <f t="shared" si="290"/>
        <v>16.894129106556385</v>
      </c>
      <c r="K2371" s="2">
        <f t="shared" si="292"/>
        <v>16.488483772755803</v>
      </c>
    </row>
    <row r="2372" spans="1:11" ht="13.5" x14ac:dyDescent="0.25">
      <c r="A2372" s="3">
        <f>TITRES_STAT!B2375</f>
        <v>45457</v>
      </c>
      <c r="B2372" s="6">
        <f>TITRES_STAT!D2375</f>
        <v>17.556000000000001</v>
      </c>
      <c r="C2372" s="2">
        <f t="shared" ref="C2372:C2435" si="293">B2372-B2371</f>
        <v>0.18599999999999994</v>
      </c>
      <c r="D2372" s="2">
        <f t="shared" si="286"/>
        <v>17.184000000000001</v>
      </c>
      <c r="E2372" s="2">
        <f t="shared" si="288"/>
        <v>17.078100000000003</v>
      </c>
      <c r="F2372" s="2">
        <f t="shared" si="289"/>
        <v>16.980249999999998</v>
      </c>
      <c r="G2372" s="2">
        <f t="shared" si="291"/>
        <v>16.495720000000002</v>
      </c>
      <c r="H2372" s="2">
        <f t="shared" si="287"/>
        <v>15.018540000000003</v>
      </c>
      <c r="I2372" s="2">
        <f t="array" ref="I2372">SUMPRODUCT(B2356:B2375, (ROW(B2356:B2375)-ROW(B2356)+1)) / (20*21/2)</f>
        <v>17.220199999999998</v>
      </c>
      <c r="J2372" s="2">
        <f t="shared" si="290"/>
        <v>16.957164429741489</v>
      </c>
      <c r="K2372" s="2">
        <f t="shared" si="292"/>
        <v>16.530347154216361</v>
      </c>
    </row>
    <row r="2373" spans="1:11" ht="13.5" x14ac:dyDescent="0.25">
      <c r="A2373" s="3">
        <f>TITRES_STAT!B2376</f>
        <v>45461</v>
      </c>
      <c r="B2373" s="6">
        <f>TITRES_STAT!D2376</f>
        <v>17.556000000000001</v>
      </c>
      <c r="C2373" s="2">
        <f t="shared" si="293"/>
        <v>0</v>
      </c>
      <c r="D2373" s="2">
        <f t="shared" si="286"/>
        <v>17.2956</v>
      </c>
      <c r="E2373" s="2">
        <f t="shared" si="288"/>
        <v>17.124600000000004</v>
      </c>
      <c r="F2373" s="2">
        <f t="shared" si="289"/>
        <v>17.0383</v>
      </c>
      <c r="G2373" s="2">
        <f t="shared" si="291"/>
        <v>16.531780000000005</v>
      </c>
      <c r="H2373" s="2">
        <f t="shared" si="287"/>
        <v>15.034835000000003</v>
      </c>
      <c r="I2373" s="2">
        <f t="array" ref="I2373">SUMPRODUCT(B2357:B2376, (ROW(B2357:B2376)-ROW(B2357)+1)) / (20*21/2)</f>
        <v>17.261542857142857</v>
      </c>
      <c r="J2373" s="2">
        <f t="shared" si="290"/>
        <v>17.01419638881373</v>
      </c>
      <c r="K2373" s="2">
        <f t="shared" si="292"/>
        <v>16.570568834443172</v>
      </c>
    </row>
    <row r="2374" spans="1:11" ht="13.5" x14ac:dyDescent="0.25">
      <c r="A2374" s="3">
        <f>TITRES_STAT!B2377</f>
        <v>45462</v>
      </c>
      <c r="B2374" s="6">
        <f>TITRES_STAT!D2377</f>
        <v>17.556000000000001</v>
      </c>
      <c r="C2374" s="2">
        <f t="shared" si="293"/>
        <v>0</v>
      </c>
      <c r="D2374" s="2">
        <f t="shared" ref="D2374:D2437" si="294">AVERAGE(B2370:B2374)</f>
        <v>17.4072</v>
      </c>
      <c r="E2374" s="2">
        <f t="shared" si="288"/>
        <v>17.207300000000004</v>
      </c>
      <c r="F2374" s="2">
        <f t="shared" si="289"/>
        <v>17.080099999999995</v>
      </c>
      <c r="G2374" s="2">
        <f t="shared" si="291"/>
        <v>16.567840000000007</v>
      </c>
      <c r="H2374" s="2">
        <f t="shared" si="287"/>
        <v>15.051345000000001</v>
      </c>
      <c r="I2374" s="2">
        <f t="array" ref="I2374">SUMPRODUCT(B2358:B2377, (ROW(B2358:B2377)-ROW(B2358)+1)) / (20*21/2)</f>
        <v>17.29097619047619</v>
      </c>
      <c r="J2374" s="2">
        <f t="shared" si="290"/>
        <v>17.065796732736231</v>
      </c>
      <c r="K2374" s="2">
        <f t="shared" si="292"/>
        <v>16.609213193876773</v>
      </c>
    </row>
    <row r="2375" spans="1:11" ht="13.5" x14ac:dyDescent="0.25">
      <c r="A2375" s="3">
        <f>TITRES_STAT!B2378</f>
        <v>45463</v>
      </c>
      <c r="B2375" s="6">
        <f>TITRES_STAT!D2378</f>
        <v>17.556000000000001</v>
      </c>
      <c r="C2375" s="2">
        <f t="shared" si="293"/>
        <v>0</v>
      </c>
      <c r="D2375" s="2">
        <f t="shared" si="294"/>
        <v>17.518799999999999</v>
      </c>
      <c r="E2375" s="2">
        <f t="shared" si="288"/>
        <v>17.263100000000005</v>
      </c>
      <c r="F2375" s="2">
        <f t="shared" si="289"/>
        <v>17.121899999999997</v>
      </c>
      <c r="G2375" s="2">
        <f t="shared" si="291"/>
        <v>16.605620000000005</v>
      </c>
      <c r="H2375" s="2">
        <f t="shared" si="287"/>
        <v>15.067855000000003</v>
      </c>
      <c r="I2375" s="2">
        <f t="array" ref="I2375">SUMPRODUCT(B2359:B2378, (ROW(B2359:B2378)-ROW(B2359)+1)) / (20*21/2)</f>
        <v>17.327495238095239</v>
      </c>
      <c r="J2375" s="2">
        <f t="shared" si="290"/>
        <v>17.112482758189923</v>
      </c>
      <c r="K2375" s="2">
        <f t="shared" si="292"/>
        <v>16.646342088234547</v>
      </c>
    </row>
    <row r="2376" spans="1:11" ht="13.5" x14ac:dyDescent="0.25">
      <c r="A2376" s="3">
        <f>TITRES_STAT!B2379</f>
        <v>45464</v>
      </c>
      <c r="B2376" s="6">
        <f>TITRES_STAT!D2379</f>
        <v>17.556000000000001</v>
      </c>
      <c r="C2376" s="2">
        <f t="shared" si="293"/>
        <v>0</v>
      </c>
      <c r="D2376" s="2">
        <f t="shared" si="294"/>
        <v>17.556000000000001</v>
      </c>
      <c r="E2376" s="2">
        <f t="shared" si="288"/>
        <v>17.318900000000006</v>
      </c>
      <c r="F2376" s="2">
        <f t="shared" si="289"/>
        <v>17.153949999999995</v>
      </c>
      <c r="G2376" s="2">
        <f t="shared" si="291"/>
        <v>16.642540000000011</v>
      </c>
      <c r="H2376" s="2">
        <f t="shared" si="287"/>
        <v>15.085005000000002</v>
      </c>
      <c r="I2376" s="2">
        <f t="array" ref="I2376">SUMPRODUCT(B2360:B2379, (ROW(B2360:B2379)-ROW(B2360)+1)) / (20*21/2)</f>
        <v>17.361580952380955</v>
      </c>
      <c r="J2376" s="2">
        <f t="shared" si="290"/>
        <v>17.154722495505169</v>
      </c>
      <c r="K2376" s="2">
        <f t="shared" si="292"/>
        <v>16.68201494751947</v>
      </c>
    </row>
    <row r="2377" spans="1:11" ht="13.5" x14ac:dyDescent="0.25">
      <c r="A2377" s="3">
        <f>TITRES_STAT!B2380</f>
        <v>45467</v>
      </c>
      <c r="B2377" s="6">
        <f>TITRES_STAT!D2380</f>
        <v>17.463000000000001</v>
      </c>
      <c r="C2377" s="2">
        <f t="shared" si="293"/>
        <v>-9.2999999999999972E-2</v>
      </c>
      <c r="D2377" s="2">
        <f t="shared" si="294"/>
        <v>17.537400000000002</v>
      </c>
      <c r="E2377" s="2">
        <f t="shared" si="288"/>
        <v>17.360700000000001</v>
      </c>
      <c r="F2377" s="2">
        <f t="shared" si="289"/>
        <v>17.172549999999998</v>
      </c>
      <c r="G2377" s="2">
        <f t="shared" si="291"/>
        <v>16.677600000000009</v>
      </c>
      <c r="H2377" s="2">
        <f t="shared" si="287"/>
        <v>15.101945000000002</v>
      </c>
      <c r="I2377" s="2">
        <f t="array" ref="I2377">SUMPRODUCT(B2361:B2380, (ROW(B2361:B2380)-ROW(B2361)+1)) / (20*21/2)</f>
        <v>17.426161904761909</v>
      </c>
      <c r="J2377" s="2">
        <f t="shared" si="290"/>
        <v>17.184082257838011</v>
      </c>
      <c r="K2377" s="2">
        <f t="shared" si="292"/>
        <v>16.71264181232263</v>
      </c>
    </row>
    <row r="2378" spans="1:11" ht="13.5" x14ac:dyDescent="0.25">
      <c r="A2378" s="3">
        <f>TITRES_STAT!B2381</f>
        <v>45468</v>
      </c>
      <c r="B2378" s="6">
        <f>TITRES_STAT!D2381</f>
        <v>17.556000000000001</v>
      </c>
      <c r="C2378" s="2">
        <f t="shared" si="293"/>
        <v>9.2999999999999972E-2</v>
      </c>
      <c r="D2378" s="2">
        <f t="shared" si="294"/>
        <v>17.537399999999998</v>
      </c>
      <c r="E2378" s="2">
        <f t="shared" si="288"/>
        <v>17.416499999999999</v>
      </c>
      <c r="F2378" s="2">
        <f t="shared" si="289"/>
        <v>17.198099999999997</v>
      </c>
      <c r="G2378" s="2">
        <f t="shared" si="291"/>
        <v>16.714520000000007</v>
      </c>
      <c r="H2378" s="2">
        <f t="shared" ref="H2378:H2441" si="295">AVERAGE(B2179:B2378)</f>
        <v>15.119095000000005</v>
      </c>
      <c r="I2378" s="2">
        <f t="array" ref="I2378">SUMPRODUCT(B2362:B2381, (ROW(B2362:B2381)-ROW(B2362)+1)) / (20*21/2)</f>
        <v>17.452066666666667</v>
      </c>
      <c r="J2378" s="2">
        <f t="shared" si="290"/>
        <v>17.219502995186772</v>
      </c>
      <c r="K2378" s="2">
        <f t="shared" si="292"/>
        <v>16.745714682427625</v>
      </c>
    </row>
    <row r="2379" spans="1:11" ht="13.5" x14ac:dyDescent="0.25">
      <c r="A2379" s="3">
        <f>TITRES_STAT!B2382</f>
        <v>45469</v>
      </c>
      <c r="B2379" s="6">
        <f>TITRES_STAT!D2382</f>
        <v>17.556000000000001</v>
      </c>
      <c r="C2379" s="2">
        <f t="shared" si="293"/>
        <v>0</v>
      </c>
      <c r="D2379" s="2">
        <f t="shared" si="294"/>
        <v>17.537399999999998</v>
      </c>
      <c r="E2379" s="2">
        <f t="shared" si="288"/>
        <v>17.472300000000001</v>
      </c>
      <c r="F2379" s="2">
        <f t="shared" si="289"/>
        <v>17.239899999999999</v>
      </c>
      <c r="G2379" s="2">
        <f t="shared" si="291"/>
        <v>16.749040000000011</v>
      </c>
      <c r="H2379" s="2">
        <f t="shared" si="295"/>
        <v>15.136245000000004</v>
      </c>
      <c r="I2379" s="2">
        <f t="array" ref="I2379">SUMPRODUCT(B2363:B2382, (ROW(B2363:B2382)-ROW(B2363)+1)) / (20*21/2)</f>
        <v>17.475757142857145</v>
      </c>
      <c r="J2379" s="2">
        <f t="shared" si="290"/>
        <v>17.251550328978507</v>
      </c>
      <c r="K2379" s="2">
        <f t="shared" si="292"/>
        <v>16.777490577234385</v>
      </c>
    </row>
    <row r="2380" spans="1:11" ht="13.5" x14ac:dyDescent="0.25">
      <c r="A2380" s="3">
        <f>TITRES_STAT!B2383</f>
        <v>45470</v>
      </c>
      <c r="B2380" s="6">
        <f>TITRES_STAT!D2383</f>
        <v>17.917999999999999</v>
      </c>
      <c r="C2380" s="2">
        <f t="shared" si="293"/>
        <v>0.36199999999999832</v>
      </c>
      <c r="D2380" s="2">
        <f t="shared" si="294"/>
        <v>17.6098</v>
      </c>
      <c r="E2380" s="2">
        <f t="shared" ref="E2380:E2443" si="296">AVERAGE(B2371:B2380)</f>
        <v>17.564300000000003</v>
      </c>
      <c r="F2380" s="2">
        <f t="shared" si="289"/>
        <v>17.283999999999999</v>
      </c>
      <c r="G2380" s="2">
        <f t="shared" si="291"/>
        <v>16.782080000000011</v>
      </c>
      <c r="H2380" s="2">
        <f t="shared" si="295"/>
        <v>15.154565000000005</v>
      </c>
      <c r="I2380" s="2">
        <f t="array" ref="I2380">SUMPRODUCT(B2364:B2383, (ROW(B2364:B2383)-ROW(B2364)+1)) / (20*21/2)</f>
        <v>17.514947619047618</v>
      </c>
      <c r="J2380" s="2">
        <f t="shared" si="290"/>
        <v>17.315021726218649</v>
      </c>
      <c r="K2380" s="2">
        <f t="shared" si="292"/>
        <v>16.822216436950683</v>
      </c>
    </row>
    <row r="2381" spans="1:11" ht="13.5" x14ac:dyDescent="0.25">
      <c r="A2381" s="3">
        <f>TITRES_STAT!B2384</f>
        <v>45471</v>
      </c>
      <c r="B2381" s="6">
        <f>TITRES_STAT!D2384</f>
        <v>17.556000000000001</v>
      </c>
      <c r="C2381" s="2">
        <f t="shared" si="293"/>
        <v>-0.36199999999999832</v>
      </c>
      <c r="D2381" s="2">
        <f t="shared" si="294"/>
        <v>17.6098</v>
      </c>
      <c r="E2381" s="2">
        <f t="shared" si="296"/>
        <v>17.582900000000002</v>
      </c>
      <c r="F2381" s="2">
        <f t="shared" si="289"/>
        <v>17.307250000000003</v>
      </c>
      <c r="G2381" s="2">
        <f t="shared" si="291"/>
        <v>16.802740000000014</v>
      </c>
      <c r="H2381" s="2">
        <f t="shared" si="295"/>
        <v>15.171075000000005</v>
      </c>
      <c r="I2381" s="2">
        <f t="array" ref="I2381">SUMPRODUCT(B2365:B2384, (ROW(B2365:B2384)-ROW(B2365)+1)) / (20*21/2)</f>
        <v>17.533323809523807</v>
      </c>
      <c r="J2381" s="2">
        <f t="shared" si="290"/>
        <v>17.337972038007351</v>
      </c>
      <c r="K2381" s="2">
        <f t="shared" si="292"/>
        <v>16.850992262952616</v>
      </c>
    </row>
    <row r="2382" spans="1:11" ht="13.5" x14ac:dyDescent="0.25">
      <c r="A2382" s="3">
        <f>TITRES_STAT!B2385</f>
        <v>45474</v>
      </c>
      <c r="B2382" s="6">
        <f>TITRES_STAT!D2385</f>
        <v>17.556000000000001</v>
      </c>
      <c r="C2382" s="2">
        <f t="shared" si="293"/>
        <v>0</v>
      </c>
      <c r="D2382" s="2">
        <f t="shared" si="294"/>
        <v>17.628399999999999</v>
      </c>
      <c r="E2382" s="2">
        <f t="shared" si="296"/>
        <v>17.582900000000002</v>
      </c>
      <c r="F2382" s="2">
        <f t="shared" si="289"/>
        <v>17.330500000000001</v>
      </c>
      <c r="G2382" s="2">
        <f t="shared" si="291"/>
        <v>16.823400000000014</v>
      </c>
      <c r="H2382" s="2">
        <f t="shared" si="295"/>
        <v>15.187710000000004</v>
      </c>
      <c r="I2382" s="2">
        <f t="array" ref="I2382">SUMPRODUCT(B2366:B2385, (ROW(B2366:B2385)-ROW(B2366)+1)) / (20*21/2)</f>
        <v>17.547761904761906</v>
      </c>
      <c r="J2382" s="2">
        <f t="shared" si="290"/>
        <v>17.358736605816173</v>
      </c>
      <c r="K2382" s="2">
        <f t="shared" si="292"/>
        <v>16.87863962518977</v>
      </c>
    </row>
    <row r="2383" spans="1:11" ht="13.5" x14ac:dyDescent="0.25">
      <c r="A2383" s="3">
        <f>TITRES_STAT!B2386</f>
        <v>45475</v>
      </c>
      <c r="B2383" s="6">
        <f>TITRES_STAT!D2386</f>
        <v>17.742000000000001</v>
      </c>
      <c r="C2383" s="2">
        <f t="shared" si="293"/>
        <v>0.18599999999999994</v>
      </c>
      <c r="D2383" s="2">
        <f t="shared" si="294"/>
        <v>17.665600000000001</v>
      </c>
      <c r="E2383" s="2">
        <f t="shared" si="296"/>
        <v>17.601500000000001</v>
      </c>
      <c r="F2383" s="2">
        <f t="shared" si="289"/>
        <v>17.363050000000001</v>
      </c>
      <c r="G2383" s="2">
        <f t="shared" si="291"/>
        <v>16.847780000000014</v>
      </c>
      <c r="H2383" s="2">
        <f t="shared" si="295"/>
        <v>15.205150000000005</v>
      </c>
      <c r="I2383" s="2">
        <f t="array" ref="I2383">SUMPRODUCT(B2367:B2386, (ROW(B2367:B2386)-ROW(B2367)+1)) / (20*21/2)</f>
        <v>17.550685714285716</v>
      </c>
      <c r="J2383" s="2">
        <f t="shared" si="290"/>
        <v>17.395237881452729</v>
      </c>
      <c r="K2383" s="2">
        <f t="shared" si="292"/>
        <v>16.912496894790173</v>
      </c>
    </row>
    <row r="2384" spans="1:11" ht="13.5" x14ac:dyDescent="0.25">
      <c r="A2384" s="3">
        <f>TITRES_STAT!B2387</f>
        <v>45476</v>
      </c>
      <c r="B2384" s="6">
        <f>TITRES_STAT!D2387</f>
        <v>17.556000000000001</v>
      </c>
      <c r="C2384" s="2">
        <f t="shared" si="293"/>
        <v>-0.18599999999999994</v>
      </c>
      <c r="D2384" s="2">
        <f t="shared" si="294"/>
        <v>17.665600000000001</v>
      </c>
      <c r="E2384" s="2">
        <f t="shared" si="296"/>
        <v>17.601499999999998</v>
      </c>
      <c r="F2384" s="2">
        <f t="shared" si="289"/>
        <v>17.404400000000003</v>
      </c>
      <c r="G2384" s="2">
        <f t="shared" si="291"/>
        <v>16.873580000000015</v>
      </c>
      <c r="H2384" s="2">
        <f t="shared" si="295"/>
        <v>15.221870000000003</v>
      </c>
      <c r="I2384" s="2">
        <f t="array" ref="I2384">SUMPRODUCT(B2368:B2387, (ROW(B2368:B2387)-ROW(B2368)+1)) / (20*21/2)</f>
        <v>17.577966666666669</v>
      </c>
      <c r="J2384" s="2">
        <f t="shared" si="290"/>
        <v>17.410548559409612</v>
      </c>
      <c r="K2384" s="2">
        <f t="shared" si="292"/>
        <v>16.937732310680754</v>
      </c>
    </row>
    <row r="2385" spans="1:11" ht="13.5" x14ac:dyDescent="0.25">
      <c r="A2385" s="3">
        <f>TITRES_STAT!B2388</f>
        <v>45477</v>
      </c>
      <c r="B2385" s="6">
        <f>TITRES_STAT!D2388</f>
        <v>17.556000000000001</v>
      </c>
      <c r="C2385" s="2">
        <f t="shared" si="293"/>
        <v>0</v>
      </c>
      <c r="D2385" s="2">
        <f t="shared" si="294"/>
        <v>17.5932</v>
      </c>
      <c r="E2385" s="2">
        <f t="shared" si="296"/>
        <v>17.601500000000001</v>
      </c>
      <c r="F2385" s="2">
        <f t="shared" si="289"/>
        <v>17.432300000000001</v>
      </c>
      <c r="G2385" s="2">
        <f t="shared" si="291"/>
        <v>16.896800000000013</v>
      </c>
      <c r="H2385" s="2">
        <f t="shared" si="295"/>
        <v>15.238590000000004</v>
      </c>
      <c r="I2385" s="2">
        <f t="array" ref="I2385">SUMPRODUCT(B2369:B2388, (ROW(B2369:B2388)-ROW(B2369)+1)) / (20*21/2)</f>
        <v>17.584214285714289</v>
      </c>
      <c r="J2385" s="2">
        <f t="shared" si="290"/>
        <v>17.424401077561079</v>
      </c>
      <c r="K2385" s="2">
        <f t="shared" si="292"/>
        <v>16.961978102418765</v>
      </c>
    </row>
    <row r="2386" spans="1:11" ht="13.5" x14ac:dyDescent="0.25">
      <c r="A2386" s="3">
        <f>TITRES_STAT!B2389</f>
        <v>45478</v>
      </c>
      <c r="B2386" s="6">
        <f>TITRES_STAT!D2389</f>
        <v>17.463000000000001</v>
      </c>
      <c r="C2386" s="2">
        <f t="shared" si="293"/>
        <v>-9.2999999999999972E-2</v>
      </c>
      <c r="D2386" s="2">
        <f t="shared" si="294"/>
        <v>17.574599999999997</v>
      </c>
      <c r="E2386" s="2">
        <f t="shared" si="296"/>
        <v>17.592199999999998</v>
      </c>
      <c r="F2386" s="2">
        <f t="shared" si="289"/>
        <v>17.455550000000002</v>
      </c>
      <c r="G2386" s="2">
        <f t="shared" si="291"/>
        <v>16.920740000000013</v>
      </c>
      <c r="H2386" s="2">
        <f t="shared" si="295"/>
        <v>15.255230000000005</v>
      </c>
      <c r="I2386" s="2">
        <f t="array" ref="I2386">SUMPRODUCT(B2370:B2389, (ROW(B2370:B2389)-ROW(B2370)+1)) / (20*21/2)</f>
        <v>17.58780476190476</v>
      </c>
      <c r="J2386" s="2">
        <f t="shared" si="290"/>
        <v>17.428077165412404</v>
      </c>
      <c r="K2386" s="2">
        <f t="shared" si="292"/>
        <v>16.981626019970971</v>
      </c>
    </row>
    <row r="2387" spans="1:11" ht="13.5" x14ac:dyDescent="0.25">
      <c r="A2387" s="3">
        <f>TITRES_STAT!B2390</f>
        <v>45481</v>
      </c>
      <c r="B2387" s="6">
        <f>TITRES_STAT!D2390</f>
        <v>17.742000000000001</v>
      </c>
      <c r="C2387" s="2">
        <f t="shared" si="293"/>
        <v>0.27899999999999991</v>
      </c>
      <c r="D2387" s="2">
        <f t="shared" si="294"/>
        <v>17.611800000000002</v>
      </c>
      <c r="E2387" s="2">
        <f t="shared" si="296"/>
        <v>17.620100000000001</v>
      </c>
      <c r="F2387" s="2">
        <f t="shared" si="289"/>
        <v>17.490400000000001</v>
      </c>
      <c r="G2387" s="2">
        <f t="shared" si="291"/>
        <v>16.950260000000011</v>
      </c>
      <c r="H2387" s="2">
        <f t="shared" si="295"/>
        <v>15.273265000000006</v>
      </c>
      <c r="I2387" s="2">
        <f t="array" ref="I2387">SUMPRODUCT(B2371:B2390, (ROW(B2371:B2390)-ROW(B2371)+1)) / (20*21/2)</f>
        <v>17.60197619047619</v>
      </c>
      <c r="J2387" s="2">
        <f t="shared" si="290"/>
        <v>17.457974578230271</v>
      </c>
      <c r="K2387" s="2">
        <f t="shared" si="292"/>
        <v>17.011444607423091</v>
      </c>
    </row>
    <row r="2388" spans="1:11" ht="13.5" x14ac:dyDescent="0.25">
      <c r="A2388" s="3">
        <f>TITRES_STAT!B2391</f>
        <v>45482</v>
      </c>
      <c r="B2388" s="6">
        <f>TITRES_STAT!D2391</f>
        <v>17.556000000000001</v>
      </c>
      <c r="C2388" s="2">
        <f t="shared" si="293"/>
        <v>-0.18599999999999994</v>
      </c>
      <c r="D2388" s="2">
        <f t="shared" si="294"/>
        <v>17.5746</v>
      </c>
      <c r="E2388" s="2">
        <f t="shared" si="296"/>
        <v>17.620100000000001</v>
      </c>
      <c r="F2388" s="2">
        <f t="shared" ref="F2388:F2451" si="297">AVERAGE(B2369:B2388)</f>
        <v>17.518300000000004</v>
      </c>
      <c r="G2388" s="2">
        <f t="shared" si="291"/>
        <v>16.976060000000011</v>
      </c>
      <c r="H2388" s="2">
        <f t="shared" si="295"/>
        <v>15.290370000000006</v>
      </c>
      <c r="I2388" s="2">
        <f t="array" ref="I2388">SUMPRODUCT(B2372:B2391, (ROW(B2372:B2391)-ROW(B2372)+1)) / (20*21/2)</f>
        <v>17.626066666666667</v>
      </c>
      <c r="J2388" s="2">
        <f t="shared" si="290"/>
        <v>17.46731033268453</v>
      </c>
      <c r="K2388" s="2">
        <f t="shared" si="292"/>
        <v>17.032799720857479</v>
      </c>
    </row>
    <row r="2389" spans="1:11" ht="13.5" x14ac:dyDescent="0.25">
      <c r="A2389" s="3">
        <f>TITRES_STAT!B2392</f>
        <v>45483</v>
      </c>
      <c r="B2389" s="6">
        <f>TITRES_STAT!D2392</f>
        <v>17.556000000000001</v>
      </c>
      <c r="C2389" s="2">
        <f t="shared" si="293"/>
        <v>0</v>
      </c>
      <c r="D2389" s="2">
        <f t="shared" si="294"/>
        <v>17.5746</v>
      </c>
      <c r="E2389" s="2">
        <f t="shared" si="296"/>
        <v>17.620100000000001</v>
      </c>
      <c r="F2389" s="2">
        <f t="shared" si="297"/>
        <v>17.546200000000002</v>
      </c>
      <c r="G2389" s="2">
        <f t="shared" si="291"/>
        <v>17.00442000000001</v>
      </c>
      <c r="H2389" s="2">
        <f t="shared" si="295"/>
        <v>15.307475000000004</v>
      </c>
      <c r="I2389" s="2">
        <f t="array" ref="I2389">SUMPRODUCT(B2373:B2392, (ROW(B2373:B2392)-ROW(B2373)+1)) / (20*21/2)</f>
        <v>17.639185714285716</v>
      </c>
      <c r="J2389" s="2">
        <f t="shared" ref="J2389:J2452" si="298">$J$4*B2389+J2388*(1-$J$4)</f>
        <v>17.475756967666957</v>
      </c>
      <c r="K2389" s="2">
        <f t="shared" si="292"/>
        <v>17.053317378863067</v>
      </c>
    </row>
    <row r="2390" spans="1:11" ht="13.5" x14ac:dyDescent="0.25">
      <c r="A2390" s="3">
        <f>TITRES_STAT!B2393</f>
        <v>45484</v>
      </c>
      <c r="B2390" s="6">
        <f>TITRES_STAT!D2393</f>
        <v>17.695</v>
      </c>
      <c r="C2390" s="2">
        <f t="shared" si="293"/>
        <v>0.13899999999999935</v>
      </c>
      <c r="D2390" s="2">
        <f t="shared" si="294"/>
        <v>17.602399999999999</v>
      </c>
      <c r="E2390" s="2">
        <f t="shared" si="296"/>
        <v>17.597799999999999</v>
      </c>
      <c r="F2390" s="2">
        <f t="shared" si="297"/>
        <v>17.581050000000001</v>
      </c>
      <c r="G2390" s="2">
        <f t="shared" si="291"/>
        <v>17.03128000000001</v>
      </c>
      <c r="H2390" s="2">
        <f t="shared" si="295"/>
        <v>15.325105000000002</v>
      </c>
      <c r="I2390" s="2">
        <f t="array" ref="I2390">SUMPRODUCT(B2374:B2393, (ROW(B2374:B2393)-ROW(B2374)+1)) / (20*21/2)</f>
        <v>17.651419047619051</v>
      </c>
      <c r="J2390" s="2">
        <f t="shared" si="298"/>
        <v>17.496637256460581</v>
      </c>
      <c r="K2390" s="2">
        <f t="shared" si="292"/>
        <v>17.078481403221378</v>
      </c>
    </row>
    <row r="2391" spans="1:11" ht="13.5" x14ac:dyDescent="0.25">
      <c r="A2391" s="3">
        <f>TITRES_STAT!B2394</f>
        <v>45485</v>
      </c>
      <c r="B2391" s="6">
        <f>TITRES_STAT!D2394</f>
        <v>17.834</v>
      </c>
      <c r="C2391" s="2">
        <f t="shared" si="293"/>
        <v>0.13899999999999935</v>
      </c>
      <c r="D2391" s="2">
        <f t="shared" si="294"/>
        <v>17.676600000000001</v>
      </c>
      <c r="E2391" s="2">
        <f t="shared" si="296"/>
        <v>17.625599999999999</v>
      </c>
      <c r="F2391" s="2">
        <f t="shared" si="297"/>
        <v>17.60425</v>
      </c>
      <c r="G2391" s="2">
        <f t="shared" si="291"/>
        <v>17.060920000000007</v>
      </c>
      <c r="H2391" s="2">
        <f t="shared" si="295"/>
        <v>15.344285000000003</v>
      </c>
      <c r="I2391" s="2">
        <f t="array" ref="I2391">SUMPRODUCT(B2375:B2394, (ROW(B2375:B2394)-ROW(B2375)+1)) / (20*21/2)</f>
        <v>17.671528571428567</v>
      </c>
      <c r="J2391" s="2">
        <f t="shared" si="298"/>
        <v>17.528767041559572</v>
      </c>
      <c r="K2391" s="2">
        <f t="shared" si="292"/>
        <v>17.108109583487206</v>
      </c>
    </row>
    <row r="2392" spans="1:11" ht="13.5" x14ac:dyDescent="0.25">
      <c r="A2392" s="3">
        <f>TITRES_STAT!B2395</f>
        <v>45488</v>
      </c>
      <c r="B2392" s="6">
        <f>TITRES_STAT!D2395</f>
        <v>17.742000000000001</v>
      </c>
      <c r="C2392" s="2">
        <f t="shared" si="293"/>
        <v>-9.1999999999998749E-2</v>
      </c>
      <c r="D2392" s="2">
        <f t="shared" si="294"/>
        <v>17.676600000000001</v>
      </c>
      <c r="E2392" s="2">
        <f t="shared" si="296"/>
        <v>17.644200000000001</v>
      </c>
      <c r="F2392" s="2">
        <f t="shared" si="297"/>
        <v>17.61355</v>
      </c>
      <c r="G2392" s="2">
        <f t="shared" si="291"/>
        <v>17.088720000000002</v>
      </c>
      <c r="H2392" s="2">
        <f t="shared" si="295"/>
        <v>15.363005000000003</v>
      </c>
      <c r="I2392" s="2">
        <f t="array" ref="I2392">SUMPRODUCT(B2376:B2395, (ROW(B2376:B2395)-ROW(B2376)+1)) / (20*21/2)</f>
        <v>17.694790476190477</v>
      </c>
      <c r="J2392" s="2">
        <f t="shared" si="298"/>
        <v>17.549074942363422</v>
      </c>
      <c r="K2392" s="2">
        <f t="shared" si="292"/>
        <v>17.132968031193592</v>
      </c>
    </row>
    <row r="2393" spans="1:11" ht="13.5" x14ac:dyDescent="0.25">
      <c r="A2393" s="3">
        <f>TITRES_STAT!B2396</f>
        <v>45489</v>
      </c>
      <c r="B2393" s="6">
        <f>TITRES_STAT!D2396</f>
        <v>17.742000000000001</v>
      </c>
      <c r="C2393" s="2">
        <f t="shared" si="293"/>
        <v>0</v>
      </c>
      <c r="D2393" s="2">
        <f t="shared" si="294"/>
        <v>17.713800000000003</v>
      </c>
      <c r="E2393" s="2">
        <f t="shared" si="296"/>
        <v>17.644199999999998</v>
      </c>
      <c r="F2393" s="2">
        <f t="shared" si="297"/>
        <v>17.622850000000003</v>
      </c>
      <c r="G2393" s="2">
        <f t="shared" si="291"/>
        <v>17.118240000000004</v>
      </c>
      <c r="H2393" s="2">
        <f t="shared" si="295"/>
        <v>15.380870000000002</v>
      </c>
      <c r="I2393" s="2">
        <f t="array" ref="I2393">SUMPRODUCT(B2377:B2396, (ROW(B2377:B2396)-ROW(B2377)+1)) / (20*21/2)</f>
        <v>17.716504761904762</v>
      </c>
      <c r="J2393" s="2">
        <f t="shared" si="298"/>
        <v>17.567448757376429</v>
      </c>
      <c r="K2393" s="2">
        <f t="shared" si="292"/>
        <v>17.156851637813453</v>
      </c>
    </row>
    <row r="2394" spans="1:11" ht="13.5" x14ac:dyDescent="0.25">
      <c r="A2394" s="3">
        <f>TITRES_STAT!B2397</f>
        <v>45490</v>
      </c>
      <c r="B2394" s="6">
        <f>TITRES_STAT!D2397</f>
        <v>17.834</v>
      </c>
      <c r="C2394" s="2">
        <f t="shared" si="293"/>
        <v>9.1999999999998749E-2</v>
      </c>
      <c r="D2394" s="2">
        <f t="shared" si="294"/>
        <v>17.769400000000001</v>
      </c>
      <c r="E2394" s="2">
        <f t="shared" si="296"/>
        <v>17.672000000000001</v>
      </c>
      <c r="F2394" s="2">
        <f t="shared" si="297"/>
        <v>17.636749999999999</v>
      </c>
      <c r="G2394" s="2">
        <f t="shared" si="291"/>
        <v>17.1496</v>
      </c>
      <c r="H2394" s="2">
        <f t="shared" si="295"/>
        <v>15.399194999999999</v>
      </c>
      <c r="I2394" s="2">
        <f t="array" ref="I2394">SUMPRODUCT(B2378:B2397, (ROW(B2378:B2397)-ROW(B2378)+1)) / (20*21/2)</f>
        <v>17.727814285714288</v>
      </c>
      <c r="J2394" s="2">
        <f t="shared" si="298"/>
        <v>17.592834590007243</v>
      </c>
      <c r="K2394" s="2">
        <f t="shared" si="292"/>
        <v>17.18340647554626</v>
      </c>
    </row>
    <row r="2395" spans="1:11" ht="13.5" x14ac:dyDescent="0.25">
      <c r="A2395" s="3">
        <f>TITRES_STAT!B2398</f>
        <v>45491</v>
      </c>
      <c r="B2395" s="6">
        <f>TITRES_STAT!D2398</f>
        <v>17.881</v>
      </c>
      <c r="C2395" s="2">
        <f t="shared" si="293"/>
        <v>4.7000000000000597E-2</v>
      </c>
      <c r="D2395" s="2">
        <f t="shared" si="294"/>
        <v>17.8066</v>
      </c>
      <c r="E2395" s="2">
        <f t="shared" si="296"/>
        <v>17.704500000000003</v>
      </c>
      <c r="F2395" s="2">
        <f t="shared" si="297"/>
        <v>17.653000000000002</v>
      </c>
      <c r="G2395" s="2">
        <f t="shared" si="291"/>
        <v>17.181899999999999</v>
      </c>
      <c r="H2395" s="2">
        <f t="shared" si="295"/>
        <v>15.417585000000001</v>
      </c>
      <c r="I2395" s="2">
        <f t="array" ref="I2395">SUMPRODUCT(B2379:B2398, (ROW(B2379:B2398)-ROW(B2379)+1)) / (20*21/2)</f>
        <v>17.733195238095242</v>
      </c>
      <c r="J2395" s="2">
        <f t="shared" si="298"/>
        <v>17.620278914768459</v>
      </c>
      <c r="K2395" s="2">
        <f t="shared" si="292"/>
        <v>17.210763084348368</v>
      </c>
    </row>
    <row r="2396" spans="1:11" ht="13.5" x14ac:dyDescent="0.25">
      <c r="A2396" s="3">
        <f>TITRES_STAT!B2399</f>
        <v>45492</v>
      </c>
      <c r="B2396" s="6">
        <f>TITRES_STAT!D2399</f>
        <v>17.881</v>
      </c>
      <c r="C2396" s="2">
        <f t="shared" si="293"/>
        <v>0</v>
      </c>
      <c r="D2396" s="2">
        <f t="shared" si="294"/>
        <v>17.815999999999999</v>
      </c>
      <c r="E2396" s="2">
        <f t="shared" si="296"/>
        <v>17.746300000000002</v>
      </c>
      <c r="F2396" s="2">
        <f t="shared" si="297"/>
        <v>17.669249999999998</v>
      </c>
      <c r="G2396" s="2">
        <f t="shared" si="291"/>
        <v>17.215899999999998</v>
      </c>
      <c r="H2396" s="2">
        <f t="shared" si="295"/>
        <v>15.435974999999999</v>
      </c>
      <c r="I2396" s="2">
        <f t="array" ref="I2396">SUMPRODUCT(B2380:B2399, (ROW(B2380:B2399)-ROW(B2380)+1)) / (20*21/2)</f>
        <v>17.73769047619048</v>
      </c>
      <c r="J2396" s="2">
        <f t="shared" si="298"/>
        <v>17.645109494314319</v>
      </c>
      <c r="K2396" s="2">
        <f t="shared" si="292"/>
        <v>17.237046884962158</v>
      </c>
    </row>
    <row r="2397" spans="1:11" ht="13.5" x14ac:dyDescent="0.25">
      <c r="A2397" s="3">
        <f>TITRES_STAT!B2400</f>
        <v>45495</v>
      </c>
      <c r="B2397" s="6">
        <f>TITRES_STAT!D2400</f>
        <v>17.788</v>
      </c>
      <c r="C2397" s="2">
        <f t="shared" si="293"/>
        <v>-9.2999999999999972E-2</v>
      </c>
      <c r="D2397" s="2">
        <f t="shared" si="294"/>
        <v>17.825199999999999</v>
      </c>
      <c r="E2397" s="2">
        <f t="shared" si="296"/>
        <v>17.750900000000005</v>
      </c>
      <c r="F2397" s="2">
        <f t="shared" si="297"/>
        <v>17.685500000000001</v>
      </c>
      <c r="G2397" s="2">
        <f t="shared" si="291"/>
        <v>17.24804</v>
      </c>
      <c r="H2397" s="2">
        <f t="shared" si="295"/>
        <v>15.454285</v>
      </c>
      <c r="I2397" s="2">
        <f t="array" ref="I2397">SUMPRODUCT(B2381:B2400, (ROW(B2381:B2400)-ROW(B2381)+1)) / (20*21/2)</f>
        <v>17.745680952380955</v>
      </c>
      <c r="J2397" s="2">
        <f t="shared" si="298"/>
        <v>17.658718113903433</v>
      </c>
      <c r="K2397" s="2">
        <f t="shared" si="292"/>
        <v>17.258652889473446</v>
      </c>
    </row>
    <row r="2398" spans="1:11" ht="13.5" x14ac:dyDescent="0.25">
      <c r="A2398" s="3">
        <f>TITRES_STAT!B2401</f>
        <v>45496</v>
      </c>
      <c r="B2398" s="6">
        <f>TITRES_STAT!D2401</f>
        <v>17.742000000000001</v>
      </c>
      <c r="C2398" s="2">
        <f t="shared" si="293"/>
        <v>-4.5999999999999375E-2</v>
      </c>
      <c r="D2398" s="2">
        <f t="shared" si="294"/>
        <v>17.825200000000002</v>
      </c>
      <c r="E2398" s="2">
        <f t="shared" si="296"/>
        <v>17.769500000000001</v>
      </c>
      <c r="F2398" s="2">
        <f t="shared" si="297"/>
        <v>17.694800000000001</v>
      </c>
      <c r="G2398" s="2">
        <f t="shared" si="291"/>
        <v>17.279259999999997</v>
      </c>
      <c r="H2398" s="2">
        <f t="shared" si="295"/>
        <v>15.472365000000002</v>
      </c>
      <c r="I2398" s="2">
        <f t="array" ref="I2398">SUMPRODUCT(B2382:B2401, (ROW(B2382:B2401)-ROW(B2382)+1)) / (20*21/2)</f>
        <v>17.749909523809524</v>
      </c>
      <c r="J2398" s="2">
        <f t="shared" si="298"/>
        <v>17.666649722103106</v>
      </c>
      <c r="K2398" s="2">
        <f t="shared" si="292"/>
        <v>17.277607678121548</v>
      </c>
    </row>
    <row r="2399" spans="1:11" ht="13.5" x14ac:dyDescent="0.25">
      <c r="A2399" s="3">
        <f>TITRES_STAT!B2402</f>
        <v>45497</v>
      </c>
      <c r="B2399" s="6">
        <f>TITRES_STAT!D2402</f>
        <v>17.742000000000001</v>
      </c>
      <c r="C2399" s="2">
        <f t="shared" si="293"/>
        <v>0</v>
      </c>
      <c r="D2399" s="2">
        <f t="shared" si="294"/>
        <v>17.806800000000003</v>
      </c>
      <c r="E2399" s="2">
        <f t="shared" si="296"/>
        <v>17.7881</v>
      </c>
      <c r="F2399" s="2">
        <f t="shared" si="297"/>
        <v>17.7041</v>
      </c>
      <c r="G2399" s="2">
        <f t="shared" si="291"/>
        <v>17.310479999999995</v>
      </c>
      <c r="H2399" s="2">
        <f t="shared" si="295"/>
        <v>15.490490000000001</v>
      </c>
      <c r="I2399" s="2">
        <f t="array" ref="I2399">SUMPRODUCT(B2383:B2402, (ROW(B2383:B2402)-ROW(B2383)+1)) / (20*21/2)</f>
        <v>17.757633333333334</v>
      </c>
      <c r="J2399" s="2">
        <f t="shared" si="298"/>
        <v>17.673825939045667</v>
      </c>
      <c r="K2399" s="2">
        <f t="shared" si="292"/>
        <v>17.295819141724625</v>
      </c>
    </row>
    <row r="2400" spans="1:11" ht="13.5" x14ac:dyDescent="0.25">
      <c r="A2400" s="3">
        <f>TITRES_STAT!B2403</f>
        <v>45499</v>
      </c>
      <c r="B2400" s="6">
        <f>TITRES_STAT!D2403</f>
        <v>17.788</v>
      </c>
      <c r="C2400" s="2">
        <f t="shared" si="293"/>
        <v>4.5999999999999375E-2</v>
      </c>
      <c r="D2400" s="2">
        <f t="shared" si="294"/>
        <v>17.7882</v>
      </c>
      <c r="E2400" s="2">
        <f t="shared" si="296"/>
        <v>17.7974</v>
      </c>
      <c r="F2400" s="2">
        <f t="shared" si="297"/>
        <v>17.697600000000001</v>
      </c>
      <c r="G2400" s="2">
        <f t="shared" si="291"/>
        <v>17.340919999999997</v>
      </c>
      <c r="H2400" s="2">
        <f t="shared" si="295"/>
        <v>15.508845000000003</v>
      </c>
      <c r="I2400" s="2">
        <f t="array" ref="I2400">SUMPRODUCT(B2384:B2403, (ROW(B2384:B2403)-ROW(B2384)+1)) / (20*21/2)</f>
        <v>17.764252380952378</v>
      </c>
      <c r="J2400" s="2">
        <f t="shared" si="298"/>
        <v>17.684699659136555</v>
      </c>
      <c r="K2400" s="2">
        <f t="shared" si="292"/>
        <v>17.315120351853071</v>
      </c>
    </row>
    <row r="2401" spans="1:11" ht="13.5" x14ac:dyDescent="0.25">
      <c r="A2401" s="3">
        <f>TITRES_STAT!B2404</f>
        <v>45502</v>
      </c>
      <c r="B2401" s="6">
        <f>TITRES_STAT!D2404</f>
        <v>17.742000000000001</v>
      </c>
      <c r="C2401" s="2">
        <f t="shared" si="293"/>
        <v>-4.5999999999999375E-2</v>
      </c>
      <c r="D2401" s="2">
        <f t="shared" si="294"/>
        <v>17.760400000000001</v>
      </c>
      <c r="E2401" s="2">
        <f t="shared" si="296"/>
        <v>17.7882</v>
      </c>
      <c r="F2401" s="2">
        <f t="shared" si="297"/>
        <v>17.706900000000005</v>
      </c>
      <c r="G2401" s="2">
        <f t="shared" si="291"/>
        <v>17.368039999999993</v>
      </c>
      <c r="H2401" s="2">
        <f t="shared" si="295"/>
        <v>15.526970000000006</v>
      </c>
      <c r="I2401" s="2">
        <f t="array" ref="I2401">SUMPRODUCT(B2385:B2404, (ROW(B2385:B2404)-ROW(B2385)+1)) / (20*21/2)</f>
        <v>17.770652380952384</v>
      </c>
      <c r="J2401" s="2">
        <f t="shared" si="298"/>
        <v>17.690156834456882</v>
      </c>
      <c r="K2401" s="2">
        <f t="shared" si="292"/>
        <v>17.331860730211776</v>
      </c>
    </row>
    <row r="2402" spans="1:11" ht="13.5" x14ac:dyDescent="0.25">
      <c r="A2402" s="3">
        <f>TITRES_STAT!B2405</f>
        <v>45503</v>
      </c>
      <c r="B2402" s="6">
        <f>TITRES_STAT!D2405</f>
        <v>17.788</v>
      </c>
      <c r="C2402" s="2">
        <f t="shared" si="293"/>
        <v>4.5999999999999375E-2</v>
      </c>
      <c r="D2402" s="2">
        <f t="shared" si="294"/>
        <v>17.760400000000001</v>
      </c>
      <c r="E2402" s="2">
        <f t="shared" si="296"/>
        <v>17.7928</v>
      </c>
      <c r="F2402" s="2">
        <f t="shared" si="297"/>
        <v>17.718500000000002</v>
      </c>
      <c r="G2402" s="2">
        <f t="shared" si="291"/>
        <v>17.396079999999994</v>
      </c>
      <c r="H2402" s="2">
        <f t="shared" si="295"/>
        <v>15.545325000000007</v>
      </c>
      <c r="I2402" s="2">
        <f t="array" ref="I2402">SUMPRODUCT(B2386:B2405, (ROW(B2386:B2405)-ROW(B2386)+1)) / (20*21/2)</f>
        <v>17.776804761904764</v>
      </c>
      <c r="J2402" s="2">
        <f t="shared" si="298"/>
        <v>17.699475231175274</v>
      </c>
      <c r="K2402" s="2">
        <f t="shared" si="292"/>
        <v>17.349748544713275</v>
      </c>
    </row>
    <row r="2403" spans="1:11" ht="13.5" x14ac:dyDescent="0.25">
      <c r="A2403" s="3">
        <f>TITRES_STAT!B2406</f>
        <v>45504</v>
      </c>
      <c r="B2403" s="6">
        <f>TITRES_STAT!D2406</f>
        <v>17.788</v>
      </c>
      <c r="C2403" s="2">
        <f t="shared" si="293"/>
        <v>0</v>
      </c>
      <c r="D2403" s="2">
        <f t="shared" si="294"/>
        <v>17.769600000000001</v>
      </c>
      <c r="E2403" s="2">
        <f t="shared" si="296"/>
        <v>17.797400000000003</v>
      </c>
      <c r="F2403" s="2">
        <f t="shared" si="297"/>
        <v>17.720800000000004</v>
      </c>
      <c r="G2403" s="2">
        <f t="shared" si="291"/>
        <v>17.423939999999995</v>
      </c>
      <c r="H2403" s="2">
        <f t="shared" si="295"/>
        <v>15.563680000000009</v>
      </c>
      <c r="I2403" s="2">
        <f t="array" ref="I2403">SUMPRODUCT(B2387:B2406, (ROW(B2387:B2406)-ROW(B2387)+1)) / (20*21/2)</f>
        <v>17.780952380952385</v>
      </c>
      <c r="J2403" s="2">
        <f t="shared" si="298"/>
        <v>17.707906161539533</v>
      </c>
      <c r="K2403" s="2">
        <f t="shared" si="292"/>
        <v>17.366934876293147</v>
      </c>
    </row>
    <row r="2404" spans="1:11" ht="13.5" x14ac:dyDescent="0.25">
      <c r="A2404" s="3">
        <f>TITRES_STAT!B2407</f>
        <v>45505</v>
      </c>
      <c r="B2404" s="6">
        <f>TITRES_STAT!D2407</f>
        <v>17.788</v>
      </c>
      <c r="C2404" s="2">
        <f t="shared" si="293"/>
        <v>0</v>
      </c>
      <c r="D2404" s="2">
        <f t="shared" si="294"/>
        <v>17.778799999999997</v>
      </c>
      <c r="E2404" s="2">
        <f t="shared" si="296"/>
        <v>17.792800000000003</v>
      </c>
      <c r="F2404" s="2">
        <f t="shared" si="297"/>
        <v>17.732400000000005</v>
      </c>
      <c r="G2404" s="2">
        <f t="shared" si="291"/>
        <v>17.445299999999992</v>
      </c>
      <c r="H2404" s="2">
        <f t="shared" si="295"/>
        <v>15.582035000000008</v>
      </c>
      <c r="I2404" s="2">
        <f t="array" ref="I2404">SUMPRODUCT(B2388:B2407, (ROW(B2388:B2407)-ROW(B2388)+1)) / (20*21/2)</f>
        <v>17.783552380952383</v>
      </c>
      <c r="J2404" s="2">
        <f t="shared" si="298"/>
        <v>17.715534146154816</v>
      </c>
      <c r="K2404" s="2">
        <f t="shared" si="292"/>
        <v>17.383447234085573</v>
      </c>
    </row>
    <row r="2405" spans="1:11" ht="13.5" x14ac:dyDescent="0.25">
      <c r="A2405" s="3">
        <f>TITRES_STAT!B2408</f>
        <v>45506</v>
      </c>
      <c r="B2405" s="6">
        <f>TITRES_STAT!D2408</f>
        <v>17.797000000000001</v>
      </c>
      <c r="C2405" s="2">
        <f t="shared" si="293"/>
        <v>9.0000000000003411E-3</v>
      </c>
      <c r="D2405" s="2">
        <f t="shared" si="294"/>
        <v>17.7806</v>
      </c>
      <c r="E2405" s="2">
        <f t="shared" si="296"/>
        <v>17.784400000000002</v>
      </c>
      <c r="F2405" s="2">
        <f t="shared" si="297"/>
        <v>17.744450000000004</v>
      </c>
      <c r="G2405" s="2">
        <f t="shared" si="291"/>
        <v>17.466839999999994</v>
      </c>
      <c r="H2405" s="2">
        <f t="shared" si="295"/>
        <v>15.600435000000006</v>
      </c>
      <c r="I2405" s="2">
        <f t="array" ref="I2405">SUMPRODUCT(B2389:B2408, (ROW(B2389:B2408)-ROW(B2389)+1)) / (20*21/2)</f>
        <v>17.785933333333336</v>
      </c>
      <c r="J2405" s="2">
        <f t="shared" si="298"/>
        <v>17.723292798901976</v>
      </c>
      <c r="K2405" s="2">
        <f t="shared" si="292"/>
        <v>17.39966498961163</v>
      </c>
    </row>
    <row r="2406" spans="1:11" ht="13.5" x14ac:dyDescent="0.25">
      <c r="A2406" s="3">
        <f>TITRES_STAT!B2409</f>
        <v>45509</v>
      </c>
      <c r="B2406" s="6">
        <f>TITRES_STAT!D2409</f>
        <v>17.788</v>
      </c>
      <c r="C2406" s="2">
        <f t="shared" si="293"/>
        <v>-9.0000000000003411E-3</v>
      </c>
      <c r="D2406" s="2">
        <f t="shared" si="294"/>
        <v>17.7898</v>
      </c>
      <c r="E2406" s="2">
        <f t="shared" si="296"/>
        <v>17.775100000000002</v>
      </c>
      <c r="F2406" s="2">
        <f t="shared" si="297"/>
        <v>17.760700000000007</v>
      </c>
      <c r="G2406" s="2">
        <f t="shared" si="291"/>
        <v>17.484299999999994</v>
      </c>
      <c r="H2406" s="2">
        <f t="shared" si="295"/>
        <v>15.618790000000006</v>
      </c>
      <c r="I2406" s="2">
        <f t="array" ref="I2406">SUMPRODUCT(B2390:B2409, (ROW(B2390:B2409)-ROW(B2390)+1)) / (20*21/2)</f>
        <v>17.787209523809526</v>
      </c>
      <c r="J2406" s="2">
        <f t="shared" si="298"/>
        <v>17.729455389482741</v>
      </c>
      <c r="K2406" s="2">
        <f t="shared" si="292"/>
        <v>17.414893813548428</v>
      </c>
    </row>
    <row r="2407" spans="1:11" ht="13.5" x14ac:dyDescent="0.25">
      <c r="A2407" s="3">
        <f>TITRES_STAT!B2410</f>
        <v>45510</v>
      </c>
      <c r="B2407" s="6">
        <f>TITRES_STAT!D2410</f>
        <v>17.788</v>
      </c>
      <c r="C2407" s="2">
        <f t="shared" si="293"/>
        <v>0</v>
      </c>
      <c r="D2407" s="2">
        <f t="shared" si="294"/>
        <v>17.7898</v>
      </c>
      <c r="E2407" s="2">
        <f t="shared" si="296"/>
        <v>17.775100000000002</v>
      </c>
      <c r="F2407" s="2">
        <f t="shared" si="297"/>
        <v>17.763000000000005</v>
      </c>
      <c r="G2407" s="2">
        <f t="shared" si="291"/>
        <v>17.498239999999996</v>
      </c>
      <c r="H2407" s="2">
        <f t="shared" si="295"/>
        <v>15.637145000000006</v>
      </c>
      <c r="I2407" s="2">
        <f t="array" ref="I2407">SUMPRODUCT(B2391:B2410, (ROW(B2391:B2410)-ROW(B2391)+1)) / (20*21/2)</f>
        <v>17.787380952380953</v>
      </c>
      <c r="J2407" s="2">
        <f t="shared" si="298"/>
        <v>17.735031066674861</v>
      </c>
      <c r="K2407" s="2">
        <f t="shared" si="292"/>
        <v>17.429525428703393</v>
      </c>
    </row>
    <row r="2408" spans="1:11" ht="13.5" x14ac:dyDescent="0.25">
      <c r="A2408" s="3">
        <f>TITRES_STAT!B2411</f>
        <v>45511</v>
      </c>
      <c r="B2408" s="6">
        <f>TITRES_STAT!D2411</f>
        <v>17.788</v>
      </c>
      <c r="C2408" s="2">
        <f t="shared" si="293"/>
        <v>0</v>
      </c>
      <c r="D2408" s="2">
        <f t="shared" si="294"/>
        <v>17.7898</v>
      </c>
      <c r="E2408" s="2">
        <f t="shared" si="296"/>
        <v>17.779700000000002</v>
      </c>
      <c r="F2408" s="2">
        <f t="shared" si="297"/>
        <v>17.774600000000003</v>
      </c>
      <c r="G2408" s="2">
        <f t="shared" si="291"/>
        <v>17.513099999999994</v>
      </c>
      <c r="H2408" s="2">
        <f t="shared" si="295"/>
        <v>15.655500000000007</v>
      </c>
      <c r="I2408" s="2">
        <f t="array" ref="I2408">SUMPRODUCT(B2392:B2411, (ROW(B2392:B2411)-ROW(B2392)+1)) / (20*21/2)</f>
        <v>17.80920476190477</v>
      </c>
      <c r="J2408" s="2">
        <f t="shared" si="298"/>
        <v>17.740075726991538</v>
      </c>
      <c r="K2408" s="2">
        <f t="shared" si="292"/>
        <v>17.443583255028752</v>
      </c>
    </row>
    <row r="2409" spans="1:11" ht="13.5" x14ac:dyDescent="0.25">
      <c r="A2409" s="3">
        <f>TITRES_STAT!B2412</f>
        <v>45512</v>
      </c>
      <c r="B2409" s="6">
        <f>TITRES_STAT!D2412</f>
        <v>17.788</v>
      </c>
      <c r="C2409" s="2">
        <f t="shared" si="293"/>
        <v>0</v>
      </c>
      <c r="D2409" s="2">
        <f t="shared" si="294"/>
        <v>17.7898</v>
      </c>
      <c r="E2409" s="2">
        <f t="shared" si="296"/>
        <v>17.784300000000002</v>
      </c>
      <c r="F2409" s="2">
        <f t="shared" si="297"/>
        <v>17.786200000000004</v>
      </c>
      <c r="G2409" s="2">
        <f t="shared" si="291"/>
        <v>17.534459999999996</v>
      </c>
      <c r="H2409" s="2">
        <f t="shared" si="295"/>
        <v>15.673855000000005</v>
      </c>
      <c r="I2409" s="2">
        <f t="array" ref="I2409">SUMPRODUCT(B2393:B2412, (ROW(B2393:B2412)-ROW(B2393)+1)) / (20*21/2)</f>
        <v>17.808904761904767</v>
      </c>
      <c r="J2409" s="2">
        <f t="shared" si="298"/>
        <v>17.744639943468535</v>
      </c>
      <c r="K2409" s="2">
        <f t="shared" si="292"/>
        <v>17.457089794047231</v>
      </c>
    </row>
    <row r="2410" spans="1:11" ht="13.5" x14ac:dyDescent="0.25">
      <c r="A2410" s="3">
        <f>TITRES_STAT!B2413</f>
        <v>45513</v>
      </c>
      <c r="B2410" s="6">
        <f>TITRES_STAT!D2413</f>
        <v>17.788</v>
      </c>
      <c r="C2410" s="2">
        <f t="shared" si="293"/>
        <v>0</v>
      </c>
      <c r="D2410" s="2">
        <f t="shared" si="294"/>
        <v>17.788</v>
      </c>
      <c r="E2410" s="2">
        <f t="shared" si="296"/>
        <v>17.784300000000002</v>
      </c>
      <c r="F2410" s="2">
        <f t="shared" si="297"/>
        <v>17.790850000000002</v>
      </c>
      <c r="G2410" s="2">
        <f t="shared" si="291"/>
        <v>17.549499999999995</v>
      </c>
      <c r="H2410" s="2">
        <f t="shared" si="295"/>
        <v>15.692210000000005</v>
      </c>
      <c r="I2410" s="2">
        <f t="array" ref="I2410">SUMPRODUCT(B2394:B2413, (ROW(B2394:B2413)-ROW(B2394)+1)) / (20*21/2)</f>
        <v>17.808342857142858</v>
      </c>
      <c r="J2410" s="2">
        <f t="shared" si="298"/>
        <v>17.748769472662005</v>
      </c>
      <c r="K2410" s="2">
        <f t="shared" si="292"/>
        <v>17.470066664868909</v>
      </c>
    </row>
    <row r="2411" spans="1:11" ht="13.5" x14ac:dyDescent="0.25">
      <c r="A2411" s="3">
        <f>TITRES_STAT!B2414</f>
        <v>45516</v>
      </c>
      <c r="B2411" s="6">
        <f>TITRES_STAT!D2414</f>
        <v>18.02</v>
      </c>
      <c r="C2411" s="2">
        <f t="shared" si="293"/>
        <v>0.23199999999999932</v>
      </c>
      <c r="D2411" s="2">
        <f t="shared" si="294"/>
        <v>17.834399999999999</v>
      </c>
      <c r="E2411" s="2">
        <f t="shared" si="296"/>
        <v>17.812100000000001</v>
      </c>
      <c r="F2411" s="2">
        <f t="shared" si="297"/>
        <v>17.800150000000002</v>
      </c>
      <c r="G2411" s="2">
        <f t="shared" si="291"/>
        <v>17.568079999999995</v>
      </c>
      <c r="H2411" s="2">
        <f t="shared" si="295"/>
        <v>15.713095000000004</v>
      </c>
      <c r="I2411" s="2">
        <f t="array" ref="I2411">SUMPRODUCT(B2395:B2414, (ROW(B2395:B2414)-ROW(B2395)+1)) / (20*21/2)</f>
        <v>17.802280952380954</v>
      </c>
      <c r="J2411" s="2">
        <f t="shared" si="298"/>
        <v>17.774600951456101</v>
      </c>
      <c r="K2411" s="2">
        <f t="shared" si="292"/>
        <v>17.491632678011307</v>
      </c>
    </row>
    <row r="2412" spans="1:11" ht="13.5" x14ac:dyDescent="0.25">
      <c r="A2412" s="3">
        <f>TITRES_STAT!B2415</f>
        <v>45518</v>
      </c>
      <c r="B2412" s="6">
        <f>TITRES_STAT!D2415</f>
        <v>17.797000000000001</v>
      </c>
      <c r="C2412" s="2">
        <f t="shared" si="293"/>
        <v>-0.22299999999999898</v>
      </c>
      <c r="D2412" s="2">
        <f t="shared" si="294"/>
        <v>17.836199999999998</v>
      </c>
      <c r="E2412" s="2">
        <f t="shared" si="296"/>
        <v>17.812999999999999</v>
      </c>
      <c r="F2412" s="2">
        <f t="shared" si="297"/>
        <v>17.802900000000001</v>
      </c>
      <c r="G2412" s="2">
        <f t="shared" si="291"/>
        <v>17.582199999999997</v>
      </c>
      <c r="H2412" s="2">
        <f t="shared" si="295"/>
        <v>15.731450000000004</v>
      </c>
      <c r="I2412" s="2">
        <f t="array" ref="I2412">SUMPRODUCT(B2396:B2415, (ROW(B2396:B2415)-ROW(B2396)+1)) / (20*21/2)</f>
        <v>17.796657142857143</v>
      </c>
      <c r="J2412" s="2">
        <f t="shared" si="298"/>
        <v>17.776734194174566</v>
      </c>
      <c r="K2412" s="2">
        <f t="shared" si="292"/>
        <v>17.503607867108901</v>
      </c>
    </row>
    <row r="2413" spans="1:11" ht="13.5" x14ac:dyDescent="0.25">
      <c r="A2413" s="3">
        <f>TITRES_STAT!B2416</f>
        <v>45519</v>
      </c>
      <c r="B2413" s="6">
        <f>TITRES_STAT!D2416</f>
        <v>17.797000000000001</v>
      </c>
      <c r="C2413" s="2">
        <f t="shared" si="293"/>
        <v>0</v>
      </c>
      <c r="D2413" s="2">
        <f t="shared" si="294"/>
        <v>17.838000000000001</v>
      </c>
      <c r="E2413" s="2">
        <f t="shared" si="296"/>
        <v>17.813899999999997</v>
      </c>
      <c r="F2413" s="2">
        <f t="shared" si="297"/>
        <v>17.805650000000007</v>
      </c>
      <c r="G2413" s="2">
        <f t="shared" si="291"/>
        <v>17.596319999999999</v>
      </c>
      <c r="H2413" s="2">
        <f t="shared" si="295"/>
        <v>15.749805000000006</v>
      </c>
      <c r="I2413" s="2">
        <f t="array" ref="I2413">SUMPRODUCT(B2397:B2416, (ROW(B2397:B2416)-ROW(B2397)+1)) / (20*21/2)</f>
        <v>17.796076190476192</v>
      </c>
      <c r="J2413" s="2">
        <f t="shared" si="298"/>
        <v>17.778664270919844</v>
      </c>
      <c r="K2413" s="2">
        <f t="shared" si="292"/>
        <v>17.515113440947768</v>
      </c>
    </row>
    <row r="2414" spans="1:11" ht="13.5" x14ac:dyDescent="0.25">
      <c r="A2414" s="3">
        <f>TITRES_STAT!B2417</f>
        <v>45520</v>
      </c>
      <c r="B2414" s="6">
        <f>TITRES_STAT!D2417</f>
        <v>17.742000000000001</v>
      </c>
      <c r="C2414" s="2">
        <f t="shared" si="293"/>
        <v>-5.4999999999999716E-2</v>
      </c>
      <c r="D2414" s="2">
        <f t="shared" si="294"/>
        <v>17.828800000000001</v>
      </c>
      <c r="E2414" s="2">
        <f t="shared" si="296"/>
        <v>17.8093</v>
      </c>
      <c r="F2414" s="2">
        <f t="shared" si="297"/>
        <v>17.801050000000007</v>
      </c>
      <c r="G2414" s="2">
        <f t="shared" si="291"/>
        <v>17.616579999999999</v>
      </c>
      <c r="H2414" s="2">
        <f t="shared" si="295"/>
        <v>15.764035000000005</v>
      </c>
      <c r="I2414" s="2">
        <f t="array" ref="I2414">SUMPRODUCT(B2398:B2417, (ROW(B2398:B2417)-ROW(B2398)+1)) / (20*21/2)</f>
        <v>17.795938095238096</v>
      </c>
      <c r="J2414" s="2">
        <f t="shared" si="298"/>
        <v>17.775172435594143</v>
      </c>
      <c r="K2414" s="2">
        <f t="shared" si="292"/>
        <v>17.524010953067464</v>
      </c>
    </row>
    <row r="2415" spans="1:11" ht="13.5" x14ac:dyDescent="0.25">
      <c r="A2415" s="3">
        <f>TITRES_STAT!B2418</f>
        <v>45523</v>
      </c>
      <c r="B2415" s="6">
        <f>TITRES_STAT!D2418</f>
        <v>17.742000000000001</v>
      </c>
      <c r="C2415" s="2">
        <f t="shared" si="293"/>
        <v>0</v>
      </c>
      <c r="D2415" s="2">
        <f t="shared" si="294"/>
        <v>17.819600000000001</v>
      </c>
      <c r="E2415" s="2">
        <f t="shared" si="296"/>
        <v>17.803799999999999</v>
      </c>
      <c r="F2415" s="2">
        <f t="shared" si="297"/>
        <v>17.794100000000007</v>
      </c>
      <c r="G2415" s="2">
        <f t="shared" si="291"/>
        <v>17.631460000000001</v>
      </c>
      <c r="H2415" s="2">
        <f t="shared" si="295"/>
        <v>15.781260000000007</v>
      </c>
      <c r="I2415" s="2">
        <f t="array" ref="I2415">SUMPRODUCT(B2399:B2418, (ROW(B2399:B2418)-ROW(B2399)+1)) / (20*21/2)</f>
        <v>17.813514285714287</v>
      </c>
      <c r="J2415" s="2">
        <f t="shared" si="298"/>
        <v>17.772013156013749</v>
      </c>
      <c r="K2415" s="2">
        <f t="shared" si="292"/>
        <v>17.53255954314325</v>
      </c>
    </row>
    <row r="2416" spans="1:11" ht="13.5" x14ac:dyDescent="0.25">
      <c r="A2416" s="3">
        <f>TITRES_STAT!B2419</f>
        <v>45524</v>
      </c>
      <c r="B2416" s="6">
        <f>TITRES_STAT!D2419</f>
        <v>17.788</v>
      </c>
      <c r="C2416" s="2">
        <f t="shared" si="293"/>
        <v>4.5999999999999375E-2</v>
      </c>
      <c r="D2416" s="2">
        <f t="shared" si="294"/>
        <v>17.773199999999999</v>
      </c>
      <c r="E2416" s="2">
        <f t="shared" si="296"/>
        <v>17.803799999999999</v>
      </c>
      <c r="F2416" s="2">
        <f t="shared" si="297"/>
        <v>17.789450000000009</v>
      </c>
      <c r="G2416" s="2">
        <f t="shared" si="291"/>
        <v>17.647260000000003</v>
      </c>
      <c r="H2416" s="2">
        <f t="shared" si="295"/>
        <v>15.800000000000006</v>
      </c>
      <c r="I2416" s="2">
        <f t="array" ref="I2416">SUMPRODUCT(B2400:B2419, (ROW(B2400:B2419)-ROW(B2400)+1)) / (20*21/2)</f>
        <v>17.829985714285716</v>
      </c>
      <c r="J2416" s="2">
        <f t="shared" si="298"/>
        <v>17.773535712583868</v>
      </c>
      <c r="K2416" s="2">
        <f t="shared" si="292"/>
        <v>17.542576815961162</v>
      </c>
    </row>
    <row r="2417" spans="1:11" ht="13.5" x14ac:dyDescent="0.25">
      <c r="A2417" s="3">
        <f>TITRES_STAT!B2420</f>
        <v>45525</v>
      </c>
      <c r="B2417" s="6">
        <f>TITRES_STAT!D2420</f>
        <v>17.788</v>
      </c>
      <c r="C2417" s="2">
        <f t="shared" si="293"/>
        <v>0</v>
      </c>
      <c r="D2417" s="2">
        <f t="shared" si="294"/>
        <v>17.7714</v>
      </c>
      <c r="E2417" s="2">
        <f t="shared" si="296"/>
        <v>17.803800000000003</v>
      </c>
      <c r="F2417" s="2">
        <f t="shared" si="297"/>
        <v>17.789450000000009</v>
      </c>
      <c r="G2417" s="2">
        <f t="shared" si="291"/>
        <v>17.662120000000002</v>
      </c>
      <c r="H2417" s="2">
        <f t="shared" si="295"/>
        <v>15.818740000000007</v>
      </c>
      <c r="I2417" s="2">
        <f t="array" ref="I2417">SUMPRODUCT(B2401:B2420, (ROW(B2401:B2420)-ROW(B2401)+1)) / (20*21/2)</f>
        <v>17.889542857142857</v>
      </c>
      <c r="J2417" s="2">
        <f t="shared" si="298"/>
        <v>17.774913263766354</v>
      </c>
      <c r="K2417" s="2">
        <f t="shared" si="292"/>
        <v>17.552201254550923</v>
      </c>
    </row>
    <row r="2418" spans="1:11" ht="13.5" x14ac:dyDescent="0.25">
      <c r="A2418" s="3">
        <f>TITRES_STAT!B2421</f>
        <v>45526</v>
      </c>
      <c r="B2418" s="6">
        <f>TITRES_STAT!D2421</f>
        <v>17.974</v>
      </c>
      <c r="C2418" s="2">
        <f t="shared" si="293"/>
        <v>0.18599999999999994</v>
      </c>
      <c r="D2418" s="2">
        <f t="shared" si="294"/>
        <v>17.806800000000003</v>
      </c>
      <c r="E2418" s="2">
        <f t="shared" si="296"/>
        <v>17.822400000000002</v>
      </c>
      <c r="F2418" s="2">
        <f t="shared" si="297"/>
        <v>17.801050000000007</v>
      </c>
      <c r="G2418" s="2">
        <f t="shared" ref="G2418:G2481" si="299">AVERAGE(B2369:B2418)</f>
        <v>17.681640000000002</v>
      </c>
      <c r="H2418" s="2">
        <f t="shared" si="295"/>
        <v>15.838410000000009</v>
      </c>
      <c r="I2418" s="2">
        <f t="array" ref="I2418">SUMPRODUCT(B2402:B2421, (ROW(B2402:B2421)-ROW(B2402)+1)) / (20*21/2)</f>
        <v>17.946004761904764</v>
      </c>
      <c r="J2418" s="2">
        <f t="shared" si="298"/>
        <v>17.793873905312417</v>
      </c>
      <c r="K2418" s="2">
        <f t="shared" si="292"/>
        <v>17.568742381823437</v>
      </c>
    </row>
    <row r="2419" spans="1:11" ht="13.5" x14ac:dyDescent="0.25">
      <c r="A2419" s="3">
        <f>TITRES_STAT!B2422</f>
        <v>45527</v>
      </c>
      <c r="B2419" s="6">
        <f>TITRES_STAT!D2422</f>
        <v>17.974</v>
      </c>
      <c r="C2419" s="2">
        <f t="shared" si="293"/>
        <v>0</v>
      </c>
      <c r="D2419" s="2">
        <f t="shared" si="294"/>
        <v>17.853200000000001</v>
      </c>
      <c r="E2419" s="2">
        <f t="shared" si="296"/>
        <v>17.841000000000001</v>
      </c>
      <c r="F2419" s="2">
        <f t="shared" si="297"/>
        <v>17.812650000000001</v>
      </c>
      <c r="G2419" s="2">
        <f t="shared" si="299"/>
        <v>17.701160000000005</v>
      </c>
      <c r="H2419" s="2">
        <f t="shared" si="295"/>
        <v>15.858080000000008</v>
      </c>
      <c r="I2419" s="2">
        <f t="array" ref="I2419">SUMPRODUCT(B2403:B2422, (ROW(B2403:B2422)-ROW(B2403)+1)) / (20*21/2)</f>
        <v>17.996485714285711</v>
      </c>
      <c r="J2419" s="2">
        <f t="shared" si="298"/>
        <v>17.81102877147314</v>
      </c>
      <c r="K2419" s="2">
        <f t="shared" ref="K2419:K2482" si="300">$K$4*B2419+(1-$K$4)*K2418</f>
        <v>17.584634837438205</v>
      </c>
    </row>
    <row r="2420" spans="1:11" ht="13.5" x14ac:dyDescent="0.25">
      <c r="A2420" s="3">
        <f>TITRES_STAT!B2423</f>
        <v>45530</v>
      </c>
      <c r="B2420" s="6">
        <f>TITRES_STAT!D2423</f>
        <v>18.437999999999999</v>
      </c>
      <c r="C2420" s="2">
        <f t="shared" si="293"/>
        <v>0.46399999999999864</v>
      </c>
      <c r="D2420" s="2">
        <f t="shared" si="294"/>
        <v>17.9924</v>
      </c>
      <c r="E2420" s="2">
        <f t="shared" si="296"/>
        <v>17.905999999999999</v>
      </c>
      <c r="F2420" s="2">
        <f t="shared" si="297"/>
        <v>17.84515</v>
      </c>
      <c r="G2420" s="2">
        <f t="shared" si="299"/>
        <v>17.729960000000005</v>
      </c>
      <c r="H2420" s="2">
        <f t="shared" si="295"/>
        <v>15.880070000000011</v>
      </c>
      <c r="I2420" s="2">
        <f t="array" ref="I2420">SUMPRODUCT(B2404:B2423, (ROW(B2404:B2423)-ROW(B2404)+1)) / (20*21/2)</f>
        <v>18.009528571428572</v>
      </c>
      <c r="J2420" s="2">
        <f t="shared" si="298"/>
        <v>17.870740317047126</v>
      </c>
      <c r="K2420" s="2">
        <f t="shared" si="300"/>
        <v>17.618100137930824</v>
      </c>
    </row>
    <row r="2421" spans="1:11" ht="13.5" x14ac:dyDescent="0.25">
      <c r="A2421" s="3">
        <f>TITRES_STAT!B2424</f>
        <v>45531</v>
      </c>
      <c r="B2421" s="6">
        <f>TITRES_STAT!D2424</f>
        <v>18.437999999999999</v>
      </c>
      <c r="C2421" s="2">
        <f t="shared" si="293"/>
        <v>0</v>
      </c>
      <c r="D2421" s="2">
        <f t="shared" si="294"/>
        <v>18.122400000000003</v>
      </c>
      <c r="E2421" s="2">
        <f t="shared" si="296"/>
        <v>17.947799999999997</v>
      </c>
      <c r="F2421" s="2">
        <f t="shared" si="297"/>
        <v>17.879949999999997</v>
      </c>
      <c r="G2421" s="2">
        <f t="shared" si="299"/>
        <v>17.751320000000007</v>
      </c>
      <c r="H2421" s="2">
        <f t="shared" si="295"/>
        <v>15.902915000000009</v>
      </c>
      <c r="I2421" s="2">
        <f t="array" ref="I2421">SUMPRODUCT(B2405:B2424, (ROW(B2405:B2424)-ROW(B2405)+1)) / (20*21/2)</f>
        <v>18.021333333333331</v>
      </c>
      <c r="J2421" s="2">
        <f t="shared" si="298"/>
        <v>17.924765048756925</v>
      </c>
      <c r="K2421" s="2">
        <f t="shared" si="300"/>
        <v>17.650253073698245</v>
      </c>
    </row>
    <row r="2422" spans="1:11" ht="13.5" x14ac:dyDescent="0.25">
      <c r="A2422" s="3">
        <f>TITRES_STAT!B2425</f>
        <v>45532</v>
      </c>
      <c r="B2422" s="6">
        <f>TITRES_STAT!D2425</f>
        <v>18.41</v>
      </c>
      <c r="C2422" s="2">
        <f t="shared" si="293"/>
        <v>-2.7999999999998693E-2</v>
      </c>
      <c r="D2422" s="2">
        <f t="shared" si="294"/>
        <v>18.2468</v>
      </c>
      <c r="E2422" s="2">
        <f t="shared" si="296"/>
        <v>18.009099999999997</v>
      </c>
      <c r="F2422" s="2">
        <f t="shared" si="297"/>
        <v>17.911049999999996</v>
      </c>
      <c r="G2422" s="2">
        <f t="shared" si="299"/>
        <v>17.768400000000003</v>
      </c>
      <c r="H2422" s="2">
        <f t="shared" si="295"/>
        <v>15.926475000000007</v>
      </c>
      <c r="I2422" s="2">
        <f t="array" ref="I2422">SUMPRODUCT(B2406:B2425, (ROW(B2406:B2425)-ROW(B2406)+1)) / (20*21/2)</f>
        <v>18.031899999999997</v>
      </c>
      <c r="J2422" s="2">
        <f t="shared" si="298"/>
        <v>17.970977901256266</v>
      </c>
      <c r="K2422" s="2">
        <f t="shared" si="300"/>
        <v>17.680047070808119</v>
      </c>
    </row>
    <row r="2423" spans="1:11" ht="13.5" x14ac:dyDescent="0.25">
      <c r="A2423" s="3">
        <f>TITRES_STAT!B2426</f>
        <v>45533</v>
      </c>
      <c r="B2423" s="6">
        <f>TITRES_STAT!D2426</f>
        <v>18.047999999999998</v>
      </c>
      <c r="C2423" s="2">
        <f t="shared" si="293"/>
        <v>-0.36200000000000188</v>
      </c>
      <c r="D2423" s="2">
        <f t="shared" si="294"/>
        <v>18.261599999999998</v>
      </c>
      <c r="E2423" s="2">
        <f t="shared" si="296"/>
        <v>18.034200000000002</v>
      </c>
      <c r="F2423" s="2">
        <f t="shared" si="297"/>
        <v>17.924050000000001</v>
      </c>
      <c r="G2423" s="2">
        <f t="shared" si="299"/>
        <v>17.778240000000004</v>
      </c>
      <c r="H2423" s="2">
        <f t="shared" si="295"/>
        <v>15.946515000000009</v>
      </c>
      <c r="I2423" s="2">
        <f t="array" ref="I2423">SUMPRODUCT(B2407:B2426, (ROW(B2407:B2426)-ROW(B2407)+1)) / (20*21/2)</f>
        <v>18.041271428571427</v>
      </c>
      <c r="J2423" s="2">
        <f t="shared" si="298"/>
        <v>17.97831333923186</v>
      </c>
      <c r="K2423" s="2">
        <f t="shared" si="300"/>
        <v>17.694476597443096</v>
      </c>
    </row>
    <row r="2424" spans="1:11" ht="13.5" x14ac:dyDescent="0.25">
      <c r="A2424" s="3">
        <f>TITRES_STAT!B2427</f>
        <v>45534</v>
      </c>
      <c r="B2424" s="6">
        <f>TITRES_STAT!D2427</f>
        <v>18.047999999999998</v>
      </c>
      <c r="C2424" s="2">
        <f t="shared" si="293"/>
        <v>0</v>
      </c>
      <c r="D2424" s="2">
        <f t="shared" si="294"/>
        <v>18.276400000000002</v>
      </c>
      <c r="E2424" s="2">
        <f t="shared" si="296"/>
        <v>18.064800000000002</v>
      </c>
      <c r="F2424" s="2">
        <f t="shared" si="297"/>
        <v>17.937049999999999</v>
      </c>
      <c r="G2424" s="2">
        <f t="shared" si="299"/>
        <v>17.788080000000001</v>
      </c>
      <c r="H2424" s="2">
        <f t="shared" si="295"/>
        <v>15.966555000000007</v>
      </c>
      <c r="I2424" s="2">
        <f t="array" ref="I2424">SUMPRODUCT(B2408:B2427, (ROW(B2408:B2427)-ROW(B2408)+1)) / (20*21/2)</f>
        <v>18.049404761904761</v>
      </c>
      <c r="J2424" s="2">
        <f t="shared" si="298"/>
        <v>17.984950164066923</v>
      </c>
      <c r="K2424" s="2">
        <f t="shared" si="300"/>
        <v>17.708340260288466</v>
      </c>
    </row>
    <row r="2425" spans="1:11" ht="13.5" x14ac:dyDescent="0.25">
      <c r="A2425" s="3">
        <f>TITRES_STAT!B2428</f>
        <v>45537</v>
      </c>
      <c r="B2425" s="6">
        <f>TITRES_STAT!D2428</f>
        <v>18.047999999999998</v>
      </c>
      <c r="C2425" s="2">
        <f t="shared" si="293"/>
        <v>0</v>
      </c>
      <c r="D2425" s="2">
        <f t="shared" si="294"/>
        <v>18.198399999999999</v>
      </c>
      <c r="E2425" s="2">
        <f t="shared" si="296"/>
        <v>18.095400000000001</v>
      </c>
      <c r="F2425" s="2">
        <f t="shared" si="297"/>
        <v>17.9496</v>
      </c>
      <c r="G2425" s="2">
        <f t="shared" si="299"/>
        <v>17.797920000000005</v>
      </c>
      <c r="H2425" s="2">
        <f t="shared" si="295"/>
        <v>15.987875000000008</v>
      </c>
      <c r="I2425" s="2">
        <f t="array" ref="I2425">SUMPRODUCT(B2409:B2428, (ROW(B2409:B2428)-ROW(B2409)+1)) / (20*21/2)</f>
        <v>18.089919047619048</v>
      </c>
      <c r="J2425" s="2">
        <f t="shared" si="298"/>
        <v>17.990954910346264</v>
      </c>
      <c r="K2425" s="2">
        <f t="shared" si="300"/>
        <v>17.721660250081076</v>
      </c>
    </row>
    <row r="2426" spans="1:11" ht="13.5" x14ac:dyDescent="0.25">
      <c r="A2426" s="3">
        <f>TITRES_STAT!B2429</f>
        <v>45538</v>
      </c>
      <c r="B2426" s="6">
        <f>TITRES_STAT!D2429</f>
        <v>18.047999999999998</v>
      </c>
      <c r="C2426" s="2">
        <f t="shared" si="293"/>
        <v>0</v>
      </c>
      <c r="D2426" s="2">
        <f t="shared" si="294"/>
        <v>18.1204</v>
      </c>
      <c r="E2426" s="2">
        <f t="shared" si="296"/>
        <v>18.121400000000001</v>
      </c>
      <c r="F2426" s="2">
        <f t="shared" si="297"/>
        <v>17.962600000000002</v>
      </c>
      <c r="G2426" s="2">
        <f t="shared" si="299"/>
        <v>17.807760000000002</v>
      </c>
      <c r="H2426" s="2">
        <f t="shared" si="295"/>
        <v>16.00795500000001</v>
      </c>
      <c r="I2426" s="2">
        <f t="array" ref="I2426">SUMPRODUCT(B2410:B2429, (ROW(B2410:B2429)-ROW(B2410)+1)) / (20*21/2)</f>
        <v>18.127514285714284</v>
      </c>
      <c r="J2426" s="2">
        <f t="shared" si="298"/>
        <v>17.996387776027571</v>
      </c>
      <c r="K2426" s="2">
        <f t="shared" si="300"/>
        <v>17.734457887332802</v>
      </c>
    </row>
    <row r="2427" spans="1:11" ht="13.5" x14ac:dyDescent="0.25">
      <c r="A2427" s="3">
        <f>TITRES_STAT!B2430</f>
        <v>45539</v>
      </c>
      <c r="B2427" s="6">
        <f>TITRES_STAT!D2430</f>
        <v>18.047999999999998</v>
      </c>
      <c r="C2427" s="2">
        <f t="shared" si="293"/>
        <v>0</v>
      </c>
      <c r="D2427" s="2">
        <f t="shared" si="294"/>
        <v>18.047999999999998</v>
      </c>
      <c r="E2427" s="2">
        <f t="shared" si="296"/>
        <v>18.147399999999998</v>
      </c>
      <c r="F2427" s="2">
        <f t="shared" si="297"/>
        <v>17.9756</v>
      </c>
      <c r="G2427" s="2">
        <f t="shared" si="299"/>
        <v>17.819460000000003</v>
      </c>
      <c r="H2427" s="2">
        <f t="shared" si="295"/>
        <v>16.028035000000006</v>
      </c>
      <c r="I2427" s="2">
        <f t="array" ref="I2427">SUMPRODUCT(B2411:B2430, (ROW(B2411:B2430)-ROW(B2411)+1)) / (20*21/2)</f>
        <v>18.151619047619047</v>
      </c>
      <c r="J2427" s="2">
        <f t="shared" si="298"/>
        <v>18.001303225929707</v>
      </c>
      <c r="K2427" s="2">
        <f t="shared" si="300"/>
        <v>17.746753656457006</v>
      </c>
    </row>
    <row r="2428" spans="1:11" ht="13.5" x14ac:dyDescent="0.25">
      <c r="A2428" s="3">
        <f>TITRES_STAT!B2431</f>
        <v>45540</v>
      </c>
      <c r="B2428" s="6">
        <f>TITRES_STAT!D2431</f>
        <v>18.401</v>
      </c>
      <c r="C2428" s="2">
        <f t="shared" si="293"/>
        <v>0.35300000000000153</v>
      </c>
      <c r="D2428" s="2">
        <f t="shared" si="294"/>
        <v>18.118599999999997</v>
      </c>
      <c r="E2428" s="2">
        <f t="shared" si="296"/>
        <v>18.190100000000001</v>
      </c>
      <c r="F2428" s="2">
        <f t="shared" si="297"/>
        <v>18.006250000000001</v>
      </c>
      <c r="G2428" s="2">
        <f t="shared" si="299"/>
        <v>17.836360000000003</v>
      </c>
      <c r="H2428" s="2">
        <f t="shared" si="295"/>
        <v>16.049880000000005</v>
      </c>
      <c r="I2428" s="2">
        <f t="array" ref="I2428">SUMPRODUCT(B2412:B2431, (ROW(B2412:B2431)-ROW(B2412)+1)) / (20*21/2)</f>
        <v>18.173333333333332</v>
      </c>
      <c r="J2428" s="2">
        <f t="shared" si="298"/>
        <v>18.039369585364973</v>
      </c>
      <c r="K2428" s="2">
        <f t="shared" si="300"/>
        <v>17.772410375811635</v>
      </c>
    </row>
    <row r="2429" spans="1:11" ht="13.5" x14ac:dyDescent="0.25">
      <c r="A2429" s="3">
        <f>TITRES_STAT!B2432</f>
        <v>45541</v>
      </c>
      <c r="B2429" s="6">
        <f>TITRES_STAT!D2432</f>
        <v>18.401</v>
      </c>
      <c r="C2429" s="2">
        <f t="shared" si="293"/>
        <v>0</v>
      </c>
      <c r="D2429" s="2">
        <f t="shared" si="294"/>
        <v>18.189199999999996</v>
      </c>
      <c r="E2429" s="2">
        <f t="shared" si="296"/>
        <v>18.232800000000005</v>
      </c>
      <c r="F2429" s="2">
        <f t="shared" si="297"/>
        <v>18.036899999999999</v>
      </c>
      <c r="G2429" s="2">
        <f t="shared" si="299"/>
        <v>17.853259999999999</v>
      </c>
      <c r="H2429" s="2">
        <f t="shared" si="295"/>
        <v>16.071725000000004</v>
      </c>
      <c r="I2429" s="2">
        <f t="array" ref="I2429">SUMPRODUCT(B2413:B2432, (ROW(B2413:B2432)-ROW(B2413)+1)) / (20*21/2)</f>
        <v>18.193761904761907</v>
      </c>
      <c r="J2429" s="2">
        <f t="shared" si="298"/>
        <v>18.073810577234976</v>
      </c>
      <c r="K2429" s="2">
        <f t="shared" si="300"/>
        <v>17.79706094930922</v>
      </c>
    </row>
    <row r="2430" spans="1:11" ht="13.5" x14ac:dyDescent="0.25">
      <c r="A2430" s="3">
        <f>TITRES_STAT!B2433</f>
        <v>45544</v>
      </c>
      <c r="B2430" s="6">
        <f>TITRES_STAT!D2433</f>
        <v>18.29</v>
      </c>
      <c r="C2430" s="2">
        <f t="shared" si="293"/>
        <v>-0.11100000000000065</v>
      </c>
      <c r="D2430" s="2">
        <f t="shared" si="294"/>
        <v>18.237599999999997</v>
      </c>
      <c r="E2430" s="2">
        <f t="shared" si="296"/>
        <v>18.218</v>
      </c>
      <c r="F2430" s="2">
        <f t="shared" si="297"/>
        <v>18.062000000000001</v>
      </c>
      <c r="G2430" s="2">
        <f t="shared" si="299"/>
        <v>17.860699999999998</v>
      </c>
      <c r="H2430" s="2">
        <f t="shared" si="295"/>
        <v>16.093060000000005</v>
      </c>
      <c r="I2430" s="2">
        <f t="array" ref="I2430">SUMPRODUCT(B2414:B2433, (ROW(B2414:B2433)-ROW(B2414)+1)) / (20*21/2)</f>
        <v>18.211842857142859</v>
      </c>
      <c r="J2430" s="2">
        <f t="shared" si="298"/>
        <v>18.09440004606974</v>
      </c>
      <c r="K2430" s="2">
        <f t="shared" si="300"/>
        <v>17.816391892473565</v>
      </c>
    </row>
    <row r="2431" spans="1:11" ht="13.5" x14ac:dyDescent="0.25">
      <c r="A2431" s="3">
        <f>TITRES_STAT!B2434</f>
        <v>45545</v>
      </c>
      <c r="B2431" s="6">
        <f>TITRES_STAT!D2434</f>
        <v>18.29</v>
      </c>
      <c r="C2431" s="2">
        <f t="shared" si="293"/>
        <v>0</v>
      </c>
      <c r="D2431" s="2">
        <f t="shared" si="294"/>
        <v>18.285999999999994</v>
      </c>
      <c r="E2431" s="2">
        <f t="shared" si="296"/>
        <v>18.203199999999999</v>
      </c>
      <c r="F2431" s="2">
        <f t="shared" si="297"/>
        <v>18.075500000000002</v>
      </c>
      <c r="G2431" s="2">
        <f t="shared" si="299"/>
        <v>17.87538</v>
      </c>
      <c r="H2431" s="2">
        <f t="shared" si="295"/>
        <v>16.114395000000005</v>
      </c>
      <c r="I2431" s="2">
        <f t="array" ref="I2431">SUMPRODUCT(B2415:B2434, (ROW(B2415:B2434)-ROW(B2415)+1)) / (20*21/2)</f>
        <v>18.227576190476189</v>
      </c>
      <c r="J2431" s="2">
        <f t="shared" si="298"/>
        <v>18.113028613110718</v>
      </c>
      <c r="K2431" s="2">
        <f t="shared" si="300"/>
        <v>17.834964759435387</v>
      </c>
    </row>
    <row r="2432" spans="1:11" ht="13.5" x14ac:dyDescent="0.25">
      <c r="A2432" s="3">
        <f>TITRES_STAT!B2435</f>
        <v>45546</v>
      </c>
      <c r="B2432" s="6">
        <f>TITRES_STAT!D2435</f>
        <v>18.29</v>
      </c>
      <c r="C2432" s="2">
        <f t="shared" si="293"/>
        <v>0</v>
      </c>
      <c r="D2432" s="2">
        <f t="shared" si="294"/>
        <v>18.334399999999999</v>
      </c>
      <c r="E2432" s="2">
        <f t="shared" si="296"/>
        <v>18.191199999999998</v>
      </c>
      <c r="F2432" s="2">
        <f t="shared" si="297"/>
        <v>18.100150000000003</v>
      </c>
      <c r="G2432" s="2">
        <f t="shared" si="299"/>
        <v>17.890060000000002</v>
      </c>
      <c r="H2432" s="2">
        <f t="shared" si="295"/>
        <v>16.135730000000006</v>
      </c>
      <c r="I2432" s="2">
        <f t="array" ref="I2432">SUMPRODUCT(B2416:B2435, (ROW(B2416:B2435)-ROW(B2416)+1)) / (20*21/2)</f>
        <v>18.240699999999997</v>
      </c>
      <c r="J2432" s="2">
        <f t="shared" si="298"/>
        <v>18.129883030909699</v>
      </c>
      <c r="K2432" s="2">
        <f t="shared" si="300"/>
        <v>17.852809278673217</v>
      </c>
    </row>
    <row r="2433" spans="1:11" ht="13.5" x14ac:dyDescent="0.25">
      <c r="A2433" s="3">
        <f>TITRES_STAT!B2436</f>
        <v>45547</v>
      </c>
      <c r="B2433" s="6">
        <f>TITRES_STAT!D2436</f>
        <v>18.29</v>
      </c>
      <c r="C2433" s="2">
        <f t="shared" si="293"/>
        <v>0</v>
      </c>
      <c r="D2433" s="2">
        <f t="shared" si="294"/>
        <v>18.312200000000001</v>
      </c>
      <c r="E2433" s="2">
        <f t="shared" si="296"/>
        <v>18.215399999999995</v>
      </c>
      <c r="F2433" s="2">
        <f t="shared" si="297"/>
        <v>18.124800000000004</v>
      </c>
      <c r="G2433" s="2">
        <f t="shared" si="299"/>
        <v>17.901019999999999</v>
      </c>
      <c r="H2433" s="2">
        <f t="shared" si="295"/>
        <v>16.157065000000006</v>
      </c>
      <c r="I2433" s="2">
        <f t="array" ref="I2433">SUMPRODUCT(B2417:B2436, (ROW(B2417:B2436)-ROW(B2417)+1)) / (20*21/2)</f>
        <v>18.2255</v>
      </c>
      <c r="J2433" s="2">
        <f t="shared" si="298"/>
        <v>18.145132266061157</v>
      </c>
      <c r="K2433" s="2">
        <f t="shared" si="300"/>
        <v>17.869954012842896</v>
      </c>
    </row>
    <row r="2434" spans="1:11" ht="13.5" x14ac:dyDescent="0.25">
      <c r="A2434" s="3">
        <f>TITRES_STAT!B2437</f>
        <v>45548</v>
      </c>
      <c r="B2434" s="6">
        <f>TITRES_STAT!D2437</f>
        <v>18.29</v>
      </c>
      <c r="C2434" s="2">
        <f t="shared" si="293"/>
        <v>0</v>
      </c>
      <c r="D2434" s="2">
        <f t="shared" si="294"/>
        <v>18.29</v>
      </c>
      <c r="E2434" s="2">
        <f t="shared" si="296"/>
        <v>18.239599999999996</v>
      </c>
      <c r="F2434" s="2">
        <f t="shared" si="297"/>
        <v>18.152200000000008</v>
      </c>
      <c r="G2434" s="2">
        <f t="shared" si="299"/>
        <v>17.915699999999998</v>
      </c>
      <c r="H2434" s="2">
        <f t="shared" si="295"/>
        <v>16.178400000000007</v>
      </c>
      <c r="I2434" s="2">
        <f t="array" ref="I2434">SUMPRODUCT(B2418:B2437, (ROW(B2418:B2437)-ROW(B2418)+1)) / (20*21/2)</f>
        <v>18.209195238095237</v>
      </c>
      <c r="J2434" s="2">
        <f t="shared" si="298"/>
        <v>18.158929193102953</v>
      </c>
      <c r="K2434" s="2">
        <f t="shared" si="300"/>
        <v>17.886426404496117</v>
      </c>
    </row>
    <row r="2435" spans="1:11" ht="13.5" x14ac:dyDescent="0.25">
      <c r="A2435" s="3">
        <f>TITRES_STAT!B2438</f>
        <v>45551</v>
      </c>
      <c r="B2435" s="6">
        <f>TITRES_STAT!D2438</f>
        <v>18.29</v>
      </c>
      <c r="C2435" s="2">
        <f t="shared" si="293"/>
        <v>0</v>
      </c>
      <c r="D2435" s="2">
        <f t="shared" si="294"/>
        <v>18.29</v>
      </c>
      <c r="E2435" s="2">
        <f t="shared" si="296"/>
        <v>18.263799999999996</v>
      </c>
      <c r="F2435" s="2">
        <f t="shared" si="297"/>
        <v>18.179600000000008</v>
      </c>
      <c r="G2435" s="2">
        <f t="shared" si="299"/>
        <v>17.93038</v>
      </c>
      <c r="H2435" s="2">
        <f t="shared" si="295"/>
        <v>16.199735000000008</v>
      </c>
      <c r="I2435" s="2">
        <f t="array" ref="I2435">SUMPRODUCT(B2419:B2438, (ROW(B2419:B2438)-ROW(B2419)+1)) / (20*21/2)</f>
        <v>18.191785714285714</v>
      </c>
      <c r="J2435" s="2">
        <f t="shared" si="298"/>
        <v>18.171412127093149</v>
      </c>
      <c r="K2435" s="2">
        <f t="shared" si="300"/>
        <v>17.902252820006076</v>
      </c>
    </row>
    <row r="2436" spans="1:11" ht="13.5" x14ac:dyDescent="0.25">
      <c r="A2436" s="3">
        <f>TITRES_STAT!B2439</f>
        <v>45552</v>
      </c>
      <c r="B2436" s="6">
        <f>TITRES_STAT!D2439</f>
        <v>18.02</v>
      </c>
      <c r="C2436" s="2">
        <f t="shared" ref="C2436:C2499" si="301">B2436-B2435</f>
        <v>-0.26999999999999957</v>
      </c>
      <c r="D2436" s="2">
        <f t="shared" si="294"/>
        <v>18.235999999999997</v>
      </c>
      <c r="E2436" s="2">
        <f t="shared" si="296"/>
        <v>18.260999999999996</v>
      </c>
      <c r="F2436" s="2">
        <f t="shared" si="297"/>
        <v>18.191200000000002</v>
      </c>
      <c r="G2436" s="2">
        <f t="shared" si="299"/>
        <v>17.941519999999997</v>
      </c>
      <c r="H2436" s="2">
        <f t="shared" si="295"/>
        <v>16.219720000000006</v>
      </c>
      <c r="I2436" s="2">
        <f t="array" ref="I2436">SUMPRODUCT(B2420:B2439, (ROW(B2420:B2439)-ROW(B2420)+1)) / (20*21/2)</f>
        <v>18.174157142857144</v>
      </c>
      <c r="J2436" s="2">
        <f t="shared" si="298"/>
        <v>18.156991924512848</v>
      </c>
      <c r="K2436" s="2">
        <f t="shared" si="300"/>
        <v>17.906870356476428</v>
      </c>
    </row>
    <row r="2437" spans="1:11" ht="13.5" x14ac:dyDescent="0.25">
      <c r="A2437" s="3">
        <f>TITRES_STAT!B2440</f>
        <v>45553</v>
      </c>
      <c r="B2437" s="6">
        <f>TITRES_STAT!D2440</f>
        <v>18.02</v>
      </c>
      <c r="C2437" s="2">
        <f t="shared" si="301"/>
        <v>0</v>
      </c>
      <c r="D2437" s="2">
        <f t="shared" si="294"/>
        <v>18.181999999999999</v>
      </c>
      <c r="E2437" s="2">
        <f t="shared" si="296"/>
        <v>18.258199999999999</v>
      </c>
      <c r="F2437" s="2">
        <f t="shared" si="297"/>
        <v>18.202800000000003</v>
      </c>
      <c r="G2437" s="2">
        <f t="shared" si="299"/>
        <v>17.94708</v>
      </c>
      <c r="H2437" s="2">
        <f t="shared" si="295"/>
        <v>16.239705000000004</v>
      </c>
      <c r="I2437" s="2">
        <f t="array" ref="I2437">SUMPRODUCT(B2421:B2440, (ROW(B2421:B2440)-ROW(B2421)+1)) / (20*21/2)</f>
        <v>18.156309523809526</v>
      </c>
      <c r="J2437" s="2">
        <f t="shared" si="298"/>
        <v>18.143945074559245</v>
      </c>
      <c r="K2437" s="2">
        <f t="shared" si="300"/>
        <v>17.911306813085197</v>
      </c>
    </row>
    <row r="2438" spans="1:11" ht="13.5" x14ac:dyDescent="0.25">
      <c r="A2438" s="3">
        <f>TITRES_STAT!B2441</f>
        <v>45554</v>
      </c>
      <c r="B2438" s="6">
        <f>TITRES_STAT!D2441</f>
        <v>18.02</v>
      </c>
      <c r="C2438" s="2">
        <f t="shared" si="301"/>
        <v>0</v>
      </c>
      <c r="D2438" s="2">
        <f t="shared" ref="D2438:D2501" si="302">AVERAGE(B2434:B2438)</f>
        <v>18.127999999999997</v>
      </c>
      <c r="E2438" s="2">
        <f t="shared" si="296"/>
        <v>18.220100000000002</v>
      </c>
      <c r="F2438" s="2">
        <f t="shared" si="297"/>
        <v>18.205099999999998</v>
      </c>
      <c r="G2438" s="2">
        <f t="shared" si="299"/>
        <v>17.956359999999997</v>
      </c>
      <c r="H2438" s="2">
        <f t="shared" si="295"/>
        <v>16.259690000000006</v>
      </c>
      <c r="I2438" s="2">
        <f t="array" ref="I2438">SUMPRODUCT(B2422:B2441, (ROW(B2422:B2441)-ROW(B2422)+1)) / (20*21/2)</f>
        <v>18.162547619047622</v>
      </c>
      <c r="J2438" s="2">
        <f t="shared" si="298"/>
        <v>18.132140781744077</v>
      </c>
      <c r="K2438" s="2">
        <f t="shared" si="300"/>
        <v>17.915569291003425</v>
      </c>
    </row>
    <row r="2439" spans="1:11" ht="13.5" x14ac:dyDescent="0.25">
      <c r="A2439" s="3">
        <f>TITRES_STAT!B2442</f>
        <v>45555</v>
      </c>
      <c r="B2439" s="6">
        <f>TITRES_STAT!D2442</f>
        <v>18.02</v>
      </c>
      <c r="C2439" s="2">
        <f t="shared" si="301"/>
        <v>0</v>
      </c>
      <c r="D2439" s="2">
        <f t="shared" si="302"/>
        <v>18.073999999999998</v>
      </c>
      <c r="E2439" s="2">
        <f t="shared" si="296"/>
        <v>18.181999999999999</v>
      </c>
      <c r="F2439" s="2">
        <f t="shared" si="297"/>
        <v>18.2074</v>
      </c>
      <c r="G2439" s="2">
        <f t="shared" si="299"/>
        <v>17.965639999999997</v>
      </c>
      <c r="H2439" s="2">
        <f t="shared" si="295"/>
        <v>16.279675000000008</v>
      </c>
      <c r="I2439" s="2">
        <f t="array" ref="I2439">SUMPRODUCT(B2423:B2442, (ROW(B2423:B2442)-ROW(B2423)+1)) / (20*21/2)</f>
        <v>18.16967142857143</v>
      </c>
      <c r="J2439" s="2">
        <f t="shared" si="298"/>
        <v>18.121460707292261</v>
      </c>
      <c r="K2439" s="2">
        <f t="shared" si="300"/>
        <v>17.919664612924862</v>
      </c>
    </row>
    <row r="2440" spans="1:11" ht="13.5" x14ac:dyDescent="0.25">
      <c r="A2440" s="3">
        <f>TITRES_STAT!B2443</f>
        <v>45558</v>
      </c>
      <c r="B2440" s="6">
        <f>TITRES_STAT!D2443</f>
        <v>18.02</v>
      </c>
      <c r="C2440" s="2">
        <f t="shared" si="301"/>
        <v>0</v>
      </c>
      <c r="D2440" s="2">
        <f t="shared" si="302"/>
        <v>18.02</v>
      </c>
      <c r="E2440" s="2">
        <f t="shared" si="296"/>
        <v>18.155000000000001</v>
      </c>
      <c r="F2440" s="2">
        <f t="shared" si="297"/>
        <v>18.186499999999995</v>
      </c>
      <c r="G2440" s="2">
        <f t="shared" si="299"/>
        <v>17.972139999999996</v>
      </c>
      <c r="H2440" s="2">
        <f t="shared" si="295"/>
        <v>16.299145000000006</v>
      </c>
      <c r="I2440" s="2">
        <f t="array" ref="I2440">SUMPRODUCT(B2424:B2443, (ROW(B2424:B2443)-ROW(B2424)+1)) / (20*21/2)</f>
        <v>18.146595238095241</v>
      </c>
      <c r="J2440" s="2">
        <f t="shared" si="298"/>
        <v>18.111797782788237</v>
      </c>
      <c r="K2440" s="2">
        <f t="shared" si="300"/>
        <v>17.923599333986633</v>
      </c>
    </row>
    <row r="2441" spans="1:11" ht="13.5" x14ac:dyDescent="0.25">
      <c r="A2441" s="3">
        <f>TITRES_STAT!B2444</f>
        <v>45559</v>
      </c>
      <c r="B2441" s="6">
        <f>TITRES_STAT!D2444</f>
        <v>18.251999999999999</v>
      </c>
      <c r="C2441" s="2">
        <f t="shared" si="301"/>
        <v>0.23199999999999932</v>
      </c>
      <c r="D2441" s="2">
        <f t="shared" si="302"/>
        <v>18.066399999999998</v>
      </c>
      <c r="E2441" s="2">
        <f t="shared" si="296"/>
        <v>18.151199999999999</v>
      </c>
      <c r="F2441" s="2">
        <f t="shared" si="297"/>
        <v>18.177199999999992</v>
      </c>
      <c r="G2441" s="2">
        <f t="shared" si="299"/>
        <v>17.980499999999992</v>
      </c>
      <c r="H2441" s="2">
        <f t="shared" si="295"/>
        <v>16.318920000000006</v>
      </c>
      <c r="I2441" s="2">
        <f t="array" ref="I2441">SUMPRODUCT(B2425:B2444, (ROW(B2425:B2444)-ROW(B2425)+1)) / (20*21/2)</f>
        <v>18.12409523809524</v>
      </c>
      <c r="J2441" s="2">
        <f t="shared" si="298"/>
        <v>18.12515037490364</v>
      </c>
      <c r="K2441" s="2">
        <f t="shared" si="300"/>
        <v>17.936477791477355</v>
      </c>
    </row>
    <row r="2442" spans="1:11" ht="13.5" x14ac:dyDescent="0.25">
      <c r="A2442" s="3">
        <f>TITRES_STAT!B2445</f>
        <v>45560</v>
      </c>
      <c r="B2442" s="6">
        <f>TITRES_STAT!D2445</f>
        <v>18.251999999999999</v>
      </c>
      <c r="C2442" s="2">
        <f t="shared" si="301"/>
        <v>0</v>
      </c>
      <c r="D2442" s="2">
        <f t="shared" si="302"/>
        <v>18.1128</v>
      </c>
      <c r="E2442" s="2">
        <f t="shared" si="296"/>
        <v>18.147400000000001</v>
      </c>
      <c r="F2442" s="2">
        <f t="shared" si="297"/>
        <v>18.169299999999996</v>
      </c>
      <c r="G2442" s="2">
        <f t="shared" si="299"/>
        <v>17.990699999999993</v>
      </c>
      <c r="H2442" s="2">
        <f t="shared" ref="H2442:H2505" si="303">AVERAGE(B2243:B2442)</f>
        <v>16.338695000000008</v>
      </c>
      <c r="I2442" s="2">
        <f t="array" ref="I2442">SUMPRODUCT(B2426:B2445, (ROW(B2426:B2445)-ROW(B2426)+1)) / (20*21/2)</f>
        <v>18.102171428571427</v>
      </c>
      <c r="J2442" s="2">
        <f t="shared" si="298"/>
        <v>18.137231291579482</v>
      </c>
      <c r="K2442" s="2">
        <f t="shared" si="300"/>
        <v>17.94885121141942</v>
      </c>
    </row>
    <row r="2443" spans="1:11" ht="13.5" x14ac:dyDescent="0.25">
      <c r="A2443" s="3">
        <f>TITRES_STAT!B2446</f>
        <v>45561</v>
      </c>
      <c r="B2443" s="6">
        <f>TITRES_STAT!D2446</f>
        <v>17.927</v>
      </c>
      <c r="C2443" s="2">
        <f t="shared" si="301"/>
        <v>-0.32499999999999929</v>
      </c>
      <c r="D2443" s="2">
        <f t="shared" si="302"/>
        <v>18.094200000000001</v>
      </c>
      <c r="E2443" s="2">
        <f t="shared" si="296"/>
        <v>18.1111</v>
      </c>
      <c r="F2443" s="2">
        <f t="shared" si="297"/>
        <v>18.163249999999998</v>
      </c>
      <c r="G2443" s="2">
        <f t="shared" si="299"/>
        <v>17.994399999999995</v>
      </c>
      <c r="H2443" s="2">
        <f t="shared" si="303"/>
        <v>16.357060000000004</v>
      </c>
      <c r="I2443" s="2">
        <f t="array" ref="I2443">SUMPRODUCT(B2427:B2446, (ROW(B2427:B2446)-ROW(B2427)+1)) / (20*21/2)</f>
        <v>18.071966666666665</v>
      </c>
      <c r="J2443" s="2">
        <f t="shared" si="298"/>
        <v>18.117209263810008</v>
      </c>
      <c r="K2443" s="2">
        <f t="shared" si="300"/>
        <v>17.947994301167679</v>
      </c>
    </row>
    <row r="2444" spans="1:11" ht="13.5" x14ac:dyDescent="0.25">
      <c r="A2444" s="3">
        <f>TITRES_STAT!B2447</f>
        <v>45562</v>
      </c>
      <c r="B2444" s="6">
        <f>TITRES_STAT!D2447</f>
        <v>17.927</v>
      </c>
      <c r="C2444" s="2">
        <f t="shared" si="301"/>
        <v>0</v>
      </c>
      <c r="D2444" s="2">
        <f t="shared" si="302"/>
        <v>18.075599999999998</v>
      </c>
      <c r="E2444" s="2">
        <f t="shared" ref="E2444:E2507" si="304">AVERAGE(B2435:B2444)</f>
        <v>18.074799999999996</v>
      </c>
      <c r="F2444" s="2">
        <f t="shared" si="297"/>
        <v>18.1572</v>
      </c>
      <c r="G2444" s="2">
        <f t="shared" si="299"/>
        <v>17.996259999999992</v>
      </c>
      <c r="H2444" s="2">
        <f t="shared" si="303"/>
        <v>16.376065000000008</v>
      </c>
      <c r="I2444" s="2">
        <f t="array" ref="I2444">SUMPRODUCT(B2428:B2447, (ROW(B2428:B2447)-ROW(B2428)+1)) / (20*21/2)</f>
        <v>18.034019047619047</v>
      </c>
      <c r="J2444" s="2">
        <f t="shared" si="298"/>
        <v>18.099094095828104</v>
      </c>
      <c r="K2444" s="2">
        <f t="shared" si="300"/>
        <v>17.947170995239535</v>
      </c>
    </row>
    <row r="2445" spans="1:11" ht="13.5" x14ac:dyDescent="0.25">
      <c r="A2445" s="3">
        <f>TITRES_STAT!B2448</f>
        <v>45565</v>
      </c>
      <c r="B2445" s="6">
        <f>TITRES_STAT!D2448</f>
        <v>17.927</v>
      </c>
      <c r="C2445" s="2">
        <f t="shared" si="301"/>
        <v>0</v>
      </c>
      <c r="D2445" s="2">
        <f t="shared" si="302"/>
        <v>18.056999999999999</v>
      </c>
      <c r="E2445" s="2">
        <f t="shared" si="304"/>
        <v>18.038499999999996</v>
      </c>
      <c r="F2445" s="2">
        <f t="shared" si="297"/>
        <v>18.151150000000005</v>
      </c>
      <c r="G2445" s="2">
        <f t="shared" si="299"/>
        <v>17.997179999999993</v>
      </c>
      <c r="H2445" s="2">
        <f t="shared" si="303"/>
        <v>16.395070000000008</v>
      </c>
      <c r="I2445" s="2">
        <f t="array" ref="I2445">SUMPRODUCT(B2429:B2448, (ROW(B2429:B2448)-ROW(B2429)+1)) / (20*21/2)</f>
        <v>17.988671428571429</v>
      </c>
      <c r="J2445" s="2">
        <f t="shared" si="298"/>
        <v>18.082704181939715</v>
      </c>
      <c r="K2445" s="2">
        <f t="shared" si="300"/>
        <v>17.946379975818378</v>
      </c>
    </row>
    <row r="2446" spans="1:11" ht="13.5" x14ac:dyDescent="0.25">
      <c r="A2446" s="3">
        <f>TITRES_STAT!B2449</f>
        <v>45566</v>
      </c>
      <c r="B2446" s="6">
        <f>TITRES_STAT!D2449</f>
        <v>17.834</v>
      </c>
      <c r="C2446" s="2">
        <f t="shared" si="301"/>
        <v>-9.2999999999999972E-2</v>
      </c>
      <c r="D2446" s="2">
        <f t="shared" si="302"/>
        <v>17.973400000000002</v>
      </c>
      <c r="E2446" s="2">
        <f t="shared" si="304"/>
        <v>18.0199</v>
      </c>
      <c r="F2446" s="2">
        <f t="shared" si="297"/>
        <v>18.140450000000005</v>
      </c>
      <c r="G2446" s="2">
        <f t="shared" si="299"/>
        <v>17.996239999999993</v>
      </c>
      <c r="H2446" s="2">
        <f t="shared" si="303"/>
        <v>16.412970000000008</v>
      </c>
      <c r="I2446" s="2">
        <f t="array" ref="I2446">SUMPRODUCT(B2430:B2449, (ROW(B2430:B2449)-ROW(B2430)+1)) / (20*21/2)</f>
        <v>17.946904761904761</v>
      </c>
      <c r="J2446" s="2">
        <f t="shared" si="298"/>
        <v>18.059018069374027</v>
      </c>
      <c r="K2446" s="2">
        <f t="shared" si="300"/>
        <v>17.941972917943147</v>
      </c>
    </row>
    <row r="2447" spans="1:11" ht="13.5" x14ac:dyDescent="0.25">
      <c r="A2447" s="3">
        <f>TITRES_STAT!B2450</f>
        <v>45567</v>
      </c>
      <c r="B2447" s="6">
        <f>TITRES_STAT!D2450</f>
        <v>17.742000000000001</v>
      </c>
      <c r="C2447" s="2">
        <f t="shared" si="301"/>
        <v>-9.1999999999998749E-2</v>
      </c>
      <c r="D2447" s="2">
        <f t="shared" si="302"/>
        <v>17.871400000000001</v>
      </c>
      <c r="E2447" s="2">
        <f t="shared" si="304"/>
        <v>17.992099999999997</v>
      </c>
      <c r="F2447" s="2">
        <f t="shared" si="297"/>
        <v>18.125150000000005</v>
      </c>
      <c r="G2447" s="2">
        <f t="shared" si="299"/>
        <v>17.995319999999992</v>
      </c>
      <c r="H2447" s="2">
        <f t="shared" si="303"/>
        <v>16.430410000000009</v>
      </c>
      <c r="I2447" s="2">
        <f t="array" ref="I2447">SUMPRODUCT(B2431:B2450, (ROW(B2431:B2450)-ROW(B2431)+1)) / (20*21/2)</f>
        <v>17.926338095238098</v>
      </c>
      <c r="J2447" s="2">
        <f t="shared" si="298"/>
        <v>18.028825872290785</v>
      </c>
      <c r="K2447" s="2">
        <f t="shared" si="300"/>
        <v>17.93413084272969</v>
      </c>
    </row>
    <row r="2448" spans="1:11" ht="13.5" x14ac:dyDescent="0.25">
      <c r="A2448" s="3">
        <f>TITRES_STAT!B2451</f>
        <v>45568</v>
      </c>
      <c r="B2448" s="6">
        <f>TITRES_STAT!D2451</f>
        <v>17.649000000000001</v>
      </c>
      <c r="C2448" s="2">
        <f t="shared" si="301"/>
        <v>-9.2999999999999972E-2</v>
      </c>
      <c r="D2448" s="2">
        <f t="shared" si="302"/>
        <v>17.815800000000003</v>
      </c>
      <c r="E2448" s="2">
        <f t="shared" si="304"/>
        <v>17.954999999999998</v>
      </c>
      <c r="F2448" s="2">
        <f t="shared" si="297"/>
        <v>18.087550000000007</v>
      </c>
      <c r="G2448" s="2">
        <f t="shared" si="299"/>
        <v>17.993459999999992</v>
      </c>
      <c r="H2448" s="2">
        <f t="shared" si="303"/>
        <v>16.447210000000005</v>
      </c>
      <c r="I2448" s="2">
        <f t="array" ref="I2448">SUMPRODUCT(B2432:B2451, (ROW(B2432:B2451)-ROW(B2432)+1)) / (20*21/2)</f>
        <v>17.899180952380952</v>
      </c>
      <c r="J2448" s="2">
        <f t="shared" si="298"/>
        <v>17.992651979691662</v>
      </c>
      <c r="K2448" s="2">
        <f t="shared" si="300"/>
        <v>17.922949241054017</v>
      </c>
    </row>
    <row r="2449" spans="1:11" ht="13.5" x14ac:dyDescent="0.25">
      <c r="A2449" s="3">
        <f>TITRES_STAT!B2452</f>
        <v>45569</v>
      </c>
      <c r="B2449" s="6">
        <f>TITRES_STAT!D2452</f>
        <v>17.649000000000001</v>
      </c>
      <c r="C2449" s="2">
        <f t="shared" si="301"/>
        <v>0</v>
      </c>
      <c r="D2449" s="2">
        <f t="shared" si="302"/>
        <v>17.760200000000001</v>
      </c>
      <c r="E2449" s="2">
        <f t="shared" si="304"/>
        <v>17.917899999999996</v>
      </c>
      <c r="F2449" s="2">
        <f t="shared" si="297"/>
        <v>18.049950000000003</v>
      </c>
      <c r="G2449" s="2">
        <f t="shared" si="299"/>
        <v>17.991599999999991</v>
      </c>
      <c r="H2449" s="2">
        <f t="shared" si="303"/>
        <v>16.464185000000008</v>
      </c>
      <c r="I2449" s="2">
        <f t="array" ref="I2449">SUMPRODUCT(B2433:B2452, (ROW(B2433:B2452)-ROW(B2433)+1)) / (20*21/2)</f>
        <v>17.86577619047619</v>
      </c>
      <c r="J2449" s="2">
        <f t="shared" si="298"/>
        <v>17.959923219721027</v>
      </c>
      <c r="K2449" s="2">
        <f t="shared" si="300"/>
        <v>17.9122061335617</v>
      </c>
    </row>
    <row r="2450" spans="1:11" ht="13.5" x14ac:dyDescent="0.25">
      <c r="A2450" s="3">
        <f>TITRES_STAT!B2453</f>
        <v>45572</v>
      </c>
      <c r="B2450" s="6">
        <f>TITRES_STAT!D2453</f>
        <v>17.834</v>
      </c>
      <c r="C2450" s="2">
        <f t="shared" si="301"/>
        <v>0.18499999999999872</v>
      </c>
      <c r="D2450" s="2">
        <f t="shared" si="302"/>
        <v>17.741599999999998</v>
      </c>
      <c r="E2450" s="2">
        <f t="shared" si="304"/>
        <v>17.8993</v>
      </c>
      <c r="F2450" s="2">
        <f t="shared" si="297"/>
        <v>18.027150000000002</v>
      </c>
      <c r="G2450" s="2">
        <f t="shared" si="299"/>
        <v>17.992519999999992</v>
      </c>
      <c r="H2450" s="2">
        <f t="shared" si="303"/>
        <v>16.481870000000004</v>
      </c>
      <c r="I2450" s="2">
        <f t="array" ref="I2450">SUMPRODUCT(B2434:B2453, (ROW(B2434:B2453)-ROW(B2434)+1)) / (20*21/2)</f>
        <v>17.870757142857144</v>
      </c>
      <c r="J2450" s="2">
        <f t="shared" si="298"/>
        <v>17.947930532128545</v>
      </c>
      <c r="K2450" s="2">
        <f t="shared" si="300"/>
        <v>17.909139226363202</v>
      </c>
    </row>
    <row r="2451" spans="1:11" ht="13.5" x14ac:dyDescent="0.25">
      <c r="A2451" s="3">
        <f>TITRES_STAT!B2454</f>
        <v>45573</v>
      </c>
      <c r="B2451" s="6">
        <f>TITRES_STAT!D2454</f>
        <v>17.742000000000001</v>
      </c>
      <c r="C2451" s="2">
        <f t="shared" si="301"/>
        <v>-9.1999999999998749E-2</v>
      </c>
      <c r="D2451" s="2">
        <f t="shared" si="302"/>
        <v>17.723200000000002</v>
      </c>
      <c r="E2451" s="2">
        <f t="shared" si="304"/>
        <v>17.848300000000002</v>
      </c>
      <c r="F2451" s="2">
        <f t="shared" si="297"/>
        <v>17.999749999999999</v>
      </c>
      <c r="G2451" s="2">
        <f t="shared" si="299"/>
        <v>17.992519999999992</v>
      </c>
      <c r="H2451" s="2">
        <f t="shared" si="303"/>
        <v>16.499950000000005</v>
      </c>
      <c r="I2451" s="2">
        <f t="array" ref="I2451">SUMPRODUCT(B2435:B2454, (ROW(B2435:B2454)-ROW(B2435)+1)) / (20*21/2)</f>
        <v>17.877023809523813</v>
      </c>
      <c r="J2451" s="2">
        <f t="shared" si="298"/>
        <v>17.928318100497254</v>
      </c>
      <c r="K2451" s="2">
        <f t="shared" si="300"/>
        <v>17.902584746897979</v>
      </c>
    </row>
    <row r="2452" spans="1:11" ht="13.5" x14ac:dyDescent="0.25">
      <c r="A2452" s="3">
        <f>TITRES_STAT!B2455</f>
        <v>45574</v>
      </c>
      <c r="B2452" s="6">
        <f>TITRES_STAT!D2455</f>
        <v>17.649000000000001</v>
      </c>
      <c r="C2452" s="2">
        <f t="shared" si="301"/>
        <v>-9.2999999999999972E-2</v>
      </c>
      <c r="D2452" s="2">
        <f t="shared" si="302"/>
        <v>17.704600000000003</v>
      </c>
      <c r="E2452" s="2">
        <f t="shared" si="304"/>
        <v>17.788</v>
      </c>
      <c r="F2452" s="2">
        <f t="shared" ref="F2452:F2515" si="305">AVERAGE(B2433:B2452)</f>
        <v>17.967700000000001</v>
      </c>
      <c r="G2452" s="2">
        <f t="shared" si="299"/>
        <v>17.989739999999991</v>
      </c>
      <c r="H2452" s="2">
        <f t="shared" si="303"/>
        <v>16.516750000000005</v>
      </c>
      <c r="I2452" s="2">
        <f t="array" ref="I2452">SUMPRODUCT(B2436:B2455, (ROW(B2436:B2455)-ROW(B2436)+1)) / (20*21/2)</f>
        <v>17.866861904761905</v>
      </c>
      <c r="J2452" s="2">
        <f t="shared" si="298"/>
        <v>17.901716376640373</v>
      </c>
      <c r="K2452" s="2">
        <f t="shared" si="300"/>
        <v>17.892640247019624</v>
      </c>
    </row>
    <row r="2453" spans="1:11" ht="13.5" x14ac:dyDescent="0.25">
      <c r="A2453" s="3">
        <f>TITRES_STAT!B2456</f>
        <v>45575</v>
      </c>
      <c r="B2453" s="6">
        <f>TITRES_STAT!D2456</f>
        <v>18.02</v>
      </c>
      <c r="C2453" s="2">
        <f t="shared" si="301"/>
        <v>0.37099999999999866</v>
      </c>
      <c r="D2453" s="2">
        <f t="shared" si="302"/>
        <v>17.7788</v>
      </c>
      <c r="E2453" s="2">
        <f t="shared" si="304"/>
        <v>17.7973</v>
      </c>
      <c r="F2453" s="2">
        <f t="shared" si="305"/>
        <v>17.954199999999997</v>
      </c>
      <c r="G2453" s="2">
        <f t="shared" si="299"/>
        <v>17.994379999999992</v>
      </c>
      <c r="H2453" s="2">
        <f t="shared" si="303"/>
        <v>16.532455000000006</v>
      </c>
      <c r="I2453" s="2">
        <f t="array" ref="I2453">SUMPRODUCT(B2437:B2456, (ROW(B2437:B2456)-ROW(B2437)+1)) / (20*21/2)</f>
        <v>17.85887142857143</v>
      </c>
      <c r="J2453" s="2">
        <f t="shared" ref="J2453:J2516" si="306">$J$4*B2453+J2452*(1-$J$4)</f>
        <v>17.912981483627004</v>
      </c>
      <c r="K2453" s="2">
        <f t="shared" si="300"/>
        <v>17.897634747136504</v>
      </c>
    </row>
    <row r="2454" spans="1:11" ht="13.5" x14ac:dyDescent="0.25">
      <c r="A2454" s="3">
        <f>TITRES_STAT!B2457</f>
        <v>45576</v>
      </c>
      <c r="B2454" s="6">
        <f>TITRES_STAT!D2457</f>
        <v>18.02</v>
      </c>
      <c r="C2454" s="2">
        <f t="shared" si="301"/>
        <v>0</v>
      </c>
      <c r="D2454" s="2">
        <f t="shared" si="302"/>
        <v>17.853000000000002</v>
      </c>
      <c r="E2454" s="2">
        <f t="shared" si="304"/>
        <v>17.806600000000003</v>
      </c>
      <c r="F2454" s="2">
        <f t="shared" si="305"/>
        <v>17.9407</v>
      </c>
      <c r="G2454" s="2">
        <f t="shared" si="299"/>
        <v>17.999019999999994</v>
      </c>
      <c r="H2454" s="2">
        <f t="shared" si="303"/>
        <v>16.548160000000006</v>
      </c>
      <c r="I2454" s="2">
        <f t="array" ref="I2454">SUMPRODUCT(B2438:B2457, (ROW(B2438:B2457)-ROW(B2438)+1)) / (20*21/2)</f>
        <v>17.85176666666667</v>
      </c>
      <c r="J2454" s="2">
        <f t="shared" si="306"/>
        <v>17.923173723281575</v>
      </c>
      <c r="K2454" s="2">
        <f t="shared" si="300"/>
        <v>17.902433384503702</v>
      </c>
    </row>
    <row r="2455" spans="1:11" ht="13.5" x14ac:dyDescent="0.25">
      <c r="A2455" s="3">
        <f>TITRES_STAT!B2458</f>
        <v>45579</v>
      </c>
      <c r="B2455" s="6">
        <f>TITRES_STAT!D2458</f>
        <v>17.834</v>
      </c>
      <c r="C2455" s="2">
        <f t="shared" si="301"/>
        <v>-0.18599999999999994</v>
      </c>
      <c r="D2455" s="2">
        <f t="shared" si="302"/>
        <v>17.853000000000002</v>
      </c>
      <c r="E2455" s="2">
        <f t="shared" si="304"/>
        <v>17.7973</v>
      </c>
      <c r="F2455" s="2">
        <f t="shared" si="305"/>
        <v>17.917899999999996</v>
      </c>
      <c r="G2455" s="2">
        <f t="shared" si="299"/>
        <v>17.999759999999995</v>
      </c>
      <c r="H2455" s="2">
        <f t="shared" si="303"/>
        <v>16.564430000000005</v>
      </c>
      <c r="I2455" s="2">
        <f t="array" ref="I2455">SUMPRODUCT(B2439:B2458, (ROW(B2439:B2458)-ROW(B2439)+1)) / (20*21/2)</f>
        <v>17.845547619047618</v>
      </c>
      <c r="J2455" s="2">
        <f t="shared" si="306"/>
        <v>17.914680987730947</v>
      </c>
      <c r="K2455" s="2">
        <f t="shared" si="300"/>
        <v>17.899749722366302</v>
      </c>
    </row>
    <row r="2456" spans="1:11" ht="13.5" x14ac:dyDescent="0.25">
      <c r="A2456" s="3">
        <f>TITRES_STAT!B2459</f>
        <v>45581</v>
      </c>
      <c r="B2456" s="6">
        <f>TITRES_STAT!D2459</f>
        <v>17.834</v>
      </c>
      <c r="C2456" s="2">
        <f t="shared" si="301"/>
        <v>0</v>
      </c>
      <c r="D2456" s="2">
        <f t="shared" si="302"/>
        <v>17.871400000000001</v>
      </c>
      <c r="E2456" s="2">
        <f t="shared" si="304"/>
        <v>17.7973</v>
      </c>
      <c r="F2456" s="2">
        <f t="shared" si="305"/>
        <v>17.9086</v>
      </c>
      <c r="G2456" s="2">
        <f t="shared" si="299"/>
        <v>18.000679999999992</v>
      </c>
      <c r="H2456" s="2">
        <f t="shared" si="303"/>
        <v>16.581685000000004</v>
      </c>
      <c r="I2456" s="2">
        <f t="array" ref="I2456">SUMPRODUCT(B2440:B2459, (ROW(B2440:B2459)-ROW(B2440)+1)) / (20*21/2)</f>
        <v>17.840214285714286</v>
      </c>
      <c r="J2456" s="2">
        <f t="shared" si="306"/>
        <v>17.906997084137522</v>
      </c>
      <c r="K2456" s="2">
        <f t="shared" si="300"/>
        <v>17.897171301881347</v>
      </c>
    </row>
    <row r="2457" spans="1:11" ht="13.5" x14ac:dyDescent="0.25">
      <c r="A2457" s="3">
        <f>TITRES_STAT!B2460</f>
        <v>45582</v>
      </c>
      <c r="B2457" s="6">
        <f>TITRES_STAT!D2460</f>
        <v>17.834</v>
      </c>
      <c r="C2457" s="2">
        <f t="shared" si="301"/>
        <v>0</v>
      </c>
      <c r="D2457" s="2">
        <f t="shared" si="302"/>
        <v>17.9084</v>
      </c>
      <c r="E2457" s="2">
        <f t="shared" si="304"/>
        <v>17.8065</v>
      </c>
      <c r="F2457" s="2">
        <f t="shared" si="305"/>
        <v>17.899299999999997</v>
      </c>
      <c r="G2457" s="2">
        <f t="shared" si="299"/>
        <v>18.001599999999993</v>
      </c>
      <c r="H2457" s="2">
        <f t="shared" si="303"/>
        <v>16.598555000000001</v>
      </c>
      <c r="I2457" s="2">
        <f t="array" ref="I2457">SUMPRODUCT(B2441:B2460, (ROW(B2441:B2460)-ROW(B2441)+1)) / (20*21/2)</f>
        <v>17.827004761904764</v>
      </c>
      <c r="J2457" s="2">
        <f t="shared" si="306"/>
        <v>17.900044980886328</v>
      </c>
      <c r="K2457" s="2">
        <f t="shared" si="300"/>
        <v>17.894693995925216</v>
      </c>
    </row>
    <row r="2458" spans="1:11" ht="13.5" x14ac:dyDescent="0.25">
      <c r="A2458" s="3">
        <f>TITRES_STAT!B2461</f>
        <v>45583</v>
      </c>
      <c r="B2458" s="6">
        <f>TITRES_STAT!D2461</f>
        <v>17.834</v>
      </c>
      <c r="C2458" s="2">
        <f t="shared" si="301"/>
        <v>0</v>
      </c>
      <c r="D2458" s="2">
        <f t="shared" si="302"/>
        <v>17.871200000000002</v>
      </c>
      <c r="E2458" s="2">
        <f t="shared" si="304"/>
        <v>17.824999999999999</v>
      </c>
      <c r="F2458" s="2">
        <f t="shared" si="305"/>
        <v>17.889999999999997</v>
      </c>
      <c r="G2458" s="2">
        <f t="shared" si="299"/>
        <v>18.002519999999993</v>
      </c>
      <c r="H2458" s="2">
        <f t="shared" si="303"/>
        <v>16.615425000000002</v>
      </c>
      <c r="I2458" s="2">
        <f t="array" ref="I2458">SUMPRODUCT(B2442:B2461, (ROW(B2442:B2461)-ROW(B2442)+1)) / (20*21/2)</f>
        <v>17.815119047619046</v>
      </c>
      <c r="J2458" s="2">
        <f t="shared" si="306"/>
        <v>17.893754982706675</v>
      </c>
      <c r="K2458" s="2">
        <f t="shared" si="300"/>
        <v>17.892313839222265</v>
      </c>
    </row>
    <row r="2459" spans="1:11" ht="13.5" x14ac:dyDescent="0.25">
      <c r="A2459" s="3">
        <f>TITRES_STAT!B2462</f>
        <v>45586</v>
      </c>
      <c r="B2459" s="6">
        <f>TITRES_STAT!D2462</f>
        <v>17.834</v>
      </c>
      <c r="C2459" s="2">
        <f t="shared" si="301"/>
        <v>0</v>
      </c>
      <c r="D2459" s="2">
        <f t="shared" si="302"/>
        <v>17.834</v>
      </c>
      <c r="E2459" s="2">
        <f t="shared" si="304"/>
        <v>17.843499999999999</v>
      </c>
      <c r="F2459" s="2">
        <f t="shared" si="305"/>
        <v>17.880699999999997</v>
      </c>
      <c r="G2459" s="2">
        <f t="shared" si="299"/>
        <v>18.003439999999991</v>
      </c>
      <c r="H2459" s="2">
        <f t="shared" si="303"/>
        <v>16.633965</v>
      </c>
      <c r="I2459" s="2">
        <f t="array" ref="I2459">SUMPRODUCT(B2443:B2462, (ROW(B2443:B2462)-ROW(B2443)+1)) / (20*21/2)</f>
        <v>17.805661904761902</v>
      </c>
      <c r="J2459" s="2">
        <f t="shared" si="306"/>
        <v>17.888064031972704</v>
      </c>
      <c r="K2459" s="2">
        <f t="shared" si="300"/>
        <v>17.890027021997863</v>
      </c>
    </row>
    <row r="2460" spans="1:11" ht="13.5" x14ac:dyDescent="0.25">
      <c r="A2460" s="3">
        <f>TITRES_STAT!B2463</f>
        <v>45587</v>
      </c>
      <c r="B2460" s="6">
        <f>TITRES_STAT!D2463</f>
        <v>17.742000000000001</v>
      </c>
      <c r="C2460" s="2">
        <f t="shared" si="301"/>
        <v>-9.1999999999998749E-2</v>
      </c>
      <c r="D2460" s="2">
        <f t="shared" si="302"/>
        <v>17.8156</v>
      </c>
      <c r="E2460" s="2">
        <f t="shared" si="304"/>
        <v>17.834299999999999</v>
      </c>
      <c r="F2460" s="2">
        <f t="shared" si="305"/>
        <v>17.866800000000001</v>
      </c>
      <c r="G2460" s="2">
        <f t="shared" si="299"/>
        <v>18.00251999999999</v>
      </c>
      <c r="H2460" s="2">
        <f t="shared" si="303"/>
        <v>16.650334999999998</v>
      </c>
      <c r="I2460" s="2">
        <f t="array" ref="I2460">SUMPRODUCT(B2444:B2463, (ROW(B2444:B2463)-ROW(B2444)+1)) / (20*21/2)</f>
        <v>17.798633333333335</v>
      </c>
      <c r="J2460" s="2">
        <f t="shared" si="306"/>
        <v>17.874153171784826</v>
      </c>
      <c r="K2460" s="2">
        <f t="shared" si="300"/>
        <v>17.884222040743047</v>
      </c>
    </row>
    <row r="2461" spans="1:11" ht="13.5" x14ac:dyDescent="0.25">
      <c r="A2461" s="3">
        <f>TITRES_STAT!B2464</f>
        <v>45588</v>
      </c>
      <c r="B2461" s="6">
        <f>TITRES_STAT!D2464</f>
        <v>17.742000000000001</v>
      </c>
      <c r="C2461" s="2">
        <f t="shared" si="301"/>
        <v>0</v>
      </c>
      <c r="D2461" s="2">
        <f t="shared" si="302"/>
        <v>17.7972</v>
      </c>
      <c r="E2461" s="2">
        <f t="shared" si="304"/>
        <v>17.834299999999999</v>
      </c>
      <c r="F2461" s="2">
        <f t="shared" si="305"/>
        <v>17.841300000000004</v>
      </c>
      <c r="G2461" s="2">
        <f t="shared" si="299"/>
        <v>17.996959999999991</v>
      </c>
      <c r="H2461" s="2">
        <f t="shared" si="303"/>
        <v>16.666705</v>
      </c>
      <c r="I2461" s="2">
        <f t="array" ref="I2461">SUMPRODUCT(B2445:B2464, (ROW(B2445:B2464)-ROW(B2445)+1)) / (20*21/2)</f>
        <v>17.792485714285711</v>
      </c>
      <c r="J2461" s="2">
        <f t="shared" si="306"/>
        <v>17.861567155424364</v>
      </c>
      <c r="K2461" s="2">
        <f t="shared" si="300"/>
        <v>17.878644705811951</v>
      </c>
    </row>
    <row r="2462" spans="1:11" ht="13.5" x14ac:dyDescent="0.25">
      <c r="A2462" s="3">
        <f>TITRES_STAT!B2465</f>
        <v>45589</v>
      </c>
      <c r="B2462" s="6">
        <f>TITRES_STAT!D2465</f>
        <v>17.742000000000001</v>
      </c>
      <c r="C2462" s="2">
        <f t="shared" si="301"/>
        <v>0</v>
      </c>
      <c r="D2462" s="2">
        <f t="shared" si="302"/>
        <v>17.7788</v>
      </c>
      <c r="E2462" s="2">
        <f t="shared" si="304"/>
        <v>17.843599999999999</v>
      </c>
      <c r="F2462" s="2">
        <f t="shared" si="305"/>
        <v>17.815800000000003</v>
      </c>
      <c r="G2462" s="2">
        <f t="shared" si="299"/>
        <v>17.99585999999999</v>
      </c>
      <c r="H2462" s="2">
        <f t="shared" si="303"/>
        <v>16.683075000000002</v>
      </c>
      <c r="I2462" s="2">
        <f t="array" ref="I2462">SUMPRODUCT(B2446:B2465, (ROW(B2446:B2465)-ROW(B2446)+1)) / (20*21/2)</f>
        <v>17.787219047619047</v>
      </c>
      <c r="J2462" s="2">
        <f t="shared" si="306"/>
        <v>17.850179807288708</v>
      </c>
      <c r="K2462" s="2">
        <f t="shared" si="300"/>
        <v>17.873286089897757</v>
      </c>
    </row>
    <row r="2463" spans="1:11" ht="13.5" x14ac:dyDescent="0.25">
      <c r="A2463" s="3">
        <f>TITRES_STAT!B2466</f>
        <v>45590</v>
      </c>
      <c r="B2463" s="6">
        <f>TITRES_STAT!D2466</f>
        <v>17.742000000000001</v>
      </c>
      <c r="C2463" s="2">
        <f t="shared" si="301"/>
        <v>0</v>
      </c>
      <c r="D2463" s="2">
        <f t="shared" si="302"/>
        <v>17.760400000000001</v>
      </c>
      <c r="E2463" s="2">
        <f t="shared" si="304"/>
        <v>17.815799999999999</v>
      </c>
      <c r="F2463" s="2">
        <f t="shared" si="305"/>
        <v>17.806550000000005</v>
      </c>
      <c r="G2463" s="2">
        <f t="shared" si="299"/>
        <v>17.994759999999989</v>
      </c>
      <c r="H2463" s="2">
        <f t="shared" si="303"/>
        <v>16.699445000000004</v>
      </c>
      <c r="I2463" s="2">
        <f t="array" ref="I2463">SUMPRODUCT(B2447:B2466, (ROW(B2447:B2466)-ROW(B2447)+1)) / (20*21/2)</f>
        <v>17.782833333333336</v>
      </c>
      <c r="J2463" s="2">
        <f t="shared" si="306"/>
        <v>17.839876968499308</v>
      </c>
      <c r="K2463" s="2">
        <f t="shared" si="300"/>
        <v>17.868137615784121</v>
      </c>
    </row>
    <row r="2464" spans="1:11" ht="13.5" x14ac:dyDescent="0.25">
      <c r="A2464" s="3">
        <f>TITRES_STAT!B2467</f>
        <v>45593</v>
      </c>
      <c r="B2464" s="6">
        <f>TITRES_STAT!D2467</f>
        <v>17.742000000000001</v>
      </c>
      <c r="C2464" s="2">
        <f t="shared" si="301"/>
        <v>0</v>
      </c>
      <c r="D2464" s="2">
        <f t="shared" si="302"/>
        <v>17.742000000000001</v>
      </c>
      <c r="E2464" s="2">
        <f t="shared" si="304"/>
        <v>17.788</v>
      </c>
      <c r="F2464" s="2">
        <f t="shared" si="305"/>
        <v>17.797300000000007</v>
      </c>
      <c r="G2464" s="2">
        <f t="shared" si="299"/>
        <v>17.994759999999989</v>
      </c>
      <c r="H2464" s="2">
        <f t="shared" si="303"/>
        <v>16.711960000000005</v>
      </c>
      <c r="I2464" s="2">
        <f t="array" ref="I2464">SUMPRODUCT(B2448:B2467, (ROW(B2448:B2467)-ROW(B2448)+1)) / (20*21/2)</f>
        <v>17.770885714285711</v>
      </c>
      <c r="J2464" s="2">
        <f t="shared" si="306"/>
        <v>17.830555352451753</v>
      </c>
      <c r="K2464" s="2">
        <f t="shared" si="300"/>
        <v>17.863191042616119</v>
      </c>
    </row>
    <row r="2465" spans="1:11" ht="13.5" x14ac:dyDescent="0.25">
      <c r="A2465" s="3">
        <f>TITRES_STAT!B2468</f>
        <v>45594</v>
      </c>
      <c r="B2465" s="6">
        <f>TITRES_STAT!D2468</f>
        <v>17.742000000000001</v>
      </c>
      <c r="C2465" s="2">
        <f t="shared" si="301"/>
        <v>0</v>
      </c>
      <c r="D2465" s="2">
        <f t="shared" si="302"/>
        <v>17.742000000000001</v>
      </c>
      <c r="E2465" s="2">
        <f t="shared" si="304"/>
        <v>17.778799999999997</v>
      </c>
      <c r="F2465" s="2">
        <f t="shared" si="305"/>
        <v>17.788050000000005</v>
      </c>
      <c r="G2465" s="2">
        <f t="shared" si="299"/>
        <v>17.994759999999989</v>
      </c>
      <c r="H2465" s="2">
        <f t="shared" si="303"/>
        <v>16.728755000000007</v>
      </c>
      <c r="I2465" s="2">
        <f t="array" ref="I2465">SUMPRODUCT(B2449:B2468, (ROW(B2449:B2468)-ROW(B2449)+1)) / (20*21/2)</f>
        <v>17.7761</v>
      </c>
      <c r="J2465" s="2">
        <f t="shared" si="306"/>
        <v>17.822121509361111</v>
      </c>
      <c r="K2465" s="2">
        <f t="shared" si="300"/>
        <v>17.858438452709606</v>
      </c>
    </row>
    <row r="2466" spans="1:11" ht="13.5" x14ac:dyDescent="0.25">
      <c r="A2466" s="3">
        <f>TITRES_STAT!B2469</f>
        <v>45595</v>
      </c>
      <c r="B2466" s="6">
        <f>TITRES_STAT!D2469</f>
        <v>17.742000000000001</v>
      </c>
      <c r="C2466" s="2">
        <f t="shared" si="301"/>
        <v>0</v>
      </c>
      <c r="D2466" s="2">
        <f t="shared" si="302"/>
        <v>17.742000000000001</v>
      </c>
      <c r="E2466" s="2">
        <f t="shared" si="304"/>
        <v>17.769600000000001</v>
      </c>
      <c r="F2466" s="2">
        <f t="shared" si="305"/>
        <v>17.783450000000006</v>
      </c>
      <c r="G2466" s="2">
        <f t="shared" si="299"/>
        <v>17.993839999999988</v>
      </c>
      <c r="H2466" s="2">
        <f t="shared" si="303"/>
        <v>16.742470000000004</v>
      </c>
      <c r="I2466" s="2">
        <f t="array" ref="I2466">SUMPRODUCT(B2450:B2469, (ROW(B2450:B2469)-ROW(B2450)+1)) / (20*21/2)</f>
        <v>17.771671428571427</v>
      </c>
      <c r="J2466" s="2">
        <f t="shared" si="306"/>
        <v>17.814490889421958</v>
      </c>
      <c r="K2466" s="2">
        <f t="shared" si="300"/>
        <v>17.853872238877859</v>
      </c>
    </row>
    <row r="2467" spans="1:11" ht="13.5" x14ac:dyDescent="0.25">
      <c r="A2467" s="3">
        <f>TITRES_STAT!B2470</f>
        <v>45596</v>
      </c>
      <c r="B2467" s="6">
        <f>TITRES_STAT!D2470</f>
        <v>17.658000000000001</v>
      </c>
      <c r="C2467" s="2">
        <f t="shared" si="301"/>
        <v>-8.3999999999999631E-2</v>
      </c>
      <c r="D2467" s="2">
        <f t="shared" si="302"/>
        <v>17.725200000000001</v>
      </c>
      <c r="E2467" s="2">
        <f t="shared" si="304"/>
        <v>17.751999999999999</v>
      </c>
      <c r="F2467" s="2">
        <f t="shared" si="305"/>
        <v>17.779250000000005</v>
      </c>
      <c r="G2467" s="2">
        <f t="shared" si="299"/>
        <v>17.991239999999987</v>
      </c>
      <c r="H2467" s="2">
        <f t="shared" si="303"/>
        <v>16.758205000000004</v>
      </c>
      <c r="I2467" s="2">
        <f t="array" ref="I2467">SUMPRODUCT(B2451:B2470, (ROW(B2451:B2470)-ROW(B2451)+1)) / (20*21/2)</f>
        <v>17.7668</v>
      </c>
      <c r="J2467" s="2">
        <f t="shared" si="306"/>
        <v>17.799586995191294</v>
      </c>
      <c r="K2467" s="2">
        <f t="shared" si="300"/>
        <v>17.846190974608142</v>
      </c>
    </row>
    <row r="2468" spans="1:11" ht="13.5" x14ac:dyDescent="0.25">
      <c r="A2468" s="3">
        <f>TITRES_STAT!B2471</f>
        <v>45597</v>
      </c>
      <c r="B2468" s="6">
        <f>TITRES_STAT!D2471</f>
        <v>17.834</v>
      </c>
      <c r="C2468" s="2">
        <f t="shared" si="301"/>
        <v>0.17599999999999838</v>
      </c>
      <c r="D2468" s="2">
        <f t="shared" si="302"/>
        <v>17.743600000000001</v>
      </c>
      <c r="E2468" s="2">
        <f t="shared" si="304"/>
        <v>17.752000000000002</v>
      </c>
      <c r="F2468" s="2">
        <f t="shared" si="305"/>
        <v>17.788500000000003</v>
      </c>
      <c r="G2468" s="2">
        <f t="shared" si="299"/>
        <v>17.988439999999986</v>
      </c>
      <c r="H2468" s="2">
        <f t="shared" si="303"/>
        <v>16.774820000000005</v>
      </c>
      <c r="I2468" s="2">
        <f t="array" ref="I2468">SUMPRODUCT(B2452:B2471, (ROW(B2452:B2471)-ROW(B2452)+1)) / (20*21/2)</f>
        <v>17.744652380952378</v>
      </c>
      <c r="J2468" s="2">
        <f t="shared" si="306"/>
        <v>17.802864424220694</v>
      </c>
      <c r="K2468" s="2">
        <f t="shared" si="300"/>
        <v>17.845712897172529</v>
      </c>
    </row>
    <row r="2469" spans="1:11" ht="13.5" x14ac:dyDescent="0.25">
      <c r="A2469" s="3">
        <f>TITRES_STAT!B2472</f>
        <v>45600</v>
      </c>
      <c r="B2469" s="6">
        <f>TITRES_STAT!D2472</f>
        <v>17.742000000000001</v>
      </c>
      <c r="C2469" s="2">
        <f t="shared" si="301"/>
        <v>-9.1999999999998749E-2</v>
      </c>
      <c r="D2469" s="2">
        <f t="shared" si="302"/>
        <v>17.743600000000001</v>
      </c>
      <c r="E2469" s="2">
        <f t="shared" si="304"/>
        <v>17.742800000000003</v>
      </c>
      <c r="F2469" s="2">
        <f t="shared" si="305"/>
        <v>17.793150000000004</v>
      </c>
      <c r="G2469" s="2">
        <f t="shared" si="299"/>
        <v>17.983799999999988</v>
      </c>
      <c r="H2469" s="2">
        <f t="shared" si="303"/>
        <v>16.791015000000005</v>
      </c>
      <c r="I2469" s="2">
        <f t="array" ref="I2469">SUMPRODUCT(B2453:B2472, (ROW(B2453:B2472)-ROW(B2453)+1)) / (20*21/2)</f>
        <v>17.72424761904762</v>
      </c>
      <c r="J2469" s="2">
        <f t="shared" si="306"/>
        <v>17.79706781239015</v>
      </c>
      <c r="K2469" s="2">
        <f t="shared" si="300"/>
        <v>17.841645724734391</v>
      </c>
    </row>
    <row r="2470" spans="1:11" ht="13.5" x14ac:dyDescent="0.25">
      <c r="A2470" s="3">
        <f>TITRES_STAT!B2473</f>
        <v>45601</v>
      </c>
      <c r="B2470" s="6">
        <f>TITRES_STAT!D2473</f>
        <v>17.742000000000001</v>
      </c>
      <c r="C2470" s="2">
        <f t="shared" si="301"/>
        <v>0</v>
      </c>
      <c r="D2470" s="2">
        <f t="shared" si="302"/>
        <v>17.743600000000004</v>
      </c>
      <c r="E2470" s="2">
        <f t="shared" si="304"/>
        <v>17.742799999999999</v>
      </c>
      <c r="F2470" s="2">
        <f t="shared" si="305"/>
        <v>17.788550000000001</v>
      </c>
      <c r="G2470" s="2">
        <f t="shared" si="299"/>
        <v>17.969879999999986</v>
      </c>
      <c r="H2470" s="2">
        <f t="shared" si="303"/>
        <v>16.807210000000008</v>
      </c>
      <c r="I2470" s="2">
        <f t="array" ref="I2470">SUMPRODUCT(B2454:B2473, (ROW(B2454:B2473)-ROW(B2454)+1)) / (20*21/2)</f>
        <v>17.746719047619045</v>
      </c>
      <c r="J2470" s="2">
        <f t="shared" si="306"/>
        <v>17.791823258829183</v>
      </c>
      <c r="K2470" s="2">
        <f t="shared" si="300"/>
        <v>17.837738049254614</v>
      </c>
    </row>
    <row r="2471" spans="1:11" ht="13.5" x14ac:dyDescent="0.25">
      <c r="A2471" s="3">
        <f>TITRES_STAT!B2474</f>
        <v>45602</v>
      </c>
      <c r="B2471" s="6">
        <f>TITRES_STAT!D2474</f>
        <v>17.556000000000001</v>
      </c>
      <c r="C2471" s="2">
        <f t="shared" si="301"/>
        <v>-0.18599999999999994</v>
      </c>
      <c r="D2471" s="2">
        <f t="shared" si="302"/>
        <v>17.706400000000002</v>
      </c>
      <c r="E2471" s="2">
        <f t="shared" si="304"/>
        <v>17.724200000000003</v>
      </c>
      <c r="F2471" s="2">
        <f t="shared" si="305"/>
        <v>17.779249999999998</v>
      </c>
      <c r="G2471" s="2">
        <f t="shared" si="299"/>
        <v>17.952239999999986</v>
      </c>
      <c r="H2471" s="2">
        <f t="shared" si="303"/>
        <v>16.822950000000006</v>
      </c>
      <c r="I2471" s="2">
        <f t="array" ref="I2471">SUMPRODUCT(B2455:B2474, (ROW(B2455:B2474)-ROW(B2455)+1)) / (20*21/2)</f>
        <v>17.76123333333333</v>
      </c>
      <c r="J2471" s="2">
        <f t="shared" si="306"/>
        <v>17.769363900845452</v>
      </c>
      <c r="K2471" s="2">
        <f t="shared" si="300"/>
        <v>17.826689498303452</v>
      </c>
    </row>
    <row r="2472" spans="1:11" ht="13.5" x14ac:dyDescent="0.25">
      <c r="A2472" s="3">
        <f>TITRES_STAT!B2475</f>
        <v>45603</v>
      </c>
      <c r="B2472" s="6">
        <f>TITRES_STAT!D2475</f>
        <v>17.565000000000001</v>
      </c>
      <c r="C2472" s="2">
        <f t="shared" si="301"/>
        <v>9.0000000000003411E-3</v>
      </c>
      <c r="D2472" s="2">
        <f t="shared" si="302"/>
        <v>17.687799999999999</v>
      </c>
      <c r="E2472" s="2">
        <f t="shared" si="304"/>
        <v>17.706500000000002</v>
      </c>
      <c r="F2472" s="2">
        <f t="shared" si="305"/>
        <v>17.77505</v>
      </c>
      <c r="G2472" s="2">
        <f t="shared" si="299"/>
        <v>17.935339999999986</v>
      </c>
      <c r="H2472" s="2">
        <f t="shared" si="303"/>
        <v>16.838735000000007</v>
      </c>
      <c r="I2472" s="2">
        <f t="array" ref="I2472">SUMPRODUCT(B2456:B2475, (ROW(B2456:B2475)-ROW(B2456)+1)) / (20*21/2)</f>
        <v>17.758571428571429</v>
      </c>
      <c r="J2472" s="2">
        <f t="shared" si="306"/>
        <v>17.749900672193505</v>
      </c>
      <c r="K2472" s="2">
        <f t="shared" si="300"/>
        <v>17.81642716503665</v>
      </c>
    </row>
    <row r="2473" spans="1:11" ht="13.5" x14ac:dyDescent="0.25">
      <c r="A2473" s="3">
        <f>TITRES_STAT!B2476</f>
        <v>45604</v>
      </c>
      <c r="B2473" s="6">
        <f>TITRES_STAT!D2476</f>
        <v>18.010999999999999</v>
      </c>
      <c r="C2473" s="2">
        <f t="shared" si="301"/>
        <v>0.44599999999999795</v>
      </c>
      <c r="D2473" s="2">
        <f t="shared" si="302"/>
        <v>17.723199999999999</v>
      </c>
      <c r="E2473" s="2">
        <f t="shared" si="304"/>
        <v>17.7334</v>
      </c>
      <c r="F2473" s="2">
        <f t="shared" si="305"/>
        <v>17.7746</v>
      </c>
      <c r="G2473" s="2">
        <f t="shared" si="299"/>
        <v>17.934599999999989</v>
      </c>
      <c r="H2473" s="2">
        <f t="shared" si="303"/>
        <v>16.856750000000005</v>
      </c>
      <c r="I2473" s="2">
        <f t="array" ref="I2473">SUMPRODUCT(B2457:B2476, (ROW(B2457:B2476)-ROW(B2457)+1)) / (20*21/2)</f>
        <v>17.769585714285714</v>
      </c>
      <c r="J2473" s="2">
        <f t="shared" si="306"/>
        <v>17.774767274841743</v>
      </c>
      <c r="K2473" s="2">
        <f t="shared" si="300"/>
        <v>17.824057472290118</v>
      </c>
    </row>
    <row r="2474" spans="1:11" ht="13.5" x14ac:dyDescent="0.25">
      <c r="A2474" s="3">
        <f>TITRES_STAT!B2477</f>
        <v>45607</v>
      </c>
      <c r="B2474" s="6">
        <f>TITRES_STAT!D2477</f>
        <v>17.927</v>
      </c>
      <c r="C2474" s="2">
        <f t="shared" si="301"/>
        <v>-8.3999999999999631E-2</v>
      </c>
      <c r="D2474" s="2">
        <f t="shared" si="302"/>
        <v>17.760199999999998</v>
      </c>
      <c r="E2474" s="2">
        <f t="shared" si="304"/>
        <v>17.751899999999999</v>
      </c>
      <c r="F2474" s="2">
        <f t="shared" si="305"/>
        <v>17.769950000000001</v>
      </c>
      <c r="G2474" s="2">
        <f t="shared" si="299"/>
        <v>17.932179999999988</v>
      </c>
      <c r="H2474" s="2">
        <f t="shared" si="303"/>
        <v>16.875970000000006</v>
      </c>
      <c r="I2474" s="2">
        <f t="array" ref="I2474">SUMPRODUCT(B2458:B2477, (ROW(B2458:B2477)-ROW(B2458)+1)) / (20*21/2)</f>
        <v>17.767138095238099</v>
      </c>
      <c r="J2474" s="2">
        <f t="shared" si="306"/>
        <v>17.789265629618722</v>
      </c>
      <c r="K2474" s="2">
        <f t="shared" si="300"/>
        <v>17.828094434161095</v>
      </c>
    </row>
    <row r="2475" spans="1:11" ht="13.5" x14ac:dyDescent="0.25">
      <c r="A2475" s="3">
        <f>TITRES_STAT!B2478</f>
        <v>45608</v>
      </c>
      <c r="B2475" s="6">
        <f>TITRES_STAT!D2478</f>
        <v>17.742000000000001</v>
      </c>
      <c r="C2475" s="2">
        <f t="shared" si="301"/>
        <v>-0.18499999999999872</v>
      </c>
      <c r="D2475" s="2">
        <f t="shared" si="302"/>
        <v>17.760200000000001</v>
      </c>
      <c r="E2475" s="2">
        <f t="shared" si="304"/>
        <v>17.751899999999999</v>
      </c>
      <c r="F2475" s="2">
        <f t="shared" si="305"/>
        <v>17.765350000000002</v>
      </c>
      <c r="G2475" s="2">
        <f t="shared" si="299"/>
        <v>17.926059999999993</v>
      </c>
      <c r="H2475" s="2">
        <f t="shared" si="303"/>
        <v>16.892895000000006</v>
      </c>
      <c r="I2475" s="2">
        <f t="array" ref="I2475">SUMPRODUCT(B2459:B2478, (ROW(B2459:B2478)-ROW(B2459)+1)) / (20*21/2)</f>
        <v>17.765128571428573</v>
      </c>
      <c r="J2475" s="2">
        <f t="shared" si="306"/>
        <v>17.784764141083606</v>
      </c>
      <c r="K2475" s="2">
        <f t="shared" si="300"/>
        <v>17.824718181841053</v>
      </c>
    </row>
    <row r="2476" spans="1:11" ht="13.5" x14ac:dyDescent="0.25">
      <c r="A2476" s="3">
        <f>TITRES_STAT!B2479</f>
        <v>45609</v>
      </c>
      <c r="B2476" s="6">
        <f>TITRES_STAT!D2479</f>
        <v>17.881</v>
      </c>
      <c r="C2476" s="2">
        <f t="shared" si="301"/>
        <v>0.13899999999999935</v>
      </c>
      <c r="D2476" s="2">
        <f t="shared" si="302"/>
        <v>17.825200000000002</v>
      </c>
      <c r="E2476" s="2">
        <f t="shared" si="304"/>
        <v>17.765799999999999</v>
      </c>
      <c r="F2476" s="2">
        <f t="shared" si="305"/>
        <v>17.767700000000001</v>
      </c>
      <c r="G2476" s="2">
        <f t="shared" si="299"/>
        <v>17.922719999999991</v>
      </c>
      <c r="H2476" s="2">
        <f t="shared" si="303"/>
        <v>16.910000000000004</v>
      </c>
      <c r="I2476" s="2">
        <f t="array" ref="I2476">SUMPRODUCT(B2460:B2479, (ROW(B2460:B2479)-ROW(B2460)+1)) / (20*21/2)</f>
        <v>17.763557142857142</v>
      </c>
      <c r="J2476" s="2">
        <f t="shared" si="306"/>
        <v>17.793929460980408</v>
      </c>
      <c r="K2476" s="2">
        <f t="shared" si="300"/>
        <v>17.826925311964931</v>
      </c>
    </row>
    <row r="2477" spans="1:11" ht="13.5" x14ac:dyDescent="0.25">
      <c r="A2477" s="3">
        <f>TITRES_STAT!B2480</f>
        <v>45610</v>
      </c>
      <c r="B2477" s="6">
        <f>TITRES_STAT!D2480</f>
        <v>17.742000000000001</v>
      </c>
      <c r="C2477" s="2">
        <f t="shared" si="301"/>
        <v>-0.13899999999999935</v>
      </c>
      <c r="D2477" s="2">
        <f t="shared" si="302"/>
        <v>17.860600000000002</v>
      </c>
      <c r="E2477" s="2">
        <f t="shared" si="304"/>
        <v>17.774199999999997</v>
      </c>
      <c r="F2477" s="2">
        <f t="shared" si="305"/>
        <v>17.763100000000005</v>
      </c>
      <c r="G2477" s="2">
        <f t="shared" si="299"/>
        <v>17.916599999999988</v>
      </c>
      <c r="H2477" s="2">
        <f t="shared" si="303"/>
        <v>16.926370000000006</v>
      </c>
      <c r="I2477" s="2">
        <f t="array" ref="I2477">SUMPRODUCT(B2461:B2480, (ROW(B2461:B2480)-ROW(B2461)+1)) / (20*21/2)</f>
        <v>17.76242380952381</v>
      </c>
      <c r="J2477" s="2">
        <f t="shared" si="306"/>
        <v>17.788983798029893</v>
      </c>
      <c r="K2477" s="2">
        <f t="shared" si="300"/>
        <v>17.823594907574151</v>
      </c>
    </row>
    <row r="2478" spans="1:11" ht="13.5" x14ac:dyDescent="0.25">
      <c r="A2478" s="3">
        <f>TITRES_STAT!B2481</f>
        <v>45611</v>
      </c>
      <c r="B2478" s="6">
        <f>TITRES_STAT!D2481</f>
        <v>17.742000000000001</v>
      </c>
      <c r="C2478" s="2">
        <f t="shared" si="301"/>
        <v>0</v>
      </c>
      <c r="D2478" s="2">
        <f t="shared" si="302"/>
        <v>17.806800000000003</v>
      </c>
      <c r="E2478" s="2">
        <f t="shared" si="304"/>
        <v>17.764999999999997</v>
      </c>
      <c r="F2478" s="2">
        <f t="shared" si="305"/>
        <v>17.758500000000005</v>
      </c>
      <c r="G2478" s="2">
        <f t="shared" si="299"/>
        <v>17.903419999999993</v>
      </c>
      <c r="H2478" s="2">
        <f t="shared" si="303"/>
        <v>16.942740000000004</v>
      </c>
      <c r="I2478" s="2">
        <f t="array" ref="I2478">SUMPRODUCT(B2462:B2481, (ROW(B2462:B2481)-ROW(B2462)+1)) / (20*21/2)</f>
        <v>17.761290476190478</v>
      </c>
      <c r="J2478" s="2">
        <f t="shared" si="306"/>
        <v>17.784509150598474</v>
      </c>
      <c r="K2478" s="2">
        <f t="shared" si="300"/>
        <v>17.820395107277125</v>
      </c>
    </row>
    <row r="2479" spans="1:11" ht="13.5" x14ac:dyDescent="0.25">
      <c r="A2479" s="3">
        <f>TITRES_STAT!B2482</f>
        <v>45614</v>
      </c>
      <c r="B2479" s="6">
        <f>TITRES_STAT!D2482</f>
        <v>17.742000000000001</v>
      </c>
      <c r="C2479" s="2">
        <f t="shared" si="301"/>
        <v>0</v>
      </c>
      <c r="D2479" s="2">
        <f t="shared" si="302"/>
        <v>17.769800000000004</v>
      </c>
      <c r="E2479" s="2">
        <f t="shared" si="304"/>
        <v>17.764999999999997</v>
      </c>
      <c r="F2479" s="2">
        <f t="shared" si="305"/>
        <v>17.753900000000009</v>
      </c>
      <c r="G2479" s="2">
        <f t="shared" si="299"/>
        <v>17.890239999999991</v>
      </c>
      <c r="H2479" s="2">
        <f t="shared" si="303"/>
        <v>16.958765000000007</v>
      </c>
      <c r="I2479" s="2">
        <f t="array" ref="I2479">SUMPRODUCT(B2463:B2482, (ROW(B2463:B2482)-ROW(B2463)+1)) / (20*21/2)</f>
        <v>17.760157142857143</v>
      </c>
      <c r="J2479" s="2">
        <f t="shared" si="306"/>
        <v>17.780460660065284</v>
      </c>
      <c r="K2479" s="2">
        <f t="shared" si="300"/>
        <v>17.817320789344691</v>
      </c>
    </row>
    <row r="2480" spans="1:11" ht="13.5" x14ac:dyDescent="0.25">
      <c r="A2480" s="3">
        <f>TITRES_STAT!B2483</f>
        <v>45615</v>
      </c>
      <c r="B2480" s="6">
        <f>TITRES_STAT!D2483</f>
        <v>17.742000000000001</v>
      </c>
      <c r="C2480" s="2">
        <f t="shared" si="301"/>
        <v>0</v>
      </c>
      <c r="D2480" s="2">
        <f t="shared" si="302"/>
        <v>17.769800000000004</v>
      </c>
      <c r="E2480" s="2">
        <f t="shared" si="304"/>
        <v>17.764999999999997</v>
      </c>
      <c r="F2480" s="2">
        <f t="shared" si="305"/>
        <v>17.753900000000005</v>
      </c>
      <c r="G2480" s="2">
        <f t="shared" si="299"/>
        <v>17.879279999999991</v>
      </c>
      <c r="H2480" s="2">
        <f t="shared" si="303"/>
        <v>16.974835000000006</v>
      </c>
      <c r="I2480" s="2">
        <f t="array" ref="I2480">SUMPRODUCT(B2464:B2483, (ROW(B2464:B2483)-ROW(B2464)+1)) / (20*21/2)</f>
        <v>17.759023809523811</v>
      </c>
      <c r="J2480" s="2">
        <f t="shared" si="306"/>
        <v>17.776797740059067</v>
      </c>
      <c r="K2480" s="2">
        <f t="shared" si="300"/>
        <v>17.814367032899803</v>
      </c>
    </row>
    <row r="2481" spans="1:11" ht="13.5" x14ac:dyDescent="0.25">
      <c r="A2481" s="3">
        <f>TITRES_STAT!B2484</f>
        <v>45616</v>
      </c>
      <c r="B2481" s="6">
        <f>TITRES_STAT!D2484</f>
        <v>17.742000000000001</v>
      </c>
      <c r="C2481" s="2">
        <f t="shared" si="301"/>
        <v>0</v>
      </c>
      <c r="D2481" s="2">
        <f t="shared" si="302"/>
        <v>17.742000000000001</v>
      </c>
      <c r="E2481" s="2">
        <f t="shared" si="304"/>
        <v>17.7836</v>
      </c>
      <c r="F2481" s="2">
        <f t="shared" si="305"/>
        <v>17.753900000000005</v>
      </c>
      <c r="G2481" s="2">
        <f t="shared" si="299"/>
        <v>17.86831999999999</v>
      </c>
      <c r="H2481" s="2">
        <f t="shared" si="303"/>
        <v>16.990820000000006</v>
      </c>
      <c r="I2481" s="2">
        <f t="array" ref="I2481">SUMPRODUCT(B2465:B2484, (ROW(B2465:B2484)-ROW(B2465)+1)) / (20*21/2)</f>
        <v>17.806461904761903</v>
      </c>
      <c r="J2481" s="2">
        <f t="shared" si="306"/>
        <v>17.773483669577249</v>
      </c>
      <c r="K2481" s="2">
        <f t="shared" si="300"/>
        <v>17.81152911004099</v>
      </c>
    </row>
    <row r="2482" spans="1:11" ht="13.5" x14ac:dyDescent="0.25">
      <c r="A2482" s="3">
        <f>TITRES_STAT!B2485</f>
        <v>45617</v>
      </c>
      <c r="B2482" s="6">
        <f>TITRES_STAT!D2485</f>
        <v>17.742000000000001</v>
      </c>
      <c r="C2482" s="2">
        <f t="shared" si="301"/>
        <v>0</v>
      </c>
      <c r="D2482" s="2">
        <f t="shared" si="302"/>
        <v>17.742000000000001</v>
      </c>
      <c r="E2482" s="2">
        <f t="shared" si="304"/>
        <v>17.801300000000001</v>
      </c>
      <c r="F2482" s="2">
        <f t="shared" si="305"/>
        <v>17.753900000000005</v>
      </c>
      <c r="G2482" s="2">
        <f t="shared" ref="G2482:G2545" si="307">AVERAGE(B2433:B2482)</f>
        <v>17.857359999999989</v>
      </c>
      <c r="H2482" s="2">
        <f t="shared" si="303"/>
        <v>17.007190000000008</v>
      </c>
      <c r="I2482" s="2">
        <f t="array" ref="I2482">SUMPRODUCT(B2466:B2485, (ROW(B2466:B2485)-ROW(B2466)+1)) / (20*21/2)</f>
        <v>17.838233333333331</v>
      </c>
      <c r="J2482" s="2">
        <f t="shared" si="306"/>
        <v>17.770485224855605</v>
      </c>
      <c r="K2482" s="2">
        <f t="shared" si="300"/>
        <v>17.808802478274679</v>
      </c>
    </row>
    <row r="2483" spans="1:11" ht="13.5" x14ac:dyDescent="0.25">
      <c r="A2483" s="3">
        <f>TITRES_STAT!B2486</f>
        <v>45618</v>
      </c>
      <c r="B2483" s="6">
        <f>TITRES_STAT!D2486</f>
        <v>17.742000000000001</v>
      </c>
      <c r="C2483" s="2">
        <f t="shared" si="301"/>
        <v>0</v>
      </c>
      <c r="D2483" s="2">
        <f t="shared" si="302"/>
        <v>17.742000000000001</v>
      </c>
      <c r="E2483" s="2">
        <f t="shared" si="304"/>
        <v>17.7744</v>
      </c>
      <c r="F2483" s="2">
        <f t="shared" si="305"/>
        <v>17.753900000000005</v>
      </c>
      <c r="G2483" s="2">
        <f t="shared" si="307"/>
        <v>17.846399999999988</v>
      </c>
      <c r="H2483" s="2">
        <f t="shared" si="303"/>
        <v>17.02398500000001</v>
      </c>
      <c r="I2483" s="2">
        <f t="array" ref="I2483">SUMPRODUCT(B2467:B2486, (ROW(B2467:B2486)-ROW(B2467)+1)) / (20*21/2)</f>
        <v>17.833761904761904</v>
      </c>
      <c r="J2483" s="2">
        <f t="shared" si="306"/>
        <v>17.767772346297928</v>
      </c>
      <c r="K2483" s="2">
        <f t="shared" ref="K2483:K2546" si="308">$K$4*B2483+(1-$K$4)*K2482</f>
        <v>17.806182773244302</v>
      </c>
    </row>
    <row r="2484" spans="1:11" ht="13.5" x14ac:dyDescent="0.25">
      <c r="A2484" s="3">
        <f>TITRES_STAT!B2487</f>
        <v>45621</v>
      </c>
      <c r="B2484" s="6">
        <f>TITRES_STAT!D2487</f>
        <v>18.251999999999999</v>
      </c>
      <c r="C2484" s="2">
        <f t="shared" si="301"/>
        <v>0.50999999999999801</v>
      </c>
      <c r="D2484" s="2">
        <f t="shared" si="302"/>
        <v>17.844000000000001</v>
      </c>
      <c r="E2484" s="2">
        <f t="shared" si="304"/>
        <v>17.806900000000002</v>
      </c>
      <c r="F2484" s="2">
        <f t="shared" si="305"/>
        <v>17.779400000000003</v>
      </c>
      <c r="G2484" s="2">
        <f t="shared" si="307"/>
        <v>17.845639999999989</v>
      </c>
      <c r="H2484" s="2">
        <f t="shared" si="303"/>
        <v>17.043330000000008</v>
      </c>
      <c r="I2484" s="2">
        <f t="array" ref="I2484">SUMPRODUCT(B2468:B2487, (ROW(B2468:B2487)-ROW(B2468)+1)) / (20*21/2)</f>
        <v>17.844295238095238</v>
      </c>
      <c r="J2484" s="2">
        <f t="shared" si="306"/>
        <v>17.813889265698123</v>
      </c>
      <c r="K2484" s="2">
        <f t="shared" si="308"/>
        <v>17.823665801744525</v>
      </c>
    </row>
    <row r="2485" spans="1:11" ht="13.5" x14ac:dyDescent="0.25">
      <c r="A2485" s="3">
        <f>TITRES_STAT!B2488</f>
        <v>45622</v>
      </c>
      <c r="B2485" s="6">
        <f>TITRES_STAT!D2488</f>
        <v>18.113</v>
      </c>
      <c r="C2485" s="2">
        <f t="shared" si="301"/>
        <v>-0.13899999999999935</v>
      </c>
      <c r="D2485" s="2">
        <f t="shared" si="302"/>
        <v>17.918199999999999</v>
      </c>
      <c r="E2485" s="2">
        <f t="shared" si="304"/>
        <v>17.844000000000001</v>
      </c>
      <c r="F2485" s="2">
        <f t="shared" si="305"/>
        <v>17.797950000000004</v>
      </c>
      <c r="G2485" s="2">
        <f t="shared" si="307"/>
        <v>17.842099999999991</v>
      </c>
      <c r="H2485" s="2">
        <f t="shared" si="303"/>
        <v>17.061555000000009</v>
      </c>
      <c r="I2485" s="2">
        <f t="array" ref="I2485">SUMPRODUCT(B2469:B2488, (ROW(B2469:B2488)-ROW(B2469)+1)) / (20*21/2)</f>
        <v>17.828871428571428</v>
      </c>
      <c r="J2485" s="2">
        <f t="shared" si="306"/>
        <v>17.842376002298302</v>
      </c>
      <c r="K2485" s="2">
        <f t="shared" si="308"/>
        <v>17.8350122408918</v>
      </c>
    </row>
    <row r="2486" spans="1:11" ht="13.5" x14ac:dyDescent="0.25">
      <c r="A2486" s="3">
        <f>TITRES_STAT!B2489</f>
        <v>45623</v>
      </c>
      <c r="B2486" s="6">
        <f>TITRES_STAT!D2489</f>
        <v>17.751000000000001</v>
      </c>
      <c r="C2486" s="2">
        <f t="shared" si="301"/>
        <v>-0.36199999999999832</v>
      </c>
      <c r="D2486" s="2">
        <f t="shared" si="302"/>
        <v>17.920000000000002</v>
      </c>
      <c r="E2486" s="2">
        <f t="shared" si="304"/>
        <v>17.831000000000003</v>
      </c>
      <c r="F2486" s="2">
        <f t="shared" si="305"/>
        <v>17.798399999999997</v>
      </c>
      <c r="G2486" s="2">
        <f t="shared" si="307"/>
        <v>17.836719999999993</v>
      </c>
      <c r="H2486" s="2">
        <f t="shared" si="303"/>
        <v>17.078440000000011</v>
      </c>
      <c r="I2486" s="2">
        <f t="array" ref="I2486">SUMPRODUCT(B2470:B2489, (ROW(B2470:B2489)-ROW(B2470)+1)) / (20*21/2)</f>
        <v>17.870899999999999</v>
      </c>
      <c r="J2486" s="2">
        <f t="shared" si="306"/>
        <v>17.833673525888941</v>
      </c>
      <c r="K2486" s="2">
        <f t="shared" si="308"/>
        <v>17.831717643209767</v>
      </c>
    </row>
    <row r="2487" spans="1:11" ht="13.5" x14ac:dyDescent="0.25">
      <c r="A2487" s="3">
        <f>TITRES_STAT!B2490</f>
        <v>45624</v>
      </c>
      <c r="B2487" s="6">
        <f>TITRES_STAT!D2490</f>
        <v>17.908999999999999</v>
      </c>
      <c r="C2487" s="2">
        <f t="shared" si="301"/>
        <v>0.1579999999999977</v>
      </c>
      <c r="D2487" s="2">
        <f t="shared" si="302"/>
        <v>17.953399999999998</v>
      </c>
      <c r="E2487" s="2">
        <f t="shared" si="304"/>
        <v>17.8477</v>
      </c>
      <c r="F2487" s="2">
        <f t="shared" si="305"/>
        <v>17.810949999999998</v>
      </c>
      <c r="G2487" s="2">
        <f t="shared" si="307"/>
        <v>17.834499999999991</v>
      </c>
      <c r="H2487" s="2">
        <f t="shared" si="303"/>
        <v>17.096070000000012</v>
      </c>
      <c r="I2487" s="2">
        <f t="array" ref="I2487">SUMPRODUCT(B2471:B2490, (ROW(B2471:B2490)-ROW(B2471)+1)) / (20*21/2)</f>
        <v>17.876066666666667</v>
      </c>
      <c r="J2487" s="2">
        <f t="shared" si="306"/>
        <v>17.840847475804281</v>
      </c>
      <c r="K2487" s="2">
        <f t="shared" si="308"/>
        <v>17.834748323868208</v>
      </c>
    </row>
    <row r="2488" spans="1:11" ht="13.5" x14ac:dyDescent="0.25">
      <c r="A2488" s="3">
        <f>TITRES_STAT!B2491</f>
        <v>45625</v>
      </c>
      <c r="B2488" s="6">
        <f>TITRES_STAT!D2491</f>
        <v>17.649000000000001</v>
      </c>
      <c r="C2488" s="2">
        <f t="shared" si="301"/>
        <v>-0.25999999999999801</v>
      </c>
      <c r="D2488" s="2">
        <f t="shared" si="302"/>
        <v>17.934800000000003</v>
      </c>
      <c r="E2488" s="2">
        <f t="shared" si="304"/>
        <v>17.8384</v>
      </c>
      <c r="F2488" s="2">
        <f t="shared" si="305"/>
        <v>17.801699999999997</v>
      </c>
      <c r="G2488" s="2">
        <f t="shared" si="307"/>
        <v>17.827079999999992</v>
      </c>
      <c r="H2488" s="2">
        <f t="shared" si="303"/>
        <v>17.112400000000008</v>
      </c>
      <c r="I2488" s="2">
        <f t="array" ref="I2488">SUMPRODUCT(B2472:B2491, (ROW(B2472:B2491)-ROW(B2472)+1)) / (20*21/2)</f>
        <v>17.858476190476189</v>
      </c>
      <c r="J2488" s="2">
        <f t="shared" si="306"/>
        <v>17.822576287632444</v>
      </c>
      <c r="K2488" s="2">
        <f t="shared" si="308"/>
        <v>17.827464075873376</v>
      </c>
    </row>
    <row r="2489" spans="1:11" ht="13.5" x14ac:dyDescent="0.25">
      <c r="A2489" s="3">
        <f>TITRES_STAT!B2492</f>
        <v>45628</v>
      </c>
      <c r="B2489" s="6">
        <f>TITRES_STAT!D2492</f>
        <v>18.242999999999999</v>
      </c>
      <c r="C2489" s="2">
        <f t="shared" si="301"/>
        <v>0.59399999999999764</v>
      </c>
      <c r="D2489" s="2">
        <f t="shared" si="302"/>
        <v>17.933</v>
      </c>
      <c r="E2489" s="2">
        <f t="shared" si="304"/>
        <v>17.888500000000001</v>
      </c>
      <c r="F2489" s="2">
        <f t="shared" si="305"/>
        <v>17.826749999999997</v>
      </c>
      <c r="G2489" s="2">
        <f t="shared" si="307"/>
        <v>17.831539999999993</v>
      </c>
      <c r="H2489" s="2">
        <f t="shared" si="303"/>
        <v>17.131700000000009</v>
      </c>
      <c r="I2489" s="2">
        <f t="array" ref="I2489">SUMPRODUCT(B2473:B2492, (ROW(B2473:B2492)-ROW(B2473)+1)) / (20*21/2)</f>
        <v>17.857204761904764</v>
      </c>
      <c r="J2489" s="2">
        <f t="shared" si="306"/>
        <v>17.862616641191256</v>
      </c>
      <c r="K2489" s="2">
        <f t="shared" si="308"/>
        <v>17.843759602309717</v>
      </c>
    </row>
    <row r="2490" spans="1:11" ht="13.5" x14ac:dyDescent="0.25">
      <c r="A2490" s="3">
        <f>TITRES_STAT!B2493</f>
        <v>45629</v>
      </c>
      <c r="B2490" s="6">
        <f>TITRES_STAT!D2493</f>
        <v>17.881</v>
      </c>
      <c r="C2490" s="2">
        <f t="shared" si="301"/>
        <v>-0.36199999999999832</v>
      </c>
      <c r="D2490" s="2">
        <f t="shared" si="302"/>
        <v>17.886599999999998</v>
      </c>
      <c r="E2490" s="2">
        <f t="shared" si="304"/>
        <v>17.9024</v>
      </c>
      <c r="F2490" s="2">
        <f t="shared" si="305"/>
        <v>17.8337</v>
      </c>
      <c r="G2490" s="2">
        <f t="shared" si="307"/>
        <v>17.828759999999999</v>
      </c>
      <c r="H2490" s="2">
        <f t="shared" si="303"/>
        <v>17.148335000000007</v>
      </c>
      <c r="I2490" s="2">
        <f t="array" ref="I2490">SUMPRODUCT(B2474:B2493, (ROW(B2474:B2493)-ROW(B2474)+1)) / (20*21/2)</f>
        <v>17.855552380952378</v>
      </c>
      <c r="J2490" s="2">
        <f t="shared" si="306"/>
        <v>17.864367437268282</v>
      </c>
      <c r="K2490" s="2">
        <f t="shared" si="308"/>
        <v>17.845220010062278</v>
      </c>
    </row>
    <row r="2491" spans="1:11" ht="13.5" x14ac:dyDescent="0.25">
      <c r="A2491" s="3">
        <f>TITRES_STAT!B2494</f>
        <v>45630</v>
      </c>
      <c r="B2491" s="6">
        <f>TITRES_STAT!D2494</f>
        <v>17.649000000000001</v>
      </c>
      <c r="C2491" s="2">
        <f t="shared" si="301"/>
        <v>-0.23199999999999932</v>
      </c>
      <c r="D2491" s="2">
        <f t="shared" si="302"/>
        <v>17.866199999999999</v>
      </c>
      <c r="E2491" s="2">
        <f t="shared" si="304"/>
        <v>17.8931</v>
      </c>
      <c r="F2491" s="2">
        <f t="shared" si="305"/>
        <v>17.838349999999998</v>
      </c>
      <c r="G2491" s="2">
        <f t="shared" si="307"/>
        <v>17.816699999999997</v>
      </c>
      <c r="H2491" s="2">
        <f t="shared" si="303"/>
        <v>17.163810000000005</v>
      </c>
      <c r="I2491" s="2">
        <f t="array" ref="I2491">SUMPRODUCT(B2475:B2494, (ROW(B2475:B2494)-ROW(B2475)+1)) / (20*21/2)</f>
        <v>17.854742857142856</v>
      </c>
      <c r="J2491" s="2">
        <f t="shared" si="306"/>
        <v>17.843856252766539</v>
      </c>
      <c r="K2491" s="2">
        <f t="shared" si="308"/>
        <v>17.837525107706892</v>
      </c>
    </row>
    <row r="2492" spans="1:11" ht="13.5" x14ac:dyDescent="0.25">
      <c r="A2492" s="3">
        <f>TITRES_STAT!B2495</f>
        <v>45631</v>
      </c>
      <c r="B2492" s="6">
        <f>TITRES_STAT!D2495</f>
        <v>17.824999999999999</v>
      </c>
      <c r="C2492" s="2">
        <f t="shared" si="301"/>
        <v>0.17599999999999838</v>
      </c>
      <c r="D2492" s="2">
        <f t="shared" si="302"/>
        <v>17.849399999999999</v>
      </c>
      <c r="E2492" s="2">
        <f t="shared" si="304"/>
        <v>17.901399999999999</v>
      </c>
      <c r="F2492" s="2">
        <f t="shared" si="305"/>
        <v>17.85135</v>
      </c>
      <c r="G2492" s="2">
        <f t="shared" si="307"/>
        <v>17.808160000000001</v>
      </c>
      <c r="H2492" s="2">
        <f t="shared" si="303"/>
        <v>17.180165000000002</v>
      </c>
      <c r="I2492" s="2">
        <f t="array" ref="I2492">SUMPRODUCT(B2476:B2495, (ROW(B2476:B2495)-ROW(B2476)+1)) / (20*21/2)</f>
        <v>17.827900000000003</v>
      </c>
      <c r="J2492" s="2">
        <f t="shared" si="306"/>
        <v>17.842060419169723</v>
      </c>
      <c r="K2492" s="2">
        <f t="shared" si="308"/>
        <v>17.837033927012506</v>
      </c>
    </row>
    <row r="2493" spans="1:11" ht="13.5" x14ac:dyDescent="0.25">
      <c r="A2493" s="3">
        <f>TITRES_STAT!B2496</f>
        <v>45632</v>
      </c>
      <c r="B2493" s="6">
        <f>TITRES_STAT!D2496</f>
        <v>17.834</v>
      </c>
      <c r="C2493" s="2">
        <f t="shared" si="301"/>
        <v>9.0000000000003411E-3</v>
      </c>
      <c r="D2493" s="2">
        <f t="shared" si="302"/>
        <v>17.886400000000002</v>
      </c>
      <c r="E2493" s="2">
        <f t="shared" si="304"/>
        <v>17.910599999999999</v>
      </c>
      <c r="F2493" s="2">
        <f t="shared" si="305"/>
        <v>17.842500000000001</v>
      </c>
      <c r="G2493" s="2">
        <f t="shared" si="307"/>
        <v>17.806299999999997</v>
      </c>
      <c r="H2493" s="2">
        <f t="shared" si="303"/>
        <v>17.196050000000003</v>
      </c>
      <c r="I2493" s="2">
        <f t="array" ref="I2493">SUMPRODUCT(B2477:B2496, (ROW(B2477:B2496)-ROW(B2477)+1)) / (20*21/2)</f>
        <v>17.824038095238095</v>
      </c>
      <c r="J2493" s="2">
        <f t="shared" si="306"/>
        <v>17.841292760201178</v>
      </c>
      <c r="K2493" s="2">
        <f t="shared" si="308"/>
        <v>17.836914949482605</v>
      </c>
    </row>
    <row r="2494" spans="1:11" ht="13.5" x14ac:dyDescent="0.25">
      <c r="A2494" s="3">
        <f>TITRES_STAT!B2497</f>
        <v>45635</v>
      </c>
      <c r="B2494" s="6">
        <f>TITRES_STAT!D2497</f>
        <v>17.834</v>
      </c>
      <c r="C2494" s="2">
        <f t="shared" si="301"/>
        <v>0</v>
      </c>
      <c r="D2494" s="2">
        <f t="shared" si="302"/>
        <v>17.804600000000001</v>
      </c>
      <c r="E2494" s="2">
        <f t="shared" si="304"/>
        <v>17.8688</v>
      </c>
      <c r="F2494" s="2">
        <f t="shared" si="305"/>
        <v>17.83785</v>
      </c>
      <c r="G2494" s="2">
        <f t="shared" si="307"/>
        <v>17.804439999999996</v>
      </c>
      <c r="H2494" s="2">
        <f t="shared" si="303"/>
        <v>17.20881</v>
      </c>
      <c r="I2494" s="2">
        <f t="array" ref="I2494">SUMPRODUCT(B2478:B2497, (ROW(B2478:B2497)-ROW(B2478)+1)) / (20*21/2)</f>
        <v>17.919666666666664</v>
      </c>
      <c r="J2494" s="2">
        <f t="shared" si="306"/>
        <v>17.840598211610587</v>
      </c>
      <c r="K2494" s="2">
        <f t="shared" si="308"/>
        <v>17.83680063773819</v>
      </c>
    </row>
    <row r="2495" spans="1:11" ht="13.5" x14ac:dyDescent="0.25">
      <c r="A2495" s="3">
        <f>TITRES_STAT!B2498</f>
        <v>45636</v>
      </c>
      <c r="B2495" s="6">
        <f>TITRES_STAT!D2498</f>
        <v>17.556000000000001</v>
      </c>
      <c r="C2495" s="2">
        <f t="shared" si="301"/>
        <v>-0.27799999999999869</v>
      </c>
      <c r="D2495" s="2">
        <f t="shared" si="302"/>
        <v>17.739600000000003</v>
      </c>
      <c r="E2495" s="2">
        <f t="shared" si="304"/>
        <v>17.813099999999999</v>
      </c>
      <c r="F2495" s="2">
        <f t="shared" si="305"/>
        <v>17.82855</v>
      </c>
      <c r="G2495" s="2">
        <f t="shared" si="307"/>
        <v>17.797019999999996</v>
      </c>
      <c r="H2495" s="2">
        <f t="shared" si="303"/>
        <v>17.220179999999999</v>
      </c>
      <c r="I2495" s="2">
        <f t="array" ref="I2495">SUMPRODUCT(B2479:B2498, (ROW(B2479:B2498)-ROW(B2479)+1)) / (20*21/2)</f>
        <v>18.010123809523808</v>
      </c>
      <c r="J2495" s="2">
        <f t="shared" si="306"/>
        <v>17.813493620028627</v>
      </c>
      <c r="K2495" s="2">
        <f t="shared" si="308"/>
        <v>17.825788848022967</v>
      </c>
    </row>
    <row r="2496" spans="1:11" ht="13.5" x14ac:dyDescent="0.25">
      <c r="A2496" s="3">
        <f>TITRES_STAT!B2499</f>
        <v>45637</v>
      </c>
      <c r="B2496" s="6">
        <f>TITRES_STAT!D2499</f>
        <v>17.788</v>
      </c>
      <c r="C2496" s="2">
        <f t="shared" si="301"/>
        <v>0.23199999999999932</v>
      </c>
      <c r="D2496" s="2">
        <f t="shared" si="302"/>
        <v>17.767399999999999</v>
      </c>
      <c r="E2496" s="2">
        <f t="shared" si="304"/>
        <v>17.816800000000004</v>
      </c>
      <c r="F2496" s="2">
        <f t="shared" si="305"/>
        <v>17.823900000000002</v>
      </c>
      <c r="G2496" s="2">
        <f t="shared" si="307"/>
        <v>17.796099999999996</v>
      </c>
      <c r="H2496" s="2">
        <f t="shared" si="303"/>
        <v>17.22993</v>
      </c>
      <c r="I2496" s="2">
        <f t="array" ref="I2496">SUMPRODUCT(B2480:B2499, (ROW(B2480:B2499)-ROW(B2480)+1)) / (20*21/2)</f>
        <v>18.023790476190477</v>
      </c>
      <c r="J2496" s="2">
        <f t="shared" si="306"/>
        <v>17.811065656216375</v>
      </c>
      <c r="K2496" s="2">
        <f t="shared" si="308"/>
        <v>17.824306932414224</v>
      </c>
    </row>
    <row r="2497" spans="1:11" ht="13.5" x14ac:dyDescent="0.25">
      <c r="A2497" s="3">
        <f>TITRES_STAT!B2500</f>
        <v>45638</v>
      </c>
      <c r="B2497" s="6">
        <f>TITRES_STAT!D2500</f>
        <v>18.827999999999999</v>
      </c>
      <c r="C2497" s="2">
        <f t="shared" si="301"/>
        <v>1.0399999999999991</v>
      </c>
      <c r="D2497" s="2">
        <f t="shared" si="302"/>
        <v>17.968</v>
      </c>
      <c r="E2497" s="2">
        <f t="shared" si="304"/>
        <v>17.908700000000003</v>
      </c>
      <c r="F2497" s="2">
        <f t="shared" si="305"/>
        <v>17.8782</v>
      </c>
      <c r="G2497" s="2">
        <f t="shared" si="307"/>
        <v>17.817819999999994</v>
      </c>
      <c r="H2497" s="2">
        <f t="shared" si="303"/>
        <v>17.244879999999998</v>
      </c>
      <c r="I2497" s="2">
        <f t="array" ref="I2497">SUMPRODUCT(B2481:B2500, (ROW(B2481:B2500)-ROW(B2481)+1)) / (20*21/2)</f>
        <v>18.027009523809525</v>
      </c>
      <c r="J2497" s="2">
        <f t="shared" si="306"/>
        <v>17.90791654610053</v>
      </c>
      <c r="K2497" s="2">
        <f t="shared" si="308"/>
        <v>17.863667444868568</v>
      </c>
    </row>
    <row r="2498" spans="1:11" ht="13.5" x14ac:dyDescent="0.25">
      <c r="A2498" s="3">
        <f>TITRES_STAT!B2501</f>
        <v>45639</v>
      </c>
      <c r="B2498" s="6">
        <f>TITRES_STAT!D2501</f>
        <v>18.827999999999999</v>
      </c>
      <c r="C2498" s="2">
        <f t="shared" si="301"/>
        <v>0</v>
      </c>
      <c r="D2498" s="2">
        <f t="shared" si="302"/>
        <v>18.166800000000002</v>
      </c>
      <c r="E2498" s="2">
        <f t="shared" si="304"/>
        <v>18.026600000000002</v>
      </c>
      <c r="F2498" s="2">
        <f t="shared" si="305"/>
        <v>17.932499999999997</v>
      </c>
      <c r="G2498" s="2">
        <f t="shared" si="307"/>
        <v>17.841399999999997</v>
      </c>
      <c r="H2498" s="2">
        <f t="shared" si="303"/>
        <v>17.259829999999997</v>
      </c>
      <c r="I2498" s="2">
        <f t="array" ref="I2498">SUMPRODUCT(B2482:B2501, (ROW(B2482:B2501)-ROW(B2482)+1)) / (20*21/2)</f>
        <v>17.99727142857143</v>
      </c>
      <c r="J2498" s="2">
        <f t="shared" si="306"/>
        <v>17.995543541710003</v>
      </c>
      <c r="K2498" s="2">
        <f t="shared" si="308"/>
        <v>17.901484407814898</v>
      </c>
    </row>
    <row r="2499" spans="1:11" ht="13.5" x14ac:dyDescent="0.25">
      <c r="A2499" s="3">
        <f>TITRES_STAT!B2502</f>
        <v>45642</v>
      </c>
      <c r="B2499" s="6">
        <f>TITRES_STAT!D2502</f>
        <v>18.076000000000001</v>
      </c>
      <c r="C2499" s="2">
        <f t="shared" si="301"/>
        <v>-0.75199999999999889</v>
      </c>
      <c r="D2499" s="2">
        <f t="shared" si="302"/>
        <v>18.215199999999999</v>
      </c>
      <c r="E2499" s="2">
        <f t="shared" si="304"/>
        <v>18.009899999999998</v>
      </c>
      <c r="F2499" s="2">
        <f t="shared" si="305"/>
        <v>17.949199999999998</v>
      </c>
      <c r="G2499" s="2">
        <f t="shared" si="307"/>
        <v>17.84994</v>
      </c>
      <c r="H2499" s="2">
        <f t="shared" si="303"/>
        <v>17.271445</v>
      </c>
      <c r="I2499" s="2">
        <f t="array" ref="I2499">SUMPRODUCT(B2483:B2502, (ROW(B2483:B2502)-ROW(B2483)+1)) / (20*21/2)</f>
        <v>18.041404761904762</v>
      </c>
      <c r="J2499" s="2">
        <f t="shared" si="306"/>
        <v>18.003206061547147</v>
      </c>
      <c r="K2499" s="2">
        <f t="shared" si="308"/>
        <v>17.908328156528039</v>
      </c>
    </row>
    <row r="2500" spans="1:11" ht="13.5" x14ac:dyDescent="0.25">
      <c r="A2500" s="3">
        <f>TITRES_STAT!B2503</f>
        <v>45644</v>
      </c>
      <c r="B2500" s="6">
        <f>TITRES_STAT!D2503</f>
        <v>17.983000000000001</v>
      </c>
      <c r="C2500" s="2">
        <f t="shared" ref="C2500:C2563" si="309">B2500-B2499</f>
        <v>-9.2999999999999972E-2</v>
      </c>
      <c r="D2500" s="2">
        <f t="shared" si="302"/>
        <v>18.300600000000003</v>
      </c>
      <c r="E2500" s="2">
        <f t="shared" si="304"/>
        <v>18.020099999999999</v>
      </c>
      <c r="F2500" s="2">
        <f t="shared" si="305"/>
        <v>17.96125</v>
      </c>
      <c r="G2500" s="2">
        <f t="shared" si="307"/>
        <v>17.852919999999997</v>
      </c>
      <c r="H2500" s="2">
        <f t="shared" si="303"/>
        <v>17.282595000000001</v>
      </c>
      <c r="I2500" s="2">
        <f t="array" ref="I2500">SUMPRODUCT(B2484:B2503, (ROW(B2484:B2503)-ROW(B2484)+1)) / (20*21/2)</f>
        <v>18.083166666666664</v>
      </c>
      <c r="J2500" s="2">
        <f t="shared" si="306"/>
        <v>18.001281674733132</v>
      </c>
      <c r="K2500" s="2">
        <f t="shared" si="308"/>
        <v>17.911256464115176</v>
      </c>
    </row>
    <row r="2501" spans="1:11" ht="13.5" x14ac:dyDescent="0.25">
      <c r="A2501" s="3">
        <f>TITRES_STAT!B2504</f>
        <v>45645</v>
      </c>
      <c r="B2501" s="6">
        <f>TITRES_STAT!D2504</f>
        <v>17.649000000000001</v>
      </c>
      <c r="C2501" s="2">
        <f t="shared" si="309"/>
        <v>-0.33399999999999963</v>
      </c>
      <c r="D2501" s="2">
        <f t="shared" si="302"/>
        <v>18.2728</v>
      </c>
      <c r="E2501" s="2">
        <f t="shared" si="304"/>
        <v>18.020099999999999</v>
      </c>
      <c r="F2501" s="2">
        <f t="shared" si="305"/>
        <v>17.956600000000002</v>
      </c>
      <c r="G2501" s="2">
        <f t="shared" si="307"/>
        <v>17.851059999999997</v>
      </c>
      <c r="H2501" s="2">
        <f t="shared" si="303"/>
        <v>17.292075000000001</v>
      </c>
      <c r="I2501" s="2">
        <f t="array" ref="I2501">SUMPRODUCT(B2485:B2504, (ROW(B2485:B2504)-ROW(B2485)+1)) / (20*21/2)</f>
        <v>18.161466666666666</v>
      </c>
      <c r="J2501" s="2">
        <f t="shared" si="306"/>
        <v>17.967731039044263</v>
      </c>
      <c r="K2501" s="2">
        <f t="shared" si="308"/>
        <v>17.900971896894973</v>
      </c>
    </row>
    <row r="2502" spans="1:11" ht="13.5" x14ac:dyDescent="0.25">
      <c r="A2502" s="3">
        <f>TITRES_STAT!B2505</f>
        <v>45646</v>
      </c>
      <c r="B2502" s="6">
        <f>TITRES_STAT!D2505</f>
        <v>18.420000000000002</v>
      </c>
      <c r="C2502" s="2">
        <f t="shared" si="309"/>
        <v>0.7710000000000008</v>
      </c>
      <c r="D2502" s="2">
        <f t="shared" ref="D2502:D2565" si="310">AVERAGE(B2498:B2502)</f>
        <v>18.191200000000002</v>
      </c>
      <c r="E2502" s="2">
        <f t="shared" si="304"/>
        <v>18.079599999999999</v>
      </c>
      <c r="F2502" s="2">
        <f t="shared" si="305"/>
        <v>17.990500000000001</v>
      </c>
      <c r="G2502" s="2">
        <f t="shared" si="307"/>
        <v>17.866479999999996</v>
      </c>
      <c r="H2502" s="2">
        <f t="shared" si="303"/>
        <v>17.305625000000003</v>
      </c>
      <c r="I2502" s="2">
        <f t="array" ref="I2502">SUMPRODUCT(B2486:B2505, (ROW(B2486:B2505)-ROW(B2486)+1)) / (20*21/2)</f>
        <v>18.236933333333333</v>
      </c>
      <c r="J2502" s="2">
        <f t="shared" si="306"/>
        <v>18.010804273421002</v>
      </c>
      <c r="K2502" s="2">
        <f t="shared" si="308"/>
        <v>17.921325940153995</v>
      </c>
    </row>
    <row r="2503" spans="1:11" ht="13.5" x14ac:dyDescent="0.25">
      <c r="A2503" s="3">
        <f>TITRES_STAT!B2506</f>
        <v>45649</v>
      </c>
      <c r="B2503" s="6">
        <f>TITRES_STAT!D2506</f>
        <v>18.428999999999998</v>
      </c>
      <c r="C2503" s="2">
        <f t="shared" si="309"/>
        <v>8.9999999999967883E-3</v>
      </c>
      <c r="D2503" s="2">
        <f t="shared" si="310"/>
        <v>18.1114</v>
      </c>
      <c r="E2503" s="2">
        <f t="shared" si="304"/>
        <v>18.139099999999999</v>
      </c>
      <c r="F2503" s="2">
        <f t="shared" si="305"/>
        <v>18.024850000000001</v>
      </c>
      <c r="G2503" s="2">
        <f t="shared" si="307"/>
        <v>17.874659999999999</v>
      </c>
      <c r="H2503" s="2">
        <f t="shared" si="303"/>
        <v>17.319435000000002</v>
      </c>
      <c r="I2503" s="2">
        <f t="array" ref="I2503">SUMPRODUCT(B2487:B2506, (ROW(B2487:B2506)-ROW(B2487)+1)) / (20*21/2)</f>
        <v>18.32747619047619</v>
      </c>
      <c r="J2503" s="2">
        <f t="shared" si="306"/>
        <v>18.050632437857097</v>
      </c>
      <c r="K2503" s="2">
        <f t="shared" si="308"/>
        <v>17.941234726814624</v>
      </c>
    </row>
    <row r="2504" spans="1:11" ht="13.5" x14ac:dyDescent="0.25">
      <c r="A2504" s="3">
        <f>TITRES_STAT!B2507</f>
        <v>45650</v>
      </c>
      <c r="B2504" s="6">
        <f>TITRES_STAT!D2507</f>
        <v>18.847000000000001</v>
      </c>
      <c r="C2504" s="2">
        <f t="shared" si="309"/>
        <v>0.41800000000000281</v>
      </c>
      <c r="D2504" s="2">
        <f t="shared" si="310"/>
        <v>18.265599999999999</v>
      </c>
      <c r="E2504" s="2">
        <f t="shared" si="304"/>
        <v>18.240400000000001</v>
      </c>
      <c r="F2504" s="2">
        <f t="shared" si="305"/>
        <v>18.054600000000001</v>
      </c>
      <c r="G2504" s="2">
        <f t="shared" si="307"/>
        <v>17.891199999999998</v>
      </c>
      <c r="H2504" s="2">
        <f t="shared" si="303"/>
        <v>17.334950000000006</v>
      </c>
      <c r="I2504" s="2">
        <f t="array" ref="I2504">SUMPRODUCT(B2488:B2507, (ROW(B2488:B2507)-ROW(B2488)+1)) / (20*21/2)</f>
        <v>18.425109523809525</v>
      </c>
      <c r="J2504" s="2">
        <f t="shared" si="306"/>
        <v>18.126476967584992</v>
      </c>
      <c r="K2504" s="2">
        <f t="shared" si="308"/>
        <v>17.976754933606209</v>
      </c>
    </row>
    <row r="2505" spans="1:11" ht="13.5" x14ac:dyDescent="0.25">
      <c r="A2505" s="3">
        <f>TITRES_STAT!B2508</f>
        <v>45651</v>
      </c>
      <c r="B2505" s="6">
        <f>TITRES_STAT!D2508</f>
        <v>18.847000000000001</v>
      </c>
      <c r="C2505" s="2">
        <f t="shared" si="309"/>
        <v>0</v>
      </c>
      <c r="D2505" s="2">
        <f t="shared" si="310"/>
        <v>18.438400000000001</v>
      </c>
      <c r="E2505" s="2">
        <f t="shared" si="304"/>
        <v>18.369500000000002</v>
      </c>
      <c r="F2505" s="2">
        <f t="shared" si="305"/>
        <v>18.091299999999997</v>
      </c>
      <c r="G2505" s="2">
        <f t="shared" si="307"/>
        <v>17.911459999999998</v>
      </c>
      <c r="H2505" s="2">
        <f t="shared" si="303"/>
        <v>17.350465000000007</v>
      </c>
      <c r="I2505" s="2">
        <f t="array" ref="I2505">SUMPRODUCT(B2489:B2508, (ROW(B2489:B2508)-ROW(B2489)+1)) / (20*21/2)</f>
        <v>18.530019047619049</v>
      </c>
      <c r="J2505" s="2">
        <f t="shared" si="306"/>
        <v>18.195098208767373</v>
      </c>
      <c r="K2505" s="2">
        <f t="shared" si="308"/>
        <v>18.01088219111185</v>
      </c>
    </row>
    <row r="2506" spans="1:11" ht="13.5" x14ac:dyDescent="0.25">
      <c r="A2506" s="3">
        <f>TITRES_STAT!B2509</f>
        <v>45652</v>
      </c>
      <c r="B2506" s="6">
        <f>TITRES_STAT!D2509</f>
        <v>19.042000000000002</v>
      </c>
      <c r="C2506" s="2">
        <f t="shared" si="309"/>
        <v>0.19500000000000028</v>
      </c>
      <c r="D2506" s="2">
        <f t="shared" si="310"/>
        <v>18.717000000000002</v>
      </c>
      <c r="E2506" s="2">
        <f t="shared" si="304"/>
        <v>18.494900000000001</v>
      </c>
      <c r="F2506" s="2">
        <f t="shared" si="305"/>
        <v>18.155849999999997</v>
      </c>
      <c r="G2506" s="2">
        <f t="shared" si="307"/>
        <v>17.93562</v>
      </c>
      <c r="H2506" s="2">
        <f t="shared" ref="H2506:H2569" si="311">AVERAGE(B2307:B2506)</f>
        <v>17.366485000000008</v>
      </c>
      <c r="I2506" s="2">
        <f t="array" ref="I2506">SUMPRODUCT(B2490:B2509, (ROW(B2490:B2509)-ROW(B2490)+1)) / (20*21/2)</f>
        <v>18.618109523809526</v>
      </c>
      <c r="J2506" s="2">
        <f t="shared" si="306"/>
        <v>18.275755522218098</v>
      </c>
      <c r="K2506" s="2">
        <f t="shared" si="308"/>
        <v>18.051318183617269</v>
      </c>
    </row>
    <row r="2507" spans="1:11" ht="13.5" x14ac:dyDescent="0.25">
      <c r="A2507" s="3">
        <f>TITRES_STAT!B2510</f>
        <v>45653</v>
      </c>
      <c r="B2507" s="6">
        <f>TITRES_STAT!D2510</f>
        <v>19.181000000000001</v>
      </c>
      <c r="C2507" s="2">
        <f t="shared" si="309"/>
        <v>0.13899999999999935</v>
      </c>
      <c r="D2507" s="2">
        <f t="shared" si="310"/>
        <v>18.869199999999999</v>
      </c>
      <c r="E2507" s="2">
        <f t="shared" si="304"/>
        <v>18.530200000000001</v>
      </c>
      <c r="F2507" s="2">
        <f t="shared" si="305"/>
        <v>18.219449999999998</v>
      </c>
      <c r="G2507" s="2">
        <f t="shared" si="307"/>
        <v>17.962560000000003</v>
      </c>
      <c r="H2507" s="2">
        <f t="shared" si="311"/>
        <v>17.384270000000011</v>
      </c>
      <c r="I2507" s="2">
        <f t="array" ref="I2507">SUMPRODUCT(B2491:B2510, (ROW(B2491:B2510)-ROW(B2491)+1)) / (20*21/2)</f>
        <v>18.701509523809523</v>
      </c>
      <c r="J2507" s="2">
        <f t="shared" si="306"/>
        <v>18.361969282006854</v>
      </c>
      <c r="K2507" s="2">
        <f t="shared" si="308"/>
        <v>18.095619431318553</v>
      </c>
    </row>
    <row r="2508" spans="1:11" ht="13.5" x14ac:dyDescent="0.25">
      <c r="A2508" s="3">
        <f>TITRES_STAT!B2511</f>
        <v>45656</v>
      </c>
      <c r="B2508" s="6">
        <f>TITRES_STAT!D2511</f>
        <v>19.321000000000002</v>
      </c>
      <c r="C2508" s="2">
        <f t="shared" si="309"/>
        <v>0.14000000000000057</v>
      </c>
      <c r="D2508" s="2">
        <f t="shared" si="310"/>
        <v>19.047599999999999</v>
      </c>
      <c r="E2508" s="2">
        <f t="shared" ref="E2508:E2571" si="312">AVERAGE(B2499:B2508)</f>
        <v>18.579500000000003</v>
      </c>
      <c r="F2508" s="2">
        <f t="shared" si="305"/>
        <v>18.303049999999999</v>
      </c>
      <c r="G2508" s="2">
        <f t="shared" si="307"/>
        <v>17.992300000000004</v>
      </c>
      <c r="H2508" s="2">
        <f t="shared" si="311"/>
        <v>17.40275500000001</v>
      </c>
      <c r="I2508" s="2">
        <f t="array" ref="I2508">SUMPRODUCT(B2492:B2511, (ROW(B2492:B2511)-ROW(B2492)+1)) / (20*21/2)</f>
        <v>18.787352380952377</v>
      </c>
      <c r="J2508" s="2">
        <f t="shared" si="306"/>
        <v>18.453305540863344</v>
      </c>
      <c r="K2508" s="2">
        <f t="shared" si="308"/>
        <v>18.143673571266845</v>
      </c>
    </row>
    <row r="2509" spans="1:11" ht="13.5" x14ac:dyDescent="0.25">
      <c r="A2509" s="3">
        <f>TITRES_STAT!B2512</f>
        <v>45657</v>
      </c>
      <c r="B2509" s="6">
        <f>TITRES_STAT!D2512</f>
        <v>19.228000000000002</v>
      </c>
      <c r="C2509" s="2">
        <f t="shared" si="309"/>
        <v>-9.2999999999999972E-2</v>
      </c>
      <c r="D2509" s="2">
        <f t="shared" si="310"/>
        <v>19.123799999999999</v>
      </c>
      <c r="E2509" s="2">
        <f t="shared" si="312"/>
        <v>18.694700000000005</v>
      </c>
      <c r="F2509" s="2">
        <f t="shared" si="305"/>
        <v>18.352300000000003</v>
      </c>
      <c r="G2509" s="2">
        <f t="shared" si="307"/>
        <v>18.020180000000003</v>
      </c>
      <c r="H2509" s="2">
        <f t="shared" si="311"/>
        <v>17.421415000000014</v>
      </c>
      <c r="I2509" s="2">
        <f t="array" ref="I2509">SUMPRODUCT(B2493:B2512, (ROW(B2493:B2512)-ROW(B2493)+1)) / (20*21/2)</f>
        <v>18.874090476190478</v>
      </c>
      <c r="J2509" s="2">
        <f t="shared" si="306"/>
        <v>18.527085965543026</v>
      </c>
      <c r="K2509" s="2">
        <f t="shared" si="308"/>
        <v>18.186196176315203</v>
      </c>
    </row>
    <row r="2510" spans="1:11" ht="13.5" x14ac:dyDescent="0.25">
      <c r="A2510" s="3">
        <f>TITRES_STAT!B2513</f>
        <v>45659</v>
      </c>
      <c r="B2510" s="6">
        <f>TITRES_STAT!D2513</f>
        <v>19.228000000000002</v>
      </c>
      <c r="C2510" s="2">
        <f t="shared" si="309"/>
        <v>0</v>
      </c>
      <c r="D2510" s="2">
        <f t="shared" si="310"/>
        <v>19.2</v>
      </c>
      <c r="E2510" s="2">
        <f t="shared" si="312"/>
        <v>18.819200000000002</v>
      </c>
      <c r="F2510" s="2">
        <f t="shared" si="305"/>
        <v>18.419649999999997</v>
      </c>
      <c r="G2510" s="2">
        <f t="shared" si="307"/>
        <v>18.049899999999997</v>
      </c>
      <c r="H2510" s="2">
        <f t="shared" si="311"/>
        <v>17.440075000000014</v>
      </c>
      <c r="I2510" s="2">
        <f t="array" ref="I2510">SUMPRODUCT(B2494:B2513, (ROW(B2494:B2513)-ROW(B2494)+1)) / (20*21/2)</f>
        <v>18.953261904761909</v>
      </c>
      <c r="J2510" s="2">
        <f t="shared" si="306"/>
        <v>18.593839683110357</v>
      </c>
      <c r="K2510" s="2">
        <f t="shared" si="308"/>
        <v>18.227051228224411</v>
      </c>
    </row>
    <row r="2511" spans="1:11" ht="13.5" x14ac:dyDescent="0.25">
      <c r="A2511" s="3">
        <f>TITRES_STAT!B2514</f>
        <v>45660</v>
      </c>
      <c r="B2511" s="6">
        <f>TITRES_STAT!D2514</f>
        <v>19.321000000000002</v>
      </c>
      <c r="C2511" s="2">
        <f t="shared" si="309"/>
        <v>9.2999999999999972E-2</v>
      </c>
      <c r="D2511" s="2">
        <f t="shared" si="310"/>
        <v>19.255800000000001</v>
      </c>
      <c r="E2511" s="2">
        <f t="shared" si="312"/>
        <v>18.986400000000003</v>
      </c>
      <c r="F2511" s="2">
        <f t="shared" si="305"/>
        <v>18.503250000000001</v>
      </c>
      <c r="G2511" s="2">
        <f t="shared" si="307"/>
        <v>18.081479999999999</v>
      </c>
      <c r="H2511" s="2">
        <f t="shared" si="311"/>
        <v>17.457915000000014</v>
      </c>
      <c r="I2511" s="2">
        <f t="array" ref="I2511">SUMPRODUCT(B2495:B2514, (ROW(B2495:B2514)-ROW(B2495)+1)) / (20*21/2)</f>
        <v>19.033671428571427</v>
      </c>
      <c r="J2511" s="2">
        <f t="shared" si="306"/>
        <v>18.663093046623654</v>
      </c>
      <c r="K2511" s="2">
        <f t="shared" si="308"/>
        <v>18.269951180058751</v>
      </c>
    </row>
    <row r="2512" spans="1:11" ht="13.5" x14ac:dyDescent="0.25">
      <c r="A2512" s="3">
        <f>TITRES_STAT!B2515</f>
        <v>45663</v>
      </c>
      <c r="B2512" s="6">
        <f>TITRES_STAT!D2515</f>
        <v>19.414000000000001</v>
      </c>
      <c r="C2512" s="2">
        <f t="shared" si="309"/>
        <v>9.2999999999999972E-2</v>
      </c>
      <c r="D2512" s="2">
        <f t="shared" si="310"/>
        <v>19.302400000000002</v>
      </c>
      <c r="E2512" s="2">
        <f t="shared" si="312"/>
        <v>19.085799999999999</v>
      </c>
      <c r="F2512" s="2">
        <f t="shared" si="305"/>
        <v>18.582700000000003</v>
      </c>
      <c r="G2512" s="2">
        <f t="shared" si="307"/>
        <v>18.114919999999998</v>
      </c>
      <c r="H2512" s="2">
        <f t="shared" si="311"/>
        <v>17.475795000000016</v>
      </c>
      <c r="I2512" s="2">
        <f t="array" ref="I2512">SUMPRODUCT(B2496:B2515, (ROW(B2496:B2515)-ROW(B2496)+1)) / (20*21/2)</f>
        <v>19.10611904761905</v>
      </c>
      <c r="J2512" s="2">
        <f t="shared" si="306"/>
        <v>18.734607994564257</v>
      </c>
      <c r="K2512" s="2">
        <f t="shared" si="308"/>
        <v>18.314815839664291</v>
      </c>
    </row>
    <row r="2513" spans="1:11" ht="13.5" x14ac:dyDescent="0.25">
      <c r="A2513" s="3">
        <f>TITRES_STAT!B2516</f>
        <v>45664</v>
      </c>
      <c r="B2513" s="6">
        <f>TITRES_STAT!D2516</f>
        <v>19.414000000000001</v>
      </c>
      <c r="C2513" s="2">
        <f t="shared" si="309"/>
        <v>0</v>
      </c>
      <c r="D2513" s="2">
        <f t="shared" si="310"/>
        <v>19.321000000000002</v>
      </c>
      <c r="E2513" s="2">
        <f t="shared" si="312"/>
        <v>19.1843</v>
      </c>
      <c r="F2513" s="2">
        <f t="shared" si="305"/>
        <v>18.661700000000003</v>
      </c>
      <c r="G2513" s="2">
        <f t="shared" si="307"/>
        <v>18.148359999999997</v>
      </c>
      <c r="H2513" s="2">
        <f t="shared" si="311"/>
        <v>17.493675000000017</v>
      </c>
      <c r="I2513" s="2">
        <f t="array" ref="I2513">SUMPRODUCT(B2497:B2516, (ROW(B2497:B2516)-ROW(B2497)+1)) / (20*21/2)</f>
        <v>19.169280952380952</v>
      </c>
      <c r="J2513" s="2">
        <f t="shared" si="306"/>
        <v>18.799311995081947</v>
      </c>
      <c r="K2513" s="2">
        <f t="shared" si="308"/>
        <v>18.357921100853925</v>
      </c>
    </row>
    <row r="2514" spans="1:11" ht="13.5" x14ac:dyDescent="0.25">
      <c r="A2514" s="3">
        <f>TITRES_STAT!B2517</f>
        <v>45665</v>
      </c>
      <c r="B2514" s="6">
        <f>TITRES_STAT!D2517</f>
        <v>19.506</v>
      </c>
      <c r="C2514" s="2">
        <f t="shared" si="309"/>
        <v>9.1999999999998749E-2</v>
      </c>
      <c r="D2514" s="2">
        <f t="shared" si="310"/>
        <v>19.376600000000003</v>
      </c>
      <c r="E2514" s="2">
        <f t="shared" si="312"/>
        <v>19.2502</v>
      </c>
      <c r="F2514" s="2">
        <f t="shared" si="305"/>
        <v>18.745300000000004</v>
      </c>
      <c r="G2514" s="2">
        <f t="shared" si="307"/>
        <v>18.183639999999997</v>
      </c>
      <c r="H2514" s="2">
        <f t="shared" si="311"/>
        <v>17.512015000000016</v>
      </c>
      <c r="I2514" s="2">
        <f t="array" ref="I2514">SUMPRODUCT(B2498:B2517, (ROW(B2498:B2517)-ROW(B2498)+1)) / (20*21/2)</f>
        <v>19.224261904761903</v>
      </c>
      <c r="J2514" s="2">
        <f t="shared" si="306"/>
        <v>18.866615614597954</v>
      </c>
      <c r="K2514" s="2">
        <f t="shared" si="308"/>
        <v>18.402943802781223</v>
      </c>
    </row>
    <row r="2515" spans="1:11" ht="13.5" x14ac:dyDescent="0.25">
      <c r="A2515" s="3">
        <f>TITRES_STAT!B2518</f>
        <v>45666</v>
      </c>
      <c r="B2515" s="6">
        <f>TITRES_STAT!D2518</f>
        <v>19.506</v>
      </c>
      <c r="C2515" s="2">
        <f t="shared" si="309"/>
        <v>0</v>
      </c>
      <c r="D2515" s="2">
        <f t="shared" si="310"/>
        <v>19.432200000000002</v>
      </c>
      <c r="E2515" s="2">
        <f t="shared" si="312"/>
        <v>19.316099999999999</v>
      </c>
      <c r="F2515" s="2">
        <f t="shared" si="305"/>
        <v>18.8428</v>
      </c>
      <c r="G2515" s="2">
        <f t="shared" si="307"/>
        <v>18.218919999999997</v>
      </c>
      <c r="H2515" s="2">
        <f t="shared" si="311"/>
        <v>17.530355000000014</v>
      </c>
      <c r="I2515" s="2">
        <f t="array" ref="I2515">SUMPRODUCT(B2499:B2518, (ROW(B2499:B2518)-ROW(B2499)+1)) / (20*21/2)</f>
        <v>19.289347619047621</v>
      </c>
      <c r="J2515" s="2">
        <f t="shared" si="306"/>
        <v>18.927509365588627</v>
      </c>
      <c r="K2515" s="2">
        <f t="shared" si="308"/>
        <v>18.446200908554509</v>
      </c>
    </row>
    <row r="2516" spans="1:11" ht="13.5" x14ac:dyDescent="0.25">
      <c r="A2516" s="3">
        <f>TITRES_STAT!B2519</f>
        <v>45667</v>
      </c>
      <c r="B2516" s="6">
        <f>TITRES_STAT!D2519</f>
        <v>19.506</v>
      </c>
      <c r="C2516" s="2">
        <f t="shared" si="309"/>
        <v>0</v>
      </c>
      <c r="D2516" s="2">
        <f t="shared" si="310"/>
        <v>19.469200000000001</v>
      </c>
      <c r="E2516" s="2">
        <f t="shared" si="312"/>
        <v>19.362500000000001</v>
      </c>
      <c r="F2516" s="2">
        <f t="shared" ref="F2516:F2579" si="313">AVERAGE(B2497:B2516)</f>
        <v>18.928699999999999</v>
      </c>
      <c r="G2516" s="2">
        <f t="shared" si="307"/>
        <v>18.254199999999994</v>
      </c>
      <c r="H2516" s="2">
        <f t="shared" si="311"/>
        <v>17.549980000000012</v>
      </c>
      <c r="I2516" s="2">
        <f t="array" ref="I2516">SUMPRODUCT(B2500:B2519, (ROW(B2500:B2519)-ROW(B2500)+1)) / (20*21/2)</f>
        <v>19.337204761904761</v>
      </c>
      <c r="J2516" s="2">
        <f t="shared" si="306"/>
        <v>18.982603711723044</v>
      </c>
      <c r="K2516" s="2">
        <f t="shared" si="308"/>
        <v>18.487761657238647</v>
      </c>
    </row>
    <row r="2517" spans="1:11" ht="13.5" x14ac:dyDescent="0.25">
      <c r="A2517" s="3">
        <f>TITRES_STAT!B2520</f>
        <v>45670</v>
      </c>
      <c r="B2517" s="6">
        <f>TITRES_STAT!D2520</f>
        <v>19.506</v>
      </c>
      <c r="C2517" s="2">
        <f t="shared" si="309"/>
        <v>0</v>
      </c>
      <c r="D2517" s="2">
        <f t="shared" si="310"/>
        <v>19.4876</v>
      </c>
      <c r="E2517" s="2">
        <f t="shared" si="312"/>
        <v>19.395000000000003</v>
      </c>
      <c r="F2517" s="2">
        <f t="shared" si="313"/>
        <v>18.962599999999998</v>
      </c>
      <c r="G2517" s="2">
        <f t="shared" si="307"/>
        <v>18.291159999999994</v>
      </c>
      <c r="H2517" s="2">
        <f t="shared" si="311"/>
        <v>17.570415000000011</v>
      </c>
      <c r="I2517" s="2">
        <f t="array" ref="I2517">SUMPRODUCT(B2501:B2520, (ROW(B2501:B2520)-ROW(B2501)+1)) / (20*21/2)</f>
        <v>19.391585714285714</v>
      </c>
      <c r="J2517" s="2">
        <f t="shared" ref="J2517:J2580" si="314">$J$4*B2517+J2516*(1-$J$4)</f>
        <v>19.032450977273228</v>
      </c>
      <c r="K2517" s="2">
        <f t="shared" si="308"/>
        <v>18.527692572641055</v>
      </c>
    </row>
    <row r="2518" spans="1:11" ht="13.5" x14ac:dyDescent="0.25">
      <c r="A2518" s="3">
        <f>TITRES_STAT!B2521</f>
        <v>45671</v>
      </c>
      <c r="B2518" s="6">
        <f>TITRES_STAT!D2521</f>
        <v>19.646000000000001</v>
      </c>
      <c r="C2518" s="2">
        <f t="shared" si="309"/>
        <v>0.14000000000000057</v>
      </c>
      <c r="D2518" s="2">
        <f t="shared" si="310"/>
        <v>19.533999999999999</v>
      </c>
      <c r="E2518" s="2">
        <f t="shared" si="312"/>
        <v>19.427500000000002</v>
      </c>
      <c r="F2518" s="2">
        <f t="shared" si="313"/>
        <v>19.003499999999999</v>
      </c>
      <c r="G2518" s="2">
        <f t="shared" si="307"/>
        <v>18.32739999999999</v>
      </c>
      <c r="H2518" s="2">
        <f t="shared" si="311"/>
        <v>17.590740000000014</v>
      </c>
      <c r="I2518" s="2">
        <f t="array" ref="I2518">SUMPRODUCT(B2502:B2521, (ROW(B2502:B2521)-ROW(B2502)+1)) / (20*21/2)</f>
        <v>19.453095238095237</v>
      </c>
      <c r="J2518" s="2">
        <f t="shared" si="314"/>
        <v>19.090884217532921</v>
      </c>
      <c r="K2518" s="2">
        <f t="shared" si="308"/>
        <v>18.571547765870818</v>
      </c>
    </row>
    <row r="2519" spans="1:11" ht="13.5" x14ac:dyDescent="0.25">
      <c r="A2519" s="3">
        <f>TITRES_STAT!B2522</f>
        <v>45672</v>
      </c>
      <c r="B2519" s="6">
        <f>TITRES_STAT!D2522</f>
        <v>19.506</v>
      </c>
      <c r="C2519" s="2">
        <f t="shared" si="309"/>
        <v>-0.14000000000000057</v>
      </c>
      <c r="D2519" s="2">
        <f t="shared" si="310"/>
        <v>19.533999999999999</v>
      </c>
      <c r="E2519" s="2">
        <f t="shared" si="312"/>
        <v>19.455300000000001</v>
      </c>
      <c r="F2519" s="2">
        <f t="shared" si="313"/>
        <v>19.074999999999999</v>
      </c>
      <c r="G2519" s="2">
        <f t="shared" si="307"/>
        <v>18.36267999999999</v>
      </c>
      <c r="H2519" s="2">
        <f t="shared" si="311"/>
        <v>17.610365000000012</v>
      </c>
      <c r="I2519" s="2">
        <f t="array" ref="I2519">SUMPRODUCT(B2503:B2522, (ROW(B2503:B2522)-ROW(B2503)+1)) / (20*21/2)</f>
        <v>19.507009523809522</v>
      </c>
      <c r="J2519" s="2">
        <f t="shared" si="314"/>
        <v>19.130419053958356</v>
      </c>
      <c r="K2519" s="2">
        <f t="shared" si="308"/>
        <v>18.608192951522945</v>
      </c>
    </row>
    <row r="2520" spans="1:11" ht="13.5" x14ac:dyDescent="0.25">
      <c r="A2520" s="3">
        <f>TITRES_STAT!B2523</f>
        <v>45673</v>
      </c>
      <c r="B2520" s="6">
        <f>TITRES_STAT!D2523</f>
        <v>19.646000000000001</v>
      </c>
      <c r="C2520" s="2">
        <f t="shared" si="309"/>
        <v>0.14000000000000057</v>
      </c>
      <c r="D2520" s="2">
        <f t="shared" si="310"/>
        <v>19.562000000000001</v>
      </c>
      <c r="E2520" s="2">
        <f t="shared" si="312"/>
        <v>19.4971</v>
      </c>
      <c r="F2520" s="2">
        <f t="shared" si="313"/>
        <v>19.158149999999999</v>
      </c>
      <c r="G2520" s="2">
        <f t="shared" si="307"/>
        <v>18.400759999999991</v>
      </c>
      <c r="H2520" s="2">
        <f t="shared" si="311"/>
        <v>17.630690000000012</v>
      </c>
      <c r="I2520" s="2">
        <f t="array" ref="I2520">SUMPRODUCT(B2504:B2523, (ROW(B2504:B2523)-ROW(B2504)+1)) / (20*21/2)</f>
        <v>19.554200000000002</v>
      </c>
      <c r="J2520" s="2">
        <f t="shared" si="314"/>
        <v>19.179522001200418</v>
      </c>
      <c r="K2520" s="2">
        <f t="shared" si="308"/>
        <v>18.648891267149498</v>
      </c>
    </row>
    <row r="2521" spans="1:11" ht="13.5" x14ac:dyDescent="0.25">
      <c r="A2521" s="3">
        <f>TITRES_STAT!B2524</f>
        <v>45674</v>
      </c>
      <c r="B2521" s="6">
        <f>TITRES_STAT!D2524</f>
        <v>19.803999999999998</v>
      </c>
      <c r="C2521" s="2">
        <f t="shared" si="309"/>
        <v>0.1579999999999977</v>
      </c>
      <c r="D2521" s="2">
        <f t="shared" si="310"/>
        <v>19.621600000000001</v>
      </c>
      <c r="E2521" s="2">
        <f t="shared" si="312"/>
        <v>19.545399999999997</v>
      </c>
      <c r="F2521" s="2">
        <f t="shared" si="313"/>
        <v>19.265900000000002</v>
      </c>
      <c r="G2521" s="2">
        <f t="shared" si="307"/>
        <v>18.445719999999991</v>
      </c>
      <c r="H2521" s="2">
        <f t="shared" si="311"/>
        <v>17.651805000000014</v>
      </c>
      <c r="I2521" s="2">
        <f t="array" ref="I2521">SUMPRODUCT(B2505:B2524, (ROW(B2505:B2524)-ROW(B2505)+1)) / (20*21/2)</f>
        <v>19.616804761904763</v>
      </c>
      <c r="J2521" s="2">
        <f t="shared" si="314"/>
        <v>19.238996096324186</v>
      </c>
      <c r="K2521" s="2">
        <f t="shared" si="308"/>
        <v>18.694189648829909</v>
      </c>
    </row>
    <row r="2522" spans="1:11" ht="13.5" x14ac:dyDescent="0.25">
      <c r="A2522" s="3">
        <f>TITRES_STAT!B2525</f>
        <v>45677</v>
      </c>
      <c r="B2522" s="6">
        <f>TITRES_STAT!D2525</f>
        <v>19.832000000000001</v>
      </c>
      <c r="C2522" s="2">
        <f t="shared" si="309"/>
        <v>2.8000000000002245E-2</v>
      </c>
      <c r="D2522" s="2">
        <f t="shared" si="310"/>
        <v>19.686799999999998</v>
      </c>
      <c r="E2522" s="2">
        <f t="shared" si="312"/>
        <v>19.587199999999999</v>
      </c>
      <c r="F2522" s="2">
        <f t="shared" si="313"/>
        <v>19.336499999999997</v>
      </c>
      <c r="G2522" s="2">
        <f t="shared" si="307"/>
        <v>18.491059999999994</v>
      </c>
      <c r="H2522" s="2">
        <f t="shared" si="311"/>
        <v>17.672630000000012</v>
      </c>
      <c r="I2522" s="2">
        <f t="array" ref="I2522">SUMPRODUCT(B2506:B2525, (ROW(B2506:B2525)-ROW(B2506)+1)) / (20*21/2)</f>
        <v>19.787709523809522</v>
      </c>
      <c r="J2522" s="2">
        <f t="shared" si="314"/>
        <v>19.295472658579023</v>
      </c>
      <c r="K2522" s="2">
        <f t="shared" si="308"/>
        <v>18.738809662601287</v>
      </c>
    </row>
    <row r="2523" spans="1:11" ht="13.5" x14ac:dyDescent="0.25">
      <c r="A2523" s="3">
        <f>TITRES_STAT!B2526</f>
        <v>45678</v>
      </c>
      <c r="B2523" s="6">
        <f>TITRES_STAT!D2526</f>
        <v>19.832000000000001</v>
      </c>
      <c r="C2523" s="2">
        <f t="shared" si="309"/>
        <v>0</v>
      </c>
      <c r="D2523" s="2">
        <f t="shared" si="310"/>
        <v>19.724</v>
      </c>
      <c r="E2523" s="2">
        <f t="shared" si="312"/>
        <v>19.628999999999998</v>
      </c>
      <c r="F2523" s="2">
        <f t="shared" si="313"/>
        <v>19.406649999999999</v>
      </c>
      <c r="G2523" s="2">
        <f t="shared" si="307"/>
        <v>18.527479999999994</v>
      </c>
      <c r="H2523" s="2">
        <f t="shared" si="311"/>
        <v>17.693025000000013</v>
      </c>
      <c r="I2523" s="2">
        <f t="array" ref="I2523">SUMPRODUCT(B2507:B2526, (ROW(B2507:B2526)-ROW(B2507)+1)) / (20*21/2)</f>
        <v>20.068352380952376</v>
      </c>
      <c r="J2523" s="2">
        <f t="shared" si="314"/>
        <v>19.346570500619116</v>
      </c>
      <c r="K2523" s="2">
        <f t="shared" si="308"/>
        <v>18.781679871911042</v>
      </c>
    </row>
    <row r="2524" spans="1:11" ht="13.5" x14ac:dyDescent="0.25">
      <c r="A2524" s="3">
        <f>TITRES_STAT!B2527</f>
        <v>45679</v>
      </c>
      <c r="B2524" s="6">
        <f>TITRES_STAT!D2527</f>
        <v>20.064</v>
      </c>
      <c r="C2524" s="2">
        <f t="shared" si="309"/>
        <v>0.23199999999999932</v>
      </c>
      <c r="D2524" s="2">
        <f t="shared" si="310"/>
        <v>19.835599999999999</v>
      </c>
      <c r="E2524" s="2">
        <f t="shared" si="312"/>
        <v>19.684799999999999</v>
      </c>
      <c r="F2524" s="2">
        <f t="shared" si="313"/>
        <v>19.467500000000001</v>
      </c>
      <c r="G2524" s="2">
        <f t="shared" si="307"/>
        <v>18.570219999999992</v>
      </c>
      <c r="H2524" s="2">
        <f t="shared" si="311"/>
        <v>17.714580000000012</v>
      </c>
      <c r="I2524" s="2">
        <f t="array" ref="I2524">SUMPRODUCT(B2508:B2527, (ROW(B2508:B2527)-ROW(B2508)+1)) / (20*21/2)</f>
        <v>20.375695238095236</v>
      </c>
      <c r="J2524" s="2">
        <f t="shared" si="314"/>
        <v>19.414897119607772</v>
      </c>
      <c r="K2524" s="2">
        <f t="shared" si="308"/>
        <v>18.83196693575767</v>
      </c>
    </row>
    <row r="2525" spans="1:11" ht="13.5" x14ac:dyDescent="0.25">
      <c r="A2525" s="3">
        <f>TITRES_STAT!B2528</f>
        <v>45680</v>
      </c>
      <c r="B2525" s="6">
        <f>TITRES_STAT!D2528</f>
        <v>21.262</v>
      </c>
      <c r="C2525" s="2">
        <f t="shared" si="309"/>
        <v>1.1980000000000004</v>
      </c>
      <c r="D2525" s="2">
        <f t="shared" si="310"/>
        <v>20.158799999999999</v>
      </c>
      <c r="E2525" s="2">
        <f t="shared" si="312"/>
        <v>19.860399999999998</v>
      </c>
      <c r="F2525" s="2">
        <f t="shared" si="313"/>
        <v>19.588250000000002</v>
      </c>
      <c r="G2525" s="2">
        <f t="shared" si="307"/>
        <v>18.640619999999995</v>
      </c>
      <c r="H2525" s="2">
        <f t="shared" si="311"/>
        <v>17.74255500000001</v>
      </c>
      <c r="I2525" s="2">
        <f t="array" ref="I2525">SUMPRODUCT(B2509:B2528, (ROW(B2509:B2528)-ROW(B2509)+1)) / (20*21/2)</f>
        <v>20.659566666666667</v>
      </c>
      <c r="J2525" s="2">
        <f t="shared" si="314"/>
        <v>19.590811679645128</v>
      </c>
      <c r="K2525" s="2">
        <f t="shared" si="308"/>
        <v>18.927262350041683</v>
      </c>
    </row>
    <row r="2526" spans="1:11" ht="13.5" x14ac:dyDescent="0.25">
      <c r="A2526" s="3">
        <f>TITRES_STAT!B2529</f>
        <v>45681</v>
      </c>
      <c r="B2526" s="6">
        <f>TITRES_STAT!D2529</f>
        <v>22.535</v>
      </c>
      <c r="C2526" s="2">
        <f t="shared" si="309"/>
        <v>1.2729999999999997</v>
      </c>
      <c r="D2526" s="2">
        <f t="shared" si="310"/>
        <v>20.705000000000002</v>
      </c>
      <c r="E2526" s="2">
        <f t="shared" si="312"/>
        <v>20.1633</v>
      </c>
      <c r="F2526" s="2">
        <f t="shared" si="313"/>
        <v>19.762899999999998</v>
      </c>
      <c r="G2526" s="2">
        <f t="shared" si="307"/>
        <v>18.733699999999992</v>
      </c>
      <c r="H2526" s="2">
        <f t="shared" si="311"/>
        <v>17.77668000000001</v>
      </c>
      <c r="I2526" s="2">
        <f t="array" ref="I2526">SUMPRODUCT(B2510:B2529, (ROW(B2510:B2529)-ROW(B2510)+1)) / (20*21/2)</f>
        <v>20.927090476190479</v>
      </c>
      <c r="J2526" s="2">
        <f t="shared" si="314"/>
        <v>19.871210567297972</v>
      </c>
      <c r="K2526" s="2">
        <f t="shared" si="308"/>
        <v>19.068742257883187</v>
      </c>
    </row>
    <row r="2527" spans="1:11" ht="13.5" x14ac:dyDescent="0.25">
      <c r="A2527" s="3">
        <f>TITRES_STAT!B2530</f>
        <v>45684</v>
      </c>
      <c r="B2527" s="6">
        <f>TITRES_STAT!D2530</f>
        <v>22.99</v>
      </c>
      <c r="C2527" s="2">
        <f t="shared" si="309"/>
        <v>0.45499999999999829</v>
      </c>
      <c r="D2527" s="2">
        <f t="shared" si="310"/>
        <v>21.336599999999997</v>
      </c>
      <c r="E2527" s="2">
        <f t="shared" si="312"/>
        <v>20.511699999999998</v>
      </c>
      <c r="F2527" s="2">
        <f t="shared" si="313"/>
        <v>19.95335</v>
      </c>
      <c r="G2527" s="2">
        <f t="shared" si="307"/>
        <v>18.838659999999994</v>
      </c>
      <c r="H2527" s="2">
        <f t="shared" si="311"/>
        <v>17.81308000000001</v>
      </c>
      <c r="I2527" s="2">
        <f t="array" ref="I2527">SUMPRODUCT(B2511:B2530, (ROW(B2511:B2530)-ROW(B2511)+1)) / (20*21/2)</f>
        <v>21.203495238095236</v>
      </c>
      <c r="J2527" s="2">
        <f t="shared" si="314"/>
        <v>20.168238132317214</v>
      </c>
      <c r="K2527" s="2">
        <f t="shared" si="308"/>
        <v>19.222517071299535</v>
      </c>
    </row>
    <row r="2528" spans="1:11" ht="13.5" x14ac:dyDescent="0.25">
      <c r="A2528" s="3">
        <f>TITRES_STAT!B2531</f>
        <v>45685</v>
      </c>
      <c r="B2528" s="6">
        <f>TITRES_STAT!D2531</f>
        <v>22.934000000000001</v>
      </c>
      <c r="C2528" s="2">
        <f t="shared" si="309"/>
        <v>-5.5999999999997385E-2</v>
      </c>
      <c r="D2528" s="2">
        <f t="shared" si="310"/>
        <v>21.957000000000001</v>
      </c>
      <c r="E2528" s="2">
        <f t="shared" si="312"/>
        <v>20.840499999999999</v>
      </c>
      <c r="F2528" s="2">
        <f t="shared" si="313"/>
        <v>20.134000000000007</v>
      </c>
      <c r="G2528" s="2">
        <f t="shared" si="307"/>
        <v>18.942499999999988</v>
      </c>
      <c r="H2528" s="2">
        <f t="shared" si="311"/>
        <v>17.84920000000001</v>
      </c>
      <c r="I2528" s="2">
        <f t="array" ref="I2528">SUMPRODUCT(B2512:B2531, (ROW(B2512:B2531)-ROW(B2512)+1)) / (20*21/2)</f>
        <v>21.478595238095238</v>
      </c>
      <c r="J2528" s="2">
        <f t="shared" si="314"/>
        <v>20.431644024477478</v>
      </c>
      <c r="K2528" s="2">
        <f t="shared" si="308"/>
        <v>19.368065421444651</v>
      </c>
    </row>
    <row r="2529" spans="1:11" ht="13.5" x14ac:dyDescent="0.25">
      <c r="A2529" s="3">
        <f>TITRES_STAT!B2532</f>
        <v>45686</v>
      </c>
      <c r="B2529" s="6">
        <f>TITRES_STAT!D2532</f>
        <v>22.943000000000001</v>
      </c>
      <c r="C2529" s="2">
        <f t="shared" si="309"/>
        <v>9.0000000000003411E-3</v>
      </c>
      <c r="D2529" s="2">
        <f t="shared" si="310"/>
        <v>22.532799999999998</v>
      </c>
      <c r="E2529" s="2">
        <f t="shared" si="312"/>
        <v>21.184200000000001</v>
      </c>
      <c r="F2529" s="2">
        <f t="shared" si="313"/>
        <v>20.319750000000006</v>
      </c>
      <c r="G2529" s="2">
        <f t="shared" si="307"/>
        <v>19.04651999999999</v>
      </c>
      <c r="H2529" s="2">
        <f t="shared" si="311"/>
        <v>17.884765000000012</v>
      </c>
      <c r="I2529" s="2">
        <f t="array" ref="I2529">SUMPRODUCT(B2513:B2532, (ROW(B2513:B2532)-ROW(B2513)+1)) / (20*21/2)</f>
        <v>21.796138095238096</v>
      </c>
      <c r="J2529" s="2">
        <f t="shared" si="314"/>
        <v>20.670820784051052</v>
      </c>
      <c r="K2529" s="2">
        <f t="shared" si="308"/>
        <v>19.508258934329177</v>
      </c>
    </row>
    <row r="2530" spans="1:11" ht="13.5" x14ac:dyDescent="0.25">
      <c r="A2530" s="3">
        <f>TITRES_STAT!B2533</f>
        <v>45687</v>
      </c>
      <c r="B2530" s="6">
        <f>TITRES_STAT!D2533</f>
        <v>23.222000000000001</v>
      </c>
      <c r="C2530" s="2">
        <f t="shared" si="309"/>
        <v>0.27899999999999991</v>
      </c>
      <c r="D2530" s="2">
        <f t="shared" si="310"/>
        <v>22.924799999999998</v>
      </c>
      <c r="E2530" s="2">
        <f t="shared" si="312"/>
        <v>21.541800000000002</v>
      </c>
      <c r="F2530" s="2">
        <f t="shared" si="313"/>
        <v>20.519449999999999</v>
      </c>
      <c r="G2530" s="2">
        <f t="shared" si="307"/>
        <v>19.156119999999991</v>
      </c>
      <c r="H2530" s="2">
        <f t="shared" si="311"/>
        <v>17.919545000000014</v>
      </c>
      <c r="I2530" s="2">
        <f t="array" ref="I2530">SUMPRODUCT(B2514:B2533, (ROW(B2514:B2533)-ROW(B2514)+1)) / (20*21/2)</f>
        <v>22.22870952380952</v>
      </c>
      <c r="J2530" s="2">
        <f t="shared" si="314"/>
        <v>20.913790233189047</v>
      </c>
      <c r="K2530" s="2">
        <f t="shared" si="308"/>
        <v>19.653895838865289</v>
      </c>
    </row>
    <row r="2531" spans="1:11" ht="13.5" x14ac:dyDescent="0.25">
      <c r="A2531" s="3">
        <f>TITRES_STAT!B2534</f>
        <v>45688</v>
      </c>
      <c r="B2531" s="6">
        <f>TITRES_STAT!D2534</f>
        <v>23.408000000000001</v>
      </c>
      <c r="C2531" s="2">
        <f t="shared" si="309"/>
        <v>0.18599999999999994</v>
      </c>
      <c r="D2531" s="2">
        <f t="shared" si="310"/>
        <v>23.099399999999999</v>
      </c>
      <c r="E2531" s="2">
        <f t="shared" si="312"/>
        <v>21.902200000000004</v>
      </c>
      <c r="F2531" s="2">
        <f t="shared" si="313"/>
        <v>20.723800000000001</v>
      </c>
      <c r="G2531" s="2">
        <f t="shared" si="307"/>
        <v>19.269439999999989</v>
      </c>
      <c r="H2531" s="2">
        <f t="shared" si="311"/>
        <v>17.953970000000012</v>
      </c>
      <c r="I2531" s="2">
        <f t="array" ref="I2531">SUMPRODUCT(B2515:B2534, (ROW(B2515:B2534)-ROW(B2515)+1)) / (20*21/2)</f>
        <v>22.64116666666667</v>
      </c>
      <c r="J2531" s="2">
        <f t="shared" si="314"/>
        <v>21.151334020504375</v>
      </c>
      <c r="K2531" s="2">
        <f t="shared" si="308"/>
        <v>19.801115609890179</v>
      </c>
    </row>
    <row r="2532" spans="1:11" ht="13.5" x14ac:dyDescent="0.25">
      <c r="A2532" s="3">
        <f>TITRES_STAT!B2535</f>
        <v>45691</v>
      </c>
      <c r="B2532" s="6">
        <f>TITRES_STAT!D2535</f>
        <v>24.058</v>
      </c>
      <c r="C2532" s="2">
        <f t="shared" si="309"/>
        <v>0.64999999999999858</v>
      </c>
      <c r="D2532" s="2">
        <f t="shared" si="310"/>
        <v>23.312999999999999</v>
      </c>
      <c r="E2532" s="2">
        <f t="shared" si="312"/>
        <v>22.3248</v>
      </c>
      <c r="F2532" s="2">
        <f t="shared" si="313"/>
        <v>20.956</v>
      </c>
      <c r="G2532" s="2">
        <f t="shared" si="307"/>
        <v>19.395759999999992</v>
      </c>
      <c r="H2532" s="2">
        <f t="shared" si="311"/>
        <v>17.991645000000013</v>
      </c>
      <c r="I2532" s="2">
        <f t="array" ref="I2532">SUMPRODUCT(B2516:B2535, (ROW(B2516:B2535)-ROW(B2516)+1)) / (20*21/2)</f>
        <v>23.010457142857142</v>
      </c>
      <c r="J2532" s="2">
        <f t="shared" si="314"/>
        <v>21.428159351884911</v>
      </c>
      <c r="K2532" s="2">
        <f t="shared" si="308"/>
        <v>19.968052252639584</v>
      </c>
    </row>
    <row r="2533" spans="1:11" ht="13.5" x14ac:dyDescent="0.25">
      <c r="A2533" s="3">
        <f>TITRES_STAT!B2536</f>
        <v>45692</v>
      </c>
      <c r="B2533" s="6">
        <f>TITRES_STAT!D2536</f>
        <v>25.498000000000001</v>
      </c>
      <c r="C2533" s="2">
        <f t="shared" si="309"/>
        <v>1.4400000000000013</v>
      </c>
      <c r="D2533" s="2">
        <f t="shared" si="310"/>
        <v>23.825800000000001</v>
      </c>
      <c r="E2533" s="2">
        <f t="shared" si="312"/>
        <v>22.891399999999997</v>
      </c>
      <c r="F2533" s="2">
        <f t="shared" si="313"/>
        <v>21.260200000000001</v>
      </c>
      <c r="G2533" s="2">
        <f t="shared" si="307"/>
        <v>19.550879999999992</v>
      </c>
      <c r="H2533" s="2">
        <f t="shared" si="311"/>
        <v>18.03652000000001</v>
      </c>
      <c r="I2533" s="2">
        <f t="array" ref="I2533">SUMPRODUCT(B2517:B2536, (ROW(B2517:B2536)-ROW(B2517)+1)) / (20*21/2)</f>
        <v>23.355004761904759</v>
      </c>
      <c r="J2533" s="2">
        <f t="shared" si="314"/>
        <v>21.815763223133967</v>
      </c>
      <c r="K2533" s="2">
        <f t="shared" si="308"/>
        <v>20.184912948614503</v>
      </c>
    </row>
    <row r="2534" spans="1:11" ht="13.5" x14ac:dyDescent="0.25">
      <c r="A2534" s="3">
        <f>TITRES_STAT!B2537</f>
        <v>45693</v>
      </c>
      <c r="B2534" s="6">
        <f>TITRES_STAT!D2537</f>
        <v>25.591000000000001</v>
      </c>
      <c r="C2534" s="2">
        <f t="shared" si="309"/>
        <v>9.2999999999999972E-2</v>
      </c>
      <c r="D2534" s="2">
        <f t="shared" si="310"/>
        <v>24.355400000000003</v>
      </c>
      <c r="E2534" s="2">
        <f t="shared" si="312"/>
        <v>23.444099999999999</v>
      </c>
      <c r="F2534" s="2">
        <f t="shared" si="313"/>
        <v>21.564450000000001</v>
      </c>
      <c r="G2534" s="2">
        <f t="shared" si="307"/>
        <v>19.697659999999996</v>
      </c>
      <c r="H2534" s="2">
        <f t="shared" si="311"/>
        <v>18.083145000000012</v>
      </c>
      <c r="I2534" s="2">
        <f t="array" ref="I2534">SUMPRODUCT(B2518:B2537, (ROW(B2518:B2537)-ROW(B2518)+1)) / (20*21/2)</f>
        <v>23.659585714285715</v>
      </c>
      <c r="J2534" s="2">
        <f t="shared" si="314"/>
        <v>22.175309582835496</v>
      </c>
      <c r="K2534" s="2">
        <f t="shared" si="308"/>
        <v>20.396916362394329</v>
      </c>
    </row>
    <row r="2535" spans="1:11" ht="13.5" x14ac:dyDescent="0.25">
      <c r="A2535" s="3">
        <f>TITRES_STAT!B2538</f>
        <v>45694</v>
      </c>
      <c r="B2535" s="6">
        <f>TITRES_STAT!D2538</f>
        <v>25.442</v>
      </c>
      <c r="C2535" s="2">
        <f t="shared" si="309"/>
        <v>-0.14900000000000091</v>
      </c>
      <c r="D2535" s="2">
        <f t="shared" si="310"/>
        <v>24.799400000000002</v>
      </c>
      <c r="E2535" s="2">
        <f t="shared" si="312"/>
        <v>23.862099999999998</v>
      </c>
      <c r="F2535" s="2">
        <f t="shared" si="313"/>
        <v>21.861249999999998</v>
      </c>
      <c r="G2535" s="2">
        <f t="shared" si="307"/>
        <v>19.844239999999992</v>
      </c>
      <c r="H2535" s="2">
        <f t="shared" si="311"/>
        <v>18.128380000000007</v>
      </c>
      <c r="I2535" s="2">
        <f t="array" ref="I2535">SUMPRODUCT(B2519:B2538, (ROW(B2519:B2538)-ROW(B2519)+1)) / (20*21/2)</f>
        <v>23.909823809523814</v>
      </c>
      <c r="J2535" s="2">
        <f t="shared" si="314"/>
        <v>22.486422955898782</v>
      </c>
      <c r="K2535" s="2">
        <f t="shared" si="308"/>
        <v>20.594762779555335</v>
      </c>
    </row>
    <row r="2536" spans="1:11" ht="13.5" x14ac:dyDescent="0.25">
      <c r="A2536" s="3">
        <f>TITRES_STAT!B2539</f>
        <v>45695</v>
      </c>
      <c r="B2536" s="6">
        <f>TITRES_STAT!D2539</f>
        <v>25.478999999999999</v>
      </c>
      <c r="C2536" s="2">
        <f t="shared" si="309"/>
        <v>3.6999999999999034E-2</v>
      </c>
      <c r="D2536" s="2">
        <f t="shared" si="310"/>
        <v>25.2136</v>
      </c>
      <c r="E2536" s="2">
        <f t="shared" si="312"/>
        <v>24.156500000000001</v>
      </c>
      <c r="F2536" s="2">
        <f t="shared" si="313"/>
        <v>22.1599</v>
      </c>
      <c r="G2536" s="2">
        <f t="shared" si="307"/>
        <v>19.998799999999996</v>
      </c>
      <c r="H2536" s="2">
        <f t="shared" si="311"/>
        <v>18.174445000000006</v>
      </c>
      <c r="I2536" s="2">
        <f t="array" ref="I2536">SUMPRODUCT(B2520:B2539, (ROW(B2520:B2539)-ROW(B2520)+1)) / (20*21/2)</f>
        <v>24.172185714285717</v>
      </c>
      <c r="J2536" s="2">
        <f t="shared" si="314"/>
        <v>22.771430293432232</v>
      </c>
      <c r="K2536" s="2">
        <f t="shared" si="308"/>
        <v>20.786301494082579</v>
      </c>
    </row>
    <row r="2537" spans="1:11" ht="13.5" x14ac:dyDescent="0.25">
      <c r="A2537" s="3">
        <f>TITRES_STAT!B2540</f>
        <v>45698</v>
      </c>
      <c r="B2537" s="6">
        <f>TITRES_STAT!D2540</f>
        <v>25.358000000000001</v>
      </c>
      <c r="C2537" s="2">
        <f t="shared" si="309"/>
        <v>-0.12099999999999866</v>
      </c>
      <c r="D2537" s="2">
        <f t="shared" si="310"/>
        <v>25.473600000000001</v>
      </c>
      <c r="E2537" s="2">
        <f t="shared" si="312"/>
        <v>24.3933</v>
      </c>
      <c r="F2537" s="2">
        <f t="shared" si="313"/>
        <v>22.452500000000001</v>
      </c>
      <c r="G2537" s="2">
        <f t="shared" si="307"/>
        <v>20.147779999999997</v>
      </c>
      <c r="H2537" s="2">
        <f t="shared" si="311"/>
        <v>18.219905000000008</v>
      </c>
      <c r="I2537" s="2">
        <f t="array" ref="I2537">SUMPRODUCT(B2521:B2540, (ROW(B2521:B2540)-ROW(B2521)+1)) / (20*21/2)</f>
        <v>24.401723809523805</v>
      </c>
      <c r="J2537" s="2">
        <f t="shared" si="314"/>
        <v>23.017770265486305</v>
      </c>
      <c r="K2537" s="2">
        <f t="shared" si="308"/>
        <v>20.965583788432284</v>
      </c>
    </row>
    <row r="2538" spans="1:11" ht="13.5" x14ac:dyDescent="0.25">
      <c r="A2538" s="3">
        <f>TITRES_STAT!B2541</f>
        <v>45699</v>
      </c>
      <c r="B2538" s="6">
        <f>TITRES_STAT!D2541</f>
        <v>25.08</v>
      </c>
      <c r="C2538" s="2">
        <f t="shared" si="309"/>
        <v>-0.27800000000000225</v>
      </c>
      <c r="D2538" s="2">
        <f t="shared" si="310"/>
        <v>25.39</v>
      </c>
      <c r="E2538" s="2">
        <f t="shared" si="312"/>
        <v>24.607900000000001</v>
      </c>
      <c r="F2538" s="2">
        <f t="shared" si="313"/>
        <v>22.7242</v>
      </c>
      <c r="G2538" s="2">
        <f t="shared" si="307"/>
        <v>20.296399999999995</v>
      </c>
      <c r="H2538" s="2">
        <f t="shared" si="311"/>
        <v>18.263975000000009</v>
      </c>
      <c r="I2538" s="2">
        <f t="array" ref="I2538">SUMPRODUCT(B2522:B2541, (ROW(B2522:B2541)-ROW(B2522)+1)) / (20*21/2)</f>
        <v>24.603704761904762</v>
      </c>
      <c r="J2538" s="2">
        <f t="shared" si="314"/>
        <v>23.214173097344752</v>
      </c>
      <c r="K2538" s="2">
        <f t="shared" si="308"/>
        <v>21.12693344378788</v>
      </c>
    </row>
    <row r="2539" spans="1:11" ht="13.5" x14ac:dyDescent="0.25">
      <c r="A2539" s="3">
        <f>TITRES_STAT!B2542</f>
        <v>45700</v>
      </c>
      <c r="B2539" s="6">
        <f>TITRES_STAT!D2542</f>
        <v>25.478999999999999</v>
      </c>
      <c r="C2539" s="2">
        <f t="shared" si="309"/>
        <v>0.39900000000000091</v>
      </c>
      <c r="D2539" s="2">
        <f t="shared" si="310"/>
        <v>25.367599999999999</v>
      </c>
      <c r="E2539" s="2">
        <f t="shared" si="312"/>
        <v>24.861499999999999</v>
      </c>
      <c r="F2539" s="2">
        <f t="shared" si="313"/>
        <v>23.022849999999998</v>
      </c>
      <c r="G2539" s="2">
        <f t="shared" si="307"/>
        <v>20.441119999999998</v>
      </c>
      <c r="H2539" s="2">
        <f t="shared" si="311"/>
        <v>18.310680000000009</v>
      </c>
      <c r="I2539" s="2">
        <f t="array" ref="I2539">SUMPRODUCT(B2523:B2542, (ROW(B2523:B2542)-ROW(B2523)+1)) / (20*21/2)</f>
        <v>24.771738095238092</v>
      </c>
      <c r="J2539" s="2">
        <f t="shared" si="314"/>
        <v>23.429870897597631</v>
      </c>
      <c r="K2539" s="2">
        <f t="shared" si="308"/>
        <v>21.297602720502081</v>
      </c>
    </row>
    <row r="2540" spans="1:11" ht="13.5" x14ac:dyDescent="0.25">
      <c r="A2540" s="3">
        <f>TITRES_STAT!B2543</f>
        <v>45701</v>
      </c>
      <c r="B2540" s="6">
        <f>TITRES_STAT!D2543</f>
        <v>25.433</v>
      </c>
      <c r="C2540" s="2">
        <f t="shared" si="309"/>
        <v>-4.5999999999999375E-2</v>
      </c>
      <c r="D2540" s="2">
        <f t="shared" si="310"/>
        <v>25.3658</v>
      </c>
      <c r="E2540" s="2">
        <f t="shared" si="312"/>
        <v>25.082599999999996</v>
      </c>
      <c r="F2540" s="2">
        <f t="shared" si="313"/>
        <v>23.312199999999997</v>
      </c>
      <c r="G2540" s="2">
        <f t="shared" si="307"/>
        <v>20.592159999999993</v>
      </c>
      <c r="H2540" s="2">
        <f t="shared" si="311"/>
        <v>18.356085000000007</v>
      </c>
      <c r="I2540" s="2">
        <f t="array" ref="I2540">SUMPRODUCT(B2524:B2543, (ROW(B2524:B2543)-ROW(B2524)+1)) / (20*21/2)</f>
        <v>24.882504761904759</v>
      </c>
      <c r="J2540" s="2">
        <f t="shared" si="314"/>
        <v>23.620645097826429</v>
      </c>
      <c r="K2540" s="2">
        <f t="shared" si="308"/>
        <v>21.459775162835335</v>
      </c>
    </row>
    <row r="2541" spans="1:11" ht="13.5" x14ac:dyDescent="0.25">
      <c r="A2541" s="3">
        <f>TITRES_STAT!B2544</f>
        <v>45702</v>
      </c>
      <c r="B2541" s="6">
        <f>TITRES_STAT!D2544</f>
        <v>25.433</v>
      </c>
      <c r="C2541" s="2">
        <f t="shared" si="309"/>
        <v>0</v>
      </c>
      <c r="D2541" s="2">
        <f t="shared" si="310"/>
        <v>25.356599999999997</v>
      </c>
      <c r="E2541" s="2">
        <f t="shared" si="312"/>
        <v>25.285099999999993</v>
      </c>
      <c r="F2541" s="2">
        <f t="shared" si="313"/>
        <v>23.59365</v>
      </c>
      <c r="G2541" s="2">
        <f t="shared" si="307"/>
        <v>20.747839999999997</v>
      </c>
      <c r="H2541" s="2">
        <f t="shared" si="311"/>
        <v>18.40149000000001</v>
      </c>
      <c r="I2541" s="2">
        <f t="array" ref="I2541">SUMPRODUCT(B2525:B2544, (ROW(B2525:B2544)-ROW(B2525)+1)) / (20*21/2)</f>
        <v>24.990600000000004</v>
      </c>
      <c r="J2541" s="2">
        <f t="shared" si="314"/>
        <v>23.793250326604866</v>
      </c>
      <c r="K2541" s="2">
        <f t="shared" si="308"/>
        <v>21.615587901547677</v>
      </c>
    </row>
    <row r="2542" spans="1:11" ht="13.5" x14ac:dyDescent="0.25">
      <c r="A2542" s="3">
        <f>TITRES_STAT!B2545</f>
        <v>45705</v>
      </c>
      <c r="B2542" s="6">
        <f>TITRES_STAT!D2545</f>
        <v>25.358000000000001</v>
      </c>
      <c r="C2542" s="2">
        <f t="shared" si="309"/>
        <v>-7.4999999999999289E-2</v>
      </c>
      <c r="D2542" s="2">
        <f t="shared" si="310"/>
        <v>25.356599999999997</v>
      </c>
      <c r="E2542" s="2">
        <f t="shared" si="312"/>
        <v>25.415100000000002</v>
      </c>
      <c r="F2542" s="2">
        <f t="shared" si="313"/>
        <v>23.869949999999996</v>
      </c>
      <c r="G2542" s="2">
        <f t="shared" si="307"/>
        <v>20.898499999999999</v>
      </c>
      <c r="H2542" s="2">
        <f t="shared" si="311"/>
        <v>18.44652000000001</v>
      </c>
      <c r="I2542" s="2">
        <f t="array" ref="I2542">SUMPRODUCT(B2526:B2545, (ROW(B2526:B2545)-ROW(B2526)+1)) / (20*21/2)</f>
        <v>25.073071428571431</v>
      </c>
      <c r="J2542" s="2">
        <f t="shared" si="314"/>
        <v>23.942274105023451</v>
      </c>
      <c r="K2542" s="2">
        <f t="shared" si="308"/>
        <v>21.762349160310514</v>
      </c>
    </row>
    <row r="2543" spans="1:11" ht="13.5" x14ac:dyDescent="0.25">
      <c r="A2543" s="3">
        <f>TITRES_STAT!B2546</f>
        <v>45706</v>
      </c>
      <c r="B2543" s="6">
        <f>TITRES_STAT!D2546</f>
        <v>25.033000000000001</v>
      </c>
      <c r="C2543" s="2">
        <f t="shared" si="309"/>
        <v>-0.32499999999999929</v>
      </c>
      <c r="D2543" s="2">
        <f t="shared" si="310"/>
        <v>25.347200000000001</v>
      </c>
      <c r="E2543" s="2">
        <f t="shared" si="312"/>
        <v>25.368599999999997</v>
      </c>
      <c r="F2543" s="2">
        <f t="shared" si="313"/>
        <v>24.13</v>
      </c>
      <c r="G2543" s="2">
        <f t="shared" si="307"/>
        <v>21.042479999999998</v>
      </c>
      <c r="H2543" s="2">
        <f t="shared" si="311"/>
        <v>18.490355000000012</v>
      </c>
      <c r="I2543" s="2">
        <f t="array" ref="I2543">SUMPRODUCT(B2527:B2546, (ROW(B2527:B2546)-ROW(B2527)+1)) / (20*21/2)</f>
        <v>25.157761904761902</v>
      </c>
      <c r="J2543" s="2">
        <f t="shared" si="314"/>
        <v>24.046152761687885</v>
      </c>
      <c r="K2543" s="2">
        <f t="shared" si="308"/>
        <v>21.89060997755324</v>
      </c>
    </row>
    <row r="2544" spans="1:11" ht="13.5" x14ac:dyDescent="0.25">
      <c r="A2544" s="3">
        <f>TITRES_STAT!B2547</f>
        <v>45707</v>
      </c>
      <c r="B2544" s="6">
        <f>TITRES_STAT!D2547</f>
        <v>25.265000000000001</v>
      </c>
      <c r="C2544" s="2">
        <f t="shared" si="309"/>
        <v>0.23199999999999932</v>
      </c>
      <c r="D2544" s="2">
        <f t="shared" si="310"/>
        <v>25.304400000000001</v>
      </c>
      <c r="E2544" s="2">
        <f t="shared" si="312"/>
        <v>25.335999999999995</v>
      </c>
      <c r="F2544" s="2">
        <f t="shared" si="313"/>
        <v>24.390049999999995</v>
      </c>
      <c r="G2544" s="2">
        <f t="shared" si="307"/>
        <v>21.191100000000002</v>
      </c>
      <c r="H2544" s="2">
        <f t="shared" si="311"/>
        <v>18.535350000000008</v>
      </c>
      <c r="I2544" s="2">
        <f t="array" ref="I2544">SUMPRODUCT(B2528:B2547, (ROW(B2528:B2547)-ROW(B2528)+1)) / (20*21/2)</f>
        <v>25.228433333333331</v>
      </c>
      <c r="J2544" s="2">
        <f t="shared" si="314"/>
        <v>24.162233451050945</v>
      </c>
      <c r="K2544" s="2">
        <f t="shared" si="308"/>
        <v>22.022938998041351</v>
      </c>
    </row>
    <row r="2545" spans="1:11" ht="13.5" x14ac:dyDescent="0.25">
      <c r="A2545" s="3">
        <f>TITRES_STAT!B2548</f>
        <v>45708</v>
      </c>
      <c r="B2545" s="6">
        <f>TITRES_STAT!D2548</f>
        <v>25.256</v>
      </c>
      <c r="C2545" s="2">
        <f t="shared" si="309"/>
        <v>-9.0000000000003411E-3</v>
      </c>
      <c r="D2545" s="2">
        <f t="shared" si="310"/>
        <v>25.268999999999998</v>
      </c>
      <c r="E2545" s="2">
        <f t="shared" si="312"/>
        <v>25.317399999999999</v>
      </c>
      <c r="F2545" s="2">
        <f t="shared" si="313"/>
        <v>24.589749999999999</v>
      </c>
      <c r="G2545" s="2">
        <f t="shared" si="307"/>
        <v>21.345100000000002</v>
      </c>
      <c r="H2545" s="2">
        <f t="shared" si="311"/>
        <v>18.580300000000008</v>
      </c>
      <c r="I2545" s="2">
        <f t="array" ref="I2545">SUMPRODUCT(B2529:B2548, (ROW(B2529:B2548)-ROW(B2529)+1)) / (20*21/2)</f>
        <v>25.244776190476188</v>
      </c>
      <c r="J2545" s="2">
        <f t="shared" si="314"/>
        <v>24.266401693808</v>
      </c>
      <c r="K2545" s="2">
        <f t="shared" si="308"/>
        <v>22.149725704000513</v>
      </c>
    </row>
    <row r="2546" spans="1:11" ht="13.5" x14ac:dyDescent="0.25">
      <c r="A2546" s="3">
        <f>TITRES_STAT!B2549</f>
        <v>45709</v>
      </c>
      <c r="B2546" s="6">
        <f>TITRES_STAT!D2549</f>
        <v>25.478999999999999</v>
      </c>
      <c r="C2546" s="2">
        <f t="shared" si="309"/>
        <v>0.22299999999999898</v>
      </c>
      <c r="D2546" s="2">
        <f t="shared" si="310"/>
        <v>25.278200000000002</v>
      </c>
      <c r="E2546" s="2">
        <f t="shared" si="312"/>
        <v>25.317399999999999</v>
      </c>
      <c r="F2546" s="2">
        <f t="shared" si="313"/>
        <v>24.73695</v>
      </c>
      <c r="G2546" s="2">
        <f t="shared" ref="G2546:G2609" si="315">AVERAGE(B2497:B2546)</f>
        <v>21.498920000000002</v>
      </c>
      <c r="H2546" s="2">
        <f t="shared" si="311"/>
        <v>18.626790000000007</v>
      </c>
      <c r="I2546" s="2">
        <f t="array" ref="I2546">SUMPRODUCT(B2530:B2549, (ROW(B2530:B2549)-ROW(B2530)+1)) / (20*21/2)</f>
        <v>25.246742857142856</v>
      </c>
      <c r="J2546" s="2">
        <f t="shared" si="314"/>
        <v>24.381887246778668</v>
      </c>
      <c r="K2546" s="2">
        <f t="shared" si="308"/>
        <v>22.28028548031422</v>
      </c>
    </row>
    <row r="2547" spans="1:11" ht="13.5" x14ac:dyDescent="0.25">
      <c r="A2547" s="3">
        <f>TITRES_STAT!B2550</f>
        <v>45712</v>
      </c>
      <c r="B2547" s="6">
        <f>TITRES_STAT!D2550</f>
        <v>25.478999999999999</v>
      </c>
      <c r="C2547" s="2">
        <f t="shared" si="309"/>
        <v>0</v>
      </c>
      <c r="D2547" s="2">
        <f t="shared" si="310"/>
        <v>25.302399999999999</v>
      </c>
      <c r="E2547" s="2">
        <f t="shared" si="312"/>
        <v>25.329499999999996</v>
      </c>
      <c r="F2547" s="2">
        <f t="shared" si="313"/>
        <v>24.861399999999996</v>
      </c>
      <c r="G2547" s="2">
        <f t="shared" si="315"/>
        <v>21.631940000000004</v>
      </c>
      <c r="H2547" s="2">
        <f t="shared" si="311"/>
        <v>18.673280000000002</v>
      </c>
      <c r="I2547" s="2">
        <f t="array" ref="I2547">SUMPRODUCT(B2531:B2550, (ROW(B2531:B2550)-ROW(B2531)+1)) / (20*21/2)</f>
        <v>25.285833333333333</v>
      </c>
      <c r="J2547" s="2">
        <f t="shared" si="314"/>
        <v>24.486374175656888</v>
      </c>
      <c r="K2547" s="2">
        <f t="shared" ref="K2547:K2610" si="316">$K$4*B2547+(1-$K$4)*K2546</f>
        <v>22.405725265399937</v>
      </c>
    </row>
    <row r="2548" spans="1:11" ht="13.5" x14ac:dyDescent="0.25">
      <c r="A2548" s="3">
        <f>TITRES_STAT!B2551</f>
        <v>45713</v>
      </c>
      <c r="B2548" s="6">
        <f>TITRES_STAT!D2551</f>
        <v>25.033000000000001</v>
      </c>
      <c r="C2548" s="2">
        <f t="shared" si="309"/>
        <v>-0.44599999999999795</v>
      </c>
      <c r="D2548" s="2">
        <f t="shared" si="310"/>
        <v>25.302399999999999</v>
      </c>
      <c r="E2548" s="2">
        <f t="shared" si="312"/>
        <v>25.3248</v>
      </c>
      <c r="F2548" s="2">
        <f t="shared" si="313"/>
        <v>24.966349999999998</v>
      </c>
      <c r="G2548" s="2">
        <f t="shared" si="315"/>
        <v>21.756039999999999</v>
      </c>
      <c r="H2548" s="2">
        <f t="shared" si="311"/>
        <v>18.71754</v>
      </c>
      <c r="I2548" s="2">
        <f t="array" ref="I2548">SUMPRODUCT(B2532:B2551, (ROW(B2532:B2551)-ROW(B2532)+1)) / (20*21/2)</f>
        <v>25.408842857142858</v>
      </c>
      <c r="J2548" s="2">
        <f t="shared" si="314"/>
        <v>24.538433777975278</v>
      </c>
      <c r="K2548" s="2">
        <f t="shared" si="316"/>
        <v>22.508755647148959</v>
      </c>
    </row>
    <row r="2549" spans="1:11" ht="13.5" x14ac:dyDescent="0.25">
      <c r="A2549" s="3">
        <f>TITRES_STAT!B2552</f>
        <v>45714</v>
      </c>
      <c r="B2549" s="6">
        <f>TITRES_STAT!D2552</f>
        <v>24.986999999999998</v>
      </c>
      <c r="C2549" s="2">
        <f t="shared" si="309"/>
        <v>-4.6000000000002927E-2</v>
      </c>
      <c r="D2549" s="2">
        <f t="shared" si="310"/>
        <v>25.2468</v>
      </c>
      <c r="E2549" s="2">
        <f t="shared" si="312"/>
        <v>25.275600000000001</v>
      </c>
      <c r="F2549" s="2">
        <f t="shared" si="313"/>
        <v>25.068550000000002</v>
      </c>
      <c r="G2549" s="2">
        <f t="shared" si="315"/>
        <v>21.894259999999999</v>
      </c>
      <c r="H2549" s="2">
        <f t="shared" si="311"/>
        <v>18.761570000000003</v>
      </c>
      <c r="I2549" s="2">
        <f t="array" ref="I2549">SUMPRODUCT(B2533:B2552, (ROW(B2533:B2552)-ROW(B2533)+1)) / (20*21/2)</f>
        <v>25.466876190476189</v>
      </c>
      <c r="J2549" s="2">
        <f t="shared" si="314"/>
        <v>24.581154370549061</v>
      </c>
      <c r="K2549" s="2">
        <f t="shared" si="316"/>
        <v>22.605941700201939</v>
      </c>
    </row>
    <row r="2550" spans="1:11" ht="13.5" x14ac:dyDescent="0.25">
      <c r="A2550" s="3">
        <f>TITRES_STAT!B2553</f>
        <v>45715</v>
      </c>
      <c r="B2550" s="6">
        <f>TITRES_STAT!D2553</f>
        <v>25.478999999999999</v>
      </c>
      <c r="C2550" s="2">
        <f t="shared" si="309"/>
        <v>0.49200000000000088</v>
      </c>
      <c r="D2550" s="2">
        <f t="shared" si="310"/>
        <v>25.291399999999999</v>
      </c>
      <c r="E2550" s="2">
        <f t="shared" si="312"/>
        <v>25.280200000000001</v>
      </c>
      <c r="F2550" s="2">
        <f t="shared" si="313"/>
        <v>25.181399999999996</v>
      </c>
      <c r="G2550" s="2">
        <f t="shared" si="315"/>
        <v>22.044180000000001</v>
      </c>
      <c r="H2550" s="2">
        <f t="shared" si="311"/>
        <v>18.807634999999998</v>
      </c>
      <c r="I2550" s="2">
        <f t="array" ref="I2550">SUMPRODUCT(B2534:B2553, (ROW(B2534:B2553)-ROW(B2534)+1)) / (20*21/2)</f>
        <v>25.513261904761901</v>
      </c>
      <c r="J2550" s="2">
        <f t="shared" si="314"/>
        <v>24.666663478115819</v>
      </c>
      <c r="K2550" s="2">
        <f t="shared" si="316"/>
        <v>22.718610653135197</v>
      </c>
    </row>
    <row r="2551" spans="1:11" ht="13.5" x14ac:dyDescent="0.25">
      <c r="A2551" s="3">
        <f>TITRES_STAT!B2554</f>
        <v>45716</v>
      </c>
      <c r="B2551" s="6">
        <f>TITRES_STAT!D2554</f>
        <v>26.472999999999999</v>
      </c>
      <c r="C2551" s="2">
        <f t="shared" si="309"/>
        <v>0.99399999999999977</v>
      </c>
      <c r="D2551" s="2">
        <f t="shared" si="310"/>
        <v>25.490199999999998</v>
      </c>
      <c r="E2551" s="2">
        <f t="shared" si="312"/>
        <v>25.384200000000003</v>
      </c>
      <c r="F2551" s="2">
        <f t="shared" si="313"/>
        <v>25.334649999999996</v>
      </c>
      <c r="G2551" s="2">
        <f t="shared" si="315"/>
        <v>22.220660000000002</v>
      </c>
      <c r="H2551" s="2">
        <f t="shared" si="311"/>
        <v>18.858069999999998</v>
      </c>
      <c r="I2551" s="2">
        <f t="array" ref="I2551">SUMPRODUCT(B2535:B2554, (ROW(B2535:B2554)-ROW(B2535)+1)) / (20*21/2)</f>
        <v>25.557657142857142</v>
      </c>
      <c r="J2551" s="2">
        <f t="shared" si="314"/>
        <v>24.838695527819077</v>
      </c>
      <c r="K2551" s="2">
        <f t="shared" si="316"/>
        <v>22.865841607914209</v>
      </c>
    </row>
    <row r="2552" spans="1:11" ht="13.5" x14ac:dyDescent="0.25">
      <c r="A2552" s="3">
        <f>TITRES_STAT!B2555</f>
        <v>45719</v>
      </c>
      <c r="B2552" s="6">
        <f>TITRES_STAT!D2555</f>
        <v>25.943999999999999</v>
      </c>
      <c r="C2552" s="2">
        <f t="shared" si="309"/>
        <v>-0.52899999999999991</v>
      </c>
      <c r="D2552" s="2">
        <f t="shared" si="310"/>
        <v>25.583199999999998</v>
      </c>
      <c r="E2552" s="2">
        <f t="shared" si="312"/>
        <v>25.442800000000002</v>
      </c>
      <c r="F2552" s="2">
        <f t="shared" si="313"/>
        <v>25.428950000000004</v>
      </c>
      <c r="G2552" s="2">
        <f t="shared" si="315"/>
        <v>22.37114</v>
      </c>
      <c r="H2552" s="2">
        <f t="shared" si="311"/>
        <v>18.905859999999997</v>
      </c>
      <c r="I2552" s="2">
        <f t="array" ref="I2552">SUMPRODUCT(B2536:B2555, (ROW(B2536:B2555)-ROW(B2536)+1)) / (20*21/2)</f>
        <v>25.565076190476191</v>
      </c>
      <c r="J2552" s="2">
        <f t="shared" si="314"/>
        <v>24.943962620407735</v>
      </c>
      <c r="K2552" s="2">
        <f t="shared" si="316"/>
        <v>22.986553701721498</v>
      </c>
    </row>
    <row r="2553" spans="1:11" ht="13.5" x14ac:dyDescent="0.25">
      <c r="A2553" s="3">
        <f>TITRES_STAT!B2556</f>
        <v>45720</v>
      </c>
      <c r="B2553" s="6">
        <f>TITRES_STAT!D2556</f>
        <v>25.916</v>
      </c>
      <c r="C2553" s="2">
        <f t="shared" si="309"/>
        <v>-2.7999999999998693E-2</v>
      </c>
      <c r="D2553" s="2">
        <f t="shared" si="310"/>
        <v>25.759800000000002</v>
      </c>
      <c r="E2553" s="2">
        <f t="shared" si="312"/>
        <v>25.531100000000002</v>
      </c>
      <c r="F2553" s="2">
        <f t="shared" si="313"/>
        <v>25.449850000000001</v>
      </c>
      <c r="G2553" s="2">
        <f t="shared" si="315"/>
        <v>22.520880000000002</v>
      </c>
      <c r="H2553" s="2">
        <f t="shared" si="311"/>
        <v>18.953464999999998</v>
      </c>
      <c r="I2553" s="2">
        <f t="array" ref="I2553">SUMPRODUCT(B2537:B2556, (ROW(B2537:B2556)-ROW(B2537)+1)) / (20*21/2)</f>
        <v>25.607438095238095</v>
      </c>
      <c r="J2553" s="2">
        <f t="shared" si="314"/>
        <v>25.036537608940332</v>
      </c>
      <c r="K2553" s="2">
        <f t="shared" si="316"/>
        <v>23.101433948712813</v>
      </c>
    </row>
    <row r="2554" spans="1:11" ht="13.5" x14ac:dyDescent="0.25">
      <c r="A2554" s="3">
        <f>TITRES_STAT!B2557</f>
        <v>45721</v>
      </c>
      <c r="B2554" s="6">
        <f>TITRES_STAT!D2557</f>
        <v>25.916</v>
      </c>
      <c r="C2554" s="2">
        <f t="shared" si="309"/>
        <v>0</v>
      </c>
      <c r="D2554" s="2">
        <f t="shared" si="310"/>
        <v>25.945600000000002</v>
      </c>
      <c r="E2554" s="2">
        <f t="shared" si="312"/>
        <v>25.596199999999996</v>
      </c>
      <c r="F2554" s="2">
        <f t="shared" si="313"/>
        <v>25.466100000000001</v>
      </c>
      <c r="G2554" s="2">
        <f t="shared" si="315"/>
        <v>22.66226</v>
      </c>
      <c r="H2554" s="2">
        <f t="shared" si="311"/>
        <v>18.999444999999998</v>
      </c>
      <c r="I2554" s="2">
        <f t="array" ref="I2554">SUMPRODUCT(B2538:B2557, (ROW(B2538:B2557)-ROW(B2538)+1)) / (20*21/2)</f>
        <v>25.647719047619042</v>
      </c>
      <c r="J2554" s="2">
        <f t="shared" si="314"/>
        <v>25.120295931898394</v>
      </c>
      <c r="K2554" s="2">
        <f t="shared" si="316"/>
        <v>23.211809087978978</v>
      </c>
    </row>
    <row r="2555" spans="1:11" ht="13.5" x14ac:dyDescent="0.25">
      <c r="A2555" s="3">
        <f>TITRES_STAT!B2558</f>
        <v>45722</v>
      </c>
      <c r="B2555" s="6">
        <f>TITRES_STAT!D2558</f>
        <v>25.544</v>
      </c>
      <c r="C2555" s="2">
        <f t="shared" si="309"/>
        <v>-0.37199999999999989</v>
      </c>
      <c r="D2555" s="2">
        <f t="shared" si="310"/>
        <v>25.958600000000001</v>
      </c>
      <c r="E2555" s="2">
        <f t="shared" si="312"/>
        <v>25.625</v>
      </c>
      <c r="F2555" s="2">
        <f t="shared" si="313"/>
        <v>25.471200000000003</v>
      </c>
      <c r="G2555" s="2">
        <f t="shared" si="315"/>
        <v>22.796200000000002</v>
      </c>
      <c r="H2555" s="2">
        <f t="shared" si="311"/>
        <v>19.043564999999997</v>
      </c>
      <c r="I2555" s="2">
        <f t="array" ref="I2555">SUMPRODUCT(B2539:B2558, (ROW(B2539:B2558)-ROW(B2539)+1)) / (20*21/2)</f>
        <v>25.781723809523807</v>
      </c>
      <c r="J2555" s="2">
        <f t="shared" si="314"/>
        <v>25.160648700289023</v>
      </c>
      <c r="K2555" s="2">
        <f t="shared" si="316"/>
        <v>23.30326755511706</v>
      </c>
    </row>
    <row r="2556" spans="1:11" ht="13.5" x14ac:dyDescent="0.25">
      <c r="A2556" s="3">
        <f>TITRES_STAT!B2559</f>
        <v>45723</v>
      </c>
      <c r="B2556" s="6">
        <f>TITRES_STAT!D2559</f>
        <v>25.916</v>
      </c>
      <c r="C2556" s="2">
        <f t="shared" si="309"/>
        <v>0.37199999999999989</v>
      </c>
      <c r="D2556" s="2">
        <f t="shared" si="310"/>
        <v>25.847199999999997</v>
      </c>
      <c r="E2556" s="2">
        <f t="shared" si="312"/>
        <v>25.668700000000001</v>
      </c>
      <c r="F2556" s="2">
        <f t="shared" si="313"/>
        <v>25.49305</v>
      </c>
      <c r="G2556" s="2">
        <f t="shared" si="315"/>
        <v>22.933679999999999</v>
      </c>
      <c r="H2556" s="2">
        <f t="shared" si="311"/>
        <v>19.088569999999997</v>
      </c>
      <c r="I2556" s="2">
        <f t="array" ref="I2556">SUMPRODUCT(B2540:B2559, (ROW(B2540:B2559)-ROW(B2540)+1)) / (20*21/2)</f>
        <v>25.952071428571426</v>
      </c>
      <c r="J2556" s="2">
        <f t="shared" si="314"/>
        <v>25.232586919309117</v>
      </c>
      <c r="K2556" s="2">
        <f t="shared" si="316"/>
        <v>23.405727650994823</v>
      </c>
    </row>
    <row r="2557" spans="1:11" ht="13.5" x14ac:dyDescent="0.25">
      <c r="A2557" s="3">
        <f>TITRES_STAT!B2560</f>
        <v>45726</v>
      </c>
      <c r="B2557" s="6">
        <f>TITRES_STAT!D2560</f>
        <v>25.916</v>
      </c>
      <c r="C2557" s="2">
        <f t="shared" si="309"/>
        <v>0</v>
      </c>
      <c r="D2557" s="2">
        <f t="shared" si="310"/>
        <v>25.8416</v>
      </c>
      <c r="E2557" s="2">
        <f t="shared" si="312"/>
        <v>25.712400000000002</v>
      </c>
      <c r="F2557" s="2">
        <f t="shared" si="313"/>
        <v>25.520949999999999</v>
      </c>
      <c r="G2557" s="2">
        <f t="shared" si="315"/>
        <v>23.068380000000001</v>
      </c>
      <c r="H2557" s="2">
        <f t="shared" si="311"/>
        <v>19.132695000000002</v>
      </c>
      <c r="I2557" s="2">
        <f t="array" ref="I2557">SUMPRODUCT(B2541:B2560, (ROW(B2541:B2560)-ROW(B2541)+1)) / (20*21/2)</f>
        <v>26.068976190476189</v>
      </c>
      <c r="J2557" s="2">
        <f t="shared" si="314"/>
        <v>25.297673879374916</v>
      </c>
      <c r="K2557" s="2">
        <f t="shared" si="316"/>
        <v>23.504169703896988</v>
      </c>
    </row>
    <row r="2558" spans="1:11" ht="13.5" x14ac:dyDescent="0.25">
      <c r="A2558" s="3">
        <f>TITRES_STAT!B2561</f>
        <v>45727</v>
      </c>
      <c r="B2558" s="6">
        <f>TITRES_STAT!D2561</f>
        <v>26.928000000000001</v>
      </c>
      <c r="C2558" s="2">
        <f t="shared" si="309"/>
        <v>1.0120000000000005</v>
      </c>
      <c r="D2558" s="2">
        <f t="shared" si="310"/>
        <v>26.044</v>
      </c>
      <c r="E2558" s="2">
        <f t="shared" si="312"/>
        <v>25.901900000000001</v>
      </c>
      <c r="F2558" s="2">
        <f t="shared" si="313"/>
        <v>25.613350000000004</v>
      </c>
      <c r="G2558" s="2">
        <f t="shared" si="315"/>
        <v>23.22052</v>
      </c>
      <c r="H2558" s="2">
        <f t="shared" si="311"/>
        <v>19.182109999999998</v>
      </c>
      <c r="I2558" s="2">
        <f t="array" ref="I2558">SUMPRODUCT(B2542:B2561, (ROW(B2542:B2561)-ROW(B2542)+1)) / (20*21/2)</f>
        <v>26.201766666666664</v>
      </c>
      <c r="J2558" s="2">
        <f t="shared" si="314"/>
        <v>25.452943033720164</v>
      </c>
      <c r="K2558" s="2">
        <f t="shared" si="316"/>
        <v>23.638437558646128</v>
      </c>
    </row>
    <row r="2559" spans="1:11" ht="13.5" x14ac:dyDescent="0.25">
      <c r="A2559" s="3">
        <f>TITRES_STAT!B2562</f>
        <v>45728</v>
      </c>
      <c r="B2559" s="6">
        <f>TITRES_STAT!D2562</f>
        <v>27.402000000000001</v>
      </c>
      <c r="C2559" s="2">
        <f t="shared" si="309"/>
        <v>0.4740000000000002</v>
      </c>
      <c r="D2559" s="2">
        <f t="shared" si="310"/>
        <v>26.341200000000004</v>
      </c>
      <c r="E2559" s="2">
        <f t="shared" si="312"/>
        <v>26.143400000000003</v>
      </c>
      <c r="F2559" s="2">
        <f t="shared" si="313"/>
        <v>25.709500000000002</v>
      </c>
      <c r="G2559" s="2">
        <f t="shared" si="315"/>
        <v>23.384000000000004</v>
      </c>
      <c r="H2559" s="2">
        <f t="shared" si="311"/>
        <v>19.235519999999998</v>
      </c>
      <c r="I2559" s="2">
        <f t="array" ref="I2559">SUMPRODUCT(B2543:B2562, (ROW(B2543:B2562)-ROW(B2543)+1)) / (20*21/2)</f>
        <v>26.320909523809522</v>
      </c>
      <c r="J2559" s="2">
        <f t="shared" si="314"/>
        <v>25.638567506699196</v>
      </c>
      <c r="K2559" s="2">
        <f t="shared" si="316"/>
        <v>23.786028242620791</v>
      </c>
    </row>
    <row r="2560" spans="1:11" ht="13.5" x14ac:dyDescent="0.25">
      <c r="A2560" s="3">
        <f>TITRES_STAT!B2563</f>
        <v>45729</v>
      </c>
      <c r="B2560" s="6">
        <f>TITRES_STAT!D2563</f>
        <v>26.937000000000001</v>
      </c>
      <c r="C2560" s="2">
        <f t="shared" si="309"/>
        <v>-0.46499999999999986</v>
      </c>
      <c r="D2560" s="2">
        <f t="shared" si="310"/>
        <v>26.619800000000005</v>
      </c>
      <c r="E2560" s="2">
        <f t="shared" si="312"/>
        <v>26.289200000000001</v>
      </c>
      <c r="F2560" s="2">
        <f t="shared" si="313"/>
        <v>25.784699999999997</v>
      </c>
      <c r="G2560" s="2">
        <f t="shared" si="315"/>
        <v>23.538180000000001</v>
      </c>
      <c r="H2560" s="2">
        <f t="shared" si="311"/>
        <v>19.285024999999997</v>
      </c>
      <c r="I2560" s="2">
        <f t="array" ref="I2560">SUMPRODUCT(B2544:B2563, (ROW(B2544:B2563)-ROW(B2544)+1)) / (20*21/2)</f>
        <v>26.419266666666665</v>
      </c>
      <c r="J2560" s="2">
        <f t="shared" si="314"/>
        <v>25.762227744156416</v>
      </c>
      <c r="K2560" s="2">
        <f t="shared" si="316"/>
        <v>23.909595762518016</v>
      </c>
    </row>
    <row r="2561" spans="1:11" ht="13.5" x14ac:dyDescent="0.25">
      <c r="A2561" s="3">
        <f>TITRES_STAT!B2564</f>
        <v>45730</v>
      </c>
      <c r="B2561" s="6">
        <f>TITRES_STAT!D2564</f>
        <v>27.178999999999998</v>
      </c>
      <c r="C2561" s="2">
        <f t="shared" si="309"/>
        <v>0.24199999999999733</v>
      </c>
      <c r="D2561" s="2">
        <f t="shared" si="310"/>
        <v>26.872399999999999</v>
      </c>
      <c r="E2561" s="2">
        <f t="shared" si="312"/>
        <v>26.359799999999996</v>
      </c>
      <c r="F2561" s="2">
        <f t="shared" si="313"/>
        <v>25.872000000000003</v>
      </c>
      <c r="G2561" s="2">
        <f t="shared" si="315"/>
        <v>23.695340000000002</v>
      </c>
      <c r="H2561" s="2">
        <f t="shared" si="311"/>
        <v>19.335464999999999</v>
      </c>
      <c r="I2561" s="2">
        <f t="array" ref="I2561">SUMPRODUCT(B2545:B2564, (ROW(B2545:B2564)-ROW(B2545)+1)) / (20*21/2)</f>
        <v>26.502957142857149</v>
      </c>
      <c r="J2561" s="2">
        <f t="shared" si="314"/>
        <v>25.897158435189137</v>
      </c>
      <c r="K2561" s="2">
        <f t="shared" si="316"/>
        <v>24.037807693399664</v>
      </c>
    </row>
    <row r="2562" spans="1:11" ht="13.5" x14ac:dyDescent="0.25">
      <c r="A2562" s="3">
        <f>TITRES_STAT!B2565</f>
        <v>45733</v>
      </c>
      <c r="B2562" s="6">
        <f>TITRES_STAT!D2565</f>
        <v>27.123000000000001</v>
      </c>
      <c r="C2562" s="2">
        <f t="shared" si="309"/>
        <v>-5.5999999999997385E-2</v>
      </c>
      <c r="D2562" s="2">
        <f t="shared" si="310"/>
        <v>27.113799999999998</v>
      </c>
      <c r="E2562" s="2">
        <f t="shared" si="312"/>
        <v>26.477700000000006</v>
      </c>
      <c r="F2562" s="2">
        <f t="shared" si="313"/>
        <v>25.960250000000002</v>
      </c>
      <c r="G2562" s="2">
        <f t="shared" si="315"/>
        <v>23.849520000000002</v>
      </c>
      <c r="H2562" s="2">
        <f t="shared" si="311"/>
        <v>19.385624999999994</v>
      </c>
      <c r="I2562" s="2">
        <f t="array" ref="I2562">SUMPRODUCT(B2546:B2565, (ROW(B2546:B2565)-ROW(B2546)+1)) / (20*21/2)</f>
        <v>26.578685714285712</v>
      </c>
      <c r="J2562" s="2">
        <f t="shared" si="314"/>
        <v>26.013905250885411</v>
      </c>
      <c r="K2562" s="2">
        <f t="shared" si="316"/>
        <v>24.158795626991836</v>
      </c>
    </row>
    <row r="2563" spans="1:11" ht="13.5" x14ac:dyDescent="0.25">
      <c r="A2563" s="3">
        <f>TITRES_STAT!B2566</f>
        <v>45734</v>
      </c>
      <c r="B2563" s="6">
        <f>TITRES_STAT!D2566</f>
        <v>26.992999999999999</v>
      </c>
      <c r="C2563" s="2">
        <f t="shared" si="309"/>
        <v>-0.13000000000000256</v>
      </c>
      <c r="D2563" s="2">
        <f t="shared" si="310"/>
        <v>27.126800000000003</v>
      </c>
      <c r="E2563" s="2">
        <f t="shared" si="312"/>
        <v>26.585400000000003</v>
      </c>
      <c r="F2563" s="2">
        <f t="shared" si="313"/>
        <v>26.058249999999997</v>
      </c>
      <c r="G2563" s="2">
        <f t="shared" si="315"/>
        <v>24.001100000000005</v>
      </c>
      <c r="H2563" s="2">
        <f t="shared" si="311"/>
        <v>19.435134999999995</v>
      </c>
      <c r="I2563" s="2">
        <f t="array" ref="I2563">SUMPRODUCT(B2547:B2566, (ROW(B2547:B2566)-ROW(B2547)+1)) / (20*21/2)</f>
        <v>26.64640952380952</v>
      </c>
      <c r="J2563" s="2">
        <f t="shared" si="314"/>
        <v>26.107152369848706</v>
      </c>
      <c r="K2563" s="2">
        <f t="shared" si="316"/>
        <v>24.269940896521568</v>
      </c>
    </row>
    <row r="2564" spans="1:11" ht="13.5" x14ac:dyDescent="0.25">
      <c r="A2564" s="3">
        <f>TITRES_STAT!B2567</f>
        <v>45735</v>
      </c>
      <c r="B2564" s="6">
        <f>TITRES_STAT!D2567</f>
        <v>26.937000000000001</v>
      </c>
      <c r="C2564" s="2">
        <f t="shared" ref="C2564:C2627" si="317">B2564-B2563</f>
        <v>-5.5999999999997385E-2</v>
      </c>
      <c r="D2564" s="2">
        <f t="shared" si="310"/>
        <v>27.033800000000003</v>
      </c>
      <c r="E2564" s="2">
        <f t="shared" si="312"/>
        <v>26.6875</v>
      </c>
      <c r="F2564" s="2">
        <f t="shared" si="313"/>
        <v>26.141849999999994</v>
      </c>
      <c r="G2564" s="2">
        <f t="shared" si="315"/>
        <v>24.149720000000002</v>
      </c>
      <c r="H2564" s="2">
        <f t="shared" si="311"/>
        <v>19.486174999999992</v>
      </c>
      <c r="I2564" s="2">
        <f t="array" ref="I2564">SUMPRODUCT(B2548:B2567, (ROW(B2548:B2567)-ROW(B2548)+1)) / (20*21/2)</f>
        <v>26.698428571428568</v>
      </c>
      <c r="J2564" s="2">
        <f t="shared" si="314"/>
        <v>26.186185477482162</v>
      </c>
      <c r="K2564" s="2">
        <f t="shared" si="316"/>
        <v>24.374531449599154</v>
      </c>
    </row>
    <row r="2565" spans="1:11" ht="13.5" x14ac:dyDescent="0.25">
      <c r="A2565" s="3">
        <f>TITRES_STAT!B2568</f>
        <v>45737</v>
      </c>
      <c r="B2565" s="6">
        <f>TITRES_STAT!D2568</f>
        <v>26.937000000000001</v>
      </c>
      <c r="C2565" s="2">
        <f t="shared" si="317"/>
        <v>0</v>
      </c>
      <c r="D2565" s="2">
        <f t="shared" si="310"/>
        <v>27.033800000000003</v>
      </c>
      <c r="E2565" s="2">
        <f t="shared" si="312"/>
        <v>26.826800000000002</v>
      </c>
      <c r="F2565" s="2">
        <f t="shared" si="313"/>
        <v>26.225899999999996</v>
      </c>
      <c r="G2565" s="2">
        <f t="shared" si="315"/>
        <v>24.29834</v>
      </c>
      <c r="H2565" s="2">
        <f t="shared" si="311"/>
        <v>19.535869999999992</v>
      </c>
      <c r="I2565" s="2">
        <f t="array" ref="I2565">SUMPRODUCT(B2549:B2568, (ROW(B2549:B2568)-ROW(B2549)+1)) / (20*21/2)</f>
        <v>26.726228571428575</v>
      </c>
      <c r="J2565" s="2">
        <f t="shared" si="314"/>
        <v>26.257691622483861</v>
      </c>
      <c r="K2565" s="2">
        <f t="shared" si="316"/>
        <v>24.475020412359971</v>
      </c>
    </row>
    <row r="2566" spans="1:11" ht="13.5" x14ac:dyDescent="0.25">
      <c r="A2566" s="3">
        <f>TITRES_STAT!B2569</f>
        <v>45740</v>
      </c>
      <c r="B2566" s="6">
        <f>TITRES_STAT!D2569</f>
        <v>26.937000000000001</v>
      </c>
      <c r="C2566" s="2">
        <f t="shared" si="317"/>
        <v>0</v>
      </c>
      <c r="D2566" s="2">
        <f t="shared" ref="D2566:D2629" si="318">AVERAGE(B2562:B2566)</f>
        <v>26.985399999999998</v>
      </c>
      <c r="E2566" s="2">
        <f t="shared" si="312"/>
        <v>26.928899999999999</v>
      </c>
      <c r="F2566" s="2">
        <f t="shared" si="313"/>
        <v>26.2988</v>
      </c>
      <c r="G2566" s="2">
        <f t="shared" si="315"/>
        <v>24.446959999999994</v>
      </c>
      <c r="H2566" s="2">
        <f t="shared" si="311"/>
        <v>19.585564999999992</v>
      </c>
      <c r="I2566" s="2">
        <f t="array" ref="I2566">SUMPRODUCT(B2550:B2569, (ROW(B2550:B2569)-ROW(B2550)+1)) / (20*21/2)</f>
        <v>26.753333333333334</v>
      </c>
      <c r="J2566" s="2">
        <f t="shared" si="314"/>
        <v>26.32238765843778</v>
      </c>
      <c r="K2566" s="2">
        <f t="shared" si="316"/>
        <v>24.57156863148311</v>
      </c>
    </row>
    <row r="2567" spans="1:11" ht="13.5" x14ac:dyDescent="0.25">
      <c r="A2567" s="3">
        <f>TITRES_STAT!B2570</f>
        <v>45741</v>
      </c>
      <c r="B2567" s="6">
        <f>TITRES_STAT!D2570</f>
        <v>26.844999999999999</v>
      </c>
      <c r="C2567" s="2">
        <f t="shared" si="317"/>
        <v>-9.2000000000002302E-2</v>
      </c>
      <c r="D2567" s="2">
        <f t="shared" si="318"/>
        <v>26.9298</v>
      </c>
      <c r="E2567" s="2">
        <f t="shared" si="312"/>
        <v>27.021800000000002</v>
      </c>
      <c r="F2567" s="2">
        <f t="shared" si="313"/>
        <v>26.367100000000001</v>
      </c>
      <c r="G2567" s="2">
        <f t="shared" si="315"/>
        <v>24.593739999999997</v>
      </c>
      <c r="H2567" s="2">
        <f t="shared" si="311"/>
        <v>19.634564999999988</v>
      </c>
      <c r="I2567" s="2">
        <f t="array" ref="I2567">SUMPRODUCT(B2551:B2570, (ROW(B2551:B2570)-ROW(B2551)+1)) / (20*21/2)</f>
        <v>26.782790476190474</v>
      </c>
      <c r="J2567" s="2">
        <f t="shared" si="314"/>
        <v>26.372160262396086</v>
      </c>
      <c r="K2567" s="2">
        <f t="shared" si="316"/>
        <v>24.660722802797501</v>
      </c>
    </row>
    <row r="2568" spans="1:11" ht="13.5" x14ac:dyDescent="0.25">
      <c r="A2568" s="3">
        <f>TITRES_STAT!B2571</f>
        <v>45742</v>
      </c>
      <c r="B2568" s="6">
        <f>TITRES_STAT!D2571</f>
        <v>26.658999999999999</v>
      </c>
      <c r="C2568" s="2">
        <f t="shared" si="317"/>
        <v>-0.18599999999999994</v>
      </c>
      <c r="D2568" s="2">
        <f t="shared" si="318"/>
        <v>26.863</v>
      </c>
      <c r="E2568" s="2">
        <f t="shared" si="312"/>
        <v>26.994900000000008</v>
      </c>
      <c r="F2568" s="2">
        <f t="shared" si="313"/>
        <v>26.448399999999999</v>
      </c>
      <c r="G2568" s="2">
        <f t="shared" si="315"/>
        <v>24.734000000000002</v>
      </c>
      <c r="H2568" s="2">
        <f t="shared" si="311"/>
        <v>19.682869999999991</v>
      </c>
      <c r="I2568" s="2">
        <f t="array" ref="I2568">SUMPRODUCT(B2552:B2571, (ROW(B2552:B2571)-ROW(B2552)+1)) / (20*21/2)</f>
        <v>26.783552380952383</v>
      </c>
      <c r="J2568" s="2">
        <f t="shared" si="314"/>
        <v>26.39947833264408</v>
      </c>
      <c r="K2568" s="2">
        <f t="shared" si="316"/>
        <v>24.739086614452503</v>
      </c>
    </row>
    <row r="2569" spans="1:11" ht="13.5" x14ac:dyDescent="0.25">
      <c r="A2569" s="3">
        <f>TITRES_STAT!B2572</f>
        <v>45743</v>
      </c>
      <c r="B2569" s="6">
        <f>TITRES_STAT!D2572</f>
        <v>26.733000000000001</v>
      </c>
      <c r="C2569" s="2">
        <f t="shared" si="317"/>
        <v>7.400000000000162E-2</v>
      </c>
      <c r="D2569" s="2">
        <f t="shared" si="318"/>
        <v>26.822199999999999</v>
      </c>
      <c r="E2569" s="2">
        <f t="shared" si="312"/>
        <v>26.928000000000004</v>
      </c>
      <c r="F2569" s="2">
        <f t="shared" si="313"/>
        <v>26.535699999999999</v>
      </c>
      <c r="G2569" s="2">
        <f t="shared" si="315"/>
        <v>24.878539999999997</v>
      </c>
      <c r="H2569" s="2">
        <f t="shared" si="311"/>
        <v>19.73154499999999</v>
      </c>
      <c r="I2569" s="2">
        <f t="array" ref="I2569">SUMPRODUCT(B2553:B2572, (ROW(B2553:B2572)-ROW(B2553)+1)) / (20*21/2)</f>
        <v>26.768604761904761</v>
      </c>
      <c r="J2569" s="2">
        <f t="shared" si="314"/>
        <v>26.431242300963692</v>
      </c>
      <c r="K2569" s="2">
        <f t="shared" si="316"/>
        <v>24.817279296238681</v>
      </c>
    </row>
    <row r="2570" spans="1:11" ht="13.5" x14ac:dyDescent="0.25">
      <c r="A2570" s="3">
        <f>TITRES_STAT!B2573</f>
        <v>45744</v>
      </c>
      <c r="B2570" s="6">
        <f>TITRES_STAT!D2573</f>
        <v>26.844999999999999</v>
      </c>
      <c r="C2570" s="2">
        <f t="shared" si="317"/>
        <v>0.11199999999999832</v>
      </c>
      <c r="D2570" s="2">
        <f t="shared" si="318"/>
        <v>26.803800000000003</v>
      </c>
      <c r="E2570" s="2">
        <f t="shared" si="312"/>
        <v>26.918799999999997</v>
      </c>
      <c r="F2570" s="2">
        <f t="shared" si="313"/>
        <v>26.603999999999996</v>
      </c>
      <c r="G2570" s="2">
        <f t="shared" si="315"/>
        <v>25.02252</v>
      </c>
      <c r="H2570" s="2">
        <f t="shared" ref="H2570:H2633" si="319">AVERAGE(B2371:B2570)</f>
        <v>19.780779999999989</v>
      </c>
      <c r="I2570" s="2">
        <f t="array" ref="I2570">SUMPRODUCT(B2554:B2573, (ROW(B2554:B2573)-ROW(B2554)+1)) / (20*21/2)</f>
        <v>26.75122857142857</v>
      </c>
      <c r="J2570" s="2">
        <f t="shared" si="314"/>
        <v>26.470647796110004</v>
      </c>
      <c r="K2570" s="2">
        <f t="shared" si="316"/>
        <v>24.896797755209711</v>
      </c>
    </row>
    <row r="2571" spans="1:11" ht="13.5" x14ac:dyDescent="0.25">
      <c r="A2571" s="3">
        <f>TITRES_STAT!B2574</f>
        <v>45749</v>
      </c>
      <c r="B2571" s="6">
        <f>TITRES_STAT!D2574</f>
        <v>26.611999999999998</v>
      </c>
      <c r="C2571" s="2">
        <f t="shared" si="317"/>
        <v>-0.23300000000000054</v>
      </c>
      <c r="D2571" s="2">
        <f t="shared" si="318"/>
        <v>26.738799999999998</v>
      </c>
      <c r="E2571" s="2">
        <f t="shared" si="312"/>
        <v>26.862099999999998</v>
      </c>
      <c r="F2571" s="2">
        <f t="shared" si="313"/>
        <v>26.610949999999995</v>
      </c>
      <c r="G2571" s="2">
        <f t="shared" si="315"/>
        <v>25.158680000000004</v>
      </c>
      <c r="H2571" s="2">
        <f t="shared" si="319"/>
        <v>19.826989999999988</v>
      </c>
      <c r="I2571" s="2">
        <f t="array" ref="I2571">SUMPRODUCT(B2555:B2574, (ROW(B2555:B2574)-ROW(B2555)+1)) / (20*21/2)</f>
        <v>26.699480952380952</v>
      </c>
      <c r="J2571" s="2">
        <f t="shared" si="314"/>
        <v>26.484109910766193</v>
      </c>
      <c r="K2571" s="2">
        <f t="shared" si="316"/>
        <v>24.964060588338743</v>
      </c>
    </row>
    <row r="2572" spans="1:11" ht="13.5" x14ac:dyDescent="0.25">
      <c r="A2572" s="3">
        <f>TITRES_STAT!B2575</f>
        <v>45750</v>
      </c>
      <c r="B2572" s="6">
        <f>TITRES_STAT!D2575</f>
        <v>26.454000000000001</v>
      </c>
      <c r="C2572" s="2">
        <f t="shared" si="317"/>
        <v>-0.1579999999999977</v>
      </c>
      <c r="D2572" s="2">
        <f t="shared" si="318"/>
        <v>26.660599999999999</v>
      </c>
      <c r="E2572" s="2">
        <f t="shared" ref="E2572:E2635" si="320">AVERAGE(B2563:B2572)</f>
        <v>26.795200000000001</v>
      </c>
      <c r="F2572" s="2">
        <f t="shared" si="313"/>
        <v>26.636450000000004</v>
      </c>
      <c r="G2572" s="2">
        <f t="shared" si="315"/>
        <v>25.291120000000006</v>
      </c>
      <c r="H2572" s="2">
        <f t="shared" si="319"/>
        <v>19.871479999999988</v>
      </c>
      <c r="I2572" s="2">
        <f t="array" ref="I2572">SUMPRODUCT(B2556:B2575, (ROW(B2556:B2575)-ROW(B2556)+1)) / (20*21/2)</f>
        <v>26.645809523809529</v>
      </c>
      <c r="J2572" s="2">
        <f t="shared" si="314"/>
        <v>26.48124230021703</v>
      </c>
      <c r="K2572" s="2">
        <f t="shared" si="316"/>
        <v>25.022489584874481</v>
      </c>
    </row>
    <row r="2573" spans="1:11" ht="13.5" x14ac:dyDescent="0.25">
      <c r="A2573" s="3">
        <f>TITRES_STAT!B2576</f>
        <v>45751</v>
      </c>
      <c r="B2573" s="6">
        <f>TITRES_STAT!D2576</f>
        <v>26.454000000000001</v>
      </c>
      <c r="C2573" s="2">
        <f t="shared" si="317"/>
        <v>0</v>
      </c>
      <c r="D2573" s="2">
        <f t="shared" si="318"/>
        <v>26.619600000000002</v>
      </c>
      <c r="E2573" s="2">
        <f t="shared" si="320"/>
        <v>26.741300000000003</v>
      </c>
      <c r="F2573" s="2">
        <f t="shared" si="313"/>
        <v>26.663350000000001</v>
      </c>
      <c r="G2573" s="2">
        <f t="shared" si="315"/>
        <v>25.423560000000002</v>
      </c>
      <c r="H2573" s="2">
        <f t="shared" si="319"/>
        <v>19.915969999999991</v>
      </c>
      <c r="I2573" s="2">
        <f t="array" ref="I2573">SUMPRODUCT(B2557:B2576, (ROW(B2557:B2576)-ROW(B2557)+1)) / (20*21/2)</f>
        <v>26.590395238095233</v>
      </c>
      <c r="J2573" s="2">
        <f t="shared" si="314"/>
        <v>26.478647795434455</v>
      </c>
      <c r="K2573" s="2">
        <f t="shared" si="316"/>
        <v>25.07862724821274</v>
      </c>
    </row>
    <row r="2574" spans="1:11" ht="13.5" x14ac:dyDescent="0.25">
      <c r="A2574" s="3">
        <f>TITRES_STAT!B2577</f>
        <v>45754</v>
      </c>
      <c r="B2574" s="6">
        <f>TITRES_STAT!D2577</f>
        <v>26.12</v>
      </c>
      <c r="C2574" s="2">
        <f t="shared" si="317"/>
        <v>-0.33399999999999963</v>
      </c>
      <c r="D2574" s="2">
        <f t="shared" si="318"/>
        <v>26.497000000000003</v>
      </c>
      <c r="E2574" s="2">
        <f t="shared" si="320"/>
        <v>26.659600000000001</v>
      </c>
      <c r="F2574" s="2">
        <f t="shared" si="313"/>
        <v>26.673549999999999</v>
      </c>
      <c r="G2574" s="2">
        <f t="shared" si="315"/>
        <v>25.544680000000003</v>
      </c>
      <c r="H2574" s="2">
        <f t="shared" si="319"/>
        <v>19.95878999999999</v>
      </c>
      <c r="I2574" s="2">
        <f t="array" ref="I2574">SUMPRODUCT(B2558:B2577, (ROW(B2558:B2577)-ROW(B2558)+1)) / (20*21/2)</f>
        <v>26.569247619047619</v>
      </c>
      <c r="J2574" s="2">
        <f t="shared" si="314"/>
        <v>26.444490862535936</v>
      </c>
      <c r="K2574" s="2">
        <f t="shared" si="316"/>
        <v>25.119465395341653</v>
      </c>
    </row>
    <row r="2575" spans="1:11" ht="13.5" x14ac:dyDescent="0.25">
      <c r="A2575" s="3">
        <f>TITRES_STAT!B2578</f>
        <v>45755</v>
      </c>
      <c r="B2575" s="6">
        <f>TITRES_STAT!D2578</f>
        <v>26.11</v>
      </c>
      <c r="C2575" s="2">
        <f t="shared" si="317"/>
        <v>-1.0000000000001563E-2</v>
      </c>
      <c r="D2575" s="2">
        <f t="shared" si="318"/>
        <v>26.35</v>
      </c>
      <c r="E2575" s="2">
        <f t="shared" si="320"/>
        <v>26.576900000000002</v>
      </c>
      <c r="F2575" s="2">
        <f t="shared" si="313"/>
        <v>26.70185</v>
      </c>
      <c r="G2575" s="2">
        <f t="shared" si="315"/>
        <v>25.641640000000002</v>
      </c>
      <c r="H2575" s="2">
        <f t="shared" si="319"/>
        <v>20.001559999999991</v>
      </c>
      <c r="I2575" s="2">
        <f t="array" ref="I2575">SUMPRODUCT(B2559:B2578, (ROW(B2559:B2578)-ROW(B2559)+1)) / (20*21/2)</f>
        <v>26.54536666666667</v>
      </c>
      <c r="J2575" s="2">
        <f t="shared" si="314"/>
        <v>26.412634589913466</v>
      </c>
      <c r="K2575" s="2">
        <f t="shared" si="316"/>
        <v>25.158309889641981</v>
      </c>
    </row>
    <row r="2576" spans="1:11" ht="13.5" x14ac:dyDescent="0.25">
      <c r="A2576" s="3">
        <f>TITRES_STAT!B2579</f>
        <v>45757</v>
      </c>
      <c r="B2576" s="6">
        <f>TITRES_STAT!D2579</f>
        <v>26.12</v>
      </c>
      <c r="C2576" s="2">
        <f t="shared" si="317"/>
        <v>1.0000000000001563E-2</v>
      </c>
      <c r="D2576" s="2">
        <f t="shared" si="318"/>
        <v>26.251600000000003</v>
      </c>
      <c r="E2576" s="2">
        <f t="shared" si="320"/>
        <v>26.495200000000001</v>
      </c>
      <c r="F2576" s="2">
        <f t="shared" si="313"/>
        <v>26.712049999999998</v>
      </c>
      <c r="G2576" s="2">
        <f t="shared" si="315"/>
        <v>25.713339999999999</v>
      </c>
      <c r="H2576" s="2">
        <f t="shared" si="319"/>
        <v>20.044379999999993</v>
      </c>
      <c r="I2576" s="2">
        <f t="array" ref="I2576">SUMPRODUCT(B2560:B2579, (ROW(B2560:B2579)-ROW(B2560)+1)) / (20*21/2)</f>
        <v>26.523571428571429</v>
      </c>
      <c r="J2576" s="2">
        <f t="shared" si="314"/>
        <v>26.384764628969329</v>
      </c>
      <c r="K2576" s="2">
        <f t="shared" si="316"/>
        <v>25.19602322730308</v>
      </c>
    </row>
    <row r="2577" spans="1:11" ht="13.5" x14ac:dyDescent="0.25">
      <c r="A2577" s="3">
        <f>TITRES_STAT!B2580</f>
        <v>45758</v>
      </c>
      <c r="B2577" s="6">
        <f>TITRES_STAT!D2580</f>
        <v>26.49</v>
      </c>
      <c r="C2577" s="2">
        <f t="shared" si="317"/>
        <v>0.36999999999999744</v>
      </c>
      <c r="D2577" s="2">
        <f t="shared" si="318"/>
        <v>26.258800000000001</v>
      </c>
      <c r="E2577" s="2">
        <f t="shared" si="320"/>
        <v>26.459700000000005</v>
      </c>
      <c r="F2577" s="2">
        <f t="shared" si="313"/>
        <v>26.740750000000002</v>
      </c>
      <c r="G2577" s="2">
        <f t="shared" si="315"/>
        <v>25.783339999999999</v>
      </c>
      <c r="H2577" s="2">
        <f t="shared" si="319"/>
        <v>20.089514999999992</v>
      </c>
      <c r="I2577" s="2">
        <f t="array" ref="I2577">SUMPRODUCT(B2561:B2580, (ROW(B2561:B2580)-ROW(B2561)+1)) / (20*21/2)</f>
        <v>26.552785714285719</v>
      </c>
      <c r="J2577" s="2">
        <f t="shared" si="314"/>
        <v>26.394787045257964</v>
      </c>
      <c r="K2577" s="2">
        <f t="shared" si="316"/>
        <v>25.246767414467666</v>
      </c>
    </row>
    <row r="2578" spans="1:11" ht="13.5" x14ac:dyDescent="0.25">
      <c r="A2578" s="3">
        <f>TITRES_STAT!B2581</f>
        <v>45761</v>
      </c>
      <c r="B2578" s="6">
        <f>TITRES_STAT!D2581</f>
        <v>26.49</v>
      </c>
      <c r="C2578" s="2">
        <f t="shared" si="317"/>
        <v>0</v>
      </c>
      <c r="D2578" s="2">
        <f t="shared" si="318"/>
        <v>26.266000000000002</v>
      </c>
      <c r="E2578" s="2">
        <f t="shared" si="320"/>
        <v>26.442800000000005</v>
      </c>
      <c r="F2578" s="2">
        <f t="shared" si="313"/>
        <v>26.718850000000003</v>
      </c>
      <c r="G2578" s="2">
        <f t="shared" si="315"/>
        <v>25.85446</v>
      </c>
      <c r="H2578" s="2">
        <f t="shared" si="319"/>
        <v>20.134184999999992</v>
      </c>
      <c r="I2578" s="2">
        <f t="array" ref="I2578">SUMPRODUCT(B2562:B2581, (ROW(B2562:B2581)-ROW(B2562)+1)) / (20*21/2)</f>
        <v>26.581795238095239</v>
      </c>
      <c r="J2578" s="2">
        <f t="shared" si="314"/>
        <v>26.403854945709586</v>
      </c>
      <c r="K2578" s="2">
        <f t="shared" si="316"/>
        <v>25.295521633508152</v>
      </c>
    </row>
    <row r="2579" spans="1:11" ht="13.5" x14ac:dyDescent="0.25">
      <c r="A2579" s="3">
        <f>TITRES_STAT!B2582</f>
        <v>45762</v>
      </c>
      <c r="B2579" s="6">
        <f>TITRES_STAT!D2582</f>
        <v>26.49</v>
      </c>
      <c r="C2579" s="2">
        <f t="shared" si="317"/>
        <v>0</v>
      </c>
      <c r="D2579" s="2">
        <f t="shared" si="318"/>
        <v>26.339999999999996</v>
      </c>
      <c r="E2579" s="2">
        <f t="shared" si="320"/>
        <v>26.418500000000005</v>
      </c>
      <c r="F2579" s="2">
        <f t="shared" si="313"/>
        <v>26.673250000000003</v>
      </c>
      <c r="G2579" s="2">
        <f t="shared" si="315"/>
        <v>25.9254</v>
      </c>
      <c r="H2579" s="2">
        <f t="shared" si="319"/>
        <v>20.178854999999992</v>
      </c>
      <c r="I2579" s="2">
        <f t="array" ref="I2579">SUMPRODUCT(B2563:B2582, (ROW(B2563:B2582)-ROW(B2563)+1)) / (20*21/2)</f>
        <v>26.611752380952382</v>
      </c>
      <c r="J2579" s="2">
        <f t="shared" si="314"/>
        <v>26.412059236594388</v>
      </c>
      <c r="K2579" s="2">
        <f t="shared" si="316"/>
        <v>25.342363922390184</v>
      </c>
    </row>
    <row r="2580" spans="1:11" ht="13.5" x14ac:dyDescent="0.25">
      <c r="A2580" s="3">
        <f>TITRES_STAT!B2583</f>
        <v>45763</v>
      </c>
      <c r="B2580" s="6">
        <f>TITRES_STAT!D2583</f>
        <v>26.98</v>
      </c>
      <c r="C2580" s="2">
        <f t="shared" si="317"/>
        <v>0.49000000000000199</v>
      </c>
      <c r="D2580" s="2">
        <f t="shared" si="318"/>
        <v>26.513999999999999</v>
      </c>
      <c r="E2580" s="2">
        <f t="shared" si="320"/>
        <v>26.432000000000006</v>
      </c>
      <c r="F2580" s="2">
        <f t="shared" ref="F2580:F2643" si="321">AVERAGE(B2561:B2580)</f>
        <v>26.675400000000003</v>
      </c>
      <c r="G2580" s="2">
        <f t="shared" si="315"/>
        <v>26.000559999999997</v>
      </c>
      <c r="H2580" s="2">
        <f t="shared" si="319"/>
        <v>20.224164999999992</v>
      </c>
      <c r="I2580" s="2">
        <f t="array" ref="I2580">SUMPRODUCT(B2564:B2583, (ROW(B2564:B2583)-ROW(B2564)+1)) / (20*21/2)</f>
        <v>26.642390476190478</v>
      </c>
      <c r="J2580" s="2">
        <f t="shared" si="314"/>
        <v>26.466148833109205</v>
      </c>
      <c r="K2580" s="2">
        <f t="shared" si="316"/>
        <v>25.406584945041551</v>
      </c>
    </row>
    <row r="2581" spans="1:11" ht="13.5" x14ac:dyDescent="0.25">
      <c r="A2581" s="3">
        <f>TITRES_STAT!B2584</f>
        <v>45764</v>
      </c>
      <c r="B2581" s="6">
        <f>TITRES_STAT!D2584</f>
        <v>26.98</v>
      </c>
      <c r="C2581" s="2">
        <f t="shared" si="317"/>
        <v>0</v>
      </c>
      <c r="D2581" s="2">
        <f t="shared" si="318"/>
        <v>26.686</v>
      </c>
      <c r="E2581" s="2">
        <f t="shared" si="320"/>
        <v>26.468800000000005</v>
      </c>
      <c r="F2581" s="2">
        <f t="shared" si="321"/>
        <v>26.665450000000003</v>
      </c>
      <c r="G2581" s="2">
        <f t="shared" si="315"/>
        <v>26.071999999999999</v>
      </c>
      <c r="H2581" s="2">
        <f t="shared" si="319"/>
        <v>20.271284999999992</v>
      </c>
      <c r="I2581" s="2">
        <f t="array" ref="I2581">SUMPRODUCT(B2565:B2584, (ROW(B2565:B2584)-ROW(B2565)+1)) / (20*21/2)</f>
        <v>26.672138095238093</v>
      </c>
      <c r="J2581" s="2">
        <f t="shared" ref="J2581:J2644" si="322">$J$4*B2581+J2580*(1-$J$4)</f>
        <v>26.515087039479756</v>
      </c>
      <c r="K2581" s="2">
        <f t="shared" si="316"/>
        <v>25.468287496216394</v>
      </c>
    </row>
    <row r="2582" spans="1:11" ht="13.5" x14ac:dyDescent="0.25">
      <c r="A2582" s="3">
        <f>TITRES_STAT!B2585</f>
        <v>45765</v>
      </c>
      <c r="B2582" s="6">
        <f>TITRES_STAT!D2585</f>
        <v>26.98</v>
      </c>
      <c r="C2582" s="2">
        <f t="shared" si="317"/>
        <v>0</v>
      </c>
      <c r="D2582" s="2">
        <f t="shared" si="318"/>
        <v>26.783999999999999</v>
      </c>
      <c r="E2582" s="2">
        <f t="shared" si="320"/>
        <v>26.5214</v>
      </c>
      <c r="F2582" s="2">
        <f t="shared" si="321"/>
        <v>26.658300000000004</v>
      </c>
      <c r="G2582" s="2">
        <f t="shared" si="315"/>
        <v>26.130440000000004</v>
      </c>
      <c r="H2582" s="2">
        <f t="shared" si="319"/>
        <v>20.318404999999995</v>
      </c>
      <c r="I2582" s="2">
        <f t="array" ref="I2582">SUMPRODUCT(B2566:B2585, (ROW(B2566:B2585)-ROW(B2566)+1)) / (20*21/2)</f>
        <v>26.656014285714285</v>
      </c>
      <c r="J2582" s="2">
        <f t="shared" si="322"/>
        <v>26.559364464291207</v>
      </c>
      <c r="K2582" s="2">
        <f t="shared" si="316"/>
        <v>25.527570339502027</v>
      </c>
    </row>
    <row r="2583" spans="1:11" ht="13.5" x14ac:dyDescent="0.25">
      <c r="A2583" s="3">
        <f>TITRES_STAT!B2586</f>
        <v>45768</v>
      </c>
      <c r="B2583" s="6">
        <f>TITRES_STAT!D2586</f>
        <v>26.98</v>
      </c>
      <c r="C2583" s="2">
        <f t="shared" si="317"/>
        <v>0</v>
      </c>
      <c r="D2583" s="2">
        <f t="shared" si="318"/>
        <v>26.881999999999998</v>
      </c>
      <c r="E2583" s="2">
        <f t="shared" si="320"/>
        <v>26.574000000000002</v>
      </c>
      <c r="F2583" s="2">
        <f t="shared" si="321"/>
        <v>26.657650000000007</v>
      </c>
      <c r="G2583" s="2">
        <f t="shared" si="315"/>
        <v>26.160079999999997</v>
      </c>
      <c r="H2583" s="2">
        <f t="shared" si="319"/>
        <v>20.364594999999994</v>
      </c>
      <c r="I2583" s="2">
        <f t="array" ref="I2583">SUMPRODUCT(B2567:B2586, (ROW(B2567:B2586)-ROW(B2567)+1)) / (20*21/2)</f>
        <v>26.73820952380952</v>
      </c>
      <c r="J2583" s="2">
        <f t="shared" si="322"/>
        <v>26.599424991501568</v>
      </c>
      <c r="K2583" s="2">
        <f t="shared" si="316"/>
        <v>25.584528365403909</v>
      </c>
    </row>
    <row r="2584" spans="1:11" ht="13.5" x14ac:dyDescent="0.25">
      <c r="A2584" s="3">
        <f>TITRES_STAT!B2587</f>
        <v>45769</v>
      </c>
      <c r="B2584" s="6">
        <f>TITRES_STAT!D2587</f>
        <v>26.97</v>
      </c>
      <c r="C2584" s="2">
        <f t="shared" si="317"/>
        <v>-1.0000000000001563E-2</v>
      </c>
      <c r="D2584" s="2">
        <f t="shared" si="318"/>
        <v>26.977999999999998</v>
      </c>
      <c r="E2584" s="2">
        <f t="shared" si="320"/>
        <v>26.658999999999992</v>
      </c>
      <c r="F2584" s="2">
        <f t="shared" si="321"/>
        <v>26.659300000000009</v>
      </c>
      <c r="G2584" s="2">
        <f t="shared" si="315"/>
        <v>26.187660000000001</v>
      </c>
      <c r="H2584" s="2">
        <f t="shared" si="319"/>
        <v>20.411664999999992</v>
      </c>
      <c r="I2584" s="2">
        <f t="array" ref="I2584">SUMPRODUCT(B2568:B2587, (ROW(B2568:B2587)-ROW(B2568)+1)) / (20*21/2)</f>
        <v>26.865342857142856</v>
      </c>
      <c r="J2584" s="2">
        <f t="shared" si="322"/>
        <v>26.6347178494538</v>
      </c>
      <c r="K2584" s="2">
        <f t="shared" si="316"/>
        <v>25.638860586368462</v>
      </c>
    </row>
    <row r="2585" spans="1:11" ht="13.5" x14ac:dyDescent="0.25">
      <c r="A2585" s="3">
        <f>TITRES_STAT!B2588</f>
        <v>45770</v>
      </c>
      <c r="B2585" s="6">
        <f>TITRES_STAT!D2588</f>
        <v>26.49</v>
      </c>
      <c r="C2585" s="2">
        <f t="shared" si="317"/>
        <v>-0.48000000000000043</v>
      </c>
      <c r="D2585" s="2">
        <f t="shared" si="318"/>
        <v>26.880000000000003</v>
      </c>
      <c r="E2585" s="2">
        <f t="shared" si="320"/>
        <v>26.696999999999996</v>
      </c>
      <c r="F2585" s="2">
        <f t="shared" si="321"/>
        <v>26.636950000000006</v>
      </c>
      <c r="G2585" s="2">
        <f t="shared" si="315"/>
        <v>26.20862</v>
      </c>
      <c r="H2585" s="2">
        <f t="shared" si="319"/>
        <v>20.456334999999989</v>
      </c>
      <c r="I2585" s="2">
        <f t="array" ref="I2585">SUMPRODUCT(B2569:B2588, (ROW(B2569:B2588)-ROW(B2569)+1)) / (20*21/2)</f>
        <v>26.980309523809524</v>
      </c>
      <c r="J2585" s="2">
        <f t="shared" si="322"/>
        <v>26.620935197124865</v>
      </c>
      <c r="K2585" s="2">
        <f t="shared" si="316"/>
        <v>25.672238602589307</v>
      </c>
    </row>
    <row r="2586" spans="1:11" ht="13.5" x14ac:dyDescent="0.25">
      <c r="A2586" s="3">
        <f>TITRES_STAT!B2589</f>
        <v>45771</v>
      </c>
      <c r="B2586" s="6">
        <f>TITRES_STAT!D2589</f>
        <v>27.5</v>
      </c>
      <c r="C2586" s="2">
        <f t="shared" si="317"/>
        <v>1.0100000000000016</v>
      </c>
      <c r="D2586" s="2">
        <f t="shared" si="318"/>
        <v>26.984000000000002</v>
      </c>
      <c r="E2586" s="2">
        <f t="shared" si="320"/>
        <v>26.835000000000001</v>
      </c>
      <c r="F2586" s="2">
        <f t="shared" si="321"/>
        <v>26.665100000000006</v>
      </c>
      <c r="G2586" s="2">
        <f t="shared" si="315"/>
        <v>26.249040000000004</v>
      </c>
      <c r="H2586" s="2">
        <f t="shared" si="319"/>
        <v>20.506519999999991</v>
      </c>
      <c r="I2586" s="2">
        <f t="array" ref="I2586">SUMPRODUCT(B2570:B2589, (ROW(B2570:B2589)-ROW(B2570)+1)) / (20*21/2)</f>
        <v>27.08636666666667</v>
      </c>
      <c r="J2586" s="2">
        <f t="shared" si="322"/>
        <v>26.704655654541547</v>
      </c>
      <c r="K2586" s="2">
        <f t="shared" si="316"/>
        <v>25.743915520134824</v>
      </c>
    </row>
    <row r="2587" spans="1:11" ht="13.5" x14ac:dyDescent="0.25">
      <c r="A2587" s="3">
        <f>TITRES_STAT!B2590</f>
        <v>45772</v>
      </c>
      <c r="B2587" s="6">
        <f>TITRES_STAT!D2590</f>
        <v>28</v>
      </c>
      <c r="C2587" s="2">
        <f t="shared" si="317"/>
        <v>0.5</v>
      </c>
      <c r="D2587" s="2">
        <f t="shared" si="318"/>
        <v>27.187999999999999</v>
      </c>
      <c r="E2587" s="2">
        <f t="shared" si="320"/>
        <v>26.986000000000001</v>
      </c>
      <c r="F2587" s="2">
        <f t="shared" si="321"/>
        <v>26.722850000000005</v>
      </c>
      <c r="G2587" s="2">
        <f t="shared" si="315"/>
        <v>26.301880000000001</v>
      </c>
      <c r="H2587" s="2">
        <f t="shared" si="319"/>
        <v>20.557809999999989</v>
      </c>
      <c r="I2587" s="2">
        <f t="array" ref="I2587">SUMPRODUCT(B2571:B2590, (ROW(B2571:B2590)-ROW(B2571)+1)) / (20*21/2)</f>
        <v>27.186866666666667</v>
      </c>
      <c r="J2587" s="2">
        <f t="shared" si="322"/>
        <v>26.828021782680448</v>
      </c>
      <c r="K2587" s="2">
        <f t="shared" si="316"/>
        <v>25.832389421306008</v>
      </c>
    </row>
    <row r="2588" spans="1:11" ht="13.5" x14ac:dyDescent="0.25">
      <c r="A2588" s="3">
        <f>TITRES_STAT!B2591</f>
        <v>45775</v>
      </c>
      <c r="B2588" s="6">
        <f>TITRES_STAT!D2591</f>
        <v>27.93</v>
      </c>
      <c r="C2588" s="2">
        <f t="shared" si="317"/>
        <v>-7.0000000000000284E-2</v>
      </c>
      <c r="D2588" s="2">
        <f t="shared" si="318"/>
        <v>27.377999999999997</v>
      </c>
      <c r="E2588" s="2">
        <f t="shared" si="320"/>
        <v>27.130000000000003</v>
      </c>
      <c r="F2588" s="2">
        <f t="shared" si="321"/>
        <v>26.786400000000004</v>
      </c>
      <c r="G2588" s="2">
        <f t="shared" si="315"/>
        <v>26.358880000000003</v>
      </c>
      <c r="H2588" s="2">
        <f t="shared" si="319"/>
        <v>20.609679999999994</v>
      </c>
      <c r="I2588" s="2">
        <f t="array" ref="I2588">SUMPRODUCT(B2572:B2591, (ROW(B2572:B2591)-ROW(B2572)+1)) / (20*21/2)</f>
        <v>27.285200000000003</v>
      </c>
      <c r="J2588" s="2">
        <f t="shared" si="322"/>
        <v>26.932972089091834</v>
      </c>
      <c r="K2588" s="2">
        <f t="shared" si="316"/>
        <v>25.914648659686165</v>
      </c>
    </row>
    <row r="2589" spans="1:11" ht="13.5" x14ac:dyDescent="0.25">
      <c r="A2589" s="3">
        <f>TITRES_STAT!B2592</f>
        <v>45776</v>
      </c>
      <c r="B2589" s="6">
        <f>TITRES_STAT!D2592</f>
        <v>27.9</v>
      </c>
      <c r="C2589" s="2">
        <f t="shared" si="317"/>
        <v>-3.0000000000001137E-2</v>
      </c>
      <c r="D2589" s="2">
        <f t="shared" si="318"/>
        <v>27.564</v>
      </c>
      <c r="E2589" s="2">
        <f t="shared" si="320"/>
        <v>27.270999999999997</v>
      </c>
      <c r="F2589" s="2">
        <f t="shared" si="321"/>
        <v>26.844750000000012</v>
      </c>
      <c r="G2589" s="2">
        <f t="shared" si="315"/>
        <v>26.407300000000006</v>
      </c>
      <c r="H2589" s="2">
        <f t="shared" si="319"/>
        <v>20.66139999999999</v>
      </c>
      <c r="I2589" s="2">
        <f t="array" ref="I2589">SUMPRODUCT(B2573:B2592, (ROW(B2573:B2592)-ROW(B2573)+1)) / (20*21/2)</f>
        <v>27.377257142857143</v>
      </c>
      <c r="J2589" s="2">
        <f t="shared" si="322"/>
        <v>27.025069985368802</v>
      </c>
      <c r="K2589" s="2">
        <f t="shared" si="316"/>
        <v>25.992505574992592</v>
      </c>
    </row>
    <row r="2590" spans="1:11" ht="13.5" x14ac:dyDescent="0.25">
      <c r="A2590" s="3">
        <f>TITRES_STAT!B2593</f>
        <v>45777</v>
      </c>
      <c r="B2590" s="6">
        <f>TITRES_STAT!D2593</f>
        <v>27.9</v>
      </c>
      <c r="C2590" s="2">
        <f t="shared" si="317"/>
        <v>0</v>
      </c>
      <c r="D2590" s="2">
        <f t="shared" si="318"/>
        <v>27.846000000000004</v>
      </c>
      <c r="E2590" s="2">
        <f t="shared" si="320"/>
        <v>27.363</v>
      </c>
      <c r="F2590" s="2">
        <f t="shared" si="321"/>
        <v>26.897500000000008</v>
      </c>
      <c r="G2590" s="2">
        <f t="shared" si="315"/>
        <v>26.456640000000007</v>
      </c>
      <c r="H2590" s="2">
        <f t="shared" si="319"/>
        <v>20.712424999999985</v>
      </c>
      <c r="I2590" s="2">
        <f t="array" ref="I2590">SUMPRODUCT(B2574:B2593, (ROW(B2574:B2593)-ROW(B2574)+1)) / (20*21/2)</f>
        <v>27.42133333333333</v>
      </c>
      <c r="J2590" s="2">
        <f t="shared" si="322"/>
        <v>27.108396653428919</v>
      </c>
      <c r="K2590" s="2">
        <f t="shared" si="316"/>
        <v>26.067309277934058</v>
      </c>
    </row>
    <row r="2591" spans="1:11" ht="13.5" x14ac:dyDescent="0.25">
      <c r="A2591" s="3">
        <f>TITRES_STAT!B2594</f>
        <v>45779</v>
      </c>
      <c r="B2591" s="6">
        <f>TITRES_STAT!D2594</f>
        <v>27.93</v>
      </c>
      <c r="C2591" s="2">
        <f t="shared" si="317"/>
        <v>3.0000000000001137E-2</v>
      </c>
      <c r="D2591" s="2">
        <f t="shared" si="318"/>
        <v>27.931999999999999</v>
      </c>
      <c r="E2591" s="2">
        <f t="shared" si="320"/>
        <v>27.458000000000006</v>
      </c>
      <c r="F2591" s="2">
        <f t="shared" si="321"/>
        <v>26.9634</v>
      </c>
      <c r="G2591" s="2">
        <f t="shared" si="315"/>
        <v>26.506580000000007</v>
      </c>
      <c r="H2591" s="2">
        <f t="shared" si="319"/>
        <v>20.762904999999986</v>
      </c>
      <c r="I2591" s="2">
        <f t="array" ref="I2591">SUMPRODUCT(B2575:B2594, (ROW(B2575:B2594)-ROW(B2575)+1)) / (20*21/2)</f>
        <v>27.460428571428569</v>
      </c>
      <c r="J2591" s="2">
        <f t="shared" si="322"/>
        <v>27.186644591197595</v>
      </c>
      <c r="K2591" s="2">
        <f t="shared" si="316"/>
        <v>26.140355972917035</v>
      </c>
    </row>
    <row r="2592" spans="1:11" ht="13.5" x14ac:dyDescent="0.25">
      <c r="A2592" s="3">
        <f>TITRES_STAT!B2595</f>
        <v>45782</v>
      </c>
      <c r="B2592" s="6">
        <f>TITRES_STAT!D2595</f>
        <v>27.93</v>
      </c>
      <c r="C2592" s="2">
        <f t="shared" si="317"/>
        <v>0</v>
      </c>
      <c r="D2592" s="2">
        <f t="shared" si="318"/>
        <v>27.917999999999999</v>
      </c>
      <c r="E2592" s="2">
        <f t="shared" si="320"/>
        <v>27.553000000000004</v>
      </c>
      <c r="F2592" s="2">
        <f t="shared" si="321"/>
        <v>27.037199999999995</v>
      </c>
      <c r="G2592" s="2">
        <f t="shared" si="315"/>
        <v>26.55802000000001</v>
      </c>
      <c r="H2592" s="2">
        <f t="shared" si="319"/>
        <v>20.813844999999993</v>
      </c>
      <c r="I2592" s="2">
        <f t="array" ref="I2592">SUMPRODUCT(B2576:B2595, (ROW(B2576:B2595)-ROW(B2576)+1)) / (20*21/2)</f>
        <v>27.492952380952381</v>
      </c>
      <c r="J2592" s="2">
        <f t="shared" si="322"/>
        <v>27.257440344416871</v>
      </c>
      <c r="K2592" s="2">
        <f t="shared" si="316"/>
        <v>26.210538091626169</v>
      </c>
    </row>
    <row r="2593" spans="1:11" ht="13.5" x14ac:dyDescent="0.25">
      <c r="A2593" s="3">
        <f>TITRES_STAT!B2596</f>
        <v>45783</v>
      </c>
      <c r="B2593" s="6">
        <f>TITRES_STAT!D2596</f>
        <v>27.5</v>
      </c>
      <c r="C2593" s="2">
        <f t="shared" si="317"/>
        <v>-0.42999999999999972</v>
      </c>
      <c r="D2593" s="2">
        <f t="shared" si="318"/>
        <v>27.832000000000001</v>
      </c>
      <c r="E2593" s="2">
        <f t="shared" si="320"/>
        <v>27.605</v>
      </c>
      <c r="F2593" s="2">
        <f t="shared" si="321"/>
        <v>27.089499999999997</v>
      </c>
      <c r="G2593" s="2">
        <f t="shared" si="315"/>
        <v>26.607360000000007</v>
      </c>
      <c r="H2593" s="2">
        <f t="shared" si="319"/>
        <v>20.86263499999999</v>
      </c>
      <c r="I2593" s="2">
        <f t="array" ref="I2593">SUMPRODUCT(B2577:B2596, (ROW(B2577:B2596)-ROW(B2577)+1)) / (20*21/2)</f>
        <v>27.470285714285712</v>
      </c>
      <c r="J2593" s="2">
        <f t="shared" si="322"/>
        <v>27.280541263996216</v>
      </c>
      <c r="K2593" s="2">
        <f t="shared" si="316"/>
        <v>26.261105225287888</v>
      </c>
    </row>
    <row r="2594" spans="1:11" ht="13.5" x14ac:dyDescent="0.25">
      <c r="A2594" s="3">
        <f>TITRES_STAT!B2597</f>
        <v>45784</v>
      </c>
      <c r="B2594" s="6">
        <f>TITRES_STAT!D2597</f>
        <v>27.5</v>
      </c>
      <c r="C2594" s="2">
        <f t="shared" si="317"/>
        <v>0</v>
      </c>
      <c r="D2594" s="2">
        <f t="shared" si="318"/>
        <v>27.751999999999999</v>
      </c>
      <c r="E2594" s="2">
        <f t="shared" si="320"/>
        <v>27.658000000000005</v>
      </c>
      <c r="F2594" s="2">
        <f t="shared" si="321"/>
        <v>27.158499999999993</v>
      </c>
      <c r="G2594" s="2">
        <f t="shared" si="315"/>
        <v>26.652060000000006</v>
      </c>
      <c r="H2594" s="2">
        <f t="shared" si="319"/>
        <v>20.91096499999999</v>
      </c>
      <c r="I2594" s="2">
        <f t="array" ref="I2594">SUMPRODUCT(B2578:B2597, (ROW(B2578:B2597)-ROW(B2578)+1)) / (20*21/2)</f>
        <v>27.387285714285714</v>
      </c>
      <c r="J2594" s="2">
        <f t="shared" si="322"/>
        <v>27.301442095996578</v>
      </c>
      <c r="K2594" s="2">
        <f t="shared" si="316"/>
        <v>26.309689334100128</v>
      </c>
    </row>
    <row r="2595" spans="1:11" ht="13.5" x14ac:dyDescent="0.25">
      <c r="A2595" s="3">
        <f>TITRES_STAT!B2598</f>
        <v>45785</v>
      </c>
      <c r="B2595" s="6">
        <f>TITRES_STAT!D2598</f>
        <v>27.5</v>
      </c>
      <c r="C2595" s="2">
        <f t="shared" si="317"/>
        <v>0</v>
      </c>
      <c r="D2595" s="2">
        <f t="shared" si="318"/>
        <v>27.672000000000004</v>
      </c>
      <c r="E2595" s="2">
        <f t="shared" si="320"/>
        <v>27.759000000000004</v>
      </c>
      <c r="F2595" s="2">
        <f t="shared" si="321"/>
        <v>27.227999999999998</v>
      </c>
      <c r="G2595" s="2">
        <f t="shared" si="315"/>
        <v>26.696940000000005</v>
      </c>
      <c r="H2595" s="2">
        <f t="shared" si="319"/>
        <v>20.95905999999999</v>
      </c>
      <c r="I2595" s="2">
        <f t="array" ref="I2595">SUMPRODUCT(B2579:B2598, (ROW(B2579:B2598)-ROW(B2579)+1)) / (20*21/2)</f>
        <v>27.276142857142855</v>
      </c>
      <c r="J2595" s="2">
        <f t="shared" si="322"/>
        <v>27.320352372568333</v>
      </c>
      <c r="K2595" s="2">
        <f t="shared" si="316"/>
        <v>26.35636818374326</v>
      </c>
    </row>
    <row r="2596" spans="1:11" ht="13.5" x14ac:dyDescent="0.25">
      <c r="A2596" s="3">
        <f>TITRES_STAT!B2599</f>
        <v>45786</v>
      </c>
      <c r="B2596" s="6">
        <f>TITRES_STAT!D2599</f>
        <v>26.99</v>
      </c>
      <c r="C2596" s="2">
        <f t="shared" si="317"/>
        <v>-0.51000000000000156</v>
      </c>
      <c r="D2596" s="2">
        <f t="shared" si="318"/>
        <v>27.484000000000002</v>
      </c>
      <c r="E2596" s="2">
        <f t="shared" si="320"/>
        <v>27.707999999999998</v>
      </c>
      <c r="F2596" s="2">
        <f t="shared" si="321"/>
        <v>27.271500000000003</v>
      </c>
      <c r="G2596" s="2">
        <f t="shared" si="315"/>
        <v>26.727160000000008</v>
      </c>
      <c r="H2596" s="2">
        <f t="shared" si="319"/>
        <v>21.004604999999984</v>
      </c>
      <c r="I2596" s="2">
        <f t="array" ref="I2596">SUMPRODUCT(B2580:B2599, (ROW(B2580:B2599)-ROW(B2580)+1)) / (20*21/2)</f>
        <v>27.166857142857143</v>
      </c>
      <c r="J2596" s="2">
        <f t="shared" si="322"/>
        <v>27.28889024184754</v>
      </c>
      <c r="K2596" s="2">
        <f t="shared" si="316"/>
        <v>26.381216490263135</v>
      </c>
    </row>
    <row r="2597" spans="1:11" ht="13.5" x14ac:dyDescent="0.25">
      <c r="A2597" s="3">
        <f>TITRES_STAT!B2600</f>
        <v>45789</v>
      </c>
      <c r="B2597" s="6">
        <f>TITRES_STAT!D2600</f>
        <v>26.4</v>
      </c>
      <c r="C2597" s="2">
        <f t="shared" si="317"/>
        <v>-0.58999999999999986</v>
      </c>
      <c r="D2597" s="2">
        <f t="shared" si="318"/>
        <v>27.177999999999997</v>
      </c>
      <c r="E2597" s="2">
        <f t="shared" si="320"/>
        <v>27.548000000000002</v>
      </c>
      <c r="F2597" s="2">
        <f t="shared" si="321"/>
        <v>27.266999999999996</v>
      </c>
      <c r="G2597" s="2">
        <f t="shared" si="315"/>
        <v>26.745580000000007</v>
      </c>
      <c r="H2597" s="2">
        <f t="shared" si="319"/>
        <v>21.047664999999984</v>
      </c>
      <c r="I2597" s="2">
        <f t="array" ref="I2597">SUMPRODUCT(B2581:B2600, (ROW(B2581:B2600)-ROW(B2581)+1)) / (20*21/2)</f>
        <v>27.087999999999997</v>
      </c>
      <c r="J2597" s="2">
        <f t="shared" si="322"/>
        <v>27.204234028338249</v>
      </c>
      <c r="K2597" s="2">
        <f t="shared" si="316"/>
        <v>26.381953098488111</v>
      </c>
    </row>
    <row r="2598" spans="1:11" ht="13.5" x14ac:dyDescent="0.25">
      <c r="A2598" s="3">
        <f>TITRES_STAT!B2601</f>
        <v>45790</v>
      </c>
      <c r="B2598" s="6">
        <f>TITRES_STAT!D2601</f>
        <v>26.1</v>
      </c>
      <c r="C2598" s="2">
        <f t="shared" si="317"/>
        <v>-0.29999999999999716</v>
      </c>
      <c r="D2598" s="2">
        <f t="shared" si="318"/>
        <v>26.897999999999996</v>
      </c>
      <c r="E2598" s="2">
        <f t="shared" si="320"/>
        <v>27.365000000000002</v>
      </c>
      <c r="F2598" s="2">
        <f t="shared" si="321"/>
        <v>27.247500000000002</v>
      </c>
      <c r="G2598" s="2">
        <f t="shared" si="315"/>
        <v>26.76692000000001</v>
      </c>
      <c r="H2598" s="2">
        <f t="shared" si="319"/>
        <v>21.089454999999983</v>
      </c>
      <c r="I2598" s="2">
        <f t="array" ref="I2598">SUMPRODUCT(B2582:B2601, (ROW(B2582:B2601)-ROW(B2582)+1)) / (20*21/2)</f>
        <v>27.011904761904763</v>
      </c>
      <c r="J2598" s="2">
        <f t="shared" si="322"/>
        <v>27.099068882782227</v>
      </c>
      <c r="K2598" s="2">
        <f t="shared" si="316"/>
        <v>26.370896114233677</v>
      </c>
    </row>
    <row r="2599" spans="1:11" ht="13.5" x14ac:dyDescent="0.25">
      <c r="A2599" s="3">
        <f>TITRES_STAT!B2602</f>
        <v>45791</v>
      </c>
      <c r="B2599" s="6">
        <f>TITRES_STAT!D2602</f>
        <v>26.1</v>
      </c>
      <c r="C2599" s="2">
        <f t="shared" si="317"/>
        <v>0</v>
      </c>
      <c r="D2599" s="2">
        <f t="shared" si="318"/>
        <v>26.617999999999995</v>
      </c>
      <c r="E2599" s="2">
        <f t="shared" si="320"/>
        <v>27.185000000000002</v>
      </c>
      <c r="F2599" s="2">
        <f t="shared" si="321"/>
        <v>27.227999999999998</v>
      </c>
      <c r="G2599" s="2">
        <f t="shared" si="315"/>
        <v>26.789180000000005</v>
      </c>
      <c r="H2599" s="2">
        <f t="shared" si="319"/>
        <v>21.131244999999986</v>
      </c>
      <c r="I2599" s="2">
        <f t="array" ref="I2599">SUMPRODUCT(B2583:B2602, (ROW(B2583:B2602)-ROW(B2583)+1)) / (20*21/2)</f>
        <v>26.938571428571429</v>
      </c>
      <c r="J2599" s="2">
        <f t="shared" si="322"/>
        <v>27.003919465374395</v>
      </c>
      <c r="K2599" s="2">
        <f t="shared" si="316"/>
        <v>26.360272737204905</v>
      </c>
    </row>
    <row r="2600" spans="1:11" ht="13.5" x14ac:dyDescent="0.25">
      <c r="A2600" s="3">
        <f>TITRES_STAT!B2603</f>
        <v>45792</v>
      </c>
      <c r="B2600" s="6">
        <f>TITRES_STAT!D2603</f>
        <v>26.4</v>
      </c>
      <c r="C2600" s="2">
        <f t="shared" si="317"/>
        <v>0.29999999999999716</v>
      </c>
      <c r="D2600" s="2">
        <f t="shared" si="318"/>
        <v>26.398000000000003</v>
      </c>
      <c r="E2600" s="2">
        <f t="shared" si="320"/>
        <v>27.035000000000004</v>
      </c>
      <c r="F2600" s="2">
        <f t="shared" si="321"/>
        <v>27.199000000000002</v>
      </c>
      <c r="G2600" s="2">
        <f t="shared" si="315"/>
        <v>26.807600000000001</v>
      </c>
      <c r="H2600" s="2">
        <f t="shared" si="319"/>
        <v>21.174304999999983</v>
      </c>
      <c r="I2600" s="2">
        <f t="array" ref="I2600">SUMPRODUCT(B2584:B2603, (ROW(B2584:B2603)-ROW(B2584)+1)) / (20*21/2)</f>
        <v>26.867999999999999</v>
      </c>
      <c r="J2600" s="2">
        <f t="shared" si="322"/>
        <v>26.946403325814927</v>
      </c>
      <c r="K2600" s="2">
        <f t="shared" si="316"/>
        <v>26.361830669079222</v>
      </c>
    </row>
    <row r="2601" spans="1:11" ht="13.5" x14ac:dyDescent="0.25">
      <c r="A2601" s="3">
        <f>TITRES_STAT!B2604</f>
        <v>45793</v>
      </c>
      <c r="B2601" s="6">
        <f>TITRES_STAT!D2604</f>
        <v>26.4</v>
      </c>
      <c r="C2601" s="2">
        <f t="shared" si="317"/>
        <v>0</v>
      </c>
      <c r="D2601" s="2">
        <f t="shared" si="318"/>
        <v>26.28</v>
      </c>
      <c r="E2601" s="2">
        <f t="shared" si="320"/>
        <v>26.881999999999998</v>
      </c>
      <c r="F2601" s="2">
        <f t="shared" si="321"/>
        <v>27.170000000000005</v>
      </c>
      <c r="G2601" s="2">
        <f t="shared" si="315"/>
        <v>26.806140000000006</v>
      </c>
      <c r="H2601" s="2">
        <f t="shared" si="319"/>
        <v>21.217594999999982</v>
      </c>
      <c r="I2601" s="2">
        <f t="array" ref="I2601">SUMPRODUCT(B2585:B2604, (ROW(B2585:B2604)-ROW(B2585)+1)) / (20*21/2)</f>
        <v>26.800190476190476</v>
      </c>
      <c r="J2601" s="2">
        <f t="shared" si="322"/>
        <v>26.89436491383255</v>
      </c>
      <c r="K2601" s="2">
        <f t="shared" si="316"/>
        <v>26.363327505585918</v>
      </c>
    </row>
    <row r="2602" spans="1:11" ht="13.5" x14ac:dyDescent="0.25">
      <c r="A2602" s="3">
        <f>TITRES_STAT!B2605</f>
        <v>45796</v>
      </c>
      <c r="B2602" s="6">
        <f>TITRES_STAT!D2605</f>
        <v>26.4</v>
      </c>
      <c r="C2602" s="2">
        <f t="shared" si="317"/>
        <v>0</v>
      </c>
      <c r="D2602" s="2">
        <f t="shared" si="318"/>
        <v>26.28</v>
      </c>
      <c r="E2602" s="2">
        <f t="shared" si="320"/>
        <v>26.728999999999996</v>
      </c>
      <c r="F2602" s="2">
        <f t="shared" si="321"/>
        <v>27.141000000000002</v>
      </c>
      <c r="G2602" s="2">
        <f t="shared" si="315"/>
        <v>26.815260000000009</v>
      </c>
      <c r="H2602" s="2">
        <f t="shared" si="319"/>
        <v>21.260654999999979</v>
      </c>
      <c r="I2602" s="2">
        <f t="array" ref="I2602">SUMPRODUCT(B2586:B2605, (ROW(B2586:B2605)-ROW(B2586)+1)) / (20*21/2)</f>
        <v>26.706523809523812</v>
      </c>
      <c r="J2602" s="2">
        <f t="shared" si="322"/>
        <v>26.847282541086592</v>
      </c>
      <c r="K2602" s="2">
        <f t="shared" si="316"/>
        <v>26.364765642621766</v>
      </c>
    </row>
    <row r="2603" spans="1:11" ht="13.5" x14ac:dyDescent="0.25">
      <c r="A2603" s="3">
        <f>TITRES_STAT!B2606</f>
        <v>45797</v>
      </c>
      <c r="B2603" s="6">
        <f>TITRES_STAT!D2606</f>
        <v>26.4</v>
      </c>
      <c r="C2603" s="2">
        <f t="shared" si="317"/>
        <v>0</v>
      </c>
      <c r="D2603" s="2">
        <f t="shared" si="318"/>
        <v>26.340000000000003</v>
      </c>
      <c r="E2603" s="2">
        <f t="shared" si="320"/>
        <v>26.619</v>
      </c>
      <c r="F2603" s="2">
        <f t="shared" si="321"/>
        <v>27.112000000000002</v>
      </c>
      <c r="G2603" s="2">
        <f t="shared" si="315"/>
        <v>26.824940000000005</v>
      </c>
      <c r="H2603" s="2">
        <f t="shared" si="319"/>
        <v>21.303714999999983</v>
      </c>
      <c r="I2603" s="2">
        <f t="array" ref="I2603">SUMPRODUCT(B2587:B2606, (ROW(B2587:B2606)-ROW(B2587)+1)) / (20*21/2)</f>
        <v>26.595666666666666</v>
      </c>
      <c r="J2603" s="2">
        <f t="shared" si="322"/>
        <v>26.80468420384025</v>
      </c>
      <c r="K2603" s="2">
        <f t="shared" si="316"/>
        <v>26.366147382126794</v>
      </c>
    </row>
    <row r="2604" spans="1:11" ht="13.5" x14ac:dyDescent="0.25">
      <c r="A2604" s="3">
        <f>TITRES_STAT!B2607</f>
        <v>45798</v>
      </c>
      <c r="B2604" s="6">
        <f>TITRES_STAT!D2607</f>
        <v>26.4</v>
      </c>
      <c r="C2604" s="2">
        <f t="shared" si="317"/>
        <v>0</v>
      </c>
      <c r="D2604" s="2">
        <f t="shared" si="318"/>
        <v>26.4</v>
      </c>
      <c r="E2604" s="2">
        <f t="shared" si="320"/>
        <v>26.508999999999997</v>
      </c>
      <c r="F2604" s="2">
        <f t="shared" si="321"/>
        <v>27.083499999999997</v>
      </c>
      <c r="G2604" s="2">
        <f t="shared" si="315"/>
        <v>26.834620000000008</v>
      </c>
      <c r="H2604" s="2">
        <f t="shared" si="319"/>
        <v>21.34677499999998</v>
      </c>
      <c r="I2604" s="2">
        <f t="array" ref="I2604">SUMPRODUCT(B2588:B2607, (ROW(B2588:B2607)-ROW(B2588)+1)) / (20*21/2)</f>
        <v>26.492428571428576</v>
      </c>
      <c r="J2604" s="2">
        <f t="shared" si="322"/>
        <v>26.766142851093559</v>
      </c>
      <c r="K2604" s="2">
        <f t="shared" si="316"/>
        <v>26.367474935768882</v>
      </c>
    </row>
    <row r="2605" spans="1:11" ht="13.5" x14ac:dyDescent="0.25">
      <c r="A2605" s="3">
        <f>TITRES_STAT!B2608</f>
        <v>45799</v>
      </c>
      <c r="B2605" s="6">
        <f>TITRES_STAT!D2608</f>
        <v>26.1</v>
      </c>
      <c r="C2605" s="2">
        <f t="shared" si="317"/>
        <v>-0.29999999999999716</v>
      </c>
      <c r="D2605" s="2">
        <f t="shared" si="318"/>
        <v>26.339999999999996</v>
      </c>
      <c r="E2605" s="2">
        <f t="shared" si="320"/>
        <v>26.369000000000007</v>
      </c>
      <c r="F2605" s="2">
        <f t="shared" si="321"/>
        <v>27.064</v>
      </c>
      <c r="G2605" s="2">
        <f t="shared" si="315"/>
        <v>26.845740000000006</v>
      </c>
      <c r="H2605" s="2">
        <f t="shared" si="319"/>
        <v>21.38828999999998</v>
      </c>
      <c r="I2605" s="2">
        <f t="array" ref="I2605">SUMPRODUCT(B2589:B2608, (ROW(B2589:B2608)-ROW(B2589)+1)) / (20*21/2)</f>
        <v>26.399190476190476</v>
      </c>
      <c r="J2605" s="2">
        <f t="shared" si="322"/>
        <v>26.702700674798933</v>
      </c>
      <c r="K2605" s="2">
        <f t="shared" si="316"/>
        <v>26.356985722601475</v>
      </c>
    </row>
    <row r="2606" spans="1:11" ht="13.5" x14ac:dyDescent="0.25">
      <c r="A2606" s="3">
        <f>TITRES_STAT!B2609</f>
        <v>45800</v>
      </c>
      <c r="B2606" s="6">
        <f>TITRES_STAT!D2609</f>
        <v>25.9</v>
      </c>
      <c r="C2606" s="2">
        <f t="shared" si="317"/>
        <v>-0.20000000000000284</v>
      </c>
      <c r="D2606" s="2">
        <f t="shared" si="318"/>
        <v>26.24</v>
      </c>
      <c r="E2606" s="2">
        <f t="shared" si="320"/>
        <v>26.26</v>
      </c>
      <c r="F2606" s="2">
        <f t="shared" si="321"/>
        <v>26.983999999999991</v>
      </c>
      <c r="G2606" s="2">
        <f t="shared" si="315"/>
        <v>26.845420000000008</v>
      </c>
      <c r="H2606" s="2">
        <f t="shared" si="319"/>
        <v>21.428849999999979</v>
      </c>
      <c r="I2606" s="2">
        <f t="array" ref="I2606">SUMPRODUCT(B2590:B2609, (ROW(B2590:B2609)-ROW(B2590)+1)) / (20*21/2)</f>
        <v>26.315619047619048</v>
      </c>
      <c r="J2606" s="2">
        <f t="shared" si="322"/>
        <v>26.626252991484748</v>
      </c>
      <c r="K2606" s="2">
        <f t="shared" si="316"/>
        <v>26.339064713872006</v>
      </c>
    </row>
    <row r="2607" spans="1:11" ht="13.5" x14ac:dyDescent="0.25">
      <c r="A2607" s="3">
        <f>TITRES_STAT!B2610</f>
        <v>45803</v>
      </c>
      <c r="B2607" s="6">
        <f>TITRES_STAT!D2610</f>
        <v>25.9</v>
      </c>
      <c r="C2607" s="2">
        <f t="shared" si="317"/>
        <v>0</v>
      </c>
      <c r="D2607" s="2">
        <f t="shared" si="318"/>
        <v>26.140000000000004</v>
      </c>
      <c r="E2607" s="2">
        <f t="shared" si="320"/>
        <v>26.21</v>
      </c>
      <c r="F2607" s="2">
        <f t="shared" si="321"/>
        <v>26.878999999999998</v>
      </c>
      <c r="G2607" s="2">
        <f t="shared" si="315"/>
        <v>26.845100000000006</v>
      </c>
      <c r="H2607" s="2">
        <f t="shared" si="319"/>
        <v>21.469409999999975</v>
      </c>
      <c r="I2607" s="2">
        <f t="array" ref="I2607">SUMPRODUCT(B2591:B2610, (ROW(B2591:B2610)-ROW(B2591)+1)) / (20*21/2)</f>
        <v>26.23204761904762</v>
      </c>
      <c r="J2607" s="2">
        <f t="shared" si="322"/>
        <v>26.557086039914772</v>
      </c>
      <c r="K2607" s="2">
        <f t="shared" si="316"/>
        <v>26.321846489798595</v>
      </c>
    </row>
    <row r="2608" spans="1:11" ht="13.5" x14ac:dyDescent="0.25">
      <c r="A2608" s="3">
        <f>TITRES_STAT!B2611</f>
        <v>45804</v>
      </c>
      <c r="B2608" s="6">
        <f>TITRES_STAT!D2611</f>
        <v>25.9</v>
      </c>
      <c r="C2608" s="2">
        <f t="shared" si="317"/>
        <v>0</v>
      </c>
      <c r="D2608" s="2">
        <f t="shared" si="318"/>
        <v>26.040000000000003</v>
      </c>
      <c r="E2608" s="2">
        <f t="shared" si="320"/>
        <v>26.190000000000005</v>
      </c>
      <c r="F2608" s="2">
        <f t="shared" si="321"/>
        <v>26.777499999999996</v>
      </c>
      <c r="G2608" s="2">
        <f t="shared" si="315"/>
        <v>26.82454000000001</v>
      </c>
      <c r="H2608" s="2">
        <f t="shared" si="319"/>
        <v>21.509969999999974</v>
      </c>
      <c r="I2608" s="2">
        <f t="array" ref="I2608">SUMPRODUCT(B2592:B2611, (ROW(B2592:B2611)-ROW(B2592)+1)) / (20*21/2)</f>
        <v>26.15847619047619</v>
      </c>
      <c r="J2608" s="2">
        <f t="shared" si="322"/>
        <v>26.494506417065743</v>
      </c>
      <c r="K2608" s="2">
        <f t="shared" si="316"/>
        <v>26.30530349019865</v>
      </c>
    </row>
    <row r="2609" spans="1:11" ht="13.5" x14ac:dyDescent="0.25">
      <c r="A2609" s="3">
        <f>TITRES_STAT!B2612</f>
        <v>45805</v>
      </c>
      <c r="B2609" s="6">
        <f>TITRES_STAT!D2612</f>
        <v>25.9</v>
      </c>
      <c r="C2609" s="2">
        <f t="shared" si="317"/>
        <v>0</v>
      </c>
      <c r="D2609" s="2">
        <f t="shared" si="318"/>
        <v>25.940000000000005</v>
      </c>
      <c r="E2609" s="2">
        <f t="shared" si="320"/>
        <v>26.169999999999998</v>
      </c>
      <c r="F2609" s="2">
        <f t="shared" si="321"/>
        <v>26.677499999999991</v>
      </c>
      <c r="G2609" s="2">
        <f t="shared" si="315"/>
        <v>26.794500000000014</v>
      </c>
      <c r="H2609" s="2">
        <f t="shared" si="319"/>
        <v>21.550529999999977</v>
      </c>
      <c r="I2609" s="2">
        <f t="array" ref="I2609">SUMPRODUCT(B2593:B2612, (ROW(B2593:B2612)-ROW(B2593)+1)) / (20*21/2)</f>
        <v>26.062666666666665</v>
      </c>
      <c r="J2609" s="2">
        <f t="shared" si="322"/>
        <v>26.437886758297577</v>
      </c>
      <c r="K2609" s="2">
        <f t="shared" si="316"/>
        <v>26.289409235681056</v>
      </c>
    </row>
    <row r="2610" spans="1:11" ht="13.5" x14ac:dyDescent="0.25">
      <c r="A2610" s="3">
        <f>TITRES_STAT!B2613</f>
        <v>45806</v>
      </c>
      <c r="B2610" s="6">
        <f>TITRES_STAT!D2613</f>
        <v>25.8</v>
      </c>
      <c r="C2610" s="2">
        <f t="shared" si="317"/>
        <v>-9.9999999999997868E-2</v>
      </c>
      <c r="D2610" s="2">
        <f t="shared" si="318"/>
        <v>25.880000000000003</v>
      </c>
      <c r="E2610" s="2">
        <f t="shared" si="320"/>
        <v>26.110000000000003</v>
      </c>
      <c r="F2610" s="2">
        <f t="shared" si="321"/>
        <v>26.572499999999991</v>
      </c>
      <c r="G2610" s="2">
        <f t="shared" ref="G2610:G2673" si="323">AVERAGE(B2561:B2610)</f>
        <v>26.771760000000008</v>
      </c>
      <c r="H2610" s="2">
        <f t="shared" si="319"/>
        <v>21.590589999999978</v>
      </c>
      <c r="I2610" s="2">
        <f t="array" ref="I2610">SUMPRODUCT(B2594:B2613, (ROW(B2594:B2613)-ROW(B2594)+1)) / (20*21/2)</f>
        <v>25.93480952380952</v>
      </c>
      <c r="J2610" s="2">
        <f t="shared" si="322"/>
        <v>26.377135638459713</v>
      </c>
      <c r="K2610" s="2">
        <f t="shared" si="316"/>
        <v>26.270216716634742</v>
      </c>
    </row>
    <row r="2611" spans="1:11" ht="13.5" x14ac:dyDescent="0.25">
      <c r="A2611" s="3">
        <f>TITRES_STAT!B2614</f>
        <v>45807</v>
      </c>
      <c r="B2611" s="6">
        <f>TITRES_STAT!D2614</f>
        <v>25.8</v>
      </c>
      <c r="C2611" s="2">
        <f t="shared" si="317"/>
        <v>0</v>
      </c>
      <c r="D2611" s="2">
        <f t="shared" si="318"/>
        <v>25.859999999999996</v>
      </c>
      <c r="E2611" s="2">
        <f t="shared" si="320"/>
        <v>26.05</v>
      </c>
      <c r="F2611" s="2">
        <f t="shared" si="321"/>
        <v>26.46599999999999</v>
      </c>
      <c r="G2611" s="2">
        <f t="shared" si="323"/>
        <v>26.744180000000011</v>
      </c>
      <c r="H2611" s="2">
        <f t="shared" si="319"/>
        <v>21.629489999999983</v>
      </c>
      <c r="I2611" s="2">
        <f t="array" ref="I2611">SUMPRODUCT(B2595:B2614, (ROW(B2595:B2614)-ROW(B2595)+1)) / (20*21/2)</f>
        <v>25.961714285714283</v>
      </c>
      <c r="J2611" s="2">
        <f t="shared" si="322"/>
        <v>26.322170339558788</v>
      </c>
      <c r="K2611" s="2">
        <f t="shared" ref="K2611:K2674" si="324">$K$4*B2611+(1-$K$4)*K2610</f>
        <v>26.251776845394165</v>
      </c>
    </row>
    <row r="2612" spans="1:11" ht="13.5" x14ac:dyDescent="0.25">
      <c r="A2612" s="3">
        <f>TITRES_STAT!B2615</f>
        <v>45810</v>
      </c>
      <c r="B2612" s="6">
        <f>TITRES_STAT!D2615</f>
        <v>25.46</v>
      </c>
      <c r="C2612" s="2">
        <f t="shared" si="317"/>
        <v>-0.33999999999999986</v>
      </c>
      <c r="D2612" s="2">
        <f t="shared" si="318"/>
        <v>25.771999999999998</v>
      </c>
      <c r="E2612" s="2">
        <f t="shared" si="320"/>
        <v>25.956000000000007</v>
      </c>
      <c r="F2612" s="2">
        <f t="shared" si="321"/>
        <v>26.342499999999994</v>
      </c>
      <c r="G2612" s="2">
        <f t="shared" si="323"/>
        <v>26.710920000000009</v>
      </c>
      <c r="H2612" s="2">
        <f t="shared" si="319"/>
        <v>21.667804999999984</v>
      </c>
      <c r="I2612" s="2">
        <f t="array" ref="I2612">SUMPRODUCT(B2596:B2615, (ROW(B2596:B2615)-ROW(B2596)+1)) / (20*21/2)</f>
        <v>25.945761904761909</v>
      </c>
      <c r="J2612" s="2">
        <f t="shared" si="322"/>
        <v>26.240058878648426</v>
      </c>
      <c r="K2612" s="2">
        <f t="shared" si="324"/>
        <v>26.220726773025767</v>
      </c>
    </row>
    <row r="2613" spans="1:11" ht="13.5" x14ac:dyDescent="0.25">
      <c r="A2613" s="3">
        <f>TITRES_STAT!B2616</f>
        <v>45811</v>
      </c>
      <c r="B2613" s="6">
        <f>TITRES_STAT!D2616</f>
        <v>25</v>
      </c>
      <c r="C2613" s="2">
        <f t="shared" si="317"/>
        <v>-0.46000000000000085</v>
      </c>
      <c r="D2613" s="2">
        <f t="shared" si="318"/>
        <v>25.592000000000002</v>
      </c>
      <c r="E2613" s="2">
        <f t="shared" si="320"/>
        <v>25.81600000000001</v>
      </c>
      <c r="F2613" s="2">
        <f t="shared" si="321"/>
        <v>26.217499999999994</v>
      </c>
      <c r="G2613" s="2">
        <f t="shared" si="323"/>
        <v>26.671060000000008</v>
      </c>
      <c r="H2613" s="2">
        <f t="shared" si="319"/>
        <v>21.703819999999986</v>
      </c>
      <c r="I2613" s="2">
        <f t="array" ref="I2613">SUMPRODUCT(B2597:B2616, (ROW(B2597:B2616)-ROW(B2597)+1)) / (20*21/2)</f>
        <v>26.084571428571429</v>
      </c>
      <c r="J2613" s="2">
        <f t="shared" si="322"/>
        <v>26.12195803306286</v>
      </c>
      <c r="K2613" s="2">
        <f t="shared" si="324"/>
        <v>26.172855134867895</v>
      </c>
    </row>
    <row r="2614" spans="1:11" ht="13.5" x14ac:dyDescent="0.25">
      <c r="A2614" s="3">
        <f>TITRES_STAT!B2617</f>
        <v>45812</v>
      </c>
      <c r="B2614" s="6">
        <f>TITRES_STAT!D2617</f>
        <v>26.5</v>
      </c>
      <c r="C2614" s="2">
        <f t="shared" si="317"/>
        <v>1.5</v>
      </c>
      <c r="D2614" s="2">
        <f t="shared" si="318"/>
        <v>25.712</v>
      </c>
      <c r="E2614" s="2">
        <f t="shared" si="320"/>
        <v>25.826000000000004</v>
      </c>
      <c r="F2614" s="2">
        <f t="shared" si="321"/>
        <v>26.167499999999997</v>
      </c>
      <c r="G2614" s="2">
        <f t="shared" si="323"/>
        <v>26.662320000000005</v>
      </c>
      <c r="H2614" s="2">
        <f t="shared" si="319"/>
        <v>21.747609999999987</v>
      </c>
      <c r="I2614" s="2">
        <f t="array" ref="I2614">SUMPRODUCT(B2598:B2617, (ROW(B2598:B2617)-ROW(B2598)+1)) / (20*21/2)</f>
        <v>26.220714285714283</v>
      </c>
      <c r="J2614" s="2">
        <f t="shared" si="322"/>
        <v>26.157962029914017</v>
      </c>
      <c r="K2614" s="2">
        <f t="shared" si="324"/>
        <v>26.185684345265233</v>
      </c>
    </row>
    <row r="2615" spans="1:11" ht="13.5" x14ac:dyDescent="0.25">
      <c r="A2615" s="3">
        <f>TITRES_STAT!B2618</f>
        <v>45813</v>
      </c>
      <c r="B2615" s="6">
        <f>TITRES_STAT!D2618</f>
        <v>26</v>
      </c>
      <c r="C2615" s="2">
        <f t="shared" si="317"/>
        <v>-0.5</v>
      </c>
      <c r="D2615" s="2">
        <f t="shared" si="318"/>
        <v>25.751999999999999</v>
      </c>
      <c r="E2615" s="2">
        <f t="shared" si="320"/>
        <v>25.816000000000003</v>
      </c>
      <c r="F2615" s="2">
        <f t="shared" si="321"/>
        <v>26.092499999999994</v>
      </c>
      <c r="G2615" s="2">
        <f t="shared" si="323"/>
        <v>26.64358</v>
      </c>
      <c r="H2615" s="2">
        <f t="shared" si="319"/>
        <v>21.788899999999984</v>
      </c>
      <c r="I2615" s="2">
        <f t="array" ref="I2615">SUMPRODUCT(B2599:B2618, (ROW(B2599:B2618)-ROW(B2599)+1)) / (20*21/2)</f>
        <v>26.456142857142858</v>
      </c>
      <c r="J2615" s="2">
        <f t="shared" si="322"/>
        <v>26.142918027065065</v>
      </c>
      <c r="K2615" s="2">
        <f t="shared" si="324"/>
        <v>26.178402606235224</v>
      </c>
    </row>
    <row r="2616" spans="1:11" ht="13.5" x14ac:dyDescent="0.25">
      <c r="A2616" s="3">
        <f>TITRES_STAT!B2619</f>
        <v>45817</v>
      </c>
      <c r="B2616" s="6">
        <f>TITRES_STAT!D2619</f>
        <v>27.55</v>
      </c>
      <c r="C2616" s="2">
        <f t="shared" si="317"/>
        <v>1.5500000000000007</v>
      </c>
      <c r="D2616" s="2">
        <f t="shared" si="318"/>
        <v>26.102000000000004</v>
      </c>
      <c r="E2616" s="2">
        <f t="shared" si="320"/>
        <v>25.981000000000002</v>
      </c>
      <c r="F2616" s="2">
        <f t="shared" si="321"/>
        <v>26.1205</v>
      </c>
      <c r="G2616" s="2">
        <f t="shared" si="323"/>
        <v>26.655840000000001</v>
      </c>
      <c r="H2616" s="2">
        <f t="shared" si="319"/>
        <v>21.837709999999987</v>
      </c>
      <c r="I2616" s="2">
        <f t="array" ref="I2616">SUMPRODUCT(B2600:B2619, (ROW(B2600:B2619)-ROW(B2600)+1)) / (20*21/2)</f>
        <v>26.679428571428573</v>
      </c>
      <c r="J2616" s="2">
        <f t="shared" si="322"/>
        <v>26.276925834011248</v>
      </c>
      <c r="K2616" s="2">
        <f t="shared" si="324"/>
        <v>26.232190739324039</v>
      </c>
    </row>
    <row r="2617" spans="1:11" ht="13.5" x14ac:dyDescent="0.25">
      <c r="A2617" s="3">
        <f>TITRES_STAT!B2620</f>
        <v>45818</v>
      </c>
      <c r="B2617" s="6">
        <f>TITRES_STAT!D2620</f>
        <v>27.55</v>
      </c>
      <c r="C2617" s="2">
        <f t="shared" si="317"/>
        <v>0</v>
      </c>
      <c r="D2617" s="2">
        <f t="shared" si="318"/>
        <v>26.52</v>
      </c>
      <c r="E2617" s="2">
        <f t="shared" si="320"/>
        <v>26.145999999999997</v>
      </c>
      <c r="F2617" s="2">
        <f t="shared" si="321"/>
        <v>26.177999999999997</v>
      </c>
      <c r="G2617" s="2">
        <f t="shared" si="323"/>
        <v>26.66994</v>
      </c>
      <c r="H2617" s="2">
        <f t="shared" si="319"/>
        <v>21.88651999999999</v>
      </c>
      <c r="I2617" s="2">
        <f t="array" ref="I2617">SUMPRODUCT(B2601:B2620, (ROW(B2601:B2620)-ROW(B2601)+1)) / (20*21/2)</f>
        <v>27.052476190476192</v>
      </c>
      <c r="J2617" s="2">
        <f t="shared" si="322"/>
        <v>26.398170992676842</v>
      </c>
      <c r="K2617" s="2">
        <f t="shared" si="324"/>
        <v>26.283869533860354</v>
      </c>
    </row>
    <row r="2618" spans="1:11" ht="13.5" x14ac:dyDescent="0.25">
      <c r="A2618" s="3">
        <f>TITRES_STAT!B2621</f>
        <v>45819</v>
      </c>
      <c r="B2618" s="6">
        <f>TITRES_STAT!D2621</f>
        <v>28.65</v>
      </c>
      <c r="C2618" s="2">
        <f t="shared" si="317"/>
        <v>1.0999999999999979</v>
      </c>
      <c r="D2618" s="2">
        <f t="shared" si="318"/>
        <v>27.25</v>
      </c>
      <c r="E2618" s="2">
        <f t="shared" si="320"/>
        <v>26.421000000000003</v>
      </c>
      <c r="F2618" s="2">
        <f t="shared" si="321"/>
        <v>26.305500000000002</v>
      </c>
      <c r="G2618" s="2">
        <f t="shared" si="323"/>
        <v>26.709760000000003</v>
      </c>
      <c r="H2618" s="2">
        <f t="shared" si="319"/>
        <v>21.939899999999987</v>
      </c>
      <c r="I2618" s="2">
        <f t="array" ref="I2618">SUMPRODUCT(B2602:B2621, (ROW(B2602:B2621)-ROW(B2602)+1)) / (20*21/2)</f>
        <v>27.335285714285714</v>
      </c>
      <c r="J2618" s="2">
        <f t="shared" si="322"/>
        <v>26.612630898136189</v>
      </c>
      <c r="K2618" s="2">
        <f t="shared" si="324"/>
        <v>26.376658963905047</v>
      </c>
    </row>
    <row r="2619" spans="1:11" ht="13.5" x14ac:dyDescent="0.25">
      <c r="A2619" s="3">
        <f>TITRES_STAT!B2622</f>
        <v>45820</v>
      </c>
      <c r="B2619" s="6">
        <f>TITRES_STAT!D2622</f>
        <v>28.65</v>
      </c>
      <c r="C2619" s="2">
        <f t="shared" si="317"/>
        <v>0</v>
      </c>
      <c r="D2619" s="2">
        <f t="shared" si="318"/>
        <v>27.68</v>
      </c>
      <c r="E2619" s="2">
        <f t="shared" si="320"/>
        <v>26.696000000000005</v>
      </c>
      <c r="F2619" s="2">
        <f t="shared" si="321"/>
        <v>26.433</v>
      </c>
      <c r="G2619" s="2">
        <f t="shared" si="323"/>
        <v>26.748100000000004</v>
      </c>
      <c r="H2619" s="2">
        <f t="shared" si="319"/>
        <v>21.993279999999984</v>
      </c>
      <c r="I2619" s="2">
        <f t="array" ref="I2619">SUMPRODUCT(B2603:B2622, (ROW(B2603:B2622)-ROW(B2603)+1)) / (20*21/2)</f>
        <v>27.491428571428571</v>
      </c>
      <c r="J2619" s="2">
        <f t="shared" si="322"/>
        <v>26.806666050694645</v>
      </c>
      <c r="K2619" s="2">
        <f t="shared" si="324"/>
        <v>26.465809592771517</v>
      </c>
    </row>
    <row r="2620" spans="1:11" ht="13.5" x14ac:dyDescent="0.25">
      <c r="A2620" s="3">
        <f>TITRES_STAT!B2623</f>
        <v>45821</v>
      </c>
      <c r="B2620" s="6">
        <f>TITRES_STAT!D2623</f>
        <v>30.35</v>
      </c>
      <c r="C2620" s="2">
        <f t="shared" si="317"/>
        <v>1.7000000000000028</v>
      </c>
      <c r="D2620" s="2">
        <f t="shared" si="318"/>
        <v>28.55</v>
      </c>
      <c r="E2620" s="2">
        <f t="shared" si="320"/>
        <v>27.151000000000003</v>
      </c>
      <c r="F2620" s="2">
        <f t="shared" si="321"/>
        <v>26.630500000000001</v>
      </c>
      <c r="G2620" s="2">
        <f t="shared" si="323"/>
        <v>26.818199999999997</v>
      </c>
      <c r="H2620" s="2">
        <f t="shared" si="319"/>
        <v>22.052839999999993</v>
      </c>
      <c r="I2620" s="2">
        <f t="array" ref="I2620">SUMPRODUCT(B2604:B2623, (ROW(B2604:B2623)-ROW(B2604)+1)) / (20*21/2)</f>
        <v>27.757904761904765</v>
      </c>
      <c r="J2620" s="2">
        <f t="shared" si="322"/>
        <v>27.144126426818964</v>
      </c>
      <c r="K2620" s="2">
        <f t="shared" si="324"/>
        <v>26.618130785211854</v>
      </c>
    </row>
    <row r="2621" spans="1:11" ht="13.5" x14ac:dyDescent="0.25">
      <c r="A2621" s="3">
        <f>TITRES_STAT!B2624</f>
        <v>45824</v>
      </c>
      <c r="B2621" s="6">
        <f>TITRES_STAT!D2624</f>
        <v>29.6</v>
      </c>
      <c r="C2621" s="2">
        <f t="shared" si="317"/>
        <v>-0.75</v>
      </c>
      <c r="D2621" s="2">
        <f t="shared" si="318"/>
        <v>28.959999999999997</v>
      </c>
      <c r="E2621" s="2">
        <f t="shared" si="320"/>
        <v>27.531000000000006</v>
      </c>
      <c r="F2621" s="2">
        <f t="shared" si="321"/>
        <v>26.790499999999998</v>
      </c>
      <c r="G2621" s="2">
        <f t="shared" si="323"/>
        <v>26.877959999999995</v>
      </c>
      <c r="H2621" s="2">
        <f t="shared" si="319"/>
        <v>22.108649999999994</v>
      </c>
      <c r="I2621" s="2">
        <f t="array" ref="I2621">SUMPRODUCT(B2605:B2624, (ROW(B2605:B2624)-ROW(B2605)+1)) / (20*21/2)</f>
        <v>28.09538095238095</v>
      </c>
      <c r="J2621" s="2">
        <f t="shared" si="322"/>
        <v>27.378019148074301</v>
      </c>
      <c r="K2621" s="2">
        <f t="shared" si="324"/>
        <v>26.735066832850606</v>
      </c>
    </row>
    <row r="2622" spans="1:11" ht="13.5" x14ac:dyDescent="0.25">
      <c r="A2622" s="3">
        <f>TITRES_STAT!B2625</f>
        <v>45825</v>
      </c>
      <c r="B2622" s="6">
        <f>TITRES_STAT!D2625</f>
        <v>28.43</v>
      </c>
      <c r="C2622" s="2">
        <f t="shared" si="317"/>
        <v>-1.1700000000000017</v>
      </c>
      <c r="D2622" s="2">
        <f t="shared" si="318"/>
        <v>29.136000000000003</v>
      </c>
      <c r="E2622" s="2">
        <f t="shared" si="320"/>
        <v>27.827999999999996</v>
      </c>
      <c r="F2622" s="2">
        <f t="shared" si="321"/>
        <v>26.892000000000003</v>
      </c>
      <c r="G2622" s="2">
        <f t="shared" si="323"/>
        <v>26.917479999999998</v>
      </c>
      <c r="H2622" s="2">
        <f t="shared" si="319"/>
        <v>22.158749999999994</v>
      </c>
      <c r="I2622" s="2">
        <f t="array" ref="I2622">SUMPRODUCT(B2606:B2625, (ROW(B2606:B2625)-ROW(B2606)+1)) / (20*21/2)</f>
        <v>28.412857142857142</v>
      </c>
      <c r="J2622" s="2">
        <f t="shared" si="322"/>
        <v>27.478207800638653</v>
      </c>
      <c r="K2622" s="2">
        <f t="shared" si="324"/>
        <v>26.801534800189796</v>
      </c>
    </row>
    <row r="2623" spans="1:11" ht="13.5" x14ac:dyDescent="0.25">
      <c r="A2623" s="3">
        <f>TITRES_STAT!B2626</f>
        <v>45826</v>
      </c>
      <c r="B2623" s="6">
        <f>TITRES_STAT!D2626</f>
        <v>29.69</v>
      </c>
      <c r="C2623" s="2">
        <f t="shared" si="317"/>
        <v>1.2600000000000016</v>
      </c>
      <c r="D2623" s="2">
        <f t="shared" si="318"/>
        <v>29.344000000000001</v>
      </c>
      <c r="E2623" s="2">
        <f t="shared" si="320"/>
        <v>28.297000000000004</v>
      </c>
      <c r="F2623" s="2">
        <f t="shared" si="321"/>
        <v>27.056500000000007</v>
      </c>
      <c r="G2623" s="2">
        <f t="shared" si="323"/>
        <v>26.982199999999992</v>
      </c>
      <c r="H2623" s="2">
        <f t="shared" si="319"/>
        <v>22.216959999999993</v>
      </c>
      <c r="I2623" s="2">
        <f t="array" ref="I2623">SUMPRODUCT(B2607:B2626, (ROW(B2607:B2626)-ROW(B2607)+1)) / (20*21/2)</f>
        <v>28.708904761904762</v>
      </c>
      <c r="J2623" s="2">
        <f t="shared" si="322"/>
        <v>27.688854676768308</v>
      </c>
      <c r="K2623" s="2">
        <f t="shared" si="324"/>
        <v>26.914807945280391</v>
      </c>
    </row>
    <row r="2624" spans="1:11" ht="13.5" x14ac:dyDescent="0.25">
      <c r="A2624" s="3">
        <f>TITRES_STAT!B2627</f>
        <v>45827</v>
      </c>
      <c r="B2624" s="6">
        <f>TITRES_STAT!D2627</f>
        <v>30.6</v>
      </c>
      <c r="C2624" s="2">
        <f t="shared" si="317"/>
        <v>0.91000000000000014</v>
      </c>
      <c r="D2624" s="2">
        <f t="shared" si="318"/>
        <v>29.733999999999998</v>
      </c>
      <c r="E2624" s="2">
        <f t="shared" si="320"/>
        <v>28.707000000000004</v>
      </c>
      <c r="F2624" s="2">
        <f t="shared" si="321"/>
        <v>27.266500000000008</v>
      </c>
      <c r="G2624" s="2">
        <f t="shared" si="323"/>
        <v>27.071799999999989</v>
      </c>
      <c r="H2624" s="2">
        <f t="shared" si="319"/>
        <v>22.279719999999998</v>
      </c>
      <c r="I2624" s="2">
        <f t="array" ref="I2624">SUMPRODUCT(B2608:B2627, (ROW(B2608:B2627)-ROW(B2608)+1)) / (20*21/2)</f>
        <v>28.982571428571429</v>
      </c>
      <c r="J2624" s="2">
        <f t="shared" si="322"/>
        <v>27.966106612314185</v>
      </c>
      <c r="K2624" s="2">
        <f t="shared" si="324"/>
        <v>27.059325280759591</v>
      </c>
    </row>
    <row r="2625" spans="1:11" ht="13.5" x14ac:dyDescent="0.25">
      <c r="A2625" s="3">
        <f>TITRES_STAT!B2628</f>
        <v>45828</v>
      </c>
      <c r="B2625" s="6">
        <f>TITRES_STAT!D2628</f>
        <v>30.6</v>
      </c>
      <c r="C2625" s="2">
        <f t="shared" si="317"/>
        <v>0</v>
      </c>
      <c r="D2625" s="2">
        <f t="shared" si="318"/>
        <v>29.783999999999999</v>
      </c>
      <c r="E2625" s="2">
        <f t="shared" si="320"/>
        <v>29.167000000000002</v>
      </c>
      <c r="F2625" s="2">
        <f t="shared" si="321"/>
        <v>27.491500000000002</v>
      </c>
      <c r="G2625" s="2">
        <f t="shared" si="323"/>
        <v>27.161599999999993</v>
      </c>
      <c r="H2625" s="2">
        <f t="shared" si="319"/>
        <v>22.342479999999995</v>
      </c>
      <c r="I2625" s="2">
        <f t="array" ref="I2625">SUMPRODUCT(B2609:B2628, (ROW(B2609:B2628)-ROW(B2609)+1)) / (20*21/2)</f>
        <v>29.117666666666668</v>
      </c>
      <c r="J2625" s="2">
        <f t="shared" si="322"/>
        <v>28.216953601617597</v>
      </c>
      <c r="K2625" s="2">
        <f t="shared" si="324"/>
        <v>27.198175269749409</v>
      </c>
    </row>
    <row r="2626" spans="1:11" ht="13.5" x14ac:dyDescent="0.25">
      <c r="A2626" s="3">
        <f>TITRES_STAT!B2629</f>
        <v>45831</v>
      </c>
      <c r="B2626" s="6">
        <f>TITRES_STAT!D2629</f>
        <v>30.6</v>
      </c>
      <c r="C2626" s="2">
        <f t="shared" si="317"/>
        <v>0</v>
      </c>
      <c r="D2626" s="2">
        <f t="shared" si="318"/>
        <v>29.983999999999998</v>
      </c>
      <c r="E2626" s="2">
        <f t="shared" si="320"/>
        <v>29.472000000000001</v>
      </c>
      <c r="F2626" s="2">
        <f t="shared" si="321"/>
        <v>27.726500000000005</v>
      </c>
      <c r="G2626" s="2">
        <f t="shared" si="323"/>
        <v>27.251199999999994</v>
      </c>
      <c r="H2626" s="2">
        <f t="shared" si="319"/>
        <v>22.405239999999999</v>
      </c>
      <c r="I2626" s="2">
        <f t="array" ref="I2626">SUMPRODUCT(B2610:B2629, (ROW(B2610:B2629)-ROW(B2610)+1)) / (20*21/2)</f>
        <v>29.236190476190483</v>
      </c>
      <c r="J2626" s="2">
        <f t="shared" si="322"/>
        <v>28.44391040146354</v>
      </c>
      <c r="K2626" s="2">
        <f t="shared" si="324"/>
        <v>27.331580161131786</v>
      </c>
    </row>
    <row r="2627" spans="1:11" ht="13.5" x14ac:dyDescent="0.25">
      <c r="A2627" s="3">
        <f>TITRES_STAT!B2630</f>
        <v>45832</v>
      </c>
      <c r="B2627" s="6">
        <f>TITRES_STAT!D2630</f>
        <v>30.6</v>
      </c>
      <c r="C2627" s="2">
        <f t="shared" si="317"/>
        <v>0</v>
      </c>
      <c r="D2627" s="2">
        <f t="shared" si="318"/>
        <v>30.417999999999999</v>
      </c>
      <c r="E2627" s="2">
        <f t="shared" si="320"/>
        <v>29.777000000000005</v>
      </c>
      <c r="F2627" s="2">
        <f t="shared" si="321"/>
        <v>27.961500000000001</v>
      </c>
      <c r="G2627" s="2">
        <f t="shared" si="323"/>
        <v>27.333399999999987</v>
      </c>
      <c r="H2627" s="2">
        <f t="shared" si="319"/>
        <v>22.468000000000004</v>
      </c>
      <c r="I2627" s="2">
        <f t="array" ref="I2627">SUMPRODUCT(B2611:B2630, (ROW(B2611:B2630)-ROW(B2611)+1)) / (20*21/2)</f>
        <v>29.338142857142859</v>
      </c>
      <c r="J2627" s="2">
        <f t="shared" si="322"/>
        <v>28.649252267990821</v>
      </c>
      <c r="K2627" s="2">
        <f t="shared" si="324"/>
        <v>27.459753488146227</v>
      </c>
    </row>
    <row r="2628" spans="1:11" ht="13.5" x14ac:dyDescent="0.25">
      <c r="A2628" s="3">
        <f>TITRES_STAT!B2631</f>
        <v>45833</v>
      </c>
      <c r="B2628" s="6">
        <f>TITRES_STAT!D2631</f>
        <v>29.38</v>
      </c>
      <c r="C2628" s="2">
        <f t="shared" ref="C2628:C2691" si="325">B2628-B2627</f>
        <v>-1.2200000000000024</v>
      </c>
      <c r="D2628" s="2">
        <f t="shared" si="318"/>
        <v>30.356000000000002</v>
      </c>
      <c r="E2628" s="2">
        <f t="shared" si="320"/>
        <v>29.85</v>
      </c>
      <c r="F2628" s="2">
        <f t="shared" si="321"/>
        <v>28.135500000000008</v>
      </c>
      <c r="G2628" s="2">
        <f t="shared" si="323"/>
        <v>27.391199999999994</v>
      </c>
      <c r="H2628" s="2">
        <f t="shared" si="319"/>
        <v>22.522895000000002</v>
      </c>
      <c r="I2628" s="2">
        <f t="array" ref="I2628">SUMPRODUCT(B2612:B2631, (ROW(B2612:B2631)-ROW(B2612)+1)) / (20*21/2)</f>
        <v>29.415428571428574</v>
      </c>
      <c r="J2628" s="2">
        <f t="shared" si="322"/>
        <v>28.718847290086934</v>
      </c>
      <c r="K2628" s="2">
        <f t="shared" si="324"/>
        <v>27.535057272924806</v>
      </c>
    </row>
    <row r="2629" spans="1:11" ht="13.5" x14ac:dyDescent="0.25">
      <c r="A2629" s="3">
        <f>TITRES_STAT!B2632</f>
        <v>45835</v>
      </c>
      <c r="B2629" s="6">
        <f>TITRES_STAT!D2632</f>
        <v>29.38</v>
      </c>
      <c r="C2629" s="2">
        <f t="shared" si="325"/>
        <v>0</v>
      </c>
      <c r="D2629" s="2">
        <f t="shared" si="318"/>
        <v>30.112000000000002</v>
      </c>
      <c r="E2629" s="2">
        <f t="shared" si="320"/>
        <v>29.922999999999995</v>
      </c>
      <c r="F2629" s="2">
        <f t="shared" si="321"/>
        <v>28.309500000000007</v>
      </c>
      <c r="G2629" s="2">
        <f t="shared" si="323"/>
        <v>27.448999999999991</v>
      </c>
      <c r="H2629" s="2">
        <f t="shared" si="319"/>
        <v>22.577790000000004</v>
      </c>
      <c r="I2629" s="2">
        <f t="array" ref="I2629">SUMPRODUCT(B2613:B2632, (ROW(B2613:B2632)-ROW(B2613)+1)) / (20*21/2)</f>
        <v>29.476047619047616</v>
      </c>
      <c r="J2629" s="2">
        <f t="shared" si="322"/>
        <v>28.781814214840558</v>
      </c>
      <c r="K2629" s="2">
        <f t="shared" si="324"/>
        <v>27.607407968104226</v>
      </c>
    </row>
    <row r="2630" spans="1:11" ht="13.5" x14ac:dyDescent="0.25">
      <c r="A2630" s="3">
        <f>TITRES_STAT!B2633</f>
        <v>45838</v>
      </c>
      <c r="B2630" s="6">
        <f>TITRES_STAT!D2633</f>
        <v>29.38</v>
      </c>
      <c r="C2630" s="2">
        <f t="shared" si="325"/>
        <v>0</v>
      </c>
      <c r="D2630" s="2">
        <f t="shared" ref="D2630:D2693" si="326">AVERAGE(B2626:B2630)</f>
        <v>29.868000000000002</v>
      </c>
      <c r="E2630" s="2">
        <f t="shared" si="320"/>
        <v>29.826000000000001</v>
      </c>
      <c r="F2630" s="2">
        <f t="shared" si="321"/>
        <v>28.488500000000009</v>
      </c>
      <c r="G2630" s="2">
        <f t="shared" si="323"/>
        <v>27.496999999999993</v>
      </c>
      <c r="H2630" s="2">
        <f t="shared" si="319"/>
        <v>22.633240000000001</v>
      </c>
      <c r="I2630" s="2">
        <f t="array" ref="I2630">SUMPRODUCT(B2614:B2633, (ROW(B2614:B2633)-ROW(B2614)+1)) / (20*21/2)</f>
        <v>29.518380952380948</v>
      </c>
      <c r="J2630" s="2">
        <f t="shared" si="322"/>
        <v>28.838784289617649</v>
      </c>
      <c r="K2630" s="2">
        <f t="shared" si="324"/>
        <v>27.676921381119747</v>
      </c>
    </row>
    <row r="2631" spans="1:11" ht="13.5" x14ac:dyDescent="0.25">
      <c r="A2631" s="3">
        <f>TITRES_STAT!B2634</f>
        <v>45839</v>
      </c>
      <c r="B2631" s="6">
        <f>TITRES_STAT!D2634</f>
        <v>29.3</v>
      </c>
      <c r="C2631" s="2">
        <f t="shared" si="325"/>
        <v>-7.9999999999998295E-2</v>
      </c>
      <c r="D2631" s="2">
        <f t="shared" si="326"/>
        <v>29.607999999999997</v>
      </c>
      <c r="E2631" s="2">
        <f t="shared" si="320"/>
        <v>29.795999999999999</v>
      </c>
      <c r="F2631" s="2">
        <f t="shared" si="321"/>
        <v>28.663500000000006</v>
      </c>
      <c r="G2631" s="2">
        <f t="shared" si="323"/>
        <v>27.543399999999991</v>
      </c>
      <c r="H2631" s="2">
        <f t="shared" si="319"/>
        <v>22.688290000000002</v>
      </c>
      <c r="I2631" s="2">
        <f t="array" ref="I2631">SUMPRODUCT(B2615:B2634, (ROW(B2615:B2634)-ROW(B2615)+1)) / (20*21/2)</f>
        <v>29.540238095238095</v>
      </c>
      <c r="J2631" s="2">
        <f t="shared" si="322"/>
        <v>28.88270959536835</v>
      </c>
      <c r="K2631" s="2">
        <f t="shared" si="324"/>
        <v>27.740571523036621</v>
      </c>
    </row>
    <row r="2632" spans="1:11" ht="13.5" x14ac:dyDescent="0.25">
      <c r="A2632" s="3">
        <f>TITRES_STAT!B2635</f>
        <v>45840</v>
      </c>
      <c r="B2632" s="6">
        <f>TITRES_STAT!D2635</f>
        <v>29.3</v>
      </c>
      <c r="C2632" s="2">
        <f t="shared" si="325"/>
        <v>0</v>
      </c>
      <c r="D2632" s="2">
        <f t="shared" si="326"/>
        <v>29.348000000000003</v>
      </c>
      <c r="E2632" s="2">
        <f t="shared" si="320"/>
        <v>29.882999999999999</v>
      </c>
      <c r="F2632" s="2">
        <f t="shared" si="321"/>
        <v>28.855499999999999</v>
      </c>
      <c r="G2632" s="2">
        <f t="shared" si="323"/>
        <v>27.589799999999997</v>
      </c>
      <c r="H2632" s="2">
        <f t="shared" si="319"/>
        <v>22.743340000000007</v>
      </c>
      <c r="I2632" s="2">
        <f t="array" ref="I2632">SUMPRODUCT(B2616:B2635, (ROW(B2616:B2635)-ROW(B2616)+1)) / (20*21/2)</f>
        <v>29.643047619047618</v>
      </c>
      <c r="J2632" s="2">
        <f t="shared" si="322"/>
        <v>28.922451538666603</v>
      </c>
      <c r="K2632" s="2">
        <f t="shared" si="324"/>
        <v>27.801725580956752</v>
      </c>
    </row>
    <row r="2633" spans="1:11" ht="13.5" x14ac:dyDescent="0.25">
      <c r="A2633" s="3">
        <f>TITRES_STAT!B2636</f>
        <v>45841</v>
      </c>
      <c r="B2633" s="6">
        <f>TITRES_STAT!D2636</f>
        <v>29.3</v>
      </c>
      <c r="C2633" s="2">
        <f t="shared" si="325"/>
        <v>0</v>
      </c>
      <c r="D2633" s="2">
        <f t="shared" si="326"/>
        <v>29.332000000000001</v>
      </c>
      <c r="E2633" s="2">
        <f t="shared" si="320"/>
        <v>29.844000000000001</v>
      </c>
      <c r="F2633" s="2">
        <f t="shared" si="321"/>
        <v>29.070499999999999</v>
      </c>
      <c r="G2633" s="2">
        <f t="shared" si="323"/>
        <v>27.636199999999995</v>
      </c>
      <c r="H2633" s="2">
        <f t="shared" si="319"/>
        <v>22.798390000000008</v>
      </c>
      <c r="I2633" s="2">
        <f t="array" ref="I2633">SUMPRODUCT(B2617:B2636, (ROW(B2617:B2636)-ROW(B2617)+1)) / (20*21/2)</f>
        <v>29.716857142857148</v>
      </c>
      <c r="J2633" s="2">
        <f t="shared" si="322"/>
        <v>28.95840853498407</v>
      </c>
      <c r="K2633" s="2">
        <f t="shared" si="324"/>
        <v>27.860481440527074</v>
      </c>
    </row>
    <row r="2634" spans="1:11" ht="13.5" x14ac:dyDescent="0.25">
      <c r="A2634" s="3">
        <f>TITRES_STAT!B2637</f>
        <v>45842</v>
      </c>
      <c r="B2634" s="6">
        <f>TITRES_STAT!D2637</f>
        <v>29.3</v>
      </c>
      <c r="C2634" s="2">
        <f t="shared" si="325"/>
        <v>0</v>
      </c>
      <c r="D2634" s="2">
        <f t="shared" si="326"/>
        <v>29.316000000000003</v>
      </c>
      <c r="E2634" s="2">
        <f t="shared" si="320"/>
        <v>29.714000000000006</v>
      </c>
      <c r="F2634" s="2">
        <f t="shared" si="321"/>
        <v>29.210500000000003</v>
      </c>
      <c r="G2634" s="2">
        <f t="shared" si="323"/>
        <v>27.682799999999993</v>
      </c>
      <c r="H2634" s="2">
        <f t="shared" ref="H2634:H2693" si="327">AVERAGE(B2435:B2634)</f>
        <v>22.85344000000001</v>
      </c>
      <c r="I2634" s="2">
        <f t="array" ref="I2634">SUMPRODUCT(B2618:B2637, (ROW(B2618:B2637)-ROW(B2618)+1)) / (20*21/2)</f>
        <v>29.720904761904769</v>
      </c>
      <c r="J2634" s="2">
        <f t="shared" si="322"/>
        <v>28.990941055461779</v>
      </c>
      <c r="K2634" s="2">
        <f t="shared" si="324"/>
        <v>27.916933148741698</v>
      </c>
    </row>
    <row r="2635" spans="1:11" ht="13.5" x14ac:dyDescent="0.25">
      <c r="A2635" s="3">
        <f>TITRES_STAT!B2638</f>
        <v>45845</v>
      </c>
      <c r="B2635" s="6">
        <f>TITRES_STAT!D2638</f>
        <v>30.29</v>
      </c>
      <c r="C2635" s="2">
        <f t="shared" si="325"/>
        <v>0.98999999999999844</v>
      </c>
      <c r="D2635" s="2">
        <f t="shared" si="326"/>
        <v>29.498000000000001</v>
      </c>
      <c r="E2635" s="2">
        <f t="shared" si="320"/>
        <v>29.683000000000003</v>
      </c>
      <c r="F2635" s="2">
        <f t="shared" si="321"/>
        <v>29.425000000000001</v>
      </c>
      <c r="G2635" s="2">
        <f t="shared" si="323"/>
        <v>27.758799999999987</v>
      </c>
      <c r="H2635" s="2">
        <f t="shared" si="327"/>
        <v>22.913440000000008</v>
      </c>
      <c r="I2635" s="2">
        <f t="array" ref="I2635">SUMPRODUCT(B2619:B2638, (ROW(B2619:B2638)-ROW(B2619)+1)) / (20*21/2)</f>
        <v>29.715190476190479</v>
      </c>
      <c r="J2635" s="2">
        <f t="shared" si="322"/>
        <v>29.114660954941609</v>
      </c>
      <c r="K2635" s="2">
        <f t="shared" si="324"/>
        <v>28.009994593889083</v>
      </c>
    </row>
    <row r="2636" spans="1:11" ht="13.5" x14ac:dyDescent="0.25">
      <c r="A2636" s="3">
        <f>TITRES_STAT!B2639</f>
        <v>45846</v>
      </c>
      <c r="B2636" s="6">
        <f>TITRES_STAT!D2639</f>
        <v>30.2</v>
      </c>
      <c r="C2636" s="2">
        <f t="shared" si="325"/>
        <v>-8.9999999999999858E-2</v>
      </c>
      <c r="D2636" s="2">
        <f t="shared" si="326"/>
        <v>29.677999999999997</v>
      </c>
      <c r="E2636" s="2">
        <f t="shared" ref="E2636:E2693" si="328">AVERAGE(B2627:B2636)</f>
        <v>29.643000000000001</v>
      </c>
      <c r="F2636" s="2">
        <f t="shared" si="321"/>
        <v>29.557500000000005</v>
      </c>
      <c r="G2636" s="2">
        <f t="shared" si="323"/>
        <v>27.812799999999989</v>
      </c>
      <c r="H2636" s="2">
        <f t="shared" si="327"/>
        <v>22.974340000000012</v>
      </c>
      <c r="I2636" s="2">
        <f t="array" ref="I2636">SUMPRODUCT(B2620:B2639, (ROW(B2620:B2639)-ROW(B2620)+1)) / (20*21/2)</f>
        <v>29.704952380952381</v>
      </c>
      <c r="J2636" s="2">
        <f t="shared" si="322"/>
        <v>29.218026578280504</v>
      </c>
      <c r="K2636" s="2">
        <f t="shared" si="324"/>
        <v>28.095877158834607</v>
      </c>
    </row>
    <row r="2637" spans="1:11" ht="13.5" x14ac:dyDescent="0.25">
      <c r="A2637" s="3">
        <f>TITRES_STAT!B2640</f>
        <v>45847</v>
      </c>
      <c r="B2637" s="6">
        <f>TITRES_STAT!D2640</f>
        <v>29.6</v>
      </c>
      <c r="C2637" s="2">
        <f t="shared" si="325"/>
        <v>-0.59999999999999787</v>
      </c>
      <c r="D2637" s="2">
        <f t="shared" si="326"/>
        <v>29.738</v>
      </c>
      <c r="E2637" s="2">
        <f t="shared" si="328"/>
        <v>29.543000000000006</v>
      </c>
      <c r="F2637" s="2">
        <f t="shared" si="321"/>
        <v>29.660000000000007</v>
      </c>
      <c r="G2637" s="2">
        <f t="shared" si="323"/>
        <v>27.844799999999992</v>
      </c>
      <c r="H2637" s="2">
        <f t="shared" si="327"/>
        <v>23.032240000000012</v>
      </c>
      <c r="I2637" s="2">
        <f t="array" ref="I2637">SUMPRODUCT(B2621:B2640, (ROW(B2621:B2640)-ROW(B2621)+1)) / (20*21/2)</f>
        <v>29.690190476190473</v>
      </c>
      <c r="J2637" s="2">
        <f t="shared" si="322"/>
        <v>29.254404999396648</v>
      </c>
      <c r="K2637" s="2">
        <f t="shared" si="324"/>
        <v>28.154862368292076</v>
      </c>
    </row>
    <row r="2638" spans="1:11" ht="13.5" x14ac:dyDescent="0.25">
      <c r="A2638" s="3">
        <f>TITRES_STAT!B2641</f>
        <v>45848</v>
      </c>
      <c r="B2638" s="6">
        <f>TITRES_STAT!D2641</f>
        <v>29.6</v>
      </c>
      <c r="C2638" s="2">
        <f t="shared" si="325"/>
        <v>0</v>
      </c>
      <c r="D2638" s="2">
        <f t="shared" si="326"/>
        <v>29.798000000000002</v>
      </c>
      <c r="E2638" s="2">
        <f t="shared" si="328"/>
        <v>29.565000000000005</v>
      </c>
      <c r="F2638" s="2">
        <f t="shared" si="321"/>
        <v>29.707500000000003</v>
      </c>
      <c r="G2638" s="2">
        <f t="shared" si="323"/>
        <v>27.878199999999993</v>
      </c>
      <c r="H2638" s="2">
        <f t="shared" si="327"/>
        <v>23.090140000000009</v>
      </c>
      <c r="I2638" s="2">
        <f t="array" ref="I2638">SUMPRODUCT(B2622:B2641, (ROW(B2622:B2641)-ROW(B2622)+1)) / (20*21/2)</f>
        <v>29.650428571428574</v>
      </c>
      <c r="J2638" s="2">
        <f t="shared" si="322"/>
        <v>29.287318808977922</v>
      </c>
      <c r="K2638" s="2">
        <f t="shared" si="324"/>
        <v>28.211534432280622</v>
      </c>
    </row>
    <row r="2639" spans="1:11" ht="13.5" x14ac:dyDescent="0.25">
      <c r="A2639" s="3">
        <f>TITRES_STAT!B2642</f>
        <v>45849</v>
      </c>
      <c r="B2639" s="6">
        <f>TITRES_STAT!D2642</f>
        <v>29.6</v>
      </c>
      <c r="C2639" s="2">
        <f t="shared" si="325"/>
        <v>0</v>
      </c>
      <c r="D2639" s="2">
        <f t="shared" si="326"/>
        <v>29.857999999999997</v>
      </c>
      <c r="E2639" s="2">
        <f t="shared" si="328"/>
        <v>29.587</v>
      </c>
      <c r="F2639" s="2">
        <f t="shared" si="321"/>
        <v>29.755000000000003</v>
      </c>
      <c r="G2639" s="2">
        <f t="shared" si="323"/>
        <v>27.912199999999995</v>
      </c>
      <c r="H2639" s="2">
        <f t="shared" si="327"/>
        <v>23.148040000000016</v>
      </c>
      <c r="I2639" s="2">
        <f t="array" ref="I2639">SUMPRODUCT(B2623:B2642, (ROW(B2623:B2642)-ROW(B2623)+1)) / (20*21/2)</f>
        <v>29.60257142857143</v>
      </c>
      <c r="J2639" s="2">
        <f t="shared" si="322"/>
        <v>29.317097970027646</v>
      </c>
      <c r="K2639" s="2">
        <f t="shared" si="324"/>
        <v>28.265984062387265</v>
      </c>
    </row>
    <row r="2640" spans="1:11" ht="13.5" x14ac:dyDescent="0.25">
      <c r="A2640" s="3">
        <f>TITRES_STAT!B2643</f>
        <v>45852</v>
      </c>
      <c r="B2640" s="6">
        <f>TITRES_STAT!D2643</f>
        <v>29.6</v>
      </c>
      <c r="C2640" s="2">
        <f t="shared" si="325"/>
        <v>0</v>
      </c>
      <c r="D2640" s="2">
        <f t="shared" si="326"/>
        <v>29.72</v>
      </c>
      <c r="E2640" s="2">
        <f t="shared" si="328"/>
        <v>29.609000000000002</v>
      </c>
      <c r="F2640" s="2">
        <f t="shared" si="321"/>
        <v>29.717500000000008</v>
      </c>
      <c r="G2640" s="2">
        <f t="shared" si="323"/>
        <v>27.94619999999999</v>
      </c>
      <c r="H2640" s="2">
        <f t="shared" si="327"/>
        <v>23.20594000000002</v>
      </c>
      <c r="I2640" s="2">
        <f t="array" ref="I2640">SUMPRODUCT(B2624:B2643, (ROW(B2624:B2643)-ROW(B2624)+1)) / (20*21/2)</f>
        <v>29.551047619047619</v>
      </c>
      <c r="J2640" s="2">
        <f t="shared" si="322"/>
        <v>29.344041020501205</v>
      </c>
      <c r="K2640" s="2">
        <f t="shared" si="324"/>
        <v>28.31829841288188</v>
      </c>
    </row>
    <row r="2641" spans="1:11" ht="13.5" x14ac:dyDescent="0.25">
      <c r="A2641" s="3">
        <f>TITRES_STAT!B2644</f>
        <v>45853</v>
      </c>
      <c r="B2641" s="6">
        <f>TITRES_STAT!D2644</f>
        <v>29.3</v>
      </c>
      <c r="C2641" s="2">
        <f t="shared" si="325"/>
        <v>-0.30000000000000071</v>
      </c>
      <c r="D2641" s="2">
        <f t="shared" si="326"/>
        <v>29.540000000000003</v>
      </c>
      <c r="E2641" s="2">
        <f t="shared" si="328"/>
        <v>29.608999999999998</v>
      </c>
      <c r="F2641" s="2">
        <f t="shared" si="321"/>
        <v>29.702500000000004</v>
      </c>
      <c r="G2641" s="2">
        <f t="shared" si="323"/>
        <v>27.973599999999987</v>
      </c>
      <c r="H2641" s="2">
        <f t="shared" si="327"/>
        <v>23.261180000000017</v>
      </c>
      <c r="I2641" s="2">
        <f t="array" ref="I2641">SUMPRODUCT(B2625:B2644, (ROW(B2625:B2644)-ROW(B2625)+1)) / (20*21/2)</f>
        <v>29.520904761904767</v>
      </c>
      <c r="J2641" s="2">
        <f t="shared" si="322"/>
        <v>29.339846637596331</v>
      </c>
      <c r="K2641" s="2">
        <f t="shared" si="324"/>
        <v>28.356796514337493</v>
      </c>
    </row>
    <row r="2642" spans="1:11" ht="13.5" x14ac:dyDescent="0.25">
      <c r="A2642" s="3">
        <f>TITRES_STAT!B2645</f>
        <v>45854</v>
      </c>
      <c r="B2642" s="6">
        <f>TITRES_STAT!D2645</f>
        <v>29.2</v>
      </c>
      <c r="C2642" s="2">
        <f t="shared" si="325"/>
        <v>-0.10000000000000142</v>
      </c>
      <c r="D2642" s="2">
        <f t="shared" si="326"/>
        <v>29.46</v>
      </c>
      <c r="E2642" s="2">
        <f t="shared" si="328"/>
        <v>29.598999999999997</v>
      </c>
      <c r="F2642" s="2">
        <f t="shared" si="321"/>
        <v>29.741000000000003</v>
      </c>
      <c r="G2642" s="2">
        <f t="shared" si="323"/>
        <v>27.998999999999988</v>
      </c>
      <c r="H2642" s="2">
        <f t="shared" si="327"/>
        <v>23.31592000000002</v>
      </c>
      <c r="I2642" s="2">
        <f t="array" ref="I2642">SUMPRODUCT(B2626:B2645, (ROW(B2626:B2645)-ROW(B2626)+1)) / (20*21/2)</f>
        <v>29.496476190476194</v>
      </c>
      <c r="J2642" s="2">
        <f t="shared" si="322"/>
        <v>29.326527910206206</v>
      </c>
      <c r="K2642" s="2">
        <f t="shared" si="324"/>
        <v>28.389863317696808</v>
      </c>
    </row>
    <row r="2643" spans="1:11" ht="13.5" x14ac:dyDescent="0.25">
      <c r="A2643" s="3">
        <f>TITRES_STAT!B2646</f>
        <v>45855</v>
      </c>
      <c r="B2643" s="6">
        <f>TITRES_STAT!D2646</f>
        <v>29.2</v>
      </c>
      <c r="C2643" s="2">
        <f t="shared" si="325"/>
        <v>0</v>
      </c>
      <c r="D2643" s="2">
        <f t="shared" si="326"/>
        <v>29.380000000000003</v>
      </c>
      <c r="E2643" s="2">
        <f t="shared" si="328"/>
        <v>29.588999999999999</v>
      </c>
      <c r="F2643" s="2">
        <f t="shared" si="321"/>
        <v>29.716500000000007</v>
      </c>
      <c r="G2643" s="2">
        <f t="shared" si="323"/>
        <v>28.032999999999987</v>
      </c>
      <c r="H2643" s="2">
        <f t="shared" si="327"/>
        <v>23.372285000000019</v>
      </c>
      <c r="I2643" s="2">
        <f t="array" ref="I2643">SUMPRODUCT(B2627:B2646, (ROW(B2627:B2646)-ROW(B2627)+1)) / (20*21/2)</f>
        <v>29.468238095238096</v>
      </c>
      <c r="J2643" s="2">
        <f t="shared" si="322"/>
        <v>29.314477633043712</v>
      </c>
      <c r="K2643" s="2">
        <f t="shared" si="324"/>
        <v>28.421633383669484</v>
      </c>
    </row>
    <row r="2644" spans="1:11" ht="13.5" x14ac:dyDescent="0.25">
      <c r="A2644" s="3">
        <f>TITRES_STAT!B2647</f>
        <v>45856</v>
      </c>
      <c r="B2644" s="6">
        <f>TITRES_STAT!D2647</f>
        <v>29.4</v>
      </c>
      <c r="C2644" s="2">
        <f t="shared" si="325"/>
        <v>0.19999999999999929</v>
      </c>
      <c r="D2644" s="2">
        <f t="shared" si="326"/>
        <v>29.340000000000003</v>
      </c>
      <c r="E2644" s="2">
        <f t="shared" si="328"/>
        <v>29.598999999999997</v>
      </c>
      <c r="F2644" s="2">
        <f t="shared" ref="F2644:F2692" si="329">AVERAGE(B2625:B2644)</f>
        <v>29.656500000000012</v>
      </c>
      <c r="G2644" s="2">
        <f t="shared" si="323"/>
        <v>28.070999999999991</v>
      </c>
      <c r="H2644" s="2">
        <f t="shared" si="327"/>
        <v>23.429650000000017</v>
      </c>
      <c r="I2644" s="2">
        <f t="array" ref="I2644">SUMPRODUCT(B2628:B2647, (ROW(B2628:B2647)-ROW(B2628)+1)) / (20*21/2)</f>
        <v>29.446190476190477</v>
      </c>
      <c r="J2644" s="2">
        <f t="shared" si="322"/>
        <v>29.322622620372883</v>
      </c>
      <c r="K2644" s="2">
        <f t="shared" si="324"/>
        <v>28.460000701956954</v>
      </c>
    </row>
    <row r="2645" spans="1:11" ht="13.5" x14ac:dyDescent="0.25">
      <c r="A2645" s="3">
        <f>TITRES_STAT!B2648</f>
        <v>45859</v>
      </c>
      <c r="B2645" s="6">
        <f>TITRES_STAT!D2648</f>
        <v>29.4</v>
      </c>
      <c r="C2645" s="2">
        <f t="shared" si="325"/>
        <v>0</v>
      </c>
      <c r="D2645" s="2">
        <f t="shared" si="326"/>
        <v>29.3</v>
      </c>
      <c r="E2645" s="2">
        <f t="shared" si="328"/>
        <v>29.509999999999998</v>
      </c>
      <c r="F2645" s="2">
        <f t="shared" si="329"/>
        <v>29.596500000000002</v>
      </c>
      <c r="G2645" s="2">
        <f t="shared" si="323"/>
        <v>28.108999999999991</v>
      </c>
      <c r="H2645" s="2">
        <f t="shared" si="327"/>
        <v>23.48701500000001</v>
      </c>
      <c r="I2645" s="2">
        <f t="array" ref="I2645">SUMPRODUCT(B2629:B2648, (ROW(B2629:B2648)-ROW(B2629)+1)) / (20*21/2)</f>
        <v>29.430333333333333</v>
      </c>
      <c r="J2645" s="2">
        <f t="shared" ref="J2645:J2693" si="330">$J$4*B2645+J2644*(1-$J$4)</f>
        <v>29.329991894623085</v>
      </c>
      <c r="K2645" s="2">
        <f t="shared" si="324"/>
        <v>28.496863419527269</v>
      </c>
    </row>
    <row r="2646" spans="1:11" ht="13.5" x14ac:dyDescent="0.25">
      <c r="A2646" s="3">
        <f>TITRES_STAT!B2649</f>
        <v>45860</v>
      </c>
      <c r="B2646" s="6">
        <f>TITRES_STAT!D2649</f>
        <v>29.3</v>
      </c>
      <c r="C2646" s="2">
        <f t="shared" si="325"/>
        <v>-9.9999999999997868E-2</v>
      </c>
      <c r="D2646" s="2">
        <f t="shared" si="326"/>
        <v>29.3</v>
      </c>
      <c r="E2646" s="2">
        <f t="shared" si="328"/>
        <v>29.419999999999998</v>
      </c>
      <c r="F2646" s="2">
        <f t="shared" si="329"/>
        <v>29.531500000000001</v>
      </c>
      <c r="G2646" s="2">
        <f t="shared" si="323"/>
        <v>28.155199999999994</v>
      </c>
      <c r="H2646" s="2">
        <f t="shared" si="327"/>
        <v>23.544345000000007</v>
      </c>
      <c r="I2646" s="2">
        <f t="array" ref="I2646">SUMPRODUCT(B2630:B2649, (ROW(B2630:B2649)-ROW(B2630)+1)) / (20*21/2)</f>
        <v>29.414857142857141</v>
      </c>
      <c r="J2646" s="2">
        <f t="shared" si="330"/>
        <v>29.327135523706602</v>
      </c>
      <c r="K2646" s="2">
        <f t="shared" si="324"/>
        <v>28.528358971702669</v>
      </c>
    </row>
    <row r="2647" spans="1:11" ht="13.5" x14ac:dyDescent="0.25">
      <c r="A2647" s="3">
        <f>TITRES_STAT!B2650</f>
        <v>45861</v>
      </c>
      <c r="B2647" s="6">
        <f>TITRES_STAT!D2650</f>
        <v>29.3</v>
      </c>
      <c r="C2647" s="2">
        <f t="shared" si="325"/>
        <v>0</v>
      </c>
      <c r="D2647" s="2">
        <f t="shared" si="326"/>
        <v>29.32</v>
      </c>
      <c r="E2647" s="2">
        <f t="shared" si="328"/>
        <v>29.390000000000004</v>
      </c>
      <c r="F2647" s="2">
        <f t="shared" si="329"/>
        <v>29.466500000000003</v>
      </c>
      <c r="G2647" s="2">
        <f t="shared" si="323"/>
        <v>28.213199999999993</v>
      </c>
      <c r="H2647" s="2">
        <f t="shared" si="327"/>
        <v>23.602135000000011</v>
      </c>
      <c r="I2647" s="2">
        <f t="array" ref="I2647">SUMPRODUCT(B2631:B2650, (ROW(B2631:B2650)-ROW(B2631)+1)) / (20*21/2)</f>
        <v>29.389285714285716</v>
      </c>
      <c r="J2647" s="2">
        <f t="shared" si="330"/>
        <v>29.324551188115496</v>
      </c>
      <c r="K2647" s="2">
        <f t="shared" si="324"/>
        <v>28.558619404184917</v>
      </c>
    </row>
    <row r="2648" spans="1:11" ht="13.5" x14ac:dyDescent="0.25">
      <c r="A2648" s="3">
        <f>TITRES_STAT!B2651</f>
        <v>45862</v>
      </c>
      <c r="B2648" s="6">
        <f>TITRES_STAT!D2651</f>
        <v>29.3</v>
      </c>
      <c r="C2648" s="2">
        <f t="shared" si="325"/>
        <v>0</v>
      </c>
      <c r="D2648" s="2">
        <f t="shared" si="326"/>
        <v>29.339999999999996</v>
      </c>
      <c r="E2648" s="2">
        <f t="shared" si="328"/>
        <v>29.360000000000003</v>
      </c>
      <c r="F2648" s="2">
        <f t="shared" si="329"/>
        <v>29.462499999999995</v>
      </c>
      <c r="G2648" s="2">
        <f t="shared" si="323"/>
        <v>28.277199999999993</v>
      </c>
      <c r="H2648" s="2">
        <f t="shared" si="327"/>
        <v>23.66039000000001</v>
      </c>
      <c r="I2648" s="2">
        <f t="array" ref="I2648">SUMPRODUCT(B2632:B2651, (ROW(B2632:B2651)-ROW(B2632)+1)) / (20*21/2)</f>
        <v>29.364619047619048</v>
      </c>
      <c r="J2648" s="2">
        <f t="shared" si="330"/>
        <v>29.322212979723545</v>
      </c>
      <c r="K2648" s="2">
        <f t="shared" si="324"/>
        <v>28.587693153040412</v>
      </c>
    </row>
    <row r="2649" spans="1:11" ht="13.5" x14ac:dyDescent="0.25">
      <c r="A2649" s="3">
        <f>TITRES_STAT!B2652</f>
        <v>45866</v>
      </c>
      <c r="B2649" s="6">
        <f>TITRES_STAT!D2652</f>
        <v>29.3</v>
      </c>
      <c r="C2649" s="2">
        <f t="shared" si="325"/>
        <v>0</v>
      </c>
      <c r="D2649" s="2">
        <f t="shared" si="326"/>
        <v>29.32</v>
      </c>
      <c r="E2649" s="2">
        <f t="shared" si="328"/>
        <v>29.330000000000005</v>
      </c>
      <c r="F2649" s="2">
        <f t="shared" si="329"/>
        <v>29.458499999999994</v>
      </c>
      <c r="G2649" s="2">
        <f t="shared" si="323"/>
        <v>28.34119999999999</v>
      </c>
      <c r="H2649" s="2">
        <f t="shared" si="327"/>
        <v>23.718645000000009</v>
      </c>
      <c r="I2649" s="2">
        <f t="array" ref="I2649">SUMPRODUCT(B2633:B2652, (ROW(B2633:B2652)-ROW(B2633)+1)) / (20*21/2)</f>
        <v>29.340476190476192</v>
      </c>
      <c r="J2649" s="2">
        <f t="shared" si="330"/>
        <v>29.320097457845112</v>
      </c>
      <c r="K2649" s="2">
        <f t="shared" si="324"/>
        <v>28.615626754881966</v>
      </c>
    </row>
    <row r="2650" spans="1:11" ht="13.5" x14ac:dyDescent="0.25">
      <c r="A2650" s="3">
        <f>TITRES_STAT!B2653</f>
        <v>45867</v>
      </c>
      <c r="B2650" s="6">
        <f>TITRES_STAT!D2653</f>
        <v>29.19</v>
      </c>
      <c r="C2650" s="2">
        <f t="shared" si="325"/>
        <v>-0.10999999999999943</v>
      </c>
      <c r="D2650" s="2">
        <f t="shared" si="326"/>
        <v>29.278000000000002</v>
      </c>
      <c r="E2650" s="2">
        <f t="shared" si="328"/>
        <v>29.289000000000005</v>
      </c>
      <c r="F2650" s="2">
        <f t="shared" si="329"/>
        <v>29.449000000000002</v>
      </c>
      <c r="G2650" s="2">
        <f t="shared" si="323"/>
        <v>28.396999999999995</v>
      </c>
      <c r="H2650" s="2">
        <f t="shared" si="327"/>
        <v>23.775425000000009</v>
      </c>
      <c r="I2650" s="2">
        <f t="array" ref="I2650">SUMPRODUCT(B2634:B2653, (ROW(B2634:B2653)-ROW(B2634)+1)) / (20*21/2)</f>
        <v>29.316857142857142</v>
      </c>
      <c r="J2650" s="2">
        <f t="shared" si="330"/>
        <v>29.307707223764627</v>
      </c>
      <c r="K2650" s="2">
        <f t="shared" si="324"/>
        <v>28.638151195866989</v>
      </c>
    </row>
    <row r="2651" spans="1:11" ht="13.5" x14ac:dyDescent="0.25">
      <c r="A2651" s="3">
        <f>TITRES_STAT!B2654</f>
        <v>45868</v>
      </c>
      <c r="B2651" s="6">
        <f>TITRES_STAT!D2654</f>
        <v>29.19</v>
      </c>
      <c r="C2651" s="2">
        <f t="shared" si="325"/>
        <v>0</v>
      </c>
      <c r="D2651" s="2">
        <f t="shared" si="326"/>
        <v>29.256</v>
      </c>
      <c r="E2651" s="2">
        <f t="shared" si="328"/>
        <v>29.278000000000002</v>
      </c>
      <c r="F2651" s="2">
        <f t="shared" si="329"/>
        <v>29.4435</v>
      </c>
      <c r="G2651" s="2">
        <f t="shared" si="323"/>
        <v>28.452799999999996</v>
      </c>
      <c r="H2651" s="2">
        <f t="shared" si="327"/>
        <v>23.832665000000006</v>
      </c>
      <c r="I2651" s="2">
        <f t="array" ref="I2651">SUMPRODUCT(B2635:B2654, (ROW(B2635:B2654)-ROW(B2635)+1)) / (20*21/2)</f>
        <v>29.36995238095238</v>
      </c>
      <c r="J2651" s="2">
        <f t="shared" si="330"/>
        <v>29.296497011977522</v>
      </c>
      <c r="K2651" s="2">
        <f t="shared" si="324"/>
        <v>28.659792325440833</v>
      </c>
    </row>
    <row r="2652" spans="1:11" ht="13.5" x14ac:dyDescent="0.25">
      <c r="A2652" s="3">
        <f>TITRES_STAT!B2655</f>
        <v>45869</v>
      </c>
      <c r="B2652" s="6">
        <f>TITRES_STAT!D2655</f>
        <v>29.19</v>
      </c>
      <c r="C2652" s="2">
        <f t="shared" si="325"/>
        <v>0</v>
      </c>
      <c r="D2652" s="2">
        <f t="shared" si="326"/>
        <v>29.234000000000002</v>
      </c>
      <c r="E2652" s="2">
        <f t="shared" si="328"/>
        <v>29.277000000000005</v>
      </c>
      <c r="F2652" s="2">
        <f t="shared" si="329"/>
        <v>29.438000000000006</v>
      </c>
      <c r="G2652" s="2">
        <f t="shared" si="323"/>
        <v>28.508600000000001</v>
      </c>
      <c r="H2652" s="2">
        <f t="shared" si="327"/>
        <v>23.890370000000004</v>
      </c>
      <c r="I2652" s="2">
        <f t="array" ref="I2652">SUMPRODUCT(B2636:B2655, (ROW(B2636:B2655)-ROW(B2636)+1)) / (20*21/2)</f>
        <v>29.419761904761906</v>
      </c>
      <c r="J2652" s="2">
        <f t="shared" si="330"/>
        <v>29.286354439408235</v>
      </c>
      <c r="K2652" s="2">
        <f t="shared" si="324"/>
        <v>28.680584783266685</v>
      </c>
    </row>
    <row r="2653" spans="1:11" ht="13.5" x14ac:dyDescent="0.25">
      <c r="A2653" s="3">
        <f>TITRES_STAT!B2656</f>
        <v>45870</v>
      </c>
      <c r="B2653" s="6">
        <f>TITRES_STAT!D2656</f>
        <v>29.19</v>
      </c>
      <c r="C2653" s="2">
        <f t="shared" si="325"/>
        <v>0</v>
      </c>
      <c r="D2653" s="2">
        <f t="shared" si="326"/>
        <v>29.212</v>
      </c>
      <c r="E2653" s="2">
        <f t="shared" si="328"/>
        <v>29.276</v>
      </c>
      <c r="F2653" s="2">
        <f t="shared" si="329"/>
        <v>29.432500000000005</v>
      </c>
      <c r="G2653" s="2">
        <f t="shared" si="323"/>
        <v>28.564400000000006</v>
      </c>
      <c r="H2653" s="2">
        <f t="shared" si="327"/>
        <v>23.946219999999997</v>
      </c>
      <c r="I2653" s="2">
        <f t="array" ref="I2653">SUMPRODUCT(B2637:B2656, (ROW(B2637:B2656)-ROW(B2637)+1)) / (20*21/2)</f>
        <v>29.470999999999997</v>
      </c>
      <c r="J2653" s="2">
        <f t="shared" si="330"/>
        <v>29.277177826131261</v>
      </c>
      <c r="K2653" s="2">
        <f t="shared" si="324"/>
        <v>28.700561850589562</v>
      </c>
    </row>
    <row r="2654" spans="1:11" ht="13.5" x14ac:dyDescent="0.25">
      <c r="A2654" s="3">
        <f>TITRES_STAT!B2657</f>
        <v>45873</v>
      </c>
      <c r="B2654" s="6">
        <f>TITRES_STAT!D2657</f>
        <v>29.99</v>
      </c>
      <c r="C2654" s="2">
        <f t="shared" si="325"/>
        <v>0.79999999999999716</v>
      </c>
      <c r="D2654" s="2">
        <f t="shared" si="326"/>
        <v>29.35</v>
      </c>
      <c r="E2654" s="2">
        <f t="shared" si="328"/>
        <v>29.335000000000001</v>
      </c>
      <c r="F2654" s="2">
        <f t="shared" si="329"/>
        <v>29.467000000000002</v>
      </c>
      <c r="G2654" s="2">
        <f t="shared" si="323"/>
        <v>28.636200000000009</v>
      </c>
      <c r="H2654" s="2">
        <f t="shared" si="327"/>
        <v>24.006070000000001</v>
      </c>
      <c r="I2654" s="2">
        <f t="array" ref="I2654">SUMPRODUCT(B2638:B2657, (ROW(B2638:B2657)-ROW(B2638)+1)) / (20*21/2)</f>
        <v>29.50990476190476</v>
      </c>
      <c r="J2654" s="2">
        <f t="shared" si="330"/>
        <v>29.345065652214</v>
      </c>
      <c r="K2654" s="2">
        <f t="shared" si="324"/>
        <v>28.751128052527228</v>
      </c>
    </row>
    <row r="2655" spans="1:11" ht="13.5" x14ac:dyDescent="0.25">
      <c r="A2655" s="3">
        <f>TITRES_STAT!B2658</f>
        <v>45874</v>
      </c>
      <c r="B2655" s="6">
        <f>TITRES_STAT!D2658</f>
        <v>29.99</v>
      </c>
      <c r="C2655" s="2">
        <f t="shared" si="325"/>
        <v>0</v>
      </c>
      <c r="D2655" s="2">
        <f t="shared" si="326"/>
        <v>29.51</v>
      </c>
      <c r="E2655" s="2">
        <f t="shared" si="328"/>
        <v>29.393999999999998</v>
      </c>
      <c r="F2655" s="2">
        <f t="shared" si="329"/>
        <v>29.452000000000005</v>
      </c>
      <c r="G2655" s="2">
        <f t="shared" si="323"/>
        <v>28.714000000000006</v>
      </c>
      <c r="H2655" s="2">
        <f t="shared" si="327"/>
        <v>24.066849999999999</v>
      </c>
      <c r="I2655" s="2">
        <f t="array" ref="I2655">SUMPRODUCT(B2639:B2658, (ROW(B2639:B2658)-ROW(B2639)+1)) / (20*21/2)</f>
        <v>29.547619047619047</v>
      </c>
      <c r="J2655" s="2">
        <f t="shared" si="330"/>
        <v>29.406487971050762</v>
      </c>
      <c r="K2655" s="2">
        <f t="shared" si="324"/>
        <v>28.799711266153611</v>
      </c>
    </row>
    <row r="2656" spans="1:11" ht="13.5" x14ac:dyDescent="0.25">
      <c r="A2656" s="3">
        <f>TITRES_STAT!B2659</f>
        <v>45875</v>
      </c>
      <c r="B2656" s="6">
        <f>TITRES_STAT!D2659</f>
        <v>29.99</v>
      </c>
      <c r="C2656" s="2">
        <f t="shared" si="325"/>
        <v>0</v>
      </c>
      <c r="D2656" s="2">
        <f t="shared" si="326"/>
        <v>29.669999999999998</v>
      </c>
      <c r="E2656" s="2">
        <f t="shared" si="328"/>
        <v>29.463000000000001</v>
      </c>
      <c r="F2656" s="2">
        <f t="shared" si="329"/>
        <v>29.441500000000001</v>
      </c>
      <c r="G2656" s="2">
        <f t="shared" si="323"/>
        <v>28.795800000000003</v>
      </c>
      <c r="H2656" s="2">
        <f t="shared" si="327"/>
        <v>24.12763</v>
      </c>
      <c r="I2656" s="2">
        <f t="array" ref="I2656">SUMPRODUCT(B2640:B2659, (ROW(B2640:B2659)-ROW(B2640)+1)) / (20*21/2)</f>
        <v>29.584142857142858</v>
      </c>
      <c r="J2656" s="2">
        <f t="shared" si="330"/>
        <v>29.462060545236405</v>
      </c>
      <c r="K2656" s="2">
        <f t="shared" si="324"/>
        <v>28.846389255716215</v>
      </c>
    </row>
    <row r="2657" spans="1:11" ht="13.5" x14ac:dyDescent="0.25">
      <c r="A2657" s="3">
        <f>TITRES_STAT!B2660</f>
        <v>45876</v>
      </c>
      <c r="B2657" s="6">
        <f>TITRES_STAT!D2660</f>
        <v>29.85</v>
      </c>
      <c r="C2657" s="2">
        <f t="shared" si="325"/>
        <v>-0.13999999999999702</v>
      </c>
      <c r="D2657" s="2">
        <f t="shared" si="326"/>
        <v>29.802</v>
      </c>
      <c r="E2657" s="2">
        <f t="shared" si="328"/>
        <v>29.518000000000008</v>
      </c>
      <c r="F2657" s="2">
        <f t="shared" si="329"/>
        <v>29.454000000000001</v>
      </c>
      <c r="G2657" s="2">
        <f t="shared" si="323"/>
        <v>28.8748</v>
      </c>
      <c r="H2657" s="2">
        <f t="shared" si="327"/>
        <v>24.187709999999996</v>
      </c>
      <c r="I2657" s="2">
        <f t="array" ref="I2657">SUMPRODUCT(B2641:B2660, (ROW(B2641:B2660)-ROW(B2641)+1)) / (20*21/2)</f>
        <v>29.619476190476192</v>
      </c>
      <c r="J2657" s="2">
        <f t="shared" si="330"/>
        <v>29.499007159975793</v>
      </c>
      <c r="K2657" s="2">
        <f t="shared" si="324"/>
        <v>28.885746539805776</v>
      </c>
    </row>
    <row r="2658" spans="1:11" ht="13.5" x14ac:dyDescent="0.25">
      <c r="A2658" s="3">
        <f>TITRES_STAT!B2661</f>
        <v>45877</v>
      </c>
      <c r="B2658" s="6">
        <f>TITRES_STAT!D2661</f>
        <v>29.85</v>
      </c>
      <c r="C2658" s="2">
        <f t="shared" si="325"/>
        <v>0</v>
      </c>
      <c r="D2658" s="2">
        <f t="shared" si="326"/>
        <v>29.933999999999997</v>
      </c>
      <c r="E2658" s="2">
        <f t="shared" si="328"/>
        <v>29.573000000000008</v>
      </c>
      <c r="F2658" s="2">
        <f t="shared" si="329"/>
        <v>29.466500000000003</v>
      </c>
      <c r="G2658" s="2">
        <f t="shared" si="323"/>
        <v>28.953800000000001</v>
      </c>
      <c r="H2658" s="2">
        <f t="shared" si="327"/>
        <v>24.247789999999998</v>
      </c>
      <c r="I2658" s="2">
        <f t="array" ref="I2658">SUMPRODUCT(B2642:B2661, (ROW(B2642:B2661)-ROW(B2642)+1)) / (20*21/2)</f>
        <v>29.606000000000002</v>
      </c>
      <c r="J2658" s="2">
        <f t="shared" si="330"/>
        <v>29.532435049501906</v>
      </c>
      <c r="K2658" s="2">
        <f t="shared" si="324"/>
        <v>28.923560400989864</v>
      </c>
    </row>
    <row r="2659" spans="1:11" ht="13.5" x14ac:dyDescent="0.25">
      <c r="A2659" s="3">
        <f>TITRES_STAT!B2662</f>
        <v>45880</v>
      </c>
      <c r="B2659" s="6">
        <f>TITRES_STAT!D2662</f>
        <v>29.85</v>
      </c>
      <c r="C2659" s="2">
        <f t="shared" si="325"/>
        <v>0</v>
      </c>
      <c r="D2659" s="2">
        <f t="shared" si="326"/>
        <v>29.905999999999999</v>
      </c>
      <c r="E2659" s="2">
        <f t="shared" si="328"/>
        <v>29.628000000000004</v>
      </c>
      <c r="F2659" s="2">
        <f t="shared" si="329"/>
        <v>29.479000000000006</v>
      </c>
      <c r="G2659" s="2">
        <f t="shared" si="323"/>
        <v>29.032799999999998</v>
      </c>
      <c r="H2659" s="2">
        <f t="shared" si="327"/>
        <v>24.307870000000001</v>
      </c>
      <c r="I2659" s="2">
        <f t="array" ref="I2659">SUMPRODUCT(B2643:B2662, (ROW(B2643:B2662)-ROW(B2643)+1)) / (20*21/2)</f>
        <v>29.591333333333335</v>
      </c>
      <c r="J2659" s="2">
        <f t="shared" si="330"/>
        <v>29.562679330501723</v>
      </c>
      <c r="K2659" s="2">
        <f t="shared" si="324"/>
        <v>28.959891365656929</v>
      </c>
    </row>
    <row r="2660" spans="1:11" ht="13.5" x14ac:dyDescent="0.25">
      <c r="A2660" s="3">
        <f>TITRES_STAT!B2663</f>
        <v>45881</v>
      </c>
      <c r="B2660" s="6">
        <f>TITRES_STAT!D2663</f>
        <v>29.85</v>
      </c>
      <c r="C2660" s="2">
        <f t="shared" si="325"/>
        <v>0</v>
      </c>
      <c r="D2660" s="2">
        <f t="shared" si="326"/>
        <v>29.877999999999997</v>
      </c>
      <c r="E2660" s="2">
        <f t="shared" si="328"/>
        <v>29.694000000000006</v>
      </c>
      <c r="F2660" s="2">
        <f t="shared" si="329"/>
        <v>29.491500000000009</v>
      </c>
      <c r="G2660" s="2">
        <f t="shared" si="323"/>
        <v>29.113799999999998</v>
      </c>
      <c r="H2660" s="2">
        <f t="shared" si="327"/>
        <v>24.368410000000004</v>
      </c>
      <c r="I2660" s="2">
        <f t="array" ref="I2660">SUMPRODUCT(B2644:B2663, (ROW(B2644:B2663)-ROW(B2644)+1)) / (20*21/2)</f>
        <v>29.576000000000004</v>
      </c>
      <c r="J2660" s="2">
        <f t="shared" si="330"/>
        <v>29.590043203787271</v>
      </c>
      <c r="K2660" s="2">
        <f t="shared" si="324"/>
        <v>28.994797586611561</v>
      </c>
    </row>
    <row r="2661" spans="1:11" ht="13.5" x14ac:dyDescent="0.25">
      <c r="A2661" s="3">
        <f>TITRES_STAT!B2664</f>
        <v>45883</v>
      </c>
      <c r="B2661" s="6">
        <f>TITRES_STAT!D2664</f>
        <v>29.35</v>
      </c>
      <c r="C2661" s="2">
        <f t="shared" si="325"/>
        <v>-0.5</v>
      </c>
      <c r="D2661" s="2">
        <f t="shared" si="326"/>
        <v>29.75</v>
      </c>
      <c r="E2661" s="2">
        <f t="shared" si="328"/>
        <v>29.71</v>
      </c>
      <c r="F2661" s="2">
        <f t="shared" si="329"/>
        <v>29.494000000000007</v>
      </c>
      <c r="G2661" s="2">
        <f t="shared" si="323"/>
        <v>29.184799999999996</v>
      </c>
      <c r="H2661" s="2">
        <f t="shared" si="327"/>
        <v>24.42645000000001</v>
      </c>
      <c r="I2661" s="2">
        <f t="array" ref="I2661">SUMPRODUCT(B2645:B2664, (ROW(B2645:B2664)-ROW(B2645)+1)) / (20*21/2)</f>
        <v>29.518095238095238</v>
      </c>
      <c r="J2661" s="2">
        <f t="shared" si="330"/>
        <v>29.567181946283721</v>
      </c>
      <c r="K2661" s="2">
        <f t="shared" si="324"/>
        <v>29.008727093018955</v>
      </c>
    </row>
    <row r="2662" spans="1:11" ht="13.5" x14ac:dyDescent="0.25">
      <c r="A2662" s="3">
        <f>TITRES_STAT!B2665</f>
        <v>45884</v>
      </c>
      <c r="B2662" s="6">
        <f>TITRES_STAT!D2665</f>
        <v>29.34</v>
      </c>
      <c r="C2662" s="2">
        <f t="shared" si="325"/>
        <v>-1.0000000000001563E-2</v>
      </c>
      <c r="D2662" s="2">
        <f t="shared" si="326"/>
        <v>29.648000000000003</v>
      </c>
      <c r="E2662" s="2">
        <f t="shared" si="328"/>
        <v>29.724999999999994</v>
      </c>
      <c r="F2662" s="2">
        <f t="shared" si="329"/>
        <v>29.501000000000012</v>
      </c>
      <c r="G2662" s="2">
        <f t="shared" si="323"/>
        <v>29.262399999999992</v>
      </c>
      <c r="H2662" s="2">
        <f t="shared" si="327"/>
        <v>24.484440000000003</v>
      </c>
      <c r="I2662" s="2">
        <f t="array" ref="I2662">SUMPRODUCT(B2646:B2665, (ROW(B2646:B2665)-ROW(B2646)+1)) / (20*21/2)</f>
        <v>29.46257142857143</v>
      </c>
      <c r="J2662" s="2">
        <f t="shared" si="330"/>
        <v>29.545545570447175</v>
      </c>
      <c r="K2662" s="2">
        <f t="shared" si="324"/>
        <v>29.021718187410372</v>
      </c>
    </row>
    <row r="2663" spans="1:11" ht="13.5" x14ac:dyDescent="0.25">
      <c r="A2663" s="3">
        <f>TITRES_STAT!B2666</f>
        <v>45887</v>
      </c>
      <c r="B2663" s="6">
        <f>TITRES_STAT!D2666</f>
        <v>29.34</v>
      </c>
      <c r="C2663" s="2">
        <f t="shared" si="325"/>
        <v>0</v>
      </c>
      <c r="D2663" s="2">
        <f t="shared" si="326"/>
        <v>29.546000000000003</v>
      </c>
      <c r="E2663" s="2">
        <f t="shared" si="328"/>
        <v>29.739999999999991</v>
      </c>
      <c r="F2663" s="2">
        <f t="shared" si="329"/>
        <v>29.50800000000001</v>
      </c>
      <c r="G2663" s="2">
        <f t="shared" si="323"/>
        <v>29.349199999999993</v>
      </c>
      <c r="H2663" s="2">
        <f t="shared" si="327"/>
        <v>24.54243000000001</v>
      </c>
      <c r="I2663" s="2">
        <f t="array" ref="I2663">SUMPRODUCT(B2647:B2666, (ROW(B2647:B2666)-ROW(B2647)+1)) / (20*21/2)</f>
        <v>29.409428571428574</v>
      </c>
      <c r="J2663" s="2">
        <f t="shared" si="330"/>
        <v>29.525969801833156</v>
      </c>
      <c r="K2663" s="2">
        <f t="shared" si="324"/>
        <v>29.034199827119771</v>
      </c>
    </row>
    <row r="2664" spans="1:11" ht="13.5" x14ac:dyDescent="0.25">
      <c r="A2664" s="3">
        <f>TITRES_STAT!B2667</f>
        <v>45888</v>
      </c>
      <c r="B2664" s="6">
        <f>TITRES_STAT!D2667</f>
        <v>28.9</v>
      </c>
      <c r="C2664" s="2">
        <f t="shared" si="325"/>
        <v>-0.44000000000000128</v>
      </c>
      <c r="D2664" s="2">
        <f t="shared" si="326"/>
        <v>29.356000000000002</v>
      </c>
      <c r="E2664" s="2">
        <f t="shared" si="328"/>
        <v>29.630999999999993</v>
      </c>
      <c r="F2664" s="2">
        <f t="shared" si="329"/>
        <v>29.483000000000011</v>
      </c>
      <c r="G2664" s="2">
        <f t="shared" si="323"/>
        <v>29.397199999999994</v>
      </c>
      <c r="H2664" s="2">
        <f t="shared" si="327"/>
        <v>24.598220000000001</v>
      </c>
      <c r="I2664" s="2">
        <f t="array" ref="I2664">SUMPRODUCT(B2648:B2667, (ROW(B2648:B2667)-ROW(B2648)+1)) / (20*21/2)</f>
        <v>29.358190476190476</v>
      </c>
      <c r="J2664" s="2">
        <f t="shared" si="330"/>
        <v>29.46635363023</v>
      </c>
      <c r="K2664" s="2">
        <f t="shared" si="324"/>
        <v>29.028937088801349</v>
      </c>
    </row>
    <row r="2665" spans="1:11" ht="13.5" x14ac:dyDescent="0.25">
      <c r="A2665" s="3">
        <f>TITRES_STAT!B2668</f>
        <v>45889</v>
      </c>
      <c r="B2665" s="6">
        <f>TITRES_STAT!D2668</f>
        <v>28.9</v>
      </c>
      <c r="C2665" s="2">
        <f t="shared" si="325"/>
        <v>0</v>
      </c>
      <c r="D2665" s="2">
        <f t="shared" si="326"/>
        <v>29.166000000000004</v>
      </c>
      <c r="E2665" s="2">
        <f t="shared" si="328"/>
        <v>29.521999999999998</v>
      </c>
      <c r="F2665" s="2">
        <f t="shared" si="329"/>
        <v>29.458000000000006</v>
      </c>
      <c r="G2665" s="2">
        <f t="shared" si="323"/>
        <v>29.455199999999994</v>
      </c>
      <c r="H2665" s="2">
        <f t="shared" si="327"/>
        <v>24.654010000000003</v>
      </c>
      <c r="I2665" s="2">
        <f t="array" ref="I2665">SUMPRODUCT(B2649:B2668, (ROW(B2649:B2668)-ROW(B2649)+1)) / (20*21/2)</f>
        <v>29.308857142857146</v>
      </c>
      <c r="J2665" s="2">
        <f t="shared" si="330"/>
        <v>29.412415189255714</v>
      </c>
      <c r="K2665" s="2">
        <f t="shared" si="324"/>
        <v>29.023880732377766</v>
      </c>
    </row>
    <row r="2666" spans="1:11" ht="13.5" x14ac:dyDescent="0.25">
      <c r="A2666" s="3">
        <f>TITRES_STAT!B2669</f>
        <v>45890</v>
      </c>
      <c r="B2666" s="6">
        <f>TITRES_STAT!D2669</f>
        <v>28.9</v>
      </c>
      <c r="C2666" s="2">
        <f t="shared" si="325"/>
        <v>0</v>
      </c>
      <c r="D2666" s="2">
        <f t="shared" si="326"/>
        <v>29.076000000000001</v>
      </c>
      <c r="E2666" s="2">
        <f t="shared" si="328"/>
        <v>29.413</v>
      </c>
      <c r="F2666" s="2">
        <f t="shared" si="329"/>
        <v>29.437999999999999</v>
      </c>
      <c r="G2666" s="2">
        <f t="shared" si="323"/>
        <v>29.482199999999999</v>
      </c>
      <c r="H2666" s="2">
        <f t="shared" si="327"/>
        <v>24.709799999999994</v>
      </c>
      <c r="I2666" s="2">
        <f t="array" ref="I2666">SUMPRODUCT(B2650:B2669, (ROW(B2650:B2669)-ROW(B2650)+1)) / (20*21/2)</f>
        <v>29.261428571428574</v>
      </c>
      <c r="J2666" s="2">
        <f t="shared" si="330"/>
        <v>29.363613742659933</v>
      </c>
      <c r="K2666" s="2">
        <f t="shared" si="324"/>
        <v>29.019022664441383</v>
      </c>
    </row>
    <row r="2667" spans="1:11" ht="13.5" x14ac:dyDescent="0.25">
      <c r="A2667" s="3">
        <f>TITRES_STAT!B2670</f>
        <v>45891</v>
      </c>
      <c r="B2667" s="6">
        <f>TITRES_STAT!D2670</f>
        <v>28.9</v>
      </c>
      <c r="C2667" s="2">
        <f t="shared" si="325"/>
        <v>0</v>
      </c>
      <c r="D2667" s="2">
        <f t="shared" si="326"/>
        <v>28.988</v>
      </c>
      <c r="E2667" s="2">
        <f t="shared" si="328"/>
        <v>29.318000000000001</v>
      </c>
      <c r="F2667" s="2">
        <f t="shared" si="329"/>
        <v>29.417999999999999</v>
      </c>
      <c r="G2667" s="2">
        <f t="shared" si="323"/>
        <v>29.5092</v>
      </c>
      <c r="H2667" s="2">
        <f t="shared" si="327"/>
        <v>24.766009999999991</v>
      </c>
      <c r="I2667" s="2">
        <f t="array" ref="I2667">SUMPRODUCT(B2651:B2670, (ROW(B2651:B2670)-ROW(B2651)+1)) / (20*21/2)</f>
        <v>29.215904761904763</v>
      </c>
      <c r="J2667" s="2">
        <f t="shared" si="330"/>
        <v>29.319460052882796</v>
      </c>
      <c r="K2667" s="2">
        <f t="shared" si="324"/>
        <v>29.014355108973096</v>
      </c>
    </row>
    <row r="2668" spans="1:11" ht="13.5" x14ac:dyDescent="0.25">
      <c r="A2668" s="3">
        <f>TITRES_STAT!B2671</f>
        <v>45894</v>
      </c>
      <c r="B2668" s="6">
        <f>TITRES_STAT!D2671</f>
        <v>28.9</v>
      </c>
      <c r="C2668" s="2">
        <f t="shared" si="325"/>
        <v>0</v>
      </c>
      <c r="D2668" s="2">
        <f t="shared" si="326"/>
        <v>28.9</v>
      </c>
      <c r="E2668" s="2">
        <f t="shared" si="328"/>
        <v>29.223000000000003</v>
      </c>
      <c r="F2668" s="2">
        <f t="shared" si="329"/>
        <v>29.398000000000003</v>
      </c>
      <c r="G2668" s="2">
        <f t="shared" si="323"/>
        <v>29.514200000000002</v>
      </c>
      <c r="H2668" s="2">
        <f t="shared" si="327"/>
        <v>24.821339999999985</v>
      </c>
      <c r="I2668" s="2">
        <f t="array" ref="I2668">SUMPRODUCT(B2652:B2671, (ROW(B2652:B2671)-ROW(B2652)+1)) / (20*21/2)</f>
        <v>29.181285714285714</v>
      </c>
      <c r="J2668" s="2">
        <f t="shared" si="330"/>
        <v>29.27951147641777</v>
      </c>
      <c r="K2668" s="2">
        <f t="shared" si="324"/>
        <v>29.00987059489572</v>
      </c>
    </row>
    <row r="2669" spans="1:11" ht="13.5" x14ac:dyDescent="0.25">
      <c r="A2669" s="3">
        <f>TITRES_STAT!B2672</f>
        <v>45895</v>
      </c>
      <c r="B2669" s="6">
        <f>TITRES_STAT!D2672</f>
        <v>28.9</v>
      </c>
      <c r="C2669" s="2">
        <f t="shared" si="325"/>
        <v>0</v>
      </c>
      <c r="D2669" s="2">
        <f t="shared" si="326"/>
        <v>28.9</v>
      </c>
      <c r="E2669" s="2">
        <f t="shared" si="328"/>
        <v>29.127999999999997</v>
      </c>
      <c r="F2669" s="2">
        <f t="shared" si="329"/>
        <v>29.377999999999997</v>
      </c>
      <c r="G2669" s="2">
        <f t="shared" si="323"/>
        <v>29.519200000000001</v>
      </c>
      <c r="H2669" s="2">
        <f t="shared" si="327"/>
        <v>24.877129999999983</v>
      </c>
      <c r="I2669" s="2">
        <f t="array" ref="I2669">SUMPRODUCT(B2653:B2672, (ROW(B2653:B2672)-ROW(B2653)+1)) / (20*21/2)</f>
        <v>29.17138095238095</v>
      </c>
      <c r="J2669" s="2">
        <f t="shared" si="330"/>
        <v>29.243367526282746</v>
      </c>
      <c r="K2669" s="2">
        <f t="shared" si="324"/>
        <v>29.005561944115495</v>
      </c>
    </row>
    <row r="2670" spans="1:11" ht="13.5" x14ac:dyDescent="0.25">
      <c r="A2670" s="3">
        <f>TITRES_STAT!B2673</f>
        <v>45896</v>
      </c>
      <c r="B2670" s="6">
        <f>TITRES_STAT!D2673</f>
        <v>28.9</v>
      </c>
      <c r="C2670" s="2">
        <f t="shared" si="325"/>
        <v>0</v>
      </c>
      <c r="D2670" s="2">
        <f t="shared" si="326"/>
        <v>28.9</v>
      </c>
      <c r="E2670" s="2">
        <f t="shared" si="328"/>
        <v>29.032999999999998</v>
      </c>
      <c r="F2670" s="2">
        <f t="shared" si="329"/>
        <v>29.363499999999995</v>
      </c>
      <c r="G2670" s="2">
        <f t="shared" si="323"/>
        <v>29.490200000000005</v>
      </c>
      <c r="H2670" s="2">
        <f t="shared" si="327"/>
        <v>24.932919999999982</v>
      </c>
      <c r="I2670" s="2">
        <f t="array" ref="I2670">SUMPRODUCT(B2654:B2673, (ROW(B2654:B2673)-ROW(B2654)+1)) / (20*21/2)</f>
        <v>29.23261904761905</v>
      </c>
      <c r="J2670" s="2">
        <f t="shared" si="330"/>
        <v>29.210665857112961</v>
      </c>
      <c r="K2670" s="2">
        <f t="shared" si="324"/>
        <v>29.001422260032534</v>
      </c>
    </row>
    <row r="2671" spans="1:11" ht="13.5" x14ac:dyDescent="0.25">
      <c r="A2671" s="3">
        <f>TITRES_STAT!B2674</f>
        <v>45897</v>
      </c>
      <c r="B2671" s="6">
        <f>TITRES_STAT!D2674</f>
        <v>29</v>
      </c>
      <c r="C2671" s="2">
        <f t="shared" si="325"/>
        <v>0.10000000000000142</v>
      </c>
      <c r="D2671" s="2">
        <f t="shared" si="326"/>
        <v>28.919999999999998</v>
      </c>
      <c r="E2671" s="2">
        <f t="shared" si="328"/>
        <v>28.998000000000001</v>
      </c>
      <c r="F2671" s="2">
        <f t="shared" si="329"/>
        <v>29.353999999999992</v>
      </c>
      <c r="G2671" s="2">
        <f t="shared" si="323"/>
        <v>29.478200000000001</v>
      </c>
      <c r="H2671" s="2">
        <f t="shared" si="327"/>
        <v>24.990139999999979</v>
      </c>
      <c r="I2671" s="2">
        <f t="array" ref="I2671">SUMPRODUCT(B2655:B2674, (ROW(B2655:B2674)-ROW(B2655)+1)) / (20*21/2)</f>
        <v>27.199523809523807</v>
      </c>
      <c r="J2671" s="2">
        <f t="shared" si="330"/>
        <v>29.190602442149821</v>
      </c>
      <c r="K2671" s="2">
        <f t="shared" si="324"/>
        <v>29.001366485129299</v>
      </c>
    </row>
    <row r="2672" spans="1:11" ht="13.5" x14ac:dyDescent="0.25">
      <c r="A2672" s="3">
        <f>TITRES_STAT!B2675</f>
        <v>45898</v>
      </c>
      <c r="B2672" s="6">
        <f>TITRES_STAT!D2675</f>
        <v>29.25</v>
      </c>
      <c r="C2672" s="2">
        <f t="shared" si="325"/>
        <v>0.25</v>
      </c>
      <c r="D2672" s="2">
        <f t="shared" si="326"/>
        <v>28.99</v>
      </c>
      <c r="E2672" s="2">
        <f t="shared" si="328"/>
        <v>28.988999999999997</v>
      </c>
      <c r="F2672" s="2">
        <f t="shared" si="329"/>
        <v>29.356999999999989</v>
      </c>
      <c r="G2672" s="2">
        <f t="shared" si="323"/>
        <v>29.494600000000005</v>
      </c>
      <c r="H2672" s="2">
        <f t="shared" si="327"/>
        <v>25.048564999999982</v>
      </c>
      <c r="I2672" s="2">
        <f t="array" ref="I2672">SUMPRODUCT(B2656:B2675, (ROW(B2656:B2675)-ROW(B2656)+1)) / (20*21/2)</f>
        <v>25.270904761904756</v>
      </c>
      <c r="J2672" s="2">
        <f t="shared" si="330"/>
        <v>29.196259352421265</v>
      </c>
      <c r="K2672" s="2">
        <f t="shared" si="324"/>
        <v>29.0111168190458</v>
      </c>
    </row>
    <row r="2673" spans="1:11" ht="13.5" x14ac:dyDescent="0.25">
      <c r="A2673" s="3">
        <f>TITRES_STAT!B2676</f>
        <v>45901</v>
      </c>
      <c r="B2673" s="6">
        <f>TITRES_STAT!D2676</f>
        <v>30</v>
      </c>
      <c r="C2673" s="2">
        <f t="shared" si="325"/>
        <v>0.75</v>
      </c>
      <c r="D2673" s="2">
        <f t="shared" si="326"/>
        <v>29.21</v>
      </c>
      <c r="E2673" s="2">
        <f t="shared" si="328"/>
        <v>29.055</v>
      </c>
      <c r="F2673" s="2">
        <f t="shared" si="329"/>
        <v>29.39749999999999</v>
      </c>
      <c r="G2673" s="2">
        <f t="shared" si="323"/>
        <v>29.500800000000009</v>
      </c>
      <c r="H2673" s="2">
        <f t="shared" si="327"/>
        <v>25.108509999999981</v>
      </c>
      <c r="I2673" s="2">
        <f t="array" ref="I2673">SUMPRODUCT(B2657:B2676, (ROW(B2657:B2676)-ROW(B2657)+1)) / (20*21/2)</f>
        <v>23.441999999999993</v>
      </c>
      <c r="J2673" s="2">
        <f t="shared" si="330"/>
        <v>29.272806080762098</v>
      </c>
      <c r="K2673" s="2">
        <f t="shared" si="324"/>
        <v>29.049896551632241</v>
      </c>
    </row>
    <row r="2674" spans="1:11" ht="13.5" x14ac:dyDescent="0.25">
      <c r="A2674" s="3">
        <f>TITRES_STAT!B2677</f>
        <v>45902</v>
      </c>
      <c r="B2674" s="6">
        <f>TITRES_STAT!D2677</f>
        <v>8.0500000000000007</v>
      </c>
      <c r="C2674" s="2">
        <f t="shared" si="325"/>
        <v>-21.95</v>
      </c>
      <c r="D2674" s="2">
        <f t="shared" si="326"/>
        <v>25.04</v>
      </c>
      <c r="E2674" s="2">
        <f t="shared" si="328"/>
        <v>26.97</v>
      </c>
      <c r="F2674" s="2">
        <f t="shared" si="329"/>
        <v>28.300499999999989</v>
      </c>
      <c r="G2674" s="2">
        <f t="shared" ref="G2674:G2692" si="331">AVERAGE(B2625:B2674)</f>
        <v>29.049800000000008</v>
      </c>
      <c r="H2674" s="2">
        <f t="shared" si="327"/>
        <v>25.059124999999984</v>
      </c>
      <c r="I2674" s="2">
        <f t="array" ref="I2674">SUMPRODUCT(B2658:B2677, (ROW(B2658:B2677)-ROW(B2658)+1)) / (20*21/2)</f>
        <v>21.717809523809521</v>
      </c>
      <c r="J2674" s="2">
        <f t="shared" si="330"/>
        <v>27.251586454022849</v>
      </c>
      <c r="K2674" s="2">
        <f t="shared" si="324"/>
        <v>28.226371196666271</v>
      </c>
    </row>
    <row r="2675" spans="1:11" ht="13.5" x14ac:dyDescent="0.25">
      <c r="A2675" s="3">
        <f>TITRES_STAT!B2678</f>
        <v>45903</v>
      </c>
      <c r="B2675" s="6">
        <f>TITRES_STAT!D2678</f>
        <v>8.0500000000000007</v>
      </c>
      <c r="C2675" s="2">
        <f t="shared" si="325"/>
        <v>0</v>
      </c>
      <c r="D2675" s="2">
        <f t="shared" si="326"/>
        <v>20.869999999999997</v>
      </c>
      <c r="E2675" s="2">
        <f t="shared" si="328"/>
        <v>24.885000000000002</v>
      </c>
      <c r="F2675" s="2">
        <f t="shared" si="329"/>
        <v>27.203499999999984</v>
      </c>
      <c r="G2675" s="2">
        <f t="shared" si="331"/>
        <v>28.598800000000011</v>
      </c>
      <c r="H2675" s="2">
        <f t="shared" si="327"/>
        <v>25.010664999999985</v>
      </c>
      <c r="I2675" s="2">
        <f t="array" ref="I2675">SUMPRODUCT(B2659:B2678, (ROW(B2659:B2678)-ROW(B2659)+1)) / (20*21/2)</f>
        <v>20.097666666666669</v>
      </c>
      <c r="J2675" s="2">
        <f t="shared" si="330"/>
        <v>25.422863934592101</v>
      </c>
      <c r="K2675" s="2">
        <f t="shared" ref="K2675:K2693" si="332">$K$4*B2675+(1-$K$4)*K2674</f>
        <v>27.435140953659751</v>
      </c>
    </row>
    <row r="2676" spans="1:11" ht="13.5" x14ac:dyDescent="0.25">
      <c r="A2676" s="3">
        <f>TITRES_STAT!B2679</f>
        <v>45905</v>
      </c>
      <c r="B2676" s="6">
        <f>TITRES_STAT!D2679</f>
        <v>8</v>
      </c>
      <c r="C2676" s="2">
        <f t="shared" si="325"/>
        <v>-5.0000000000000711E-2</v>
      </c>
      <c r="D2676" s="2">
        <f t="shared" si="326"/>
        <v>16.669999999999998</v>
      </c>
      <c r="E2676" s="2">
        <f t="shared" si="328"/>
        <v>22.795000000000002</v>
      </c>
      <c r="F2676" s="2">
        <f t="shared" si="329"/>
        <v>26.103999999999996</v>
      </c>
      <c r="G2676" s="2">
        <f t="shared" si="331"/>
        <v>28.146800000000013</v>
      </c>
      <c r="H2676" s="2">
        <f t="shared" si="327"/>
        <v>24.961259999999985</v>
      </c>
      <c r="I2676" s="2">
        <f t="array" ref="I2676">SUMPRODUCT(B2660:B2679, (ROW(B2660:B2679)-ROW(B2660)+1)) / (20*21/2)</f>
        <v>18.56252380952381</v>
      </c>
      <c r="J2676" s="2">
        <f t="shared" si="330"/>
        <v>23.763543559869046</v>
      </c>
      <c r="K2676" s="2">
        <f t="shared" si="332"/>
        <v>26.672978563320154</v>
      </c>
    </row>
    <row r="2677" spans="1:11" ht="13.5" x14ac:dyDescent="0.25">
      <c r="A2677" s="3">
        <f>TITRES_STAT!B2680</f>
        <v>45908</v>
      </c>
      <c r="B2677" s="6">
        <f>TITRES_STAT!D2680</f>
        <v>8</v>
      </c>
      <c r="C2677" s="2">
        <f t="shared" si="325"/>
        <v>0</v>
      </c>
      <c r="D2677" s="2">
        <f t="shared" si="326"/>
        <v>12.419999999999998</v>
      </c>
      <c r="E2677" s="2">
        <f t="shared" si="328"/>
        <v>20.705000000000002</v>
      </c>
      <c r="F2677" s="2">
        <f t="shared" si="329"/>
        <v>25.011499999999998</v>
      </c>
      <c r="G2677" s="2">
        <f t="shared" si="331"/>
        <v>27.694800000000015</v>
      </c>
      <c r="H2677" s="2">
        <f t="shared" si="327"/>
        <v>24.912549999999989</v>
      </c>
      <c r="I2677" s="2">
        <f t="array" ref="I2677">SUMPRODUCT(B2661:B2680, (ROW(B2661:B2680)-ROW(B2661)+1)) / (20*21/2)</f>
        <v>17.150476190476187</v>
      </c>
      <c r="J2677" s="2">
        <f t="shared" si="330"/>
        <v>22.262253697024377</v>
      </c>
      <c r="K2677" s="2">
        <f t="shared" si="332"/>
        <v>25.940704894170345</v>
      </c>
    </row>
    <row r="2678" spans="1:11" ht="13.5" x14ac:dyDescent="0.25">
      <c r="A2678" s="3">
        <f>TITRES_STAT!B2681</f>
        <v>45909</v>
      </c>
      <c r="B2678" s="6">
        <f>TITRES_STAT!D2681</f>
        <v>8</v>
      </c>
      <c r="C2678" s="2">
        <f t="shared" si="325"/>
        <v>0</v>
      </c>
      <c r="D2678" s="2">
        <f t="shared" si="326"/>
        <v>8.02</v>
      </c>
      <c r="E2678" s="2">
        <f t="shared" si="328"/>
        <v>18.615000000000002</v>
      </c>
      <c r="F2678" s="2">
        <f t="shared" si="329"/>
        <v>23.919</v>
      </c>
      <c r="G2678" s="2">
        <f t="shared" si="331"/>
        <v>27.267200000000017</v>
      </c>
      <c r="H2678" s="2">
        <f t="shared" si="327"/>
        <v>24.863839999999986</v>
      </c>
      <c r="I2678" s="2">
        <f t="array" ref="I2678">SUMPRODUCT(B2662:B2681, (ROW(B2662:B2681)-ROW(B2662)+1)) / (20*21/2)</f>
        <v>15.842523809523808</v>
      </c>
      <c r="J2678" s="2">
        <f t="shared" si="330"/>
        <v>20.903943821117295</v>
      </c>
      <c r="K2678" s="2">
        <f t="shared" si="332"/>
        <v>25.237147839496998</v>
      </c>
    </row>
    <row r="2679" spans="1:11" ht="13.5" x14ac:dyDescent="0.25">
      <c r="A2679" s="3">
        <f>TITRES_STAT!B2682</f>
        <v>45910</v>
      </c>
      <c r="B2679" s="6">
        <f>TITRES_STAT!D2682</f>
        <v>7.8</v>
      </c>
      <c r="C2679" s="2">
        <f t="shared" si="325"/>
        <v>-0.20000000000000018</v>
      </c>
      <c r="D2679" s="2">
        <f t="shared" si="326"/>
        <v>7.9699999999999989</v>
      </c>
      <c r="E2679" s="2">
        <f t="shared" si="328"/>
        <v>16.505000000000003</v>
      </c>
      <c r="F2679" s="2">
        <f t="shared" si="329"/>
        <v>22.816499999999998</v>
      </c>
      <c r="G2679" s="2">
        <f t="shared" si="331"/>
        <v>26.835600000000014</v>
      </c>
      <c r="H2679" s="2">
        <f t="shared" si="327"/>
        <v>24.814129999999988</v>
      </c>
      <c r="I2679" s="2">
        <f t="array" ref="I2679">SUMPRODUCT(B2663:B2682, (ROW(B2663:B2682)-ROW(B2663)+1)) / (20*21/2)</f>
        <v>14.636285714285714</v>
      </c>
      <c r="J2679" s="2">
        <f t="shared" si="330"/>
        <v>19.655949171487077</v>
      </c>
      <c r="K2679" s="2">
        <f t="shared" si="332"/>
        <v>24.553338120301039</v>
      </c>
    </row>
    <row r="2680" spans="1:11" ht="13.5" x14ac:dyDescent="0.25">
      <c r="A2680" s="3">
        <f>TITRES_STAT!B2683</f>
        <v>45911</v>
      </c>
      <c r="B2680" s="6">
        <f>TITRES_STAT!D2683</f>
        <v>7.99</v>
      </c>
      <c r="C2680" s="2">
        <f t="shared" si="325"/>
        <v>0.19000000000000039</v>
      </c>
      <c r="D2680" s="2">
        <f t="shared" si="326"/>
        <v>7.9580000000000002</v>
      </c>
      <c r="E2680" s="2">
        <f t="shared" si="328"/>
        <v>14.414000000000001</v>
      </c>
      <c r="F2680" s="2">
        <f t="shared" si="329"/>
        <v>21.723500000000001</v>
      </c>
      <c r="G2680" s="2">
        <f t="shared" si="331"/>
        <v>26.407800000000016</v>
      </c>
      <c r="H2680" s="2">
        <f t="shared" si="327"/>
        <v>24.765369999999983</v>
      </c>
      <c r="I2680" s="2">
        <f t="array" ref="I2680">SUMPRODUCT(B2664:B2683, (ROW(B2664:B2683)-ROW(B2664)+1)) / (20*21/2)</f>
        <v>13.531714285714285</v>
      </c>
      <c r="J2680" s="2">
        <f t="shared" si="330"/>
        <v>18.544906393250212</v>
      </c>
      <c r="K2680" s="2">
        <f t="shared" si="332"/>
        <v>23.903795448916686</v>
      </c>
    </row>
    <row r="2681" spans="1:11" ht="13.5" x14ac:dyDescent="0.25">
      <c r="A2681" s="3">
        <f>TITRES_STAT!B2684</f>
        <v>45912</v>
      </c>
      <c r="B2681" s="6">
        <f>TITRES_STAT!D2684</f>
        <v>7.99</v>
      </c>
      <c r="C2681" s="2">
        <f t="shared" si="325"/>
        <v>0</v>
      </c>
      <c r="D2681" s="2">
        <f t="shared" si="326"/>
        <v>7.9560000000000004</v>
      </c>
      <c r="E2681" s="2">
        <f t="shared" si="328"/>
        <v>12.312999999999999</v>
      </c>
      <c r="F2681" s="2">
        <f t="shared" si="329"/>
        <v>20.655500000000004</v>
      </c>
      <c r="G2681" s="2">
        <f t="shared" si="331"/>
        <v>25.981600000000011</v>
      </c>
      <c r="H2681" s="2">
        <f t="shared" si="327"/>
        <v>24.716609999999989</v>
      </c>
      <c r="I2681" s="2">
        <f t="array" ref="I2681">SUMPRODUCT(B2665:B2684, (ROW(B2665:B2684)-ROW(B2665)+1)) / (20*21/2)</f>
        <v>12.526904761904762</v>
      </c>
      <c r="J2681" s="2">
        <f t="shared" si="330"/>
        <v>17.539677212940671</v>
      </c>
      <c r="K2681" s="2">
        <f t="shared" si="332"/>
        <v>23.279725039155245</v>
      </c>
    </row>
    <row r="2682" spans="1:11" ht="13.5" x14ac:dyDescent="0.25">
      <c r="A2682" s="3">
        <f>TITRES_STAT!B2685</f>
        <v>45915</v>
      </c>
      <c r="B2682" s="6">
        <f>TITRES_STAT!D2685</f>
        <v>7.99</v>
      </c>
      <c r="C2682" s="2">
        <f t="shared" si="325"/>
        <v>0</v>
      </c>
      <c r="D2682" s="2">
        <f t="shared" si="326"/>
        <v>7.9540000000000006</v>
      </c>
      <c r="E2682" s="2">
        <f t="shared" si="328"/>
        <v>10.186999999999998</v>
      </c>
      <c r="F2682" s="2">
        <f t="shared" si="329"/>
        <v>19.588000000000001</v>
      </c>
      <c r="G2682" s="2">
        <f t="shared" si="331"/>
        <v>25.555400000000009</v>
      </c>
      <c r="H2682" s="2">
        <f t="shared" si="327"/>
        <v>24.667849999999984</v>
      </c>
      <c r="I2682" s="2">
        <f t="array" ref="I2682">SUMPRODUCT(B2666:B2685, (ROW(B2666:B2685)-ROW(B2666)+1)) / (20*21/2)</f>
        <v>11.605571428571427</v>
      </c>
      <c r="J2682" s="2">
        <f t="shared" si="330"/>
        <v>16.630184145041561</v>
      </c>
      <c r="K2682" s="2">
        <f t="shared" si="332"/>
        <v>22.680127978796214</v>
      </c>
    </row>
    <row r="2683" spans="1:11" ht="13.5" x14ac:dyDescent="0.25">
      <c r="A2683" s="3">
        <f>TITRES_STAT!B2686</f>
        <v>45916</v>
      </c>
      <c r="B2683" s="6">
        <f>TITRES_STAT!D2686</f>
        <v>7.99</v>
      </c>
      <c r="C2683" s="2">
        <f t="shared" si="325"/>
        <v>0</v>
      </c>
      <c r="D2683" s="2">
        <f t="shared" si="326"/>
        <v>7.9520000000000008</v>
      </c>
      <c r="E2683" s="2">
        <f t="shared" si="328"/>
        <v>7.9859999999999998</v>
      </c>
      <c r="F2683" s="2">
        <f t="shared" si="329"/>
        <v>18.520500000000006</v>
      </c>
      <c r="G2683" s="2">
        <f t="shared" si="331"/>
        <v>25.129200000000004</v>
      </c>
      <c r="H2683" s="2">
        <f t="shared" si="327"/>
        <v>24.619089999999982</v>
      </c>
      <c r="I2683" s="2">
        <f t="array" ref="I2683">SUMPRODUCT(B2667:B2686, (ROW(B2667:B2686)-ROW(B2667)+1)) / (20*21/2)</f>
        <v>10.794238095238093</v>
      </c>
      <c r="J2683" s="2">
        <f t="shared" si="330"/>
        <v>15.807309464561412</v>
      </c>
      <c r="K2683" s="2">
        <f t="shared" si="332"/>
        <v>22.104044528647343</v>
      </c>
    </row>
    <row r="2684" spans="1:11" ht="13.5" x14ac:dyDescent="0.25">
      <c r="A2684" s="3">
        <f>TITRES_STAT!B2687</f>
        <v>45917</v>
      </c>
      <c r="B2684" s="6">
        <f>TITRES_STAT!D2687</f>
        <v>7.97</v>
      </c>
      <c r="C2684" s="2">
        <f t="shared" si="325"/>
        <v>-2.0000000000000462E-2</v>
      </c>
      <c r="D2684" s="2">
        <f t="shared" si="326"/>
        <v>7.9859999999999998</v>
      </c>
      <c r="E2684" s="2">
        <f t="shared" si="328"/>
        <v>7.9779999999999998</v>
      </c>
      <c r="F2684" s="2">
        <f t="shared" si="329"/>
        <v>17.474000000000004</v>
      </c>
      <c r="G2684" s="2">
        <f t="shared" si="331"/>
        <v>24.702600000000004</v>
      </c>
      <c r="H2684" s="2">
        <f t="shared" si="327"/>
        <v>24.567679999999982</v>
      </c>
      <c r="I2684" s="2">
        <f t="array" ref="I2684">SUMPRODUCT(B2668:B2687, (ROW(B2668:B2687)-ROW(B2668)+1)) / (20*21/2)</f>
        <v>10.091476190476188</v>
      </c>
      <c r="J2684" s="2">
        <f t="shared" si="330"/>
        <v>15.060899039365086</v>
      </c>
      <c r="K2684" s="2">
        <f t="shared" si="332"/>
        <v>21.549768272621957</v>
      </c>
    </row>
    <row r="2685" spans="1:11" ht="13.5" x14ac:dyDescent="0.25">
      <c r="A2685" s="3">
        <f>TITRES_STAT!B2688</f>
        <v>45918</v>
      </c>
      <c r="B2685" s="6">
        <f>TITRES_STAT!D2688</f>
        <v>7.8</v>
      </c>
      <c r="C2685" s="2">
        <f t="shared" si="325"/>
        <v>-0.16999999999999993</v>
      </c>
      <c r="D2685" s="2">
        <f t="shared" si="326"/>
        <v>7.9479999999999986</v>
      </c>
      <c r="E2685" s="2">
        <f t="shared" si="328"/>
        <v>7.9530000000000003</v>
      </c>
      <c r="F2685" s="2">
        <f t="shared" si="329"/>
        <v>16.419000000000004</v>
      </c>
      <c r="G2685" s="2">
        <f t="shared" si="331"/>
        <v>24.252800000000001</v>
      </c>
      <c r="H2685" s="2">
        <f t="shared" si="327"/>
        <v>24.516114999999985</v>
      </c>
      <c r="I2685" s="2">
        <f t="array" ref="I2685">SUMPRODUCT(B2669:B2688, (ROW(B2669:B2688)-ROW(B2669)+1)) / (20*21/2)</f>
        <v>9.4882857142857127</v>
      </c>
      <c r="J2685" s="2">
        <f t="shared" si="330"/>
        <v>14.369384845139839</v>
      </c>
      <c r="K2685" s="2">
        <f t="shared" si="332"/>
        <v>21.010561673695605</v>
      </c>
    </row>
    <row r="2686" spans="1:11" ht="13.5" x14ac:dyDescent="0.25">
      <c r="A2686" s="3">
        <f>TITRES_STAT!B2689</f>
        <v>45919</v>
      </c>
      <c r="B2686" s="6">
        <f>TITRES_STAT!D2689</f>
        <v>7.9</v>
      </c>
      <c r="C2686" s="2">
        <f t="shared" si="325"/>
        <v>0.10000000000000053</v>
      </c>
      <c r="D2686" s="2">
        <f t="shared" si="326"/>
        <v>7.93</v>
      </c>
      <c r="E2686" s="2">
        <f t="shared" si="328"/>
        <v>7.9430000000000005</v>
      </c>
      <c r="F2686" s="2">
        <f t="shared" si="329"/>
        <v>15.369000000000003</v>
      </c>
      <c r="G2686" s="2">
        <f t="shared" si="331"/>
        <v>23.806799999999999</v>
      </c>
      <c r="H2686" s="2">
        <f t="shared" si="327"/>
        <v>24.466859999999986</v>
      </c>
      <c r="I2686" s="2">
        <f t="array" ref="I2686">SUMPRODUCT(B2670:B2689, (ROW(B2670:B2689)-ROW(B2670)+1)) / (20*21/2)</f>
        <v>8.9846666666666657</v>
      </c>
      <c r="J2686" s="2">
        <f t="shared" si="330"/>
        <v>13.75325295512652</v>
      </c>
      <c r="K2686" s="2">
        <f t="shared" si="332"/>
        <v>20.496422000217347</v>
      </c>
    </row>
    <row r="2687" spans="1:11" ht="13.5" x14ac:dyDescent="0.25">
      <c r="A2687" s="3">
        <f>TITRES_STAT!B2690</f>
        <v>45922</v>
      </c>
      <c r="B2687" s="6">
        <f>TITRES_STAT!D2690</f>
        <v>7.99</v>
      </c>
      <c r="C2687" s="2">
        <f t="shared" si="325"/>
        <v>8.9999999999999858E-2</v>
      </c>
      <c r="D2687" s="2">
        <f t="shared" si="326"/>
        <v>7.9300000000000015</v>
      </c>
      <c r="E2687" s="2">
        <f t="shared" si="328"/>
        <v>7.9420000000000002</v>
      </c>
      <c r="F2687" s="2">
        <f t="shared" si="329"/>
        <v>14.323500000000005</v>
      </c>
      <c r="G2687" s="2">
        <f t="shared" si="331"/>
        <v>23.374600000000001</v>
      </c>
      <c r="H2687" s="2">
        <f t="shared" si="327"/>
        <v>24.417264999999983</v>
      </c>
      <c r="I2687" s="2">
        <f t="array" ref="I2687">SUMPRODUCT(B2671:B2690, (ROW(B2671:B2690)-ROW(B2671)+1)) / (20*21/2)</f>
        <v>8.5806190476190469</v>
      </c>
      <c r="J2687" s="2">
        <f t="shared" si="330"/>
        <v>13.204371721304947</v>
      </c>
      <c r="K2687" s="2">
        <f t="shared" si="332"/>
        <v>20.005974078640197</v>
      </c>
    </row>
    <row r="2688" spans="1:11" ht="13.5" x14ac:dyDescent="0.25">
      <c r="A2688" s="3">
        <f>TITRES_STAT!B2691</f>
        <v>45923</v>
      </c>
      <c r="B2688" s="6">
        <f>TITRES_STAT!D2691</f>
        <v>7.99</v>
      </c>
      <c r="C2688" s="2">
        <f t="shared" si="325"/>
        <v>0</v>
      </c>
      <c r="D2688" s="2">
        <f t="shared" si="326"/>
        <v>7.9300000000000015</v>
      </c>
      <c r="E2688" s="2">
        <f t="shared" si="328"/>
        <v>7.9409999999999998</v>
      </c>
      <c r="F2688" s="2">
        <f t="shared" si="329"/>
        <v>13.278000000000006</v>
      </c>
      <c r="G2688" s="2">
        <f t="shared" si="331"/>
        <v>22.942400000000003</v>
      </c>
      <c r="H2688" s="2">
        <f t="shared" si="327"/>
        <v>24.368969999999987</v>
      </c>
      <c r="I2688" s="2">
        <f t="array" ref="I2688">SUMPRODUCT(B2672:B2691, (ROW(B2672:B2691)-ROW(B2672)+1)) / (20*21/2)</f>
        <v>8.2761428571428564</v>
      </c>
      <c r="J2688" s="2">
        <f t="shared" si="330"/>
        <v>12.707764890704475</v>
      </c>
      <c r="K2688" s="2">
        <f t="shared" si="332"/>
        <v>19.534759408889599</v>
      </c>
    </row>
    <row r="2689" spans="1:11" ht="13.5" x14ac:dyDescent="0.25">
      <c r="A2689" s="3">
        <f>TITRES_STAT!B2692</f>
        <v>45924</v>
      </c>
      <c r="B2689" s="6">
        <f>TITRES_STAT!D2692</f>
        <v>7.99</v>
      </c>
      <c r="C2689" s="2">
        <f t="shared" si="325"/>
        <v>0</v>
      </c>
      <c r="D2689" s="2">
        <f t="shared" si="326"/>
        <v>7.9340000000000002</v>
      </c>
      <c r="E2689" s="2">
        <f t="shared" si="328"/>
        <v>7.9599999999999991</v>
      </c>
      <c r="F2689" s="2">
        <f t="shared" si="329"/>
        <v>12.232500000000005</v>
      </c>
      <c r="G2689" s="2">
        <f t="shared" si="331"/>
        <v>22.510200000000005</v>
      </c>
      <c r="H2689" s="2">
        <f t="shared" si="327"/>
        <v>24.317704999999993</v>
      </c>
      <c r="I2689" s="2">
        <f t="array" ref="I2689">SUMPRODUCT(B2673:B2692, (ROW(B2673:B2692)-ROW(B2673)+1)) / (20*21/2)</f>
        <v>8.0698095238095231</v>
      </c>
      <c r="J2689" s="2">
        <f t="shared" si="330"/>
        <v>12.258453948732619</v>
      </c>
      <c r="K2689" s="2">
        <f t="shared" si="332"/>
        <v>19.08202374579589</v>
      </c>
    </row>
    <row r="2690" spans="1:11" ht="13.5" x14ac:dyDescent="0.25">
      <c r="A2690" s="3">
        <f>TITRES_STAT!B2693</f>
        <v>45925</v>
      </c>
      <c r="B2690" s="6">
        <f>TITRES_STAT!D2693</f>
        <v>7.99</v>
      </c>
      <c r="C2690" s="2">
        <f t="shared" si="325"/>
        <v>0</v>
      </c>
      <c r="D2690" s="2">
        <f t="shared" si="326"/>
        <v>7.9720000000000013</v>
      </c>
      <c r="E2690" s="2">
        <f t="shared" si="328"/>
        <v>7.9599999999999991</v>
      </c>
      <c r="F2690" s="2">
        <f t="shared" si="329"/>
        <v>11.187000000000005</v>
      </c>
      <c r="G2690" s="2">
        <f t="shared" si="331"/>
        <v>22.078000000000003</v>
      </c>
      <c r="H2690" s="2">
        <f t="shared" si="327"/>
        <v>24.268249999999988</v>
      </c>
      <c r="I2690" s="2">
        <f t="array" ref="I2690">SUMPRODUCT(B2674:B2693, (ROW(B2674:B2693)-ROW(B2674)+1)) / (20*21/2)</f>
        <v>7.9648095238095244</v>
      </c>
      <c r="J2690" s="2">
        <f t="shared" si="330"/>
        <v>11.851934525043797</v>
      </c>
      <c r="K2690" s="2">
        <f t="shared" si="332"/>
        <v>18.647042422431344</v>
      </c>
    </row>
    <row r="2691" spans="1:11" ht="13.5" x14ac:dyDescent="0.25">
      <c r="A2691" s="3">
        <f>TITRES_STAT!B2694</f>
        <v>45926</v>
      </c>
      <c r="B2691" s="6">
        <f>TITRES_STAT!D2694</f>
        <v>7.99</v>
      </c>
      <c r="C2691" s="2">
        <f t="shared" si="325"/>
        <v>0</v>
      </c>
      <c r="D2691" s="2">
        <f t="shared" si="326"/>
        <v>7.99</v>
      </c>
      <c r="E2691" s="2">
        <f t="shared" si="328"/>
        <v>7.9599999999999991</v>
      </c>
      <c r="F2691" s="2">
        <f t="shared" si="329"/>
        <v>10.136500000000002</v>
      </c>
      <c r="G2691" s="2">
        <f t="shared" si="331"/>
        <v>21.651799999999998</v>
      </c>
      <c r="H2691" s="2">
        <f t="shared" si="327"/>
        <v>24.219954999999992</v>
      </c>
      <c r="I2691" s="2">
        <f t="array" ref="I2691">SUMPRODUCT(B2675:B2694, (ROW(B2675:B2694)-ROW(B2675)+1)) / (20*21/2)</f>
        <v>7.9647142857142867</v>
      </c>
      <c r="J2691" s="2">
        <f t="shared" si="330"/>
        <v>11.484131236944387</v>
      </c>
      <c r="K2691" s="2">
        <f t="shared" si="332"/>
        <v>18.229119190179134</v>
      </c>
    </row>
    <row r="2692" spans="1:11" ht="13.5" x14ac:dyDescent="0.25">
      <c r="A2692" s="3">
        <f>TITRES_STAT!B2695</f>
        <v>45929</v>
      </c>
      <c r="B2692" s="6">
        <f>TITRES_STAT!D2695</f>
        <v>7.97</v>
      </c>
      <c r="C2692" s="2">
        <f>B2692-B2691</f>
        <v>-2.0000000000000462E-2</v>
      </c>
      <c r="D2692" s="2">
        <f t="shared" si="326"/>
        <v>7.9859999999999998</v>
      </c>
      <c r="E2692" s="2">
        <f t="shared" si="328"/>
        <v>7.9580000000000011</v>
      </c>
      <c r="F2692" s="2">
        <f t="shared" si="329"/>
        <v>9.0725000000000016</v>
      </c>
      <c r="G2692" s="2">
        <f t="shared" si="331"/>
        <v>21.227199999999996</v>
      </c>
      <c r="H2692" s="2">
        <f t="shared" si="327"/>
        <v>24.170679999999994</v>
      </c>
      <c r="I2692" s="2">
        <f t="array" ref="I2692">SUMPRODUCT(B2676:B2695, (ROW(B2676:B2695)-ROW(B2676)+1)) / (20*21/2)</f>
        <v>7.9650000000000016</v>
      </c>
      <c r="J2692" s="2">
        <f t="shared" si="330"/>
        <v>11.149452071521113</v>
      </c>
      <c r="K2692" s="2">
        <f t="shared" si="332"/>
        <v>17.826800790564267</v>
      </c>
    </row>
    <row r="2693" spans="1:11" ht="13.5" x14ac:dyDescent="0.25">
      <c r="A2693" s="3">
        <f>TITRES_STAT!B2696</f>
        <v>45930</v>
      </c>
      <c r="B2693" s="6">
        <f>TITRES_STAT!D2696</f>
        <v>7.97</v>
      </c>
      <c r="C2693" s="2">
        <f>B2693-B2692</f>
        <v>0</v>
      </c>
      <c r="D2693" s="2">
        <f t="shared" si="326"/>
        <v>7.9819999999999993</v>
      </c>
      <c r="E2693" s="2">
        <f t="shared" si="328"/>
        <v>7.9560000000000013</v>
      </c>
      <c r="F2693" s="2">
        <f>AVERAGE(B2674:B2693)</f>
        <v>7.9709999999999992</v>
      </c>
      <c r="G2693" s="2">
        <f>AVERAGE(B2644:B2693)</f>
        <v>20.802599999999998</v>
      </c>
      <c r="H2693" s="2">
        <f t="shared" si="327"/>
        <v>24.121359999999996</v>
      </c>
      <c r="I2693" s="2">
        <f t="array" ref="I2693">SUMPRODUCT(B2677:B2696, (ROW(B2677:B2696)-ROW(B2677)+1)) / (20*21/2)</f>
        <v>7.9656666666666673</v>
      </c>
      <c r="J2693" s="2">
        <f t="shared" si="330"/>
        <v>10.846647112328625</v>
      </c>
      <c r="K2693" s="2">
        <f t="shared" si="332"/>
        <v>17.440259583091159</v>
      </c>
    </row>
    <row r="2694" spans="1:11" ht="13.5" x14ac:dyDescent="0.25">
      <c r="A2694" s="3">
        <f>TITRES_STAT!B2697</f>
        <v>45931</v>
      </c>
      <c r="B2694" s="6">
        <f>TITRES_STAT!D2697</f>
        <v>7.97</v>
      </c>
      <c r="C2694" s="2">
        <f t="shared" ref="C2694:C2706" si="333">B2694-B2693</f>
        <v>0</v>
      </c>
      <c r="D2694" s="2">
        <f t="shared" ref="D2694:D2706" si="334">AVERAGE(B2690:B2694)</f>
        <v>7.9779999999999998</v>
      </c>
      <c r="E2694" s="2">
        <f t="shared" ref="E2694:E2706" si="335">AVERAGE(B2685:B2694)</f>
        <v>7.9560000000000004</v>
      </c>
      <c r="F2694" s="2">
        <f t="shared" ref="F2694:F2706" si="336">AVERAGE(B2675:B2694)</f>
        <v>7.9669999999999987</v>
      </c>
      <c r="G2694" s="2">
        <f t="shared" ref="G2694:G2706" si="337">AVERAGE(B2645:B2694)</f>
        <v>20.374000000000002</v>
      </c>
      <c r="H2694" s="2">
        <f t="shared" ref="H2694:H2706" si="338">AVERAGE(B2495:B2694)</f>
        <v>24.072039999999998</v>
      </c>
      <c r="I2694" s="2">
        <f t="array" ref="I2694">SUMPRODUCT(B2678:B2697, (ROW(B2678:B2697)-ROW(B2678)+1)) / (20*21/2)</f>
        <v>7.9664761904761914</v>
      </c>
      <c r="J2694" s="2">
        <f t="shared" ref="J2694:J2706" si="339">$J$4*B2694+J2693*(1-$J$4)</f>
        <v>10.57268072067828</v>
      </c>
      <c r="K2694" s="2">
        <f t="shared" ref="K2694:K2706" si="340">$K$4*B2694+(1-$K$4)*K2693</f>
        <v>17.068876854342488</v>
      </c>
    </row>
    <row r="2695" spans="1:11" ht="13.5" x14ac:dyDescent="0.25">
      <c r="A2695" s="3">
        <f>TITRES_STAT!B2698</f>
        <v>45932</v>
      </c>
      <c r="B2695" s="6">
        <f>TITRES_STAT!D2698</f>
        <v>7.97</v>
      </c>
      <c r="C2695" s="2">
        <f t="shared" si="333"/>
        <v>0</v>
      </c>
      <c r="D2695" s="2">
        <f t="shared" si="334"/>
        <v>7.9739999999999993</v>
      </c>
      <c r="E2695" s="2">
        <f t="shared" si="335"/>
        <v>7.9730000000000008</v>
      </c>
      <c r="F2695" s="2">
        <f t="shared" si="336"/>
        <v>7.9629999999999992</v>
      </c>
      <c r="G2695" s="2">
        <f t="shared" si="337"/>
        <v>19.945399999999999</v>
      </c>
      <c r="H2695" s="2">
        <f t="shared" si="338"/>
        <v>24.02411</v>
      </c>
      <c r="I2695" s="2">
        <f t="array" ref="I2695">SUMPRODUCT(B2679:B2698, (ROW(B2679:B2698)-ROW(B2679)+1)) / (20*21/2)</f>
        <v>7.9674285714285729</v>
      </c>
      <c r="J2695" s="2">
        <f t="shared" si="339"/>
        <v>10.324806366327968</v>
      </c>
      <c r="K2695" s="2">
        <f t="shared" si="340"/>
        <v>16.712058154172194</v>
      </c>
    </row>
    <row r="2696" spans="1:11" ht="13.5" x14ac:dyDescent="0.25">
      <c r="A2696" s="3">
        <f>TITRES_STAT!B2699</f>
        <v>45933</v>
      </c>
      <c r="B2696" s="6">
        <f>TITRES_STAT!D2699</f>
        <v>7.97</v>
      </c>
      <c r="C2696" s="2">
        <f t="shared" si="333"/>
        <v>0</v>
      </c>
      <c r="D2696" s="2">
        <f t="shared" si="334"/>
        <v>7.9700000000000006</v>
      </c>
      <c r="E2696" s="2">
        <f t="shared" si="335"/>
        <v>7.9799999999999995</v>
      </c>
      <c r="F2696" s="2">
        <f t="shared" si="336"/>
        <v>7.9614999999999991</v>
      </c>
      <c r="G2696" s="2">
        <f t="shared" si="337"/>
        <v>19.518799999999999</v>
      </c>
      <c r="H2696" s="2">
        <f t="shared" si="338"/>
        <v>23.975020000000001</v>
      </c>
      <c r="I2696" s="2">
        <f t="array" ref="I2696">SUMPRODUCT(B2680:B2699, (ROW(B2680:B2699)-ROW(B2680)+1)) / (20*21/2)</f>
        <v>7.9685238095238109</v>
      </c>
      <c r="J2696" s="2">
        <f t="shared" si="339"/>
        <v>10.100539093344352</v>
      </c>
      <c r="K2696" s="2">
        <f t="shared" si="340"/>
        <v>16.369232344204658</v>
      </c>
    </row>
    <row r="2697" spans="1:11" ht="13.5" x14ac:dyDescent="0.25">
      <c r="A2697" s="3">
        <f>TITRES_STAT!B2700</f>
        <v>45936</v>
      </c>
      <c r="B2697" s="6">
        <f>TITRES_STAT!D2700</f>
        <v>7.97</v>
      </c>
      <c r="C2697" s="2">
        <f t="shared" si="333"/>
        <v>0</v>
      </c>
      <c r="D2697" s="2">
        <f t="shared" si="334"/>
        <v>7.9700000000000006</v>
      </c>
      <c r="E2697" s="2">
        <f t="shared" si="335"/>
        <v>7.9779999999999998</v>
      </c>
      <c r="F2697" s="2">
        <f t="shared" si="336"/>
        <v>7.9599999999999991</v>
      </c>
      <c r="G2697" s="2">
        <f t="shared" si="337"/>
        <v>19.092200000000002</v>
      </c>
      <c r="H2697" s="2">
        <f t="shared" si="338"/>
        <v>23.920729999999999</v>
      </c>
      <c r="I2697" s="2">
        <f t="array" ref="I2697">SUMPRODUCT(B2681:B2700, (ROW(B2681:B2700)-ROW(B2681)+1)) / (20*21/2)</f>
        <v>7.9650000000000007</v>
      </c>
      <c r="J2697" s="2">
        <f t="shared" si="339"/>
        <v>9.8976306082639383</v>
      </c>
      <c r="K2697" s="2">
        <f t="shared" si="340"/>
        <v>16.039850683647614</v>
      </c>
    </row>
    <row r="2698" spans="1:11" ht="13.5" x14ac:dyDescent="0.25">
      <c r="A2698" s="3">
        <f>TITRES_STAT!B2701</f>
        <v>45937</v>
      </c>
      <c r="B2698" s="6">
        <f>TITRES_STAT!D2701</f>
        <v>7.97</v>
      </c>
      <c r="C2698" s="2">
        <f t="shared" si="333"/>
        <v>0</v>
      </c>
      <c r="D2698" s="2">
        <f t="shared" si="334"/>
        <v>7.9700000000000006</v>
      </c>
      <c r="E2698" s="2">
        <f t="shared" si="335"/>
        <v>7.9759999999999991</v>
      </c>
      <c r="F2698" s="2">
        <f t="shared" si="336"/>
        <v>7.958499999999999</v>
      </c>
      <c r="G2698" s="2">
        <f t="shared" si="337"/>
        <v>18.665600000000001</v>
      </c>
      <c r="H2698" s="2">
        <f t="shared" si="338"/>
        <v>23.866440000000001</v>
      </c>
      <c r="I2698" s="2">
        <f t="array" ref="I2698">SUMPRODUCT(B2682:B2701, (ROW(B2682:B2701)-ROW(B2682)+1)) / (20*21/2)</f>
        <v>7.9617619047619046</v>
      </c>
      <c r="J2698" s="2">
        <f t="shared" si="339"/>
        <v>9.7140467408102307</v>
      </c>
      <c r="K2698" s="2">
        <f t="shared" si="340"/>
        <v>15.723385950955551</v>
      </c>
    </row>
    <row r="2699" spans="1:11" ht="13.5" x14ac:dyDescent="0.25">
      <c r="A2699" s="3">
        <f>TITRES_STAT!B2702</f>
        <v>45938</v>
      </c>
      <c r="B2699" s="6">
        <f>TITRES_STAT!D2702</f>
        <v>7.97</v>
      </c>
      <c r="C2699" s="2">
        <f t="shared" si="333"/>
        <v>0</v>
      </c>
      <c r="D2699" s="2">
        <f t="shared" si="334"/>
        <v>7.9700000000000006</v>
      </c>
      <c r="E2699" s="2">
        <f t="shared" si="335"/>
        <v>7.9739999999999993</v>
      </c>
      <c r="F2699" s="2">
        <f t="shared" si="336"/>
        <v>7.9669999999999987</v>
      </c>
      <c r="G2699" s="2">
        <f t="shared" si="337"/>
        <v>18.239000000000001</v>
      </c>
      <c r="H2699" s="2">
        <f t="shared" si="338"/>
        <v>23.815909999999999</v>
      </c>
      <c r="I2699" s="2">
        <f t="array" ref="I2699">SUMPRODUCT(B2683:B2702, (ROW(B2683:B2702)-ROW(B2683)+1)) / (20*21/2)</f>
        <v>7.9588095238095242</v>
      </c>
      <c r="J2699" s="2">
        <f t="shared" si="339"/>
        <v>9.5479470512092561</v>
      </c>
      <c r="K2699" s="2">
        <f t="shared" si="340"/>
        <v>15.419331599937687</v>
      </c>
    </row>
    <row r="2700" spans="1:11" ht="13.5" x14ac:dyDescent="0.25">
      <c r="A2700" s="3">
        <f>TITRES_STAT!B2703</f>
        <v>45939</v>
      </c>
      <c r="B2700" s="6">
        <f>TITRES_STAT!D2703</f>
        <v>7.93</v>
      </c>
      <c r="C2700" s="2">
        <f t="shared" si="333"/>
        <v>-4.0000000000000036E-2</v>
      </c>
      <c r="D2700" s="2">
        <f t="shared" si="334"/>
        <v>7.9620000000000006</v>
      </c>
      <c r="E2700" s="2">
        <f t="shared" si="335"/>
        <v>7.9680000000000009</v>
      </c>
      <c r="F2700" s="2">
        <f t="shared" si="336"/>
        <v>7.9640000000000004</v>
      </c>
      <c r="G2700" s="2">
        <f t="shared" si="337"/>
        <v>17.813800000000001</v>
      </c>
      <c r="H2700" s="2">
        <f t="shared" si="338"/>
        <v>23.765645000000003</v>
      </c>
      <c r="I2700" s="2">
        <f t="array" ref="I2700">SUMPRODUCT(B2684:B2703, (ROW(B2684:B2703)-ROW(B2684)+1)) / (20*21/2)</f>
        <v>7.956142857142857</v>
      </c>
      <c r="J2700" s="2">
        <f t="shared" si="339"/>
        <v>9.3938568558559936</v>
      </c>
      <c r="K2700" s="2">
        <f t="shared" si="340"/>
        <v>15.125632321508759</v>
      </c>
    </row>
    <row r="2701" spans="1:11" ht="13.5" x14ac:dyDescent="0.25">
      <c r="A2701" s="3">
        <f>TITRES_STAT!B2704</f>
        <v>45940</v>
      </c>
      <c r="B2701" s="6">
        <f>TITRES_STAT!D2704</f>
        <v>7.93</v>
      </c>
      <c r="C2701" s="2">
        <f t="shared" si="333"/>
        <v>0</v>
      </c>
      <c r="D2701" s="2">
        <f t="shared" si="334"/>
        <v>7.9539999999999988</v>
      </c>
      <c r="E2701" s="2">
        <f t="shared" si="335"/>
        <v>7.9620000000000006</v>
      </c>
      <c r="F2701" s="2">
        <f t="shared" si="336"/>
        <v>7.9610000000000003</v>
      </c>
      <c r="G2701" s="2">
        <f t="shared" si="337"/>
        <v>17.388599999999997</v>
      </c>
      <c r="H2701" s="2">
        <f t="shared" si="338"/>
        <v>23.717050000000004</v>
      </c>
      <c r="I2701" s="2">
        <f t="array" ref="I2701">SUMPRODUCT(B2685:B2704, (ROW(B2685:B2704)-ROW(B2685)+1)) / (20*21/2)</f>
        <v>7.9537619047619046</v>
      </c>
      <c r="J2701" s="2">
        <f t="shared" si="339"/>
        <v>9.2544419172030423</v>
      </c>
      <c r="K2701" s="2">
        <f t="shared" si="340"/>
        <v>14.843450661841748</v>
      </c>
    </row>
    <row r="2702" spans="1:11" ht="13.5" x14ac:dyDescent="0.25">
      <c r="A2702" s="3">
        <f>TITRES_STAT!B2705</f>
        <v>45943</v>
      </c>
      <c r="B2702" s="6">
        <f>TITRES_STAT!D2705</f>
        <v>7.93</v>
      </c>
      <c r="C2702" s="2">
        <f t="shared" si="333"/>
        <v>0</v>
      </c>
      <c r="D2702" s="2">
        <f t="shared" si="334"/>
        <v>7.9459999999999997</v>
      </c>
      <c r="E2702" s="2">
        <f t="shared" si="335"/>
        <v>7.9580000000000011</v>
      </c>
      <c r="F2702" s="2">
        <f t="shared" si="336"/>
        <v>7.9580000000000011</v>
      </c>
      <c r="G2702" s="2">
        <f t="shared" si="337"/>
        <v>16.963399999999993</v>
      </c>
      <c r="H2702" s="2">
        <f t="shared" si="338"/>
        <v>23.6646</v>
      </c>
      <c r="I2702" s="2">
        <f t="array" ref="I2702">SUMPRODUCT(B2686:B2705, (ROW(B2686:B2705)-ROW(B2686)+1)) / (20*21/2)</f>
        <v>7.9515714285714294</v>
      </c>
      <c r="J2702" s="2">
        <f t="shared" si="339"/>
        <v>9.1283045917551338</v>
      </c>
      <c r="K2702" s="2">
        <f t="shared" si="340"/>
        <v>14.57233494961266</v>
      </c>
    </row>
    <row r="2703" spans="1:11" ht="13.5" x14ac:dyDescent="0.25">
      <c r="A2703" s="3">
        <f>TITRES_STAT!B2706</f>
        <v>45944</v>
      </c>
      <c r="B2703" s="6">
        <f>TITRES_STAT!D2706</f>
        <v>7.93</v>
      </c>
      <c r="C2703" s="2">
        <f t="shared" si="333"/>
        <v>0</v>
      </c>
      <c r="D2703" s="2">
        <f t="shared" si="334"/>
        <v>7.9379999999999997</v>
      </c>
      <c r="E2703" s="2">
        <f t="shared" si="335"/>
        <v>7.9539999999999988</v>
      </c>
      <c r="F2703" s="2">
        <f t="shared" si="336"/>
        <v>7.955000000000001</v>
      </c>
      <c r="G2703" s="2">
        <f t="shared" si="337"/>
        <v>16.538199999999996</v>
      </c>
      <c r="H2703" s="2">
        <f t="shared" si="338"/>
        <v>23.612105000000007</v>
      </c>
      <c r="I2703" s="2">
        <f t="array" ref="I2703">SUMPRODUCT(B2687:B2706, (ROW(B2687:B2706)-ROW(B2687)+1)) / (20*21/2)</f>
        <v>7.945904761904762</v>
      </c>
      <c r="J2703" s="2">
        <f t="shared" si="339"/>
        <v>9.0141803449213107</v>
      </c>
      <c r="K2703" s="2">
        <f t="shared" si="340"/>
        <v>14.311851226098439</v>
      </c>
    </row>
    <row r="2704" spans="1:11" ht="13.5" x14ac:dyDescent="0.25">
      <c r="A2704" s="3">
        <f>TITRES_STAT!B2707</f>
        <v>45946</v>
      </c>
      <c r="B2704" s="6">
        <f>TITRES_STAT!D2707</f>
        <v>7.93</v>
      </c>
      <c r="C2704" s="2">
        <f t="shared" si="333"/>
        <v>0</v>
      </c>
      <c r="D2704" s="2">
        <f t="shared" si="334"/>
        <v>7.93</v>
      </c>
      <c r="E2704" s="2">
        <f t="shared" si="335"/>
        <v>7.95</v>
      </c>
      <c r="F2704" s="2">
        <f t="shared" si="336"/>
        <v>7.9530000000000012</v>
      </c>
      <c r="G2704" s="2">
        <f t="shared" si="337"/>
        <v>16.096999999999994</v>
      </c>
      <c r="H2704" s="2">
        <f t="shared" si="338"/>
        <v>23.557520000000004</v>
      </c>
      <c r="I2704" s="2">
        <f t="array" ref="I2704">SUMPRODUCT(B2688:B2707, (ROW(B2688:B2707)-ROW(B2688)+1)) / (20*21/2)</f>
        <v>7.1878571428571432</v>
      </c>
      <c r="J2704" s="2">
        <f t="shared" si="339"/>
        <v>8.9109250739764239</v>
      </c>
      <c r="K2704" s="2">
        <f t="shared" si="340"/>
        <v>14.061582550565166</v>
      </c>
    </row>
    <row r="2705" spans="1:11" ht="13.5" x14ac:dyDescent="0.25">
      <c r="A2705" s="3">
        <f>TITRES_STAT!B2708</f>
        <v>45947</v>
      </c>
      <c r="B2705" s="6">
        <f>TITRES_STAT!D2708</f>
        <v>7.93</v>
      </c>
      <c r="C2705" s="2">
        <f t="shared" si="333"/>
        <v>0</v>
      </c>
      <c r="D2705" s="2">
        <f t="shared" si="334"/>
        <v>7.93</v>
      </c>
      <c r="E2705" s="2">
        <f t="shared" si="335"/>
        <v>7.9460000000000006</v>
      </c>
      <c r="F2705" s="2">
        <f t="shared" si="336"/>
        <v>7.9595000000000011</v>
      </c>
      <c r="G2705" s="2">
        <f t="shared" si="337"/>
        <v>15.655799999999992</v>
      </c>
      <c r="H2705" s="2">
        <f t="shared" si="338"/>
        <v>23.502935000000008</v>
      </c>
      <c r="I2705" s="2">
        <f t="array" ref="I2705">SUMPRODUCT(B2689:B2708, (ROW(B2689:B2708)-ROW(B2689)+1)) / (20*21/2)</f>
        <v>6.4678571428571416</v>
      </c>
      <c r="J2705" s="2">
        <f t="shared" si="339"/>
        <v>8.8175036383596215</v>
      </c>
      <c r="K2705" s="2">
        <f t="shared" si="340"/>
        <v>13.821128332895944</v>
      </c>
    </row>
    <row r="2706" spans="1:11" ht="13.5" x14ac:dyDescent="0.25">
      <c r="A2706" s="3">
        <f>TITRES_STAT!B2709</f>
        <v>45950</v>
      </c>
      <c r="B2706" s="6">
        <f>TITRES_STAT!D2709</f>
        <v>7.9</v>
      </c>
      <c r="C2706" s="2">
        <f t="shared" si="333"/>
        <v>-2.9999999999999361E-2</v>
      </c>
      <c r="D2706" s="2">
        <f t="shared" si="334"/>
        <v>7.9239999999999995</v>
      </c>
      <c r="E2706" s="2">
        <f t="shared" si="335"/>
        <v>7.9390000000000001</v>
      </c>
      <c r="F2706" s="2">
        <f t="shared" si="336"/>
        <v>7.9595000000000011</v>
      </c>
      <c r="G2706" s="2">
        <f t="shared" si="337"/>
        <v>15.213999999999997</v>
      </c>
      <c r="H2706" s="2">
        <f t="shared" si="338"/>
        <v>23.447225</v>
      </c>
      <c r="I2706" s="2">
        <f t="array" ref="I2706">SUMPRODUCT(B2690:B2709, (ROW(B2690:B2709)-ROW(B2690)+1)) / (20*21/2)</f>
        <v>5.785904761904761</v>
      </c>
      <c r="J2706" s="2">
        <f t="shared" si="339"/>
        <v>8.7301223394682292</v>
      </c>
      <c r="K2706" s="2">
        <f t="shared" si="340"/>
        <v>13.588927221801987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11.041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11.657999999999999</v>
      </c>
      <c r="C3" s="2">
        <f t="shared" ref="C3:C66" si="0">B3-B2</f>
        <v>0.6169999999999991</v>
      </c>
      <c r="D3" s="2">
        <f t="shared" ref="D3:D66" si="1">IF(C3&gt;0,C3,0)</f>
        <v>0.6169999999999991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11.654</v>
      </c>
      <c r="C4" s="2">
        <f t="shared" si="0"/>
        <v>-3.9999999999995595E-3</v>
      </c>
      <c r="D4" s="2">
        <f t="shared" si="1"/>
        <v>0</v>
      </c>
      <c r="E4" s="2">
        <f t="shared" si="2"/>
        <v>3.9999999999995595E-3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11.641</v>
      </c>
      <c r="C5" s="2">
        <f t="shared" si="0"/>
        <v>-1.2999999999999901E-2</v>
      </c>
      <c r="D5" s="2">
        <f t="shared" si="1"/>
        <v>0</v>
      </c>
      <c r="E5" s="2">
        <f t="shared" si="2"/>
        <v>1.2999999999999901E-2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11.637</v>
      </c>
      <c r="C6" s="2">
        <f t="shared" si="0"/>
        <v>-3.9999999999995595E-3</v>
      </c>
      <c r="D6" s="2">
        <f t="shared" si="1"/>
        <v>0</v>
      </c>
      <c r="E6" s="2">
        <f t="shared" si="2"/>
        <v>3.9999999999995595E-3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11.117000000000001</v>
      </c>
      <c r="C7" s="2">
        <f t="shared" si="0"/>
        <v>-0.51999999999999957</v>
      </c>
      <c r="D7" s="2">
        <f t="shared" si="1"/>
        <v>0</v>
      </c>
      <c r="E7" s="2">
        <f t="shared" si="2"/>
        <v>0.51999999999999957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11.448</v>
      </c>
      <c r="C8" s="2">
        <f t="shared" si="0"/>
        <v>0.33099999999999952</v>
      </c>
      <c r="D8" s="2">
        <f t="shared" si="1"/>
        <v>0.33099999999999952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11.448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11.108000000000001</v>
      </c>
      <c r="C10" s="2">
        <f t="shared" si="0"/>
        <v>-0.33999999999999986</v>
      </c>
      <c r="D10" s="2">
        <f t="shared" si="1"/>
        <v>0</v>
      </c>
      <c r="E10" s="2">
        <f t="shared" si="2"/>
        <v>0.33999999999999986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10.991</v>
      </c>
      <c r="C11" s="2">
        <f t="shared" si="0"/>
        <v>-0.11700000000000088</v>
      </c>
      <c r="D11" s="2">
        <f t="shared" si="1"/>
        <v>0</v>
      </c>
      <c r="E11" s="2">
        <f t="shared" si="2"/>
        <v>0.11700000000000088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10.739000000000001</v>
      </c>
      <c r="C12" s="2">
        <f t="shared" si="0"/>
        <v>-0.25199999999999889</v>
      </c>
      <c r="D12" s="2">
        <f t="shared" si="1"/>
        <v>0</v>
      </c>
      <c r="E12" s="2">
        <f t="shared" si="2"/>
        <v>0.25199999999999889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11.041</v>
      </c>
      <c r="C13" s="2">
        <f t="shared" si="0"/>
        <v>0.3019999999999996</v>
      </c>
      <c r="D13" s="2">
        <f t="shared" si="1"/>
        <v>0.3019999999999996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11.029</v>
      </c>
      <c r="C14" s="2">
        <f t="shared" si="0"/>
        <v>-1.2000000000000455E-2</v>
      </c>
      <c r="D14" s="2">
        <f t="shared" si="1"/>
        <v>0</v>
      </c>
      <c r="E14" s="2">
        <f t="shared" si="2"/>
        <v>1.2000000000000455E-2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10.949</v>
      </c>
      <c r="C15" s="2">
        <f t="shared" si="0"/>
        <v>-8.0000000000000071E-2</v>
      </c>
      <c r="D15" s="2">
        <f t="shared" si="1"/>
        <v>0</v>
      </c>
      <c r="E15" s="2">
        <f t="shared" si="2"/>
        <v>8.0000000000000071E-2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11.041</v>
      </c>
      <c r="C16" s="2">
        <f t="shared" si="0"/>
        <v>9.2000000000000526E-2</v>
      </c>
      <c r="D16" s="2">
        <f t="shared" si="1"/>
        <v>9.2000000000000526E-2</v>
      </c>
      <c r="E16" s="2">
        <f t="shared" si="2"/>
        <v>0</v>
      </c>
      <c r="F16" s="2">
        <f>(SUM(D3:D16)/14)</f>
        <v>9.5857142857142766E-2</v>
      </c>
      <c r="G16" s="2">
        <f>SUM(E3:E16)/14</f>
        <v>9.5857142857142766E-2</v>
      </c>
      <c r="H16" s="2">
        <f>F16/G16</f>
        <v>1</v>
      </c>
      <c r="I16" s="2">
        <f>IF(G16=0,100,100-(100/(1+H16)))</f>
        <v>50</v>
      </c>
    </row>
    <row r="17" spans="1:9" ht="13.5" x14ac:dyDescent="0.25">
      <c r="A17" s="3">
        <f>TITRES_STAT!B20</f>
        <v>42030</v>
      </c>
      <c r="B17" s="6">
        <f>TITRES_STAT!D20</f>
        <v>11.023999999999999</v>
      </c>
      <c r="C17" s="2">
        <f t="shared" si="0"/>
        <v>-1.7000000000001236E-2</v>
      </c>
      <c r="D17" s="2">
        <f t="shared" si="1"/>
        <v>0</v>
      </c>
      <c r="E17" s="2">
        <f t="shared" si="2"/>
        <v>1.7000000000001236E-2</v>
      </c>
      <c r="F17" s="2">
        <f>((F16*13)+D17)/14</f>
        <v>8.9010204081632557E-2</v>
      </c>
      <c r="G17" s="2">
        <f>((G16*13)+E17)/14</f>
        <v>9.0224489795918364E-2</v>
      </c>
      <c r="H17" s="2">
        <f t="shared" ref="H17:H80" si="3">F17/G17</f>
        <v>0.98654150644650429</v>
      </c>
      <c r="I17" s="2">
        <f t="shared" ref="I17:I80" si="4">IF(G17=0,100,100-(100/(1+H17)))</f>
        <v>49.661258183888386</v>
      </c>
    </row>
    <row r="18" spans="1:9" ht="13.5" x14ac:dyDescent="0.25">
      <c r="A18" s="3">
        <f>TITRES_STAT!B21</f>
        <v>42031</v>
      </c>
      <c r="B18" s="6">
        <f>TITRES_STAT!D21</f>
        <v>11.023999999999999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8.2652332361515937E-2</v>
      </c>
      <c r="G18" s="2">
        <f t="shared" si="5"/>
        <v>8.37798833819242E-2</v>
      </c>
      <c r="H18" s="2">
        <f t="shared" si="3"/>
        <v>0.98654150644650418</v>
      </c>
      <c r="I18" s="2">
        <f t="shared" si="4"/>
        <v>49.661258183888386</v>
      </c>
    </row>
    <row r="19" spans="1:9" ht="13.5" x14ac:dyDescent="0.25">
      <c r="A19" s="3">
        <f>TITRES_STAT!B22</f>
        <v>42032</v>
      </c>
      <c r="B19" s="6">
        <f>TITRES_STAT!D22</f>
        <v>10.696999999999999</v>
      </c>
      <c r="C19" s="2">
        <f t="shared" si="0"/>
        <v>-0.32699999999999996</v>
      </c>
      <c r="D19" s="2">
        <f t="shared" si="1"/>
        <v>0</v>
      </c>
      <c r="E19" s="2">
        <f t="shared" si="2"/>
        <v>0.32699999999999996</v>
      </c>
      <c r="F19" s="2">
        <f t="shared" si="5"/>
        <v>7.6748594335693365E-2</v>
      </c>
      <c r="G19" s="2">
        <f t="shared" si="5"/>
        <v>0.1011527488546439</v>
      </c>
      <c r="H19" s="2">
        <f t="shared" si="3"/>
        <v>0.7587395815212179</v>
      </c>
      <c r="I19" s="2">
        <f t="shared" si="4"/>
        <v>43.141098858134974</v>
      </c>
    </row>
    <row r="20" spans="1:9" ht="13.5" x14ac:dyDescent="0.25">
      <c r="A20" s="3">
        <f>TITRES_STAT!B23</f>
        <v>42033</v>
      </c>
      <c r="B20" s="6">
        <f>TITRES_STAT!D23</f>
        <v>10.898999999999999</v>
      </c>
      <c r="C20" s="2">
        <f t="shared" si="0"/>
        <v>0.20199999999999996</v>
      </c>
      <c r="D20" s="2">
        <f t="shared" si="1"/>
        <v>0.20199999999999996</v>
      </c>
      <c r="E20" s="2">
        <f t="shared" si="2"/>
        <v>0</v>
      </c>
      <c r="F20" s="2">
        <f t="shared" si="5"/>
        <v>8.5695123311715263E-2</v>
      </c>
      <c r="G20" s="2">
        <f t="shared" si="5"/>
        <v>9.3927552507883622E-2</v>
      </c>
      <c r="H20" s="2">
        <f t="shared" si="3"/>
        <v>0.91235341519755464</v>
      </c>
      <c r="I20" s="2">
        <f t="shared" si="4"/>
        <v>47.708410377864411</v>
      </c>
    </row>
    <row r="21" spans="1:9" ht="13.5" x14ac:dyDescent="0.25">
      <c r="A21" s="3">
        <f>TITRES_STAT!B24</f>
        <v>42034</v>
      </c>
      <c r="B21" s="6">
        <f>TITRES_STAT!D24</f>
        <v>10.576000000000001</v>
      </c>
      <c r="C21" s="2">
        <f t="shared" si="0"/>
        <v>-0.32299999999999862</v>
      </c>
      <c r="D21" s="2">
        <f t="shared" si="1"/>
        <v>0</v>
      </c>
      <c r="E21" s="2">
        <f t="shared" si="2"/>
        <v>0.32299999999999862</v>
      </c>
      <c r="F21" s="2">
        <f t="shared" si="5"/>
        <v>7.9574043075164164E-2</v>
      </c>
      <c r="G21" s="2">
        <f t="shared" si="5"/>
        <v>0.11028987018589184</v>
      </c>
      <c r="H21" s="2">
        <f t="shared" si="3"/>
        <v>0.72149910903914716</v>
      </c>
      <c r="I21" s="2">
        <f t="shared" si="4"/>
        <v>41.911093955886571</v>
      </c>
    </row>
    <row r="22" spans="1:9" ht="13.5" x14ac:dyDescent="0.25">
      <c r="A22" s="3">
        <f>TITRES_STAT!B25</f>
        <v>42037</v>
      </c>
      <c r="B22" s="6">
        <f>TITRES_STAT!D25</f>
        <v>10.487</v>
      </c>
      <c r="C22" s="2">
        <f t="shared" si="0"/>
        <v>-8.9000000000000412E-2</v>
      </c>
      <c r="D22" s="2">
        <f t="shared" si="1"/>
        <v>0</v>
      </c>
      <c r="E22" s="2">
        <f t="shared" si="2"/>
        <v>8.9000000000000412E-2</v>
      </c>
      <c r="F22" s="2">
        <f t="shared" si="5"/>
        <v>7.3890182855509592E-2</v>
      </c>
      <c r="G22" s="2">
        <f t="shared" si="5"/>
        <v>0.10876916517261388</v>
      </c>
      <c r="H22" s="2">
        <f t="shared" si="3"/>
        <v>0.67933023792402714</v>
      </c>
      <c r="I22" s="2">
        <f t="shared" si="4"/>
        <v>40.452450779651834</v>
      </c>
    </row>
    <row r="23" spans="1:9" ht="13.5" x14ac:dyDescent="0.25">
      <c r="A23" s="3">
        <f>TITRES_STAT!B26</f>
        <v>42038</v>
      </c>
      <c r="B23" s="6">
        <f>TITRES_STAT!D26</f>
        <v>10.802</v>
      </c>
      <c r="C23" s="2">
        <f t="shared" si="0"/>
        <v>0.3149999999999995</v>
      </c>
      <c r="D23" s="2">
        <f t="shared" si="1"/>
        <v>0.3149999999999995</v>
      </c>
      <c r="E23" s="2">
        <f t="shared" si="2"/>
        <v>0</v>
      </c>
      <c r="F23" s="2">
        <f t="shared" si="5"/>
        <v>9.1112312651544583E-2</v>
      </c>
      <c r="G23" s="2">
        <f t="shared" si="5"/>
        <v>0.10099993908885575</v>
      </c>
      <c r="H23" s="2">
        <f t="shared" si="3"/>
        <v>0.90210264950147712</v>
      </c>
      <c r="I23" s="2">
        <f t="shared" si="4"/>
        <v>47.426601805002988</v>
      </c>
    </row>
    <row r="24" spans="1:9" ht="13.5" x14ac:dyDescent="0.25">
      <c r="A24" s="3">
        <f>TITRES_STAT!B27</f>
        <v>42039</v>
      </c>
      <c r="B24" s="6">
        <f>TITRES_STAT!D27</f>
        <v>10.32</v>
      </c>
      <c r="C24" s="2">
        <f t="shared" si="0"/>
        <v>-0.48199999999999932</v>
      </c>
      <c r="D24" s="2">
        <f t="shared" si="1"/>
        <v>0</v>
      </c>
      <c r="E24" s="2">
        <f t="shared" si="2"/>
        <v>0.48199999999999932</v>
      </c>
      <c r="F24" s="2">
        <f t="shared" si="5"/>
        <v>8.4604290319291398E-2</v>
      </c>
      <c r="G24" s="2">
        <f t="shared" si="5"/>
        <v>0.12821422915393743</v>
      </c>
      <c r="H24" s="2">
        <f t="shared" si="3"/>
        <v>0.65986662227414106</v>
      </c>
      <c r="I24" s="2">
        <f t="shared" si="4"/>
        <v>39.754195513015055</v>
      </c>
    </row>
    <row r="25" spans="1:9" ht="13.5" x14ac:dyDescent="0.25">
      <c r="A25" s="3">
        <f>TITRES_STAT!B28</f>
        <v>42040</v>
      </c>
      <c r="B25" s="6">
        <f>TITRES_STAT!D28</f>
        <v>9.8620000000000001</v>
      </c>
      <c r="C25" s="2">
        <f t="shared" si="0"/>
        <v>-0.45800000000000018</v>
      </c>
      <c r="D25" s="2">
        <f t="shared" si="1"/>
        <v>0</v>
      </c>
      <c r="E25" s="2">
        <f t="shared" si="2"/>
        <v>0.45800000000000018</v>
      </c>
      <c r="F25" s="2">
        <f t="shared" si="5"/>
        <v>7.8561126725056302E-2</v>
      </c>
      <c r="G25" s="2">
        <f t="shared" si="5"/>
        <v>0.15177035564294192</v>
      </c>
      <c r="H25" s="2">
        <f t="shared" si="3"/>
        <v>0.51763156508561414</v>
      </c>
      <c r="I25" s="2">
        <f t="shared" si="4"/>
        <v>34.107854435434916</v>
      </c>
    </row>
    <row r="26" spans="1:9" ht="13.5" x14ac:dyDescent="0.25">
      <c r="A26" s="3">
        <f>TITRES_STAT!B29</f>
        <v>42041</v>
      </c>
      <c r="B26" s="6">
        <f>TITRES_STAT!D29</f>
        <v>9.9</v>
      </c>
      <c r="C26" s="2">
        <f t="shared" si="0"/>
        <v>3.8000000000000256E-2</v>
      </c>
      <c r="D26" s="2">
        <f t="shared" si="1"/>
        <v>3.8000000000000256E-2</v>
      </c>
      <c r="E26" s="2">
        <f t="shared" si="2"/>
        <v>0</v>
      </c>
      <c r="F26" s="2">
        <f t="shared" si="5"/>
        <v>7.5663903387552287E-2</v>
      </c>
      <c r="G26" s="2">
        <f t="shared" si="5"/>
        <v>0.14092961595416034</v>
      </c>
      <c r="H26" s="2">
        <f t="shared" si="3"/>
        <v>0.53689143247337878</v>
      </c>
      <c r="I26" s="2">
        <f t="shared" si="4"/>
        <v>34.933595251379501</v>
      </c>
    </row>
    <row r="27" spans="1:9" ht="13.5" x14ac:dyDescent="0.25">
      <c r="A27" s="3">
        <f>TITRES_STAT!B30</f>
        <v>42044</v>
      </c>
      <c r="B27" s="6">
        <f>TITRES_STAT!D30</f>
        <v>9.7370000000000001</v>
      </c>
      <c r="C27" s="2">
        <f t="shared" si="0"/>
        <v>-0.16300000000000026</v>
      </c>
      <c r="D27" s="2">
        <f t="shared" si="1"/>
        <v>0</v>
      </c>
      <c r="E27" s="2">
        <f t="shared" si="2"/>
        <v>0.16300000000000026</v>
      </c>
      <c r="F27" s="2">
        <f t="shared" si="5"/>
        <v>7.0259338859869985E-2</v>
      </c>
      <c r="G27" s="2">
        <f t="shared" si="5"/>
        <v>0.14250607195743462</v>
      </c>
      <c r="H27" s="2">
        <f t="shared" si="3"/>
        <v>0.49302698400708056</v>
      </c>
      <c r="I27" s="2">
        <f t="shared" si="4"/>
        <v>33.021974102829915</v>
      </c>
    </row>
    <row r="28" spans="1:9" ht="13.5" x14ac:dyDescent="0.25">
      <c r="A28" s="3">
        <f>TITRES_STAT!B31</f>
        <v>42045</v>
      </c>
      <c r="B28" s="6">
        <f>TITRES_STAT!D31</f>
        <v>9.4469999999999992</v>
      </c>
      <c r="C28" s="2">
        <f t="shared" si="0"/>
        <v>-0.29000000000000092</v>
      </c>
      <c r="D28" s="2">
        <f t="shared" si="1"/>
        <v>0</v>
      </c>
      <c r="E28" s="2">
        <f t="shared" si="2"/>
        <v>0.29000000000000092</v>
      </c>
      <c r="F28" s="2">
        <f>((F27*13)+D28)/14</f>
        <v>6.524081465559356E-2</v>
      </c>
      <c r="G28" s="2">
        <f>((G27*13)+E28)/14</f>
        <v>0.15304135253190365</v>
      </c>
      <c r="H28" s="2">
        <f t="shared" si="3"/>
        <v>0.42629533505980471</v>
      </c>
      <c r="I28" s="2">
        <f t="shared" si="4"/>
        <v>29.888293439726496</v>
      </c>
    </row>
    <row r="29" spans="1:9" ht="13.5" x14ac:dyDescent="0.25">
      <c r="A29" s="3">
        <f>TITRES_STAT!B32</f>
        <v>42046</v>
      </c>
      <c r="B29" s="6">
        <f>TITRES_STAT!D32</f>
        <v>9.7279999999999998</v>
      </c>
      <c r="C29" s="2">
        <f t="shared" si="0"/>
        <v>0.28100000000000058</v>
      </c>
      <c r="D29" s="2">
        <f t="shared" si="1"/>
        <v>0.28100000000000058</v>
      </c>
      <c r="E29" s="2">
        <f t="shared" si="2"/>
        <v>0</v>
      </c>
      <c r="F29" s="2">
        <f t="shared" ref="F29:G44" si="6">((F28*13)+D29)/14</f>
        <v>8.0652185037336926E-2</v>
      </c>
      <c r="G29" s="2">
        <f t="shared" si="6"/>
        <v>0.1421098273510534</v>
      </c>
      <c r="H29" s="2">
        <f t="shared" si="3"/>
        <v>0.56753418493783769</v>
      </c>
      <c r="I29" s="2">
        <f t="shared" si="4"/>
        <v>36.205537996630284</v>
      </c>
    </row>
    <row r="30" spans="1:9" ht="13.5" x14ac:dyDescent="0.25">
      <c r="A30" s="3">
        <f>TITRES_STAT!B33</f>
        <v>42047</v>
      </c>
      <c r="B30" s="6">
        <f>TITRES_STAT!D33</f>
        <v>9.7279999999999998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7.4891314677527146E-2</v>
      </c>
      <c r="G30" s="2">
        <f t="shared" si="6"/>
        <v>0.13195912539740673</v>
      </c>
      <c r="H30" s="2">
        <f t="shared" si="3"/>
        <v>0.56753418493783769</v>
      </c>
      <c r="I30" s="2">
        <f t="shared" si="4"/>
        <v>36.205537996630284</v>
      </c>
    </row>
    <row r="31" spans="1:9" ht="13.5" x14ac:dyDescent="0.25">
      <c r="A31" s="3">
        <f>TITRES_STAT!B34</f>
        <v>42048</v>
      </c>
      <c r="B31" s="6">
        <f>TITRES_STAT!D34</f>
        <v>9.4469999999999992</v>
      </c>
      <c r="C31" s="2">
        <f t="shared" si="0"/>
        <v>-0.28100000000000058</v>
      </c>
      <c r="D31" s="2">
        <f t="shared" si="1"/>
        <v>0</v>
      </c>
      <c r="E31" s="2">
        <f t="shared" si="2"/>
        <v>0.28100000000000058</v>
      </c>
      <c r="F31" s="2">
        <f t="shared" si="6"/>
        <v>6.9541935057703771E-2</v>
      </c>
      <c r="G31" s="2">
        <f t="shared" si="6"/>
        <v>0.14260490215473487</v>
      </c>
      <c r="H31" s="2">
        <f t="shared" si="3"/>
        <v>0.4876545897576971</v>
      </c>
      <c r="I31" s="2">
        <f t="shared" si="4"/>
        <v>32.780095131970398</v>
      </c>
    </row>
    <row r="32" spans="1:9" ht="13.5" x14ac:dyDescent="0.25">
      <c r="A32" s="3">
        <f>TITRES_STAT!B35</f>
        <v>42051</v>
      </c>
      <c r="B32" s="6">
        <f>TITRES_STAT!D35</f>
        <v>9.7279999999999998</v>
      </c>
      <c r="C32" s="2">
        <f t="shared" si="0"/>
        <v>0.28100000000000058</v>
      </c>
      <c r="D32" s="2">
        <f t="shared" si="1"/>
        <v>0.28100000000000058</v>
      </c>
      <c r="E32" s="2">
        <f t="shared" si="2"/>
        <v>0</v>
      </c>
      <c r="F32" s="2">
        <f t="shared" si="6"/>
        <v>8.4646082553582108E-2</v>
      </c>
      <c r="G32" s="2">
        <f t="shared" si="6"/>
        <v>0.13241883771511095</v>
      </c>
      <c r="H32" s="2">
        <f t="shared" si="3"/>
        <v>0.63922991633329174</v>
      </c>
      <c r="I32" s="2">
        <f t="shared" si="4"/>
        <v>38.995744889963447</v>
      </c>
    </row>
    <row r="33" spans="1:9" ht="13.5" x14ac:dyDescent="0.25">
      <c r="A33" s="3">
        <f>TITRES_STAT!B36</f>
        <v>42052</v>
      </c>
      <c r="B33" s="6">
        <f>TITRES_STAT!D36</f>
        <v>10.018000000000001</v>
      </c>
      <c r="C33" s="2">
        <f t="shared" si="0"/>
        <v>0.29000000000000092</v>
      </c>
      <c r="D33" s="2">
        <f t="shared" si="1"/>
        <v>0.29000000000000092</v>
      </c>
      <c r="E33" s="2">
        <f t="shared" si="2"/>
        <v>0</v>
      </c>
      <c r="F33" s="2">
        <f t="shared" si="6"/>
        <v>9.9314219514040597E-2</v>
      </c>
      <c r="G33" s="2">
        <f t="shared" si="6"/>
        <v>0.12296034930688873</v>
      </c>
      <c r="H33" s="2">
        <f t="shared" si="3"/>
        <v>0.80769304962015598</v>
      </c>
      <c r="I33" s="2">
        <f t="shared" si="4"/>
        <v>44.680873768357607</v>
      </c>
    </row>
    <row r="34" spans="1:9" ht="13.5" x14ac:dyDescent="0.25">
      <c r="A34" s="3">
        <f>TITRES_STAT!B37</f>
        <v>42053</v>
      </c>
      <c r="B34" s="6">
        <f>TITRES_STAT!D37</f>
        <v>10.009</v>
      </c>
      <c r="C34" s="2">
        <f t="shared" si="0"/>
        <v>-9.0000000000003411E-3</v>
      </c>
      <c r="D34" s="2">
        <f t="shared" si="1"/>
        <v>0</v>
      </c>
      <c r="E34" s="2">
        <f t="shared" si="2"/>
        <v>9.0000000000003411E-3</v>
      </c>
      <c r="F34" s="2">
        <f t="shared" si="6"/>
        <v>9.2220346691609126E-2</v>
      </c>
      <c r="G34" s="2">
        <f t="shared" si="6"/>
        <v>0.11482032435639671</v>
      </c>
      <c r="H34" s="2">
        <f t="shared" si="3"/>
        <v>0.80317092995976613</v>
      </c>
      <c r="I34" s="2">
        <f t="shared" si="4"/>
        <v>44.542140548909984</v>
      </c>
    </row>
    <row r="35" spans="1:9" ht="13.5" x14ac:dyDescent="0.25">
      <c r="A35" s="3">
        <f>TITRES_STAT!B38</f>
        <v>42054</v>
      </c>
      <c r="B35" s="6">
        <f>TITRES_STAT!D38</f>
        <v>10.068</v>
      </c>
      <c r="C35" s="2">
        <f t="shared" si="0"/>
        <v>5.8999999999999275E-2</v>
      </c>
      <c r="D35" s="2">
        <f t="shared" si="1"/>
        <v>5.8999999999999275E-2</v>
      </c>
      <c r="E35" s="2">
        <f t="shared" si="2"/>
        <v>0</v>
      </c>
      <c r="F35" s="2">
        <f t="shared" si="6"/>
        <v>8.984746478506557E-2</v>
      </c>
      <c r="G35" s="2">
        <f t="shared" si="6"/>
        <v>0.10661887261665408</v>
      </c>
      <c r="H35" s="2">
        <f t="shared" si="3"/>
        <v>0.8426975692015638</v>
      </c>
      <c r="I35" s="2">
        <f t="shared" si="4"/>
        <v>45.731735000155375</v>
      </c>
    </row>
    <row r="36" spans="1:9" ht="13.5" x14ac:dyDescent="0.25">
      <c r="A36" s="3">
        <f>TITRES_STAT!B39</f>
        <v>42055</v>
      </c>
      <c r="B36" s="6">
        <f>TITRES_STAT!D39</f>
        <v>10.068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8.3429788728989457E-2</v>
      </c>
      <c r="G36" s="2">
        <f t="shared" si="6"/>
        <v>9.9003238858321643E-2</v>
      </c>
      <c r="H36" s="2">
        <f t="shared" si="3"/>
        <v>0.8426975692015638</v>
      </c>
      <c r="I36" s="2">
        <f t="shared" si="4"/>
        <v>45.731735000155375</v>
      </c>
    </row>
    <row r="37" spans="1:9" ht="13.5" x14ac:dyDescent="0.25">
      <c r="A37" s="3">
        <f>TITRES_STAT!B40</f>
        <v>42058</v>
      </c>
      <c r="B37" s="6">
        <f>TITRES_STAT!D40</f>
        <v>10.068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6"/>
        <v>7.7470518105490216E-2</v>
      </c>
      <c r="G37" s="2">
        <f t="shared" si="6"/>
        <v>9.1931578939870098E-2</v>
      </c>
      <c r="H37" s="2">
        <f t="shared" si="3"/>
        <v>0.84269756920156391</v>
      </c>
      <c r="I37" s="2">
        <f t="shared" si="4"/>
        <v>45.731735000155375</v>
      </c>
    </row>
    <row r="38" spans="1:9" ht="13.5" x14ac:dyDescent="0.25">
      <c r="A38" s="3">
        <f>TITRES_STAT!B41</f>
        <v>42059</v>
      </c>
      <c r="B38" s="6">
        <f>TITRES_STAT!D41</f>
        <v>10.022</v>
      </c>
      <c r="C38" s="2">
        <f t="shared" si="0"/>
        <v>-4.5999999999999375E-2</v>
      </c>
      <c r="D38" s="2">
        <f t="shared" si="1"/>
        <v>0</v>
      </c>
      <c r="E38" s="2">
        <f t="shared" si="2"/>
        <v>4.5999999999999375E-2</v>
      </c>
      <c r="F38" s="2">
        <f t="shared" si="6"/>
        <v>7.1936909669383778E-2</v>
      </c>
      <c r="G38" s="2">
        <f t="shared" si="6"/>
        <v>8.865075187273648E-2</v>
      </c>
      <c r="H38" s="2">
        <f t="shared" si="3"/>
        <v>0.81146417993897635</v>
      </c>
      <c r="I38" s="2">
        <f t="shared" si="4"/>
        <v>44.796037864039491</v>
      </c>
    </row>
    <row r="39" spans="1:9" ht="13.5" x14ac:dyDescent="0.25">
      <c r="A39" s="3">
        <f>TITRES_STAT!B42</f>
        <v>42060</v>
      </c>
      <c r="B39" s="6">
        <f>TITRES_STAT!D42</f>
        <v>10.32</v>
      </c>
      <c r="C39" s="2">
        <f t="shared" si="0"/>
        <v>0.29800000000000004</v>
      </c>
      <c r="D39" s="2">
        <f t="shared" si="1"/>
        <v>0.29800000000000004</v>
      </c>
      <c r="E39" s="2">
        <f t="shared" si="2"/>
        <v>0</v>
      </c>
      <c r="F39" s="2">
        <f t="shared" si="6"/>
        <v>8.8084273264427804E-2</v>
      </c>
      <c r="G39" s="2">
        <f t="shared" si="6"/>
        <v>8.2318555310398153E-2</v>
      </c>
      <c r="H39" s="2">
        <f t="shared" si="3"/>
        <v>1.0700415347704888</v>
      </c>
      <c r="I39" s="2">
        <f t="shared" si="4"/>
        <v>51.691790565406571</v>
      </c>
    </row>
    <row r="40" spans="1:9" ht="13.5" x14ac:dyDescent="0.25">
      <c r="A40" s="3">
        <f>TITRES_STAT!B43</f>
        <v>42061</v>
      </c>
      <c r="B40" s="6">
        <f>TITRES_STAT!D43</f>
        <v>10.932</v>
      </c>
      <c r="C40" s="2">
        <f t="shared" si="0"/>
        <v>0.6120000000000001</v>
      </c>
      <c r="D40" s="2">
        <f t="shared" si="1"/>
        <v>0.6120000000000001</v>
      </c>
      <c r="E40" s="2">
        <f t="shared" si="2"/>
        <v>0</v>
      </c>
      <c r="F40" s="2">
        <f t="shared" si="6"/>
        <v>0.12550682517411155</v>
      </c>
      <c r="G40" s="2">
        <f t="shared" si="6"/>
        <v>7.6438658502512566E-2</v>
      </c>
      <c r="H40" s="2">
        <f t="shared" si="3"/>
        <v>1.6419286736957333</v>
      </c>
      <c r="I40" s="2">
        <f t="shared" si="4"/>
        <v>62.148864579257427</v>
      </c>
    </row>
    <row r="41" spans="1:9" ht="13.5" x14ac:dyDescent="0.25">
      <c r="A41" s="3">
        <f>TITRES_STAT!B44</f>
        <v>42062</v>
      </c>
      <c r="B41" s="6">
        <f>TITRES_STAT!D44</f>
        <v>11.326000000000001</v>
      </c>
      <c r="C41" s="2">
        <f t="shared" si="0"/>
        <v>0.39400000000000013</v>
      </c>
      <c r="D41" s="2">
        <f t="shared" si="1"/>
        <v>0.39400000000000013</v>
      </c>
      <c r="E41" s="2">
        <f t="shared" si="2"/>
        <v>0</v>
      </c>
      <c r="F41" s="2">
        <f t="shared" si="6"/>
        <v>0.14468490909024645</v>
      </c>
      <c r="G41" s="2">
        <f t="shared" si="6"/>
        <v>7.0978754323761675E-2</v>
      </c>
      <c r="H41" s="2">
        <f t="shared" si="3"/>
        <v>2.0384255890189671</v>
      </c>
      <c r="I41" s="2">
        <f t="shared" si="4"/>
        <v>67.088218200437296</v>
      </c>
    </row>
    <row r="42" spans="1:9" ht="13.5" x14ac:dyDescent="0.25">
      <c r="A42" s="3">
        <f>TITRES_STAT!B45</f>
        <v>42065</v>
      </c>
      <c r="B42" s="6">
        <f>TITRES_STAT!D45</f>
        <v>11.532</v>
      </c>
      <c r="C42" s="2">
        <f t="shared" si="0"/>
        <v>0.20599999999999952</v>
      </c>
      <c r="D42" s="2">
        <f t="shared" si="1"/>
        <v>0.20599999999999952</v>
      </c>
      <c r="E42" s="2">
        <f t="shared" si="2"/>
        <v>0</v>
      </c>
      <c r="F42" s="2">
        <f t="shared" si="6"/>
        <v>0.1490645584409431</v>
      </c>
      <c r="G42" s="2">
        <f t="shared" si="6"/>
        <v>6.5908843300635844E-2</v>
      </c>
      <c r="H42" s="2">
        <f t="shared" si="3"/>
        <v>2.2616776592634427</v>
      </c>
      <c r="I42" s="2">
        <f t="shared" si="4"/>
        <v>69.340931126044453</v>
      </c>
    </row>
    <row r="43" spans="1:9" ht="13.5" x14ac:dyDescent="0.25">
      <c r="A43" s="3">
        <f>TITRES_STAT!B46</f>
        <v>42066</v>
      </c>
      <c r="B43" s="6">
        <f>TITRES_STAT!D46</f>
        <v>11.368</v>
      </c>
      <c r="C43" s="2">
        <f t="shared" si="0"/>
        <v>-0.1639999999999997</v>
      </c>
      <c r="D43" s="2">
        <f t="shared" si="1"/>
        <v>0</v>
      </c>
      <c r="E43" s="2">
        <f t="shared" si="2"/>
        <v>0.1639999999999997</v>
      </c>
      <c r="F43" s="2">
        <f t="shared" si="6"/>
        <v>0.13841708998087573</v>
      </c>
      <c r="G43" s="2">
        <f t="shared" si="6"/>
        <v>7.2915354493447548E-2</v>
      </c>
      <c r="H43" s="2">
        <f t="shared" si="3"/>
        <v>1.8983256810925115</v>
      </c>
      <c r="I43" s="2">
        <f t="shared" si="4"/>
        <v>65.497321211222399</v>
      </c>
    </row>
    <row r="44" spans="1:9" ht="13.5" x14ac:dyDescent="0.25">
      <c r="A44" s="3">
        <f>TITRES_STAT!B47</f>
        <v>42067</v>
      </c>
      <c r="B44" s="6">
        <f>TITRES_STAT!D47</f>
        <v>11.515000000000001</v>
      </c>
      <c r="C44" s="2">
        <f t="shared" si="0"/>
        <v>0.14700000000000024</v>
      </c>
      <c r="D44" s="2">
        <f t="shared" si="1"/>
        <v>0.14700000000000024</v>
      </c>
      <c r="E44" s="2">
        <f t="shared" si="2"/>
        <v>0</v>
      </c>
      <c r="F44" s="2">
        <f t="shared" si="6"/>
        <v>0.13903015498224178</v>
      </c>
      <c r="G44" s="2">
        <f t="shared" si="6"/>
        <v>6.7707114886772723E-2</v>
      </c>
      <c r="H44" s="2">
        <f t="shared" si="3"/>
        <v>2.0534053949092836</v>
      </c>
      <c r="I44" s="2">
        <f t="shared" si="4"/>
        <v>67.249681235671289</v>
      </c>
    </row>
    <row r="45" spans="1:9" ht="13.5" x14ac:dyDescent="0.25">
      <c r="A45" s="3">
        <f>TITRES_STAT!B48</f>
        <v>42068</v>
      </c>
      <c r="B45" s="6">
        <f>TITRES_STAT!D48</f>
        <v>10.907</v>
      </c>
      <c r="C45" s="2">
        <f t="shared" si="0"/>
        <v>-0.60800000000000054</v>
      </c>
      <c r="D45" s="2">
        <f t="shared" si="1"/>
        <v>0</v>
      </c>
      <c r="E45" s="2">
        <f t="shared" si="2"/>
        <v>0.60800000000000054</v>
      </c>
      <c r="F45" s="2">
        <f t="shared" ref="F45:G60" si="7">((F44*13)+D45)/14</f>
        <v>0.12909942962636736</v>
      </c>
      <c r="G45" s="2">
        <f t="shared" si="7"/>
        <v>0.10629946382343185</v>
      </c>
      <c r="H45" s="2">
        <f t="shared" si="3"/>
        <v>1.2144880602672397</v>
      </c>
      <c r="I45" s="2">
        <f t="shared" si="4"/>
        <v>54.842836231895411</v>
      </c>
    </row>
    <row r="46" spans="1:9" ht="13.5" x14ac:dyDescent="0.25">
      <c r="A46" s="3">
        <f>TITRES_STAT!B49</f>
        <v>42069</v>
      </c>
      <c r="B46" s="6">
        <f>TITRES_STAT!D49</f>
        <v>11.222</v>
      </c>
      <c r="C46" s="2">
        <f t="shared" si="0"/>
        <v>0.3149999999999995</v>
      </c>
      <c r="D46" s="2">
        <f t="shared" si="1"/>
        <v>0.3149999999999995</v>
      </c>
      <c r="E46" s="2">
        <f t="shared" si="2"/>
        <v>0</v>
      </c>
      <c r="F46" s="2">
        <f t="shared" si="7"/>
        <v>0.14237804179591251</v>
      </c>
      <c r="G46" s="2">
        <f t="shared" si="7"/>
        <v>9.8706644978900998E-2</v>
      </c>
      <c r="H46" s="2">
        <f t="shared" si="3"/>
        <v>1.4424362394887038</v>
      </c>
      <c r="I46" s="2">
        <f t="shared" si="4"/>
        <v>59.057273068903591</v>
      </c>
    </row>
    <row r="47" spans="1:9" ht="13.5" x14ac:dyDescent="0.25">
      <c r="A47" s="3">
        <f>TITRES_STAT!B50</f>
        <v>42072</v>
      </c>
      <c r="B47" s="6">
        <f>TITRES_STAT!D50</f>
        <v>10.885999999999999</v>
      </c>
      <c r="C47" s="2">
        <f t="shared" si="0"/>
        <v>-0.3360000000000003</v>
      </c>
      <c r="D47" s="2">
        <f t="shared" si="1"/>
        <v>0</v>
      </c>
      <c r="E47" s="2">
        <f t="shared" si="2"/>
        <v>0.3360000000000003</v>
      </c>
      <c r="F47" s="2">
        <f t="shared" si="7"/>
        <v>0.13220818166763304</v>
      </c>
      <c r="G47" s="2">
        <f t="shared" si="7"/>
        <v>0.11565617033755095</v>
      </c>
      <c r="H47" s="2">
        <f t="shared" si="3"/>
        <v>1.14311394957808</v>
      </c>
      <c r="I47" s="2">
        <f t="shared" si="4"/>
        <v>53.338925342869778</v>
      </c>
    </row>
    <row r="48" spans="1:9" ht="13.5" x14ac:dyDescent="0.25">
      <c r="A48" s="3">
        <f>TITRES_STAT!B51</f>
        <v>42073</v>
      </c>
      <c r="B48" s="6">
        <f>TITRES_STAT!D51</f>
        <v>10.885999999999999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0.12276474011994497</v>
      </c>
      <c r="G48" s="2">
        <f t="shared" si="7"/>
        <v>0.10739501531344017</v>
      </c>
      <c r="H48" s="2">
        <f t="shared" si="3"/>
        <v>1.14311394957808</v>
      </c>
      <c r="I48" s="2">
        <f t="shared" si="4"/>
        <v>53.338925342869778</v>
      </c>
    </row>
    <row r="49" spans="1:9" ht="13.5" x14ac:dyDescent="0.25">
      <c r="A49" s="3">
        <f>TITRES_STAT!B52</f>
        <v>42074</v>
      </c>
      <c r="B49" s="6">
        <f>TITRES_STAT!D52</f>
        <v>10.827</v>
      </c>
      <c r="C49" s="2">
        <f t="shared" si="0"/>
        <v>-5.8999999999999275E-2</v>
      </c>
      <c r="D49" s="2">
        <f t="shared" si="1"/>
        <v>0</v>
      </c>
      <c r="E49" s="2">
        <f t="shared" si="2"/>
        <v>5.8999999999999275E-2</v>
      </c>
      <c r="F49" s="2">
        <f t="shared" si="7"/>
        <v>0.11399583011137747</v>
      </c>
      <c r="G49" s="2">
        <f t="shared" si="7"/>
        <v>0.10393822850533725</v>
      </c>
      <c r="H49" s="2">
        <f t="shared" si="3"/>
        <v>1.0967651820766193</v>
      </c>
      <c r="I49" s="2">
        <f t="shared" si="4"/>
        <v>52.307487335820397</v>
      </c>
    </row>
    <row r="50" spans="1:9" ht="13.5" x14ac:dyDescent="0.25">
      <c r="A50" s="3">
        <f>TITRES_STAT!B53</f>
        <v>42075</v>
      </c>
      <c r="B50" s="6">
        <f>TITRES_STAT!D53</f>
        <v>11.15</v>
      </c>
      <c r="C50" s="2">
        <f t="shared" si="0"/>
        <v>0.3230000000000004</v>
      </c>
      <c r="D50" s="2">
        <f t="shared" si="1"/>
        <v>0.3230000000000004</v>
      </c>
      <c r="E50" s="2">
        <f t="shared" si="2"/>
        <v>0</v>
      </c>
      <c r="F50" s="2">
        <f t="shared" si="7"/>
        <v>0.12892469938913625</v>
      </c>
      <c r="G50" s="2">
        <f t="shared" si="7"/>
        <v>9.6514069326384594E-2</v>
      </c>
      <c r="H50" s="2">
        <f t="shared" si="3"/>
        <v>1.3358124912664042</v>
      </c>
      <c r="I50" s="2">
        <f t="shared" si="4"/>
        <v>57.18834436672477</v>
      </c>
    </row>
    <row r="51" spans="1:9" ht="13.5" x14ac:dyDescent="0.25">
      <c r="A51" s="3">
        <f>TITRES_STAT!B54</f>
        <v>42076</v>
      </c>
      <c r="B51" s="6">
        <f>TITRES_STAT!D54</f>
        <v>11.15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0.11971579228991223</v>
      </c>
      <c r="G51" s="2">
        <f t="shared" si="7"/>
        <v>8.9620207231642837E-2</v>
      </c>
      <c r="H51" s="2">
        <f t="shared" si="3"/>
        <v>1.3358124912664042</v>
      </c>
      <c r="I51" s="2">
        <f t="shared" si="4"/>
        <v>57.18834436672477</v>
      </c>
    </row>
    <row r="52" spans="1:9" ht="13.5" x14ac:dyDescent="0.25">
      <c r="A52" s="3">
        <f>TITRES_STAT!B55</f>
        <v>42079</v>
      </c>
      <c r="B52" s="6">
        <f>TITRES_STAT!D55</f>
        <v>11.113</v>
      </c>
      <c r="C52" s="2">
        <f t="shared" si="0"/>
        <v>-3.700000000000081E-2</v>
      </c>
      <c r="D52" s="2">
        <f t="shared" si="1"/>
        <v>0</v>
      </c>
      <c r="E52" s="2">
        <f t="shared" si="2"/>
        <v>3.700000000000081E-2</v>
      </c>
      <c r="F52" s="2">
        <f t="shared" si="7"/>
        <v>0.11116466426920422</v>
      </c>
      <c r="G52" s="2">
        <f t="shared" si="7"/>
        <v>8.5861621000811267E-2</v>
      </c>
      <c r="H52" s="2">
        <f t="shared" si="3"/>
        <v>1.2946956157298017</v>
      </c>
      <c r="I52" s="2">
        <f t="shared" si="4"/>
        <v>56.421235428997782</v>
      </c>
    </row>
    <row r="53" spans="1:9" ht="13.5" x14ac:dyDescent="0.25">
      <c r="A53" s="3">
        <f>TITRES_STAT!B56</f>
        <v>42080</v>
      </c>
      <c r="B53" s="6">
        <f>TITRES_STAT!D56</f>
        <v>11.113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0.10322433110711822</v>
      </c>
      <c r="G53" s="2">
        <f t="shared" si="7"/>
        <v>7.9728648072181899E-2</v>
      </c>
      <c r="H53" s="2">
        <f t="shared" si="3"/>
        <v>1.2946956157298017</v>
      </c>
      <c r="I53" s="2">
        <f t="shared" si="4"/>
        <v>56.421235428997782</v>
      </c>
    </row>
    <row r="54" spans="1:9" ht="13.5" x14ac:dyDescent="0.25">
      <c r="A54" s="3">
        <f>TITRES_STAT!B57</f>
        <v>42081</v>
      </c>
      <c r="B54" s="6">
        <f>TITRES_STAT!D57</f>
        <v>10.823</v>
      </c>
      <c r="C54" s="2">
        <f t="shared" si="0"/>
        <v>-0.28999999999999915</v>
      </c>
      <c r="D54" s="2">
        <f t="shared" si="1"/>
        <v>0</v>
      </c>
      <c r="E54" s="2">
        <f t="shared" si="2"/>
        <v>0.28999999999999915</v>
      </c>
      <c r="F54" s="2">
        <f t="shared" si="7"/>
        <v>9.5851164599466923E-2</v>
      </c>
      <c r="G54" s="2">
        <f t="shared" si="7"/>
        <v>9.4748030352740278E-2</v>
      </c>
      <c r="H54" s="2">
        <f t="shared" si="3"/>
        <v>1.0116428198308689</v>
      </c>
      <c r="I54" s="2">
        <f t="shared" si="4"/>
        <v>50.28938586204503</v>
      </c>
    </row>
    <row r="55" spans="1:9" ht="13.5" x14ac:dyDescent="0.25">
      <c r="A55" s="3">
        <f>TITRES_STAT!B58</f>
        <v>42082</v>
      </c>
      <c r="B55" s="6">
        <f>TITRES_STAT!D58</f>
        <v>10.823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8.9004652842362142E-2</v>
      </c>
      <c r="G55" s="2">
        <f t="shared" si="7"/>
        <v>8.7980313898973109E-2</v>
      </c>
      <c r="H55" s="2">
        <f t="shared" si="3"/>
        <v>1.0116428198308689</v>
      </c>
      <c r="I55" s="2">
        <f t="shared" si="4"/>
        <v>50.28938586204503</v>
      </c>
    </row>
    <row r="56" spans="1:9" ht="13.5" x14ac:dyDescent="0.25">
      <c r="A56" s="3">
        <f>TITRES_STAT!B59</f>
        <v>42086</v>
      </c>
      <c r="B56" s="6">
        <f>TITRES_STAT!D59</f>
        <v>10.58</v>
      </c>
      <c r="C56" s="2">
        <f t="shared" si="0"/>
        <v>-0.24300000000000033</v>
      </c>
      <c r="D56" s="2">
        <f t="shared" si="1"/>
        <v>0</v>
      </c>
      <c r="E56" s="2">
        <f t="shared" si="2"/>
        <v>0.24300000000000033</v>
      </c>
      <c r="F56" s="2">
        <f t="shared" si="7"/>
        <v>8.2647177639336267E-2</v>
      </c>
      <c r="G56" s="2">
        <f t="shared" si="7"/>
        <v>9.9053148620475054E-2</v>
      </c>
      <c r="H56" s="2">
        <f t="shared" si="3"/>
        <v>0.83437203956030992</v>
      </c>
      <c r="I56" s="2">
        <f t="shared" si="4"/>
        <v>45.485431611806774</v>
      </c>
    </row>
    <row r="57" spans="1:9" ht="13.5" x14ac:dyDescent="0.25">
      <c r="A57" s="3">
        <f>TITRES_STAT!B60</f>
        <v>42087</v>
      </c>
      <c r="B57" s="6">
        <f>TITRES_STAT!D60</f>
        <v>10.122999999999999</v>
      </c>
      <c r="C57" s="2">
        <f t="shared" si="0"/>
        <v>-0.45700000000000074</v>
      </c>
      <c r="D57" s="2">
        <f t="shared" si="1"/>
        <v>0</v>
      </c>
      <c r="E57" s="2">
        <f t="shared" si="2"/>
        <v>0.45700000000000074</v>
      </c>
      <c r="F57" s="2">
        <f t="shared" si="7"/>
        <v>7.6743807807955103E-2</v>
      </c>
      <c r="G57" s="2">
        <f t="shared" si="7"/>
        <v>0.12462078086186976</v>
      </c>
      <c r="H57" s="2">
        <f t="shared" si="3"/>
        <v>0.61581870437016673</v>
      </c>
      <c r="I57" s="2">
        <f t="shared" si="4"/>
        <v>38.111868782346342</v>
      </c>
    </row>
    <row r="58" spans="1:9" ht="13.5" x14ac:dyDescent="0.25">
      <c r="A58" s="3">
        <f>TITRES_STAT!B61</f>
        <v>42088</v>
      </c>
      <c r="B58" s="6">
        <f>TITRES_STAT!D61</f>
        <v>10.71</v>
      </c>
      <c r="C58" s="2">
        <f t="shared" si="0"/>
        <v>0.58700000000000152</v>
      </c>
      <c r="D58" s="2">
        <f t="shared" si="1"/>
        <v>0.58700000000000152</v>
      </c>
      <c r="E58" s="2">
        <f t="shared" si="2"/>
        <v>0</v>
      </c>
      <c r="F58" s="2">
        <f t="shared" si="7"/>
        <v>0.11319067867881556</v>
      </c>
      <c r="G58" s="2">
        <f t="shared" si="7"/>
        <v>0.11571929651459334</v>
      </c>
      <c r="H58" s="2">
        <f t="shared" si="3"/>
        <v>0.97814869332999366</v>
      </c>
      <c r="I58" s="2">
        <f t="shared" si="4"/>
        <v>49.447682908173547</v>
      </c>
    </row>
    <row r="59" spans="1:9" ht="13.5" x14ac:dyDescent="0.25">
      <c r="A59" s="3">
        <f>TITRES_STAT!B62</f>
        <v>42089</v>
      </c>
      <c r="B59" s="6">
        <f>TITRES_STAT!D62</f>
        <v>10.894</v>
      </c>
      <c r="C59" s="2">
        <f t="shared" si="0"/>
        <v>0.18399999999999928</v>
      </c>
      <c r="D59" s="2">
        <f t="shared" si="1"/>
        <v>0.18399999999999928</v>
      </c>
      <c r="E59" s="2">
        <f t="shared" si="2"/>
        <v>0</v>
      </c>
      <c r="F59" s="2">
        <f t="shared" si="7"/>
        <v>0.11824848734461439</v>
      </c>
      <c r="G59" s="2">
        <f t="shared" si="7"/>
        <v>0.10745363247783667</v>
      </c>
      <c r="H59" s="2">
        <f t="shared" si="3"/>
        <v>1.1004605858159728</v>
      </c>
      <c r="I59" s="2">
        <f t="shared" si="4"/>
        <v>52.391394213592122</v>
      </c>
    </row>
    <row r="60" spans="1:9" ht="13.5" x14ac:dyDescent="0.25">
      <c r="A60" s="3">
        <f>TITRES_STAT!B63</f>
        <v>42090</v>
      </c>
      <c r="B60" s="6">
        <f>TITRES_STAT!D63</f>
        <v>11.217000000000001</v>
      </c>
      <c r="C60" s="2">
        <f t="shared" si="0"/>
        <v>0.3230000000000004</v>
      </c>
      <c r="D60" s="2">
        <f t="shared" si="1"/>
        <v>0.3230000000000004</v>
      </c>
      <c r="E60" s="2">
        <f t="shared" si="2"/>
        <v>0</v>
      </c>
      <c r="F60" s="2">
        <f t="shared" si="7"/>
        <v>0.13287359539142768</v>
      </c>
      <c r="G60" s="2">
        <f t="shared" si="7"/>
        <v>9.977837301513405E-2</v>
      </c>
      <c r="H60" s="2">
        <f t="shared" si="3"/>
        <v>1.3316873323969098</v>
      </c>
      <c r="I60" s="2">
        <f t="shared" si="4"/>
        <v>57.112603130539469</v>
      </c>
    </row>
    <row r="61" spans="1:9" ht="13.5" x14ac:dyDescent="0.25">
      <c r="A61" s="3">
        <f>TITRES_STAT!B64</f>
        <v>42093</v>
      </c>
      <c r="B61" s="6">
        <f>TITRES_STAT!D64</f>
        <v>11.192</v>
      </c>
      <c r="C61" s="2">
        <f t="shared" si="0"/>
        <v>-2.5000000000000355E-2</v>
      </c>
      <c r="D61" s="2">
        <f t="shared" si="1"/>
        <v>0</v>
      </c>
      <c r="E61" s="2">
        <f t="shared" si="2"/>
        <v>2.5000000000000355E-2</v>
      </c>
      <c r="F61" s="2">
        <f t="shared" ref="F61:G76" si="8">((F60*13)+D61)/14</f>
        <v>0.12338262429203999</v>
      </c>
      <c r="G61" s="2">
        <f t="shared" si="8"/>
        <v>9.4437060656910224E-2</v>
      </c>
      <c r="H61" s="2">
        <f t="shared" si="3"/>
        <v>1.3065064015523415</v>
      </c>
      <c r="I61" s="2">
        <f t="shared" si="4"/>
        <v>56.644386535108993</v>
      </c>
    </row>
    <row r="62" spans="1:9" ht="13.5" x14ac:dyDescent="0.25">
      <c r="A62" s="3">
        <f>TITRES_STAT!B65</f>
        <v>42094</v>
      </c>
      <c r="B62" s="6">
        <f>TITRES_STAT!D65</f>
        <v>11.201000000000001</v>
      </c>
      <c r="C62" s="2">
        <f t="shared" si="0"/>
        <v>9.0000000000003411E-3</v>
      </c>
      <c r="D62" s="2">
        <f t="shared" si="1"/>
        <v>9.0000000000003411E-3</v>
      </c>
      <c r="E62" s="2">
        <f t="shared" si="2"/>
        <v>0</v>
      </c>
      <c r="F62" s="2">
        <f t="shared" si="8"/>
        <v>0.11521243684260858</v>
      </c>
      <c r="G62" s="2">
        <f t="shared" si="8"/>
        <v>8.7691556324273792E-2</v>
      </c>
      <c r="H62" s="2">
        <f t="shared" si="3"/>
        <v>1.3138372914327758</v>
      </c>
      <c r="I62" s="2">
        <f t="shared" si="4"/>
        <v>56.781749360570672</v>
      </c>
    </row>
    <row r="63" spans="1:9" ht="13.5" x14ac:dyDescent="0.25">
      <c r="A63" s="3">
        <f>TITRES_STAT!B66</f>
        <v>42095</v>
      </c>
      <c r="B63" s="6">
        <f>TITRES_STAT!D66</f>
        <v>11.117000000000001</v>
      </c>
      <c r="C63" s="2">
        <f t="shared" si="0"/>
        <v>-8.3999999999999631E-2</v>
      </c>
      <c r="D63" s="2">
        <f t="shared" si="1"/>
        <v>0</v>
      </c>
      <c r="E63" s="2">
        <f t="shared" si="2"/>
        <v>8.3999999999999631E-2</v>
      </c>
      <c r="F63" s="2">
        <f t="shared" si="8"/>
        <v>0.10698297706813654</v>
      </c>
      <c r="G63" s="2">
        <f t="shared" si="8"/>
        <v>8.7427873729682776E-2</v>
      </c>
      <c r="H63" s="2">
        <f t="shared" si="3"/>
        <v>1.2236712675744119</v>
      </c>
      <c r="I63" s="2">
        <f t="shared" si="4"/>
        <v>55.029324047038507</v>
      </c>
    </row>
    <row r="64" spans="1:9" ht="13.5" x14ac:dyDescent="0.25">
      <c r="A64" s="3">
        <f>TITRES_STAT!B67</f>
        <v>42096</v>
      </c>
      <c r="B64" s="6">
        <f>TITRES_STAT!D67</f>
        <v>10.785</v>
      </c>
      <c r="C64" s="2">
        <f t="shared" si="0"/>
        <v>-0.33200000000000074</v>
      </c>
      <c r="D64" s="2">
        <f t="shared" si="1"/>
        <v>0</v>
      </c>
      <c r="E64" s="2">
        <f t="shared" si="2"/>
        <v>0.33200000000000074</v>
      </c>
      <c r="F64" s="2">
        <f t="shared" si="8"/>
        <v>9.9341335848983942E-2</v>
      </c>
      <c r="G64" s="2">
        <f t="shared" si="8"/>
        <v>0.10489731132041978</v>
      </c>
      <c r="H64" s="2">
        <f t="shared" si="3"/>
        <v>0.94703414795385432</v>
      </c>
      <c r="I64" s="2">
        <f t="shared" si="4"/>
        <v>48.639832483117786</v>
      </c>
    </row>
    <row r="65" spans="1:9" ht="13.5" x14ac:dyDescent="0.25">
      <c r="A65" s="3">
        <f>TITRES_STAT!B68</f>
        <v>42097</v>
      </c>
      <c r="B65" s="6">
        <f>TITRES_STAT!D68</f>
        <v>10.487</v>
      </c>
      <c r="C65" s="2">
        <f t="shared" si="0"/>
        <v>-0.29800000000000004</v>
      </c>
      <c r="D65" s="2">
        <f t="shared" si="1"/>
        <v>0</v>
      </c>
      <c r="E65" s="2">
        <f t="shared" si="2"/>
        <v>0.29800000000000004</v>
      </c>
      <c r="F65" s="2">
        <f t="shared" si="8"/>
        <v>9.2245526145485091E-2</v>
      </c>
      <c r="G65" s="2">
        <f t="shared" si="8"/>
        <v>0.11869036051181837</v>
      </c>
      <c r="H65" s="2">
        <f t="shared" si="3"/>
        <v>0.7771947591000864</v>
      </c>
      <c r="I65" s="2">
        <f t="shared" si="4"/>
        <v>43.731546872984964</v>
      </c>
    </row>
    <row r="66" spans="1:9" ht="13.5" x14ac:dyDescent="0.25">
      <c r="A66" s="3">
        <f>TITRES_STAT!B69</f>
        <v>42100</v>
      </c>
      <c r="B66" s="6">
        <f>TITRES_STAT!D69</f>
        <v>10.798</v>
      </c>
      <c r="C66" s="2">
        <f t="shared" si="0"/>
        <v>0.31099999999999994</v>
      </c>
      <c r="D66" s="2">
        <f t="shared" si="1"/>
        <v>0.31099999999999994</v>
      </c>
      <c r="E66" s="2">
        <f t="shared" si="2"/>
        <v>0</v>
      </c>
      <c r="F66" s="2">
        <f t="shared" si="8"/>
        <v>0.10787084570652186</v>
      </c>
      <c r="G66" s="2">
        <f t="shared" si="8"/>
        <v>0.11021247761811706</v>
      </c>
      <c r="H66" s="2">
        <f t="shared" si="3"/>
        <v>0.97875347726317452</v>
      </c>
      <c r="I66" s="2">
        <f t="shared" si="4"/>
        <v>49.463133660131035</v>
      </c>
    </row>
    <row r="67" spans="1:9" ht="13.5" x14ac:dyDescent="0.25">
      <c r="A67" s="3">
        <f>TITRES_STAT!B70</f>
        <v>42101</v>
      </c>
      <c r="B67" s="6">
        <f>TITRES_STAT!D70</f>
        <v>11.045</v>
      </c>
      <c r="C67" s="2">
        <f t="shared" ref="C67:C130" si="9">B67-B66</f>
        <v>0.24699999999999989</v>
      </c>
      <c r="D67" s="2">
        <f t="shared" ref="D67:D130" si="10">IF(C67&gt;0,C67,0)</f>
        <v>0.24699999999999989</v>
      </c>
      <c r="E67" s="2">
        <f t="shared" ref="E67:E130" si="11">IF(C67&lt;0,-C67,0)</f>
        <v>0</v>
      </c>
      <c r="F67" s="2">
        <f t="shared" si="8"/>
        <v>0.11780864244177029</v>
      </c>
      <c r="G67" s="2">
        <f t="shared" si="8"/>
        <v>0.10234015778825156</v>
      </c>
      <c r="H67" s="2">
        <f t="shared" si="3"/>
        <v>1.1511477506759764</v>
      </c>
      <c r="I67" s="2">
        <f t="shared" si="4"/>
        <v>53.513188497360993</v>
      </c>
    </row>
    <row r="68" spans="1:9" ht="13.5" x14ac:dyDescent="0.25">
      <c r="A68" s="3">
        <f>TITRES_STAT!B71</f>
        <v>42102</v>
      </c>
      <c r="B68" s="6">
        <f>TITRES_STAT!D71</f>
        <v>11.045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0.10939373941021527</v>
      </c>
      <c r="G68" s="2">
        <f t="shared" si="8"/>
        <v>9.5030146517662173E-2</v>
      </c>
      <c r="H68" s="2">
        <f t="shared" si="3"/>
        <v>1.1511477506759762</v>
      </c>
      <c r="I68" s="2">
        <f t="shared" si="4"/>
        <v>53.513188497360993</v>
      </c>
    </row>
    <row r="69" spans="1:9" ht="13.5" x14ac:dyDescent="0.25">
      <c r="A69" s="3">
        <f>TITRES_STAT!B72</f>
        <v>42104</v>
      </c>
      <c r="B69" s="6">
        <f>TITRES_STAT!D72</f>
        <v>11.045</v>
      </c>
      <c r="C69" s="2">
        <f t="shared" si="9"/>
        <v>0</v>
      </c>
      <c r="D69" s="2">
        <f t="shared" si="10"/>
        <v>0</v>
      </c>
      <c r="E69" s="2">
        <f t="shared" si="11"/>
        <v>0</v>
      </c>
      <c r="F69" s="2">
        <f t="shared" si="8"/>
        <v>0.10157990088091418</v>
      </c>
      <c r="G69" s="2">
        <f t="shared" si="8"/>
        <v>8.8242278909257732E-2</v>
      </c>
      <c r="H69" s="2">
        <f t="shared" si="3"/>
        <v>1.1511477506759762</v>
      </c>
      <c r="I69" s="2">
        <f t="shared" si="4"/>
        <v>53.513188497360993</v>
      </c>
    </row>
    <row r="70" spans="1:9" ht="13.5" x14ac:dyDescent="0.25">
      <c r="A70" s="3">
        <f>TITRES_STAT!B73</f>
        <v>42107</v>
      </c>
      <c r="B70" s="6">
        <f>TITRES_STAT!D73</f>
        <v>11.045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9.4324193675134588E-2</v>
      </c>
      <c r="G70" s="2">
        <f t="shared" si="8"/>
        <v>8.193925898716789E-2</v>
      </c>
      <c r="H70" s="2">
        <f t="shared" si="3"/>
        <v>1.1511477506759762</v>
      </c>
      <c r="I70" s="2">
        <f t="shared" si="4"/>
        <v>53.513188497360993</v>
      </c>
    </row>
    <row r="71" spans="1:9" ht="13.5" x14ac:dyDescent="0.25">
      <c r="A71" s="3">
        <f>TITRES_STAT!B74</f>
        <v>42108</v>
      </c>
      <c r="B71" s="6">
        <f>TITRES_STAT!D74</f>
        <v>10.907</v>
      </c>
      <c r="C71" s="2">
        <f t="shared" si="9"/>
        <v>-0.1379999999999999</v>
      </c>
      <c r="D71" s="2">
        <f t="shared" si="10"/>
        <v>0</v>
      </c>
      <c r="E71" s="2">
        <f t="shared" si="11"/>
        <v>0.1379999999999999</v>
      </c>
      <c r="F71" s="2">
        <f t="shared" si="8"/>
        <v>8.7586751269767824E-2</v>
      </c>
      <c r="G71" s="2">
        <f t="shared" si="8"/>
        <v>8.5943597630941601E-2</v>
      </c>
      <c r="H71" s="2">
        <f t="shared" si="3"/>
        <v>1.0191189766791267</v>
      </c>
      <c r="I71" s="2">
        <f t="shared" si="4"/>
        <v>50.47344849164292</v>
      </c>
    </row>
    <row r="72" spans="1:9" ht="13.5" x14ac:dyDescent="0.25">
      <c r="A72" s="3">
        <f>TITRES_STAT!B75</f>
        <v>42109</v>
      </c>
      <c r="B72" s="6">
        <f>TITRES_STAT!D75</f>
        <v>10.907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8.133055475049869E-2</v>
      </c>
      <c r="G72" s="2">
        <f t="shared" si="8"/>
        <v>7.980476922873149E-2</v>
      </c>
      <c r="H72" s="2">
        <f t="shared" si="3"/>
        <v>1.0191189766791267</v>
      </c>
      <c r="I72" s="2">
        <f t="shared" si="4"/>
        <v>50.47344849164292</v>
      </c>
    </row>
    <row r="73" spans="1:9" ht="13.5" x14ac:dyDescent="0.25">
      <c r="A73" s="3">
        <f>TITRES_STAT!B76</f>
        <v>42110</v>
      </c>
      <c r="B73" s="6">
        <f>TITRES_STAT!D76</f>
        <v>10.898999999999999</v>
      </c>
      <c r="C73" s="2">
        <f t="shared" si="9"/>
        <v>-8.0000000000008953E-3</v>
      </c>
      <c r="D73" s="2">
        <f t="shared" si="10"/>
        <v>0</v>
      </c>
      <c r="E73" s="2">
        <f t="shared" si="11"/>
        <v>8.0000000000008953E-3</v>
      </c>
      <c r="F73" s="2">
        <f t="shared" si="8"/>
        <v>7.5521229411177351E-2</v>
      </c>
      <c r="G73" s="2">
        <f t="shared" si="8"/>
        <v>7.4675857140965016E-2</v>
      </c>
      <c r="H73" s="2">
        <f t="shared" si="3"/>
        <v>1.0113205566374222</v>
      </c>
      <c r="I73" s="2">
        <f t="shared" si="4"/>
        <v>50.281420994780362</v>
      </c>
    </row>
    <row r="74" spans="1:9" ht="13.5" x14ac:dyDescent="0.25">
      <c r="A74" s="3">
        <f>TITRES_STAT!B77</f>
        <v>42111</v>
      </c>
      <c r="B74" s="6">
        <f>TITRES_STAT!D77</f>
        <v>10.898999999999999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7.0126855881807545E-2</v>
      </c>
      <c r="G74" s="2">
        <f t="shared" si="8"/>
        <v>6.9341867345181801E-2</v>
      </c>
      <c r="H74" s="2">
        <f t="shared" si="3"/>
        <v>1.0113205566374222</v>
      </c>
      <c r="I74" s="2">
        <f t="shared" si="4"/>
        <v>50.281420994780362</v>
      </c>
    </row>
    <row r="75" spans="1:9" ht="13.5" x14ac:dyDescent="0.25">
      <c r="A75" s="3">
        <f>TITRES_STAT!B78</f>
        <v>42114</v>
      </c>
      <c r="B75" s="6">
        <f>TITRES_STAT!D78</f>
        <v>10.898999999999999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6.5117794747392724E-2</v>
      </c>
      <c r="G75" s="2">
        <f t="shared" si="8"/>
        <v>6.438887682052595E-2</v>
      </c>
      <c r="H75" s="2">
        <f t="shared" si="3"/>
        <v>1.0113205566374224</v>
      </c>
      <c r="I75" s="2">
        <f t="shared" si="4"/>
        <v>50.281420994780376</v>
      </c>
    </row>
    <row r="76" spans="1:9" ht="13.5" x14ac:dyDescent="0.25">
      <c r="A76" s="3">
        <f>TITRES_STAT!B79</f>
        <v>42115</v>
      </c>
      <c r="B76" s="6">
        <f>TITRES_STAT!D79</f>
        <v>10.894</v>
      </c>
      <c r="C76" s="2">
        <f t="shared" si="9"/>
        <v>-4.9999999999990052E-3</v>
      </c>
      <c r="D76" s="2">
        <f t="shared" si="10"/>
        <v>0</v>
      </c>
      <c r="E76" s="2">
        <f t="shared" si="11"/>
        <v>4.9999999999990052E-3</v>
      </c>
      <c r="F76" s="2">
        <f t="shared" si="8"/>
        <v>6.0466523694007526E-2</v>
      </c>
      <c r="G76" s="2">
        <f t="shared" si="8"/>
        <v>6.0146814190488306E-2</v>
      </c>
      <c r="H76" s="2">
        <f t="shared" si="3"/>
        <v>1.0053154852475923</v>
      </c>
      <c r="I76" s="2">
        <f t="shared" si="4"/>
        <v>50.132534887569975</v>
      </c>
    </row>
    <row r="77" spans="1:9" ht="13.5" x14ac:dyDescent="0.25">
      <c r="A77" s="3">
        <f>TITRES_STAT!B80</f>
        <v>42116</v>
      </c>
      <c r="B77" s="6">
        <f>TITRES_STAT!D80</f>
        <v>10.571</v>
      </c>
      <c r="C77" s="2">
        <f t="shared" si="9"/>
        <v>-0.3230000000000004</v>
      </c>
      <c r="D77" s="2">
        <f t="shared" si="10"/>
        <v>0</v>
      </c>
      <c r="E77" s="2">
        <f t="shared" si="11"/>
        <v>0.3230000000000004</v>
      </c>
      <c r="F77" s="2">
        <f t="shared" ref="F77:G92" si="12">((F76*13)+D77)/14</f>
        <v>5.6147486287292707E-2</v>
      </c>
      <c r="G77" s="2">
        <f t="shared" si="12"/>
        <v>7.8922041748310592E-2</v>
      </c>
      <c r="H77" s="2">
        <f t="shared" si="3"/>
        <v>0.71142972284412043</v>
      </c>
      <c r="I77" s="2">
        <f t="shared" si="4"/>
        <v>41.569321447908408</v>
      </c>
    </row>
    <row r="78" spans="1:9" ht="13.5" x14ac:dyDescent="0.25">
      <c r="A78" s="3">
        <f>TITRES_STAT!B81</f>
        <v>42117</v>
      </c>
      <c r="B78" s="6">
        <f>TITRES_STAT!D81</f>
        <v>10.613</v>
      </c>
      <c r="C78" s="2">
        <f t="shared" si="9"/>
        <v>4.1999999999999815E-2</v>
      </c>
      <c r="D78" s="2">
        <f t="shared" si="10"/>
        <v>4.1999999999999815E-2</v>
      </c>
      <c r="E78" s="2">
        <f t="shared" si="11"/>
        <v>0</v>
      </c>
      <c r="F78" s="2">
        <f t="shared" si="12"/>
        <v>5.5136951552486067E-2</v>
      </c>
      <c r="G78" s="2">
        <f t="shared" si="12"/>
        <v>7.3284753052002688E-2</v>
      </c>
      <c r="H78" s="2">
        <f t="shared" si="3"/>
        <v>0.75236593228827575</v>
      </c>
      <c r="I78" s="2">
        <f t="shared" si="4"/>
        <v>42.934293484342092</v>
      </c>
    </row>
    <row r="79" spans="1:9" ht="13.5" x14ac:dyDescent="0.25">
      <c r="A79" s="3">
        <f>TITRES_STAT!B82</f>
        <v>42118</v>
      </c>
      <c r="B79" s="6">
        <f>TITRES_STAT!D82</f>
        <v>10.613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5.1198597870165632E-2</v>
      </c>
      <c r="G79" s="2">
        <f t="shared" si="12"/>
        <v>6.8050127834002494E-2</v>
      </c>
      <c r="H79" s="2">
        <f t="shared" si="3"/>
        <v>0.75236593228827575</v>
      </c>
      <c r="I79" s="2">
        <f t="shared" si="4"/>
        <v>42.934293484342092</v>
      </c>
    </row>
    <row r="80" spans="1:9" ht="13.5" x14ac:dyDescent="0.25">
      <c r="A80" s="3">
        <f>TITRES_STAT!B83</f>
        <v>42121</v>
      </c>
      <c r="B80" s="6">
        <f>TITRES_STAT!D83</f>
        <v>10.487</v>
      </c>
      <c r="C80" s="2">
        <f t="shared" si="9"/>
        <v>-0.12599999999999945</v>
      </c>
      <c r="D80" s="2">
        <f t="shared" si="10"/>
        <v>0</v>
      </c>
      <c r="E80" s="2">
        <f t="shared" si="11"/>
        <v>0.12599999999999945</v>
      </c>
      <c r="F80" s="2">
        <f t="shared" si="12"/>
        <v>4.75415551651538E-2</v>
      </c>
      <c r="G80" s="2">
        <f t="shared" si="12"/>
        <v>7.2189404417287981E-2</v>
      </c>
      <c r="H80" s="2">
        <f t="shared" si="3"/>
        <v>0.65856693996728011</v>
      </c>
      <c r="I80" s="2">
        <f t="shared" si="4"/>
        <v>39.706985838043543</v>
      </c>
    </row>
    <row r="81" spans="1:9" ht="13.5" x14ac:dyDescent="0.25">
      <c r="A81" s="3">
        <f>TITRES_STAT!B84</f>
        <v>42122</v>
      </c>
      <c r="B81" s="6">
        <f>TITRES_STAT!D84</f>
        <v>10.776999999999999</v>
      </c>
      <c r="C81" s="2">
        <f t="shared" si="9"/>
        <v>0.28999999999999915</v>
      </c>
      <c r="D81" s="2">
        <f t="shared" si="10"/>
        <v>0.28999999999999915</v>
      </c>
      <c r="E81" s="2">
        <f t="shared" si="11"/>
        <v>0</v>
      </c>
      <c r="F81" s="2">
        <f t="shared" si="12"/>
        <v>6.4860015510499899E-2</v>
      </c>
      <c r="G81" s="2">
        <f t="shared" si="12"/>
        <v>6.7033018387481699E-2</v>
      </c>
      <c r="H81" s="2">
        <f t="shared" ref="H81:H144" si="13">F81/G81</f>
        <v>0.96758309667004938</v>
      </c>
      <c r="I81" s="2">
        <f t="shared" ref="I81:I144" si="14">IF(G81=0,100,100-(100/(1+H81)))</f>
        <v>49.176225304415013</v>
      </c>
    </row>
    <row r="82" spans="1:9" ht="13.5" x14ac:dyDescent="0.25">
      <c r="A82" s="3">
        <f>TITRES_STAT!B85</f>
        <v>42123</v>
      </c>
      <c r="B82" s="6">
        <f>TITRES_STAT!D85</f>
        <v>10.776999999999999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6.0227157259749906E-2</v>
      </c>
      <c r="G82" s="2">
        <f t="shared" si="12"/>
        <v>6.2244945645518725E-2</v>
      </c>
      <c r="H82" s="2">
        <f t="shared" si="13"/>
        <v>0.96758309667004927</v>
      </c>
      <c r="I82" s="2">
        <f t="shared" si="14"/>
        <v>49.176225304415013</v>
      </c>
    </row>
    <row r="83" spans="1:9" ht="13.5" x14ac:dyDescent="0.25">
      <c r="A83" s="3">
        <f>TITRES_STAT!B86</f>
        <v>42124</v>
      </c>
      <c r="B83" s="6">
        <f>TITRES_STAT!D86</f>
        <v>10.776999999999999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5.5925217455482054E-2</v>
      </c>
      <c r="G83" s="2">
        <f t="shared" si="12"/>
        <v>5.7798878099410249E-2</v>
      </c>
      <c r="H83" s="2">
        <f t="shared" si="13"/>
        <v>0.96758309667004916</v>
      </c>
      <c r="I83" s="2">
        <f t="shared" si="14"/>
        <v>49.176225304415013</v>
      </c>
    </row>
    <row r="84" spans="1:9" ht="13.5" x14ac:dyDescent="0.25">
      <c r="A84" s="3">
        <f>TITRES_STAT!B87</f>
        <v>42128</v>
      </c>
      <c r="B84" s="6">
        <f>TITRES_STAT!D87</f>
        <v>11.1</v>
      </c>
      <c r="C84" s="2">
        <f t="shared" si="9"/>
        <v>0.3230000000000004</v>
      </c>
      <c r="D84" s="2">
        <f t="shared" si="10"/>
        <v>0.3230000000000004</v>
      </c>
      <c r="E84" s="2">
        <f t="shared" si="11"/>
        <v>0</v>
      </c>
      <c r="F84" s="2">
        <f t="shared" si="12"/>
        <v>7.5001987637233355E-2</v>
      </c>
      <c r="G84" s="2">
        <f t="shared" si="12"/>
        <v>5.3670386806595236E-2</v>
      </c>
      <c r="H84" s="2">
        <f t="shared" si="13"/>
        <v>1.3974556939100875</v>
      </c>
      <c r="I84" s="2">
        <f t="shared" si="14"/>
        <v>58.289114474976266</v>
      </c>
    </row>
    <row r="85" spans="1:9" ht="13.5" x14ac:dyDescent="0.25">
      <c r="A85" s="3">
        <f>TITRES_STAT!B88</f>
        <v>42129</v>
      </c>
      <c r="B85" s="6">
        <f>TITRES_STAT!D88</f>
        <v>11.427</v>
      </c>
      <c r="C85" s="2">
        <f t="shared" si="9"/>
        <v>0.32699999999999996</v>
      </c>
      <c r="D85" s="2">
        <f t="shared" si="10"/>
        <v>0.32699999999999996</v>
      </c>
      <c r="E85" s="2">
        <f t="shared" si="11"/>
        <v>0</v>
      </c>
      <c r="F85" s="2">
        <f t="shared" si="12"/>
        <v>9.3001845663145261E-2</v>
      </c>
      <c r="G85" s="2">
        <f t="shared" si="12"/>
        <v>4.9836787748981294E-2</v>
      </c>
      <c r="H85" s="2">
        <f t="shared" si="13"/>
        <v>1.8661284136445231</v>
      </c>
      <c r="I85" s="2">
        <f t="shared" si="14"/>
        <v>65.109727978712016</v>
      </c>
    </row>
    <row r="86" spans="1:9" ht="13.5" x14ac:dyDescent="0.25">
      <c r="A86" s="3">
        <f>TITRES_STAT!B89</f>
        <v>42130</v>
      </c>
      <c r="B86" s="6">
        <f>TITRES_STAT!D89</f>
        <v>11.436</v>
      </c>
      <c r="C86" s="2">
        <f t="shared" si="9"/>
        <v>9.0000000000003411E-3</v>
      </c>
      <c r="D86" s="2">
        <f t="shared" si="10"/>
        <v>9.0000000000003411E-3</v>
      </c>
      <c r="E86" s="2">
        <f t="shared" si="11"/>
        <v>0</v>
      </c>
      <c r="F86" s="2">
        <f t="shared" si="12"/>
        <v>8.7001713830063485E-2</v>
      </c>
      <c r="G86" s="2">
        <f t="shared" si="12"/>
        <v>4.6277017195482627E-2</v>
      </c>
      <c r="H86" s="2">
        <f t="shared" si="13"/>
        <v>1.88001991274745</v>
      </c>
      <c r="I86" s="2">
        <f t="shared" si="14"/>
        <v>65.278017850715798</v>
      </c>
    </row>
    <row r="87" spans="1:9" ht="13.5" x14ac:dyDescent="0.25">
      <c r="A87" s="3">
        <f>TITRES_STAT!B90</f>
        <v>42131</v>
      </c>
      <c r="B87" s="6">
        <f>TITRES_STAT!D90</f>
        <v>11.746</v>
      </c>
      <c r="C87" s="2">
        <f t="shared" si="9"/>
        <v>0.3100000000000005</v>
      </c>
      <c r="D87" s="2">
        <f t="shared" si="10"/>
        <v>0.3100000000000005</v>
      </c>
      <c r="E87" s="2">
        <f t="shared" si="11"/>
        <v>0</v>
      </c>
      <c r="F87" s="2">
        <f t="shared" si="12"/>
        <v>0.10293016284220184</v>
      </c>
      <c r="G87" s="2">
        <f t="shared" si="12"/>
        <v>4.2971515967233864E-2</v>
      </c>
      <c r="H87" s="2">
        <f t="shared" si="13"/>
        <v>2.3953114179329149</v>
      </c>
      <c r="I87" s="2">
        <f t="shared" si="14"/>
        <v>70.547620618293507</v>
      </c>
    </row>
    <row r="88" spans="1:9" ht="13.5" x14ac:dyDescent="0.25">
      <c r="A88" s="3">
        <f>TITRES_STAT!B91</f>
        <v>42132</v>
      </c>
      <c r="B88" s="6">
        <f>TITRES_STAT!D91</f>
        <v>12.019</v>
      </c>
      <c r="C88" s="2">
        <f t="shared" si="9"/>
        <v>0.27299999999999969</v>
      </c>
      <c r="D88" s="2">
        <f t="shared" si="10"/>
        <v>0.27299999999999969</v>
      </c>
      <c r="E88" s="2">
        <f t="shared" si="11"/>
        <v>0</v>
      </c>
      <c r="F88" s="2">
        <f t="shared" si="12"/>
        <v>0.11507800835347312</v>
      </c>
      <c r="G88" s="2">
        <f t="shared" si="12"/>
        <v>3.9902121969574308E-2</v>
      </c>
      <c r="H88" s="2">
        <f t="shared" si="13"/>
        <v>2.8840072325281607</v>
      </c>
      <c r="I88" s="2">
        <f t="shared" si="14"/>
        <v>74.25339500850815</v>
      </c>
    </row>
    <row r="89" spans="1:9" ht="13.5" x14ac:dyDescent="0.25">
      <c r="A89" s="3">
        <f>TITRES_STAT!B92</f>
        <v>42135</v>
      </c>
      <c r="B89" s="6">
        <f>TITRES_STAT!D92</f>
        <v>12.207000000000001</v>
      </c>
      <c r="C89" s="2">
        <f t="shared" si="9"/>
        <v>0.18800000000000061</v>
      </c>
      <c r="D89" s="2">
        <f t="shared" si="10"/>
        <v>0.18800000000000061</v>
      </c>
      <c r="E89" s="2">
        <f t="shared" si="11"/>
        <v>0</v>
      </c>
      <c r="F89" s="2">
        <f t="shared" si="12"/>
        <v>0.1202867220425108</v>
      </c>
      <c r="G89" s="2">
        <f t="shared" si="12"/>
        <v>3.7051970400318997E-2</v>
      </c>
      <c r="H89" s="2">
        <f t="shared" si="13"/>
        <v>3.246432530926215</v>
      </c>
      <c r="I89" s="2">
        <f t="shared" si="14"/>
        <v>76.450820948710941</v>
      </c>
    </row>
    <row r="90" spans="1:9" ht="13.5" x14ac:dyDescent="0.25">
      <c r="A90" s="3">
        <f>TITRES_STAT!B93</f>
        <v>42136</v>
      </c>
      <c r="B90" s="6">
        <f>TITRES_STAT!D93</f>
        <v>12.202999999999999</v>
      </c>
      <c r="C90" s="2">
        <f t="shared" si="9"/>
        <v>-4.0000000000013358E-3</v>
      </c>
      <c r="D90" s="2">
        <f t="shared" si="10"/>
        <v>0</v>
      </c>
      <c r="E90" s="2">
        <f t="shared" si="11"/>
        <v>4.0000000000013358E-3</v>
      </c>
      <c r="F90" s="2">
        <f t="shared" si="12"/>
        <v>0.1116948133251886</v>
      </c>
      <c r="G90" s="2">
        <f t="shared" si="12"/>
        <v>3.4691115371724882E-2</v>
      </c>
      <c r="H90" s="2">
        <f t="shared" si="13"/>
        <v>3.2196950754781977</v>
      </c>
      <c r="I90" s="2">
        <f t="shared" si="14"/>
        <v>76.301605160731313</v>
      </c>
    </row>
    <row r="91" spans="1:9" ht="13.5" x14ac:dyDescent="0.25">
      <c r="A91" s="3">
        <f>TITRES_STAT!B94</f>
        <v>42137</v>
      </c>
      <c r="B91" s="6">
        <f>TITRES_STAT!D94</f>
        <v>12.202999999999999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0.1037166123733894</v>
      </c>
      <c r="G91" s="2">
        <f t="shared" si="12"/>
        <v>3.2213178559458815E-2</v>
      </c>
      <c r="H91" s="2">
        <f t="shared" si="13"/>
        <v>3.2196950754781977</v>
      </c>
      <c r="I91" s="2">
        <f t="shared" si="14"/>
        <v>76.301605160731313</v>
      </c>
    </row>
    <row r="92" spans="1:9" ht="13.5" x14ac:dyDescent="0.25">
      <c r="A92" s="3">
        <f>TITRES_STAT!B95</f>
        <v>42138</v>
      </c>
      <c r="B92" s="6">
        <f>TITRES_STAT!D95</f>
        <v>12.202999999999999</v>
      </c>
      <c r="C92" s="2">
        <f t="shared" si="9"/>
        <v>0</v>
      </c>
      <c r="D92" s="2">
        <f t="shared" si="10"/>
        <v>0</v>
      </c>
      <c r="E92" s="2">
        <f t="shared" si="11"/>
        <v>0</v>
      </c>
      <c r="F92" s="2">
        <f t="shared" si="12"/>
        <v>9.6308282918147303E-2</v>
      </c>
      <c r="G92" s="2">
        <f t="shared" si="12"/>
        <v>2.9912237233783185E-2</v>
      </c>
      <c r="H92" s="2">
        <f t="shared" si="13"/>
        <v>3.2196950754781977</v>
      </c>
      <c r="I92" s="2">
        <f t="shared" si="14"/>
        <v>76.301605160731313</v>
      </c>
    </row>
    <row r="93" spans="1:9" ht="13.5" x14ac:dyDescent="0.25">
      <c r="A93" s="3">
        <f>TITRES_STAT!B96</f>
        <v>42139</v>
      </c>
      <c r="B93" s="6">
        <f>TITRES_STAT!D96</f>
        <v>11.935</v>
      </c>
      <c r="C93" s="2">
        <f t="shared" si="9"/>
        <v>-0.26799999999999891</v>
      </c>
      <c r="D93" s="2">
        <f t="shared" si="10"/>
        <v>0</v>
      </c>
      <c r="E93" s="2">
        <f t="shared" si="11"/>
        <v>0.26799999999999891</v>
      </c>
      <c r="F93" s="2">
        <f t="shared" ref="F93:G108" si="15">((F92*13)+D93)/14</f>
        <v>8.9429119852565339E-2</v>
      </c>
      <c r="G93" s="2">
        <f t="shared" si="15"/>
        <v>4.69185060027986E-2</v>
      </c>
      <c r="H93" s="2">
        <f t="shared" si="13"/>
        <v>1.9060521630256313</v>
      </c>
      <c r="I93" s="2">
        <f t="shared" si="14"/>
        <v>65.589055395383824</v>
      </c>
    </row>
    <row r="94" spans="1:9" ht="13.5" x14ac:dyDescent="0.25">
      <c r="A94" s="3">
        <f>TITRES_STAT!B97</f>
        <v>42142</v>
      </c>
      <c r="B94" s="6">
        <f>TITRES_STAT!D97</f>
        <v>11.935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8.30413255773821E-2</v>
      </c>
      <c r="G94" s="2">
        <f t="shared" si="15"/>
        <v>4.3567184145455844E-2</v>
      </c>
      <c r="H94" s="2">
        <f t="shared" si="13"/>
        <v>1.9060521630256313</v>
      </c>
      <c r="I94" s="2">
        <f t="shared" si="14"/>
        <v>65.589055395383824</v>
      </c>
    </row>
    <row r="95" spans="1:9" ht="13.5" x14ac:dyDescent="0.25">
      <c r="A95" s="3">
        <f>TITRES_STAT!B98</f>
        <v>42143</v>
      </c>
      <c r="B95" s="6">
        <f>TITRES_STAT!D98</f>
        <v>11.577999999999999</v>
      </c>
      <c r="C95" s="2">
        <f t="shared" si="9"/>
        <v>-0.35700000000000109</v>
      </c>
      <c r="D95" s="2">
        <f t="shared" si="10"/>
        <v>0</v>
      </c>
      <c r="E95" s="2">
        <f t="shared" si="11"/>
        <v>0.35700000000000109</v>
      </c>
      <c r="F95" s="2">
        <f t="shared" si="15"/>
        <v>7.7109802321854812E-2</v>
      </c>
      <c r="G95" s="2">
        <f t="shared" si="15"/>
        <v>6.5955242420780505E-2</v>
      </c>
      <c r="H95" s="2">
        <f t="shared" si="13"/>
        <v>1.1691231734076659</v>
      </c>
      <c r="I95" s="2">
        <f t="shared" si="14"/>
        <v>53.898422539601</v>
      </c>
    </row>
    <row r="96" spans="1:9" ht="13.5" x14ac:dyDescent="0.25">
      <c r="A96" s="3">
        <f>TITRES_STAT!B99</f>
        <v>42144</v>
      </c>
      <c r="B96" s="6">
        <f>TITRES_STAT!D99</f>
        <v>11.577999999999999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7.1601959298865175E-2</v>
      </c>
      <c r="G96" s="2">
        <f t="shared" si="15"/>
        <v>6.1244153676439039E-2</v>
      </c>
      <c r="H96" s="2">
        <f t="shared" si="13"/>
        <v>1.1691231734076659</v>
      </c>
      <c r="I96" s="2">
        <f t="shared" si="14"/>
        <v>53.898422539601</v>
      </c>
    </row>
    <row r="97" spans="1:9" ht="13.5" x14ac:dyDescent="0.25">
      <c r="A97" s="3">
        <f>TITRES_STAT!B100</f>
        <v>42145</v>
      </c>
      <c r="B97" s="6">
        <f>TITRES_STAT!D100</f>
        <v>11.577999999999999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6.648753363466052E-2</v>
      </c>
      <c r="G97" s="2">
        <f t="shared" si="15"/>
        <v>5.6869571270979101E-2</v>
      </c>
      <c r="H97" s="2">
        <f t="shared" si="13"/>
        <v>1.1691231734076659</v>
      </c>
      <c r="I97" s="2">
        <f t="shared" si="14"/>
        <v>53.898422539601</v>
      </c>
    </row>
    <row r="98" spans="1:9" ht="13.5" x14ac:dyDescent="0.25">
      <c r="A98" s="3">
        <f>TITRES_STAT!B101</f>
        <v>42146</v>
      </c>
      <c r="B98" s="6">
        <f>TITRES_STAT!D101</f>
        <v>11.805</v>
      </c>
      <c r="C98" s="2">
        <f t="shared" si="9"/>
        <v>0.22700000000000031</v>
      </c>
      <c r="D98" s="2">
        <f t="shared" si="10"/>
        <v>0.22700000000000031</v>
      </c>
      <c r="E98" s="2">
        <f t="shared" si="11"/>
        <v>0</v>
      </c>
      <c r="F98" s="2">
        <f t="shared" si="15"/>
        <v>7.7952709803613365E-2</v>
      </c>
      <c r="G98" s="2">
        <f t="shared" si="15"/>
        <v>5.2807459037337738E-2</v>
      </c>
      <c r="H98" s="2">
        <f t="shared" si="13"/>
        <v>1.4761685418057433</v>
      </c>
      <c r="I98" s="2">
        <f t="shared" si="14"/>
        <v>59.615026880571264</v>
      </c>
    </row>
    <row r="99" spans="1:9" ht="13.5" x14ac:dyDescent="0.25">
      <c r="A99" s="3">
        <f>TITRES_STAT!B102</f>
        <v>42149</v>
      </c>
      <c r="B99" s="6">
        <f>TITRES_STAT!D102</f>
        <v>11.494</v>
      </c>
      <c r="C99" s="2">
        <f t="shared" si="9"/>
        <v>-0.31099999999999994</v>
      </c>
      <c r="D99" s="2">
        <f t="shared" si="10"/>
        <v>0</v>
      </c>
      <c r="E99" s="2">
        <f t="shared" si="11"/>
        <v>0.31099999999999994</v>
      </c>
      <c r="F99" s="2">
        <f t="shared" si="15"/>
        <v>7.2384659103355259E-2</v>
      </c>
      <c r="G99" s="2">
        <f t="shared" si="15"/>
        <v>7.1249783391813606E-2</v>
      </c>
      <c r="H99" s="2">
        <f t="shared" si="13"/>
        <v>1.015928128585329</v>
      </c>
      <c r="I99" s="2">
        <f t="shared" si="14"/>
        <v>50.395056955639241</v>
      </c>
    </row>
    <row r="100" spans="1:9" ht="13.5" x14ac:dyDescent="0.25">
      <c r="A100" s="3">
        <f>TITRES_STAT!B103</f>
        <v>42150</v>
      </c>
      <c r="B100" s="6">
        <f>TITRES_STAT!D103</f>
        <v>11.494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6.7214326310258449E-2</v>
      </c>
      <c r="G100" s="2">
        <f t="shared" si="15"/>
        <v>6.6160513149541203E-2</v>
      </c>
      <c r="H100" s="2">
        <f t="shared" si="13"/>
        <v>1.015928128585329</v>
      </c>
      <c r="I100" s="2">
        <f t="shared" si="14"/>
        <v>50.395056955639241</v>
      </c>
    </row>
    <row r="101" spans="1:9" ht="13.5" x14ac:dyDescent="0.25">
      <c r="A101" s="3">
        <f>TITRES_STAT!B104</f>
        <v>42151</v>
      </c>
      <c r="B101" s="6">
        <f>TITRES_STAT!D104</f>
        <v>11.515000000000001</v>
      </c>
      <c r="C101" s="2">
        <f t="shared" si="9"/>
        <v>2.1000000000000796E-2</v>
      </c>
      <c r="D101" s="2">
        <f t="shared" si="10"/>
        <v>2.1000000000000796E-2</v>
      </c>
      <c r="E101" s="2">
        <f t="shared" si="11"/>
        <v>0</v>
      </c>
      <c r="F101" s="2">
        <f t="shared" si="15"/>
        <v>6.3913303002382904E-2</v>
      </c>
      <c r="G101" s="2">
        <f t="shared" si="15"/>
        <v>6.1434762210288263E-2</v>
      </c>
      <c r="H101" s="2">
        <f t="shared" si="13"/>
        <v>1.0403442725734124</v>
      </c>
      <c r="I101" s="2">
        <f t="shared" si="14"/>
        <v>50.988663362250321</v>
      </c>
    </row>
    <row r="102" spans="1:9" ht="13.5" x14ac:dyDescent="0.25">
      <c r="A102" s="3">
        <f>TITRES_STAT!B105</f>
        <v>42152</v>
      </c>
      <c r="B102" s="6">
        <f>TITRES_STAT!D105</f>
        <v>11.473000000000001</v>
      </c>
      <c r="C102" s="2">
        <f t="shared" si="9"/>
        <v>-4.1999999999999815E-2</v>
      </c>
      <c r="D102" s="2">
        <f t="shared" si="10"/>
        <v>0</v>
      </c>
      <c r="E102" s="2">
        <f t="shared" si="11"/>
        <v>4.1999999999999815E-2</v>
      </c>
      <c r="F102" s="2">
        <f t="shared" si="15"/>
        <v>5.9348067073641264E-2</v>
      </c>
      <c r="G102" s="2">
        <f t="shared" si="15"/>
        <v>6.0046564909553367E-2</v>
      </c>
      <c r="H102" s="2">
        <f t="shared" si="13"/>
        <v>0.98836739725304468</v>
      </c>
      <c r="I102" s="2">
        <f t="shared" si="14"/>
        <v>49.707483567598572</v>
      </c>
    </row>
    <row r="103" spans="1:9" ht="13.5" x14ac:dyDescent="0.25">
      <c r="A103" s="3">
        <f>TITRES_STAT!B106</f>
        <v>42153</v>
      </c>
      <c r="B103" s="6">
        <f>TITRES_STAT!D106</f>
        <v>11.452</v>
      </c>
      <c r="C103" s="2">
        <f t="shared" si="9"/>
        <v>-2.1000000000000796E-2</v>
      </c>
      <c r="D103" s="2">
        <f t="shared" si="10"/>
        <v>0</v>
      </c>
      <c r="E103" s="2">
        <f t="shared" si="11"/>
        <v>2.1000000000000796E-2</v>
      </c>
      <c r="F103" s="2">
        <f t="shared" si="15"/>
        <v>5.5108919425524032E-2</v>
      </c>
      <c r="G103" s="2">
        <f t="shared" si="15"/>
        <v>5.7257524558871044E-2</v>
      </c>
      <c r="H103" s="2">
        <f t="shared" si="13"/>
        <v>0.96247471140430008</v>
      </c>
      <c r="I103" s="2">
        <f t="shared" si="14"/>
        <v>49.043929371990544</v>
      </c>
    </row>
    <row r="104" spans="1:9" ht="13.5" x14ac:dyDescent="0.25">
      <c r="A104" s="3">
        <f>TITRES_STAT!B107</f>
        <v>42156</v>
      </c>
      <c r="B104" s="6">
        <f>TITRES_STAT!D107</f>
        <v>11.452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5.1172568037986602E-2</v>
      </c>
      <c r="G104" s="2">
        <f t="shared" si="15"/>
        <v>5.3167701376094542E-2</v>
      </c>
      <c r="H104" s="2">
        <f t="shared" si="13"/>
        <v>0.96247471140430008</v>
      </c>
      <c r="I104" s="2">
        <f t="shared" si="14"/>
        <v>49.043929371990544</v>
      </c>
    </row>
    <row r="105" spans="1:9" ht="13.5" x14ac:dyDescent="0.25">
      <c r="A105" s="3">
        <f>TITRES_STAT!B108</f>
        <v>42157</v>
      </c>
      <c r="B105" s="6">
        <f>TITRES_STAT!D108</f>
        <v>11.704000000000001</v>
      </c>
      <c r="C105" s="2">
        <f t="shared" si="9"/>
        <v>0.25200000000000067</v>
      </c>
      <c r="D105" s="2">
        <f t="shared" si="10"/>
        <v>0.25200000000000067</v>
      </c>
      <c r="E105" s="2">
        <f t="shared" si="11"/>
        <v>0</v>
      </c>
      <c r="F105" s="2">
        <f t="shared" si="15"/>
        <v>6.5517384606701895E-2</v>
      </c>
      <c r="G105" s="2">
        <f t="shared" si="15"/>
        <v>4.9370008420659216E-2</v>
      </c>
      <c r="H105" s="2">
        <f t="shared" si="13"/>
        <v>1.327068532143205</v>
      </c>
      <c r="I105" s="2">
        <f t="shared" si="14"/>
        <v>57.027479586988747</v>
      </c>
    </row>
    <row r="106" spans="1:9" ht="13.5" x14ac:dyDescent="0.25">
      <c r="A106" s="3">
        <f>TITRES_STAT!B109</f>
        <v>42158</v>
      </c>
      <c r="B106" s="6">
        <f>TITRES_STAT!D109</f>
        <v>11.41</v>
      </c>
      <c r="C106" s="2">
        <f t="shared" si="9"/>
        <v>-0.29400000000000048</v>
      </c>
      <c r="D106" s="2">
        <f t="shared" si="10"/>
        <v>0</v>
      </c>
      <c r="E106" s="2">
        <f t="shared" si="11"/>
        <v>0.29400000000000048</v>
      </c>
      <c r="F106" s="2">
        <f t="shared" si="15"/>
        <v>6.0837571420508899E-2</v>
      </c>
      <c r="G106" s="2">
        <f t="shared" si="15"/>
        <v>6.6843579247755011E-2</v>
      </c>
      <c r="H106" s="2">
        <f t="shared" si="13"/>
        <v>0.91014832097807163</v>
      </c>
      <c r="I106" s="2">
        <f t="shared" si="14"/>
        <v>47.648044446728598</v>
      </c>
    </row>
    <row r="107" spans="1:9" ht="13.5" x14ac:dyDescent="0.25">
      <c r="A107" s="3">
        <f>TITRES_STAT!B110</f>
        <v>42159</v>
      </c>
      <c r="B107" s="6">
        <f>TITRES_STAT!D110</f>
        <v>11.326000000000001</v>
      </c>
      <c r="C107" s="2">
        <f t="shared" si="9"/>
        <v>-8.3999999999999631E-2</v>
      </c>
      <c r="D107" s="2">
        <f t="shared" si="10"/>
        <v>0</v>
      </c>
      <c r="E107" s="2">
        <f t="shared" si="11"/>
        <v>8.3999999999999631E-2</v>
      </c>
      <c r="F107" s="2">
        <f t="shared" si="15"/>
        <v>5.6492030604758263E-2</v>
      </c>
      <c r="G107" s="2">
        <f t="shared" si="15"/>
        <v>6.8069037872915336E-2</v>
      </c>
      <c r="H107" s="2">
        <f t="shared" si="13"/>
        <v>0.82992256641306861</v>
      </c>
      <c r="I107" s="2">
        <f t="shared" si="14"/>
        <v>45.352878949399773</v>
      </c>
    </row>
    <row r="108" spans="1:9" ht="13.5" x14ac:dyDescent="0.25">
      <c r="A108" s="3">
        <f>TITRES_STAT!B111</f>
        <v>42160</v>
      </c>
      <c r="B108" s="6">
        <f>TITRES_STAT!D111</f>
        <v>11.326000000000001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5.2456885561561244E-2</v>
      </c>
      <c r="G108" s="2">
        <f t="shared" si="15"/>
        <v>6.3206963739135674E-2</v>
      </c>
      <c r="H108" s="2">
        <f t="shared" si="13"/>
        <v>0.82992256641306861</v>
      </c>
      <c r="I108" s="2">
        <f t="shared" si="14"/>
        <v>45.352878949399773</v>
      </c>
    </row>
    <row r="109" spans="1:9" ht="13.5" x14ac:dyDescent="0.25">
      <c r="A109" s="3">
        <f>TITRES_STAT!B112</f>
        <v>42163</v>
      </c>
      <c r="B109" s="6">
        <f>TITRES_STAT!D112</f>
        <v>11.41</v>
      </c>
      <c r="C109" s="2">
        <f t="shared" si="9"/>
        <v>8.3999999999999631E-2</v>
      </c>
      <c r="D109" s="2">
        <f t="shared" si="10"/>
        <v>8.3999999999999631E-2</v>
      </c>
      <c r="E109" s="2">
        <f t="shared" si="11"/>
        <v>0</v>
      </c>
      <c r="F109" s="2">
        <f t="shared" ref="F109:G124" si="16">((F108*13)+D109)/14</f>
        <v>5.4709965164306838E-2</v>
      </c>
      <c r="G109" s="2">
        <f t="shared" si="16"/>
        <v>5.8692180614911701E-2</v>
      </c>
      <c r="H109" s="2">
        <f t="shared" si="13"/>
        <v>0.93215083493433681</v>
      </c>
      <c r="I109" s="2">
        <f t="shared" si="14"/>
        <v>48.244206305250259</v>
      </c>
    </row>
    <row r="110" spans="1:9" ht="13.5" x14ac:dyDescent="0.25">
      <c r="A110" s="3">
        <f>TITRES_STAT!B113</f>
        <v>42164</v>
      </c>
      <c r="B110" s="6">
        <f>TITRES_STAT!D113</f>
        <v>11.201000000000001</v>
      </c>
      <c r="C110" s="2">
        <f t="shared" si="9"/>
        <v>-0.20899999999999963</v>
      </c>
      <c r="D110" s="2">
        <f t="shared" si="10"/>
        <v>0</v>
      </c>
      <c r="E110" s="2">
        <f t="shared" si="11"/>
        <v>0.20899999999999963</v>
      </c>
      <c r="F110" s="2">
        <f t="shared" si="16"/>
        <v>5.0802110509713491E-2</v>
      </c>
      <c r="G110" s="2">
        <f t="shared" si="16"/>
        <v>6.9428453428132267E-2</v>
      </c>
      <c r="H110" s="2">
        <f t="shared" si="13"/>
        <v>0.73171888471202184</v>
      </c>
      <c r="I110" s="2">
        <f t="shared" si="14"/>
        <v>42.253906865126311</v>
      </c>
    </row>
    <row r="111" spans="1:9" ht="13.5" x14ac:dyDescent="0.25">
      <c r="A111" s="3">
        <f>TITRES_STAT!B114</f>
        <v>42165</v>
      </c>
      <c r="B111" s="6">
        <f>TITRES_STAT!D114</f>
        <v>11.368</v>
      </c>
      <c r="C111" s="2">
        <f t="shared" si="9"/>
        <v>0.16699999999999982</v>
      </c>
      <c r="D111" s="2">
        <f t="shared" si="10"/>
        <v>0.16699999999999982</v>
      </c>
      <c r="E111" s="2">
        <f t="shared" si="11"/>
        <v>0</v>
      </c>
      <c r="F111" s="2">
        <f t="shared" si="16"/>
        <v>5.9101959759019655E-2</v>
      </c>
      <c r="G111" s="2">
        <f t="shared" si="16"/>
        <v>6.4469278183265671E-2</v>
      </c>
      <c r="H111" s="2">
        <f t="shared" si="13"/>
        <v>0.91674610643245558</v>
      </c>
      <c r="I111" s="2">
        <f t="shared" si="14"/>
        <v>47.828249310428994</v>
      </c>
    </row>
    <row r="112" spans="1:9" ht="13.5" x14ac:dyDescent="0.25">
      <c r="A112" s="3">
        <f>TITRES_STAT!B115</f>
        <v>42166</v>
      </c>
      <c r="B112" s="6">
        <f>TITRES_STAT!D115</f>
        <v>11.368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5.4880391204803966E-2</v>
      </c>
      <c r="G112" s="2">
        <f t="shared" si="16"/>
        <v>5.9864329741603835E-2</v>
      </c>
      <c r="H112" s="2">
        <f t="shared" si="13"/>
        <v>0.91674610643245558</v>
      </c>
      <c r="I112" s="2">
        <f t="shared" si="14"/>
        <v>47.828249310428994</v>
      </c>
    </row>
    <row r="113" spans="1:9" ht="13.5" x14ac:dyDescent="0.25">
      <c r="A113" s="3">
        <f>TITRES_STAT!B116</f>
        <v>42167</v>
      </c>
      <c r="B113" s="6">
        <f>TITRES_STAT!D116</f>
        <v>11.318</v>
      </c>
      <c r="C113" s="2">
        <f t="shared" si="9"/>
        <v>-5.0000000000000711E-2</v>
      </c>
      <c r="D113" s="2">
        <f t="shared" si="10"/>
        <v>0</v>
      </c>
      <c r="E113" s="2">
        <f t="shared" si="11"/>
        <v>5.0000000000000711E-2</v>
      </c>
      <c r="F113" s="2">
        <f t="shared" si="16"/>
        <v>5.0960363261603685E-2</v>
      </c>
      <c r="G113" s="2">
        <f t="shared" si="16"/>
        <v>5.9159734760060756E-2</v>
      </c>
      <c r="H113" s="2">
        <f t="shared" si="13"/>
        <v>0.86140283536239692</v>
      </c>
      <c r="I113" s="2">
        <f t="shared" si="14"/>
        <v>46.277077642609818</v>
      </c>
    </row>
    <row r="114" spans="1:9" ht="13.5" x14ac:dyDescent="0.25">
      <c r="A114" s="3">
        <f>TITRES_STAT!B117</f>
        <v>42170</v>
      </c>
      <c r="B114" s="6">
        <f>TITRES_STAT!D117</f>
        <v>11.318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4.7320337314346275E-2</v>
      </c>
      <c r="G114" s="2">
        <f t="shared" si="16"/>
        <v>5.4934039420056417E-2</v>
      </c>
      <c r="H114" s="2">
        <f t="shared" si="13"/>
        <v>0.86140283536239681</v>
      </c>
      <c r="I114" s="2">
        <f t="shared" si="14"/>
        <v>46.277077642609811</v>
      </c>
    </row>
    <row r="115" spans="1:9" ht="13.5" x14ac:dyDescent="0.25">
      <c r="A115" s="3">
        <f>TITRES_STAT!B118</f>
        <v>42171</v>
      </c>
      <c r="B115" s="6">
        <f>TITRES_STAT!D118</f>
        <v>11.318</v>
      </c>
      <c r="C115" s="2">
        <f t="shared" si="9"/>
        <v>0</v>
      </c>
      <c r="D115" s="2">
        <f t="shared" si="10"/>
        <v>0</v>
      </c>
      <c r="E115" s="2">
        <f t="shared" si="11"/>
        <v>0</v>
      </c>
      <c r="F115" s="2">
        <f t="shared" si="16"/>
        <v>4.3940313220464398E-2</v>
      </c>
      <c r="G115" s="2">
        <f t="shared" si="16"/>
        <v>5.101017946148096E-2</v>
      </c>
      <c r="H115" s="2">
        <f t="shared" si="13"/>
        <v>0.86140283536239681</v>
      </c>
      <c r="I115" s="2">
        <f t="shared" si="14"/>
        <v>46.277077642609811</v>
      </c>
    </row>
    <row r="116" spans="1:9" ht="13.5" x14ac:dyDescent="0.25">
      <c r="A116" s="3">
        <f>TITRES_STAT!B119</f>
        <v>42172</v>
      </c>
      <c r="B116" s="6">
        <f>TITRES_STAT!D119</f>
        <v>11.318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4.0801719419002659E-2</v>
      </c>
      <c r="G116" s="2">
        <f t="shared" si="16"/>
        <v>4.7366595214232317E-2</v>
      </c>
      <c r="H116" s="2">
        <f t="shared" si="13"/>
        <v>0.86140283536239692</v>
      </c>
      <c r="I116" s="2">
        <f t="shared" si="14"/>
        <v>46.277077642609818</v>
      </c>
    </row>
    <row r="117" spans="1:9" ht="13.5" x14ac:dyDescent="0.25">
      <c r="A117" s="3">
        <f>TITRES_STAT!B120</f>
        <v>42173</v>
      </c>
      <c r="B117" s="6">
        <f>TITRES_STAT!D120</f>
        <v>10.981999999999999</v>
      </c>
      <c r="C117" s="2">
        <f t="shared" si="9"/>
        <v>-0.3360000000000003</v>
      </c>
      <c r="D117" s="2">
        <f t="shared" si="10"/>
        <v>0</v>
      </c>
      <c r="E117" s="2">
        <f t="shared" si="11"/>
        <v>0.3360000000000003</v>
      </c>
      <c r="F117" s="2">
        <f t="shared" si="16"/>
        <v>3.7887310889073898E-2</v>
      </c>
      <c r="G117" s="2">
        <f t="shared" si="16"/>
        <v>6.7983266984644311E-2</v>
      </c>
      <c r="H117" s="2">
        <f t="shared" si="13"/>
        <v>0.5573034743627675</v>
      </c>
      <c r="I117" s="2">
        <f t="shared" si="14"/>
        <v>35.78644005727979</v>
      </c>
    </row>
    <row r="118" spans="1:9" ht="13.5" x14ac:dyDescent="0.25">
      <c r="A118" s="3">
        <f>TITRES_STAT!B121</f>
        <v>42174</v>
      </c>
      <c r="B118" s="6">
        <f>TITRES_STAT!D121</f>
        <v>11.301</v>
      </c>
      <c r="C118" s="2">
        <f t="shared" si="9"/>
        <v>0.31900000000000084</v>
      </c>
      <c r="D118" s="2">
        <f t="shared" si="10"/>
        <v>0.31900000000000084</v>
      </c>
      <c r="E118" s="2">
        <f t="shared" si="11"/>
        <v>0</v>
      </c>
      <c r="F118" s="2">
        <f t="shared" si="16"/>
        <v>5.7966788682711538E-2</v>
      </c>
      <c r="G118" s="2">
        <f t="shared" si="16"/>
        <v>6.3127319342884E-2</v>
      </c>
      <c r="H118" s="2">
        <f t="shared" si="13"/>
        <v>0.91825202283432328</v>
      </c>
      <c r="I118" s="2">
        <f t="shared" si="14"/>
        <v>47.869206543442353</v>
      </c>
    </row>
    <row r="119" spans="1:9" ht="13.5" x14ac:dyDescent="0.25">
      <c r="A119" s="3">
        <f>TITRES_STAT!B122</f>
        <v>42177</v>
      </c>
      <c r="B119" s="6">
        <f>TITRES_STAT!D122</f>
        <v>10.965999999999999</v>
      </c>
      <c r="C119" s="2">
        <f t="shared" si="9"/>
        <v>-0.33500000000000085</v>
      </c>
      <c r="D119" s="2">
        <f t="shared" si="10"/>
        <v>0</v>
      </c>
      <c r="E119" s="2">
        <f t="shared" si="11"/>
        <v>0.33500000000000085</v>
      </c>
      <c r="F119" s="2">
        <f t="shared" si="16"/>
        <v>5.3826303776803572E-2</v>
      </c>
      <c r="G119" s="2">
        <f t="shared" si="16"/>
        <v>8.254679653267806E-2</v>
      </c>
      <c r="H119" s="2">
        <f t="shared" si="13"/>
        <v>0.65207017156014269</v>
      </c>
      <c r="I119" s="2">
        <f t="shared" si="14"/>
        <v>39.469883470164959</v>
      </c>
    </row>
    <row r="120" spans="1:9" ht="13.5" x14ac:dyDescent="0.25">
      <c r="A120" s="3">
        <f>TITRES_STAT!B123</f>
        <v>42178</v>
      </c>
      <c r="B120" s="6">
        <f>TITRES_STAT!D123</f>
        <v>11.007999999999999</v>
      </c>
      <c r="C120" s="2">
        <f t="shared" si="9"/>
        <v>4.1999999999999815E-2</v>
      </c>
      <c r="D120" s="2">
        <f t="shared" si="10"/>
        <v>4.1999999999999815E-2</v>
      </c>
      <c r="E120" s="2">
        <f t="shared" si="11"/>
        <v>0</v>
      </c>
      <c r="F120" s="2">
        <f t="shared" si="16"/>
        <v>5.2981567792746161E-2</v>
      </c>
      <c r="G120" s="2">
        <f t="shared" si="16"/>
        <v>7.6650596780343916E-2</v>
      </c>
      <c r="H120" s="2">
        <f t="shared" si="13"/>
        <v>0.69120881008368895</v>
      </c>
      <c r="I120" s="2">
        <f t="shared" si="14"/>
        <v>40.870695916578434</v>
      </c>
    </row>
    <row r="121" spans="1:9" ht="13.5" x14ac:dyDescent="0.25">
      <c r="A121" s="3">
        <f>TITRES_STAT!B124</f>
        <v>42179</v>
      </c>
      <c r="B121" s="6">
        <f>TITRES_STAT!D124</f>
        <v>11.007999999999999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4.9197170093264291E-2</v>
      </c>
      <c r="G121" s="2">
        <f t="shared" si="16"/>
        <v>7.1175554153176487E-2</v>
      </c>
      <c r="H121" s="2">
        <f t="shared" si="13"/>
        <v>0.69120881008368906</v>
      </c>
      <c r="I121" s="2">
        <f t="shared" si="14"/>
        <v>40.870695916578434</v>
      </c>
    </row>
    <row r="122" spans="1:9" ht="13.5" x14ac:dyDescent="0.25">
      <c r="A122" s="3">
        <f>TITRES_STAT!B125</f>
        <v>42180</v>
      </c>
      <c r="B122" s="6">
        <f>TITRES_STAT!D125</f>
        <v>11.337</v>
      </c>
      <c r="C122" s="2">
        <f t="shared" si="9"/>
        <v>0.32900000000000063</v>
      </c>
      <c r="D122" s="2">
        <f t="shared" si="10"/>
        <v>0.32900000000000063</v>
      </c>
      <c r="E122" s="2">
        <f t="shared" si="11"/>
        <v>0</v>
      </c>
      <c r="F122" s="2">
        <f t="shared" si="16"/>
        <v>6.9183086515174033E-2</v>
      </c>
      <c r="G122" s="2">
        <f t="shared" si="16"/>
        <v>6.6091585999378172E-2</v>
      </c>
      <c r="H122" s="2">
        <f t="shared" si="13"/>
        <v>1.0467760074001697</v>
      </c>
      <c r="I122" s="2">
        <f t="shared" si="14"/>
        <v>51.142675291068734</v>
      </c>
    </row>
    <row r="123" spans="1:9" ht="13.5" x14ac:dyDescent="0.25">
      <c r="A123" s="3">
        <f>TITRES_STAT!B126</f>
        <v>42181</v>
      </c>
      <c r="B123" s="6">
        <f>TITRES_STAT!D126</f>
        <v>11.544</v>
      </c>
      <c r="C123" s="2">
        <f t="shared" si="9"/>
        <v>0.20700000000000074</v>
      </c>
      <c r="D123" s="2">
        <f t="shared" si="10"/>
        <v>0.20700000000000074</v>
      </c>
      <c r="E123" s="2">
        <f t="shared" si="11"/>
        <v>0</v>
      </c>
      <c r="F123" s="2">
        <f t="shared" si="16"/>
        <v>7.9027151764090239E-2</v>
      </c>
      <c r="G123" s="2">
        <f t="shared" si="16"/>
        <v>6.1370758427994013E-2</v>
      </c>
      <c r="H123" s="2">
        <f t="shared" si="13"/>
        <v>1.2877004258764764</v>
      </c>
      <c r="I123" s="2">
        <f t="shared" si="14"/>
        <v>56.287982959269044</v>
      </c>
    </row>
    <row r="124" spans="1:9" ht="13.5" x14ac:dyDescent="0.25">
      <c r="A124" s="3">
        <f>TITRES_STAT!B127</f>
        <v>42184</v>
      </c>
      <c r="B124" s="6">
        <f>TITRES_STAT!D127</f>
        <v>11.839</v>
      </c>
      <c r="C124" s="2">
        <f t="shared" si="9"/>
        <v>0.29499999999999993</v>
      </c>
      <c r="D124" s="2">
        <f t="shared" si="10"/>
        <v>0.29499999999999993</v>
      </c>
      <c r="E124" s="2">
        <f t="shared" si="11"/>
        <v>0</v>
      </c>
      <c r="F124" s="2">
        <f t="shared" si="16"/>
        <v>9.4453783780940936E-2</v>
      </c>
      <c r="G124" s="2">
        <f t="shared" si="16"/>
        <v>5.6987132825994442E-2</v>
      </c>
      <c r="H124" s="2">
        <f t="shared" si="13"/>
        <v>1.6574580803941805</v>
      </c>
      <c r="I124" s="2">
        <f t="shared" si="14"/>
        <v>62.370055528715241</v>
      </c>
    </row>
    <row r="125" spans="1:9" ht="13.5" x14ac:dyDescent="0.25">
      <c r="A125" s="3">
        <f>TITRES_STAT!B128</f>
        <v>42185</v>
      </c>
      <c r="B125" s="6">
        <f>TITRES_STAT!D128</f>
        <v>11.487</v>
      </c>
      <c r="C125" s="2">
        <f t="shared" si="9"/>
        <v>-0.35200000000000031</v>
      </c>
      <c r="D125" s="2">
        <f t="shared" si="10"/>
        <v>0</v>
      </c>
      <c r="E125" s="2">
        <f t="shared" si="11"/>
        <v>0.35200000000000031</v>
      </c>
      <c r="F125" s="2">
        <f t="shared" ref="F125:G140" si="17">((F124*13)+D125)/14</f>
        <v>8.7707084939445151E-2</v>
      </c>
      <c r="G125" s="2">
        <f t="shared" si="17"/>
        <v>7.8059480481280571E-2</v>
      </c>
      <c r="H125" s="2">
        <f t="shared" si="13"/>
        <v>1.1235929883043247</v>
      </c>
      <c r="I125" s="2">
        <f t="shared" si="14"/>
        <v>52.90999708948496</v>
      </c>
    </row>
    <row r="126" spans="1:9" ht="13.5" x14ac:dyDescent="0.25">
      <c r="A126" s="3">
        <f>TITRES_STAT!B129</f>
        <v>42186</v>
      </c>
      <c r="B126" s="6">
        <f>TITRES_STAT!D129</f>
        <v>11.487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8.1442293158056206E-2</v>
      </c>
      <c r="G126" s="2">
        <f t="shared" si="17"/>
        <v>7.2483803304046246E-2</v>
      </c>
      <c r="H126" s="2">
        <f t="shared" si="13"/>
        <v>1.1235929883043247</v>
      </c>
      <c r="I126" s="2">
        <f t="shared" si="14"/>
        <v>52.90999708948496</v>
      </c>
    </row>
    <row r="127" spans="1:9" ht="13.5" x14ac:dyDescent="0.25">
      <c r="A127" s="3">
        <f>TITRES_STAT!B130</f>
        <v>42187</v>
      </c>
      <c r="B127" s="6">
        <f>TITRES_STAT!D130</f>
        <v>11.254</v>
      </c>
      <c r="C127" s="2">
        <f t="shared" si="9"/>
        <v>-0.23300000000000054</v>
      </c>
      <c r="D127" s="2">
        <f t="shared" si="10"/>
        <v>0</v>
      </c>
      <c r="E127" s="2">
        <f t="shared" si="11"/>
        <v>0.23300000000000054</v>
      </c>
      <c r="F127" s="2">
        <f t="shared" si="17"/>
        <v>7.5624986503909336E-2</v>
      </c>
      <c r="G127" s="2">
        <f t="shared" si="17"/>
        <v>8.3949245925185836E-2</v>
      </c>
      <c r="H127" s="2">
        <f t="shared" si="13"/>
        <v>0.90084176064315169</v>
      </c>
      <c r="I127" s="2">
        <f t="shared" si="14"/>
        <v>47.391728196162475</v>
      </c>
    </row>
    <row r="128" spans="1:9" ht="13.5" x14ac:dyDescent="0.25">
      <c r="A128" s="3">
        <f>TITRES_STAT!B131</f>
        <v>42188</v>
      </c>
      <c r="B128" s="6">
        <f>TITRES_STAT!D131</f>
        <v>11.254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7.0223201753630102E-2</v>
      </c>
      <c r="G128" s="2">
        <f t="shared" si="17"/>
        <v>7.7952871216243988E-2</v>
      </c>
      <c r="H128" s="2">
        <f t="shared" si="13"/>
        <v>0.9008417606431518</v>
      </c>
      <c r="I128" s="2">
        <f t="shared" si="14"/>
        <v>47.391728196162475</v>
      </c>
    </row>
    <row r="129" spans="1:9" ht="13.5" x14ac:dyDescent="0.25">
      <c r="A129" s="3">
        <f>TITRES_STAT!B132</f>
        <v>42191</v>
      </c>
      <c r="B129" s="6">
        <f>TITRES_STAT!D132</f>
        <v>11.587999999999999</v>
      </c>
      <c r="C129" s="2">
        <f t="shared" si="9"/>
        <v>0.33399999999999963</v>
      </c>
      <c r="D129" s="2">
        <f t="shared" si="10"/>
        <v>0.33399999999999963</v>
      </c>
      <c r="E129" s="2">
        <f t="shared" si="11"/>
        <v>0</v>
      </c>
      <c r="F129" s="2">
        <f t="shared" si="17"/>
        <v>8.9064401628370787E-2</v>
      </c>
      <c r="G129" s="2">
        <f t="shared" si="17"/>
        <v>7.238480898651227E-2</v>
      </c>
      <c r="H129" s="2">
        <f t="shared" si="13"/>
        <v>1.2304294626924621</v>
      </c>
      <c r="I129" s="2">
        <f t="shared" si="14"/>
        <v>55.165585071098803</v>
      </c>
    </row>
    <row r="130" spans="1:9" ht="13.5" x14ac:dyDescent="0.25">
      <c r="A130" s="3">
        <f>TITRES_STAT!B133</f>
        <v>42192</v>
      </c>
      <c r="B130" s="6">
        <f>TITRES_STAT!D133</f>
        <v>11.587999999999999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8.2702658654915731E-2</v>
      </c>
      <c r="G130" s="2">
        <f t="shared" si="17"/>
        <v>6.7214465487475686E-2</v>
      </c>
      <c r="H130" s="2">
        <f t="shared" si="13"/>
        <v>1.2304294626924619</v>
      </c>
      <c r="I130" s="2">
        <f t="shared" si="14"/>
        <v>55.165585071098803</v>
      </c>
    </row>
    <row r="131" spans="1:9" ht="13.5" x14ac:dyDescent="0.25">
      <c r="A131" s="3">
        <f>TITRES_STAT!B134</f>
        <v>42193</v>
      </c>
      <c r="B131" s="6">
        <f>TITRES_STAT!D134</f>
        <v>11.811999999999999</v>
      </c>
      <c r="C131" s="2">
        <f t="shared" ref="C131:C194" si="18">B131-B130</f>
        <v>0.2240000000000002</v>
      </c>
      <c r="D131" s="2">
        <f t="shared" ref="D131:D194" si="19">IF(C131&gt;0,C131,0)</f>
        <v>0.2240000000000002</v>
      </c>
      <c r="E131" s="2">
        <f t="shared" ref="E131:E194" si="20">IF(C131&lt;0,-C131,0)</f>
        <v>0</v>
      </c>
      <c r="F131" s="2">
        <f t="shared" si="17"/>
        <v>9.2795325893850339E-2</v>
      </c>
      <c r="G131" s="2">
        <f t="shared" si="17"/>
        <v>6.241343223837028E-2</v>
      </c>
      <c r="H131" s="2">
        <f t="shared" si="13"/>
        <v>1.4867845360505907</v>
      </c>
      <c r="I131" s="2">
        <f t="shared" si="14"/>
        <v>59.78742888645435</v>
      </c>
    </row>
    <row r="132" spans="1:9" ht="13.5" x14ac:dyDescent="0.25">
      <c r="A132" s="3">
        <f>TITRES_STAT!B135</f>
        <v>42194</v>
      </c>
      <c r="B132" s="6">
        <f>TITRES_STAT!D135</f>
        <v>11.811999999999999</v>
      </c>
      <c r="C132" s="2">
        <f t="shared" si="18"/>
        <v>0</v>
      </c>
      <c r="D132" s="2">
        <f t="shared" si="19"/>
        <v>0</v>
      </c>
      <c r="E132" s="2">
        <f t="shared" si="20"/>
        <v>0</v>
      </c>
      <c r="F132" s="2">
        <f t="shared" si="17"/>
        <v>8.6167088330003888E-2</v>
      </c>
      <c r="G132" s="2">
        <f t="shared" si="17"/>
        <v>5.7955329935629539E-2</v>
      </c>
      <c r="H132" s="2">
        <f t="shared" si="13"/>
        <v>1.4867845360505909</v>
      </c>
      <c r="I132" s="2">
        <f t="shared" si="14"/>
        <v>59.78742888645435</v>
      </c>
    </row>
    <row r="133" spans="1:9" ht="13.5" x14ac:dyDescent="0.25">
      <c r="A133" s="3">
        <f>TITRES_STAT!B136</f>
        <v>42195</v>
      </c>
      <c r="B133" s="6">
        <f>TITRES_STAT!D136</f>
        <v>11.648999999999999</v>
      </c>
      <c r="C133" s="2">
        <f t="shared" si="18"/>
        <v>-0.16300000000000026</v>
      </c>
      <c r="D133" s="2">
        <f t="shared" si="19"/>
        <v>0</v>
      </c>
      <c r="E133" s="2">
        <f t="shared" si="20"/>
        <v>0.16300000000000026</v>
      </c>
      <c r="F133" s="2">
        <f t="shared" si="17"/>
        <v>8.0012296306432182E-2</v>
      </c>
      <c r="G133" s="2">
        <f t="shared" si="17"/>
        <v>6.5458520654513158E-2</v>
      </c>
      <c r="H133" s="2">
        <f t="shared" si="13"/>
        <v>1.222335847287676</v>
      </c>
      <c r="I133" s="2">
        <f t="shared" si="14"/>
        <v>55.002300789933102</v>
      </c>
    </row>
    <row r="134" spans="1:9" ht="13.5" x14ac:dyDescent="0.25">
      <c r="A134" s="3">
        <f>TITRES_STAT!B137</f>
        <v>42198</v>
      </c>
      <c r="B134" s="6">
        <f>TITRES_STAT!D137</f>
        <v>11.648999999999999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7.4297132284544168E-2</v>
      </c>
      <c r="G134" s="2">
        <f t="shared" si="17"/>
        <v>6.0782912036333646E-2</v>
      </c>
      <c r="H134" s="2">
        <f t="shared" si="13"/>
        <v>1.222335847287676</v>
      </c>
      <c r="I134" s="2">
        <f t="shared" si="14"/>
        <v>55.002300789933102</v>
      </c>
    </row>
    <row r="135" spans="1:9" ht="13.5" x14ac:dyDescent="0.25">
      <c r="A135" s="3">
        <f>TITRES_STAT!B138</f>
        <v>42199</v>
      </c>
      <c r="B135" s="6">
        <f>TITRES_STAT!D138</f>
        <v>11.648999999999999</v>
      </c>
      <c r="C135" s="2">
        <f t="shared" si="18"/>
        <v>0</v>
      </c>
      <c r="D135" s="2">
        <f t="shared" si="19"/>
        <v>0</v>
      </c>
      <c r="E135" s="2">
        <f t="shared" si="20"/>
        <v>0</v>
      </c>
      <c r="F135" s="2">
        <f t="shared" si="17"/>
        <v>6.8990194264219581E-2</v>
      </c>
      <c r="G135" s="2">
        <f t="shared" si="17"/>
        <v>5.6441275462309815E-2</v>
      </c>
      <c r="H135" s="2">
        <f t="shared" si="13"/>
        <v>1.222335847287676</v>
      </c>
      <c r="I135" s="2">
        <f t="shared" si="14"/>
        <v>55.002300789933102</v>
      </c>
    </row>
    <row r="136" spans="1:9" ht="13.5" x14ac:dyDescent="0.25">
      <c r="A136" s="3">
        <f>TITRES_STAT!B139</f>
        <v>42200</v>
      </c>
      <c r="B136" s="6">
        <f>TITRES_STAT!D139</f>
        <v>11.648999999999999</v>
      </c>
      <c r="C136" s="2">
        <f t="shared" si="18"/>
        <v>0</v>
      </c>
      <c r="D136" s="2">
        <f t="shared" si="19"/>
        <v>0</v>
      </c>
      <c r="E136" s="2">
        <f t="shared" si="20"/>
        <v>0</v>
      </c>
      <c r="F136" s="2">
        <f t="shared" si="17"/>
        <v>6.4062323245346747E-2</v>
      </c>
      <c r="G136" s="2">
        <f t="shared" si="17"/>
        <v>5.2409755786430541E-2</v>
      </c>
      <c r="H136" s="2">
        <f t="shared" si="13"/>
        <v>1.2223358472876757</v>
      </c>
      <c r="I136" s="2">
        <f t="shared" si="14"/>
        <v>55.002300789933102</v>
      </c>
    </row>
    <row r="137" spans="1:9" ht="13.5" x14ac:dyDescent="0.25">
      <c r="A137" s="3">
        <f>TITRES_STAT!B140</f>
        <v>42201</v>
      </c>
      <c r="B137" s="6">
        <f>TITRES_STAT!D140</f>
        <v>11.648999999999999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5.9486443013536269E-2</v>
      </c>
      <c r="G137" s="2">
        <f t="shared" si="17"/>
        <v>4.8666201801685502E-2</v>
      </c>
      <c r="H137" s="2">
        <f t="shared" si="13"/>
        <v>1.222335847287676</v>
      </c>
      <c r="I137" s="2">
        <f t="shared" si="14"/>
        <v>55.002300789933102</v>
      </c>
    </row>
    <row r="138" spans="1:9" ht="13.5" x14ac:dyDescent="0.25">
      <c r="A138" s="3">
        <f>TITRES_STAT!B141</f>
        <v>42205</v>
      </c>
      <c r="B138" s="6">
        <f>TITRES_STAT!D141</f>
        <v>11.584</v>
      </c>
      <c r="C138" s="2">
        <f t="shared" si="18"/>
        <v>-6.4999999999999503E-2</v>
      </c>
      <c r="D138" s="2">
        <f t="shared" si="19"/>
        <v>0</v>
      </c>
      <c r="E138" s="2">
        <f t="shared" si="20"/>
        <v>6.4999999999999503E-2</v>
      </c>
      <c r="F138" s="2">
        <f t="shared" si="17"/>
        <v>5.5237411369712254E-2</v>
      </c>
      <c r="G138" s="2">
        <f t="shared" si="17"/>
        <v>4.9832901672993646E-2</v>
      </c>
      <c r="H138" s="2">
        <f t="shared" si="13"/>
        <v>1.1084526390251828</v>
      </c>
      <c r="I138" s="2">
        <f t="shared" si="14"/>
        <v>52.571853809230561</v>
      </c>
    </row>
    <row r="139" spans="1:9" ht="13.5" x14ac:dyDescent="0.25">
      <c r="A139" s="3">
        <f>TITRES_STAT!B142</f>
        <v>42206</v>
      </c>
      <c r="B139" s="6">
        <f>TITRES_STAT!D142</f>
        <v>11.584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5.1291881986161379E-2</v>
      </c>
      <c r="G139" s="2">
        <f t="shared" si="17"/>
        <v>4.6273408696351249E-2</v>
      </c>
      <c r="H139" s="2">
        <f t="shared" si="13"/>
        <v>1.1084526390251825</v>
      </c>
      <c r="I139" s="2">
        <f t="shared" si="14"/>
        <v>52.571853809230561</v>
      </c>
    </row>
    <row r="140" spans="1:9" ht="13.5" x14ac:dyDescent="0.25">
      <c r="A140" s="3">
        <f>TITRES_STAT!B143</f>
        <v>42207</v>
      </c>
      <c r="B140" s="6">
        <f>TITRES_STAT!D143</f>
        <v>11.584</v>
      </c>
      <c r="C140" s="2">
        <f t="shared" si="18"/>
        <v>0</v>
      </c>
      <c r="D140" s="2">
        <f t="shared" si="19"/>
        <v>0</v>
      </c>
      <c r="E140" s="2">
        <f t="shared" si="20"/>
        <v>0</v>
      </c>
      <c r="F140" s="2">
        <f t="shared" si="17"/>
        <v>4.7628176130006993E-2</v>
      </c>
      <c r="G140" s="2">
        <f t="shared" si="17"/>
        <v>4.2968165218040442E-2</v>
      </c>
      <c r="H140" s="2">
        <f t="shared" si="13"/>
        <v>1.1084526390251828</v>
      </c>
      <c r="I140" s="2">
        <f t="shared" si="14"/>
        <v>52.571853809230561</v>
      </c>
    </row>
    <row r="141" spans="1:9" ht="13.5" x14ac:dyDescent="0.25">
      <c r="A141" s="3">
        <f>TITRES_STAT!B144</f>
        <v>42208</v>
      </c>
      <c r="B141" s="6">
        <f>TITRES_STAT!D144</f>
        <v>11.584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4.4226163549292208E-2</v>
      </c>
      <c r="G141" s="2">
        <f t="shared" si="21"/>
        <v>3.9899010559608983E-2</v>
      </c>
      <c r="H141" s="2">
        <f t="shared" si="13"/>
        <v>1.1084526390251828</v>
      </c>
      <c r="I141" s="2">
        <f t="shared" si="14"/>
        <v>52.571853809230561</v>
      </c>
    </row>
    <row r="142" spans="1:9" ht="13.5" x14ac:dyDescent="0.25">
      <c r="A142" s="3">
        <f>TITRES_STAT!B145</f>
        <v>42209</v>
      </c>
      <c r="B142" s="6">
        <f>TITRES_STAT!D145</f>
        <v>11.584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4.1067151867199905E-2</v>
      </c>
      <c r="G142" s="2">
        <f t="shared" si="21"/>
        <v>3.7049081233922629E-2</v>
      </c>
      <c r="H142" s="2">
        <f t="shared" si="13"/>
        <v>1.1084526390251825</v>
      </c>
      <c r="I142" s="2">
        <f t="shared" si="14"/>
        <v>52.571853809230561</v>
      </c>
    </row>
    <row r="143" spans="1:9" ht="13.5" x14ac:dyDescent="0.25">
      <c r="A143" s="3">
        <f>TITRES_STAT!B146</f>
        <v>42212</v>
      </c>
      <c r="B143" s="6">
        <f>TITRES_STAT!D146</f>
        <v>11.584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3.8133783876685631E-2</v>
      </c>
      <c r="G143" s="2">
        <f t="shared" si="21"/>
        <v>3.4402718288642442E-2</v>
      </c>
      <c r="H143" s="2">
        <f t="shared" si="13"/>
        <v>1.1084526390251828</v>
      </c>
      <c r="I143" s="2">
        <f t="shared" si="14"/>
        <v>52.571853809230561</v>
      </c>
    </row>
    <row r="144" spans="1:9" ht="13.5" x14ac:dyDescent="0.25">
      <c r="A144" s="3">
        <f>TITRES_STAT!B147</f>
        <v>42213</v>
      </c>
      <c r="B144" s="6">
        <f>TITRES_STAT!D147</f>
        <v>11.43</v>
      </c>
      <c r="C144" s="2">
        <f t="shared" si="18"/>
        <v>-0.15399999999999991</v>
      </c>
      <c r="D144" s="2">
        <f t="shared" si="19"/>
        <v>0</v>
      </c>
      <c r="E144" s="2">
        <f t="shared" si="20"/>
        <v>0.15399999999999991</v>
      </c>
      <c r="F144" s="2">
        <f t="shared" si="21"/>
        <v>3.5409942171208089E-2</v>
      </c>
      <c r="G144" s="2">
        <f t="shared" si="21"/>
        <v>4.2945381268025114E-2</v>
      </c>
      <c r="H144" s="2">
        <f t="shared" si="13"/>
        <v>0.8245343533036108</v>
      </c>
      <c r="I144" s="2">
        <f t="shared" si="14"/>
        <v>45.191495123709764</v>
      </c>
    </row>
    <row r="145" spans="1:9" ht="13.5" x14ac:dyDescent="0.25">
      <c r="A145" s="3">
        <f>TITRES_STAT!B148</f>
        <v>42214</v>
      </c>
      <c r="B145" s="6">
        <f>TITRES_STAT!D148</f>
        <v>11.201000000000001</v>
      </c>
      <c r="C145" s="2">
        <f t="shared" si="18"/>
        <v>-0.2289999999999992</v>
      </c>
      <c r="D145" s="2">
        <f t="shared" si="19"/>
        <v>0</v>
      </c>
      <c r="E145" s="2">
        <f t="shared" si="20"/>
        <v>0.2289999999999992</v>
      </c>
      <c r="F145" s="2">
        <f t="shared" si="21"/>
        <v>3.2880660587550369E-2</v>
      </c>
      <c r="G145" s="2">
        <f t="shared" si="21"/>
        <v>5.6234996891737547E-2</v>
      </c>
      <c r="H145" s="2">
        <f t="shared" ref="H145:H208" si="22">F145/G145</f>
        <v>0.58470102969600113</v>
      </c>
      <c r="I145" s="2">
        <f t="shared" ref="I145:I208" si="23">IF(G145=0,100,100-(100/(1+H145)))</f>
        <v>36.89661448684528</v>
      </c>
    </row>
    <row r="146" spans="1:9" ht="13.5" x14ac:dyDescent="0.25">
      <c r="A146" s="3">
        <f>TITRES_STAT!B149</f>
        <v>42215</v>
      </c>
      <c r="B146" s="6">
        <f>TITRES_STAT!D149</f>
        <v>11.385999999999999</v>
      </c>
      <c r="C146" s="2">
        <f t="shared" si="18"/>
        <v>0.18499999999999872</v>
      </c>
      <c r="D146" s="2">
        <f t="shared" si="19"/>
        <v>0.18499999999999872</v>
      </c>
      <c r="E146" s="2">
        <f t="shared" si="20"/>
        <v>0</v>
      </c>
      <c r="F146" s="2">
        <f t="shared" si="21"/>
        <v>4.3746327688439543E-2</v>
      </c>
      <c r="G146" s="2">
        <f t="shared" si="21"/>
        <v>5.2218211399470582E-2</v>
      </c>
      <c r="H146" s="2">
        <f t="shared" si="22"/>
        <v>0.83775997905748012</v>
      </c>
      <c r="I146" s="2">
        <f t="shared" si="23"/>
        <v>45.58593007815616</v>
      </c>
    </row>
    <row r="147" spans="1:9" ht="13.5" x14ac:dyDescent="0.25">
      <c r="A147" s="3">
        <f>TITRES_STAT!B150</f>
        <v>42216</v>
      </c>
      <c r="B147" s="6">
        <f>TITRES_STAT!D150</f>
        <v>11.43</v>
      </c>
      <c r="C147" s="2">
        <f t="shared" si="18"/>
        <v>4.4000000000000483E-2</v>
      </c>
      <c r="D147" s="2">
        <f t="shared" si="19"/>
        <v>4.4000000000000483E-2</v>
      </c>
      <c r="E147" s="2">
        <f t="shared" si="20"/>
        <v>0</v>
      </c>
      <c r="F147" s="2">
        <f t="shared" si="21"/>
        <v>4.3764447139265319E-2</v>
      </c>
      <c r="G147" s="2">
        <f t="shared" si="21"/>
        <v>4.8488339156651253E-2</v>
      </c>
      <c r="H147" s="2">
        <f t="shared" si="22"/>
        <v>0.90257674113925701</v>
      </c>
      <c r="I147" s="2">
        <f t="shared" si="23"/>
        <v>47.439702253418531</v>
      </c>
    </row>
    <row r="148" spans="1:9" ht="13.5" x14ac:dyDescent="0.25">
      <c r="A148" s="3">
        <f>TITRES_STAT!B151</f>
        <v>42219</v>
      </c>
      <c r="B148" s="6">
        <f>TITRES_STAT!D151</f>
        <v>11.43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4.0638415200746368E-2</v>
      </c>
      <c r="G148" s="2">
        <f t="shared" si="21"/>
        <v>4.5024886359747593E-2</v>
      </c>
      <c r="H148" s="2">
        <f t="shared" si="22"/>
        <v>0.90257674113925701</v>
      </c>
      <c r="I148" s="2">
        <f t="shared" si="23"/>
        <v>47.439702253418531</v>
      </c>
    </row>
    <row r="149" spans="1:9" ht="13.5" x14ac:dyDescent="0.25">
      <c r="A149" s="3">
        <f>TITRES_STAT!B152</f>
        <v>42220</v>
      </c>
      <c r="B149" s="6">
        <f>TITRES_STAT!D152</f>
        <v>11.43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3.7735671257835911E-2</v>
      </c>
      <c r="G149" s="2">
        <f t="shared" si="21"/>
        <v>4.1808823048337052E-2</v>
      </c>
      <c r="H149" s="2">
        <f t="shared" si="22"/>
        <v>0.9025767411392569</v>
      </c>
      <c r="I149" s="2">
        <f t="shared" si="23"/>
        <v>47.439702253418531</v>
      </c>
    </row>
    <row r="150" spans="1:9" ht="13.5" x14ac:dyDescent="0.25">
      <c r="A150" s="3">
        <f>TITRES_STAT!B153</f>
        <v>42221</v>
      </c>
      <c r="B150" s="6">
        <f>TITRES_STAT!D153</f>
        <v>11.43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3.504026616799049E-2</v>
      </c>
      <c r="G150" s="2">
        <f t="shared" si="21"/>
        <v>3.8822478544884409E-2</v>
      </c>
      <c r="H150" s="2">
        <f t="shared" si="22"/>
        <v>0.9025767411392569</v>
      </c>
      <c r="I150" s="2">
        <f t="shared" si="23"/>
        <v>47.439702253418531</v>
      </c>
    </row>
    <row r="151" spans="1:9" ht="13.5" x14ac:dyDescent="0.25">
      <c r="A151" s="3">
        <f>TITRES_STAT!B154</f>
        <v>42222</v>
      </c>
      <c r="B151" s="6">
        <f>TITRES_STAT!D154</f>
        <v>11.43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3.2537390013134028E-2</v>
      </c>
      <c r="G151" s="2">
        <f t="shared" si="21"/>
        <v>3.6049444363106954E-2</v>
      </c>
      <c r="H151" s="2">
        <f t="shared" si="22"/>
        <v>0.9025767411392569</v>
      </c>
      <c r="I151" s="2">
        <f t="shared" si="23"/>
        <v>47.439702253418531</v>
      </c>
    </row>
    <row r="152" spans="1:9" ht="13.5" x14ac:dyDescent="0.25">
      <c r="A152" s="3">
        <f>TITRES_STAT!B155</f>
        <v>42223</v>
      </c>
      <c r="B152" s="6">
        <f>TITRES_STAT!D155</f>
        <v>11.43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3.0213290726481597E-2</v>
      </c>
      <c r="G152" s="2">
        <f t="shared" si="21"/>
        <v>3.3474484051456456E-2</v>
      </c>
      <c r="H152" s="2">
        <f t="shared" si="22"/>
        <v>0.9025767411392569</v>
      </c>
      <c r="I152" s="2">
        <f t="shared" si="23"/>
        <v>47.439702253418531</v>
      </c>
    </row>
    <row r="153" spans="1:9" ht="13.5" x14ac:dyDescent="0.25">
      <c r="A153" s="3">
        <f>TITRES_STAT!B156</f>
        <v>42226</v>
      </c>
      <c r="B153" s="6">
        <f>TITRES_STAT!D156</f>
        <v>11.43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2.8055198531732911E-2</v>
      </c>
      <c r="G153" s="2">
        <f t="shared" si="21"/>
        <v>3.1083449476352422E-2</v>
      </c>
      <c r="H153" s="2">
        <f t="shared" si="22"/>
        <v>0.9025767411392569</v>
      </c>
      <c r="I153" s="2">
        <f t="shared" si="23"/>
        <v>47.439702253418531</v>
      </c>
    </row>
    <row r="154" spans="1:9" ht="13.5" x14ac:dyDescent="0.25">
      <c r="A154" s="3">
        <f>TITRES_STAT!B157</f>
        <v>42227</v>
      </c>
      <c r="B154" s="6">
        <f>TITRES_STAT!D157</f>
        <v>11.43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2.6051255779466272E-2</v>
      </c>
      <c r="G154" s="2">
        <f t="shared" si="21"/>
        <v>2.8863203085184391E-2</v>
      </c>
      <c r="H154" s="2">
        <f t="shared" si="22"/>
        <v>0.90257674113925679</v>
      </c>
      <c r="I154" s="2">
        <f t="shared" si="23"/>
        <v>47.439702253418531</v>
      </c>
    </row>
    <row r="155" spans="1:9" ht="13.5" x14ac:dyDescent="0.25">
      <c r="A155" s="3">
        <f>TITRES_STAT!B158</f>
        <v>42228</v>
      </c>
      <c r="B155" s="6">
        <f>TITRES_STAT!D158</f>
        <v>11.43</v>
      </c>
      <c r="C155" s="2">
        <f t="shared" si="18"/>
        <v>0</v>
      </c>
      <c r="D155" s="2">
        <f t="shared" si="19"/>
        <v>0</v>
      </c>
      <c r="E155" s="2">
        <f t="shared" si="20"/>
        <v>0</v>
      </c>
      <c r="F155" s="2">
        <f t="shared" si="21"/>
        <v>2.4190451795218681E-2</v>
      </c>
      <c r="G155" s="2">
        <f t="shared" si="21"/>
        <v>2.6801545721956938E-2</v>
      </c>
      <c r="H155" s="2">
        <f t="shared" si="22"/>
        <v>0.90257674113925668</v>
      </c>
      <c r="I155" s="2">
        <f t="shared" si="23"/>
        <v>47.439702253418524</v>
      </c>
    </row>
    <row r="156" spans="1:9" ht="13.5" x14ac:dyDescent="0.25">
      <c r="A156" s="3">
        <f>TITRES_STAT!B159</f>
        <v>42230</v>
      </c>
      <c r="B156" s="6">
        <f>TITRES_STAT!D159</f>
        <v>11.43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2.2462562381274486E-2</v>
      </c>
      <c r="G156" s="2">
        <f t="shared" si="21"/>
        <v>2.4887149598960014E-2</v>
      </c>
      <c r="H156" s="2">
        <f t="shared" si="22"/>
        <v>0.90257674113925657</v>
      </c>
      <c r="I156" s="2">
        <f t="shared" si="23"/>
        <v>47.439702253418517</v>
      </c>
    </row>
    <row r="157" spans="1:9" ht="13.5" x14ac:dyDescent="0.25">
      <c r="A157" s="3">
        <f>TITRES_STAT!B160</f>
        <v>42233</v>
      </c>
      <c r="B157" s="6">
        <f>TITRES_STAT!D160</f>
        <v>11.43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2.0858093639754879E-2</v>
      </c>
      <c r="G157" s="2">
        <f t="shared" si="24"/>
        <v>2.3109496056177157E-2</v>
      </c>
      <c r="H157" s="2">
        <f t="shared" si="22"/>
        <v>0.90257674113925646</v>
      </c>
      <c r="I157" s="2">
        <f t="shared" si="23"/>
        <v>47.439702253418517</v>
      </c>
    </row>
    <row r="158" spans="1:9" ht="13.5" x14ac:dyDescent="0.25">
      <c r="A158" s="3">
        <f>TITRES_STAT!B161</f>
        <v>42234</v>
      </c>
      <c r="B158" s="6">
        <f>TITRES_STAT!D161</f>
        <v>11.43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1.9368229808343816E-2</v>
      </c>
      <c r="G158" s="2">
        <f t="shared" si="24"/>
        <v>2.1458817766450217E-2</v>
      </c>
      <c r="H158" s="2">
        <f t="shared" si="22"/>
        <v>0.90257674113925646</v>
      </c>
      <c r="I158" s="2">
        <f t="shared" si="23"/>
        <v>47.439702253418517</v>
      </c>
    </row>
    <row r="159" spans="1:9" ht="13.5" x14ac:dyDescent="0.25">
      <c r="A159" s="3">
        <f>TITRES_STAT!B162</f>
        <v>42235</v>
      </c>
      <c r="B159" s="6">
        <f>TITRES_STAT!D162</f>
        <v>10.914999999999999</v>
      </c>
      <c r="C159" s="2">
        <f t="shared" si="18"/>
        <v>-0.51500000000000057</v>
      </c>
      <c r="D159" s="2">
        <f t="shared" si="19"/>
        <v>0</v>
      </c>
      <c r="E159" s="2">
        <f t="shared" si="20"/>
        <v>0.51500000000000057</v>
      </c>
      <c r="F159" s="2">
        <f t="shared" si="24"/>
        <v>1.7984784822033546E-2</v>
      </c>
      <c r="G159" s="2">
        <f t="shared" si="24"/>
        <v>5.6711759354560957E-2</v>
      </c>
      <c r="H159" s="2">
        <f t="shared" si="22"/>
        <v>0.31712620145661458</v>
      </c>
      <c r="I159" s="2">
        <f t="shared" si="23"/>
        <v>24.077131037701889</v>
      </c>
    </row>
    <row r="160" spans="1:9" ht="13.5" x14ac:dyDescent="0.25">
      <c r="A160" s="3">
        <f>TITRES_STAT!B163</f>
        <v>42236</v>
      </c>
      <c r="B160" s="6">
        <f>TITRES_STAT!D163</f>
        <v>11.416</v>
      </c>
      <c r="C160" s="2">
        <f t="shared" si="18"/>
        <v>0.50100000000000122</v>
      </c>
      <c r="D160" s="2">
        <f t="shared" si="19"/>
        <v>0.50100000000000122</v>
      </c>
      <c r="E160" s="2">
        <f t="shared" si="20"/>
        <v>0</v>
      </c>
      <c r="F160" s="2">
        <f t="shared" si="24"/>
        <v>5.2485871620459812E-2</v>
      </c>
      <c r="G160" s="2">
        <f t="shared" si="24"/>
        <v>5.2660919400663746E-2</v>
      </c>
      <c r="H160" s="2">
        <f t="shared" si="22"/>
        <v>0.99667594523232483</v>
      </c>
      <c r="I160" s="2">
        <f t="shared" si="23"/>
        <v>49.916760284120905</v>
      </c>
    </row>
    <row r="161" spans="1:9" ht="13.5" x14ac:dyDescent="0.25">
      <c r="A161" s="3">
        <f>TITRES_STAT!B164</f>
        <v>42237</v>
      </c>
      <c r="B161" s="6">
        <f>TITRES_STAT!D164</f>
        <v>11.416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4.873688079042697E-2</v>
      </c>
      <c r="G161" s="2">
        <f t="shared" si="24"/>
        <v>4.8899425157759191E-2</v>
      </c>
      <c r="H161" s="2">
        <f t="shared" si="22"/>
        <v>0.99667594523232494</v>
      </c>
      <c r="I161" s="2">
        <f t="shared" si="23"/>
        <v>49.916760284120912</v>
      </c>
    </row>
    <row r="162" spans="1:9" ht="13.5" x14ac:dyDescent="0.25">
      <c r="A162" s="3">
        <f>TITRES_STAT!B165</f>
        <v>42240</v>
      </c>
      <c r="B162" s="6">
        <f>TITRES_STAT!D165</f>
        <v>11.755000000000001</v>
      </c>
      <c r="C162" s="2">
        <f t="shared" si="18"/>
        <v>0.33900000000000041</v>
      </c>
      <c r="D162" s="2">
        <f t="shared" si="19"/>
        <v>0.33900000000000041</v>
      </c>
      <c r="E162" s="2">
        <f t="shared" si="20"/>
        <v>0</v>
      </c>
      <c r="F162" s="2">
        <f t="shared" si="24"/>
        <v>6.9469960733967925E-2</v>
      </c>
      <c r="G162" s="2">
        <f t="shared" si="24"/>
        <v>4.540660907506211E-2</v>
      </c>
      <c r="H162" s="2">
        <f t="shared" si="22"/>
        <v>1.5299526247187156</v>
      </c>
      <c r="I162" s="2">
        <f t="shared" si="23"/>
        <v>60.473568151847047</v>
      </c>
    </row>
    <row r="163" spans="1:9" ht="13.5" x14ac:dyDescent="0.25">
      <c r="A163" s="3">
        <f>TITRES_STAT!B166</f>
        <v>42241</v>
      </c>
      <c r="B163" s="6">
        <f>TITRES_STAT!D166</f>
        <v>11.755000000000001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6.4507820681541636E-2</v>
      </c>
      <c r="G163" s="2">
        <f t="shared" si="24"/>
        <v>4.2163279855414813E-2</v>
      </c>
      <c r="H163" s="2">
        <f t="shared" si="22"/>
        <v>1.5299526247187154</v>
      </c>
      <c r="I163" s="2">
        <f t="shared" si="23"/>
        <v>60.473568151847047</v>
      </c>
    </row>
    <row r="164" spans="1:9" ht="13.5" x14ac:dyDescent="0.25">
      <c r="A164" s="3">
        <f>TITRES_STAT!B167</f>
        <v>42242</v>
      </c>
      <c r="B164" s="6">
        <f>TITRES_STAT!D167</f>
        <v>11.755000000000001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5.9900119204288664E-2</v>
      </c>
      <c r="G164" s="2">
        <f t="shared" si="24"/>
        <v>3.9151617008599468E-2</v>
      </c>
      <c r="H164" s="2">
        <f t="shared" si="22"/>
        <v>1.5299526247187156</v>
      </c>
      <c r="I164" s="2">
        <f t="shared" si="23"/>
        <v>60.473568151847047</v>
      </c>
    </row>
    <row r="165" spans="1:9" ht="13.5" x14ac:dyDescent="0.25">
      <c r="A165" s="3">
        <f>TITRES_STAT!B168</f>
        <v>42243</v>
      </c>
      <c r="B165" s="6">
        <f>TITRES_STAT!D168</f>
        <v>11.518000000000001</v>
      </c>
      <c r="C165" s="2">
        <f t="shared" si="18"/>
        <v>-0.2370000000000001</v>
      </c>
      <c r="D165" s="2">
        <f t="shared" si="19"/>
        <v>0</v>
      </c>
      <c r="E165" s="2">
        <f t="shared" si="20"/>
        <v>0.2370000000000001</v>
      </c>
      <c r="F165" s="2">
        <f t="shared" si="24"/>
        <v>5.5621539261125189E-2</v>
      </c>
      <c r="G165" s="2">
        <f t="shared" si="24"/>
        <v>5.3283644365128079E-2</v>
      </c>
      <c r="H165" s="2">
        <f t="shared" si="22"/>
        <v>1.043876407551567</v>
      </c>
      <c r="I165" s="2">
        <f t="shared" si="23"/>
        <v>51.073362542604222</v>
      </c>
    </row>
    <row r="166" spans="1:9" ht="13.5" x14ac:dyDescent="0.25">
      <c r="A166" s="3">
        <f>TITRES_STAT!B169</f>
        <v>42244</v>
      </c>
      <c r="B166" s="6">
        <f>TITRES_STAT!D169</f>
        <v>11.518000000000001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5.1648572171044814E-2</v>
      </c>
      <c r="G166" s="2">
        <f t="shared" si="24"/>
        <v>4.9477669767618929E-2</v>
      </c>
      <c r="H166" s="2">
        <f t="shared" si="22"/>
        <v>1.0438764075515667</v>
      </c>
      <c r="I166" s="2">
        <f t="shared" si="23"/>
        <v>51.073362542604222</v>
      </c>
    </row>
    <row r="167" spans="1:9" ht="13.5" x14ac:dyDescent="0.25">
      <c r="A167" s="3">
        <f>TITRES_STAT!B170</f>
        <v>42247</v>
      </c>
      <c r="B167" s="6">
        <f>TITRES_STAT!D170</f>
        <v>11.518000000000001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4.795938844454161E-2</v>
      </c>
      <c r="G167" s="2">
        <f t="shared" si="24"/>
        <v>4.5943550498503294E-2</v>
      </c>
      <c r="H167" s="2">
        <f t="shared" si="22"/>
        <v>1.0438764075515667</v>
      </c>
      <c r="I167" s="2">
        <f t="shared" si="23"/>
        <v>51.073362542604222</v>
      </c>
    </row>
    <row r="168" spans="1:9" ht="13.5" x14ac:dyDescent="0.25">
      <c r="A168" s="3">
        <f>TITRES_STAT!B171</f>
        <v>42248</v>
      </c>
      <c r="B168" s="6">
        <f>TITRES_STAT!D171</f>
        <v>11.518000000000001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4.4533717841360065E-2</v>
      </c>
      <c r="G168" s="2">
        <f t="shared" si="24"/>
        <v>4.2661868320038772E-2</v>
      </c>
      <c r="H168" s="2">
        <f t="shared" si="22"/>
        <v>1.0438764075515667</v>
      </c>
      <c r="I168" s="2">
        <f t="shared" si="23"/>
        <v>51.073362542604222</v>
      </c>
    </row>
    <row r="169" spans="1:9" ht="13.5" x14ac:dyDescent="0.25">
      <c r="A169" s="3">
        <f>TITRES_STAT!B172</f>
        <v>42249</v>
      </c>
      <c r="B169" s="6">
        <f>TITRES_STAT!D172</f>
        <v>11.491</v>
      </c>
      <c r="C169" s="2">
        <f t="shared" si="18"/>
        <v>-2.7000000000001023E-2</v>
      </c>
      <c r="D169" s="2">
        <f t="shared" si="19"/>
        <v>0</v>
      </c>
      <c r="E169" s="2">
        <f t="shared" si="20"/>
        <v>2.7000000000001023E-2</v>
      </c>
      <c r="F169" s="2">
        <f t="shared" si="24"/>
        <v>4.135273799554863E-2</v>
      </c>
      <c r="G169" s="2">
        <f t="shared" si="24"/>
        <v>4.1543163440036071E-2</v>
      </c>
      <c r="H169" s="2">
        <f t="shared" si="22"/>
        <v>0.99541620260184804</v>
      </c>
      <c r="I169" s="2">
        <f t="shared" si="23"/>
        <v>49.885141821736859</v>
      </c>
    </row>
    <row r="170" spans="1:9" ht="13.5" x14ac:dyDescent="0.25">
      <c r="A170" s="3">
        <f>TITRES_STAT!B173</f>
        <v>42250</v>
      </c>
      <c r="B170" s="6">
        <f>TITRES_STAT!D173</f>
        <v>10.99</v>
      </c>
      <c r="C170" s="2">
        <f t="shared" si="18"/>
        <v>-0.50099999999999945</v>
      </c>
      <c r="D170" s="2">
        <f t="shared" si="19"/>
        <v>0</v>
      </c>
      <c r="E170" s="2">
        <f t="shared" si="20"/>
        <v>0.50099999999999945</v>
      </c>
      <c r="F170" s="2">
        <f t="shared" si="24"/>
        <v>3.8398970995866588E-2</v>
      </c>
      <c r="G170" s="2">
        <f t="shared" si="24"/>
        <v>7.4361508908604892E-2</v>
      </c>
      <c r="H170" s="2">
        <f t="shared" si="22"/>
        <v>0.51638235371287866</v>
      </c>
      <c r="I170" s="2">
        <f t="shared" si="23"/>
        <v>34.053571808489522</v>
      </c>
    </row>
    <row r="171" spans="1:9" ht="13.5" x14ac:dyDescent="0.25">
      <c r="A171" s="3">
        <f>TITRES_STAT!B174</f>
        <v>42251</v>
      </c>
      <c r="B171" s="6">
        <f>TITRES_STAT!D174</f>
        <v>10.99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3.565618735330469E-2</v>
      </c>
      <c r="G171" s="2">
        <f t="shared" si="24"/>
        <v>6.9049972557990252E-2</v>
      </c>
      <c r="H171" s="2">
        <f t="shared" si="22"/>
        <v>0.51638235371287866</v>
      </c>
      <c r="I171" s="2">
        <f t="shared" si="23"/>
        <v>34.053571808489522</v>
      </c>
    </row>
    <row r="172" spans="1:9" ht="13.5" x14ac:dyDescent="0.25">
      <c r="A172" s="3">
        <f>TITRES_STAT!B175</f>
        <v>42254</v>
      </c>
      <c r="B172" s="6">
        <f>TITRES_STAT!D175</f>
        <v>10.66</v>
      </c>
      <c r="C172" s="2">
        <f t="shared" si="18"/>
        <v>-0.33000000000000007</v>
      </c>
      <c r="D172" s="2">
        <f t="shared" si="19"/>
        <v>0</v>
      </c>
      <c r="E172" s="2">
        <f t="shared" si="20"/>
        <v>0.33000000000000007</v>
      </c>
      <c r="F172" s="2">
        <f t="shared" si="24"/>
        <v>3.3109316828068641E-2</v>
      </c>
      <c r="G172" s="2">
        <f t="shared" si="24"/>
        <v>8.7689260232419519E-2</v>
      </c>
      <c r="H172" s="2">
        <f t="shared" si="22"/>
        <v>0.37757550628563546</v>
      </c>
      <c r="I172" s="2">
        <f t="shared" si="23"/>
        <v>27.408697712961981</v>
      </c>
    </row>
    <row r="173" spans="1:9" ht="13.5" x14ac:dyDescent="0.25">
      <c r="A173" s="3">
        <f>TITRES_STAT!B176</f>
        <v>42255</v>
      </c>
      <c r="B173" s="6">
        <f>TITRES_STAT!D176</f>
        <v>10.66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3.0744365626063735E-2</v>
      </c>
      <c r="G173" s="2">
        <f t="shared" si="25"/>
        <v>8.1425741644389552E-2</v>
      </c>
      <c r="H173" s="2">
        <f t="shared" si="22"/>
        <v>0.37757550628563546</v>
      </c>
      <c r="I173" s="2">
        <f t="shared" si="23"/>
        <v>27.408697712961981</v>
      </c>
    </row>
    <row r="174" spans="1:9" ht="13.5" x14ac:dyDescent="0.25">
      <c r="A174" s="3">
        <f>TITRES_STAT!B177</f>
        <v>42256</v>
      </c>
      <c r="B174" s="6">
        <f>TITRES_STAT!D177</f>
        <v>10.66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2.8548339509916327E-2</v>
      </c>
      <c r="G174" s="2">
        <f t="shared" si="25"/>
        <v>7.5609617241218868E-2</v>
      </c>
      <c r="H174" s="2">
        <f t="shared" si="22"/>
        <v>0.37757550628563546</v>
      </c>
      <c r="I174" s="2">
        <f t="shared" si="23"/>
        <v>27.408697712961981</v>
      </c>
    </row>
    <row r="175" spans="1:9" ht="13.5" x14ac:dyDescent="0.25">
      <c r="A175" s="3">
        <f>TITRES_STAT!B178</f>
        <v>42257</v>
      </c>
      <c r="B175" s="6">
        <f>TITRES_STAT!D178</f>
        <v>10.55</v>
      </c>
      <c r="C175" s="2">
        <f t="shared" si="18"/>
        <v>-0.10999999999999943</v>
      </c>
      <c r="D175" s="2">
        <f t="shared" si="19"/>
        <v>0</v>
      </c>
      <c r="E175" s="2">
        <f t="shared" si="20"/>
        <v>0.10999999999999943</v>
      </c>
      <c r="F175" s="2">
        <f t="shared" si="25"/>
        <v>2.650917240206516E-2</v>
      </c>
      <c r="G175" s="2">
        <f t="shared" si="25"/>
        <v>7.8066073152560325E-2</v>
      </c>
      <c r="H175" s="2">
        <f t="shared" si="22"/>
        <v>0.33957353471923341</v>
      </c>
      <c r="I175" s="2">
        <f t="shared" si="23"/>
        <v>25.349376194596587</v>
      </c>
    </row>
    <row r="176" spans="1:9" ht="13.5" x14ac:dyDescent="0.25">
      <c r="A176" s="3">
        <f>TITRES_STAT!B179</f>
        <v>42258</v>
      </c>
      <c r="B176" s="6">
        <f>TITRES_STAT!D179</f>
        <v>10.55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2.4615660087631934E-2</v>
      </c>
      <c r="G176" s="2">
        <f t="shared" si="25"/>
        <v>7.2489925070234579E-2</v>
      </c>
      <c r="H176" s="2">
        <f t="shared" si="22"/>
        <v>0.33957353471923346</v>
      </c>
      <c r="I176" s="2">
        <f t="shared" si="23"/>
        <v>25.349376194596587</v>
      </c>
    </row>
    <row r="177" spans="1:9" ht="13.5" x14ac:dyDescent="0.25">
      <c r="A177" s="3">
        <f>TITRES_STAT!B180</f>
        <v>42261</v>
      </c>
      <c r="B177" s="6">
        <f>TITRES_STAT!D180</f>
        <v>10.234</v>
      </c>
      <c r="C177" s="2">
        <f t="shared" si="18"/>
        <v>-0.31600000000000072</v>
      </c>
      <c r="D177" s="2">
        <f t="shared" si="19"/>
        <v>0</v>
      </c>
      <c r="E177" s="2">
        <f t="shared" si="20"/>
        <v>0.31600000000000072</v>
      </c>
      <c r="F177" s="2">
        <f t="shared" si="25"/>
        <v>2.2857398652801082E-2</v>
      </c>
      <c r="G177" s="2">
        <f t="shared" si="25"/>
        <v>8.9883501850932163E-2</v>
      </c>
      <c r="H177" s="2">
        <f t="shared" si="22"/>
        <v>0.25430026848207443</v>
      </c>
      <c r="I177" s="2">
        <f t="shared" si="23"/>
        <v>20.27427362268071</v>
      </c>
    </row>
    <row r="178" spans="1:9" ht="13.5" x14ac:dyDescent="0.25">
      <c r="A178" s="3">
        <f>TITRES_STAT!B181</f>
        <v>42262</v>
      </c>
      <c r="B178" s="6">
        <f>TITRES_STAT!D181</f>
        <v>10.234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2.1224727320458148E-2</v>
      </c>
      <c r="G178" s="2">
        <f t="shared" si="25"/>
        <v>8.3463251718722722E-2</v>
      </c>
      <c r="H178" s="2">
        <f t="shared" si="22"/>
        <v>0.25430026848207443</v>
      </c>
      <c r="I178" s="2">
        <f t="shared" si="23"/>
        <v>20.27427362268071</v>
      </c>
    </row>
    <row r="179" spans="1:9" ht="13.5" x14ac:dyDescent="0.25">
      <c r="A179" s="3">
        <f>TITRES_STAT!B182</f>
        <v>42263</v>
      </c>
      <c r="B179" s="6">
        <f>TITRES_STAT!D182</f>
        <v>10.234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1.9708675368996852E-2</v>
      </c>
      <c r="G179" s="2">
        <f t="shared" si="25"/>
        <v>7.7501590881671092E-2</v>
      </c>
      <c r="H179" s="2">
        <f t="shared" si="22"/>
        <v>0.25430026848207443</v>
      </c>
      <c r="I179" s="2">
        <f t="shared" si="23"/>
        <v>20.27427362268071</v>
      </c>
    </row>
    <row r="180" spans="1:9" ht="13.5" x14ac:dyDescent="0.25">
      <c r="A180" s="3">
        <f>TITRES_STAT!B183</f>
        <v>42264</v>
      </c>
      <c r="B180" s="6">
        <f>TITRES_STAT!D183</f>
        <v>10.234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1.8300912842639933E-2</v>
      </c>
      <c r="G180" s="2">
        <f t="shared" si="25"/>
        <v>7.196576296155173E-2</v>
      </c>
      <c r="H180" s="2">
        <f t="shared" si="22"/>
        <v>0.25430026848207443</v>
      </c>
      <c r="I180" s="2">
        <f t="shared" si="23"/>
        <v>20.27427362268071</v>
      </c>
    </row>
    <row r="181" spans="1:9" ht="13.5" x14ac:dyDescent="0.25">
      <c r="A181" s="3">
        <f>TITRES_STAT!B184</f>
        <v>42265</v>
      </c>
      <c r="B181" s="6">
        <f>TITRES_STAT!D184</f>
        <v>10.234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1.6993704782451366E-2</v>
      </c>
      <c r="G181" s="2">
        <f t="shared" si="25"/>
        <v>6.6825351321440893E-2</v>
      </c>
      <c r="H181" s="2">
        <f t="shared" si="22"/>
        <v>0.25430026848207443</v>
      </c>
      <c r="I181" s="2">
        <f t="shared" si="23"/>
        <v>20.27427362268071</v>
      </c>
    </row>
    <row r="182" spans="1:9" ht="13.5" x14ac:dyDescent="0.25">
      <c r="A182" s="3">
        <f>TITRES_STAT!B185</f>
        <v>42268</v>
      </c>
      <c r="B182" s="6">
        <f>TITRES_STAT!D185</f>
        <v>10.199</v>
      </c>
      <c r="C182" s="2">
        <f t="shared" si="18"/>
        <v>-3.5000000000000142E-2</v>
      </c>
      <c r="D182" s="2">
        <f t="shared" si="19"/>
        <v>0</v>
      </c>
      <c r="E182" s="2">
        <f t="shared" si="20"/>
        <v>3.5000000000000142E-2</v>
      </c>
      <c r="F182" s="2">
        <f t="shared" si="25"/>
        <v>1.5779868726561983E-2</v>
      </c>
      <c r="G182" s="2">
        <f t="shared" si="25"/>
        <v>6.4552111941337989E-2</v>
      </c>
      <c r="H182" s="2">
        <f t="shared" si="22"/>
        <v>0.24445162601189574</v>
      </c>
      <c r="I182" s="2">
        <f t="shared" si="23"/>
        <v>19.643320873410886</v>
      </c>
    </row>
    <row r="183" spans="1:9" ht="13.5" x14ac:dyDescent="0.25">
      <c r="A183" s="3">
        <f>TITRES_STAT!B186</f>
        <v>42269</v>
      </c>
      <c r="B183" s="6">
        <f>TITRES_STAT!D186</f>
        <v>10.199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1.4652735246093271E-2</v>
      </c>
      <c r="G183" s="2">
        <f t="shared" si="25"/>
        <v>5.9941246802670989E-2</v>
      </c>
      <c r="H183" s="2">
        <f t="shared" si="22"/>
        <v>0.24445162601189577</v>
      </c>
      <c r="I183" s="2">
        <f t="shared" si="23"/>
        <v>19.643320873410886</v>
      </c>
    </row>
    <row r="184" spans="1:9" ht="13.5" x14ac:dyDescent="0.25">
      <c r="A184" s="3">
        <f>TITRES_STAT!B187</f>
        <v>42270</v>
      </c>
      <c r="B184" s="6">
        <f>TITRES_STAT!D187</f>
        <v>10.199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1.3606111299943753E-2</v>
      </c>
      <c r="G184" s="2">
        <f t="shared" si="25"/>
        <v>5.5659729173908774E-2</v>
      </c>
      <c r="H184" s="2">
        <f t="shared" si="22"/>
        <v>0.2444516260118958</v>
      </c>
      <c r="I184" s="2">
        <f t="shared" si="23"/>
        <v>19.643320873410886</v>
      </c>
    </row>
    <row r="185" spans="1:9" ht="13.5" x14ac:dyDescent="0.25">
      <c r="A185" s="3">
        <f>TITRES_STAT!B188</f>
        <v>42275</v>
      </c>
      <c r="B185" s="6">
        <f>TITRES_STAT!D188</f>
        <v>10.199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1.2634246207090628E-2</v>
      </c>
      <c r="G185" s="2">
        <f t="shared" si="25"/>
        <v>5.1684034232915288E-2</v>
      </c>
      <c r="H185" s="2">
        <f t="shared" si="22"/>
        <v>0.2444516260118958</v>
      </c>
      <c r="I185" s="2">
        <f t="shared" si="23"/>
        <v>19.643320873410886</v>
      </c>
    </row>
    <row r="186" spans="1:9" ht="13.5" x14ac:dyDescent="0.25">
      <c r="A186" s="3">
        <f>TITRES_STAT!B189</f>
        <v>42276</v>
      </c>
      <c r="B186" s="6">
        <f>TITRES_STAT!D189</f>
        <v>10.199</v>
      </c>
      <c r="C186" s="2">
        <f t="shared" si="18"/>
        <v>0</v>
      </c>
      <c r="D186" s="2">
        <f t="shared" si="19"/>
        <v>0</v>
      </c>
      <c r="E186" s="2">
        <f t="shared" si="20"/>
        <v>0</v>
      </c>
      <c r="F186" s="2">
        <f t="shared" si="25"/>
        <v>1.1731800049441297E-2</v>
      </c>
      <c r="G186" s="2">
        <f t="shared" si="25"/>
        <v>4.7992317501992766E-2</v>
      </c>
      <c r="H186" s="2">
        <f t="shared" si="22"/>
        <v>0.2444516260118958</v>
      </c>
      <c r="I186" s="2">
        <f t="shared" si="23"/>
        <v>19.643320873410886</v>
      </c>
    </row>
    <row r="187" spans="1:9" ht="13.5" x14ac:dyDescent="0.25">
      <c r="A187" s="3">
        <f>TITRES_STAT!B190</f>
        <v>42277</v>
      </c>
      <c r="B187" s="6">
        <f>TITRES_STAT!D190</f>
        <v>10.199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1.0893814331624061E-2</v>
      </c>
      <c r="G187" s="2">
        <f t="shared" si="25"/>
        <v>4.4564294823278998E-2</v>
      </c>
      <c r="H187" s="2">
        <f t="shared" si="22"/>
        <v>0.2444516260118958</v>
      </c>
      <c r="I187" s="2">
        <f t="shared" si="23"/>
        <v>19.643320873410886</v>
      </c>
    </row>
    <row r="188" spans="1:9" ht="13.5" x14ac:dyDescent="0.25">
      <c r="A188" s="3">
        <f>TITRES_STAT!B191</f>
        <v>42278</v>
      </c>
      <c r="B188" s="6">
        <f>TITRES_STAT!D191</f>
        <v>10.199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1.0115684736508057E-2</v>
      </c>
      <c r="G188" s="2">
        <f t="shared" si="25"/>
        <v>4.1381130907330498E-2</v>
      </c>
      <c r="H188" s="2">
        <f t="shared" si="22"/>
        <v>0.2444516260118958</v>
      </c>
      <c r="I188" s="2">
        <f t="shared" si="23"/>
        <v>19.643320873410886</v>
      </c>
    </row>
    <row r="189" spans="1:9" ht="13.5" x14ac:dyDescent="0.25">
      <c r="A189" s="3">
        <f>TITRES_STAT!B192</f>
        <v>42279</v>
      </c>
      <c r="B189" s="6">
        <f>TITRES_STAT!D192</f>
        <v>10.331</v>
      </c>
      <c r="C189" s="2">
        <f t="shared" si="18"/>
        <v>0.13199999999999967</v>
      </c>
      <c r="D189" s="2">
        <f t="shared" si="19"/>
        <v>0.13199999999999967</v>
      </c>
      <c r="E189" s="2">
        <f t="shared" si="20"/>
        <v>0</v>
      </c>
      <c r="F189" s="2">
        <f t="shared" ref="F189:G204" si="26">((F188*13)+D189)/14</f>
        <v>1.882170725532889E-2</v>
      </c>
      <c r="G189" s="2">
        <f t="shared" si="26"/>
        <v>3.8425335842521176E-2</v>
      </c>
      <c r="H189" s="2">
        <f t="shared" si="22"/>
        <v>0.4898254457024403</v>
      </c>
      <c r="I189" s="2">
        <f t="shared" si="23"/>
        <v>32.878042667038187</v>
      </c>
    </row>
    <row r="190" spans="1:9" ht="13.5" x14ac:dyDescent="0.25">
      <c r="A190" s="3">
        <f>TITRES_STAT!B193</f>
        <v>42282</v>
      </c>
      <c r="B190" s="6">
        <f>TITRES_STAT!D193</f>
        <v>10.331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1.7477299594233969E-2</v>
      </c>
      <c r="G190" s="2">
        <f t="shared" si="26"/>
        <v>3.5680668996626808E-2</v>
      </c>
      <c r="H190" s="2">
        <f t="shared" si="22"/>
        <v>0.4898254457024403</v>
      </c>
      <c r="I190" s="2">
        <f t="shared" si="23"/>
        <v>32.878042667038187</v>
      </c>
    </row>
    <row r="191" spans="1:9" ht="13.5" x14ac:dyDescent="0.25">
      <c r="A191" s="3">
        <f>TITRES_STAT!B194</f>
        <v>42283</v>
      </c>
      <c r="B191" s="6">
        <f>TITRES_STAT!D194</f>
        <v>10.331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1.6228921051788685E-2</v>
      </c>
      <c r="G191" s="2">
        <f t="shared" si="26"/>
        <v>3.3132049782582038E-2</v>
      </c>
      <c r="H191" s="2">
        <f t="shared" si="22"/>
        <v>0.48982544570244024</v>
      </c>
      <c r="I191" s="2">
        <f t="shared" si="23"/>
        <v>32.878042667038187</v>
      </c>
    </row>
    <row r="192" spans="1:9" ht="13.5" x14ac:dyDescent="0.25">
      <c r="A192" s="3">
        <f>TITRES_STAT!B195</f>
        <v>42284</v>
      </c>
      <c r="B192" s="6">
        <f>TITRES_STAT!D195</f>
        <v>10.331</v>
      </c>
      <c r="C192" s="2">
        <f t="shared" si="18"/>
        <v>0</v>
      </c>
      <c r="D192" s="2">
        <f t="shared" si="19"/>
        <v>0</v>
      </c>
      <c r="E192" s="2">
        <f t="shared" si="20"/>
        <v>0</v>
      </c>
      <c r="F192" s="2">
        <f t="shared" si="26"/>
        <v>1.506971240523235E-2</v>
      </c>
      <c r="G192" s="2">
        <f t="shared" si="26"/>
        <v>3.0765474798111894E-2</v>
      </c>
      <c r="H192" s="2">
        <f t="shared" si="22"/>
        <v>0.48982544570244019</v>
      </c>
      <c r="I192" s="2">
        <f t="shared" si="23"/>
        <v>32.878042667038187</v>
      </c>
    </row>
    <row r="193" spans="1:9" ht="13.5" x14ac:dyDescent="0.25">
      <c r="A193" s="3">
        <f>TITRES_STAT!B196</f>
        <v>42285</v>
      </c>
      <c r="B193" s="6">
        <f>TITRES_STAT!D196</f>
        <v>10.331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1.3993304376287182E-2</v>
      </c>
      <c r="G193" s="2">
        <f t="shared" si="26"/>
        <v>2.8567940883961047E-2</v>
      </c>
      <c r="H193" s="2">
        <f t="shared" si="22"/>
        <v>0.48982544570244013</v>
      </c>
      <c r="I193" s="2">
        <f t="shared" si="23"/>
        <v>32.878042667038187</v>
      </c>
    </row>
    <row r="194" spans="1:9" ht="13.5" x14ac:dyDescent="0.25">
      <c r="A194" s="3">
        <f>TITRES_STAT!B197</f>
        <v>42286</v>
      </c>
      <c r="B194" s="6">
        <f>TITRES_STAT!D197</f>
        <v>10.331</v>
      </c>
      <c r="C194" s="2">
        <f t="shared" si="18"/>
        <v>0</v>
      </c>
      <c r="D194" s="2">
        <f t="shared" si="19"/>
        <v>0</v>
      </c>
      <c r="E194" s="2">
        <f t="shared" si="20"/>
        <v>0</v>
      </c>
      <c r="F194" s="2">
        <f t="shared" si="26"/>
        <v>1.2993782635123812E-2</v>
      </c>
      <c r="G194" s="2">
        <f t="shared" si="26"/>
        <v>2.6527373677963827E-2</v>
      </c>
      <c r="H194" s="2">
        <f t="shared" si="22"/>
        <v>0.48982544570244019</v>
      </c>
      <c r="I194" s="2">
        <f t="shared" si="23"/>
        <v>32.878042667038187</v>
      </c>
    </row>
    <row r="195" spans="1:9" ht="13.5" x14ac:dyDescent="0.25">
      <c r="A195" s="3">
        <f>TITRES_STAT!B198</f>
        <v>42289</v>
      </c>
      <c r="B195" s="6">
        <f>TITRES_STAT!D198</f>
        <v>10.106</v>
      </c>
      <c r="C195" s="2">
        <f t="shared" ref="C195:C258" si="27">B195-B194</f>
        <v>-0.22499999999999964</v>
      </c>
      <c r="D195" s="2">
        <f t="shared" ref="D195:D258" si="28">IF(C195&gt;0,C195,0)</f>
        <v>0</v>
      </c>
      <c r="E195" s="2">
        <f t="shared" ref="E195:E258" si="29">IF(C195&lt;0,-C195,0)</f>
        <v>0.22499999999999964</v>
      </c>
      <c r="F195" s="2">
        <f t="shared" si="26"/>
        <v>1.2065655304043538E-2</v>
      </c>
      <c r="G195" s="2">
        <f t="shared" si="26"/>
        <v>4.0703989843823521E-2</v>
      </c>
      <c r="H195" s="2">
        <f t="shared" si="22"/>
        <v>0.2964243886247529</v>
      </c>
      <c r="I195" s="2">
        <f t="shared" si="23"/>
        <v>22.864764904584973</v>
      </c>
    </row>
    <row r="196" spans="1:9" ht="13.5" x14ac:dyDescent="0.25">
      <c r="A196" s="3">
        <f>TITRES_STAT!B199</f>
        <v>42290</v>
      </c>
      <c r="B196" s="6">
        <f>TITRES_STAT!D199</f>
        <v>9.8689999999999998</v>
      </c>
      <c r="C196" s="2">
        <f t="shared" si="27"/>
        <v>-0.2370000000000001</v>
      </c>
      <c r="D196" s="2">
        <f t="shared" si="28"/>
        <v>0</v>
      </c>
      <c r="E196" s="2">
        <f t="shared" si="29"/>
        <v>0.2370000000000001</v>
      </c>
      <c r="F196" s="2">
        <f t="shared" si="26"/>
        <v>1.1203822782326142E-2</v>
      </c>
      <c r="G196" s="2">
        <f t="shared" si="26"/>
        <v>5.4725133426407564E-2</v>
      </c>
      <c r="H196" s="2">
        <f t="shared" si="22"/>
        <v>0.20472901719632441</v>
      </c>
      <c r="I196" s="2">
        <f t="shared" si="23"/>
        <v>16.993781528793491</v>
      </c>
    </row>
    <row r="197" spans="1:9" ht="13.5" x14ac:dyDescent="0.25">
      <c r="A197" s="3">
        <f>TITRES_STAT!B200</f>
        <v>42293</v>
      </c>
      <c r="B197" s="6">
        <f>TITRES_STAT!D200</f>
        <v>10.106</v>
      </c>
      <c r="C197" s="2">
        <f t="shared" si="27"/>
        <v>0.2370000000000001</v>
      </c>
      <c r="D197" s="2">
        <f t="shared" si="28"/>
        <v>0.2370000000000001</v>
      </c>
      <c r="E197" s="2">
        <f t="shared" si="29"/>
        <v>0</v>
      </c>
      <c r="F197" s="2">
        <f t="shared" si="26"/>
        <v>2.7332121155017135E-2</v>
      </c>
      <c r="G197" s="2">
        <f t="shared" si="26"/>
        <v>5.0816195324521307E-2</v>
      </c>
      <c r="H197" s="2">
        <f t="shared" si="22"/>
        <v>0.53786240745631042</v>
      </c>
      <c r="I197" s="2">
        <f t="shared" si="23"/>
        <v>34.974676853305596</v>
      </c>
    </row>
    <row r="198" spans="1:9" ht="13.5" x14ac:dyDescent="0.25">
      <c r="A198" s="3">
        <f>TITRES_STAT!B201</f>
        <v>42296</v>
      </c>
      <c r="B198" s="6">
        <f>TITRES_STAT!D201</f>
        <v>10.106</v>
      </c>
      <c r="C198" s="2">
        <f t="shared" si="27"/>
        <v>0</v>
      </c>
      <c r="D198" s="2">
        <f t="shared" si="28"/>
        <v>0</v>
      </c>
      <c r="E198" s="2">
        <f t="shared" si="29"/>
        <v>0</v>
      </c>
      <c r="F198" s="2">
        <f t="shared" si="26"/>
        <v>2.5379826786801625E-2</v>
      </c>
      <c r="G198" s="2">
        <f t="shared" si="26"/>
        <v>4.7186467087055498E-2</v>
      </c>
      <c r="H198" s="2">
        <f t="shared" si="22"/>
        <v>0.53786240745631042</v>
      </c>
      <c r="I198" s="2">
        <f t="shared" si="23"/>
        <v>34.974676853305596</v>
      </c>
    </row>
    <row r="199" spans="1:9" ht="13.5" x14ac:dyDescent="0.25">
      <c r="A199" s="3">
        <f>TITRES_STAT!B202</f>
        <v>42297</v>
      </c>
      <c r="B199" s="6">
        <f>TITRES_STAT!D202</f>
        <v>10.106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2.3566982016315796E-2</v>
      </c>
      <c r="G199" s="2">
        <f t="shared" si="26"/>
        <v>4.3816005152265816E-2</v>
      </c>
      <c r="H199" s="2">
        <f t="shared" si="22"/>
        <v>0.53786240745631053</v>
      </c>
      <c r="I199" s="2">
        <f t="shared" si="23"/>
        <v>34.974676853305596</v>
      </c>
    </row>
    <row r="200" spans="1:9" ht="13.5" x14ac:dyDescent="0.25">
      <c r="A200" s="3">
        <f>TITRES_STAT!B203</f>
        <v>42298</v>
      </c>
      <c r="B200" s="6">
        <f>TITRES_STAT!D203</f>
        <v>9.8079999999999998</v>
      </c>
      <c r="C200" s="2">
        <f t="shared" si="27"/>
        <v>-0.29800000000000004</v>
      </c>
      <c r="D200" s="2">
        <f t="shared" si="28"/>
        <v>0</v>
      </c>
      <c r="E200" s="2">
        <f t="shared" si="29"/>
        <v>0.29800000000000004</v>
      </c>
      <c r="F200" s="2">
        <f t="shared" si="26"/>
        <v>2.1883626158007524E-2</v>
      </c>
      <c r="G200" s="2">
        <f t="shared" si="26"/>
        <v>6.1972004784246838E-2</v>
      </c>
      <c r="H200" s="2">
        <f t="shared" si="22"/>
        <v>0.35312115904906627</v>
      </c>
      <c r="I200" s="2">
        <f t="shared" si="23"/>
        <v>26.096787910494967</v>
      </c>
    </row>
    <row r="201" spans="1:9" ht="13.5" x14ac:dyDescent="0.25">
      <c r="A201" s="3">
        <f>TITRES_STAT!B204</f>
        <v>42299</v>
      </c>
      <c r="B201" s="6">
        <f>TITRES_STAT!D204</f>
        <v>9.8079999999999998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2.0320510003864128E-2</v>
      </c>
      <c r="G201" s="2">
        <f t="shared" si="26"/>
        <v>5.7545433013943492E-2</v>
      </c>
      <c r="H201" s="2">
        <f t="shared" si="22"/>
        <v>0.35312115904906627</v>
      </c>
      <c r="I201" s="2">
        <f t="shared" si="23"/>
        <v>26.096787910494967</v>
      </c>
    </row>
    <row r="202" spans="1:9" ht="13.5" x14ac:dyDescent="0.25">
      <c r="A202" s="3">
        <f>TITRES_STAT!B205</f>
        <v>42300</v>
      </c>
      <c r="B202" s="6">
        <f>TITRES_STAT!D205</f>
        <v>9.8079999999999998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1.886904500358812E-2</v>
      </c>
      <c r="G202" s="2">
        <f t="shared" si="26"/>
        <v>5.3435044941518961E-2</v>
      </c>
      <c r="H202" s="2">
        <f t="shared" si="22"/>
        <v>0.35312115904906627</v>
      </c>
      <c r="I202" s="2">
        <f t="shared" si="23"/>
        <v>26.096787910494967</v>
      </c>
    </row>
    <row r="203" spans="1:9" ht="13.5" x14ac:dyDescent="0.25">
      <c r="A203" s="3">
        <f>TITRES_STAT!B206</f>
        <v>42303</v>
      </c>
      <c r="B203" s="6">
        <f>TITRES_STAT!D206</f>
        <v>9.8079999999999998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1.7521256074760398E-2</v>
      </c>
      <c r="G203" s="2">
        <f t="shared" si="26"/>
        <v>4.9618256017124752E-2</v>
      </c>
      <c r="H203" s="2">
        <f t="shared" si="22"/>
        <v>0.35312115904906627</v>
      </c>
      <c r="I203" s="2">
        <f t="shared" si="23"/>
        <v>26.096787910494967</v>
      </c>
    </row>
    <row r="204" spans="1:9" ht="13.5" x14ac:dyDescent="0.25">
      <c r="A204" s="3">
        <f>TITRES_STAT!B207</f>
        <v>42304</v>
      </c>
      <c r="B204" s="6">
        <f>TITRES_STAT!D207</f>
        <v>9.8079999999999998</v>
      </c>
      <c r="C204" s="2">
        <f t="shared" si="27"/>
        <v>0</v>
      </c>
      <c r="D204" s="2">
        <f t="shared" si="28"/>
        <v>0</v>
      </c>
      <c r="E204" s="2">
        <f t="shared" si="29"/>
        <v>0</v>
      </c>
      <c r="F204" s="2">
        <f t="shared" si="26"/>
        <v>1.6269737783706086E-2</v>
      </c>
      <c r="G204" s="2">
        <f t="shared" si="26"/>
        <v>4.6074094873044417E-2</v>
      </c>
      <c r="H204" s="2">
        <f t="shared" si="22"/>
        <v>0.35312115904906627</v>
      </c>
      <c r="I204" s="2">
        <f t="shared" si="23"/>
        <v>26.096787910494967</v>
      </c>
    </row>
    <row r="205" spans="1:9" ht="13.5" x14ac:dyDescent="0.25">
      <c r="A205" s="3">
        <f>TITRES_STAT!B208</f>
        <v>42305</v>
      </c>
      <c r="B205" s="6">
        <f>TITRES_STAT!D208</f>
        <v>10.023</v>
      </c>
      <c r="C205" s="2">
        <f t="shared" si="27"/>
        <v>0.21499999999999986</v>
      </c>
      <c r="D205" s="2">
        <f t="shared" si="28"/>
        <v>0.21499999999999986</v>
      </c>
      <c r="E205" s="2">
        <f t="shared" si="29"/>
        <v>0</v>
      </c>
      <c r="F205" s="2">
        <f t="shared" ref="F205:G220" si="30">((F204*13)+D205)/14</f>
        <v>3.0464756513441354E-2</v>
      </c>
      <c r="G205" s="2">
        <f t="shared" si="30"/>
        <v>4.2783088096398393E-2</v>
      </c>
      <c r="H205" s="2">
        <f t="shared" si="22"/>
        <v>0.71207474422600103</v>
      </c>
      <c r="I205" s="2">
        <f t="shared" si="23"/>
        <v>41.591335111243502</v>
      </c>
    </row>
    <row r="206" spans="1:9" ht="13.5" x14ac:dyDescent="0.25">
      <c r="A206" s="3">
        <f>TITRES_STAT!B209</f>
        <v>42306</v>
      </c>
      <c r="B206" s="6">
        <f>TITRES_STAT!D209</f>
        <v>10.023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2.8288702476766975E-2</v>
      </c>
      <c r="G206" s="2">
        <f t="shared" si="30"/>
        <v>3.9727153232369937E-2</v>
      </c>
      <c r="H206" s="2">
        <f t="shared" si="22"/>
        <v>0.71207474422600114</v>
      </c>
      <c r="I206" s="2">
        <f t="shared" si="23"/>
        <v>41.591335111243502</v>
      </c>
    </row>
    <row r="207" spans="1:9" ht="13.5" x14ac:dyDescent="0.25">
      <c r="A207" s="3">
        <f>TITRES_STAT!B210</f>
        <v>42307</v>
      </c>
      <c r="B207" s="6">
        <f>TITRES_STAT!D210</f>
        <v>9.7240000000000002</v>
      </c>
      <c r="C207" s="2">
        <f t="shared" si="27"/>
        <v>-0.29899999999999949</v>
      </c>
      <c r="D207" s="2">
        <f t="shared" si="28"/>
        <v>0</v>
      </c>
      <c r="E207" s="2">
        <f t="shared" si="29"/>
        <v>0.29899999999999949</v>
      </c>
      <c r="F207" s="2">
        <f t="shared" si="30"/>
        <v>2.6268080871283621E-2</v>
      </c>
      <c r="G207" s="2">
        <f t="shared" si="30"/>
        <v>5.8246642287200619E-2</v>
      </c>
      <c r="H207" s="2">
        <f t="shared" si="22"/>
        <v>0.45098017396027457</v>
      </c>
      <c r="I207" s="2">
        <f t="shared" si="23"/>
        <v>31.081070717140051</v>
      </c>
    </row>
    <row r="208" spans="1:9" ht="13.5" x14ac:dyDescent="0.25">
      <c r="A208" s="3">
        <f>TITRES_STAT!B211</f>
        <v>42310</v>
      </c>
      <c r="B208" s="6">
        <f>TITRES_STAT!D211</f>
        <v>9.7240000000000002</v>
      </c>
      <c r="C208" s="2">
        <f t="shared" si="27"/>
        <v>0</v>
      </c>
      <c r="D208" s="2">
        <f t="shared" si="28"/>
        <v>0</v>
      </c>
      <c r="E208" s="2">
        <f t="shared" si="29"/>
        <v>0</v>
      </c>
      <c r="F208" s="2">
        <f t="shared" si="30"/>
        <v>2.4391789380477646E-2</v>
      </c>
      <c r="G208" s="2">
        <f t="shared" si="30"/>
        <v>5.408616783811486E-2</v>
      </c>
      <c r="H208" s="2">
        <f t="shared" si="22"/>
        <v>0.45098017396027457</v>
      </c>
      <c r="I208" s="2">
        <f t="shared" si="23"/>
        <v>31.081070717140051</v>
      </c>
    </row>
    <row r="209" spans="1:9" ht="13.5" x14ac:dyDescent="0.25">
      <c r="A209" s="3">
        <f>TITRES_STAT!B212</f>
        <v>42311</v>
      </c>
      <c r="B209" s="6">
        <f>TITRES_STAT!D212</f>
        <v>9.7240000000000002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2.2649518710443527E-2</v>
      </c>
      <c r="G209" s="2">
        <f t="shared" si="30"/>
        <v>5.0222870135392374E-2</v>
      </c>
      <c r="H209" s="2">
        <f t="shared" ref="H209:H272" si="31">F209/G209</f>
        <v>0.45098017396027451</v>
      </c>
      <c r="I209" s="2">
        <f t="shared" ref="I209:I272" si="32">IF(G209=0,100,100-(100/(1+H209)))</f>
        <v>31.081070717140051</v>
      </c>
    </row>
    <row r="210" spans="1:9" ht="13.5" x14ac:dyDescent="0.25">
      <c r="A210" s="3">
        <f>TITRES_STAT!B213</f>
        <v>42312</v>
      </c>
      <c r="B210" s="6">
        <f>TITRES_STAT!D213</f>
        <v>9.7240000000000002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2.1031695945411846E-2</v>
      </c>
      <c r="G210" s="2">
        <f t="shared" si="30"/>
        <v>4.6635522268578637E-2</v>
      </c>
      <c r="H210" s="2">
        <f t="shared" si="31"/>
        <v>0.4509801739602744</v>
      </c>
      <c r="I210" s="2">
        <f t="shared" si="32"/>
        <v>31.081070717140037</v>
      </c>
    </row>
    <row r="211" spans="1:9" ht="13.5" x14ac:dyDescent="0.25">
      <c r="A211" s="3">
        <f>TITRES_STAT!B214</f>
        <v>42313</v>
      </c>
      <c r="B211" s="6">
        <f>TITRES_STAT!D214</f>
        <v>9.7240000000000002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1.9529431949311001E-2</v>
      </c>
      <c r="G211" s="2">
        <f t="shared" si="30"/>
        <v>4.3304413535108735E-2</v>
      </c>
      <c r="H211" s="2">
        <f t="shared" si="31"/>
        <v>0.45098017396027446</v>
      </c>
      <c r="I211" s="2">
        <f t="shared" si="32"/>
        <v>31.081070717140051</v>
      </c>
    </row>
    <row r="212" spans="1:9" ht="13.5" x14ac:dyDescent="0.25">
      <c r="A212" s="3">
        <f>TITRES_STAT!B215</f>
        <v>42314</v>
      </c>
      <c r="B212" s="6">
        <f>TITRES_STAT!D215</f>
        <v>9.7240000000000002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1.8134472524360214E-2</v>
      </c>
      <c r="G212" s="2">
        <f t="shared" si="30"/>
        <v>4.0211241139743829E-2</v>
      </c>
      <c r="H212" s="2">
        <f t="shared" si="31"/>
        <v>0.4509801739602744</v>
      </c>
      <c r="I212" s="2">
        <f t="shared" si="32"/>
        <v>31.081070717140037</v>
      </c>
    </row>
    <row r="213" spans="1:9" ht="13.5" x14ac:dyDescent="0.25">
      <c r="A213" s="3">
        <f>TITRES_STAT!B216</f>
        <v>42317</v>
      </c>
      <c r="B213" s="6">
        <f>TITRES_STAT!D216</f>
        <v>9.5169999999999995</v>
      </c>
      <c r="C213" s="2">
        <f t="shared" si="27"/>
        <v>-0.20700000000000074</v>
      </c>
      <c r="D213" s="2">
        <f t="shared" si="28"/>
        <v>0</v>
      </c>
      <c r="E213" s="2">
        <f t="shared" si="29"/>
        <v>0.20700000000000074</v>
      </c>
      <c r="F213" s="2">
        <f t="shared" si="30"/>
        <v>1.6839153058334482E-2</v>
      </c>
      <c r="G213" s="2">
        <f t="shared" si="30"/>
        <v>5.2124723915476463E-2</v>
      </c>
      <c r="H213" s="2">
        <f t="shared" si="31"/>
        <v>0.3230550071716492</v>
      </c>
      <c r="I213" s="2">
        <f t="shared" si="32"/>
        <v>24.417352673964601</v>
      </c>
    </row>
    <row r="214" spans="1:9" ht="13.5" x14ac:dyDescent="0.25">
      <c r="A214" s="3">
        <f>TITRES_STAT!B217</f>
        <v>42318</v>
      </c>
      <c r="B214" s="6">
        <f>TITRES_STAT!D217</f>
        <v>9.2360000000000007</v>
      </c>
      <c r="C214" s="2">
        <f t="shared" si="27"/>
        <v>-0.28099999999999881</v>
      </c>
      <c r="D214" s="2">
        <f t="shared" si="28"/>
        <v>0</v>
      </c>
      <c r="E214" s="2">
        <f t="shared" si="29"/>
        <v>0.28099999999999881</v>
      </c>
      <c r="F214" s="2">
        <f t="shared" si="30"/>
        <v>1.563635641131059E-2</v>
      </c>
      <c r="G214" s="2">
        <f t="shared" si="30"/>
        <v>6.8472957921513769E-2</v>
      </c>
      <c r="H214" s="2">
        <f t="shared" si="31"/>
        <v>0.22835812685693466</v>
      </c>
      <c r="I214" s="2">
        <f t="shared" si="32"/>
        <v>18.590517037669358</v>
      </c>
    </row>
    <row r="215" spans="1:9" ht="13.5" x14ac:dyDescent="0.25">
      <c r="A215" s="3">
        <f>TITRES_STAT!B218</f>
        <v>42319</v>
      </c>
      <c r="B215" s="6">
        <f>TITRES_STAT!D218</f>
        <v>8.9589999999999996</v>
      </c>
      <c r="C215" s="2">
        <f t="shared" si="27"/>
        <v>-0.27700000000000102</v>
      </c>
      <c r="D215" s="2">
        <f t="shared" si="28"/>
        <v>0</v>
      </c>
      <c r="E215" s="2">
        <f t="shared" si="29"/>
        <v>0.27700000000000102</v>
      </c>
      <c r="F215" s="2">
        <f t="shared" si="30"/>
        <v>1.4519473810502692E-2</v>
      </c>
      <c r="G215" s="2">
        <f t="shared" si="30"/>
        <v>8.3367746641405713E-2</v>
      </c>
      <c r="H215" s="2">
        <f t="shared" si="31"/>
        <v>0.17416176393679089</v>
      </c>
      <c r="I215" s="2">
        <f t="shared" si="32"/>
        <v>14.832859430957129</v>
      </c>
    </row>
    <row r="216" spans="1:9" ht="13.5" x14ac:dyDescent="0.25">
      <c r="A216" s="3">
        <f>TITRES_STAT!B219</f>
        <v>42320</v>
      </c>
      <c r="B216" s="6">
        <f>TITRES_STAT!D219</f>
        <v>8.5679999999999996</v>
      </c>
      <c r="C216" s="2">
        <f t="shared" si="27"/>
        <v>-0.39100000000000001</v>
      </c>
      <c r="D216" s="2">
        <f t="shared" si="28"/>
        <v>0</v>
      </c>
      <c r="E216" s="2">
        <f t="shared" si="29"/>
        <v>0.39100000000000001</v>
      </c>
      <c r="F216" s="2">
        <f t="shared" si="30"/>
        <v>1.348236853832393E-2</v>
      </c>
      <c r="G216" s="2">
        <f t="shared" si="30"/>
        <v>0.10534147902416245</v>
      </c>
      <c r="H216" s="2">
        <f t="shared" si="31"/>
        <v>0.12798727209090585</v>
      </c>
      <c r="I216" s="2">
        <f t="shared" si="32"/>
        <v>11.346517399408313</v>
      </c>
    </row>
    <row r="217" spans="1:9" ht="13.5" x14ac:dyDescent="0.25">
      <c r="A217" s="3">
        <f>TITRES_STAT!B220</f>
        <v>42321</v>
      </c>
      <c r="B217" s="6">
        <f>TITRES_STAT!D220</f>
        <v>8.7829999999999995</v>
      </c>
      <c r="C217" s="2">
        <f t="shared" si="27"/>
        <v>0.21499999999999986</v>
      </c>
      <c r="D217" s="2">
        <f t="shared" si="28"/>
        <v>0.21499999999999986</v>
      </c>
      <c r="E217" s="2">
        <f t="shared" si="29"/>
        <v>0</v>
      </c>
      <c r="F217" s="2">
        <f t="shared" si="30"/>
        <v>2.7876485071300781E-2</v>
      </c>
      <c r="G217" s="2">
        <f t="shared" si="30"/>
        <v>9.7817087665293706E-2</v>
      </c>
      <c r="H217" s="2">
        <f t="shared" si="31"/>
        <v>0.2849858418059566</v>
      </c>
      <c r="I217" s="2">
        <f t="shared" si="32"/>
        <v>22.178130881615715</v>
      </c>
    </row>
    <row r="218" spans="1:9" ht="13.5" x14ac:dyDescent="0.25">
      <c r="A218" s="3">
        <f>TITRES_STAT!B221</f>
        <v>42324</v>
      </c>
      <c r="B218" s="6">
        <f>TITRES_STAT!D221</f>
        <v>8.9239999999999995</v>
      </c>
      <c r="C218" s="2">
        <f t="shared" si="27"/>
        <v>0.14100000000000001</v>
      </c>
      <c r="D218" s="2">
        <f t="shared" si="28"/>
        <v>0.14100000000000001</v>
      </c>
      <c r="E218" s="2">
        <f t="shared" si="29"/>
        <v>0</v>
      </c>
      <c r="F218" s="2">
        <f t="shared" si="30"/>
        <v>3.595673613763644E-2</v>
      </c>
      <c r="G218" s="2">
        <f t="shared" si="30"/>
        <v>9.0830152832058433E-2</v>
      </c>
      <c r="H218" s="2">
        <f t="shared" si="31"/>
        <v>0.39586783701794609</v>
      </c>
      <c r="I218" s="2">
        <f t="shared" si="32"/>
        <v>28.359979829011309</v>
      </c>
    </row>
    <row r="219" spans="1:9" ht="13.5" x14ac:dyDescent="0.25">
      <c r="A219" s="3">
        <f>TITRES_STAT!B222</f>
        <v>42325</v>
      </c>
      <c r="B219" s="6">
        <f>TITRES_STAT!D222</f>
        <v>8.9239999999999995</v>
      </c>
      <c r="C219" s="2">
        <f t="shared" si="27"/>
        <v>0</v>
      </c>
      <c r="D219" s="2">
        <f t="shared" si="28"/>
        <v>0</v>
      </c>
      <c r="E219" s="2">
        <f t="shared" si="29"/>
        <v>0</v>
      </c>
      <c r="F219" s="2">
        <f t="shared" si="30"/>
        <v>3.338839784209098E-2</v>
      </c>
      <c r="G219" s="2">
        <f t="shared" si="30"/>
        <v>8.4342284772625689E-2</v>
      </c>
      <c r="H219" s="2">
        <f t="shared" si="31"/>
        <v>0.39586783701794609</v>
      </c>
      <c r="I219" s="2">
        <f t="shared" si="32"/>
        <v>28.359979829011309</v>
      </c>
    </row>
    <row r="220" spans="1:9" ht="13.5" x14ac:dyDescent="0.25">
      <c r="A220" s="3">
        <f>TITRES_STAT!B223</f>
        <v>42326</v>
      </c>
      <c r="B220" s="6">
        <f>TITRES_STAT!D223</f>
        <v>8.9239999999999995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3.1003512281941623E-2</v>
      </c>
      <c r="G220" s="2">
        <f t="shared" si="30"/>
        <v>7.8317835860295282E-2</v>
      </c>
      <c r="H220" s="2">
        <f t="shared" si="31"/>
        <v>0.39586783701794603</v>
      </c>
      <c r="I220" s="2">
        <f t="shared" si="32"/>
        <v>28.359979829011309</v>
      </c>
    </row>
    <row r="221" spans="1:9" ht="13.5" x14ac:dyDescent="0.25">
      <c r="A221" s="3">
        <f>TITRES_STAT!B224</f>
        <v>42327</v>
      </c>
      <c r="B221" s="6">
        <f>TITRES_STAT!D224</f>
        <v>8.7040000000000006</v>
      </c>
      <c r="C221" s="2">
        <f t="shared" si="27"/>
        <v>-0.21999999999999886</v>
      </c>
      <c r="D221" s="2">
        <f t="shared" si="28"/>
        <v>0</v>
      </c>
      <c r="E221" s="2">
        <f t="shared" si="29"/>
        <v>0.21999999999999886</v>
      </c>
      <c r="F221" s="2">
        <f t="shared" ref="F221:G236" si="33">((F220*13)+D221)/14</f>
        <v>2.8788975690374363E-2</v>
      </c>
      <c r="G221" s="2">
        <f t="shared" si="33"/>
        <v>8.8437990441702682E-2</v>
      </c>
      <c r="H221" s="2">
        <f t="shared" si="31"/>
        <v>0.32552724848889153</v>
      </c>
      <c r="I221" s="2">
        <f t="shared" si="32"/>
        <v>24.558321894928568</v>
      </c>
    </row>
    <row r="222" spans="1:9" ht="13.5" x14ac:dyDescent="0.25">
      <c r="A222" s="3">
        <f>TITRES_STAT!B225</f>
        <v>42328</v>
      </c>
      <c r="B222" s="6">
        <f>TITRES_STAT!D225</f>
        <v>8.7040000000000006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2.673262028391905E-2</v>
      </c>
      <c r="G222" s="2">
        <f t="shared" si="33"/>
        <v>8.21209911244382E-2</v>
      </c>
      <c r="H222" s="2">
        <f t="shared" si="31"/>
        <v>0.32552724848889153</v>
      </c>
      <c r="I222" s="2">
        <f t="shared" si="32"/>
        <v>24.558321894928568</v>
      </c>
    </row>
    <row r="223" spans="1:9" ht="13.5" x14ac:dyDescent="0.25">
      <c r="A223" s="3">
        <f>TITRES_STAT!B226</f>
        <v>42331</v>
      </c>
      <c r="B223" s="6">
        <f>TITRES_STAT!D226</f>
        <v>8.5280000000000005</v>
      </c>
      <c r="C223" s="2">
        <f t="shared" si="27"/>
        <v>-0.17600000000000016</v>
      </c>
      <c r="D223" s="2">
        <f t="shared" si="28"/>
        <v>0</v>
      </c>
      <c r="E223" s="2">
        <f t="shared" si="29"/>
        <v>0.17600000000000016</v>
      </c>
      <c r="F223" s="2">
        <f t="shared" si="33"/>
        <v>2.4823147406496261E-2</v>
      </c>
      <c r="G223" s="2">
        <f t="shared" si="33"/>
        <v>8.8826634615549765E-2</v>
      </c>
      <c r="H223" s="2">
        <f t="shared" si="31"/>
        <v>0.2794561283778591</v>
      </c>
      <c r="I223" s="2">
        <f t="shared" si="32"/>
        <v>21.841790599898388</v>
      </c>
    </row>
    <row r="224" spans="1:9" ht="13.5" x14ac:dyDescent="0.25">
      <c r="A224" s="3">
        <f>TITRES_STAT!B227</f>
        <v>42332</v>
      </c>
      <c r="B224" s="6">
        <f>TITRES_STAT!D227</f>
        <v>8.5719999999999992</v>
      </c>
      <c r="C224" s="2">
        <f t="shared" si="27"/>
        <v>4.3999999999998707E-2</v>
      </c>
      <c r="D224" s="2">
        <f t="shared" si="28"/>
        <v>4.3999999999998707E-2</v>
      </c>
      <c r="E224" s="2">
        <f t="shared" si="29"/>
        <v>0</v>
      </c>
      <c r="F224" s="2">
        <f t="shared" si="33"/>
        <v>2.6192922591746437E-2</v>
      </c>
      <c r="G224" s="2">
        <f t="shared" si="33"/>
        <v>8.248187500015336E-2</v>
      </c>
      <c r="H224" s="2">
        <f t="shared" si="31"/>
        <v>0.31755973772053236</v>
      </c>
      <c r="I224" s="2">
        <f t="shared" si="32"/>
        <v>24.102113067748434</v>
      </c>
    </row>
    <row r="225" spans="1:9" ht="13.5" x14ac:dyDescent="0.25">
      <c r="A225" s="3">
        <f>TITRES_STAT!B228</f>
        <v>42333</v>
      </c>
      <c r="B225" s="6">
        <f>TITRES_STAT!D228</f>
        <v>8.5719999999999992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2.4321999549478834E-2</v>
      </c>
      <c r="G225" s="2">
        <f t="shared" si="33"/>
        <v>7.6590312500142393E-2</v>
      </c>
      <c r="H225" s="2">
        <f t="shared" si="31"/>
        <v>0.31755973772053242</v>
      </c>
      <c r="I225" s="2">
        <f t="shared" si="32"/>
        <v>24.102113067748434</v>
      </c>
    </row>
    <row r="226" spans="1:9" ht="13.5" x14ac:dyDescent="0.25">
      <c r="A226" s="3">
        <f>TITRES_STAT!B229</f>
        <v>42334</v>
      </c>
      <c r="B226" s="6">
        <f>TITRES_STAT!D229</f>
        <v>8.827</v>
      </c>
      <c r="C226" s="2">
        <f t="shared" si="27"/>
        <v>0.25500000000000078</v>
      </c>
      <c r="D226" s="2">
        <f t="shared" si="28"/>
        <v>0.25500000000000078</v>
      </c>
      <c r="E226" s="2">
        <f t="shared" si="29"/>
        <v>0</v>
      </c>
      <c r="F226" s="2">
        <f t="shared" si="33"/>
        <v>4.0798999581658967E-2</v>
      </c>
      <c r="G226" s="2">
        <f t="shared" si="33"/>
        <v>7.1119575892989367E-2</v>
      </c>
      <c r="H226" s="2">
        <f t="shared" si="31"/>
        <v>0.57366764451812124</v>
      </c>
      <c r="I226" s="2">
        <f t="shared" si="32"/>
        <v>36.454180558169014</v>
      </c>
    </row>
    <row r="227" spans="1:9" ht="13.5" x14ac:dyDescent="0.25">
      <c r="A227" s="3">
        <f>TITRES_STAT!B230</f>
        <v>42335</v>
      </c>
      <c r="B227" s="6">
        <f>TITRES_STAT!D230</f>
        <v>9.1880000000000006</v>
      </c>
      <c r="C227" s="2">
        <f t="shared" si="27"/>
        <v>0.36100000000000065</v>
      </c>
      <c r="D227" s="2">
        <f t="shared" si="28"/>
        <v>0.36100000000000065</v>
      </c>
      <c r="E227" s="2">
        <f t="shared" si="29"/>
        <v>0</v>
      </c>
      <c r="F227" s="2">
        <f t="shared" si="33"/>
        <v>6.3670499611540518E-2</v>
      </c>
      <c r="G227" s="2">
        <f t="shared" si="33"/>
        <v>6.6039606186347272E-2</v>
      </c>
      <c r="H227" s="2">
        <f t="shared" si="31"/>
        <v>0.96412597361465591</v>
      </c>
      <c r="I227" s="2">
        <f t="shared" si="32"/>
        <v>49.086768698462762</v>
      </c>
    </row>
    <row r="228" spans="1:9" ht="13.5" x14ac:dyDescent="0.25">
      <c r="A228" s="3">
        <f>TITRES_STAT!B231</f>
        <v>42338</v>
      </c>
      <c r="B228" s="6">
        <f>TITRES_STAT!D231</f>
        <v>9.0120000000000005</v>
      </c>
      <c r="C228" s="2">
        <f t="shared" si="27"/>
        <v>-0.17600000000000016</v>
      </c>
      <c r="D228" s="2">
        <f t="shared" si="28"/>
        <v>0</v>
      </c>
      <c r="E228" s="2">
        <f t="shared" si="29"/>
        <v>0.17600000000000016</v>
      </c>
      <c r="F228" s="2">
        <f t="shared" si="33"/>
        <v>5.9122606782144767E-2</v>
      </c>
      <c r="G228" s="2">
        <f t="shared" si="33"/>
        <v>7.3893920030179611E-2</v>
      </c>
      <c r="H228" s="2">
        <f t="shared" si="31"/>
        <v>0.8001011011189828</v>
      </c>
      <c r="I228" s="2">
        <f t="shared" si="32"/>
        <v>44.447564674096476</v>
      </c>
    </row>
    <row r="229" spans="1:9" ht="13.5" x14ac:dyDescent="0.25">
      <c r="A229" s="3">
        <f>TITRES_STAT!B232</f>
        <v>42339</v>
      </c>
      <c r="B229" s="6">
        <f>TITRES_STAT!D232</f>
        <v>9.2799999999999994</v>
      </c>
      <c r="C229" s="2">
        <f t="shared" si="27"/>
        <v>0.26799999999999891</v>
      </c>
      <c r="D229" s="2">
        <f t="shared" si="28"/>
        <v>0.26799999999999891</v>
      </c>
      <c r="E229" s="2">
        <f t="shared" si="29"/>
        <v>0</v>
      </c>
      <c r="F229" s="2">
        <f t="shared" si="33"/>
        <v>7.404242058342006E-2</v>
      </c>
      <c r="G229" s="2">
        <f t="shared" si="33"/>
        <v>6.8615782885166773E-2</v>
      </c>
      <c r="H229" s="2">
        <f t="shared" si="31"/>
        <v>1.0790873100921277</v>
      </c>
      <c r="I229" s="2">
        <f t="shared" si="32"/>
        <v>51.901971834184849</v>
      </c>
    </row>
    <row r="230" spans="1:9" ht="13.5" x14ac:dyDescent="0.25">
      <c r="A230" s="3">
        <f>TITRES_STAT!B233</f>
        <v>42340</v>
      </c>
      <c r="B230" s="6">
        <f>TITRES_STAT!D233</f>
        <v>9.4510000000000005</v>
      </c>
      <c r="C230" s="2">
        <f t="shared" si="27"/>
        <v>0.17100000000000115</v>
      </c>
      <c r="D230" s="2">
        <f t="shared" si="28"/>
        <v>0.17100000000000115</v>
      </c>
      <c r="E230" s="2">
        <f t="shared" si="29"/>
        <v>0</v>
      </c>
      <c r="F230" s="2">
        <f t="shared" si="33"/>
        <v>8.0967961970318719E-2</v>
      </c>
      <c r="G230" s="2">
        <f t="shared" si="33"/>
        <v>6.3714655536226281E-2</v>
      </c>
      <c r="H230" s="2">
        <f t="shared" si="31"/>
        <v>1.2707902332499108</v>
      </c>
      <c r="I230" s="2">
        <f t="shared" si="32"/>
        <v>55.962466926378333</v>
      </c>
    </row>
    <row r="231" spans="1:9" ht="13.5" x14ac:dyDescent="0.25">
      <c r="A231" s="3">
        <f>TITRES_STAT!B234</f>
        <v>42341</v>
      </c>
      <c r="B231" s="6">
        <f>TITRES_STAT!D234</f>
        <v>9.6709999999999994</v>
      </c>
      <c r="C231" s="2">
        <f t="shared" si="27"/>
        <v>0.21999999999999886</v>
      </c>
      <c r="D231" s="2">
        <f t="shared" si="28"/>
        <v>0.21999999999999886</v>
      </c>
      <c r="E231" s="2">
        <f t="shared" si="29"/>
        <v>0</v>
      </c>
      <c r="F231" s="2">
        <f t="shared" si="33"/>
        <v>9.0898821829581575E-2</v>
      </c>
      <c r="G231" s="2">
        <f t="shared" si="33"/>
        <v>5.9163608712210117E-2</v>
      </c>
      <c r="H231" s="2">
        <f t="shared" si="31"/>
        <v>1.5363975221954638</v>
      </c>
      <c r="I231" s="2">
        <f t="shared" si="32"/>
        <v>60.574003434035191</v>
      </c>
    </row>
    <row r="232" spans="1:9" ht="13.5" x14ac:dyDescent="0.25">
      <c r="A232" s="3">
        <f>TITRES_STAT!B235</f>
        <v>42342</v>
      </c>
      <c r="B232" s="6">
        <f>TITRES_STAT!D235</f>
        <v>9.6709999999999994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8.4406048841754316E-2</v>
      </c>
      <c r="G232" s="2">
        <f t="shared" si="33"/>
        <v>5.4937636661337962E-2</v>
      </c>
      <c r="H232" s="2">
        <f t="shared" si="31"/>
        <v>1.5363975221954638</v>
      </c>
      <c r="I232" s="2">
        <f t="shared" si="32"/>
        <v>60.574003434035191</v>
      </c>
    </row>
    <row r="233" spans="1:9" ht="13.5" x14ac:dyDescent="0.25">
      <c r="A233" s="3">
        <f>TITRES_STAT!B236</f>
        <v>42345</v>
      </c>
      <c r="B233" s="6">
        <f>TITRES_STAT!D236</f>
        <v>9.9480000000000004</v>
      </c>
      <c r="C233" s="2">
        <f t="shared" si="27"/>
        <v>0.27700000000000102</v>
      </c>
      <c r="D233" s="2">
        <f t="shared" si="28"/>
        <v>0.27700000000000102</v>
      </c>
      <c r="E233" s="2">
        <f t="shared" si="29"/>
        <v>0</v>
      </c>
      <c r="F233" s="2">
        <f t="shared" si="33"/>
        <v>9.816275963877194E-2</v>
      </c>
      <c r="G233" s="2">
        <f t="shared" si="33"/>
        <v>5.1013519756956678E-2</v>
      </c>
      <c r="H233" s="2">
        <f t="shared" si="31"/>
        <v>1.9242498872151543</v>
      </c>
      <c r="I233" s="2">
        <f t="shared" si="32"/>
        <v>65.803196082112933</v>
      </c>
    </row>
    <row r="234" spans="1:9" ht="13.5" x14ac:dyDescent="0.25">
      <c r="A234" s="3">
        <f>TITRES_STAT!B237</f>
        <v>42346</v>
      </c>
      <c r="B234" s="6">
        <f>TITRES_STAT!D237</f>
        <v>9.9920000000000009</v>
      </c>
      <c r="C234" s="2">
        <f t="shared" si="27"/>
        <v>4.4000000000000483E-2</v>
      </c>
      <c r="D234" s="2">
        <f t="shared" si="28"/>
        <v>4.4000000000000483E-2</v>
      </c>
      <c r="E234" s="2">
        <f t="shared" si="29"/>
        <v>0</v>
      </c>
      <c r="F234" s="2">
        <f t="shared" si="33"/>
        <v>9.4293991093145402E-2</v>
      </c>
      <c r="G234" s="2">
        <f t="shared" si="33"/>
        <v>4.7369696917174062E-2</v>
      </c>
      <c r="H234" s="2">
        <f t="shared" si="31"/>
        <v>1.9905973065020552</v>
      </c>
      <c r="I234" s="2">
        <f t="shared" si="32"/>
        <v>66.561863818113068</v>
      </c>
    </row>
    <row r="235" spans="1:9" ht="13.5" x14ac:dyDescent="0.25">
      <c r="A235" s="3">
        <f>TITRES_STAT!B238</f>
        <v>42347</v>
      </c>
      <c r="B235" s="6">
        <f>TITRES_STAT!D238</f>
        <v>9.8030000000000008</v>
      </c>
      <c r="C235" s="2">
        <f t="shared" si="27"/>
        <v>-0.18900000000000006</v>
      </c>
      <c r="D235" s="2">
        <f t="shared" si="28"/>
        <v>0</v>
      </c>
      <c r="E235" s="2">
        <f t="shared" si="29"/>
        <v>0.18900000000000006</v>
      </c>
      <c r="F235" s="2">
        <f t="shared" si="33"/>
        <v>8.7558706015063575E-2</v>
      </c>
      <c r="G235" s="2">
        <f t="shared" si="33"/>
        <v>5.7486147137375918E-2</v>
      </c>
      <c r="H235" s="2">
        <f t="shared" si="31"/>
        <v>1.523127055389929</v>
      </c>
      <c r="I235" s="2">
        <f t="shared" si="32"/>
        <v>60.366641154126974</v>
      </c>
    </row>
    <row r="236" spans="1:9" ht="13.5" x14ac:dyDescent="0.25">
      <c r="A236" s="3">
        <f>TITRES_STAT!B239</f>
        <v>42348</v>
      </c>
      <c r="B236" s="6">
        <f>TITRES_STAT!D239</f>
        <v>9.7899999999999991</v>
      </c>
      <c r="C236" s="2">
        <f t="shared" si="27"/>
        <v>-1.3000000000001677E-2</v>
      </c>
      <c r="D236" s="2">
        <f t="shared" si="28"/>
        <v>0</v>
      </c>
      <c r="E236" s="2">
        <f t="shared" si="29"/>
        <v>1.3000000000001677E-2</v>
      </c>
      <c r="F236" s="2">
        <f t="shared" si="33"/>
        <v>8.1304512728273326E-2</v>
      </c>
      <c r="G236" s="2">
        <f t="shared" si="33"/>
        <v>5.4308565198992041E-2</v>
      </c>
      <c r="H236" s="2">
        <f t="shared" si="31"/>
        <v>1.4970845285705012</v>
      </c>
      <c r="I236" s="2">
        <f t="shared" si="32"/>
        <v>59.953297993782087</v>
      </c>
    </row>
    <row r="237" spans="1:9" ht="13.5" x14ac:dyDescent="0.25">
      <c r="A237" s="3">
        <f>TITRES_STAT!B240</f>
        <v>42349</v>
      </c>
      <c r="B237" s="6">
        <f>TITRES_STAT!D240</f>
        <v>9.7859999999999996</v>
      </c>
      <c r="C237" s="2">
        <f t="shared" si="27"/>
        <v>-3.9999999999995595E-3</v>
      </c>
      <c r="D237" s="2">
        <f t="shared" si="28"/>
        <v>0</v>
      </c>
      <c r="E237" s="2">
        <f t="shared" si="29"/>
        <v>3.9999999999995595E-3</v>
      </c>
      <c r="F237" s="2">
        <f t="shared" ref="F237:G252" si="34">((F236*13)+D237)/14</f>
        <v>7.5497047533396672E-2</v>
      </c>
      <c r="G237" s="2">
        <f t="shared" si="34"/>
        <v>5.0715096256206862E-2</v>
      </c>
      <c r="H237" s="2">
        <f t="shared" si="31"/>
        <v>1.488650384335154</v>
      </c>
      <c r="I237" s="2">
        <f t="shared" si="32"/>
        <v>59.817577981442689</v>
      </c>
    </row>
    <row r="238" spans="1:9" ht="13.5" x14ac:dyDescent="0.25">
      <c r="A238" s="3">
        <f>TITRES_STAT!B241</f>
        <v>42352</v>
      </c>
      <c r="B238" s="6">
        <f>TITRES_STAT!D241</f>
        <v>9.9749999999999996</v>
      </c>
      <c r="C238" s="2">
        <f t="shared" si="27"/>
        <v>0.18900000000000006</v>
      </c>
      <c r="D238" s="2">
        <f t="shared" si="28"/>
        <v>0.18900000000000006</v>
      </c>
      <c r="E238" s="2">
        <f t="shared" si="29"/>
        <v>0</v>
      </c>
      <c r="F238" s="2">
        <f t="shared" si="34"/>
        <v>8.3604401281011195E-2</v>
      </c>
      <c r="G238" s="2">
        <f t="shared" si="34"/>
        <v>4.7092589380763515E-2</v>
      </c>
      <c r="H238" s="2">
        <f t="shared" si="31"/>
        <v>1.7753196921289298</v>
      </c>
      <c r="I238" s="2">
        <f t="shared" si="32"/>
        <v>63.968114994604228</v>
      </c>
    </row>
    <row r="239" spans="1:9" ht="13.5" x14ac:dyDescent="0.25">
      <c r="A239" s="3">
        <f>TITRES_STAT!B242</f>
        <v>42353</v>
      </c>
      <c r="B239" s="6">
        <f>TITRES_STAT!D242</f>
        <v>9.7899999999999991</v>
      </c>
      <c r="C239" s="2">
        <f t="shared" si="27"/>
        <v>-0.1850000000000005</v>
      </c>
      <c r="D239" s="2">
        <f t="shared" si="28"/>
        <v>0</v>
      </c>
      <c r="E239" s="2">
        <f t="shared" si="29"/>
        <v>0.1850000000000005</v>
      </c>
      <c r="F239" s="2">
        <f t="shared" si="34"/>
        <v>7.7632658332367543E-2</v>
      </c>
      <c r="G239" s="2">
        <f t="shared" si="34"/>
        <v>5.6943118710709013E-2</v>
      </c>
      <c r="H239" s="2">
        <f t="shared" si="31"/>
        <v>1.3633369595853826</v>
      </c>
      <c r="I239" s="2">
        <f t="shared" si="32"/>
        <v>57.686947858022023</v>
      </c>
    </row>
    <row r="240" spans="1:9" ht="13.5" x14ac:dyDescent="0.25">
      <c r="A240" s="3">
        <f>TITRES_STAT!B243</f>
        <v>42354</v>
      </c>
      <c r="B240" s="6">
        <f>TITRES_STAT!D243</f>
        <v>9.6709999999999994</v>
      </c>
      <c r="C240" s="2">
        <f t="shared" si="27"/>
        <v>-0.11899999999999977</v>
      </c>
      <c r="D240" s="2">
        <f t="shared" si="28"/>
        <v>0</v>
      </c>
      <c r="E240" s="2">
        <f t="shared" si="29"/>
        <v>0.11899999999999977</v>
      </c>
      <c r="F240" s="2">
        <f t="shared" si="34"/>
        <v>7.2087468451484157E-2</v>
      </c>
      <c r="G240" s="2">
        <f t="shared" si="34"/>
        <v>6.1375753088515499E-2</v>
      </c>
      <c r="H240" s="2">
        <f t="shared" si="31"/>
        <v>1.1745268257241639</v>
      </c>
      <c r="I240" s="2">
        <f t="shared" si="32"/>
        <v>54.012983966432394</v>
      </c>
    </row>
    <row r="241" spans="1:9" ht="13.5" x14ac:dyDescent="0.25">
      <c r="A241" s="3">
        <f>TITRES_STAT!B244</f>
        <v>42355</v>
      </c>
      <c r="B241" s="6">
        <f>TITRES_STAT!D244</f>
        <v>9.7460000000000004</v>
      </c>
      <c r="C241" s="2">
        <f t="shared" si="27"/>
        <v>7.5000000000001066E-2</v>
      </c>
      <c r="D241" s="2">
        <f t="shared" si="28"/>
        <v>7.5000000000001066E-2</v>
      </c>
      <c r="E241" s="2">
        <f t="shared" si="29"/>
        <v>0</v>
      </c>
      <c r="F241" s="2">
        <f t="shared" si="34"/>
        <v>7.2295506419235364E-2</v>
      </c>
      <c r="G241" s="2">
        <f t="shared" si="34"/>
        <v>5.6991770725050107E-2</v>
      </c>
      <c r="H241" s="2">
        <f t="shared" si="31"/>
        <v>1.26852535900343</v>
      </c>
      <c r="I241" s="2">
        <f t="shared" si="32"/>
        <v>55.918500270179784</v>
      </c>
    </row>
    <row r="242" spans="1:9" ht="13.5" x14ac:dyDescent="0.25">
      <c r="A242" s="3">
        <f>TITRES_STAT!B245</f>
        <v>42356</v>
      </c>
      <c r="B242" s="6">
        <f>TITRES_STAT!D245</f>
        <v>9.7330000000000005</v>
      </c>
      <c r="C242" s="2">
        <f t="shared" si="27"/>
        <v>-1.2999999999999901E-2</v>
      </c>
      <c r="D242" s="2">
        <f t="shared" si="28"/>
        <v>0</v>
      </c>
      <c r="E242" s="2">
        <f t="shared" si="29"/>
        <v>1.2999999999999901E-2</v>
      </c>
      <c r="F242" s="2">
        <f t="shared" si="34"/>
        <v>6.7131541675004264E-2</v>
      </c>
      <c r="G242" s="2">
        <f t="shared" si="34"/>
        <v>5.3849501387546524E-2</v>
      </c>
      <c r="H242" s="2">
        <f t="shared" si="31"/>
        <v>1.2466511285196302</v>
      </c>
      <c r="I242" s="2">
        <f t="shared" si="32"/>
        <v>55.489306403396832</v>
      </c>
    </row>
    <row r="243" spans="1:9" ht="13.5" x14ac:dyDescent="0.25">
      <c r="A243" s="3">
        <f>TITRES_STAT!B246</f>
        <v>42359</v>
      </c>
      <c r="B243" s="6">
        <f>TITRES_STAT!D246</f>
        <v>9.7330000000000005</v>
      </c>
      <c r="C243" s="2">
        <f t="shared" si="27"/>
        <v>0</v>
      </c>
      <c r="D243" s="2">
        <f t="shared" si="28"/>
        <v>0</v>
      </c>
      <c r="E243" s="2">
        <f t="shared" si="29"/>
        <v>0</v>
      </c>
      <c r="F243" s="2">
        <f t="shared" si="34"/>
        <v>6.2336431555361102E-2</v>
      </c>
      <c r="G243" s="2">
        <f t="shared" si="34"/>
        <v>5.00031084312932E-2</v>
      </c>
      <c r="H243" s="2">
        <f t="shared" si="31"/>
        <v>1.2466511285196302</v>
      </c>
      <c r="I243" s="2">
        <f t="shared" si="32"/>
        <v>55.489306403396832</v>
      </c>
    </row>
    <row r="244" spans="1:9" ht="13.5" x14ac:dyDescent="0.25">
      <c r="A244" s="3">
        <f>TITRES_STAT!B247</f>
        <v>42360</v>
      </c>
      <c r="B244" s="6">
        <f>TITRES_STAT!D247</f>
        <v>9.7330000000000005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5.7883829301406738E-2</v>
      </c>
      <c r="G244" s="2">
        <f t="shared" si="34"/>
        <v>4.6431457829057977E-2</v>
      </c>
      <c r="H244" s="2">
        <f t="shared" si="31"/>
        <v>1.24665112851963</v>
      </c>
      <c r="I244" s="2">
        <f t="shared" si="32"/>
        <v>55.489306403396824</v>
      </c>
    </row>
    <row r="245" spans="1:9" ht="13.5" x14ac:dyDescent="0.25">
      <c r="A245" s="3">
        <f>TITRES_STAT!B248</f>
        <v>42361</v>
      </c>
      <c r="B245" s="6">
        <f>TITRES_STAT!D248</f>
        <v>9.7330000000000005</v>
      </c>
      <c r="C245" s="2">
        <f t="shared" si="27"/>
        <v>0</v>
      </c>
      <c r="D245" s="2">
        <f t="shared" si="28"/>
        <v>0</v>
      </c>
      <c r="E245" s="2">
        <f t="shared" si="29"/>
        <v>0</v>
      </c>
      <c r="F245" s="2">
        <f t="shared" si="34"/>
        <v>5.3749270065591971E-2</v>
      </c>
      <c r="G245" s="2">
        <f t="shared" si="34"/>
        <v>4.3114925126982409E-2</v>
      </c>
      <c r="H245" s="2">
        <f t="shared" si="31"/>
        <v>1.24665112851963</v>
      </c>
      <c r="I245" s="2">
        <f t="shared" si="32"/>
        <v>55.489306403396824</v>
      </c>
    </row>
    <row r="246" spans="1:9" ht="13.5" x14ac:dyDescent="0.25">
      <c r="A246" s="3">
        <f>TITRES_STAT!B249</f>
        <v>42363</v>
      </c>
      <c r="B246" s="6">
        <f>TITRES_STAT!D249</f>
        <v>9.7330000000000005</v>
      </c>
      <c r="C246" s="2">
        <f t="shared" si="27"/>
        <v>0</v>
      </c>
      <c r="D246" s="2">
        <f t="shared" si="28"/>
        <v>0</v>
      </c>
      <c r="E246" s="2">
        <f t="shared" si="29"/>
        <v>0</v>
      </c>
      <c r="F246" s="2">
        <f t="shared" si="34"/>
        <v>4.9910036489478261E-2</v>
      </c>
      <c r="G246" s="2">
        <f t="shared" si="34"/>
        <v>4.0035287617912238E-2</v>
      </c>
      <c r="H246" s="2">
        <f t="shared" si="31"/>
        <v>1.24665112851963</v>
      </c>
      <c r="I246" s="2">
        <f t="shared" si="32"/>
        <v>55.489306403396824</v>
      </c>
    </row>
    <row r="247" spans="1:9" ht="13.5" x14ac:dyDescent="0.25">
      <c r="A247" s="3">
        <f>TITRES_STAT!B250</f>
        <v>42366</v>
      </c>
      <c r="B247" s="6">
        <f>TITRES_STAT!D250</f>
        <v>9.7550000000000008</v>
      </c>
      <c r="C247" s="2">
        <f t="shared" si="27"/>
        <v>2.2000000000000242E-2</v>
      </c>
      <c r="D247" s="2">
        <f t="shared" si="28"/>
        <v>2.2000000000000242E-2</v>
      </c>
      <c r="E247" s="2">
        <f t="shared" si="29"/>
        <v>0</v>
      </c>
      <c r="F247" s="2">
        <f t="shared" si="34"/>
        <v>4.7916462454515543E-2</v>
      </c>
      <c r="G247" s="2">
        <f t="shared" si="34"/>
        <v>3.7175624216632792E-2</v>
      </c>
      <c r="H247" s="2">
        <f t="shared" si="31"/>
        <v>1.2889215302826624</v>
      </c>
      <c r="I247" s="2">
        <f t="shared" si="32"/>
        <v>56.311302647561341</v>
      </c>
    </row>
    <row r="248" spans="1:9" ht="13.5" x14ac:dyDescent="0.25">
      <c r="A248" s="3">
        <f>TITRES_STAT!B251</f>
        <v>42367</v>
      </c>
      <c r="B248" s="6">
        <f>TITRES_STAT!D251</f>
        <v>9.7370000000000001</v>
      </c>
      <c r="C248" s="2">
        <f t="shared" si="27"/>
        <v>-1.8000000000000682E-2</v>
      </c>
      <c r="D248" s="2">
        <f t="shared" si="28"/>
        <v>0</v>
      </c>
      <c r="E248" s="2">
        <f t="shared" si="29"/>
        <v>1.8000000000000682E-2</v>
      </c>
      <c r="F248" s="2">
        <f t="shared" si="34"/>
        <v>4.4493857993478721E-2</v>
      </c>
      <c r="G248" s="2">
        <f t="shared" si="34"/>
        <v>3.5805936772587643E-2</v>
      </c>
      <c r="H248" s="2">
        <f t="shared" si="31"/>
        <v>1.2426391264686136</v>
      </c>
      <c r="I248" s="2">
        <f t="shared" si="32"/>
        <v>55.409678347373863</v>
      </c>
    </row>
    <row r="249" spans="1:9" ht="13.5" x14ac:dyDescent="0.25">
      <c r="A249" s="3">
        <f>TITRES_STAT!B252</f>
        <v>42368</v>
      </c>
      <c r="B249" s="6">
        <f>TITRES_STAT!D252</f>
        <v>9.6620000000000008</v>
      </c>
      <c r="C249" s="2">
        <f t="shared" si="27"/>
        <v>-7.4999999999999289E-2</v>
      </c>
      <c r="D249" s="2">
        <f t="shared" si="28"/>
        <v>0</v>
      </c>
      <c r="E249" s="2">
        <f t="shared" si="29"/>
        <v>7.4999999999999289E-2</v>
      </c>
      <c r="F249" s="2">
        <f t="shared" si="34"/>
        <v>4.1315725279658815E-2</v>
      </c>
      <c r="G249" s="2">
        <f t="shared" si="34"/>
        <v>3.8605512717402757E-2</v>
      </c>
      <c r="H249" s="2">
        <f t="shared" si="31"/>
        <v>1.0702027345704526</v>
      </c>
      <c r="I249" s="2">
        <f t="shared" si="32"/>
        <v>51.69555216496753</v>
      </c>
    </row>
    <row r="250" spans="1:9" ht="13.5" x14ac:dyDescent="0.25">
      <c r="A250" s="3">
        <f>TITRES_STAT!B253</f>
        <v>42369</v>
      </c>
      <c r="B250" s="6">
        <f>TITRES_STAT!D253</f>
        <v>9.6669999999999998</v>
      </c>
      <c r="C250" s="2">
        <f t="shared" si="27"/>
        <v>4.9999999999990052E-3</v>
      </c>
      <c r="D250" s="2">
        <f t="shared" si="28"/>
        <v>4.9999999999990052E-3</v>
      </c>
      <c r="E250" s="2">
        <f t="shared" si="29"/>
        <v>0</v>
      </c>
      <c r="F250" s="2">
        <f t="shared" si="34"/>
        <v>3.872174490254026E-2</v>
      </c>
      <c r="G250" s="2">
        <f t="shared" si="34"/>
        <v>3.5847976094731129E-2</v>
      </c>
      <c r="H250" s="2">
        <f t="shared" si="31"/>
        <v>1.0801654408665908</v>
      </c>
      <c r="I250" s="2">
        <f t="shared" si="32"/>
        <v>51.926900603473015</v>
      </c>
    </row>
    <row r="251" spans="1:9" ht="13.5" x14ac:dyDescent="0.25">
      <c r="A251" s="3">
        <f>TITRES_STAT!B254</f>
        <v>42373</v>
      </c>
      <c r="B251" s="6">
        <f>TITRES_STAT!D254</f>
        <v>9.3810000000000002</v>
      </c>
      <c r="C251" s="2">
        <f t="shared" si="27"/>
        <v>-0.28599999999999959</v>
      </c>
      <c r="D251" s="2">
        <f t="shared" si="28"/>
        <v>0</v>
      </c>
      <c r="E251" s="2">
        <f t="shared" si="29"/>
        <v>0.28599999999999959</v>
      </c>
      <c r="F251" s="2">
        <f t="shared" si="34"/>
        <v>3.5955905980930243E-2</v>
      </c>
      <c r="G251" s="2">
        <f t="shared" si="34"/>
        <v>5.3715977802250299E-2</v>
      </c>
      <c r="H251" s="2">
        <f t="shared" si="31"/>
        <v>0.66937078039048481</v>
      </c>
      <c r="I251" s="2">
        <f t="shared" si="32"/>
        <v>40.097190405711515</v>
      </c>
    </row>
    <row r="252" spans="1:9" ht="13.5" x14ac:dyDescent="0.25">
      <c r="A252" s="3">
        <f>TITRES_STAT!B255</f>
        <v>42374</v>
      </c>
      <c r="B252" s="6">
        <f>TITRES_STAT!D255</f>
        <v>9.1</v>
      </c>
      <c r="C252" s="2">
        <f t="shared" si="27"/>
        <v>-0.28100000000000058</v>
      </c>
      <c r="D252" s="2">
        <f t="shared" si="28"/>
        <v>0</v>
      </c>
      <c r="E252" s="2">
        <f t="shared" si="29"/>
        <v>0.28100000000000058</v>
      </c>
      <c r="F252" s="2">
        <f t="shared" si="34"/>
        <v>3.3387626982292369E-2</v>
      </c>
      <c r="G252" s="2">
        <f t="shared" si="34"/>
        <v>6.9950550816375315E-2</v>
      </c>
      <c r="H252" s="2">
        <f t="shared" si="31"/>
        <v>0.47730327485107349</v>
      </c>
      <c r="I252" s="2">
        <f t="shared" si="32"/>
        <v>32.309092044704926</v>
      </c>
    </row>
    <row r="253" spans="1:9" ht="13.5" x14ac:dyDescent="0.25">
      <c r="A253" s="3">
        <f>TITRES_STAT!B256</f>
        <v>42375</v>
      </c>
      <c r="B253" s="6">
        <f>TITRES_STAT!D256</f>
        <v>9.1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3.10027964835572E-2</v>
      </c>
      <c r="G253" s="2">
        <f t="shared" si="35"/>
        <v>6.4954082900919932E-2</v>
      </c>
      <c r="H253" s="2">
        <f t="shared" si="31"/>
        <v>0.47730327485107349</v>
      </c>
      <c r="I253" s="2">
        <f t="shared" si="32"/>
        <v>32.309092044704926</v>
      </c>
    </row>
    <row r="254" spans="1:9" ht="13.5" x14ac:dyDescent="0.25">
      <c r="A254" s="3">
        <f>TITRES_STAT!B257</f>
        <v>42376</v>
      </c>
      <c r="B254" s="6">
        <f>TITRES_STAT!D257</f>
        <v>9.0120000000000005</v>
      </c>
      <c r="C254" s="2">
        <f t="shared" si="27"/>
        <v>-8.799999999999919E-2</v>
      </c>
      <c r="D254" s="2">
        <f t="shared" si="28"/>
        <v>0</v>
      </c>
      <c r="E254" s="2">
        <f t="shared" si="29"/>
        <v>8.799999999999919E-2</v>
      </c>
      <c r="F254" s="2">
        <f t="shared" si="35"/>
        <v>2.8788311020445972E-2</v>
      </c>
      <c r="G254" s="2">
        <f t="shared" si="35"/>
        <v>6.6600219836568456E-2</v>
      </c>
      <c r="H254" s="2">
        <f t="shared" si="31"/>
        <v>0.43225549541863606</v>
      </c>
      <c r="I254" s="2">
        <f t="shared" si="32"/>
        <v>30.180054941404947</v>
      </c>
    </row>
    <row r="255" spans="1:9" ht="13.5" x14ac:dyDescent="0.25">
      <c r="A255" s="3">
        <f>TITRES_STAT!B258</f>
        <v>42377</v>
      </c>
      <c r="B255" s="6">
        <f>TITRES_STAT!D258</f>
        <v>8.7479999999999993</v>
      </c>
      <c r="C255" s="2">
        <f t="shared" si="27"/>
        <v>-0.26400000000000112</v>
      </c>
      <c r="D255" s="2">
        <f t="shared" si="28"/>
        <v>0</v>
      </c>
      <c r="E255" s="2">
        <f t="shared" si="29"/>
        <v>0.26400000000000112</v>
      </c>
      <c r="F255" s="2">
        <f t="shared" si="35"/>
        <v>2.6732003090414118E-2</v>
      </c>
      <c r="G255" s="2">
        <f t="shared" si="35"/>
        <v>8.0700204133956496E-2</v>
      </c>
      <c r="H255" s="2">
        <f t="shared" si="31"/>
        <v>0.33125074932946796</v>
      </c>
      <c r="I255" s="2">
        <f t="shared" si="32"/>
        <v>24.882671389767424</v>
      </c>
    </row>
    <row r="256" spans="1:9" ht="13.5" x14ac:dyDescent="0.25">
      <c r="A256" s="3">
        <f>TITRES_STAT!B259</f>
        <v>42380</v>
      </c>
      <c r="B256" s="6">
        <f>TITRES_STAT!D259</f>
        <v>8.5719999999999992</v>
      </c>
      <c r="C256" s="2">
        <f t="shared" si="27"/>
        <v>-0.17600000000000016</v>
      </c>
      <c r="D256" s="2">
        <f t="shared" si="28"/>
        <v>0</v>
      </c>
      <c r="E256" s="2">
        <f t="shared" si="29"/>
        <v>0.17600000000000016</v>
      </c>
      <c r="F256" s="2">
        <f t="shared" si="35"/>
        <v>2.4822574298241678E-2</v>
      </c>
      <c r="G256" s="2">
        <f t="shared" si="35"/>
        <v>8.7507332410102473E-2</v>
      </c>
      <c r="H256" s="2">
        <f t="shared" si="31"/>
        <v>0.28366279275787842</v>
      </c>
      <c r="I256" s="2">
        <f t="shared" si="32"/>
        <v>22.097921226527461</v>
      </c>
    </row>
    <row r="257" spans="1:9" ht="13.5" x14ac:dyDescent="0.25">
      <c r="A257" s="3">
        <f>TITRES_STAT!B260</f>
        <v>42381</v>
      </c>
      <c r="B257" s="6">
        <f>TITRES_STAT!D260</f>
        <v>8.7390000000000008</v>
      </c>
      <c r="C257" s="2">
        <f t="shared" si="27"/>
        <v>0.16700000000000159</v>
      </c>
      <c r="D257" s="2">
        <f t="shared" si="28"/>
        <v>0.16700000000000159</v>
      </c>
      <c r="E257" s="2">
        <f t="shared" si="29"/>
        <v>0</v>
      </c>
      <c r="F257" s="2">
        <f t="shared" si="35"/>
        <v>3.4978104705510243E-2</v>
      </c>
      <c r="G257" s="2">
        <f t="shared" si="35"/>
        <v>8.1256808666523725E-2</v>
      </c>
      <c r="H257" s="2">
        <f t="shared" si="31"/>
        <v>0.43046367780772277</v>
      </c>
      <c r="I257" s="2">
        <f t="shared" si="32"/>
        <v>30.0925975602146</v>
      </c>
    </row>
    <row r="258" spans="1:9" ht="13.5" x14ac:dyDescent="0.25">
      <c r="A258" s="3">
        <f>TITRES_STAT!B261</f>
        <v>42382</v>
      </c>
      <c r="B258" s="6">
        <f>TITRES_STAT!D261</f>
        <v>8.48</v>
      </c>
      <c r="C258" s="2">
        <f t="shared" si="27"/>
        <v>-0.25900000000000034</v>
      </c>
      <c r="D258" s="2">
        <f t="shared" si="28"/>
        <v>0</v>
      </c>
      <c r="E258" s="2">
        <f t="shared" si="29"/>
        <v>0.25900000000000034</v>
      </c>
      <c r="F258" s="2">
        <f t="shared" si="35"/>
        <v>3.2479668655116652E-2</v>
      </c>
      <c r="G258" s="2">
        <f t="shared" si="35"/>
        <v>9.3952750904629193E-2</v>
      </c>
      <c r="H258" s="2">
        <f t="shared" si="31"/>
        <v>0.34570215712030128</v>
      </c>
      <c r="I258" s="2">
        <f t="shared" si="32"/>
        <v>25.689351487707896</v>
      </c>
    </row>
    <row r="259" spans="1:9" ht="13.5" x14ac:dyDescent="0.25">
      <c r="A259" s="3">
        <f>TITRES_STAT!B262</f>
        <v>42384</v>
      </c>
      <c r="B259" s="6">
        <f>TITRES_STAT!D262</f>
        <v>8.2650000000000006</v>
      </c>
      <c r="C259" s="2">
        <f t="shared" ref="C259:C322" si="36">B259-B258</f>
        <v>-0.21499999999999986</v>
      </c>
      <c r="D259" s="2">
        <f t="shared" ref="D259:D322" si="37">IF(C259&gt;0,C259,0)</f>
        <v>0</v>
      </c>
      <c r="E259" s="2">
        <f t="shared" ref="E259:E322" si="38">IF(C259&lt;0,-C259,0)</f>
        <v>0.21499999999999986</v>
      </c>
      <c r="F259" s="2">
        <f t="shared" si="35"/>
        <v>3.015969232260832E-2</v>
      </c>
      <c r="G259" s="2">
        <f t="shared" si="35"/>
        <v>0.10259898298286996</v>
      </c>
      <c r="H259" s="2">
        <f t="shared" si="31"/>
        <v>0.29395703003843437</v>
      </c>
      <c r="I259" s="2">
        <f t="shared" si="32"/>
        <v>22.717680975055487</v>
      </c>
    </row>
    <row r="260" spans="1:9" ht="13.5" x14ac:dyDescent="0.25">
      <c r="A260" s="3">
        <f>TITRES_STAT!B263</f>
        <v>42387</v>
      </c>
      <c r="B260" s="6">
        <f>TITRES_STAT!D263</f>
        <v>8.2650000000000006</v>
      </c>
      <c r="C260" s="2">
        <f t="shared" si="36"/>
        <v>0</v>
      </c>
      <c r="D260" s="2">
        <f t="shared" si="37"/>
        <v>0</v>
      </c>
      <c r="E260" s="2">
        <f t="shared" si="38"/>
        <v>0</v>
      </c>
      <c r="F260" s="2">
        <f t="shared" si="35"/>
        <v>2.8005428585279154E-2</v>
      </c>
      <c r="G260" s="2">
        <f t="shared" si="35"/>
        <v>9.5270484198379246E-2</v>
      </c>
      <c r="H260" s="2">
        <f t="shared" si="31"/>
        <v>0.29395703003843437</v>
      </c>
      <c r="I260" s="2">
        <f t="shared" si="32"/>
        <v>22.717680975055487</v>
      </c>
    </row>
    <row r="261" spans="1:9" ht="13.5" x14ac:dyDescent="0.25">
      <c r="A261" s="3">
        <f>TITRES_STAT!B264</f>
        <v>42388</v>
      </c>
      <c r="B261" s="6">
        <f>TITRES_STAT!D264</f>
        <v>8.5109999999999992</v>
      </c>
      <c r="C261" s="2">
        <f t="shared" si="36"/>
        <v>0.24599999999999866</v>
      </c>
      <c r="D261" s="2">
        <f t="shared" si="37"/>
        <v>0.24599999999999866</v>
      </c>
      <c r="E261" s="2">
        <f t="shared" si="38"/>
        <v>0</v>
      </c>
      <c r="F261" s="2">
        <f t="shared" si="35"/>
        <v>4.3576469400616262E-2</v>
      </c>
      <c r="G261" s="2">
        <f t="shared" si="35"/>
        <v>8.846544961278073E-2</v>
      </c>
      <c r="H261" s="2">
        <f t="shared" si="31"/>
        <v>0.49258178861186397</v>
      </c>
      <c r="I261" s="2">
        <f t="shared" si="32"/>
        <v>33.001996431296178</v>
      </c>
    </row>
    <row r="262" spans="1:9" ht="13.5" x14ac:dyDescent="0.25">
      <c r="A262" s="3">
        <f>TITRES_STAT!B265</f>
        <v>42389</v>
      </c>
      <c r="B262" s="6">
        <f>TITRES_STAT!D265</f>
        <v>8.2210000000000001</v>
      </c>
      <c r="C262" s="2">
        <f t="shared" si="36"/>
        <v>-0.28999999999999915</v>
      </c>
      <c r="D262" s="2">
        <f t="shared" si="37"/>
        <v>0</v>
      </c>
      <c r="E262" s="2">
        <f t="shared" si="38"/>
        <v>0.28999999999999915</v>
      </c>
      <c r="F262" s="2">
        <f t="shared" si="35"/>
        <v>4.0463864443429386E-2</v>
      </c>
      <c r="G262" s="2">
        <f t="shared" si="35"/>
        <v>0.10286077464043919</v>
      </c>
      <c r="H262" s="2">
        <f t="shared" si="31"/>
        <v>0.39338479206359411</v>
      </c>
      <c r="I262" s="2">
        <f t="shared" si="32"/>
        <v>28.232315603286708</v>
      </c>
    </row>
    <row r="263" spans="1:9" ht="13.5" x14ac:dyDescent="0.25">
      <c r="A263" s="3">
        <f>TITRES_STAT!B266</f>
        <v>42390</v>
      </c>
      <c r="B263" s="6">
        <f>TITRES_STAT!D266</f>
        <v>8.2650000000000006</v>
      </c>
      <c r="C263" s="2">
        <f t="shared" si="36"/>
        <v>4.4000000000000483E-2</v>
      </c>
      <c r="D263" s="2">
        <f t="shared" si="37"/>
        <v>4.4000000000000483E-2</v>
      </c>
      <c r="E263" s="2">
        <f t="shared" si="38"/>
        <v>0</v>
      </c>
      <c r="F263" s="2">
        <f t="shared" si="35"/>
        <v>4.0716445554613033E-2</v>
      </c>
      <c r="G263" s="2">
        <f t="shared" si="35"/>
        <v>9.5513576451836377E-2</v>
      </c>
      <c r="H263" s="2">
        <f t="shared" si="31"/>
        <v>0.42628961313310976</v>
      </c>
      <c r="I263" s="2">
        <f t="shared" si="32"/>
        <v>29.888012168628606</v>
      </c>
    </row>
    <row r="264" spans="1:9" ht="13.5" x14ac:dyDescent="0.25">
      <c r="A264" s="3">
        <f>TITRES_STAT!B267</f>
        <v>42391</v>
      </c>
      <c r="B264" s="6">
        <f>TITRES_STAT!D267</f>
        <v>8.1020000000000003</v>
      </c>
      <c r="C264" s="2">
        <f t="shared" si="36"/>
        <v>-0.16300000000000026</v>
      </c>
      <c r="D264" s="2">
        <f t="shared" si="37"/>
        <v>0</v>
      </c>
      <c r="E264" s="2">
        <f t="shared" si="38"/>
        <v>0.16300000000000026</v>
      </c>
      <c r="F264" s="2">
        <f t="shared" si="35"/>
        <v>3.7808128014997819E-2</v>
      </c>
      <c r="G264" s="2">
        <f t="shared" si="35"/>
        <v>0.10033403527670523</v>
      </c>
      <c r="H264" s="2">
        <f t="shared" si="31"/>
        <v>0.37682255986943058</v>
      </c>
      <c r="I264" s="2">
        <f t="shared" si="32"/>
        <v>27.368999524903643</v>
      </c>
    </row>
    <row r="265" spans="1:9" ht="13.5" x14ac:dyDescent="0.25">
      <c r="A265" s="3">
        <f>TITRES_STAT!B268</f>
        <v>42394</v>
      </c>
      <c r="B265" s="6">
        <f>TITRES_STAT!D268</f>
        <v>8.0670000000000002</v>
      </c>
      <c r="C265" s="2">
        <f t="shared" si="36"/>
        <v>-3.5000000000000142E-2</v>
      </c>
      <c r="D265" s="2">
        <f t="shared" si="37"/>
        <v>0</v>
      </c>
      <c r="E265" s="2">
        <f t="shared" si="38"/>
        <v>3.5000000000000142E-2</v>
      </c>
      <c r="F265" s="2">
        <f t="shared" si="35"/>
        <v>3.5107547442497979E-2</v>
      </c>
      <c r="G265" s="2">
        <f t="shared" si="35"/>
        <v>9.5667318471226295E-2</v>
      </c>
      <c r="H265" s="2">
        <f t="shared" si="31"/>
        <v>0.36697534752222849</v>
      </c>
      <c r="I265" s="2">
        <f t="shared" si="32"/>
        <v>26.845791197873893</v>
      </c>
    </row>
    <row r="266" spans="1:9" ht="13.5" x14ac:dyDescent="0.25">
      <c r="A266" s="3">
        <f>TITRES_STAT!B269</f>
        <v>42395</v>
      </c>
      <c r="B266" s="6">
        <f>TITRES_STAT!D269</f>
        <v>8.08</v>
      </c>
      <c r="C266" s="2">
        <f t="shared" si="36"/>
        <v>1.2999999999999901E-2</v>
      </c>
      <c r="D266" s="2">
        <f t="shared" si="37"/>
        <v>1.2999999999999901E-2</v>
      </c>
      <c r="E266" s="2">
        <f t="shared" si="38"/>
        <v>0</v>
      </c>
      <c r="F266" s="2">
        <f t="shared" si="35"/>
        <v>3.3528436910890975E-2</v>
      </c>
      <c r="G266" s="2">
        <f t="shared" si="35"/>
        <v>8.8833938580424418E-2</v>
      </c>
      <c r="H266" s="2">
        <f t="shared" si="31"/>
        <v>0.37742823797614838</v>
      </c>
      <c r="I266" s="2">
        <f t="shared" si="32"/>
        <v>27.400936583868983</v>
      </c>
    </row>
    <row r="267" spans="1:9" ht="13.5" x14ac:dyDescent="0.25">
      <c r="A267" s="3">
        <f>TITRES_STAT!B270</f>
        <v>42396</v>
      </c>
      <c r="B267" s="6">
        <f>TITRES_STAT!D270</f>
        <v>8.0579999999999998</v>
      </c>
      <c r="C267" s="2">
        <f t="shared" si="36"/>
        <v>-2.2000000000000242E-2</v>
      </c>
      <c r="D267" s="2">
        <f t="shared" si="37"/>
        <v>0</v>
      </c>
      <c r="E267" s="2">
        <f t="shared" si="38"/>
        <v>2.2000000000000242E-2</v>
      </c>
      <c r="F267" s="2">
        <f t="shared" si="35"/>
        <v>3.113354856011305E-2</v>
      </c>
      <c r="G267" s="2">
        <f t="shared" si="35"/>
        <v>8.4060085824679831E-2</v>
      </c>
      <c r="H267" s="2">
        <f t="shared" si="31"/>
        <v>0.37037255261726509</v>
      </c>
      <c r="I267" s="2">
        <f t="shared" si="32"/>
        <v>27.027143232684651</v>
      </c>
    </row>
    <row r="268" spans="1:9" ht="13.5" x14ac:dyDescent="0.25">
      <c r="A268" s="3">
        <f>TITRES_STAT!B271</f>
        <v>42397</v>
      </c>
      <c r="B268" s="6">
        <f>TITRES_STAT!D271</f>
        <v>8.032</v>
      </c>
      <c r="C268" s="2">
        <f t="shared" si="36"/>
        <v>-2.5999999999999801E-2</v>
      </c>
      <c r="D268" s="2">
        <f t="shared" si="37"/>
        <v>0</v>
      </c>
      <c r="E268" s="2">
        <f t="shared" si="38"/>
        <v>2.5999999999999801E-2</v>
      </c>
      <c r="F268" s="2">
        <f t="shared" si="35"/>
        <v>2.8909723662962121E-2</v>
      </c>
      <c r="G268" s="2">
        <f t="shared" si="35"/>
        <v>7.9912936837202686E-2</v>
      </c>
      <c r="H268" s="2">
        <f t="shared" si="31"/>
        <v>0.3617652511239392</v>
      </c>
      <c r="I268" s="2">
        <f t="shared" si="32"/>
        <v>26.565904132548141</v>
      </c>
    </row>
    <row r="269" spans="1:9" ht="13.5" x14ac:dyDescent="0.25">
      <c r="A269" s="3">
        <f>TITRES_STAT!B272</f>
        <v>42398</v>
      </c>
      <c r="B269" s="6">
        <f>TITRES_STAT!D272</f>
        <v>8.0489999999999995</v>
      </c>
      <c r="C269" s="2">
        <f t="shared" si="36"/>
        <v>1.699999999999946E-2</v>
      </c>
      <c r="D269" s="2">
        <f t="shared" si="37"/>
        <v>1.699999999999946E-2</v>
      </c>
      <c r="E269" s="2">
        <f t="shared" si="38"/>
        <v>0</v>
      </c>
      <c r="F269" s="2">
        <f t="shared" ref="F269:G284" si="39">((F268*13)+D269)/14</f>
        <v>2.8059029115607644E-2</v>
      </c>
      <c r="G269" s="2">
        <f t="shared" si="39"/>
        <v>7.4204869920259639E-2</v>
      </c>
      <c r="H269" s="2">
        <f t="shared" si="31"/>
        <v>0.37812921369931385</v>
      </c>
      <c r="I269" s="2">
        <f t="shared" si="32"/>
        <v>27.437863586412263</v>
      </c>
    </row>
    <row r="270" spans="1:9" ht="13.5" x14ac:dyDescent="0.25">
      <c r="A270" s="3">
        <f>TITRES_STAT!B273</f>
        <v>42401</v>
      </c>
      <c r="B270" s="6">
        <f>TITRES_STAT!D273</f>
        <v>8.0619999999999994</v>
      </c>
      <c r="C270" s="2">
        <f t="shared" si="36"/>
        <v>1.2999999999999901E-2</v>
      </c>
      <c r="D270" s="2">
        <f t="shared" si="37"/>
        <v>1.2999999999999901E-2</v>
      </c>
      <c r="E270" s="2">
        <f t="shared" si="38"/>
        <v>0</v>
      </c>
      <c r="F270" s="2">
        <f t="shared" si="39"/>
        <v>2.6983384178778519E-2</v>
      </c>
      <c r="G270" s="2">
        <f t="shared" si="39"/>
        <v>6.8904522068812521E-2</v>
      </c>
      <c r="H270" s="2">
        <f t="shared" si="31"/>
        <v>0.39160541817315214</v>
      </c>
      <c r="I270" s="2">
        <f t="shared" si="32"/>
        <v>28.140549976245211</v>
      </c>
    </row>
    <row r="271" spans="1:9" ht="13.5" x14ac:dyDescent="0.25">
      <c r="A271" s="3">
        <f>TITRES_STAT!B274</f>
        <v>42402</v>
      </c>
      <c r="B271" s="6">
        <f>TITRES_STAT!D274</f>
        <v>8.0890000000000004</v>
      </c>
      <c r="C271" s="2">
        <f t="shared" si="36"/>
        <v>2.7000000000001023E-2</v>
      </c>
      <c r="D271" s="2">
        <f t="shared" si="37"/>
        <v>2.7000000000001023E-2</v>
      </c>
      <c r="E271" s="2">
        <f t="shared" si="38"/>
        <v>0</v>
      </c>
      <c r="F271" s="2">
        <f t="shared" si="39"/>
        <v>2.6984571023151556E-2</v>
      </c>
      <c r="G271" s="2">
        <f t="shared" si="39"/>
        <v>6.3982770492468768E-2</v>
      </c>
      <c r="H271" s="2">
        <f t="shared" si="31"/>
        <v>0.42174746131582147</v>
      </c>
      <c r="I271" s="2">
        <f t="shared" si="32"/>
        <v>29.664020706286038</v>
      </c>
    </row>
    <row r="272" spans="1:9" ht="13.5" x14ac:dyDescent="0.25">
      <c r="A272" s="3">
        <f>TITRES_STAT!B275</f>
        <v>42403</v>
      </c>
      <c r="B272" s="6">
        <f>TITRES_STAT!D275</f>
        <v>7.9569999999999999</v>
      </c>
      <c r="C272" s="2">
        <f t="shared" si="36"/>
        <v>-0.13200000000000056</v>
      </c>
      <c r="D272" s="2">
        <f t="shared" si="37"/>
        <v>0</v>
      </c>
      <c r="E272" s="2">
        <f t="shared" si="38"/>
        <v>0.13200000000000056</v>
      </c>
      <c r="F272" s="2">
        <f t="shared" si="39"/>
        <v>2.5057101664355017E-2</v>
      </c>
      <c r="G272" s="2">
        <f t="shared" si="39"/>
        <v>6.8841144028721032E-2</v>
      </c>
      <c r="H272" s="2">
        <f t="shared" si="31"/>
        <v>0.36398438779432557</v>
      </c>
      <c r="I272" s="2">
        <f t="shared" si="32"/>
        <v>26.685377857067564</v>
      </c>
    </row>
    <row r="273" spans="1:9" ht="13.5" x14ac:dyDescent="0.25">
      <c r="A273" s="3">
        <f>TITRES_STAT!B276</f>
        <v>42404</v>
      </c>
      <c r="B273" s="6">
        <f>TITRES_STAT!D276</f>
        <v>8.1769999999999996</v>
      </c>
      <c r="C273" s="2">
        <f t="shared" si="36"/>
        <v>0.21999999999999975</v>
      </c>
      <c r="D273" s="2">
        <f t="shared" si="37"/>
        <v>0.21999999999999975</v>
      </c>
      <c r="E273" s="2">
        <f t="shared" si="38"/>
        <v>0</v>
      </c>
      <c r="F273" s="2">
        <f t="shared" si="39"/>
        <v>3.8981594402615352E-2</v>
      </c>
      <c r="G273" s="2">
        <f t="shared" si="39"/>
        <v>6.3923919455240966E-2</v>
      </c>
      <c r="H273" s="2">
        <f t="shared" ref="H273:H336" si="40">F273/G273</f>
        <v>0.60981233214133501</v>
      </c>
      <c r="I273" s="2">
        <f t="shared" ref="I273:I336" si="41">IF(G273=0,100,100-(100/(1+H273)))</f>
        <v>37.880957920739547</v>
      </c>
    </row>
    <row r="274" spans="1:9" ht="13.5" x14ac:dyDescent="0.25">
      <c r="A274" s="3">
        <f>TITRES_STAT!B277</f>
        <v>42405</v>
      </c>
      <c r="B274" s="6">
        <f>TITRES_STAT!D277</f>
        <v>8.1720000000000006</v>
      </c>
      <c r="C274" s="2">
        <f t="shared" si="36"/>
        <v>-4.9999999999990052E-3</v>
      </c>
      <c r="D274" s="2">
        <f t="shared" si="37"/>
        <v>0</v>
      </c>
      <c r="E274" s="2">
        <f t="shared" si="38"/>
        <v>4.9999999999990052E-3</v>
      </c>
      <c r="F274" s="2">
        <f t="shared" si="39"/>
        <v>3.6197194802428542E-2</v>
      </c>
      <c r="G274" s="2">
        <f t="shared" si="39"/>
        <v>5.9715068065580822E-2</v>
      </c>
      <c r="H274" s="2">
        <f t="shared" si="40"/>
        <v>0.60616517698138994</v>
      </c>
      <c r="I274" s="2">
        <f t="shared" si="41"/>
        <v>37.739902823731391</v>
      </c>
    </row>
    <row r="275" spans="1:9" ht="13.5" x14ac:dyDescent="0.25">
      <c r="A275" s="3">
        <f>TITRES_STAT!B278</f>
        <v>42408</v>
      </c>
      <c r="B275" s="6">
        <f>TITRES_STAT!D278</f>
        <v>8.1720000000000006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3.3611680887969363E-2</v>
      </c>
      <c r="G275" s="2">
        <f t="shared" si="39"/>
        <v>5.5449706060896477E-2</v>
      </c>
      <c r="H275" s="2">
        <f t="shared" si="40"/>
        <v>0.60616517698138994</v>
      </c>
      <c r="I275" s="2">
        <f t="shared" si="41"/>
        <v>37.739902823731391</v>
      </c>
    </row>
    <row r="276" spans="1:9" ht="13.5" x14ac:dyDescent="0.25">
      <c r="A276" s="3">
        <f>TITRES_STAT!B279</f>
        <v>42409</v>
      </c>
      <c r="B276" s="6">
        <f>TITRES_STAT!D279</f>
        <v>8.3520000000000003</v>
      </c>
      <c r="C276" s="2">
        <f t="shared" si="36"/>
        <v>0.17999999999999972</v>
      </c>
      <c r="D276" s="2">
        <f t="shared" si="37"/>
        <v>0.17999999999999972</v>
      </c>
      <c r="E276" s="2">
        <f t="shared" si="38"/>
        <v>0</v>
      </c>
      <c r="F276" s="2">
        <f t="shared" si="39"/>
        <v>4.4067989395971528E-2</v>
      </c>
      <c r="G276" s="2">
        <f t="shared" si="39"/>
        <v>5.1489012770832447E-2</v>
      </c>
      <c r="H276" s="2">
        <f t="shared" si="40"/>
        <v>0.85587170979776894</v>
      </c>
      <c r="I276" s="2">
        <f t="shared" si="41"/>
        <v>46.116965158708723</v>
      </c>
    </row>
    <row r="277" spans="1:9" ht="13.5" x14ac:dyDescent="0.25">
      <c r="A277" s="3">
        <f>TITRES_STAT!B280</f>
        <v>42410</v>
      </c>
      <c r="B277" s="6">
        <f>TITRES_STAT!D280</f>
        <v>8.1020000000000003</v>
      </c>
      <c r="C277" s="2">
        <f t="shared" si="36"/>
        <v>-0.25</v>
      </c>
      <c r="D277" s="2">
        <f t="shared" si="37"/>
        <v>0</v>
      </c>
      <c r="E277" s="2">
        <f t="shared" si="38"/>
        <v>0.25</v>
      </c>
      <c r="F277" s="2">
        <f t="shared" si="39"/>
        <v>4.0920275867687851E-2</v>
      </c>
      <c r="G277" s="2">
        <f t="shared" si="39"/>
        <v>6.5668369001487273E-2</v>
      </c>
      <c r="H277" s="2">
        <f t="shared" si="40"/>
        <v>0.62313525506870859</v>
      </c>
      <c r="I277" s="2">
        <f t="shared" si="41"/>
        <v>38.390839772766242</v>
      </c>
    </row>
    <row r="278" spans="1:9" ht="13.5" x14ac:dyDescent="0.25">
      <c r="A278" s="3">
        <f>TITRES_STAT!B281</f>
        <v>42411</v>
      </c>
      <c r="B278" s="6">
        <f>TITRES_STAT!D281</f>
        <v>8.3350000000000009</v>
      </c>
      <c r="C278" s="2">
        <f t="shared" si="36"/>
        <v>0.23300000000000054</v>
      </c>
      <c r="D278" s="2">
        <f t="shared" si="37"/>
        <v>0.23300000000000054</v>
      </c>
      <c r="E278" s="2">
        <f t="shared" si="38"/>
        <v>0</v>
      </c>
      <c r="F278" s="2">
        <f t="shared" si="39"/>
        <v>5.4640256162853049E-2</v>
      </c>
      <c r="G278" s="2">
        <f t="shared" si="39"/>
        <v>6.0977771215666755E-2</v>
      </c>
      <c r="H278" s="2">
        <f t="shared" si="40"/>
        <v>0.89606843729333552</v>
      </c>
      <c r="I278" s="2">
        <f t="shared" si="41"/>
        <v>47.259287674894573</v>
      </c>
    </row>
    <row r="279" spans="1:9" ht="13.5" x14ac:dyDescent="0.25">
      <c r="A279" s="3">
        <f>TITRES_STAT!B282</f>
        <v>42412</v>
      </c>
      <c r="B279" s="6">
        <f>TITRES_STAT!D282</f>
        <v>8.282</v>
      </c>
      <c r="C279" s="2">
        <f t="shared" si="36"/>
        <v>-5.3000000000000824E-2</v>
      </c>
      <c r="D279" s="2">
        <f t="shared" si="37"/>
        <v>0</v>
      </c>
      <c r="E279" s="2">
        <f t="shared" si="38"/>
        <v>5.3000000000000824E-2</v>
      </c>
      <c r="F279" s="2">
        <f t="shared" si="39"/>
        <v>5.0737380722649258E-2</v>
      </c>
      <c r="G279" s="2">
        <f t="shared" si="39"/>
        <v>6.0407930414547763E-2</v>
      </c>
      <c r="H279" s="2">
        <f t="shared" si="40"/>
        <v>0.83991258059108098</v>
      </c>
      <c r="I279" s="2">
        <f t="shared" si="41"/>
        <v>45.649591695343204</v>
      </c>
    </row>
    <row r="280" spans="1:9" ht="13.5" x14ac:dyDescent="0.25">
      <c r="A280" s="3">
        <f>TITRES_STAT!B283</f>
        <v>42415</v>
      </c>
      <c r="B280" s="6">
        <f>TITRES_STAT!D283</f>
        <v>8.0359999999999996</v>
      </c>
      <c r="C280" s="2">
        <f t="shared" si="36"/>
        <v>-0.24600000000000044</v>
      </c>
      <c r="D280" s="2">
        <f t="shared" si="37"/>
        <v>0</v>
      </c>
      <c r="E280" s="2">
        <f t="shared" si="38"/>
        <v>0.24600000000000044</v>
      </c>
      <c r="F280" s="2">
        <f t="shared" si="39"/>
        <v>4.7113282099602881E-2</v>
      </c>
      <c r="G280" s="2">
        <f t="shared" si="39"/>
        <v>7.3664506813508668E-2</v>
      </c>
      <c r="H280" s="2">
        <f t="shared" si="40"/>
        <v>0.63956556742959425</v>
      </c>
      <c r="I280" s="2">
        <f t="shared" si="41"/>
        <v>39.00823365254395</v>
      </c>
    </row>
    <row r="281" spans="1:9" ht="13.5" x14ac:dyDescent="0.25">
      <c r="A281" s="3">
        <f>TITRES_STAT!B284</f>
        <v>42416</v>
      </c>
      <c r="B281" s="6">
        <f>TITRES_STAT!D284</f>
        <v>8.1329999999999991</v>
      </c>
      <c r="C281" s="2">
        <f t="shared" si="36"/>
        <v>9.6999999999999531E-2</v>
      </c>
      <c r="D281" s="2">
        <f t="shared" si="37"/>
        <v>9.6999999999999531E-2</v>
      </c>
      <c r="E281" s="2">
        <f t="shared" si="38"/>
        <v>0</v>
      </c>
      <c r="F281" s="2">
        <f t="shared" si="39"/>
        <v>5.0676619092488349E-2</v>
      </c>
      <c r="G281" s="2">
        <f t="shared" si="39"/>
        <v>6.8402756326829475E-2</v>
      </c>
      <c r="H281" s="2">
        <f t="shared" si="40"/>
        <v>0.74085638962200062</v>
      </c>
      <c r="I281" s="2">
        <f t="shared" si="41"/>
        <v>42.557007805960708</v>
      </c>
    </row>
    <row r="282" spans="1:9" ht="13.5" x14ac:dyDescent="0.25">
      <c r="A282" s="3">
        <f>TITRES_STAT!B285</f>
        <v>42417</v>
      </c>
      <c r="B282" s="6">
        <f>TITRES_STAT!D285</f>
        <v>8.1240000000000006</v>
      </c>
      <c r="C282" s="2">
        <f t="shared" si="36"/>
        <v>-8.9999999999985647E-3</v>
      </c>
      <c r="D282" s="2">
        <f t="shared" si="37"/>
        <v>0</v>
      </c>
      <c r="E282" s="2">
        <f t="shared" si="38"/>
        <v>8.9999999999985647E-3</v>
      </c>
      <c r="F282" s="2">
        <f t="shared" si="39"/>
        <v>4.7056860585882036E-2</v>
      </c>
      <c r="G282" s="2">
        <f t="shared" si="39"/>
        <v>6.4159702303484417E-2</v>
      </c>
      <c r="H282" s="2">
        <f t="shared" si="40"/>
        <v>0.73343327503760014</v>
      </c>
      <c r="I282" s="2">
        <f t="shared" si="41"/>
        <v>42.311018577954265</v>
      </c>
    </row>
    <row r="283" spans="1:9" ht="13.5" x14ac:dyDescent="0.25">
      <c r="A283" s="3">
        <f>TITRES_STAT!B286</f>
        <v>42418</v>
      </c>
      <c r="B283" s="6">
        <f>TITRES_STAT!D286</f>
        <v>8.1020000000000003</v>
      </c>
      <c r="C283" s="2">
        <f t="shared" si="36"/>
        <v>-2.2000000000000242E-2</v>
      </c>
      <c r="D283" s="2">
        <f t="shared" si="37"/>
        <v>0</v>
      </c>
      <c r="E283" s="2">
        <f t="shared" si="38"/>
        <v>2.2000000000000242E-2</v>
      </c>
      <c r="F283" s="2">
        <f t="shared" si="39"/>
        <v>4.3695656258319039E-2</v>
      </c>
      <c r="G283" s="2">
        <f t="shared" si="39"/>
        <v>6.1148294996092693E-2</v>
      </c>
      <c r="H283" s="2">
        <f t="shared" si="40"/>
        <v>0.71458503072098967</v>
      </c>
      <c r="I283" s="2">
        <f t="shared" si="41"/>
        <v>41.676849961795362</v>
      </c>
    </row>
    <row r="284" spans="1:9" ht="13.5" x14ac:dyDescent="0.25">
      <c r="A284" s="3">
        <f>TITRES_STAT!B287</f>
        <v>42419</v>
      </c>
      <c r="B284" s="6">
        <f>TITRES_STAT!D287</f>
        <v>8.0839999999999996</v>
      </c>
      <c r="C284" s="2">
        <f t="shared" si="36"/>
        <v>-1.8000000000000682E-2</v>
      </c>
      <c r="D284" s="2">
        <f t="shared" si="37"/>
        <v>0</v>
      </c>
      <c r="E284" s="2">
        <f t="shared" si="38"/>
        <v>1.8000000000000682E-2</v>
      </c>
      <c r="F284" s="2">
        <f t="shared" si="39"/>
        <v>4.0574537954153396E-2</v>
      </c>
      <c r="G284" s="2">
        <f t="shared" si="39"/>
        <v>5.8066273924943269E-2</v>
      </c>
      <c r="H284" s="2">
        <f t="shared" si="40"/>
        <v>0.69876255546550536</v>
      </c>
      <c r="I284" s="2">
        <f t="shared" si="41"/>
        <v>41.133621247851572</v>
      </c>
    </row>
    <row r="285" spans="1:9" ht="13.5" x14ac:dyDescent="0.25">
      <c r="A285" s="3">
        <f>TITRES_STAT!B288</f>
        <v>42422</v>
      </c>
      <c r="B285" s="6">
        <f>TITRES_STAT!D288</f>
        <v>7.9960000000000004</v>
      </c>
      <c r="C285" s="2">
        <f t="shared" si="36"/>
        <v>-8.799999999999919E-2</v>
      </c>
      <c r="D285" s="2">
        <f t="shared" si="37"/>
        <v>0</v>
      </c>
      <c r="E285" s="2">
        <f t="shared" si="38"/>
        <v>8.799999999999919E-2</v>
      </c>
      <c r="F285" s="2">
        <f t="shared" ref="F285:G300" si="42">((F284*13)+D285)/14</f>
        <v>3.7676356671713866E-2</v>
      </c>
      <c r="G285" s="2">
        <f t="shared" si="42"/>
        <v>6.0204397216018689E-2</v>
      </c>
      <c r="H285" s="2">
        <f t="shared" si="40"/>
        <v>0.6258073897248364</v>
      </c>
      <c r="I285" s="2">
        <f t="shared" si="41"/>
        <v>38.492098982939957</v>
      </c>
    </row>
    <row r="286" spans="1:9" ht="13.5" x14ac:dyDescent="0.25">
      <c r="A286" s="3">
        <f>TITRES_STAT!B289</f>
        <v>42423</v>
      </c>
      <c r="B286" s="6">
        <f>TITRES_STAT!D289</f>
        <v>7.992</v>
      </c>
      <c r="C286" s="2">
        <f t="shared" si="36"/>
        <v>-4.0000000000004476E-3</v>
      </c>
      <c r="D286" s="2">
        <f t="shared" si="37"/>
        <v>0</v>
      </c>
      <c r="E286" s="2">
        <f t="shared" si="38"/>
        <v>4.0000000000004476E-3</v>
      </c>
      <c r="F286" s="2">
        <f t="shared" si="42"/>
        <v>3.4985188338020015E-2</v>
      </c>
      <c r="G286" s="2">
        <f t="shared" si="42"/>
        <v>5.6189797414874523E-2</v>
      </c>
      <c r="H286" s="2">
        <f t="shared" si="40"/>
        <v>0.62262527981207427</v>
      </c>
      <c r="I286" s="2">
        <f t="shared" si="41"/>
        <v>38.371476616226765</v>
      </c>
    </row>
    <row r="287" spans="1:9" ht="13.5" x14ac:dyDescent="0.25">
      <c r="A287" s="3">
        <f>TITRES_STAT!B290</f>
        <v>42424</v>
      </c>
      <c r="B287" s="6">
        <f>TITRES_STAT!D290</f>
        <v>7.992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3.2486246313875727E-2</v>
      </c>
      <c r="G287" s="2">
        <f t="shared" si="42"/>
        <v>5.2176240456669201E-2</v>
      </c>
      <c r="H287" s="2">
        <f t="shared" si="40"/>
        <v>0.62262527981207416</v>
      </c>
      <c r="I287" s="2">
        <f t="shared" si="41"/>
        <v>38.371476616226765</v>
      </c>
    </row>
    <row r="288" spans="1:9" ht="13.5" x14ac:dyDescent="0.25">
      <c r="A288" s="3">
        <f>TITRES_STAT!B291</f>
        <v>42425</v>
      </c>
      <c r="B288" s="6">
        <f>TITRES_STAT!D291</f>
        <v>7.7629999999999999</v>
      </c>
      <c r="C288" s="2">
        <f t="shared" si="36"/>
        <v>-0.22900000000000009</v>
      </c>
      <c r="D288" s="2">
        <f t="shared" si="37"/>
        <v>0</v>
      </c>
      <c r="E288" s="2">
        <f t="shared" si="38"/>
        <v>0.22900000000000009</v>
      </c>
      <c r="F288" s="2">
        <f t="shared" si="42"/>
        <v>3.0165800148598893E-2</v>
      </c>
      <c r="G288" s="2">
        <f t="shared" si="42"/>
        <v>6.4806508995478546E-2</v>
      </c>
      <c r="H288" s="2">
        <f t="shared" si="40"/>
        <v>0.46547485146443418</v>
      </c>
      <c r="I288" s="2">
        <f t="shared" si="41"/>
        <v>31.762732127357211</v>
      </c>
    </row>
    <row r="289" spans="1:9" ht="13.5" x14ac:dyDescent="0.25">
      <c r="A289" s="3">
        <f>TITRES_STAT!B292</f>
        <v>42426</v>
      </c>
      <c r="B289" s="6">
        <f>TITRES_STAT!D292</f>
        <v>8.0760000000000005</v>
      </c>
      <c r="C289" s="2">
        <f t="shared" si="36"/>
        <v>0.31300000000000061</v>
      </c>
      <c r="D289" s="2">
        <f t="shared" si="37"/>
        <v>0.31300000000000061</v>
      </c>
      <c r="E289" s="2">
        <f t="shared" si="38"/>
        <v>0</v>
      </c>
      <c r="F289" s="2">
        <f t="shared" si="42"/>
        <v>5.0368242995127592E-2</v>
      </c>
      <c r="G289" s="2">
        <f t="shared" si="42"/>
        <v>6.0177472638658649E-2</v>
      </c>
      <c r="H289" s="2">
        <f t="shared" si="40"/>
        <v>0.83699498810075479</v>
      </c>
      <c r="I289" s="2">
        <f t="shared" si="41"/>
        <v>45.563270097220737</v>
      </c>
    </row>
    <row r="290" spans="1:9" ht="13.5" x14ac:dyDescent="0.25">
      <c r="A290" s="3">
        <f>TITRES_STAT!B293</f>
        <v>42429</v>
      </c>
      <c r="B290" s="6">
        <f>TITRES_STAT!D293</f>
        <v>7.9130000000000003</v>
      </c>
      <c r="C290" s="2">
        <f t="shared" si="36"/>
        <v>-0.16300000000000026</v>
      </c>
      <c r="D290" s="2">
        <f t="shared" si="37"/>
        <v>0</v>
      </c>
      <c r="E290" s="2">
        <f t="shared" si="38"/>
        <v>0.16300000000000026</v>
      </c>
      <c r="F290" s="2">
        <f t="shared" si="42"/>
        <v>4.6770511352618484E-2</v>
      </c>
      <c r="G290" s="2">
        <f t="shared" si="42"/>
        <v>6.7521938878754476E-2</v>
      </c>
      <c r="H290" s="2">
        <f t="shared" si="40"/>
        <v>0.69267133215178822</v>
      </c>
      <c r="I290" s="2">
        <f t="shared" si="41"/>
        <v>40.921785522960207</v>
      </c>
    </row>
    <row r="291" spans="1:9" ht="13.5" x14ac:dyDescent="0.25">
      <c r="A291" s="3">
        <f>TITRES_STAT!B294</f>
        <v>42430</v>
      </c>
      <c r="B291" s="6">
        <f>TITRES_STAT!D294</f>
        <v>7.9130000000000003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4.3429760541717162E-2</v>
      </c>
      <c r="G291" s="2">
        <f t="shared" si="42"/>
        <v>6.2698943244557728E-2</v>
      </c>
      <c r="H291" s="2">
        <f t="shared" si="40"/>
        <v>0.69267133215178822</v>
      </c>
      <c r="I291" s="2">
        <f t="shared" si="41"/>
        <v>40.921785522960207</v>
      </c>
    </row>
    <row r="292" spans="1:9" ht="13.5" x14ac:dyDescent="0.25">
      <c r="A292" s="3">
        <f>TITRES_STAT!B295</f>
        <v>42431</v>
      </c>
      <c r="B292" s="6">
        <f>TITRES_STAT!D295</f>
        <v>8.1329999999999991</v>
      </c>
      <c r="C292" s="2">
        <f t="shared" si="36"/>
        <v>0.21999999999999886</v>
      </c>
      <c r="D292" s="2">
        <f t="shared" si="37"/>
        <v>0.21999999999999886</v>
      </c>
      <c r="E292" s="2">
        <f t="shared" si="38"/>
        <v>0</v>
      </c>
      <c r="F292" s="2">
        <f t="shared" si="42"/>
        <v>5.6041920503022993E-2</v>
      </c>
      <c r="G292" s="2">
        <f t="shared" si="42"/>
        <v>5.8220447298517893E-2</v>
      </c>
      <c r="H292" s="2">
        <f t="shared" si="40"/>
        <v>0.96258141432124733</v>
      </c>
      <c r="I292" s="2">
        <f t="shared" si="41"/>
        <v>49.046699785147666</v>
      </c>
    </row>
    <row r="293" spans="1:9" ht="13.5" x14ac:dyDescent="0.25">
      <c r="A293" s="3">
        <f>TITRES_STAT!B296</f>
        <v>42432</v>
      </c>
      <c r="B293" s="6">
        <f>TITRES_STAT!D296</f>
        <v>7.9130000000000003</v>
      </c>
      <c r="C293" s="2">
        <f t="shared" si="36"/>
        <v>-0.21999999999999886</v>
      </c>
      <c r="D293" s="2">
        <f t="shared" si="37"/>
        <v>0</v>
      </c>
      <c r="E293" s="2">
        <f t="shared" si="38"/>
        <v>0.21999999999999886</v>
      </c>
      <c r="F293" s="2">
        <f t="shared" si="42"/>
        <v>5.2038926181378495E-2</v>
      </c>
      <c r="G293" s="2">
        <f t="shared" si="42"/>
        <v>6.9776129634337963E-2</v>
      </c>
      <c r="H293" s="2">
        <f t="shared" si="40"/>
        <v>0.74579840489990856</v>
      </c>
      <c r="I293" s="2">
        <f t="shared" si="41"/>
        <v>42.719617729440372</v>
      </c>
    </row>
    <row r="294" spans="1:9" ht="13.5" x14ac:dyDescent="0.25">
      <c r="A294" s="3">
        <f>TITRES_STAT!B297</f>
        <v>42433</v>
      </c>
      <c r="B294" s="6">
        <f>TITRES_STAT!D297</f>
        <v>8.1240000000000006</v>
      </c>
      <c r="C294" s="2">
        <f t="shared" si="36"/>
        <v>0.2110000000000003</v>
      </c>
      <c r="D294" s="2">
        <f t="shared" si="37"/>
        <v>0.2110000000000003</v>
      </c>
      <c r="E294" s="2">
        <f t="shared" si="38"/>
        <v>0</v>
      </c>
      <c r="F294" s="2">
        <f t="shared" si="42"/>
        <v>6.3393288596994335E-2</v>
      </c>
      <c r="G294" s="2">
        <f t="shared" si="42"/>
        <v>6.4792120374742398E-2</v>
      </c>
      <c r="H294" s="2">
        <f t="shared" si="40"/>
        <v>0.97841046458029846</v>
      </c>
      <c r="I294" s="2">
        <f t="shared" si="41"/>
        <v>49.454371683575744</v>
      </c>
    </row>
    <row r="295" spans="1:9" ht="13.5" x14ac:dyDescent="0.25">
      <c r="A295" s="3">
        <f>TITRES_STAT!B298</f>
        <v>42436</v>
      </c>
      <c r="B295" s="6">
        <f>TITRES_STAT!D298</f>
        <v>7.9349999999999996</v>
      </c>
      <c r="C295" s="2">
        <f t="shared" si="36"/>
        <v>-0.18900000000000095</v>
      </c>
      <c r="D295" s="2">
        <f t="shared" si="37"/>
        <v>0</v>
      </c>
      <c r="E295" s="2">
        <f t="shared" si="38"/>
        <v>0.18900000000000095</v>
      </c>
      <c r="F295" s="2">
        <f t="shared" si="42"/>
        <v>5.8865196554351885E-2</v>
      </c>
      <c r="G295" s="2">
        <f t="shared" si="42"/>
        <v>7.3664111776546568E-2</v>
      </c>
      <c r="H295" s="2">
        <f t="shared" si="40"/>
        <v>0.79910278064458506</v>
      </c>
      <c r="I295" s="2">
        <f t="shared" si="41"/>
        <v>44.416738678947588</v>
      </c>
    </row>
    <row r="296" spans="1:9" ht="13.5" x14ac:dyDescent="0.25">
      <c r="A296" s="3">
        <f>TITRES_STAT!B299</f>
        <v>42437</v>
      </c>
      <c r="B296" s="6">
        <f>TITRES_STAT!D299</f>
        <v>8.1280000000000001</v>
      </c>
      <c r="C296" s="2">
        <f t="shared" si="36"/>
        <v>0.1930000000000005</v>
      </c>
      <c r="D296" s="2">
        <f t="shared" si="37"/>
        <v>0.1930000000000005</v>
      </c>
      <c r="E296" s="2">
        <f t="shared" si="38"/>
        <v>0</v>
      </c>
      <c r="F296" s="2">
        <f t="shared" si="42"/>
        <v>6.844625394332679E-2</v>
      </c>
      <c r="G296" s="2">
        <f t="shared" si="42"/>
        <v>6.840238950679324E-2</v>
      </c>
      <c r="H296" s="2">
        <f t="shared" si="40"/>
        <v>1.0006412705294336</v>
      </c>
      <c r="I296" s="2">
        <f t="shared" si="41"/>
        <v>50.016026624534838</v>
      </c>
    </row>
    <row r="297" spans="1:9" ht="13.5" x14ac:dyDescent="0.25">
      <c r="A297" s="3">
        <f>TITRES_STAT!B300</f>
        <v>42438</v>
      </c>
      <c r="B297" s="6">
        <f>TITRES_STAT!D300</f>
        <v>7.9569999999999999</v>
      </c>
      <c r="C297" s="2">
        <f t="shared" si="36"/>
        <v>-0.17100000000000026</v>
      </c>
      <c r="D297" s="2">
        <f t="shared" si="37"/>
        <v>0</v>
      </c>
      <c r="E297" s="2">
        <f t="shared" si="38"/>
        <v>0.17100000000000026</v>
      </c>
      <c r="F297" s="2">
        <f t="shared" si="42"/>
        <v>6.3557235804517734E-2</v>
      </c>
      <c r="G297" s="2">
        <f t="shared" si="42"/>
        <v>7.5730790256308023E-2</v>
      </c>
      <c r="H297" s="2">
        <f t="shared" si="40"/>
        <v>0.83925224587529923</v>
      </c>
      <c r="I297" s="2">
        <f t="shared" si="41"/>
        <v>45.630078623386403</v>
      </c>
    </row>
    <row r="298" spans="1:9" ht="13.5" x14ac:dyDescent="0.25">
      <c r="A298" s="3">
        <f>TITRES_STAT!B301</f>
        <v>42439</v>
      </c>
      <c r="B298" s="6">
        <f>TITRES_STAT!D301</f>
        <v>7.9130000000000003</v>
      </c>
      <c r="C298" s="2">
        <f t="shared" si="36"/>
        <v>-4.3999999999999595E-2</v>
      </c>
      <c r="D298" s="2">
        <f t="shared" si="37"/>
        <v>0</v>
      </c>
      <c r="E298" s="2">
        <f t="shared" si="38"/>
        <v>4.3999999999999595E-2</v>
      </c>
      <c r="F298" s="2">
        <f t="shared" si="42"/>
        <v>5.9017433247052178E-2</v>
      </c>
      <c r="G298" s="2">
        <f t="shared" si="42"/>
        <v>7.346430523800028E-2</v>
      </c>
      <c r="H298" s="2">
        <f t="shared" si="40"/>
        <v>0.80334841602129126</v>
      </c>
      <c r="I298" s="2">
        <f t="shared" si="41"/>
        <v>44.547598727133966</v>
      </c>
    </row>
    <row r="299" spans="1:9" ht="13.5" x14ac:dyDescent="0.25">
      <c r="A299" s="3">
        <f>TITRES_STAT!B302</f>
        <v>42440</v>
      </c>
      <c r="B299" s="6">
        <f>TITRES_STAT!D302</f>
        <v>8.0009999999999994</v>
      </c>
      <c r="C299" s="2">
        <f t="shared" si="36"/>
        <v>8.799999999999919E-2</v>
      </c>
      <c r="D299" s="2">
        <f t="shared" si="37"/>
        <v>8.799999999999919E-2</v>
      </c>
      <c r="E299" s="2">
        <f t="shared" si="38"/>
        <v>0</v>
      </c>
      <c r="F299" s="2">
        <f t="shared" si="42"/>
        <v>6.1087616586548391E-2</v>
      </c>
      <c r="G299" s="2">
        <f t="shared" si="42"/>
        <v>6.8216854863857396E-2</v>
      </c>
      <c r="H299" s="2">
        <f t="shared" si="40"/>
        <v>0.89549154250020679</v>
      </c>
      <c r="I299" s="2">
        <f t="shared" si="41"/>
        <v>47.243235985058959</v>
      </c>
    </row>
    <row r="300" spans="1:9" ht="13.5" x14ac:dyDescent="0.25">
      <c r="A300" s="3">
        <f>TITRES_STAT!B303</f>
        <v>42443</v>
      </c>
      <c r="B300" s="6">
        <f>TITRES_STAT!D303</f>
        <v>8.08</v>
      </c>
      <c r="C300" s="2">
        <f t="shared" si="36"/>
        <v>7.9000000000000625E-2</v>
      </c>
      <c r="D300" s="2">
        <f t="shared" si="37"/>
        <v>7.9000000000000625E-2</v>
      </c>
      <c r="E300" s="2">
        <f t="shared" si="38"/>
        <v>0</v>
      </c>
      <c r="F300" s="2">
        <f t="shared" si="42"/>
        <v>6.2367072544652125E-2</v>
      </c>
      <c r="G300" s="2">
        <f t="shared" si="42"/>
        <v>6.3344222373581865E-2</v>
      </c>
      <c r="H300" s="2">
        <f t="shared" si="40"/>
        <v>0.98457397072195696</v>
      </c>
      <c r="I300" s="2">
        <f t="shared" si="41"/>
        <v>49.611351617384379</v>
      </c>
    </row>
    <row r="301" spans="1:9" ht="13.5" x14ac:dyDescent="0.25">
      <c r="A301" s="3">
        <f>TITRES_STAT!B304</f>
        <v>42444</v>
      </c>
      <c r="B301" s="6">
        <f>TITRES_STAT!D304</f>
        <v>7.9610000000000003</v>
      </c>
      <c r="C301" s="2">
        <f t="shared" si="36"/>
        <v>-0.11899999999999977</v>
      </c>
      <c r="D301" s="2">
        <f t="shared" si="37"/>
        <v>0</v>
      </c>
      <c r="E301" s="2">
        <f t="shared" si="38"/>
        <v>0.11899999999999977</v>
      </c>
      <c r="F301" s="2">
        <f t="shared" ref="F301:G316" si="43">((F300*13)+D301)/14</f>
        <v>5.7912281648605547E-2</v>
      </c>
      <c r="G301" s="2">
        <f t="shared" si="43"/>
        <v>6.7319635061183145E-2</v>
      </c>
      <c r="H301" s="2">
        <f t="shared" si="40"/>
        <v>0.86025840151944133</v>
      </c>
      <c r="I301" s="2">
        <f t="shared" si="41"/>
        <v>46.24402721776665</v>
      </c>
    </row>
    <row r="302" spans="1:9" ht="13.5" x14ac:dyDescent="0.25">
      <c r="A302" s="3">
        <f>TITRES_STAT!B305</f>
        <v>42445</v>
      </c>
      <c r="B302" s="6">
        <f>TITRES_STAT!D305</f>
        <v>8.0890000000000004</v>
      </c>
      <c r="C302" s="2">
        <f t="shared" si="36"/>
        <v>0.12800000000000011</v>
      </c>
      <c r="D302" s="2">
        <f t="shared" si="37"/>
        <v>0.12800000000000011</v>
      </c>
      <c r="E302" s="2">
        <f t="shared" si="38"/>
        <v>0</v>
      </c>
      <c r="F302" s="2">
        <f t="shared" si="43"/>
        <v>6.2918547245133724E-2</v>
      </c>
      <c r="G302" s="2">
        <f t="shared" si="43"/>
        <v>6.2511089699670064E-2</v>
      </c>
      <c r="H302" s="2">
        <f t="shared" si="40"/>
        <v>1.0065181641756888</v>
      </c>
      <c r="I302" s="2">
        <f t="shared" si="41"/>
        <v>50.162424748802778</v>
      </c>
    </row>
    <row r="303" spans="1:9" ht="13.5" x14ac:dyDescent="0.25">
      <c r="A303" s="3">
        <f>TITRES_STAT!B306</f>
        <v>42446</v>
      </c>
      <c r="B303" s="6">
        <f>TITRES_STAT!D306</f>
        <v>7.9610000000000003</v>
      </c>
      <c r="C303" s="2">
        <f t="shared" si="36"/>
        <v>-0.12800000000000011</v>
      </c>
      <c r="D303" s="2">
        <f t="shared" si="37"/>
        <v>0</v>
      </c>
      <c r="E303" s="2">
        <f t="shared" si="38"/>
        <v>0.12800000000000011</v>
      </c>
      <c r="F303" s="2">
        <f t="shared" si="43"/>
        <v>5.8424365299052747E-2</v>
      </c>
      <c r="G303" s="2">
        <f t="shared" si="43"/>
        <v>6.7188869006836502E-2</v>
      </c>
      <c r="H303" s="2">
        <f t="shared" si="40"/>
        <v>0.86955423067335813</v>
      </c>
      <c r="I303" s="2">
        <f t="shared" si="41"/>
        <v>46.511313574475473</v>
      </c>
    </row>
    <row r="304" spans="1:9" ht="13.5" x14ac:dyDescent="0.25">
      <c r="A304" s="3">
        <f>TITRES_STAT!B307</f>
        <v>42447</v>
      </c>
      <c r="B304" s="6">
        <f>TITRES_STAT!D307</f>
        <v>8.0449999999999999</v>
      </c>
      <c r="C304" s="2">
        <f t="shared" si="36"/>
        <v>8.3999999999999631E-2</v>
      </c>
      <c r="D304" s="2">
        <f t="shared" si="37"/>
        <v>8.3999999999999631E-2</v>
      </c>
      <c r="E304" s="2">
        <f t="shared" si="38"/>
        <v>0</v>
      </c>
      <c r="F304" s="2">
        <f t="shared" si="43"/>
        <v>6.0251196349120385E-2</v>
      </c>
      <c r="G304" s="2">
        <f t="shared" si="43"/>
        <v>6.2389664077776748E-2</v>
      </c>
      <c r="H304" s="2">
        <f t="shared" si="40"/>
        <v>0.96572400636761746</v>
      </c>
      <c r="I304" s="2">
        <f t="shared" si="41"/>
        <v>49.128158543077468</v>
      </c>
    </row>
    <row r="305" spans="1:9" ht="13.5" x14ac:dyDescent="0.25">
      <c r="A305" s="3">
        <f>TITRES_STAT!B308</f>
        <v>42450</v>
      </c>
      <c r="B305" s="6">
        <f>TITRES_STAT!D308</f>
        <v>8.2780000000000005</v>
      </c>
      <c r="C305" s="2">
        <f t="shared" si="36"/>
        <v>0.23300000000000054</v>
      </c>
      <c r="D305" s="2">
        <f t="shared" si="37"/>
        <v>0.23300000000000054</v>
      </c>
      <c r="E305" s="2">
        <f t="shared" si="38"/>
        <v>0</v>
      </c>
      <c r="F305" s="2">
        <f t="shared" si="43"/>
        <v>7.2590396609897537E-2</v>
      </c>
      <c r="G305" s="2">
        <f t="shared" si="43"/>
        <v>5.7933259500792693E-2</v>
      </c>
      <c r="H305" s="2">
        <f t="shared" si="40"/>
        <v>1.253000387608163</v>
      </c>
      <c r="I305" s="2">
        <f t="shared" si="41"/>
        <v>55.614743543758422</v>
      </c>
    </row>
    <row r="306" spans="1:9" ht="13.5" x14ac:dyDescent="0.25">
      <c r="A306" s="3">
        <f>TITRES_STAT!B309</f>
        <v>42451</v>
      </c>
      <c r="B306" s="6">
        <f>TITRES_STAT!D309</f>
        <v>8.2780000000000005</v>
      </c>
      <c r="C306" s="2">
        <f t="shared" si="36"/>
        <v>0</v>
      </c>
      <c r="D306" s="2">
        <f t="shared" si="37"/>
        <v>0</v>
      </c>
      <c r="E306" s="2">
        <f t="shared" si="38"/>
        <v>0</v>
      </c>
      <c r="F306" s="2">
        <f t="shared" si="43"/>
        <v>6.7405368280619146E-2</v>
      </c>
      <c r="G306" s="2">
        <f t="shared" si="43"/>
        <v>5.379516953645036E-2</v>
      </c>
      <c r="H306" s="2">
        <f t="shared" si="40"/>
        <v>1.253000387608163</v>
      </c>
      <c r="I306" s="2">
        <f t="shared" si="41"/>
        <v>55.614743543758422</v>
      </c>
    </row>
    <row r="307" spans="1:9" ht="13.5" x14ac:dyDescent="0.25">
      <c r="A307" s="3">
        <f>TITRES_STAT!B310</f>
        <v>42452</v>
      </c>
      <c r="B307" s="6">
        <f>TITRES_STAT!D310</f>
        <v>8.4619999999999997</v>
      </c>
      <c r="C307" s="2">
        <f t="shared" si="36"/>
        <v>0.18399999999999928</v>
      </c>
      <c r="D307" s="2">
        <f t="shared" si="37"/>
        <v>0.18399999999999928</v>
      </c>
      <c r="E307" s="2">
        <f t="shared" si="38"/>
        <v>0</v>
      </c>
      <c r="F307" s="2">
        <f t="shared" si="43"/>
        <v>7.5733556260574861E-2</v>
      </c>
      <c r="G307" s="2">
        <f t="shared" si="43"/>
        <v>4.9952657426703906E-2</v>
      </c>
      <c r="H307" s="2">
        <f t="shared" si="40"/>
        <v>1.5161066530184015</v>
      </c>
      <c r="I307" s="2">
        <f t="shared" si="41"/>
        <v>60.256056761331315</v>
      </c>
    </row>
    <row r="308" spans="1:9" ht="13.5" x14ac:dyDescent="0.25">
      <c r="A308" s="3">
        <f>TITRES_STAT!B311</f>
        <v>42453</v>
      </c>
      <c r="B308" s="6">
        <f>TITRES_STAT!D311</f>
        <v>8.2690000000000001</v>
      </c>
      <c r="C308" s="2">
        <f t="shared" si="36"/>
        <v>-0.19299999999999962</v>
      </c>
      <c r="D308" s="2">
        <f t="shared" si="37"/>
        <v>0</v>
      </c>
      <c r="E308" s="2">
        <f t="shared" si="38"/>
        <v>0.19299999999999962</v>
      </c>
      <c r="F308" s="2">
        <f t="shared" si="43"/>
        <v>7.0324016527676655E-2</v>
      </c>
      <c r="G308" s="2">
        <f t="shared" si="43"/>
        <v>6.0170324753367886E-2</v>
      </c>
      <c r="H308" s="2">
        <f t="shared" si="40"/>
        <v>1.1687491602534594</v>
      </c>
      <c r="I308" s="2">
        <f t="shared" si="41"/>
        <v>53.890472059796394</v>
      </c>
    </row>
    <row r="309" spans="1:9" ht="13.5" x14ac:dyDescent="0.25">
      <c r="A309" s="3">
        <f>TITRES_STAT!B312</f>
        <v>42454</v>
      </c>
      <c r="B309" s="6">
        <f>TITRES_STAT!D312</f>
        <v>8.2650000000000006</v>
      </c>
      <c r="C309" s="2">
        <f t="shared" si="36"/>
        <v>-3.9999999999995595E-3</v>
      </c>
      <c r="D309" s="2">
        <f t="shared" si="37"/>
        <v>0</v>
      </c>
      <c r="E309" s="2">
        <f t="shared" si="38"/>
        <v>3.9999999999995595E-3</v>
      </c>
      <c r="F309" s="2">
        <f t="shared" si="43"/>
        <v>6.5300872489985465E-2</v>
      </c>
      <c r="G309" s="2">
        <f t="shared" si="43"/>
        <v>5.6158158699555864E-2</v>
      </c>
      <c r="H309" s="2">
        <f t="shared" si="40"/>
        <v>1.1628029479980424</v>
      </c>
      <c r="I309" s="2">
        <f t="shared" si="41"/>
        <v>53.763702748526811</v>
      </c>
    </row>
    <row r="310" spans="1:9" ht="13.5" x14ac:dyDescent="0.25">
      <c r="A310" s="3">
        <f>TITRES_STAT!B313</f>
        <v>42457</v>
      </c>
      <c r="B310" s="6">
        <f>TITRES_STAT!D313</f>
        <v>8.3079999999999998</v>
      </c>
      <c r="C310" s="2">
        <f t="shared" si="36"/>
        <v>4.2999999999999261E-2</v>
      </c>
      <c r="D310" s="2">
        <f t="shared" si="37"/>
        <v>4.2999999999999261E-2</v>
      </c>
      <c r="E310" s="2">
        <f t="shared" si="38"/>
        <v>0</v>
      </c>
      <c r="F310" s="2">
        <f t="shared" si="43"/>
        <v>6.3707953026415021E-2</v>
      </c>
      <c r="G310" s="2">
        <f t="shared" si="43"/>
        <v>5.2146861649587588E-2</v>
      </c>
      <c r="H310" s="2">
        <f t="shared" si="40"/>
        <v>1.2217025341719461</v>
      </c>
      <c r="I310" s="2">
        <f t="shared" si="41"/>
        <v>54.989473855341693</v>
      </c>
    </row>
    <row r="311" spans="1:9" ht="13.5" x14ac:dyDescent="0.25">
      <c r="A311" s="3">
        <f>TITRES_STAT!B314</f>
        <v>42458</v>
      </c>
      <c r="B311" s="6">
        <f>TITRES_STAT!D314</f>
        <v>8.2690000000000001</v>
      </c>
      <c r="C311" s="2">
        <f t="shared" si="36"/>
        <v>-3.8999999999999702E-2</v>
      </c>
      <c r="D311" s="2">
        <f t="shared" si="37"/>
        <v>0</v>
      </c>
      <c r="E311" s="2">
        <f t="shared" si="38"/>
        <v>3.8999999999999702E-2</v>
      </c>
      <c r="F311" s="2">
        <f t="shared" si="43"/>
        <v>5.9157384953099669E-2</v>
      </c>
      <c r="G311" s="2">
        <f t="shared" si="43"/>
        <v>5.1207800103188449E-2</v>
      </c>
      <c r="H311" s="2">
        <f t="shared" si="40"/>
        <v>1.1552416786874671</v>
      </c>
      <c r="I311" s="2">
        <f t="shared" si="41"/>
        <v>53.601491197544227</v>
      </c>
    </row>
    <row r="312" spans="1:9" ht="13.5" x14ac:dyDescent="0.25">
      <c r="A312" s="3">
        <f>TITRES_STAT!B315</f>
        <v>42459</v>
      </c>
      <c r="B312" s="6">
        <f>TITRES_STAT!D315</f>
        <v>8.2210000000000001</v>
      </c>
      <c r="C312" s="2">
        <f t="shared" si="36"/>
        <v>-4.8000000000000043E-2</v>
      </c>
      <c r="D312" s="2">
        <f t="shared" si="37"/>
        <v>0</v>
      </c>
      <c r="E312" s="2">
        <f t="shared" si="38"/>
        <v>4.8000000000000043E-2</v>
      </c>
      <c r="F312" s="2">
        <f t="shared" si="43"/>
        <v>5.4931857456449691E-2</v>
      </c>
      <c r="G312" s="2">
        <f t="shared" si="43"/>
        <v>5.0978671524389278E-2</v>
      </c>
      <c r="H312" s="2">
        <f t="shared" si="40"/>
        <v>1.0775458797542248</v>
      </c>
      <c r="I312" s="2">
        <f t="shared" si="41"/>
        <v>51.866285613952329</v>
      </c>
    </row>
    <row r="313" spans="1:9" ht="13.5" x14ac:dyDescent="0.25">
      <c r="A313" s="3">
        <f>TITRES_STAT!B316</f>
        <v>42460</v>
      </c>
      <c r="B313" s="6">
        <f>TITRES_STAT!D316</f>
        <v>8.0449999999999999</v>
      </c>
      <c r="C313" s="2">
        <f t="shared" si="36"/>
        <v>-0.17600000000000016</v>
      </c>
      <c r="D313" s="2">
        <f t="shared" si="37"/>
        <v>0</v>
      </c>
      <c r="E313" s="2">
        <f t="shared" si="38"/>
        <v>0.17600000000000016</v>
      </c>
      <c r="F313" s="2">
        <f t="shared" si="43"/>
        <v>5.1008153352417575E-2</v>
      </c>
      <c r="G313" s="2">
        <f t="shared" si="43"/>
        <v>5.9908766415504341E-2</v>
      </c>
      <c r="H313" s="2">
        <f t="shared" si="40"/>
        <v>0.85143054020916553</v>
      </c>
      <c r="I313" s="2">
        <f t="shared" si="41"/>
        <v>45.987711756822108</v>
      </c>
    </row>
    <row r="314" spans="1:9" ht="13.5" x14ac:dyDescent="0.25">
      <c r="A314" s="3">
        <f>TITRES_STAT!B317</f>
        <v>42461</v>
      </c>
      <c r="B314" s="6">
        <f>TITRES_STAT!D317</f>
        <v>8.1809999999999992</v>
      </c>
      <c r="C314" s="2">
        <f t="shared" si="36"/>
        <v>0.13599999999999923</v>
      </c>
      <c r="D314" s="2">
        <f t="shared" si="37"/>
        <v>0.13599999999999923</v>
      </c>
      <c r="E314" s="2">
        <f t="shared" si="38"/>
        <v>0</v>
      </c>
      <c r="F314" s="2">
        <f t="shared" si="43"/>
        <v>5.7078999541530555E-2</v>
      </c>
      <c r="G314" s="2">
        <f t="shared" si="43"/>
        <v>5.5629568814396887E-2</v>
      </c>
      <c r="H314" s="2">
        <f t="shared" si="40"/>
        <v>1.0260550415547811</v>
      </c>
      <c r="I314" s="2">
        <f t="shared" si="41"/>
        <v>50.642999351458556</v>
      </c>
    </row>
    <row r="315" spans="1:9" ht="13.5" x14ac:dyDescent="0.25">
      <c r="A315" s="3">
        <f>TITRES_STAT!B318</f>
        <v>42464</v>
      </c>
      <c r="B315" s="6">
        <f>TITRES_STAT!D318</f>
        <v>8.093</v>
      </c>
      <c r="C315" s="2">
        <f t="shared" si="36"/>
        <v>-8.799999999999919E-2</v>
      </c>
      <c r="D315" s="2">
        <f t="shared" si="37"/>
        <v>0</v>
      </c>
      <c r="E315" s="2">
        <f t="shared" si="38"/>
        <v>8.799999999999919E-2</v>
      </c>
      <c r="F315" s="2">
        <f t="shared" si="43"/>
        <v>5.3001928145706943E-2</v>
      </c>
      <c r="G315" s="2">
        <f t="shared" si="43"/>
        <v>5.7941742470511336E-2</v>
      </c>
      <c r="H315" s="2">
        <f t="shared" si="40"/>
        <v>0.91474515411202129</v>
      </c>
      <c r="I315" s="2">
        <f t="shared" si="41"/>
        <v>47.773728642036531</v>
      </c>
    </row>
    <row r="316" spans="1:9" ht="13.5" x14ac:dyDescent="0.25">
      <c r="A316" s="3">
        <f>TITRES_STAT!B319</f>
        <v>42465</v>
      </c>
      <c r="B316" s="6">
        <f>TITRES_STAT!D319</f>
        <v>8.093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4.9216076135299304E-2</v>
      </c>
      <c r="G316" s="2">
        <f t="shared" si="43"/>
        <v>5.3803046579760525E-2</v>
      </c>
      <c r="H316" s="2">
        <f t="shared" si="40"/>
        <v>0.9147451541120214</v>
      </c>
      <c r="I316" s="2">
        <f t="shared" si="41"/>
        <v>47.773728642036531</v>
      </c>
    </row>
    <row r="317" spans="1:9" ht="13.5" x14ac:dyDescent="0.25">
      <c r="A317" s="3">
        <f>TITRES_STAT!B320</f>
        <v>42466</v>
      </c>
      <c r="B317" s="6">
        <f>TITRES_STAT!D320</f>
        <v>8.093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4.5700642125635071E-2</v>
      </c>
      <c r="G317" s="2">
        <f t="shared" si="44"/>
        <v>4.9959971824063344E-2</v>
      </c>
      <c r="H317" s="2">
        <f t="shared" si="40"/>
        <v>0.9147451541120214</v>
      </c>
      <c r="I317" s="2">
        <f t="shared" si="41"/>
        <v>47.773728642036531</v>
      </c>
    </row>
    <row r="318" spans="1:9" ht="13.5" x14ac:dyDescent="0.25">
      <c r="A318" s="3">
        <f>TITRES_STAT!B321</f>
        <v>42467</v>
      </c>
      <c r="B318" s="6">
        <f>TITRES_STAT!D321</f>
        <v>8.0890000000000004</v>
      </c>
      <c r="C318" s="2">
        <f t="shared" si="36"/>
        <v>-3.9999999999995595E-3</v>
      </c>
      <c r="D318" s="2">
        <f t="shared" si="37"/>
        <v>0</v>
      </c>
      <c r="E318" s="2">
        <f t="shared" si="38"/>
        <v>3.9999999999995595E-3</v>
      </c>
      <c r="F318" s="2">
        <f t="shared" si="44"/>
        <v>4.2436310545232565E-2</v>
      </c>
      <c r="G318" s="2">
        <f t="shared" si="44"/>
        <v>4.6677116693773071E-2</v>
      </c>
      <c r="H318" s="2">
        <f t="shared" si="40"/>
        <v>0.90914592740673184</v>
      </c>
      <c r="I318" s="2">
        <f t="shared" si="41"/>
        <v>47.620557148382083</v>
      </c>
    </row>
    <row r="319" spans="1:9" ht="13.5" x14ac:dyDescent="0.25">
      <c r="A319" s="3">
        <f>TITRES_STAT!B322</f>
        <v>42468</v>
      </c>
      <c r="B319" s="6">
        <f>TITRES_STAT!D322</f>
        <v>8.2210000000000001</v>
      </c>
      <c r="C319" s="2">
        <f t="shared" si="36"/>
        <v>0.13199999999999967</v>
      </c>
      <c r="D319" s="2">
        <f t="shared" si="37"/>
        <v>0.13199999999999967</v>
      </c>
      <c r="E319" s="2">
        <f t="shared" si="38"/>
        <v>0</v>
      </c>
      <c r="F319" s="2">
        <f t="shared" si="44"/>
        <v>4.8833716934858787E-2</v>
      </c>
      <c r="G319" s="2">
        <f t="shared" si="44"/>
        <v>4.334303692993214E-2</v>
      </c>
      <c r="H319" s="2">
        <f t="shared" si="40"/>
        <v>1.1266796328508963</v>
      </c>
      <c r="I319" s="2">
        <f t="shared" si="41"/>
        <v>52.978343115109382</v>
      </c>
    </row>
    <row r="320" spans="1:9" ht="13.5" x14ac:dyDescent="0.25">
      <c r="A320" s="3">
        <f>TITRES_STAT!B323</f>
        <v>42471</v>
      </c>
      <c r="B320" s="6">
        <f>TITRES_STAT!D323</f>
        <v>8.3520000000000003</v>
      </c>
      <c r="C320" s="2">
        <f t="shared" si="36"/>
        <v>0.13100000000000023</v>
      </c>
      <c r="D320" s="2">
        <f t="shared" si="37"/>
        <v>0.13100000000000023</v>
      </c>
      <c r="E320" s="2">
        <f t="shared" si="38"/>
        <v>0</v>
      </c>
      <c r="F320" s="2">
        <f t="shared" si="44"/>
        <v>5.4702737153797462E-2</v>
      </c>
      <c r="G320" s="2">
        <f t="shared" si="44"/>
        <v>4.0247105720651273E-2</v>
      </c>
      <c r="H320" s="2">
        <f t="shared" si="40"/>
        <v>1.3591719497416888</v>
      </c>
      <c r="I320" s="2">
        <f t="shared" si="41"/>
        <v>57.612246105694318</v>
      </c>
    </row>
    <row r="321" spans="1:9" ht="13.5" x14ac:dyDescent="0.25">
      <c r="A321" s="3">
        <f>TITRES_STAT!B324</f>
        <v>42472</v>
      </c>
      <c r="B321" s="6">
        <f>TITRES_STAT!D324</f>
        <v>8.3000000000000007</v>
      </c>
      <c r="C321" s="2">
        <f t="shared" si="36"/>
        <v>-5.1999999999999602E-2</v>
      </c>
      <c r="D321" s="2">
        <f t="shared" si="37"/>
        <v>0</v>
      </c>
      <c r="E321" s="2">
        <f t="shared" si="38"/>
        <v>5.1999999999999602E-2</v>
      </c>
      <c r="F321" s="2">
        <f t="shared" si="44"/>
        <v>5.079539878566907E-2</v>
      </c>
      <c r="G321" s="2">
        <f t="shared" si="44"/>
        <v>4.1086598169176154E-2</v>
      </c>
      <c r="H321" s="2">
        <f t="shared" si="40"/>
        <v>1.2363009119547068</v>
      </c>
      <c r="I321" s="2">
        <f t="shared" si="41"/>
        <v>55.283298653850679</v>
      </c>
    </row>
    <row r="322" spans="1:9" ht="13.5" x14ac:dyDescent="0.25">
      <c r="A322" s="3">
        <f>TITRES_STAT!B325</f>
        <v>42473</v>
      </c>
      <c r="B322" s="6">
        <f>TITRES_STAT!D325</f>
        <v>8.1989999999999998</v>
      </c>
      <c r="C322" s="2">
        <f t="shared" si="36"/>
        <v>-0.10100000000000087</v>
      </c>
      <c r="D322" s="2">
        <f t="shared" si="37"/>
        <v>0</v>
      </c>
      <c r="E322" s="2">
        <f t="shared" si="38"/>
        <v>0.10100000000000087</v>
      </c>
      <c r="F322" s="2">
        <f t="shared" si="44"/>
        <v>4.7167156015264132E-2</v>
      </c>
      <c r="G322" s="2">
        <f t="shared" si="44"/>
        <v>4.5366126871377921E-2</v>
      </c>
      <c r="H322" s="2">
        <f t="shared" si="40"/>
        <v>1.0396998656947836</v>
      </c>
      <c r="I322" s="2">
        <f t="shared" si="41"/>
        <v>50.973179102535767</v>
      </c>
    </row>
    <row r="323" spans="1:9" ht="13.5" x14ac:dyDescent="0.25">
      <c r="A323" s="3">
        <f>TITRES_STAT!B326</f>
        <v>42474</v>
      </c>
      <c r="B323" s="6">
        <f>TITRES_STAT!D326</f>
        <v>8.1989999999999998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4.3798073442745264E-2</v>
      </c>
      <c r="G323" s="2">
        <f t="shared" si="44"/>
        <v>4.2125689237708062E-2</v>
      </c>
      <c r="H323" s="2">
        <f t="shared" si="40"/>
        <v>1.0396998656947836</v>
      </c>
      <c r="I323" s="2">
        <f t="shared" si="41"/>
        <v>50.973179102535767</v>
      </c>
    </row>
    <row r="324" spans="1:9" ht="13.5" x14ac:dyDescent="0.25">
      <c r="A324" s="3">
        <f>TITRES_STAT!B327</f>
        <v>42475</v>
      </c>
      <c r="B324" s="6">
        <f>TITRES_STAT!D327</f>
        <v>8.0709999999999997</v>
      </c>
      <c r="C324" s="2">
        <f t="shared" si="45"/>
        <v>-0.12800000000000011</v>
      </c>
      <c r="D324" s="2">
        <f t="shared" si="46"/>
        <v>0</v>
      </c>
      <c r="E324" s="2">
        <f t="shared" si="47"/>
        <v>0.12800000000000011</v>
      </c>
      <c r="F324" s="2">
        <f t="shared" si="44"/>
        <v>4.0669639625406317E-2</v>
      </c>
      <c r="G324" s="2">
        <f t="shared" si="44"/>
        <v>4.8259568577871781E-2</v>
      </c>
      <c r="H324" s="2">
        <f t="shared" si="40"/>
        <v>0.8427269622143776</v>
      </c>
      <c r="I324" s="2">
        <f t="shared" si="41"/>
        <v>45.732600623680305</v>
      </c>
    </row>
    <row r="325" spans="1:9" ht="13.5" x14ac:dyDescent="0.25">
      <c r="A325" s="3">
        <f>TITRES_STAT!B328</f>
        <v>42478</v>
      </c>
      <c r="B325" s="6">
        <f>TITRES_STAT!D328</f>
        <v>8.0709999999999997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3.7764665366448721E-2</v>
      </c>
      <c r="G325" s="2">
        <f t="shared" si="44"/>
        <v>4.481245653659522E-2</v>
      </c>
      <c r="H325" s="2">
        <f t="shared" si="40"/>
        <v>0.84272696221437771</v>
      </c>
      <c r="I325" s="2">
        <f t="shared" si="41"/>
        <v>45.732600623680312</v>
      </c>
    </row>
    <row r="326" spans="1:9" ht="13.5" x14ac:dyDescent="0.25">
      <c r="A326" s="3">
        <f>TITRES_STAT!B329</f>
        <v>42479</v>
      </c>
      <c r="B326" s="6">
        <f>TITRES_STAT!D329</f>
        <v>8.3040000000000003</v>
      </c>
      <c r="C326" s="2">
        <f t="shared" si="45"/>
        <v>0.23300000000000054</v>
      </c>
      <c r="D326" s="2">
        <f t="shared" si="46"/>
        <v>0.23300000000000054</v>
      </c>
      <c r="E326" s="2">
        <f t="shared" si="47"/>
        <v>0</v>
      </c>
      <c r="F326" s="2">
        <f t="shared" si="44"/>
        <v>5.1710046411702418E-2</v>
      </c>
      <c r="G326" s="2">
        <f t="shared" si="44"/>
        <v>4.1611566783981271E-2</v>
      </c>
      <c r="H326" s="2">
        <f t="shared" si="40"/>
        <v>1.2426844362805547</v>
      </c>
      <c r="I326" s="2">
        <f t="shared" si="41"/>
        <v>55.410579222706907</v>
      </c>
    </row>
    <row r="327" spans="1:9" ht="13.5" x14ac:dyDescent="0.25">
      <c r="A327" s="3">
        <f>TITRES_STAT!B330</f>
        <v>42480</v>
      </c>
      <c r="B327" s="6">
        <f>TITRES_STAT!D330</f>
        <v>8.3040000000000003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4.8016471668009389E-2</v>
      </c>
      <c r="G327" s="2">
        <f t="shared" si="44"/>
        <v>3.86393120136969E-2</v>
      </c>
      <c r="H327" s="2">
        <f t="shared" si="40"/>
        <v>1.2426844362805545</v>
      </c>
      <c r="I327" s="2">
        <f t="shared" si="41"/>
        <v>55.410579222706907</v>
      </c>
    </row>
    <row r="328" spans="1:9" ht="13.5" x14ac:dyDescent="0.25">
      <c r="A328" s="3">
        <f>TITRES_STAT!B331</f>
        <v>42481</v>
      </c>
      <c r="B328" s="6">
        <f>TITRES_STAT!D331</f>
        <v>8.0619999999999994</v>
      </c>
      <c r="C328" s="2">
        <f t="shared" si="45"/>
        <v>-0.24200000000000088</v>
      </c>
      <c r="D328" s="2">
        <f t="shared" si="46"/>
        <v>0</v>
      </c>
      <c r="E328" s="2">
        <f t="shared" si="47"/>
        <v>0.24200000000000088</v>
      </c>
      <c r="F328" s="2">
        <f t="shared" si="44"/>
        <v>4.4586723691723007E-2</v>
      </c>
      <c r="G328" s="2">
        <f t="shared" si="44"/>
        <v>5.3165075441290045E-2</v>
      </c>
      <c r="H328" s="2">
        <f t="shared" si="40"/>
        <v>0.83864686209201234</v>
      </c>
      <c r="I328" s="2">
        <f t="shared" si="41"/>
        <v>45.612177051649816</v>
      </c>
    </row>
    <row r="329" spans="1:9" ht="13.5" x14ac:dyDescent="0.25">
      <c r="A329" s="3">
        <f>TITRES_STAT!B332</f>
        <v>42482</v>
      </c>
      <c r="B329" s="6">
        <f>TITRES_STAT!D332</f>
        <v>8.3040000000000003</v>
      </c>
      <c r="C329" s="2">
        <f t="shared" si="45"/>
        <v>0.24200000000000088</v>
      </c>
      <c r="D329" s="2">
        <f t="shared" si="46"/>
        <v>0.24200000000000088</v>
      </c>
      <c r="E329" s="2">
        <f t="shared" si="47"/>
        <v>0</v>
      </c>
      <c r="F329" s="2">
        <f t="shared" si="44"/>
        <v>5.8687671999457139E-2</v>
      </c>
      <c r="G329" s="2">
        <f t="shared" si="44"/>
        <v>4.9367570052626472E-2</v>
      </c>
      <c r="H329" s="2">
        <f t="shared" si="40"/>
        <v>1.1887899675210936</v>
      </c>
      <c r="I329" s="2">
        <f t="shared" si="41"/>
        <v>54.312656086753421</v>
      </c>
    </row>
    <row r="330" spans="1:9" ht="13.5" x14ac:dyDescent="0.25">
      <c r="A330" s="3">
        <f>TITRES_STAT!B333</f>
        <v>42485</v>
      </c>
      <c r="B330" s="6">
        <f>TITRES_STAT!D333</f>
        <v>8.282</v>
      </c>
      <c r="C330" s="2">
        <f t="shared" si="45"/>
        <v>-2.2000000000000242E-2</v>
      </c>
      <c r="D330" s="2">
        <f t="shared" si="46"/>
        <v>0</v>
      </c>
      <c r="E330" s="2">
        <f t="shared" si="47"/>
        <v>2.2000000000000242E-2</v>
      </c>
      <c r="F330" s="2">
        <f t="shared" si="44"/>
        <v>5.4495695428067349E-2</v>
      </c>
      <c r="G330" s="2">
        <f t="shared" si="44"/>
        <v>4.7412743620296023E-2</v>
      </c>
      <c r="H330" s="2">
        <f t="shared" si="40"/>
        <v>1.1493891993362586</v>
      </c>
      <c r="I330" s="2">
        <f t="shared" si="41"/>
        <v>53.475154694700961</v>
      </c>
    </row>
    <row r="331" spans="1:9" ht="13.5" x14ac:dyDescent="0.25">
      <c r="A331" s="3">
        <f>TITRES_STAT!B334</f>
        <v>42486</v>
      </c>
      <c r="B331" s="6">
        <f>TITRES_STAT!D334</f>
        <v>8.0359999999999996</v>
      </c>
      <c r="C331" s="2">
        <f t="shared" si="45"/>
        <v>-0.24600000000000044</v>
      </c>
      <c r="D331" s="2">
        <f t="shared" si="46"/>
        <v>0</v>
      </c>
      <c r="E331" s="2">
        <f t="shared" si="47"/>
        <v>0.24600000000000044</v>
      </c>
      <c r="F331" s="2">
        <f t="shared" si="44"/>
        <v>5.0603145754633969E-2</v>
      </c>
      <c r="G331" s="2">
        <f t="shared" si="44"/>
        <v>6.1597547647417768E-2</v>
      </c>
      <c r="H331" s="2">
        <f t="shared" si="40"/>
        <v>0.82151234403493834</v>
      </c>
      <c r="I331" s="2">
        <f t="shared" si="41"/>
        <v>45.100564194649287</v>
      </c>
    </row>
    <row r="332" spans="1:9" ht="13.5" x14ac:dyDescent="0.25">
      <c r="A332" s="3">
        <f>TITRES_STAT!B335</f>
        <v>42487</v>
      </c>
      <c r="B332" s="6">
        <f>TITRES_STAT!D335</f>
        <v>8.2650000000000006</v>
      </c>
      <c r="C332" s="2">
        <f t="shared" si="45"/>
        <v>0.22900000000000098</v>
      </c>
      <c r="D332" s="2">
        <f t="shared" si="46"/>
        <v>0.22900000000000098</v>
      </c>
      <c r="E332" s="2">
        <f t="shared" si="47"/>
        <v>0</v>
      </c>
      <c r="F332" s="2">
        <f t="shared" si="44"/>
        <v>6.3345778200731603E-2</v>
      </c>
      <c r="G332" s="2">
        <f t="shared" si="44"/>
        <v>5.7197722815459359E-2</v>
      </c>
      <c r="H332" s="2">
        <f t="shared" si="40"/>
        <v>1.1074877649431623</v>
      </c>
      <c r="I332" s="2">
        <f t="shared" si="41"/>
        <v>52.550139714478036</v>
      </c>
    </row>
    <row r="333" spans="1:9" ht="13.5" x14ac:dyDescent="0.25">
      <c r="A333" s="3">
        <f>TITRES_STAT!B336</f>
        <v>42488</v>
      </c>
      <c r="B333" s="6">
        <f>TITRES_STAT!D336</f>
        <v>8.0579999999999998</v>
      </c>
      <c r="C333" s="2">
        <f t="shared" si="45"/>
        <v>-0.20700000000000074</v>
      </c>
      <c r="D333" s="2">
        <f t="shared" si="46"/>
        <v>0</v>
      </c>
      <c r="E333" s="2">
        <f t="shared" si="47"/>
        <v>0.20700000000000074</v>
      </c>
      <c r="F333" s="2">
        <f t="shared" ref="F333:G348" si="48">((F332*13)+D333)/14</f>
        <v>5.8821079757822199E-2</v>
      </c>
      <c r="G333" s="2">
        <f t="shared" si="48"/>
        <v>6.7897885471498026E-2</v>
      </c>
      <c r="H333" s="2">
        <f t="shared" si="40"/>
        <v>0.86631681309889896</v>
      </c>
      <c r="I333" s="2">
        <f t="shared" si="41"/>
        <v>46.418529106022234</v>
      </c>
    </row>
    <row r="334" spans="1:9" ht="13.5" x14ac:dyDescent="0.25">
      <c r="A334" s="3">
        <f>TITRES_STAT!B337</f>
        <v>42489</v>
      </c>
      <c r="B334" s="6">
        <f>TITRES_STAT!D337</f>
        <v>7.891</v>
      </c>
      <c r="C334" s="2">
        <f t="shared" si="45"/>
        <v>-0.16699999999999982</v>
      </c>
      <c r="D334" s="2">
        <f t="shared" si="46"/>
        <v>0</v>
      </c>
      <c r="E334" s="2">
        <f t="shared" si="47"/>
        <v>0.16699999999999982</v>
      </c>
      <c r="F334" s="2">
        <f t="shared" si="48"/>
        <v>5.4619574060834897E-2</v>
      </c>
      <c r="G334" s="2">
        <f t="shared" si="48"/>
        <v>7.4976607937819573E-2</v>
      </c>
      <c r="H334" s="2">
        <f t="shared" si="40"/>
        <v>0.72848819869435288</v>
      </c>
      <c r="I334" s="2">
        <f t="shared" si="41"/>
        <v>42.145974687280521</v>
      </c>
    </row>
    <row r="335" spans="1:9" ht="13.5" x14ac:dyDescent="0.25">
      <c r="A335" s="3">
        <f>TITRES_STAT!B338</f>
        <v>42492</v>
      </c>
      <c r="B335" s="6">
        <f>TITRES_STAT!D338</f>
        <v>8.0229999999999997</v>
      </c>
      <c r="C335" s="2">
        <f t="shared" si="45"/>
        <v>0.13199999999999967</v>
      </c>
      <c r="D335" s="2">
        <f t="shared" si="46"/>
        <v>0.13199999999999967</v>
      </c>
      <c r="E335" s="2">
        <f t="shared" si="47"/>
        <v>0</v>
      </c>
      <c r="F335" s="2">
        <f t="shared" si="48"/>
        <v>6.0146747342203807E-2</v>
      </c>
      <c r="G335" s="2">
        <f t="shared" si="48"/>
        <v>6.9621135942261034E-2</v>
      </c>
      <c r="H335" s="2">
        <f t="shared" si="40"/>
        <v>0.86391505292423509</v>
      </c>
      <c r="I335" s="2">
        <f t="shared" si="41"/>
        <v>46.349486344287378</v>
      </c>
    </row>
    <row r="336" spans="1:9" ht="13.5" x14ac:dyDescent="0.25">
      <c r="A336" s="3">
        <f>TITRES_STAT!B339</f>
        <v>42493</v>
      </c>
      <c r="B336" s="6">
        <f>TITRES_STAT!D339</f>
        <v>8.0229999999999997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5.5850551103474963E-2</v>
      </c>
      <c r="G336" s="2">
        <f t="shared" si="48"/>
        <v>6.4648197660670953E-2</v>
      </c>
      <c r="H336" s="2">
        <f t="shared" si="40"/>
        <v>0.86391505292423521</v>
      </c>
      <c r="I336" s="2">
        <f t="shared" si="41"/>
        <v>46.349486344287378</v>
      </c>
    </row>
    <row r="337" spans="1:9" ht="13.5" x14ac:dyDescent="0.25">
      <c r="A337" s="3">
        <f>TITRES_STAT!B340</f>
        <v>42494</v>
      </c>
      <c r="B337" s="6">
        <f>TITRES_STAT!D340</f>
        <v>8.0229999999999997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5.1861226024655323E-2</v>
      </c>
      <c r="G337" s="2">
        <f t="shared" si="48"/>
        <v>6.0030469256337315E-2</v>
      </c>
      <c r="H337" s="2">
        <f t="shared" ref="H337:H400" si="49">F337/G337</f>
        <v>0.86391505292423509</v>
      </c>
      <c r="I337" s="2">
        <f t="shared" ref="I337:I400" si="50">IF(G337=0,100,100-(100/(1+H337)))</f>
        <v>46.349486344287378</v>
      </c>
    </row>
    <row r="338" spans="1:9" ht="13.5" x14ac:dyDescent="0.25">
      <c r="A338" s="3">
        <f>TITRES_STAT!B341</f>
        <v>42495</v>
      </c>
      <c r="B338" s="6">
        <f>TITRES_STAT!D341</f>
        <v>8.0229999999999997</v>
      </c>
      <c r="C338" s="2">
        <f t="shared" si="45"/>
        <v>0</v>
      </c>
      <c r="D338" s="2">
        <f t="shared" si="46"/>
        <v>0</v>
      </c>
      <c r="E338" s="2">
        <f t="shared" si="47"/>
        <v>0</v>
      </c>
      <c r="F338" s="2">
        <f t="shared" si="48"/>
        <v>4.8156852737179942E-2</v>
      </c>
      <c r="G338" s="2">
        <f t="shared" si="48"/>
        <v>5.5742578595170365E-2</v>
      </c>
      <c r="H338" s="2">
        <f t="shared" si="49"/>
        <v>0.86391505292423509</v>
      </c>
      <c r="I338" s="2">
        <f t="shared" si="50"/>
        <v>46.349486344287378</v>
      </c>
    </row>
    <row r="339" spans="1:9" ht="13.5" x14ac:dyDescent="0.25">
      <c r="A339" s="3">
        <f>TITRES_STAT!B342</f>
        <v>42496</v>
      </c>
      <c r="B339" s="6">
        <f>TITRES_STAT!D342</f>
        <v>7.9130000000000003</v>
      </c>
      <c r="C339" s="2">
        <f t="shared" si="45"/>
        <v>-0.10999999999999943</v>
      </c>
      <c r="D339" s="2">
        <f t="shared" si="46"/>
        <v>0</v>
      </c>
      <c r="E339" s="2">
        <f t="shared" si="47"/>
        <v>0.10999999999999943</v>
      </c>
      <c r="F339" s="2">
        <f t="shared" si="48"/>
        <v>4.4717077541667087E-2</v>
      </c>
      <c r="G339" s="2">
        <f t="shared" si="48"/>
        <v>5.9618108695515301E-2</v>
      </c>
      <c r="H339" s="2">
        <f t="shared" si="49"/>
        <v>0.75005864023712099</v>
      </c>
      <c r="I339" s="2">
        <f t="shared" si="50"/>
        <v>42.859057576236026</v>
      </c>
    </row>
    <row r="340" spans="1:9" ht="13.5" x14ac:dyDescent="0.25">
      <c r="A340" s="3">
        <f>TITRES_STAT!B343</f>
        <v>42499</v>
      </c>
      <c r="B340" s="6">
        <f>TITRES_STAT!D343</f>
        <v>8.3829999999999991</v>
      </c>
      <c r="C340" s="2">
        <f t="shared" si="45"/>
        <v>0.46999999999999886</v>
      </c>
      <c r="D340" s="2">
        <f t="shared" si="46"/>
        <v>0.46999999999999886</v>
      </c>
      <c r="E340" s="2">
        <f t="shared" si="47"/>
        <v>0</v>
      </c>
      <c r="F340" s="2">
        <f t="shared" si="48"/>
        <v>7.5094429145833641E-2</v>
      </c>
      <c r="G340" s="2">
        <f t="shared" si="48"/>
        <v>5.5359672360121348E-2</v>
      </c>
      <c r="H340" s="2">
        <f t="shared" si="49"/>
        <v>1.3564825430565288</v>
      </c>
      <c r="I340" s="2">
        <f t="shared" si="50"/>
        <v>57.563869804741799</v>
      </c>
    </row>
    <row r="341" spans="1:9" ht="13.5" x14ac:dyDescent="0.25">
      <c r="A341" s="3">
        <f>TITRES_STAT!B344</f>
        <v>42500</v>
      </c>
      <c r="B341" s="6">
        <f>TITRES_STAT!D344</f>
        <v>8.7040000000000006</v>
      </c>
      <c r="C341" s="2">
        <f t="shared" si="45"/>
        <v>0.32100000000000151</v>
      </c>
      <c r="D341" s="2">
        <f t="shared" si="46"/>
        <v>0.32100000000000151</v>
      </c>
      <c r="E341" s="2">
        <f t="shared" si="47"/>
        <v>0</v>
      </c>
      <c r="F341" s="2">
        <f t="shared" si="48"/>
        <v>9.2659112778274197E-2</v>
      </c>
      <c r="G341" s="2">
        <f t="shared" si="48"/>
        <v>5.1405410048684104E-2</v>
      </c>
      <c r="H341" s="2">
        <f t="shared" si="49"/>
        <v>1.8025167524297596</v>
      </c>
      <c r="I341" s="2">
        <f t="shared" si="50"/>
        <v>64.317786891621324</v>
      </c>
    </row>
    <row r="342" spans="1:9" ht="13.5" x14ac:dyDescent="0.25">
      <c r="A342" s="3">
        <f>TITRES_STAT!B345</f>
        <v>42501</v>
      </c>
      <c r="B342" s="6">
        <f>TITRES_STAT!D345</f>
        <v>8.66</v>
      </c>
      <c r="C342" s="2">
        <f t="shared" si="45"/>
        <v>-4.4000000000000483E-2</v>
      </c>
      <c r="D342" s="2">
        <f t="shared" si="46"/>
        <v>0</v>
      </c>
      <c r="E342" s="2">
        <f t="shared" si="47"/>
        <v>4.4000000000000483E-2</v>
      </c>
      <c r="F342" s="2">
        <f t="shared" si="48"/>
        <v>8.6040604722683184E-2</v>
      </c>
      <c r="G342" s="2">
        <f t="shared" si="48"/>
        <v>5.0876452188063845E-2</v>
      </c>
      <c r="H342" s="2">
        <f t="shared" si="49"/>
        <v>1.6911675445574648</v>
      </c>
      <c r="I342" s="2">
        <f t="shared" si="50"/>
        <v>62.841406807897584</v>
      </c>
    </row>
    <row r="343" spans="1:9" ht="13.5" x14ac:dyDescent="0.25">
      <c r="A343" s="3">
        <f>TITRES_STAT!B346</f>
        <v>42502</v>
      </c>
      <c r="B343" s="6">
        <f>TITRES_STAT!D346</f>
        <v>8.44</v>
      </c>
      <c r="C343" s="2">
        <f t="shared" si="45"/>
        <v>-0.22000000000000064</v>
      </c>
      <c r="D343" s="2">
        <f t="shared" si="46"/>
        <v>0</v>
      </c>
      <c r="E343" s="2">
        <f t="shared" si="47"/>
        <v>0.22000000000000064</v>
      </c>
      <c r="F343" s="2">
        <f t="shared" si="48"/>
        <v>7.9894847242491532E-2</v>
      </c>
      <c r="G343" s="2">
        <f t="shared" si="48"/>
        <v>6.2956705603202184E-2</v>
      </c>
      <c r="H343" s="2">
        <f t="shared" si="49"/>
        <v>1.2690442817329981</v>
      </c>
      <c r="I343" s="2">
        <f t="shared" si="50"/>
        <v>55.928581559622835</v>
      </c>
    </row>
    <row r="344" spans="1:9" ht="13.5" x14ac:dyDescent="0.25">
      <c r="A344" s="3">
        <f>TITRES_STAT!B347</f>
        <v>42503</v>
      </c>
      <c r="B344" s="6">
        <f>TITRES_STAT!D347</f>
        <v>8.3350000000000009</v>
      </c>
      <c r="C344" s="2">
        <f t="shared" si="45"/>
        <v>-0.10499999999999865</v>
      </c>
      <c r="D344" s="2">
        <f t="shared" si="46"/>
        <v>0</v>
      </c>
      <c r="E344" s="2">
        <f t="shared" si="47"/>
        <v>0.10499999999999865</v>
      </c>
      <c r="F344" s="2">
        <f t="shared" si="48"/>
        <v>7.4188072439456423E-2</v>
      </c>
      <c r="G344" s="2">
        <f t="shared" si="48"/>
        <v>6.5959798060116218E-2</v>
      </c>
      <c r="H344" s="2">
        <f t="shared" si="49"/>
        <v>1.1247468097437305</v>
      </c>
      <c r="I344" s="2">
        <f t="shared" si="50"/>
        <v>52.935568820992295</v>
      </c>
    </row>
    <row r="345" spans="1:9" ht="13.5" x14ac:dyDescent="0.25">
      <c r="A345" s="3">
        <f>TITRES_STAT!B348</f>
        <v>42506</v>
      </c>
      <c r="B345" s="6">
        <f>TITRES_STAT!D348</f>
        <v>8.1769999999999996</v>
      </c>
      <c r="C345" s="2">
        <f t="shared" si="45"/>
        <v>-0.15800000000000125</v>
      </c>
      <c r="D345" s="2">
        <f t="shared" si="46"/>
        <v>0</v>
      </c>
      <c r="E345" s="2">
        <f t="shared" si="47"/>
        <v>0.15800000000000125</v>
      </c>
      <c r="F345" s="2">
        <f t="shared" si="48"/>
        <v>6.8888924408066682E-2</v>
      </c>
      <c r="G345" s="2">
        <f t="shared" si="48"/>
        <v>7.2534098198679439E-2</v>
      </c>
      <c r="H345" s="2">
        <f t="shared" si="49"/>
        <v>0.9497453765727093</v>
      </c>
      <c r="I345" s="2">
        <f t="shared" si="50"/>
        <v>48.711251632363684</v>
      </c>
    </row>
    <row r="346" spans="1:9" ht="13.5" x14ac:dyDescent="0.25">
      <c r="A346" s="3">
        <f>TITRES_STAT!B349</f>
        <v>42507</v>
      </c>
      <c r="B346" s="6">
        <f>TITRES_STAT!D349</f>
        <v>8.1769999999999996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6.3968286950347633E-2</v>
      </c>
      <c r="G346" s="2">
        <f t="shared" si="48"/>
        <v>6.7353091184488054E-2</v>
      </c>
      <c r="H346" s="2">
        <f t="shared" si="49"/>
        <v>0.9497453765727093</v>
      </c>
      <c r="I346" s="2">
        <f t="shared" si="50"/>
        <v>48.711251632363684</v>
      </c>
    </row>
    <row r="347" spans="1:9" ht="13.5" x14ac:dyDescent="0.25">
      <c r="A347" s="3">
        <f>TITRES_STAT!B350</f>
        <v>42508</v>
      </c>
      <c r="B347" s="6">
        <f>TITRES_STAT!D350</f>
        <v>8.4179999999999993</v>
      </c>
      <c r="C347" s="2">
        <f t="shared" si="45"/>
        <v>0.24099999999999966</v>
      </c>
      <c r="D347" s="2">
        <f t="shared" si="46"/>
        <v>0.24099999999999966</v>
      </c>
      <c r="E347" s="2">
        <f t="shared" si="47"/>
        <v>0</v>
      </c>
      <c r="F347" s="2">
        <f t="shared" si="48"/>
        <v>7.6613409311037078E-2</v>
      </c>
      <c r="G347" s="2">
        <f t="shared" si="48"/>
        <v>6.2542156099881757E-2</v>
      </c>
      <c r="H347" s="2">
        <f t="shared" si="49"/>
        <v>1.2249882973123456</v>
      </c>
      <c r="I347" s="2">
        <f t="shared" si="50"/>
        <v>55.055943385952148</v>
      </c>
    </row>
    <row r="348" spans="1:9" ht="13.5" x14ac:dyDescent="0.25">
      <c r="A348" s="3">
        <f>TITRES_STAT!B351</f>
        <v>42509</v>
      </c>
      <c r="B348" s="6">
        <f>TITRES_STAT!D351</f>
        <v>8.5280000000000005</v>
      </c>
      <c r="C348" s="2">
        <f t="shared" si="45"/>
        <v>0.11000000000000121</v>
      </c>
      <c r="D348" s="2">
        <f t="shared" si="46"/>
        <v>0.11000000000000121</v>
      </c>
      <c r="E348" s="2">
        <f t="shared" si="47"/>
        <v>0</v>
      </c>
      <c r="F348" s="2">
        <f t="shared" si="48"/>
        <v>7.8998165788820227E-2</v>
      </c>
      <c r="G348" s="2">
        <f t="shared" si="48"/>
        <v>5.8074859235604494E-2</v>
      </c>
      <c r="H348" s="2">
        <f t="shared" si="49"/>
        <v>1.3602816576503742</v>
      </c>
      <c r="I348" s="2">
        <f t="shared" si="50"/>
        <v>57.632175094073929</v>
      </c>
    </row>
    <row r="349" spans="1:9" ht="13.5" x14ac:dyDescent="0.25">
      <c r="A349" s="3">
        <f>TITRES_STAT!B352</f>
        <v>42510</v>
      </c>
      <c r="B349" s="6">
        <f>TITRES_STAT!D352</f>
        <v>8.7919999999999998</v>
      </c>
      <c r="C349" s="2">
        <f t="shared" si="45"/>
        <v>0.26399999999999935</v>
      </c>
      <c r="D349" s="2">
        <f t="shared" si="46"/>
        <v>0.26399999999999935</v>
      </c>
      <c r="E349" s="2">
        <f t="shared" si="47"/>
        <v>0</v>
      </c>
      <c r="F349" s="2">
        <f t="shared" ref="F349:G364" si="51">((F348*13)+D349)/14</f>
        <v>9.2212582518190173E-2</v>
      </c>
      <c r="G349" s="2">
        <f t="shared" si="51"/>
        <v>5.3926655004489892E-2</v>
      </c>
      <c r="H349" s="2">
        <f t="shared" si="49"/>
        <v>1.7099629582163518</v>
      </c>
      <c r="I349" s="2">
        <f t="shared" si="50"/>
        <v>63.099126614698015</v>
      </c>
    </row>
    <row r="350" spans="1:9" ht="13.5" x14ac:dyDescent="0.25">
      <c r="A350" s="3">
        <f>TITRES_STAT!B353</f>
        <v>42513</v>
      </c>
      <c r="B350" s="6">
        <f>TITRES_STAT!D353</f>
        <v>8.8450000000000006</v>
      </c>
      <c r="C350" s="2">
        <f t="shared" si="45"/>
        <v>5.3000000000000824E-2</v>
      </c>
      <c r="D350" s="2">
        <f t="shared" si="46"/>
        <v>5.3000000000000824E-2</v>
      </c>
      <c r="E350" s="2">
        <f t="shared" si="47"/>
        <v>0</v>
      </c>
      <c r="F350" s="2">
        <f t="shared" si="51"/>
        <v>8.9411683766890931E-2</v>
      </c>
      <c r="G350" s="2">
        <f t="shared" si="51"/>
        <v>5.0074751075597758E-2</v>
      </c>
      <c r="H350" s="2">
        <f t="shared" si="49"/>
        <v>1.7855642184203029</v>
      </c>
      <c r="I350" s="2">
        <f t="shared" si="50"/>
        <v>64.100630192360057</v>
      </c>
    </row>
    <row r="351" spans="1:9" ht="13.5" x14ac:dyDescent="0.25">
      <c r="A351" s="3">
        <f>TITRES_STAT!B354</f>
        <v>42514</v>
      </c>
      <c r="B351" s="6">
        <f>TITRES_STAT!D354</f>
        <v>8.7829999999999995</v>
      </c>
      <c r="C351" s="2">
        <f t="shared" si="45"/>
        <v>-6.2000000000001165E-2</v>
      </c>
      <c r="D351" s="2">
        <f t="shared" si="46"/>
        <v>0</v>
      </c>
      <c r="E351" s="2">
        <f t="shared" si="47"/>
        <v>6.2000000000001165E-2</v>
      </c>
      <c r="F351" s="2">
        <f t="shared" si="51"/>
        <v>8.3025134926398722E-2</v>
      </c>
      <c r="G351" s="2">
        <f t="shared" si="51"/>
        <v>5.0926554570198006E-2</v>
      </c>
      <c r="H351" s="2">
        <f t="shared" si="49"/>
        <v>1.6302916155844689</v>
      </c>
      <c r="I351" s="2">
        <f t="shared" si="50"/>
        <v>61.981401831074415</v>
      </c>
    </row>
    <row r="352" spans="1:9" ht="13.5" x14ac:dyDescent="0.25">
      <c r="A352" s="3">
        <f>TITRES_STAT!B355</f>
        <v>42515</v>
      </c>
      <c r="B352" s="6">
        <f>TITRES_STAT!D355</f>
        <v>8.7919999999999998</v>
      </c>
      <c r="C352" s="2">
        <f t="shared" si="45"/>
        <v>9.0000000000003411E-3</v>
      </c>
      <c r="D352" s="2">
        <f t="shared" si="46"/>
        <v>9.0000000000003411E-3</v>
      </c>
      <c r="E352" s="2">
        <f t="shared" si="47"/>
        <v>0</v>
      </c>
      <c r="F352" s="2">
        <f t="shared" si="51"/>
        <v>7.7737625288798837E-2</v>
      </c>
      <c r="G352" s="2">
        <f t="shared" si="51"/>
        <v>4.7288943529469572E-2</v>
      </c>
      <c r="H352" s="2">
        <f t="shared" si="49"/>
        <v>1.6438858533676952</v>
      </c>
      <c r="I352" s="2">
        <f t="shared" si="50"/>
        <v>62.176884500280799</v>
      </c>
    </row>
    <row r="353" spans="1:9" ht="13.5" x14ac:dyDescent="0.25">
      <c r="A353" s="3">
        <f>TITRES_STAT!B356</f>
        <v>42516</v>
      </c>
      <c r="B353" s="6">
        <f>TITRES_STAT!D356</f>
        <v>8.766</v>
      </c>
      <c r="C353" s="2">
        <f t="shared" si="45"/>
        <v>-2.5999999999999801E-2</v>
      </c>
      <c r="D353" s="2">
        <f t="shared" si="46"/>
        <v>0</v>
      </c>
      <c r="E353" s="2">
        <f t="shared" si="47"/>
        <v>2.5999999999999801E-2</v>
      </c>
      <c r="F353" s="2">
        <f t="shared" si="51"/>
        <v>7.2184937768170351E-2</v>
      </c>
      <c r="G353" s="2">
        <f t="shared" si="51"/>
        <v>4.5768304705936014E-2</v>
      </c>
      <c r="H353" s="2">
        <f t="shared" si="49"/>
        <v>1.577181812434669</v>
      </c>
      <c r="I353" s="2">
        <f t="shared" si="50"/>
        <v>61.19792576623464</v>
      </c>
    </row>
    <row r="354" spans="1:9" ht="13.5" x14ac:dyDescent="0.25">
      <c r="A354" s="3">
        <f>TITRES_STAT!B357</f>
        <v>42517</v>
      </c>
      <c r="B354" s="6">
        <f>TITRES_STAT!D357</f>
        <v>8.6820000000000004</v>
      </c>
      <c r="C354" s="2">
        <f t="shared" si="45"/>
        <v>-8.3999999999999631E-2</v>
      </c>
      <c r="D354" s="2">
        <f t="shared" si="46"/>
        <v>0</v>
      </c>
      <c r="E354" s="2">
        <f t="shared" si="47"/>
        <v>8.3999999999999631E-2</v>
      </c>
      <c r="F354" s="2">
        <f t="shared" si="51"/>
        <v>6.7028870784729605E-2</v>
      </c>
      <c r="G354" s="2">
        <f t="shared" si="51"/>
        <v>4.8499140084083417E-2</v>
      </c>
      <c r="H354" s="2">
        <f t="shared" si="49"/>
        <v>1.3820630771704616</v>
      </c>
      <c r="I354" s="2">
        <f t="shared" si="50"/>
        <v>58.019583545711477</v>
      </c>
    </row>
    <row r="355" spans="1:9" ht="13.5" x14ac:dyDescent="0.25">
      <c r="A355" s="3">
        <f>TITRES_STAT!B358</f>
        <v>42520</v>
      </c>
      <c r="B355" s="6">
        <f>TITRES_STAT!D358</f>
        <v>8.6820000000000004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6.2241094300106062E-2</v>
      </c>
      <c r="G355" s="2">
        <f t="shared" si="51"/>
        <v>4.5034915792363177E-2</v>
      </c>
      <c r="H355" s="2">
        <f t="shared" si="49"/>
        <v>1.3820630771704614</v>
      </c>
      <c r="I355" s="2">
        <f t="shared" si="50"/>
        <v>58.019583545711477</v>
      </c>
    </row>
    <row r="356" spans="1:9" ht="13.5" x14ac:dyDescent="0.25">
      <c r="A356" s="3">
        <f>TITRES_STAT!B359</f>
        <v>42521</v>
      </c>
      <c r="B356" s="6">
        <f>TITRES_STAT!D359</f>
        <v>8.5939999999999994</v>
      </c>
      <c r="C356" s="2">
        <f t="shared" si="45"/>
        <v>-8.8000000000000966E-2</v>
      </c>
      <c r="D356" s="2">
        <f t="shared" si="46"/>
        <v>0</v>
      </c>
      <c r="E356" s="2">
        <f t="shared" si="47"/>
        <v>8.8000000000000966E-2</v>
      </c>
      <c r="F356" s="2">
        <f t="shared" si="51"/>
        <v>5.7795301850098492E-2</v>
      </c>
      <c r="G356" s="2">
        <f t="shared" si="51"/>
        <v>4.8103850378623018E-2</v>
      </c>
      <c r="H356" s="2">
        <f t="shared" si="49"/>
        <v>1.2014693500664613</v>
      </c>
      <c r="I356" s="2">
        <f t="shared" si="50"/>
        <v>54.575792755424445</v>
      </c>
    </row>
    <row r="357" spans="1:9" ht="13.5" x14ac:dyDescent="0.25">
      <c r="A357" s="3">
        <f>TITRES_STAT!B360</f>
        <v>42522</v>
      </c>
      <c r="B357" s="6">
        <f>TITRES_STAT!D360</f>
        <v>8.7919999999999998</v>
      </c>
      <c r="C357" s="2">
        <f t="shared" si="45"/>
        <v>0.1980000000000004</v>
      </c>
      <c r="D357" s="2">
        <f t="shared" si="46"/>
        <v>0.1980000000000004</v>
      </c>
      <c r="E357" s="2">
        <f t="shared" si="47"/>
        <v>0</v>
      </c>
      <c r="F357" s="2">
        <f t="shared" si="51"/>
        <v>6.7809923146520054E-2</v>
      </c>
      <c r="G357" s="2">
        <f t="shared" si="51"/>
        <v>4.4667861065864234E-2</v>
      </c>
      <c r="H357" s="2">
        <f t="shared" si="49"/>
        <v>1.5180920135515799</v>
      </c>
      <c r="I357" s="2">
        <f t="shared" si="50"/>
        <v>60.287392413846895</v>
      </c>
    </row>
    <row r="358" spans="1:9" ht="13.5" x14ac:dyDescent="0.25">
      <c r="A358" s="3">
        <f>TITRES_STAT!B361</f>
        <v>42523</v>
      </c>
      <c r="B358" s="6">
        <f>TITRES_STAT!D361</f>
        <v>8.9640000000000004</v>
      </c>
      <c r="C358" s="2">
        <f t="shared" si="45"/>
        <v>0.1720000000000006</v>
      </c>
      <c r="D358" s="2">
        <f t="shared" si="46"/>
        <v>0.1720000000000006</v>
      </c>
      <c r="E358" s="2">
        <f t="shared" si="47"/>
        <v>0</v>
      </c>
      <c r="F358" s="2">
        <f t="shared" si="51"/>
        <v>7.5252071493197237E-2</v>
      </c>
      <c r="G358" s="2">
        <f t="shared" si="51"/>
        <v>4.1477299561159642E-2</v>
      </c>
      <c r="H358" s="2">
        <f t="shared" si="49"/>
        <v>1.8142953444265479</v>
      </c>
      <c r="I358" s="2">
        <f t="shared" si="50"/>
        <v>64.467126665280261</v>
      </c>
    </row>
    <row r="359" spans="1:9" ht="13.5" x14ac:dyDescent="0.25">
      <c r="A359" s="3">
        <f>TITRES_STAT!B362</f>
        <v>42524</v>
      </c>
      <c r="B359" s="6">
        <f>TITRES_STAT!D362</f>
        <v>8.7959999999999994</v>
      </c>
      <c r="C359" s="2">
        <f t="shared" si="45"/>
        <v>-0.16800000000000104</v>
      </c>
      <c r="D359" s="2">
        <f t="shared" si="46"/>
        <v>0</v>
      </c>
      <c r="E359" s="2">
        <f t="shared" si="47"/>
        <v>0.16800000000000104</v>
      </c>
      <c r="F359" s="2">
        <f t="shared" si="51"/>
        <v>6.9876923529397436E-2</v>
      </c>
      <c r="G359" s="2">
        <f t="shared" si="51"/>
        <v>5.0514635306791171E-2</v>
      </c>
      <c r="H359" s="2">
        <f t="shared" si="49"/>
        <v>1.3833005643812537</v>
      </c>
      <c r="I359" s="2">
        <f t="shared" si="50"/>
        <v>58.041381144068275</v>
      </c>
    </row>
    <row r="360" spans="1:9" ht="13.5" x14ac:dyDescent="0.25">
      <c r="A360" s="3">
        <f>TITRES_STAT!B363</f>
        <v>42527</v>
      </c>
      <c r="B360" s="6">
        <f>TITRES_STAT!D363</f>
        <v>8.7959999999999994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6.4885714705869041E-2</v>
      </c>
      <c r="G360" s="2">
        <f t="shared" si="51"/>
        <v>4.6906447070591807E-2</v>
      </c>
      <c r="H360" s="2">
        <f t="shared" si="49"/>
        <v>1.3833005643812535</v>
      </c>
      <c r="I360" s="2">
        <f t="shared" si="50"/>
        <v>58.041381144068268</v>
      </c>
    </row>
    <row r="361" spans="1:9" ht="13.5" x14ac:dyDescent="0.25">
      <c r="A361" s="3">
        <f>TITRES_STAT!B364</f>
        <v>42528</v>
      </c>
      <c r="B361" s="6">
        <f>TITRES_STAT!D364</f>
        <v>8.9459999999999997</v>
      </c>
      <c r="C361" s="2">
        <f t="shared" si="45"/>
        <v>0.15000000000000036</v>
      </c>
      <c r="D361" s="2">
        <f t="shared" si="46"/>
        <v>0.15000000000000036</v>
      </c>
      <c r="E361" s="2">
        <f t="shared" si="47"/>
        <v>0</v>
      </c>
      <c r="F361" s="2">
        <f t="shared" si="51"/>
        <v>7.096530651259271E-2</v>
      </c>
      <c r="G361" s="2">
        <f t="shared" si="51"/>
        <v>4.3555986565549536E-2</v>
      </c>
      <c r="H361" s="2">
        <f t="shared" si="49"/>
        <v>1.6292893838093541</v>
      </c>
      <c r="I361" s="2">
        <f t="shared" si="50"/>
        <v>61.966909912701013</v>
      </c>
    </row>
    <row r="362" spans="1:9" ht="13.5" x14ac:dyDescent="0.25">
      <c r="A362" s="3">
        <f>TITRES_STAT!B365</f>
        <v>42529</v>
      </c>
      <c r="B362" s="6">
        <f>TITRES_STAT!D365</f>
        <v>9.0120000000000005</v>
      </c>
      <c r="C362" s="2">
        <f t="shared" si="45"/>
        <v>6.6000000000000725E-2</v>
      </c>
      <c r="D362" s="2">
        <f t="shared" si="46"/>
        <v>6.6000000000000725E-2</v>
      </c>
      <c r="E362" s="2">
        <f t="shared" si="47"/>
        <v>0</v>
      </c>
      <c r="F362" s="2">
        <f t="shared" si="51"/>
        <v>7.061064176169328E-2</v>
      </c>
      <c r="G362" s="2">
        <f t="shared" si="51"/>
        <v>4.0444844668010287E-2</v>
      </c>
      <c r="H362" s="2">
        <f t="shared" si="49"/>
        <v>1.7458502397845164</v>
      </c>
      <c r="I362" s="2">
        <f t="shared" si="50"/>
        <v>63.581407845517603</v>
      </c>
    </row>
    <row r="363" spans="1:9" ht="13.5" x14ac:dyDescent="0.25">
      <c r="A363" s="3">
        <f>TITRES_STAT!B366</f>
        <v>42530</v>
      </c>
      <c r="B363" s="6">
        <f>TITRES_STAT!D366</f>
        <v>8.968</v>
      </c>
      <c r="C363" s="2">
        <f t="shared" si="45"/>
        <v>-4.4000000000000483E-2</v>
      </c>
      <c r="D363" s="2">
        <f t="shared" si="46"/>
        <v>0</v>
      </c>
      <c r="E363" s="2">
        <f t="shared" si="47"/>
        <v>4.4000000000000483E-2</v>
      </c>
      <c r="F363" s="2">
        <f t="shared" si="51"/>
        <v>6.5567024493000906E-2</v>
      </c>
      <c r="G363" s="2">
        <f t="shared" si="51"/>
        <v>4.0698784334581017E-2</v>
      </c>
      <c r="H363" s="2">
        <f t="shared" si="49"/>
        <v>1.6110315225629428</v>
      </c>
      <c r="I363" s="2">
        <f t="shared" si="50"/>
        <v>61.700960277246381</v>
      </c>
    </row>
    <row r="364" spans="1:9" ht="13.5" x14ac:dyDescent="0.25">
      <c r="A364" s="3">
        <f>TITRES_STAT!B367</f>
        <v>42531</v>
      </c>
      <c r="B364" s="6">
        <f>TITRES_STAT!D367</f>
        <v>9.4510000000000005</v>
      </c>
      <c r="C364" s="2">
        <f t="shared" si="45"/>
        <v>0.48300000000000054</v>
      </c>
      <c r="D364" s="2">
        <f t="shared" si="46"/>
        <v>0.48300000000000054</v>
      </c>
      <c r="E364" s="2">
        <f t="shared" si="47"/>
        <v>0</v>
      </c>
      <c r="F364" s="2">
        <f t="shared" si="51"/>
        <v>9.5383665600643736E-2</v>
      </c>
      <c r="G364" s="2">
        <f t="shared" si="51"/>
        <v>3.7791728310682372E-2</v>
      </c>
      <c r="H364" s="2">
        <f t="shared" si="49"/>
        <v>2.523929702724979</v>
      </c>
      <c r="I364" s="2">
        <f t="shared" si="50"/>
        <v>71.622589428310064</v>
      </c>
    </row>
    <row r="365" spans="1:9" ht="13.5" x14ac:dyDescent="0.25">
      <c r="A365" s="3">
        <f>TITRES_STAT!B368</f>
        <v>42534</v>
      </c>
      <c r="B365" s="6">
        <f>TITRES_STAT!D368</f>
        <v>9.6270000000000007</v>
      </c>
      <c r="C365" s="2">
        <f t="shared" si="45"/>
        <v>0.17600000000000016</v>
      </c>
      <c r="D365" s="2">
        <f t="shared" si="46"/>
        <v>0.17600000000000016</v>
      </c>
      <c r="E365" s="2">
        <f t="shared" si="47"/>
        <v>0</v>
      </c>
      <c r="F365" s="2">
        <f t="shared" ref="F365:G380" si="52">((F364*13)+D365)/14</f>
        <v>0.10114197520059777</v>
      </c>
      <c r="G365" s="2">
        <f t="shared" si="52"/>
        <v>3.5092319145633634E-2</v>
      </c>
      <c r="H365" s="2">
        <f t="shared" si="49"/>
        <v>2.8821684534686094</v>
      </c>
      <c r="I365" s="2">
        <f t="shared" si="50"/>
        <v>74.241200195562669</v>
      </c>
    </row>
    <row r="366" spans="1:9" ht="13.5" x14ac:dyDescent="0.25">
      <c r="A366" s="3">
        <f>TITRES_STAT!B369</f>
        <v>42535</v>
      </c>
      <c r="B366" s="6">
        <f>TITRES_STAT!D369</f>
        <v>9.6270000000000007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9.3917548400555079E-2</v>
      </c>
      <c r="G366" s="2">
        <f t="shared" si="52"/>
        <v>3.2585724920945518E-2</v>
      </c>
      <c r="H366" s="2">
        <f t="shared" si="49"/>
        <v>2.8821684534686098</v>
      </c>
      <c r="I366" s="2">
        <f t="shared" si="50"/>
        <v>74.241200195562669</v>
      </c>
    </row>
    <row r="367" spans="1:9" ht="13.5" x14ac:dyDescent="0.25">
      <c r="A367" s="3">
        <f>TITRES_STAT!B370</f>
        <v>42536</v>
      </c>
      <c r="B367" s="6">
        <f>TITRES_STAT!D370</f>
        <v>9.8569999999999993</v>
      </c>
      <c r="C367" s="2">
        <f t="shared" si="45"/>
        <v>0.22999999999999865</v>
      </c>
      <c r="D367" s="2">
        <f t="shared" si="46"/>
        <v>0.22999999999999865</v>
      </c>
      <c r="E367" s="2">
        <f t="shared" si="47"/>
        <v>0</v>
      </c>
      <c r="F367" s="2">
        <f t="shared" si="52"/>
        <v>0.10363772351480105</v>
      </c>
      <c r="G367" s="2">
        <f t="shared" si="52"/>
        <v>3.0258173140877979E-2</v>
      </c>
      <c r="H367" s="2">
        <f t="shared" si="49"/>
        <v>3.4251150270136193</v>
      </c>
      <c r="I367" s="2">
        <f t="shared" si="50"/>
        <v>77.401717381460458</v>
      </c>
    </row>
    <row r="368" spans="1:9" ht="13.5" x14ac:dyDescent="0.25">
      <c r="A368" s="3">
        <f>TITRES_STAT!B371</f>
        <v>42537</v>
      </c>
      <c r="B368" s="6">
        <f>TITRES_STAT!D371</f>
        <v>9.6229999999999993</v>
      </c>
      <c r="C368" s="2">
        <f t="shared" si="45"/>
        <v>-0.23399999999999999</v>
      </c>
      <c r="D368" s="2">
        <f t="shared" si="46"/>
        <v>0</v>
      </c>
      <c r="E368" s="2">
        <f t="shared" si="47"/>
        <v>0.23399999999999999</v>
      </c>
      <c r="F368" s="2">
        <f t="shared" si="52"/>
        <v>9.6235028978029533E-2</v>
      </c>
      <c r="G368" s="2">
        <f t="shared" si="52"/>
        <v>4.4811160773672407E-2</v>
      </c>
      <c r="H368" s="2">
        <f t="shared" si="49"/>
        <v>2.1475683137083528</v>
      </c>
      <c r="I368" s="2">
        <f t="shared" si="50"/>
        <v>68.229442530451848</v>
      </c>
    </row>
    <row r="369" spans="1:9" ht="13.5" x14ac:dyDescent="0.25">
      <c r="A369" s="3">
        <f>TITRES_STAT!B372</f>
        <v>42538</v>
      </c>
      <c r="B369" s="6">
        <f>TITRES_STAT!D372</f>
        <v>9.1910000000000007</v>
      </c>
      <c r="C369" s="2">
        <f t="shared" si="45"/>
        <v>-0.43199999999999861</v>
      </c>
      <c r="D369" s="2">
        <f t="shared" si="46"/>
        <v>0</v>
      </c>
      <c r="E369" s="2">
        <f t="shared" si="47"/>
        <v>0.43199999999999861</v>
      </c>
      <c r="F369" s="2">
        <f t="shared" si="52"/>
        <v>8.9361098336741704E-2</v>
      </c>
      <c r="G369" s="2">
        <f t="shared" si="52"/>
        <v>7.2467506432695714E-2</v>
      </c>
      <c r="H369" s="2">
        <f t="shared" si="49"/>
        <v>1.2331195419251237</v>
      </c>
      <c r="I369" s="2">
        <f t="shared" si="50"/>
        <v>55.21959388085773</v>
      </c>
    </row>
    <row r="370" spans="1:9" ht="13.5" x14ac:dyDescent="0.25">
      <c r="A370" s="3">
        <f>TITRES_STAT!B373</f>
        <v>42541</v>
      </c>
      <c r="B370" s="6">
        <f>TITRES_STAT!D373</f>
        <v>8.8759999999999994</v>
      </c>
      <c r="C370" s="2">
        <f t="shared" si="45"/>
        <v>-0.31500000000000128</v>
      </c>
      <c r="D370" s="2">
        <f t="shared" si="46"/>
        <v>0</v>
      </c>
      <c r="E370" s="2">
        <f t="shared" si="47"/>
        <v>0.31500000000000128</v>
      </c>
      <c r="F370" s="2">
        <f t="shared" si="52"/>
        <v>8.2978162741260145E-2</v>
      </c>
      <c r="G370" s="2">
        <f t="shared" si="52"/>
        <v>8.9791255973217535E-2</v>
      </c>
      <c r="H370" s="2">
        <f t="shared" si="49"/>
        <v>0.92412297658482956</v>
      </c>
      <c r="I370" s="2">
        <f t="shared" si="50"/>
        <v>48.028269909498029</v>
      </c>
    </row>
    <row r="371" spans="1:9" ht="13.5" x14ac:dyDescent="0.25">
      <c r="A371" s="3">
        <f>TITRES_STAT!B374</f>
        <v>42542</v>
      </c>
      <c r="B371" s="6">
        <f>TITRES_STAT!D374</f>
        <v>8.8290000000000006</v>
      </c>
      <c r="C371" s="2">
        <f t="shared" si="45"/>
        <v>-4.699999999999882E-2</v>
      </c>
      <c r="D371" s="2">
        <f t="shared" si="46"/>
        <v>0</v>
      </c>
      <c r="E371" s="2">
        <f t="shared" si="47"/>
        <v>4.699999999999882E-2</v>
      </c>
      <c r="F371" s="2">
        <f t="shared" si="52"/>
        <v>7.7051151116884417E-2</v>
      </c>
      <c r="G371" s="2">
        <f t="shared" si="52"/>
        <v>8.6734737689416197E-2</v>
      </c>
      <c r="H371" s="2">
        <f t="shared" si="49"/>
        <v>0.88835399944129401</v>
      </c>
      <c r="I371" s="2">
        <f t="shared" si="50"/>
        <v>47.043827571744004</v>
      </c>
    </row>
    <row r="372" spans="1:9" ht="13.5" x14ac:dyDescent="0.25">
      <c r="A372" s="3">
        <f>TITRES_STAT!B375</f>
        <v>42543</v>
      </c>
      <c r="B372" s="6">
        <f>TITRES_STAT!D375</f>
        <v>8.641</v>
      </c>
      <c r="C372" s="2">
        <f t="shared" si="45"/>
        <v>-0.18800000000000061</v>
      </c>
      <c r="D372" s="2">
        <f t="shared" si="46"/>
        <v>0</v>
      </c>
      <c r="E372" s="2">
        <f t="shared" si="47"/>
        <v>0.18800000000000061</v>
      </c>
      <c r="F372" s="2">
        <f t="shared" si="52"/>
        <v>7.1547497465678386E-2</v>
      </c>
      <c r="G372" s="2">
        <f t="shared" si="52"/>
        <v>9.396797071160079E-2</v>
      </c>
      <c r="H372" s="2">
        <f t="shared" si="49"/>
        <v>0.76140302832830575</v>
      </c>
      <c r="I372" s="2">
        <f t="shared" si="50"/>
        <v>43.227076147980185</v>
      </c>
    </row>
    <row r="373" spans="1:9" ht="13.5" x14ac:dyDescent="0.25">
      <c r="A373" s="3">
        <f>TITRES_STAT!B376</f>
        <v>42544</v>
      </c>
      <c r="B373" s="6">
        <f>TITRES_STAT!D376</f>
        <v>8.6460000000000008</v>
      </c>
      <c r="C373" s="2">
        <f t="shared" si="45"/>
        <v>5.0000000000007816E-3</v>
      </c>
      <c r="D373" s="2">
        <f t="shared" si="46"/>
        <v>5.0000000000007816E-3</v>
      </c>
      <c r="E373" s="2">
        <f t="shared" si="47"/>
        <v>0</v>
      </c>
      <c r="F373" s="2">
        <f t="shared" si="52"/>
        <v>6.6794104789558564E-2</v>
      </c>
      <c r="G373" s="2">
        <f t="shared" si="52"/>
        <v>8.7255972803629303E-2</v>
      </c>
      <c r="H373" s="2">
        <f t="shared" si="49"/>
        <v>0.76549607600937031</v>
      </c>
      <c r="I373" s="2">
        <f t="shared" si="50"/>
        <v>43.358695972842675</v>
      </c>
    </row>
    <row r="374" spans="1:9" ht="13.5" x14ac:dyDescent="0.25">
      <c r="A374" s="3">
        <f>TITRES_STAT!B377</f>
        <v>42545</v>
      </c>
      <c r="B374" s="6">
        <f>TITRES_STAT!D377</f>
        <v>8.923</v>
      </c>
      <c r="C374" s="2">
        <f t="shared" si="45"/>
        <v>0.27699999999999925</v>
      </c>
      <c r="D374" s="2">
        <f t="shared" si="46"/>
        <v>0.27699999999999925</v>
      </c>
      <c r="E374" s="2">
        <f t="shared" si="47"/>
        <v>0</v>
      </c>
      <c r="F374" s="2">
        <f t="shared" si="52"/>
        <v>8.1808811590304328E-2</v>
      </c>
      <c r="G374" s="2">
        <f t="shared" si="52"/>
        <v>8.1023403317655784E-2</v>
      </c>
      <c r="H374" s="2">
        <f t="shared" si="49"/>
        <v>1.0096935976580657</v>
      </c>
      <c r="I374" s="2">
        <f t="shared" si="50"/>
        <v>50.241171033966616</v>
      </c>
    </row>
    <row r="375" spans="1:9" ht="13.5" x14ac:dyDescent="0.25">
      <c r="A375" s="3">
        <f>TITRES_STAT!B378</f>
        <v>42548</v>
      </c>
      <c r="B375" s="6">
        <f>TITRES_STAT!D378</f>
        <v>8.923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7.5965325048139729E-2</v>
      </c>
      <c r="G375" s="2">
        <f t="shared" si="52"/>
        <v>7.5236017366394653E-2</v>
      </c>
      <c r="H375" s="2">
        <f t="shared" si="49"/>
        <v>1.0096935976580657</v>
      </c>
      <c r="I375" s="2">
        <f t="shared" si="50"/>
        <v>50.241171033966616</v>
      </c>
    </row>
    <row r="376" spans="1:9" ht="13.5" x14ac:dyDescent="0.25">
      <c r="A376" s="3">
        <f>TITRES_STAT!B379</f>
        <v>42549</v>
      </c>
      <c r="B376" s="6">
        <f>TITRES_STAT!D379</f>
        <v>9.0920000000000005</v>
      </c>
      <c r="C376" s="2">
        <f t="shared" si="45"/>
        <v>0.16900000000000048</v>
      </c>
      <c r="D376" s="2">
        <f t="shared" si="46"/>
        <v>0.16900000000000048</v>
      </c>
      <c r="E376" s="2">
        <f t="shared" si="47"/>
        <v>0</v>
      </c>
      <c r="F376" s="2">
        <f t="shared" si="52"/>
        <v>8.2610658973272647E-2</v>
      </c>
      <c r="G376" s="2">
        <f t="shared" si="52"/>
        <v>6.9862016125937884E-2</v>
      </c>
      <c r="H376" s="2">
        <f t="shared" si="49"/>
        <v>1.1824831797632811</v>
      </c>
      <c r="I376" s="2">
        <f t="shared" si="50"/>
        <v>54.18063198505552</v>
      </c>
    </row>
    <row r="377" spans="1:9" ht="13.5" x14ac:dyDescent="0.25">
      <c r="A377" s="3">
        <f>TITRES_STAT!B380</f>
        <v>42550</v>
      </c>
      <c r="B377" s="6">
        <f>TITRES_STAT!D380</f>
        <v>8.8759999999999994</v>
      </c>
      <c r="C377" s="2">
        <f t="shared" si="45"/>
        <v>-0.21600000000000108</v>
      </c>
      <c r="D377" s="2">
        <f t="shared" si="46"/>
        <v>0</v>
      </c>
      <c r="E377" s="2">
        <f t="shared" si="47"/>
        <v>0.21600000000000108</v>
      </c>
      <c r="F377" s="2">
        <f t="shared" si="52"/>
        <v>7.6709897618038897E-2</v>
      </c>
      <c r="G377" s="2">
        <f t="shared" si="52"/>
        <v>8.0300443545513814E-2</v>
      </c>
      <c r="H377" s="2">
        <f t="shared" si="49"/>
        <v>0.95528610093616961</v>
      </c>
      <c r="I377" s="2">
        <f t="shared" si="50"/>
        <v>48.856589349189825</v>
      </c>
    </row>
    <row r="378" spans="1:9" ht="13.5" x14ac:dyDescent="0.25">
      <c r="A378" s="3">
        <f>TITRES_STAT!B381</f>
        <v>42551</v>
      </c>
      <c r="B378" s="6">
        <f>TITRES_STAT!D381</f>
        <v>8.9090000000000007</v>
      </c>
      <c r="C378" s="2">
        <f t="shared" si="45"/>
        <v>3.3000000000001251E-2</v>
      </c>
      <c r="D378" s="2">
        <f t="shared" si="46"/>
        <v>3.3000000000001251E-2</v>
      </c>
      <c r="E378" s="2">
        <f t="shared" si="47"/>
        <v>0</v>
      </c>
      <c r="F378" s="2">
        <f t="shared" si="52"/>
        <v>7.3587762073893365E-2</v>
      </c>
      <c r="G378" s="2">
        <f t="shared" si="52"/>
        <v>7.456469757797711E-2</v>
      </c>
      <c r="H378" s="2">
        <f t="shared" si="49"/>
        <v>0.98689814971673295</v>
      </c>
      <c r="I378" s="2">
        <f t="shared" si="50"/>
        <v>49.670293862694095</v>
      </c>
    </row>
    <row r="379" spans="1:9" ht="13.5" x14ac:dyDescent="0.25">
      <c r="A379" s="3">
        <f>TITRES_STAT!B382</f>
        <v>42552</v>
      </c>
      <c r="B379" s="6">
        <f>TITRES_STAT!D382</f>
        <v>8.7159999999999993</v>
      </c>
      <c r="C379" s="2">
        <f t="shared" si="45"/>
        <v>-0.19300000000000139</v>
      </c>
      <c r="D379" s="2">
        <f t="shared" si="46"/>
        <v>0</v>
      </c>
      <c r="E379" s="2">
        <f t="shared" si="47"/>
        <v>0.19300000000000139</v>
      </c>
      <c r="F379" s="2">
        <f t="shared" si="52"/>
        <v>6.8331493354329559E-2</v>
      </c>
      <c r="G379" s="2">
        <f t="shared" si="52"/>
        <v>8.3024362036693125E-2</v>
      </c>
      <c r="H379" s="2">
        <f t="shared" si="49"/>
        <v>0.8230294298934816</v>
      </c>
      <c r="I379" s="2">
        <f t="shared" si="50"/>
        <v>45.146250323647863</v>
      </c>
    </row>
    <row r="380" spans="1:9" ht="13.5" x14ac:dyDescent="0.25">
      <c r="A380" s="3">
        <f>TITRES_STAT!B383</f>
        <v>42555</v>
      </c>
      <c r="B380" s="6">
        <f>TITRES_STAT!D383</f>
        <v>8.9789999999999992</v>
      </c>
      <c r="C380" s="2">
        <f t="shared" si="45"/>
        <v>0.2629999999999999</v>
      </c>
      <c r="D380" s="2">
        <f t="shared" si="46"/>
        <v>0.2629999999999999</v>
      </c>
      <c r="E380" s="2">
        <f t="shared" si="47"/>
        <v>0</v>
      </c>
      <c r="F380" s="2">
        <f t="shared" si="52"/>
        <v>8.2236386686163163E-2</v>
      </c>
      <c r="G380" s="2">
        <f t="shared" si="52"/>
        <v>7.7094050462643615E-2</v>
      </c>
      <c r="H380" s="2">
        <f t="shared" si="49"/>
        <v>1.0667021150485705</v>
      </c>
      <c r="I380" s="2">
        <f t="shared" si="50"/>
        <v>51.613733168483328</v>
      </c>
    </row>
    <row r="381" spans="1:9" ht="13.5" x14ac:dyDescent="0.25">
      <c r="A381" s="3">
        <f>TITRES_STAT!B384</f>
        <v>42559</v>
      </c>
      <c r="B381" s="6">
        <f>TITRES_STAT!D384</f>
        <v>8.782</v>
      </c>
      <c r="C381" s="2">
        <f t="shared" si="45"/>
        <v>-0.19699999999999918</v>
      </c>
      <c r="D381" s="2">
        <f t="shared" si="46"/>
        <v>0</v>
      </c>
      <c r="E381" s="2">
        <f t="shared" si="47"/>
        <v>0.19699999999999918</v>
      </c>
      <c r="F381" s="2">
        <f t="shared" ref="F381:G396" si="53">((F380*13)+D381)/14</f>
        <v>7.6362359065722946E-2</v>
      </c>
      <c r="G381" s="2">
        <f t="shared" si="53"/>
        <v>8.5658761143883294E-2</v>
      </c>
      <c r="H381" s="2">
        <f t="shared" si="49"/>
        <v>0.89147167255261917</v>
      </c>
      <c r="I381" s="2">
        <f t="shared" si="50"/>
        <v>47.131114120759804</v>
      </c>
    </row>
    <row r="382" spans="1:9" ht="13.5" x14ac:dyDescent="0.25">
      <c r="A382" s="3">
        <f>TITRES_STAT!B385</f>
        <v>42562</v>
      </c>
      <c r="B382" s="6">
        <f>TITRES_STAT!D385</f>
        <v>9.0449999999999999</v>
      </c>
      <c r="C382" s="2">
        <f t="shared" si="45"/>
        <v>0.2629999999999999</v>
      </c>
      <c r="D382" s="2">
        <f t="shared" si="46"/>
        <v>0.2629999999999999</v>
      </c>
      <c r="E382" s="2">
        <f t="shared" si="47"/>
        <v>0</v>
      </c>
      <c r="F382" s="2">
        <f t="shared" si="53"/>
        <v>8.9693619132457006E-2</v>
      </c>
      <c r="G382" s="2">
        <f t="shared" si="53"/>
        <v>7.9540278205034495E-2</v>
      </c>
      <c r="H382" s="2">
        <f t="shared" si="49"/>
        <v>1.1276503069457438</v>
      </c>
      <c r="I382" s="2">
        <f t="shared" si="50"/>
        <v>52.999795279539768</v>
      </c>
    </row>
    <row r="383" spans="1:9" ht="13.5" x14ac:dyDescent="0.25">
      <c r="A383" s="3">
        <f>TITRES_STAT!B386</f>
        <v>42563</v>
      </c>
      <c r="B383" s="6">
        <f>TITRES_STAT!D386</f>
        <v>9.3130000000000006</v>
      </c>
      <c r="C383" s="2">
        <f t="shared" si="45"/>
        <v>0.26800000000000068</v>
      </c>
      <c r="D383" s="2">
        <f t="shared" si="46"/>
        <v>0.26800000000000068</v>
      </c>
      <c r="E383" s="2">
        <f t="shared" si="47"/>
        <v>0</v>
      </c>
      <c r="F383" s="2">
        <f t="shared" si="53"/>
        <v>0.1024297891944244</v>
      </c>
      <c r="G383" s="2">
        <f t="shared" si="53"/>
        <v>7.3858829761817749E-2</v>
      </c>
      <c r="H383" s="2">
        <f t="shared" si="49"/>
        <v>1.3868320080990069</v>
      </c>
      <c r="I383" s="2">
        <f t="shared" si="50"/>
        <v>58.103461131458083</v>
      </c>
    </row>
    <row r="384" spans="1:9" ht="13.5" x14ac:dyDescent="0.25">
      <c r="A384" s="3">
        <f>TITRES_STAT!B387</f>
        <v>42564</v>
      </c>
      <c r="B384" s="6">
        <f>TITRES_STAT!D387</f>
        <v>9.0730000000000004</v>
      </c>
      <c r="C384" s="2">
        <f t="shared" si="45"/>
        <v>-0.24000000000000021</v>
      </c>
      <c r="D384" s="2">
        <f t="shared" si="46"/>
        <v>0</v>
      </c>
      <c r="E384" s="2">
        <f t="shared" si="47"/>
        <v>0.24000000000000021</v>
      </c>
      <c r="F384" s="2">
        <f t="shared" si="53"/>
        <v>9.5113375680536932E-2</v>
      </c>
      <c r="G384" s="2">
        <f t="shared" si="53"/>
        <v>8.5726056207402215E-2</v>
      </c>
      <c r="H384" s="2">
        <f t="shared" si="49"/>
        <v>1.1095036898749129</v>
      </c>
      <c r="I384" s="2">
        <f t="shared" si="50"/>
        <v>52.595484672544139</v>
      </c>
    </row>
    <row r="385" spans="1:9" ht="13.5" x14ac:dyDescent="0.25">
      <c r="A385" s="3">
        <f>TITRES_STAT!B388</f>
        <v>42565</v>
      </c>
      <c r="B385" s="6">
        <f>TITRES_STAT!D388</f>
        <v>9.0730000000000004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8.8319563131927153E-2</v>
      </c>
      <c r="G385" s="2">
        <f t="shared" si="53"/>
        <v>7.960276647830207E-2</v>
      </c>
      <c r="H385" s="2">
        <f t="shared" si="49"/>
        <v>1.1095036898749127</v>
      </c>
      <c r="I385" s="2">
        <f t="shared" si="50"/>
        <v>52.595484672544139</v>
      </c>
    </row>
    <row r="386" spans="1:9" ht="13.5" x14ac:dyDescent="0.25">
      <c r="A386" s="3">
        <f>TITRES_STAT!B389</f>
        <v>42566</v>
      </c>
      <c r="B386" s="6">
        <f>TITRES_STAT!D389</f>
        <v>9.0169999999999995</v>
      </c>
      <c r="C386" s="2">
        <f t="shared" si="45"/>
        <v>-5.6000000000000938E-2</v>
      </c>
      <c r="D386" s="2">
        <f t="shared" si="46"/>
        <v>0</v>
      </c>
      <c r="E386" s="2">
        <f t="shared" si="47"/>
        <v>5.6000000000000938E-2</v>
      </c>
      <c r="F386" s="2">
        <f t="shared" si="53"/>
        <v>8.2011022908218073E-2</v>
      </c>
      <c r="G386" s="2">
        <f t="shared" si="53"/>
        <v>7.7916854586994849E-2</v>
      </c>
      <c r="H386" s="2">
        <f t="shared" si="49"/>
        <v>1.0525453490509176</v>
      </c>
      <c r="I386" s="2">
        <f t="shared" si="50"/>
        <v>51.280004582486178</v>
      </c>
    </row>
    <row r="387" spans="1:9" ht="13.5" x14ac:dyDescent="0.25">
      <c r="A387" s="3">
        <f>TITRES_STAT!B390</f>
        <v>42569</v>
      </c>
      <c r="B387" s="6">
        <f>TITRES_STAT!D390</f>
        <v>8.8239999999999998</v>
      </c>
      <c r="C387" s="2">
        <f t="shared" ref="C387:C450" si="54">B387-B386</f>
        <v>-0.19299999999999962</v>
      </c>
      <c r="D387" s="2">
        <f t="shared" ref="D387:D450" si="55">IF(C387&gt;0,C387,0)</f>
        <v>0</v>
      </c>
      <c r="E387" s="2">
        <f t="shared" ref="E387:E450" si="56">IF(C387&lt;0,-C387,0)</f>
        <v>0.19299999999999962</v>
      </c>
      <c r="F387" s="2">
        <f t="shared" si="53"/>
        <v>7.6153092700488215E-2</v>
      </c>
      <c r="G387" s="2">
        <f t="shared" si="53"/>
        <v>8.6137079259352337E-2</v>
      </c>
      <c r="H387" s="2">
        <f t="shared" si="49"/>
        <v>0.88409188418377782</v>
      </c>
      <c r="I387" s="2">
        <f t="shared" si="50"/>
        <v>46.924032294039748</v>
      </c>
    </row>
    <row r="388" spans="1:9" ht="13.5" x14ac:dyDescent="0.25">
      <c r="A388" s="3">
        <f>TITRES_STAT!B391</f>
        <v>42570</v>
      </c>
      <c r="B388" s="6">
        <f>TITRES_STAT!D391</f>
        <v>8.8290000000000006</v>
      </c>
      <c r="C388" s="2">
        <f t="shared" si="54"/>
        <v>5.0000000000007816E-3</v>
      </c>
      <c r="D388" s="2">
        <f t="shared" si="55"/>
        <v>5.0000000000007816E-3</v>
      </c>
      <c r="E388" s="2">
        <f t="shared" si="56"/>
        <v>0</v>
      </c>
      <c r="F388" s="2">
        <f t="shared" si="53"/>
        <v>7.1070728936167685E-2</v>
      </c>
      <c r="G388" s="2">
        <f t="shared" si="53"/>
        <v>7.9984430740827173E-2</v>
      </c>
      <c r="H388" s="2">
        <f t="shared" si="49"/>
        <v>0.88855703888744952</v>
      </c>
      <c r="I388" s="2">
        <f t="shared" si="50"/>
        <v>47.04952090887862</v>
      </c>
    </row>
    <row r="389" spans="1:9" ht="13.5" x14ac:dyDescent="0.25">
      <c r="A389" s="3">
        <f>TITRES_STAT!B392</f>
        <v>42571</v>
      </c>
      <c r="B389" s="6">
        <f>TITRES_STAT!D392</f>
        <v>9.0169999999999995</v>
      </c>
      <c r="C389" s="2">
        <f t="shared" si="54"/>
        <v>0.18799999999999883</v>
      </c>
      <c r="D389" s="2">
        <f t="shared" si="55"/>
        <v>0.18799999999999883</v>
      </c>
      <c r="E389" s="2">
        <f t="shared" si="56"/>
        <v>0</v>
      </c>
      <c r="F389" s="2">
        <f t="shared" si="53"/>
        <v>7.9422819726441343E-2</v>
      </c>
      <c r="G389" s="2">
        <f t="shared" si="53"/>
        <v>7.4271257116482373E-2</v>
      </c>
      <c r="H389" s="2">
        <f t="shared" si="49"/>
        <v>1.0693614570422523</v>
      </c>
      <c r="I389" s="2">
        <f t="shared" si="50"/>
        <v>51.67591449058375</v>
      </c>
    </row>
    <row r="390" spans="1:9" ht="13.5" x14ac:dyDescent="0.25">
      <c r="A390" s="3">
        <f>TITRES_STAT!B393</f>
        <v>42572</v>
      </c>
      <c r="B390" s="6">
        <f>TITRES_STAT!D393</f>
        <v>8.8290000000000006</v>
      </c>
      <c r="C390" s="2">
        <f t="shared" si="54"/>
        <v>-0.18799999999999883</v>
      </c>
      <c r="D390" s="2">
        <f t="shared" si="55"/>
        <v>0</v>
      </c>
      <c r="E390" s="2">
        <f t="shared" si="56"/>
        <v>0.18799999999999883</v>
      </c>
      <c r="F390" s="2">
        <f t="shared" si="53"/>
        <v>7.3749761174552675E-2</v>
      </c>
      <c r="G390" s="2">
        <f t="shared" si="53"/>
        <v>8.2394738751019256E-2</v>
      </c>
      <c r="H390" s="2">
        <f t="shared" si="49"/>
        <v>0.89507852433891433</v>
      </c>
      <c r="I390" s="2">
        <f t="shared" si="50"/>
        <v>47.231738043739192</v>
      </c>
    </row>
    <row r="391" spans="1:9" ht="13.5" x14ac:dyDescent="0.25">
      <c r="A391" s="3">
        <f>TITRES_STAT!B394</f>
        <v>42573</v>
      </c>
      <c r="B391" s="6">
        <f>TITRES_STAT!D394</f>
        <v>8.923</v>
      </c>
      <c r="C391" s="2">
        <f t="shared" si="54"/>
        <v>9.3999999999999417E-2</v>
      </c>
      <c r="D391" s="2">
        <f t="shared" si="55"/>
        <v>9.3999999999999417E-2</v>
      </c>
      <c r="E391" s="2">
        <f t="shared" si="56"/>
        <v>0</v>
      </c>
      <c r="F391" s="2">
        <f t="shared" si="53"/>
        <v>7.5196206804941726E-2</v>
      </c>
      <c r="G391" s="2">
        <f t="shared" si="53"/>
        <v>7.6509400268803596E-2</v>
      </c>
      <c r="H391" s="2">
        <f t="shared" si="49"/>
        <v>0.98283618144635598</v>
      </c>
      <c r="I391" s="2">
        <f t="shared" si="50"/>
        <v>49.567190201736082</v>
      </c>
    </row>
    <row r="392" spans="1:9" ht="13.5" x14ac:dyDescent="0.25">
      <c r="A392" s="3">
        <f>TITRES_STAT!B395</f>
        <v>42577</v>
      </c>
      <c r="B392" s="6">
        <f>TITRES_STAT!D395</f>
        <v>8.8290000000000006</v>
      </c>
      <c r="C392" s="2">
        <f t="shared" si="54"/>
        <v>-9.3999999999999417E-2</v>
      </c>
      <c r="D392" s="2">
        <f t="shared" si="55"/>
        <v>0</v>
      </c>
      <c r="E392" s="2">
        <f t="shared" si="56"/>
        <v>9.3999999999999417E-2</v>
      </c>
      <c r="F392" s="2">
        <f t="shared" si="53"/>
        <v>6.9825049176017312E-2</v>
      </c>
      <c r="G392" s="2">
        <f t="shared" si="53"/>
        <v>7.7758728821031867E-2</v>
      </c>
      <c r="H392" s="2">
        <f t="shared" si="49"/>
        <v>0.89797055886452859</v>
      </c>
      <c r="I392" s="2">
        <f t="shared" si="50"/>
        <v>47.312143735345636</v>
      </c>
    </row>
    <row r="393" spans="1:9" ht="13.5" x14ac:dyDescent="0.25">
      <c r="A393" s="3">
        <f>TITRES_STAT!B396</f>
        <v>42578</v>
      </c>
      <c r="B393" s="6">
        <f>TITRES_STAT!D396</f>
        <v>8.8810000000000002</v>
      </c>
      <c r="C393" s="2">
        <f t="shared" si="54"/>
        <v>5.1999999999999602E-2</v>
      </c>
      <c r="D393" s="2">
        <f t="shared" si="55"/>
        <v>5.1999999999999602E-2</v>
      </c>
      <c r="E393" s="2">
        <f t="shared" si="56"/>
        <v>0</v>
      </c>
      <c r="F393" s="2">
        <f t="shared" si="53"/>
        <v>6.8551831377730327E-2</v>
      </c>
      <c r="G393" s="2">
        <f t="shared" si="53"/>
        <v>7.2204533905243867E-2</v>
      </c>
      <c r="H393" s="2">
        <f t="shared" si="49"/>
        <v>0.94941172901542314</v>
      </c>
      <c r="I393" s="2">
        <f t="shared" si="50"/>
        <v>48.702473412065515</v>
      </c>
    </row>
    <row r="394" spans="1:9" ht="13.5" x14ac:dyDescent="0.25">
      <c r="A394" s="3">
        <f>TITRES_STAT!B397</f>
        <v>42579</v>
      </c>
      <c r="B394" s="6">
        <f>TITRES_STAT!D397</f>
        <v>8.8810000000000002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6.3655271993606738E-2</v>
      </c>
      <c r="G394" s="2">
        <f t="shared" si="53"/>
        <v>6.7047067197726448E-2</v>
      </c>
      <c r="H394" s="2">
        <f t="shared" si="49"/>
        <v>0.94941172901542326</v>
      </c>
      <c r="I394" s="2">
        <f t="shared" si="50"/>
        <v>48.702473412065515</v>
      </c>
    </row>
    <row r="395" spans="1:9" ht="13.5" x14ac:dyDescent="0.25">
      <c r="A395" s="3">
        <f>TITRES_STAT!B398</f>
        <v>42580</v>
      </c>
      <c r="B395" s="6">
        <f>TITRES_STAT!D398</f>
        <v>8.923</v>
      </c>
      <c r="C395" s="2">
        <f t="shared" si="54"/>
        <v>4.1999999999999815E-2</v>
      </c>
      <c r="D395" s="2">
        <f t="shared" si="55"/>
        <v>4.1999999999999815E-2</v>
      </c>
      <c r="E395" s="2">
        <f t="shared" si="56"/>
        <v>0</v>
      </c>
      <c r="F395" s="2">
        <f t="shared" si="53"/>
        <v>6.2108466851206245E-2</v>
      </c>
      <c r="G395" s="2">
        <f t="shared" si="53"/>
        <v>6.225799096931741E-2</v>
      </c>
      <c r="H395" s="2">
        <f t="shared" si="49"/>
        <v>0.99759831443669855</v>
      </c>
      <c r="I395" s="2">
        <f t="shared" si="50"/>
        <v>49.93988567306188</v>
      </c>
    </row>
    <row r="396" spans="1:9" ht="13.5" x14ac:dyDescent="0.25">
      <c r="A396" s="3">
        <f>TITRES_STAT!B399</f>
        <v>42583</v>
      </c>
      <c r="B396" s="6">
        <f>TITRES_STAT!D399</f>
        <v>8.923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5.7672147790405796E-2</v>
      </c>
      <c r="G396" s="2">
        <f t="shared" si="53"/>
        <v>5.7810991614366161E-2</v>
      </c>
      <c r="H396" s="2">
        <f t="shared" si="49"/>
        <v>0.99759831443669855</v>
      </c>
      <c r="I396" s="2">
        <f t="shared" si="50"/>
        <v>49.93988567306188</v>
      </c>
    </row>
    <row r="397" spans="1:9" ht="13.5" x14ac:dyDescent="0.25">
      <c r="A397" s="3">
        <f>TITRES_STAT!B400</f>
        <v>42584</v>
      </c>
      <c r="B397" s="6">
        <f>TITRES_STAT!D400</f>
        <v>8.9280000000000008</v>
      </c>
      <c r="C397" s="2">
        <f t="shared" si="54"/>
        <v>5.0000000000007816E-3</v>
      </c>
      <c r="D397" s="2">
        <f t="shared" si="55"/>
        <v>5.0000000000007816E-3</v>
      </c>
      <c r="E397" s="2">
        <f t="shared" si="56"/>
        <v>0</v>
      </c>
      <c r="F397" s="2">
        <f t="shared" ref="F397:G412" si="57">((F396*13)+D397)/14</f>
        <v>5.3909851519662585E-2</v>
      </c>
      <c r="G397" s="2">
        <f t="shared" si="57"/>
        <v>5.3681635070482861E-2</v>
      </c>
      <c r="H397" s="2">
        <f t="shared" si="49"/>
        <v>1.0042512946723787</v>
      </c>
      <c r="I397" s="2">
        <f t="shared" si="50"/>
        <v>50.106056927184717</v>
      </c>
    </row>
    <row r="398" spans="1:9" ht="13.5" x14ac:dyDescent="0.25">
      <c r="A398" s="3">
        <f>TITRES_STAT!B401</f>
        <v>42585</v>
      </c>
      <c r="B398" s="6">
        <f>TITRES_STAT!D401</f>
        <v>8.9700000000000006</v>
      </c>
      <c r="C398" s="2">
        <f t="shared" si="54"/>
        <v>4.1999999999999815E-2</v>
      </c>
      <c r="D398" s="2">
        <f t="shared" si="55"/>
        <v>4.1999999999999815E-2</v>
      </c>
      <c r="E398" s="2">
        <f t="shared" si="56"/>
        <v>0</v>
      </c>
      <c r="F398" s="2">
        <f t="shared" si="57"/>
        <v>5.3059147839686675E-2</v>
      </c>
      <c r="G398" s="2">
        <f t="shared" si="57"/>
        <v>4.9847232565448374E-2</v>
      </c>
      <c r="H398" s="2">
        <f t="shared" si="49"/>
        <v>1.064435177419752</v>
      </c>
      <c r="I398" s="2">
        <f t="shared" si="50"/>
        <v>51.560600645748707</v>
      </c>
    </row>
    <row r="399" spans="1:9" ht="13.5" x14ac:dyDescent="0.25">
      <c r="A399" s="3">
        <f>TITRES_STAT!B402</f>
        <v>42586</v>
      </c>
      <c r="B399" s="6">
        <f>TITRES_STAT!D402</f>
        <v>9.0640000000000001</v>
      </c>
      <c r="C399" s="2">
        <f t="shared" si="54"/>
        <v>9.3999999999999417E-2</v>
      </c>
      <c r="D399" s="2">
        <f t="shared" si="55"/>
        <v>9.3999999999999417E-2</v>
      </c>
      <c r="E399" s="2">
        <f t="shared" si="56"/>
        <v>0</v>
      </c>
      <c r="F399" s="2">
        <f t="shared" si="57"/>
        <v>5.5983494422566157E-2</v>
      </c>
      <c r="G399" s="2">
        <f t="shared" si="57"/>
        <v>4.6286715953630639E-2</v>
      </c>
      <c r="H399" s="2">
        <f t="shared" si="49"/>
        <v>1.2094937666057279</v>
      </c>
      <c r="I399" s="2">
        <f t="shared" si="50"/>
        <v>54.740763920043932</v>
      </c>
    </row>
    <row r="400" spans="1:9" ht="13.5" x14ac:dyDescent="0.25">
      <c r="A400" s="3">
        <f>TITRES_STAT!B403</f>
        <v>42587</v>
      </c>
      <c r="B400" s="6">
        <f>TITRES_STAT!D403</f>
        <v>9.1579999999999995</v>
      </c>
      <c r="C400" s="2">
        <f t="shared" si="54"/>
        <v>9.3999999999999417E-2</v>
      </c>
      <c r="D400" s="2">
        <f t="shared" si="55"/>
        <v>9.3999999999999417E-2</v>
      </c>
      <c r="E400" s="2">
        <f t="shared" si="56"/>
        <v>0</v>
      </c>
      <c r="F400" s="2">
        <f t="shared" si="57"/>
        <v>5.8698959106668537E-2</v>
      </c>
      <c r="G400" s="2">
        <f t="shared" si="57"/>
        <v>4.2980521956942734E-2</v>
      </c>
      <c r="H400" s="2">
        <f t="shared" si="49"/>
        <v>1.3657107088060101</v>
      </c>
      <c r="I400" s="2">
        <f t="shared" si="50"/>
        <v>57.729404686817915</v>
      </c>
    </row>
    <row r="401" spans="1:9" ht="13.5" x14ac:dyDescent="0.25">
      <c r="A401" s="3">
        <f>TITRES_STAT!B404</f>
        <v>42590</v>
      </c>
      <c r="B401" s="6">
        <f>TITRES_STAT!D404</f>
        <v>9.1579999999999995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5.4506176313335077E-2</v>
      </c>
      <c r="G401" s="2">
        <f t="shared" si="57"/>
        <v>3.991048467430397E-2</v>
      </c>
      <c r="H401" s="2">
        <f t="shared" ref="H401:H464" si="58">F401/G401</f>
        <v>1.3657107088060101</v>
      </c>
      <c r="I401" s="2">
        <f t="shared" ref="I401:I464" si="59">IF(G401=0,100,100-(100/(1+H401)))</f>
        <v>57.729404686817915</v>
      </c>
    </row>
    <row r="402" spans="1:9" ht="13.5" x14ac:dyDescent="0.25">
      <c r="A402" s="3">
        <f>TITRES_STAT!B405</f>
        <v>42591</v>
      </c>
      <c r="B402" s="6">
        <f>TITRES_STAT!D405</f>
        <v>9.1110000000000007</v>
      </c>
      <c r="C402" s="2">
        <f t="shared" si="54"/>
        <v>-4.699999999999882E-2</v>
      </c>
      <c r="D402" s="2">
        <f t="shared" si="55"/>
        <v>0</v>
      </c>
      <c r="E402" s="2">
        <f t="shared" si="56"/>
        <v>4.699999999999882E-2</v>
      </c>
      <c r="F402" s="2">
        <f t="shared" si="57"/>
        <v>5.0612878005239718E-2</v>
      </c>
      <c r="G402" s="2">
        <f t="shared" si="57"/>
        <v>4.041687862613931E-2</v>
      </c>
      <c r="H402" s="2">
        <f t="shared" si="58"/>
        <v>1.2522708265874403</v>
      </c>
      <c r="I402" s="2">
        <f t="shared" si="59"/>
        <v>55.600366163994408</v>
      </c>
    </row>
    <row r="403" spans="1:9" ht="13.5" x14ac:dyDescent="0.25">
      <c r="A403" s="3">
        <f>TITRES_STAT!B406</f>
        <v>42592</v>
      </c>
      <c r="B403" s="6">
        <f>TITRES_STAT!D406</f>
        <v>9.1579999999999995</v>
      </c>
      <c r="C403" s="2">
        <f t="shared" si="54"/>
        <v>4.699999999999882E-2</v>
      </c>
      <c r="D403" s="2">
        <f t="shared" si="55"/>
        <v>4.699999999999882E-2</v>
      </c>
      <c r="E403" s="2">
        <f t="shared" si="56"/>
        <v>0</v>
      </c>
      <c r="F403" s="2">
        <f t="shared" si="57"/>
        <v>5.0354815290579655E-2</v>
      </c>
      <c r="G403" s="2">
        <f t="shared" si="57"/>
        <v>3.7529958724272221E-2</v>
      </c>
      <c r="H403" s="2">
        <f t="shared" si="58"/>
        <v>1.3417231726933143</v>
      </c>
      <c r="I403" s="2">
        <f t="shared" si="59"/>
        <v>57.296404132608984</v>
      </c>
    </row>
    <row r="404" spans="1:9" ht="13.5" x14ac:dyDescent="0.25">
      <c r="A404" s="3">
        <f>TITRES_STAT!B407</f>
        <v>42593</v>
      </c>
      <c r="B404" s="6">
        <f>TITRES_STAT!D407</f>
        <v>9.1479999999999997</v>
      </c>
      <c r="C404" s="2">
        <f t="shared" si="54"/>
        <v>-9.9999999999997868E-3</v>
      </c>
      <c r="D404" s="2">
        <f t="shared" si="55"/>
        <v>0</v>
      </c>
      <c r="E404" s="2">
        <f t="shared" si="56"/>
        <v>9.9999999999997868E-3</v>
      </c>
      <c r="F404" s="2">
        <f t="shared" si="57"/>
        <v>4.6758042769823968E-2</v>
      </c>
      <c r="G404" s="2">
        <f t="shared" si="57"/>
        <v>3.55635331011099E-2</v>
      </c>
      <c r="H404" s="2">
        <f t="shared" si="58"/>
        <v>1.3147749588570743</v>
      </c>
      <c r="I404" s="2">
        <f t="shared" si="59"/>
        <v>56.799256179367333</v>
      </c>
    </row>
    <row r="405" spans="1:9" ht="13.5" x14ac:dyDescent="0.25">
      <c r="A405" s="3">
        <f>TITRES_STAT!B408</f>
        <v>42594</v>
      </c>
      <c r="B405" s="6">
        <f>TITRES_STAT!D408</f>
        <v>9.1479999999999997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4.3418182571979394E-2</v>
      </c>
      <c r="G405" s="2">
        <f t="shared" si="57"/>
        <v>3.302328073674491E-2</v>
      </c>
      <c r="H405" s="2">
        <f t="shared" si="58"/>
        <v>1.3147749588570741</v>
      </c>
      <c r="I405" s="2">
        <f t="shared" si="59"/>
        <v>56.799256179367326</v>
      </c>
    </row>
    <row r="406" spans="1:9" ht="13.5" x14ac:dyDescent="0.25">
      <c r="A406" s="3">
        <f>TITRES_STAT!B409</f>
        <v>42597</v>
      </c>
      <c r="B406" s="6">
        <f>TITRES_STAT!D409</f>
        <v>9.125</v>
      </c>
      <c r="C406" s="2">
        <f t="shared" si="54"/>
        <v>-2.2999999999999687E-2</v>
      </c>
      <c r="D406" s="2">
        <f t="shared" si="55"/>
        <v>0</v>
      </c>
      <c r="E406" s="2">
        <f t="shared" si="56"/>
        <v>2.2999999999999687E-2</v>
      </c>
      <c r="F406" s="2">
        <f t="shared" si="57"/>
        <v>4.0316883816838012E-2</v>
      </c>
      <c r="G406" s="2">
        <f t="shared" si="57"/>
        <v>3.2307332112691677E-2</v>
      </c>
      <c r="H406" s="2">
        <f t="shared" si="58"/>
        <v>1.2479174596097289</v>
      </c>
      <c r="I406" s="2">
        <f t="shared" si="59"/>
        <v>55.514380845032697</v>
      </c>
    </row>
    <row r="407" spans="1:9" ht="13.5" x14ac:dyDescent="0.25">
      <c r="A407" s="3">
        <f>TITRES_STAT!B410</f>
        <v>42598</v>
      </c>
      <c r="B407" s="6">
        <f>TITRES_STAT!D410</f>
        <v>9.125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3.7437106401349576E-2</v>
      </c>
      <c r="G407" s="2">
        <f t="shared" si="57"/>
        <v>2.9999665533213701E-2</v>
      </c>
      <c r="H407" s="2">
        <f t="shared" si="58"/>
        <v>1.2479174596097287</v>
      </c>
      <c r="I407" s="2">
        <f t="shared" si="59"/>
        <v>55.51438084503269</v>
      </c>
    </row>
    <row r="408" spans="1:9" ht="13.5" x14ac:dyDescent="0.25">
      <c r="A408" s="3">
        <f>TITRES_STAT!B411</f>
        <v>42599</v>
      </c>
      <c r="B408" s="6">
        <f>TITRES_STAT!D411</f>
        <v>9.0640000000000001</v>
      </c>
      <c r="C408" s="2">
        <f t="shared" si="54"/>
        <v>-6.0999999999999943E-2</v>
      </c>
      <c r="D408" s="2">
        <f t="shared" si="55"/>
        <v>0</v>
      </c>
      <c r="E408" s="2">
        <f t="shared" si="56"/>
        <v>6.0999999999999943E-2</v>
      </c>
      <c r="F408" s="2">
        <f t="shared" si="57"/>
        <v>3.4763027372681748E-2</v>
      </c>
      <c r="G408" s="2">
        <f t="shared" si="57"/>
        <v>3.2213975137984144E-2</v>
      </c>
      <c r="H408" s="2">
        <f t="shared" si="58"/>
        <v>1.0791287701619898</v>
      </c>
      <c r="I408" s="2">
        <f t="shared" si="59"/>
        <v>51.902930960736619</v>
      </c>
    </row>
    <row r="409" spans="1:9" ht="13.5" x14ac:dyDescent="0.25">
      <c r="A409" s="3">
        <f>TITRES_STAT!B412</f>
        <v>42600</v>
      </c>
      <c r="B409" s="6">
        <f>TITRES_STAT!D412</f>
        <v>8.923</v>
      </c>
      <c r="C409" s="2">
        <f t="shared" si="54"/>
        <v>-0.14100000000000001</v>
      </c>
      <c r="D409" s="2">
        <f t="shared" si="55"/>
        <v>0</v>
      </c>
      <c r="E409" s="2">
        <f t="shared" si="56"/>
        <v>0.14100000000000001</v>
      </c>
      <c r="F409" s="2">
        <f t="shared" si="57"/>
        <v>3.2279953988918766E-2</v>
      </c>
      <c r="G409" s="2">
        <f t="shared" si="57"/>
        <v>3.9984405485270991E-2</v>
      </c>
      <c r="H409" s="2">
        <f t="shared" si="58"/>
        <v>0.8073135913152365</v>
      </c>
      <c r="I409" s="2">
        <f t="shared" si="59"/>
        <v>44.669259125514024</v>
      </c>
    </row>
    <row r="410" spans="1:9" ht="13.5" x14ac:dyDescent="0.25">
      <c r="A410" s="3">
        <f>TITRES_STAT!B413</f>
        <v>42601</v>
      </c>
      <c r="B410" s="6">
        <f>TITRES_STAT!D413</f>
        <v>8.923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2.9974242989710281E-2</v>
      </c>
      <c r="G410" s="2">
        <f t="shared" si="57"/>
        <v>3.7128376522037342E-2</v>
      </c>
      <c r="H410" s="2">
        <f t="shared" si="58"/>
        <v>0.80731359131523661</v>
      </c>
      <c r="I410" s="2">
        <f t="shared" si="59"/>
        <v>44.669259125514024</v>
      </c>
    </row>
    <row r="411" spans="1:9" ht="13.5" x14ac:dyDescent="0.25">
      <c r="A411" s="3">
        <f>TITRES_STAT!B414</f>
        <v>42604</v>
      </c>
      <c r="B411" s="6">
        <f>TITRES_STAT!D414</f>
        <v>8.923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2.7833225633302403E-2</v>
      </c>
      <c r="G411" s="2">
        <f t="shared" si="57"/>
        <v>3.4476349627606102E-2</v>
      </c>
      <c r="H411" s="2">
        <f t="shared" si="58"/>
        <v>0.80731359131523661</v>
      </c>
      <c r="I411" s="2">
        <f t="shared" si="59"/>
        <v>44.669259125514024</v>
      </c>
    </row>
    <row r="412" spans="1:9" ht="13.5" x14ac:dyDescent="0.25">
      <c r="A412" s="3">
        <f>TITRES_STAT!B415</f>
        <v>42605</v>
      </c>
      <c r="B412" s="6">
        <f>TITRES_STAT!D415</f>
        <v>8.923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2.5845138088066516E-2</v>
      </c>
      <c r="G412" s="2">
        <f t="shared" si="57"/>
        <v>3.2013753225634239E-2</v>
      </c>
      <c r="H412" s="2">
        <f t="shared" si="58"/>
        <v>0.8073135913152365</v>
      </c>
      <c r="I412" s="2">
        <f t="shared" si="59"/>
        <v>44.669259125514024</v>
      </c>
    </row>
    <row r="413" spans="1:9" ht="13.5" x14ac:dyDescent="0.25">
      <c r="A413" s="3">
        <f>TITRES_STAT!B416</f>
        <v>42606</v>
      </c>
      <c r="B413" s="6">
        <f>TITRES_STAT!D416</f>
        <v>8.923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2.3999056796061766E-2</v>
      </c>
      <c r="G413" s="2">
        <f t="shared" si="60"/>
        <v>2.9727056566660366E-2</v>
      </c>
      <c r="H413" s="2">
        <f t="shared" si="58"/>
        <v>0.80731359131523661</v>
      </c>
      <c r="I413" s="2">
        <f t="shared" si="59"/>
        <v>44.669259125514024</v>
      </c>
    </row>
    <row r="414" spans="1:9" ht="13.5" x14ac:dyDescent="0.25">
      <c r="A414" s="3">
        <f>TITRES_STAT!B417</f>
        <v>42607</v>
      </c>
      <c r="B414" s="6">
        <f>TITRES_STAT!D417</f>
        <v>9.1479999999999997</v>
      </c>
      <c r="C414" s="2">
        <f t="shared" si="54"/>
        <v>0.22499999999999964</v>
      </c>
      <c r="D414" s="2">
        <f t="shared" si="55"/>
        <v>0.22499999999999964</v>
      </c>
      <c r="E414" s="2">
        <f t="shared" si="56"/>
        <v>0</v>
      </c>
      <c r="F414" s="2">
        <f t="shared" si="60"/>
        <v>3.8356267024914473E-2</v>
      </c>
      <c r="G414" s="2">
        <f t="shared" si="60"/>
        <v>2.7603695383327485E-2</v>
      </c>
      <c r="H414" s="2">
        <f t="shared" si="58"/>
        <v>1.3895337740932141</v>
      </c>
      <c r="I414" s="2">
        <f t="shared" si="59"/>
        <v>58.15083214802091</v>
      </c>
    </row>
    <row r="415" spans="1:9" ht="13.5" x14ac:dyDescent="0.25">
      <c r="A415" s="3">
        <f>TITRES_STAT!B418</f>
        <v>42608</v>
      </c>
      <c r="B415" s="6">
        <f>TITRES_STAT!D418</f>
        <v>9.1479999999999997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3.561653366599201E-2</v>
      </c>
      <c r="G415" s="2">
        <f t="shared" si="60"/>
        <v>2.563200285594695E-2</v>
      </c>
      <c r="H415" s="2">
        <f t="shared" si="58"/>
        <v>1.3895337740932143</v>
      </c>
      <c r="I415" s="2">
        <f t="shared" si="59"/>
        <v>58.150832148020918</v>
      </c>
    </row>
    <row r="416" spans="1:9" ht="13.5" x14ac:dyDescent="0.25">
      <c r="A416" s="3">
        <f>TITRES_STAT!B419</f>
        <v>42611</v>
      </c>
      <c r="B416" s="6">
        <f>TITRES_STAT!D419</f>
        <v>9.1479999999999997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3.3072495546992584E-2</v>
      </c>
      <c r="G416" s="2">
        <f t="shared" si="60"/>
        <v>2.3801145509093596E-2</v>
      </c>
      <c r="H416" s="2">
        <f t="shared" si="58"/>
        <v>1.3895337740932143</v>
      </c>
      <c r="I416" s="2">
        <f t="shared" si="59"/>
        <v>58.150832148020918</v>
      </c>
    </row>
    <row r="417" spans="1:9" ht="13.5" x14ac:dyDescent="0.25">
      <c r="A417" s="3">
        <f>TITRES_STAT!B420</f>
        <v>42612</v>
      </c>
      <c r="B417" s="6">
        <f>TITRES_STAT!D420</f>
        <v>9.1479999999999997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3.0710174436493116E-2</v>
      </c>
      <c r="G417" s="2">
        <f t="shared" si="60"/>
        <v>2.2101063687015483E-2</v>
      </c>
      <c r="H417" s="2">
        <f t="shared" si="58"/>
        <v>1.3895337740932143</v>
      </c>
      <c r="I417" s="2">
        <f t="shared" si="59"/>
        <v>58.150832148020918</v>
      </c>
    </row>
    <row r="418" spans="1:9" ht="13.5" x14ac:dyDescent="0.25">
      <c r="A418" s="3">
        <f>TITRES_STAT!B421</f>
        <v>42613</v>
      </c>
      <c r="B418" s="6">
        <f>TITRES_STAT!D421</f>
        <v>9.1479999999999997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2.8516590548172179E-2</v>
      </c>
      <c r="G418" s="2">
        <f t="shared" si="60"/>
        <v>2.0522416280800093E-2</v>
      </c>
      <c r="H418" s="2">
        <f t="shared" si="58"/>
        <v>1.3895337740932143</v>
      </c>
      <c r="I418" s="2">
        <f t="shared" si="59"/>
        <v>58.150832148020918</v>
      </c>
    </row>
    <row r="419" spans="1:9" ht="13.5" x14ac:dyDescent="0.25">
      <c r="A419" s="3">
        <f>TITRES_STAT!B422</f>
        <v>42614</v>
      </c>
      <c r="B419" s="6">
        <f>TITRES_STAT!D422</f>
        <v>9.1479999999999997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2.6479691223302737E-2</v>
      </c>
      <c r="G419" s="2">
        <f t="shared" si="60"/>
        <v>1.9056529403600087E-2</v>
      </c>
      <c r="H419" s="2">
        <f t="shared" si="58"/>
        <v>1.3895337740932143</v>
      </c>
      <c r="I419" s="2">
        <f t="shared" si="59"/>
        <v>58.150832148020918</v>
      </c>
    </row>
    <row r="420" spans="1:9" ht="13.5" x14ac:dyDescent="0.25">
      <c r="A420" s="3">
        <f>TITRES_STAT!B423</f>
        <v>42615</v>
      </c>
      <c r="B420" s="6">
        <f>TITRES_STAT!D423</f>
        <v>9.1340000000000003</v>
      </c>
      <c r="C420" s="2">
        <f t="shared" si="54"/>
        <v>-1.3999999999999346E-2</v>
      </c>
      <c r="D420" s="2">
        <f t="shared" si="55"/>
        <v>0</v>
      </c>
      <c r="E420" s="2">
        <f t="shared" si="56"/>
        <v>1.3999999999999346E-2</v>
      </c>
      <c r="F420" s="2">
        <f t="shared" si="60"/>
        <v>2.4588284707352543E-2</v>
      </c>
      <c r="G420" s="2">
        <f t="shared" si="60"/>
        <v>1.8695348731914318E-2</v>
      </c>
      <c r="H420" s="2">
        <f t="shared" si="58"/>
        <v>1.3152086682062558</v>
      </c>
      <c r="I420" s="2">
        <f t="shared" si="59"/>
        <v>56.807348999139428</v>
      </c>
    </row>
    <row r="421" spans="1:9" ht="13.5" x14ac:dyDescent="0.25">
      <c r="A421" s="3">
        <f>TITRES_STAT!B424</f>
        <v>42618</v>
      </c>
      <c r="B421" s="6">
        <f>TITRES_STAT!D424</f>
        <v>9.1340000000000003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2.2831978656827363E-2</v>
      </c>
      <c r="G421" s="2">
        <f t="shared" si="60"/>
        <v>1.7359966679634724E-2</v>
      </c>
      <c r="H421" s="2">
        <f t="shared" si="58"/>
        <v>1.3152086682062558</v>
      </c>
      <c r="I421" s="2">
        <f t="shared" si="59"/>
        <v>56.807348999139428</v>
      </c>
    </row>
    <row r="422" spans="1:9" ht="13.5" x14ac:dyDescent="0.25">
      <c r="A422" s="3">
        <f>TITRES_STAT!B425</f>
        <v>42619</v>
      </c>
      <c r="B422" s="6">
        <f>TITRES_STAT!D425</f>
        <v>9.1340000000000003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2.1201123038482549E-2</v>
      </c>
      <c r="G422" s="2">
        <f t="shared" si="60"/>
        <v>1.6119969059660816E-2</v>
      </c>
      <c r="H422" s="2">
        <f t="shared" si="58"/>
        <v>1.3152086682062556</v>
      </c>
      <c r="I422" s="2">
        <f t="shared" si="59"/>
        <v>56.807348999139428</v>
      </c>
    </row>
    <row r="423" spans="1:9" ht="13.5" x14ac:dyDescent="0.25">
      <c r="A423" s="3">
        <f>TITRES_STAT!B426</f>
        <v>42620</v>
      </c>
      <c r="B423" s="6">
        <f>TITRES_STAT!D426</f>
        <v>9.125</v>
      </c>
      <c r="C423" s="2">
        <f t="shared" si="54"/>
        <v>-9.0000000000003411E-3</v>
      </c>
      <c r="D423" s="2">
        <f t="shared" si="55"/>
        <v>0</v>
      </c>
      <c r="E423" s="2">
        <f t="shared" si="56"/>
        <v>9.0000000000003411E-3</v>
      </c>
      <c r="F423" s="2">
        <f t="shared" si="60"/>
        <v>1.9686757107162365E-2</v>
      </c>
      <c r="G423" s="2">
        <f t="shared" si="60"/>
        <v>1.5611399841113639E-2</v>
      </c>
      <c r="H423" s="2">
        <f t="shared" si="58"/>
        <v>1.2610500856762381</v>
      </c>
      <c r="I423" s="2">
        <f t="shared" si="59"/>
        <v>55.772762119025835</v>
      </c>
    </row>
    <row r="424" spans="1:9" ht="13.5" x14ac:dyDescent="0.25">
      <c r="A424" s="3">
        <f>TITRES_STAT!B427</f>
        <v>42621</v>
      </c>
      <c r="B424" s="6">
        <f>TITRES_STAT!D427</f>
        <v>9.125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1.8280560170936482E-2</v>
      </c>
      <c r="G424" s="2">
        <f t="shared" si="60"/>
        <v>1.4496299852462664E-2</v>
      </c>
      <c r="H424" s="2">
        <f t="shared" si="58"/>
        <v>1.2610500856762383</v>
      </c>
      <c r="I424" s="2">
        <f t="shared" si="59"/>
        <v>55.772762119025842</v>
      </c>
    </row>
    <row r="425" spans="1:9" ht="13.5" x14ac:dyDescent="0.25">
      <c r="A425" s="3">
        <f>TITRES_STAT!B428</f>
        <v>42622</v>
      </c>
      <c r="B425" s="6">
        <f>TITRES_STAT!D428</f>
        <v>9.125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1.6974805873012446E-2</v>
      </c>
      <c r="G425" s="2">
        <f t="shared" si="60"/>
        <v>1.3460849863001044E-2</v>
      </c>
      <c r="H425" s="2">
        <f t="shared" si="58"/>
        <v>1.2610500856762381</v>
      </c>
      <c r="I425" s="2">
        <f t="shared" si="59"/>
        <v>55.772762119025835</v>
      </c>
    </row>
    <row r="426" spans="1:9" ht="13.5" x14ac:dyDescent="0.25">
      <c r="A426" s="3">
        <f>TITRES_STAT!B429</f>
        <v>42627</v>
      </c>
      <c r="B426" s="6">
        <f>TITRES_STAT!D429</f>
        <v>8.923</v>
      </c>
      <c r="C426" s="2">
        <f t="shared" si="54"/>
        <v>-0.20199999999999996</v>
      </c>
      <c r="D426" s="2">
        <f t="shared" si="55"/>
        <v>0</v>
      </c>
      <c r="E426" s="2">
        <f t="shared" si="56"/>
        <v>0.20199999999999996</v>
      </c>
      <c r="F426" s="2">
        <f t="shared" si="60"/>
        <v>1.5762319739225841E-2</v>
      </c>
      <c r="G426" s="2">
        <f t="shared" si="60"/>
        <v>2.6927932015643825E-2</v>
      </c>
      <c r="H426" s="2">
        <f t="shared" si="58"/>
        <v>0.5853520326057231</v>
      </c>
      <c r="I426" s="2">
        <f t="shared" si="59"/>
        <v>36.922527020299981</v>
      </c>
    </row>
    <row r="427" spans="1:9" ht="13.5" x14ac:dyDescent="0.25">
      <c r="A427" s="3">
        <f>TITRES_STAT!B430</f>
        <v>42628</v>
      </c>
      <c r="B427" s="6">
        <f>TITRES_STAT!D430</f>
        <v>8.8759999999999994</v>
      </c>
      <c r="C427" s="2">
        <f t="shared" si="54"/>
        <v>-4.7000000000000597E-2</v>
      </c>
      <c r="D427" s="2">
        <f t="shared" si="55"/>
        <v>0</v>
      </c>
      <c r="E427" s="2">
        <f t="shared" si="56"/>
        <v>4.7000000000000597E-2</v>
      </c>
      <c r="F427" s="2">
        <f t="shared" si="60"/>
        <v>1.4636439757852565E-2</v>
      </c>
      <c r="G427" s="2">
        <f t="shared" si="60"/>
        <v>2.8361651157383594E-2</v>
      </c>
      <c r="H427" s="2">
        <f t="shared" si="58"/>
        <v>0.5160644447896382</v>
      </c>
      <c r="I427" s="2">
        <f t="shared" si="59"/>
        <v>34.039743268383603</v>
      </c>
    </row>
    <row r="428" spans="1:9" ht="13.5" x14ac:dyDescent="0.25">
      <c r="A428" s="3">
        <f>TITRES_STAT!B431</f>
        <v>42629</v>
      </c>
      <c r="B428" s="6">
        <f>TITRES_STAT!D431</f>
        <v>8.8670000000000009</v>
      </c>
      <c r="C428" s="2">
        <f t="shared" si="54"/>
        <v>-8.9999999999985647E-3</v>
      </c>
      <c r="D428" s="2">
        <f t="shared" si="55"/>
        <v>0</v>
      </c>
      <c r="E428" s="2">
        <f t="shared" si="56"/>
        <v>8.9999999999985647E-3</v>
      </c>
      <c r="F428" s="2">
        <f t="shared" si="60"/>
        <v>1.3590979775148809E-2</v>
      </c>
      <c r="G428" s="2">
        <f t="shared" si="60"/>
        <v>2.6978676074713236E-2</v>
      </c>
      <c r="H428" s="2">
        <f t="shared" si="58"/>
        <v>0.5037674842720492</v>
      </c>
      <c r="I428" s="2">
        <f t="shared" si="59"/>
        <v>33.500357571298025</v>
      </c>
    </row>
    <row r="429" spans="1:9" ht="13.5" x14ac:dyDescent="0.25">
      <c r="A429" s="3">
        <f>TITRES_STAT!B432</f>
        <v>42632</v>
      </c>
      <c r="B429" s="6">
        <f>TITRES_STAT!D432</f>
        <v>8.923</v>
      </c>
      <c r="C429" s="2">
        <f t="shared" si="54"/>
        <v>5.5999999999999162E-2</v>
      </c>
      <c r="D429" s="2">
        <f t="shared" si="55"/>
        <v>5.5999999999999162E-2</v>
      </c>
      <c r="E429" s="2">
        <f t="shared" si="56"/>
        <v>0</v>
      </c>
      <c r="F429" s="2">
        <f t="shared" ref="F429:G444" si="61">((F428*13)+D429)/14</f>
        <v>1.6620195505495265E-2</v>
      </c>
      <c r="G429" s="2">
        <f t="shared" si="61"/>
        <v>2.5051627783662291E-2</v>
      </c>
      <c r="H429" s="2">
        <f t="shared" si="58"/>
        <v>0.66343774739996408</v>
      </c>
      <c r="I429" s="2">
        <f t="shared" si="59"/>
        <v>39.883533269396487</v>
      </c>
    </row>
    <row r="430" spans="1:9" ht="13.5" x14ac:dyDescent="0.25">
      <c r="A430" s="3">
        <f>TITRES_STAT!B433</f>
        <v>42633</v>
      </c>
      <c r="B430" s="6">
        <f>TITRES_STAT!D433</f>
        <v>8.8759999999999994</v>
      </c>
      <c r="C430" s="2">
        <f t="shared" si="54"/>
        <v>-4.7000000000000597E-2</v>
      </c>
      <c r="D430" s="2">
        <f t="shared" si="55"/>
        <v>0</v>
      </c>
      <c r="E430" s="2">
        <f t="shared" si="56"/>
        <v>4.7000000000000597E-2</v>
      </c>
      <c r="F430" s="2">
        <f t="shared" si="61"/>
        <v>1.5433038683674174E-2</v>
      </c>
      <c r="G430" s="2">
        <f t="shared" si="61"/>
        <v>2.6619368656257886E-2</v>
      </c>
      <c r="H430" s="2">
        <f t="shared" si="58"/>
        <v>0.57976726957594682</v>
      </c>
      <c r="I430" s="2">
        <f t="shared" si="59"/>
        <v>36.699536744521389</v>
      </c>
    </row>
    <row r="431" spans="1:9" ht="13.5" x14ac:dyDescent="0.25">
      <c r="A431" s="3">
        <f>TITRES_STAT!B434</f>
        <v>42634</v>
      </c>
      <c r="B431" s="6">
        <f>TITRES_STAT!D434</f>
        <v>9.1059999999999999</v>
      </c>
      <c r="C431" s="2">
        <f t="shared" si="54"/>
        <v>0.23000000000000043</v>
      </c>
      <c r="D431" s="2">
        <f t="shared" si="55"/>
        <v>0.23000000000000043</v>
      </c>
      <c r="E431" s="2">
        <f t="shared" si="56"/>
        <v>0</v>
      </c>
      <c r="F431" s="2">
        <f t="shared" si="61"/>
        <v>3.0759250206268907E-2</v>
      </c>
      <c r="G431" s="2">
        <f t="shared" si="61"/>
        <v>2.4717985180810895E-2</v>
      </c>
      <c r="H431" s="2">
        <f t="shared" si="58"/>
        <v>1.2444076643491144</v>
      </c>
      <c r="I431" s="2">
        <f t="shared" si="59"/>
        <v>55.444814421002107</v>
      </c>
    </row>
    <row r="432" spans="1:9" ht="13.5" x14ac:dyDescent="0.25">
      <c r="A432" s="3">
        <f>TITRES_STAT!B435</f>
        <v>42635</v>
      </c>
      <c r="B432" s="6">
        <f>TITRES_STAT!D435</f>
        <v>9.1059999999999999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2.8562160905821126E-2</v>
      </c>
      <c r="G432" s="2">
        <f t="shared" si="61"/>
        <v>2.2952414810752973E-2</v>
      </c>
      <c r="H432" s="2">
        <f t="shared" si="58"/>
        <v>1.2444076643491144</v>
      </c>
      <c r="I432" s="2">
        <f t="shared" si="59"/>
        <v>55.444814421002107</v>
      </c>
    </row>
    <row r="433" spans="1:9" ht="13.5" x14ac:dyDescent="0.25">
      <c r="A433" s="3">
        <f>TITRES_STAT!B436</f>
        <v>42636</v>
      </c>
      <c r="B433" s="6">
        <f>TITRES_STAT!D436</f>
        <v>9.1059999999999999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2.652200655540533E-2</v>
      </c>
      <c r="G433" s="2">
        <f t="shared" si="61"/>
        <v>2.13129566099849E-2</v>
      </c>
      <c r="H433" s="2">
        <f t="shared" si="58"/>
        <v>1.2444076643491144</v>
      </c>
      <c r="I433" s="2">
        <f t="shared" si="59"/>
        <v>55.444814421002107</v>
      </c>
    </row>
    <row r="434" spans="1:9" ht="13.5" x14ac:dyDescent="0.25">
      <c r="A434" s="3">
        <f>TITRES_STAT!B437</f>
        <v>42639</v>
      </c>
      <c r="B434" s="6">
        <f>TITRES_STAT!D437</f>
        <v>9.0169999999999995</v>
      </c>
      <c r="C434" s="2">
        <f t="shared" si="54"/>
        <v>-8.9000000000000412E-2</v>
      </c>
      <c r="D434" s="2">
        <f t="shared" si="55"/>
        <v>0</v>
      </c>
      <c r="E434" s="2">
        <f t="shared" si="56"/>
        <v>8.9000000000000412E-2</v>
      </c>
      <c r="F434" s="2">
        <f t="shared" si="61"/>
        <v>2.462757751573352E-2</v>
      </c>
      <c r="G434" s="2">
        <f t="shared" si="61"/>
        <v>2.6147745423557436E-2</v>
      </c>
      <c r="H434" s="2">
        <f t="shared" si="58"/>
        <v>0.94186237156591168</v>
      </c>
      <c r="I434" s="2">
        <f t="shared" si="59"/>
        <v>48.503044569857799</v>
      </c>
    </row>
    <row r="435" spans="1:9" ht="13.5" x14ac:dyDescent="0.25">
      <c r="A435" s="3">
        <f>TITRES_STAT!B438</f>
        <v>42640</v>
      </c>
      <c r="B435" s="6">
        <f>TITRES_STAT!D438</f>
        <v>9.1300000000000008</v>
      </c>
      <c r="C435" s="2">
        <f t="shared" si="54"/>
        <v>0.11300000000000132</v>
      </c>
      <c r="D435" s="2">
        <f t="shared" si="55"/>
        <v>0.11300000000000132</v>
      </c>
      <c r="E435" s="2">
        <f t="shared" si="56"/>
        <v>0</v>
      </c>
      <c r="F435" s="2">
        <f t="shared" si="61"/>
        <v>3.0939893407466935E-2</v>
      </c>
      <c r="G435" s="2">
        <f t="shared" si="61"/>
        <v>2.4280049321874764E-2</v>
      </c>
      <c r="H435" s="2">
        <f t="shared" si="58"/>
        <v>1.2742928565467155</v>
      </c>
      <c r="I435" s="2">
        <f t="shared" si="59"/>
        <v>56.0302888380699</v>
      </c>
    </row>
    <row r="436" spans="1:9" ht="13.5" x14ac:dyDescent="0.25">
      <c r="A436" s="3">
        <f>TITRES_STAT!B439</f>
        <v>42641</v>
      </c>
      <c r="B436" s="6">
        <f>TITRES_STAT!D439</f>
        <v>9.1199999999999992</v>
      </c>
      <c r="C436" s="2">
        <f t="shared" si="54"/>
        <v>-1.0000000000001563E-2</v>
      </c>
      <c r="D436" s="2">
        <f t="shared" si="55"/>
        <v>0</v>
      </c>
      <c r="E436" s="2">
        <f t="shared" si="56"/>
        <v>1.0000000000001563E-2</v>
      </c>
      <c r="F436" s="2">
        <f t="shared" si="61"/>
        <v>2.8729901021219299E-2</v>
      </c>
      <c r="G436" s="2">
        <f t="shared" si="61"/>
        <v>2.3260045798883824E-2</v>
      </c>
      <c r="H436" s="2">
        <f t="shared" si="58"/>
        <v>1.2351609824688288</v>
      </c>
      <c r="I436" s="2">
        <f t="shared" si="59"/>
        <v>55.26049318848353</v>
      </c>
    </row>
    <row r="437" spans="1:9" ht="13.5" x14ac:dyDescent="0.25">
      <c r="A437" s="3">
        <f>TITRES_STAT!B440</f>
        <v>42642</v>
      </c>
      <c r="B437" s="6">
        <f>TITRES_STAT!D440</f>
        <v>9.1110000000000007</v>
      </c>
      <c r="C437" s="2">
        <f t="shared" si="54"/>
        <v>-8.9999999999985647E-3</v>
      </c>
      <c r="D437" s="2">
        <f t="shared" si="55"/>
        <v>0</v>
      </c>
      <c r="E437" s="2">
        <f t="shared" si="56"/>
        <v>8.9999999999985647E-3</v>
      </c>
      <c r="F437" s="2">
        <f t="shared" si="61"/>
        <v>2.6677765233989348E-2</v>
      </c>
      <c r="G437" s="2">
        <f t="shared" si="61"/>
        <v>2.2241471098963451E-2</v>
      </c>
      <c r="H437" s="2">
        <f t="shared" si="58"/>
        <v>1.1994604635316883</v>
      </c>
      <c r="I437" s="2">
        <f t="shared" si="59"/>
        <v>54.534304363248552</v>
      </c>
    </row>
    <row r="438" spans="1:9" ht="13.5" x14ac:dyDescent="0.25">
      <c r="A438" s="3">
        <f>TITRES_STAT!B441</f>
        <v>42643</v>
      </c>
      <c r="B438" s="6">
        <f>TITRES_STAT!D441</f>
        <v>8.923</v>
      </c>
      <c r="C438" s="2">
        <f t="shared" si="54"/>
        <v>-0.18800000000000061</v>
      </c>
      <c r="D438" s="2">
        <f t="shared" si="55"/>
        <v>0</v>
      </c>
      <c r="E438" s="2">
        <f t="shared" si="56"/>
        <v>0.18800000000000061</v>
      </c>
      <c r="F438" s="2">
        <f t="shared" si="61"/>
        <v>2.4772210574418679E-2</v>
      </c>
      <c r="G438" s="2">
        <f t="shared" si="61"/>
        <v>3.408136602046611E-2</v>
      </c>
      <c r="H438" s="2">
        <f t="shared" si="58"/>
        <v>0.72685497874535854</v>
      </c>
      <c r="I438" s="2">
        <f t="shared" si="59"/>
        <v>42.091257673151738</v>
      </c>
    </row>
    <row r="439" spans="1:9" ht="13.5" x14ac:dyDescent="0.25">
      <c r="A439" s="3">
        <f>TITRES_STAT!B442</f>
        <v>42647</v>
      </c>
      <c r="B439" s="6">
        <f>TITRES_STAT!D442</f>
        <v>8.923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2.3002766961960203E-2</v>
      </c>
      <c r="G439" s="2">
        <f t="shared" si="61"/>
        <v>3.1646982733289961E-2</v>
      </c>
      <c r="H439" s="2">
        <f t="shared" si="58"/>
        <v>0.72685497874535854</v>
      </c>
      <c r="I439" s="2">
        <f t="shared" si="59"/>
        <v>42.091257673151738</v>
      </c>
    </row>
    <row r="440" spans="1:9" ht="13.5" x14ac:dyDescent="0.25">
      <c r="A440" s="3">
        <f>TITRES_STAT!B443</f>
        <v>42648</v>
      </c>
      <c r="B440" s="6">
        <f>TITRES_STAT!D443</f>
        <v>8.923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2.1359712178963045E-2</v>
      </c>
      <c r="G440" s="2">
        <f t="shared" si="61"/>
        <v>2.9386483966626391E-2</v>
      </c>
      <c r="H440" s="2">
        <f t="shared" si="58"/>
        <v>0.72685497874535854</v>
      </c>
      <c r="I440" s="2">
        <f t="shared" si="59"/>
        <v>42.091257673151738</v>
      </c>
    </row>
    <row r="441" spans="1:9" ht="13.5" x14ac:dyDescent="0.25">
      <c r="A441" s="3">
        <f>TITRES_STAT!B444</f>
        <v>42649</v>
      </c>
      <c r="B441" s="6">
        <f>TITRES_STAT!D444</f>
        <v>8.923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1.9834018451894257E-2</v>
      </c>
      <c r="G441" s="2">
        <f t="shared" si="61"/>
        <v>2.728744939758165E-2</v>
      </c>
      <c r="H441" s="2">
        <f t="shared" si="58"/>
        <v>0.72685497874535854</v>
      </c>
      <c r="I441" s="2">
        <f t="shared" si="59"/>
        <v>42.091257673151738</v>
      </c>
    </row>
    <row r="442" spans="1:9" ht="13.5" x14ac:dyDescent="0.25">
      <c r="A442" s="3">
        <f>TITRES_STAT!B445</f>
        <v>42650</v>
      </c>
      <c r="B442" s="6">
        <f>TITRES_STAT!D445</f>
        <v>8.9179999999999993</v>
      </c>
      <c r="C442" s="2">
        <f t="shared" si="54"/>
        <v>-5.0000000000007816E-3</v>
      </c>
      <c r="D442" s="2">
        <f t="shared" si="55"/>
        <v>0</v>
      </c>
      <c r="E442" s="2">
        <f t="shared" si="56"/>
        <v>5.0000000000007816E-3</v>
      </c>
      <c r="F442" s="2">
        <f t="shared" si="61"/>
        <v>1.8417302848187524E-2</v>
      </c>
      <c r="G442" s="2">
        <f t="shared" si="61"/>
        <v>2.5695488726325873E-2</v>
      </c>
      <c r="H442" s="2">
        <f t="shared" si="58"/>
        <v>0.71675238577261968</v>
      </c>
      <c r="I442" s="2">
        <f t="shared" si="59"/>
        <v>41.750481415527332</v>
      </c>
    </row>
    <row r="443" spans="1:9" ht="13.5" x14ac:dyDescent="0.25">
      <c r="A443" s="3">
        <f>TITRES_STAT!B446</f>
        <v>42653</v>
      </c>
      <c r="B443" s="6">
        <f>TITRES_STAT!D446</f>
        <v>8.6880000000000006</v>
      </c>
      <c r="C443" s="2">
        <f t="shared" si="54"/>
        <v>-0.22999999999999865</v>
      </c>
      <c r="D443" s="2">
        <f t="shared" si="55"/>
        <v>0</v>
      </c>
      <c r="E443" s="2">
        <f t="shared" si="56"/>
        <v>0.22999999999999865</v>
      </c>
      <c r="F443" s="2">
        <f t="shared" si="61"/>
        <v>1.7101781216174127E-2</v>
      </c>
      <c r="G443" s="2">
        <f t="shared" si="61"/>
        <v>4.0288668103016789E-2</v>
      </c>
      <c r="H443" s="2">
        <f t="shared" si="58"/>
        <v>0.42448117600823732</v>
      </c>
      <c r="I443" s="2">
        <f t="shared" si="59"/>
        <v>29.799002131972202</v>
      </c>
    </row>
    <row r="444" spans="1:9" ht="13.5" x14ac:dyDescent="0.25">
      <c r="A444" s="3">
        <f>TITRES_STAT!B447</f>
        <v>42654</v>
      </c>
      <c r="B444" s="6">
        <f>TITRES_STAT!D447</f>
        <v>8.8290000000000006</v>
      </c>
      <c r="C444" s="2">
        <f t="shared" si="54"/>
        <v>0.14100000000000001</v>
      </c>
      <c r="D444" s="2">
        <f t="shared" si="55"/>
        <v>0.14100000000000001</v>
      </c>
      <c r="E444" s="2">
        <f t="shared" si="56"/>
        <v>0</v>
      </c>
      <c r="F444" s="2">
        <f t="shared" si="61"/>
        <v>2.5951653986447405E-2</v>
      </c>
      <c r="G444" s="2">
        <f t="shared" si="61"/>
        <v>3.7410906095658447E-2</v>
      </c>
      <c r="H444" s="2">
        <f t="shared" si="58"/>
        <v>0.69369220622697259</v>
      </c>
      <c r="I444" s="2">
        <f t="shared" si="59"/>
        <v>40.957394955031781</v>
      </c>
    </row>
    <row r="445" spans="1:9" ht="13.5" x14ac:dyDescent="0.25">
      <c r="A445" s="3">
        <f>TITRES_STAT!B448</f>
        <v>42655</v>
      </c>
      <c r="B445" s="6">
        <f>TITRES_STAT!D448</f>
        <v>8.7349999999999994</v>
      </c>
      <c r="C445" s="2">
        <f t="shared" si="54"/>
        <v>-9.4000000000001194E-2</v>
      </c>
      <c r="D445" s="2">
        <f t="shared" si="55"/>
        <v>0</v>
      </c>
      <c r="E445" s="2">
        <f t="shared" si="56"/>
        <v>9.4000000000001194E-2</v>
      </c>
      <c r="F445" s="2">
        <f t="shared" ref="F445:G460" si="62">((F444*13)+D445)/14</f>
        <v>2.4097964415986876E-2</v>
      </c>
      <c r="G445" s="2">
        <f t="shared" si="62"/>
        <v>4.1452984231682928E-2</v>
      </c>
      <c r="H445" s="2">
        <f t="shared" si="58"/>
        <v>0.5813324387287071</v>
      </c>
      <c r="I445" s="2">
        <f t="shared" si="59"/>
        <v>36.762190194242912</v>
      </c>
    </row>
    <row r="446" spans="1:9" ht="13.5" x14ac:dyDescent="0.25">
      <c r="A446" s="3">
        <f>TITRES_STAT!B449</f>
        <v>42656</v>
      </c>
      <c r="B446" s="6">
        <f>TITRES_STAT!D449</f>
        <v>8.9130000000000003</v>
      </c>
      <c r="C446" s="2">
        <f t="shared" si="54"/>
        <v>0.17800000000000082</v>
      </c>
      <c r="D446" s="2">
        <f t="shared" si="55"/>
        <v>0.17800000000000082</v>
      </c>
      <c r="E446" s="2">
        <f t="shared" si="56"/>
        <v>0</v>
      </c>
      <c r="F446" s="2">
        <f t="shared" si="62"/>
        <v>3.5090966957702155E-2</v>
      </c>
      <c r="G446" s="2">
        <f t="shared" si="62"/>
        <v>3.8492056786562714E-2</v>
      </c>
      <c r="H446" s="2">
        <f t="shared" si="58"/>
        <v>0.91164177462068341</v>
      </c>
      <c r="I446" s="2">
        <f t="shared" si="59"/>
        <v>47.688943960307391</v>
      </c>
    </row>
    <row r="447" spans="1:9" ht="13.5" x14ac:dyDescent="0.25">
      <c r="A447" s="3">
        <f>TITRES_STAT!B450</f>
        <v>42657</v>
      </c>
      <c r="B447" s="6">
        <f>TITRES_STAT!D450</f>
        <v>8.6929999999999996</v>
      </c>
      <c r="C447" s="2">
        <f t="shared" si="54"/>
        <v>-0.22000000000000064</v>
      </c>
      <c r="D447" s="2">
        <f t="shared" si="55"/>
        <v>0</v>
      </c>
      <c r="E447" s="2">
        <f t="shared" si="56"/>
        <v>0.22000000000000064</v>
      </c>
      <c r="F447" s="2">
        <f t="shared" si="62"/>
        <v>3.2584469317866287E-2</v>
      </c>
      <c r="G447" s="2">
        <f t="shared" si="62"/>
        <v>5.1456909873236853E-2</v>
      </c>
      <c r="H447" s="2">
        <f t="shared" si="58"/>
        <v>0.6332379732505804</v>
      </c>
      <c r="I447" s="2">
        <f t="shared" si="59"/>
        <v>38.771935481653507</v>
      </c>
    </row>
    <row r="448" spans="1:9" ht="13.5" x14ac:dyDescent="0.25">
      <c r="A448" s="3">
        <f>TITRES_STAT!B451</f>
        <v>42660</v>
      </c>
      <c r="B448" s="6">
        <f>TITRES_STAT!D451</f>
        <v>8.6929999999999996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3.0257007223732979E-2</v>
      </c>
      <c r="G448" s="2">
        <f t="shared" si="62"/>
        <v>4.7781416310862794E-2</v>
      </c>
      <c r="H448" s="2">
        <f t="shared" si="58"/>
        <v>0.6332379732505804</v>
      </c>
      <c r="I448" s="2">
        <f t="shared" si="59"/>
        <v>38.771935481653507</v>
      </c>
    </row>
    <row r="449" spans="1:9" ht="13.5" x14ac:dyDescent="0.25">
      <c r="A449" s="3">
        <f>TITRES_STAT!B452</f>
        <v>42661</v>
      </c>
      <c r="B449" s="6">
        <f>TITRES_STAT!D452</f>
        <v>8.9130000000000003</v>
      </c>
      <c r="C449" s="2">
        <f t="shared" si="54"/>
        <v>0.22000000000000064</v>
      </c>
      <c r="D449" s="2">
        <f t="shared" si="55"/>
        <v>0.22000000000000064</v>
      </c>
      <c r="E449" s="2">
        <f t="shared" si="56"/>
        <v>0</v>
      </c>
      <c r="F449" s="2">
        <f t="shared" si="62"/>
        <v>4.3810078136323524E-2</v>
      </c>
      <c r="G449" s="2">
        <f t="shared" si="62"/>
        <v>4.4368458002944026E-2</v>
      </c>
      <c r="H449" s="2">
        <f t="shared" si="58"/>
        <v>0.98741493638152911</v>
      </c>
      <c r="I449" s="2">
        <f t="shared" si="59"/>
        <v>49.683381074880508</v>
      </c>
    </row>
    <row r="450" spans="1:9" ht="13.5" x14ac:dyDescent="0.25">
      <c r="A450" s="3">
        <f>TITRES_STAT!B453</f>
        <v>42662</v>
      </c>
      <c r="B450" s="6">
        <f>TITRES_STAT!D453</f>
        <v>8.7349999999999994</v>
      </c>
      <c r="C450" s="2">
        <f t="shared" si="54"/>
        <v>-0.17800000000000082</v>
      </c>
      <c r="D450" s="2">
        <f t="shared" si="55"/>
        <v>0</v>
      </c>
      <c r="E450" s="2">
        <f t="shared" si="56"/>
        <v>0.17800000000000082</v>
      </c>
      <c r="F450" s="2">
        <f t="shared" si="62"/>
        <v>4.0680786840871841E-2</v>
      </c>
      <c r="G450" s="2">
        <f t="shared" si="62"/>
        <v>5.3913568145590944E-2</v>
      </c>
      <c r="H450" s="2">
        <f t="shared" si="58"/>
        <v>0.75455563859204</v>
      </c>
      <c r="I450" s="2">
        <f t="shared" si="59"/>
        <v>43.005512164751892</v>
      </c>
    </row>
    <row r="451" spans="1:9" ht="13.5" x14ac:dyDescent="0.25">
      <c r="A451" s="3">
        <f>TITRES_STAT!B454</f>
        <v>42663</v>
      </c>
      <c r="B451" s="6">
        <f>TITRES_STAT!D454</f>
        <v>8.7349999999999994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3.7775016352238136E-2</v>
      </c>
      <c r="G451" s="2">
        <f t="shared" si="62"/>
        <v>5.0062598992334451E-2</v>
      </c>
      <c r="H451" s="2">
        <f t="shared" si="58"/>
        <v>0.75455563859203989</v>
      </c>
      <c r="I451" s="2">
        <f t="shared" si="59"/>
        <v>43.005512164751892</v>
      </c>
    </row>
    <row r="452" spans="1:9" ht="13.5" x14ac:dyDescent="0.25">
      <c r="A452" s="3">
        <f>TITRES_STAT!B455</f>
        <v>42664</v>
      </c>
      <c r="B452" s="6">
        <f>TITRES_STAT!D455</f>
        <v>8.8520000000000003</v>
      </c>
      <c r="C452" s="2">
        <f t="shared" si="63"/>
        <v>0.11700000000000088</v>
      </c>
      <c r="D452" s="2">
        <f t="shared" si="64"/>
        <v>0.11700000000000088</v>
      </c>
      <c r="E452" s="2">
        <f t="shared" si="65"/>
        <v>0</v>
      </c>
      <c r="F452" s="2">
        <f t="shared" si="62"/>
        <v>4.3433943755649761E-2</v>
      </c>
      <c r="G452" s="2">
        <f t="shared" si="62"/>
        <v>4.6486699064310563E-2</v>
      </c>
      <c r="H452" s="2">
        <f t="shared" si="58"/>
        <v>0.9343305640084798</v>
      </c>
      <c r="I452" s="2">
        <f t="shared" si="59"/>
        <v>48.302528088698693</v>
      </c>
    </row>
    <row r="453" spans="1:9" ht="13.5" x14ac:dyDescent="0.25">
      <c r="A453" s="3">
        <f>TITRES_STAT!B456</f>
        <v>42667</v>
      </c>
      <c r="B453" s="6">
        <f>TITRES_STAT!D456</f>
        <v>8.8520000000000003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4.0331519201674777E-2</v>
      </c>
      <c r="G453" s="2">
        <f t="shared" si="62"/>
        <v>4.3166220559716952E-2</v>
      </c>
      <c r="H453" s="2">
        <f t="shared" si="58"/>
        <v>0.9343305640084798</v>
      </c>
      <c r="I453" s="2">
        <f t="shared" si="59"/>
        <v>48.302528088698693</v>
      </c>
    </row>
    <row r="454" spans="1:9" ht="13.5" x14ac:dyDescent="0.25">
      <c r="A454" s="3">
        <f>TITRES_STAT!B457</f>
        <v>42668</v>
      </c>
      <c r="B454" s="6">
        <f>TITRES_STAT!D457</f>
        <v>8.9179999999999993</v>
      </c>
      <c r="C454" s="2">
        <f t="shared" si="63"/>
        <v>6.5999999999998948E-2</v>
      </c>
      <c r="D454" s="2">
        <f t="shared" si="64"/>
        <v>6.5999999999998948E-2</v>
      </c>
      <c r="E454" s="2">
        <f t="shared" si="65"/>
        <v>0</v>
      </c>
      <c r="F454" s="2">
        <f t="shared" si="62"/>
        <v>4.2164982115840792E-2</v>
      </c>
      <c r="G454" s="2">
        <f t="shared" si="62"/>
        <v>4.0082919091165743E-2</v>
      </c>
      <c r="H454" s="2">
        <f t="shared" si="58"/>
        <v>1.051943897098401</v>
      </c>
      <c r="I454" s="2">
        <f t="shared" si="59"/>
        <v>51.265724106098936</v>
      </c>
    </row>
    <row r="455" spans="1:9" ht="13.5" x14ac:dyDescent="0.25">
      <c r="A455" s="3">
        <f>TITRES_STAT!B458</f>
        <v>42669</v>
      </c>
      <c r="B455" s="6">
        <f>TITRES_STAT!D458</f>
        <v>8.782</v>
      </c>
      <c r="C455" s="2">
        <f t="shared" si="63"/>
        <v>-0.13599999999999923</v>
      </c>
      <c r="D455" s="2">
        <f t="shared" si="64"/>
        <v>0</v>
      </c>
      <c r="E455" s="2">
        <f t="shared" si="65"/>
        <v>0.13599999999999923</v>
      </c>
      <c r="F455" s="2">
        <f t="shared" si="62"/>
        <v>3.9153197678995021E-2</v>
      </c>
      <c r="G455" s="2">
        <f t="shared" si="62"/>
        <v>4.6934139156082418E-2</v>
      </c>
      <c r="H455" s="2">
        <f t="shared" si="58"/>
        <v>0.83421574110028118</v>
      </c>
      <c r="I455" s="2">
        <f t="shared" si="59"/>
        <v>45.480786278710298</v>
      </c>
    </row>
    <row r="456" spans="1:9" ht="13.5" x14ac:dyDescent="0.25">
      <c r="A456" s="3">
        <f>TITRES_STAT!B459</f>
        <v>42670</v>
      </c>
      <c r="B456" s="6">
        <f>TITRES_STAT!D459</f>
        <v>8.782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3.6356540701923949E-2</v>
      </c>
      <c r="G456" s="2">
        <f t="shared" si="62"/>
        <v>4.358170064493367E-2</v>
      </c>
      <c r="H456" s="2">
        <f t="shared" si="58"/>
        <v>0.83421574110028129</v>
      </c>
      <c r="I456" s="2">
        <f t="shared" si="59"/>
        <v>45.480786278710305</v>
      </c>
    </row>
    <row r="457" spans="1:9" ht="13.5" x14ac:dyDescent="0.25">
      <c r="A457" s="3">
        <f>TITRES_STAT!B460</f>
        <v>42671</v>
      </c>
      <c r="B457" s="6">
        <f>TITRES_STAT!D460</f>
        <v>8.7579999999999991</v>
      </c>
      <c r="C457" s="2">
        <f t="shared" si="63"/>
        <v>-2.4000000000000909E-2</v>
      </c>
      <c r="D457" s="2">
        <f t="shared" si="64"/>
        <v>0</v>
      </c>
      <c r="E457" s="2">
        <f t="shared" si="65"/>
        <v>2.4000000000000909E-2</v>
      </c>
      <c r="F457" s="2">
        <f t="shared" si="62"/>
        <v>3.3759644937500811E-2</v>
      </c>
      <c r="G457" s="2">
        <f t="shared" si="62"/>
        <v>4.2183007741724184E-2</v>
      </c>
      <c r="H457" s="2">
        <f t="shared" si="58"/>
        <v>0.80031384068681211</v>
      </c>
      <c r="I457" s="2">
        <f t="shared" si="59"/>
        <v>44.454129196801368</v>
      </c>
    </row>
    <row r="458" spans="1:9" ht="13.5" x14ac:dyDescent="0.25">
      <c r="A458" s="3">
        <f>TITRES_STAT!B461</f>
        <v>42674</v>
      </c>
      <c r="B458" s="6">
        <f>TITRES_STAT!D461</f>
        <v>8.7349999999999994</v>
      </c>
      <c r="C458" s="2">
        <f t="shared" si="63"/>
        <v>-2.2999999999999687E-2</v>
      </c>
      <c r="D458" s="2">
        <f t="shared" si="64"/>
        <v>0</v>
      </c>
      <c r="E458" s="2">
        <f t="shared" si="65"/>
        <v>2.2999999999999687E-2</v>
      </c>
      <c r="F458" s="2">
        <f t="shared" si="62"/>
        <v>3.1348241727679325E-2</v>
      </c>
      <c r="G458" s="2">
        <f t="shared" si="62"/>
        <v>4.0812792903029575E-2</v>
      </c>
      <c r="H458" s="2">
        <f t="shared" si="58"/>
        <v>0.76809841958530389</v>
      </c>
      <c r="I458" s="2">
        <f t="shared" si="59"/>
        <v>43.442062448393372</v>
      </c>
    </row>
    <row r="459" spans="1:9" ht="13.5" x14ac:dyDescent="0.25">
      <c r="A459" s="3">
        <f>TITRES_STAT!B462</f>
        <v>42675</v>
      </c>
      <c r="B459" s="6">
        <f>TITRES_STAT!D462</f>
        <v>8.9039999999999999</v>
      </c>
      <c r="C459" s="2">
        <f t="shared" si="63"/>
        <v>0.16900000000000048</v>
      </c>
      <c r="D459" s="2">
        <f t="shared" si="64"/>
        <v>0.16900000000000048</v>
      </c>
      <c r="E459" s="2">
        <f t="shared" si="65"/>
        <v>0</v>
      </c>
      <c r="F459" s="2">
        <f t="shared" si="62"/>
        <v>4.1180510175702269E-2</v>
      </c>
      <c r="G459" s="2">
        <f t="shared" si="62"/>
        <v>3.7897593409956035E-2</v>
      </c>
      <c r="H459" s="2">
        <f t="shared" si="58"/>
        <v>1.0866259957521149</v>
      </c>
      <c r="I459" s="2">
        <f t="shared" si="59"/>
        <v>52.075743231620464</v>
      </c>
    </row>
    <row r="460" spans="1:9" ht="13.5" x14ac:dyDescent="0.25">
      <c r="A460" s="3">
        <f>TITRES_STAT!B463</f>
        <v>42676</v>
      </c>
      <c r="B460" s="6">
        <f>TITRES_STAT!D463</f>
        <v>8.9090000000000007</v>
      </c>
      <c r="C460" s="2">
        <f t="shared" si="63"/>
        <v>5.0000000000007816E-3</v>
      </c>
      <c r="D460" s="2">
        <f t="shared" si="64"/>
        <v>5.0000000000007816E-3</v>
      </c>
      <c r="E460" s="2">
        <f t="shared" si="65"/>
        <v>0</v>
      </c>
      <c r="F460" s="2">
        <f t="shared" si="62"/>
        <v>3.8596188020295019E-2</v>
      </c>
      <c r="G460" s="2">
        <f t="shared" si="62"/>
        <v>3.5190622452102034E-2</v>
      </c>
      <c r="H460" s="2">
        <f t="shared" si="58"/>
        <v>1.0967748033678091</v>
      </c>
      <c r="I460" s="2">
        <f t="shared" si="59"/>
        <v>52.307706178373827</v>
      </c>
    </row>
    <row r="461" spans="1:9" ht="13.5" x14ac:dyDescent="0.25">
      <c r="A461" s="3">
        <f>TITRES_STAT!B464</f>
        <v>42677</v>
      </c>
      <c r="B461" s="6">
        <f>TITRES_STAT!D464</f>
        <v>8.9090000000000007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3.5839317447416801E-2</v>
      </c>
      <c r="G461" s="2">
        <f t="shared" si="66"/>
        <v>3.2677006562666179E-2</v>
      </c>
      <c r="H461" s="2">
        <f t="shared" si="58"/>
        <v>1.0967748033678089</v>
      </c>
      <c r="I461" s="2">
        <f t="shared" si="59"/>
        <v>52.307706178373813</v>
      </c>
    </row>
    <row r="462" spans="1:9" ht="13.5" x14ac:dyDescent="0.25">
      <c r="A462" s="3">
        <f>TITRES_STAT!B465</f>
        <v>42678</v>
      </c>
      <c r="B462" s="6">
        <f>TITRES_STAT!D465</f>
        <v>8.6880000000000006</v>
      </c>
      <c r="C462" s="2">
        <f t="shared" si="63"/>
        <v>-0.22100000000000009</v>
      </c>
      <c r="D462" s="2">
        <f t="shared" si="64"/>
        <v>0</v>
      </c>
      <c r="E462" s="2">
        <f t="shared" si="65"/>
        <v>0.22100000000000009</v>
      </c>
      <c r="F462" s="2">
        <f t="shared" si="66"/>
        <v>3.3279366201172743E-2</v>
      </c>
      <c r="G462" s="2">
        <f t="shared" si="66"/>
        <v>4.6128648951047173E-2</v>
      </c>
      <c r="H462" s="2">
        <f t="shared" si="58"/>
        <v>0.72144680058784305</v>
      </c>
      <c r="I462" s="2">
        <f t="shared" si="59"/>
        <v>41.909328847193066</v>
      </c>
    </row>
    <row r="463" spans="1:9" ht="13.5" x14ac:dyDescent="0.25">
      <c r="A463" s="3">
        <f>TITRES_STAT!B466</f>
        <v>42681</v>
      </c>
      <c r="B463" s="6">
        <f>TITRES_STAT!D466</f>
        <v>8.8290000000000006</v>
      </c>
      <c r="C463" s="2">
        <f t="shared" si="63"/>
        <v>0.14100000000000001</v>
      </c>
      <c r="D463" s="2">
        <f t="shared" si="64"/>
        <v>0.14100000000000001</v>
      </c>
      <c r="E463" s="2">
        <f t="shared" si="65"/>
        <v>0</v>
      </c>
      <c r="F463" s="2">
        <f t="shared" si="66"/>
        <v>4.0973697186803264E-2</v>
      </c>
      <c r="G463" s="2">
        <f t="shared" si="66"/>
        <v>4.2833745454543805E-2</v>
      </c>
      <c r="H463" s="2">
        <f t="shared" si="58"/>
        <v>0.95657516642539542</v>
      </c>
      <c r="I463" s="2">
        <f t="shared" si="59"/>
        <v>48.890284556408318</v>
      </c>
    </row>
    <row r="464" spans="1:9" ht="13.5" x14ac:dyDescent="0.25">
      <c r="A464" s="3">
        <f>TITRES_STAT!B467</f>
        <v>42682</v>
      </c>
      <c r="B464" s="6">
        <f>TITRES_STAT!D467</f>
        <v>8.8290000000000006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3.8047004530603036E-2</v>
      </c>
      <c r="G464" s="2">
        <f t="shared" si="66"/>
        <v>3.9774192207790673E-2</v>
      </c>
      <c r="H464" s="2">
        <f t="shared" si="58"/>
        <v>0.95657516642539564</v>
      </c>
      <c r="I464" s="2">
        <f t="shared" si="59"/>
        <v>48.890284556408325</v>
      </c>
    </row>
    <row r="465" spans="1:9" ht="13.5" x14ac:dyDescent="0.25">
      <c r="A465" s="3">
        <f>TITRES_STAT!B468</f>
        <v>42683</v>
      </c>
      <c r="B465" s="6">
        <f>TITRES_STAT!D468</f>
        <v>8.7349999999999994</v>
      </c>
      <c r="C465" s="2">
        <f t="shared" si="63"/>
        <v>-9.4000000000001194E-2</v>
      </c>
      <c r="D465" s="2">
        <f t="shared" si="64"/>
        <v>0</v>
      </c>
      <c r="E465" s="2">
        <f t="shared" si="65"/>
        <v>9.4000000000001194E-2</v>
      </c>
      <c r="F465" s="2">
        <f t="shared" si="66"/>
        <v>3.5329361349845677E-2</v>
      </c>
      <c r="G465" s="2">
        <f t="shared" si="66"/>
        <v>4.3647464192948571E-2</v>
      </c>
      <c r="H465" s="2">
        <f t="shared" ref="H465:H528" si="67">F465/G465</f>
        <v>0.80942528971828065</v>
      </c>
      <c r="I465" s="2">
        <f t="shared" ref="I465:I528" si="68">IF(G465=0,100,100-(100/(1+H465)))</f>
        <v>44.733833130203706</v>
      </c>
    </row>
    <row r="466" spans="1:9" ht="13.5" x14ac:dyDescent="0.25">
      <c r="A466" s="3">
        <f>TITRES_STAT!B469</f>
        <v>42684</v>
      </c>
      <c r="B466" s="6">
        <f>TITRES_STAT!D469</f>
        <v>8.8290000000000006</v>
      </c>
      <c r="C466" s="2">
        <f t="shared" si="63"/>
        <v>9.4000000000001194E-2</v>
      </c>
      <c r="D466" s="2">
        <f t="shared" si="64"/>
        <v>9.4000000000001194E-2</v>
      </c>
      <c r="E466" s="2">
        <f t="shared" si="65"/>
        <v>0</v>
      </c>
      <c r="F466" s="2">
        <f t="shared" si="66"/>
        <v>3.9520121253428221E-2</v>
      </c>
      <c r="G466" s="2">
        <f t="shared" si="66"/>
        <v>4.0529788179166526E-2</v>
      </c>
      <c r="H466" s="2">
        <f t="shared" si="67"/>
        <v>0.97508827528841358</v>
      </c>
      <c r="I466" s="2">
        <f t="shared" si="68"/>
        <v>49.369351612703269</v>
      </c>
    </row>
    <row r="467" spans="1:9" ht="13.5" x14ac:dyDescent="0.25">
      <c r="A467" s="3">
        <f>TITRES_STAT!B470</f>
        <v>42685</v>
      </c>
      <c r="B467" s="6">
        <f>TITRES_STAT!D470</f>
        <v>8.8290000000000006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3.6697255449611922E-2</v>
      </c>
      <c r="G467" s="2">
        <f t="shared" si="66"/>
        <v>3.7634803309226063E-2</v>
      </c>
      <c r="H467" s="2">
        <f t="shared" si="67"/>
        <v>0.97508827528841358</v>
      </c>
      <c r="I467" s="2">
        <f t="shared" si="68"/>
        <v>49.369351612703269</v>
      </c>
    </row>
    <row r="468" spans="1:9" ht="13.5" x14ac:dyDescent="0.25">
      <c r="A468" s="3">
        <f>TITRES_STAT!B471</f>
        <v>42688</v>
      </c>
      <c r="B468" s="6">
        <f>TITRES_STAT!D471</f>
        <v>8.8290000000000006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3.4076022917496784E-2</v>
      </c>
      <c r="G468" s="2">
        <f t="shared" si="66"/>
        <v>3.4946603072852772E-2</v>
      </c>
      <c r="H468" s="2">
        <f t="shared" si="67"/>
        <v>0.97508827528841358</v>
      </c>
      <c r="I468" s="2">
        <f t="shared" si="68"/>
        <v>49.369351612703269</v>
      </c>
    </row>
    <row r="469" spans="1:9" ht="13.5" x14ac:dyDescent="0.25">
      <c r="A469" s="3">
        <f>TITRES_STAT!B472</f>
        <v>42689</v>
      </c>
      <c r="B469" s="6">
        <f>TITRES_STAT!D472</f>
        <v>8.9179999999999993</v>
      </c>
      <c r="C469" s="2">
        <f t="shared" si="63"/>
        <v>8.8999999999998636E-2</v>
      </c>
      <c r="D469" s="2">
        <f t="shared" si="64"/>
        <v>8.8999999999998636E-2</v>
      </c>
      <c r="E469" s="2">
        <f t="shared" si="65"/>
        <v>0</v>
      </c>
      <c r="F469" s="2">
        <f t="shared" si="66"/>
        <v>3.7999164137675491E-2</v>
      </c>
      <c r="G469" s="2">
        <f t="shared" si="66"/>
        <v>3.2450417139077578E-2</v>
      </c>
      <c r="H469" s="2">
        <f t="shared" si="67"/>
        <v>1.1709915461122371</v>
      </c>
      <c r="I469" s="2">
        <f t="shared" si="68"/>
        <v>53.938097926232025</v>
      </c>
    </row>
    <row r="470" spans="1:9" ht="13.5" x14ac:dyDescent="0.25">
      <c r="A470" s="3">
        <f>TITRES_STAT!B473</f>
        <v>42690</v>
      </c>
      <c r="B470" s="6">
        <f>TITRES_STAT!D473</f>
        <v>8.923</v>
      </c>
      <c r="C470" s="2">
        <f t="shared" si="63"/>
        <v>5.0000000000007816E-3</v>
      </c>
      <c r="D470" s="2">
        <f t="shared" si="64"/>
        <v>5.0000000000007816E-3</v>
      </c>
      <c r="E470" s="2">
        <f t="shared" si="65"/>
        <v>0</v>
      </c>
      <c r="F470" s="2">
        <f t="shared" si="66"/>
        <v>3.5642080984984441E-2</v>
      </c>
      <c r="G470" s="2">
        <f t="shared" si="66"/>
        <v>3.0132530200572039E-2</v>
      </c>
      <c r="H470" s="2">
        <f t="shared" si="67"/>
        <v>1.1828439479771204</v>
      </c>
      <c r="I470" s="2">
        <f t="shared" si="68"/>
        <v>54.188204753403582</v>
      </c>
    </row>
    <row r="471" spans="1:9" ht="13.5" x14ac:dyDescent="0.25">
      <c r="A471" s="3">
        <f>TITRES_STAT!B474</f>
        <v>42691</v>
      </c>
      <c r="B471" s="6">
        <f>TITRES_STAT!D474</f>
        <v>8.923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3.3096218057485548E-2</v>
      </c>
      <c r="G471" s="2">
        <f t="shared" si="66"/>
        <v>2.7980206614816896E-2</v>
      </c>
      <c r="H471" s="2">
        <f t="shared" si="67"/>
        <v>1.18284394797712</v>
      </c>
      <c r="I471" s="2">
        <f t="shared" si="68"/>
        <v>54.188204753403575</v>
      </c>
    </row>
    <row r="472" spans="1:9" ht="13.5" x14ac:dyDescent="0.25">
      <c r="A472" s="3">
        <f>TITRES_STAT!B475</f>
        <v>42692</v>
      </c>
      <c r="B472" s="6">
        <f>TITRES_STAT!D475</f>
        <v>8.8049999999999997</v>
      </c>
      <c r="C472" s="2">
        <f t="shared" si="63"/>
        <v>-0.11800000000000033</v>
      </c>
      <c r="D472" s="2">
        <f t="shared" si="64"/>
        <v>0</v>
      </c>
      <c r="E472" s="2">
        <f t="shared" si="65"/>
        <v>0.11800000000000033</v>
      </c>
      <c r="F472" s="2">
        <f t="shared" si="66"/>
        <v>3.0732202481950865E-2</v>
      </c>
      <c r="G472" s="2">
        <f t="shared" si="66"/>
        <v>3.4410191856615716E-2</v>
      </c>
      <c r="H472" s="2">
        <f t="shared" si="67"/>
        <v>0.89311337205003927</v>
      </c>
      <c r="I472" s="2">
        <f t="shared" si="68"/>
        <v>47.176961783482255</v>
      </c>
    </row>
    <row r="473" spans="1:9" ht="13.5" x14ac:dyDescent="0.25">
      <c r="A473" s="3">
        <f>TITRES_STAT!B476</f>
        <v>42695</v>
      </c>
      <c r="B473" s="6">
        <f>TITRES_STAT!D476</f>
        <v>8.7349999999999994</v>
      </c>
      <c r="C473" s="2">
        <f t="shared" si="63"/>
        <v>-7.0000000000000284E-2</v>
      </c>
      <c r="D473" s="2">
        <f t="shared" si="64"/>
        <v>0</v>
      </c>
      <c r="E473" s="2">
        <f t="shared" si="65"/>
        <v>7.0000000000000284E-2</v>
      </c>
      <c r="F473" s="2">
        <f t="shared" si="66"/>
        <v>2.8537045161811516E-2</v>
      </c>
      <c r="G473" s="2">
        <f t="shared" si="66"/>
        <v>3.6952321009714614E-2</v>
      </c>
      <c r="H473" s="2">
        <f t="shared" si="67"/>
        <v>0.77226665016006013</v>
      </c>
      <c r="I473" s="2">
        <f t="shared" si="68"/>
        <v>43.575082231012686</v>
      </c>
    </row>
    <row r="474" spans="1:9" ht="13.5" x14ac:dyDescent="0.25">
      <c r="A474" s="3">
        <f>TITRES_STAT!B477</f>
        <v>42696</v>
      </c>
      <c r="B474" s="6">
        <f>TITRES_STAT!D477</f>
        <v>8.7349999999999994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2.6498684793110693E-2</v>
      </c>
      <c r="G474" s="2">
        <f t="shared" si="66"/>
        <v>3.4312869509020717E-2</v>
      </c>
      <c r="H474" s="2">
        <f t="shared" si="67"/>
        <v>0.77226665016006002</v>
      </c>
      <c r="I474" s="2">
        <f t="shared" si="68"/>
        <v>43.575082231012686</v>
      </c>
    </row>
    <row r="475" spans="1:9" ht="13.5" x14ac:dyDescent="0.25">
      <c r="A475" s="3">
        <f>TITRES_STAT!B478</f>
        <v>42697</v>
      </c>
      <c r="B475" s="6">
        <f>TITRES_STAT!D478</f>
        <v>8.7349999999999994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2.4605921593602784E-2</v>
      </c>
      <c r="G475" s="2">
        <f t="shared" si="66"/>
        <v>3.1861950258376383E-2</v>
      </c>
      <c r="H475" s="2">
        <f t="shared" si="67"/>
        <v>0.77226665016005991</v>
      </c>
      <c r="I475" s="2">
        <f t="shared" si="68"/>
        <v>43.575082231012679</v>
      </c>
    </row>
    <row r="476" spans="1:9" ht="13.5" x14ac:dyDescent="0.25">
      <c r="A476" s="3">
        <f>TITRES_STAT!B479</f>
        <v>42698</v>
      </c>
      <c r="B476" s="6">
        <f>TITRES_STAT!D479</f>
        <v>8.9130000000000003</v>
      </c>
      <c r="C476" s="2">
        <f t="shared" si="63"/>
        <v>0.17800000000000082</v>
      </c>
      <c r="D476" s="2">
        <f t="shared" si="64"/>
        <v>0.17800000000000082</v>
      </c>
      <c r="E476" s="2">
        <f t="shared" si="65"/>
        <v>0</v>
      </c>
      <c r="F476" s="2">
        <f t="shared" si="66"/>
        <v>3.5562641479774074E-2</v>
      </c>
      <c r="G476" s="2">
        <f t="shared" si="66"/>
        <v>2.9586096668492354E-2</v>
      </c>
      <c r="H476" s="2">
        <f t="shared" si="67"/>
        <v>1.2020051809553649</v>
      </c>
      <c r="I476" s="2">
        <f t="shared" si="68"/>
        <v>54.586846177803338</v>
      </c>
    </row>
    <row r="477" spans="1:9" ht="13.5" x14ac:dyDescent="0.25">
      <c r="A477" s="3">
        <f>TITRES_STAT!B480</f>
        <v>42699</v>
      </c>
      <c r="B477" s="6">
        <f>TITRES_STAT!D480</f>
        <v>8.7729999999999997</v>
      </c>
      <c r="C477" s="2">
        <f t="shared" si="63"/>
        <v>-0.14000000000000057</v>
      </c>
      <c r="D477" s="2">
        <f t="shared" si="64"/>
        <v>0</v>
      </c>
      <c r="E477" s="2">
        <f t="shared" si="65"/>
        <v>0.14000000000000057</v>
      </c>
      <c r="F477" s="2">
        <f t="shared" ref="F477:G492" si="69">((F476*13)+D477)/14</f>
        <v>3.3022452802647352E-2</v>
      </c>
      <c r="G477" s="2">
        <f t="shared" si="69"/>
        <v>3.7472804049314364E-2</v>
      </c>
      <c r="H477" s="2">
        <f t="shared" si="67"/>
        <v>0.88123783742443373</v>
      </c>
      <c r="I477" s="2">
        <f t="shared" si="68"/>
        <v>46.843510155574982</v>
      </c>
    </row>
    <row r="478" spans="1:9" ht="13.5" x14ac:dyDescent="0.25">
      <c r="A478" s="3">
        <f>TITRES_STAT!B481</f>
        <v>42702</v>
      </c>
      <c r="B478" s="6">
        <f>TITRES_STAT!D481</f>
        <v>8.9039999999999999</v>
      </c>
      <c r="C478" s="2">
        <f t="shared" si="63"/>
        <v>0.13100000000000023</v>
      </c>
      <c r="D478" s="2">
        <f t="shared" si="64"/>
        <v>0.13100000000000023</v>
      </c>
      <c r="E478" s="2">
        <f t="shared" si="65"/>
        <v>0</v>
      </c>
      <c r="F478" s="2">
        <f t="shared" si="69"/>
        <v>4.0020849031029697E-2</v>
      </c>
      <c r="G478" s="2">
        <f t="shared" si="69"/>
        <v>3.4796175188649053E-2</v>
      </c>
      <c r="H478" s="2">
        <f t="shared" si="67"/>
        <v>1.1501508086464916</v>
      </c>
      <c r="I478" s="2">
        <f t="shared" si="68"/>
        <v>53.491634355196943</v>
      </c>
    </row>
    <row r="479" spans="1:9" ht="13.5" x14ac:dyDescent="0.25">
      <c r="A479" s="3">
        <f>TITRES_STAT!B482</f>
        <v>42703</v>
      </c>
      <c r="B479" s="6">
        <f>TITRES_STAT!D482</f>
        <v>8.8989999999999991</v>
      </c>
      <c r="C479" s="2">
        <f t="shared" si="63"/>
        <v>-5.0000000000007816E-3</v>
      </c>
      <c r="D479" s="2">
        <f t="shared" si="64"/>
        <v>0</v>
      </c>
      <c r="E479" s="2">
        <f t="shared" si="65"/>
        <v>5.0000000000007816E-3</v>
      </c>
      <c r="F479" s="2">
        <f t="shared" si="69"/>
        <v>3.7162216957384718E-2</v>
      </c>
      <c r="G479" s="2">
        <f t="shared" si="69"/>
        <v>3.2667876960888464E-2</v>
      </c>
      <c r="H479" s="2">
        <f t="shared" si="67"/>
        <v>1.1375767394335754</v>
      </c>
      <c r="I479" s="2">
        <f t="shared" si="68"/>
        <v>53.218053810550707</v>
      </c>
    </row>
    <row r="480" spans="1:9" ht="13.5" x14ac:dyDescent="0.25">
      <c r="A480" s="3">
        <f>TITRES_STAT!B483</f>
        <v>42704</v>
      </c>
      <c r="B480" s="6">
        <f>TITRES_STAT!D483</f>
        <v>8.923</v>
      </c>
      <c r="C480" s="2">
        <f t="shared" si="63"/>
        <v>2.4000000000000909E-2</v>
      </c>
      <c r="D480" s="2">
        <f t="shared" si="64"/>
        <v>2.4000000000000909E-2</v>
      </c>
      <c r="E480" s="2">
        <f t="shared" si="65"/>
        <v>0</v>
      </c>
      <c r="F480" s="2">
        <f t="shared" si="69"/>
        <v>3.6222058603285874E-2</v>
      </c>
      <c r="G480" s="2">
        <f t="shared" si="69"/>
        <v>3.0334457177967861E-2</v>
      </c>
      <c r="H480" s="2">
        <f t="shared" si="67"/>
        <v>1.1940895593013683</v>
      </c>
      <c r="I480" s="2">
        <f t="shared" si="68"/>
        <v>54.423009044425001</v>
      </c>
    </row>
    <row r="481" spans="1:9" ht="13.5" x14ac:dyDescent="0.25">
      <c r="A481" s="3">
        <f>TITRES_STAT!B484</f>
        <v>42705</v>
      </c>
      <c r="B481" s="6">
        <f>TITRES_STAT!D484</f>
        <v>8.923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3.3634768703051168E-2</v>
      </c>
      <c r="G481" s="2">
        <f t="shared" si="69"/>
        <v>2.8167710236684441E-2</v>
      </c>
      <c r="H481" s="2">
        <f t="shared" si="67"/>
        <v>1.1940895593013685</v>
      </c>
      <c r="I481" s="2">
        <f t="shared" si="68"/>
        <v>54.423009044425008</v>
      </c>
    </row>
    <row r="482" spans="1:9" ht="13.5" x14ac:dyDescent="0.25">
      <c r="A482" s="3">
        <f>TITRES_STAT!B485</f>
        <v>42706</v>
      </c>
      <c r="B482" s="6">
        <f>TITRES_STAT!D485</f>
        <v>8.9649999999999999</v>
      </c>
      <c r="C482" s="2">
        <f t="shared" si="63"/>
        <v>4.1999999999999815E-2</v>
      </c>
      <c r="D482" s="2">
        <f t="shared" si="64"/>
        <v>4.1999999999999815E-2</v>
      </c>
      <c r="E482" s="2">
        <f t="shared" si="65"/>
        <v>0</v>
      </c>
      <c r="F482" s="2">
        <f t="shared" si="69"/>
        <v>3.4232285224261784E-2</v>
      </c>
      <c r="G482" s="2">
        <f t="shared" si="69"/>
        <v>2.6155730934064123E-2</v>
      </c>
      <c r="H482" s="2">
        <f t="shared" si="67"/>
        <v>1.3087871759561152</v>
      </c>
      <c r="I482" s="2">
        <f t="shared" si="68"/>
        <v>56.687216110082559</v>
      </c>
    </row>
    <row r="483" spans="1:9" ht="13.5" x14ac:dyDescent="0.25">
      <c r="A483" s="3">
        <f>TITRES_STAT!B486</f>
        <v>42709</v>
      </c>
      <c r="B483" s="6">
        <f>TITRES_STAT!D486</f>
        <v>8.9459999999999997</v>
      </c>
      <c r="C483" s="2">
        <f t="shared" si="63"/>
        <v>-1.9000000000000128E-2</v>
      </c>
      <c r="D483" s="2">
        <f t="shared" si="64"/>
        <v>0</v>
      </c>
      <c r="E483" s="2">
        <f t="shared" si="65"/>
        <v>1.9000000000000128E-2</v>
      </c>
      <c r="F483" s="2">
        <f t="shared" si="69"/>
        <v>3.1787121993957369E-2</v>
      </c>
      <c r="G483" s="2">
        <f t="shared" si="69"/>
        <v>2.5644607295916694E-2</v>
      </c>
      <c r="H483" s="2">
        <f t="shared" si="67"/>
        <v>1.2395246153376944</v>
      </c>
      <c r="I483" s="2">
        <f t="shared" si="68"/>
        <v>55.347666502463895</v>
      </c>
    </row>
    <row r="484" spans="1:9" ht="13.5" x14ac:dyDescent="0.25">
      <c r="A484" s="3">
        <f>TITRES_STAT!B487</f>
        <v>42710</v>
      </c>
      <c r="B484" s="6">
        <f>TITRES_STAT!D487</f>
        <v>8.9649999999999999</v>
      </c>
      <c r="C484" s="2">
        <f t="shared" si="63"/>
        <v>1.9000000000000128E-2</v>
      </c>
      <c r="D484" s="2">
        <f t="shared" si="64"/>
        <v>1.9000000000000128E-2</v>
      </c>
      <c r="E484" s="2">
        <f t="shared" si="65"/>
        <v>0</v>
      </c>
      <c r="F484" s="2">
        <f t="shared" si="69"/>
        <v>3.0873756137246137E-2</v>
      </c>
      <c r="G484" s="2">
        <f t="shared" si="69"/>
        <v>2.3812849631922643E-2</v>
      </c>
      <c r="H484" s="2">
        <f t="shared" si="67"/>
        <v>1.2965166544308875</v>
      </c>
      <c r="I484" s="2">
        <f t="shared" si="68"/>
        <v>56.455791510564268</v>
      </c>
    </row>
    <row r="485" spans="1:9" ht="13.5" x14ac:dyDescent="0.25">
      <c r="A485" s="3">
        <f>TITRES_STAT!B488</f>
        <v>42711</v>
      </c>
      <c r="B485" s="6">
        <f>TITRES_STAT!D488</f>
        <v>8.9649999999999999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2.8668487841728558E-2</v>
      </c>
      <c r="G485" s="2">
        <f t="shared" si="69"/>
        <v>2.2111931801071023E-2</v>
      </c>
      <c r="H485" s="2">
        <f t="shared" si="67"/>
        <v>1.2965166544308877</v>
      </c>
      <c r="I485" s="2">
        <f t="shared" si="68"/>
        <v>56.455791510564268</v>
      </c>
    </row>
    <row r="486" spans="1:9" ht="13.5" x14ac:dyDescent="0.25">
      <c r="A486" s="3">
        <f>TITRES_STAT!B489</f>
        <v>42712</v>
      </c>
      <c r="B486" s="6">
        <f>TITRES_STAT!D489</f>
        <v>8.9649999999999999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2.6620738710176516E-2</v>
      </c>
      <c r="G486" s="2">
        <f t="shared" si="69"/>
        <v>2.0532508100994523E-2</v>
      </c>
      <c r="H486" s="2">
        <f t="shared" si="67"/>
        <v>1.2965166544308875</v>
      </c>
      <c r="I486" s="2">
        <f t="shared" si="68"/>
        <v>56.455791510564268</v>
      </c>
    </row>
    <row r="487" spans="1:9" ht="13.5" x14ac:dyDescent="0.25">
      <c r="A487" s="3">
        <f>TITRES_STAT!B490</f>
        <v>42713</v>
      </c>
      <c r="B487" s="6">
        <f>TITRES_STAT!D490</f>
        <v>8.9700000000000006</v>
      </c>
      <c r="C487" s="2">
        <f t="shared" si="63"/>
        <v>5.0000000000007816E-3</v>
      </c>
      <c r="D487" s="2">
        <f t="shared" si="64"/>
        <v>5.0000000000007816E-3</v>
      </c>
      <c r="E487" s="2">
        <f t="shared" si="65"/>
        <v>0</v>
      </c>
      <c r="F487" s="2">
        <f t="shared" si="69"/>
        <v>2.5076400230878249E-2</v>
      </c>
      <c r="G487" s="2">
        <f t="shared" si="69"/>
        <v>1.9065900379494911E-2</v>
      </c>
      <c r="H487" s="2">
        <f t="shared" si="67"/>
        <v>1.3152486759999826</v>
      </c>
      <c r="I487" s="2">
        <f t="shared" si="68"/>
        <v>56.808095373682121</v>
      </c>
    </row>
    <row r="488" spans="1:9" ht="13.5" x14ac:dyDescent="0.25">
      <c r="A488" s="3">
        <f>TITRES_STAT!B491</f>
        <v>42717</v>
      </c>
      <c r="B488" s="6">
        <f>TITRES_STAT!D491</f>
        <v>8.7070000000000007</v>
      </c>
      <c r="C488" s="2">
        <f t="shared" si="63"/>
        <v>-0.2629999999999999</v>
      </c>
      <c r="D488" s="2">
        <f t="shared" si="64"/>
        <v>0</v>
      </c>
      <c r="E488" s="2">
        <f t="shared" si="65"/>
        <v>0.2629999999999999</v>
      </c>
      <c r="F488" s="2">
        <f t="shared" si="69"/>
        <v>2.3285228785815518E-2</v>
      </c>
      <c r="G488" s="2">
        <f t="shared" si="69"/>
        <v>3.6489764638102405E-2</v>
      </c>
      <c r="H488" s="2">
        <f t="shared" si="67"/>
        <v>0.63813041867365772</v>
      </c>
      <c r="I488" s="2">
        <f t="shared" si="68"/>
        <v>38.954799410313846</v>
      </c>
    </row>
    <row r="489" spans="1:9" ht="13.5" x14ac:dyDescent="0.25">
      <c r="A489" s="3">
        <f>TITRES_STAT!B492</f>
        <v>42718</v>
      </c>
      <c r="B489" s="6">
        <f>TITRES_STAT!D492</f>
        <v>8.7070000000000007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2.1621998158257268E-2</v>
      </c>
      <c r="G489" s="2">
        <f t="shared" si="69"/>
        <v>3.3883352878237946E-2</v>
      </c>
      <c r="H489" s="2">
        <f t="shared" si="67"/>
        <v>0.63813041867365783</v>
      </c>
      <c r="I489" s="2">
        <f t="shared" si="68"/>
        <v>38.954799410313846</v>
      </c>
    </row>
    <row r="490" spans="1:9" ht="13.5" x14ac:dyDescent="0.25">
      <c r="A490" s="3">
        <f>TITRES_STAT!B493</f>
        <v>42719</v>
      </c>
      <c r="B490" s="6">
        <f>TITRES_STAT!D493</f>
        <v>8.9700000000000006</v>
      </c>
      <c r="C490" s="2">
        <f t="shared" si="63"/>
        <v>0.2629999999999999</v>
      </c>
      <c r="D490" s="2">
        <f t="shared" si="64"/>
        <v>0.2629999999999999</v>
      </c>
      <c r="E490" s="2">
        <f t="shared" si="65"/>
        <v>0</v>
      </c>
      <c r="F490" s="2">
        <f t="shared" si="69"/>
        <v>3.8863284004096034E-2</v>
      </c>
      <c r="G490" s="2">
        <f t="shared" si="69"/>
        <v>3.1463113386935235E-2</v>
      </c>
      <c r="H490" s="2">
        <f t="shared" si="67"/>
        <v>1.2352014731076693</v>
      </c>
      <c r="I490" s="2">
        <f t="shared" si="68"/>
        <v>55.26130364393196</v>
      </c>
    </row>
    <row r="491" spans="1:9" ht="13.5" x14ac:dyDescent="0.25">
      <c r="A491" s="3">
        <f>TITRES_STAT!B494</f>
        <v>42720</v>
      </c>
      <c r="B491" s="6">
        <f>TITRES_STAT!D494</f>
        <v>8.9700000000000006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3.6087335146660605E-2</v>
      </c>
      <c r="G491" s="2">
        <f t="shared" si="69"/>
        <v>2.9215748145011291E-2</v>
      </c>
      <c r="H491" s="2">
        <f t="shared" si="67"/>
        <v>1.2352014731076695</v>
      </c>
      <c r="I491" s="2">
        <f t="shared" si="68"/>
        <v>55.26130364393196</v>
      </c>
    </row>
    <row r="492" spans="1:9" ht="13.5" x14ac:dyDescent="0.25">
      <c r="A492" s="3">
        <f>TITRES_STAT!B495</f>
        <v>42723</v>
      </c>
      <c r="B492" s="6">
        <f>TITRES_STAT!D495</f>
        <v>8.9700000000000006</v>
      </c>
      <c r="C492" s="2">
        <f t="shared" si="63"/>
        <v>0</v>
      </c>
      <c r="D492" s="2">
        <f t="shared" si="64"/>
        <v>0</v>
      </c>
      <c r="E492" s="2">
        <f t="shared" si="65"/>
        <v>0</v>
      </c>
      <c r="F492" s="2">
        <f t="shared" si="69"/>
        <v>3.3509668350470562E-2</v>
      </c>
      <c r="G492" s="2">
        <f t="shared" si="69"/>
        <v>2.7128908991796201E-2</v>
      </c>
      <c r="H492" s="2">
        <f t="shared" si="67"/>
        <v>1.2352014731076693</v>
      </c>
      <c r="I492" s="2">
        <f t="shared" si="68"/>
        <v>55.26130364393196</v>
      </c>
    </row>
    <row r="493" spans="1:9" ht="13.5" x14ac:dyDescent="0.25">
      <c r="A493" s="3">
        <f>TITRES_STAT!B496</f>
        <v>42724</v>
      </c>
      <c r="B493" s="6">
        <f>TITRES_STAT!D496</f>
        <v>8.9700000000000006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3.1116120611151234E-2</v>
      </c>
      <c r="G493" s="2">
        <f t="shared" si="70"/>
        <v>2.5191129778096472E-2</v>
      </c>
      <c r="H493" s="2">
        <f t="shared" si="67"/>
        <v>1.2352014731076693</v>
      </c>
      <c r="I493" s="2">
        <f t="shared" si="68"/>
        <v>55.26130364393196</v>
      </c>
    </row>
    <row r="494" spans="1:9" ht="13.5" x14ac:dyDescent="0.25">
      <c r="A494" s="3">
        <f>TITRES_STAT!B497</f>
        <v>42725</v>
      </c>
      <c r="B494" s="6">
        <f>TITRES_STAT!D497</f>
        <v>9.1859999999999999</v>
      </c>
      <c r="C494" s="2">
        <f t="shared" si="63"/>
        <v>0.2159999999999993</v>
      </c>
      <c r="D494" s="2">
        <f t="shared" si="64"/>
        <v>0.2159999999999993</v>
      </c>
      <c r="E494" s="2">
        <f t="shared" si="65"/>
        <v>0</v>
      </c>
      <c r="F494" s="2">
        <f t="shared" si="70"/>
        <v>4.4322111996068954E-2</v>
      </c>
      <c r="G494" s="2">
        <f t="shared" si="70"/>
        <v>2.3391763365375295E-2</v>
      </c>
      <c r="H494" s="2">
        <f t="shared" si="67"/>
        <v>1.8947742974210724</v>
      </c>
      <c r="I494" s="2">
        <f t="shared" si="68"/>
        <v>65.454992436167117</v>
      </c>
    </row>
    <row r="495" spans="1:9" ht="13.5" x14ac:dyDescent="0.25">
      <c r="A495" s="3">
        <f>TITRES_STAT!B498</f>
        <v>42726</v>
      </c>
      <c r="B495" s="6">
        <f>TITRES_STAT!D498</f>
        <v>9.1809999999999992</v>
      </c>
      <c r="C495" s="2">
        <f t="shared" si="63"/>
        <v>-5.0000000000007816E-3</v>
      </c>
      <c r="D495" s="2">
        <f t="shared" si="64"/>
        <v>0</v>
      </c>
      <c r="E495" s="2">
        <f t="shared" si="65"/>
        <v>5.0000000000007816E-3</v>
      </c>
      <c r="F495" s="2">
        <f t="shared" si="70"/>
        <v>4.1156246853492603E-2</v>
      </c>
      <c r="G495" s="2">
        <f t="shared" si="70"/>
        <v>2.207806598213426E-2</v>
      </c>
      <c r="H495" s="2">
        <f t="shared" si="67"/>
        <v>1.8641237365082863</v>
      </c>
      <c r="I495" s="2">
        <f t="shared" si="68"/>
        <v>65.08530734013884</v>
      </c>
    </row>
    <row r="496" spans="1:9" ht="13.5" x14ac:dyDescent="0.25">
      <c r="A496" s="3">
        <f>TITRES_STAT!B499</f>
        <v>42727</v>
      </c>
      <c r="B496" s="6">
        <f>TITRES_STAT!D499</f>
        <v>9.1809999999999992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3.8216514935385984E-2</v>
      </c>
      <c r="G496" s="2">
        <f t="shared" si="70"/>
        <v>2.0501061269124671E-2</v>
      </c>
      <c r="H496" s="2">
        <f t="shared" si="67"/>
        <v>1.8641237365082859</v>
      </c>
      <c r="I496" s="2">
        <f t="shared" si="68"/>
        <v>65.085307340138826</v>
      </c>
    </row>
    <row r="497" spans="1:9" ht="13.5" x14ac:dyDescent="0.25">
      <c r="A497" s="3">
        <f>TITRES_STAT!B500</f>
        <v>42730</v>
      </c>
      <c r="B497" s="6">
        <f>TITRES_STAT!D500</f>
        <v>9.266</v>
      </c>
      <c r="C497" s="2">
        <f t="shared" si="63"/>
        <v>8.5000000000000853E-2</v>
      </c>
      <c r="D497" s="2">
        <f t="shared" si="64"/>
        <v>8.5000000000000853E-2</v>
      </c>
      <c r="E497" s="2">
        <f t="shared" si="65"/>
        <v>0</v>
      </c>
      <c r="F497" s="2">
        <f t="shared" si="70"/>
        <v>4.1558192440001328E-2</v>
      </c>
      <c r="G497" s="2">
        <f t="shared" si="70"/>
        <v>1.9036699749901482E-2</v>
      </c>
      <c r="H497" s="2">
        <f t="shared" si="67"/>
        <v>2.1830565689421246</v>
      </c>
      <c r="I497" s="2">
        <f t="shared" si="68"/>
        <v>68.583656044405586</v>
      </c>
    </row>
    <row r="498" spans="1:9" ht="13.5" x14ac:dyDescent="0.25">
      <c r="A498" s="3">
        <f>TITRES_STAT!B501</f>
        <v>42731</v>
      </c>
      <c r="B498" s="6">
        <f>TITRES_STAT!D501</f>
        <v>9.266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3.8589750122858375E-2</v>
      </c>
      <c r="G498" s="2">
        <f t="shared" si="70"/>
        <v>1.7676935482051376E-2</v>
      </c>
      <c r="H498" s="2">
        <f t="shared" si="67"/>
        <v>2.1830565689421246</v>
      </c>
      <c r="I498" s="2">
        <f t="shared" si="68"/>
        <v>68.583656044405586</v>
      </c>
    </row>
    <row r="499" spans="1:9" ht="13.5" x14ac:dyDescent="0.25">
      <c r="A499" s="3">
        <f>TITRES_STAT!B502</f>
        <v>42732</v>
      </c>
      <c r="B499" s="6">
        <f>TITRES_STAT!D502</f>
        <v>9.2520000000000007</v>
      </c>
      <c r="C499" s="2">
        <f t="shared" si="63"/>
        <v>-1.3999999999999346E-2</v>
      </c>
      <c r="D499" s="2">
        <f t="shared" si="64"/>
        <v>0</v>
      </c>
      <c r="E499" s="2">
        <f t="shared" si="65"/>
        <v>1.3999999999999346E-2</v>
      </c>
      <c r="F499" s="2">
        <f t="shared" si="70"/>
        <v>3.5833339399797062E-2</v>
      </c>
      <c r="G499" s="2">
        <f t="shared" si="70"/>
        <v>1.7414297233333372E-2</v>
      </c>
      <c r="H499" s="2">
        <f t="shared" si="67"/>
        <v>2.0576965535656009</v>
      </c>
      <c r="I499" s="2">
        <f t="shared" si="68"/>
        <v>67.295642897137938</v>
      </c>
    </row>
    <row r="500" spans="1:9" ht="13.5" x14ac:dyDescent="0.25">
      <c r="A500" s="3">
        <f>TITRES_STAT!B503</f>
        <v>42733</v>
      </c>
      <c r="B500" s="6">
        <f>TITRES_STAT!D503</f>
        <v>9.2520000000000007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3.3273815156954413E-2</v>
      </c>
      <c r="G500" s="2">
        <f t="shared" si="70"/>
        <v>1.6170418859523843E-2</v>
      </c>
      <c r="H500" s="2">
        <f t="shared" si="67"/>
        <v>2.0576965535656013</v>
      </c>
      <c r="I500" s="2">
        <f t="shared" si="68"/>
        <v>67.295642897137952</v>
      </c>
    </row>
    <row r="501" spans="1:9" ht="13.5" x14ac:dyDescent="0.25">
      <c r="A501" s="3">
        <f>TITRES_STAT!B504</f>
        <v>42734</v>
      </c>
      <c r="B501" s="6">
        <f>TITRES_STAT!D504</f>
        <v>9.2469999999999999</v>
      </c>
      <c r="C501" s="2">
        <f t="shared" si="63"/>
        <v>-5.0000000000007816E-3</v>
      </c>
      <c r="D501" s="2">
        <f t="shared" si="64"/>
        <v>0</v>
      </c>
      <c r="E501" s="2">
        <f t="shared" si="65"/>
        <v>5.0000000000007816E-3</v>
      </c>
      <c r="F501" s="2">
        <f t="shared" si="70"/>
        <v>3.0897114074314811E-2</v>
      </c>
      <c r="G501" s="2">
        <f t="shared" si="70"/>
        <v>1.5372531798129339E-2</v>
      </c>
      <c r="H501" s="2">
        <f t="shared" si="67"/>
        <v>2.0098910498317939</v>
      </c>
      <c r="I501" s="2">
        <f t="shared" si="68"/>
        <v>66.776206067130431</v>
      </c>
    </row>
    <row r="502" spans="1:9" ht="13.5" x14ac:dyDescent="0.25">
      <c r="A502" s="3">
        <f>TITRES_STAT!B505</f>
        <v>42737</v>
      </c>
      <c r="B502" s="6">
        <f>TITRES_STAT!D505</f>
        <v>9.1059999999999999</v>
      </c>
      <c r="C502" s="2">
        <f t="shared" si="63"/>
        <v>-0.14100000000000001</v>
      </c>
      <c r="D502" s="2">
        <f t="shared" si="64"/>
        <v>0</v>
      </c>
      <c r="E502" s="2">
        <f t="shared" si="65"/>
        <v>0.14100000000000001</v>
      </c>
      <c r="F502" s="2">
        <f t="shared" si="70"/>
        <v>2.8690177354720896E-2</v>
      </c>
      <c r="G502" s="2">
        <f t="shared" si="70"/>
        <v>2.4345922383977241E-2</v>
      </c>
      <c r="H502" s="2">
        <f t="shared" si="67"/>
        <v>1.1784387094572657</v>
      </c>
      <c r="I502" s="2">
        <f t="shared" si="68"/>
        <v>54.095564146069592</v>
      </c>
    </row>
    <row r="503" spans="1:9" ht="13.5" x14ac:dyDescent="0.25">
      <c r="A503" s="3">
        <f>TITRES_STAT!B506</f>
        <v>42738</v>
      </c>
      <c r="B503" s="6">
        <f>TITRES_STAT!D506</f>
        <v>9.0830000000000002</v>
      </c>
      <c r="C503" s="2">
        <f t="shared" si="63"/>
        <v>-2.2999999999999687E-2</v>
      </c>
      <c r="D503" s="2">
        <f t="shared" si="64"/>
        <v>0</v>
      </c>
      <c r="E503" s="2">
        <f t="shared" si="65"/>
        <v>2.2999999999999687E-2</v>
      </c>
      <c r="F503" s="2">
        <f t="shared" si="70"/>
        <v>2.6640878972240829E-2</v>
      </c>
      <c r="G503" s="2">
        <f t="shared" si="70"/>
        <v>2.4249785070835989E-2</v>
      </c>
      <c r="H503" s="2">
        <f t="shared" si="67"/>
        <v>1.0986026842885503</v>
      </c>
      <c r="I503" s="2">
        <f t="shared" si="68"/>
        <v>52.34924612044842</v>
      </c>
    </row>
    <row r="504" spans="1:9" ht="13.5" x14ac:dyDescent="0.25">
      <c r="A504" s="3">
        <f>TITRES_STAT!B507</f>
        <v>42739</v>
      </c>
      <c r="B504" s="6">
        <f>TITRES_STAT!D507</f>
        <v>9.0030000000000001</v>
      </c>
      <c r="C504" s="2">
        <f t="shared" si="63"/>
        <v>-8.0000000000000071E-2</v>
      </c>
      <c r="D504" s="2">
        <f t="shared" si="64"/>
        <v>0</v>
      </c>
      <c r="E504" s="2">
        <f t="shared" si="65"/>
        <v>8.0000000000000071E-2</v>
      </c>
      <c r="F504" s="2">
        <f t="shared" si="70"/>
        <v>2.4737959045652201E-2</v>
      </c>
      <c r="G504" s="2">
        <f t="shared" si="70"/>
        <v>2.8231943280061993E-2</v>
      </c>
      <c r="H504" s="2">
        <f t="shared" si="67"/>
        <v>0.8762400377561923</v>
      </c>
      <c r="I504" s="2">
        <f t="shared" si="68"/>
        <v>46.701915539767157</v>
      </c>
    </row>
    <row r="505" spans="1:9" ht="13.5" x14ac:dyDescent="0.25">
      <c r="A505" s="3">
        <f>TITRES_STAT!B508</f>
        <v>42740</v>
      </c>
      <c r="B505" s="6">
        <f>TITRES_STAT!D508</f>
        <v>8.9979999999999993</v>
      </c>
      <c r="C505" s="2">
        <f t="shared" si="63"/>
        <v>-5.0000000000007816E-3</v>
      </c>
      <c r="D505" s="2">
        <f t="shared" si="64"/>
        <v>0</v>
      </c>
      <c r="E505" s="2">
        <f t="shared" si="65"/>
        <v>5.0000000000007816E-3</v>
      </c>
      <c r="F505" s="2">
        <f t="shared" si="70"/>
        <v>2.297096197096276E-2</v>
      </c>
      <c r="G505" s="2">
        <f t="shared" si="70"/>
        <v>2.6572518760057621E-2</v>
      </c>
      <c r="H505" s="2">
        <f t="shared" si="67"/>
        <v>0.8644631010851509</v>
      </c>
      <c r="I505" s="2">
        <f t="shared" si="68"/>
        <v>46.365256602933997</v>
      </c>
    </row>
    <row r="506" spans="1:9" ht="13.5" x14ac:dyDescent="0.25">
      <c r="A506" s="3">
        <f>TITRES_STAT!B509</f>
        <v>42741</v>
      </c>
      <c r="B506" s="6">
        <f>TITRES_STAT!D509</f>
        <v>8.984</v>
      </c>
      <c r="C506" s="2">
        <f t="shared" si="63"/>
        <v>-1.3999999999999346E-2</v>
      </c>
      <c r="D506" s="2">
        <f t="shared" si="64"/>
        <v>0</v>
      </c>
      <c r="E506" s="2">
        <f t="shared" si="65"/>
        <v>1.3999999999999346E-2</v>
      </c>
      <c r="F506" s="2">
        <f t="shared" si="70"/>
        <v>2.1330178973036847E-2</v>
      </c>
      <c r="G506" s="2">
        <f t="shared" si="70"/>
        <v>2.5674481705767745E-2</v>
      </c>
      <c r="H506" s="2">
        <f t="shared" si="67"/>
        <v>0.83079297247293782</v>
      </c>
      <c r="I506" s="2">
        <f t="shared" si="68"/>
        <v>45.378859596055086</v>
      </c>
    </row>
    <row r="507" spans="1:9" ht="13.5" x14ac:dyDescent="0.25">
      <c r="A507" s="3">
        <f>TITRES_STAT!B510</f>
        <v>42744</v>
      </c>
      <c r="B507" s="6">
        <f>TITRES_STAT!D510</f>
        <v>9.2420000000000009</v>
      </c>
      <c r="C507" s="2">
        <f t="shared" si="63"/>
        <v>0.2580000000000009</v>
      </c>
      <c r="D507" s="2">
        <f t="shared" si="64"/>
        <v>0.2580000000000009</v>
      </c>
      <c r="E507" s="2">
        <f t="shared" si="65"/>
        <v>0</v>
      </c>
      <c r="F507" s="2">
        <f t="shared" si="70"/>
        <v>3.8235166189248562E-2</v>
      </c>
      <c r="G507" s="2">
        <f t="shared" si="70"/>
        <v>2.3840590155355761E-2</v>
      </c>
      <c r="H507" s="2">
        <f t="shared" si="67"/>
        <v>1.6037843836956811</v>
      </c>
      <c r="I507" s="2">
        <f t="shared" si="68"/>
        <v>61.594362180609977</v>
      </c>
    </row>
    <row r="508" spans="1:9" ht="13.5" x14ac:dyDescent="0.25">
      <c r="A508" s="3">
        <f>TITRES_STAT!B511</f>
        <v>42745</v>
      </c>
      <c r="B508" s="6">
        <f>TITRES_STAT!D511</f>
        <v>8.9890000000000008</v>
      </c>
      <c r="C508" s="2">
        <f t="shared" si="63"/>
        <v>-0.25300000000000011</v>
      </c>
      <c r="D508" s="2">
        <f t="shared" si="64"/>
        <v>0</v>
      </c>
      <c r="E508" s="2">
        <f t="shared" si="65"/>
        <v>0.25300000000000011</v>
      </c>
      <c r="F508" s="2">
        <f t="shared" si="70"/>
        <v>3.5504082890016518E-2</v>
      </c>
      <c r="G508" s="2">
        <f t="shared" si="70"/>
        <v>4.0209119429973218E-2</v>
      </c>
      <c r="H508" s="2">
        <f t="shared" si="67"/>
        <v>0.88298583488875393</v>
      </c>
      <c r="I508" s="2">
        <f t="shared" si="68"/>
        <v>46.89285593807562</v>
      </c>
    </row>
    <row r="509" spans="1:9" ht="13.5" x14ac:dyDescent="0.25">
      <c r="A509" s="3">
        <f>TITRES_STAT!B512</f>
        <v>42746</v>
      </c>
      <c r="B509" s="6">
        <f>TITRES_STAT!D512</f>
        <v>9.2520000000000007</v>
      </c>
      <c r="C509" s="2">
        <f t="shared" si="63"/>
        <v>0.2629999999999999</v>
      </c>
      <c r="D509" s="2">
        <f t="shared" si="64"/>
        <v>0.2629999999999999</v>
      </c>
      <c r="E509" s="2">
        <f t="shared" si="65"/>
        <v>0</v>
      </c>
      <c r="F509" s="2">
        <f t="shared" ref="F509:G524" si="71">((F508*13)+D509)/14</f>
        <v>5.1753791255015336E-2</v>
      </c>
      <c r="G509" s="2">
        <f t="shared" si="71"/>
        <v>3.7337039470689413E-2</v>
      </c>
      <c r="H509" s="2">
        <f t="shared" si="67"/>
        <v>1.3861246630345039</v>
      </c>
      <c r="I509" s="2">
        <f t="shared" si="68"/>
        <v>58.091041281628975</v>
      </c>
    </row>
    <row r="510" spans="1:9" ht="13.5" x14ac:dyDescent="0.25">
      <c r="A510" s="3">
        <f>TITRES_STAT!B513</f>
        <v>42747</v>
      </c>
      <c r="B510" s="6">
        <f>TITRES_STAT!D513</f>
        <v>9.0030000000000001</v>
      </c>
      <c r="C510" s="2">
        <f t="shared" si="63"/>
        <v>-0.24900000000000055</v>
      </c>
      <c r="D510" s="2">
        <f t="shared" si="64"/>
        <v>0</v>
      </c>
      <c r="E510" s="2">
        <f t="shared" si="65"/>
        <v>0.24900000000000055</v>
      </c>
      <c r="F510" s="2">
        <f t="shared" si="71"/>
        <v>4.80570918796571E-2</v>
      </c>
      <c r="G510" s="2">
        <f t="shared" si="71"/>
        <v>5.2455822365640212E-2</v>
      </c>
      <c r="H510" s="2">
        <f t="shared" si="67"/>
        <v>0.91614409444728517</v>
      </c>
      <c r="I510" s="2">
        <f t="shared" si="68"/>
        <v>47.811858048783563</v>
      </c>
    </row>
    <row r="511" spans="1:9" ht="13.5" x14ac:dyDescent="0.25">
      <c r="A511" s="3">
        <f>TITRES_STAT!B514</f>
        <v>42748</v>
      </c>
      <c r="B511" s="6">
        <f>TITRES_STAT!D514</f>
        <v>9.3689999999999998</v>
      </c>
      <c r="C511" s="2">
        <f t="shared" si="63"/>
        <v>0.36599999999999966</v>
      </c>
      <c r="D511" s="2">
        <f t="shared" si="64"/>
        <v>0.36599999999999966</v>
      </c>
      <c r="E511" s="2">
        <f t="shared" si="65"/>
        <v>0</v>
      </c>
      <c r="F511" s="2">
        <f t="shared" si="71"/>
        <v>7.0767299602538719E-2</v>
      </c>
      <c r="G511" s="2">
        <f t="shared" si="71"/>
        <v>4.8708977910951627E-2</v>
      </c>
      <c r="H511" s="2">
        <f t="shared" si="67"/>
        <v>1.4528594652902282</v>
      </c>
      <c r="I511" s="2">
        <f t="shared" si="68"/>
        <v>59.231255840347231</v>
      </c>
    </row>
    <row r="512" spans="1:9" ht="13.5" x14ac:dyDescent="0.25">
      <c r="A512" s="3">
        <f>TITRES_STAT!B515</f>
        <v>42751</v>
      </c>
      <c r="B512" s="6">
        <f>TITRES_STAT!D515</f>
        <v>9.3689999999999998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6.5712492488071664E-2</v>
      </c>
      <c r="G512" s="2">
        <f t="shared" si="71"/>
        <v>4.522976520302651E-2</v>
      </c>
      <c r="H512" s="2">
        <f t="shared" si="67"/>
        <v>1.4528594652902282</v>
      </c>
      <c r="I512" s="2">
        <f t="shared" si="68"/>
        <v>59.231255840347231</v>
      </c>
    </row>
    <row r="513" spans="1:9" ht="13.5" x14ac:dyDescent="0.25">
      <c r="A513" s="3">
        <f>TITRES_STAT!B516</f>
        <v>42752</v>
      </c>
      <c r="B513" s="6">
        <f>TITRES_STAT!D516</f>
        <v>9.0920000000000005</v>
      </c>
      <c r="C513" s="2">
        <f t="shared" si="63"/>
        <v>-0.27699999999999925</v>
      </c>
      <c r="D513" s="2">
        <f t="shared" si="64"/>
        <v>0</v>
      </c>
      <c r="E513" s="2">
        <f t="shared" si="65"/>
        <v>0.27699999999999925</v>
      </c>
      <c r="F513" s="2">
        <f t="shared" si="71"/>
        <v>6.1018743024637979E-2</v>
      </c>
      <c r="G513" s="2">
        <f t="shared" si="71"/>
        <v>6.1784781974238853E-2</v>
      </c>
      <c r="H513" s="2">
        <f t="shared" si="67"/>
        <v>0.98760149465413227</v>
      </c>
      <c r="I513" s="2">
        <f t="shared" si="68"/>
        <v>49.688103843270021</v>
      </c>
    </row>
    <row r="514" spans="1:9" ht="13.5" x14ac:dyDescent="0.25">
      <c r="A514" s="3">
        <f>TITRES_STAT!B517</f>
        <v>42753</v>
      </c>
      <c r="B514" s="6">
        <f>TITRES_STAT!D517</f>
        <v>9.0920000000000005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5.6660261380020983E-2</v>
      </c>
      <c r="G514" s="2">
        <f t="shared" si="71"/>
        <v>5.7371583261793216E-2</v>
      </c>
      <c r="H514" s="2">
        <f t="shared" si="67"/>
        <v>0.98760149465413238</v>
      </c>
      <c r="I514" s="2">
        <f t="shared" si="68"/>
        <v>49.688103843270028</v>
      </c>
    </row>
    <row r="515" spans="1:9" ht="13.5" x14ac:dyDescent="0.25">
      <c r="A515" s="3">
        <f>TITRES_STAT!B518</f>
        <v>42754</v>
      </c>
      <c r="B515" s="6">
        <f>TITRES_STAT!D518</f>
        <v>9.3640000000000008</v>
      </c>
      <c r="C515" s="2">
        <f t="shared" ref="C515:C578" si="72">B515-B514</f>
        <v>0.27200000000000024</v>
      </c>
      <c r="D515" s="2">
        <f t="shared" ref="D515:D578" si="73">IF(C515&gt;0,C515,0)</f>
        <v>0.27200000000000024</v>
      </c>
      <c r="E515" s="2">
        <f t="shared" ref="E515:E578" si="74">IF(C515&lt;0,-C515,0)</f>
        <v>0</v>
      </c>
      <c r="F515" s="2">
        <f t="shared" si="71"/>
        <v>7.2041671281448075E-2</v>
      </c>
      <c r="G515" s="2">
        <f t="shared" si="71"/>
        <v>5.3273613028807988E-2</v>
      </c>
      <c r="H515" s="2">
        <f t="shared" si="67"/>
        <v>1.35229557722115</v>
      </c>
      <c r="I515" s="2">
        <f t="shared" si="68"/>
        <v>57.488335663099981</v>
      </c>
    </row>
    <row r="516" spans="1:9" ht="13.5" x14ac:dyDescent="0.25">
      <c r="A516" s="3">
        <f>TITRES_STAT!B519</f>
        <v>42755</v>
      </c>
      <c r="B516" s="6">
        <f>TITRES_STAT!D519</f>
        <v>9.3640000000000008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6.6895837618487497E-2</v>
      </c>
      <c r="G516" s="2">
        <f t="shared" si="71"/>
        <v>4.9468354955321703E-2</v>
      </c>
      <c r="H516" s="2">
        <f t="shared" si="67"/>
        <v>1.35229557722115</v>
      </c>
      <c r="I516" s="2">
        <f t="shared" si="68"/>
        <v>57.488335663099981</v>
      </c>
    </row>
    <row r="517" spans="1:9" ht="13.5" x14ac:dyDescent="0.25">
      <c r="A517" s="3">
        <f>TITRES_STAT!B520</f>
        <v>42758</v>
      </c>
      <c r="B517" s="6">
        <f>TITRES_STAT!D520</f>
        <v>9.3640000000000008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6.2117563502881244E-2</v>
      </c>
      <c r="G517" s="2">
        <f t="shared" si="71"/>
        <v>4.5934901029941577E-2</v>
      </c>
      <c r="H517" s="2">
        <f t="shared" si="67"/>
        <v>1.35229557722115</v>
      </c>
      <c r="I517" s="2">
        <f t="shared" si="68"/>
        <v>57.488335663099981</v>
      </c>
    </row>
    <row r="518" spans="1:9" ht="13.5" x14ac:dyDescent="0.25">
      <c r="A518" s="3">
        <f>TITRES_STAT!B521</f>
        <v>42759</v>
      </c>
      <c r="B518" s="6">
        <f>TITRES_STAT!D521</f>
        <v>9.3640000000000008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5.7680594681246866E-2</v>
      </c>
      <c r="G518" s="2">
        <f t="shared" si="71"/>
        <v>4.2653836670660035E-2</v>
      </c>
      <c r="H518" s="2">
        <f t="shared" si="67"/>
        <v>1.35229557722115</v>
      </c>
      <c r="I518" s="2">
        <f t="shared" si="68"/>
        <v>57.488335663099981</v>
      </c>
    </row>
    <row r="519" spans="1:9" ht="13.5" x14ac:dyDescent="0.25">
      <c r="A519" s="3">
        <f>TITRES_STAT!B522</f>
        <v>42760</v>
      </c>
      <c r="B519" s="6">
        <f>TITRES_STAT!D522</f>
        <v>9.2050000000000001</v>
      </c>
      <c r="C519" s="2">
        <f t="shared" si="72"/>
        <v>-0.1590000000000007</v>
      </c>
      <c r="D519" s="2">
        <f t="shared" si="73"/>
        <v>0</v>
      </c>
      <c r="E519" s="2">
        <f t="shared" si="74"/>
        <v>0.1590000000000007</v>
      </c>
      <c r="F519" s="2">
        <f t="shared" si="71"/>
        <v>5.3560552204014948E-2</v>
      </c>
      <c r="G519" s="2">
        <f t="shared" si="71"/>
        <v>5.0964276908470087E-2</v>
      </c>
      <c r="H519" s="2">
        <f t="shared" si="67"/>
        <v>1.0509430419312664</v>
      </c>
      <c r="I519" s="2">
        <f t="shared" si="68"/>
        <v>51.241941899159137</v>
      </c>
    </row>
    <row r="520" spans="1:9" ht="13.5" x14ac:dyDescent="0.25">
      <c r="A520" s="3">
        <f>TITRES_STAT!B523</f>
        <v>42761</v>
      </c>
      <c r="B520" s="6">
        <f>TITRES_STAT!D523</f>
        <v>9.2940000000000005</v>
      </c>
      <c r="C520" s="2">
        <f t="shared" si="72"/>
        <v>8.9000000000000412E-2</v>
      </c>
      <c r="D520" s="2">
        <f t="shared" si="73"/>
        <v>8.9000000000000412E-2</v>
      </c>
      <c r="E520" s="2">
        <f t="shared" si="74"/>
        <v>0</v>
      </c>
      <c r="F520" s="2">
        <f t="shared" si="71"/>
        <v>5.6091941332299625E-2</v>
      </c>
      <c r="G520" s="2">
        <f t="shared" si="71"/>
        <v>4.7323971415007937E-2</v>
      </c>
      <c r="H520" s="2">
        <f t="shared" si="67"/>
        <v>1.1852754461454831</v>
      </c>
      <c r="I520" s="2">
        <f t="shared" si="68"/>
        <v>54.239178325832626</v>
      </c>
    </row>
    <row r="521" spans="1:9" ht="13.5" x14ac:dyDescent="0.25">
      <c r="A521" s="3">
        <f>TITRES_STAT!B524</f>
        <v>42762</v>
      </c>
      <c r="B521" s="6">
        <f>TITRES_STAT!D524</f>
        <v>9.2940000000000005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5.2085374094278221E-2</v>
      </c>
      <c r="G521" s="2">
        <f t="shared" si="71"/>
        <v>4.3943687742507377E-2</v>
      </c>
      <c r="H521" s="2">
        <f t="shared" si="67"/>
        <v>1.1852754461454829</v>
      </c>
      <c r="I521" s="2">
        <f t="shared" si="68"/>
        <v>54.239178325832626</v>
      </c>
    </row>
    <row r="522" spans="1:9" ht="13.5" x14ac:dyDescent="0.25">
      <c r="A522" s="3">
        <f>TITRES_STAT!B525</f>
        <v>42765</v>
      </c>
      <c r="B522" s="6">
        <f>TITRES_STAT!D525</f>
        <v>9.2989999999999995</v>
      </c>
      <c r="C522" s="2">
        <f t="shared" si="72"/>
        <v>4.9999999999990052E-3</v>
      </c>
      <c r="D522" s="2">
        <f t="shared" si="73"/>
        <v>4.9999999999990052E-3</v>
      </c>
      <c r="E522" s="2">
        <f t="shared" si="74"/>
        <v>0</v>
      </c>
      <c r="F522" s="2">
        <f t="shared" si="71"/>
        <v>4.8722133087543987E-2</v>
      </c>
      <c r="G522" s="2">
        <f t="shared" si="71"/>
        <v>4.080485290375685E-2</v>
      </c>
      <c r="H522" s="2">
        <f t="shared" si="67"/>
        <v>1.1940279064958521</v>
      </c>
      <c r="I522" s="2">
        <f t="shared" si="68"/>
        <v>54.421728318071843</v>
      </c>
    </row>
    <row r="523" spans="1:9" ht="13.5" x14ac:dyDescent="0.25">
      <c r="A523" s="3">
        <f>TITRES_STAT!B526</f>
        <v>42766</v>
      </c>
      <c r="B523" s="6">
        <f>TITRES_STAT!D526</f>
        <v>9.3879999999999999</v>
      </c>
      <c r="C523" s="2">
        <f t="shared" si="72"/>
        <v>8.9000000000000412E-2</v>
      </c>
      <c r="D523" s="2">
        <f t="shared" si="73"/>
        <v>8.9000000000000412E-2</v>
      </c>
      <c r="E523" s="2">
        <f t="shared" si="74"/>
        <v>0</v>
      </c>
      <c r="F523" s="2">
        <f t="shared" si="71"/>
        <v>5.1599123581290873E-2</v>
      </c>
      <c r="G523" s="2">
        <f t="shared" si="71"/>
        <v>3.78902205534885E-2</v>
      </c>
      <c r="H523" s="2">
        <f t="shared" si="67"/>
        <v>1.3618058387506591</v>
      </c>
      <c r="I523" s="2">
        <f t="shared" si="68"/>
        <v>57.659516985148237</v>
      </c>
    </row>
    <row r="524" spans="1:9" ht="13.5" x14ac:dyDescent="0.25">
      <c r="A524" s="3">
        <f>TITRES_STAT!B527</f>
        <v>42767</v>
      </c>
      <c r="B524" s="6">
        <f>TITRES_STAT!D527</f>
        <v>9.3360000000000003</v>
      </c>
      <c r="C524" s="2">
        <f t="shared" si="72"/>
        <v>-5.1999999999999602E-2</v>
      </c>
      <c r="D524" s="2">
        <f t="shared" si="73"/>
        <v>0</v>
      </c>
      <c r="E524" s="2">
        <f t="shared" si="74"/>
        <v>5.1999999999999602E-2</v>
      </c>
      <c r="F524" s="2">
        <f t="shared" si="71"/>
        <v>4.791347189691296E-2</v>
      </c>
      <c r="G524" s="2">
        <f t="shared" si="71"/>
        <v>3.8898061942525E-2</v>
      </c>
      <c r="H524" s="2">
        <f t="shared" si="67"/>
        <v>1.2317701577962663</v>
      </c>
      <c r="I524" s="2">
        <f t="shared" si="68"/>
        <v>55.192518525857629</v>
      </c>
    </row>
    <row r="525" spans="1:9" ht="13.5" x14ac:dyDescent="0.25">
      <c r="A525" s="3">
        <f>TITRES_STAT!B528</f>
        <v>42768</v>
      </c>
      <c r="B525" s="6">
        <f>TITRES_STAT!D528</f>
        <v>9.3360000000000003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4.4491081047133459E-2</v>
      </c>
      <c r="G525" s="2">
        <f t="shared" si="75"/>
        <v>3.6119628946630358E-2</v>
      </c>
      <c r="H525" s="2">
        <f t="shared" si="67"/>
        <v>1.2317701577962661</v>
      </c>
      <c r="I525" s="2">
        <f t="shared" si="68"/>
        <v>55.192518525857622</v>
      </c>
    </row>
    <row r="526" spans="1:9" ht="13.5" x14ac:dyDescent="0.25">
      <c r="A526" s="3">
        <f>TITRES_STAT!B529</f>
        <v>42769</v>
      </c>
      <c r="B526" s="6">
        <f>TITRES_STAT!D529</f>
        <v>9.3360000000000003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4.1313146686623926E-2</v>
      </c>
      <c r="G526" s="2">
        <f t="shared" si="75"/>
        <v>3.3539655450442477E-2</v>
      </c>
      <c r="H526" s="2">
        <f t="shared" si="67"/>
        <v>1.2317701577962661</v>
      </c>
      <c r="I526" s="2">
        <f t="shared" si="68"/>
        <v>55.192518525857622</v>
      </c>
    </row>
    <row r="527" spans="1:9" ht="13.5" x14ac:dyDescent="0.25">
      <c r="A527" s="3">
        <f>TITRES_STAT!B530</f>
        <v>42772</v>
      </c>
      <c r="B527" s="6">
        <f>TITRES_STAT!D530</f>
        <v>9.3360000000000003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3.836220763757936E-2</v>
      </c>
      <c r="G527" s="2">
        <f t="shared" si="75"/>
        <v>3.114396577541087E-2</v>
      </c>
      <c r="H527" s="2">
        <f t="shared" si="67"/>
        <v>1.2317701577962661</v>
      </c>
      <c r="I527" s="2">
        <f t="shared" si="68"/>
        <v>55.192518525857622</v>
      </c>
    </row>
    <row r="528" spans="1:9" ht="13.5" x14ac:dyDescent="0.25">
      <c r="A528" s="3">
        <f>TITRES_STAT!B531</f>
        <v>42773</v>
      </c>
      <c r="B528" s="6">
        <f>TITRES_STAT!D531</f>
        <v>9.5239999999999991</v>
      </c>
      <c r="C528" s="2">
        <f t="shared" si="72"/>
        <v>0.18799999999999883</v>
      </c>
      <c r="D528" s="2">
        <f t="shared" si="73"/>
        <v>0.18799999999999883</v>
      </c>
      <c r="E528" s="2">
        <f t="shared" si="74"/>
        <v>0</v>
      </c>
      <c r="F528" s="2">
        <f t="shared" si="75"/>
        <v>4.9050621377752179E-2</v>
      </c>
      <c r="G528" s="2">
        <f t="shared" si="75"/>
        <v>2.8919396791452952E-2</v>
      </c>
      <c r="H528" s="2">
        <f t="shared" si="67"/>
        <v>1.6961149546607748</v>
      </c>
      <c r="I528" s="2">
        <f t="shared" si="68"/>
        <v>62.909593366139688</v>
      </c>
    </row>
    <row r="529" spans="1:9" ht="13.5" x14ac:dyDescent="0.25">
      <c r="A529" s="3">
        <f>TITRES_STAT!B532</f>
        <v>42774</v>
      </c>
      <c r="B529" s="6">
        <f>TITRES_STAT!D532</f>
        <v>9.7210000000000001</v>
      </c>
      <c r="C529" s="2">
        <f t="shared" si="72"/>
        <v>0.19700000000000095</v>
      </c>
      <c r="D529" s="2">
        <f t="shared" si="73"/>
        <v>0.19700000000000095</v>
      </c>
      <c r="E529" s="2">
        <f t="shared" si="74"/>
        <v>0</v>
      </c>
      <c r="F529" s="2">
        <f t="shared" si="75"/>
        <v>5.9618434136484232E-2</v>
      </c>
      <c r="G529" s="2">
        <f t="shared" si="75"/>
        <v>2.6853725592063456E-2</v>
      </c>
      <c r="H529" s="2">
        <f t="shared" ref="H529:H592" si="76">F529/G529</f>
        <v>2.2201177982582907</v>
      </c>
      <c r="I529" s="2">
        <f t="shared" ref="I529:I592" si="77">IF(G529=0,100,100-(100/(1+H529)))</f>
        <v>68.945235464960831</v>
      </c>
    </row>
    <row r="530" spans="1:9" ht="13.5" x14ac:dyDescent="0.25">
      <c r="A530" s="3">
        <f>TITRES_STAT!B533</f>
        <v>42775</v>
      </c>
      <c r="B530" s="6">
        <f>TITRES_STAT!D533</f>
        <v>9.8149999999999995</v>
      </c>
      <c r="C530" s="2">
        <f t="shared" si="72"/>
        <v>9.3999999999999417E-2</v>
      </c>
      <c r="D530" s="2">
        <f t="shared" si="73"/>
        <v>9.3999999999999417E-2</v>
      </c>
      <c r="E530" s="2">
        <f t="shared" si="74"/>
        <v>0</v>
      </c>
      <c r="F530" s="2">
        <f t="shared" si="75"/>
        <v>6.2074260269592459E-2</v>
      </c>
      <c r="G530" s="2">
        <f t="shared" si="75"/>
        <v>2.4935602335487497E-2</v>
      </c>
      <c r="H530" s="2">
        <f t="shared" si="76"/>
        <v>2.4893828283927393</v>
      </c>
      <c r="I530" s="2">
        <f t="shared" si="77"/>
        <v>71.341636926074557</v>
      </c>
    </row>
    <row r="531" spans="1:9" ht="13.5" x14ac:dyDescent="0.25">
      <c r="A531" s="3">
        <f>TITRES_STAT!B534</f>
        <v>42776</v>
      </c>
      <c r="B531" s="6">
        <f>TITRES_STAT!D534</f>
        <v>10.012</v>
      </c>
      <c r="C531" s="2">
        <f t="shared" si="72"/>
        <v>0.19700000000000095</v>
      </c>
      <c r="D531" s="2">
        <f t="shared" si="73"/>
        <v>0.19700000000000095</v>
      </c>
      <c r="E531" s="2">
        <f t="shared" si="74"/>
        <v>0</v>
      </c>
      <c r="F531" s="2">
        <f t="shared" si="75"/>
        <v>7.1711813107478775E-2</v>
      </c>
      <c r="G531" s="2">
        <f t="shared" si="75"/>
        <v>2.3154487882952678E-2</v>
      </c>
      <c r="H531" s="2">
        <f t="shared" si="76"/>
        <v>3.0971021026241772</v>
      </c>
      <c r="I531" s="2">
        <f t="shared" si="77"/>
        <v>75.592504776497904</v>
      </c>
    </row>
    <row r="532" spans="1:9" ht="13.5" x14ac:dyDescent="0.25">
      <c r="A532" s="3">
        <f>TITRES_STAT!B535</f>
        <v>42779</v>
      </c>
      <c r="B532" s="6">
        <f>TITRES_STAT!D535</f>
        <v>10.012</v>
      </c>
      <c r="C532" s="2">
        <f t="shared" si="72"/>
        <v>0</v>
      </c>
      <c r="D532" s="2">
        <f t="shared" si="73"/>
        <v>0</v>
      </c>
      <c r="E532" s="2">
        <f t="shared" si="74"/>
        <v>0</v>
      </c>
      <c r="F532" s="2">
        <f t="shared" si="75"/>
        <v>6.6589540742658868E-2</v>
      </c>
      <c r="G532" s="2">
        <f t="shared" si="75"/>
        <v>2.1500595891313201E-2</v>
      </c>
      <c r="H532" s="2">
        <f t="shared" si="76"/>
        <v>3.0971021026241776</v>
      </c>
      <c r="I532" s="2">
        <f t="shared" si="77"/>
        <v>75.592504776497904</v>
      </c>
    </row>
    <row r="533" spans="1:9" ht="13.5" x14ac:dyDescent="0.25">
      <c r="A533" s="3">
        <f>TITRES_STAT!B536</f>
        <v>42780</v>
      </c>
      <c r="B533" s="6">
        <f>TITRES_STAT!D536</f>
        <v>9.7170000000000005</v>
      </c>
      <c r="C533" s="2">
        <f t="shared" si="72"/>
        <v>-0.29499999999999993</v>
      </c>
      <c r="D533" s="2">
        <f t="shared" si="73"/>
        <v>0</v>
      </c>
      <c r="E533" s="2">
        <f t="shared" si="74"/>
        <v>0.29499999999999993</v>
      </c>
      <c r="F533" s="2">
        <f t="shared" si="75"/>
        <v>6.183314497532609E-2</v>
      </c>
      <c r="G533" s="2">
        <f t="shared" si="75"/>
        <v>4.1036267613362258E-2</v>
      </c>
      <c r="H533" s="2">
        <f t="shared" si="76"/>
        <v>1.50679261471606</v>
      </c>
      <c r="I533" s="2">
        <f t="shared" si="77"/>
        <v>60.108387342075041</v>
      </c>
    </row>
    <row r="534" spans="1:9" ht="13.5" x14ac:dyDescent="0.25">
      <c r="A534" s="3">
        <f>TITRES_STAT!B537</f>
        <v>42781</v>
      </c>
      <c r="B534" s="6">
        <f>TITRES_STAT!D537</f>
        <v>9.7170000000000005</v>
      </c>
      <c r="C534" s="2">
        <f t="shared" si="72"/>
        <v>0</v>
      </c>
      <c r="D534" s="2">
        <f t="shared" si="73"/>
        <v>0</v>
      </c>
      <c r="E534" s="2">
        <f t="shared" si="74"/>
        <v>0</v>
      </c>
      <c r="F534" s="2">
        <f t="shared" si="75"/>
        <v>5.7416491762802793E-2</v>
      </c>
      <c r="G534" s="2">
        <f t="shared" si="75"/>
        <v>3.8105105640979242E-2</v>
      </c>
      <c r="H534" s="2">
        <f t="shared" si="76"/>
        <v>1.5067926147160597</v>
      </c>
      <c r="I534" s="2">
        <f t="shared" si="77"/>
        <v>60.108387342075034</v>
      </c>
    </row>
    <row r="535" spans="1:9" ht="13.5" x14ac:dyDescent="0.25">
      <c r="A535" s="3">
        <f>TITRES_STAT!B538</f>
        <v>42782</v>
      </c>
      <c r="B535" s="6">
        <f>TITRES_STAT!D538</f>
        <v>9.6319999999999997</v>
      </c>
      <c r="C535" s="2">
        <f t="shared" si="72"/>
        <v>-8.5000000000000853E-2</v>
      </c>
      <c r="D535" s="2">
        <f t="shared" si="73"/>
        <v>0</v>
      </c>
      <c r="E535" s="2">
        <f t="shared" si="74"/>
        <v>8.5000000000000853E-2</v>
      </c>
      <c r="F535" s="2">
        <f t="shared" si="75"/>
        <v>5.3315313779745452E-2</v>
      </c>
      <c r="G535" s="2">
        <f t="shared" si="75"/>
        <v>4.1454740952337928E-2</v>
      </c>
      <c r="H535" s="2">
        <f t="shared" si="76"/>
        <v>1.2861089601559461</v>
      </c>
      <c r="I535" s="2">
        <f t="shared" si="77"/>
        <v>56.25755301130593</v>
      </c>
    </row>
    <row r="536" spans="1:9" ht="13.5" x14ac:dyDescent="0.25">
      <c r="A536" s="3">
        <f>TITRES_STAT!B539</f>
        <v>42783</v>
      </c>
      <c r="B536" s="6">
        <f>TITRES_STAT!D539</f>
        <v>9.6270000000000007</v>
      </c>
      <c r="C536" s="2">
        <f t="shared" si="72"/>
        <v>-4.9999999999990052E-3</v>
      </c>
      <c r="D536" s="2">
        <f t="shared" si="73"/>
        <v>0</v>
      </c>
      <c r="E536" s="2">
        <f t="shared" si="74"/>
        <v>4.9999999999990052E-3</v>
      </c>
      <c r="F536" s="2">
        <f t="shared" si="75"/>
        <v>4.9507077081192209E-2</v>
      </c>
      <c r="G536" s="2">
        <f t="shared" si="75"/>
        <v>3.8850830884313722E-2</v>
      </c>
      <c r="H536" s="2">
        <f t="shared" si="76"/>
        <v>1.274286185245552</v>
      </c>
      <c r="I536" s="2">
        <f t="shared" si="77"/>
        <v>56.030159859057882</v>
      </c>
    </row>
    <row r="537" spans="1:9" ht="13.5" x14ac:dyDescent="0.25">
      <c r="A537" s="3">
        <f>TITRES_STAT!B540</f>
        <v>42786</v>
      </c>
      <c r="B537" s="6">
        <f>TITRES_STAT!D540</f>
        <v>9.6270000000000007</v>
      </c>
      <c r="C537" s="2">
        <f t="shared" si="72"/>
        <v>0</v>
      </c>
      <c r="D537" s="2">
        <f t="shared" si="73"/>
        <v>0</v>
      </c>
      <c r="E537" s="2">
        <f t="shared" si="74"/>
        <v>0</v>
      </c>
      <c r="F537" s="2">
        <f t="shared" si="75"/>
        <v>4.597085728967848E-2</v>
      </c>
      <c r="G537" s="2">
        <f t="shared" si="75"/>
        <v>3.6075771535434169E-2</v>
      </c>
      <c r="H537" s="2">
        <f t="shared" si="76"/>
        <v>1.274286185245552</v>
      </c>
      <c r="I537" s="2">
        <f t="shared" si="77"/>
        <v>56.030159859057882</v>
      </c>
    </row>
    <row r="538" spans="1:9" ht="13.5" x14ac:dyDescent="0.25">
      <c r="A538" s="3">
        <f>TITRES_STAT!B541</f>
        <v>42787</v>
      </c>
      <c r="B538" s="6">
        <f>TITRES_STAT!D541</f>
        <v>9.5289999999999999</v>
      </c>
      <c r="C538" s="2">
        <f t="shared" si="72"/>
        <v>-9.8000000000000753E-2</v>
      </c>
      <c r="D538" s="2">
        <f t="shared" si="73"/>
        <v>0</v>
      </c>
      <c r="E538" s="2">
        <f t="shared" si="74"/>
        <v>9.8000000000000753E-2</v>
      </c>
      <c r="F538" s="2">
        <f t="shared" si="75"/>
        <v>4.2687224626130012E-2</v>
      </c>
      <c r="G538" s="2">
        <f t="shared" si="75"/>
        <v>4.0498930711474639E-2</v>
      </c>
      <c r="H538" s="2">
        <f t="shared" si="76"/>
        <v>1.0540333751092188</v>
      </c>
      <c r="I538" s="2">
        <f t="shared" si="77"/>
        <v>51.315299346251997</v>
      </c>
    </row>
    <row r="539" spans="1:9" ht="13.5" x14ac:dyDescent="0.25">
      <c r="A539" s="3">
        <f>TITRES_STAT!B542</f>
        <v>42788</v>
      </c>
      <c r="B539" s="6">
        <f>TITRES_STAT!D542</f>
        <v>9.5050000000000008</v>
      </c>
      <c r="C539" s="2">
        <f t="shared" si="72"/>
        <v>-2.3999999999999133E-2</v>
      </c>
      <c r="D539" s="2">
        <f t="shared" si="73"/>
        <v>0</v>
      </c>
      <c r="E539" s="2">
        <f t="shared" si="74"/>
        <v>2.3999999999999133E-2</v>
      </c>
      <c r="F539" s="2">
        <f t="shared" si="75"/>
        <v>3.9638137152835005E-2</v>
      </c>
      <c r="G539" s="2">
        <f t="shared" si="75"/>
        <v>3.9320435660654962E-2</v>
      </c>
      <c r="H539" s="2">
        <f t="shared" si="76"/>
        <v>1.0080798060052509</v>
      </c>
      <c r="I539" s="2">
        <f t="shared" si="77"/>
        <v>50.201182392778612</v>
      </c>
    </row>
    <row r="540" spans="1:9" ht="13.5" x14ac:dyDescent="0.25">
      <c r="A540" s="3">
        <f>TITRES_STAT!B543</f>
        <v>42789</v>
      </c>
      <c r="B540" s="6">
        <f>TITRES_STAT!D543</f>
        <v>9.3919999999999995</v>
      </c>
      <c r="C540" s="2">
        <f t="shared" si="72"/>
        <v>-0.11300000000000132</v>
      </c>
      <c r="D540" s="2">
        <f t="shared" si="73"/>
        <v>0</v>
      </c>
      <c r="E540" s="2">
        <f t="shared" si="74"/>
        <v>0.11300000000000132</v>
      </c>
      <c r="F540" s="2">
        <f t="shared" si="75"/>
        <v>3.680684164191822E-2</v>
      </c>
      <c r="G540" s="2">
        <f t="shared" si="75"/>
        <v>4.4583261684893981E-2</v>
      </c>
      <c r="H540" s="2">
        <f t="shared" si="76"/>
        <v>0.82557534489203555</v>
      </c>
      <c r="I540" s="2">
        <f t="shared" si="77"/>
        <v>45.222748390089592</v>
      </c>
    </row>
    <row r="541" spans="1:9" ht="13.5" x14ac:dyDescent="0.25">
      <c r="A541" s="3">
        <f>TITRES_STAT!B544</f>
        <v>42790</v>
      </c>
      <c r="B541" s="6">
        <f>TITRES_STAT!D544</f>
        <v>9.3919999999999995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3.4177781524638344E-2</v>
      </c>
      <c r="G541" s="2">
        <f t="shared" si="78"/>
        <v>4.1398742993115842E-2</v>
      </c>
      <c r="H541" s="2">
        <f t="shared" si="76"/>
        <v>0.82557534489203532</v>
      </c>
      <c r="I541" s="2">
        <f t="shared" si="77"/>
        <v>45.222748390089585</v>
      </c>
    </row>
    <row r="542" spans="1:9" ht="13.5" x14ac:dyDescent="0.25">
      <c r="A542" s="3">
        <f>TITRES_STAT!B545</f>
        <v>42793</v>
      </c>
      <c r="B542" s="6">
        <f>TITRES_STAT!D545</f>
        <v>9.3919999999999995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3.1736511415735601E-2</v>
      </c>
      <c r="G542" s="2">
        <f t="shared" si="78"/>
        <v>3.8441689922178994E-2</v>
      </c>
      <c r="H542" s="2">
        <f t="shared" si="76"/>
        <v>0.82557534489203532</v>
      </c>
      <c r="I542" s="2">
        <f t="shared" si="77"/>
        <v>45.222748390089585</v>
      </c>
    </row>
    <row r="543" spans="1:9" ht="13.5" x14ac:dyDescent="0.25">
      <c r="A543" s="3">
        <f>TITRES_STAT!B546</f>
        <v>42794</v>
      </c>
      <c r="B543" s="6">
        <f>TITRES_STAT!D546</f>
        <v>9.67</v>
      </c>
      <c r="C543" s="2">
        <f t="shared" si="72"/>
        <v>0.27800000000000047</v>
      </c>
      <c r="D543" s="2">
        <f t="shared" si="73"/>
        <v>0.27800000000000047</v>
      </c>
      <c r="E543" s="2">
        <f t="shared" si="74"/>
        <v>0</v>
      </c>
      <c r="F543" s="2">
        <f t="shared" si="78"/>
        <v>4.9326760600325946E-2</v>
      </c>
      <c r="G543" s="2">
        <f t="shared" si="78"/>
        <v>3.5695854927737636E-2</v>
      </c>
      <c r="H543" s="2">
        <f t="shared" si="76"/>
        <v>1.3818624235273982</v>
      </c>
      <c r="I543" s="2">
        <f t="shared" si="77"/>
        <v>58.016047017566244</v>
      </c>
    </row>
    <row r="544" spans="1:9" ht="13.5" x14ac:dyDescent="0.25">
      <c r="A544" s="3">
        <f>TITRES_STAT!B547</f>
        <v>42795</v>
      </c>
      <c r="B544" s="6">
        <f>TITRES_STAT!D547</f>
        <v>9.67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4.5803420557445518E-2</v>
      </c>
      <c r="G544" s="2">
        <f t="shared" si="78"/>
        <v>3.3146151004327808E-2</v>
      </c>
      <c r="H544" s="2">
        <f t="shared" si="76"/>
        <v>1.381862423527398</v>
      </c>
      <c r="I544" s="2">
        <f t="shared" si="77"/>
        <v>58.016047017566244</v>
      </c>
    </row>
    <row r="545" spans="1:9" ht="13.5" x14ac:dyDescent="0.25">
      <c r="A545" s="3">
        <f>TITRES_STAT!B548</f>
        <v>42796</v>
      </c>
      <c r="B545" s="6">
        <f>TITRES_STAT!D548</f>
        <v>9.3919999999999995</v>
      </c>
      <c r="C545" s="2">
        <f t="shared" si="72"/>
        <v>-0.27800000000000047</v>
      </c>
      <c r="D545" s="2">
        <f t="shared" si="73"/>
        <v>0</v>
      </c>
      <c r="E545" s="2">
        <f t="shared" si="74"/>
        <v>0.27800000000000047</v>
      </c>
      <c r="F545" s="2">
        <f t="shared" si="78"/>
        <v>4.2531747660485127E-2</v>
      </c>
      <c r="G545" s="2">
        <f t="shared" si="78"/>
        <v>5.0635711646875858E-2</v>
      </c>
      <c r="H545" s="2">
        <f t="shared" si="76"/>
        <v>0.83995556253052617</v>
      </c>
      <c r="I545" s="2">
        <f t="shared" si="77"/>
        <v>45.650861337940093</v>
      </c>
    </row>
    <row r="546" spans="1:9" ht="13.5" x14ac:dyDescent="0.25">
      <c r="A546" s="3">
        <f>TITRES_STAT!B549</f>
        <v>42797</v>
      </c>
      <c r="B546" s="6">
        <f>TITRES_STAT!D549</f>
        <v>9.3919999999999995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3.9493765684736185E-2</v>
      </c>
      <c r="G546" s="2">
        <f t="shared" si="78"/>
        <v>4.7018875100670439E-2</v>
      </c>
      <c r="H546" s="2">
        <f t="shared" si="76"/>
        <v>0.83995556253052606</v>
      </c>
      <c r="I546" s="2">
        <f t="shared" si="77"/>
        <v>45.650861337940086</v>
      </c>
    </row>
    <row r="547" spans="1:9" ht="13.5" x14ac:dyDescent="0.25">
      <c r="A547" s="3">
        <f>TITRES_STAT!B550</f>
        <v>42800</v>
      </c>
      <c r="B547" s="6">
        <f>TITRES_STAT!D550</f>
        <v>9.3919999999999995</v>
      </c>
      <c r="C547" s="2">
        <f t="shared" si="72"/>
        <v>0</v>
      </c>
      <c r="D547" s="2">
        <f t="shared" si="73"/>
        <v>0</v>
      </c>
      <c r="E547" s="2">
        <f t="shared" si="74"/>
        <v>0</v>
      </c>
      <c r="F547" s="2">
        <f t="shared" si="78"/>
        <v>3.6672782421540748E-2</v>
      </c>
      <c r="G547" s="2">
        <f t="shared" si="78"/>
        <v>4.3660384022051121E-2</v>
      </c>
      <c r="H547" s="2">
        <f t="shared" si="76"/>
        <v>0.83995556253052617</v>
      </c>
      <c r="I547" s="2">
        <f t="shared" si="77"/>
        <v>45.650861337940093</v>
      </c>
    </row>
    <row r="548" spans="1:9" ht="13.5" x14ac:dyDescent="0.25">
      <c r="A548" s="3">
        <f>TITRES_STAT!B551</f>
        <v>42801</v>
      </c>
      <c r="B548" s="6">
        <f>TITRES_STAT!D551</f>
        <v>9.641</v>
      </c>
      <c r="C548" s="2">
        <f t="shared" si="72"/>
        <v>0.24900000000000055</v>
      </c>
      <c r="D548" s="2">
        <f t="shared" si="73"/>
        <v>0.24900000000000055</v>
      </c>
      <c r="E548" s="2">
        <f t="shared" si="74"/>
        <v>0</v>
      </c>
      <c r="F548" s="2">
        <f t="shared" si="78"/>
        <v>5.1839012248573589E-2</v>
      </c>
      <c r="G548" s="2">
        <f t="shared" si="78"/>
        <v>4.0541785163333184E-2</v>
      </c>
      <c r="H548" s="2">
        <f t="shared" si="76"/>
        <v>1.2786563798245827</v>
      </c>
      <c r="I548" s="2">
        <f t="shared" si="77"/>
        <v>56.114488834117992</v>
      </c>
    </row>
    <row r="549" spans="1:9" ht="13.5" x14ac:dyDescent="0.25">
      <c r="A549" s="3">
        <f>TITRES_STAT!B552</f>
        <v>42802</v>
      </c>
      <c r="B549" s="6">
        <f>TITRES_STAT!D552</f>
        <v>9.5239999999999991</v>
      </c>
      <c r="C549" s="2">
        <f t="shared" si="72"/>
        <v>-0.11700000000000088</v>
      </c>
      <c r="D549" s="2">
        <f t="shared" si="73"/>
        <v>0</v>
      </c>
      <c r="E549" s="2">
        <f t="shared" si="74"/>
        <v>0.11700000000000088</v>
      </c>
      <c r="F549" s="2">
        <f t="shared" si="78"/>
        <v>4.8136225659389756E-2</v>
      </c>
      <c r="G549" s="2">
        <f t="shared" si="78"/>
        <v>4.6003086223095166E-2</v>
      </c>
      <c r="H549" s="2">
        <f t="shared" si="76"/>
        <v>1.0463694854286467</v>
      </c>
      <c r="I549" s="2">
        <f t="shared" si="77"/>
        <v>51.132969528690317</v>
      </c>
    </row>
    <row r="550" spans="1:9" ht="13.5" x14ac:dyDescent="0.25">
      <c r="A550" s="3">
        <f>TITRES_STAT!B553</f>
        <v>42803</v>
      </c>
      <c r="B550" s="6">
        <f>TITRES_STAT!D553</f>
        <v>9.3460000000000001</v>
      </c>
      <c r="C550" s="2">
        <f t="shared" si="72"/>
        <v>-0.17799999999999905</v>
      </c>
      <c r="D550" s="2">
        <f t="shared" si="73"/>
        <v>0</v>
      </c>
      <c r="E550" s="2">
        <f t="shared" si="74"/>
        <v>0.17799999999999905</v>
      </c>
      <c r="F550" s="2">
        <f t="shared" si="78"/>
        <v>4.4697923826576204E-2</v>
      </c>
      <c r="G550" s="2">
        <f t="shared" si="78"/>
        <v>5.5431437207159727E-2</v>
      </c>
      <c r="H550" s="2">
        <f t="shared" si="76"/>
        <v>0.8063641514386507</v>
      </c>
      <c r="I550" s="2">
        <f t="shared" si="77"/>
        <v>44.640176832364311</v>
      </c>
    </row>
    <row r="551" spans="1:9" ht="13.5" x14ac:dyDescent="0.25">
      <c r="A551" s="3">
        <f>TITRES_STAT!B554</f>
        <v>42804</v>
      </c>
      <c r="B551" s="6">
        <f>TITRES_STAT!D554</f>
        <v>9.3219999999999992</v>
      </c>
      <c r="C551" s="2">
        <f t="shared" si="72"/>
        <v>-2.4000000000000909E-2</v>
      </c>
      <c r="D551" s="2">
        <f t="shared" si="73"/>
        <v>0</v>
      </c>
      <c r="E551" s="2">
        <f t="shared" si="74"/>
        <v>2.4000000000000909E-2</v>
      </c>
      <c r="F551" s="2">
        <f t="shared" si="78"/>
        <v>4.1505214981820762E-2</v>
      </c>
      <c r="G551" s="2">
        <f t="shared" si="78"/>
        <v>5.3186334549505519E-2</v>
      </c>
      <c r="H551" s="2">
        <f t="shared" si="76"/>
        <v>0.78037366803662622</v>
      </c>
      <c r="I551" s="2">
        <f t="shared" si="77"/>
        <v>43.832015831665977</v>
      </c>
    </row>
    <row r="552" spans="1:9" ht="13.5" x14ac:dyDescent="0.25">
      <c r="A552" s="3">
        <f>TITRES_STAT!B555</f>
        <v>42807</v>
      </c>
      <c r="B552" s="6">
        <f>TITRES_STAT!D555</f>
        <v>9.3219999999999992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3.8540556768833563E-2</v>
      </c>
      <c r="G552" s="2">
        <f t="shared" si="78"/>
        <v>4.9387310653112262E-2</v>
      </c>
      <c r="H552" s="2">
        <f t="shared" si="76"/>
        <v>0.78037366803662622</v>
      </c>
      <c r="I552" s="2">
        <f t="shared" si="77"/>
        <v>43.832015831665977</v>
      </c>
    </row>
    <row r="553" spans="1:9" ht="13.5" x14ac:dyDescent="0.25">
      <c r="A553" s="3">
        <f>TITRES_STAT!B556</f>
        <v>42808</v>
      </c>
      <c r="B553" s="6">
        <f>TITRES_STAT!D556</f>
        <v>9.3219999999999992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3.5787659856774019E-2</v>
      </c>
      <c r="G553" s="2">
        <f t="shared" si="78"/>
        <v>4.5859645606461386E-2</v>
      </c>
      <c r="H553" s="2">
        <f t="shared" si="76"/>
        <v>0.78037366803662622</v>
      </c>
      <c r="I553" s="2">
        <f t="shared" si="77"/>
        <v>43.832015831665977</v>
      </c>
    </row>
    <row r="554" spans="1:9" ht="13.5" x14ac:dyDescent="0.25">
      <c r="A554" s="3">
        <f>TITRES_STAT!B557</f>
        <v>42809</v>
      </c>
      <c r="B554" s="6">
        <f>TITRES_STAT!D557</f>
        <v>9.3219999999999992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3.3231398438433021E-2</v>
      </c>
      <c r="G554" s="2">
        <f t="shared" si="78"/>
        <v>4.2583956634571284E-2</v>
      </c>
      <c r="H554" s="2">
        <f t="shared" si="76"/>
        <v>0.78037366803662633</v>
      </c>
      <c r="I554" s="2">
        <f t="shared" si="77"/>
        <v>43.832015831665984</v>
      </c>
    </row>
    <row r="555" spans="1:9" ht="13.5" x14ac:dyDescent="0.25">
      <c r="A555" s="3">
        <f>TITRES_STAT!B558</f>
        <v>42810</v>
      </c>
      <c r="B555" s="6">
        <f>TITRES_STAT!D558</f>
        <v>9.3219999999999992</v>
      </c>
      <c r="C555" s="2">
        <f t="shared" si="72"/>
        <v>0</v>
      </c>
      <c r="D555" s="2">
        <f t="shared" si="73"/>
        <v>0</v>
      </c>
      <c r="E555" s="2">
        <f t="shared" si="74"/>
        <v>0</v>
      </c>
      <c r="F555" s="2">
        <f t="shared" si="78"/>
        <v>3.0857727121402091E-2</v>
      </c>
      <c r="G555" s="2">
        <f t="shared" si="78"/>
        <v>3.9542245446387618E-2</v>
      </c>
      <c r="H555" s="2">
        <f t="shared" si="76"/>
        <v>0.78037366803662633</v>
      </c>
      <c r="I555" s="2">
        <f t="shared" si="77"/>
        <v>43.832015831665984</v>
      </c>
    </row>
    <row r="556" spans="1:9" ht="13.5" x14ac:dyDescent="0.25">
      <c r="A556" s="3">
        <f>TITRES_STAT!B559</f>
        <v>42811</v>
      </c>
      <c r="B556" s="6">
        <f>TITRES_STAT!D559</f>
        <v>9.2520000000000007</v>
      </c>
      <c r="C556" s="2">
        <f t="shared" si="72"/>
        <v>-6.9999999999998508E-2</v>
      </c>
      <c r="D556" s="2">
        <f t="shared" si="73"/>
        <v>0</v>
      </c>
      <c r="E556" s="2">
        <f t="shared" si="74"/>
        <v>6.9999999999998508E-2</v>
      </c>
      <c r="F556" s="2">
        <f t="shared" si="78"/>
        <v>2.8653603755587655E-2</v>
      </c>
      <c r="G556" s="2">
        <f t="shared" si="78"/>
        <v>4.1717799343074111E-2</v>
      </c>
      <c r="H556" s="2">
        <f t="shared" si="76"/>
        <v>0.68684360648914855</v>
      </c>
      <c r="I556" s="2">
        <f t="shared" si="77"/>
        <v>40.717681464180657</v>
      </c>
    </row>
    <row r="557" spans="1:9" ht="13.5" x14ac:dyDescent="0.25">
      <c r="A557" s="3">
        <f>TITRES_STAT!B560</f>
        <v>42815</v>
      </c>
      <c r="B557" s="6">
        <f>TITRES_STAT!D560</f>
        <v>9.2989999999999995</v>
      </c>
      <c r="C557" s="2">
        <f t="shared" si="72"/>
        <v>4.699999999999882E-2</v>
      </c>
      <c r="D557" s="2">
        <f t="shared" si="73"/>
        <v>4.699999999999882E-2</v>
      </c>
      <c r="E557" s="2">
        <f t="shared" si="74"/>
        <v>0</v>
      </c>
      <c r="F557" s="2">
        <f t="shared" ref="F557:G572" si="79">((F556*13)+D557)/14</f>
        <v>2.9964060630188451E-2</v>
      </c>
      <c r="G557" s="2">
        <f t="shared" si="79"/>
        <v>3.8737956532854535E-2</v>
      </c>
      <c r="H557" s="2">
        <f t="shared" si="76"/>
        <v>0.77350648593906224</v>
      </c>
      <c r="I557" s="2">
        <f t="shared" si="77"/>
        <v>43.614528171826485</v>
      </c>
    </row>
    <row r="558" spans="1:9" ht="13.5" x14ac:dyDescent="0.25">
      <c r="A558" s="3">
        <f>TITRES_STAT!B561</f>
        <v>42816</v>
      </c>
      <c r="B558" s="6">
        <f>TITRES_STAT!D561</f>
        <v>9.3780000000000001</v>
      </c>
      <c r="C558" s="2">
        <f t="shared" si="72"/>
        <v>7.9000000000000625E-2</v>
      </c>
      <c r="D558" s="2">
        <f t="shared" si="73"/>
        <v>7.9000000000000625E-2</v>
      </c>
      <c r="E558" s="2">
        <f t="shared" si="74"/>
        <v>0</v>
      </c>
      <c r="F558" s="2">
        <f t="shared" si="79"/>
        <v>3.3466627728032175E-2</v>
      </c>
      <c r="G558" s="2">
        <f t="shared" si="79"/>
        <v>3.5970959637650637E-2</v>
      </c>
      <c r="H558" s="2">
        <f t="shared" si="76"/>
        <v>0.930379063143003</v>
      </c>
      <c r="I558" s="2">
        <f t="shared" si="77"/>
        <v>48.196702964037499</v>
      </c>
    </row>
    <row r="559" spans="1:9" ht="13.5" x14ac:dyDescent="0.25">
      <c r="A559" s="3">
        <f>TITRES_STAT!B562</f>
        <v>42817</v>
      </c>
      <c r="B559" s="6">
        <f>TITRES_STAT!D562</f>
        <v>9.2609999999999992</v>
      </c>
      <c r="C559" s="2">
        <f t="shared" si="72"/>
        <v>-0.11700000000000088</v>
      </c>
      <c r="D559" s="2">
        <f t="shared" si="73"/>
        <v>0</v>
      </c>
      <c r="E559" s="2">
        <f t="shared" si="74"/>
        <v>0.11700000000000088</v>
      </c>
      <c r="F559" s="2">
        <f t="shared" si="79"/>
        <v>3.1076154318887019E-2</v>
      </c>
      <c r="G559" s="2">
        <f t="shared" si="79"/>
        <v>4.1758748234961361E-2</v>
      </c>
      <c r="H559" s="2">
        <f t="shared" si="76"/>
        <v>0.74418309054746434</v>
      </c>
      <c r="I559" s="2">
        <f t="shared" si="77"/>
        <v>42.666569500675529</v>
      </c>
    </row>
    <row r="560" spans="1:9" ht="13.5" x14ac:dyDescent="0.25">
      <c r="A560" s="3">
        <f>TITRES_STAT!B563</f>
        <v>42818</v>
      </c>
      <c r="B560" s="6">
        <f>TITRES_STAT!D563</f>
        <v>9.2520000000000007</v>
      </c>
      <c r="C560" s="2">
        <f t="shared" si="72"/>
        <v>-8.9999999999985647E-3</v>
      </c>
      <c r="D560" s="2">
        <f t="shared" si="73"/>
        <v>0</v>
      </c>
      <c r="E560" s="2">
        <f t="shared" si="74"/>
        <v>8.9999999999985647E-3</v>
      </c>
      <c r="F560" s="2">
        <f t="shared" si="79"/>
        <v>2.885642901039509E-2</v>
      </c>
      <c r="G560" s="2">
        <f t="shared" si="79"/>
        <v>3.9418837646749735E-2</v>
      </c>
      <c r="H560" s="2">
        <f t="shared" si="76"/>
        <v>0.73204667446033722</v>
      </c>
      <c r="I560" s="2">
        <f t="shared" si="77"/>
        <v>42.264835310424004</v>
      </c>
    </row>
    <row r="561" spans="1:9" ht="13.5" x14ac:dyDescent="0.25">
      <c r="A561" s="3">
        <f>TITRES_STAT!B564</f>
        <v>42821</v>
      </c>
      <c r="B561" s="6">
        <f>TITRES_STAT!D564</f>
        <v>9.5329999999999995</v>
      </c>
      <c r="C561" s="2">
        <f t="shared" si="72"/>
        <v>0.28099999999999881</v>
      </c>
      <c r="D561" s="2">
        <f t="shared" si="73"/>
        <v>0.28099999999999881</v>
      </c>
      <c r="E561" s="2">
        <f t="shared" si="74"/>
        <v>0</v>
      </c>
      <c r="F561" s="2">
        <f t="shared" si="79"/>
        <v>4.6866684081081071E-2</v>
      </c>
      <c r="G561" s="2">
        <f t="shared" si="79"/>
        <v>3.6603206386267614E-2</v>
      </c>
      <c r="H561" s="2">
        <f t="shared" si="76"/>
        <v>1.2803983232098486</v>
      </c>
      <c r="I561" s="2">
        <f t="shared" si="77"/>
        <v>56.148011958173271</v>
      </c>
    </row>
    <row r="562" spans="1:9" ht="13.5" x14ac:dyDescent="0.25">
      <c r="A562" s="3">
        <f>TITRES_STAT!B565</f>
        <v>42822</v>
      </c>
      <c r="B562" s="6">
        <f>TITRES_STAT!D565</f>
        <v>9.4860000000000007</v>
      </c>
      <c r="C562" s="2">
        <f t="shared" si="72"/>
        <v>-4.699999999999882E-2</v>
      </c>
      <c r="D562" s="2">
        <f t="shared" si="73"/>
        <v>0</v>
      </c>
      <c r="E562" s="2">
        <f t="shared" si="74"/>
        <v>4.699999999999882E-2</v>
      </c>
      <c r="F562" s="2">
        <f t="shared" si="79"/>
        <v>4.3519063789575277E-2</v>
      </c>
      <c r="G562" s="2">
        <f t="shared" si="79"/>
        <v>3.7345834501534128E-2</v>
      </c>
      <c r="H562" s="2">
        <f t="shared" si="76"/>
        <v>1.1652990051082555</v>
      </c>
      <c r="I562" s="2">
        <f t="shared" si="77"/>
        <v>53.817001825574458</v>
      </c>
    </row>
    <row r="563" spans="1:9" ht="13.5" x14ac:dyDescent="0.25">
      <c r="A563" s="3">
        <f>TITRES_STAT!B566</f>
        <v>42823</v>
      </c>
      <c r="B563" s="6">
        <f>TITRES_STAT!D566</f>
        <v>9.4860000000000007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4.0410559233177046E-2</v>
      </c>
      <c r="G563" s="2">
        <f t="shared" si="79"/>
        <v>3.4678274894281692E-2</v>
      </c>
      <c r="H563" s="2">
        <f t="shared" si="76"/>
        <v>1.1652990051082555</v>
      </c>
      <c r="I563" s="2">
        <f t="shared" si="77"/>
        <v>53.817001825574458</v>
      </c>
    </row>
    <row r="564" spans="1:9" ht="13.5" x14ac:dyDescent="0.25">
      <c r="A564" s="3">
        <f>TITRES_STAT!B567</f>
        <v>42824</v>
      </c>
      <c r="B564" s="6">
        <f>TITRES_STAT!D567</f>
        <v>9.5239999999999991</v>
      </c>
      <c r="C564" s="2">
        <f t="shared" si="72"/>
        <v>3.7999999999998479E-2</v>
      </c>
      <c r="D564" s="2">
        <f t="shared" si="73"/>
        <v>3.7999999999998479E-2</v>
      </c>
      <c r="E564" s="2">
        <f t="shared" si="74"/>
        <v>0</v>
      </c>
      <c r="F564" s="2">
        <f t="shared" si="79"/>
        <v>4.0238376430807146E-2</v>
      </c>
      <c r="G564" s="2">
        <f t="shared" si="79"/>
        <v>3.220125525897586E-2</v>
      </c>
      <c r="H564" s="2">
        <f t="shared" si="76"/>
        <v>1.2495903065639342</v>
      </c>
      <c r="I564" s="2">
        <f t="shared" si="77"/>
        <v>55.547461371870043</v>
      </c>
    </row>
    <row r="565" spans="1:9" ht="13.5" x14ac:dyDescent="0.25">
      <c r="A565" s="3">
        <f>TITRES_STAT!B568</f>
        <v>42825</v>
      </c>
      <c r="B565" s="6">
        <f>TITRES_STAT!D568</f>
        <v>9.2989999999999995</v>
      </c>
      <c r="C565" s="2">
        <f t="shared" si="72"/>
        <v>-0.22499999999999964</v>
      </c>
      <c r="D565" s="2">
        <f t="shared" si="73"/>
        <v>0</v>
      </c>
      <c r="E565" s="2">
        <f t="shared" si="74"/>
        <v>0.22499999999999964</v>
      </c>
      <c r="F565" s="2">
        <f t="shared" si="79"/>
        <v>3.7364206685749489E-2</v>
      </c>
      <c r="G565" s="2">
        <f t="shared" si="79"/>
        <v>4.5972594169048989E-2</v>
      </c>
      <c r="H565" s="2">
        <f t="shared" si="76"/>
        <v>0.81274958181291646</v>
      </c>
      <c r="I565" s="2">
        <f t="shared" si="77"/>
        <v>44.835182419410188</v>
      </c>
    </row>
    <row r="566" spans="1:9" ht="13.5" x14ac:dyDescent="0.25">
      <c r="A566" s="3">
        <f>TITRES_STAT!B569</f>
        <v>42828</v>
      </c>
      <c r="B566" s="6">
        <f>TITRES_STAT!D569</f>
        <v>9.2989999999999995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3.4695334779624526E-2</v>
      </c>
      <c r="G566" s="2">
        <f t="shared" si="79"/>
        <v>4.2688837442688352E-2</v>
      </c>
      <c r="H566" s="2">
        <f t="shared" si="76"/>
        <v>0.81274958181291646</v>
      </c>
      <c r="I566" s="2">
        <f t="shared" si="77"/>
        <v>44.835182419410188</v>
      </c>
    </row>
    <row r="567" spans="1:9" ht="13.5" x14ac:dyDescent="0.25">
      <c r="A567" s="3">
        <f>TITRES_STAT!B570</f>
        <v>42829</v>
      </c>
      <c r="B567" s="6">
        <f>TITRES_STAT!D570</f>
        <v>9.2989999999999995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3.2217096581079914E-2</v>
      </c>
      <c r="G567" s="2">
        <f t="shared" si="79"/>
        <v>3.9639634768210606E-2</v>
      </c>
      <c r="H567" s="2">
        <f t="shared" si="76"/>
        <v>0.81274958181291646</v>
      </c>
      <c r="I567" s="2">
        <f t="shared" si="77"/>
        <v>44.835182419410188</v>
      </c>
    </row>
    <row r="568" spans="1:9" ht="13.5" x14ac:dyDescent="0.25">
      <c r="A568" s="3">
        <f>TITRES_STAT!B571</f>
        <v>42830</v>
      </c>
      <c r="B568" s="6">
        <f>TITRES_STAT!D571</f>
        <v>9.3030000000000008</v>
      </c>
      <c r="C568" s="2">
        <f t="shared" si="72"/>
        <v>4.0000000000013358E-3</v>
      </c>
      <c r="D568" s="2">
        <f t="shared" si="73"/>
        <v>4.0000000000013358E-3</v>
      </c>
      <c r="E568" s="2">
        <f t="shared" si="74"/>
        <v>0</v>
      </c>
      <c r="F568" s="2">
        <f t="shared" si="79"/>
        <v>3.0201589682431446E-2</v>
      </c>
      <c r="G568" s="2">
        <f t="shared" si="79"/>
        <v>3.6808232284766991E-2</v>
      </c>
      <c r="H568" s="2">
        <f t="shared" si="76"/>
        <v>0.82051182052908067</v>
      </c>
      <c r="I568" s="2">
        <f t="shared" si="77"/>
        <v>45.070392363100503</v>
      </c>
    </row>
    <row r="569" spans="1:9" ht="13.5" x14ac:dyDescent="0.25">
      <c r="A569" s="3">
        <f>TITRES_STAT!B572</f>
        <v>42831</v>
      </c>
      <c r="B569" s="6">
        <f>TITRES_STAT!D572</f>
        <v>9.3219999999999992</v>
      </c>
      <c r="C569" s="2">
        <f t="shared" si="72"/>
        <v>1.8999999999998352E-2</v>
      </c>
      <c r="D569" s="2">
        <f t="shared" si="73"/>
        <v>1.8999999999998352E-2</v>
      </c>
      <c r="E569" s="2">
        <f t="shared" si="74"/>
        <v>0</v>
      </c>
      <c r="F569" s="2">
        <f t="shared" si="79"/>
        <v>2.9401476133686228E-2</v>
      </c>
      <c r="G569" s="2">
        <f t="shared" si="79"/>
        <v>3.4179072835855064E-2</v>
      </c>
      <c r="H569" s="2">
        <f t="shared" si="76"/>
        <v>0.86021865703867295</v>
      </c>
      <c r="I569" s="2">
        <f t="shared" si="77"/>
        <v>46.242878695135538</v>
      </c>
    </row>
    <row r="570" spans="1:9" ht="13.5" x14ac:dyDescent="0.25">
      <c r="A570" s="3">
        <f>TITRES_STAT!B573</f>
        <v>42832</v>
      </c>
      <c r="B570" s="6">
        <f>TITRES_STAT!D573</f>
        <v>9.2989999999999995</v>
      </c>
      <c r="C570" s="2">
        <f t="shared" si="72"/>
        <v>-2.2999999999999687E-2</v>
      </c>
      <c r="D570" s="2">
        <f t="shared" si="73"/>
        <v>0</v>
      </c>
      <c r="E570" s="2">
        <f t="shared" si="74"/>
        <v>2.2999999999999687E-2</v>
      </c>
      <c r="F570" s="2">
        <f t="shared" si="79"/>
        <v>2.7301370695565784E-2</v>
      </c>
      <c r="G570" s="2">
        <f t="shared" si="79"/>
        <v>3.3380567633293966E-2</v>
      </c>
      <c r="H570" s="2">
        <f t="shared" si="76"/>
        <v>0.81788215813128484</v>
      </c>
      <c r="I570" s="2">
        <f t="shared" si="77"/>
        <v>44.990933789241723</v>
      </c>
    </row>
    <row r="571" spans="1:9" ht="13.5" x14ac:dyDescent="0.25">
      <c r="A571" s="3">
        <f>TITRES_STAT!B574</f>
        <v>42835</v>
      </c>
      <c r="B571" s="6">
        <f>TITRES_STAT!D574</f>
        <v>9.4109999999999996</v>
      </c>
      <c r="C571" s="2">
        <f t="shared" si="72"/>
        <v>0.1120000000000001</v>
      </c>
      <c r="D571" s="2">
        <f t="shared" si="73"/>
        <v>0.1120000000000001</v>
      </c>
      <c r="E571" s="2">
        <f t="shared" si="74"/>
        <v>0</v>
      </c>
      <c r="F571" s="2">
        <f t="shared" si="79"/>
        <v>3.3351272788739665E-2</v>
      </c>
      <c r="G571" s="2">
        <f t="shared" si="79"/>
        <v>3.0996241373772968E-2</v>
      </c>
      <c r="H571" s="2">
        <f t="shared" si="76"/>
        <v>1.0759779673466916</v>
      </c>
      <c r="I571" s="2">
        <f t="shared" si="77"/>
        <v>51.829931929475123</v>
      </c>
    </row>
    <row r="572" spans="1:9" ht="13.5" x14ac:dyDescent="0.25">
      <c r="A572" s="3">
        <f>TITRES_STAT!B575</f>
        <v>42836</v>
      </c>
      <c r="B572" s="6">
        <f>TITRES_STAT!D575</f>
        <v>9.3879999999999999</v>
      </c>
      <c r="C572" s="2">
        <f t="shared" si="72"/>
        <v>-2.2999999999999687E-2</v>
      </c>
      <c r="D572" s="2">
        <f t="shared" si="73"/>
        <v>0</v>
      </c>
      <c r="E572" s="2">
        <f t="shared" si="74"/>
        <v>2.2999999999999687E-2</v>
      </c>
      <c r="F572" s="2">
        <f t="shared" si="79"/>
        <v>3.0969039018115402E-2</v>
      </c>
      <c r="G572" s="2">
        <f t="shared" si="79"/>
        <v>3.0425081275646304E-2</v>
      </c>
      <c r="H572" s="2">
        <f t="shared" si="76"/>
        <v>1.0178785961996595</v>
      </c>
      <c r="I572" s="2">
        <f t="shared" si="77"/>
        <v>50.443004753440839</v>
      </c>
    </row>
    <row r="573" spans="1:9" ht="13.5" x14ac:dyDescent="0.25">
      <c r="A573" s="3">
        <f>TITRES_STAT!B576</f>
        <v>42837</v>
      </c>
      <c r="B573" s="6">
        <f>TITRES_STAT!D576</f>
        <v>9.4160000000000004</v>
      </c>
      <c r="C573" s="2">
        <f t="shared" si="72"/>
        <v>2.8000000000000469E-2</v>
      </c>
      <c r="D573" s="2">
        <f t="shared" si="73"/>
        <v>2.8000000000000469E-2</v>
      </c>
      <c r="E573" s="2">
        <f t="shared" si="74"/>
        <v>0</v>
      </c>
      <c r="F573" s="2">
        <f t="shared" ref="F573:G588" si="80">((F572*13)+D573)/14</f>
        <v>3.0756964802535765E-2</v>
      </c>
      <c r="G573" s="2">
        <f t="shared" si="80"/>
        <v>2.8251861184528711E-2</v>
      </c>
      <c r="H573" s="2">
        <f t="shared" si="76"/>
        <v>1.0886703924263545</v>
      </c>
      <c r="I573" s="2">
        <f t="shared" si="77"/>
        <v>52.122651633974385</v>
      </c>
    </row>
    <row r="574" spans="1:9" ht="13.5" x14ac:dyDescent="0.25">
      <c r="A574" s="3">
        <f>TITRES_STAT!B577</f>
        <v>42838</v>
      </c>
      <c r="B574" s="6">
        <f>TITRES_STAT!D577</f>
        <v>9.3919999999999995</v>
      </c>
      <c r="C574" s="2">
        <f t="shared" si="72"/>
        <v>-2.4000000000000909E-2</v>
      </c>
      <c r="D574" s="2">
        <f t="shared" si="73"/>
        <v>0</v>
      </c>
      <c r="E574" s="2">
        <f t="shared" si="74"/>
        <v>2.4000000000000909E-2</v>
      </c>
      <c r="F574" s="2">
        <f t="shared" si="80"/>
        <v>2.8560038745211784E-2</v>
      </c>
      <c r="G574" s="2">
        <f t="shared" si="80"/>
        <v>2.7948156814205295E-2</v>
      </c>
      <c r="H574" s="2">
        <f t="shared" si="76"/>
        <v>1.0218934627808975</v>
      </c>
      <c r="I574" s="2">
        <f t="shared" si="77"/>
        <v>50.541409900766617</v>
      </c>
    </row>
    <row r="575" spans="1:9" ht="13.5" x14ac:dyDescent="0.25">
      <c r="A575" s="3">
        <f>TITRES_STAT!B578</f>
        <v>42839</v>
      </c>
      <c r="B575" s="6">
        <f>TITRES_STAT!D578</f>
        <v>9.3919999999999995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2.6520035977696654E-2</v>
      </c>
      <c r="G575" s="2">
        <f t="shared" si="80"/>
        <v>2.5951859898904917E-2</v>
      </c>
      <c r="H575" s="2">
        <f t="shared" si="76"/>
        <v>1.0218934627808973</v>
      </c>
      <c r="I575" s="2">
        <f t="shared" si="77"/>
        <v>50.541409900766617</v>
      </c>
    </row>
    <row r="576" spans="1:9" ht="13.5" x14ac:dyDescent="0.25">
      <c r="A576" s="3">
        <f>TITRES_STAT!B579</f>
        <v>42842</v>
      </c>
      <c r="B576" s="6">
        <f>TITRES_STAT!D579</f>
        <v>9.4390000000000001</v>
      </c>
      <c r="C576" s="2">
        <f t="shared" si="72"/>
        <v>4.7000000000000597E-2</v>
      </c>
      <c r="D576" s="2">
        <f t="shared" si="73"/>
        <v>4.7000000000000597E-2</v>
      </c>
      <c r="E576" s="2">
        <f t="shared" si="74"/>
        <v>0</v>
      </c>
      <c r="F576" s="2">
        <f t="shared" si="80"/>
        <v>2.7982890550718363E-2</v>
      </c>
      <c r="G576" s="2">
        <f t="shared" si="80"/>
        <v>2.4098155620411708E-2</v>
      </c>
      <c r="H576" s="2">
        <f t="shared" si="76"/>
        <v>1.1612046577961423</v>
      </c>
      <c r="I576" s="2">
        <f t="shared" si="77"/>
        <v>53.729509308954775</v>
      </c>
    </row>
    <row r="577" spans="1:9" ht="13.5" x14ac:dyDescent="0.25">
      <c r="A577" s="3">
        <f>TITRES_STAT!B580</f>
        <v>42843</v>
      </c>
      <c r="B577" s="6">
        <f>TITRES_STAT!D580</f>
        <v>9.3919999999999995</v>
      </c>
      <c r="C577" s="2">
        <f t="shared" si="72"/>
        <v>-4.7000000000000597E-2</v>
      </c>
      <c r="D577" s="2">
        <f t="shared" si="73"/>
        <v>0</v>
      </c>
      <c r="E577" s="2">
        <f t="shared" si="74"/>
        <v>4.7000000000000597E-2</v>
      </c>
      <c r="F577" s="2">
        <f t="shared" si="80"/>
        <v>2.598411265423848E-2</v>
      </c>
      <c r="G577" s="2">
        <f t="shared" si="80"/>
        <v>2.57340016475252E-2</v>
      </c>
      <c r="H577" s="2">
        <f t="shared" si="76"/>
        <v>1.0097190872270474</v>
      </c>
      <c r="I577" s="2">
        <f t="shared" si="77"/>
        <v>50.241802132666649</v>
      </c>
    </row>
    <row r="578" spans="1:9" ht="13.5" x14ac:dyDescent="0.25">
      <c r="A578" s="3">
        <f>TITRES_STAT!B581</f>
        <v>42844</v>
      </c>
      <c r="B578" s="6">
        <f>TITRES_STAT!D581</f>
        <v>9.5289999999999999</v>
      </c>
      <c r="C578" s="2">
        <f t="shared" si="72"/>
        <v>0.13700000000000045</v>
      </c>
      <c r="D578" s="2">
        <f t="shared" si="73"/>
        <v>0.13700000000000045</v>
      </c>
      <c r="E578" s="2">
        <f t="shared" si="74"/>
        <v>0</v>
      </c>
      <c r="F578" s="2">
        <f t="shared" si="80"/>
        <v>3.3913818893221474E-2</v>
      </c>
      <c r="G578" s="2">
        <f t="shared" si="80"/>
        <v>2.389585867270197E-2</v>
      </c>
      <c r="H578" s="2">
        <f t="shared" si="76"/>
        <v>1.4192341592630764</v>
      </c>
      <c r="I578" s="2">
        <f t="shared" si="77"/>
        <v>58.664604822519109</v>
      </c>
    </row>
    <row r="579" spans="1:9" ht="13.5" x14ac:dyDescent="0.25">
      <c r="A579" s="3">
        <f>TITRES_STAT!B582</f>
        <v>42845</v>
      </c>
      <c r="B579" s="6">
        <f>TITRES_STAT!D582</f>
        <v>9.6229999999999993</v>
      </c>
      <c r="C579" s="2">
        <f t="shared" ref="C579:C642" si="81">B579-B578</f>
        <v>9.3999999999999417E-2</v>
      </c>
      <c r="D579" s="2">
        <f t="shared" ref="D579:D642" si="82">IF(C579&gt;0,C579,0)</f>
        <v>9.3999999999999417E-2</v>
      </c>
      <c r="E579" s="2">
        <f t="shared" ref="E579:E642" si="83">IF(C579&lt;0,-C579,0)</f>
        <v>0</v>
      </c>
      <c r="F579" s="2">
        <f t="shared" si="80"/>
        <v>3.8205688972277038E-2</v>
      </c>
      <c r="G579" s="2">
        <f t="shared" si="80"/>
        <v>2.2189011624651828E-2</v>
      </c>
      <c r="H579" s="2">
        <f t="shared" si="76"/>
        <v>1.721829237757972</v>
      </c>
      <c r="I579" s="2">
        <f t="shared" si="77"/>
        <v>63.260002276126585</v>
      </c>
    </row>
    <row r="580" spans="1:9" ht="13.5" x14ac:dyDescent="0.25">
      <c r="A580" s="3">
        <f>TITRES_STAT!B583</f>
        <v>42846</v>
      </c>
      <c r="B580" s="6">
        <f>TITRES_STAT!D583</f>
        <v>9.6180000000000003</v>
      </c>
      <c r="C580" s="2">
        <f t="shared" si="81"/>
        <v>-4.9999999999990052E-3</v>
      </c>
      <c r="D580" s="2">
        <f t="shared" si="82"/>
        <v>0</v>
      </c>
      <c r="E580" s="2">
        <f t="shared" si="83"/>
        <v>4.9999999999990052E-3</v>
      </c>
      <c r="F580" s="2">
        <f t="shared" si="80"/>
        <v>3.5476711188542967E-2</v>
      </c>
      <c r="G580" s="2">
        <f t="shared" si="80"/>
        <v>2.0961225080033768E-2</v>
      </c>
      <c r="H580" s="2">
        <f t="shared" si="76"/>
        <v>1.692492259068181</v>
      </c>
      <c r="I580" s="2">
        <f t="shared" si="77"/>
        <v>62.859688950560603</v>
      </c>
    </row>
    <row r="581" spans="1:9" ht="13.5" x14ac:dyDescent="0.25">
      <c r="A581" s="3">
        <f>TITRES_STAT!B584</f>
        <v>42849</v>
      </c>
      <c r="B581" s="6">
        <f>TITRES_STAT!D584</f>
        <v>9.8149999999999995</v>
      </c>
      <c r="C581" s="2">
        <f t="shared" si="81"/>
        <v>0.19699999999999918</v>
      </c>
      <c r="D581" s="2">
        <f t="shared" si="82"/>
        <v>0.19699999999999918</v>
      </c>
      <c r="E581" s="2">
        <f t="shared" si="83"/>
        <v>0</v>
      </c>
      <c r="F581" s="2">
        <f t="shared" si="80"/>
        <v>4.7014088960789839E-2</v>
      </c>
      <c r="G581" s="2">
        <f t="shared" si="80"/>
        <v>1.9463994717174214E-2</v>
      </c>
      <c r="H581" s="2">
        <f t="shared" si="76"/>
        <v>2.4154388471605253</v>
      </c>
      <c r="I581" s="2">
        <f t="shared" si="77"/>
        <v>70.721185629443653</v>
      </c>
    </row>
    <row r="582" spans="1:9" ht="13.5" x14ac:dyDescent="0.25">
      <c r="A582" s="3">
        <f>TITRES_STAT!B585</f>
        <v>42850</v>
      </c>
      <c r="B582" s="6">
        <f>TITRES_STAT!D585</f>
        <v>9.5660000000000007</v>
      </c>
      <c r="C582" s="2">
        <f t="shared" si="81"/>
        <v>-0.24899999999999878</v>
      </c>
      <c r="D582" s="2">
        <f t="shared" si="82"/>
        <v>0</v>
      </c>
      <c r="E582" s="2">
        <f t="shared" si="83"/>
        <v>0.24899999999999878</v>
      </c>
      <c r="F582" s="2">
        <f t="shared" si="80"/>
        <v>4.3655939749304852E-2</v>
      </c>
      <c r="G582" s="2">
        <f t="shared" si="80"/>
        <v>3.5859423665947396E-2</v>
      </c>
      <c r="H582" s="2">
        <f t="shared" si="76"/>
        <v>1.2174188898289833</v>
      </c>
      <c r="I582" s="2">
        <f t="shared" si="77"/>
        <v>54.90252181999206</v>
      </c>
    </row>
    <row r="583" spans="1:9" ht="13.5" x14ac:dyDescent="0.25">
      <c r="A583" s="3">
        <f>TITRES_STAT!B586</f>
        <v>42851</v>
      </c>
      <c r="B583" s="6">
        <f>TITRES_STAT!D586</f>
        <v>9.5660000000000007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4.0537658338640217E-2</v>
      </c>
      <c r="G583" s="2">
        <f t="shared" si="80"/>
        <v>3.3298036261236869E-2</v>
      </c>
      <c r="H583" s="2">
        <f t="shared" si="76"/>
        <v>1.2174188898289833</v>
      </c>
      <c r="I583" s="2">
        <f t="shared" si="77"/>
        <v>54.90252181999206</v>
      </c>
    </row>
    <row r="584" spans="1:9" ht="13.5" x14ac:dyDescent="0.25">
      <c r="A584" s="3">
        <f>TITRES_STAT!B587</f>
        <v>42852</v>
      </c>
      <c r="B584" s="6">
        <f>TITRES_STAT!D587</f>
        <v>9.5660000000000007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3.764211131445163E-2</v>
      </c>
      <c r="G584" s="2">
        <f t="shared" si="80"/>
        <v>3.0919605099719947E-2</v>
      </c>
      <c r="H584" s="2">
        <f t="shared" si="76"/>
        <v>1.2174188898289833</v>
      </c>
      <c r="I584" s="2">
        <f t="shared" si="77"/>
        <v>54.90252181999206</v>
      </c>
    </row>
    <row r="585" spans="1:9" ht="13.5" x14ac:dyDescent="0.25">
      <c r="A585" s="3">
        <f>TITRES_STAT!B588</f>
        <v>42853</v>
      </c>
      <c r="B585" s="6">
        <f>TITRES_STAT!D588</f>
        <v>9.5660000000000007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3.4953389077705087E-2</v>
      </c>
      <c r="G585" s="2">
        <f t="shared" si="80"/>
        <v>2.8711061878311378E-2</v>
      </c>
      <c r="H585" s="2">
        <f t="shared" si="76"/>
        <v>1.2174188898289835</v>
      </c>
      <c r="I585" s="2">
        <f t="shared" si="77"/>
        <v>54.90252181999206</v>
      </c>
    </row>
    <row r="586" spans="1:9" ht="13.5" x14ac:dyDescent="0.25">
      <c r="A586" s="3">
        <f>TITRES_STAT!B589</f>
        <v>42857</v>
      </c>
      <c r="B586" s="6">
        <f>TITRES_STAT!D589</f>
        <v>9.5660000000000007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3.2456718429297579E-2</v>
      </c>
      <c r="G586" s="2">
        <f t="shared" si="80"/>
        <v>2.6660271744146282E-2</v>
      </c>
      <c r="H586" s="2">
        <f t="shared" si="76"/>
        <v>1.2174188898289833</v>
      </c>
      <c r="I586" s="2">
        <f t="shared" si="77"/>
        <v>54.90252181999206</v>
      </c>
    </row>
    <row r="587" spans="1:9" ht="13.5" x14ac:dyDescent="0.25">
      <c r="A587" s="3">
        <f>TITRES_STAT!B590</f>
        <v>42858</v>
      </c>
      <c r="B587" s="6">
        <f>TITRES_STAT!D590</f>
        <v>9.5660000000000007</v>
      </c>
      <c r="C587" s="2">
        <f t="shared" si="81"/>
        <v>0</v>
      </c>
      <c r="D587" s="2">
        <f t="shared" si="82"/>
        <v>0</v>
      </c>
      <c r="E587" s="2">
        <f t="shared" si="83"/>
        <v>0</v>
      </c>
      <c r="F587" s="2">
        <f t="shared" si="80"/>
        <v>3.0138381398633469E-2</v>
      </c>
      <c r="G587" s="2">
        <f t="shared" si="80"/>
        <v>2.4755966619564407E-2</v>
      </c>
      <c r="H587" s="2">
        <f t="shared" si="76"/>
        <v>1.2174188898289833</v>
      </c>
      <c r="I587" s="2">
        <f t="shared" si="77"/>
        <v>54.90252181999206</v>
      </c>
    </row>
    <row r="588" spans="1:9" ht="13.5" x14ac:dyDescent="0.25">
      <c r="A588" s="3">
        <f>TITRES_STAT!B591</f>
        <v>42859</v>
      </c>
      <c r="B588" s="6">
        <f>TITRES_STAT!D591</f>
        <v>9.4960000000000004</v>
      </c>
      <c r="C588" s="2">
        <f t="shared" si="81"/>
        <v>-7.0000000000000284E-2</v>
      </c>
      <c r="D588" s="2">
        <f t="shared" si="82"/>
        <v>0</v>
      </c>
      <c r="E588" s="2">
        <f t="shared" si="83"/>
        <v>7.0000000000000284E-2</v>
      </c>
      <c r="F588" s="2">
        <f t="shared" si="80"/>
        <v>2.7985639870159649E-2</v>
      </c>
      <c r="G588" s="2">
        <f t="shared" si="80"/>
        <v>2.7987683289595545E-2</v>
      </c>
      <c r="H588" s="2">
        <f t="shared" si="76"/>
        <v>0.999926988618002</v>
      </c>
      <c r="I588" s="2">
        <f t="shared" si="77"/>
        <v>49.998174648814341</v>
      </c>
    </row>
    <row r="589" spans="1:9" ht="13.5" x14ac:dyDescent="0.25">
      <c r="A589" s="3">
        <f>TITRES_STAT!B592</f>
        <v>42860</v>
      </c>
      <c r="B589" s="6">
        <f>TITRES_STAT!D592</f>
        <v>9.58</v>
      </c>
      <c r="C589" s="2">
        <f t="shared" si="81"/>
        <v>8.3999999999999631E-2</v>
      </c>
      <c r="D589" s="2">
        <f t="shared" si="82"/>
        <v>8.3999999999999631E-2</v>
      </c>
      <c r="E589" s="2">
        <f t="shared" si="83"/>
        <v>0</v>
      </c>
      <c r="F589" s="2">
        <f t="shared" ref="F589:G604" si="84">((F588*13)+D589)/14</f>
        <v>3.1986665593719647E-2</v>
      </c>
      <c r="G589" s="2">
        <f t="shared" si="84"/>
        <v>2.5988563054624436E-2</v>
      </c>
      <c r="H589" s="2">
        <f t="shared" si="76"/>
        <v>1.2307977754094372</v>
      </c>
      <c r="I589" s="2">
        <f t="shared" si="77"/>
        <v>55.172987393872511</v>
      </c>
    </row>
    <row r="590" spans="1:9" ht="13.5" x14ac:dyDescent="0.25">
      <c r="A590" s="3">
        <f>TITRES_STAT!B593</f>
        <v>42863</v>
      </c>
      <c r="B590" s="6">
        <f>TITRES_STAT!D593</f>
        <v>9.6319999999999997</v>
      </c>
      <c r="C590" s="2">
        <f t="shared" si="81"/>
        <v>5.1999999999999602E-2</v>
      </c>
      <c r="D590" s="2">
        <f t="shared" si="82"/>
        <v>5.1999999999999602E-2</v>
      </c>
      <c r="E590" s="2">
        <f t="shared" si="83"/>
        <v>0</v>
      </c>
      <c r="F590" s="2">
        <f t="shared" si="84"/>
        <v>3.3416189479882501E-2</v>
      </c>
      <c r="G590" s="2">
        <f t="shared" si="84"/>
        <v>2.4132237122151262E-2</v>
      </c>
      <c r="H590" s="2">
        <f t="shared" si="76"/>
        <v>1.3847116332703937</v>
      </c>
      <c r="I590" s="2">
        <f t="shared" si="77"/>
        <v>58.066208674941549</v>
      </c>
    </row>
    <row r="591" spans="1:9" ht="13.5" x14ac:dyDescent="0.25">
      <c r="A591" s="3">
        <f>TITRES_STAT!B594</f>
        <v>42864</v>
      </c>
      <c r="B591" s="6">
        <f>TITRES_STAT!D594</f>
        <v>9.7210000000000001</v>
      </c>
      <c r="C591" s="2">
        <f t="shared" si="81"/>
        <v>8.9000000000000412E-2</v>
      </c>
      <c r="D591" s="2">
        <f t="shared" si="82"/>
        <v>8.9000000000000412E-2</v>
      </c>
      <c r="E591" s="2">
        <f t="shared" si="83"/>
        <v>0</v>
      </c>
      <c r="F591" s="2">
        <f t="shared" si="84"/>
        <v>3.7386461659890916E-2</v>
      </c>
      <c r="G591" s="2">
        <f t="shared" si="84"/>
        <v>2.2408505899140459E-2</v>
      </c>
      <c r="H591" s="2">
        <f t="shared" si="76"/>
        <v>1.6684049274934023</v>
      </c>
      <c r="I591" s="2">
        <f t="shared" si="77"/>
        <v>62.524428369296942</v>
      </c>
    </row>
    <row r="592" spans="1:9" ht="13.5" x14ac:dyDescent="0.25">
      <c r="A592" s="3">
        <f>TITRES_STAT!B595</f>
        <v>42865</v>
      </c>
      <c r="B592" s="6">
        <f>TITRES_STAT!D595</f>
        <v>9.7590000000000003</v>
      </c>
      <c r="C592" s="2">
        <f t="shared" si="81"/>
        <v>3.8000000000000256E-2</v>
      </c>
      <c r="D592" s="2">
        <f t="shared" si="82"/>
        <v>3.8000000000000256E-2</v>
      </c>
      <c r="E592" s="2">
        <f t="shared" si="83"/>
        <v>0</v>
      </c>
      <c r="F592" s="2">
        <f t="shared" si="84"/>
        <v>3.7430285827041589E-2</v>
      </c>
      <c r="G592" s="2">
        <f t="shared" si="84"/>
        <v>2.0807898334916142E-2</v>
      </c>
      <c r="H592" s="2">
        <f t="shared" si="76"/>
        <v>1.7988498994265409</v>
      </c>
      <c r="I592" s="2">
        <f t="shared" si="77"/>
        <v>64.271038607504778</v>
      </c>
    </row>
    <row r="593" spans="1:9" ht="13.5" x14ac:dyDescent="0.25">
      <c r="A593" s="3">
        <f>TITRES_STAT!B596</f>
        <v>42866</v>
      </c>
      <c r="B593" s="6">
        <f>TITRES_STAT!D596</f>
        <v>9.7680000000000007</v>
      </c>
      <c r="C593" s="2">
        <f t="shared" si="81"/>
        <v>9.0000000000003411E-3</v>
      </c>
      <c r="D593" s="2">
        <f t="shared" si="82"/>
        <v>9.0000000000003411E-3</v>
      </c>
      <c r="E593" s="2">
        <f t="shared" si="83"/>
        <v>0</v>
      </c>
      <c r="F593" s="2">
        <f t="shared" si="84"/>
        <v>3.5399551125110069E-2</v>
      </c>
      <c r="G593" s="2">
        <f t="shared" si="84"/>
        <v>1.932161988242213E-2</v>
      </c>
      <c r="H593" s="2">
        <f t="shared" ref="H593:H656" si="85">F593/G593</f>
        <v>1.8321212890289214</v>
      </c>
      <c r="I593" s="2">
        <f t="shared" ref="I593:I656" si="86">IF(G593=0,100,100-(100/(1+H593)))</f>
        <v>64.690777761750439</v>
      </c>
    </row>
    <row r="594" spans="1:9" ht="13.5" x14ac:dyDescent="0.25">
      <c r="A594" s="3">
        <f>TITRES_STAT!B597</f>
        <v>42867</v>
      </c>
      <c r="B594" s="6">
        <f>TITRES_STAT!D597</f>
        <v>9.7680000000000007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3.2871011759030781E-2</v>
      </c>
      <c r="G594" s="2">
        <f t="shared" si="84"/>
        <v>1.7941504176534836E-2</v>
      </c>
      <c r="H594" s="2">
        <f t="shared" si="85"/>
        <v>1.8321212890289214</v>
      </c>
      <c r="I594" s="2">
        <f t="shared" si="86"/>
        <v>64.690777761750439</v>
      </c>
    </row>
    <row r="595" spans="1:9" ht="13.5" x14ac:dyDescent="0.25">
      <c r="A595" s="3">
        <f>TITRES_STAT!B598</f>
        <v>42870</v>
      </c>
      <c r="B595" s="6">
        <f>TITRES_STAT!D598</f>
        <v>9.7680000000000007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3.0523082347671437E-2</v>
      </c>
      <c r="G595" s="2">
        <f t="shared" si="84"/>
        <v>1.6659968163925204E-2</v>
      </c>
      <c r="H595" s="2">
        <f t="shared" si="85"/>
        <v>1.8321212890289214</v>
      </c>
      <c r="I595" s="2">
        <f t="shared" si="86"/>
        <v>64.690777761750439</v>
      </c>
    </row>
    <row r="596" spans="1:9" ht="13.5" x14ac:dyDescent="0.25">
      <c r="A596" s="3">
        <f>TITRES_STAT!B599</f>
        <v>42871</v>
      </c>
      <c r="B596" s="6">
        <f>TITRES_STAT!D599</f>
        <v>9.7680000000000007</v>
      </c>
      <c r="C596" s="2">
        <f t="shared" si="81"/>
        <v>0</v>
      </c>
      <c r="D596" s="2">
        <f t="shared" si="82"/>
        <v>0</v>
      </c>
      <c r="E596" s="2">
        <f t="shared" si="83"/>
        <v>0</v>
      </c>
      <c r="F596" s="2">
        <f t="shared" si="84"/>
        <v>2.8342862179980617E-2</v>
      </c>
      <c r="G596" s="2">
        <f t="shared" si="84"/>
        <v>1.5469970437930547E-2</v>
      </c>
      <c r="H596" s="2">
        <f t="shared" si="85"/>
        <v>1.8321212890289211</v>
      </c>
      <c r="I596" s="2">
        <f t="shared" si="86"/>
        <v>64.690777761750439</v>
      </c>
    </row>
    <row r="597" spans="1:9" ht="13.5" x14ac:dyDescent="0.25">
      <c r="A597" s="3">
        <f>TITRES_STAT!B600</f>
        <v>42872</v>
      </c>
      <c r="B597" s="6">
        <f>TITRES_STAT!D600</f>
        <v>9.7680000000000007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2.6318372024267716E-2</v>
      </c>
      <c r="G597" s="2">
        <f t="shared" si="84"/>
        <v>1.4364972549506938E-2</v>
      </c>
      <c r="H597" s="2">
        <f t="shared" si="85"/>
        <v>1.8321212890289209</v>
      </c>
      <c r="I597" s="2">
        <f t="shared" si="86"/>
        <v>64.690777761750439</v>
      </c>
    </row>
    <row r="598" spans="1:9" ht="13.5" x14ac:dyDescent="0.25">
      <c r="A598" s="3">
        <f>TITRES_STAT!B601</f>
        <v>42873</v>
      </c>
      <c r="B598" s="6">
        <f>TITRES_STAT!D601</f>
        <v>9.7680000000000007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2.4438488308248595E-2</v>
      </c>
      <c r="G598" s="2">
        <f t="shared" si="84"/>
        <v>1.3338903081685016E-2</v>
      </c>
      <c r="H598" s="2">
        <f t="shared" si="85"/>
        <v>1.8321212890289207</v>
      </c>
      <c r="I598" s="2">
        <f t="shared" si="86"/>
        <v>64.690777761750439</v>
      </c>
    </row>
    <row r="599" spans="1:9" ht="13.5" x14ac:dyDescent="0.25">
      <c r="A599" s="3">
        <f>TITRES_STAT!B602</f>
        <v>42874</v>
      </c>
      <c r="B599" s="6">
        <f>TITRES_STAT!D602</f>
        <v>9.6460000000000008</v>
      </c>
      <c r="C599" s="2">
        <f t="shared" si="81"/>
        <v>-0.12199999999999989</v>
      </c>
      <c r="D599" s="2">
        <f t="shared" si="82"/>
        <v>0</v>
      </c>
      <c r="E599" s="2">
        <f t="shared" si="83"/>
        <v>0.12199999999999989</v>
      </c>
      <c r="F599" s="2">
        <f t="shared" si="84"/>
        <v>2.2692882000516553E-2</v>
      </c>
      <c r="G599" s="2">
        <f t="shared" si="84"/>
        <v>2.1100410004421793E-2</v>
      </c>
      <c r="H599" s="2">
        <f t="shared" si="85"/>
        <v>1.0754711399333492</v>
      </c>
      <c r="I599" s="2">
        <f t="shared" si="86"/>
        <v>51.818168860102119</v>
      </c>
    </row>
    <row r="600" spans="1:9" ht="13.5" x14ac:dyDescent="0.25">
      <c r="A600" s="3">
        <f>TITRES_STAT!B603</f>
        <v>42877</v>
      </c>
      <c r="B600" s="6">
        <f>TITRES_STAT!D603</f>
        <v>9.6509999999999998</v>
      </c>
      <c r="C600" s="2">
        <f t="shared" si="81"/>
        <v>4.9999999999990052E-3</v>
      </c>
      <c r="D600" s="2">
        <f t="shared" si="82"/>
        <v>4.9999999999990052E-3</v>
      </c>
      <c r="E600" s="2">
        <f t="shared" si="83"/>
        <v>0</v>
      </c>
      <c r="F600" s="2">
        <f t="shared" si="84"/>
        <v>2.14291047147653E-2</v>
      </c>
      <c r="G600" s="2">
        <f t="shared" si="84"/>
        <v>1.9593237861248808E-2</v>
      </c>
      <c r="H600" s="2">
        <f t="shared" si="85"/>
        <v>1.0936990030191713</v>
      </c>
      <c r="I600" s="2">
        <f t="shared" si="86"/>
        <v>52.237642633541284</v>
      </c>
    </row>
    <row r="601" spans="1:9" ht="13.5" x14ac:dyDescent="0.25">
      <c r="A601" s="3">
        <f>TITRES_STAT!B604</f>
        <v>42878</v>
      </c>
      <c r="B601" s="6">
        <f>TITRES_STAT!D604</f>
        <v>9.8620000000000001</v>
      </c>
      <c r="C601" s="2">
        <f t="shared" si="81"/>
        <v>0.2110000000000003</v>
      </c>
      <c r="D601" s="2">
        <f t="shared" si="82"/>
        <v>0.2110000000000003</v>
      </c>
      <c r="E601" s="2">
        <f t="shared" si="83"/>
        <v>0</v>
      </c>
      <c r="F601" s="2">
        <f t="shared" si="84"/>
        <v>3.4969882949424942E-2</v>
      </c>
      <c r="G601" s="2">
        <f t="shared" si="84"/>
        <v>1.8193720871159606E-2</v>
      </c>
      <c r="H601" s="2">
        <f t="shared" si="85"/>
        <v>1.9220852731042302</v>
      </c>
      <c r="I601" s="2">
        <f t="shared" si="86"/>
        <v>65.777863869877208</v>
      </c>
    </row>
    <row r="602" spans="1:9" ht="13.5" x14ac:dyDescent="0.25">
      <c r="A602" s="3">
        <f>TITRES_STAT!B605</f>
        <v>42879</v>
      </c>
      <c r="B602" s="6">
        <f>TITRES_STAT!D605</f>
        <v>9.81</v>
      </c>
      <c r="C602" s="2">
        <f t="shared" si="81"/>
        <v>-5.1999999999999602E-2</v>
      </c>
      <c r="D602" s="2">
        <f t="shared" si="82"/>
        <v>0</v>
      </c>
      <c r="E602" s="2">
        <f t="shared" si="83"/>
        <v>5.1999999999999602E-2</v>
      </c>
      <c r="F602" s="2">
        <f t="shared" si="84"/>
        <v>3.2472034167323159E-2</v>
      </c>
      <c r="G602" s="2">
        <f t="shared" si="84"/>
        <v>2.0608455094648179E-2</v>
      </c>
      <c r="H602" s="2">
        <f t="shared" si="85"/>
        <v>1.5756656196783929</v>
      </c>
      <c r="I602" s="2">
        <f t="shared" si="86"/>
        <v>61.175084515634303</v>
      </c>
    </row>
    <row r="603" spans="1:9" ht="13.5" x14ac:dyDescent="0.25">
      <c r="A603" s="3">
        <f>TITRES_STAT!B606</f>
        <v>42880</v>
      </c>
      <c r="B603" s="6">
        <f>TITRES_STAT!D606</f>
        <v>9.6649999999999991</v>
      </c>
      <c r="C603" s="2">
        <f t="shared" si="81"/>
        <v>-0.14500000000000135</v>
      </c>
      <c r="D603" s="2">
        <f t="shared" si="82"/>
        <v>0</v>
      </c>
      <c r="E603" s="2">
        <f t="shared" si="83"/>
        <v>0.14500000000000135</v>
      </c>
      <c r="F603" s="2">
        <f t="shared" si="84"/>
        <v>3.0152603155371504E-2</v>
      </c>
      <c r="G603" s="2">
        <f t="shared" si="84"/>
        <v>2.9493565445030547E-2</v>
      </c>
      <c r="H603" s="2">
        <f t="shared" si="85"/>
        <v>1.0223451352997404</v>
      </c>
      <c r="I603" s="2">
        <f t="shared" si="86"/>
        <v>50.552456030123373</v>
      </c>
    </row>
    <row r="604" spans="1:9" ht="13.5" x14ac:dyDescent="0.25">
      <c r="A604" s="3">
        <f>TITRES_STAT!B607</f>
        <v>42881</v>
      </c>
      <c r="B604" s="6">
        <f>TITRES_STAT!D607</f>
        <v>9.6649999999999991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2.7998845787130681E-2</v>
      </c>
      <c r="G604" s="2">
        <f t="shared" si="84"/>
        <v>2.7386882198956936E-2</v>
      </c>
      <c r="H604" s="2">
        <f t="shared" si="85"/>
        <v>1.0223451352997404</v>
      </c>
      <c r="I604" s="2">
        <f t="shared" si="86"/>
        <v>50.552456030123373</v>
      </c>
    </row>
    <row r="605" spans="1:9" ht="13.5" x14ac:dyDescent="0.25">
      <c r="A605" s="3">
        <f>TITRES_STAT!B608</f>
        <v>42884</v>
      </c>
      <c r="B605" s="6">
        <f>TITRES_STAT!D608</f>
        <v>9.6649999999999991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2.5998928230907058E-2</v>
      </c>
      <c r="G605" s="2">
        <f t="shared" si="87"/>
        <v>2.5430676327602868E-2</v>
      </c>
      <c r="H605" s="2">
        <f t="shared" si="85"/>
        <v>1.0223451352997404</v>
      </c>
      <c r="I605" s="2">
        <f t="shared" si="86"/>
        <v>50.552456030123373</v>
      </c>
    </row>
    <row r="606" spans="1:9" ht="13.5" x14ac:dyDescent="0.25">
      <c r="A606" s="3">
        <f>TITRES_STAT!B609</f>
        <v>42885</v>
      </c>
      <c r="B606" s="6">
        <f>TITRES_STAT!D609</f>
        <v>9.6980000000000004</v>
      </c>
      <c r="C606" s="2">
        <f t="shared" si="81"/>
        <v>3.3000000000001251E-2</v>
      </c>
      <c r="D606" s="2">
        <f t="shared" si="82"/>
        <v>3.3000000000001251E-2</v>
      </c>
      <c r="E606" s="2">
        <f t="shared" si="83"/>
        <v>0</v>
      </c>
      <c r="F606" s="2">
        <f t="shared" si="87"/>
        <v>2.6499004785842356E-2</v>
      </c>
      <c r="G606" s="2">
        <f t="shared" si="87"/>
        <v>2.3614199447059805E-2</v>
      </c>
      <c r="H606" s="2">
        <f t="shared" si="85"/>
        <v>1.1221640117527565</v>
      </c>
      <c r="I606" s="2">
        <f t="shared" si="86"/>
        <v>52.878288649609551</v>
      </c>
    </row>
    <row r="607" spans="1:9" ht="13.5" x14ac:dyDescent="0.25">
      <c r="A607" s="3">
        <f>TITRES_STAT!B610</f>
        <v>42886</v>
      </c>
      <c r="B607" s="6">
        <f>TITRES_STAT!D610</f>
        <v>9.7210000000000001</v>
      </c>
      <c r="C607" s="2">
        <f t="shared" si="81"/>
        <v>2.2999999999999687E-2</v>
      </c>
      <c r="D607" s="2">
        <f t="shared" si="82"/>
        <v>2.2999999999999687E-2</v>
      </c>
      <c r="E607" s="2">
        <f t="shared" si="83"/>
        <v>0</v>
      </c>
      <c r="F607" s="2">
        <f t="shared" si="87"/>
        <v>2.6249075872567879E-2</v>
      </c>
      <c r="G607" s="2">
        <f t="shared" si="87"/>
        <v>2.1927470915126961E-2</v>
      </c>
      <c r="H607" s="2">
        <f t="shared" si="85"/>
        <v>1.1970863386009374</v>
      </c>
      <c r="I607" s="2">
        <f t="shared" si="86"/>
        <v>54.485175096178466</v>
      </c>
    </row>
    <row r="608" spans="1:9" ht="13.5" x14ac:dyDescent="0.25">
      <c r="A608" s="3">
        <f>TITRES_STAT!B611</f>
        <v>42887</v>
      </c>
      <c r="B608" s="6">
        <f>TITRES_STAT!D611</f>
        <v>9.7210000000000001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2.4374141881670173E-2</v>
      </c>
      <c r="G608" s="2">
        <f t="shared" si="87"/>
        <v>2.0361222992617892E-2</v>
      </c>
      <c r="H608" s="2">
        <f t="shared" si="85"/>
        <v>1.1970863386009374</v>
      </c>
      <c r="I608" s="2">
        <f t="shared" si="86"/>
        <v>54.485175096178466</v>
      </c>
    </row>
    <row r="609" spans="1:9" ht="13.5" x14ac:dyDescent="0.25">
      <c r="A609" s="3">
        <f>TITRES_STAT!B612</f>
        <v>42888</v>
      </c>
      <c r="B609" s="6">
        <f>TITRES_STAT!D612</f>
        <v>9.7210000000000001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2.263313174726516E-2</v>
      </c>
      <c r="G609" s="2">
        <f t="shared" si="87"/>
        <v>1.8906849921716616E-2</v>
      </c>
      <c r="H609" s="2">
        <f t="shared" si="85"/>
        <v>1.1970863386009372</v>
      </c>
      <c r="I609" s="2">
        <f t="shared" si="86"/>
        <v>54.485175096178466</v>
      </c>
    </row>
    <row r="610" spans="1:9" ht="13.5" x14ac:dyDescent="0.25">
      <c r="A610" s="3">
        <f>TITRES_STAT!B613</f>
        <v>42891</v>
      </c>
      <c r="B610" s="6">
        <f>TITRES_STAT!D613</f>
        <v>9.6739999999999995</v>
      </c>
      <c r="C610" s="2">
        <f t="shared" si="81"/>
        <v>-4.7000000000000597E-2</v>
      </c>
      <c r="D610" s="2">
        <f t="shared" si="82"/>
        <v>0</v>
      </c>
      <c r="E610" s="2">
        <f t="shared" si="83"/>
        <v>4.7000000000000597E-2</v>
      </c>
      <c r="F610" s="2">
        <f t="shared" si="87"/>
        <v>2.1016479479603362E-2</v>
      </c>
      <c r="G610" s="2">
        <f t="shared" si="87"/>
        <v>2.0913503498736902E-2</v>
      </c>
      <c r="H610" s="2">
        <f t="shared" si="85"/>
        <v>1.0049238990909715</v>
      </c>
      <c r="I610" s="2">
        <f t="shared" si="86"/>
        <v>50.122795161781546</v>
      </c>
    </row>
    <row r="611" spans="1:9" ht="13.5" x14ac:dyDescent="0.25">
      <c r="A611" s="3">
        <f>TITRES_STAT!B614</f>
        <v>42892</v>
      </c>
      <c r="B611" s="6">
        <f>TITRES_STAT!D614</f>
        <v>9.6739999999999995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1.9515302373917409E-2</v>
      </c>
      <c r="G611" s="2">
        <f t="shared" si="87"/>
        <v>1.9419681820255694E-2</v>
      </c>
      <c r="H611" s="2">
        <f t="shared" si="85"/>
        <v>1.0049238990909717</v>
      </c>
      <c r="I611" s="2">
        <f t="shared" si="86"/>
        <v>50.122795161781553</v>
      </c>
    </row>
    <row r="612" spans="1:9" ht="13.5" x14ac:dyDescent="0.25">
      <c r="A612" s="3">
        <f>TITRES_STAT!B615</f>
        <v>42893</v>
      </c>
      <c r="B612" s="6">
        <f>TITRES_STAT!D615</f>
        <v>9.6739999999999995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1.8121352204351879E-2</v>
      </c>
      <c r="G612" s="2">
        <f t="shared" si="87"/>
        <v>1.8032561690237429E-2</v>
      </c>
      <c r="H612" s="2">
        <f t="shared" si="85"/>
        <v>1.0049238990909717</v>
      </c>
      <c r="I612" s="2">
        <f t="shared" si="86"/>
        <v>50.122795161781553</v>
      </c>
    </row>
    <row r="613" spans="1:9" ht="13.5" x14ac:dyDescent="0.25">
      <c r="A613" s="3">
        <f>TITRES_STAT!B616</f>
        <v>42894</v>
      </c>
      <c r="B613" s="6">
        <f>TITRES_STAT!D616</f>
        <v>9.6739999999999995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1.682696990404103E-2</v>
      </c>
      <c r="G613" s="2">
        <f t="shared" si="87"/>
        <v>1.6744521569506184E-2</v>
      </c>
      <c r="H613" s="2">
        <f t="shared" si="85"/>
        <v>1.0049238990909717</v>
      </c>
      <c r="I613" s="2">
        <f t="shared" si="86"/>
        <v>50.122795161781553</v>
      </c>
    </row>
    <row r="614" spans="1:9" ht="13.5" x14ac:dyDescent="0.25">
      <c r="A614" s="3">
        <f>TITRES_STAT!B617</f>
        <v>42895</v>
      </c>
      <c r="B614" s="6">
        <f>TITRES_STAT!D617</f>
        <v>9.6739999999999995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1.5625043482323814E-2</v>
      </c>
      <c r="G614" s="2">
        <f t="shared" si="87"/>
        <v>1.5548484314541455E-2</v>
      </c>
      <c r="H614" s="2">
        <f t="shared" si="85"/>
        <v>1.0049238990909717</v>
      </c>
      <c r="I614" s="2">
        <f t="shared" si="86"/>
        <v>50.122795161781553</v>
      </c>
    </row>
    <row r="615" spans="1:9" ht="13.5" x14ac:dyDescent="0.25">
      <c r="A615" s="3">
        <f>TITRES_STAT!B618</f>
        <v>42898</v>
      </c>
      <c r="B615" s="6">
        <f>TITRES_STAT!D618</f>
        <v>9.6739999999999995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1.4508968947872113E-2</v>
      </c>
      <c r="G615" s="2">
        <f t="shared" si="87"/>
        <v>1.4437878292074208E-2</v>
      </c>
      <c r="H615" s="2">
        <f t="shared" si="85"/>
        <v>1.0049238990909717</v>
      </c>
      <c r="I615" s="2">
        <f t="shared" si="86"/>
        <v>50.122795161781553</v>
      </c>
    </row>
    <row r="616" spans="1:9" ht="13.5" x14ac:dyDescent="0.25">
      <c r="A616" s="3">
        <f>TITRES_STAT!B619</f>
        <v>42899</v>
      </c>
      <c r="B616" s="6">
        <f>TITRES_STAT!D619</f>
        <v>9.8480000000000008</v>
      </c>
      <c r="C616" s="2">
        <f t="shared" si="81"/>
        <v>0.17400000000000126</v>
      </c>
      <c r="D616" s="2">
        <f t="shared" si="82"/>
        <v>0.17400000000000126</v>
      </c>
      <c r="E616" s="2">
        <f t="shared" si="83"/>
        <v>0</v>
      </c>
      <c r="F616" s="2">
        <f t="shared" si="87"/>
        <v>2.5901185451595622E-2</v>
      </c>
      <c r="G616" s="2">
        <f t="shared" si="87"/>
        <v>1.3406601271211765E-2</v>
      </c>
      <c r="H616" s="2">
        <f t="shared" si="85"/>
        <v>1.9319725355906348</v>
      </c>
      <c r="I616" s="2">
        <f t="shared" si="86"/>
        <v>65.893268512538995</v>
      </c>
    </row>
    <row r="617" spans="1:9" ht="13.5" x14ac:dyDescent="0.25">
      <c r="A617" s="3">
        <f>TITRES_STAT!B620</f>
        <v>42900</v>
      </c>
      <c r="B617" s="6">
        <f>TITRES_STAT!D620</f>
        <v>9.8149999999999995</v>
      </c>
      <c r="C617" s="2">
        <f t="shared" si="81"/>
        <v>-3.3000000000001251E-2</v>
      </c>
      <c r="D617" s="2">
        <f t="shared" si="82"/>
        <v>0</v>
      </c>
      <c r="E617" s="2">
        <f t="shared" si="83"/>
        <v>3.3000000000001251E-2</v>
      </c>
      <c r="F617" s="2">
        <f t="shared" si="87"/>
        <v>2.4051100776481649E-2</v>
      </c>
      <c r="G617" s="2">
        <f t="shared" si="87"/>
        <v>1.4806129751839587E-2</v>
      </c>
      <c r="H617" s="2">
        <f t="shared" si="85"/>
        <v>1.6244015944472876</v>
      </c>
      <c r="I617" s="2">
        <f t="shared" si="86"/>
        <v>61.896075580970482</v>
      </c>
    </row>
    <row r="618" spans="1:9" ht="13.5" x14ac:dyDescent="0.25">
      <c r="A618" s="3">
        <f>TITRES_STAT!B621</f>
        <v>42901</v>
      </c>
      <c r="B618" s="6">
        <f>TITRES_STAT!D621</f>
        <v>9.8480000000000008</v>
      </c>
      <c r="C618" s="2">
        <f t="shared" si="81"/>
        <v>3.3000000000001251E-2</v>
      </c>
      <c r="D618" s="2">
        <f t="shared" si="82"/>
        <v>3.3000000000001251E-2</v>
      </c>
      <c r="E618" s="2">
        <f t="shared" si="83"/>
        <v>0</v>
      </c>
      <c r="F618" s="2">
        <f t="shared" si="87"/>
        <v>2.4690307863875906E-2</v>
      </c>
      <c r="G618" s="2">
        <f t="shared" si="87"/>
        <v>1.3748549055279616E-2</v>
      </c>
      <c r="H618" s="2">
        <f t="shared" si="85"/>
        <v>1.7958482574853611</v>
      </c>
      <c r="I618" s="2">
        <f t="shared" si="86"/>
        <v>64.232679748527602</v>
      </c>
    </row>
    <row r="619" spans="1:9" ht="13.5" x14ac:dyDescent="0.25">
      <c r="A619" s="3">
        <f>TITRES_STAT!B622</f>
        <v>42902</v>
      </c>
      <c r="B619" s="6">
        <f>TITRES_STAT!D622</f>
        <v>9.923</v>
      </c>
      <c r="C619" s="2">
        <f t="shared" si="81"/>
        <v>7.4999999999999289E-2</v>
      </c>
      <c r="D619" s="2">
        <f t="shared" si="82"/>
        <v>7.4999999999999289E-2</v>
      </c>
      <c r="E619" s="2">
        <f t="shared" si="83"/>
        <v>0</v>
      </c>
      <c r="F619" s="2">
        <f t="shared" si="87"/>
        <v>2.8283857302170434E-2</v>
      </c>
      <c r="G619" s="2">
        <f t="shared" si="87"/>
        <v>1.2766509837045359E-2</v>
      </c>
      <c r="H619" s="2">
        <f t="shared" si="85"/>
        <v>2.2154729572288772</v>
      </c>
      <c r="I619" s="2">
        <f t="shared" si="86"/>
        <v>68.900375985067882</v>
      </c>
    </row>
    <row r="620" spans="1:9" ht="13.5" x14ac:dyDescent="0.25">
      <c r="A620" s="3">
        <f>TITRES_STAT!B623</f>
        <v>42905</v>
      </c>
      <c r="B620" s="6">
        <f>TITRES_STAT!D623</f>
        <v>9.89</v>
      </c>
      <c r="C620" s="2">
        <f t="shared" si="81"/>
        <v>-3.2999999999999474E-2</v>
      </c>
      <c r="D620" s="2">
        <f t="shared" si="82"/>
        <v>0</v>
      </c>
      <c r="E620" s="2">
        <f t="shared" si="83"/>
        <v>3.2999999999999474E-2</v>
      </c>
      <c r="F620" s="2">
        <f t="shared" si="87"/>
        <v>2.6263581780586829E-2</v>
      </c>
      <c r="G620" s="2">
        <f t="shared" si="87"/>
        <v>1.4211759134399224E-2</v>
      </c>
      <c r="H620" s="2">
        <f t="shared" si="85"/>
        <v>1.8480176544096119</v>
      </c>
      <c r="I620" s="2">
        <f t="shared" si="86"/>
        <v>64.887858105384609</v>
      </c>
    </row>
    <row r="621" spans="1:9" ht="13.5" x14ac:dyDescent="0.25">
      <c r="A621" s="3">
        <f>TITRES_STAT!B624</f>
        <v>42906</v>
      </c>
      <c r="B621" s="6">
        <f>TITRES_STAT!D624</f>
        <v>10.003</v>
      </c>
      <c r="C621" s="2">
        <f t="shared" si="81"/>
        <v>0.11299999999999955</v>
      </c>
      <c r="D621" s="2">
        <f t="shared" si="82"/>
        <v>0.11299999999999955</v>
      </c>
      <c r="E621" s="2">
        <f t="shared" si="83"/>
        <v>0</v>
      </c>
      <c r="F621" s="2">
        <f t="shared" ref="F621:G636" si="88">((F620*13)+D621)/14</f>
        <v>3.2459040224830593E-2</v>
      </c>
      <c r="G621" s="2">
        <f t="shared" si="88"/>
        <v>1.3196633481942137E-2</v>
      </c>
      <c r="H621" s="2">
        <f t="shared" si="85"/>
        <v>2.459645504987809</v>
      </c>
      <c r="I621" s="2">
        <f t="shared" si="86"/>
        <v>71.095304459422536</v>
      </c>
    </row>
    <row r="622" spans="1:9" ht="13.5" x14ac:dyDescent="0.25">
      <c r="A622" s="3">
        <f>TITRES_STAT!B625</f>
        <v>42907</v>
      </c>
      <c r="B622" s="6">
        <f>TITRES_STAT!D625</f>
        <v>10.003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3.0140537351628409E-2</v>
      </c>
      <c r="G622" s="2">
        <f t="shared" si="88"/>
        <v>1.2254016804660555E-2</v>
      </c>
      <c r="H622" s="2">
        <f t="shared" si="85"/>
        <v>2.459645504987809</v>
      </c>
      <c r="I622" s="2">
        <f t="shared" si="86"/>
        <v>71.095304459422536</v>
      </c>
    </row>
    <row r="623" spans="1:9" ht="13.5" x14ac:dyDescent="0.25">
      <c r="A623" s="3">
        <f>TITRES_STAT!B626</f>
        <v>42908</v>
      </c>
      <c r="B623" s="6">
        <f>TITRES_STAT!D626</f>
        <v>10.012</v>
      </c>
      <c r="C623" s="2">
        <f t="shared" si="81"/>
        <v>9.0000000000003411E-3</v>
      </c>
      <c r="D623" s="2">
        <f t="shared" si="82"/>
        <v>9.0000000000003411E-3</v>
      </c>
      <c r="E623" s="2">
        <f t="shared" si="83"/>
        <v>0</v>
      </c>
      <c r="F623" s="2">
        <f t="shared" si="88"/>
        <v>2.8630498969369259E-2</v>
      </c>
      <c r="G623" s="2">
        <f t="shared" si="88"/>
        <v>1.1378729890041944E-2</v>
      </c>
      <c r="H623" s="2">
        <f t="shared" si="85"/>
        <v>2.5161418933430473</v>
      </c>
      <c r="I623" s="2">
        <f t="shared" si="86"/>
        <v>71.559737054603659</v>
      </c>
    </row>
    <row r="624" spans="1:9" ht="13.5" x14ac:dyDescent="0.25">
      <c r="A624" s="3">
        <f>TITRES_STAT!B627</f>
        <v>42909</v>
      </c>
      <c r="B624" s="6">
        <f>TITRES_STAT!D627</f>
        <v>10.050000000000001</v>
      </c>
      <c r="C624" s="2">
        <f t="shared" si="81"/>
        <v>3.8000000000000256E-2</v>
      </c>
      <c r="D624" s="2">
        <f t="shared" si="82"/>
        <v>3.8000000000000256E-2</v>
      </c>
      <c r="E624" s="2">
        <f t="shared" si="83"/>
        <v>0</v>
      </c>
      <c r="F624" s="2">
        <f t="shared" si="88"/>
        <v>2.9299749042985761E-2</v>
      </c>
      <c r="G624" s="2">
        <f t="shared" si="88"/>
        <v>1.0565963469324662E-2</v>
      </c>
      <c r="H624" s="2">
        <f t="shared" si="85"/>
        <v>2.7730314540694221</v>
      </c>
      <c r="I624" s="2">
        <f t="shared" si="86"/>
        <v>73.496112816089962</v>
      </c>
    </row>
    <row r="625" spans="1:9" ht="13.5" x14ac:dyDescent="0.25">
      <c r="A625" s="3">
        <f>TITRES_STAT!B628</f>
        <v>42914</v>
      </c>
      <c r="B625" s="6">
        <f>TITRES_STAT!D628</f>
        <v>10.1</v>
      </c>
      <c r="C625" s="2">
        <f t="shared" si="81"/>
        <v>4.9999999999998934E-2</v>
      </c>
      <c r="D625" s="2">
        <f t="shared" si="82"/>
        <v>4.9999999999998934E-2</v>
      </c>
      <c r="E625" s="2">
        <f t="shared" si="83"/>
        <v>0</v>
      </c>
      <c r="F625" s="2">
        <f t="shared" si="88"/>
        <v>3.0778338397058128E-2</v>
      </c>
      <c r="G625" s="2">
        <f t="shared" si="88"/>
        <v>9.8112517929443283E-3</v>
      </c>
      <c r="H625" s="2">
        <f t="shared" si="85"/>
        <v>3.1370450016573916</v>
      </c>
      <c r="I625" s="2">
        <f t="shared" si="86"/>
        <v>75.828157547249845</v>
      </c>
    </row>
    <row r="626" spans="1:9" ht="13.5" x14ac:dyDescent="0.25">
      <c r="A626" s="3">
        <f>TITRES_STAT!B629</f>
        <v>42915</v>
      </c>
      <c r="B626" s="6">
        <f>TITRES_STAT!D629</f>
        <v>10.050000000000001</v>
      </c>
      <c r="C626" s="2">
        <f t="shared" si="81"/>
        <v>-4.9999999999998934E-2</v>
      </c>
      <c r="D626" s="2">
        <f t="shared" si="82"/>
        <v>0</v>
      </c>
      <c r="E626" s="2">
        <f t="shared" si="83"/>
        <v>4.9999999999998934E-2</v>
      </c>
      <c r="F626" s="2">
        <f t="shared" si="88"/>
        <v>2.8579885654411118E-2</v>
      </c>
      <c r="G626" s="2">
        <f t="shared" si="88"/>
        <v>1.2681876664876801E-2</v>
      </c>
      <c r="H626" s="2">
        <f t="shared" si="85"/>
        <v>2.2536006625553129</v>
      </c>
      <c r="I626" s="2">
        <f t="shared" si="86"/>
        <v>69.26482061831706</v>
      </c>
    </row>
    <row r="627" spans="1:9" ht="13.5" x14ac:dyDescent="0.25">
      <c r="A627" s="3">
        <f>TITRES_STAT!B630</f>
        <v>42916</v>
      </c>
      <c r="B627" s="6">
        <f>TITRES_STAT!D630</f>
        <v>10.050000000000001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2.6538465250524609E-2</v>
      </c>
      <c r="G627" s="2">
        <f t="shared" si="88"/>
        <v>1.1776028331671315E-2</v>
      </c>
      <c r="H627" s="2">
        <f t="shared" si="85"/>
        <v>2.2536006625553129</v>
      </c>
      <c r="I627" s="2">
        <f t="shared" si="86"/>
        <v>69.26482061831706</v>
      </c>
    </row>
    <row r="628" spans="1:9" ht="13.5" x14ac:dyDescent="0.25">
      <c r="A628" s="3">
        <f>TITRES_STAT!B631</f>
        <v>42919</v>
      </c>
      <c r="B628" s="6">
        <f>TITRES_STAT!D631</f>
        <v>10.1</v>
      </c>
      <c r="C628" s="2">
        <f t="shared" si="81"/>
        <v>4.9999999999998934E-2</v>
      </c>
      <c r="D628" s="2">
        <f t="shared" si="82"/>
        <v>4.9999999999998934E-2</v>
      </c>
      <c r="E628" s="2">
        <f t="shared" si="83"/>
        <v>0</v>
      </c>
      <c r="F628" s="2">
        <f t="shared" si="88"/>
        <v>2.8214289161201344E-2</v>
      </c>
      <c r="G628" s="2">
        <f t="shared" si="88"/>
        <v>1.093488345083765E-2</v>
      </c>
      <c r="H628" s="2">
        <f t="shared" si="85"/>
        <v>2.5802094085456422</v>
      </c>
      <c r="I628" s="2">
        <f t="shared" si="86"/>
        <v>72.068672921391453</v>
      </c>
    </row>
    <row r="629" spans="1:9" ht="13.5" x14ac:dyDescent="0.25">
      <c r="A629" s="3">
        <f>TITRES_STAT!B632</f>
        <v>42920</v>
      </c>
      <c r="B629" s="6">
        <f>TITRES_STAT!D632</f>
        <v>10.1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2.6198982792544102E-2</v>
      </c>
      <c r="G629" s="2">
        <f t="shared" si="88"/>
        <v>1.0153820347206388E-2</v>
      </c>
      <c r="H629" s="2">
        <f t="shared" si="85"/>
        <v>2.5802094085456422</v>
      </c>
      <c r="I629" s="2">
        <f t="shared" si="86"/>
        <v>72.068672921391453</v>
      </c>
    </row>
    <row r="630" spans="1:9" ht="13.5" x14ac:dyDescent="0.25">
      <c r="A630" s="3">
        <f>TITRES_STAT!B633</f>
        <v>42921</v>
      </c>
      <c r="B630" s="6">
        <f>TITRES_STAT!D633</f>
        <v>10.1</v>
      </c>
      <c r="C630" s="2">
        <f t="shared" si="81"/>
        <v>0</v>
      </c>
      <c r="D630" s="2">
        <f t="shared" si="82"/>
        <v>0</v>
      </c>
      <c r="E630" s="2">
        <f t="shared" si="83"/>
        <v>0</v>
      </c>
      <c r="F630" s="2">
        <f t="shared" si="88"/>
        <v>2.4327626878790951E-2</v>
      </c>
      <c r="G630" s="2">
        <f t="shared" si="88"/>
        <v>9.4285474652630735E-3</v>
      </c>
      <c r="H630" s="2">
        <f t="shared" si="85"/>
        <v>2.5802094085456426</v>
      </c>
      <c r="I630" s="2">
        <f t="shared" si="86"/>
        <v>72.068672921391453</v>
      </c>
    </row>
    <row r="631" spans="1:9" ht="13.5" x14ac:dyDescent="0.25">
      <c r="A631" s="3">
        <f>TITRES_STAT!B634</f>
        <v>42922</v>
      </c>
      <c r="B631" s="6">
        <f>TITRES_STAT!D634</f>
        <v>10.11</v>
      </c>
      <c r="C631" s="2">
        <f t="shared" si="81"/>
        <v>9.9999999999997868E-3</v>
      </c>
      <c r="D631" s="2">
        <f t="shared" si="82"/>
        <v>9.9999999999997868E-3</v>
      </c>
      <c r="E631" s="2">
        <f t="shared" si="83"/>
        <v>0</v>
      </c>
      <c r="F631" s="2">
        <f t="shared" si="88"/>
        <v>2.3304224958877295E-2</v>
      </c>
      <c r="G631" s="2">
        <f t="shared" si="88"/>
        <v>8.7550797891728545E-3</v>
      </c>
      <c r="H631" s="2">
        <f t="shared" si="85"/>
        <v>2.6617946974848743</v>
      </c>
      <c r="I631" s="2">
        <f t="shared" si="86"/>
        <v>72.690986726075721</v>
      </c>
    </row>
    <row r="632" spans="1:9" ht="13.5" x14ac:dyDescent="0.25">
      <c r="A632" s="3">
        <f>TITRES_STAT!B635</f>
        <v>42923</v>
      </c>
      <c r="B632" s="6">
        <f>TITRES_STAT!D635</f>
        <v>10.351000000000001</v>
      </c>
      <c r="C632" s="2">
        <f t="shared" si="81"/>
        <v>0.24100000000000144</v>
      </c>
      <c r="D632" s="2">
        <f t="shared" si="82"/>
        <v>0.24100000000000144</v>
      </c>
      <c r="E632" s="2">
        <f t="shared" si="83"/>
        <v>0</v>
      </c>
      <c r="F632" s="2">
        <f t="shared" si="88"/>
        <v>3.8853923176100445E-2</v>
      </c>
      <c r="G632" s="2">
        <f t="shared" si="88"/>
        <v>8.1297169470890794E-3</v>
      </c>
      <c r="H632" s="2">
        <f t="shared" si="85"/>
        <v>4.7792467350308492</v>
      </c>
      <c r="I632" s="2">
        <f t="shared" si="86"/>
        <v>82.696706926553077</v>
      </c>
    </row>
    <row r="633" spans="1:9" ht="13.5" x14ac:dyDescent="0.25">
      <c r="A633" s="3">
        <f>TITRES_STAT!B636</f>
        <v>42926</v>
      </c>
      <c r="B633" s="6">
        <f>TITRES_STAT!D636</f>
        <v>10.412000000000001</v>
      </c>
      <c r="C633" s="2">
        <f t="shared" si="81"/>
        <v>6.0999999999999943E-2</v>
      </c>
      <c r="D633" s="2">
        <f t="shared" si="82"/>
        <v>6.0999999999999943E-2</v>
      </c>
      <c r="E633" s="2">
        <f t="shared" si="83"/>
        <v>0</v>
      </c>
      <c r="F633" s="2">
        <f t="shared" si="88"/>
        <v>4.0435785806378979E-2</v>
      </c>
      <c r="G633" s="2">
        <f t="shared" si="88"/>
        <v>7.5490228794398593E-3</v>
      </c>
      <c r="H633" s="2">
        <f t="shared" si="85"/>
        <v>5.3564264477867543</v>
      </c>
      <c r="I633" s="2">
        <f t="shared" si="86"/>
        <v>84.267890013134817</v>
      </c>
    </row>
    <row r="634" spans="1:9" ht="13.5" x14ac:dyDescent="0.25">
      <c r="A634" s="3">
        <f>TITRES_STAT!B637</f>
        <v>42927</v>
      </c>
      <c r="B634" s="6">
        <f>TITRES_STAT!D637</f>
        <v>10.382</v>
      </c>
      <c r="C634" s="2">
        <f t="shared" si="81"/>
        <v>-3.0000000000001137E-2</v>
      </c>
      <c r="D634" s="2">
        <f t="shared" si="82"/>
        <v>0</v>
      </c>
      <c r="E634" s="2">
        <f t="shared" si="83"/>
        <v>3.0000000000001137E-2</v>
      </c>
      <c r="F634" s="2">
        <f t="shared" si="88"/>
        <v>3.7547515391637629E-2</v>
      </c>
      <c r="G634" s="2">
        <f t="shared" si="88"/>
        <v>9.1526641023370915E-3</v>
      </c>
      <c r="H634" s="2">
        <f t="shared" si="85"/>
        <v>4.102359157051338</v>
      </c>
      <c r="I634" s="2">
        <f t="shared" si="86"/>
        <v>80.401222861428252</v>
      </c>
    </row>
    <row r="635" spans="1:9" ht="13.5" x14ac:dyDescent="0.25">
      <c r="A635" s="3">
        <f>TITRES_STAT!B638</f>
        <v>42928</v>
      </c>
      <c r="B635" s="6">
        <f>TITRES_STAT!D638</f>
        <v>10.382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3.4865550006520654E-2</v>
      </c>
      <c r="G635" s="2">
        <f t="shared" si="88"/>
        <v>8.498902380741585E-3</v>
      </c>
      <c r="H635" s="2">
        <f t="shared" si="85"/>
        <v>4.1023591570513371</v>
      </c>
      <c r="I635" s="2">
        <f t="shared" si="86"/>
        <v>80.401222861428238</v>
      </c>
    </row>
    <row r="636" spans="1:9" ht="13.5" x14ac:dyDescent="0.25">
      <c r="A636" s="3">
        <f>TITRES_STAT!B639</f>
        <v>42929</v>
      </c>
      <c r="B636" s="6">
        <f>TITRES_STAT!D639</f>
        <v>10.382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3.2375153577483461E-2</v>
      </c>
      <c r="G636" s="2">
        <f t="shared" si="88"/>
        <v>7.8918379249743285E-3</v>
      </c>
      <c r="H636" s="2">
        <f t="shared" si="85"/>
        <v>4.1023591570513371</v>
      </c>
      <c r="I636" s="2">
        <f t="shared" si="86"/>
        <v>80.401222861428238</v>
      </c>
    </row>
    <row r="637" spans="1:9" ht="13.5" x14ac:dyDescent="0.25">
      <c r="A637" s="3">
        <f>TITRES_STAT!B640</f>
        <v>42930</v>
      </c>
      <c r="B637" s="6">
        <f>TITRES_STAT!D640</f>
        <v>10.382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3.0062642607663215E-2</v>
      </c>
      <c r="G637" s="2">
        <f t="shared" si="89"/>
        <v>7.3281352160475908E-3</v>
      </c>
      <c r="H637" s="2">
        <f t="shared" si="85"/>
        <v>4.1023591570513371</v>
      </c>
      <c r="I637" s="2">
        <f t="shared" si="86"/>
        <v>80.401222861428238</v>
      </c>
    </row>
    <row r="638" spans="1:9" ht="13.5" x14ac:dyDescent="0.25">
      <c r="A638" s="3">
        <f>TITRES_STAT!B641</f>
        <v>42933</v>
      </c>
      <c r="B638" s="6">
        <f>TITRES_STAT!D641</f>
        <v>10.382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2.7915310992830129E-2</v>
      </c>
      <c r="G638" s="2">
        <f t="shared" si="89"/>
        <v>6.8046969863299056E-3</v>
      </c>
      <c r="H638" s="2">
        <f t="shared" si="85"/>
        <v>4.102359157051338</v>
      </c>
      <c r="I638" s="2">
        <f t="shared" si="86"/>
        <v>80.401222861428252</v>
      </c>
    </row>
    <row r="639" spans="1:9" ht="13.5" x14ac:dyDescent="0.25">
      <c r="A639" s="3">
        <f>TITRES_STAT!B642</f>
        <v>42934</v>
      </c>
      <c r="B639" s="6">
        <f>TITRES_STAT!D642</f>
        <v>10.382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2.5921360207627978E-2</v>
      </c>
      <c r="G639" s="2">
        <f t="shared" si="89"/>
        <v>6.3186472015920548E-3</v>
      </c>
      <c r="H639" s="2">
        <f t="shared" si="85"/>
        <v>4.102359157051338</v>
      </c>
      <c r="I639" s="2">
        <f t="shared" si="86"/>
        <v>80.401222861428252</v>
      </c>
    </row>
    <row r="640" spans="1:9" ht="13.5" x14ac:dyDescent="0.25">
      <c r="A640" s="3">
        <f>TITRES_STAT!B643</f>
        <v>42935</v>
      </c>
      <c r="B640" s="6">
        <f>TITRES_STAT!D643</f>
        <v>10.412000000000001</v>
      </c>
      <c r="C640" s="2">
        <f t="shared" si="81"/>
        <v>3.0000000000001137E-2</v>
      </c>
      <c r="D640" s="2">
        <f t="shared" si="82"/>
        <v>3.0000000000001137E-2</v>
      </c>
      <c r="E640" s="2">
        <f t="shared" si="83"/>
        <v>0</v>
      </c>
      <c r="F640" s="2">
        <f t="shared" si="89"/>
        <v>2.6212691621368918E-2</v>
      </c>
      <c r="G640" s="2">
        <f t="shared" si="89"/>
        <v>5.8673152586211936E-3</v>
      </c>
      <c r="H640" s="2">
        <f t="shared" si="85"/>
        <v>4.4675785203212079</v>
      </c>
      <c r="I640" s="2">
        <f t="shared" si="86"/>
        <v>81.710367829500285</v>
      </c>
    </row>
    <row r="641" spans="1:9" ht="13.5" x14ac:dyDescent="0.25">
      <c r="A641" s="3">
        <f>TITRES_STAT!B644</f>
        <v>42936</v>
      </c>
      <c r="B641" s="6">
        <f>TITRES_STAT!D644</f>
        <v>10.648</v>
      </c>
      <c r="C641" s="2">
        <f t="shared" si="81"/>
        <v>0.23599999999999888</v>
      </c>
      <c r="D641" s="2">
        <f t="shared" si="82"/>
        <v>0.23599999999999888</v>
      </c>
      <c r="E641" s="2">
        <f t="shared" si="83"/>
        <v>0</v>
      </c>
      <c r="F641" s="2">
        <f t="shared" si="89"/>
        <v>4.1197499362699626E-2</v>
      </c>
      <c r="G641" s="2">
        <f t="shared" si="89"/>
        <v>5.448221311576823E-3</v>
      </c>
      <c r="H641" s="2">
        <f t="shared" si="85"/>
        <v>7.5616420491509464</v>
      </c>
      <c r="I641" s="2">
        <f t="shared" si="86"/>
        <v>88.319997562860394</v>
      </c>
    </row>
    <row r="642" spans="1:9" ht="13.5" x14ac:dyDescent="0.25">
      <c r="A642" s="3">
        <f>TITRES_STAT!B645</f>
        <v>42937</v>
      </c>
      <c r="B642" s="6">
        <f>TITRES_STAT!D645</f>
        <v>10.523999999999999</v>
      </c>
      <c r="C642" s="2">
        <f t="shared" si="81"/>
        <v>-0.12400000000000055</v>
      </c>
      <c r="D642" s="2">
        <f t="shared" si="82"/>
        <v>0</v>
      </c>
      <c r="E642" s="2">
        <f t="shared" si="83"/>
        <v>0.12400000000000055</v>
      </c>
      <c r="F642" s="2">
        <f t="shared" si="89"/>
        <v>3.8254820836792505E-2</v>
      </c>
      <c r="G642" s="2">
        <f t="shared" si="89"/>
        <v>1.3916205503607089E-2</v>
      </c>
      <c r="H642" s="2">
        <f t="shared" si="85"/>
        <v>2.7489404943665736</v>
      </c>
      <c r="I642" s="2">
        <f t="shared" si="86"/>
        <v>73.325796941758028</v>
      </c>
    </row>
    <row r="643" spans="1:9" ht="13.5" x14ac:dyDescent="0.25">
      <c r="A643" s="3">
        <f>TITRES_STAT!B646</f>
        <v>42940</v>
      </c>
      <c r="B643" s="6">
        <f>TITRES_STAT!D646</f>
        <v>10.523999999999999</v>
      </c>
      <c r="C643" s="2">
        <f t="shared" ref="C643:C706" si="90">B643-B642</f>
        <v>0</v>
      </c>
      <c r="D643" s="2">
        <f t="shared" ref="D643:D706" si="91">IF(C643&gt;0,C643,0)</f>
        <v>0</v>
      </c>
      <c r="E643" s="2">
        <f t="shared" ref="E643:E706" si="92">IF(C643&lt;0,-C643,0)</f>
        <v>0</v>
      </c>
      <c r="F643" s="2">
        <f t="shared" si="89"/>
        <v>3.5522333634164467E-2</v>
      </c>
      <c r="G643" s="2">
        <f t="shared" si="89"/>
        <v>1.2922190824778012E-2</v>
      </c>
      <c r="H643" s="2">
        <f t="shared" si="85"/>
        <v>2.7489404943665736</v>
      </c>
      <c r="I643" s="2">
        <f t="shared" si="86"/>
        <v>73.325796941758028</v>
      </c>
    </row>
    <row r="644" spans="1:9" ht="13.5" x14ac:dyDescent="0.25">
      <c r="A644" s="3">
        <f>TITRES_STAT!B647</f>
        <v>42942</v>
      </c>
      <c r="B644" s="6">
        <f>TITRES_STAT!D647</f>
        <v>10.211</v>
      </c>
      <c r="C644" s="2">
        <f t="shared" si="90"/>
        <v>-0.31299999999999883</v>
      </c>
      <c r="D644" s="2">
        <f t="shared" si="91"/>
        <v>0</v>
      </c>
      <c r="E644" s="2">
        <f t="shared" si="92"/>
        <v>0.31299999999999883</v>
      </c>
      <c r="F644" s="2">
        <f t="shared" si="89"/>
        <v>3.2985024088867006E-2</v>
      </c>
      <c r="G644" s="2">
        <f t="shared" si="89"/>
        <v>3.43563200515795E-2</v>
      </c>
      <c r="H644" s="2">
        <f t="shared" si="85"/>
        <v>0.96008606391331341</v>
      </c>
      <c r="I644" s="2">
        <f t="shared" si="86"/>
        <v>48.981832052644705</v>
      </c>
    </row>
    <row r="645" spans="1:9" ht="13.5" x14ac:dyDescent="0.25">
      <c r="A645" s="3">
        <f>TITRES_STAT!B648</f>
        <v>42943</v>
      </c>
      <c r="B645" s="6">
        <f>TITRES_STAT!D648</f>
        <v>10.051</v>
      </c>
      <c r="C645" s="2">
        <f t="shared" si="90"/>
        <v>-0.16000000000000014</v>
      </c>
      <c r="D645" s="2">
        <f t="shared" si="91"/>
        <v>0</v>
      </c>
      <c r="E645" s="2">
        <f t="shared" si="92"/>
        <v>0.16000000000000014</v>
      </c>
      <c r="F645" s="2">
        <f t="shared" si="89"/>
        <v>3.0628950939662222E-2</v>
      </c>
      <c r="G645" s="2">
        <f t="shared" si="89"/>
        <v>4.333086861932383E-2</v>
      </c>
      <c r="H645" s="2">
        <f t="shared" si="85"/>
        <v>0.70686214967781513</v>
      </c>
      <c r="I645" s="2">
        <f t="shared" si="86"/>
        <v>41.412960607934359</v>
      </c>
    </row>
    <row r="646" spans="1:9" ht="13.5" x14ac:dyDescent="0.25">
      <c r="A646" s="3">
        <f>TITRES_STAT!B649</f>
        <v>42944</v>
      </c>
      <c r="B646" s="6">
        <f>TITRES_STAT!D649</f>
        <v>10.66</v>
      </c>
      <c r="C646" s="2">
        <f t="shared" si="90"/>
        <v>0.60899999999999999</v>
      </c>
      <c r="D646" s="2">
        <f t="shared" si="91"/>
        <v>0.60899999999999999</v>
      </c>
      <c r="E646" s="2">
        <f t="shared" si="92"/>
        <v>0</v>
      </c>
      <c r="F646" s="2">
        <f t="shared" si="89"/>
        <v>7.1941168729686353E-2</v>
      </c>
      <c r="G646" s="2">
        <f t="shared" si="89"/>
        <v>4.0235806575086415E-2</v>
      </c>
      <c r="H646" s="2">
        <f t="shared" si="85"/>
        <v>1.7879887307697608</v>
      </c>
      <c r="I646" s="2">
        <f t="shared" si="86"/>
        <v>64.131849280326861</v>
      </c>
    </row>
    <row r="647" spans="1:9" ht="13.5" x14ac:dyDescent="0.25">
      <c r="A647" s="3">
        <f>TITRES_STAT!B650</f>
        <v>42947</v>
      </c>
      <c r="B647" s="6">
        <f>TITRES_STAT!D650</f>
        <v>10.406000000000001</v>
      </c>
      <c r="C647" s="2">
        <f t="shared" si="90"/>
        <v>-0.25399999999999956</v>
      </c>
      <c r="D647" s="2">
        <f t="shared" si="91"/>
        <v>0</v>
      </c>
      <c r="E647" s="2">
        <f t="shared" si="92"/>
        <v>0.25399999999999956</v>
      </c>
      <c r="F647" s="2">
        <f t="shared" si="89"/>
        <v>6.6802513820423043E-2</v>
      </c>
      <c r="G647" s="2">
        <f t="shared" si="89"/>
        <v>5.5504677534008784E-2</v>
      </c>
      <c r="H647" s="2">
        <f t="shared" si="85"/>
        <v>1.2035474628150367</v>
      </c>
      <c r="I647" s="2">
        <f t="shared" si="86"/>
        <v>54.618631235539716</v>
      </c>
    </row>
    <row r="648" spans="1:9" ht="13.5" x14ac:dyDescent="0.25">
      <c r="A648" s="3">
        <f>TITRES_STAT!B651</f>
        <v>42948</v>
      </c>
      <c r="B648" s="6">
        <f>TITRES_STAT!D651</f>
        <v>10.406000000000001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6.2030905690392824E-2</v>
      </c>
      <c r="G648" s="2">
        <f t="shared" si="89"/>
        <v>5.1540057710151015E-2</v>
      </c>
      <c r="H648" s="2">
        <f t="shared" si="85"/>
        <v>1.2035474628150367</v>
      </c>
      <c r="I648" s="2">
        <f t="shared" si="86"/>
        <v>54.618631235539716</v>
      </c>
    </row>
    <row r="649" spans="1:9" ht="13.5" x14ac:dyDescent="0.25">
      <c r="A649" s="3">
        <f>TITRES_STAT!B652</f>
        <v>42949</v>
      </c>
      <c r="B649" s="6">
        <f>TITRES_STAT!D652</f>
        <v>10.518000000000001</v>
      </c>
      <c r="C649" s="2">
        <f t="shared" si="90"/>
        <v>0.1120000000000001</v>
      </c>
      <c r="D649" s="2">
        <f t="shared" si="91"/>
        <v>0.1120000000000001</v>
      </c>
      <c r="E649" s="2">
        <f t="shared" si="92"/>
        <v>0</v>
      </c>
      <c r="F649" s="2">
        <f t="shared" si="89"/>
        <v>6.5600126712507631E-2</v>
      </c>
      <c r="G649" s="2">
        <f t="shared" si="89"/>
        <v>4.7858625016568797E-2</v>
      </c>
      <c r="H649" s="2">
        <f t="shared" si="85"/>
        <v>1.3707064649223974</v>
      </c>
      <c r="I649" s="2">
        <f t="shared" si="86"/>
        <v>57.818480912914964</v>
      </c>
    </row>
    <row r="650" spans="1:9" ht="13.5" x14ac:dyDescent="0.25">
      <c r="A650" s="3">
        <f>TITRES_STAT!B653</f>
        <v>42950</v>
      </c>
      <c r="B650" s="6">
        <f>TITRES_STAT!D653</f>
        <v>10.518000000000001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6.0914403375899942E-2</v>
      </c>
      <c r="G650" s="2">
        <f t="shared" si="89"/>
        <v>4.4440151801099601E-2</v>
      </c>
      <c r="H650" s="2">
        <f t="shared" si="85"/>
        <v>1.3707064649223972</v>
      </c>
      <c r="I650" s="2">
        <f t="shared" si="86"/>
        <v>57.818480912914957</v>
      </c>
    </row>
    <row r="651" spans="1:9" ht="13.5" x14ac:dyDescent="0.25">
      <c r="A651" s="3">
        <f>TITRES_STAT!B654</f>
        <v>42951</v>
      </c>
      <c r="B651" s="6">
        <f>TITRES_STAT!D654</f>
        <v>10.518000000000001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5.6563374563335662E-2</v>
      </c>
      <c r="G651" s="2">
        <f t="shared" si="89"/>
        <v>4.1265855243878199E-2</v>
      </c>
      <c r="H651" s="2">
        <f t="shared" si="85"/>
        <v>1.3707064649223974</v>
      </c>
      <c r="I651" s="2">
        <f t="shared" si="86"/>
        <v>57.818480912914964</v>
      </c>
    </row>
    <row r="652" spans="1:9" ht="13.5" x14ac:dyDescent="0.25">
      <c r="A652" s="3">
        <f>TITRES_STAT!B655</f>
        <v>42954</v>
      </c>
      <c r="B652" s="6">
        <f>TITRES_STAT!D655</f>
        <v>10.518000000000001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5.2523133523097398E-2</v>
      </c>
      <c r="G652" s="2">
        <f t="shared" si="89"/>
        <v>3.8318294155029756E-2</v>
      </c>
      <c r="H652" s="2">
        <f t="shared" si="85"/>
        <v>1.3707064649223974</v>
      </c>
      <c r="I652" s="2">
        <f t="shared" si="86"/>
        <v>57.818480912914964</v>
      </c>
    </row>
    <row r="653" spans="1:9" ht="13.5" x14ac:dyDescent="0.25">
      <c r="A653" s="3">
        <f>TITRES_STAT!B656</f>
        <v>42955</v>
      </c>
      <c r="B653" s="6">
        <f>TITRES_STAT!D656</f>
        <v>10.412000000000001</v>
      </c>
      <c r="C653" s="2">
        <f t="shared" si="90"/>
        <v>-0.10599999999999987</v>
      </c>
      <c r="D653" s="2">
        <f t="shared" si="91"/>
        <v>0</v>
      </c>
      <c r="E653" s="2">
        <f t="shared" si="92"/>
        <v>0.10599999999999987</v>
      </c>
      <c r="F653" s="2">
        <f t="shared" ref="F653:G668" si="93">((F652*13)+D653)/14</f>
        <v>4.8771481128590435E-2</v>
      </c>
      <c r="G653" s="2">
        <f t="shared" si="93"/>
        <v>4.3152701715384767E-2</v>
      </c>
      <c r="H653" s="2">
        <f t="shared" si="85"/>
        <v>1.1302068975950692</v>
      </c>
      <c r="I653" s="2">
        <f t="shared" si="86"/>
        <v>53.056203079195463</v>
      </c>
    </row>
    <row r="654" spans="1:9" ht="13.5" x14ac:dyDescent="0.25">
      <c r="A654" s="3">
        <f>TITRES_STAT!B657</f>
        <v>42956</v>
      </c>
      <c r="B654" s="6">
        <f>TITRES_STAT!D657</f>
        <v>10.712999999999999</v>
      </c>
      <c r="C654" s="2">
        <f t="shared" si="90"/>
        <v>0.30099999999999838</v>
      </c>
      <c r="D654" s="2">
        <f t="shared" si="91"/>
        <v>0.30099999999999838</v>
      </c>
      <c r="E654" s="2">
        <f t="shared" si="92"/>
        <v>0</v>
      </c>
      <c r="F654" s="2">
        <f t="shared" si="93"/>
        <v>6.6787803905119583E-2</v>
      </c>
      <c r="G654" s="2">
        <f t="shared" si="93"/>
        <v>4.0070365878571566E-2</v>
      </c>
      <c r="H654" s="2">
        <f t="shared" si="85"/>
        <v>1.6667630165272762</v>
      </c>
      <c r="I654" s="2">
        <f t="shared" si="86"/>
        <v>62.501354870961706</v>
      </c>
    </row>
    <row r="655" spans="1:9" ht="13.5" x14ac:dyDescent="0.25">
      <c r="A655" s="3">
        <f>TITRES_STAT!B658</f>
        <v>42957</v>
      </c>
      <c r="B655" s="6">
        <f>TITRES_STAT!D658</f>
        <v>10.712999999999999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6.2017246483325329E-2</v>
      </c>
      <c r="G655" s="2">
        <f t="shared" si="93"/>
        <v>3.7208196887245026E-2</v>
      </c>
      <c r="H655" s="2">
        <f t="shared" si="85"/>
        <v>1.6667630165272762</v>
      </c>
      <c r="I655" s="2">
        <f t="shared" si="86"/>
        <v>62.501354870961706</v>
      </c>
    </row>
    <row r="656" spans="1:9" ht="13.5" x14ac:dyDescent="0.25">
      <c r="A656" s="3">
        <f>TITRES_STAT!B659</f>
        <v>42958</v>
      </c>
      <c r="B656" s="6">
        <f>TITRES_STAT!D659</f>
        <v>10.718999999999999</v>
      </c>
      <c r="C656" s="2">
        <f t="shared" si="90"/>
        <v>6.0000000000002274E-3</v>
      </c>
      <c r="D656" s="2">
        <f t="shared" si="91"/>
        <v>6.0000000000002274E-3</v>
      </c>
      <c r="E656" s="2">
        <f t="shared" si="92"/>
        <v>0</v>
      </c>
      <c r="F656" s="2">
        <f t="shared" si="93"/>
        <v>5.8016014591659247E-2</v>
      </c>
      <c r="G656" s="2">
        <f t="shared" si="93"/>
        <v>3.4550468538156097E-2</v>
      </c>
      <c r="H656" s="2">
        <f t="shared" si="85"/>
        <v>1.6791672311936603</v>
      </c>
      <c r="I656" s="2">
        <f t="shared" si="86"/>
        <v>62.674968984505462</v>
      </c>
    </row>
    <row r="657" spans="1:9" ht="13.5" x14ac:dyDescent="0.25">
      <c r="A657" s="3">
        <f>TITRES_STAT!B660</f>
        <v>42961</v>
      </c>
      <c r="B657" s="6">
        <f>TITRES_STAT!D660</f>
        <v>10.772</v>
      </c>
      <c r="C657" s="2">
        <f t="shared" si="90"/>
        <v>5.3000000000000824E-2</v>
      </c>
      <c r="D657" s="2">
        <f t="shared" si="91"/>
        <v>5.3000000000000824E-2</v>
      </c>
      <c r="E657" s="2">
        <f t="shared" si="92"/>
        <v>0</v>
      </c>
      <c r="F657" s="2">
        <f t="shared" si="93"/>
        <v>5.7657727835112214E-2</v>
      </c>
      <c r="G657" s="2">
        <f t="shared" si="93"/>
        <v>3.2082577928287802E-2</v>
      </c>
      <c r="H657" s="2">
        <f t="shared" ref="H657:H720" si="94">F657/G657</f>
        <v>1.7971662989174673</v>
      </c>
      <c r="I657" s="2">
        <f t="shared" ref="I657:I720" si="95">IF(G657=0,100,100-(100/(1+H657)))</f>
        <v>64.249533523015401</v>
      </c>
    </row>
    <row r="658" spans="1:9" ht="13.5" x14ac:dyDescent="0.25">
      <c r="A658" s="3">
        <f>TITRES_STAT!B661</f>
        <v>42962</v>
      </c>
      <c r="B658" s="6">
        <f>TITRES_STAT!D661</f>
        <v>10.712999999999999</v>
      </c>
      <c r="C658" s="2">
        <f t="shared" si="90"/>
        <v>-5.9000000000001052E-2</v>
      </c>
      <c r="D658" s="2">
        <f t="shared" si="91"/>
        <v>0</v>
      </c>
      <c r="E658" s="2">
        <f t="shared" si="92"/>
        <v>5.9000000000001052E-2</v>
      </c>
      <c r="F658" s="2">
        <f t="shared" si="93"/>
        <v>5.3539318704032772E-2</v>
      </c>
      <c r="G658" s="2">
        <f t="shared" si="93"/>
        <v>3.4005250933410176E-2</v>
      </c>
      <c r="H658" s="2">
        <f t="shared" si="94"/>
        <v>1.5744426885387388</v>
      </c>
      <c r="I658" s="2">
        <f t="shared" si="95"/>
        <v>61.1566416121074</v>
      </c>
    </row>
    <row r="659" spans="1:9" ht="13.5" x14ac:dyDescent="0.25">
      <c r="A659" s="3">
        <f>TITRES_STAT!B662</f>
        <v>42963</v>
      </c>
      <c r="B659" s="6">
        <f>TITRES_STAT!D662</f>
        <v>10.712999999999999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4.9715081653744719E-2</v>
      </c>
      <c r="G659" s="2">
        <f t="shared" si="93"/>
        <v>3.1576304438166593E-2</v>
      </c>
      <c r="H659" s="2">
        <f t="shared" si="94"/>
        <v>1.5744426885387388</v>
      </c>
      <c r="I659" s="2">
        <f t="shared" si="95"/>
        <v>61.1566416121074</v>
      </c>
    </row>
    <row r="660" spans="1:9" ht="13.5" x14ac:dyDescent="0.25">
      <c r="A660" s="3">
        <f>TITRES_STAT!B663</f>
        <v>42964</v>
      </c>
      <c r="B660" s="6">
        <f>TITRES_STAT!D663</f>
        <v>10.589</v>
      </c>
      <c r="C660" s="2">
        <f t="shared" si="90"/>
        <v>-0.12399999999999878</v>
      </c>
      <c r="D660" s="2">
        <f t="shared" si="91"/>
        <v>0</v>
      </c>
      <c r="E660" s="2">
        <f t="shared" si="92"/>
        <v>0.12399999999999878</v>
      </c>
      <c r="F660" s="2">
        <f t="shared" si="93"/>
        <v>4.6164004392762956E-2</v>
      </c>
      <c r="G660" s="2">
        <f t="shared" si="93"/>
        <v>3.8177996978297456E-2</v>
      </c>
      <c r="H660" s="2">
        <f t="shared" si="94"/>
        <v>1.2091782714270003</v>
      </c>
      <c r="I660" s="2">
        <f t="shared" si="95"/>
        <v>54.734300398760567</v>
      </c>
    </row>
    <row r="661" spans="1:9" ht="13.5" x14ac:dyDescent="0.25">
      <c r="A661" s="3">
        <f>TITRES_STAT!B664</f>
        <v>42965</v>
      </c>
      <c r="B661" s="6">
        <f>TITRES_STAT!D664</f>
        <v>10.589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4.2866575507565605E-2</v>
      </c>
      <c r="G661" s="2">
        <f t="shared" si="93"/>
        <v>3.5450997194133353E-2</v>
      </c>
      <c r="H661" s="2">
        <f t="shared" si="94"/>
        <v>1.2091782714270003</v>
      </c>
      <c r="I661" s="2">
        <f t="shared" si="95"/>
        <v>54.734300398760567</v>
      </c>
    </row>
    <row r="662" spans="1:9" ht="13.5" x14ac:dyDescent="0.25">
      <c r="A662" s="3">
        <f>TITRES_STAT!B665</f>
        <v>42968</v>
      </c>
      <c r="B662" s="6">
        <f>TITRES_STAT!D665</f>
        <v>10.589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3.9804677257025203E-2</v>
      </c>
      <c r="G662" s="2">
        <f t="shared" si="93"/>
        <v>3.2918783108838112E-2</v>
      </c>
      <c r="H662" s="2">
        <f t="shared" si="94"/>
        <v>1.2091782714270003</v>
      </c>
      <c r="I662" s="2">
        <f t="shared" si="95"/>
        <v>54.734300398760567</v>
      </c>
    </row>
    <row r="663" spans="1:9" ht="13.5" x14ac:dyDescent="0.25">
      <c r="A663" s="3">
        <f>TITRES_STAT!B666</f>
        <v>42969</v>
      </c>
      <c r="B663" s="6">
        <f>TITRES_STAT!D666</f>
        <v>10.589</v>
      </c>
      <c r="C663" s="2">
        <f t="shared" si="90"/>
        <v>0</v>
      </c>
      <c r="D663" s="2">
        <f t="shared" si="91"/>
        <v>0</v>
      </c>
      <c r="E663" s="2">
        <f t="shared" si="92"/>
        <v>0</v>
      </c>
      <c r="F663" s="2">
        <f t="shared" si="93"/>
        <v>3.6961486024380548E-2</v>
      </c>
      <c r="G663" s="2">
        <f t="shared" si="93"/>
        <v>3.0567441458206817E-2</v>
      </c>
      <c r="H663" s="2">
        <f t="shared" si="94"/>
        <v>1.2091782714270005</v>
      </c>
      <c r="I663" s="2">
        <f t="shared" si="95"/>
        <v>54.734300398760567</v>
      </c>
    </row>
    <row r="664" spans="1:9" ht="13.5" x14ac:dyDescent="0.25">
      <c r="A664" s="3">
        <f>TITRES_STAT!B667</f>
        <v>42970</v>
      </c>
      <c r="B664" s="6">
        <f>TITRES_STAT!D667</f>
        <v>10.589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3.4321379879781941E-2</v>
      </c>
      <c r="G664" s="2">
        <f t="shared" si="93"/>
        <v>2.8384052782620618E-2</v>
      </c>
      <c r="H664" s="2">
        <f t="shared" si="94"/>
        <v>1.2091782714270005</v>
      </c>
      <c r="I664" s="2">
        <f t="shared" si="95"/>
        <v>54.734300398760567</v>
      </c>
    </row>
    <row r="665" spans="1:9" ht="13.5" x14ac:dyDescent="0.25">
      <c r="A665" s="3">
        <f>TITRES_STAT!B668</f>
        <v>42971</v>
      </c>
      <c r="B665" s="6">
        <f>TITRES_STAT!D668</f>
        <v>10.589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3.1869852745511802E-2</v>
      </c>
      <c r="G665" s="2">
        <f t="shared" si="93"/>
        <v>2.6356620441004862E-2</v>
      </c>
      <c r="H665" s="2">
        <f t="shared" si="94"/>
        <v>1.2091782714270003</v>
      </c>
      <c r="I665" s="2">
        <f t="shared" si="95"/>
        <v>54.734300398760567</v>
      </c>
    </row>
    <row r="666" spans="1:9" ht="13.5" x14ac:dyDescent="0.25">
      <c r="A666" s="3">
        <f>TITRES_STAT!B669</f>
        <v>42972</v>
      </c>
      <c r="B666" s="6">
        <f>TITRES_STAT!D669</f>
        <v>10.589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2.9593434692260962E-2</v>
      </c>
      <c r="G666" s="2">
        <f t="shared" si="93"/>
        <v>2.44740046952188E-2</v>
      </c>
      <c r="H666" s="2">
        <f t="shared" si="94"/>
        <v>1.2091782714270005</v>
      </c>
      <c r="I666" s="2">
        <f t="shared" si="95"/>
        <v>54.734300398760567</v>
      </c>
    </row>
    <row r="667" spans="1:9" ht="13.5" x14ac:dyDescent="0.25">
      <c r="A667" s="3">
        <f>TITRES_STAT!B670</f>
        <v>42975</v>
      </c>
      <c r="B667" s="6">
        <f>TITRES_STAT!D670</f>
        <v>10.589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2.7479617928528037E-2</v>
      </c>
      <c r="G667" s="2">
        <f t="shared" si="93"/>
        <v>2.2725861502703171E-2</v>
      </c>
      <c r="H667" s="2">
        <f t="shared" si="94"/>
        <v>1.2091782714270005</v>
      </c>
      <c r="I667" s="2">
        <f t="shared" si="95"/>
        <v>54.734300398760567</v>
      </c>
    </row>
    <row r="668" spans="1:9" ht="13.5" x14ac:dyDescent="0.25">
      <c r="A668" s="3">
        <f>TITRES_STAT!B671</f>
        <v>42976</v>
      </c>
      <c r="B668" s="6">
        <f>TITRES_STAT!D671</f>
        <v>10.589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2.551678807649032E-2</v>
      </c>
      <c r="G668" s="2">
        <f t="shared" si="93"/>
        <v>2.1102585681081514E-2</v>
      </c>
      <c r="H668" s="2">
        <f t="shared" si="94"/>
        <v>1.2091782714270005</v>
      </c>
      <c r="I668" s="2">
        <f t="shared" si="95"/>
        <v>54.734300398760567</v>
      </c>
    </row>
    <row r="669" spans="1:9" ht="13.5" x14ac:dyDescent="0.25">
      <c r="A669" s="3">
        <f>TITRES_STAT!B672</f>
        <v>42977</v>
      </c>
      <c r="B669" s="6">
        <f>TITRES_STAT!D672</f>
        <v>10.523999999999999</v>
      </c>
      <c r="C669" s="2">
        <f t="shared" si="90"/>
        <v>-6.5000000000001279E-2</v>
      </c>
      <c r="D669" s="2">
        <f t="shared" si="91"/>
        <v>0</v>
      </c>
      <c r="E669" s="2">
        <f t="shared" si="92"/>
        <v>6.5000000000001279E-2</v>
      </c>
      <c r="F669" s="2">
        <f t="shared" ref="F669:G684" si="96">((F668*13)+D669)/14</f>
        <v>2.3694160356741011E-2</v>
      </c>
      <c r="G669" s="2">
        <f t="shared" si="96"/>
        <v>2.423811527529007E-2</v>
      </c>
      <c r="H669" s="2">
        <f t="shared" si="94"/>
        <v>0.97755787063594002</v>
      </c>
      <c r="I669" s="2">
        <f t="shared" si="95"/>
        <v>49.432579706078513</v>
      </c>
    </row>
    <row r="670" spans="1:9" ht="13.5" x14ac:dyDescent="0.25">
      <c r="A670" s="3">
        <f>TITRES_STAT!B673</f>
        <v>42978</v>
      </c>
      <c r="B670" s="6">
        <f>TITRES_STAT!D673</f>
        <v>10.641999999999999</v>
      </c>
      <c r="C670" s="2">
        <f t="shared" si="90"/>
        <v>0.11800000000000033</v>
      </c>
      <c r="D670" s="2">
        <f t="shared" si="91"/>
        <v>0.11800000000000033</v>
      </c>
      <c r="E670" s="2">
        <f t="shared" si="92"/>
        <v>0</v>
      </c>
      <c r="F670" s="2">
        <f t="shared" si="96"/>
        <v>3.0430291759830964E-2</v>
      </c>
      <c r="G670" s="2">
        <f t="shared" si="96"/>
        <v>2.2506821327055063E-2</v>
      </c>
      <c r="H670" s="2">
        <f t="shared" si="94"/>
        <v>1.3520475111805874</v>
      </c>
      <c r="I670" s="2">
        <f t="shared" si="95"/>
        <v>57.483852037578117</v>
      </c>
    </row>
    <row r="671" spans="1:9" ht="13.5" x14ac:dyDescent="0.25">
      <c r="A671" s="3">
        <f>TITRES_STAT!B674</f>
        <v>42982</v>
      </c>
      <c r="B671" s="6">
        <f>TITRES_STAT!D674</f>
        <v>10.613</v>
      </c>
      <c r="C671" s="2">
        <f t="shared" si="90"/>
        <v>-2.8999999999999915E-2</v>
      </c>
      <c r="D671" s="2">
        <f t="shared" si="91"/>
        <v>0</v>
      </c>
      <c r="E671" s="2">
        <f t="shared" si="92"/>
        <v>2.8999999999999915E-2</v>
      </c>
      <c r="F671" s="2">
        <f t="shared" si="96"/>
        <v>2.825669949127161E-2</v>
      </c>
      <c r="G671" s="2">
        <f t="shared" si="96"/>
        <v>2.2970619803693981E-2</v>
      </c>
      <c r="H671" s="2">
        <f t="shared" si="94"/>
        <v>1.2301235113702746</v>
      </c>
      <c r="I671" s="2">
        <f t="shared" si="95"/>
        <v>55.15943422409098</v>
      </c>
    </row>
    <row r="672" spans="1:9" ht="13.5" x14ac:dyDescent="0.25">
      <c r="A672" s="3">
        <f>TITRES_STAT!B675</f>
        <v>42983</v>
      </c>
      <c r="B672" s="6">
        <f>TITRES_STAT!D675</f>
        <v>10.583</v>
      </c>
      <c r="C672" s="2">
        <f t="shared" si="90"/>
        <v>-2.9999999999999361E-2</v>
      </c>
      <c r="D672" s="2">
        <f t="shared" si="91"/>
        <v>0</v>
      </c>
      <c r="E672" s="2">
        <f t="shared" si="92"/>
        <v>2.9999999999999361E-2</v>
      </c>
      <c r="F672" s="2">
        <f t="shared" si="96"/>
        <v>2.6238363813323638E-2</v>
      </c>
      <c r="G672" s="2">
        <f t="shared" si="96"/>
        <v>2.3472718389144363E-2</v>
      </c>
      <c r="H672" s="2">
        <f t="shared" si="94"/>
        <v>1.1178238233138915</v>
      </c>
      <c r="I672" s="2">
        <f t="shared" si="95"/>
        <v>52.781719187801116</v>
      </c>
    </row>
    <row r="673" spans="1:9" ht="13.5" x14ac:dyDescent="0.25">
      <c r="A673" s="3">
        <f>TITRES_STAT!B676</f>
        <v>42984</v>
      </c>
      <c r="B673" s="6">
        <f>TITRES_STAT!D676</f>
        <v>10.625</v>
      </c>
      <c r="C673" s="2">
        <f t="shared" si="90"/>
        <v>4.1999999999999815E-2</v>
      </c>
      <c r="D673" s="2">
        <f t="shared" si="91"/>
        <v>4.1999999999999815E-2</v>
      </c>
      <c r="E673" s="2">
        <f t="shared" si="92"/>
        <v>0</v>
      </c>
      <c r="F673" s="2">
        <f t="shared" si="96"/>
        <v>2.7364194969514793E-2</v>
      </c>
      <c r="G673" s="2">
        <f t="shared" si="96"/>
        <v>2.179609564706262E-2</v>
      </c>
      <c r="H673" s="2">
        <f t="shared" si="94"/>
        <v>1.2554631532460983</v>
      </c>
      <c r="I673" s="2">
        <f t="shared" si="95"/>
        <v>55.663208305540962</v>
      </c>
    </row>
    <row r="674" spans="1:9" ht="13.5" x14ac:dyDescent="0.25">
      <c r="A674" s="3">
        <f>TITRES_STAT!B677</f>
        <v>42985</v>
      </c>
      <c r="B674" s="6">
        <f>TITRES_STAT!D677</f>
        <v>10.635999999999999</v>
      </c>
      <c r="C674" s="2">
        <f t="shared" si="90"/>
        <v>1.0999999999999233E-2</v>
      </c>
      <c r="D674" s="2">
        <f t="shared" si="91"/>
        <v>1.0999999999999233E-2</v>
      </c>
      <c r="E674" s="2">
        <f t="shared" si="92"/>
        <v>0</v>
      </c>
      <c r="F674" s="2">
        <f t="shared" si="96"/>
        <v>2.6195323900263683E-2</v>
      </c>
      <c r="G674" s="2">
        <f t="shared" si="96"/>
        <v>2.0239231672272432E-2</v>
      </c>
      <c r="H674" s="2">
        <f t="shared" si="94"/>
        <v>1.2942845027141541</v>
      </c>
      <c r="I674" s="2">
        <f t="shared" si="95"/>
        <v>56.413426546838757</v>
      </c>
    </row>
    <row r="675" spans="1:9" ht="13.5" x14ac:dyDescent="0.25">
      <c r="A675" s="3">
        <f>TITRES_STAT!B678</f>
        <v>42986</v>
      </c>
      <c r="B675" s="6">
        <f>TITRES_STAT!D678</f>
        <v>10.583</v>
      </c>
      <c r="C675" s="2">
        <f t="shared" si="90"/>
        <v>-5.2999999999999048E-2</v>
      </c>
      <c r="D675" s="2">
        <f t="shared" si="91"/>
        <v>0</v>
      </c>
      <c r="E675" s="2">
        <f t="shared" si="92"/>
        <v>5.2999999999999048E-2</v>
      </c>
      <c r="F675" s="2">
        <f t="shared" si="96"/>
        <v>2.4324229335959131E-2</v>
      </c>
      <c r="G675" s="2">
        <f t="shared" si="96"/>
        <v>2.2579286552824335E-2</v>
      </c>
      <c r="H675" s="2">
        <f t="shared" si="94"/>
        <v>1.0772806872817924</v>
      </c>
      <c r="I675" s="2">
        <f t="shared" si="95"/>
        <v>51.860140705946613</v>
      </c>
    </row>
    <row r="676" spans="1:9" ht="13.5" x14ac:dyDescent="0.25">
      <c r="A676" s="3">
        <f>TITRES_STAT!B679</f>
        <v>42989</v>
      </c>
      <c r="B676" s="6">
        <f>TITRES_STAT!D679</f>
        <v>10.583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2.2586784383390623E-2</v>
      </c>
      <c r="G676" s="2">
        <f t="shared" si="96"/>
        <v>2.096648037047974E-2</v>
      </c>
      <c r="H676" s="2">
        <f t="shared" si="94"/>
        <v>1.0772806872817924</v>
      </c>
      <c r="I676" s="2">
        <f t="shared" si="95"/>
        <v>51.860140705946613</v>
      </c>
    </row>
    <row r="677" spans="1:9" ht="13.5" x14ac:dyDescent="0.25">
      <c r="A677" s="3">
        <f>TITRES_STAT!B680</f>
        <v>42990</v>
      </c>
      <c r="B677" s="6">
        <f>TITRES_STAT!D680</f>
        <v>10.583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2.0973442641719863E-2</v>
      </c>
      <c r="G677" s="2">
        <f t="shared" si="96"/>
        <v>1.9468874629731188E-2</v>
      </c>
      <c r="H677" s="2">
        <f t="shared" si="94"/>
        <v>1.0772806872817922</v>
      </c>
      <c r="I677" s="2">
        <f t="shared" si="95"/>
        <v>51.860140705946613</v>
      </c>
    </row>
    <row r="678" spans="1:9" ht="13.5" x14ac:dyDescent="0.25">
      <c r="A678" s="3">
        <f>TITRES_STAT!B681</f>
        <v>42991</v>
      </c>
      <c r="B678" s="6">
        <f>TITRES_STAT!D681</f>
        <v>10.583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1.947533959588273E-2</v>
      </c>
      <c r="G678" s="2">
        <f t="shared" si="96"/>
        <v>1.8078240727607532E-2</v>
      </c>
      <c r="H678" s="2">
        <f t="shared" si="94"/>
        <v>1.0772806872817922</v>
      </c>
      <c r="I678" s="2">
        <f t="shared" si="95"/>
        <v>51.860140705946613</v>
      </c>
    </row>
    <row r="679" spans="1:9" ht="13.5" x14ac:dyDescent="0.25">
      <c r="A679" s="3">
        <f>TITRES_STAT!B682</f>
        <v>42992</v>
      </c>
      <c r="B679" s="6">
        <f>TITRES_STAT!D682</f>
        <v>10.359</v>
      </c>
      <c r="C679" s="2">
        <f t="shared" si="90"/>
        <v>-0.2240000000000002</v>
      </c>
      <c r="D679" s="2">
        <f t="shared" si="91"/>
        <v>0</v>
      </c>
      <c r="E679" s="2">
        <f t="shared" si="92"/>
        <v>0.2240000000000002</v>
      </c>
      <c r="F679" s="2">
        <f t="shared" si="96"/>
        <v>1.8084243910462535E-2</v>
      </c>
      <c r="G679" s="2">
        <f t="shared" si="96"/>
        <v>3.278693781849272E-2</v>
      </c>
      <c r="H679" s="2">
        <f t="shared" si="94"/>
        <v>0.55156855484877065</v>
      </c>
      <c r="I679" s="2">
        <f t="shared" si="95"/>
        <v>35.549093407769618</v>
      </c>
    </row>
    <row r="680" spans="1:9" ht="13.5" x14ac:dyDescent="0.25">
      <c r="A680" s="3">
        <f>TITRES_STAT!B683</f>
        <v>42993</v>
      </c>
      <c r="B680" s="6">
        <f>TITRES_STAT!D683</f>
        <v>10.37</v>
      </c>
      <c r="C680" s="2">
        <f t="shared" si="90"/>
        <v>1.0999999999999233E-2</v>
      </c>
      <c r="D680" s="2">
        <f t="shared" si="91"/>
        <v>1.0999999999999233E-2</v>
      </c>
      <c r="E680" s="2">
        <f t="shared" si="92"/>
        <v>0</v>
      </c>
      <c r="F680" s="2">
        <f t="shared" si="96"/>
        <v>1.7578226488286584E-2</v>
      </c>
      <c r="G680" s="2">
        <f t="shared" si="96"/>
        <v>3.0445013688600385E-2</v>
      </c>
      <c r="H680" s="2">
        <f t="shared" si="94"/>
        <v>0.57737620577482118</v>
      </c>
      <c r="I680" s="2">
        <f t="shared" si="95"/>
        <v>36.60358281436158</v>
      </c>
    </row>
    <row r="681" spans="1:9" ht="13.5" x14ac:dyDescent="0.25">
      <c r="A681" s="3">
        <f>TITRES_STAT!B684</f>
        <v>42996</v>
      </c>
      <c r="B681" s="6">
        <f>TITRES_STAT!D684</f>
        <v>10.375999999999999</v>
      </c>
      <c r="C681" s="2">
        <f t="shared" si="90"/>
        <v>6.0000000000002274E-3</v>
      </c>
      <c r="D681" s="2">
        <f t="shared" si="91"/>
        <v>6.0000000000002274E-3</v>
      </c>
      <c r="E681" s="2">
        <f t="shared" si="92"/>
        <v>0</v>
      </c>
      <c r="F681" s="2">
        <f t="shared" si="96"/>
        <v>1.6751210310551844E-2</v>
      </c>
      <c r="G681" s="2">
        <f t="shared" si="96"/>
        <v>2.8270369853700357E-2</v>
      </c>
      <c r="H681" s="2">
        <f t="shared" si="94"/>
        <v>0.59253594478033511</v>
      </c>
      <c r="I681" s="2">
        <f t="shared" si="95"/>
        <v>37.207068808865472</v>
      </c>
    </row>
    <row r="682" spans="1:9" ht="13.5" x14ac:dyDescent="0.25">
      <c r="A682" s="3">
        <f>TITRES_STAT!B685</f>
        <v>42997</v>
      </c>
      <c r="B682" s="6">
        <f>TITRES_STAT!D685</f>
        <v>10.375999999999999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1.555469528836957E-2</v>
      </c>
      <c r="G682" s="2">
        <f t="shared" si="96"/>
        <v>2.625105772129319E-2</v>
      </c>
      <c r="H682" s="2">
        <f t="shared" si="94"/>
        <v>0.59253594478033511</v>
      </c>
      <c r="I682" s="2">
        <f t="shared" si="95"/>
        <v>37.207068808865472</v>
      </c>
    </row>
    <row r="683" spans="1:9" ht="13.5" x14ac:dyDescent="0.25">
      <c r="A683" s="3">
        <f>TITRES_STAT!B686</f>
        <v>42998</v>
      </c>
      <c r="B683" s="6">
        <f>TITRES_STAT!D686</f>
        <v>10.394</v>
      </c>
      <c r="C683" s="2">
        <f t="shared" si="90"/>
        <v>1.8000000000000682E-2</v>
      </c>
      <c r="D683" s="2">
        <f t="shared" si="91"/>
        <v>1.8000000000000682E-2</v>
      </c>
      <c r="E683" s="2">
        <f t="shared" si="92"/>
        <v>0</v>
      </c>
      <c r="F683" s="2">
        <f t="shared" si="96"/>
        <v>1.5729359910628935E-2</v>
      </c>
      <c r="G683" s="2">
        <f t="shared" si="96"/>
        <v>2.4375982169772246E-2</v>
      </c>
      <c r="H683" s="2">
        <f t="shared" si="94"/>
        <v>0.64528107220780351</v>
      </c>
      <c r="I683" s="2">
        <f t="shared" si="95"/>
        <v>39.220111572905928</v>
      </c>
    </row>
    <row r="684" spans="1:9" ht="13.5" x14ac:dyDescent="0.25">
      <c r="A684" s="3">
        <f>TITRES_STAT!B687</f>
        <v>43000</v>
      </c>
      <c r="B684" s="6">
        <f>TITRES_STAT!D687</f>
        <v>10.394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1.460583420272687E-2</v>
      </c>
      <c r="G684" s="2">
        <f t="shared" si="96"/>
        <v>2.2634840586217085E-2</v>
      </c>
      <c r="H684" s="2">
        <f t="shared" si="94"/>
        <v>0.64528107220780362</v>
      </c>
      <c r="I684" s="2">
        <f t="shared" si="95"/>
        <v>39.220111572905928</v>
      </c>
    </row>
    <row r="685" spans="1:9" ht="13.5" x14ac:dyDescent="0.25">
      <c r="A685" s="3">
        <f>TITRES_STAT!B688</f>
        <v>43003</v>
      </c>
      <c r="B685" s="6">
        <f>TITRES_STAT!D688</f>
        <v>10.394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1.3562560331103523E-2</v>
      </c>
      <c r="G685" s="2">
        <f t="shared" si="97"/>
        <v>2.101806625863015E-2</v>
      </c>
      <c r="H685" s="2">
        <f t="shared" si="94"/>
        <v>0.64528107220780362</v>
      </c>
      <c r="I685" s="2">
        <f t="shared" si="95"/>
        <v>39.220111572905928</v>
      </c>
    </row>
    <row r="686" spans="1:9" ht="13.5" x14ac:dyDescent="0.25">
      <c r="A686" s="3">
        <f>TITRES_STAT!B689</f>
        <v>43004</v>
      </c>
      <c r="B686" s="6">
        <f>TITRES_STAT!D689</f>
        <v>10.394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1.2593806021738985E-2</v>
      </c>
      <c r="G686" s="2">
        <f t="shared" si="97"/>
        <v>1.9516775811585139E-2</v>
      </c>
      <c r="H686" s="2">
        <f t="shared" si="94"/>
        <v>0.64528107220780362</v>
      </c>
      <c r="I686" s="2">
        <f t="shared" si="95"/>
        <v>39.220111572905928</v>
      </c>
    </row>
    <row r="687" spans="1:9" ht="13.5" x14ac:dyDescent="0.25">
      <c r="A687" s="3">
        <f>TITRES_STAT!B690</f>
        <v>43005</v>
      </c>
      <c r="B687" s="6">
        <f>TITRES_STAT!D690</f>
        <v>10.631</v>
      </c>
      <c r="C687" s="2">
        <f t="shared" si="90"/>
        <v>0.2370000000000001</v>
      </c>
      <c r="D687" s="2">
        <f t="shared" si="91"/>
        <v>0.2370000000000001</v>
      </c>
      <c r="E687" s="2">
        <f t="shared" si="92"/>
        <v>0</v>
      </c>
      <c r="F687" s="2">
        <f t="shared" si="97"/>
        <v>2.8622819877329064E-2</v>
      </c>
      <c r="G687" s="2">
        <f t="shared" si="97"/>
        <v>1.8122720396471916E-2</v>
      </c>
      <c r="H687" s="2">
        <f t="shared" si="94"/>
        <v>1.5793887038560326</v>
      </c>
      <c r="I687" s="2">
        <f t="shared" si="95"/>
        <v>61.231124316197111</v>
      </c>
    </row>
    <row r="688" spans="1:9" ht="13.5" x14ac:dyDescent="0.25">
      <c r="A688" s="3">
        <f>TITRES_STAT!B691</f>
        <v>43006</v>
      </c>
      <c r="B688" s="6">
        <f>TITRES_STAT!D691</f>
        <v>10.635999999999999</v>
      </c>
      <c r="C688" s="2">
        <f t="shared" si="90"/>
        <v>4.9999999999990052E-3</v>
      </c>
      <c r="D688" s="2">
        <f t="shared" si="91"/>
        <v>4.9999999999990052E-3</v>
      </c>
      <c r="E688" s="2">
        <f t="shared" si="92"/>
        <v>0</v>
      </c>
      <c r="F688" s="2">
        <f t="shared" si="97"/>
        <v>2.6935475600376919E-2</v>
      </c>
      <c r="G688" s="2">
        <f t="shared" si="97"/>
        <v>1.6828240368152492E-2</v>
      </c>
      <c r="H688" s="2">
        <f t="shared" si="94"/>
        <v>1.6006115322284322</v>
      </c>
      <c r="I688" s="2">
        <f t="shared" si="95"/>
        <v>61.547505745961516</v>
      </c>
    </row>
    <row r="689" spans="1:9" ht="13.5" x14ac:dyDescent="0.25">
      <c r="A689" s="3">
        <f>TITRES_STAT!B692</f>
        <v>43007</v>
      </c>
      <c r="B689" s="6">
        <f>TITRES_STAT!D692</f>
        <v>10.635999999999999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2.5011513057492853E-2</v>
      </c>
      <c r="G689" s="2">
        <f t="shared" si="97"/>
        <v>1.5626223198998743E-2</v>
      </c>
      <c r="H689" s="2">
        <f t="shared" si="94"/>
        <v>1.6006115322284324</v>
      </c>
      <c r="I689" s="2">
        <f t="shared" si="95"/>
        <v>61.547505745961523</v>
      </c>
    </row>
    <row r="690" spans="1:9" ht="13.5" x14ac:dyDescent="0.25">
      <c r="A690" s="3">
        <f>TITRES_STAT!B693</f>
        <v>43010</v>
      </c>
      <c r="B690" s="6">
        <f>TITRES_STAT!D693</f>
        <v>10.406000000000001</v>
      </c>
      <c r="C690" s="2">
        <f t="shared" si="90"/>
        <v>-0.22999999999999865</v>
      </c>
      <c r="D690" s="2">
        <f t="shared" si="91"/>
        <v>0</v>
      </c>
      <c r="E690" s="2">
        <f t="shared" si="92"/>
        <v>0.22999999999999865</v>
      </c>
      <c r="F690" s="2">
        <f t="shared" si="97"/>
        <v>2.3224976410529081E-2</v>
      </c>
      <c r="G690" s="2">
        <f t="shared" si="97"/>
        <v>3.0938635827641593E-2</v>
      </c>
      <c r="H690" s="2">
        <f t="shared" si="94"/>
        <v>0.75067874808426827</v>
      </c>
      <c r="I690" s="2">
        <f t="shared" si="95"/>
        <v>42.879297467095007</v>
      </c>
    </row>
    <row r="691" spans="1:9" ht="13.5" x14ac:dyDescent="0.25">
      <c r="A691" s="3">
        <f>TITRES_STAT!B694</f>
        <v>43011</v>
      </c>
      <c r="B691" s="6">
        <f>TITRES_STAT!D694</f>
        <v>10.406000000000001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2.1566049524062717E-2</v>
      </c>
      <c r="G691" s="2">
        <f t="shared" si="97"/>
        <v>2.8728733268524338E-2</v>
      </c>
      <c r="H691" s="2">
        <f t="shared" si="94"/>
        <v>0.75067874808426827</v>
      </c>
      <c r="I691" s="2">
        <f t="shared" si="95"/>
        <v>42.879297467095007</v>
      </c>
    </row>
    <row r="692" spans="1:9" ht="13.5" x14ac:dyDescent="0.25">
      <c r="A692" s="3">
        <f>TITRES_STAT!B695</f>
        <v>43012</v>
      </c>
      <c r="B692" s="6">
        <f>TITRES_STAT!D695</f>
        <v>10.288</v>
      </c>
      <c r="C692" s="2">
        <f t="shared" si="90"/>
        <v>-0.11800000000000033</v>
      </c>
      <c r="D692" s="2">
        <f t="shared" si="91"/>
        <v>0</v>
      </c>
      <c r="E692" s="2">
        <f t="shared" si="92"/>
        <v>0.11800000000000033</v>
      </c>
      <c r="F692" s="2">
        <f t="shared" si="97"/>
        <v>2.0025617415201095E-2</v>
      </c>
      <c r="G692" s="2">
        <f t="shared" si="97"/>
        <v>3.510525232077262E-2</v>
      </c>
      <c r="H692" s="2">
        <f t="shared" si="94"/>
        <v>0.57044504999473988</v>
      </c>
      <c r="I692" s="2">
        <f t="shared" si="95"/>
        <v>36.32378286630599</v>
      </c>
    </row>
    <row r="693" spans="1:9" ht="13.5" x14ac:dyDescent="0.25">
      <c r="A693" s="3">
        <f>TITRES_STAT!B696</f>
        <v>43013</v>
      </c>
      <c r="B693" s="6">
        <f>TITRES_STAT!D696</f>
        <v>10.347</v>
      </c>
      <c r="C693" s="2">
        <f t="shared" si="90"/>
        <v>5.8999999999999275E-2</v>
      </c>
      <c r="D693" s="2">
        <f t="shared" si="91"/>
        <v>5.8999999999999275E-2</v>
      </c>
      <c r="E693" s="2">
        <f t="shared" si="92"/>
        <v>0</v>
      </c>
      <c r="F693" s="2">
        <f t="shared" si="97"/>
        <v>2.2809501885543822E-2</v>
      </c>
      <c r="G693" s="2">
        <f t="shared" si="97"/>
        <v>3.2597734297860288E-2</v>
      </c>
      <c r="H693" s="2">
        <f t="shared" si="94"/>
        <v>0.69972660299403189</v>
      </c>
      <c r="I693" s="2">
        <f t="shared" si="95"/>
        <v>41.16700896258719</v>
      </c>
    </row>
    <row r="694" spans="1:9" ht="13.5" x14ac:dyDescent="0.25">
      <c r="A694" s="3">
        <f>TITRES_STAT!B697</f>
        <v>43014</v>
      </c>
      <c r="B694" s="6">
        <f>TITRES_STAT!D697</f>
        <v>10.631</v>
      </c>
      <c r="C694" s="2">
        <f t="shared" si="90"/>
        <v>0.2840000000000007</v>
      </c>
      <c r="D694" s="2">
        <f t="shared" si="91"/>
        <v>0.2840000000000007</v>
      </c>
      <c r="E694" s="2">
        <f t="shared" si="92"/>
        <v>0</v>
      </c>
      <c r="F694" s="2">
        <f t="shared" si="97"/>
        <v>4.146596603657645E-2</v>
      </c>
      <c r="G694" s="2">
        <f t="shared" si="97"/>
        <v>3.0269324705155982E-2</v>
      </c>
      <c r="H694" s="2">
        <f t="shared" si="94"/>
        <v>1.3699005987244</v>
      </c>
      <c r="I694" s="2">
        <f t="shared" si="95"/>
        <v>57.804137416638895</v>
      </c>
    </row>
    <row r="695" spans="1:9" ht="13.5" x14ac:dyDescent="0.25">
      <c r="A695" s="3">
        <f>TITRES_STAT!B698</f>
        <v>43017</v>
      </c>
      <c r="B695" s="6">
        <f>TITRES_STAT!D698</f>
        <v>10.406000000000001</v>
      </c>
      <c r="C695" s="2">
        <f t="shared" si="90"/>
        <v>-0.22499999999999964</v>
      </c>
      <c r="D695" s="2">
        <f t="shared" si="91"/>
        <v>0</v>
      </c>
      <c r="E695" s="2">
        <f t="shared" si="92"/>
        <v>0.22499999999999964</v>
      </c>
      <c r="F695" s="2">
        <f t="shared" si="97"/>
        <v>3.8504111319678132E-2</v>
      </c>
      <c r="G695" s="2">
        <f t="shared" si="97"/>
        <v>4.4178658654787671E-2</v>
      </c>
      <c r="H695" s="2">
        <f t="shared" si="94"/>
        <v>0.8715545580627404</v>
      </c>
      <c r="I695" s="2">
        <f t="shared" si="95"/>
        <v>46.568482564830639</v>
      </c>
    </row>
    <row r="696" spans="1:9" ht="13.5" x14ac:dyDescent="0.25">
      <c r="A696" s="3">
        <f>TITRES_STAT!B699</f>
        <v>43018</v>
      </c>
      <c r="B696" s="6">
        <f>TITRES_STAT!D699</f>
        <v>10.635999999999999</v>
      </c>
      <c r="C696" s="2">
        <f t="shared" si="90"/>
        <v>0.22999999999999865</v>
      </c>
      <c r="D696" s="2">
        <f t="shared" si="91"/>
        <v>0.22999999999999865</v>
      </c>
      <c r="E696" s="2">
        <f t="shared" si="92"/>
        <v>0</v>
      </c>
      <c r="F696" s="2">
        <f t="shared" si="97"/>
        <v>5.2182389082558171E-2</v>
      </c>
      <c r="G696" s="2">
        <f t="shared" si="97"/>
        <v>4.1023040179445691E-2</v>
      </c>
      <c r="H696" s="2">
        <f t="shared" si="94"/>
        <v>1.2720263747956884</v>
      </c>
      <c r="I696" s="2">
        <f t="shared" si="95"/>
        <v>55.986426430022192</v>
      </c>
    </row>
    <row r="697" spans="1:9" ht="13.5" x14ac:dyDescent="0.25">
      <c r="A697" s="3">
        <f>TITRES_STAT!B700</f>
        <v>43019</v>
      </c>
      <c r="B697" s="6">
        <f>TITRES_STAT!D700</f>
        <v>10.635999999999999</v>
      </c>
      <c r="C697" s="2">
        <f t="shared" si="90"/>
        <v>0</v>
      </c>
      <c r="D697" s="2">
        <f t="shared" si="91"/>
        <v>0</v>
      </c>
      <c r="E697" s="2">
        <f t="shared" si="92"/>
        <v>0</v>
      </c>
      <c r="F697" s="2">
        <f t="shared" si="97"/>
        <v>4.8455075576661163E-2</v>
      </c>
      <c r="G697" s="2">
        <f t="shared" si="97"/>
        <v>3.8092823023770997E-2</v>
      </c>
      <c r="H697" s="2">
        <f t="shared" si="94"/>
        <v>1.2720263747956886</v>
      </c>
      <c r="I697" s="2">
        <f t="shared" si="95"/>
        <v>55.986426430022199</v>
      </c>
    </row>
    <row r="698" spans="1:9" ht="13.5" x14ac:dyDescent="0.25">
      <c r="A698" s="3">
        <f>TITRES_STAT!B701</f>
        <v>43020</v>
      </c>
      <c r="B698" s="6">
        <f>TITRES_STAT!D701</f>
        <v>10.412000000000001</v>
      </c>
      <c r="C698" s="2">
        <f t="shared" si="90"/>
        <v>-0.22399999999999842</v>
      </c>
      <c r="D698" s="2">
        <f t="shared" si="91"/>
        <v>0</v>
      </c>
      <c r="E698" s="2">
        <f t="shared" si="92"/>
        <v>0.22399999999999842</v>
      </c>
      <c r="F698" s="2">
        <f t="shared" si="97"/>
        <v>4.4993998749756792E-2</v>
      </c>
      <c r="G698" s="2">
        <f t="shared" si="97"/>
        <v>5.1371907093501527E-2</v>
      </c>
      <c r="H698" s="2">
        <f t="shared" si="94"/>
        <v>0.87584832441325633</v>
      </c>
      <c r="I698" s="2">
        <f t="shared" si="95"/>
        <v>46.690785870825216</v>
      </c>
    </row>
    <row r="699" spans="1:9" ht="13.5" x14ac:dyDescent="0.25">
      <c r="A699" s="3">
        <f>TITRES_STAT!B702</f>
        <v>43021</v>
      </c>
      <c r="B699" s="6">
        <f>TITRES_STAT!D702</f>
        <v>10.406000000000001</v>
      </c>
      <c r="C699" s="2">
        <f t="shared" si="90"/>
        <v>-6.0000000000002274E-3</v>
      </c>
      <c r="D699" s="2">
        <f t="shared" si="91"/>
        <v>0</v>
      </c>
      <c r="E699" s="2">
        <f t="shared" si="92"/>
        <v>6.0000000000002274E-3</v>
      </c>
      <c r="F699" s="2">
        <f t="shared" si="97"/>
        <v>4.1780141696202734E-2</v>
      </c>
      <c r="G699" s="2">
        <f t="shared" si="97"/>
        <v>4.8131056586822867E-2</v>
      </c>
      <c r="H699" s="2">
        <f t="shared" si="94"/>
        <v>0.86804954345509089</v>
      </c>
      <c r="I699" s="2">
        <f t="shared" si="95"/>
        <v>46.468229201757211</v>
      </c>
    </row>
    <row r="700" spans="1:9" ht="13.5" x14ac:dyDescent="0.25">
      <c r="A700" s="3">
        <f>TITRES_STAT!B703</f>
        <v>43024</v>
      </c>
      <c r="B700" s="6">
        <f>TITRES_STAT!D703</f>
        <v>10.406000000000001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3.8795845860759681E-2</v>
      </c>
      <c r="G700" s="2">
        <f t="shared" si="97"/>
        <v>4.4693123973478376E-2</v>
      </c>
      <c r="H700" s="2">
        <f t="shared" si="94"/>
        <v>0.86804954345509089</v>
      </c>
      <c r="I700" s="2">
        <f t="shared" si="95"/>
        <v>46.468229201757211</v>
      </c>
    </row>
    <row r="701" spans="1:9" ht="13.5" x14ac:dyDescent="0.25">
      <c r="A701" s="3">
        <f>TITRES_STAT!B704</f>
        <v>43025</v>
      </c>
      <c r="B701" s="6">
        <f>TITRES_STAT!D704</f>
        <v>10.406000000000001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3.602471401356256E-2</v>
      </c>
      <c r="G701" s="2">
        <f t="shared" si="98"/>
        <v>4.1500757975372775E-2</v>
      </c>
      <c r="H701" s="2">
        <f t="shared" si="94"/>
        <v>0.86804954345509089</v>
      </c>
      <c r="I701" s="2">
        <f t="shared" si="95"/>
        <v>46.468229201757211</v>
      </c>
    </row>
    <row r="702" spans="1:9" ht="13.5" x14ac:dyDescent="0.25">
      <c r="A702" s="3">
        <f>TITRES_STAT!B705</f>
        <v>43026</v>
      </c>
      <c r="B702" s="6">
        <f>TITRES_STAT!D705</f>
        <v>10.417999999999999</v>
      </c>
      <c r="C702" s="2">
        <f t="shared" si="90"/>
        <v>1.1999999999998678E-2</v>
      </c>
      <c r="D702" s="2">
        <f t="shared" si="91"/>
        <v>1.1999999999998678E-2</v>
      </c>
      <c r="E702" s="2">
        <f t="shared" si="92"/>
        <v>0</v>
      </c>
      <c r="F702" s="2">
        <f t="shared" si="98"/>
        <v>3.4308663012593714E-2</v>
      </c>
      <c r="G702" s="2">
        <f t="shared" si="98"/>
        <v>3.8536418119989001E-2</v>
      </c>
      <c r="H702" s="2">
        <f t="shared" si="94"/>
        <v>0.89029195463284816</v>
      </c>
      <c r="I702" s="2">
        <f t="shared" si="95"/>
        <v>47.09811902076099</v>
      </c>
    </row>
    <row r="703" spans="1:9" ht="13.5" x14ac:dyDescent="0.25">
      <c r="A703" s="3">
        <f>TITRES_STAT!B706</f>
        <v>43027</v>
      </c>
      <c r="B703" s="6">
        <f>TITRES_STAT!D706</f>
        <v>10.406000000000001</v>
      </c>
      <c r="C703" s="2">
        <f t="shared" si="90"/>
        <v>-1.1999999999998678E-2</v>
      </c>
      <c r="D703" s="2">
        <f t="shared" si="91"/>
        <v>0</v>
      </c>
      <c r="E703" s="2">
        <f t="shared" si="92"/>
        <v>1.1999999999998678E-2</v>
      </c>
      <c r="F703" s="2">
        <f t="shared" si="98"/>
        <v>3.1858044225979876E-2</v>
      </c>
      <c r="G703" s="2">
        <f t="shared" si="98"/>
        <v>3.6640959682846828E-2</v>
      </c>
      <c r="H703" s="2">
        <f t="shared" si="94"/>
        <v>0.86946533337918996</v>
      </c>
      <c r="I703" s="2">
        <f t="shared" si="95"/>
        <v>46.508770066763972</v>
      </c>
    </row>
    <row r="704" spans="1:9" ht="13.5" x14ac:dyDescent="0.25">
      <c r="A704" s="3">
        <f>TITRES_STAT!B707</f>
        <v>43028</v>
      </c>
      <c r="B704" s="6">
        <f>TITRES_STAT!D707</f>
        <v>10.4</v>
      </c>
      <c r="C704" s="2">
        <f t="shared" si="90"/>
        <v>-6.0000000000002274E-3</v>
      </c>
      <c r="D704" s="2">
        <f t="shared" si="91"/>
        <v>0</v>
      </c>
      <c r="E704" s="2">
        <f t="shared" si="92"/>
        <v>6.0000000000002274E-3</v>
      </c>
      <c r="F704" s="2">
        <f t="shared" si="98"/>
        <v>2.9582469638409884E-2</v>
      </c>
      <c r="G704" s="2">
        <f t="shared" si="98"/>
        <v>3.4452319705500646E-2</v>
      </c>
      <c r="H704" s="2">
        <f t="shared" si="94"/>
        <v>0.85864957399912778</v>
      </c>
      <c r="I704" s="2">
        <f t="shared" si="95"/>
        <v>46.197496613179794</v>
      </c>
    </row>
    <row r="705" spans="1:9" ht="13.5" x14ac:dyDescent="0.25">
      <c r="A705" s="3">
        <f>TITRES_STAT!B708</f>
        <v>43031</v>
      </c>
      <c r="B705" s="6">
        <f>TITRES_STAT!D708</f>
        <v>10.4</v>
      </c>
      <c r="C705" s="2">
        <f t="shared" si="90"/>
        <v>0</v>
      </c>
      <c r="D705" s="2">
        <f t="shared" si="91"/>
        <v>0</v>
      </c>
      <c r="E705" s="2">
        <f t="shared" si="92"/>
        <v>0</v>
      </c>
      <c r="F705" s="2">
        <f t="shared" si="98"/>
        <v>2.746943609280918E-2</v>
      </c>
      <c r="G705" s="2">
        <f t="shared" si="98"/>
        <v>3.1991439726536314E-2</v>
      </c>
      <c r="H705" s="2">
        <f t="shared" si="94"/>
        <v>0.85864957399912778</v>
      </c>
      <c r="I705" s="2">
        <f t="shared" si="95"/>
        <v>46.197496613179794</v>
      </c>
    </row>
    <row r="706" spans="1:9" ht="13.5" x14ac:dyDescent="0.25">
      <c r="A706" s="3">
        <f>TITRES_STAT!B709</f>
        <v>43032</v>
      </c>
      <c r="B706" s="6">
        <f>TITRES_STAT!D709</f>
        <v>10.375999999999999</v>
      </c>
      <c r="C706" s="2">
        <f t="shared" si="90"/>
        <v>-2.4000000000000909E-2</v>
      </c>
      <c r="D706" s="2">
        <f t="shared" si="91"/>
        <v>0</v>
      </c>
      <c r="E706" s="2">
        <f t="shared" si="92"/>
        <v>2.4000000000000909E-2</v>
      </c>
      <c r="F706" s="2">
        <f t="shared" si="98"/>
        <v>2.550733351475138E-2</v>
      </c>
      <c r="G706" s="2">
        <f t="shared" si="98"/>
        <v>3.1420622603212357E-2</v>
      </c>
      <c r="H706" s="2">
        <f t="shared" si="94"/>
        <v>0.8118022942086317</v>
      </c>
      <c r="I706" s="2">
        <f t="shared" si="95"/>
        <v>44.806339897213505</v>
      </c>
    </row>
    <row r="707" spans="1:9" ht="13.5" x14ac:dyDescent="0.25">
      <c r="A707" s="3">
        <f>TITRES_STAT!B710</f>
        <v>43033</v>
      </c>
      <c r="B707" s="6">
        <f>TITRES_STAT!D710</f>
        <v>10.375999999999999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2.3685381120840569E-2</v>
      </c>
      <c r="G707" s="2">
        <f t="shared" si="98"/>
        <v>2.9176292417268618E-2</v>
      </c>
      <c r="H707" s="2">
        <f t="shared" si="94"/>
        <v>0.8118022942086317</v>
      </c>
      <c r="I707" s="2">
        <f t="shared" si="95"/>
        <v>44.806339897213505</v>
      </c>
    </row>
    <row r="708" spans="1:9" ht="13.5" x14ac:dyDescent="0.25">
      <c r="A708" s="3">
        <f>TITRES_STAT!B711</f>
        <v>43034</v>
      </c>
      <c r="B708" s="6">
        <f>TITRES_STAT!D711</f>
        <v>10.417999999999999</v>
      </c>
      <c r="C708" s="2">
        <f t="shared" si="99"/>
        <v>4.1999999999999815E-2</v>
      </c>
      <c r="D708" s="2">
        <f t="shared" si="100"/>
        <v>4.1999999999999815E-2</v>
      </c>
      <c r="E708" s="2">
        <f t="shared" si="101"/>
        <v>0</v>
      </c>
      <c r="F708" s="2">
        <f t="shared" si="98"/>
        <v>2.4993568183637658E-2</v>
      </c>
      <c r="G708" s="2">
        <f t="shared" si="98"/>
        <v>2.7092271530320861E-2</v>
      </c>
      <c r="H708" s="2">
        <f t="shared" si="94"/>
        <v>0.92253498034174075</v>
      </c>
      <c r="I708" s="2">
        <f t="shared" si="95"/>
        <v>47.985341737592485</v>
      </c>
    </row>
    <row r="709" spans="1:9" ht="13.5" x14ac:dyDescent="0.25">
      <c r="A709" s="3">
        <f>TITRES_STAT!B712</f>
        <v>43035</v>
      </c>
      <c r="B709" s="6">
        <f>TITRES_STAT!D712</f>
        <v>10.288</v>
      </c>
      <c r="C709" s="2">
        <f t="shared" si="99"/>
        <v>-0.12999999999999901</v>
      </c>
      <c r="D709" s="2">
        <f t="shared" si="100"/>
        <v>0</v>
      </c>
      <c r="E709" s="2">
        <f t="shared" si="101"/>
        <v>0.12999999999999901</v>
      </c>
      <c r="F709" s="2">
        <f t="shared" si="98"/>
        <v>2.3208313313377825E-2</v>
      </c>
      <c r="G709" s="2">
        <f t="shared" si="98"/>
        <v>3.4442823563869303E-2</v>
      </c>
      <c r="H709" s="2">
        <f t="shared" si="94"/>
        <v>0.67382144992675519</v>
      </c>
      <c r="I709" s="2">
        <f t="shared" si="95"/>
        <v>40.256471199854737</v>
      </c>
    </row>
    <row r="710" spans="1:9" ht="13.5" x14ac:dyDescent="0.25">
      <c r="A710" s="3">
        <f>TITRES_STAT!B713</f>
        <v>43038</v>
      </c>
      <c r="B710" s="6">
        <f>TITRES_STAT!D713</f>
        <v>10.417999999999999</v>
      </c>
      <c r="C710" s="2">
        <f t="shared" si="99"/>
        <v>0.12999999999999901</v>
      </c>
      <c r="D710" s="2">
        <f t="shared" si="100"/>
        <v>0.12999999999999901</v>
      </c>
      <c r="E710" s="2">
        <f t="shared" si="101"/>
        <v>0</v>
      </c>
      <c r="F710" s="2">
        <f t="shared" si="98"/>
        <v>3.0836290933850766E-2</v>
      </c>
      <c r="G710" s="2">
        <f t="shared" si="98"/>
        <v>3.1982621880735786E-2</v>
      </c>
      <c r="H710" s="2">
        <f t="shared" si="94"/>
        <v>0.96415769316350219</v>
      </c>
      <c r="I710" s="2">
        <f t="shared" si="95"/>
        <v>49.087590905728923</v>
      </c>
    </row>
    <row r="711" spans="1:9" ht="13.5" x14ac:dyDescent="0.25">
      <c r="A711" s="3">
        <f>TITRES_STAT!B714</f>
        <v>43039</v>
      </c>
      <c r="B711" s="6">
        <f>TITRES_STAT!D714</f>
        <v>10.417999999999999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2.8633698724289999E-2</v>
      </c>
      <c r="G711" s="2">
        <f t="shared" si="98"/>
        <v>2.9698148889254657E-2</v>
      </c>
      <c r="H711" s="2">
        <f t="shared" si="94"/>
        <v>0.96415769316350231</v>
      </c>
      <c r="I711" s="2">
        <f t="shared" si="95"/>
        <v>49.087590905728923</v>
      </c>
    </row>
    <row r="712" spans="1:9" ht="13.5" x14ac:dyDescent="0.25">
      <c r="A712" s="3">
        <f>TITRES_STAT!B715</f>
        <v>43040</v>
      </c>
      <c r="B712" s="6">
        <f>TITRES_STAT!D715</f>
        <v>10.375999999999999</v>
      </c>
      <c r="C712" s="2">
        <f t="shared" si="99"/>
        <v>-4.1999999999999815E-2</v>
      </c>
      <c r="D712" s="2">
        <f t="shared" si="100"/>
        <v>0</v>
      </c>
      <c r="E712" s="2">
        <f t="shared" si="101"/>
        <v>4.1999999999999815E-2</v>
      </c>
      <c r="F712" s="2">
        <f t="shared" si="98"/>
        <v>2.6588434529697856E-2</v>
      </c>
      <c r="G712" s="2">
        <f t="shared" si="98"/>
        <v>3.0576852540022171E-2</v>
      </c>
      <c r="H712" s="2">
        <f t="shared" si="94"/>
        <v>0.86956087108364544</v>
      </c>
      <c r="I712" s="2">
        <f t="shared" si="95"/>
        <v>46.511503558566979</v>
      </c>
    </row>
    <row r="713" spans="1:9" ht="13.5" x14ac:dyDescent="0.25">
      <c r="A713" s="3">
        <f>TITRES_STAT!B716</f>
        <v>43041</v>
      </c>
      <c r="B713" s="6">
        <f>TITRES_STAT!D716</f>
        <v>10.37</v>
      </c>
      <c r="C713" s="2">
        <f t="shared" si="99"/>
        <v>-6.0000000000002274E-3</v>
      </c>
      <c r="D713" s="2">
        <f t="shared" si="100"/>
        <v>0</v>
      </c>
      <c r="E713" s="2">
        <f t="shared" si="101"/>
        <v>6.0000000000002274E-3</v>
      </c>
      <c r="F713" s="2">
        <f t="shared" si="98"/>
        <v>2.4689260634719438E-2</v>
      </c>
      <c r="G713" s="2">
        <f t="shared" si="98"/>
        <v>2.8821363072877748E-2</v>
      </c>
      <c r="H713" s="2">
        <f t="shared" si="94"/>
        <v>0.85663056852273545</v>
      </c>
      <c r="I713" s="2">
        <f t="shared" si="95"/>
        <v>46.138988716766114</v>
      </c>
    </row>
    <row r="714" spans="1:9" ht="13.5" x14ac:dyDescent="0.25">
      <c r="A714" s="3">
        <f>TITRES_STAT!B717</f>
        <v>43042</v>
      </c>
      <c r="B714" s="6">
        <f>TITRES_STAT!D717</f>
        <v>10.465</v>
      </c>
      <c r="C714" s="2">
        <f t="shared" si="99"/>
        <v>9.5000000000000639E-2</v>
      </c>
      <c r="D714" s="2">
        <f t="shared" si="100"/>
        <v>9.5000000000000639E-2</v>
      </c>
      <c r="E714" s="2">
        <f t="shared" si="101"/>
        <v>0</v>
      </c>
      <c r="F714" s="2">
        <f t="shared" si="98"/>
        <v>2.9711456303668095E-2</v>
      </c>
      <c r="G714" s="2">
        <f t="shared" si="98"/>
        <v>2.6762694281957908E-2</v>
      </c>
      <c r="H714" s="2">
        <f t="shared" si="94"/>
        <v>1.1101818072068363</v>
      </c>
      <c r="I714" s="2">
        <f t="shared" si="95"/>
        <v>52.61071834736078</v>
      </c>
    </row>
    <row r="715" spans="1:9" ht="13.5" x14ac:dyDescent="0.25">
      <c r="A715" s="3">
        <f>TITRES_STAT!B718</f>
        <v>43045</v>
      </c>
      <c r="B715" s="6">
        <f>TITRES_STAT!D718</f>
        <v>10.288</v>
      </c>
      <c r="C715" s="2">
        <f t="shared" si="99"/>
        <v>-0.1769999999999996</v>
      </c>
      <c r="D715" s="2">
        <f t="shared" si="100"/>
        <v>0</v>
      </c>
      <c r="E715" s="2">
        <f t="shared" si="101"/>
        <v>0.1769999999999996</v>
      </c>
      <c r="F715" s="2">
        <f t="shared" si="98"/>
        <v>2.758920942483466E-2</v>
      </c>
      <c r="G715" s="2">
        <f t="shared" si="98"/>
        <v>3.7493930404675177E-2</v>
      </c>
      <c r="H715" s="2">
        <f t="shared" si="94"/>
        <v>0.73583134995616561</v>
      </c>
      <c r="I715" s="2">
        <f t="shared" si="95"/>
        <v>42.390716700372259</v>
      </c>
    </row>
    <row r="716" spans="1:9" ht="13.5" x14ac:dyDescent="0.25">
      <c r="A716" s="3">
        <f>TITRES_STAT!B719</f>
        <v>43046</v>
      </c>
      <c r="B716" s="6">
        <f>TITRES_STAT!D719</f>
        <v>10.288</v>
      </c>
      <c r="C716" s="2">
        <f t="shared" si="99"/>
        <v>0</v>
      </c>
      <c r="D716" s="2">
        <f t="shared" si="100"/>
        <v>0</v>
      </c>
      <c r="E716" s="2">
        <f t="shared" si="101"/>
        <v>0</v>
      </c>
      <c r="F716" s="2">
        <f t="shared" si="98"/>
        <v>2.5618551608775044E-2</v>
      </c>
      <c r="G716" s="2">
        <f t="shared" si="98"/>
        <v>3.4815792518626952E-2</v>
      </c>
      <c r="H716" s="2">
        <f t="shared" si="94"/>
        <v>0.73583134995616573</v>
      </c>
      <c r="I716" s="2">
        <f t="shared" si="95"/>
        <v>42.390716700372266</v>
      </c>
    </row>
    <row r="717" spans="1:9" ht="13.5" x14ac:dyDescent="0.25">
      <c r="A717" s="3">
        <f>TITRES_STAT!B720</f>
        <v>43047</v>
      </c>
      <c r="B717" s="6">
        <f>TITRES_STAT!D720</f>
        <v>10.459</v>
      </c>
      <c r="C717" s="2">
        <f t="shared" si="99"/>
        <v>0.17099999999999937</v>
      </c>
      <c r="D717" s="2">
        <f t="shared" si="100"/>
        <v>0.17099999999999937</v>
      </c>
      <c r="E717" s="2">
        <f t="shared" si="101"/>
        <v>0</v>
      </c>
      <c r="F717" s="2">
        <f t="shared" ref="F717:G732" si="102">((F716*13)+D717)/14</f>
        <v>3.6002940779576782E-2</v>
      </c>
      <c r="G717" s="2">
        <f t="shared" si="102"/>
        <v>3.2328950195867887E-2</v>
      </c>
      <c r="H717" s="2">
        <f t="shared" si="94"/>
        <v>1.1136439804401221</v>
      </c>
      <c r="I717" s="2">
        <f t="shared" si="95"/>
        <v>52.688342537622113</v>
      </c>
    </row>
    <row r="718" spans="1:9" ht="13.5" x14ac:dyDescent="0.25">
      <c r="A718" s="3">
        <f>TITRES_STAT!B721</f>
        <v>43048</v>
      </c>
      <c r="B718" s="6">
        <f>TITRES_STAT!D721</f>
        <v>10.353</v>
      </c>
      <c r="C718" s="2">
        <f t="shared" si="99"/>
        <v>-0.10599999999999987</v>
      </c>
      <c r="D718" s="2">
        <f t="shared" si="100"/>
        <v>0</v>
      </c>
      <c r="E718" s="2">
        <f t="shared" si="101"/>
        <v>0.10599999999999987</v>
      </c>
      <c r="F718" s="2">
        <f t="shared" si="102"/>
        <v>3.3431302152464155E-2</v>
      </c>
      <c r="G718" s="2">
        <f t="shared" si="102"/>
        <v>3.759116803902017E-2</v>
      </c>
      <c r="H718" s="2">
        <f t="shared" si="94"/>
        <v>0.88933927559159598</v>
      </c>
      <c r="I718" s="2">
        <f t="shared" si="95"/>
        <v>47.071443815358315</v>
      </c>
    </row>
    <row r="719" spans="1:9" ht="13.5" x14ac:dyDescent="0.25">
      <c r="A719" s="3">
        <f>TITRES_STAT!B722</f>
        <v>43049</v>
      </c>
      <c r="B719" s="6">
        <f>TITRES_STAT!D722</f>
        <v>10.375999999999999</v>
      </c>
      <c r="C719" s="2">
        <f t="shared" si="99"/>
        <v>2.2999999999999687E-2</v>
      </c>
      <c r="D719" s="2">
        <f t="shared" si="100"/>
        <v>2.2999999999999687E-2</v>
      </c>
      <c r="E719" s="2">
        <f t="shared" si="101"/>
        <v>0</v>
      </c>
      <c r="F719" s="2">
        <f t="shared" si="102"/>
        <v>3.2686209141573837E-2</v>
      </c>
      <c r="G719" s="2">
        <f t="shared" si="102"/>
        <v>3.4906084607661585E-2</v>
      </c>
      <c r="H719" s="2">
        <f t="shared" si="94"/>
        <v>0.93640434064608602</v>
      </c>
      <c r="I719" s="2">
        <f t="shared" si="95"/>
        <v>48.357893079998597</v>
      </c>
    </row>
    <row r="720" spans="1:9" ht="13.5" x14ac:dyDescent="0.25">
      <c r="A720" s="3">
        <f>TITRES_STAT!B723</f>
        <v>43052</v>
      </c>
      <c r="B720" s="6">
        <f>TITRES_STAT!D723</f>
        <v>10.459</v>
      </c>
      <c r="C720" s="2">
        <f t="shared" si="99"/>
        <v>8.3000000000000185E-2</v>
      </c>
      <c r="D720" s="2">
        <f t="shared" si="100"/>
        <v>8.3000000000000185E-2</v>
      </c>
      <c r="E720" s="2">
        <f t="shared" si="101"/>
        <v>0</v>
      </c>
      <c r="F720" s="2">
        <f t="shared" si="102"/>
        <v>3.6280051345747147E-2</v>
      </c>
      <c r="G720" s="2">
        <f t="shared" si="102"/>
        <v>3.2412792849971471E-2</v>
      </c>
      <c r="H720" s="2">
        <f t="shared" si="94"/>
        <v>1.1193127205568489</v>
      </c>
      <c r="I720" s="2">
        <f t="shared" si="95"/>
        <v>52.814891813736182</v>
      </c>
    </row>
    <row r="721" spans="1:9" ht="13.5" x14ac:dyDescent="0.25">
      <c r="A721" s="3">
        <f>TITRES_STAT!B724</f>
        <v>43053</v>
      </c>
      <c r="B721" s="6">
        <f>TITRES_STAT!D724</f>
        <v>10.375999999999999</v>
      </c>
      <c r="C721" s="2">
        <f t="shared" si="99"/>
        <v>-8.3000000000000185E-2</v>
      </c>
      <c r="D721" s="2">
        <f t="shared" si="100"/>
        <v>0</v>
      </c>
      <c r="E721" s="2">
        <f t="shared" si="101"/>
        <v>8.3000000000000185E-2</v>
      </c>
      <c r="F721" s="2">
        <f t="shared" si="102"/>
        <v>3.3688619106765204E-2</v>
      </c>
      <c r="G721" s="2">
        <f t="shared" si="102"/>
        <v>3.6026164789259241E-2</v>
      </c>
      <c r="H721" s="2">
        <f t="shared" ref="H721:H784" si="103">F721/G721</f>
        <v>0.93511533364242683</v>
      </c>
      <c r="I721" s="2">
        <f t="shared" ref="I721:I784" si="104">IF(G721=0,100,100-(100/(1+H721)))</f>
        <v>48.323493560576509</v>
      </c>
    </row>
    <row r="722" spans="1:9" ht="13.5" x14ac:dyDescent="0.25">
      <c r="A722" s="3">
        <f>TITRES_STAT!B725</f>
        <v>43054</v>
      </c>
      <c r="B722" s="6">
        <f>TITRES_STAT!D725</f>
        <v>10.375999999999999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3.128228917056769E-2</v>
      </c>
      <c r="G722" s="2">
        <f t="shared" si="102"/>
        <v>3.3452867304312149E-2</v>
      </c>
      <c r="H722" s="2">
        <f t="shared" si="103"/>
        <v>0.93511533364242694</v>
      </c>
      <c r="I722" s="2">
        <f t="shared" si="104"/>
        <v>48.323493560576516</v>
      </c>
    </row>
    <row r="723" spans="1:9" ht="13.5" x14ac:dyDescent="0.25">
      <c r="A723" s="3">
        <f>TITRES_STAT!B726</f>
        <v>43055</v>
      </c>
      <c r="B723" s="6">
        <f>TITRES_STAT!D726</f>
        <v>10.353</v>
      </c>
      <c r="C723" s="2">
        <f t="shared" si="99"/>
        <v>-2.2999999999999687E-2</v>
      </c>
      <c r="D723" s="2">
        <f t="shared" si="100"/>
        <v>0</v>
      </c>
      <c r="E723" s="2">
        <f t="shared" si="101"/>
        <v>2.2999999999999687E-2</v>
      </c>
      <c r="F723" s="2">
        <f t="shared" si="102"/>
        <v>2.9047839944098569E-2</v>
      </c>
      <c r="G723" s="2">
        <f t="shared" si="102"/>
        <v>3.270623392543269E-2</v>
      </c>
      <c r="H723" s="2">
        <f t="shared" si="103"/>
        <v>0.88814383246707851</v>
      </c>
      <c r="I723" s="2">
        <f t="shared" si="104"/>
        <v>47.037933085140857</v>
      </c>
    </row>
    <row r="724" spans="1:9" ht="13.5" x14ac:dyDescent="0.25">
      <c r="A724" s="3">
        <f>TITRES_STAT!B727</f>
        <v>43056</v>
      </c>
      <c r="B724" s="6">
        <f>TITRES_STAT!D727</f>
        <v>10.353</v>
      </c>
      <c r="C724" s="2">
        <f t="shared" si="99"/>
        <v>0</v>
      </c>
      <c r="D724" s="2">
        <f t="shared" si="100"/>
        <v>0</v>
      </c>
      <c r="E724" s="2">
        <f t="shared" si="101"/>
        <v>0</v>
      </c>
      <c r="F724" s="2">
        <f t="shared" si="102"/>
        <v>2.6972994233805812E-2</v>
      </c>
      <c r="G724" s="2">
        <f t="shared" si="102"/>
        <v>3.0370074359330358E-2</v>
      </c>
      <c r="H724" s="2">
        <f t="shared" si="103"/>
        <v>0.88814383246707829</v>
      </c>
      <c r="I724" s="2">
        <f t="shared" si="104"/>
        <v>47.03793308514085</v>
      </c>
    </row>
    <row r="725" spans="1:9" ht="13.5" x14ac:dyDescent="0.25">
      <c r="A725" s="3">
        <f>TITRES_STAT!B728</f>
        <v>43059</v>
      </c>
      <c r="B725" s="6">
        <f>TITRES_STAT!D728</f>
        <v>10.347</v>
      </c>
      <c r="C725" s="2">
        <f t="shared" si="99"/>
        <v>-6.0000000000002274E-3</v>
      </c>
      <c r="D725" s="2">
        <f t="shared" si="100"/>
        <v>0</v>
      </c>
      <c r="E725" s="2">
        <f t="shared" si="101"/>
        <v>6.0000000000002274E-3</v>
      </c>
      <c r="F725" s="2">
        <f t="shared" si="102"/>
        <v>2.5046351788533965E-2</v>
      </c>
      <c r="G725" s="2">
        <f t="shared" si="102"/>
        <v>2.862935476223535E-2</v>
      </c>
      <c r="H725" s="2">
        <f t="shared" si="103"/>
        <v>0.8748486298955056</v>
      </c>
      <c r="I725" s="2">
        <f t="shared" si="104"/>
        <v>46.662360680513451</v>
      </c>
    </row>
    <row r="726" spans="1:9" ht="13.5" x14ac:dyDescent="0.25">
      <c r="A726" s="3">
        <f>TITRES_STAT!B729</f>
        <v>43060</v>
      </c>
      <c r="B726" s="6">
        <f>TITRES_STAT!D729</f>
        <v>10.347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2.3257326660781539E-2</v>
      </c>
      <c r="G726" s="2">
        <f t="shared" si="102"/>
        <v>2.6584400850647113E-2</v>
      </c>
      <c r="H726" s="2">
        <f t="shared" si="103"/>
        <v>0.8748486298955056</v>
      </c>
      <c r="I726" s="2">
        <f t="shared" si="104"/>
        <v>46.662360680513451</v>
      </c>
    </row>
    <row r="727" spans="1:9" ht="13.5" x14ac:dyDescent="0.25">
      <c r="A727" s="3">
        <f>TITRES_STAT!B730</f>
        <v>43061</v>
      </c>
      <c r="B727" s="6">
        <f>TITRES_STAT!D730</f>
        <v>10.347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2.1596089042154286E-2</v>
      </c>
      <c r="G727" s="2">
        <f t="shared" si="102"/>
        <v>2.4685515075600888E-2</v>
      </c>
      <c r="H727" s="2">
        <f t="shared" si="103"/>
        <v>0.8748486298955056</v>
      </c>
      <c r="I727" s="2">
        <f t="shared" si="104"/>
        <v>46.662360680513451</v>
      </c>
    </row>
    <row r="728" spans="1:9" ht="13.5" x14ac:dyDescent="0.25">
      <c r="A728" s="3">
        <f>TITRES_STAT!B731</f>
        <v>43062</v>
      </c>
      <c r="B728" s="6">
        <f>TITRES_STAT!D731</f>
        <v>10.459</v>
      </c>
      <c r="C728" s="2">
        <f t="shared" si="99"/>
        <v>0.1120000000000001</v>
      </c>
      <c r="D728" s="2">
        <f t="shared" si="100"/>
        <v>0.1120000000000001</v>
      </c>
      <c r="E728" s="2">
        <f t="shared" si="101"/>
        <v>0</v>
      </c>
      <c r="F728" s="2">
        <f t="shared" si="102"/>
        <v>2.8053511253428986E-2</v>
      </c>
      <c r="G728" s="2">
        <f t="shared" si="102"/>
        <v>2.2922263998772254E-2</v>
      </c>
      <c r="H728" s="2">
        <f t="shared" si="103"/>
        <v>1.2238542953231657</v>
      </c>
      <c r="I728" s="2">
        <f t="shared" si="104"/>
        <v>55.033025225482135</v>
      </c>
    </row>
    <row r="729" spans="1:9" ht="13.5" x14ac:dyDescent="0.25">
      <c r="A729" s="3">
        <f>TITRES_STAT!B732</f>
        <v>43063</v>
      </c>
      <c r="B729" s="6">
        <f>TITRES_STAT!D732</f>
        <v>10.406000000000001</v>
      </c>
      <c r="C729" s="2">
        <f t="shared" si="99"/>
        <v>-5.2999999999999048E-2</v>
      </c>
      <c r="D729" s="2">
        <f t="shared" si="100"/>
        <v>0</v>
      </c>
      <c r="E729" s="2">
        <f t="shared" si="101"/>
        <v>5.2999999999999048E-2</v>
      </c>
      <c r="F729" s="2">
        <f t="shared" si="102"/>
        <v>2.6049689021041201E-2</v>
      </c>
      <c r="G729" s="2">
        <f t="shared" si="102"/>
        <v>2.5070673713145596E-2</v>
      </c>
      <c r="H729" s="2">
        <f t="shared" si="103"/>
        <v>1.0390502193557833</v>
      </c>
      <c r="I729" s="2">
        <f t="shared" si="104"/>
        <v>50.957559038642039</v>
      </c>
    </row>
    <row r="730" spans="1:9" ht="13.5" x14ac:dyDescent="0.25">
      <c r="A730" s="3">
        <f>TITRES_STAT!B733</f>
        <v>43066</v>
      </c>
      <c r="B730" s="6">
        <f>TITRES_STAT!D733</f>
        <v>10.452999999999999</v>
      </c>
      <c r="C730" s="2">
        <f t="shared" si="99"/>
        <v>4.699999999999882E-2</v>
      </c>
      <c r="D730" s="2">
        <f t="shared" si="100"/>
        <v>4.699999999999882E-2</v>
      </c>
      <c r="E730" s="2">
        <f t="shared" si="101"/>
        <v>0</v>
      </c>
      <c r="F730" s="2">
        <f t="shared" si="102"/>
        <v>2.7546139805252463E-2</v>
      </c>
      <c r="G730" s="2">
        <f t="shared" si="102"/>
        <v>2.3279911305063766E-2</v>
      </c>
      <c r="H730" s="2">
        <f t="shared" si="103"/>
        <v>1.1832579361786795</v>
      </c>
      <c r="I730" s="2">
        <f t="shared" si="104"/>
        <v>54.196891561503563</v>
      </c>
    </row>
    <row r="731" spans="1:9" ht="13.5" x14ac:dyDescent="0.25">
      <c r="A731" s="3">
        <f>TITRES_STAT!B734</f>
        <v>43067</v>
      </c>
      <c r="B731" s="6">
        <f>TITRES_STAT!D734</f>
        <v>10.465</v>
      </c>
      <c r="C731" s="2">
        <f t="shared" si="99"/>
        <v>1.2000000000000455E-2</v>
      </c>
      <c r="D731" s="2">
        <f t="shared" si="100"/>
        <v>1.2000000000000455E-2</v>
      </c>
      <c r="E731" s="2">
        <f t="shared" si="101"/>
        <v>0</v>
      </c>
      <c r="F731" s="2">
        <f t="shared" si="102"/>
        <v>2.643570124773446E-2</v>
      </c>
      <c r="G731" s="2">
        <f t="shared" si="102"/>
        <v>2.1617060497559213E-2</v>
      </c>
      <c r="H731" s="2">
        <f t="shared" si="103"/>
        <v>1.2229091578255666</v>
      </c>
      <c r="I731" s="2">
        <f t="shared" si="104"/>
        <v>55.013906147285269</v>
      </c>
    </row>
    <row r="732" spans="1:9" ht="13.5" x14ac:dyDescent="0.25">
      <c r="A732" s="3">
        <f>TITRES_STAT!B735</f>
        <v>43068</v>
      </c>
      <c r="B732" s="6">
        <f>TITRES_STAT!D735</f>
        <v>10.465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2.4547436872896285E-2</v>
      </c>
      <c r="G732" s="2">
        <f t="shared" si="102"/>
        <v>2.0072984747733554E-2</v>
      </c>
      <c r="H732" s="2">
        <f t="shared" si="103"/>
        <v>1.2229091578255666</v>
      </c>
      <c r="I732" s="2">
        <f t="shared" si="104"/>
        <v>55.013906147285269</v>
      </c>
    </row>
    <row r="733" spans="1:9" ht="13.5" x14ac:dyDescent="0.25">
      <c r="A733" s="3">
        <f>TITRES_STAT!B736</f>
        <v>43069</v>
      </c>
      <c r="B733" s="6">
        <f>TITRES_STAT!D736</f>
        <v>10.625</v>
      </c>
      <c r="C733" s="2">
        <f t="shared" si="99"/>
        <v>0.16000000000000014</v>
      </c>
      <c r="D733" s="2">
        <f t="shared" si="100"/>
        <v>0.16000000000000014</v>
      </c>
      <c r="E733" s="2">
        <f t="shared" si="101"/>
        <v>0</v>
      </c>
      <c r="F733" s="2">
        <f t="shared" ref="F733:G748" si="105">((F732*13)+D733)/14</f>
        <v>3.4222619953403706E-2</v>
      </c>
      <c r="G733" s="2">
        <f t="shared" si="105"/>
        <v>1.8639200122895442E-2</v>
      </c>
      <c r="H733" s="2">
        <f t="shared" si="103"/>
        <v>1.8360562539036418</v>
      </c>
      <c r="I733" s="2">
        <f t="shared" si="104"/>
        <v>64.739768521038087</v>
      </c>
    </row>
    <row r="734" spans="1:9" ht="13.5" x14ac:dyDescent="0.25">
      <c r="A734" s="3">
        <f>TITRES_STAT!B737</f>
        <v>43073</v>
      </c>
      <c r="B734" s="6">
        <f>TITRES_STAT!D737</f>
        <v>10.583</v>
      </c>
      <c r="C734" s="2">
        <f t="shared" si="99"/>
        <v>-4.1999999999999815E-2</v>
      </c>
      <c r="D734" s="2">
        <f t="shared" si="100"/>
        <v>0</v>
      </c>
      <c r="E734" s="2">
        <f t="shared" si="101"/>
        <v>4.1999999999999815E-2</v>
      </c>
      <c r="F734" s="2">
        <f t="shared" si="105"/>
        <v>3.1778147099589156E-2</v>
      </c>
      <c r="G734" s="2">
        <f t="shared" si="105"/>
        <v>2.0307828685545756E-2</v>
      </c>
      <c r="H734" s="2">
        <f t="shared" si="103"/>
        <v>1.5648224924315755</v>
      </c>
      <c r="I734" s="2">
        <f t="shared" si="104"/>
        <v>61.010947036262465</v>
      </c>
    </row>
    <row r="735" spans="1:9" ht="13.5" x14ac:dyDescent="0.25">
      <c r="A735" s="3">
        <f>TITRES_STAT!B738</f>
        <v>43074</v>
      </c>
      <c r="B735" s="6">
        <f>TITRES_STAT!D738</f>
        <v>10.641999999999999</v>
      </c>
      <c r="C735" s="2">
        <f t="shared" si="99"/>
        <v>5.8999999999999275E-2</v>
      </c>
      <c r="D735" s="2">
        <f t="shared" si="100"/>
        <v>5.8999999999999275E-2</v>
      </c>
      <c r="E735" s="2">
        <f t="shared" si="101"/>
        <v>0</v>
      </c>
      <c r="F735" s="2">
        <f t="shared" si="105"/>
        <v>3.3722565163904164E-2</v>
      </c>
      <c r="G735" s="2">
        <f t="shared" si="105"/>
        <v>1.8857269493721057E-2</v>
      </c>
      <c r="H735" s="2">
        <f t="shared" si="103"/>
        <v>1.7883058400969893</v>
      </c>
      <c r="I735" s="2">
        <f t="shared" si="104"/>
        <v>64.135928504700345</v>
      </c>
    </row>
    <row r="736" spans="1:9" ht="13.5" x14ac:dyDescent="0.25">
      <c r="A736" s="3">
        <f>TITRES_STAT!B739</f>
        <v>43075</v>
      </c>
      <c r="B736" s="6">
        <f>TITRES_STAT!D739</f>
        <v>10.583</v>
      </c>
      <c r="C736" s="2">
        <f t="shared" si="99"/>
        <v>-5.8999999999999275E-2</v>
      </c>
      <c r="D736" s="2">
        <f t="shared" si="100"/>
        <v>0</v>
      </c>
      <c r="E736" s="2">
        <f t="shared" si="101"/>
        <v>5.8999999999999275E-2</v>
      </c>
      <c r="F736" s="2">
        <f t="shared" si="105"/>
        <v>3.1313810509339582E-2</v>
      </c>
      <c r="G736" s="2">
        <f t="shared" si="105"/>
        <v>2.1724607387026643E-2</v>
      </c>
      <c r="H736" s="2">
        <f t="shared" si="103"/>
        <v>1.4413982242109173</v>
      </c>
      <c r="I736" s="2">
        <f t="shared" si="104"/>
        <v>59.039865349160344</v>
      </c>
    </row>
    <row r="737" spans="1:9" ht="13.5" x14ac:dyDescent="0.25">
      <c r="A737" s="3">
        <f>TITRES_STAT!B740</f>
        <v>43076</v>
      </c>
      <c r="B737" s="6">
        <f>TITRES_STAT!D740</f>
        <v>10.523999999999999</v>
      </c>
      <c r="C737" s="2">
        <f t="shared" si="99"/>
        <v>-5.9000000000001052E-2</v>
      </c>
      <c r="D737" s="2">
        <f t="shared" si="100"/>
        <v>0</v>
      </c>
      <c r="E737" s="2">
        <f t="shared" si="101"/>
        <v>5.9000000000001052E-2</v>
      </c>
      <c r="F737" s="2">
        <f t="shared" si="105"/>
        <v>2.9077109758672469E-2</v>
      </c>
      <c r="G737" s="2">
        <f t="shared" si="105"/>
        <v>2.438713543081053E-2</v>
      </c>
      <c r="H737" s="2">
        <f t="shared" si="103"/>
        <v>1.1923134572802945</v>
      </c>
      <c r="I737" s="2">
        <f t="shared" si="104"/>
        <v>54.386084860302589</v>
      </c>
    </row>
    <row r="738" spans="1:9" ht="13.5" x14ac:dyDescent="0.25">
      <c r="A738" s="3">
        <f>TITRES_STAT!B741</f>
        <v>43077</v>
      </c>
      <c r="B738" s="6">
        <f>TITRES_STAT!D741</f>
        <v>10.465</v>
      </c>
      <c r="C738" s="2">
        <f t="shared" si="99"/>
        <v>-5.8999999999999275E-2</v>
      </c>
      <c r="D738" s="2">
        <f t="shared" si="100"/>
        <v>0</v>
      </c>
      <c r="E738" s="2">
        <f t="shared" si="101"/>
        <v>5.8999999999999275E-2</v>
      </c>
      <c r="F738" s="2">
        <f t="shared" si="105"/>
        <v>2.7000173347338723E-2</v>
      </c>
      <c r="G738" s="2">
        <f t="shared" si="105"/>
        <v>2.6859482900038294E-2</v>
      </c>
      <c r="H738" s="2">
        <f t="shared" si="103"/>
        <v>1.0052380177170213</v>
      </c>
      <c r="I738" s="2">
        <f t="shared" si="104"/>
        <v>50.130608378425435</v>
      </c>
    </row>
    <row r="739" spans="1:9" ht="13.5" x14ac:dyDescent="0.25">
      <c r="A739" s="3">
        <f>TITRES_STAT!B742</f>
        <v>43080</v>
      </c>
      <c r="B739" s="6">
        <f>TITRES_STAT!D742</f>
        <v>10.465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2.5071589536814525E-2</v>
      </c>
      <c r="G739" s="2">
        <f t="shared" si="105"/>
        <v>2.4940948407178417E-2</v>
      </c>
      <c r="H739" s="2">
        <f t="shared" si="103"/>
        <v>1.005238017717021</v>
      </c>
      <c r="I739" s="2">
        <f t="shared" si="104"/>
        <v>50.130608378425435</v>
      </c>
    </row>
    <row r="740" spans="1:9" ht="13.5" x14ac:dyDescent="0.25">
      <c r="A740" s="3">
        <f>TITRES_STAT!B743</f>
        <v>43081</v>
      </c>
      <c r="B740" s="6">
        <f>TITRES_STAT!D743</f>
        <v>10.625</v>
      </c>
      <c r="C740" s="2">
        <f t="shared" si="99"/>
        <v>0.16000000000000014</v>
      </c>
      <c r="D740" s="2">
        <f t="shared" si="100"/>
        <v>0.16000000000000014</v>
      </c>
      <c r="E740" s="2">
        <f t="shared" si="101"/>
        <v>0</v>
      </c>
      <c r="F740" s="2">
        <f t="shared" si="105"/>
        <v>3.4709333141327785E-2</v>
      </c>
      <c r="G740" s="2">
        <f t="shared" si="105"/>
        <v>2.3159452092379958E-2</v>
      </c>
      <c r="H740" s="2">
        <f t="shared" si="103"/>
        <v>1.4987113254181013</v>
      </c>
      <c r="I740" s="2">
        <f t="shared" si="104"/>
        <v>59.979370572842257</v>
      </c>
    </row>
    <row r="741" spans="1:9" ht="13.5" x14ac:dyDescent="0.25">
      <c r="A741" s="3">
        <f>TITRES_STAT!B744</f>
        <v>43082</v>
      </c>
      <c r="B741" s="6">
        <f>TITRES_STAT!D744</f>
        <v>10.625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3.223009505980437E-2</v>
      </c>
      <c r="G741" s="2">
        <f t="shared" si="105"/>
        <v>2.1505205514352817E-2</v>
      </c>
      <c r="H741" s="2">
        <f t="shared" si="103"/>
        <v>1.4987113254181013</v>
      </c>
      <c r="I741" s="2">
        <f t="shared" si="104"/>
        <v>59.979370572842257</v>
      </c>
    </row>
    <row r="742" spans="1:9" ht="13.5" x14ac:dyDescent="0.25">
      <c r="A742" s="3">
        <f>TITRES_STAT!B745</f>
        <v>43083</v>
      </c>
      <c r="B742" s="6">
        <f>TITRES_STAT!D745</f>
        <v>10.625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2.9927945412675485E-2</v>
      </c>
      <c r="G742" s="2">
        <f t="shared" si="105"/>
        <v>1.996911940618476E-2</v>
      </c>
      <c r="H742" s="2">
        <f t="shared" si="103"/>
        <v>1.498711325418101</v>
      </c>
      <c r="I742" s="2">
        <f t="shared" si="104"/>
        <v>59.979370572842249</v>
      </c>
    </row>
    <row r="743" spans="1:9" ht="13.5" x14ac:dyDescent="0.25">
      <c r="A743" s="3">
        <f>TITRES_STAT!B746</f>
        <v>43084</v>
      </c>
      <c r="B743" s="6">
        <f>TITRES_STAT!D746</f>
        <v>10.523999999999999</v>
      </c>
      <c r="C743" s="2">
        <f t="shared" si="99"/>
        <v>-0.10100000000000087</v>
      </c>
      <c r="D743" s="2">
        <f t="shared" si="100"/>
        <v>0</v>
      </c>
      <c r="E743" s="2">
        <f t="shared" si="101"/>
        <v>0.10100000000000087</v>
      </c>
      <c r="F743" s="2">
        <f t="shared" si="105"/>
        <v>2.779023502605581E-2</v>
      </c>
      <c r="G743" s="2">
        <f t="shared" si="105"/>
        <v>2.5757039448600194E-2</v>
      </c>
      <c r="H743" s="2">
        <f t="shared" si="103"/>
        <v>1.0789374718904705</v>
      </c>
      <c r="I743" s="2">
        <f t="shared" si="104"/>
        <v>51.898505196952584</v>
      </c>
    </row>
    <row r="744" spans="1:9" ht="13.5" x14ac:dyDescent="0.25">
      <c r="A744" s="3">
        <f>TITRES_STAT!B747</f>
        <v>43087</v>
      </c>
      <c r="B744" s="6">
        <f>TITRES_STAT!D747</f>
        <v>10.406000000000001</v>
      </c>
      <c r="C744" s="2">
        <f t="shared" si="99"/>
        <v>-0.11799999999999855</v>
      </c>
      <c r="D744" s="2">
        <f t="shared" si="100"/>
        <v>0</v>
      </c>
      <c r="E744" s="2">
        <f t="shared" si="101"/>
        <v>0.11799999999999855</v>
      </c>
      <c r="F744" s="2">
        <f t="shared" si="105"/>
        <v>2.5805218238480396E-2</v>
      </c>
      <c r="G744" s="2">
        <f t="shared" si="105"/>
        <v>3.2345822345128651E-2</v>
      </c>
      <c r="H744" s="2">
        <f t="shared" si="103"/>
        <v>0.79779137976891523</v>
      </c>
      <c r="I744" s="2">
        <f t="shared" si="104"/>
        <v>44.376193408573457</v>
      </c>
    </row>
    <row r="745" spans="1:9" ht="13.5" x14ac:dyDescent="0.25">
      <c r="A745" s="3">
        <f>TITRES_STAT!B748</f>
        <v>43088</v>
      </c>
      <c r="B745" s="6">
        <f>TITRES_STAT!D748</f>
        <v>10.625</v>
      </c>
      <c r="C745" s="2">
        <f t="shared" si="99"/>
        <v>0.21899999999999942</v>
      </c>
      <c r="D745" s="2">
        <f t="shared" si="100"/>
        <v>0.21899999999999942</v>
      </c>
      <c r="E745" s="2">
        <f t="shared" si="101"/>
        <v>0</v>
      </c>
      <c r="F745" s="2">
        <f t="shared" si="105"/>
        <v>3.960484550716032E-2</v>
      </c>
      <c r="G745" s="2">
        <f t="shared" si="105"/>
        <v>3.0035406463333747E-2</v>
      </c>
      <c r="H745" s="2">
        <f t="shared" si="103"/>
        <v>1.3186052785904074</v>
      </c>
      <c r="I745" s="2">
        <f t="shared" si="104"/>
        <v>56.870623506561301</v>
      </c>
    </row>
    <row r="746" spans="1:9" ht="13.5" x14ac:dyDescent="0.25">
      <c r="A746" s="3">
        <f>TITRES_STAT!B749</f>
        <v>43089</v>
      </c>
      <c r="B746" s="6">
        <f>TITRES_STAT!D749</f>
        <v>10.406000000000001</v>
      </c>
      <c r="C746" s="2">
        <f t="shared" si="99"/>
        <v>-0.21899999999999942</v>
      </c>
      <c r="D746" s="2">
        <f t="shared" si="100"/>
        <v>0</v>
      </c>
      <c r="E746" s="2">
        <f t="shared" si="101"/>
        <v>0.21899999999999942</v>
      </c>
      <c r="F746" s="2">
        <f t="shared" si="105"/>
        <v>3.6775927970934583E-2</v>
      </c>
      <c r="G746" s="2">
        <f t="shared" si="105"/>
        <v>4.3532877430238433E-2</v>
      </c>
      <c r="H746" s="2">
        <f t="shared" si="103"/>
        <v>0.84478514037736463</v>
      </c>
      <c r="I746" s="2">
        <f t="shared" si="104"/>
        <v>45.793145330981879</v>
      </c>
    </row>
    <row r="747" spans="1:9" ht="13.5" x14ac:dyDescent="0.25">
      <c r="A747" s="3">
        <f>TITRES_STAT!B750</f>
        <v>43090</v>
      </c>
      <c r="B747" s="6">
        <f>TITRES_STAT!D750</f>
        <v>10.554</v>
      </c>
      <c r="C747" s="2">
        <f t="shared" si="99"/>
        <v>0.14799999999999969</v>
      </c>
      <c r="D747" s="2">
        <f t="shared" si="100"/>
        <v>0.14799999999999969</v>
      </c>
      <c r="E747" s="2">
        <f t="shared" si="101"/>
        <v>0</v>
      </c>
      <c r="F747" s="2">
        <f t="shared" si="105"/>
        <v>4.4720504544439231E-2</v>
      </c>
      <c r="G747" s="2">
        <f t="shared" si="105"/>
        <v>4.0423386185221399E-2</v>
      </c>
      <c r="H747" s="2">
        <f t="shared" si="103"/>
        <v>1.1063027807598373</v>
      </c>
      <c r="I747" s="2">
        <f t="shared" si="104"/>
        <v>52.523444913306562</v>
      </c>
    </row>
    <row r="748" spans="1:9" ht="13.5" x14ac:dyDescent="0.25">
      <c r="A748" s="3">
        <f>TITRES_STAT!B751</f>
        <v>43091</v>
      </c>
      <c r="B748" s="6">
        <f>TITRES_STAT!D751</f>
        <v>10.554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4.1526182791265E-2</v>
      </c>
      <c r="G748" s="2">
        <f t="shared" si="105"/>
        <v>3.7536001457705588E-2</v>
      </c>
      <c r="H748" s="2">
        <f t="shared" si="103"/>
        <v>1.1063027807598373</v>
      </c>
      <c r="I748" s="2">
        <f t="shared" si="104"/>
        <v>52.523444913306562</v>
      </c>
    </row>
    <row r="749" spans="1:9" ht="13.5" x14ac:dyDescent="0.25">
      <c r="A749" s="3">
        <f>TITRES_STAT!B752</f>
        <v>43094</v>
      </c>
      <c r="B749" s="6">
        <f>TITRES_STAT!D752</f>
        <v>10.548</v>
      </c>
      <c r="C749" s="2">
        <f t="shared" si="99"/>
        <v>-6.0000000000002274E-3</v>
      </c>
      <c r="D749" s="2">
        <f t="shared" si="100"/>
        <v>0</v>
      </c>
      <c r="E749" s="2">
        <f t="shared" si="101"/>
        <v>6.0000000000002274E-3</v>
      </c>
      <c r="F749" s="2">
        <f t="shared" ref="F749:G764" si="106">((F748*13)+D749)/14</f>
        <v>3.8560026877603217E-2</v>
      </c>
      <c r="G749" s="2">
        <f t="shared" si="106"/>
        <v>3.528342992501235E-2</v>
      </c>
      <c r="H749" s="2">
        <f t="shared" si="103"/>
        <v>1.0928650349343756</v>
      </c>
      <c r="I749" s="2">
        <f t="shared" si="104"/>
        <v>52.218610215763086</v>
      </c>
    </row>
    <row r="750" spans="1:9" ht="13.5" x14ac:dyDescent="0.25">
      <c r="A750" s="3">
        <f>TITRES_STAT!B753</f>
        <v>43095</v>
      </c>
      <c r="B750" s="6">
        <f>TITRES_STAT!D753</f>
        <v>10.619</v>
      </c>
      <c r="C750" s="2">
        <f t="shared" si="99"/>
        <v>7.099999999999973E-2</v>
      </c>
      <c r="D750" s="2">
        <f t="shared" si="100"/>
        <v>7.099999999999973E-2</v>
      </c>
      <c r="E750" s="2">
        <f t="shared" si="101"/>
        <v>0</v>
      </c>
      <c r="F750" s="2">
        <f t="shared" si="106"/>
        <v>4.0877167814917251E-2</v>
      </c>
      <c r="G750" s="2">
        <f t="shared" si="106"/>
        <v>3.2763184930368609E-2</v>
      </c>
      <c r="H750" s="2">
        <f t="shared" si="103"/>
        <v>1.2476554981389398</v>
      </c>
      <c r="I750" s="2">
        <f t="shared" si="104"/>
        <v>55.509196101092869</v>
      </c>
    </row>
    <row r="751" spans="1:9" ht="13.5" x14ac:dyDescent="0.25">
      <c r="A751" s="3">
        <f>TITRES_STAT!B754</f>
        <v>43096</v>
      </c>
      <c r="B751" s="6">
        <f>TITRES_STAT!D754</f>
        <v>10.619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3.7957370113851738E-2</v>
      </c>
      <c r="G751" s="2">
        <f t="shared" si="106"/>
        <v>3.042295743534228E-2</v>
      </c>
      <c r="H751" s="2">
        <f t="shared" si="103"/>
        <v>1.2476554981389398</v>
      </c>
      <c r="I751" s="2">
        <f t="shared" si="104"/>
        <v>55.509196101092869</v>
      </c>
    </row>
    <row r="752" spans="1:9" ht="13.5" x14ac:dyDescent="0.25">
      <c r="A752" s="3">
        <f>TITRES_STAT!B755</f>
        <v>43097</v>
      </c>
      <c r="B752" s="6">
        <f>TITRES_STAT!D755</f>
        <v>10.477</v>
      </c>
      <c r="C752" s="2">
        <f t="shared" si="99"/>
        <v>-0.14199999999999946</v>
      </c>
      <c r="D752" s="2">
        <f t="shared" si="100"/>
        <v>0</v>
      </c>
      <c r="E752" s="2">
        <f t="shared" si="101"/>
        <v>0.14199999999999946</v>
      </c>
      <c r="F752" s="2">
        <f t="shared" si="106"/>
        <v>3.5246129391433755E-2</v>
      </c>
      <c r="G752" s="2">
        <f t="shared" si="106"/>
        <v>3.839274618996065E-2</v>
      </c>
      <c r="H752" s="2">
        <f t="shared" si="103"/>
        <v>0.91804137211342007</v>
      </c>
      <c r="I752" s="2">
        <f t="shared" si="104"/>
        <v>47.863481229388903</v>
      </c>
    </row>
    <row r="753" spans="1:9" ht="13.5" x14ac:dyDescent="0.25">
      <c r="A753" s="3">
        <f>TITRES_STAT!B756</f>
        <v>43098</v>
      </c>
      <c r="B753" s="6">
        <f>TITRES_STAT!D756</f>
        <v>10.571</v>
      </c>
      <c r="C753" s="2">
        <f t="shared" si="99"/>
        <v>9.3999999999999417E-2</v>
      </c>
      <c r="D753" s="2">
        <f t="shared" si="100"/>
        <v>9.3999999999999417E-2</v>
      </c>
      <c r="E753" s="2">
        <f t="shared" si="101"/>
        <v>0</v>
      </c>
      <c r="F753" s="2">
        <f t="shared" si="106"/>
        <v>3.9442834434902728E-2</v>
      </c>
      <c r="G753" s="2">
        <f t="shared" si="106"/>
        <v>3.5650407176392028E-2</v>
      </c>
      <c r="H753" s="2">
        <f t="shared" si="103"/>
        <v>1.1063782312428139</v>
      </c>
      <c r="I753" s="2">
        <f t="shared" si="104"/>
        <v>52.525145523841843</v>
      </c>
    </row>
    <row r="754" spans="1:9" ht="13.5" x14ac:dyDescent="0.25">
      <c r="A754" s="3">
        <f>TITRES_STAT!B757</f>
        <v>43102</v>
      </c>
      <c r="B754" s="6">
        <f>TITRES_STAT!D757</f>
        <v>10.471</v>
      </c>
      <c r="C754" s="2">
        <f t="shared" si="99"/>
        <v>-9.9999999999999645E-2</v>
      </c>
      <c r="D754" s="2">
        <f t="shared" si="100"/>
        <v>0</v>
      </c>
      <c r="E754" s="2">
        <f t="shared" si="101"/>
        <v>9.9999999999999645E-2</v>
      </c>
      <c r="F754" s="2">
        <f t="shared" si="106"/>
        <v>3.6625489118123959E-2</v>
      </c>
      <c r="G754" s="2">
        <f t="shared" si="106"/>
        <v>4.0246806663792579E-2</v>
      </c>
      <c r="H754" s="2">
        <f t="shared" si="103"/>
        <v>0.91002223913266433</v>
      </c>
      <c r="I754" s="2">
        <f t="shared" si="104"/>
        <v>47.644588659130108</v>
      </c>
    </row>
    <row r="755" spans="1:9" ht="13.5" x14ac:dyDescent="0.25">
      <c r="A755" s="3">
        <f>TITRES_STAT!B758</f>
        <v>43103</v>
      </c>
      <c r="B755" s="6">
        <f>TITRES_STAT!D758</f>
        <v>10.5</v>
      </c>
      <c r="C755" s="2">
        <f t="shared" si="99"/>
        <v>2.8999999999999915E-2</v>
      </c>
      <c r="D755" s="2">
        <f t="shared" si="100"/>
        <v>2.8999999999999915E-2</v>
      </c>
      <c r="E755" s="2">
        <f t="shared" si="101"/>
        <v>0</v>
      </c>
      <c r="F755" s="2">
        <f t="shared" si="106"/>
        <v>3.6080811323972242E-2</v>
      </c>
      <c r="G755" s="2">
        <f t="shared" si="106"/>
        <v>3.7372034759235964E-2</v>
      </c>
      <c r="H755" s="2">
        <f t="shared" si="103"/>
        <v>0.96544947462501718</v>
      </c>
      <c r="I755" s="2">
        <f t="shared" si="104"/>
        <v>49.121052822241218</v>
      </c>
    </row>
    <row r="756" spans="1:9" ht="13.5" x14ac:dyDescent="0.25">
      <c r="A756" s="3">
        <f>TITRES_STAT!B759</f>
        <v>43104</v>
      </c>
      <c r="B756" s="6">
        <f>TITRES_STAT!D759</f>
        <v>10.523999999999999</v>
      </c>
      <c r="C756" s="2">
        <f t="shared" si="99"/>
        <v>2.3999999999999133E-2</v>
      </c>
      <c r="D756" s="2">
        <f t="shared" si="100"/>
        <v>2.3999999999999133E-2</v>
      </c>
      <c r="E756" s="2">
        <f t="shared" si="101"/>
        <v>0</v>
      </c>
      <c r="F756" s="2">
        <f t="shared" si="106"/>
        <v>3.5217896229402731E-2</v>
      </c>
      <c r="G756" s="2">
        <f t="shared" si="106"/>
        <v>3.4702603705004824E-2</v>
      </c>
      <c r="H756" s="2">
        <f t="shared" si="103"/>
        <v>1.0148488144802688</v>
      </c>
      <c r="I756" s="2">
        <f t="shared" si="104"/>
        <v>50.36848458240523</v>
      </c>
    </row>
    <row r="757" spans="1:9" ht="13.5" x14ac:dyDescent="0.25">
      <c r="A757" s="3">
        <f>TITRES_STAT!B760</f>
        <v>43105</v>
      </c>
      <c r="B757" s="6">
        <f>TITRES_STAT!D760</f>
        <v>10.512</v>
      </c>
      <c r="C757" s="2">
        <f t="shared" si="99"/>
        <v>-1.1999999999998678E-2</v>
      </c>
      <c r="D757" s="2">
        <f t="shared" si="100"/>
        <v>0</v>
      </c>
      <c r="E757" s="2">
        <f t="shared" si="101"/>
        <v>1.1999999999998678E-2</v>
      </c>
      <c r="F757" s="2">
        <f t="shared" si="106"/>
        <v>3.270233221301682E-2</v>
      </c>
      <c r="G757" s="2">
        <f t="shared" si="106"/>
        <v>3.3080989154647238E-2</v>
      </c>
      <c r="H757" s="2">
        <f t="shared" si="103"/>
        <v>0.98855363907468818</v>
      </c>
      <c r="I757" s="2">
        <f t="shared" si="104"/>
        <v>49.712193810104161</v>
      </c>
    </row>
    <row r="758" spans="1:9" ht="13.5" x14ac:dyDescent="0.25">
      <c r="A758" s="3">
        <f>TITRES_STAT!B761</f>
        <v>43108</v>
      </c>
      <c r="B758" s="6">
        <f>TITRES_STAT!D761</f>
        <v>10.494999999999999</v>
      </c>
      <c r="C758" s="2">
        <f t="shared" si="99"/>
        <v>-1.7000000000001236E-2</v>
      </c>
      <c r="D758" s="2">
        <f t="shared" si="100"/>
        <v>0</v>
      </c>
      <c r="E758" s="2">
        <f t="shared" si="101"/>
        <v>1.7000000000001236E-2</v>
      </c>
      <c r="F758" s="2">
        <f t="shared" si="106"/>
        <v>3.0366451340658473E-2</v>
      </c>
      <c r="G758" s="2">
        <f t="shared" si="106"/>
        <v>3.1932347072172525E-2</v>
      </c>
      <c r="H758" s="2">
        <f t="shared" si="103"/>
        <v>0.9509620846856367</v>
      </c>
      <c r="I758" s="2">
        <f t="shared" si="104"/>
        <v>48.743237613398705</v>
      </c>
    </row>
    <row r="759" spans="1:9" ht="13.5" x14ac:dyDescent="0.25">
      <c r="A759" s="3">
        <f>TITRES_STAT!B762</f>
        <v>43109</v>
      </c>
      <c r="B759" s="6">
        <f>TITRES_STAT!D762</f>
        <v>10.523999999999999</v>
      </c>
      <c r="C759" s="2">
        <f t="shared" si="99"/>
        <v>2.8999999999999915E-2</v>
      </c>
      <c r="D759" s="2">
        <f t="shared" si="100"/>
        <v>2.8999999999999915E-2</v>
      </c>
      <c r="E759" s="2">
        <f t="shared" si="101"/>
        <v>0</v>
      </c>
      <c r="F759" s="2">
        <f t="shared" si="106"/>
        <v>3.0268847673468574E-2</v>
      </c>
      <c r="G759" s="2">
        <f t="shared" si="106"/>
        <v>2.9651465138445916E-2</v>
      </c>
      <c r="H759" s="2">
        <f t="shared" si="103"/>
        <v>1.0208213163207966</v>
      </c>
      <c r="I759" s="2">
        <f t="shared" si="104"/>
        <v>50.51516965286929</v>
      </c>
    </row>
    <row r="760" spans="1:9" ht="13.5" x14ac:dyDescent="0.25">
      <c r="A760" s="3">
        <f>TITRES_STAT!B763</f>
        <v>43110</v>
      </c>
      <c r="B760" s="6">
        <f>TITRES_STAT!D763</f>
        <v>10.760999999999999</v>
      </c>
      <c r="C760" s="2">
        <f t="shared" si="99"/>
        <v>0.2370000000000001</v>
      </c>
      <c r="D760" s="2">
        <f t="shared" si="100"/>
        <v>0.2370000000000001</v>
      </c>
      <c r="E760" s="2">
        <f t="shared" si="101"/>
        <v>0</v>
      </c>
      <c r="F760" s="2">
        <f t="shared" si="106"/>
        <v>4.5035358553935111E-2</v>
      </c>
      <c r="G760" s="2">
        <f t="shared" si="106"/>
        <v>2.7533503342842637E-2</v>
      </c>
      <c r="H760" s="2">
        <f t="shared" si="103"/>
        <v>1.6356566759108808</v>
      </c>
      <c r="I760" s="2">
        <f t="shared" si="104"/>
        <v>62.058791300866197</v>
      </c>
    </row>
    <row r="761" spans="1:9" ht="13.5" x14ac:dyDescent="0.25">
      <c r="A761" s="3">
        <f>TITRES_STAT!B764</f>
        <v>43111</v>
      </c>
      <c r="B761" s="6">
        <f>TITRES_STAT!D764</f>
        <v>10.53</v>
      </c>
      <c r="C761" s="2">
        <f t="shared" si="99"/>
        <v>-0.23099999999999987</v>
      </c>
      <c r="D761" s="2">
        <f t="shared" si="100"/>
        <v>0</v>
      </c>
      <c r="E761" s="2">
        <f t="shared" si="101"/>
        <v>0.23099999999999987</v>
      </c>
      <c r="F761" s="2">
        <f t="shared" si="106"/>
        <v>4.1818547228654031E-2</v>
      </c>
      <c r="G761" s="2">
        <f t="shared" si="106"/>
        <v>4.2066824532639581E-2</v>
      </c>
      <c r="H761" s="2">
        <f t="shared" si="103"/>
        <v>0.99409802601589492</v>
      </c>
      <c r="I761" s="2">
        <f t="shared" si="104"/>
        <v>49.852013945475463</v>
      </c>
    </row>
    <row r="762" spans="1:9" ht="13.5" x14ac:dyDescent="0.25">
      <c r="A762" s="3">
        <f>TITRES_STAT!B765</f>
        <v>43112</v>
      </c>
      <c r="B762" s="6">
        <f>TITRES_STAT!D765</f>
        <v>10.53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3.8831508140893027E-2</v>
      </c>
      <c r="G762" s="2">
        <f t="shared" si="106"/>
        <v>3.9062051351736751E-2</v>
      </c>
      <c r="H762" s="2">
        <f t="shared" si="103"/>
        <v>0.99409802601589503</v>
      </c>
      <c r="I762" s="2">
        <f t="shared" si="104"/>
        <v>49.852013945475463</v>
      </c>
    </row>
    <row r="763" spans="1:9" ht="13.5" x14ac:dyDescent="0.25">
      <c r="A763" s="3">
        <f>TITRES_STAT!B766</f>
        <v>43115</v>
      </c>
      <c r="B763" s="6">
        <f>TITRES_STAT!D766</f>
        <v>10.583</v>
      </c>
      <c r="C763" s="2">
        <f t="shared" si="99"/>
        <v>5.3000000000000824E-2</v>
      </c>
      <c r="D763" s="2">
        <f t="shared" si="100"/>
        <v>5.3000000000000824E-2</v>
      </c>
      <c r="E763" s="2">
        <f t="shared" si="101"/>
        <v>0</v>
      </c>
      <c r="F763" s="2">
        <f t="shared" si="106"/>
        <v>3.9843543273686444E-2</v>
      </c>
      <c r="G763" s="2">
        <f t="shared" si="106"/>
        <v>3.6271904826612696E-2</v>
      </c>
      <c r="H763" s="2">
        <f t="shared" si="103"/>
        <v>1.0984684555207929</v>
      </c>
      <c r="I763" s="2">
        <f t="shared" si="104"/>
        <v>52.346198134685693</v>
      </c>
    </row>
    <row r="764" spans="1:9" ht="13.5" x14ac:dyDescent="0.25">
      <c r="A764" s="3">
        <f>TITRES_STAT!B767</f>
        <v>43116</v>
      </c>
      <c r="B764" s="6">
        <f>TITRES_STAT!D767</f>
        <v>10.760999999999999</v>
      </c>
      <c r="C764" s="2">
        <f t="shared" si="99"/>
        <v>0.17799999999999905</v>
      </c>
      <c r="D764" s="2">
        <f t="shared" si="100"/>
        <v>0.17799999999999905</v>
      </c>
      <c r="E764" s="2">
        <f t="shared" si="101"/>
        <v>0</v>
      </c>
      <c r="F764" s="2">
        <f t="shared" si="106"/>
        <v>4.9711861611280203E-2</v>
      </c>
      <c r="G764" s="2">
        <f t="shared" si="106"/>
        <v>3.3681054481854648E-2</v>
      </c>
      <c r="H764" s="2">
        <f t="shared" si="103"/>
        <v>1.4759591816836377</v>
      </c>
      <c r="I764" s="2">
        <f t="shared" si="104"/>
        <v>59.611612041196658</v>
      </c>
    </row>
    <row r="765" spans="1:9" ht="13.5" x14ac:dyDescent="0.25">
      <c r="A765" s="3">
        <f>TITRES_STAT!B768</f>
        <v>43117</v>
      </c>
      <c r="B765" s="6">
        <f>TITRES_STAT!D768</f>
        <v>10.554</v>
      </c>
      <c r="C765" s="2">
        <f t="shared" si="99"/>
        <v>-0.20699999999999896</v>
      </c>
      <c r="D765" s="2">
        <f t="shared" si="100"/>
        <v>0</v>
      </c>
      <c r="E765" s="2">
        <f t="shared" si="101"/>
        <v>0.20699999999999896</v>
      </c>
      <c r="F765" s="2">
        <f t="shared" ref="F765:G780" si="107">((F764*13)+D765)/14</f>
        <v>4.6161014353331621E-2</v>
      </c>
      <c r="G765" s="2">
        <f t="shared" si="107"/>
        <v>4.6060979161722096E-2</v>
      </c>
      <c r="H765" s="2">
        <f t="shared" si="103"/>
        <v>1.00217179906789</v>
      </c>
      <c r="I765" s="2">
        <f t="shared" si="104"/>
        <v>50.054236081761339</v>
      </c>
    </row>
    <row r="766" spans="1:9" ht="13.5" x14ac:dyDescent="0.25">
      <c r="A766" s="3">
        <f>TITRES_STAT!B769</f>
        <v>43118</v>
      </c>
      <c r="B766" s="6">
        <f>TITRES_STAT!D769</f>
        <v>10.554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4.2863799042379365E-2</v>
      </c>
      <c r="G766" s="2">
        <f t="shared" si="107"/>
        <v>4.2770909221599089E-2</v>
      </c>
      <c r="H766" s="2">
        <f t="shared" si="103"/>
        <v>1.00217179906789</v>
      </c>
      <c r="I766" s="2">
        <f t="shared" si="104"/>
        <v>50.054236081761339</v>
      </c>
    </row>
    <row r="767" spans="1:9" ht="13.5" x14ac:dyDescent="0.25">
      <c r="A767" s="3">
        <f>TITRES_STAT!B770</f>
        <v>43119</v>
      </c>
      <c r="B767" s="6">
        <f>TITRES_STAT!D770</f>
        <v>10.56</v>
      </c>
      <c r="C767" s="2">
        <f t="shared" si="99"/>
        <v>6.0000000000002274E-3</v>
      </c>
      <c r="D767" s="2">
        <f t="shared" si="100"/>
        <v>6.0000000000002274E-3</v>
      </c>
      <c r="E767" s="2">
        <f t="shared" si="101"/>
        <v>0</v>
      </c>
      <c r="F767" s="2">
        <f t="shared" si="107"/>
        <v>4.0230670539352288E-2</v>
      </c>
      <c r="G767" s="2">
        <f t="shared" si="107"/>
        <v>3.9715844277199153E-2</v>
      </c>
      <c r="H767" s="2">
        <f t="shared" si="103"/>
        <v>1.0129627424903742</v>
      </c>
      <c r="I767" s="2">
        <f t="shared" si="104"/>
        <v>50.321981679460613</v>
      </c>
    </row>
    <row r="768" spans="1:9" ht="13.5" x14ac:dyDescent="0.25">
      <c r="A768" s="3">
        <f>TITRES_STAT!B771</f>
        <v>43122</v>
      </c>
      <c r="B768" s="6">
        <f>TITRES_STAT!D771</f>
        <v>10.56</v>
      </c>
      <c r="C768" s="2">
        <f t="shared" si="99"/>
        <v>0</v>
      </c>
      <c r="D768" s="2">
        <f t="shared" si="100"/>
        <v>0</v>
      </c>
      <c r="E768" s="2">
        <f t="shared" si="101"/>
        <v>0</v>
      </c>
      <c r="F768" s="2">
        <f t="shared" si="107"/>
        <v>3.7357051215112839E-2</v>
      </c>
      <c r="G768" s="2">
        <f t="shared" si="107"/>
        <v>3.6878998257399216E-2</v>
      </c>
      <c r="H768" s="2">
        <f t="shared" si="103"/>
        <v>1.0129627424903742</v>
      </c>
      <c r="I768" s="2">
        <f t="shared" si="104"/>
        <v>50.321981679460613</v>
      </c>
    </row>
    <row r="769" spans="1:9" ht="13.5" x14ac:dyDescent="0.25">
      <c r="A769" s="3">
        <f>TITRES_STAT!B772</f>
        <v>43123</v>
      </c>
      <c r="B769" s="6">
        <f>TITRES_STAT!D772</f>
        <v>10.583</v>
      </c>
      <c r="C769" s="2">
        <f t="shared" si="99"/>
        <v>2.2999999999999687E-2</v>
      </c>
      <c r="D769" s="2">
        <f t="shared" si="100"/>
        <v>2.2999999999999687E-2</v>
      </c>
      <c r="E769" s="2">
        <f t="shared" si="101"/>
        <v>0</v>
      </c>
      <c r="F769" s="2">
        <f t="shared" si="107"/>
        <v>3.6331547556890463E-2</v>
      </c>
      <c r="G769" s="2">
        <f t="shared" si="107"/>
        <v>3.4244784096156416E-2</v>
      </c>
      <c r="H769" s="2">
        <f t="shared" si="103"/>
        <v>1.0609366803094624</v>
      </c>
      <c r="I769" s="2">
        <f t="shared" si="104"/>
        <v>51.478373423396789</v>
      </c>
    </row>
    <row r="770" spans="1:9" ht="13.5" x14ac:dyDescent="0.25">
      <c r="A770" s="3">
        <f>TITRES_STAT!B773</f>
        <v>43124</v>
      </c>
      <c r="B770" s="6">
        <f>TITRES_STAT!D773</f>
        <v>10.725</v>
      </c>
      <c r="C770" s="2">
        <f t="shared" si="99"/>
        <v>0.14199999999999946</v>
      </c>
      <c r="D770" s="2">
        <f t="shared" si="100"/>
        <v>0.14199999999999946</v>
      </c>
      <c r="E770" s="2">
        <f t="shared" si="101"/>
        <v>0</v>
      </c>
      <c r="F770" s="2">
        <f t="shared" si="107"/>
        <v>4.3879294159969676E-2</v>
      </c>
      <c r="G770" s="2">
        <f t="shared" si="107"/>
        <v>3.1798728089288096E-2</v>
      </c>
      <c r="H770" s="2">
        <f t="shared" si="103"/>
        <v>1.3799072100230043</v>
      </c>
      <c r="I770" s="2">
        <f t="shared" si="104"/>
        <v>57.981555088009763</v>
      </c>
    </row>
    <row r="771" spans="1:9" ht="13.5" x14ac:dyDescent="0.25">
      <c r="A771" s="3">
        <f>TITRES_STAT!B774</f>
        <v>43125</v>
      </c>
      <c r="B771" s="6">
        <f>TITRES_STAT!D774</f>
        <v>10.606999999999999</v>
      </c>
      <c r="C771" s="2">
        <f t="shared" ref="C771:C834" si="108">B771-B770</f>
        <v>-0.11800000000000033</v>
      </c>
      <c r="D771" s="2">
        <f t="shared" ref="D771:D834" si="109">IF(C771&gt;0,C771,0)</f>
        <v>0</v>
      </c>
      <c r="E771" s="2">
        <f t="shared" ref="E771:E834" si="110">IF(C771&lt;0,-C771,0)</f>
        <v>0.11800000000000033</v>
      </c>
      <c r="F771" s="2">
        <f t="shared" si="107"/>
        <v>4.0745058862828983E-2</v>
      </c>
      <c r="G771" s="2">
        <f t="shared" si="107"/>
        <v>3.7955961797196118E-2</v>
      </c>
      <c r="H771" s="2">
        <f t="shared" si="103"/>
        <v>1.0734824500176123</v>
      </c>
      <c r="I771" s="2">
        <f t="shared" si="104"/>
        <v>51.771957366144768</v>
      </c>
    </row>
    <row r="772" spans="1:9" ht="13.5" x14ac:dyDescent="0.25">
      <c r="A772" s="3">
        <f>TITRES_STAT!B775</f>
        <v>43126</v>
      </c>
      <c r="B772" s="6">
        <f>TITRES_STAT!D775</f>
        <v>10.641999999999999</v>
      </c>
      <c r="C772" s="2">
        <f t="shared" si="108"/>
        <v>3.5000000000000142E-2</v>
      </c>
      <c r="D772" s="2">
        <f t="shared" si="109"/>
        <v>3.5000000000000142E-2</v>
      </c>
      <c r="E772" s="2">
        <f t="shared" si="110"/>
        <v>0</v>
      </c>
      <c r="F772" s="2">
        <f t="shared" si="107"/>
        <v>4.0334697515484068E-2</v>
      </c>
      <c r="G772" s="2">
        <f t="shared" si="107"/>
        <v>3.5244821668824963E-2</v>
      </c>
      <c r="H772" s="2">
        <f t="shared" si="103"/>
        <v>1.1444148560173095</v>
      </c>
      <c r="I772" s="2">
        <f t="shared" si="104"/>
        <v>53.367232222162521</v>
      </c>
    </row>
    <row r="773" spans="1:9" ht="13.5" x14ac:dyDescent="0.25">
      <c r="A773" s="3">
        <f>TITRES_STAT!B776</f>
        <v>43129</v>
      </c>
      <c r="B773" s="6">
        <f>TITRES_STAT!D776</f>
        <v>10.606999999999999</v>
      </c>
      <c r="C773" s="2">
        <f t="shared" si="108"/>
        <v>-3.5000000000000142E-2</v>
      </c>
      <c r="D773" s="2">
        <f t="shared" si="109"/>
        <v>0</v>
      </c>
      <c r="E773" s="2">
        <f t="shared" si="110"/>
        <v>3.5000000000000142E-2</v>
      </c>
      <c r="F773" s="2">
        <f t="shared" si="107"/>
        <v>3.7453647692949496E-2</v>
      </c>
      <c r="G773" s="2">
        <f t="shared" si="107"/>
        <v>3.522733440676605E-2</v>
      </c>
      <c r="H773" s="2">
        <f t="shared" si="103"/>
        <v>1.0631984600502682</v>
      </c>
      <c r="I773" s="2">
        <f t="shared" si="104"/>
        <v>51.53156521958455</v>
      </c>
    </row>
    <row r="774" spans="1:9" ht="13.5" x14ac:dyDescent="0.25">
      <c r="A774" s="3">
        <f>TITRES_STAT!B777</f>
        <v>43130</v>
      </c>
      <c r="B774" s="6">
        <f>TITRES_STAT!D777</f>
        <v>10.601000000000001</v>
      </c>
      <c r="C774" s="2">
        <f t="shared" si="108"/>
        <v>-5.999999999998451E-3</v>
      </c>
      <c r="D774" s="2">
        <f t="shared" si="109"/>
        <v>0</v>
      </c>
      <c r="E774" s="2">
        <f t="shared" si="110"/>
        <v>5.999999999998451E-3</v>
      </c>
      <c r="F774" s="2">
        <f t="shared" si="107"/>
        <v>3.4778387143453104E-2</v>
      </c>
      <c r="G774" s="2">
        <f t="shared" si="107"/>
        <v>3.3139667663425507E-2</v>
      </c>
      <c r="H774" s="2">
        <f t="shared" si="103"/>
        <v>1.0494488809203166</v>
      </c>
      <c r="I774" s="2">
        <f t="shared" si="104"/>
        <v>51.206394591752669</v>
      </c>
    </row>
    <row r="775" spans="1:9" ht="13.5" x14ac:dyDescent="0.25">
      <c r="A775" s="3">
        <f>TITRES_STAT!B778</f>
        <v>43131</v>
      </c>
      <c r="B775" s="6">
        <f>TITRES_STAT!D778</f>
        <v>10.613</v>
      </c>
      <c r="C775" s="2">
        <f t="shared" si="108"/>
        <v>1.1999999999998678E-2</v>
      </c>
      <c r="D775" s="2">
        <f t="shared" si="109"/>
        <v>1.1999999999998678E-2</v>
      </c>
      <c r="E775" s="2">
        <f t="shared" si="110"/>
        <v>0</v>
      </c>
      <c r="F775" s="2">
        <f t="shared" si="107"/>
        <v>3.3151359490349218E-2</v>
      </c>
      <c r="G775" s="2">
        <f t="shared" si="107"/>
        <v>3.07725485446094E-2</v>
      </c>
      <c r="H775" s="2">
        <f t="shared" si="103"/>
        <v>1.0773030203296738</v>
      </c>
      <c r="I775" s="2">
        <f t="shared" si="104"/>
        <v>51.860658256718978</v>
      </c>
    </row>
    <row r="776" spans="1:9" ht="13.5" x14ac:dyDescent="0.25">
      <c r="A776" s="3">
        <f>TITRES_STAT!B779</f>
        <v>43132</v>
      </c>
      <c r="B776" s="6">
        <f>TITRES_STAT!D779</f>
        <v>10.641999999999999</v>
      </c>
      <c r="C776" s="2">
        <f t="shared" si="108"/>
        <v>2.8999999999999915E-2</v>
      </c>
      <c r="D776" s="2">
        <f t="shared" si="109"/>
        <v>2.8999999999999915E-2</v>
      </c>
      <c r="E776" s="2">
        <f t="shared" si="110"/>
        <v>0</v>
      </c>
      <c r="F776" s="2">
        <f t="shared" si="107"/>
        <v>3.2854833812467128E-2</v>
      </c>
      <c r="G776" s="2">
        <f t="shared" si="107"/>
        <v>2.8574509362851584E-2</v>
      </c>
      <c r="H776" s="2">
        <f t="shared" si="103"/>
        <v>1.1497952036642911</v>
      </c>
      <c r="I776" s="2">
        <f t="shared" si="104"/>
        <v>53.483941247263168</v>
      </c>
    </row>
    <row r="777" spans="1:9" ht="13.5" x14ac:dyDescent="0.25">
      <c r="A777" s="3">
        <f>TITRES_STAT!B780</f>
        <v>43133</v>
      </c>
      <c r="B777" s="6">
        <f>TITRES_STAT!D780</f>
        <v>10.613</v>
      </c>
      <c r="C777" s="2">
        <f t="shared" si="108"/>
        <v>-2.8999999999999915E-2</v>
      </c>
      <c r="D777" s="2">
        <f t="shared" si="109"/>
        <v>0</v>
      </c>
      <c r="E777" s="2">
        <f t="shared" si="110"/>
        <v>2.8999999999999915E-2</v>
      </c>
      <c r="F777" s="2">
        <f t="shared" si="107"/>
        <v>3.0508059968719477E-2</v>
      </c>
      <c r="G777" s="2">
        <f t="shared" si="107"/>
        <v>2.8604901551219319E-2</v>
      </c>
      <c r="H777" s="2">
        <f t="shared" si="103"/>
        <v>1.0665325980616436</v>
      </c>
      <c r="I777" s="2">
        <f t="shared" si="104"/>
        <v>51.609764058985796</v>
      </c>
    </row>
    <row r="778" spans="1:9" ht="13.5" x14ac:dyDescent="0.25">
      <c r="A778" s="3">
        <f>TITRES_STAT!B781</f>
        <v>43136</v>
      </c>
      <c r="B778" s="6">
        <f>TITRES_STAT!D781</f>
        <v>10.583</v>
      </c>
      <c r="C778" s="2">
        <f t="shared" si="108"/>
        <v>-2.9999999999999361E-2</v>
      </c>
      <c r="D778" s="2">
        <f t="shared" si="109"/>
        <v>0</v>
      </c>
      <c r="E778" s="2">
        <f t="shared" si="110"/>
        <v>2.9999999999999361E-2</v>
      </c>
      <c r="F778" s="2">
        <f t="shared" si="107"/>
        <v>2.8328912828096658E-2</v>
      </c>
      <c r="G778" s="2">
        <f t="shared" si="107"/>
        <v>2.8704551440417891E-2</v>
      </c>
      <c r="H778" s="2">
        <f t="shared" si="103"/>
        <v>0.9869136219354987</v>
      </c>
      <c r="I778" s="2">
        <f t="shared" si="104"/>
        <v>49.670685783216037</v>
      </c>
    </row>
    <row r="779" spans="1:9" ht="13.5" x14ac:dyDescent="0.25">
      <c r="A779" s="3">
        <f>TITRES_STAT!B782</f>
        <v>43137</v>
      </c>
      <c r="B779" s="6">
        <f>TITRES_STAT!D782</f>
        <v>10.554</v>
      </c>
      <c r="C779" s="2">
        <f t="shared" si="108"/>
        <v>-2.8999999999999915E-2</v>
      </c>
      <c r="D779" s="2">
        <f t="shared" si="109"/>
        <v>0</v>
      </c>
      <c r="E779" s="2">
        <f t="shared" si="110"/>
        <v>2.8999999999999915E-2</v>
      </c>
      <c r="F779" s="2">
        <f t="shared" si="107"/>
        <v>2.6305419054661185E-2</v>
      </c>
      <c r="G779" s="2">
        <f t="shared" si="107"/>
        <v>2.8725654908959463E-2</v>
      </c>
      <c r="H779" s="2">
        <f t="shared" si="103"/>
        <v>0.91574653869620182</v>
      </c>
      <c r="I779" s="2">
        <f t="shared" si="104"/>
        <v>47.801027964765673</v>
      </c>
    </row>
    <row r="780" spans="1:9" ht="13.5" x14ac:dyDescent="0.25">
      <c r="A780" s="3">
        <f>TITRES_STAT!B783</f>
        <v>43138</v>
      </c>
      <c r="B780" s="6">
        <f>TITRES_STAT!D783</f>
        <v>10.554</v>
      </c>
      <c r="C780" s="2">
        <f t="shared" si="108"/>
        <v>0</v>
      </c>
      <c r="D780" s="2">
        <f t="shared" si="109"/>
        <v>0</v>
      </c>
      <c r="E780" s="2">
        <f t="shared" si="110"/>
        <v>0</v>
      </c>
      <c r="F780" s="2">
        <f t="shared" si="107"/>
        <v>2.4426460550756816E-2</v>
      </c>
      <c r="G780" s="2">
        <f t="shared" si="107"/>
        <v>2.6673822415462355E-2</v>
      </c>
      <c r="H780" s="2">
        <f t="shared" si="103"/>
        <v>0.91574653869620193</v>
      </c>
      <c r="I780" s="2">
        <f t="shared" si="104"/>
        <v>47.801027964765673</v>
      </c>
    </row>
    <row r="781" spans="1:9" ht="13.5" x14ac:dyDescent="0.25">
      <c r="A781" s="3">
        <f>TITRES_STAT!B784</f>
        <v>43139</v>
      </c>
      <c r="B781" s="6">
        <f>TITRES_STAT!D784</f>
        <v>10.554</v>
      </c>
      <c r="C781" s="2">
        <f t="shared" si="108"/>
        <v>0</v>
      </c>
      <c r="D781" s="2">
        <f t="shared" si="109"/>
        <v>0</v>
      </c>
      <c r="E781" s="2">
        <f t="shared" si="110"/>
        <v>0</v>
      </c>
      <c r="F781" s="2">
        <f t="shared" ref="F781:G796" si="111">((F780*13)+D781)/14</f>
        <v>2.2681713368559901E-2</v>
      </c>
      <c r="G781" s="2">
        <f t="shared" si="111"/>
        <v>2.476854938578647E-2</v>
      </c>
      <c r="H781" s="2">
        <f t="shared" si="103"/>
        <v>0.91574653869620204</v>
      </c>
      <c r="I781" s="2">
        <f t="shared" si="104"/>
        <v>47.801027964765673</v>
      </c>
    </row>
    <row r="782" spans="1:9" ht="13.5" x14ac:dyDescent="0.25">
      <c r="A782" s="3">
        <f>TITRES_STAT!B785</f>
        <v>43140</v>
      </c>
      <c r="B782" s="6">
        <f>TITRES_STAT!D785</f>
        <v>10.554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2.1061590985091336E-2</v>
      </c>
      <c r="G782" s="2">
        <f t="shared" si="111"/>
        <v>2.2999367286801721E-2</v>
      </c>
      <c r="H782" s="2">
        <f t="shared" si="103"/>
        <v>0.91574653869620204</v>
      </c>
      <c r="I782" s="2">
        <f t="shared" si="104"/>
        <v>47.801027964765673</v>
      </c>
    </row>
    <row r="783" spans="1:9" ht="13.5" x14ac:dyDescent="0.25">
      <c r="A783" s="3">
        <f>TITRES_STAT!B786</f>
        <v>43143</v>
      </c>
      <c r="B783" s="6">
        <f>TITRES_STAT!D786</f>
        <v>10.641999999999999</v>
      </c>
      <c r="C783" s="2">
        <f t="shared" si="108"/>
        <v>8.799999999999919E-2</v>
      </c>
      <c r="D783" s="2">
        <f t="shared" si="109"/>
        <v>8.799999999999919E-2</v>
      </c>
      <c r="E783" s="2">
        <f t="shared" si="110"/>
        <v>0</v>
      </c>
      <c r="F783" s="2">
        <f t="shared" si="111"/>
        <v>2.5842905914727609E-2</v>
      </c>
      <c r="G783" s="2">
        <f t="shared" si="111"/>
        <v>2.1356555337744453E-2</v>
      </c>
      <c r="H783" s="2">
        <f t="shared" si="103"/>
        <v>1.2100690165634631</v>
      </c>
      <c r="I783" s="2">
        <f t="shared" si="104"/>
        <v>54.752544264208304</v>
      </c>
    </row>
    <row r="784" spans="1:9" ht="13.5" x14ac:dyDescent="0.25">
      <c r="A784" s="3">
        <f>TITRES_STAT!B787</f>
        <v>43144</v>
      </c>
      <c r="B784" s="6">
        <f>TITRES_STAT!D787</f>
        <v>10.641999999999999</v>
      </c>
      <c r="C784" s="2">
        <f t="shared" si="108"/>
        <v>0</v>
      </c>
      <c r="D784" s="2">
        <f t="shared" si="109"/>
        <v>0</v>
      </c>
      <c r="E784" s="2">
        <f t="shared" si="110"/>
        <v>0</v>
      </c>
      <c r="F784" s="2">
        <f t="shared" si="111"/>
        <v>2.3996984063675637E-2</v>
      </c>
      <c r="G784" s="2">
        <f t="shared" si="111"/>
        <v>1.9831087099334132E-2</v>
      </c>
      <c r="H784" s="2">
        <f t="shared" si="103"/>
        <v>1.2100690165634633</v>
      </c>
      <c r="I784" s="2">
        <f t="shared" si="104"/>
        <v>54.752544264208304</v>
      </c>
    </row>
    <row r="785" spans="1:9" ht="13.5" x14ac:dyDescent="0.25">
      <c r="A785" s="3">
        <f>TITRES_STAT!B788</f>
        <v>43145</v>
      </c>
      <c r="B785" s="6">
        <f>TITRES_STAT!D788</f>
        <v>10.583</v>
      </c>
      <c r="C785" s="2">
        <f t="shared" si="108"/>
        <v>-5.8999999999999275E-2</v>
      </c>
      <c r="D785" s="2">
        <f t="shared" si="109"/>
        <v>0</v>
      </c>
      <c r="E785" s="2">
        <f t="shared" si="110"/>
        <v>5.8999999999999275E-2</v>
      </c>
      <c r="F785" s="2">
        <f t="shared" si="111"/>
        <v>2.2282913773413092E-2</v>
      </c>
      <c r="G785" s="2">
        <f t="shared" si="111"/>
        <v>2.2628866592238783E-2</v>
      </c>
      <c r="H785" s="2">
        <f t="shared" ref="H785:H848" si="112">F785/G785</f>
        <v>0.98471188040216096</v>
      </c>
      <c r="I785" s="2">
        <f t="shared" ref="I785:I848" si="113">IF(G785=0,100,100-(100/(1+H785)))</f>
        <v>49.61485292276425</v>
      </c>
    </row>
    <row r="786" spans="1:9" ht="13.5" x14ac:dyDescent="0.25">
      <c r="A786" s="3">
        <f>TITRES_STAT!B789</f>
        <v>43146</v>
      </c>
      <c r="B786" s="6">
        <f>TITRES_STAT!D789</f>
        <v>10.583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2.0691277075312157E-2</v>
      </c>
      <c r="G786" s="2">
        <f t="shared" si="111"/>
        <v>2.1012518978507443E-2</v>
      </c>
      <c r="H786" s="2">
        <f t="shared" si="112"/>
        <v>0.98471188040216084</v>
      </c>
      <c r="I786" s="2">
        <f t="shared" si="113"/>
        <v>49.61485292276425</v>
      </c>
    </row>
    <row r="787" spans="1:9" ht="13.5" x14ac:dyDescent="0.25">
      <c r="A787" s="3">
        <f>TITRES_STAT!B790</f>
        <v>43147</v>
      </c>
      <c r="B787" s="6">
        <f>TITRES_STAT!D790</f>
        <v>10.635999999999999</v>
      </c>
      <c r="C787" s="2">
        <f t="shared" si="108"/>
        <v>5.2999999999999048E-2</v>
      </c>
      <c r="D787" s="2">
        <f t="shared" si="109"/>
        <v>5.2999999999999048E-2</v>
      </c>
      <c r="E787" s="2">
        <f t="shared" si="110"/>
        <v>0</v>
      </c>
      <c r="F787" s="2">
        <f t="shared" si="111"/>
        <v>2.2999042998504079E-2</v>
      </c>
      <c r="G787" s="2">
        <f t="shared" si="111"/>
        <v>1.9511624765756911E-2</v>
      </c>
      <c r="H787" s="2">
        <f t="shared" si="112"/>
        <v>1.1787354089992352</v>
      </c>
      <c r="I787" s="2">
        <f t="shared" si="113"/>
        <v>54.101815398532814</v>
      </c>
    </row>
    <row r="788" spans="1:9" ht="13.5" x14ac:dyDescent="0.25">
      <c r="A788" s="3">
        <f>TITRES_STAT!B791</f>
        <v>43150</v>
      </c>
      <c r="B788" s="6">
        <f>TITRES_STAT!D791</f>
        <v>10.635999999999999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2.1356254212896643E-2</v>
      </c>
      <c r="G788" s="2">
        <f t="shared" si="111"/>
        <v>1.8117937282488561E-2</v>
      </c>
      <c r="H788" s="2">
        <f t="shared" si="112"/>
        <v>1.178735408999235</v>
      </c>
      <c r="I788" s="2">
        <f t="shared" si="113"/>
        <v>54.101815398532814</v>
      </c>
    </row>
    <row r="789" spans="1:9" ht="13.5" x14ac:dyDescent="0.25">
      <c r="A789" s="3">
        <f>TITRES_STAT!B792</f>
        <v>43151</v>
      </c>
      <c r="B789" s="6">
        <f>TITRES_STAT!D792</f>
        <v>10.635999999999999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1.9830807483404024E-2</v>
      </c>
      <c r="G789" s="2">
        <f t="shared" si="111"/>
        <v>1.6823798905167948E-2</v>
      </c>
      <c r="H789" s="2">
        <f t="shared" si="112"/>
        <v>1.178735408999235</v>
      </c>
      <c r="I789" s="2">
        <f t="shared" si="113"/>
        <v>54.101815398532814</v>
      </c>
    </row>
    <row r="790" spans="1:9" ht="13.5" x14ac:dyDescent="0.25">
      <c r="A790" s="3">
        <f>TITRES_STAT!B793</f>
        <v>43152</v>
      </c>
      <c r="B790" s="6">
        <f>TITRES_STAT!D793</f>
        <v>10.641999999999999</v>
      </c>
      <c r="C790" s="2">
        <f t="shared" si="108"/>
        <v>6.0000000000002274E-3</v>
      </c>
      <c r="D790" s="2">
        <f t="shared" si="109"/>
        <v>6.0000000000002274E-3</v>
      </c>
      <c r="E790" s="2">
        <f t="shared" si="110"/>
        <v>0</v>
      </c>
      <c r="F790" s="2">
        <f t="shared" si="111"/>
        <v>1.8842892663160894E-2</v>
      </c>
      <c r="G790" s="2">
        <f t="shared" si="111"/>
        <v>1.5622098983370237E-2</v>
      </c>
      <c r="H790" s="2">
        <f t="shared" si="112"/>
        <v>1.2061690739009656</v>
      </c>
      <c r="I790" s="2">
        <f t="shared" si="113"/>
        <v>54.672558335169107</v>
      </c>
    </row>
    <row r="791" spans="1:9" ht="13.5" x14ac:dyDescent="0.25">
      <c r="A791" s="3">
        <f>TITRES_STAT!B794</f>
        <v>43153</v>
      </c>
      <c r="B791" s="6">
        <f>TITRES_STAT!D794</f>
        <v>10.731</v>
      </c>
      <c r="C791" s="2">
        <f t="shared" si="108"/>
        <v>8.9000000000000412E-2</v>
      </c>
      <c r="D791" s="2">
        <f t="shared" si="109"/>
        <v>8.9000000000000412E-2</v>
      </c>
      <c r="E791" s="2">
        <f t="shared" si="110"/>
        <v>0</v>
      </c>
      <c r="F791" s="2">
        <f t="shared" si="111"/>
        <v>2.3854114615792288E-2</v>
      </c>
      <c r="G791" s="2">
        <f t="shared" si="111"/>
        <v>1.4506234770272363E-2</v>
      </c>
      <c r="H791" s="2">
        <f t="shared" si="112"/>
        <v>1.6444042850234675</v>
      </c>
      <c r="I791" s="2">
        <f t="shared" si="113"/>
        <v>62.184299667661236</v>
      </c>
    </row>
    <row r="792" spans="1:9" ht="13.5" x14ac:dyDescent="0.25">
      <c r="A792" s="3">
        <f>TITRES_STAT!B795</f>
        <v>43154</v>
      </c>
      <c r="B792" s="6">
        <f>TITRES_STAT!D795</f>
        <v>10.641999999999999</v>
      </c>
      <c r="C792" s="2">
        <f t="shared" si="108"/>
        <v>-8.9000000000000412E-2</v>
      </c>
      <c r="D792" s="2">
        <f t="shared" si="109"/>
        <v>0</v>
      </c>
      <c r="E792" s="2">
        <f t="shared" si="110"/>
        <v>8.9000000000000412E-2</v>
      </c>
      <c r="F792" s="2">
        <f t="shared" si="111"/>
        <v>2.2150249286092837E-2</v>
      </c>
      <c r="G792" s="2">
        <f t="shared" si="111"/>
        <v>1.9827218000967223E-2</v>
      </c>
      <c r="H792" s="2">
        <f t="shared" si="112"/>
        <v>1.1171637536346395</v>
      </c>
      <c r="I792" s="2">
        <f t="shared" si="113"/>
        <v>52.766997910140368</v>
      </c>
    </row>
    <row r="793" spans="1:9" ht="13.5" x14ac:dyDescent="0.25">
      <c r="A793" s="3">
        <f>TITRES_STAT!B796</f>
        <v>43157</v>
      </c>
      <c r="B793" s="6">
        <f>TITRES_STAT!D796</f>
        <v>10.536</v>
      </c>
      <c r="C793" s="2">
        <f t="shared" si="108"/>
        <v>-0.10599999999999987</v>
      </c>
      <c r="D793" s="2">
        <f t="shared" si="109"/>
        <v>0</v>
      </c>
      <c r="E793" s="2">
        <f t="shared" si="110"/>
        <v>0.10599999999999987</v>
      </c>
      <c r="F793" s="2">
        <f t="shared" si="111"/>
        <v>2.056808862280049E-2</v>
      </c>
      <c r="G793" s="2">
        <f t="shared" si="111"/>
        <v>2.598241671518384E-2</v>
      </c>
      <c r="H793" s="2">
        <f t="shared" si="112"/>
        <v>0.79161568564869966</v>
      </c>
      <c r="I793" s="2">
        <f t="shared" si="113"/>
        <v>44.184458307088065</v>
      </c>
    </row>
    <row r="794" spans="1:9" ht="13.5" x14ac:dyDescent="0.25">
      <c r="A794" s="3">
        <f>TITRES_STAT!B797</f>
        <v>43158</v>
      </c>
      <c r="B794" s="6">
        <f>TITRES_STAT!D797</f>
        <v>10.536</v>
      </c>
      <c r="C794" s="2">
        <f t="shared" si="108"/>
        <v>0</v>
      </c>
      <c r="D794" s="2">
        <f t="shared" si="109"/>
        <v>0</v>
      </c>
      <c r="E794" s="2">
        <f t="shared" si="110"/>
        <v>0</v>
      </c>
      <c r="F794" s="2">
        <f t="shared" si="111"/>
        <v>1.9098939435457596E-2</v>
      </c>
      <c r="G794" s="2">
        <f t="shared" si="111"/>
        <v>2.4126529806956423E-2</v>
      </c>
      <c r="H794" s="2">
        <f t="shared" si="112"/>
        <v>0.79161568564869955</v>
      </c>
      <c r="I794" s="2">
        <f t="shared" si="113"/>
        <v>44.184458307088065</v>
      </c>
    </row>
    <row r="795" spans="1:9" ht="13.5" x14ac:dyDescent="0.25">
      <c r="A795" s="3">
        <f>TITRES_STAT!B798</f>
        <v>43159</v>
      </c>
      <c r="B795" s="6">
        <f>TITRES_STAT!D798</f>
        <v>10.631</v>
      </c>
      <c r="C795" s="2">
        <f t="shared" si="108"/>
        <v>9.5000000000000639E-2</v>
      </c>
      <c r="D795" s="2">
        <f t="shared" si="109"/>
        <v>9.5000000000000639E-2</v>
      </c>
      <c r="E795" s="2">
        <f t="shared" si="110"/>
        <v>0</v>
      </c>
      <c r="F795" s="2">
        <f t="shared" si="111"/>
        <v>2.4520443761496386E-2</v>
      </c>
      <c r="G795" s="2">
        <f t="shared" si="111"/>
        <v>2.240320624931668E-2</v>
      </c>
      <c r="H795" s="2">
        <f t="shared" si="112"/>
        <v>1.0945060045699613</v>
      </c>
      <c r="I795" s="2">
        <f t="shared" si="113"/>
        <v>52.256045205021145</v>
      </c>
    </row>
    <row r="796" spans="1:9" ht="13.5" x14ac:dyDescent="0.25">
      <c r="A796" s="3">
        <f>TITRES_STAT!B799</f>
        <v>43160</v>
      </c>
      <c r="B796" s="6">
        <f>TITRES_STAT!D799</f>
        <v>10.641999999999999</v>
      </c>
      <c r="C796" s="2">
        <f t="shared" si="108"/>
        <v>1.0999999999999233E-2</v>
      </c>
      <c r="D796" s="2">
        <f t="shared" si="109"/>
        <v>1.0999999999999233E-2</v>
      </c>
      <c r="E796" s="2">
        <f t="shared" si="110"/>
        <v>0</v>
      </c>
      <c r="F796" s="2">
        <f t="shared" si="111"/>
        <v>2.3554697778532304E-2</v>
      </c>
      <c r="G796" s="2">
        <f t="shared" si="111"/>
        <v>2.0802977231508344E-2</v>
      </c>
      <c r="H796" s="2">
        <f t="shared" si="112"/>
        <v>1.1322753236905045</v>
      </c>
      <c r="I796" s="2">
        <f t="shared" si="113"/>
        <v>53.101741182784146</v>
      </c>
    </row>
    <row r="797" spans="1:9" ht="13.5" x14ac:dyDescent="0.25">
      <c r="A797" s="3">
        <f>TITRES_STAT!B800</f>
        <v>43161</v>
      </c>
      <c r="B797" s="6">
        <f>TITRES_STAT!D800</f>
        <v>10.583</v>
      </c>
      <c r="C797" s="2">
        <f t="shared" si="108"/>
        <v>-5.8999999999999275E-2</v>
      </c>
      <c r="D797" s="2">
        <f t="shared" si="109"/>
        <v>0</v>
      </c>
      <c r="E797" s="2">
        <f t="shared" si="110"/>
        <v>5.8999999999999275E-2</v>
      </c>
      <c r="F797" s="2">
        <f t="shared" ref="F797:G812" si="114">((F796*13)+D797)/14</f>
        <v>2.1872219365779995E-2</v>
      </c>
      <c r="G797" s="2">
        <f t="shared" si="114"/>
        <v>2.3531336000686267E-2</v>
      </c>
      <c r="H797" s="2">
        <f t="shared" si="112"/>
        <v>0.92949330905572525</v>
      </c>
      <c r="I797" s="2">
        <f t="shared" si="113"/>
        <v>48.17292211863694</v>
      </c>
    </row>
    <row r="798" spans="1:9" ht="13.5" x14ac:dyDescent="0.25">
      <c r="A798" s="3">
        <f>TITRES_STAT!B801</f>
        <v>43164</v>
      </c>
      <c r="B798" s="6">
        <f>TITRES_STAT!D801</f>
        <v>10.406000000000001</v>
      </c>
      <c r="C798" s="2">
        <f t="shared" si="108"/>
        <v>-0.1769999999999996</v>
      </c>
      <c r="D798" s="2">
        <f t="shared" si="109"/>
        <v>0</v>
      </c>
      <c r="E798" s="2">
        <f t="shared" si="110"/>
        <v>0.1769999999999996</v>
      </c>
      <c r="F798" s="2">
        <f t="shared" si="114"/>
        <v>2.0309917982509997E-2</v>
      </c>
      <c r="G798" s="2">
        <f t="shared" si="114"/>
        <v>3.449338342920865E-2</v>
      </c>
      <c r="H798" s="2">
        <f t="shared" si="112"/>
        <v>0.58880619885237939</v>
      </c>
      <c r="I798" s="2">
        <f t="shared" si="113"/>
        <v>37.059661479020143</v>
      </c>
    </row>
    <row r="799" spans="1:9" ht="13.5" x14ac:dyDescent="0.25">
      <c r="A799" s="3">
        <f>TITRES_STAT!B802</f>
        <v>43165</v>
      </c>
      <c r="B799" s="6">
        <f>TITRES_STAT!D802</f>
        <v>10.635999999999999</v>
      </c>
      <c r="C799" s="2">
        <f t="shared" si="108"/>
        <v>0.22999999999999865</v>
      </c>
      <c r="D799" s="2">
        <f t="shared" si="109"/>
        <v>0.22999999999999865</v>
      </c>
      <c r="E799" s="2">
        <f t="shared" si="110"/>
        <v>0</v>
      </c>
      <c r="F799" s="2">
        <f t="shared" si="114"/>
        <v>3.528778098375919E-2</v>
      </c>
      <c r="G799" s="2">
        <f t="shared" si="114"/>
        <v>3.2029570327122316E-2</v>
      </c>
      <c r="H799" s="2">
        <f t="shared" si="112"/>
        <v>1.1017250816467512</v>
      </c>
      <c r="I799" s="2">
        <f t="shared" si="113"/>
        <v>52.420037771235215</v>
      </c>
    </row>
    <row r="800" spans="1:9" ht="13.5" x14ac:dyDescent="0.25">
      <c r="A800" s="3">
        <f>TITRES_STAT!B803</f>
        <v>43166</v>
      </c>
      <c r="B800" s="6">
        <f>TITRES_STAT!D803</f>
        <v>10.641999999999999</v>
      </c>
      <c r="C800" s="2">
        <f t="shared" si="108"/>
        <v>6.0000000000002274E-3</v>
      </c>
      <c r="D800" s="2">
        <f t="shared" si="109"/>
        <v>6.0000000000002274E-3</v>
      </c>
      <c r="E800" s="2">
        <f t="shared" si="110"/>
        <v>0</v>
      </c>
      <c r="F800" s="2">
        <f t="shared" si="114"/>
        <v>3.3195796627776407E-2</v>
      </c>
      <c r="G800" s="2">
        <f t="shared" si="114"/>
        <v>2.9741743875185005E-2</v>
      </c>
      <c r="H800" s="2">
        <f t="shared" si="112"/>
        <v>1.1161348429025135</v>
      </c>
      <c r="I800" s="2">
        <f t="shared" si="113"/>
        <v>52.744032198421294</v>
      </c>
    </row>
    <row r="801" spans="1:9" ht="13.5" x14ac:dyDescent="0.25">
      <c r="A801" s="3">
        <f>TITRES_STAT!B804</f>
        <v>43167</v>
      </c>
      <c r="B801" s="6">
        <f>TITRES_STAT!D804</f>
        <v>10.641999999999999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3.0824668297220949E-2</v>
      </c>
      <c r="G801" s="2">
        <f t="shared" si="114"/>
        <v>2.7617333598386078E-2</v>
      </c>
      <c r="H801" s="2">
        <f t="shared" si="112"/>
        <v>1.1161348429025133</v>
      </c>
      <c r="I801" s="2">
        <f t="shared" si="113"/>
        <v>52.744032198421287</v>
      </c>
    </row>
    <row r="802" spans="1:9" ht="13.5" x14ac:dyDescent="0.25">
      <c r="A802" s="3">
        <f>TITRES_STAT!B805</f>
        <v>43168</v>
      </c>
      <c r="B802" s="6">
        <f>TITRES_STAT!D805</f>
        <v>10.743</v>
      </c>
      <c r="C802" s="2">
        <f t="shared" si="108"/>
        <v>0.10100000000000087</v>
      </c>
      <c r="D802" s="2">
        <f t="shared" si="109"/>
        <v>0.10100000000000087</v>
      </c>
      <c r="E802" s="2">
        <f t="shared" si="110"/>
        <v>0</v>
      </c>
      <c r="F802" s="2">
        <f t="shared" si="114"/>
        <v>3.583719199027665E-2</v>
      </c>
      <c r="G802" s="2">
        <f t="shared" si="114"/>
        <v>2.5644666912787072E-2</v>
      </c>
      <c r="H802" s="2">
        <f t="shared" si="112"/>
        <v>1.3974520360179579</v>
      </c>
      <c r="I802" s="2">
        <f t="shared" si="113"/>
        <v>58.289050834946103</v>
      </c>
    </row>
    <row r="803" spans="1:9" ht="13.5" x14ac:dyDescent="0.25">
      <c r="A803" s="3">
        <f>TITRES_STAT!B806</f>
        <v>43171</v>
      </c>
      <c r="B803" s="6">
        <f>TITRES_STAT!D806</f>
        <v>10.743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3.3277392562399748E-2</v>
      </c>
      <c r="G803" s="2">
        <f t="shared" si="114"/>
        <v>2.3812904990445138E-2</v>
      </c>
      <c r="H803" s="2">
        <f t="shared" si="112"/>
        <v>1.3974520360179579</v>
      </c>
      <c r="I803" s="2">
        <f t="shared" si="113"/>
        <v>58.289050834946103</v>
      </c>
    </row>
    <row r="804" spans="1:9" ht="13.5" x14ac:dyDescent="0.25">
      <c r="A804" s="3">
        <f>TITRES_STAT!B807</f>
        <v>43172</v>
      </c>
      <c r="B804" s="6">
        <f>TITRES_STAT!D807</f>
        <v>10.641999999999999</v>
      </c>
      <c r="C804" s="2">
        <f t="shared" si="108"/>
        <v>-0.10100000000000087</v>
      </c>
      <c r="D804" s="2">
        <f t="shared" si="109"/>
        <v>0</v>
      </c>
      <c r="E804" s="2">
        <f t="shared" si="110"/>
        <v>0.10100000000000087</v>
      </c>
      <c r="F804" s="2">
        <f t="shared" si="114"/>
        <v>3.0900435950799766E-2</v>
      </c>
      <c r="G804" s="2">
        <f t="shared" si="114"/>
        <v>2.9326268919699118E-2</v>
      </c>
      <c r="H804" s="2">
        <f t="shared" si="112"/>
        <v>1.0536777124771997</v>
      </c>
      <c r="I804" s="2">
        <f t="shared" si="113"/>
        <v>51.306867970350908</v>
      </c>
    </row>
    <row r="805" spans="1:9" ht="13.5" x14ac:dyDescent="0.25">
      <c r="A805" s="3">
        <f>TITRES_STAT!B808</f>
        <v>43173</v>
      </c>
      <c r="B805" s="6">
        <f>TITRES_STAT!D808</f>
        <v>10.641999999999999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2.869326195431407E-2</v>
      </c>
      <c r="G805" s="2">
        <f t="shared" si="114"/>
        <v>2.7231535425434893E-2</v>
      </c>
      <c r="H805" s="2">
        <f t="shared" si="112"/>
        <v>1.0536777124771999</v>
      </c>
      <c r="I805" s="2">
        <f t="shared" si="113"/>
        <v>51.306867970350915</v>
      </c>
    </row>
    <row r="806" spans="1:9" ht="13.5" x14ac:dyDescent="0.25">
      <c r="A806" s="3">
        <f>TITRES_STAT!B809</f>
        <v>43174</v>
      </c>
      <c r="B806" s="6">
        <f>TITRES_STAT!D809</f>
        <v>10.631</v>
      </c>
      <c r="C806" s="2">
        <f t="shared" si="108"/>
        <v>-1.0999999999999233E-2</v>
      </c>
      <c r="D806" s="2">
        <f t="shared" si="109"/>
        <v>0</v>
      </c>
      <c r="E806" s="2">
        <f t="shared" si="110"/>
        <v>1.0999999999999233E-2</v>
      </c>
      <c r="F806" s="2">
        <f t="shared" si="114"/>
        <v>2.6643743243291638E-2</v>
      </c>
      <c r="G806" s="2">
        <f t="shared" si="114"/>
        <v>2.6072140037903774E-2</v>
      </c>
      <c r="H806" s="2">
        <f t="shared" si="112"/>
        <v>1.0219239082237539</v>
      </c>
      <c r="I806" s="2">
        <f t="shared" si="113"/>
        <v>50.542154631402873</v>
      </c>
    </row>
    <row r="807" spans="1:9" ht="13.5" x14ac:dyDescent="0.25">
      <c r="A807" s="3">
        <f>TITRES_STAT!B810</f>
        <v>43175</v>
      </c>
      <c r="B807" s="6">
        <f>TITRES_STAT!D810</f>
        <v>10.641999999999999</v>
      </c>
      <c r="C807" s="2">
        <f t="shared" si="108"/>
        <v>1.0999999999999233E-2</v>
      </c>
      <c r="D807" s="2">
        <f t="shared" si="109"/>
        <v>1.0999999999999233E-2</v>
      </c>
      <c r="E807" s="2">
        <f t="shared" si="110"/>
        <v>0</v>
      </c>
      <c r="F807" s="2">
        <f t="shared" si="114"/>
        <v>2.5526333011627895E-2</v>
      </c>
      <c r="G807" s="2">
        <f t="shared" si="114"/>
        <v>2.4209844320910646E-2</v>
      </c>
      <c r="H807" s="2">
        <f t="shared" si="112"/>
        <v>1.0543782385903309</v>
      </c>
      <c r="I807" s="2">
        <f t="shared" si="113"/>
        <v>51.32347192860756</v>
      </c>
    </row>
    <row r="808" spans="1:9" ht="13.5" x14ac:dyDescent="0.25">
      <c r="A808" s="3">
        <f>TITRES_STAT!B811</f>
        <v>43178</v>
      </c>
      <c r="B808" s="6">
        <f>TITRES_STAT!D811</f>
        <v>10.641999999999999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2.3703023510797332E-2</v>
      </c>
      <c r="G808" s="2">
        <f t="shared" si="114"/>
        <v>2.2480569726559884E-2</v>
      </c>
      <c r="H808" s="2">
        <f t="shared" si="112"/>
        <v>1.0543782385903311</v>
      </c>
      <c r="I808" s="2">
        <f t="shared" si="113"/>
        <v>51.323471928607567</v>
      </c>
    </row>
    <row r="809" spans="1:9" ht="13.5" x14ac:dyDescent="0.25">
      <c r="A809" s="3">
        <f>TITRES_STAT!B812</f>
        <v>43180</v>
      </c>
      <c r="B809" s="6">
        <f>TITRES_STAT!D812</f>
        <v>10.641999999999999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2.2009950402883234E-2</v>
      </c>
      <c r="G809" s="2">
        <f t="shared" si="114"/>
        <v>2.0874814746091319E-2</v>
      </c>
      <c r="H809" s="2">
        <f t="shared" si="112"/>
        <v>1.0543782385903311</v>
      </c>
      <c r="I809" s="2">
        <f t="shared" si="113"/>
        <v>51.323471928607567</v>
      </c>
    </row>
    <row r="810" spans="1:9" ht="13.5" x14ac:dyDescent="0.25">
      <c r="A810" s="3">
        <f>TITRES_STAT!B813</f>
        <v>43181</v>
      </c>
      <c r="B810" s="6">
        <f>TITRES_STAT!D813</f>
        <v>10.641999999999999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2.0437811088391575E-2</v>
      </c>
      <c r="G810" s="2">
        <f t="shared" si="114"/>
        <v>1.9383756549941938E-2</v>
      </c>
      <c r="H810" s="2">
        <f t="shared" si="112"/>
        <v>1.0543782385903311</v>
      </c>
      <c r="I810" s="2">
        <f t="shared" si="113"/>
        <v>51.323471928607567</v>
      </c>
    </row>
    <row r="811" spans="1:9" ht="13.5" x14ac:dyDescent="0.25">
      <c r="A811" s="3">
        <f>TITRES_STAT!B814</f>
        <v>43182</v>
      </c>
      <c r="B811" s="6">
        <f>TITRES_STAT!D814</f>
        <v>10.648</v>
      </c>
      <c r="C811" s="2">
        <f t="shared" si="108"/>
        <v>6.0000000000002274E-3</v>
      </c>
      <c r="D811" s="2">
        <f t="shared" si="109"/>
        <v>6.0000000000002274E-3</v>
      </c>
      <c r="E811" s="2">
        <f t="shared" si="110"/>
        <v>0</v>
      </c>
      <c r="F811" s="2">
        <f t="shared" si="114"/>
        <v>1.9406538867792193E-2</v>
      </c>
      <c r="G811" s="2">
        <f t="shared" si="114"/>
        <v>1.799920251066037E-2</v>
      </c>
      <c r="H811" s="2">
        <f t="shared" si="112"/>
        <v>1.0781888173266734</v>
      </c>
      <c r="I811" s="2">
        <f t="shared" si="113"/>
        <v>51.881176933365786</v>
      </c>
    </row>
    <row r="812" spans="1:9" ht="13.5" x14ac:dyDescent="0.25">
      <c r="A812" s="3">
        <f>TITRES_STAT!B815</f>
        <v>43185</v>
      </c>
      <c r="B812" s="6">
        <f>TITRES_STAT!D815</f>
        <v>10.648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1.8020357520092751E-2</v>
      </c>
      <c r="G812" s="2">
        <f t="shared" si="114"/>
        <v>1.6713545188470343E-2</v>
      </c>
      <c r="H812" s="2">
        <f t="shared" si="112"/>
        <v>1.0781888173266734</v>
      </c>
      <c r="I812" s="2">
        <f t="shared" si="113"/>
        <v>51.881176933365786</v>
      </c>
    </row>
    <row r="813" spans="1:9" ht="13.5" x14ac:dyDescent="0.25">
      <c r="A813" s="3">
        <f>TITRES_STAT!B816</f>
        <v>43186</v>
      </c>
      <c r="B813" s="6">
        <f>TITRES_STAT!D816</f>
        <v>10.737</v>
      </c>
      <c r="C813" s="2">
        <f t="shared" si="108"/>
        <v>8.9000000000000412E-2</v>
      </c>
      <c r="D813" s="2">
        <f t="shared" si="109"/>
        <v>8.9000000000000412E-2</v>
      </c>
      <c r="E813" s="2">
        <f t="shared" si="110"/>
        <v>0</v>
      </c>
      <c r="F813" s="2">
        <f t="shared" ref="F813:G828" si="115">((F812*13)+D813)/14</f>
        <v>2.3090331982943298E-2</v>
      </c>
      <c r="G813" s="2">
        <f t="shared" si="115"/>
        <v>1.5519720532151032E-2</v>
      </c>
      <c r="H813" s="2">
        <f t="shared" si="112"/>
        <v>1.4878059134575783</v>
      </c>
      <c r="I813" s="2">
        <f t="shared" si="113"/>
        <v>59.803938297976401</v>
      </c>
    </row>
    <row r="814" spans="1:9" ht="13.5" x14ac:dyDescent="0.25">
      <c r="A814" s="3">
        <f>TITRES_STAT!B817</f>
        <v>43187</v>
      </c>
      <c r="B814" s="6">
        <f>TITRES_STAT!D817</f>
        <v>10.814</v>
      </c>
      <c r="C814" s="2">
        <f t="shared" si="108"/>
        <v>7.6999999999999957E-2</v>
      </c>
      <c r="D814" s="2">
        <f t="shared" si="109"/>
        <v>7.6999999999999957E-2</v>
      </c>
      <c r="E814" s="2">
        <f t="shared" si="110"/>
        <v>0</v>
      </c>
      <c r="F814" s="2">
        <f t="shared" si="115"/>
        <v>2.6941022555590201E-2</v>
      </c>
      <c r="G814" s="2">
        <f t="shared" si="115"/>
        <v>1.4411169065568816E-2</v>
      </c>
      <c r="H814" s="2">
        <f t="shared" si="112"/>
        <v>1.869454340103311</v>
      </c>
      <c r="I814" s="2">
        <f t="shared" si="113"/>
        <v>65.150168586965691</v>
      </c>
    </row>
    <row r="815" spans="1:9" ht="13.5" x14ac:dyDescent="0.25">
      <c r="A815" s="3">
        <f>TITRES_STAT!B818</f>
        <v>43188</v>
      </c>
      <c r="B815" s="6">
        <f>TITRES_STAT!D818</f>
        <v>10.814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2.501666380161947E-2</v>
      </c>
      <c r="G815" s="2">
        <f t="shared" si="115"/>
        <v>1.3381799846599615E-2</v>
      </c>
      <c r="H815" s="2">
        <f t="shared" si="112"/>
        <v>1.869454340103311</v>
      </c>
      <c r="I815" s="2">
        <f t="shared" si="113"/>
        <v>65.150168586965691</v>
      </c>
    </row>
    <row r="816" spans="1:9" ht="13.5" x14ac:dyDescent="0.25">
      <c r="A816" s="3">
        <f>TITRES_STAT!B819</f>
        <v>43189</v>
      </c>
      <c r="B816" s="6">
        <f>TITRES_STAT!D819</f>
        <v>10.814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2.3229759244360937E-2</v>
      </c>
      <c r="G816" s="2">
        <f t="shared" si="115"/>
        <v>1.2425957000413929E-2</v>
      </c>
      <c r="H816" s="2">
        <f t="shared" si="112"/>
        <v>1.8694543401033108</v>
      </c>
      <c r="I816" s="2">
        <f t="shared" si="113"/>
        <v>65.150168586965691</v>
      </c>
    </row>
    <row r="817" spans="1:9" ht="13.5" x14ac:dyDescent="0.25">
      <c r="A817" s="3">
        <f>TITRES_STAT!B820</f>
        <v>43192</v>
      </c>
      <c r="B817" s="6">
        <f>TITRES_STAT!D820</f>
        <v>11.044</v>
      </c>
      <c r="C817" s="2">
        <f t="shared" si="108"/>
        <v>0.23000000000000043</v>
      </c>
      <c r="D817" s="2">
        <f t="shared" si="109"/>
        <v>0.23000000000000043</v>
      </c>
      <c r="E817" s="2">
        <f t="shared" si="110"/>
        <v>0</v>
      </c>
      <c r="F817" s="2">
        <f t="shared" si="115"/>
        <v>3.799906215547804E-2</v>
      </c>
      <c r="G817" s="2">
        <f t="shared" si="115"/>
        <v>1.1538388643241507E-2</v>
      </c>
      <c r="H817" s="2">
        <f t="shared" si="112"/>
        <v>3.2932728590084026</v>
      </c>
      <c r="I817" s="2">
        <f t="shared" si="113"/>
        <v>76.707746447986878</v>
      </c>
    </row>
    <row r="818" spans="1:9" ht="13.5" x14ac:dyDescent="0.25">
      <c r="A818" s="3">
        <f>TITRES_STAT!B821</f>
        <v>43193</v>
      </c>
      <c r="B818" s="6">
        <f>TITRES_STAT!D821</f>
        <v>10.766999999999999</v>
      </c>
      <c r="C818" s="2">
        <f t="shared" si="108"/>
        <v>-0.27700000000000102</v>
      </c>
      <c r="D818" s="2">
        <f t="shared" si="109"/>
        <v>0</v>
      </c>
      <c r="E818" s="2">
        <f t="shared" si="110"/>
        <v>0.27700000000000102</v>
      </c>
      <c r="F818" s="2">
        <f t="shared" si="115"/>
        <v>3.5284843430086747E-2</v>
      </c>
      <c r="G818" s="2">
        <f t="shared" si="115"/>
        <v>3.0499932311581473E-2</v>
      </c>
      <c r="H818" s="2">
        <f t="shared" si="112"/>
        <v>1.1568826799228122</v>
      </c>
      <c r="I818" s="2">
        <f t="shared" si="113"/>
        <v>53.636792148760421</v>
      </c>
    </row>
    <row r="819" spans="1:9" ht="13.5" x14ac:dyDescent="0.25">
      <c r="A819" s="3">
        <f>TITRES_STAT!B822</f>
        <v>43194</v>
      </c>
      <c r="B819" s="6">
        <f>TITRES_STAT!D822</f>
        <v>11.086</v>
      </c>
      <c r="C819" s="2">
        <f t="shared" si="108"/>
        <v>0.31900000000000084</v>
      </c>
      <c r="D819" s="2">
        <f t="shared" si="109"/>
        <v>0.31900000000000084</v>
      </c>
      <c r="E819" s="2">
        <f t="shared" si="110"/>
        <v>0</v>
      </c>
      <c r="F819" s="2">
        <f t="shared" si="115"/>
        <v>5.5550211756509184E-2</v>
      </c>
      <c r="G819" s="2">
        <f t="shared" si="115"/>
        <v>2.8321365717897083E-2</v>
      </c>
      <c r="H819" s="2">
        <f t="shared" si="112"/>
        <v>1.9614241880081869</v>
      </c>
      <c r="I819" s="2">
        <f t="shared" si="113"/>
        <v>66.232463284073248</v>
      </c>
    </row>
    <row r="820" spans="1:9" ht="13.5" x14ac:dyDescent="0.25">
      <c r="A820" s="3">
        <f>TITRES_STAT!B823</f>
        <v>43195</v>
      </c>
      <c r="B820" s="6">
        <f>TITRES_STAT!D823</f>
        <v>11.287000000000001</v>
      </c>
      <c r="C820" s="2">
        <f t="shared" si="108"/>
        <v>0.20100000000000051</v>
      </c>
      <c r="D820" s="2">
        <f t="shared" si="109"/>
        <v>0.20100000000000051</v>
      </c>
      <c r="E820" s="2">
        <f t="shared" si="110"/>
        <v>0</v>
      </c>
      <c r="F820" s="2">
        <f t="shared" si="115"/>
        <v>6.5939482345329994E-2</v>
      </c>
      <c r="G820" s="2">
        <f t="shared" si="115"/>
        <v>2.6298411023761577E-2</v>
      </c>
      <c r="H820" s="2">
        <f t="shared" si="112"/>
        <v>2.5073561397208088</v>
      </c>
      <c r="I820" s="2">
        <f t="shared" si="113"/>
        <v>71.488495602855949</v>
      </c>
    </row>
    <row r="821" spans="1:9" ht="13.5" x14ac:dyDescent="0.25">
      <c r="A821" s="3">
        <f>TITRES_STAT!B824</f>
        <v>43196</v>
      </c>
      <c r="B821" s="6">
        <f>TITRES_STAT!D824</f>
        <v>11.287000000000001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6.1229519320663568E-2</v>
      </c>
      <c r="G821" s="2">
        <f t="shared" si="115"/>
        <v>2.4419953093492895E-2</v>
      </c>
      <c r="H821" s="2">
        <f t="shared" si="112"/>
        <v>2.5073561397208088</v>
      </c>
      <c r="I821" s="2">
        <f t="shared" si="113"/>
        <v>71.488495602855949</v>
      </c>
    </row>
    <row r="822" spans="1:9" ht="13.5" x14ac:dyDescent="0.25">
      <c r="A822" s="3">
        <f>TITRES_STAT!B825</f>
        <v>43200</v>
      </c>
      <c r="B822" s="6">
        <f>TITRES_STAT!D825</f>
        <v>10.938000000000001</v>
      </c>
      <c r="C822" s="2">
        <f t="shared" si="108"/>
        <v>-0.3490000000000002</v>
      </c>
      <c r="D822" s="2">
        <f t="shared" si="109"/>
        <v>0</v>
      </c>
      <c r="E822" s="2">
        <f t="shared" si="110"/>
        <v>0.3490000000000002</v>
      </c>
      <c r="F822" s="2">
        <f t="shared" si="115"/>
        <v>5.6855982226330461E-2</v>
      </c>
      <c r="G822" s="2">
        <f t="shared" si="115"/>
        <v>4.7604242158243423E-2</v>
      </c>
      <c r="H822" s="2">
        <f t="shared" si="112"/>
        <v>1.1943469667542004</v>
      </c>
      <c r="I822" s="2">
        <f t="shared" si="113"/>
        <v>54.428355444664973</v>
      </c>
    </row>
    <row r="823" spans="1:9" ht="13.5" x14ac:dyDescent="0.25">
      <c r="A823" s="3">
        <f>TITRES_STAT!B826</f>
        <v>43201</v>
      </c>
      <c r="B823" s="6">
        <f>TITRES_STAT!D826</f>
        <v>10.938000000000001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5.2794840638735428E-2</v>
      </c>
      <c r="G823" s="2">
        <f t="shared" si="115"/>
        <v>4.4203939146940319E-2</v>
      </c>
      <c r="H823" s="2">
        <f t="shared" si="112"/>
        <v>1.1943469667542004</v>
      </c>
      <c r="I823" s="2">
        <f t="shared" si="113"/>
        <v>54.428355444664973</v>
      </c>
    </row>
    <row r="824" spans="1:9" ht="13.5" x14ac:dyDescent="0.25">
      <c r="A824" s="3">
        <f>TITRES_STAT!B827</f>
        <v>43202</v>
      </c>
      <c r="B824" s="6">
        <f>TITRES_STAT!D827</f>
        <v>10.95</v>
      </c>
      <c r="C824" s="2">
        <f t="shared" si="108"/>
        <v>1.1999999999998678E-2</v>
      </c>
      <c r="D824" s="2">
        <f t="shared" si="109"/>
        <v>1.1999999999998678E-2</v>
      </c>
      <c r="E824" s="2">
        <f t="shared" si="110"/>
        <v>0</v>
      </c>
      <c r="F824" s="2">
        <f t="shared" si="115"/>
        <v>4.988092345025423E-2</v>
      </c>
      <c r="G824" s="2">
        <f t="shared" si="115"/>
        <v>4.1046514922158869E-2</v>
      </c>
      <c r="H824" s="2">
        <f t="shared" si="112"/>
        <v>1.2152291989916573</v>
      </c>
      <c r="I824" s="2">
        <f t="shared" si="113"/>
        <v>54.857944249959026</v>
      </c>
    </row>
    <row r="825" spans="1:9" ht="13.5" x14ac:dyDescent="0.25">
      <c r="A825" s="3">
        <f>TITRES_STAT!B828</f>
        <v>43203</v>
      </c>
      <c r="B825" s="6">
        <f>TITRES_STAT!D828</f>
        <v>10.95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4.6318000346664646E-2</v>
      </c>
      <c r="G825" s="2">
        <f t="shared" si="115"/>
        <v>3.8114620999147523E-2</v>
      </c>
      <c r="H825" s="2">
        <f t="shared" si="112"/>
        <v>1.2152291989916573</v>
      </c>
      <c r="I825" s="2">
        <f t="shared" si="113"/>
        <v>54.857944249959026</v>
      </c>
    </row>
    <row r="826" spans="1:9" ht="13.5" x14ac:dyDescent="0.25">
      <c r="A826" s="3">
        <f>TITRES_STAT!B829</f>
        <v>43206</v>
      </c>
      <c r="B826" s="6">
        <f>TITRES_STAT!D829</f>
        <v>10.95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4.3009571750474318E-2</v>
      </c>
      <c r="G826" s="2">
        <f t="shared" si="115"/>
        <v>3.5392148070636988E-2</v>
      </c>
      <c r="H826" s="2">
        <f t="shared" si="112"/>
        <v>1.2152291989916573</v>
      </c>
      <c r="I826" s="2">
        <f t="shared" si="113"/>
        <v>54.857944249959026</v>
      </c>
    </row>
    <row r="827" spans="1:9" ht="13.5" x14ac:dyDescent="0.25">
      <c r="A827" s="3">
        <f>TITRES_STAT!B830</f>
        <v>43207</v>
      </c>
      <c r="B827" s="6">
        <f>TITRES_STAT!D830</f>
        <v>10.997</v>
      </c>
      <c r="C827" s="2">
        <f t="shared" si="108"/>
        <v>4.7000000000000597E-2</v>
      </c>
      <c r="D827" s="2">
        <f t="shared" si="109"/>
        <v>4.7000000000000597E-2</v>
      </c>
      <c r="E827" s="2">
        <f t="shared" si="110"/>
        <v>0</v>
      </c>
      <c r="F827" s="2">
        <f t="shared" si="115"/>
        <v>4.32946023397262E-2</v>
      </c>
      <c r="G827" s="2">
        <f t="shared" si="115"/>
        <v>3.2864137494162914E-2</v>
      </c>
      <c r="H827" s="2">
        <f t="shared" si="112"/>
        <v>1.3173813658555886</v>
      </c>
      <c r="I827" s="2">
        <f t="shared" si="113"/>
        <v>56.847844954048163</v>
      </c>
    </row>
    <row r="828" spans="1:9" ht="13.5" x14ac:dyDescent="0.25">
      <c r="A828" s="3">
        <f>TITRES_STAT!B831</f>
        <v>43208</v>
      </c>
      <c r="B828" s="6">
        <f>TITRES_STAT!D831</f>
        <v>10.997</v>
      </c>
      <c r="C828" s="2">
        <f t="shared" si="108"/>
        <v>0</v>
      </c>
      <c r="D828" s="2">
        <f t="shared" si="109"/>
        <v>0</v>
      </c>
      <c r="E828" s="2">
        <f t="shared" si="110"/>
        <v>0</v>
      </c>
      <c r="F828" s="2">
        <f t="shared" si="115"/>
        <v>4.0202130744031471E-2</v>
      </c>
      <c r="G828" s="2">
        <f t="shared" si="115"/>
        <v>3.0516699101722704E-2</v>
      </c>
      <c r="H828" s="2">
        <f t="shared" si="112"/>
        <v>1.3173813658555886</v>
      </c>
      <c r="I828" s="2">
        <f t="shared" si="113"/>
        <v>56.847844954048163</v>
      </c>
    </row>
    <row r="829" spans="1:9" ht="13.5" x14ac:dyDescent="0.25">
      <c r="A829" s="3">
        <f>TITRES_STAT!B832</f>
        <v>43209</v>
      </c>
      <c r="B829" s="6">
        <f>TITRES_STAT!D832</f>
        <v>10.997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3.7330549976600645E-2</v>
      </c>
      <c r="G829" s="2">
        <f t="shared" si="116"/>
        <v>2.8336934880171083E-2</v>
      </c>
      <c r="H829" s="2">
        <f t="shared" si="112"/>
        <v>1.3173813658555884</v>
      </c>
      <c r="I829" s="2">
        <f t="shared" si="113"/>
        <v>56.847844954048163</v>
      </c>
    </row>
    <row r="830" spans="1:9" ht="13.5" x14ac:dyDescent="0.25">
      <c r="A830" s="3">
        <f>TITRES_STAT!B833</f>
        <v>43210</v>
      </c>
      <c r="B830" s="6">
        <f>TITRES_STAT!D833</f>
        <v>11.115</v>
      </c>
      <c r="C830" s="2">
        <f t="shared" si="108"/>
        <v>0.11800000000000033</v>
      </c>
      <c r="D830" s="2">
        <f t="shared" si="109"/>
        <v>0.11800000000000033</v>
      </c>
      <c r="E830" s="2">
        <f t="shared" si="110"/>
        <v>0</v>
      </c>
      <c r="F830" s="2">
        <f t="shared" si="116"/>
        <v>4.309265354970062E-2</v>
      </c>
      <c r="G830" s="2">
        <f t="shared" si="116"/>
        <v>2.6312868103016005E-2</v>
      </c>
      <c r="H830" s="2">
        <f t="shared" si="112"/>
        <v>1.6377026396739054</v>
      </c>
      <c r="I830" s="2">
        <f t="shared" si="113"/>
        <v>62.088220826755958</v>
      </c>
    </row>
    <row r="831" spans="1:9" ht="13.5" x14ac:dyDescent="0.25">
      <c r="A831" s="3">
        <f>TITRES_STAT!B834</f>
        <v>43213</v>
      </c>
      <c r="B831" s="6">
        <f>TITRES_STAT!D834</f>
        <v>11.127000000000001</v>
      </c>
      <c r="C831" s="2">
        <f t="shared" si="108"/>
        <v>1.2000000000000455E-2</v>
      </c>
      <c r="D831" s="2">
        <f t="shared" si="109"/>
        <v>1.2000000000000455E-2</v>
      </c>
      <c r="E831" s="2">
        <f t="shared" si="110"/>
        <v>0</v>
      </c>
      <c r="F831" s="2">
        <f t="shared" si="116"/>
        <v>4.0871749724722031E-2</v>
      </c>
      <c r="G831" s="2">
        <f t="shared" si="116"/>
        <v>2.4433377524229145E-2</v>
      </c>
      <c r="H831" s="2">
        <f t="shared" si="112"/>
        <v>1.6727834571455344</v>
      </c>
      <c r="I831" s="2">
        <f t="shared" si="113"/>
        <v>62.585820511326617</v>
      </c>
    </row>
    <row r="832" spans="1:9" ht="13.5" x14ac:dyDescent="0.25">
      <c r="A832" s="3">
        <f>TITRES_STAT!B835</f>
        <v>43214</v>
      </c>
      <c r="B832" s="6">
        <f>TITRES_STAT!D835</f>
        <v>11.009</v>
      </c>
      <c r="C832" s="2">
        <f t="shared" si="108"/>
        <v>-0.11800000000000033</v>
      </c>
      <c r="D832" s="2">
        <f t="shared" si="109"/>
        <v>0</v>
      </c>
      <c r="E832" s="2">
        <f t="shared" si="110"/>
        <v>0.11800000000000033</v>
      </c>
      <c r="F832" s="2">
        <f t="shared" si="116"/>
        <v>3.7952339030099029E-2</v>
      </c>
      <c r="G832" s="2">
        <f t="shared" si="116"/>
        <v>3.1116707701069946E-2</v>
      </c>
      <c r="H832" s="2">
        <f t="shared" si="112"/>
        <v>1.2196772034720769</v>
      </c>
      <c r="I832" s="2">
        <f t="shared" si="113"/>
        <v>54.948404279875739</v>
      </c>
    </row>
    <row r="833" spans="1:9" ht="13.5" x14ac:dyDescent="0.25">
      <c r="A833" s="3">
        <f>TITRES_STAT!B836</f>
        <v>43215</v>
      </c>
      <c r="B833" s="6">
        <f>TITRES_STAT!D836</f>
        <v>11.061999999999999</v>
      </c>
      <c r="C833" s="2">
        <f t="shared" si="108"/>
        <v>5.2999999999999048E-2</v>
      </c>
      <c r="D833" s="2">
        <f t="shared" si="109"/>
        <v>5.2999999999999048E-2</v>
      </c>
      <c r="E833" s="2">
        <f t="shared" si="110"/>
        <v>0</v>
      </c>
      <c r="F833" s="2">
        <f t="shared" si="116"/>
        <v>3.9027171956520453E-2</v>
      </c>
      <c r="G833" s="2">
        <f t="shared" si="116"/>
        <v>2.8894085722422091E-2</v>
      </c>
      <c r="H833" s="2">
        <f t="shared" si="112"/>
        <v>1.3506975902073617</v>
      </c>
      <c r="I833" s="2">
        <f t="shared" si="113"/>
        <v>57.459436544885925</v>
      </c>
    </row>
    <row r="834" spans="1:9" ht="13.5" x14ac:dyDescent="0.25">
      <c r="A834" s="3">
        <f>TITRES_STAT!B837</f>
        <v>43216</v>
      </c>
      <c r="B834" s="6">
        <f>TITRES_STAT!D837</f>
        <v>11.115</v>
      </c>
      <c r="C834" s="2">
        <f t="shared" si="108"/>
        <v>5.3000000000000824E-2</v>
      </c>
      <c r="D834" s="2">
        <f t="shared" si="109"/>
        <v>5.3000000000000824E-2</v>
      </c>
      <c r="E834" s="2">
        <f t="shared" si="110"/>
        <v>0</v>
      </c>
      <c r="F834" s="2">
        <f t="shared" si="116"/>
        <v>4.0025231102483336E-2</v>
      </c>
      <c r="G834" s="2">
        <f t="shared" si="116"/>
        <v>2.6830222456534797E-2</v>
      </c>
      <c r="H834" s="2">
        <f t="shared" si="112"/>
        <v>1.4917964682299811</v>
      </c>
      <c r="I834" s="2">
        <f t="shared" si="113"/>
        <v>59.868311366925624</v>
      </c>
    </row>
    <row r="835" spans="1:9" ht="13.5" x14ac:dyDescent="0.25">
      <c r="A835" s="3">
        <f>TITRES_STAT!B838</f>
        <v>43217</v>
      </c>
      <c r="B835" s="6">
        <f>TITRES_STAT!D838</f>
        <v>10.984999999999999</v>
      </c>
      <c r="C835" s="2">
        <f t="shared" ref="C835:C898" si="117">B835-B834</f>
        <v>-0.13000000000000078</v>
      </c>
      <c r="D835" s="2">
        <f t="shared" ref="D835:D898" si="118">IF(C835&gt;0,C835,0)</f>
        <v>0</v>
      </c>
      <c r="E835" s="2">
        <f t="shared" ref="E835:E898" si="119">IF(C835&lt;0,-C835,0)</f>
        <v>0.13000000000000078</v>
      </c>
      <c r="F835" s="2">
        <f t="shared" si="116"/>
        <v>3.7166286023734521E-2</v>
      </c>
      <c r="G835" s="2">
        <f t="shared" si="116"/>
        <v>3.4199492281068077E-2</v>
      </c>
      <c r="H835" s="2">
        <f t="shared" si="112"/>
        <v>1.0867496428977335</v>
      </c>
      <c r="I835" s="2">
        <f t="shared" si="113"/>
        <v>52.078582909861431</v>
      </c>
    </row>
    <row r="836" spans="1:9" ht="13.5" x14ac:dyDescent="0.25">
      <c r="A836" s="3">
        <f>TITRES_STAT!B839</f>
        <v>43220</v>
      </c>
      <c r="B836" s="6">
        <f>TITRES_STAT!D839</f>
        <v>10.984999999999999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3.4511551307753484E-2</v>
      </c>
      <c r="G836" s="2">
        <f t="shared" si="116"/>
        <v>3.1756671403848927E-2</v>
      </c>
      <c r="H836" s="2">
        <f t="shared" si="112"/>
        <v>1.0867496428977335</v>
      </c>
      <c r="I836" s="2">
        <f t="shared" si="113"/>
        <v>52.078582909861431</v>
      </c>
    </row>
    <row r="837" spans="1:9" ht="13.5" x14ac:dyDescent="0.25">
      <c r="A837" s="3">
        <f>TITRES_STAT!B840</f>
        <v>43222</v>
      </c>
      <c r="B837" s="6">
        <f>TITRES_STAT!D840</f>
        <v>10.997</v>
      </c>
      <c r="C837" s="2">
        <f t="shared" si="117"/>
        <v>1.2000000000000455E-2</v>
      </c>
      <c r="D837" s="2">
        <f t="shared" si="118"/>
        <v>1.2000000000000455E-2</v>
      </c>
      <c r="E837" s="2">
        <f t="shared" si="119"/>
        <v>0</v>
      </c>
      <c r="F837" s="2">
        <f t="shared" si="116"/>
        <v>3.2903583357199694E-2</v>
      </c>
      <c r="G837" s="2">
        <f t="shared" si="116"/>
        <v>2.9488337732145431E-2</v>
      </c>
      <c r="H837" s="2">
        <f t="shared" si="112"/>
        <v>1.1158168241315034</v>
      </c>
      <c r="I837" s="2">
        <f t="shared" si="113"/>
        <v>52.736929369560229</v>
      </c>
    </row>
    <row r="838" spans="1:9" ht="13.5" x14ac:dyDescent="0.25">
      <c r="A838" s="3">
        <f>TITRES_STAT!B841</f>
        <v>43223</v>
      </c>
      <c r="B838" s="6">
        <f>TITRES_STAT!D841</f>
        <v>10.907999999999999</v>
      </c>
      <c r="C838" s="2">
        <f t="shared" si="117"/>
        <v>-8.9000000000000412E-2</v>
      </c>
      <c r="D838" s="2">
        <f t="shared" si="118"/>
        <v>0</v>
      </c>
      <c r="E838" s="2">
        <f t="shared" si="119"/>
        <v>8.9000000000000412E-2</v>
      </c>
      <c r="F838" s="2">
        <f t="shared" si="116"/>
        <v>3.0553327403114002E-2</v>
      </c>
      <c r="G838" s="2">
        <f t="shared" si="116"/>
        <v>3.3739170751277928E-2</v>
      </c>
      <c r="H838" s="2">
        <f t="shared" si="112"/>
        <v>0.90557434349380816</v>
      </c>
      <c r="I838" s="2">
        <f t="shared" si="113"/>
        <v>47.522383295393624</v>
      </c>
    </row>
    <row r="839" spans="1:9" ht="13.5" x14ac:dyDescent="0.25">
      <c r="A839" s="3">
        <f>TITRES_STAT!B842</f>
        <v>43224</v>
      </c>
      <c r="B839" s="6">
        <f>TITRES_STAT!D842</f>
        <v>10.907999999999999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2.8370946874320145E-2</v>
      </c>
      <c r="G839" s="2">
        <f t="shared" si="116"/>
        <v>3.1329229983329501E-2</v>
      </c>
      <c r="H839" s="2">
        <f t="shared" si="112"/>
        <v>0.90557434349380816</v>
      </c>
      <c r="I839" s="2">
        <f t="shared" si="113"/>
        <v>47.522383295393624</v>
      </c>
    </row>
    <row r="840" spans="1:9" ht="13.5" x14ac:dyDescent="0.25">
      <c r="A840" s="3">
        <f>TITRES_STAT!B843</f>
        <v>43227</v>
      </c>
      <c r="B840" s="6">
        <f>TITRES_STAT!D843</f>
        <v>10.907999999999999</v>
      </c>
      <c r="C840" s="2">
        <f t="shared" si="117"/>
        <v>0</v>
      </c>
      <c r="D840" s="2">
        <f t="shared" si="118"/>
        <v>0</v>
      </c>
      <c r="E840" s="2">
        <f t="shared" si="119"/>
        <v>0</v>
      </c>
      <c r="F840" s="2">
        <f t="shared" si="116"/>
        <v>2.6344450669011563E-2</v>
      </c>
      <c r="G840" s="2">
        <f t="shared" si="116"/>
        <v>2.9091427841663107E-2</v>
      </c>
      <c r="H840" s="2">
        <f t="shared" si="112"/>
        <v>0.90557434349380828</v>
      </c>
      <c r="I840" s="2">
        <f t="shared" si="113"/>
        <v>47.522383295393624</v>
      </c>
    </row>
    <row r="841" spans="1:9" ht="13.5" x14ac:dyDescent="0.25">
      <c r="A841" s="3">
        <f>TITRES_STAT!B844</f>
        <v>43228</v>
      </c>
      <c r="B841" s="6">
        <f>TITRES_STAT!D844</f>
        <v>10.907999999999999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2.4462704192653593E-2</v>
      </c>
      <c r="G841" s="2">
        <f t="shared" si="116"/>
        <v>2.7013468710115739E-2</v>
      </c>
      <c r="H841" s="2">
        <f t="shared" si="112"/>
        <v>0.90557434349380828</v>
      </c>
      <c r="I841" s="2">
        <f t="shared" si="113"/>
        <v>47.522383295393624</v>
      </c>
    </row>
    <row r="842" spans="1:9" ht="13.5" x14ac:dyDescent="0.25">
      <c r="A842" s="3">
        <f>TITRES_STAT!B845</f>
        <v>43229</v>
      </c>
      <c r="B842" s="6">
        <f>TITRES_STAT!D845</f>
        <v>11.015000000000001</v>
      </c>
      <c r="C842" s="2">
        <f t="shared" si="117"/>
        <v>0.10700000000000109</v>
      </c>
      <c r="D842" s="2">
        <f t="shared" si="118"/>
        <v>0.10700000000000109</v>
      </c>
      <c r="E842" s="2">
        <f t="shared" si="119"/>
        <v>0</v>
      </c>
      <c r="F842" s="2">
        <f t="shared" si="116"/>
        <v>3.0358225321749841E-2</v>
      </c>
      <c r="G842" s="2">
        <f t="shared" si="116"/>
        <v>2.5083935230821756E-2</v>
      </c>
      <c r="H842" s="2">
        <f t="shared" si="112"/>
        <v>1.210265655783042</v>
      </c>
      <c r="I842" s="2">
        <f t="shared" si="113"/>
        <v>54.756569764202169</v>
      </c>
    </row>
    <row r="843" spans="1:9" ht="13.5" x14ac:dyDescent="0.25">
      <c r="A843" s="3">
        <f>TITRES_STAT!B846</f>
        <v>43230</v>
      </c>
      <c r="B843" s="6">
        <f>TITRES_STAT!D846</f>
        <v>11.026999999999999</v>
      </c>
      <c r="C843" s="2">
        <f t="shared" si="117"/>
        <v>1.1999999999998678E-2</v>
      </c>
      <c r="D843" s="2">
        <f t="shared" si="118"/>
        <v>1.1999999999998678E-2</v>
      </c>
      <c r="E843" s="2">
        <f t="shared" si="119"/>
        <v>0</v>
      </c>
      <c r="F843" s="2">
        <f t="shared" si="116"/>
        <v>2.9046923513053328E-2</v>
      </c>
      <c r="G843" s="2">
        <f t="shared" si="116"/>
        <v>2.3292225571477344E-2</v>
      </c>
      <c r="H843" s="2">
        <f t="shared" si="112"/>
        <v>1.2470651816382432</v>
      </c>
      <c r="I843" s="2">
        <f t="shared" si="113"/>
        <v>55.497508119860548</v>
      </c>
    </row>
    <row r="844" spans="1:9" ht="13.5" x14ac:dyDescent="0.25">
      <c r="A844" s="3">
        <f>TITRES_STAT!B847</f>
        <v>43231</v>
      </c>
      <c r="B844" s="6">
        <f>TITRES_STAT!D847</f>
        <v>11.026999999999999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2.6972143262120947E-2</v>
      </c>
      <c r="G844" s="2">
        <f t="shared" si="116"/>
        <v>2.1628495173514676E-2</v>
      </c>
      <c r="H844" s="2">
        <f t="shared" si="112"/>
        <v>1.2470651816382432</v>
      </c>
      <c r="I844" s="2">
        <f t="shared" si="113"/>
        <v>55.497508119860548</v>
      </c>
    </row>
    <row r="845" spans="1:9" ht="13.5" x14ac:dyDescent="0.25">
      <c r="A845" s="3">
        <f>TITRES_STAT!B848</f>
        <v>43234</v>
      </c>
      <c r="B845" s="6">
        <f>TITRES_STAT!D848</f>
        <v>11.026999999999999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2.5045561600540882E-2</v>
      </c>
      <c r="G845" s="2">
        <f t="shared" si="120"/>
        <v>2.0083602661120772E-2</v>
      </c>
      <c r="H845" s="2">
        <f t="shared" si="112"/>
        <v>1.2470651816382432</v>
      </c>
      <c r="I845" s="2">
        <f t="shared" si="113"/>
        <v>55.497508119860548</v>
      </c>
    </row>
    <row r="846" spans="1:9" ht="13.5" x14ac:dyDescent="0.25">
      <c r="A846" s="3">
        <f>TITRES_STAT!B849</f>
        <v>43235</v>
      </c>
      <c r="B846" s="6">
        <f>TITRES_STAT!D849</f>
        <v>11.026999999999999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2.325659291478796E-2</v>
      </c>
      <c r="G846" s="2">
        <f t="shared" si="120"/>
        <v>1.8649059613897862E-2</v>
      </c>
      <c r="H846" s="2">
        <f t="shared" si="112"/>
        <v>1.247065181638243</v>
      </c>
      <c r="I846" s="2">
        <f t="shared" si="113"/>
        <v>55.497508119860548</v>
      </c>
    </row>
    <row r="847" spans="1:9" ht="13.5" x14ac:dyDescent="0.25">
      <c r="A847" s="3">
        <f>TITRES_STAT!B850</f>
        <v>43236</v>
      </c>
      <c r="B847" s="6">
        <f>TITRES_STAT!D850</f>
        <v>11.086</v>
      </c>
      <c r="C847" s="2">
        <f t="shared" si="117"/>
        <v>5.9000000000001052E-2</v>
      </c>
      <c r="D847" s="2">
        <f t="shared" si="118"/>
        <v>5.9000000000001052E-2</v>
      </c>
      <c r="E847" s="2">
        <f t="shared" si="119"/>
        <v>0</v>
      </c>
      <c r="F847" s="2">
        <f t="shared" si="120"/>
        <v>2.5809693420874611E-2</v>
      </c>
      <c r="G847" s="2">
        <f t="shared" si="120"/>
        <v>1.731698392719087E-2</v>
      </c>
      <c r="H847" s="2">
        <f t="shared" si="112"/>
        <v>1.4904265967671551</v>
      </c>
      <c r="I847" s="2">
        <f t="shared" si="113"/>
        <v>59.846236733172184</v>
      </c>
    </row>
    <row r="848" spans="1:9" ht="13.5" x14ac:dyDescent="0.25">
      <c r="A848" s="3">
        <f>TITRES_STAT!B851</f>
        <v>43237</v>
      </c>
      <c r="B848" s="6">
        <f>TITRES_STAT!D851</f>
        <v>11.026999999999999</v>
      </c>
      <c r="C848" s="2">
        <f t="shared" si="117"/>
        <v>-5.9000000000001052E-2</v>
      </c>
      <c r="D848" s="2">
        <f t="shared" si="118"/>
        <v>0</v>
      </c>
      <c r="E848" s="2">
        <f t="shared" si="119"/>
        <v>5.9000000000001052E-2</v>
      </c>
      <c r="F848" s="2">
        <f t="shared" si="120"/>
        <v>2.3966143890812138E-2</v>
      </c>
      <c r="G848" s="2">
        <f t="shared" si="120"/>
        <v>2.0294342218105884E-2</v>
      </c>
      <c r="H848" s="2">
        <f t="shared" si="112"/>
        <v>1.1809273556760269</v>
      </c>
      <c r="I848" s="2">
        <f t="shared" si="113"/>
        <v>54.147945487619062</v>
      </c>
    </row>
    <row r="849" spans="1:9" ht="13.5" x14ac:dyDescent="0.25">
      <c r="A849" s="3">
        <f>TITRES_STAT!B852</f>
        <v>43238</v>
      </c>
      <c r="B849" s="6">
        <f>TITRES_STAT!D852</f>
        <v>11.169</v>
      </c>
      <c r="C849" s="2">
        <f t="shared" si="117"/>
        <v>0.14200000000000124</v>
      </c>
      <c r="D849" s="2">
        <f t="shared" si="118"/>
        <v>0.14200000000000124</v>
      </c>
      <c r="E849" s="2">
        <f t="shared" si="119"/>
        <v>0</v>
      </c>
      <c r="F849" s="2">
        <f t="shared" si="120"/>
        <v>3.2397133612897075E-2</v>
      </c>
      <c r="G849" s="2">
        <f t="shared" si="120"/>
        <v>1.8844746345384033E-2</v>
      </c>
      <c r="H849" s="2">
        <f t="shared" ref="H849:H912" si="121">F849/G849</f>
        <v>1.7191599727121114</v>
      </c>
      <c r="I849" s="2">
        <f t="shared" ref="I849:I912" si="122">IF(G849=0,100,100-(100/(1+H849)))</f>
        <v>63.223936434950083</v>
      </c>
    </row>
    <row r="850" spans="1:9" ht="13.5" x14ac:dyDescent="0.25">
      <c r="A850" s="3">
        <f>TITRES_STAT!B853</f>
        <v>43241</v>
      </c>
      <c r="B850" s="6">
        <f>TITRES_STAT!D853</f>
        <v>11.169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3.0083052640547284E-2</v>
      </c>
      <c r="G850" s="2">
        <f t="shared" si="120"/>
        <v>1.7498693034999461E-2</v>
      </c>
      <c r="H850" s="2">
        <f t="shared" si="121"/>
        <v>1.7191599727121112</v>
      </c>
      <c r="I850" s="2">
        <f t="shared" si="122"/>
        <v>63.223936434950083</v>
      </c>
    </row>
    <row r="851" spans="1:9" ht="13.5" x14ac:dyDescent="0.25">
      <c r="A851" s="3">
        <f>TITRES_STAT!B854</f>
        <v>43242</v>
      </c>
      <c r="B851" s="6">
        <f>TITRES_STAT!D854</f>
        <v>11.169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2.7934263166222478E-2</v>
      </c>
      <c r="G851" s="2">
        <f t="shared" si="120"/>
        <v>1.6248786389642358E-2</v>
      </c>
      <c r="H851" s="2">
        <f t="shared" si="121"/>
        <v>1.7191599727121112</v>
      </c>
      <c r="I851" s="2">
        <f t="shared" si="122"/>
        <v>63.223936434950083</v>
      </c>
    </row>
    <row r="852" spans="1:9" ht="13.5" x14ac:dyDescent="0.25">
      <c r="A852" s="3">
        <f>TITRES_STAT!B855</f>
        <v>43243</v>
      </c>
      <c r="B852" s="6">
        <f>TITRES_STAT!D855</f>
        <v>11.163</v>
      </c>
      <c r="C852" s="2">
        <f t="shared" si="117"/>
        <v>-6.0000000000002274E-3</v>
      </c>
      <c r="D852" s="2">
        <f t="shared" si="118"/>
        <v>0</v>
      </c>
      <c r="E852" s="2">
        <f t="shared" si="119"/>
        <v>6.0000000000002274E-3</v>
      </c>
      <c r="F852" s="2">
        <f t="shared" si="120"/>
        <v>2.5938958654349444E-2</v>
      </c>
      <c r="G852" s="2">
        <f t="shared" si="120"/>
        <v>1.5516730218953634E-2</v>
      </c>
      <c r="H852" s="2">
        <f t="shared" si="121"/>
        <v>1.671676847398242</v>
      </c>
      <c r="I852" s="2">
        <f t="shared" si="122"/>
        <v>62.570323541418205</v>
      </c>
    </row>
    <row r="853" spans="1:9" ht="13.5" x14ac:dyDescent="0.25">
      <c r="A853" s="3">
        <f>TITRES_STAT!B856</f>
        <v>43244</v>
      </c>
      <c r="B853" s="6">
        <f>TITRES_STAT!D856</f>
        <v>11.169</v>
      </c>
      <c r="C853" s="2">
        <f t="shared" si="117"/>
        <v>6.0000000000002274E-3</v>
      </c>
      <c r="D853" s="2">
        <f t="shared" si="118"/>
        <v>6.0000000000002274E-3</v>
      </c>
      <c r="E853" s="2">
        <f t="shared" si="119"/>
        <v>0</v>
      </c>
      <c r="F853" s="2">
        <f t="shared" si="120"/>
        <v>2.451474732189593E-2</v>
      </c>
      <c r="G853" s="2">
        <f t="shared" si="120"/>
        <v>1.4408392346171233E-2</v>
      </c>
      <c r="H853" s="2">
        <f t="shared" si="121"/>
        <v>1.7014214169709416</v>
      </c>
      <c r="I853" s="2">
        <f t="shared" si="122"/>
        <v>62.982450878719874</v>
      </c>
    </row>
    <row r="854" spans="1:9" ht="13.5" x14ac:dyDescent="0.25">
      <c r="A854" s="3">
        <f>TITRES_STAT!B857</f>
        <v>43245</v>
      </c>
      <c r="B854" s="6">
        <f>TITRES_STAT!D857</f>
        <v>11.234</v>
      </c>
      <c r="C854" s="2">
        <f t="shared" si="117"/>
        <v>6.4999999999999503E-2</v>
      </c>
      <c r="D854" s="2">
        <f t="shared" si="118"/>
        <v>6.4999999999999503E-2</v>
      </c>
      <c r="E854" s="2">
        <f t="shared" si="119"/>
        <v>0</v>
      </c>
      <c r="F854" s="2">
        <f t="shared" si="120"/>
        <v>2.7406551084617616E-2</v>
      </c>
      <c r="G854" s="2">
        <f t="shared" si="120"/>
        <v>1.3379221464301859E-2</v>
      </c>
      <c r="H854" s="2">
        <f t="shared" si="121"/>
        <v>2.0484413953190899</v>
      </c>
      <c r="I854" s="2">
        <f t="shared" si="122"/>
        <v>67.196351501606387</v>
      </c>
    </row>
    <row r="855" spans="1:9" ht="13.5" x14ac:dyDescent="0.25">
      <c r="A855" s="3">
        <f>TITRES_STAT!B858</f>
        <v>43248</v>
      </c>
      <c r="B855" s="6">
        <f>TITRES_STAT!D858</f>
        <v>11.352</v>
      </c>
      <c r="C855" s="2">
        <f t="shared" si="117"/>
        <v>0.11800000000000033</v>
      </c>
      <c r="D855" s="2">
        <f t="shared" si="118"/>
        <v>0.11800000000000033</v>
      </c>
      <c r="E855" s="2">
        <f t="shared" si="119"/>
        <v>0</v>
      </c>
      <c r="F855" s="2">
        <f t="shared" si="120"/>
        <v>3.3877511721430671E-2</v>
      </c>
      <c r="G855" s="2">
        <f t="shared" si="120"/>
        <v>1.2423562788280298E-2</v>
      </c>
      <c r="H855" s="2">
        <f t="shared" si="121"/>
        <v>2.7268757198529912</v>
      </c>
      <c r="I855" s="2">
        <f t="shared" si="122"/>
        <v>73.167873705231955</v>
      </c>
    </row>
    <row r="856" spans="1:9" ht="13.5" x14ac:dyDescent="0.25">
      <c r="A856" s="3">
        <f>TITRES_STAT!B859</f>
        <v>43249</v>
      </c>
      <c r="B856" s="6">
        <f>TITRES_STAT!D859</f>
        <v>11.316000000000001</v>
      </c>
      <c r="C856" s="2">
        <f t="shared" si="117"/>
        <v>-3.5999999999999588E-2</v>
      </c>
      <c r="D856" s="2">
        <f t="shared" si="118"/>
        <v>0</v>
      </c>
      <c r="E856" s="2">
        <f t="shared" si="119"/>
        <v>3.5999999999999588E-2</v>
      </c>
      <c r="F856" s="2">
        <f t="shared" si="120"/>
        <v>3.1457689455614196E-2</v>
      </c>
      <c r="G856" s="2">
        <f t="shared" si="120"/>
        <v>1.4107594017688819E-2</v>
      </c>
      <c r="H856" s="2">
        <f t="shared" si="121"/>
        <v>2.2298408514003838</v>
      </c>
      <c r="I856" s="2">
        <f t="shared" si="122"/>
        <v>69.03872215355679</v>
      </c>
    </row>
    <row r="857" spans="1:9" ht="13.5" x14ac:dyDescent="0.25">
      <c r="A857" s="3">
        <f>TITRES_STAT!B860</f>
        <v>43250</v>
      </c>
      <c r="B857" s="6">
        <f>TITRES_STAT!D860</f>
        <v>11.316000000000001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2.921071163735604E-2</v>
      </c>
      <c r="G857" s="2">
        <f t="shared" si="120"/>
        <v>1.3099908730711046E-2</v>
      </c>
      <c r="H857" s="2">
        <f t="shared" si="121"/>
        <v>2.2298408514003838</v>
      </c>
      <c r="I857" s="2">
        <f t="shared" si="122"/>
        <v>69.03872215355679</v>
      </c>
    </row>
    <row r="858" spans="1:9" ht="13.5" x14ac:dyDescent="0.25">
      <c r="A858" s="3">
        <f>TITRES_STAT!B861</f>
        <v>43251</v>
      </c>
      <c r="B858" s="6">
        <f>TITRES_STAT!D861</f>
        <v>11.234</v>
      </c>
      <c r="C858" s="2">
        <f t="shared" si="117"/>
        <v>-8.2000000000000739E-2</v>
      </c>
      <c r="D858" s="2">
        <f t="shared" si="118"/>
        <v>0</v>
      </c>
      <c r="E858" s="2">
        <f t="shared" si="119"/>
        <v>8.2000000000000739E-2</v>
      </c>
      <c r="F858" s="2">
        <f t="shared" si="120"/>
        <v>2.712423223468775E-2</v>
      </c>
      <c r="G858" s="2">
        <f t="shared" si="120"/>
        <v>1.8021343821374596E-2</v>
      </c>
      <c r="H858" s="2">
        <f t="shared" si="121"/>
        <v>1.5051170713760247</v>
      </c>
      <c r="I858" s="2">
        <f t="shared" si="122"/>
        <v>60.081705904039268</v>
      </c>
    </row>
    <row r="859" spans="1:9" ht="13.5" x14ac:dyDescent="0.25">
      <c r="A859" s="3">
        <f>TITRES_STAT!B862</f>
        <v>43252</v>
      </c>
      <c r="B859" s="6">
        <f>TITRES_STAT!D862</f>
        <v>11.234</v>
      </c>
      <c r="C859" s="2">
        <f t="shared" si="117"/>
        <v>0</v>
      </c>
      <c r="D859" s="2">
        <f t="shared" si="118"/>
        <v>0</v>
      </c>
      <c r="E859" s="2">
        <f t="shared" si="119"/>
        <v>0</v>
      </c>
      <c r="F859" s="2">
        <f t="shared" si="120"/>
        <v>2.5186787075067194E-2</v>
      </c>
      <c r="G859" s="2">
        <f t="shared" si="120"/>
        <v>1.6734104976990696E-2</v>
      </c>
      <c r="H859" s="2">
        <f t="shared" si="121"/>
        <v>1.5051170713760247</v>
      </c>
      <c r="I859" s="2">
        <f t="shared" si="122"/>
        <v>60.081705904039268</v>
      </c>
    </row>
    <row r="860" spans="1:9" ht="13.5" x14ac:dyDescent="0.25">
      <c r="A860" s="3">
        <f>TITRES_STAT!B863</f>
        <v>43255</v>
      </c>
      <c r="B860" s="6">
        <f>TITRES_STAT!D863</f>
        <v>11.234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2.3387730855419536E-2</v>
      </c>
      <c r="G860" s="2">
        <f t="shared" si="120"/>
        <v>1.5538811764348502E-2</v>
      </c>
      <c r="H860" s="2">
        <f t="shared" si="121"/>
        <v>1.5051170713760247</v>
      </c>
      <c r="I860" s="2">
        <f t="shared" si="122"/>
        <v>60.081705904039268</v>
      </c>
    </row>
    <row r="861" spans="1:9" ht="13.5" x14ac:dyDescent="0.25">
      <c r="A861" s="3">
        <f>TITRES_STAT!B864</f>
        <v>43256</v>
      </c>
      <c r="B861" s="6">
        <f>TITRES_STAT!D864</f>
        <v>11.292999999999999</v>
      </c>
      <c r="C861" s="2">
        <f t="shared" si="117"/>
        <v>5.8999999999999275E-2</v>
      </c>
      <c r="D861" s="2">
        <f t="shared" si="118"/>
        <v>5.8999999999999275E-2</v>
      </c>
      <c r="E861" s="2">
        <f t="shared" si="119"/>
        <v>0</v>
      </c>
      <c r="F861" s="2">
        <f t="shared" ref="F861:G876" si="123">((F860*13)+D861)/14</f>
        <v>2.5931464365746663E-2</v>
      </c>
      <c r="G861" s="2">
        <f t="shared" si="123"/>
        <v>1.4428896638323609E-2</v>
      </c>
      <c r="H861" s="2">
        <f t="shared" si="121"/>
        <v>1.7971896961872933</v>
      </c>
      <c r="I861" s="2">
        <f t="shared" si="122"/>
        <v>64.249832560049498</v>
      </c>
    </row>
    <row r="862" spans="1:9" ht="13.5" x14ac:dyDescent="0.25">
      <c r="A862" s="3">
        <f>TITRES_STAT!B865</f>
        <v>43257</v>
      </c>
      <c r="B862" s="6">
        <f>TITRES_STAT!D865</f>
        <v>11.292999999999999</v>
      </c>
      <c r="C862" s="2">
        <f t="shared" si="117"/>
        <v>0</v>
      </c>
      <c r="D862" s="2">
        <f t="shared" si="118"/>
        <v>0</v>
      </c>
      <c r="E862" s="2">
        <f t="shared" si="119"/>
        <v>0</v>
      </c>
      <c r="F862" s="2">
        <f t="shared" si="123"/>
        <v>2.4079216911050472E-2</v>
      </c>
      <c r="G862" s="2">
        <f t="shared" si="123"/>
        <v>1.3398261164157637E-2</v>
      </c>
      <c r="H862" s="2">
        <f t="shared" si="121"/>
        <v>1.7971896961872931</v>
      </c>
      <c r="I862" s="2">
        <f t="shared" si="122"/>
        <v>64.249832560049498</v>
      </c>
    </row>
    <row r="863" spans="1:9" ht="13.5" x14ac:dyDescent="0.25">
      <c r="A863" s="3">
        <f>TITRES_STAT!B866</f>
        <v>43258</v>
      </c>
      <c r="B863" s="6">
        <f>TITRES_STAT!D866</f>
        <v>11.375</v>
      </c>
      <c r="C863" s="2">
        <f t="shared" si="117"/>
        <v>8.2000000000000739E-2</v>
      </c>
      <c r="D863" s="2">
        <f t="shared" si="118"/>
        <v>8.2000000000000739E-2</v>
      </c>
      <c r="E863" s="2">
        <f t="shared" si="119"/>
        <v>0</v>
      </c>
      <c r="F863" s="2">
        <f t="shared" si="123"/>
        <v>2.8216415703118346E-2</v>
      </c>
      <c r="G863" s="2">
        <f t="shared" si="123"/>
        <v>1.2441242509574948E-2</v>
      </c>
      <c r="H863" s="2">
        <f t="shared" si="121"/>
        <v>2.2679740935362855</v>
      </c>
      <c r="I863" s="2">
        <f t="shared" si="122"/>
        <v>69.400002222236196</v>
      </c>
    </row>
    <row r="864" spans="1:9" ht="13.5" x14ac:dyDescent="0.25">
      <c r="A864" s="3">
        <f>TITRES_STAT!B867</f>
        <v>43259</v>
      </c>
      <c r="B864" s="6">
        <f>TITRES_STAT!D867</f>
        <v>11.523</v>
      </c>
      <c r="C864" s="2">
        <f t="shared" si="117"/>
        <v>0.14799999999999969</v>
      </c>
      <c r="D864" s="2">
        <f t="shared" si="118"/>
        <v>0.14799999999999969</v>
      </c>
      <c r="E864" s="2">
        <f t="shared" si="119"/>
        <v>0</v>
      </c>
      <c r="F864" s="2">
        <f t="shared" si="123"/>
        <v>3.6772386010038439E-2</v>
      </c>
      <c r="G864" s="2">
        <f t="shared" si="123"/>
        <v>1.1552582330319595E-2</v>
      </c>
      <c r="H864" s="2">
        <f t="shared" si="121"/>
        <v>3.183044704518557</v>
      </c>
      <c r="I864" s="2">
        <f t="shared" si="122"/>
        <v>76.093968134746632</v>
      </c>
    </row>
    <row r="865" spans="1:9" ht="13.5" x14ac:dyDescent="0.25">
      <c r="A865" s="3">
        <f>TITRES_STAT!B868</f>
        <v>43262</v>
      </c>
      <c r="B865" s="6">
        <f>TITRES_STAT!D868</f>
        <v>11.523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3.4145787009321409E-2</v>
      </c>
      <c r="G865" s="2">
        <f t="shared" si="123"/>
        <v>1.072739787815391E-2</v>
      </c>
      <c r="H865" s="2">
        <f t="shared" si="121"/>
        <v>3.183044704518557</v>
      </c>
      <c r="I865" s="2">
        <f t="shared" si="122"/>
        <v>76.093968134746632</v>
      </c>
    </row>
    <row r="866" spans="1:9" ht="13.5" x14ac:dyDescent="0.25">
      <c r="A866" s="3">
        <f>TITRES_STAT!B869</f>
        <v>43263</v>
      </c>
      <c r="B866" s="6">
        <f>TITRES_STAT!D869</f>
        <v>11.411</v>
      </c>
      <c r="C866" s="2">
        <f t="shared" si="117"/>
        <v>-0.1120000000000001</v>
      </c>
      <c r="D866" s="2">
        <f t="shared" si="118"/>
        <v>0</v>
      </c>
      <c r="E866" s="2">
        <f t="shared" si="119"/>
        <v>0.1120000000000001</v>
      </c>
      <c r="F866" s="2">
        <f t="shared" si="123"/>
        <v>3.1706802222941304E-2</v>
      </c>
      <c r="G866" s="2">
        <f t="shared" si="123"/>
        <v>1.7961155172571495E-2</v>
      </c>
      <c r="H866" s="2">
        <f t="shared" si="121"/>
        <v>1.7652986079292274</v>
      </c>
      <c r="I866" s="2">
        <f t="shared" si="122"/>
        <v>63.837540107509682</v>
      </c>
    </row>
    <row r="867" spans="1:9" ht="13.5" x14ac:dyDescent="0.25">
      <c r="A867" s="3">
        <f>TITRES_STAT!B870</f>
        <v>43264</v>
      </c>
      <c r="B867" s="6">
        <f>TITRES_STAT!D870</f>
        <v>11.411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2.944203063558835E-2</v>
      </c>
      <c r="G867" s="2">
        <f t="shared" si="123"/>
        <v>1.6678215517387816E-2</v>
      </c>
      <c r="H867" s="2">
        <f t="shared" si="121"/>
        <v>1.7652986079292274</v>
      </c>
      <c r="I867" s="2">
        <f t="shared" si="122"/>
        <v>63.837540107509682</v>
      </c>
    </row>
    <row r="868" spans="1:9" ht="13.5" x14ac:dyDescent="0.25">
      <c r="A868" s="3">
        <f>TITRES_STAT!B871</f>
        <v>43265</v>
      </c>
      <c r="B868" s="6">
        <f>TITRES_STAT!D871</f>
        <v>11.352</v>
      </c>
      <c r="C868" s="2">
        <f t="shared" si="117"/>
        <v>-5.8999999999999275E-2</v>
      </c>
      <c r="D868" s="2">
        <f t="shared" si="118"/>
        <v>0</v>
      </c>
      <c r="E868" s="2">
        <f t="shared" si="119"/>
        <v>5.8999999999999275E-2</v>
      </c>
      <c r="F868" s="2">
        <f t="shared" si="123"/>
        <v>2.7339028447332041E-2</v>
      </c>
      <c r="G868" s="2">
        <f t="shared" si="123"/>
        <v>1.9701200123288635E-2</v>
      </c>
      <c r="H868" s="2">
        <f t="shared" si="121"/>
        <v>1.3876834038660817</v>
      </c>
      <c r="I868" s="2">
        <f t="shared" si="122"/>
        <v>58.118400522413353</v>
      </c>
    </row>
    <row r="869" spans="1:9" ht="13.5" x14ac:dyDescent="0.25">
      <c r="A869" s="3">
        <f>TITRES_STAT!B872</f>
        <v>43269</v>
      </c>
      <c r="B869" s="6">
        <f>TITRES_STAT!D872</f>
        <v>11.411</v>
      </c>
      <c r="C869" s="2">
        <f t="shared" si="117"/>
        <v>5.8999999999999275E-2</v>
      </c>
      <c r="D869" s="2">
        <f t="shared" si="118"/>
        <v>5.8999999999999275E-2</v>
      </c>
      <c r="E869" s="2">
        <f t="shared" si="119"/>
        <v>0</v>
      </c>
      <c r="F869" s="2">
        <f t="shared" si="123"/>
        <v>2.9600526415379698E-2</v>
      </c>
      <c r="G869" s="2">
        <f t="shared" si="123"/>
        <v>1.8293971543053733E-2</v>
      </c>
      <c r="H869" s="2">
        <f t="shared" si="121"/>
        <v>1.6180481283529213</v>
      </c>
      <c r="I869" s="2">
        <f t="shared" si="122"/>
        <v>61.803605167903285</v>
      </c>
    </row>
    <row r="870" spans="1:9" ht="13.5" x14ac:dyDescent="0.25">
      <c r="A870" s="3">
        <f>TITRES_STAT!B873</f>
        <v>43270</v>
      </c>
      <c r="B870" s="6">
        <f>TITRES_STAT!D873</f>
        <v>11.352</v>
      </c>
      <c r="C870" s="2">
        <f t="shared" si="117"/>
        <v>-5.8999999999999275E-2</v>
      </c>
      <c r="D870" s="2">
        <f t="shared" si="118"/>
        <v>0</v>
      </c>
      <c r="E870" s="2">
        <f t="shared" si="119"/>
        <v>5.8999999999999275E-2</v>
      </c>
      <c r="F870" s="2">
        <f t="shared" si="123"/>
        <v>2.7486203099995436E-2</v>
      </c>
      <c r="G870" s="2">
        <f t="shared" si="123"/>
        <v>2.1201545004264129E-2</v>
      </c>
      <c r="H870" s="2">
        <f t="shared" si="121"/>
        <v>1.2964245338944551</v>
      </c>
      <c r="I870" s="2">
        <f t="shared" si="122"/>
        <v>56.45404474476144</v>
      </c>
    </row>
    <row r="871" spans="1:9" ht="13.5" x14ac:dyDescent="0.25">
      <c r="A871" s="3">
        <f>TITRES_STAT!B874</f>
        <v>43271</v>
      </c>
      <c r="B871" s="6">
        <f>TITRES_STAT!D874</f>
        <v>11.352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2.5522902878567188E-2</v>
      </c>
      <c r="G871" s="2">
        <f t="shared" si="123"/>
        <v>1.9687148932530978E-2</v>
      </c>
      <c r="H871" s="2">
        <f t="shared" si="121"/>
        <v>1.2964245338944549</v>
      </c>
      <c r="I871" s="2">
        <f t="shared" si="122"/>
        <v>56.45404474476144</v>
      </c>
    </row>
    <row r="872" spans="1:9" ht="13.5" x14ac:dyDescent="0.25">
      <c r="A872" s="3">
        <f>TITRES_STAT!B875</f>
        <v>43272</v>
      </c>
      <c r="B872" s="6">
        <f>TITRES_STAT!D875</f>
        <v>11.352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2.3699838387240959E-2</v>
      </c>
      <c r="G872" s="2">
        <f t="shared" si="123"/>
        <v>1.8280924008778763E-2</v>
      </c>
      <c r="H872" s="2">
        <f t="shared" si="121"/>
        <v>1.2964245338944549</v>
      </c>
      <c r="I872" s="2">
        <f t="shared" si="122"/>
        <v>56.45404474476144</v>
      </c>
    </row>
    <row r="873" spans="1:9" ht="13.5" x14ac:dyDescent="0.25">
      <c r="A873" s="3">
        <f>TITRES_STAT!B876</f>
        <v>43273</v>
      </c>
      <c r="B873" s="6">
        <f>TITRES_STAT!D876</f>
        <v>11.298999999999999</v>
      </c>
      <c r="C873" s="2">
        <f t="shared" si="117"/>
        <v>-5.3000000000000824E-2</v>
      </c>
      <c r="D873" s="2">
        <f t="shared" si="118"/>
        <v>0</v>
      </c>
      <c r="E873" s="2">
        <f t="shared" si="119"/>
        <v>5.3000000000000824E-2</v>
      </c>
      <c r="F873" s="2">
        <f t="shared" si="123"/>
        <v>2.2006992788152321E-2</v>
      </c>
      <c r="G873" s="2">
        <f t="shared" si="123"/>
        <v>2.0760858008151768E-2</v>
      </c>
      <c r="H873" s="2">
        <f t="shared" si="121"/>
        <v>1.0600232793611544</v>
      </c>
      <c r="I873" s="2">
        <f t="shared" si="122"/>
        <v>51.456859249177235</v>
      </c>
    </row>
    <row r="874" spans="1:9" ht="13.5" x14ac:dyDescent="0.25">
      <c r="A874" s="3">
        <f>TITRES_STAT!B877</f>
        <v>43276</v>
      </c>
      <c r="B874" s="6">
        <f>TITRES_STAT!D877</f>
        <v>11.47</v>
      </c>
      <c r="C874" s="2">
        <f t="shared" si="117"/>
        <v>0.17100000000000115</v>
      </c>
      <c r="D874" s="2">
        <f t="shared" si="118"/>
        <v>0.17100000000000115</v>
      </c>
      <c r="E874" s="2">
        <f t="shared" si="119"/>
        <v>0</v>
      </c>
      <c r="F874" s="2">
        <f t="shared" si="123"/>
        <v>3.264935044614152E-2</v>
      </c>
      <c r="G874" s="2">
        <f t="shared" si="123"/>
        <v>1.9277939578998069E-2</v>
      </c>
      <c r="H874" s="2">
        <f t="shared" si="121"/>
        <v>1.6936120331921074</v>
      </c>
      <c r="I874" s="2">
        <f t="shared" si="122"/>
        <v>62.875128723904083</v>
      </c>
    </row>
    <row r="875" spans="1:9" ht="13.5" x14ac:dyDescent="0.25">
      <c r="A875" s="3">
        <f>TITRES_STAT!B878</f>
        <v>43277</v>
      </c>
      <c r="B875" s="6">
        <f>TITRES_STAT!D878</f>
        <v>11.628</v>
      </c>
      <c r="C875" s="2">
        <f t="shared" si="117"/>
        <v>0.15799999999999947</v>
      </c>
      <c r="D875" s="2">
        <f t="shared" si="118"/>
        <v>0.15799999999999947</v>
      </c>
      <c r="E875" s="2">
        <f t="shared" si="119"/>
        <v>0</v>
      </c>
      <c r="F875" s="2">
        <f t="shared" si="123"/>
        <v>4.1602968271417087E-2</v>
      </c>
      <c r="G875" s="2">
        <f t="shared" si="123"/>
        <v>1.790094389478392E-2</v>
      </c>
      <c r="H875" s="2">
        <f t="shared" si="121"/>
        <v>2.3240656200000491</v>
      </c>
      <c r="I875" s="2">
        <f t="shared" si="122"/>
        <v>69.916358029057648</v>
      </c>
    </row>
    <row r="876" spans="1:9" ht="13.5" x14ac:dyDescent="0.25">
      <c r="A876" s="3">
        <f>TITRES_STAT!B879</f>
        <v>43278</v>
      </c>
      <c r="B876" s="6">
        <f>TITRES_STAT!D879</f>
        <v>11.715999999999999</v>
      </c>
      <c r="C876" s="2">
        <f t="shared" si="117"/>
        <v>8.799999999999919E-2</v>
      </c>
      <c r="D876" s="2">
        <f t="shared" si="118"/>
        <v>8.799999999999919E-2</v>
      </c>
      <c r="E876" s="2">
        <f t="shared" si="119"/>
        <v>0</v>
      </c>
      <c r="F876" s="2">
        <f t="shared" si="123"/>
        <v>4.491704196631581E-2</v>
      </c>
      <c r="G876" s="2">
        <f t="shared" si="123"/>
        <v>1.6622305045156497E-2</v>
      </c>
      <c r="H876" s="2">
        <f t="shared" si="121"/>
        <v>2.7022149963132818</v>
      </c>
      <c r="I876" s="2">
        <f t="shared" si="122"/>
        <v>72.989142959125445</v>
      </c>
    </row>
    <row r="877" spans="1:9" ht="13.5" x14ac:dyDescent="0.25">
      <c r="A877" s="3">
        <f>TITRES_STAT!B880</f>
        <v>43279</v>
      </c>
      <c r="B877" s="6">
        <f>TITRES_STAT!D880</f>
        <v>11.715999999999999</v>
      </c>
      <c r="C877" s="2">
        <f t="shared" si="117"/>
        <v>0</v>
      </c>
      <c r="D877" s="2">
        <f t="shared" si="118"/>
        <v>0</v>
      </c>
      <c r="E877" s="2">
        <f t="shared" si="119"/>
        <v>0</v>
      </c>
      <c r="F877" s="2">
        <f t="shared" ref="F877:G892" si="124">((F876*13)+D877)/14</f>
        <v>4.170868182586468E-2</v>
      </c>
      <c r="G877" s="2">
        <f t="shared" si="124"/>
        <v>1.5434997541931034E-2</v>
      </c>
      <c r="H877" s="2">
        <f t="shared" si="121"/>
        <v>2.7022149963132818</v>
      </c>
      <c r="I877" s="2">
        <f t="shared" si="122"/>
        <v>72.989142959125445</v>
      </c>
    </row>
    <row r="878" spans="1:9" ht="13.5" x14ac:dyDescent="0.25">
      <c r="A878" s="3">
        <f>TITRES_STAT!B881</f>
        <v>43280</v>
      </c>
      <c r="B878" s="6">
        <f>TITRES_STAT!D881</f>
        <v>11.715999999999999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3.8729490266874347E-2</v>
      </c>
      <c r="G878" s="2">
        <f t="shared" si="124"/>
        <v>1.4332497717507388E-2</v>
      </c>
      <c r="H878" s="2">
        <f t="shared" si="121"/>
        <v>2.7022149963132818</v>
      </c>
      <c r="I878" s="2">
        <f t="shared" si="122"/>
        <v>72.989142959125445</v>
      </c>
    </row>
    <row r="879" spans="1:9" ht="13.5" x14ac:dyDescent="0.25">
      <c r="A879" s="3">
        <f>TITRES_STAT!B882</f>
        <v>43283</v>
      </c>
      <c r="B879" s="6">
        <f>TITRES_STAT!D882</f>
        <v>11.596</v>
      </c>
      <c r="C879" s="2">
        <f t="shared" si="117"/>
        <v>-0.11999999999999922</v>
      </c>
      <c r="D879" s="2">
        <f t="shared" si="118"/>
        <v>0</v>
      </c>
      <c r="E879" s="2">
        <f t="shared" si="119"/>
        <v>0.11999999999999922</v>
      </c>
      <c r="F879" s="2">
        <f t="shared" si="124"/>
        <v>3.5963098104954752E-2</v>
      </c>
      <c r="G879" s="2">
        <f t="shared" si="124"/>
        <v>2.1880176451971094E-2</v>
      </c>
      <c r="H879" s="2">
        <f t="shared" si="121"/>
        <v>1.6436383949597897</v>
      </c>
      <c r="I879" s="2">
        <f t="shared" si="122"/>
        <v>62.173344058455832</v>
      </c>
    </row>
    <row r="880" spans="1:9" ht="13.5" x14ac:dyDescent="0.25">
      <c r="A880" s="3">
        <f>TITRES_STAT!B883</f>
        <v>43284</v>
      </c>
      <c r="B880" s="6">
        <f>TITRES_STAT!D883</f>
        <v>11.659000000000001</v>
      </c>
      <c r="C880" s="2">
        <f t="shared" si="117"/>
        <v>6.3000000000000611E-2</v>
      </c>
      <c r="D880" s="2">
        <f t="shared" si="118"/>
        <v>6.3000000000000611E-2</v>
      </c>
      <c r="E880" s="2">
        <f t="shared" si="119"/>
        <v>0</v>
      </c>
      <c r="F880" s="2">
        <f t="shared" si="124"/>
        <v>3.789430538317231E-2</v>
      </c>
      <c r="G880" s="2">
        <f t="shared" si="124"/>
        <v>2.0317306705401727E-2</v>
      </c>
      <c r="H880" s="2">
        <f t="shared" si="121"/>
        <v>1.8651244445257804</v>
      </c>
      <c r="I880" s="2">
        <f t="shared" si="122"/>
        <v>65.097502067994313</v>
      </c>
    </row>
    <row r="881" spans="1:9" ht="13.5" x14ac:dyDescent="0.25">
      <c r="A881" s="3">
        <f>TITRES_STAT!B884</f>
        <v>43285</v>
      </c>
      <c r="B881" s="6">
        <f>TITRES_STAT!D884</f>
        <v>11.343999999999999</v>
      </c>
      <c r="C881" s="2">
        <f t="shared" si="117"/>
        <v>-0.31500000000000128</v>
      </c>
      <c r="D881" s="2">
        <f t="shared" si="118"/>
        <v>0</v>
      </c>
      <c r="E881" s="2">
        <f t="shared" si="119"/>
        <v>0.31500000000000128</v>
      </c>
      <c r="F881" s="2">
        <f t="shared" si="124"/>
        <v>3.518756928437429E-2</v>
      </c>
      <c r="G881" s="2">
        <f t="shared" si="124"/>
        <v>4.1366070512158841E-2</v>
      </c>
      <c r="H881" s="2">
        <f t="shared" si="121"/>
        <v>0.85063843020891994</v>
      </c>
      <c r="I881" s="2">
        <f t="shared" si="122"/>
        <v>45.964593424815611</v>
      </c>
    </row>
    <row r="882" spans="1:9" ht="13.5" x14ac:dyDescent="0.25">
      <c r="A882" s="3">
        <f>TITRES_STAT!B885</f>
        <v>43286</v>
      </c>
      <c r="B882" s="6">
        <f>TITRES_STAT!D885</f>
        <v>11.343999999999999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3.2674171478347551E-2</v>
      </c>
      <c r="G882" s="2">
        <f t="shared" si="124"/>
        <v>3.8411351189861782E-2</v>
      </c>
      <c r="H882" s="2">
        <f t="shared" si="121"/>
        <v>0.85063843020891983</v>
      </c>
      <c r="I882" s="2">
        <f t="shared" si="122"/>
        <v>45.964593424815604</v>
      </c>
    </row>
    <row r="883" spans="1:9" ht="13.5" x14ac:dyDescent="0.25">
      <c r="A883" s="3">
        <f>TITRES_STAT!B886</f>
        <v>43287</v>
      </c>
      <c r="B883" s="6">
        <f>TITRES_STAT!D886</f>
        <v>11.59</v>
      </c>
      <c r="C883" s="2">
        <f t="shared" si="117"/>
        <v>0.24600000000000044</v>
      </c>
      <c r="D883" s="2">
        <f t="shared" si="118"/>
        <v>0.24600000000000044</v>
      </c>
      <c r="E883" s="2">
        <f t="shared" si="119"/>
        <v>0</v>
      </c>
      <c r="F883" s="2">
        <f t="shared" si="124"/>
        <v>4.7911730658465608E-2</v>
      </c>
      <c r="G883" s="2">
        <f t="shared" si="124"/>
        <v>3.5667683247728801E-2</v>
      </c>
      <c r="H883" s="2">
        <f t="shared" si="121"/>
        <v>1.3432812646029222</v>
      </c>
      <c r="I883" s="2">
        <f t="shared" si="122"/>
        <v>57.324798558936379</v>
      </c>
    </row>
    <row r="884" spans="1:9" ht="13.5" x14ac:dyDescent="0.25">
      <c r="A884" s="3">
        <f>TITRES_STAT!B887</f>
        <v>43290</v>
      </c>
      <c r="B884" s="6">
        <f>TITRES_STAT!D887</f>
        <v>11.47</v>
      </c>
      <c r="C884" s="2">
        <f t="shared" si="117"/>
        <v>-0.11999999999999922</v>
      </c>
      <c r="D884" s="2">
        <f t="shared" si="118"/>
        <v>0</v>
      </c>
      <c r="E884" s="2">
        <f t="shared" si="119"/>
        <v>0.11999999999999922</v>
      </c>
      <c r="F884" s="2">
        <f t="shared" si="124"/>
        <v>4.448946418286092E-2</v>
      </c>
      <c r="G884" s="2">
        <f t="shared" si="124"/>
        <v>4.1691420158605261E-2</v>
      </c>
      <c r="H884" s="2">
        <f t="shared" si="121"/>
        <v>1.067113185725292</v>
      </c>
      <c r="I884" s="2">
        <f t="shared" si="122"/>
        <v>51.62335536797768</v>
      </c>
    </row>
    <row r="885" spans="1:9" ht="13.5" x14ac:dyDescent="0.25">
      <c r="A885" s="3">
        <f>TITRES_STAT!B888</f>
        <v>43291</v>
      </c>
      <c r="B885" s="6">
        <f>TITRES_STAT!D888</f>
        <v>11.47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4.1311645312656568E-2</v>
      </c>
      <c r="G885" s="2">
        <f t="shared" si="124"/>
        <v>3.8713461575847742E-2</v>
      </c>
      <c r="H885" s="2">
        <f t="shared" si="121"/>
        <v>1.067113185725292</v>
      </c>
      <c r="I885" s="2">
        <f t="shared" si="122"/>
        <v>51.62335536797768</v>
      </c>
    </row>
    <row r="886" spans="1:9" ht="13.5" x14ac:dyDescent="0.25">
      <c r="A886" s="3">
        <f>TITRES_STAT!B889</f>
        <v>43292</v>
      </c>
      <c r="B886" s="6">
        <f>TITRES_STAT!D889</f>
        <v>11.47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3.8360813504609674E-2</v>
      </c>
      <c r="G886" s="2">
        <f t="shared" si="124"/>
        <v>3.594821432043005E-2</v>
      </c>
      <c r="H886" s="2">
        <f t="shared" si="121"/>
        <v>1.067113185725292</v>
      </c>
      <c r="I886" s="2">
        <f t="shared" si="122"/>
        <v>51.62335536797768</v>
      </c>
    </row>
    <row r="887" spans="1:9" ht="13.5" x14ac:dyDescent="0.25">
      <c r="A887" s="3">
        <f>TITRES_STAT!B890</f>
        <v>43293</v>
      </c>
      <c r="B887" s="6">
        <f>TITRES_STAT!D890</f>
        <v>11.47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3.5620755397137556E-2</v>
      </c>
      <c r="G887" s="2">
        <f t="shared" si="124"/>
        <v>3.3380484726113616E-2</v>
      </c>
      <c r="H887" s="2">
        <f t="shared" si="121"/>
        <v>1.0671131857252922</v>
      </c>
      <c r="I887" s="2">
        <f t="shared" si="122"/>
        <v>51.62335536797768</v>
      </c>
    </row>
    <row r="888" spans="1:9" ht="13.5" x14ac:dyDescent="0.25">
      <c r="A888" s="3">
        <f>TITRES_STAT!B891</f>
        <v>43294</v>
      </c>
      <c r="B888" s="6">
        <f>TITRES_STAT!D891</f>
        <v>11.47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3.3076415725913445E-2</v>
      </c>
      <c r="G888" s="2">
        <f t="shared" si="124"/>
        <v>3.0996164388534069E-2</v>
      </c>
      <c r="H888" s="2">
        <f t="shared" si="121"/>
        <v>1.0671131857252922</v>
      </c>
      <c r="I888" s="2">
        <f t="shared" si="122"/>
        <v>51.62335536797768</v>
      </c>
    </row>
    <row r="889" spans="1:9" ht="13.5" x14ac:dyDescent="0.25">
      <c r="A889" s="3">
        <f>TITRES_STAT!B892</f>
        <v>43297</v>
      </c>
      <c r="B889" s="6">
        <f>TITRES_STAT!D892</f>
        <v>11.47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3.0713814602633914E-2</v>
      </c>
      <c r="G889" s="2">
        <f t="shared" si="124"/>
        <v>2.8782152646495921E-2</v>
      </c>
      <c r="H889" s="2">
        <f t="shared" si="121"/>
        <v>1.0671131857252922</v>
      </c>
      <c r="I889" s="2">
        <f t="shared" si="122"/>
        <v>51.62335536797768</v>
      </c>
    </row>
    <row r="890" spans="1:9" ht="13.5" x14ac:dyDescent="0.25">
      <c r="A890" s="3">
        <f>TITRES_STAT!B893</f>
        <v>43298</v>
      </c>
      <c r="B890" s="6">
        <f>TITRES_STAT!D893</f>
        <v>11.388</v>
      </c>
      <c r="C890" s="2">
        <f t="shared" si="117"/>
        <v>-8.2000000000000739E-2</v>
      </c>
      <c r="D890" s="2">
        <f t="shared" si="118"/>
        <v>0</v>
      </c>
      <c r="E890" s="2">
        <f t="shared" si="119"/>
        <v>8.2000000000000739E-2</v>
      </c>
      <c r="F890" s="2">
        <f t="shared" si="124"/>
        <v>2.8519970702445777E-2</v>
      </c>
      <c r="G890" s="2">
        <f t="shared" si="124"/>
        <v>3.2583427457460554E-2</v>
      </c>
      <c r="H890" s="2">
        <f t="shared" si="121"/>
        <v>0.87529069001964754</v>
      </c>
      <c r="I890" s="2">
        <f t="shared" si="122"/>
        <v>46.674933901073068</v>
      </c>
    </row>
    <row r="891" spans="1:9" ht="13.5" x14ac:dyDescent="0.25">
      <c r="A891" s="3">
        <f>TITRES_STAT!B894</f>
        <v>43299</v>
      </c>
      <c r="B891" s="6">
        <f>TITRES_STAT!D894</f>
        <v>11.388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2.6482829937985366E-2</v>
      </c>
      <c r="G891" s="2">
        <f t="shared" si="124"/>
        <v>3.0256039781927657E-2</v>
      </c>
      <c r="H891" s="2">
        <f t="shared" si="121"/>
        <v>0.87529069001964754</v>
      </c>
      <c r="I891" s="2">
        <f t="shared" si="122"/>
        <v>46.674933901073068</v>
      </c>
    </row>
    <row r="892" spans="1:9" ht="13.5" x14ac:dyDescent="0.25">
      <c r="A892" s="3">
        <f>TITRES_STAT!B895</f>
        <v>43300</v>
      </c>
      <c r="B892" s="6">
        <f>TITRES_STAT!D895</f>
        <v>11.388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2.459119922812927E-2</v>
      </c>
      <c r="G892" s="2">
        <f t="shared" si="124"/>
        <v>2.8094894083218535E-2</v>
      </c>
      <c r="H892" s="2">
        <f t="shared" si="121"/>
        <v>0.87529069001964777</v>
      </c>
      <c r="I892" s="2">
        <f t="shared" si="122"/>
        <v>46.674933901073075</v>
      </c>
    </row>
    <row r="893" spans="1:9" ht="13.5" x14ac:dyDescent="0.25">
      <c r="A893" s="3">
        <f>TITRES_STAT!B896</f>
        <v>43301</v>
      </c>
      <c r="B893" s="6">
        <f>TITRES_STAT!D896</f>
        <v>11.382</v>
      </c>
      <c r="C893" s="2">
        <f t="shared" si="117"/>
        <v>-6.0000000000002274E-3</v>
      </c>
      <c r="D893" s="2">
        <f t="shared" si="118"/>
        <v>0</v>
      </c>
      <c r="E893" s="2">
        <f t="shared" si="119"/>
        <v>6.0000000000002274E-3</v>
      </c>
      <c r="F893" s="2">
        <f t="shared" ref="F893:G908" si="125">((F892*13)+D893)/14</f>
        <v>2.2834684997548611E-2</v>
      </c>
      <c r="G893" s="2">
        <f t="shared" si="125"/>
        <v>2.6516687362988654E-2</v>
      </c>
      <c r="H893" s="2">
        <f t="shared" si="121"/>
        <v>0.861143953804</v>
      </c>
      <c r="I893" s="2">
        <f t="shared" si="122"/>
        <v>46.269604887032209</v>
      </c>
    </row>
    <row r="894" spans="1:9" ht="13.5" x14ac:dyDescent="0.25">
      <c r="A894" s="3">
        <f>TITRES_STAT!B897</f>
        <v>43304</v>
      </c>
      <c r="B894" s="6">
        <f>TITRES_STAT!D897</f>
        <v>11.382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2.1203636069152283E-2</v>
      </c>
      <c r="G894" s="2">
        <f t="shared" si="125"/>
        <v>2.462263826563232E-2</v>
      </c>
      <c r="H894" s="2">
        <f t="shared" si="121"/>
        <v>0.861143953804</v>
      </c>
      <c r="I894" s="2">
        <f t="shared" si="122"/>
        <v>46.269604887032209</v>
      </c>
    </row>
    <row r="895" spans="1:9" ht="13.5" x14ac:dyDescent="0.25">
      <c r="A895" s="3">
        <f>TITRES_STAT!B898</f>
        <v>43305</v>
      </c>
      <c r="B895" s="6">
        <f>TITRES_STAT!D898</f>
        <v>11.451000000000001</v>
      </c>
      <c r="C895" s="2">
        <f t="shared" si="117"/>
        <v>6.9000000000000838E-2</v>
      </c>
      <c r="D895" s="2">
        <f t="shared" si="118"/>
        <v>6.9000000000000838E-2</v>
      </c>
      <c r="E895" s="2">
        <f t="shared" si="119"/>
        <v>0</v>
      </c>
      <c r="F895" s="2">
        <f t="shared" si="125"/>
        <v>2.4617662064212894E-2</v>
      </c>
      <c r="G895" s="2">
        <f t="shared" si="125"/>
        <v>2.2863878389515726E-2</v>
      </c>
      <c r="H895" s="2">
        <f t="shared" si="121"/>
        <v>1.0767054322464105</v>
      </c>
      <c r="I895" s="2">
        <f t="shared" si="122"/>
        <v>51.846805788036988</v>
      </c>
    </row>
    <row r="896" spans="1:9" ht="13.5" x14ac:dyDescent="0.25">
      <c r="A896" s="3">
        <f>TITRES_STAT!B899</f>
        <v>43307</v>
      </c>
      <c r="B896" s="6">
        <f>TITRES_STAT!D899</f>
        <v>11.47</v>
      </c>
      <c r="C896" s="2">
        <f t="shared" si="117"/>
        <v>1.9000000000000128E-2</v>
      </c>
      <c r="D896" s="2">
        <f t="shared" si="118"/>
        <v>1.9000000000000128E-2</v>
      </c>
      <c r="E896" s="2">
        <f t="shared" si="119"/>
        <v>0</v>
      </c>
      <c r="F896" s="2">
        <f t="shared" si="125"/>
        <v>2.4216400488197697E-2</v>
      </c>
      <c r="G896" s="2">
        <f t="shared" si="125"/>
        <v>2.1230744218836032E-2</v>
      </c>
      <c r="H896" s="2">
        <f t="shared" si="121"/>
        <v>1.1406289029996779</v>
      </c>
      <c r="I896" s="2">
        <f t="shared" si="122"/>
        <v>53.284756708708684</v>
      </c>
    </row>
    <row r="897" spans="1:9" ht="13.5" x14ac:dyDescent="0.25">
      <c r="A897" s="3">
        <f>TITRES_STAT!B900</f>
        <v>43308</v>
      </c>
      <c r="B897" s="6">
        <f>TITRES_STAT!D900</f>
        <v>11.47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2.2486657596183575E-2</v>
      </c>
      <c r="G897" s="2">
        <f t="shared" si="125"/>
        <v>1.9714262488919172E-2</v>
      </c>
      <c r="H897" s="2">
        <f t="shared" si="121"/>
        <v>1.1406289029996779</v>
      </c>
      <c r="I897" s="2">
        <f t="shared" si="122"/>
        <v>53.284756708708684</v>
      </c>
    </row>
    <row r="898" spans="1:9" ht="13.5" x14ac:dyDescent="0.25">
      <c r="A898" s="3">
        <f>TITRES_STAT!B901</f>
        <v>43311</v>
      </c>
      <c r="B898" s="6">
        <f>TITRES_STAT!D901</f>
        <v>11.47</v>
      </c>
      <c r="C898" s="2">
        <f t="shared" si="117"/>
        <v>0</v>
      </c>
      <c r="D898" s="2">
        <f t="shared" si="118"/>
        <v>0</v>
      </c>
      <c r="E898" s="2">
        <f t="shared" si="119"/>
        <v>0</v>
      </c>
      <c r="F898" s="2">
        <f t="shared" si="125"/>
        <v>2.0880467767884749E-2</v>
      </c>
      <c r="G898" s="2">
        <f t="shared" si="125"/>
        <v>1.8306100882567806E-2</v>
      </c>
      <c r="H898" s="2">
        <f t="shared" si="121"/>
        <v>1.1406289029996777</v>
      </c>
      <c r="I898" s="2">
        <f t="shared" si="122"/>
        <v>53.284756708708677</v>
      </c>
    </row>
    <row r="899" spans="1:9" ht="13.5" x14ac:dyDescent="0.25">
      <c r="A899" s="3">
        <f>TITRES_STAT!B902</f>
        <v>43312</v>
      </c>
      <c r="B899" s="6">
        <f>TITRES_STAT!D902</f>
        <v>11.47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1.9389005784464407E-2</v>
      </c>
      <c r="G899" s="2">
        <f t="shared" si="125"/>
        <v>1.6998522248098676E-2</v>
      </c>
      <c r="H899" s="2">
        <f t="shared" si="121"/>
        <v>1.1406289029996777</v>
      </c>
      <c r="I899" s="2">
        <f t="shared" si="122"/>
        <v>53.284756708708677</v>
      </c>
    </row>
    <row r="900" spans="1:9" ht="13.5" x14ac:dyDescent="0.25">
      <c r="A900" s="3">
        <f>TITRES_STAT!B903</f>
        <v>43313</v>
      </c>
      <c r="B900" s="6">
        <f>TITRES_STAT!D903</f>
        <v>11.47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1.8004076799859804E-2</v>
      </c>
      <c r="G900" s="2">
        <f t="shared" si="125"/>
        <v>1.5784342087520199E-2</v>
      </c>
      <c r="H900" s="2">
        <f t="shared" si="121"/>
        <v>1.1406289029996775</v>
      </c>
      <c r="I900" s="2">
        <f t="shared" si="122"/>
        <v>53.284756708708663</v>
      </c>
    </row>
    <row r="901" spans="1:9" ht="13.5" x14ac:dyDescent="0.25">
      <c r="A901" s="3">
        <f>TITRES_STAT!B904</f>
        <v>43314</v>
      </c>
      <c r="B901" s="6">
        <f>TITRES_STAT!D904</f>
        <v>11.647</v>
      </c>
      <c r="C901" s="2">
        <f t="shared" si="126"/>
        <v>0.1769999999999996</v>
      </c>
      <c r="D901" s="2">
        <f t="shared" si="127"/>
        <v>0.1769999999999996</v>
      </c>
      <c r="E901" s="2">
        <f t="shared" si="128"/>
        <v>0</v>
      </c>
      <c r="F901" s="2">
        <f t="shared" si="125"/>
        <v>2.9360928457012648E-2</v>
      </c>
      <c r="G901" s="2">
        <f t="shared" si="125"/>
        <v>1.4656889081268757E-2</v>
      </c>
      <c r="H901" s="2">
        <f t="shared" si="121"/>
        <v>2.0032169373878519</v>
      </c>
      <c r="I901" s="2">
        <f t="shared" si="122"/>
        <v>66.702372128009387</v>
      </c>
    </row>
    <row r="902" spans="1:9" ht="13.5" x14ac:dyDescent="0.25">
      <c r="A902" s="3">
        <f>TITRES_STAT!B905</f>
        <v>43315</v>
      </c>
      <c r="B902" s="6">
        <f>TITRES_STAT!D905</f>
        <v>11.476000000000001</v>
      </c>
      <c r="C902" s="2">
        <f t="shared" si="126"/>
        <v>-0.17099999999999937</v>
      </c>
      <c r="D902" s="2">
        <f t="shared" si="127"/>
        <v>0</v>
      </c>
      <c r="E902" s="2">
        <f t="shared" si="128"/>
        <v>0.17099999999999937</v>
      </c>
      <c r="F902" s="2">
        <f t="shared" si="125"/>
        <v>2.7263719281511747E-2</v>
      </c>
      <c r="G902" s="2">
        <f t="shared" si="125"/>
        <v>2.5824254146892371E-2</v>
      </c>
      <c r="H902" s="2">
        <f t="shared" si="121"/>
        <v>1.0557408212617283</v>
      </c>
      <c r="I902" s="2">
        <f t="shared" si="122"/>
        <v>51.355735623022667</v>
      </c>
    </row>
    <row r="903" spans="1:9" ht="13.5" x14ac:dyDescent="0.25">
      <c r="A903" s="3">
        <f>TITRES_STAT!B906</f>
        <v>43318</v>
      </c>
      <c r="B903" s="6">
        <f>TITRES_STAT!D906</f>
        <v>11.596</v>
      </c>
      <c r="C903" s="2">
        <f t="shared" si="126"/>
        <v>0.11999999999999922</v>
      </c>
      <c r="D903" s="2">
        <f t="shared" si="127"/>
        <v>0.11999999999999922</v>
      </c>
      <c r="E903" s="2">
        <f t="shared" si="128"/>
        <v>0</v>
      </c>
      <c r="F903" s="2">
        <f t="shared" si="125"/>
        <v>3.3887739332832283E-2</v>
      </c>
      <c r="G903" s="2">
        <f t="shared" si="125"/>
        <v>2.3979664564971487E-2</v>
      </c>
      <c r="H903" s="2">
        <f t="shared" si="121"/>
        <v>1.4131865456672861</v>
      </c>
      <c r="I903" s="2">
        <f t="shared" si="122"/>
        <v>58.561015442613311</v>
      </c>
    </row>
    <row r="904" spans="1:9" ht="13.5" x14ac:dyDescent="0.25">
      <c r="A904" s="3">
        <f>TITRES_STAT!B907</f>
        <v>43319</v>
      </c>
      <c r="B904" s="6">
        <f>TITRES_STAT!D907</f>
        <v>11.596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3.1467186523344258E-2</v>
      </c>
      <c r="G904" s="2">
        <f t="shared" si="125"/>
        <v>2.226683138175924E-2</v>
      </c>
      <c r="H904" s="2">
        <f t="shared" si="121"/>
        <v>1.4131865456672859</v>
      </c>
      <c r="I904" s="2">
        <f t="shared" si="122"/>
        <v>58.561015442613311</v>
      </c>
    </row>
    <row r="905" spans="1:9" ht="13.5" x14ac:dyDescent="0.25">
      <c r="A905" s="3">
        <f>TITRES_STAT!B908</f>
        <v>43320</v>
      </c>
      <c r="B905" s="6">
        <f>TITRES_STAT!D908</f>
        <v>11.483000000000001</v>
      </c>
      <c r="C905" s="2">
        <f t="shared" si="126"/>
        <v>-0.11299999999999955</v>
      </c>
      <c r="D905" s="2">
        <f t="shared" si="127"/>
        <v>0</v>
      </c>
      <c r="E905" s="2">
        <f t="shared" si="128"/>
        <v>0.11299999999999955</v>
      </c>
      <c r="F905" s="2">
        <f t="shared" si="125"/>
        <v>2.9219530343105381E-2</v>
      </c>
      <c r="G905" s="2">
        <f t="shared" si="125"/>
        <v>2.8747771997347831E-2</v>
      </c>
      <c r="H905" s="2">
        <f t="shared" si="121"/>
        <v>1.0164102576645269</v>
      </c>
      <c r="I905" s="2">
        <f t="shared" si="122"/>
        <v>50.406917630034613</v>
      </c>
    </row>
    <row r="906" spans="1:9" ht="13.5" x14ac:dyDescent="0.25">
      <c r="A906" s="3">
        <f>TITRES_STAT!B909</f>
        <v>43321</v>
      </c>
      <c r="B906" s="6">
        <f>TITRES_STAT!D909</f>
        <v>11.476000000000001</v>
      </c>
      <c r="C906" s="2">
        <f t="shared" si="126"/>
        <v>-6.9999999999996732E-3</v>
      </c>
      <c r="D906" s="2">
        <f t="shared" si="127"/>
        <v>0</v>
      </c>
      <c r="E906" s="2">
        <f t="shared" si="128"/>
        <v>6.9999999999996732E-3</v>
      </c>
      <c r="F906" s="2">
        <f t="shared" si="125"/>
        <v>2.7132421032883568E-2</v>
      </c>
      <c r="G906" s="2">
        <f t="shared" si="125"/>
        <v>2.7194359711822963E-2</v>
      </c>
      <c r="H906" s="2">
        <f t="shared" si="121"/>
        <v>0.99772237038872191</v>
      </c>
      <c r="I906" s="2">
        <f t="shared" si="122"/>
        <v>49.942994340829379</v>
      </c>
    </row>
    <row r="907" spans="1:9" ht="13.5" x14ac:dyDescent="0.25">
      <c r="A907" s="3">
        <f>TITRES_STAT!B910</f>
        <v>43322</v>
      </c>
      <c r="B907" s="6">
        <f>TITRES_STAT!D910</f>
        <v>11.457000000000001</v>
      </c>
      <c r="C907" s="2">
        <f t="shared" si="126"/>
        <v>-1.9000000000000128E-2</v>
      </c>
      <c r="D907" s="2">
        <f t="shared" si="127"/>
        <v>0</v>
      </c>
      <c r="E907" s="2">
        <f t="shared" si="128"/>
        <v>1.9000000000000128E-2</v>
      </c>
      <c r="F907" s="2">
        <f t="shared" si="125"/>
        <v>2.519439095910617E-2</v>
      </c>
      <c r="G907" s="2">
        <f t="shared" si="125"/>
        <v>2.6609048303835616E-2</v>
      </c>
      <c r="H907" s="2">
        <f t="shared" si="121"/>
        <v>0.94683547759483278</v>
      </c>
      <c r="I907" s="2">
        <f t="shared" si="122"/>
        <v>48.634591288863092</v>
      </c>
    </row>
    <row r="908" spans="1:9" ht="13.5" x14ac:dyDescent="0.25">
      <c r="A908" s="3">
        <f>TITRES_STAT!B911</f>
        <v>43326</v>
      </c>
      <c r="B908" s="6">
        <f>TITRES_STAT!D911</f>
        <v>11.47</v>
      </c>
      <c r="C908" s="2">
        <f t="shared" si="126"/>
        <v>1.2999999999999901E-2</v>
      </c>
      <c r="D908" s="2">
        <f t="shared" si="127"/>
        <v>1.2999999999999901E-2</v>
      </c>
      <c r="E908" s="2">
        <f t="shared" si="128"/>
        <v>0</v>
      </c>
      <c r="F908" s="2">
        <f t="shared" si="125"/>
        <v>2.4323363033455721E-2</v>
      </c>
      <c r="G908" s="2">
        <f t="shared" si="125"/>
        <v>2.4708401996418789E-2</v>
      </c>
      <c r="H908" s="2">
        <f t="shared" si="121"/>
        <v>0.9844166788682297</v>
      </c>
      <c r="I908" s="2">
        <f t="shared" si="122"/>
        <v>49.607357635679165</v>
      </c>
    </row>
    <row r="909" spans="1:9" ht="13.5" x14ac:dyDescent="0.25">
      <c r="A909" s="3">
        <f>TITRES_STAT!B912</f>
        <v>43327</v>
      </c>
      <c r="B909" s="6">
        <f>TITRES_STAT!D912</f>
        <v>11.47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2.2585979959637455E-2</v>
      </c>
      <c r="G909" s="2">
        <f t="shared" si="129"/>
        <v>2.2943516139531734E-2</v>
      </c>
      <c r="H909" s="2">
        <f t="shared" si="121"/>
        <v>0.9844166788682297</v>
      </c>
      <c r="I909" s="2">
        <f t="shared" si="122"/>
        <v>49.607357635679165</v>
      </c>
    </row>
    <row r="910" spans="1:9" ht="13.5" x14ac:dyDescent="0.25">
      <c r="A910" s="3">
        <f>TITRES_STAT!B913</f>
        <v>43328</v>
      </c>
      <c r="B910" s="6">
        <f>TITRES_STAT!D913</f>
        <v>11.47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2.0972695676806208E-2</v>
      </c>
      <c r="G910" s="2">
        <f t="shared" si="129"/>
        <v>2.1304693558136609E-2</v>
      </c>
      <c r="H910" s="2">
        <f t="shared" si="121"/>
        <v>0.9844166788682297</v>
      </c>
      <c r="I910" s="2">
        <f t="shared" si="122"/>
        <v>49.607357635679165</v>
      </c>
    </row>
    <row r="911" spans="1:9" ht="13.5" x14ac:dyDescent="0.25">
      <c r="A911" s="3">
        <f>TITRES_STAT!B914</f>
        <v>43329</v>
      </c>
      <c r="B911" s="6">
        <f>TITRES_STAT!D914</f>
        <v>11.445</v>
      </c>
      <c r="C911" s="2">
        <f t="shared" si="126"/>
        <v>-2.5000000000000355E-2</v>
      </c>
      <c r="D911" s="2">
        <f t="shared" si="127"/>
        <v>0</v>
      </c>
      <c r="E911" s="2">
        <f t="shared" si="128"/>
        <v>2.5000000000000355E-2</v>
      </c>
      <c r="F911" s="2">
        <f t="shared" si="129"/>
        <v>1.9474645985605766E-2</v>
      </c>
      <c r="G911" s="2">
        <f t="shared" si="129"/>
        <v>2.1568644018269734E-2</v>
      </c>
      <c r="H911" s="2">
        <f t="shared" si="121"/>
        <v>0.90291471124052836</v>
      </c>
      <c r="I911" s="2">
        <f t="shared" si="122"/>
        <v>47.449037306139147</v>
      </c>
    </row>
    <row r="912" spans="1:9" ht="13.5" x14ac:dyDescent="0.25">
      <c r="A912" s="3">
        <f>TITRES_STAT!B915</f>
        <v>43332</v>
      </c>
      <c r="B912" s="6">
        <f>TITRES_STAT!D915</f>
        <v>11.3</v>
      </c>
      <c r="C912" s="2">
        <f t="shared" si="126"/>
        <v>-0.14499999999999957</v>
      </c>
      <c r="D912" s="2">
        <f t="shared" si="127"/>
        <v>0</v>
      </c>
      <c r="E912" s="2">
        <f t="shared" si="128"/>
        <v>0.14499999999999957</v>
      </c>
      <c r="F912" s="2">
        <f t="shared" si="129"/>
        <v>1.8083599843776783E-2</v>
      </c>
      <c r="G912" s="2">
        <f t="shared" si="129"/>
        <v>3.0385169445536153E-2</v>
      </c>
      <c r="H912" s="2">
        <f t="shared" si="121"/>
        <v>0.59514559812446344</v>
      </c>
      <c r="I912" s="2">
        <f t="shared" si="122"/>
        <v>37.3097978532005</v>
      </c>
    </row>
    <row r="913" spans="1:9" ht="13.5" x14ac:dyDescent="0.25">
      <c r="A913" s="3">
        <f>TITRES_STAT!B916</f>
        <v>43335</v>
      </c>
      <c r="B913" s="6">
        <f>TITRES_STAT!D916</f>
        <v>11.3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1.6791914140649868E-2</v>
      </c>
      <c r="G913" s="2">
        <f t="shared" si="129"/>
        <v>2.8214800199426428E-2</v>
      </c>
      <c r="H913" s="2">
        <f t="shared" ref="H913:H976" si="130">F913/G913</f>
        <v>0.59514559812446333</v>
      </c>
      <c r="I913" s="2">
        <f t="shared" ref="I913:I976" si="131">IF(G913=0,100,100-(100/(1+H913)))</f>
        <v>37.3097978532005</v>
      </c>
    </row>
    <row r="914" spans="1:9" ht="13.5" x14ac:dyDescent="0.25">
      <c r="A914" s="3">
        <f>TITRES_STAT!B917</f>
        <v>43336</v>
      </c>
      <c r="B914" s="6">
        <f>TITRES_STAT!D917</f>
        <v>11.3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1.5592491702032019E-2</v>
      </c>
      <c r="G914" s="2">
        <f t="shared" si="129"/>
        <v>2.6199457328038828E-2</v>
      </c>
      <c r="H914" s="2">
        <f t="shared" si="130"/>
        <v>0.59514559812446322</v>
      </c>
      <c r="I914" s="2">
        <f t="shared" si="131"/>
        <v>37.3097978532005</v>
      </c>
    </row>
    <row r="915" spans="1:9" ht="13.5" x14ac:dyDescent="0.25">
      <c r="A915" s="3">
        <f>TITRES_STAT!B918</f>
        <v>43339</v>
      </c>
      <c r="B915" s="6">
        <f>TITRES_STAT!D918</f>
        <v>11.281000000000001</v>
      </c>
      <c r="C915" s="2">
        <f t="shared" si="126"/>
        <v>-1.9000000000000128E-2</v>
      </c>
      <c r="D915" s="2">
        <f t="shared" si="127"/>
        <v>0</v>
      </c>
      <c r="E915" s="2">
        <f t="shared" si="128"/>
        <v>1.9000000000000128E-2</v>
      </c>
      <c r="F915" s="2">
        <f t="shared" si="129"/>
        <v>1.4478742294744018E-2</v>
      </c>
      <c r="G915" s="2">
        <f t="shared" si="129"/>
        <v>2.5685210376036067E-2</v>
      </c>
      <c r="H915" s="2">
        <f t="shared" si="130"/>
        <v>0.56369957974930496</v>
      </c>
      <c r="I915" s="2">
        <f t="shared" si="131"/>
        <v>36.049097093169152</v>
      </c>
    </row>
    <row r="916" spans="1:9" ht="13.5" x14ac:dyDescent="0.25">
      <c r="A916" s="3">
        <f>TITRES_STAT!B919</f>
        <v>43340</v>
      </c>
      <c r="B916" s="6">
        <f>TITRES_STAT!D919</f>
        <v>11.161</v>
      </c>
      <c r="C916" s="2">
        <f t="shared" si="126"/>
        <v>-0.12000000000000099</v>
      </c>
      <c r="D916" s="2">
        <f t="shared" si="127"/>
        <v>0</v>
      </c>
      <c r="E916" s="2">
        <f t="shared" si="128"/>
        <v>0.12000000000000099</v>
      </c>
      <c r="F916" s="2">
        <f t="shared" si="129"/>
        <v>1.3444546416548018E-2</v>
      </c>
      <c r="G916" s="2">
        <f t="shared" si="129"/>
        <v>3.2421981063462134E-2</v>
      </c>
      <c r="H916" s="2">
        <f t="shared" si="130"/>
        <v>0.41467381003745368</v>
      </c>
      <c r="I916" s="2">
        <f t="shared" si="131"/>
        <v>29.312326777752048</v>
      </c>
    </row>
    <row r="917" spans="1:9" ht="13.5" x14ac:dyDescent="0.25">
      <c r="A917" s="3">
        <f>TITRES_STAT!B920</f>
        <v>43341</v>
      </c>
      <c r="B917" s="6">
        <f>TITRES_STAT!D920</f>
        <v>11.161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1.2484221672508873E-2</v>
      </c>
      <c r="G917" s="2">
        <f t="shared" si="129"/>
        <v>3.0106125273214841E-2</v>
      </c>
      <c r="H917" s="2">
        <f t="shared" si="130"/>
        <v>0.41467381003745368</v>
      </c>
      <c r="I917" s="2">
        <f t="shared" si="131"/>
        <v>29.312326777752048</v>
      </c>
    </row>
    <row r="918" spans="1:9" ht="13.5" x14ac:dyDescent="0.25">
      <c r="A918" s="3">
        <f>TITRES_STAT!B921</f>
        <v>43342</v>
      </c>
      <c r="B918" s="6">
        <f>TITRES_STAT!D921</f>
        <v>11.161</v>
      </c>
      <c r="C918" s="2">
        <f t="shared" si="126"/>
        <v>0</v>
      </c>
      <c r="D918" s="2">
        <f t="shared" si="127"/>
        <v>0</v>
      </c>
      <c r="E918" s="2">
        <f t="shared" si="128"/>
        <v>0</v>
      </c>
      <c r="F918" s="2">
        <f t="shared" si="129"/>
        <v>1.1592491553043954E-2</v>
      </c>
      <c r="G918" s="2">
        <f t="shared" si="129"/>
        <v>2.7955687753699495E-2</v>
      </c>
      <c r="H918" s="2">
        <f t="shared" si="130"/>
        <v>0.41467381003745368</v>
      </c>
      <c r="I918" s="2">
        <f t="shared" si="131"/>
        <v>29.312326777752048</v>
      </c>
    </row>
    <row r="919" spans="1:9" ht="13.5" x14ac:dyDescent="0.25">
      <c r="A919" s="3">
        <f>TITRES_STAT!B922</f>
        <v>43343</v>
      </c>
      <c r="B919" s="6">
        <f>TITRES_STAT!D922</f>
        <v>11.218</v>
      </c>
      <c r="C919" s="2">
        <f t="shared" si="126"/>
        <v>5.7000000000000384E-2</v>
      </c>
      <c r="D919" s="2">
        <f t="shared" si="127"/>
        <v>5.7000000000000384E-2</v>
      </c>
      <c r="E919" s="2">
        <f t="shared" si="128"/>
        <v>0</v>
      </c>
      <c r="F919" s="2">
        <f t="shared" si="129"/>
        <v>1.4835885013540842E-2</v>
      </c>
      <c r="G919" s="2">
        <f t="shared" si="129"/>
        <v>2.5958852914149531E-2</v>
      </c>
      <c r="H919" s="2">
        <f t="shared" si="130"/>
        <v>0.57151543107878111</v>
      </c>
      <c r="I919" s="2">
        <f t="shared" si="131"/>
        <v>36.367153626131376</v>
      </c>
    </row>
    <row r="920" spans="1:9" ht="13.5" x14ac:dyDescent="0.25">
      <c r="A920" s="3">
        <f>TITRES_STAT!B923</f>
        <v>43346</v>
      </c>
      <c r="B920" s="6">
        <f>TITRES_STAT!D923</f>
        <v>11.218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1.3776178941145066E-2</v>
      </c>
      <c r="G920" s="2">
        <f t="shared" si="129"/>
        <v>2.4104649134567422E-2</v>
      </c>
      <c r="H920" s="2">
        <f t="shared" si="130"/>
        <v>0.571515431078781</v>
      </c>
      <c r="I920" s="2">
        <f t="shared" si="131"/>
        <v>36.367153626131369</v>
      </c>
    </row>
    <row r="921" spans="1:9" ht="13.5" x14ac:dyDescent="0.25">
      <c r="A921" s="3">
        <f>TITRES_STAT!B924</f>
        <v>43347</v>
      </c>
      <c r="B921" s="6">
        <f>TITRES_STAT!D924</f>
        <v>11.218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1.2792166159634704E-2</v>
      </c>
      <c r="G921" s="2">
        <f t="shared" si="129"/>
        <v>2.238288848209832E-2</v>
      </c>
      <c r="H921" s="2">
        <f t="shared" si="130"/>
        <v>0.571515431078781</v>
      </c>
      <c r="I921" s="2">
        <f t="shared" si="131"/>
        <v>36.367153626131369</v>
      </c>
    </row>
    <row r="922" spans="1:9" ht="13.5" x14ac:dyDescent="0.25">
      <c r="A922" s="3">
        <f>TITRES_STAT!B925</f>
        <v>43348</v>
      </c>
      <c r="B922" s="6">
        <f>TITRES_STAT!D925</f>
        <v>11.281000000000001</v>
      </c>
      <c r="C922" s="2">
        <f t="shared" si="126"/>
        <v>6.3000000000000611E-2</v>
      </c>
      <c r="D922" s="2">
        <f t="shared" si="127"/>
        <v>6.3000000000000611E-2</v>
      </c>
      <c r="E922" s="2">
        <f t="shared" si="128"/>
        <v>0</v>
      </c>
      <c r="F922" s="2">
        <f t="shared" si="129"/>
        <v>1.6378440005375125E-2</v>
      </c>
      <c r="G922" s="2">
        <f t="shared" si="129"/>
        <v>2.0784110733377013E-2</v>
      </c>
      <c r="H922" s="2">
        <f t="shared" si="130"/>
        <v>0.7880269796230992</v>
      </c>
      <c r="I922" s="2">
        <f t="shared" si="131"/>
        <v>44.072432273321098</v>
      </c>
    </row>
    <row r="923" spans="1:9" ht="13.5" x14ac:dyDescent="0.25">
      <c r="A923" s="3">
        <f>TITRES_STAT!B926</f>
        <v>43349</v>
      </c>
      <c r="B923" s="6">
        <f>TITRES_STAT!D926</f>
        <v>11.281000000000001</v>
      </c>
      <c r="C923" s="2">
        <f t="shared" si="126"/>
        <v>0</v>
      </c>
      <c r="D923" s="2">
        <f t="shared" si="127"/>
        <v>0</v>
      </c>
      <c r="E923" s="2">
        <f t="shared" si="128"/>
        <v>0</v>
      </c>
      <c r="F923" s="2">
        <f t="shared" si="129"/>
        <v>1.5208551433562617E-2</v>
      </c>
      <c r="G923" s="2">
        <f t="shared" si="129"/>
        <v>1.9299531395278655E-2</v>
      </c>
      <c r="H923" s="2">
        <f t="shared" si="130"/>
        <v>0.7880269796230992</v>
      </c>
      <c r="I923" s="2">
        <f t="shared" si="131"/>
        <v>44.072432273321098</v>
      </c>
    </row>
    <row r="924" spans="1:9" ht="13.5" x14ac:dyDescent="0.25">
      <c r="A924" s="3">
        <f>TITRES_STAT!B927</f>
        <v>43350</v>
      </c>
      <c r="B924" s="6">
        <f>TITRES_STAT!D927</f>
        <v>11.281000000000001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1.4122226331165288E-2</v>
      </c>
      <c r="G924" s="2">
        <f t="shared" si="129"/>
        <v>1.7920993438473035E-2</v>
      </c>
      <c r="H924" s="2">
        <f t="shared" si="130"/>
        <v>0.78802697962309931</v>
      </c>
      <c r="I924" s="2">
        <f t="shared" si="131"/>
        <v>44.072432273321105</v>
      </c>
    </row>
    <row r="925" spans="1:9" ht="13.5" x14ac:dyDescent="0.25">
      <c r="A925" s="3">
        <f>TITRES_STAT!B928</f>
        <v>43353</v>
      </c>
      <c r="B925" s="6">
        <f>TITRES_STAT!D928</f>
        <v>11.281000000000001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1.3113495878939197E-2</v>
      </c>
      <c r="G925" s="2">
        <f t="shared" si="132"/>
        <v>1.6640922478582103E-2</v>
      </c>
      <c r="H925" s="2">
        <f t="shared" si="130"/>
        <v>0.78802697962309942</v>
      </c>
      <c r="I925" s="2">
        <f t="shared" si="131"/>
        <v>44.072432273321105</v>
      </c>
    </row>
    <row r="926" spans="1:9" ht="13.5" x14ac:dyDescent="0.25">
      <c r="A926" s="3">
        <f>TITRES_STAT!B929</f>
        <v>43355</v>
      </c>
      <c r="B926" s="6">
        <f>TITRES_STAT!D929</f>
        <v>11.281000000000001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1.2176817601872112E-2</v>
      </c>
      <c r="G926" s="2">
        <f t="shared" si="132"/>
        <v>1.5452285158683382E-2</v>
      </c>
      <c r="H926" s="2">
        <f t="shared" si="130"/>
        <v>0.78802697962309953</v>
      </c>
      <c r="I926" s="2">
        <f t="shared" si="131"/>
        <v>44.072432273321105</v>
      </c>
    </row>
    <row r="927" spans="1:9" ht="13.5" x14ac:dyDescent="0.25">
      <c r="A927" s="3">
        <f>TITRES_STAT!B930</f>
        <v>43356</v>
      </c>
      <c r="B927" s="6">
        <f>TITRES_STAT!D930</f>
        <v>11.281000000000001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1.1307044916024104E-2</v>
      </c>
      <c r="G927" s="2">
        <f t="shared" si="132"/>
        <v>1.4348550504491712E-2</v>
      </c>
      <c r="H927" s="2">
        <f t="shared" si="130"/>
        <v>0.78802697962309953</v>
      </c>
      <c r="I927" s="2">
        <f t="shared" si="131"/>
        <v>44.072432273321105</v>
      </c>
    </row>
    <row r="928" spans="1:9" ht="13.5" x14ac:dyDescent="0.25">
      <c r="A928" s="3">
        <f>TITRES_STAT!B931</f>
        <v>43357</v>
      </c>
      <c r="B928" s="6">
        <f>TITRES_STAT!D931</f>
        <v>11.218</v>
      </c>
      <c r="C928" s="2">
        <f t="shared" si="126"/>
        <v>-6.3000000000000611E-2</v>
      </c>
      <c r="D928" s="2">
        <f t="shared" si="127"/>
        <v>0</v>
      </c>
      <c r="E928" s="2">
        <f t="shared" si="128"/>
        <v>6.3000000000000611E-2</v>
      </c>
      <c r="F928" s="2">
        <f t="shared" si="132"/>
        <v>1.0499398850593811E-2</v>
      </c>
      <c r="G928" s="2">
        <f t="shared" si="132"/>
        <v>1.7823654039885204E-2</v>
      </c>
      <c r="H928" s="2">
        <f t="shared" si="130"/>
        <v>0.5890710640533412</v>
      </c>
      <c r="I928" s="2">
        <f t="shared" si="131"/>
        <v>37.07015232854102</v>
      </c>
    </row>
    <row r="929" spans="1:9" ht="13.5" x14ac:dyDescent="0.25">
      <c r="A929" s="3">
        <f>TITRES_STAT!B932</f>
        <v>43360</v>
      </c>
      <c r="B929" s="6">
        <f>TITRES_STAT!D932</f>
        <v>11.218</v>
      </c>
      <c r="C929" s="2">
        <f t="shared" si="126"/>
        <v>0</v>
      </c>
      <c r="D929" s="2">
        <f t="shared" si="127"/>
        <v>0</v>
      </c>
      <c r="E929" s="2">
        <f t="shared" si="128"/>
        <v>0</v>
      </c>
      <c r="F929" s="2">
        <f t="shared" si="132"/>
        <v>9.74944178983711E-3</v>
      </c>
      <c r="G929" s="2">
        <f t="shared" si="132"/>
        <v>1.6550535894179118E-2</v>
      </c>
      <c r="H929" s="2">
        <f t="shared" si="130"/>
        <v>0.5890710640533412</v>
      </c>
      <c r="I929" s="2">
        <f t="shared" si="131"/>
        <v>37.07015232854102</v>
      </c>
    </row>
    <row r="930" spans="1:9" ht="13.5" x14ac:dyDescent="0.25">
      <c r="A930" s="3">
        <f>TITRES_STAT!B933</f>
        <v>43361</v>
      </c>
      <c r="B930" s="6">
        <f>TITRES_STAT!D933</f>
        <v>11.218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9.0530530905630312E-3</v>
      </c>
      <c r="G930" s="2">
        <f t="shared" si="132"/>
        <v>1.536835475888061E-2</v>
      </c>
      <c r="H930" s="2">
        <f t="shared" si="130"/>
        <v>0.5890710640533412</v>
      </c>
      <c r="I930" s="2">
        <f t="shared" si="131"/>
        <v>37.07015232854102</v>
      </c>
    </row>
    <row r="931" spans="1:9" ht="13.5" x14ac:dyDescent="0.25">
      <c r="A931" s="3">
        <f>TITRES_STAT!B934</f>
        <v>43362</v>
      </c>
      <c r="B931" s="6">
        <f>TITRES_STAT!D934</f>
        <v>11.218</v>
      </c>
      <c r="C931" s="2">
        <f t="shared" si="126"/>
        <v>0</v>
      </c>
      <c r="D931" s="2">
        <f t="shared" si="127"/>
        <v>0</v>
      </c>
      <c r="E931" s="2">
        <f t="shared" si="128"/>
        <v>0</v>
      </c>
      <c r="F931" s="2">
        <f t="shared" si="132"/>
        <v>8.4064064412371006E-3</v>
      </c>
      <c r="G931" s="2">
        <f t="shared" si="132"/>
        <v>1.4270615133246281E-2</v>
      </c>
      <c r="H931" s="2">
        <f t="shared" si="130"/>
        <v>0.5890710640533412</v>
      </c>
      <c r="I931" s="2">
        <f t="shared" si="131"/>
        <v>37.07015232854102</v>
      </c>
    </row>
    <row r="932" spans="1:9" ht="13.5" x14ac:dyDescent="0.25">
      <c r="A932" s="3">
        <f>TITRES_STAT!B935</f>
        <v>43363</v>
      </c>
      <c r="B932" s="6">
        <f>TITRES_STAT!D935</f>
        <v>11.343999999999999</v>
      </c>
      <c r="C932" s="2">
        <f t="shared" si="126"/>
        <v>0.12599999999999945</v>
      </c>
      <c r="D932" s="2">
        <f t="shared" si="127"/>
        <v>0.12599999999999945</v>
      </c>
      <c r="E932" s="2">
        <f t="shared" si="128"/>
        <v>0</v>
      </c>
      <c r="F932" s="2">
        <f t="shared" si="132"/>
        <v>1.6805948838291555E-2</v>
      </c>
      <c r="G932" s="2">
        <f t="shared" si="132"/>
        <v>1.3251285480871547E-2</v>
      </c>
      <c r="H932" s="2">
        <f t="shared" si="130"/>
        <v>1.2682504548370968</v>
      </c>
      <c r="I932" s="2">
        <f t="shared" si="131"/>
        <v>55.913157743781042</v>
      </c>
    </row>
    <row r="933" spans="1:9" ht="13.5" x14ac:dyDescent="0.25">
      <c r="A933" s="3">
        <f>TITRES_STAT!B936</f>
        <v>43364</v>
      </c>
      <c r="B933" s="6">
        <f>TITRES_STAT!D936</f>
        <v>11.343999999999999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1.5605523921270731E-2</v>
      </c>
      <c r="G933" s="2">
        <f t="shared" si="132"/>
        <v>1.2304765089380722E-2</v>
      </c>
      <c r="H933" s="2">
        <f t="shared" si="130"/>
        <v>1.2682504548370968</v>
      </c>
      <c r="I933" s="2">
        <f t="shared" si="131"/>
        <v>55.913157743781042</v>
      </c>
    </row>
    <row r="934" spans="1:9" ht="13.5" x14ac:dyDescent="0.25">
      <c r="A934" s="3">
        <f>TITRES_STAT!B937</f>
        <v>43367</v>
      </c>
      <c r="B934" s="6">
        <f>TITRES_STAT!D937</f>
        <v>11.47</v>
      </c>
      <c r="C934" s="2">
        <f t="shared" si="126"/>
        <v>0.12600000000000122</v>
      </c>
      <c r="D934" s="2">
        <f t="shared" si="127"/>
        <v>0.12600000000000122</v>
      </c>
      <c r="E934" s="2">
        <f t="shared" si="128"/>
        <v>0</v>
      </c>
      <c r="F934" s="2">
        <f t="shared" si="132"/>
        <v>2.3490843641180054E-2</v>
      </c>
      <c r="G934" s="2">
        <f t="shared" si="132"/>
        <v>1.14258532972821E-2</v>
      </c>
      <c r="H934" s="2">
        <f t="shared" si="130"/>
        <v>2.0559377956277354</v>
      </c>
      <c r="I934" s="2">
        <f t="shared" si="131"/>
        <v>67.27682083611964</v>
      </c>
    </row>
    <row r="935" spans="1:9" ht="13.5" x14ac:dyDescent="0.25">
      <c r="A935" s="3">
        <f>TITRES_STAT!B938</f>
        <v>43368</v>
      </c>
      <c r="B935" s="6">
        <f>TITRES_STAT!D938</f>
        <v>11.47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2.1812926238238623E-2</v>
      </c>
      <c r="G935" s="2">
        <f t="shared" si="132"/>
        <v>1.0609720918904806E-2</v>
      </c>
      <c r="H935" s="2">
        <f t="shared" si="130"/>
        <v>2.0559377956277358</v>
      </c>
      <c r="I935" s="2">
        <f t="shared" si="131"/>
        <v>67.27682083611964</v>
      </c>
    </row>
    <row r="936" spans="1:9" ht="13.5" x14ac:dyDescent="0.25">
      <c r="A936" s="3">
        <f>TITRES_STAT!B939</f>
        <v>43369</v>
      </c>
      <c r="B936" s="6">
        <f>TITRES_STAT!D939</f>
        <v>11.47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2.0254860078364436E-2</v>
      </c>
      <c r="G936" s="2">
        <f t="shared" si="132"/>
        <v>9.8518837104116068E-3</v>
      </c>
      <c r="H936" s="2">
        <f t="shared" si="130"/>
        <v>2.0559377956277358</v>
      </c>
      <c r="I936" s="2">
        <f t="shared" si="131"/>
        <v>67.27682083611964</v>
      </c>
    </row>
    <row r="937" spans="1:9" ht="13.5" x14ac:dyDescent="0.25">
      <c r="A937" s="3">
        <f>TITRES_STAT!B940</f>
        <v>43370</v>
      </c>
      <c r="B937" s="6">
        <f>TITRES_STAT!D940</f>
        <v>11.47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1.8808084358481265E-2</v>
      </c>
      <c r="G937" s="2">
        <f t="shared" si="132"/>
        <v>9.1481777310964928E-3</v>
      </c>
      <c r="H937" s="2">
        <f t="shared" si="130"/>
        <v>2.0559377956277358</v>
      </c>
      <c r="I937" s="2">
        <f t="shared" si="131"/>
        <v>67.27682083611964</v>
      </c>
    </row>
    <row r="938" spans="1:9" ht="13.5" x14ac:dyDescent="0.25">
      <c r="A938" s="3">
        <f>TITRES_STAT!B941</f>
        <v>43371</v>
      </c>
      <c r="B938" s="6">
        <f>TITRES_STAT!D941</f>
        <v>11.47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1.7464649761446887E-2</v>
      </c>
      <c r="G938" s="2">
        <f t="shared" si="132"/>
        <v>8.4947364645896004E-3</v>
      </c>
      <c r="H938" s="2">
        <f t="shared" si="130"/>
        <v>2.0559377956277354</v>
      </c>
      <c r="I938" s="2">
        <f t="shared" si="131"/>
        <v>67.27682083611964</v>
      </c>
    </row>
    <row r="939" spans="1:9" ht="13.5" x14ac:dyDescent="0.25">
      <c r="A939" s="3">
        <f>TITRES_STAT!B942</f>
        <v>43374</v>
      </c>
      <c r="B939" s="6">
        <f>TITRES_STAT!D942</f>
        <v>11.47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1.6217174778486394E-2</v>
      </c>
      <c r="G939" s="2">
        <f t="shared" si="132"/>
        <v>7.8879695742617717E-3</v>
      </c>
      <c r="H939" s="2">
        <f t="shared" si="130"/>
        <v>2.0559377956277354</v>
      </c>
      <c r="I939" s="2">
        <f t="shared" si="131"/>
        <v>67.27682083611964</v>
      </c>
    </row>
    <row r="940" spans="1:9" ht="13.5" x14ac:dyDescent="0.25">
      <c r="A940" s="3">
        <f>TITRES_STAT!B943</f>
        <v>43375</v>
      </c>
      <c r="B940" s="6">
        <f>TITRES_STAT!D943</f>
        <v>11.47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1.5058805151451651E-2</v>
      </c>
      <c r="G940" s="2">
        <f t="shared" si="132"/>
        <v>7.3245431761002162E-3</v>
      </c>
      <c r="H940" s="2">
        <f t="shared" si="130"/>
        <v>2.0559377956277354</v>
      </c>
      <c r="I940" s="2">
        <f t="shared" si="131"/>
        <v>67.27682083611964</v>
      </c>
    </row>
    <row r="941" spans="1:9" ht="13.5" x14ac:dyDescent="0.25">
      <c r="A941" s="3">
        <f>TITRES_STAT!B944</f>
        <v>43376</v>
      </c>
      <c r="B941" s="6">
        <f>TITRES_STAT!D944</f>
        <v>11.451000000000001</v>
      </c>
      <c r="C941" s="2">
        <f t="shared" si="126"/>
        <v>-1.9000000000000128E-2</v>
      </c>
      <c r="D941" s="2">
        <f t="shared" si="127"/>
        <v>0</v>
      </c>
      <c r="E941" s="2">
        <f t="shared" si="128"/>
        <v>1.9000000000000128E-2</v>
      </c>
      <c r="F941" s="2">
        <f t="shared" ref="F941:G956" si="133">((F940*13)+D941)/14</f>
        <v>1.3983176212062246E-2</v>
      </c>
      <c r="G941" s="2">
        <f t="shared" si="133"/>
        <v>8.1585043778073536E-3</v>
      </c>
      <c r="H941" s="2">
        <f t="shared" si="130"/>
        <v>1.7139386785277804</v>
      </c>
      <c r="I941" s="2">
        <f t="shared" si="131"/>
        <v>63.153183676852045</v>
      </c>
    </row>
    <row r="942" spans="1:9" ht="13.5" x14ac:dyDescent="0.25">
      <c r="A942" s="3">
        <f>TITRES_STAT!B945</f>
        <v>43377</v>
      </c>
      <c r="B942" s="6">
        <f>TITRES_STAT!D945</f>
        <v>11.451000000000001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1.2984377911200658E-2</v>
      </c>
      <c r="G942" s="2">
        <f t="shared" si="133"/>
        <v>7.5757540651068284E-3</v>
      </c>
      <c r="H942" s="2">
        <f t="shared" si="130"/>
        <v>1.7139386785277804</v>
      </c>
      <c r="I942" s="2">
        <f t="shared" si="131"/>
        <v>63.153183676852045</v>
      </c>
    </row>
    <row r="943" spans="1:9" ht="13.5" x14ac:dyDescent="0.25">
      <c r="A943" s="3">
        <f>TITRES_STAT!B946</f>
        <v>43378</v>
      </c>
      <c r="B943" s="6">
        <f>TITRES_STAT!D946</f>
        <v>11.451000000000001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1.2056922346114897E-2</v>
      </c>
      <c r="G943" s="2">
        <f t="shared" si="133"/>
        <v>7.0346287747420555E-3</v>
      </c>
      <c r="H943" s="2">
        <f t="shared" si="130"/>
        <v>1.7139386785277804</v>
      </c>
      <c r="I943" s="2">
        <f t="shared" si="131"/>
        <v>63.153183676852045</v>
      </c>
    </row>
    <row r="944" spans="1:9" ht="13.5" x14ac:dyDescent="0.25">
      <c r="A944" s="3">
        <f>TITRES_STAT!B947</f>
        <v>43381</v>
      </c>
      <c r="B944" s="6">
        <f>TITRES_STAT!D947</f>
        <v>11.451000000000001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1.1195713607106691E-2</v>
      </c>
      <c r="G944" s="2">
        <f t="shared" si="133"/>
        <v>6.5321552908319093E-3</v>
      </c>
      <c r="H944" s="2">
        <f t="shared" si="130"/>
        <v>1.7139386785277804</v>
      </c>
      <c r="I944" s="2">
        <f t="shared" si="131"/>
        <v>63.153183676852045</v>
      </c>
    </row>
    <row r="945" spans="1:9" ht="13.5" x14ac:dyDescent="0.25">
      <c r="A945" s="3">
        <f>TITRES_STAT!B948</f>
        <v>43382</v>
      </c>
      <c r="B945" s="6">
        <f>TITRES_STAT!D948</f>
        <v>11.111000000000001</v>
      </c>
      <c r="C945" s="2">
        <f t="shared" si="126"/>
        <v>-0.33999999999999986</v>
      </c>
      <c r="D945" s="2">
        <f t="shared" si="127"/>
        <v>0</v>
      </c>
      <c r="E945" s="2">
        <f t="shared" si="128"/>
        <v>0.33999999999999986</v>
      </c>
      <c r="F945" s="2">
        <f t="shared" si="133"/>
        <v>1.039601977802764E-2</v>
      </c>
      <c r="G945" s="2">
        <f t="shared" si="133"/>
        <v>3.0351287055772478E-2</v>
      </c>
      <c r="H945" s="2">
        <f t="shared" si="130"/>
        <v>0.34252319379156054</v>
      </c>
      <c r="I945" s="2">
        <f t="shared" si="131"/>
        <v>25.513391155962438</v>
      </c>
    </row>
    <row r="946" spans="1:9" ht="13.5" x14ac:dyDescent="0.25">
      <c r="A946" s="3">
        <f>TITRES_STAT!B949</f>
        <v>43383</v>
      </c>
      <c r="B946" s="6">
        <f>TITRES_STAT!D949</f>
        <v>11.111000000000001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9.6534469367399508E-3</v>
      </c>
      <c r="G946" s="2">
        <f t="shared" si="133"/>
        <v>2.8183337980360157E-2</v>
      </c>
      <c r="H946" s="2">
        <f t="shared" si="130"/>
        <v>0.34252319379156054</v>
      </c>
      <c r="I946" s="2">
        <f t="shared" si="131"/>
        <v>25.513391155962438</v>
      </c>
    </row>
    <row r="947" spans="1:9" ht="13.5" x14ac:dyDescent="0.25">
      <c r="A947" s="3">
        <f>TITRES_STAT!B950</f>
        <v>43384</v>
      </c>
      <c r="B947" s="6">
        <f>TITRES_STAT!D950</f>
        <v>11.111000000000001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8.9639150126870955E-3</v>
      </c>
      <c r="G947" s="2">
        <f t="shared" si="133"/>
        <v>2.6170242410334433E-2</v>
      </c>
      <c r="H947" s="2">
        <f t="shared" si="130"/>
        <v>0.34252319379156049</v>
      </c>
      <c r="I947" s="2">
        <f t="shared" si="131"/>
        <v>25.513391155962438</v>
      </c>
    </row>
    <row r="948" spans="1:9" ht="13.5" x14ac:dyDescent="0.25">
      <c r="A948" s="3">
        <f>TITRES_STAT!B951</f>
        <v>43385</v>
      </c>
      <c r="B948" s="6">
        <f>TITRES_STAT!D951</f>
        <v>11.111000000000001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8.3236353689237312E-3</v>
      </c>
      <c r="G948" s="2">
        <f t="shared" si="133"/>
        <v>2.4300939381024834E-2</v>
      </c>
      <c r="H948" s="2">
        <f t="shared" si="130"/>
        <v>0.34252319379156043</v>
      </c>
      <c r="I948" s="2">
        <f t="shared" si="131"/>
        <v>25.513391155962438</v>
      </c>
    </row>
    <row r="949" spans="1:9" ht="13.5" x14ac:dyDescent="0.25">
      <c r="A949" s="3">
        <f>TITRES_STAT!B952</f>
        <v>43389</v>
      </c>
      <c r="B949" s="6">
        <f>TITRES_STAT!D952</f>
        <v>11.111000000000001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7.729089985429179E-3</v>
      </c>
      <c r="G949" s="2">
        <f t="shared" si="133"/>
        <v>2.2565157996665919E-2</v>
      </c>
      <c r="H949" s="2">
        <f t="shared" si="130"/>
        <v>0.34252319379156038</v>
      </c>
      <c r="I949" s="2">
        <f t="shared" si="131"/>
        <v>25.513391155962438</v>
      </c>
    </row>
    <row r="950" spans="1:9" ht="13.5" x14ac:dyDescent="0.25">
      <c r="A950" s="3">
        <f>TITRES_STAT!B953</f>
        <v>43390</v>
      </c>
      <c r="B950" s="6">
        <f>TITRES_STAT!D953</f>
        <v>11.111000000000001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7.177012129327095E-3</v>
      </c>
      <c r="G950" s="2">
        <f t="shared" si="133"/>
        <v>2.0953360996904067E-2</v>
      </c>
      <c r="H950" s="2">
        <f t="shared" si="130"/>
        <v>0.34252319379156038</v>
      </c>
      <c r="I950" s="2">
        <f t="shared" si="131"/>
        <v>25.513391155962438</v>
      </c>
    </row>
    <row r="951" spans="1:9" ht="13.5" x14ac:dyDescent="0.25">
      <c r="A951" s="3">
        <f>TITRES_STAT!B954</f>
        <v>43391</v>
      </c>
      <c r="B951" s="6">
        <f>TITRES_STAT!D954</f>
        <v>10.795999999999999</v>
      </c>
      <c r="C951" s="2">
        <f t="shared" si="126"/>
        <v>-0.31500000000000128</v>
      </c>
      <c r="D951" s="2">
        <f t="shared" si="127"/>
        <v>0</v>
      </c>
      <c r="E951" s="2">
        <f t="shared" si="128"/>
        <v>0.31500000000000128</v>
      </c>
      <c r="F951" s="2">
        <f t="shared" si="133"/>
        <v>6.6643684058037304E-3</v>
      </c>
      <c r="G951" s="2">
        <f t="shared" si="133"/>
        <v>4.1956692354268146E-2</v>
      </c>
      <c r="H951" s="2">
        <f t="shared" si="130"/>
        <v>0.15883922282366908</v>
      </c>
      <c r="I951" s="2">
        <f t="shared" si="131"/>
        <v>13.706752385946658</v>
      </c>
    </row>
    <row r="952" spans="1:9" ht="13.5" x14ac:dyDescent="0.25">
      <c r="A952" s="3">
        <f>TITRES_STAT!B955</f>
        <v>43392</v>
      </c>
      <c r="B952" s="6">
        <f>TITRES_STAT!D955</f>
        <v>10.795999999999999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6.1883420911034636E-3</v>
      </c>
      <c r="G952" s="2">
        <f t="shared" si="133"/>
        <v>3.8959785757534712E-2</v>
      </c>
      <c r="H952" s="2">
        <f t="shared" si="130"/>
        <v>0.15883922282366905</v>
      </c>
      <c r="I952" s="2">
        <f t="shared" si="131"/>
        <v>13.706752385946658</v>
      </c>
    </row>
    <row r="953" spans="1:9" ht="13.5" x14ac:dyDescent="0.25">
      <c r="A953" s="3">
        <f>TITRES_STAT!B956</f>
        <v>43395</v>
      </c>
      <c r="B953" s="6">
        <f>TITRES_STAT!D956</f>
        <v>10.795999999999999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5.7463176560246451E-3</v>
      </c>
      <c r="G953" s="2">
        <f t="shared" si="133"/>
        <v>3.6176943917710806E-2</v>
      </c>
      <c r="H953" s="2">
        <f t="shared" si="130"/>
        <v>0.15883922282366905</v>
      </c>
      <c r="I953" s="2">
        <f t="shared" si="131"/>
        <v>13.706752385946658</v>
      </c>
    </row>
    <row r="954" spans="1:9" ht="13.5" x14ac:dyDescent="0.25">
      <c r="A954" s="3">
        <f>TITRES_STAT!B957</f>
        <v>43396</v>
      </c>
      <c r="B954" s="6">
        <f>TITRES_STAT!D957</f>
        <v>10.789</v>
      </c>
      <c r="C954" s="2">
        <f t="shared" si="126"/>
        <v>-6.9999999999996732E-3</v>
      </c>
      <c r="D954" s="2">
        <f t="shared" si="127"/>
        <v>0</v>
      </c>
      <c r="E954" s="2">
        <f t="shared" si="128"/>
        <v>6.9999999999996732E-3</v>
      </c>
      <c r="F954" s="2">
        <f t="shared" si="133"/>
        <v>5.3358663948800279E-3</v>
      </c>
      <c r="G954" s="2">
        <f t="shared" si="133"/>
        <v>3.4092876495017153E-2</v>
      </c>
      <c r="H954" s="2">
        <f t="shared" si="130"/>
        <v>0.15650971532601221</v>
      </c>
      <c r="I954" s="2">
        <f t="shared" si="131"/>
        <v>13.532935629675464</v>
      </c>
    </row>
    <row r="955" spans="1:9" ht="13.5" x14ac:dyDescent="0.25">
      <c r="A955" s="3">
        <f>TITRES_STAT!B958</f>
        <v>43397</v>
      </c>
      <c r="B955" s="6">
        <f>TITRES_STAT!D958</f>
        <v>10.789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4.9547330809600262E-3</v>
      </c>
      <c r="G955" s="2">
        <f t="shared" si="133"/>
        <v>3.165767103108736E-2</v>
      </c>
      <c r="H955" s="2">
        <f t="shared" si="130"/>
        <v>0.15650971532601221</v>
      </c>
      <c r="I955" s="2">
        <f t="shared" si="131"/>
        <v>13.532935629675464</v>
      </c>
    </row>
    <row r="956" spans="1:9" ht="13.5" x14ac:dyDescent="0.25">
      <c r="A956" s="3">
        <f>TITRES_STAT!B959</f>
        <v>43398</v>
      </c>
      <c r="B956" s="6">
        <f>TITRES_STAT!D959</f>
        <v>11.111000000000001</v>
      </c>
      <c r="C956" s="2">
        <f t="shared" si="126"/>
        <v>0.32200000000000095</v>
      </c>
      <c r="D956" s="2">
        <f t="shared" si="127"/>
        <v>0.32200000000000095</v>
      </c>
      <c r="E956" s="2">
        <f t="shared" si="128"/>
        <v>0</v>
      </c>
      <c r="F956" s="2">
        <f t="shared" si="133"/>
        <v>2.7600823575177236E-2</v>
      </c>
      <c r="G956" s="2">
        <f t="shared" si="133"/>
        <v>2.939640881458112E-2</v>
      </c>
      <c r="H956" s="2">
        <f t="shared" si="130"/>
        <v>0.9389182110396681</v>
      </c>
      <c r="I956" s="2">
        <f t="shared" si="131"/>
        <v>48.424848747808213</v>
      </c>
    </row>
    <row r="957" spans="1:9" ht="13.5" x14ac:dyDescent="0.25">
      <c r="A957" s="3">
        <f>TITRES_STAT!B960</f>
        <v>43399</v>
      </c>
      <c r="B957" s="6">
        <f>TITRES_STAT!D960</f>
        <v>11.029</v>
      </c>
      <c r="C957" s="2">
        <f t="shared" si="126"/>
        <v>-8.2000000000000739E-2</v>
      </c>
      <c r="D957" s="2">
        <f t="shared" si="127"/>
        <v>0</v>
      </c>
      <c r="E957" s="2">
        <f t="shared" si="128"/>
        <v>8.2000000000000739E-2</v>
      </c>
      <c r="F957" s="2">
        <f t="shared" ref="F957:G972" si="134">((F956*13)+D957)/14</f>
        <v>2.562933617695029E-2</v>
      </c>
      <c r="G957" s="2">
        <f t="shared" si="134"/>
        <v>3.3153808184968235E-2</v>
      </c>
      <c r="H957" s="2">
        <f t="shared" si="130"/>
        <v>0.77304350782153886</v>
      </c>
      <c r="I957" s="2">
        <f t="shared" si="131"/>
        <v>43.599804765724208</v>
      </c>
    </row>
    <row r="958" spans="1:9" ht="13.5" x14ac:dyDescent="0.25">
      <c r="A958" s="3">
        <f>TITRES_STAT!B961</f>
        <v>43402</v>
      </c>
      <c r="B958" s="6">
        <f>TITRES_STAT!D961</f>
        <v>11.023</v>
      </c>
      <c r="C958" s="2">
        <f t="shared" si="126"/>
        <v>-6.0000000000002274E-3</v>
      </c>
      <c r="D958" s="2">
        <f t="shared" si="127"/>
        <v>0</v>
      </c>
      <c r="E958" s="2">
        <f t="shared" si="128"/>
        <v>6.0000000000002274E-3</v>
      </c>
      <c r="F958" s="2">
        <f t="shared" si="134"/>
        <v>2.3798669307168126E-2</v>
      </c>
      <c r="G958" s="2">
        <f t="shared" si="134"/>
        <v>3.1214250457470522E-2</v>
      </c>
      <c r="H958" s="2">
        <f t="shared" si="130"/>
        <v>0.76242962616045706</v>
      </c>
      <c r="I958" s="2">
        <f t="shared" si="131"/>
        <v>43.26014581481185</v>
      </c>
    </row>
    <row r="959" spans="1:9" ht="13.5" x14ac:dyDescent="0.25">
      <c r="A959" s="3">
        <f>TITRES_STAT!B962</f>
        <v>43403</v>
      </c>
      <c r="B959" s="6">
        <f>TITRES_STAT!D962</f>
        <v>10.714</v>
      </c>
      <c r="C959" s="2">
        <f t="shared" si="126"/>
        <v>-0.30899999999999928</v>
      </c>
      <c r="D959" s="2">
        <f t="shared" si="127"/>
        <v>0</v>
      </c>
      <c r="E959" s="2">
        <f t="shared" si="128"/>
        <v>0.30899999999999928</v>
      </c>
      <c r="F959" s="2">
        <f t="shared" si="134"/>
        <v>2.2098764356656118E-2</v>
      </c>
      <c r="G959" s="2">
        <f t="shared" si="134"/>
        <v>5.105608971050829E-2</v>
      </c>
      <c r="H959" s="2">
        <f t="shared" si="130"/>
        <v>0.43283307597502479</v>
      </c>
      <c r="I959" s="2">
        <f t="shared" si="131"/>
        <v>30.208199631383252</v>
      </c>
    </row>
    <row r="960" spans="1:9" ht="13.5" x14ac:dyDescent="0.25">
      <c r="A960" s="3">
        <f>TITRES_STAT!B963</f>
        <v>43404</v>
      </c>
      <c r="B960" s="6">
        <f>TITRES_STAT!D963</f>
        <v>10.714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2.0520281188323535E-2</v>
      </c>
      <c r="G960" s="2">
        <f t="shared" si="134"/>
        <v>4.7409226159757699E-2</v>
      </c>
      <c r="H960" s="2">
        <f t="shared" si="130"/>
        <v>0.43283307597502474</v>
      </c>
      <c r="I960" s="2">
        <f t="shared" si="131"/>
        <v>30.208199631383252</v>
      </c>
    </row>
    <row r="961" spans="1:9" ht="13.5" x14ac:dyDescent="0.25">
      <c r="A961" s="3">
        <f>TITRES_STAT!B964</f>
        <v>43405</v>
      </c>
      <c r="B961" s="6">
        <f>TITRES_STAT!D964</f>
        <v>10.714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1.9054546817728998E-2</v>
      </c>
      <c r="G961" s="2">
        <f t="shared" si="134"/>
        <v>4.4022852862632147E-2</v>
      </c>
      <c r="H961" s="2">
        <f t="shared" si="130"/>
        <v>0.43283307597502479</v>
      </c>
      <c r="I961" s="2">
        <f t="shared" si="131"/>
        <v>30.208199631383252</v>
      </c>
    </row>
    <row r="962" spans="1:9" ht="13.5" x14ac:dyDescent="0.25">
      <c r="A962" s="3">
        <f>TITRES_STAT!B965</f>
        <v>43406</v>
      </c>
      <c r="B962" s="6">
        <f>TITRES_STAT!D965</f>
        <v>11.023</v>
      </c>
      <c r="C962" s="2">
        <f t="shared" si="126"/>
        <v>0.30899999999999928</v>
      </c>
      <c r="D962" s="2">
        <f t="shared" si="127"/>
        <v>0.30899999999999928</v>
      </c>
      <c r="E962" s="2">
        <f t="shared" si="128"/>
        <v>0</v>
      </c>
      <c r="F962" s="2">
        <f t="shared" si="134"/>
        <v>3.9764936330748304E-2</v>
      </c>
      <c r="G962" s="2">
        <f t="shared" si="134"/>
        <v>4.0878363372444139E-2</v>
      </c>
      <c r="H962" s="2">
        <f t="shared" si="130"/>
        <v>0.97276243592358713</v>
      </c>
      <c r="I962" s="2">
        <f t="shared" si="131"/>
        <v>49.309659298544453</v>
      </c>
    </row>
    <row r="963" spans="1:9" ht="13.5" x14ac:dyDescent="0.25">
      <c r="A963" s="3">
        <f>TITRES_STAT!B966</f>
        <v>43409</v>
      </c>
      <c r="B963" s="6">
        <f>TITRES_STAT!D966</f>
        <v>11.029</v>
      </c>
      <c r="C963" s="2">
        <f t="shared" ref="C963:C1026" si="135">B963-B962</f>
        <v>6.0000000000002274E-3</v>
      </c>
      <c r="D963" s="2">
        <f t="shared" ref="D963:D1026" si="136">IF(C963&gt;0,C963,0)</f>
        <v>6.0000000000002274E-3</v>
      </c>
      <c r="E963" s="2">
        <f t="shared" ref="E963:E1026" si="137">IF(C963&lt;0,-C963,0)</f>
        <v>0</v>
      </c>
      <c r="F963" s="2">
        <f t="shared" si="134"/>
        <v>3.7353155164266301E-2</v>
      </c>
      <c r="G963" s="2">
        <f t="shared" si="134"/>
        <v>3.7958480274412412E-2</v>
      </c>
      <c r="H963" s="2">
        <f t="shared" si="130"/>
        <v>0.98405296772236273</v>
      </c>
      <c r="I963" s="2">
        <f t="shared" si="131"/>
        <v>49.598119794756691</v>
      </c>
    </row>
    <row r="964" spans="1:9" ht="13.5" x14ac:dyDescent="0.25">
      <c r="A964" s="3">
        <f>TITRES_STAT!B967</f>
        <v>43410</v>
      </c>
      <c r="B964" s="6">
        <f>TITRES_STAT!D967</f>
        <v>11.029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3.4685072652532997E-2</v>
      </c>
      <c r="G964" s="2">
        <f t="shared" si="134"/>
        <v>3.5247160254811526E-2</v>
      </c>
      <c r="H964" s="2">
        <f t="shared" si="130"/>
        <v>0.98405296772236284</v>
      </c>
      <c r="I964" s="2">
        <f t="shared" si="131"/>
        <v>49.598119794756691</v>
      </c>
    </row>
    <row r="965" spans="1:9" ht="13.5" x14ac:dyDescent="0.25">
      <c r="A965" s="3">
        <f>TITRES_STAT!B968</f>
        <v>43411</v>
      </c>
      <c r="B965" s="6">
        <f>TITRES_STAT!D968</f>
        <v>11.029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3.2207567463066356E-2</v>
      </c>
      <c r="G965" s="2">
        <f t="shared" si="134"/>
        <v>3.2729505950896416E-2</v>
      </c>
      <c r="H965" s="2">
        <f t="shared" si="130"/>
        <v>0.98405296772236295</v>
      </c>
      <c r="I965" s="2">
        <f t="shared" si="131"/>
        <v>49.598119794756691</v>
      </c>
    </row>
    <row r="966" spans="1:9" ht="13.5" x14ac:dyDescent="0.25">
      <c r="A966" s="3">
        <f>TITRES_STAT!B969</f>
        <v>43412</v>
      </c>
      <c r="B966" s="6">
        <f>TITRES_STAT!D969</f>
        <v>10.991</v>
      </c>
      <c r="C966" s="2">
        <f t="shared" si="135"/>
        <v>-3.8000000000000256E-2</v>
      </c>
      <c r="D966" s="2">
        <f t="shared" si="136"/>
        <v>0</v>
      </c>
      <c r="E966" s="2">
        <f t="shared" si="137"/>
        <v>3.8000000000000256E-2</v>
      </c>
      <c r="F966" s="2">
        <f t="shared" si="134"/>
        <v>2.9907026929990189E-2</v>
      </c>
      <c r="G966" s="2">
        <f t="shared" si="134"/>
        <v>3.310596981154669E-2</v>
      </c>
      <c r="H966" s="2">
        <f t="shared" si="130"/>
        <v>0.90337262736097901</v>
      </c>
      <c r="I966" s="2">
        <f t="shared" si="131"/>
        <v>47.461680092221499</v>
      </c>
    </row>
    <row r="967" spans="1:9" ht="13.5" x14ac:dyDescent="0.25">
      <c r="A967" s="3">
        <f>TITRES_STAT!B970</f>
        <v>43413</v>
      </c>
      <c r="B967" s="6">
        <f>TITRES_STAT!D970</f>
        <v>10.991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2.7770810720705176E-2</v>
      </c>
      <c r="G967" s="2">
        <f t="shared" si="134"/>
        <v>3.0741257682150497E-2</v>
      </c>
      <c r="H967" s="2">
        <f t="shared" si="130"/>
        <v>0.90337262736097912</v>
      </c>
      <c r="I967" s="2">
        <f t="shared" si="131"/>
        <v>47.461680092221499</v>
      </c>
    </row>
    <row r="968" spans="1:9" ht="13.5" x14ac:dyDescent="0.25">
      <c r="A968" s="3">
        <f>TITRES_STAT!B971</f>
        <v>43416</v>
      </c>
      <c r="B968" s="6">
        <f>TITRES_STAT!D971</f>
        <v>10.991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2.5787181383511947E-2</v>
      </c>
      <c r="G968" s="2">
        <f t="shared" si="134"/>
        <v>2.8545453561996892E-2</v>
      </c>
      <c r="H968" s="2">
        <f t="shared" si="130"/>
        <v>0.9033726273609789</v>
      </c>
      <c r="I968" s="2">
        <f t="shared" si="131"/>
        <v>47.461680092221492</v>
      </c>
    </row>
    <row r="969" spans="1:9" ht="13.5" x14ac:dyDescent="0.25">
      <c r="A969" s="3">
        <f>TITRES_STAT!B972</f>
        <v>43417</v>
      </c>
      <c r="B969" s="6">
        <f>TITRES_STAT!D972</f>
        <v>11.023</v>
      </c>
      <c r="C969" s="2">
        <f t="shared" si="135"/>
        <v>3.2000000000000028E-2</v>
      </c>
      <c r="D969" s="2">
        <f t="shared" si="136"/>
        <v>3.2000000000000028E-2</v>
      </c>
      <c r="E969" s="2">
        <f t="shared" si="137"/>
        <v>0</v>
      </c>
      <c r="F969" s="2">
        <f t="shared" si="134"/>
        <v>2.6230954141832522E-2</v>
      </c>
      <c r="G969" s="2">
        <f t="shared" si="134"/>
        <v>2.6506492593282829E-2</v>
      </c>
      <c r="H969" s="2">
        <f t="shared" si="130"/>
        <v>0.98960486943036241</v>
      </c>
      <c r="I969" s="2">
        <f t="shared" si="131"/>
        <v>49.738763944304836</v>
      </c>
    </row>
    <row r="970" spans="1:9" ht="13.5" x14ac:dyDescent="0.25">
      <c r="A970" s="3">
        <f>TITRES_STAT!B973</f>
        <v>43418</v>
      </c>
      <c r="B970" s="6">
        <f>TITRES_STAT!D973</f>
        <v>11.023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2.4357314560273059E-2</v>
      </c>
      <c r="G970" s="2">
        <f t="shared" si="134"/>
        <v>2.4613171693762627E-2</v>
      </c>
      <c r="H970" s="2">
        <f t="shared" si="130"/>
        <v>0.98960486943036252</v>
      </c>
      <c r="I970" s="2">
        <f t="shared" si="131"/>
        <v>49.738763944304836</v>
      </c>
    </row>
    <row r="971" spans="1:9" ht="13.5" x14ac:dyDescent="0.25">
      <c r="A971" s="3">
        <f>TITRES_STAT!B974</f>
        <v>43419</v>
      </c>
      <c r="B971" s="6">
        <f>TITRES_STAT!D974</f>
        <v>10.714</v>
      </c>
      <c r="C971" s="2">
        <f t="shared" si="135"/>
        <v>-0.30899999999999928</v>
      </c>
      <c r="D971" s="2">
        <f t="shared" si="136"/>
        <v>0</v>
      </c>
      <c r="E971" s="2">
        <f t="shared" si="137"/>
        <v>0.30899999999999928</v>
      </c>
      <c r="F971" s="2">
        <f t="shared" si="134"/>
        <v>2.2617506377396412E-2</v>
      </c>
      <c r="G971" s="2">
        <f t="shared" si="134"/>
        <v>4.4926516572779525E-2</v>
      </c>
      <c r="H971" s="2">
        <f t="shared" si="130"/>
        <v>0.50343334188300071</v>
      </c>
      <c r="I971" s="2">
        <f t="shared" si="131"/>
        <v>33.485577834296734</v>
      </c>
    </row>
    <row r="972" spans="1:9" ht="13.5" x14ac:dyDescent="0.25">
      <c r="A972" s="3">
        <f>TITRES_STAT!B975</f>
        <v>43420</v>
      </c>
      <c r="B972" s="6">
        <f>TITRES_STAT!D975</f>
        <v>10.997</v>
      </c>
      <c r="C972" s="2">
        <f t="shared" si="135"/>
        <v>0.28299999999999947</v>
      </c>
      <c r="D972" s="2">
        <f t="shared" si="136"/>
        <v>0.28299999999999947</v>
      </c>
      <c r="E972" s="2">
        <f t="shared" si="137"/>
        <v>0</v>
      </c>
      <c r="F972" s="2">
        <f t="shared" si="134"/>
        <v>4.1216255921868061E-2</v>
      </c>
      <c r="G972" s="2">
        <f t="shared" si="134"/>
        <v>4.1717479674723841E-2</v>
      </c>
      <c r="H972" s="2">
        <f t="shared" si="130"/>
        <v>0.98798528202652991</v>
      </c>
      <c r="I972" s="2">
        <f t="shared" si="131"/>
        <v>49.697816727264133</v>
      </c>
    </row>
    <row r="973" spans="1:9" ht="13.5" x14ac:dyDescent="0.25">
      <c r="A973" s="3">
        <f>TITRES_STAT!B976</f>
        <v>43423</v>
      </c>
      <c r="B973" s="6">
        <f>TITRES_STAT!D976</f>
        <v>10.978999999999999</v>
      </c>
      <c r="C973" s="2">
        <f t="shared" si="135"/>
        <v>-1.8000000000000682E-2</v>
      </c>
      <c r="D973" s="2">
        <f t="shared" si="136"/>
        <v>0</v>
      </c>
      <c r="E973" s="2">
        <f t="shared" si="137"/>
        <v>1.8000000000000682E-2</v>
      </c>
      <c r="F973" s="2">
        <f t="shared" ref="F973:G988" si="138">((F972*13)+D973)/14</f>
        <v>3.8272237641734631E-2</v>
      </c>
      <c r="G973" s="2">
        <f t="shared" si="138"/>
        <v>4.0023373983672186E-2</v>
      </c>
      <c r="H973" s="2">
        <f t="shared" si="130"/>
        <v>0.9562471584066865</v>
      </c>
      <c r="I973" s="2">
        <f t="shared" si="131"/>
        <v>48.881714884407828</v>
      </c>
    </row>
    <row r="974" spans="1:9" ht="13.5" x14ac:dyDescent="0.25">
      <c r="A974" s="3">
        <f>TITRES_STAT!B977</f>
        <v>43425</v>
      </c>
      <c r="B974" s="6">
        <f>TITRES_STAT!D977</f>
        <v>10.651</v>
      </c>
      <c r="C974" s="2">
        <f t="shared" si="135"/>
        <v>-0.3279999999999994</v>
      </c>
      <c r="D974" s="2">
        <f t="shared" si="136"/>
        <v>0</v>
      </c>
      <c r="E974" s="2">
        <f t="shared" si="137"/>
        <v>0.3279999999999994</v>
      </c>
      <c r="F974" s="2">
        <f t="shared" si="138"/>
        <v>3.5538506381610727E-2</v>
      </c>
      <c r="G974" s="2">
        <f t="shared" si="138"/>
        <v>6.059313298483842E-2</v>
      </c>
      <c r="H974" s="2">
        <f t="shared" si="130"/>
        <v>0.58651046135051565</v>
      </c>
      <c r="I974" s="2">
        <f t="shared" si="131"/>
        <v>36.968584553249599</v>
      </c>
    </row>
    <row r="975" spans="1:9" ht="13.5" x14ac:dyDescent="0.25">
      <c r="A975" s="3">
        <f>TITRES_STAT!B978</f>
        <v>43426</v>
      </c>
      <c r="B975" s="6">
        <f>TITRES_STAT!D978</f>
        <v>10.941000000000001</v>
      </c>
      <c r="C975" s="2">
        <f t="shared" si="135"/>
        <v>0.29000000000000092</v>
      </c>
      <c r="D975" s="2">
        <f t="shared" si="136"/>
        <v>0.29000000000000092</v>
      </c>
      <c r="E975" s="2">
        <f t="shared" si="137"/>
        <v>0</v>
      </c>
      <c r="F975" s="2">
        <f t="shared" si="138"/>
        <v>5.3714327354352887E-2</v>
      </c>
      <c r="G975" s="2">
        <f t="shared" si="138"/>
        <v>5.6265052057349961E-2</v>
      </c>
      <c r="H975" s="2">
        <f t="shared" si="130"/>
        <v>0.95466591410246693</v>
      </c>
      <c r="I975" s="2">
        <f t="shared" si="131"/>
        <v>48.840362294895051</v>
      </c>
    </row>
    <row r="976" spans="1:9" ht="13.5" x14ac:dyDescent="0.25">
      <c r="A976" s="3">
        <f>TITRES_STAT!B979</f>
        <v>43427</v>
      </c>
      <c r="B976" s="6">
        <f>TITRES_STAT!D979</f>
        <v>11.016</v>
      </c>
      <c r="C976" s="2">
        <f t="shared" si="135"/>
        <v>7.4999999999999289E-2</v>
      </c>
      <c r="D976" s="2">
        <f t="shared" si="136"/>
        <v>7.4999999999999289E-2</v>
      </c>
      <c r="E976" s="2">
        <f t="shared" si="137"/>
        <v>0</v>
      </c>
      <c r="F976" s="2">
        <f t="shared" si="138"/>
        <v>5.5234732543327628E-2</v>
      </c>
      <c r="G976" s="2">
        <f t="shared" si="138"/>
        <v>5.2246119767539248E-2</v>
      </c>
      <c r="H976" s="2">
        <f t="shared" si="130"/>
        <v>1.0572025786620276</v>
      </c>
      <c r="I976" s="2">
        <f t="shared" si="131"/>
        <v>51.390300091380198</v>
      </c>
    </row>
    <row r="977" spans="1:9" ht="13.5" x14ac:dyDescent="0.25">
      <c r="A977" s="3">
        <f>TITRES_STAT!B980</f>
        <v>43430</v>
      </c>
      <c r="B977" s="6">
        <f>TITRES_STAT!D980</f>
        <v>11.016</v>
      </c>
      <c r="C977" s="2">
        <f t="shared" si="135"/>
        <v>0</v>
      </c>
      <c r="D977" s="2">
        <f t="shared" si="136"/>
        <v>0</v>
      </c>
      <c r="E977" s="2">
        <f t="shared" si="137"/>
        <v>0</v>
      </c>
      <c r="F977" s="2">
        <f t="shared" si="138"/>
        <v>5.1289394504518512E-2</v>
      </c>
      <c r="G977" s="2">
        <f t="shared" si="138"/>
        <v>4.8514254069857876E-2</v>
      </c>
      <c r="H977" s="2">
        <f t="shared" ref="H977:H1040" si="139">F977/G977</f>
        <v>1.0572025786620276</v>
      </c>
      <c r="I977" s="2">
        <f t="shared" ref="I977:I1040" si="140">IF(G977=0,100,100-(100/(1+H977)))</f>
        <v>51.390300091380198</v>
      </c>
    </row>
    <row r="978" spans="1:9" ht="13.5" x14ac:dyDescent="0.25">
      <c r="A978" s="3">
        <f>TITRES_STAT!B981</f>
        <v>43431</v>
      </c>
      <c r="B978" s="6">
        <f>TITRES_STAT!D981</f>
        <v>10.997</v>
      </c>
      <c r="C978" s="2">
        <f t="shared" si="135"/>
        <v>-1.9000000000000128E-2</v>
      </c>
      <c r="D978" s="2">
        <f t="shared" si="136"/>
        <v>0</v>
      </c>
      <c r="E978" s="2">
        <f t="shared" si="137"/>
        <v>1.9000000000000128E-2</v>
      </c>
      <c r="F978" s="2">
        <f t="shared" si="138"/>
        <v>4.7625866325624329E-2</v>
      </c>
      <c r="G978" s="2">
        <f t="shared" si="138"/>
        <v>4.6406093064868037E-2</v>
      </c>
      <c r="H978" s="2">
        <f t="shared" si="139"/>
        <v>1.0262847652150171</v>
      </c>
      <c r="I978" s="2">
        <f t="shared" si="140"/>
        <v>50.648595046121962</v>
      </c>
    </row>
    <row r="979" spans="1:9" ht="13.5" x14ac:dyDescent="0.25">
      <c r="A979" s="3">
        <f>TITRES_STAT!B982</f>
        <v>43432</v>
      </c>
      <c r="B979" s="6">
        <f>TITRES_STAT!D982</f>
        <v>10.903</v>
      </c>
      <c r="C979" s="2">
        <f t="shared" si="135"/>
        <v>-9.3999999999999417E-2</v>
      </c>
      <c r="D979" s="2">
        <f t="shared" si="136"/>
        <v>0</v>
      </c>
      <c r="E979" s="2">
        <f t="shared" si="137"/>
        <v>9.3999999999999417E-2</v>
      </c>
      <c r="F979" s="2">
        <f t="shared" si="138"/>
        <v>4.4224018730936877E-2</v>
      </c>
      <c r="G979" s="2">
        <f t="shared" si="138"/>
        <v>4.9805657845948849E-2</v>
      </c>
      <c r="H979" s="2">
        <f t="shared" si="139"/>
        <v>0.88793162551378735</v>
      </c>
      <c r="I979" s="2">
        <f t="shared" si="140"/>
        <v>47.031980052357198</v>
      </c>
    </row>
    <row r="980" spans="1:9" ht="13.5" x14ac:dyDescent="0.25">
      <c r="A980" s="3">
        <f>TITRES_STAT!B983</f>
        <v>43433</v>
      </c>
      <c r="B980" s="6">
        <f>TITRES_STAT!D983</f>
        <v>10.903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4.106516025015567E-2</v>
      </c>
      <c r="G980" s="2">
        <f t="shared" si="138"/>
        <v>4.6248110856952504E-2</v>
      </c>
      <c r="H980" s="2">
        <f t="shared" si="139"/>
        <v>0.88793162551378724</v>
      </c>
      <c r="I980" s="2">
        <f t="shared" si="140"/>
        <v>47.031980052357191</v>
      </c>
    </row>
    <row r="981" spans="1:9" ht="13.5" x14ac:dyDescent="0.25">
      <c r="A981" s="3">
        <f>TITRES_STAT!B984</f>
        <v>43434</v>
      </c>
      <c r="B981" s="6">
        <f>TITRES_STAT!D984</f>
        <v>10.903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3.8131934518001689E-2</v>
      </c>
      <c r="G981" s="2">
        <f t="shared" si="138"/>
        <v>4.2944674367170185E-2</v>
      </c>
      <c r="H981" s="2">
        <f t="shared" si="139"/>
        <v>0.88793162551378713</v>
      </c>
      <c r="I981" s="2">
        <f t="shared" si="140"/>
        <v>47.031980052357184</v>
      </c>
    </row>
    <row r="982" spans="1:9" ht="13.5" x14ac:dyDescent="0.25">
      <c r="A982" s="3">
        <f>TITRES_STAT!B985</f>
        <v>43437</v>
      </c>
      <c r="B982" s="6">
        <f>TITRES_STAT!D985</f>
        <v>10.587999999999999</v>
      </c>
      <c r="C982" s="2">
        <f t="shared" si="135"/>
        <v>-0.31500000000000128</v>
      </c>
      <c r="D982" s="2">
        <f t="shared" si="136"/>
        <v>0</v>
      </c>
      <c r="E982" s="2">
        <f t="shared" si="137"/>
        <v>0.31500000000000128</v>
      </c>
      <c r="F982" s="2">
        <f t="shared" si="138"/>
        <v>3.5408224909572995E-2</v>
      </c>
      <c r="G982" s="2">
        <f t="shared" si="138"/>
        <v>6.2377197626658117E-2</v>
      </c>
      <c r="H982" s="2">
        <f t="shared" si="139"/>
        <v>0.56764693280226164</v>
      </c>
      <c r="I982" s="2">
        <f t="shared" si="140"/>
        <v>36.210126204091061</v>
      </c>
    </row>
    <row r="983" spans="1:9" ht="13.5" x14ac:dyDescent="0.25">
      <c r="A983" s="3">
        <f>TITRES_STAT!B986</f>
        <v>43438</v>
      </c>
      <c r="B983" s="6">
        <f>TITRES_STAT!D986</f>
        <v>10.587999999999999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3.287906598746064E-2</v>
      </c>
      <c r="G983" s="2">
        <f t="shared" si="138"/>
        <v>5.7921683510468246E-2</v>
      </c>
      <c r="H983" s="2">
        <f t="shared" si="139"/>
        <v>0.56764693280226175</v>
      </c>
      <c r="I983" s="2">
        <f t="shared" si="140"/>
        <v>36.210126204091075</v>
      </c>
    </row>
    <row r="984" spans="1:9" ht="13.5" x14ac:dyDescent="0.25">
      <c r="A984" s="3">
        <f>TITRES_STAT!B987</f>
        <v>43439</v>
      </c>
      <c r="B984" s="6">
        <f>TITRES_STAT!D987</f>
        <v>10.708</v>
      </c>
      <c r="C984" s="2">
        <f t="shared" si="135"/>
        <v>0.12000000000000099</v>
      </c>
      <c r="D984" s="2">
        <f t="shared" si="136"/>
        <v>0.12000000000000099</v>
      </c>
      <c r="E984" s="2">
        <f t="shared" si="137"/>
        <v>0</v>
      </c>
      <c r="F984" s="2">
        <f t="shared" si="138"/>
        <v>3.9101989845499237E-2</v>
      </c>
      <c r="G984" s="2">
        <f t="shared" si="138"/>
        <v>5.3784420402577651E-2</v>
      </c>
      <c r="H984" s="2">
        <f t="shared" si="139"/>
        <v>0.7270133163622462</v>
      </c>
      <c r="I984" s="2">
        <f t="shared" si="140"/>
        <v>42.096566915512589</v>
      </c>
    </row>
    <row r="985" spans="1:9" ht="13.5" x14ac:dyDescent="0.25">
      <c r="A985" s="3">
        <f>TITRES_STAT!B988</f>
        <v>43440</v>
      </c>
      <c r="B985" s="6">
        <f>TITRES_STAT!D988</f>
        <v>10.619</v>
      </c>
      <c r="C985" s="2">
        <f t="shared" si="135"/>
        <v>-8.9000000000000412E-2</v>
      </c>
      <c r="D985" s="2">
        <f t="shared" si="136"/>
        <v>0</v>
      </c>
      <c r="E985" s="2">
        <f t="shared" si="137"/>
        <v>8.9000000000000412E-2</v>
      </c>
      <c r="F985" s="2">
        <f t="shared" si="138"/>
        <v>3.6308990570820716E-2</v>
      </c>
      <c r="G985" s="2">
        <f t="shared" si="138"/>
        <v>5.6299818945250706E-2</v>
      </c>
      <c r="H985" s="2">
        <f t="shared" si="139"/>
        <v>0.64492197756674385</v>
      </c>
      <c r="I985" s="2">
        <f t="shared" si="140"/>
        <v>39.206843021256653</v>
      </c>
    </row>
    <row r="986" spans="1:9" ht="13.5" x14ac:dyDescent="0.25">
      <c r="A986" s="3">
        <f>TITRES_STAT!B989</f>
        <v>43441</v>
      </c>
      <c r="B986" s="6">
        <f>TITRES_STAT!D989</f>
        <v>10.455</v>
      </c>
      <c r="C986" s="2">
        <f t="shared" si="135"/>
        <v>-0.1639999999999997</v>
      </c>
      <c r="D986" s="2">
        <f t="shared" si="136"/>
        <v>0</v>
      </c>
      <c r="E986" s="2">
        <f t="shared" si="137"/>
        <v>0.1639999999999997</v>
      </c>
      <c r="F986" s="2">
        <f t="shared" si="138"/>
        <v>3.3715491244333526E-2</v>
      </c>
      <c r="G986" s="2">
        <f t="shared" si="138"/>
        <v>6.3992689020589924E-2</v>
      </c>
      <c r="H986" s="2">
        <f t="shared" si="139"/>
        <v>0.52686473658710331</v>
      </c>
      <c r="I986" s="2">
        <f t="shared" si="140"/>
        <v>34.506313752766872</v>
      </c>
    </row>
    <row r="987" spans="1:9" ht="13.5" x14ac:dyDescent="0.25">
      <c r="A987" s="3">
        <f>TITRES_STAT!B990</f>
        <v>43444</v>
      </c>
      <c r="B987" s="6">
        <f>TITRES_STAT!D990</f>
        <v>10.43</v>
      </c>
      <c r="C987" s="2">
        <f t="shared" si="135"/>
        <v>-2.5000000000000355E-2</v>
      </c>
      <c r="D987" s="2">
        <f t="shared" si="136"/>
        <v>0</v>
      </c>
      <c r="E987" s="2">
        <f t="shared" si="137"/>
        <v>2.5000000000000355E-2</v>
      </c>
      <c r="F987" s="2">
        <f t="shared" si="138"/>
        <v>3.1307241869738274E-2</v>
      </c>
      <c r="G987" s="2">
        <f t="shared" si="138"/>
        <v>6.1207496947690669E-2</v>
      </c>
      <c r="H987" s="2">
        <f t="shared" si="139"/>
        <v>0.51149358217497709</v>
      </c>
      <c r="I987" s="2">
        <f t="shared" si="140"/>
        <v>33.840274825312775</v>
      </c>
    </row>
    <row r="988" spans="1:9" ht="13.5" x14ac:dyDescent="0.25">
      <c r="A988" s="3">
        <f>TITRES_STAT!B991</f>
        <v>43445</v>
      </c>
      <c r="B988" s="6">
        <f>TITRES_STAT!D991</f>
        <v>10.462</v>
      </c>
      <c r="C988" s="2">
        <f t="shared" si="135"/>
        <v>3.2000000000000028E-2</v>
      </c>
      <c r="D988" s="2">
        <f t="shared" si="136"/>
        <v>3.2000000000000028E-2</v>
      </c>
      <c r="E988" s="2">
        <f t="shared" si="137"/>
        <v>0</v>
      </c>
      <c r="F988" s="2">
        <f t="shared" si="138"/>
        <v>3.1356724593328403E-2</v>
      </c>
      <c r="G988" s="2">
        <f t="shared" si="138"/>
        <v>5.6835532879998478E-2</v>
      </c>
      <c r="H988" s="2">
        <f t="shared" si="139"/>
        <v>0.55170987240560276</v>
      </c>
      <c r="I988" s="2">
        <f t="shared" si="140"/>
        <v>35.554963090509403</v>
      </c>
    </row>
    <row r="989" spans="1:9" ht="13.5" x14ac:dyDescent="0.25">
      <c r="A989" s="3">
        <f>TITRES_STAT!B992</f>
        <v>43446</v>
      </c>
      <c r="B989" s="6">
        <f>TITRES_STAT!D992</f>
        <v>10.43</v>
      </c>
      <c r="C989" s="2">
        <f t="shared" si="135"/>
        <v>-3.2000000000000028E-2</v>
      </c>
      <c r="D989" s="2">
        <f t="shared" si="136"/>
        <v>0</v>
      </c>
      <c r="E989" s="2">
        <f t="shared" si="137"/>
        <v>3.2000000000000028E-2</v>
      </c>
      <c r="F989" s="2">
        <f t="shared" ref="F989:G1004" si="141">((F988*13)+D989)/14</f>
        <v>2.9116958550947803E-2</v>
      </c>
      <c r="G989" s="2">
        <f t="shared" si="141"/>
        <v>5.506156624571288E-2</v>
      </c>
      <c r="H989" s="2">
        <f t="shared" si="139"/>
        <v>0.52880730673393916</v>
      </c>
      <c r="I989" s="2">
        <f t="shared" si="140"/>
        <v>34.589532925745516</v>
      </c>
    </row>
    <row r="990" spans="1:9" ht="13.5" x14ac:dyDescent="0.25">
      <c r="A990" s="3">
        <f>TITRES_STAT!B993</f>
        <v>43447</v>
      </c>
      <c r="B990" s="6">
        <f>TITRES_STAT!D993</f>
        <v>10.43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2.7037175797308678E-2</v>
      </c>
      <c r="G990" s="2">
        <f t="shared" si="141"/>
        <v>5.1128597228161966E-2</v>
      </c>
      <c r="H990" s="2">
        <f t="shared" si="139"/>
        <v>0.52880730673393916</v>
      </c>
      <c r="I990" s="2">
        <f t="shared" si="140"/>
        <v>34.589532925745516</v>
      </c>
    </row>
    <row r="991" spans="1:9" ht="13.5" x14ac:dyDescent="0.25">
      <c r="A991" s="3">
        <f>TITRES_STAT!B994</f>
        <v>43448</v>
      </c>
      <c r="B991" s="6">
        <f>TITRES_STAT!D994</f>
        <v>10.43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2.5105948954643773E-2</v>
      </c>
      <c r="G991" s="2">
        <f t="shared" si="141"/>
        <v>4.7476554569007547E-2</v>
      </c>
      <c r="H991" s="2">
        <f t="shared" si="139"/>
        <v>0.52880730673393916</v>
      </c>
      <c r="I991" s="2">
        <f t="shared" si="140"/>
        <v>34.589532925745516</v>
      </c>
    </row>
    <row r="992" spans="1:9" ht="13.5" x14ac:dyDescent="0.25">
      <c r="A992" s="3">
        <f>TITRES_STAT!B995</f>
        <v>43451</v>
      </c>
      <c r="B992" s="6">
        <f>TITRES_STAT!D995</f>
        <v>10.273</v>
      </c>
      <c r="C992" s="2">
        <f t="shared" si="135"/>
        <v>-0.15700000000000003</v>
      </c>
      <c r="D992" s="2">
        <f t="shared" si="136"/>
        <v>0</v>
      </c>
      <c r="E992" s="2">
        <f t="shared" si="137"/>
        <v>0.15700000000000003</v>
      </c>
      <c r="F992" s="2">
        <f t="shared" si="141"/>
        <v>2.331266688645493E-2</v>
      </c>
      <c r="G992" s="2">
        <f t="shared" si="141"/>
        <v>5.5299657814078439E-2</v>
      </c>
      <c r="H992" s="2">
        <f t="shared" si="139"/>
        <v>0.42156982173079349</v>
      </c>
      <c r="I992" s="2">
        <f t="shared" si="140"/>
        <v>29.655231511423239</v>
      </c>
    </row>
    <row r="993" spans="1:9" ht="13.5" x14ac:dyDescent="0.25">
      <c r="A993" s="3">
        <f>TITRES_STAT!B996</f>
        <v>43452</v>
      </c>
      <c r="B993" s="6">
        <f>TITRES_STAT!D996</f>
        <v>10.423999999999999</v>
      </c>
      <c r="C993" s="2">
        <f t="shared" si="135"/>
        <v>0.1509999999999998</v>
      </c>
      <c r="D993" s="2">
        <f t="shared" si="136"/>
        <v>0.1509999999999998</v>
      </c>
      <c r="E993" s="2">
        <f t="shared" si="137"/>
        <v>0</v>
      </c>
      <c r="F993" s="2">
        <f t="shared" si="141"/>
        <v>3.2433190680279562E-2</v>
      </c>
      <c r="G993" s="2">
        <f t="shared" si="141"/>
        <v>5.1349682255929972E-2</v>
      </c>
      <c r="H993" s="2">
        <f t="shared" si="139"/>
        <v>0.63161424288139789</v>
      </c>
      <c r="I993" s="2">
        <f t="shared" si="140"/>
        <v>38.711003267903564</v>
      </c>
    </row>
    <row r="994" spans="1:9" ht="13.5" x14ac:dyDescent="0.25">
      <c r="A994" s="3">
        <f>TITRES_STAT!B997</f>
        <v>43453</v>
      </c>
      <c r="B994" s="6">
        <f>TITRES_STAT!D997</f>
        <v>10.411</v>
      </c>
      <c r="C994" s="2">
        <f t="shared" si="135"/>
        <v>-1.2999999999999901E-2</v>
      </c>
      <c r="D994" s="2">
        <f t="shared" si="136"/>
        <v>0</v>
      </c>
      <c r="E994" s="2">
        <f t="shared" si="137"/>
        <v>1.2999999999999901E-2</v>
      </c>
      <c r="F994" s="2">
        <f t="shared" si="141"/>
        <v>3.0116534203116739E-2</v>
      </c>
      <c r="G994" s="2">
        <f t="shared" si="141"/>
        <v>4.8610419237649249E-2</v>
      </c>
      <c r="H994" s="2">
        <f t="shared" si="139"/>
        <v>0.61954895011049782</v>
      </c>
      <c r="I994" s="2">
        <f t="shared" si="140"/>
        <v>38.25441337035398</v>
      </c>
    </row>
    <row r="995" spans="1:9" ht="13.5" x14ac:dyDescent="0.25">
      <c r="A995" s="3">
        <f>TITRES_STAT!B998</f>
        <v>43454</v>
      </c>
      <c r="B995" s="6">
        <f>TITRES_STAT!D998</f>
        <v>10.367000000000001</v>
      </c>
      <c r="C995" s="2">
        <f t="shared" si="135"/>
        <v>-4.3999999999998707E-2</v>
      </c>
      <c r="D995" s="2">
        <f t="shared" si="136"/>
        <v>0</v>
      </c>
      <c r="E995" s="2">
        <f t="shared" si="137"/>
        <v>4.3999999999998707E-2</v>
      </c>
      <c r="F995" s="2">
        <f t="shared" si="141"/>
        <v>2.7965353188608402E-2</v>
      </c>
      <c r="G995" s="2">
        <f t="shared" si="141"/>
        <v>4.8281103577817071E-2</v>
      </c>
      <c r="H995" s="2">
        <f t="shared" si="139"/>
        <v>0.57921942781476077</v>
      </c>
      <c r="I995" s="2">
        <f t="shared" si="140"/>
        <v>36.677577391271932</v>
      </c>
    </row>
    <row r="996" spans="1:9" ht="13.5" x14ac:dyDescent="0.25">
      <c r="A996" s="3">
        <f>TITRES_STAT!B999</f>
        <v>43455</v>
      </c>
      <c r="B996" s="6">
        <f>TITRES_STAT!D999</f>
        <v>10.398999999999999</v>
      </c>
      <c r="C996" s="2">
        <f t="shared" si="135"/>
        <v>3.1999999999998252E-2</v>
      </c>
      <c r="D996" s="2">
        <f t="shared" si="136"/>
        <v>3.1999999999998252E-2</v>
      </c>
      <c r="E996" s="2">
        <f t="shared" si="137"/>
        <v>0</v>
      </c>
      <c r="F996" s="2">
        <f t="shared" si="141"/>
        <v>2.825354224656482E-2</v>
      </c>
      <c r="G996" s="2">
        <f t="shared" si="141"/>
        <v>4.4832453322258707E-2</v>
      </c>
      <c r="H996" s="2">
        <f t="shared" si="139"/>
        <v>0.6302029033181934</v>
      </c>
      <c r="I996" s="2">
        <f t="shared" si="140"/>
        <v>38.657942642320663</v>
      </c>
    </row>
    <row r="997" spans="1:9" ht="13.5" x14ac:dyDescent="0.25">
      <c r="A997" s="3">
        <f>TITRES_STAT!B1000</f>
        <v>43458</v>
      </c>
      <c r="B997" s="6">
        <f>TITRES_STAT!D1000</f>
        <v>10.398999999999999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2.6235432086095904E-2</v>
      </c>
      <c r="G997" s="2">
        <f t="shared" si="141"/>
        <v>4.1630135227811657E-2</v>
      </c>
      <c r="H997" s="2">
        <f t="shared" si="139"/>
        <v>0.63020290331819329</v>
      </c>
      <c r="I997" s="2">
        <f t="shared" si="140"/>
        <v>38.657942642320663</v>
      </c>
    </row>
    <row r="998" spans="1:9" ht="13.5" x14ac:dyDescent="0.25">
      <c r="A998" s="3">
        <f>TITRES_STAT!B1001</f>
        <v>43459</v>
      </c>
      <c r="B998" s="6">
        <f>TITRES_STAT!D1001</f>
        <v>10.455</v>
      </c>
      <c r="C998" s="2">
        <f t="shared" si="135"/>
        <v>5.6000000000000938E-2</v>
      </c>
      <c r="D998" s="2">
        <f t="shared" si="136"/>
        <v>5.6000000000000938E-2</v>
      </c>
      <c r="E998" s="2">
        <f t="shared" si="137"/>
        <v>0</v>
      </c>
      <c r="F998" s="2">
        <f t="shared" si="141"/>
        <v>2.8361472651374835E-2</v>
      </c>
      <c r="G998" s="2">
        <f t="shared" si="141"/>
        <v>3.8656554140110821E-2</v>
      </c>
      <c r="H998" s="2">
        <f t="shared" si="139"/>
        <v>0.73367824117427993</v>
      </c>
      <c r="I998" s="2">
        <f t="shared" si="140"/>
        <v>42.319169944552939</v>
      </c>
    </row>
    <row r="999" spans="1:9" ht="13.5" x14ac:dyDescent="0.25">
      <c r="A999" s="3">
        <f>TITRES_STAT!B1002</f>
        <v>43460</v>
      </c>
      <c r="B999" s="6">
        <f>TITRES_STAT!D1002</f>
        <v>10.398999999999999</v>
      </c>
      <c r="C999" s="2">
        <f t="shared" si="135"/>
        <v>-5.6000000000000938E-2</v>
      </c>
      <c r="D999" s="2">
        <f t="shared" si="136"/>
        <v>0</v>
      </c>
      <c r="E999" s="2">
        <f t="shared" si="137"/>
        <v>5.6000000000000938E-2</v>
      </c>
      <c r="F999" s="2">
        <f t="shared" si="141"/>
        <v>2.6335653176276629E-2</v>
      </c>
      <c r="G999" s="2">
        <f t="shared" si="141"/>
        <v>3.9895371701531547E-2</v>
      </c>
      <c r="H999" s="2">
        <f t="shared" si="139"/>
        <v>0.6601180049981995</v>
      </c>
      <c r="I999" s="2">
        <f t="shared" si="140"/>
        <v>39.763318210557891</v>
      </c>
    </row>
    <row r="1000" spans="1:9" ht="13.5" x14ac:dyDescent="0.25">
      <c r="A1000" s="3">
        <f>TITRES_STAT!B1003</f>
        <v>43461</v>
      </c>
      <c r="B1000" s="6">
        <f>TITRES_STAT!D1003</f>
        <v>10.455</v>
      </c>
      <c r="C1000" s="2">
        <f t="shared" si="135"/>
        <v>5.6000000000000938E-2</v>
      </c>
      <c r="D1000" s="2">
        <f t="shared" si="136"/>
        <v>5.6000000000000938E-2</v>
      </c>
      <c r="E1000" s="2">
        <f t="shared" si="137"/>
        <v>0</v>
      </c>
      <c r="F1000" s="2">
        <f t="shared" si="141"/>
        <v>2.8454535092256934E-2</v>
      </c>
      <c r="G1000" s="2">
        <f t="shared" si="141"/>
        <v>3.7045702294279295E-2</v>
      </c>
      <c r="H1000" s="2">
        <f t="shared" si="139"/>
        <v>0.76809274301842478</v>
      </c>
      <c r="I1000" s="2">
        <f t="shared" si="140"/>
        <v>43.441880865772021</v>
      </c>
    </row>
    <row r="1001" spans="1:9" ht="13.5" x14ac:dyDescent="0.25">
      <c r="A1001" s="3">
        <f>TITRES_STAT!B1004</f>
        <v>43462</v>
      </c>
      <c r="B1001" s="6">
        <f>TITRES_STAT!D1004</f>
        <v>10.455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2.6422068299952868E-2</v>
      </c>
      <c r="G1001" s="2">
        <f t="shared" si="141"/>
        <v>3.4399580701830773E-2</v>
      </c>
      <c r="H1001" s="2">
        <f t="shared" si="139"/>
        <v>0.76809274301842478</v>
      </c>
      <c r="I1001" s="2">
        <f t="shared" si="140"/>
        <v>43.441880865772021</v>
      </c>
    </row>
    <row r="1002" spans="1:9" ht="13.5" x14ac:dyDescent="0.25">
      <c r="A1002" s="3">
        <f>TITRES_STAT!B1005</f>
        <v>43465</v>
      </c>
      <c r="B1002" s="6">
        <f>TITRES_STAT!D1005</f>
        <v>10.147</v>
      </c>
      <c r="C1002" s="2">
        <f t="shared" si="135"/>
        <v>-0.30799999999999983</v>
      </c>
      <c r="D1002" s="2">
        <f t="shared" si="136"/>
        <v>0</v>
      </c>
      <c r="E1002" s="2">
        <f t="shared" si="137"/>
        <v>0.30799999999999983</v>
      </c>
      <c r="F1002" s="2">
        <f t="shared" si="141"/>
        <v>2.4534777707099092E-2</v>
      </c>
      <c r="G1002" s="2">
        <f t="shared" si="141"/>
        <v>5.3942467794557136E-2</v>
      </c>
      <c r="H1002" s="2">
        <f t="shared" si="139"/>
        <v>0.45483231876860264</v>
      </c>
      <c r="I1002" s="2">
        <f t="shared" si="140"/>
        <v>31.263556143266143</v>
      </c>
    </row>
    <row r="1003" spans="1:9" ht="13.5" x14ac:dyDescent="0.25">
      <c r="A1003" s="3">
        <f>TITRES_STAT!B1006</f>
        <v>43467</v>
      </c>
      <c r="B1003" s="6">
        <f>TITRES_STAT!D1006</f>
        <v>10.147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2.2782293585163444E-2</v>
      </c>
      <c r="G1003" s="2">
        <f t="shared" si="141"/>
        <v>5.00894343806602E-2</v>
      </c>
      <c r="H1003" s="2">
        <f t="shared" si="139"/>
        <v>0.45483231876860264</v>
      </c>
      <c r="I1003" s="2">
        <f t="shared" si="140"/>
        <v>31.263556143266143</v>
      </c>
    </row>
    <row r="1004" spans="1:9" ht="13.5" x14ac:dyDescent="0.25">
      <c r="A1004" s="3">
        <f>TITRES_STAT!B1007</f>
        <v>43468</v>
      </c>
      <c r="B1004" s="6">
        <f>TITRES_STAT!D1007</f>
        <v>10.304</v>
      </c>
      <c r="C1004" s="2">
        <f t="shared" si="135"/>
        <v>0.15700000000000003</v>
      </c>
      <c r="D1004" s="2">
        <f t="shared" si="136"/>
        <v>0.15700000000000003</v>
      </c>
      <c r="E1004" s="2">
        <f t="shared" si="137"/>
        <v>0</v>
      </c>
      <c r="F1004" s="2">
        <f t="shared" si="141"/>
        <v>3.2369272614794629E-2</v>
      </c>
      <c r="G1004" s="2">
        <f t="shared" si="141"/>
        <v>4.6511617639184474E-2</v>
      </c>
      <c r="H1004" s="2">
        <f t="shared" si="139"/>
        <v>0.69593951485197547</v>
      </c>
      <c r="I1004" s="2">
        <f t="shared" si="140"/>
        <v>41.035632978497951</v>
      </c>
    </row>
    <row r="1005" spans="1:9" ht="13.5" x14ac:dyDescent="0.25">
      <c r="A1005" s="3">
        <f>TITRES_STAT!B1008</f>
        <v>43469</v>
      </c>
      <c r="B1005" s="6">
        <f>TITRES_STAT!D1008</f>
        <v>10.304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3.005718171373787E-2</v>
      </c>
      <c r="G1005" s="2">
        <f t="shared" si="142"/>
        <v>4.3189359236385581E-2</v>
      </c>
      <c r="H1005" s="2">
        <f t="shared" si="139"/>
        <v>0.69593951485197547</v>
      </c>
      <c r="I1005" s="2">
        <f t="shared" si="140"/>
        <v>41.035632978497951</v>
      </c>
    </row>
    <row r="1006" spans="1:9" ht="13.5" x14ac:dyDescent="0.25">
      <c r="A1006" s="3">
        <f>TITRES_STAT!B1009</f>
        <v>43472</v>
      </c>
      <c r="B1006" s="6">
        <f>TITRES_STAT!D1009</f>
        <v>10.084</v>
      </c>
      <c r="C1006" s="2">
        <f t="shared" si="135"/>
        <v>-0.22000000000000064</v>
      </c>
      <c r="D1006" s="2">
        <f t="shared" si="136"/>
        <v>0</v>
      </c>
      <c r="E1006" s="2">
        <f t="shared" si="137"/>
        <v>0.22000000000000064</v>
      </c>
      <c r="F1006" s="2">
        <f t="shared" si="142"/>
        <v>2.7910240162756592E-2</v>
      </c>
      <c r="G1006" s="2">
        <f t="shared" si="142"/>
        <v>5.5818690719500942E-2</v>
      </c>
      <c r="H1006" s="2">
        <f t="shared" si="139"/>
        <v>0.50001603052659582</v>
      </c>
      <c r="I1006" s="2">
        <f t="shared" si="140"/>
        <v>33.334045793567967</v>
      </c>
    </row>
    <row r="1007" spans="1:9" ht="13.5" x14ac:dyDescent="0.25">
      <c r="A1007" s="3">
        <f>TITRES_STAT!B1010</f>
        <v>43473</v>
      </c>
      <c r="B1007" s="6">
        <f>TITRES_STAT!D1010</f>
        <v>9.9890000000000008</v>
      </c>
      <c r="C1007" s="2">
        <f t="shared" si="135"/>
        <v>-9.4999999999998863E-2</v>
      </c>
      <c r="D1007" s="2">
        <f t="shared" si="136"/>
        <v>0</v>
      </c>
      <c r="E1007" s="2">
        <f t="shared" si="137"/>
        <v>9.4999999999998863E-2</v>
      </c>
      <c r="F1007" s="2">
        <f t="shared" si="142"/>
        <v>2.5916651579702549E-2</v>
      </c>
      <c r="G1007" s="2">
        <f t="shared" si="142"/>
        <v>5.861735566810794E-2</v>
      </c>
      <c r="H1007" s="2">
        <f t="shared" si="139"/>
        <v>0.4421327315828249</v>
      </c>
      <c r="I1007" s="2">
        <f t="shared" si="140"/>
        <v>30.658255089845881</v>
      </c>
    </row>
    <row r="1008" spans="1:9" ht="13.5" x14ac:dyDescent="0.25">
      <c r="A1008" s="3">
        <f>TITRES_STAT!B1011</f>
        <v>43474</v>
      </c>
      <c r="B1008" s="6">
        <f>TITRES_STAT!D1011</f>
        <v>10.273</v>
      </c>
      <c r="C1008" s="2">
        <f t="shared" si="135"/>
        <v>0.28399999999999892</v>
      </c>
      <c r="D1008" s="2">
        <f t="shared" si="136"/>
        <v>0.28399999999999892</v>
      </c>
      <c r="E1008" s="2">
        <f t="shared" si="137"/>
        <v>0</v>
      </c>
      <c r="F1008" s="2">
        <f t="shared" si="142"/>
        <v>4.4351176466866579E-2</v>
      </c>
      <c r="G1008" s="2">
        <f t="shared" si="142"/>
        <v>5.4430401691814519E-2</v>
      </c>
      <c r="H1008" s="2">
        <f t="shared" si="139"/>
        <v>0.81482361122343694</v>
      </c>
      <c r="I1008" s="2">
        <f t="shared" si="140"/>
        <v>44.898226262007654</v>
      </c>
    </row>
    <row r="1009" spans="1:9" ht="13.5" x14ac:dyDescent="0.25">
      <c r="A1009" s="3">
        <f>TITRES_STAT!B1012</f>
        <v>43475</v>
      </c>
      <c r="B1009" s="6">
        <f>TITRES_STAT!D1012</f>
        <v>10.273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4.118323529066182E-2</v>
      </c>
      <c r="G1009" s="2">
        <f t="shared" si="142"/>
        <v>5.0542515856684907E-2</v>
      </c>
      <c r="H1009" s="2">
        <f t="shared" si="139"/>
        <v>0.81482361122343694</v>
      </c>
      <c r="I1009" s="2">
        <f t="shared" si="140"/>
        <v>44.898226262007654</v>
      </c>
    </row>
    <row r="1010" spans="1:9" ht="13.5" x14ac:dyDescent="0.25">
      <c r="A1010" s="3">
        <f>TITRES_STAT!B1013</f>
        <v>43476</v>
      </c>
      <c r="B1010" s="6">
        <f>TITRES_STAT!D1013</f>
        <v>10.355</v>
      </c>
      <c r="C1010" s="2">
        <f t="shared" si="135"/>
        <v>8.2000000000000739E-2</v>
      </c>
      <c r="D1010" s="2">
        <f t="shared" si="136"/>
        <v>8.2000000000000739E-2</v>
      </c>
      <c r="E1010" s="2">
        <f t="shared" si="137"/>
        <v>0</v>
      </c>
      <c r="F1010" s="2">
        <f t="shared" si="142"/>
        <v>4.4098718484186027E-2</v>
      </c>
      <c r="G1010" s="2">
        <f t="shared" si="142"/>
        <v>4.6932336152635985E-2</v>
      </c>
      <c r="H1010" s="2">
        <f t="shared" si="139"/>
        <v>0.93962334073389597</v>
      </c>
      <c r="I1010" s="2">
        <f t="shared" si="140"/>
        <v>48.443598352367232</v>
      </c>
    </row>
    <row r="1011" spans="1:9" ht="13.5" x14ac:dyDescent="0.25">
      <c r="A1011" s="3">
        <f>TITRES_STAT!B1014</f>
        <v>43480</v>
      </c>
      <c r="B1011" s="6">
        <f>TITRES_STAT!D1014</f>
        <v>10.355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4.0948810021029881E-2</v>
      </c>
      <c r="G1011" s="2">
        <f t="shared" si="142"/>
        <v>4.3580026427447696E-2</v>
      </c>
      <c r="H1011" s="2">
        <f t="shared" si="139"/>
        <v>0.93962334073389608</v>
      </c>
      <c r="I1011" s="2">
        <f t="shared" si="140"/>
        <v>48.443598352367239</v>
      </c>
    </row>
    <row r="1012" spans="1:9" ht="13.5" x14ac:dyDescent="0.25">
      <c r="A1012" s="3">
        <f>TITRES_STAT!B1015</f>
        <v>43481</v>
      </c>
      <c r="B1012" s="6">
        <f>TITRES_STAT!D1015</f>
        <v>10.355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3.8023895019527749E-2</v>
      </c>
      <c r="G1012" s="2">
        <f t="shared" si="142"/>
        <v>4.0467167396915714E-2</v>
      </c>
      <c r="H1012" s="2">
        <f t="shared" si="139"/>
        <v>0.9396233407338962</v>
      </c>
      <c r="I1012" s="2">
        <f t="shared" si="140"/>
        <v>48.443598352367246</v>
      </c>
    </row>
    <row r="1013" spans="1:9" ht="13.5" x14ac:dyDescent="0.25">
      <c r="A1013" s="3">
        <f>TITRES_STAT!B1016</f>
        <v>43482</v>
      </c>
      <c r="B1013" s="6">
        <f>TITRES_STAT!D1016</f>
        <v>10.355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3.5307902518132914E-2</v>
      </c>
      <c r="G1013" s="2">
        <f t="shared" si="142"/>
        <v>3.757665543999316E-2</v>
      </c>
      <c r="H1013" s="2">
        <f t="shared" si="139"/>
        <v>0.93962334073389631</v>
      </c>
      <c r="I1013" s="2">
        <f t="shared" si="140"/>
        <v>48.443598352367246</v>
      </c>
    </row>
    <row r="1014" spans="1:9" ht="13.5" x14ac:dyDescent="0.25">
      <c r="A1014" s="3">
        <f>TITRES_STAT!B1017</f>
        <v>43483</v>
      </c>
      <c r="B1014" s="6">
        <f>TITRES_STAT!D1017</f>
        <v>10.355</v>
      </c>
      <c r="C1014" s="2">
        <f t="shared" si="135"/>
        <v>0</v>
      </c>
      <c r="D1014" s="2">
        <f t="shared" si="136"/>
        <v>0</v>
      </c>
      <c r="E1014" s="2">
        <f t="shared" si="137"/>
        <v>0</v>
      </c>
      <c r="F1014" s="2">
        <f t="shared" si="142"/>
        <v>3.2785909481123421E-2</v>
      </c>
      <c r="G1014" s="2">
        <f t="shared" si="142"/>
        <v>3.489260862285079E-2</v>
      </c>
      <c r="H1014" s="2">
        <f t="shared" si="139"/>
        <v>0.93962334073389642</v>
      </c>
      <c r="I1014" s="2">
        <f t="shared" si="140"/>
        <v>48.443598352367246</v>
      </c>
    </row>
    <row r="1015" spans="1:9" ht="13.5" x14ac:dyDescent="0.25">
      <c r="A1015" s="3">
        <f>TITRES_STAT!B1018</f>
        <v>43486</v>
      </c>
      <c r="B1015" s="6">
        <f>TITRES_STAT!D1018</f>
        <v>10.052</v>
      </c>
      <c r="C1015" s="2">
        <f t="shared" si="135"/>
        <v>-0.30300000000000082</v>
      </c>
      <c r="D1015" s="2">
        <f t="shared" si="136"/>
        <v>0</v>
      </c>
      <c r="E1015" s="2">
        <f t="shared" si="137"/>
        <v>0.30300000000000082</v>
      </c>
      <c r="F1015" s="2">
        <f t="shared" si="142"/>
        <v>3.0444058803900321E-2</v>
      </c>
      <c r="G1015" s="2">
        <f t="shared" si="142"/>
        <v>5.404313657836151E-2</v>
      </c>
      <c r="H1015" s="2">
        <f t="shared" si="139"/>
        <v>0.56332886526223402</v>
      </c>
      <c r="I1015" s="2">
        <f t="shared" si="140"/>
        <v>36.033932320934973</v>
      </c>
    </row>
    <row r="1016" spans="1:9" ht="13.5" x14ac:dyDescent="0.25">
      <c r="A1016" s="3">
        <f>TITRES_STAT!B1019</f>
        <v>43487</v>
      </c>
      <c r="B1016" s="6">
        <f>TITRES_STAT!D1019</f>
        <v>9.6050000000000004</v>
      </c>
      <c r="C1016" s="2">
        <f t="shared" si="135"/>
        <v>-0.44699999999999918</v>
      </c>
      <c r="D1016" s="2">
        <f t="shared" si="136"/>
        <v>0</v>
      </c>
      <c r="E1016" s="2">
        <f t="shared" si="137"/>
        <v>0.44699999999999918</v>
      </c>
      <c r="F1016" s="2">
        <f t="shared" si="142"/>
        <v>2.8269483175050299E-2</v>
      </c>
      <c r="G1016" s="2">
        <f t="shared" si="142"/>
        <v>8.2111483965621332E-2</v>
      </c>
      <c r="H1016" s="2">
        <f t="shared" si="139"/>
        <v>0.34428172296686593</v>
      </c>
      <c r="I1016" s="2">
        <f t="shared" si="140"/>
        <v>25.610831203375056</v>
      </c>
    </row>
    <row r="1017" spans="1:9" ht="13.5" x14ac:dyDescent="0.25">
      <c r="A1017" s="3">
        <f>TITRES_STAT!B1020</f>
        <v>43488</v>
      </c>
      <c r="B1017" s="6">
        <f>TITRES_STAT!D1020</f>
        <v>9.4719999999999995</v>
      </c>
      <c r="C1017" s="2">
        <f t="shared" si="135"/>
        <v>-0.1330000000000009</v>
      </c>
      <c r="D1017" s="2">
        <f t="shared" si="136"/>
        <v>0</v>
      </c>
      <c r="E1017" s="2">
        <f t="shared" si="137"/>
        <v>0.1330000000000009</v>
      </c>
      <c r="F1017" s="2">
        <f t="shared" si="142"/>
        <v>2.625023437683242E-2</v>
      </c>
      <c r="G1017" s="2">
        <f t="shared" si="142"/>
        <v>8.574637796807702E-2</v>
      </c>
      <c r="H1017" s="2">
        <f t="shared" si="139"/>
        <v>0.30613811333937929</v>
      </c>
      <c r="I1017" s="2">
        <f t="shared" si="140"/>
        <v>23.438418204999891</v>
      </c>
    </row>
    <row r="1018" spans="1:9" ht="13.5" x14ac:dyDescent="0.25">
      <c r="A1018" s="3">
        <f>TITRES_STAT!B1021</f>
        <v>43489</v>
      </c>
      <c r="B1018" s="6">
        <f>TITRES_STAT!D1021</f>
        <v>9.4719999999999995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2.4375217635630105E-2</v>
      </c>
      <c r="G1018" s="2">
        <f t="shared" si="142"/>
        <v>7.9621636684642949E-2</v>
      </c>
      <c r="H1018" s="2">
        <f t="shared" si="139"/>
        <v>0.30613811333937929</v>
      </c>
      <c r="I1018" s="2">
        <f t="shared" si="140"/>
        <v>23.438418204999891</v>
      </c>
    </row>
    <row r="1019" spans="1:9" ht="13.5" x14ac:dyDescent="0.25">
      <c r="A1019" s="3">
        <f>TITRES_STAT!B1022</f>
        <v>43490</v>
      </c>
      <c r="B1019" s="6">
        <f>TITRES_STAT!D1022</f>
        <v>9.7050000000000001</v>
      </c>
      <c r="C1019" s="2">
        <f t="shared" si="135"/>
        <v>0.23300000000000054</v>
      </c>
      <c r="D1019" s="2">
        <f t="shared" si="136"/>
        <v>0.23300000000000054</v>
      </c>
      <c r="E1019" s="2">
        <f t="shared" si="137"/>
        <v>0</v>
      </c>
      <c r="F1019" s="2">
        <f t="shared" si="142"/>
        <v>3.9276987804513705E-2</v>
      </c>
      <c r="G1019" s="2">
        <f t="shared" si="142"/>
        <v>7.3934376921454173E-2</v>
      </c>
      <c r="H1019" s="2">
        <f t="shared" si="139"/>
        <v>0.53124120929889607</v>
      </c>
      <c r="I1019" s="2">
        <f t="shared" si="140"/>
        <v>34.693502635168343</v>
      </c>
    </row>
    <row r="1020" spans="1:9" ht="13.5" x14ac:dyDescent="0.25">
      <c r="A1020" s="3">
        <f>TITRES_STAT!B1023</f>
        <v>43493</v>
      </c>
      <c r="B1020" s="6">
        <f>TITRES_STAT!D1023</f>
        <v>9.7050000000000001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3.6471488675619869E-2</v>
      </c>
      <c r="G1020" s="2">
        <f t="shared" si="142"/>
        <v>6.8653349998493166E-2</v>
      </c>
      <c r="H1020" s="2">
        <f t="shared" si="139"/>
        <v>0.53124120929889596</v>
      </c>
      <c r="I1020" s="2">
        <f t="shared" si="140"/>
        <v>34.693502635168343</v>
      </c>
    </row>
    <row r="1021" spans="1:9" ht="13.5" x14ac:dyDescent="0.25">
      <c r="A1021" s="3">
        <f>TITRES_STAT!B1024</f>
        <v>43494</v>
      </c>
      <c r="B1021" s="6">
        <f>TITRES_STAT!D1024</f>
        <v>9.7050000000000001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3.3866382341647024E-2</v>
      </c>
      <c r="G1021" s="2">
        <f t="shared" si="143"/>
        <v>6.3749539284315079E-2</v>
      </c>
      <c r="H1021" s="2">
        <f t="shared" si="139"/>
        <v>0.53124120929889607</v>
      </c>
      <c r="I1021" s="2">
        <f t="shared" si="140"/>
        <v>34.693502635168343</v>
      </c>
    </row>
    <row r="1022" spans="1:9" ht="13.5" x14ac:dyDescent="0.25">
      <c r="A1022" s="3">
        <f>TITRES_STAT!B1025</f>
        <v>43495</v>
      </c>
      <c r="B1022" s="6">
        <f>TITRES_STAT!D1025</f>
        <v>9.7050000000000001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3.144735503152938E-2</v>
      </c>
      <c r="G1022" s="2">
        <f t="shared" si="143"/>
        <v>5.9196000764006863E-2</v>
      </c>
      <c r="H1022" s="2">
        <f t="shared" si="139"/>
        <v>0.53124120929889607</v>
      </c>
      <c r="I1022" s="2">
        <f t="shared" si="140"/>
        <v>34.693502635168343</v>
      </c>
    </row>
    <row r="1023" spans="1:9" ht="13.5" x14ac:dyDescent="0.25">
      <c r="A1023" s="3">
        <f>TITRES_STAT!B1026</f>
        <v>43496</v>
      </c>
      <c r="B1023" s="6">
        <f>TITRES_STAT!D1026</f>
        <v>9.7050000000000001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2.9201115386420139E-2</v>
      </c>
      <c r="G1023" s="2">
        <f t="shared" si="143"/>
        <v>5.4967714995149235E-2</v>
      </c>
      <c r="H1023" s="2">
        <f t="shared" si="139"/>
        <v>0.53124120929889596</v>
      </c>
      <c r="I1023" s="2">
        <f t="shared" si="140"/>
        <v>34.693502635168343</v>
      </c>
    </row>
    <row r="1024" spans="1:9" ht="13.5" x14ac:dyDescent="0.25">
      <c r="A1024" s="3">
        <f>TITRES_STAT!B1027</f>
        <v>43497</v>
      </c>
      <c r="B1024" s="6">
        <f>TITRES_STAT!D1027</f>
        <v>9.7050000000000001</v>
      </c>
      <c r="C1024" s="2">
        <f t="shared" si="135"/>
        <v>0</v>
      </c>
      <c r="D1024" s="2">
        <f t="shared" si="136"/>
        <v>0</v>
      </c>
      <c r="E1024" s="2">
        <f t="shared" si="137"/>
        <v>0</v>
      </c>
      <c r="F1024" s="2">
        <f t="shared" si="143"/>
        <v>2.7115321430247273E-2</v>
      </c>
      <c r="G1024" s="2">
        <f t="shared" si="143"/>
        <v>5.1041449638352866E-2</v>
      </c>
      <c r="H1024" s="2">
        <f t="shared" si="139"/>
        <v>0.53124120929889596</v>
      </c>
      <c r="I1024" s="2">
        <f t="shared" si="140"/>
        <v>34.693502635168343</v>
      </c>
    </row>
    <row r="1025" spans="1:9" ht="13.5" x14ac:dyDescent="0.25">
      <c r="A1025" s="3">
        <f>TITRES_STAT!B1028</f>
        <v>43500</v>
      </c>
      <c r="B1025" s="6">
        <f>TITRES_STAT!D1028</f>
        <v>9.7050000000000001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2.5178512756658184E-2</v>
      </c>
      <c r="G1025" s="2">
        <f t="shared" si="143"/>
        <v>4.7395631807041948E-2</v>
      </c>
      <c r="H1025" s="2">
        <f t="shared" si="139"/>
        <v>0.53124120929889596</v>
      </c>
      <c r="I1025" s="2">
        <f t="shared" si="140"/>
        <v>34.693502635168343</v>
      </c>
    </row>
    <row r="1026" spans="1:9" ht="13.5" x14ac:dyDescent="0.25">
      <c r="A1026" s="3">
        <f>TITRES_STAT!B1029</f>
        <v>43501</v>
      </c>
      <c r="B1026" s="6">
        <f>TITRES_STAT!D1029</f>
        <v>9.7050000000000001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2.3380047559754029E-2</v>
      </c>
      <c r="G1026" s="2">
        <f t="shared" si="143"/>
        <v>4.4010229535110378E-2</v>
      </c>
      <c r="H1026" s="2">
        <f t="shared" si="139"/>
        <v>0.53124120929889607</v>
      </c>
      <c r="I1026" s="2">
        <f t="shared" si="140"/>
        <v>34.693502635168343</v>
      </c>
    </row>
    <row r="1027" spans="1:9" ht="13.5" x14ac:dyDescent="0.25">
      <c r="A1027" s="3">
        <f>TITRES_STAT!B1030</f>
        <v>43502</v>
      </c>
      <c r="B1027" s="6">
        <f>TITRES_STAT!D1030</f>
        <v>9.8879999999999999</v>
      </c>
      <c r="C1027" s="2">
        <f t="shared" ref="C1027:C1090" si="144">B1027-B1026</f>
        <v>0.18299999999999983</v>
      </c>
      <c r="D1027" s="2">
        <f t="shared" ref="D1027:D1090" si="145">IF(C1027&gt;0,C1027,0)</f>
        <v>0.18299999999999983</v>
      </c>
      <c r="E1027" s="2">
        <f t="shared" ref="E1027:E1090" si="146">IF(C1027&lt;0,-C1027,0)</f>
        <v>0</v>
      </c>
      <c r="F1027" s="2">
        <f t="shared" si="143"/>
        <v>3.4781472734057302E-2</v>
      </c>
      <c r="G1027" s="2">
        <f t="shared" si="143"/>
        <v>4.0866641711173921E-2</v>
      </c>
      <c r="H1027" s="2">
        <f t="shared" si="139"/>
        <v>0.8510969161566122</v>
      </c>
      <c r="I1027" s="2">
        <f t="shared" si="140"/>
        <v>45.97797709715406</v>
      </c>
    </row>
    <row r="1028" spans="1:9" ht="13.5" x14ac:dyDescent="0.25">
      <c r="A1028" s="3">
        <f>TITRES_STAT!B1031</f>
        <v>43503</v>
      </c>
      <c r="B1028" s="6">
        <f>TITRES_STAT!D1031</f>
        <v>9.8879999999999999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3.229708182448178E-2</v>
      </c>
      <c r="G1028" s="2">
        <f t="shared" si="143"/>
        <v>3.7947595874661497E-2</v>
      </c>
      <c r="H1028" s="2">
        <f t="shared" si="139"/>
        <v>0.8510969161566122</v>
      </c>
      <c r="I1028" s="2">
        <f t="shared" si="140"/>
        <v>45.97797709715406</v>
      </c>
    </row>
    <row r="1029" spans="1:9" ht="13.5" x14ac:dyDescent="0.25">
      <c r="A1029" s="3">
        <f>TITRES_STAT!B1032</f>
        <v>43504</v>
      </c>
      <c r="B1029" s="6">
        <f>TITRES_STAT!D1032</f>
        <v>9.8879999999999999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2.9990147408447364E-2</v>
      </c>
      <c r="G1029" s="2">
        <f t="shared" si="143"/>
        <v>3.5237053312185677E-2</v>
      </c>
      <c r="H1029" s="2">
        <f t="shared" si="139"/>
        <v>0.85109691615661209</v>
      </c>
      <c r="I1029" s="2">
        <f t="shared" si="140"/>
        <v>45.977977097154053</v>
      </c>
    </row>
    <row r="1030" spans="1:9" ht="13.5" x14ac:dyDescent="0.25">
      <c r="A1030" s="3">
        <f>TITRES_STAT!B1033</f>
        <v>43507</v>
      </c>
      <c r="B1030" s="6">
        <f>TITRES_STAT!D1033</f>
        <v>9.8879999999999999</v>
      </c>
      <c r="C1030" s="2">
        <f t="shared" si="144"/>
        <v>0</v>
      </c>
      <c r="D1030" s="2">
        <f t="shared" si="145"/>
        <v>0</v>
      </c>
      <c r="E1030" s="2">
        <f t="shared" si="146"/>
        <v>0</v>
      </c>
      <c r="F1030" s="2">
        <f t="shared" si="143"/>
        <v>2.7847994022129695E-2</v>
      </c>
      <c r="G1030" s="2">
        <f t="shared" si="143"/>
        <v>3.2720120932743839E-2</v>
      </c>
      <c r="H1030" s="2">
        <f t="shared" si="139"/>
        <v>0.8510969161566122</v>
      </c>
      <c r="I1030" s="2">
        <f t="shared" si="140"/>
        <v>45.97797709715406</v>
      </c>
    </row>
    <row r="1031" spans="1:9" ht="13.5" x14ac:dyDescent="0.25">
      <c r="A1031" s="3">
        <f>TITRES_STAT!B1034</f>
        <v>43508</v>
      </c>
      <c r="B1031" s="6">
        <f>TITRES_STAT!D1034</f>
        <v>9.8879999999999999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2.5858851591977573E-2</v>
      </c>
      <c r="G1031" s="2">
        <f t="shared" si="143"/>
        <v>3.0382969437547848E-2</v>
      </c>
      <c r="H1031" s="2">
        <f t="shared" si="139"/>
        <v>0.8510969161566122</v>
      </c>
      <c r="I1031" s="2">
        <f t="shared" si="140"/>
        <v>45.97797709715406</v>
      </c>
    </row>
    <row r="1032" spans="1:9" ht="13.5" x14ac:dyDescent="0.25">
      <c r="A1032" s="3">
        <f>TITRES_STAT!B1035</f>
        <v>43509</v>
      </c>
      <c r="B1032" s="6">
        <f>TITRES_STAT!D1035</f>
        <v>9.8879999999999999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2.4011790763979173E-2</v>
      </c>
      <c r="G1032" s="2">
        <f t="shared" si="143"/>
        <v>2.8212757334865859E-2</v>
      </c>
      <c r="H1032" s="2">
        <f t="shared" si="139"/>
        <v>0.8510969161566122</v>
      </c>
      <c r="I1032" s="2">
        <f t="shared" si="140"/>
        <v>45.97797709715406</v>
      </c>
    </row>
    <row r="1033" spans="1:9" ht="13.5" x14ac:dyDescent="0.25">
      <c r="A1033" s="3">
        <f>TITRES_STAT!B1036</f>
        <v>43510</v>
      </c>
      <c r="B1033" s="6">
        <f>TITRES_STAT!D1036</f>
        <v>9.8879999999999999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2.2296662852266374E-2</v>
      </c>
      <c r="G1033" s="2">
        <f t="shared" si="143"/>
        <v>2.6197560382375442E-2</v>
      </c>
      <c r="H1033" s="2">
        <f t="shared" si="139"/>
        <v>0.85109691615661209</v>
      </c>
      <c r="I1033" s="2">
        <f t="shared" si="140"/>
        <v>45.977977097154053</v>
      </c>
    </row>
    <row r="1034" spans="1:9" ht="13.5" x14ac:dyDescent="0.25">
      <c r="A1034" s="3">
        <f>TITRES_STAT!B1037</f>
        <v>43511</v>
      </c>
      <c r="B1034" s="6">
        <f>TITRES_STAT!D1037</f>
        <v>9.5920000000000005</v>
      </c>
      <c r="C1034" s="2">
        <f t="shared" si="144"/>
        <v>-0.29599999999999937</v>
      </c>
      <c r="D1034" s="2">
        <f t="shared" si="145"/>
        <v>0</v>
      </c>
      <c r="E1034" s="2">
        <f t="shared" si="146"/>
        <v>0.29599999999999937</v>
      </c>
      <c r="F1034" s="2">
        <f t="shared" si="143"/>
        <v>2.0704044077104491E-2</v>
      </c>
      <c r="G1034" s="2">
        <f t="shared" si="143"/>
        <v>4.5469163212205725E-2</v>
      </c>
      <c r="H1034" s="2">
        <f t="shared" si="139"/>
        <v>0.45534253578580713</v>
      </c>
      <c r="I1034" s="2">
        <f t="shared" si="140"/>
        <v>31.287653908909249</v>
      </c>
    </row>
    <row r="1035" spans="1:9" ht="13.5" x14ac:dyDescent="0.25">
      <c r="A1035" s="3">
        <f>TITRES_STAT!B1038</f>
        <v>43514</v>
      </c>
      <c r="B1035" s="6">
        <f>TITRES_STAT!D1038</f>
        <v>9.5920000000000005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1.9225183785882744E-2</v>
      </c>
      <c r="G1035" s="2">
        <f t="shared" si="143"/>
        <v>4.2221365839905316E-2</v>
      </c>
      <c r="H1035" s="2">
        <f t="shared" si="139"/>
        <v>0.45534253578580719</v>
      </c>
      <c r="I1035" s="2">
        <f t="shared" si="140"/>
        <v>31.287653908909249</v>
      </c>
    </row>
    <row r="1036" spans="1:9" ht="13.5" x14ac:dyDescent="0.25">
      <c r="A1036" s="3">
        <f>TITRES_STAT!B1039</f>
        <v>43515</v>
      </c>
      <c r="B1036" s="6">
        <f>TITRES_STAT!D1039</f>
        <v>9.4529999999999994</v>
      </c>
      <c r="C1036" s="2">
        <f t="shared" si="144"/>
        <v>-0.13900000000000112</v>
      </c>
      <c r="D1036" s="2">
        <f t="shared" si="145"/>
        <v>0</v>
      </c>
      <c r="E1036" s="2">
        <f t="shared" si="146"/>
        <v>0.13900000000000112</v>
      </c>
      <c r="F1036" s="2">
        <f t="shared" si="143"/>
        <v>1.7851956372605404E-2</v>
      </c>
      <c r="G1036" s="2">
        <f t="shared" si="143"/>
        <v>4.9134125422769299E-2</v>
      </c>
      <c r="H1036" s="2">
        <f t="shared" si="139"/>
        <v>0.36333111089289094</v>
      </c>
      <c r="I1036" s="2">
        <f t="shared" si="140"/>
        <v>26.650247176926328</v>
      </c>
    </row>
    <row r="1037" spans="1:9" ht="13.5" x14ac:dyDescent="0.25">
      <c r="A1037" s="3">
        <f>TITRES_STAT!B1040</f>
        <v>43516</v>
      </c>
      <c r="B1037" s="6">
        <f>TITRES_STAT!D1040</f>
        <v>9.17</v>
      </c>
      <c r="C1037" s="2">
        <f t="shared" si="144"/>
        <v>-0.28299999999999947</v>
      </c>
      <c r="D1037" s="2">
        <f t="shared" si="145"/>
        <v>0</v>
      </c>
      <c r="E1037" s="2">
        <f t="shared" si="146"/>
        <v>0.28299999999999947</v>
      </c>
      <c r="F1037" s="2">
        <f t="shared" ref="F1037:G1052" si="147">((F1036*13)+D1037)/14</f>
        <v>1.6576816631705019E-2</v>
      </c>
      <c r="G1037" s="2">
        <f t="shared" si="147"/>
        <v>6.5838830749714319E-2</v>
      </c>
      <c r="H1037" s="2">
        <f t="shared" si="139"/>
        <v>0.25177872150739777</v>
      </c>
      <c r="I1037" s="2">
        <f t="shared" si="140"/>
        <v>20.11367641752247</v>
      </c>
    </row>
    <row r="1038" spans="1:9" ht="13.5" x14ac:dyDescent="0.25">
      <c r="A1038" s="3">
        <f>TITRES_STAT!B1041</f>
        <v>43517</v>
      </c>
      <c r="B1038" s="6">
        <f>TITRES_STAT!D1041</f>
        <v>9.17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1.5392758300868947E-2</v>
      </c>
      <c r="G1038" s="2">
        <f t="shared" si="147"/>
        <v>6.113605712473473E-2</v>
      </c>
      <c r="H1038" s="2">
        <f t="shared" si="139"/>
        <v>0.25177872150739777</v>
      </c>
      <c r="I1038" s="2">
        <f t="shared" si="140"/>
        <v>20.11367641752247</v>
      </c>
    </row>
    <row r="1039" spans="1:9" ht="13.5" x14ac:dyDescent="0.25">
      <c r="A1039" s="3">
        <f>TITRES_STAT!B1042</f>
        <v>43518</v>
      </c>
      <c r="B1039" s="6">
        <f>TITRES_STAT!D1042</f>
        <v>9.1379999999999999</v>
      </c>
      <c r="C1039" s="2">
        <f t="shared" si="144"/>
        <v>-3.2000000000000028E-2</v>
      </c>
      <c r="D1039" s="2">
        <f t="shared" si="145"/>
        <v>0</v>
      </c>
      <c r="E1039" s="2">
        <f t="shared" si="146"/>
        <v>3.2000000000000028E-2</v>
      </c>
      <c r="F1039" s="2">
        <f t="shared" si="147"/>
        <v>1.4293275565092594E-2</v>
      </c>
      <c r="G1039" s="2">
        <f t="shared" si="147"/>
        <v>5.905491018725368E-2</v>
      </c>
      <c r="H1039" s="2">
        <f t="shared" si="139"/>
        <v>0.24203365172804261</v>
      </c>
      <c r="I1039" s="2">
        <f t="shared" si="140"/>
        <v>19.486883579305683</v>
      </c>
    </row>
    <row r="1040" spans="1:9" ht="13.5" x14ac:dyDescent="0.25">
      <c r="A1040" s="3">
        <f>TITRES_STAT!B1043</f>
        <v>43521</v>
      </c>
      <c r="B1040" s="6">
        <f>TITRES_STAT!D1043</f>
        <v>9.4090000000000007</v>
      </c>
      <c r="C1040" s="2">
        <f t="shared" si="144"/>
        <v>0.2710000000000008</v>
      </c>
      <c r="D1040" s="2">
        <f t="shared" si="145"/>
        <v>0.2710000000000008</v>
      </c>
      <c r="E1040" s="2">
        <f t="shared" si="146"/>
        <v>0</v>
      </c>
      <c r="F1040" s="2">
        <f t="shared" si="147"/>
        <v>3.2629470167586036E-2</v>
      </c>
      <c r="G1040" s="2">
        <f t="shared" si="147"/>
        <v>5.4836702316735556E-2</v>
      </c>
      <c r="H1040" s="2">
        <f t="shared" si="139"/>
        <v>0.59502976636193317</v>
      </c>
      <c r="I1040" s="2">
        <f t="shared" si="140"/>
        <v>37.305245263172921</v>
      </c>
    </row>
    <row r="1041" spans="1:9" ht="13.5" x14ac:dyDescent="0.25">
      <c r="A1041" s="3">
        <f>TITRES_STAT!B1044</f>
        <v>43522</v>
      </c>
      <c r="B1041" s="6">
        <f>TITRES_STAT!D1044</f>
        <v>9.4090000000000007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3.0298793727044176E-2</v>
      </c>
      <c r="G1041" s="2">
        <f t="shared" si="147"/>
        <v>5.0919795008397307E-2</v>
      </c>
      <c r="H1041" s="2">
        <f t="shared" ref="H1041:H1104" si="148">F1041/G1041</f>
        <v>0.59502976636193305</v>
      </c>
      <c r="I1041" s="2">
        <f t="shared" ref="I1041:I1104" si="149">IF(G1041=0,100,100-(100/(1+H1041)))</f>
        <v>37.305245263172914</v>
      </c>
    </row>
    <row r="1042" spans="1:9" ht="13.5" x14ac:dyDescent="0.25">
      <c r="A1042" s="3">
        <f>TITRES_STAT!B1045</f>
        <v>43523</v>
      </c>
      <c r="B1042" s="6">
        <f>TITRES_STAT!D1045</f>
        <v>9.4090000000000007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2.8134594175112448E-2</v>
      </c>
      <c r="G1042" s="2">
        <f t="shared" si="147"/>
        <v>4.7282666793511785E-2</v>
      </c>
      <c r="H1042" s="2">
        <f t="shared" si="148"/>
        <v>0.59502976636193305</v>
      </c>
      <c r="I1042" s="2">
        <f t="shared" si="149"/>
        <v>37.305245263172914</v>
      </c>
    </row>
    <row r="1043" spans="1:9" ht="13.5" x14ac:dyDescent="0.25">
      <c r="A1043" s="3">
        <f>TITRES_STAT!B1046</f>
        <v>43524</v>
      </c>
      <c r="B1043" s="6">
        <f>TITRES_STAT!D1046</f>
        <v>9.1379999999999999</v>
      </c>
      <c r="C1043" s="2">
        <f t="shared" si="144"/>
        <v>-0.2710000000000008</v>
      </c>
      <c r="D1043" s="2">
        <f t="shared" si="145"/>
        <v>0</v>
      </c>
      <c r="E1043" s="2">
        <f t="shared" si="146"/>
        <v>0.2710000000000008</v>
      </c>
      <c r="F1043" s="2">
        <f t="shared" si="147"/>
        <v>2.6124980305461558E-2</v>
      </c>
      <c r="G1043" s="2">
        <f t="shared" si="147"/>
        <v>6.3262476308260998E-2</v>
      </c>
      <c r="H1043" s="2">
        <f t="shared" si="148"/>
        <v>0.41296170858316655</v>
      </c>
      <c r="I1043" s="2">
        <f t="shared" si="149"/>
        <v>29.226673736067468</v>
      </c>
    </row>
    <row r="1044" spans="1:9" ht="13.5" x14ac:dyDescent="0.25">
      <c r="A1044" s="3">
        <f>TITRES_STAT!B1047</f>
        <v>43525</v>
      </c>
      <c r="B1044" s="6">
        <f>TITRES_STAT!D1047</f>
        <v>9.1379999999999999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2.4258910283642875E-2</v>
      </c>
      <c r="G1044" s="2">
        <f t="shared" si="147"/>
        <v>5.8743728000528073E-2</v>
      </c>
      <c r="H1044" s="2">
        <f t="shared" si="148"/>
        <v>0.41296170858316655</v>
      </c>
      <c r="I1044" s="2">
        <f t="shared" si="149"/>
        <v>29.226673736067468</v>
      </c>
    </row>
    <row r="1045" spans="1:9" ht="13.5" x14ac:dyDescent="0.25">
      <c r="A1045" s="3">
        <f>TITRES_STAT!B1048</f>
        <v>43528</v>
      </c>
      <c r="B1045" s="6">
        <f>TITRES_STAT!D1048</f>
        <v>9.1379999999999999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2.2526130977668386E-2</v>
      </c>
      <c r="G1045" s="2">
        <f t="shared" si="147"/>
        <v>5.454774742906178E-2</v>
      </c>
      <c r="H1045" s="2">
        <f t="shared" si="148"/>
        <v>0.41296170858316661</v>
      </c>
      <c r="I1045" s="2">
        <f t="shared" si="149"/>
        <v>29.226673736067468</v>
      </c>
    </row>
    <row r="1046" spans="1:9" ht="13.5" x14ac:dyDescent="0.25">
      <c r="A1046" s="3">
        <f>TITRES_STAT!B1049</f>
        <v>43529</v>
      </c>
      <c r="B1046" s="6">
        <f>TITRES_STAT!D1049</f>
        <v>9.1379999999999999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2.0917121622120644E-2</v>
      </c>
      <c r="G1046" s="2">
        <f t="shared" si="147"/>
        <v>5.0651479755557373E-2</v>
      </c>
      <c r="H1046" s="2">
        <f t="shared" si="148"/>
        <v>0.41296170858316655</v>
      </c>
      <c r="I1046" s="2">
        <f t="shared" si="149"/>
        <v>29.226673736067468</v>
      </c>
    </row>
    <row r="1047" spans="1:9" ht="13.5" x14ac:dyDescent="0.25">
      <c r="A1047" s="3">
        <f>TITRES_STAT!B1050</f>
        <v>43530</v>
      </c>
      <c r="B1047" s="6">
        <f>TITRES_STAT!D1050</f>
        <v>9.1379999999999999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1.9423041506254884E-2</v>
      </c>
      <c r="G1047" s="2">
        <f t="shared" si="147"/>
        <v>4.7033516915874707E-2</v>
      </c>
      <c r="H1047" s="2">
        <f t="shared" si="148"/>
        <v>0.4129617085831665</v>
      </c>
      <c r="I1047" s="2">
        <f t="shared" si="149"/>
        <v>29.226673736067468</v>
      </c>
    </row>
    <row r="1048" spans="1:9" ht="13.5" x14ac:dyDescent="0.25">
      <c r="A1048" s="3">
        <f>TITRES_STAT!B1051</f>
        <v>43531</v>
      </c>
      <c r="B1048" s="6">
        <f>TITRES_STAT!D1051</f>
        <v>8.8859999999999992</v>
      </c>
      <c r="C1048" s="2">
        <f t="shared" si="144"/>
        <v>-0.25200000000000067</v>
      </c>
      <c r="D1048" s="2">
        <f t="shared" si="145"/>
        <v>0</v>
      </c>
      <c r="E1048" s="2">
        <f t="shared" si="146"/>
        <v>0.25200000000000067</v>
      </c>
      <c r="F1048" s="2">
        <f t="shared" si="147"/>
        <v>1.8035681398665248E-2</v>
      </c>
      <c r="G1048" s="2">
        <f t="shared" si="147"/>
        <v>6.167397999331227E-2</v>
      </c>
      <c r="H1048" s="2">
        <f t="shared" si="148"/>
        <v>0.29243582789080547</v>
      </c>
      <c r="I1048" s="2">
        <f t="shared" si="149"/>
        <v>22.62671937592809</v>
      </c>
    </row>
    <row r="1049" spans="1:9" ht="13.5" x14ac:dyDescent="0.25">
      <c r="A1049" s="3">
        <f>TITRES_STAT!B1052</f>
        <v>43532</v>
      </c>
      <c r="B1049" s="6">
        <f>TITRES_STAT!D1052</f>
        <v>8.8550000000000004</v>
      </c>
      <c r="C1049" s="2">
        <f t="shared" si="144"/>
        <v>-3.0999999999998806E-2</v>
      </c>
      <c r="D1049" s="2">
        <f t="shared" si="145"/>
        <v>0</v>
      </c>
      <c r="E1049" s="2">
        <f t="shared" si="146"/>
        <v>3.0999999999998806E-2</v>
      </c>
      <c r="F1049" s="2">
        <f t="shared" si="147"/>
        <v>1.6747418441617732E-2</v>
      </c>
      <c r="G1049" s="2">
        <f t="shared" si="147"/>
        <v>5.948298142236131E-2</v>
      </c>
      <c r="H1049" s="2">
        <f t="shared" si="148"/>
        <v>0.28154974819943895</v>
      </c>
      <c r="I1049" s="2">
        <f t="shared" si="149"/>
        <v>21.969474739081548</v>
      </c>
    </row>
    <row r="1050" spans="1:9" ht="13.5" x14ac:dyDescent="0.25">
      <c r="A1050" s="3">
        <f>TITRES_STAT!B1053</f>
        <v>43535</v>
      </c>
      <c r="B1050" s="6">
        <f>TITRES_STAT!D1053</f>
        <v>8.8550000000000004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1.5551174267216467E-2</v>
      </c>
      <c r="G1050" s="2">
        <f t="shared" si="147"/>
        <v>5.5234197035049788E-2</v>
      </c>
      <c r="H1050" s="2">
        <f t="shared" si="148"/>
        <v>0.28154974819943895</v>
      </c>
      <c r="I1050" s="2">
        <f t="shared" si="149"/>
        <v>21.969474739081548</v>
      </c>
    </row>
    <row r="1051" spans="1:9" ht="13.5" x14ac:dyDescent="0.25">
      <c r="A1051" s="3">
        <f>TITRES_STAT!B1054</f>
        <v>43536</v>
      </c>
      <c r="B1051" s="6">
        <f>TITRES_STAT!D1054</f>
        <v>8.6660000000000004</v>
      </c>
      <c r="C1051" s="2">
        <f t="shared" si="144"/>
        <v>-0.18900000000000006</v>
      </c>
      <c r="D1051" s="2">
        <f t="shared" si="145"/>
        <v>0</v>
      </c>
      <c r="E1051" s="2">
        <f t="shared" si="146"/>
        <v>0.18900000000000006</v>
      </c>
      <c r="F1051" s="2">
        <f t="shared" si="147"/>
        <v>1.4440376105272434E-2</v>
      </c>
      <c r="G1051" s="2">
        <f t="shared" si="147"/>
        <v>6.4788897246831942E-2</v>
      </c>
      <c r="H1051" s="2">
        <f t="shared" si="148"/>
        <v>0.22288349885409636</v>
      </c>
      <c r="I1051" s="2">
        <f t="shared" si="149"/>
        <v>18.226061522863745</v>
      </c>
    </row>
    <row r="1052" spans="1:9" ht="13.5" x14ac:dyDescent="0.25">
      <c r="A1052" s="3">
        <f>TITRES_STAT!B1055</f>
        <v>43537</v>
      </c>
      <c r="B1052" s="6">
        <f>TITRES_STAT!D1055</f>
        <v>8.6660000000000004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1.3408920669181547E-2</v>
      </c>
      <c r="G1052" s="2">
        <f t="shared" si="147"/>
        <v>6.0161118872058231E-2</v>
      </c>
      <c r="H1052" s="2">
        <f t="shared" si="148"/>
        <v>0.22288349885409636</v>
      </c>
      <c r="I1052" s="2">
        <f t="shared" si="149"/>
        <v>18.226061522863745</v>
      </c>
    </row>
    <row r="1053" spans="1:9" ht="13.5" x14ac:dyDescent="0.25">
      <c r="A1053" s="3">
        <f>TITRES_STAT!B1056</f>
        <v>43538</v>
      </c>
      <c r="B1053" s="6">
        <f>TITRES_STAT!D1056</f>
        <v>8.8740000000000006</v>
      </c>
      <c r="C1053" s="2">
        <f t="shared" si="144"/>
        <v>0.20800000000000018</v>
      </c>
      <c r="D1053" s="2">
        <f t="shared" si="145"/>
        <v>0.20800000000000018</v>
      </c>
      <c r="E1053" s="2">
        <f t="shared" si="146"/>
        <v>0</v>
      </c>
      <c r="F1053" s="2">
        <f t="shared" ref="F1053:G1068" si="150">((F1052*13)+D1053)/14</f>
        <v>2.7308283478525736E-2</v>
      </c>
      <c r="G1053" s="2">
        <f t="shared" si="150"/>
        <v>5.5863896095482646E-2</v>
      </c>
      <c r="H1053" s="2">
        <f t="shared" si="148"/>
        <v>0.48883599940559785</v>
      </c>
      <c r="I1053" s="2">
        <f t="shared" si="149"/>
        <v>32.833434951919514</v>
      </c>
    </row>
    <row r="1054" spans="1:9" ht="13.5" x14ac:dyDescent="0.25">
      <c r="A1054" s="3">
        <f>TITRES_STAT!B1057</f>
        <v>43539</v>
      </c>
      <c r="B1054" s="6">
        <f>TITRES_STAT!D1057</f>
        <v>8.6340000000000003</v>
      </c>
      <c r="C1054" s="2">
        <f t="shared" si="144"/>
        <v>-0.24000000000000021</v>
      </c>
      <c r="D1054" s="2">
        <f t="shared" si="145"/>
        <v>0</v>
      </c>
      <c r="E1054" s="2">
        <f t="shared" si="146"/>
        <v>0.24000000000000021</v>
      </c>
      <c r="F1054" s="2">
        <f t="shared" si="150"/>
        <v>2.5357691801488186E-2</v>
      </c>
      <c r="G1054" s="2">
        <f t="shared" si="150"/>
        <v>6.9016474945805331E-2</v>
      </c>
      <c r="H1054" s="2">
        <f t="shared" si="148"/>
        <v>0.36741505302031324</v>
      </c>
      <c r="I1054" s="2">
        <f t="shared" si="149"/>
        <v>26.869314639236691</v>
      </c>
    </row>
    <row r="1055" spans="1:9" ht="13.5" x14ac:dyDescent="0.25">
      <c r="A1055" s="3">
        <f>TITRES_STAT!B1058</f>
        <v>43542</v>
      </c>
      <c r="B1055" s="6">
        <f>TITRES_STAT!D1058</f>
        <v>8.3759999999999994</v>
      </c>
      <c r="C1055" s="2">
        <f t="shared" si="144"/>
        <v>-0.2580000000000009</v>
      </c>
      <c r="D1055" s="2">
        <f t="shared" si="145"/>
        <v>0</v>
      </c>
      <c r="E1055" s="2">
        <f t="shared" si="146"/>
        <v>0.2580000000000009</v>
      </c>
      <c r="F1055" s="2">
        <f t="shared" si="150"/>
        <v>2.3546428101381887E-2</v>
      </c>
      <c r="G1055" s="2">
        <f t="shared" si="150"/>
        <v>8.2515298163962164E-2</v>
      </c>
      <c r="H1055" s="2">
        <f t="shared" si="148"/>
        <v>0.28535833506404978</v>
      </c>
      <c r="I1055" s="2">
        <f t="shared" si="149"/>
        <v>22.200683442087012</v>
      </c>
    </row>
    <row r="1056" spans="1:9" ht="13.5" x14ac:dyDescent="0.25">
      <c r="A1056" s="3">
        <f>TITRES_STAT!B1059</f>
        <v>43543</v>
      </c>
      <c r="B1056" s="6">
        <f>TITRES_STAT!D1059</f>
        <v>8.1300000000000008</v>
      </c>
      <c r="C1056" s="2">
        <f t="shared" si="144"/>
        <v>-0.24599999999999866</v>
      </c>
      <c r="D1056" s="2">
        <f t="shared" si="145"/>
        <v>0</v>
      </c>
      <c r="E1056" s="2">
        <f t="shared" si="146"/>
        <v>0.24599999999999866</v>
      </c>
      <c r="F1056" s="2">
        <f t="shared" si="150"/>
        <v>2.1864540379854608E-2</v>
      </c>
      <c r="G1056" s="2">
        <f t="shared" si="150"/>
        <v>9.4192776866536196E-2</v>
      </c>
      <c r="H1056" s="2">
        <f t="shared" si="148"/>
        <v>0.23212544642180952</v>
      </c>
      <c r="I1056" s="2">
        <f t="shared" si="149"/>
        <v>18.839432875598845</v>
      </c>
    </row>
    <row r="1057" spans="1:9" ht="13.5" x14ac:dyDescent="0.25">
      <c r="A1057" s="3">
        <f>TITRES_STAT!B1060</f>
        <v>43545</v>
      </c>
      <c r="B1057" s="6">
        <f>TITRES_STAT!D1060</f>
        <v>7.89</v>
      </c>
      <c r="C1057" s="2">
        <f t="shared" si="144"/>
        <v>-0.2400000000000011</v>
      </c>
      <c r="D1057" s="2">
        <f t="shared" si="145"/>
        <v>0</v>
      </c>
      <c r="E1057" s="2">
        <f t="shared" si="146"/>
        <v>0.2400000000000011</v>
      </c>
      <c r="F1057" s="2">
        <f t="shared" si="150"/>
        <v>2.0302787495579282E-2</v>
      </c>
      <c r="G1057" s="2">
        <f t="shared" si="150"/>
        <v>0.10460757851892655</v>
      </c>
      <c r="H1057" s="2">
        <f t="shared" si="148"/>
        <v>0.19408524490322579</v>
      </c>
      <c r="I1057" s="2">
        <f t="shared" si="149"/>
        <v>16.253885200545739</v>
      </c>
    </row>
    <row r="1058" spans="1:9" ht="13.5" x14ac:dyDescent="0.25">
      <c r="A1058" s="3">
        <f>TITRES_STAT!B1061</f>
        <v>43546</v>
      </c>
      <c r="B1058" s="6">
        <f>TITRES_STAT!D1061</f>
        <v>8.0920000000000005</v>
      </c>
      <c r="C1058" s="2">
        <f t="shared" si="144"/>
        <v>0.20200000000000085</v>
      </c>
      <c r="D1058" s="2">
        <f t="shared" si="145"/>
        <v>0.20200000000000085</v>
      </c>
      <c r="E1058" s="2">
        <f t="shared" si="146"/>
        <v>0</v>
      </c>
      <c r="F1058" s="2">
        <f t="shared" si="150"/>
        <v>3.3281159817323679E-2</v>
      </c>
      <c r="G1058" s="2">
        <f t="shared" si="150"/>
        <v>9.7135608624717512E-2</v>
      </c>
      <c r="H1058" s="2">
        <f t="shared" si="148"/>
        <v>0.34262574032871013</v>
      </c>
      <c r="I1058" s="2">
        <f t="shared" si="149"/>
        <v>25.519080264677953</v>
      </c>
    </row>
    <row r="1059" spans="1:9" ht="13.5" x14ac:dyDescent="0.25">
      <c r="A1059" s="3">
        <f>TITRES_STAT!B1062</f>
        <v>43549</v>
      </c>
      <c r="B1059" s="6">
        <f>TITRES_STAT!D1062</f>
        <v>8.3320000000000007</v>
      </c>
      <c r="C1059" s="2">
        <f t="shared" si="144"/>
        <v>0.24000000000000021</v>
      </c>
      <c r="D1059" s="2">
        <f t="shared" si="145"/>
        <v>0.24000000000000021</v>
      </c>
      <c r="E1059" s="2">
        <f t="shared" si="146"/>
        <v>0</v>
      </c>
      <c r="F1059" s="2">
        <f t="shared" si="150"/>
        <v>4.8046791258943435E-2</v>
      </c>
      <c r="G1059" s="2">
        <f t="shared" si="150"/>
        <v>9.0197350865809128E-2</v>
      </c>
      <c r="H1059" s="2">
        <f t="shared" si="148"/>
        <v>0.53268517088073819</v>
      </c>
      <c r="I1059" s="2">
        <f t="shared" si="149"/>
        <v>34.755028690897916</v>
      </c>
    </row>
    <row r="1060" spans="1:9" ht="13.5" x14ac:dyDescent="0.25">
      <c r="A1060" s="3">
        <f>TITRES_STAT!B1063</f>
        <v>43550</v>
      </c>
      <c r="B1060" s="6">
        <f>TITRES_STAT!D1063</f>
        <v>8.3249999999999993</v>
      </c>
      <c r="C1060" s="2">
        <f t="shared" si="144"/>
        <v>-7.0000000000014495E-3</v>
      </c>
      <c r="D1060" s="2">
        <f t="shared" si="145"/>
        <v>0</v>
      </c>
      <c r="E1060" s="2">
        <f t="shared" si="146"/>
        <v>7.0000000000014495E-3</v>
      </c>
      <c r="F1060" s="2">
        <f t="shared" si="150"/>
        <v>4.4614877597590329E-2</v>
      </c>
      <c r="G1060" s="2">
        <f t="shared" si="150"/>
        <v>8.4254682946822854E-2</v>
      </c>
      <c r="H1060" s="2">
        <f t="shared" si="148"/>
        <v>0.52952401026479323</v>
      </c>
      <c r="I1060" s="2">
        <f t="shared" si="149"/>
        <v>34.620182926917337</v>
      </c>
    </row>
    <row r="1061" spans="1:9" ht="13.5" x14ac:dyDescent="0.25">
      <c r="A1061" s="3">
        <f>TITRES_STAT!B1064</f>
        <v>43551</v>
      </c>
      <c r="B1061" s="6">
        <f>TITRES_STAT!D1064</f>
        <v>8.3249999999999993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4.1428100626333876E-2</v>
      </c>
      <c r="G1061" s="2">
        <f t="shared" si="150"/>
        <v>7.8236491307764083E-2</v>
      </c>
      <c r="H1061" s="2">
        <f t="shared" si="148"/>
        <v>0.52952401026479323</v>
      </c>
      <c r="I1061" s="2">
        <f t="shared" si="149"/>
        <v>34.620182926917337</v>
      </c>
    </row>
    <row r="1062" spans="1:9" ht="13.5" x14ac:dyDescent="0.25">
      <c r="A1062" s="3">
        <f>TITRES_STAT!B1065</f>
        <v>43552</v>
      </c>
      <c r="B1062" s="6">
        <f>TITRES_STAT!D1065</f>
        <v>8.3249999999999993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3.8468950581595739E-2</v>
      </c>
      <c r="G1062" s="2">
        <f t="shared" si="150"/>
        <v>7.2648170500066653E-2</v>
      </c>
      <c r="H1062" s="2">
        <f t="shared" si="148"/>
        <v>0.52952401026479312</v>
      </c>
      <c r="I1062" s="2">
        <f t="shared" si="149"/>
        <v>34.620182926917323</v>
      </c>
    </row>
    <row r="1063" spans="1:9" ht="13.5" x14ac:dyDescent="0.25">
      <c r="A1063" s="3">
        <f>TITRES_STAT!B1066</f>
        <v>43553</v>
      </c>
      <c r="B1063" s="6">
        <f>TITRES_STAT!D1066</f>
        <v>8.3249999999999993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3.5721168397196038E-2</v>
      </c>
      <c r="G1063" s="2">
        <f t="shared" si="150"/>
        <v>6.7459015464347599E-2</v>
      </c>
      <c r="H1063" s="2">
        <f t="shared" si="148"/>
        <v>0.52952401026479312</v>
      </c>
      <c r="I1063" s="2">
        <f t="shared" si="149"/>
        <v>34.620182926917323</v>
      </c>
    </row>
    <row r="1064" spans="1:9" ht="13.5" x14ac:dyDescent="0.25">
      <c r="A1064" s="3">
        <f>TITRES_STAT!B1067</f>
        <v>43556</v>
      </c>
      <c r="B1064" s="6">
        <f>TITRES_STAT!D1067</f>
        <v>8.3190000000000008</v>
      </c>
      <c r="C1064" s="2">
        <f t="shared" si="144"/>
        <v>-5.999999999998451E-3</v>
      </c>
      <c r="D1064" s="2">
        <f t="shared" si="145"/>
        <v>0</v>
      </c>
      <c r="E1064" s="2">
        <f t="shared" si="146"/>
        <v>5.999999999998451E-3</v>
      </c>
      <c r="F1064" s="2">
        <f t="shared" si="150"/>
        <v>3.3169656368824893E-2</v>
      </c>
      <c r="G1064" s="2">
        <f t="shared" si="150"/>
        <v>6.3069085788322668E-2</v>
      </c>
      <c r="H1064" s="2">
        <f t="shared" si="148"/>
        <v>0.52592575196271996</v>
      </c>
      <c r="I1064" s="2">
        <f t="shared" si="149"/>
        <v>34.466011946272531</v>
      </c>
    </row>
    <row r="1065" spans="1:9" ht="13.5" x14ac:dyDescent="0.25">
      <c r="A1065" s="3">
        <f>TITRES_STAT!B1068</f>
        <v>43557</v>
      </c>
      <c r="B1065" s="6">
        <f>TITRES_STAT!D1068</f>
        <v>8.3190000000000008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3.0800395199623114E-2</v>
      </c>
      <c r="G1065" s="2">
        <f t="shared" si="150"/>
        <v>5.856415108915676E-2</v>
      </c>
      <c r="H1065" s="2">
        <f t="shared" si="148"/>
        <v>0.52592575196271996</v>
      </c>
      <c r="I1065" s="2">
        <f t="shared" si="149"/>
        <v>34.466011946272531</v>
      </c>
    </row>
    <row r="1066" spans="1:9" ht="13.5" x14ac:dyDescent="0.25">
      <c r="A1066" s="3">
        <f>TITRES_STAT!B1069</f>
        <v>43558</v>
      </c>
      <c r="B1066" s="6">
        <f>TITRES_STAT!D1069</f>
        <v>8.1929999999999996</v>
      </c>
      <c r="C1066" s="2">
        <f t="shared" si="144"/>
        <v>-0.12600000000000122</v>
      </c>
      <c r="D1066" s="2">
        <f t="shared" si="145"/>
        <v>0</v>
      </c>
      <c r="E1066" s="2">
        <f t="shared" si="146"/>
        <v>0.12600000000000122</v>
      </c>
      <c r="F1066" s="2">
        <f t="shared" si="150"/>
        <v>2.8600366971078605E-2</v>
      </c>
      <c r="G1066" s="2">
        <f t="shared" si="150"/>
        <v>6.3380997439931364E-2</v>
      </c>
      <c r="H1066" s="2">
        <f t="shared" si="148"/>
        <v>0.45124513854778453</v>
      </c>
      <c r="I1066" s="2">
        <f t="shared" si="149"/>
        <v>31.093653757168227</v>
      </c>
    </row>
    <row r="1067" spans="1:9" ht="13.5" x14ac:dyDescent="0.25">
      <c r="A1067" s="3">
        <f>TITRES_STAT!B1070</f>
        <v>43559</v>
      </c>
      <c r="B1067" s="6">
        <f>TITRES_STAT!D1070</f>
        <v>8.1929999999999996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2.6557483616001559E-2</v>
      </c>
      <c r="G1067" s="2">
        <f t="shared" si="150"/>
        <v>5.8853783337079121E-2</v>
      </c>
      <c r="H1067" s="2">
        <f t="shared" si="148"/>
        <v>0.45124513854778447</v>
      </c>
      <c r="I1067" s="2">
        <f t="shared" si="149"/>
        <v>31.093653757168227</v>
      </c>
    </row>
    <row r="1068" spans="1:9" ht="13.5" x14ac:dyDescent="0.25">
      <c r="A1068" s="3">
        <f>TITRES_STAT!B1071</f>
        <v>43560</v>
      </c>
      <c r="B1068" s="6">
        <f>TITRES_STAT!D1071</f>
        <v>8.1869999999999994</v>
      </c>
      <c r="C1068" s="2">
        <f t="shared" si="144"/>
        <v>-6.0000000000002274E-3</v>
      </c>
      <c r="D1068" s="2">
        <f t="shared" si="145"/>
        <v>0</v>
      </c>
      <c r="E1068" s="2">
        <f t="shared" si="146"/>
        <v>6.0000000000002274E-3</v>
      </c>
      <c r="F1068" s="2">
        <f t="shared" si="150"/>
        <v>2.4660520500572877E-2</v>
      </c>
      <c r="G1068" s="2">
        <f t="shared" si="150"/>
        <v>5.5078513098716343E-2</v>
      </c>
      <c r="H1068" s="2">
        <f t="shared" si="148"/>
        <v>0.44773395491585288</v>
      </c>
      <c r="I1068" s="2">
        <f t="shared" si="149"/>
        <v>30.926535458780251</v>
      </c>
    </row>
    <row r="1069" spans="1:9" ht="13.5" x14ac:dyDescent="0.25">
      <c r="A1069" s="3">
        <f>TITRES_STAT!B1072</f>
        <v>43563</v>
      </c>
      <c r="B1069" s="6">
        <f>TITRES_STAT!D1072</f>
        <v>8.1869999999999994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2.2899054750531955E-2</v>
      </c>
      <c r="G1069" s="2">
        <f t="shared" si="151"/>
        <v>5.1144333591665182E-2</v>
      </c>
      <c r="H1069" s="2">
        <f t="shared" si="148"/>
        <v>0.44773395491585277</v>
      </c>
      <c r="I1069" s="2">
        <f t="shared" si="149"/>
        <v>30.926535458780236</v>
      </c>
    </row>
    <row r="1070" spans="1:9" ht="13.5" x14ac:dyDescent="0.25">
      <c r="A1070" s="3">
        <f>TITRES_STAT!B1073</f>
        <v>43565</v>
      </c>
      <c r="B1070" s="6">
        <f>TITRES_STAT!D1073</f>
        <v>8.1869999999999994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2.1263407982636814E-2</v>
      </c>
      <c r="G1070" s="2">
        <f t="shared" si="151"/>
        <v>4.7491166906546242E-2</v>
      </c>
      <c r="H1070" s="2">
        <f t="shared" si="148"/>
        <v>0.44773395491585277</v>
      </c>
      <c r="I1070" s="2">
        <f t="shared" si="149"/>
        <v>30.926535458780236</v>
      </c>
    </row>
    <row r="1071" spans="1:9" ht="13.5" x14ac:dyDescent="0.25">
      <c r="A1071" s="3">
        <f>TITRES_STAT!B1074</f>
        <v>43566</v>
      </c>
      <c r="B1071" s="6">
        <f>TITRES_STAT!D1074</f>
        <v>8.3819999999999997</v>
      </c>
      <c r="C1071" s="2">
        <f t="shared" si="144"/>
        <v>0.19500000000000028</v>
      </c>
      <c r="D1071" s="2">
        <f t="shared" si="145"/>
        <v>0.19500000000000028</v>
      </c>
      <c r="E1071" s="2">
        <f t="shared" si="146"/>
        <v>0</v>
      </c>
      <c r="F1071" s="2">
        <f t="shared" si="151"/>
        <v>3.3673164555305633E-2</v>
      </c>
      <c r="G1071" s="2">
        <f t="shared" si="151"/>
        <v>4.4098940698935794E-2</v>
      </c>
      <c r="H1071" s="2">
        <f t="shared" si="148"/>
        <v>0.76358216368943854</v>
      </c>
      <c r="I1071" s="2">
        <f t="shared" si="149"/>
        <v>43.297226486574004</v>
      </c>
    </row>
    <row r="1072" spans="1:9" ht="13.5" x14ac:dyDescent="0.25">
      <c r="A1072" s="3">
        <f>TITRES_STAT!B1075</f>
        <v>43567</v>
      </c>
      <c r="B1072" s="6">
        <f>TITRES_STAT!D1075</f>
        <v>8.3819999999999997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3.1267938515640949E-2</v>
      </c>
      <c r="G1072" s="2">
        <f t="shared" si="151"/>
        <v>4.0949016363297522E-2</v>
      </c>
      <c r="H1072" s="2">
        <f t="shared" si="148"/>
        <v>0.76358216368943865</v>
      </c>
      <c r="I1072" s="2">
        <f t="shared" si="149"/>
        <v>43.297226486574012</v>
      </c>
    </row>
    <row r="1073" spans="1:9" ht="13.5" x14ac:dyDescent="0.25">
      <c r="A1073" s="3">
        <f>TITRES_STAT!B1076</f>
        <v>43570</v>
      </c>
      <c r="B1073" s="6">
        <f>TITRES_STAT!D1076</f>
        <v>8.3819999999999997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2.9034514335952308E-2</v>
      </c>
      <c r="G1073" s="2">
        <f t="shared" si="151"/>
        <v>3.8024086623061989E-2</v>
      </c>
      <c r="H1073" s="2">
        <f t="shared" si="148"/>
        <v>0.76358216368943854</v>
      </c>
      <c r="I1073" s="2">
        <f t="shared" si="149"/>
        <v>43.297226486574004</v>
      </c>
    </row>
    <row r="1074" spans="1:9" ht="13.5" x14ac:dyDescent="0.25">
      <c r="A1074" s="3">
        <f>TITRES_STAT!B1077</f>
        <v>43571</v>
      </c>
      <c r="B1074" s="6">
        <f>TITRES_STAT!D1077</f>
        <v>8.3819999999999997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2.6960620454812855E-2</v>
      </c>
      <c r="G1074" s="2">
        <f t="shared" si="151"/>
        <v>3.5308080435700419E-2</v>
      </c>
      <c r="H1074" s="2">
        <f t="shared" si="148"/>
        <v>0.76358216368943843</v>
      </c>
      <c r="I1074" s="2">
        <f t="shared" si="149"/>
        <v>43.297226486574004</v>
      </c>
    </row>
    <row r="1075" spans="1:9" ht="13.5" x14ac:dyDescent="0.25">
      <c r="A1075" s="3">
        <f>TITRES_STAT!B1078</f>
        <v>43572</v>
      </c>
      <c r="B1075" s="6">
        <f>TITRES_STAT!D1078</f>
        <v>8.3689999999999998</v>
      </c>
      <c r="C1075" s="2">
        <f t="shared" si="144"/>
        <v>-1.2999999999999901E-2</v>
      </c>
      <c r="D1075" s="2">
        <f t="shared" si="145"/>
        <v>0</v>
      </c>
      <c r="E1075" s="2">
        <f t="shared" si="146"/>
        <v>1.2999999999999901E-2</v>
      </c>
      <c r="F1075" s="2">
        <f t="shared" si="151"/>
        <v>2.5034861850897649E-2</v>
      </c>
      <c r="G1075" s="2">
        <f t="shared" si="151"/>
        <v>3.3714646118864669E-2</v>
      </c>
      <c r="H1075" s="2">
        <f t="shared" si="148"/>
        <v>0.7425515238283833</v>
      </c>
      <c r="I1075" s="2">
        <f t="shared" si="149"/>
        <v>42.612887692238715</v>
      </c>
    </row>
    <row r="1076" spans="1:9" ht="13.5" x14ac:dyDescent="0.25">
      <c r="A1076" s="3">
        <f>TITRES_STAT!B1079</f>
        <v>43573</v>
      </c>
      <c r="B1076" s="6">
        <f>TITRES_STAT!D1079</f>
        <v>8.3759999999999994</v>
      </c>
      <c r="C1076" s="2">
        <f t="shared" si="144"/>
        <v>6.9999999999996732E-3</v>
      </c>
      <c r="D1076" s="2">
        <f t="shared" si="145"/>
        <v>6.9999999999996732E-3</v>
      </c>
      <c r="E1076" s="2">
        <f t="shared" si="146"/>
        <v>0</v>
      </c>
      <c r="F1076" s="2">
        <f t="shared" si="151"/>
        <v>2.3746657432976364E-2</v>
      </c>
      <c r="G1076" s="2">
        <f t="shared" si="151"/>
        <v>3.1306457110374337E-2</v>
      </c>
      <c r="H1076" s="2">
        <f t="shared" si="148"/>
        <v>0.75852266991614303</v>
      </c>
      <c r="I1076" s="2">
        <f t="shared" si="149"/>
        <v>43.134085382721508</v>
      </c>
    </row>
    <row r="1077" spans="1:9" ht="13.5" x14ac:dyDescent="0.25">
      <c r="A1077" s="3">
        <f>TITRES_STAT!B1080</f>
        <v>43574</v>
      </c>
      <c r="B1077" s="6">
        <f>TITRES_STAT!D1080</f>
        <v>8.3759999999999994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2.2050467616335195E-2</v>
      </c>
      <c r="G1077" s="2">
        <f t="shared" si="151"/>
        <v>2.9070281602490457E-2</v>
      </c>
      <c r="H1077" s="2">
        <f t="shared" si="148"/>
        <v>0.75852266991614303</v>
      </c>
      <c r="I1077" s="2">
        <f t="shared" si="149"/>
        <v>43.134085382721508</v>
      </c>
    </row>
    <row r="1078" spans="1:9" ht="13.5" x14ac:dyDescent="0.25">
      <c r="A1078" s="3">
        <f>TITRES_STAT!B1081</f>
        <v>43577</v>
      </c>
      <c r="B1078" s="6">
        <f>TITRES_STAT!D1081</f>
        <v>8.4130000000000003</v>
      </c>
      <c r="C1078" s="2">
        <f t="shared" si="144"/>
        <v>3.700000000000081E-2</v>
      </c>
      <c r="D1078" s="2">
        <f t="shared" si="145"/>
        <v>3.700000000000081E-2</v>
      </c>
      <c r="E1078" s="2">
        <f t="shared" si="146"/>
        <v>0</v>
      </c>
      <c r="F1078" s="2">
        <f t="shared" si="151"/>
        <v>2.3118291358025598E-2</v>
      </c>
      <c r="G1078" s="2">
        <f t="shared" si="151"/>
        <v>2.6993832916598282E-2</v>
      </c>
      <c r="H1078" s="2">
        <f t="shared" si="148"/>
        <v>0.8564286305488078</v>
      </c>
      <c r="I1078" s="2">
        <f t="shared" si="149"/>
        <v>46.133129841658693</v>
      </c>
    </row>
    <row r="1079" spans="1:9" ht="13.5" x14ac:dyDescent="0.25">
      <c r="A1079" s="3">
        <f>TITRES_STAT!B1082</f>
        <v>43578</v>
      </c>
      <c r="B1079" s="6">
        <f>TITRES_STAT!D1082</f>
        <v>8.4009999999999998</v>
      </c>
      <c r="C1079" s="2">
        <f t="shared" si="144"/>
        <v>-1.2000000000000455E-2</v>
      </c>
      <c r="D1079" s="2">
        <f t="shared" si="145"/>
        <v>0</v>
      </c>
      <c r="E1079" s="2">
        <f t="shared" si="146"/>
        <v>1.2000000000000455E-2</v>
      </c>
      <c r="F1079" s="2">
        <f t="shared" si="151"/>
        <v>2.1466984832452341E-2</v>
      </c>
      <c r="G1079" s="2">
        <f t="shared" si="151"/>
        <v>2.592284485112701E-2</v>
      </c>
      <c r="H1079" s="2">
        <f t="shared" si="148"/>
        <v>0.82811068598896664</v>
      </c>
      <c r="I1079" s="2">
        <f t="shared" si="149"/>
        <v>45.298716994314674</v>
      </c>
    </row>
    <row r="1080" spans="1:9" ht="13.5" x14ac:dyDescent="0.25">
      <c r="A1080" s="3">
        <f>TITRES_STAT!B1083</f>
        <v>43579</v>
      </c>
      <c r="B1080" s="6">
        <f>TITRES_STAT!D1083</f>
        <v>8.6470000000000002</v>
      </c>
      <c r="C1080" s="2">
        <f t="shared" si="144"/>
        <v>0.24600000000000044</v>
      </c>
      <c r="D1080" s="2">
        <f t="shared" si="145"/>
        <v>0.24600000000000044</v>
      </c>
      <c r="E1080" s="2">
        <f t="shared" si="146"/>
        <v>0</v>
      </c>
      <c r="F1080" s="2">
        <f t="shared" si="151"/>
        <v>3.7505057344420063E-2</v>
      </c>
      <c r="G1080" s="2">
        <f t="shared" si="151"/>
        <v>2.407121307604651E-2</v>
      </c>
      <c r="H1080" s="2">
        <f t="shared" si="148"/>
        <v>1.55808754739252</v>
      </c>
      <c r="I1080" s="2">
        <f t="shared" si="149"/>
        <v>60.908296472522679</v>
      </c>
    </row>
    <row r="1081" spans="1:9" ht="13.5" x14ac:dyDescent="0.25">
      <c r="A1081" s="3">
        <f>TITRES_STAT!B1084</f>
        <v>43580</v>
      </c>
      <c r="B1081" s="6">
        <f>TITRES_STAT!D1084</f>
        <v>8.6470000000000002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3.4826124676961487E-2</v>
      </c>
      <c r="G1081" s="2">
        <f t="shared" si="151"/>
        <v>2.2351840713471762E-2</v>
      </c>
      <c r="H1081" s="2">
        <f t="shared" si="148"/>
        <v>1.5580875473925198</v>
      </c>
      <c r="I1081" s="2">
        <f t="shared" si="149"/>
        <v>60.908296472522672</v>
      </c>
    </row>
    <row r="1082" spans="1:9" ht="13.5" x14ac:dyDescent="0.25">
      <c r="A1082" s="3">
        <f>TITRES_STAT!B1085</f>
        <v>43581</v>
      </c>
      <c r="B1082" s="6">
        <f>TITRES_STAT!D1085</f>
        <v>8.8170000000000002</v>
      </c>
      <c r="C1082" s="2">
        <f t="shared" si="144"/>
        <v>0.16999999999999993</v>
      </c>
      <c r="D1082" s="2">
        <f t="shared" si="145"/>
        <v>0.16999999999999993</v>
      </c>
      <c r="E1082" s="2">
        <f t="shared" si="146"/>
        <v>0</v>
      </c>
      <c r="F1082" s="2">
        <f t="shared" si="151"/>
        <v>4.4481401485749951E-2</v>
      </c>
      <c r="G1082" s="2">
        <f t="shared" si="151"/>
        <v>2.0755280662509496E-2</v>
      </c>
      <c r="H1082" s="2">
        <f t="shared" si="148"/>
        <v>2.1431365929971364</v>
      </c>
      <c r="I1082" s="2">
        <f t="shared" si="149"/>
        <v>68.184647074263779</v>
      </c>
    </row>
    <row r="1083" spans="1:9" ht="13.5" x14ac:dyDescent="0.25">
      <c r="A1083" s="3">
        <f>TITRES_STAT!B1086</f>
        <v>43584</v>
      </c>
      <c r="B1083" s="6">
        <f>TITRES_STAT!D1086</f>
        <v>8.5579999999999998</v>
      </c>
      <c r="C1083" s="2">
        <f t="shared" si="144"/>
        <v>-0.25900000000000034</v>
      </c>
      <c r="D1083" s="2">
        <f t="shared" si="145"/>
        <v>0</v>
      </c>
      <c r="E1083" s="2">
        <f t="shared" si="146"/>
        <v>0.25900000000000034</v>
      </c>
      <c r="F1083" s="2">
        <f t="shared" si="151"/>
        <v>4.13041585224821E-2</v>
      </c>
      <c r="G1083" s="2">
        <f t="shared" si="151"/>
        <v>3.7772760615187417E-2</v>
      </c>
      <c r="H1083" s="2">
        <f t="shared" si="148"/>
        <v>1.0934905961274857</v>
      </c>
      <c r="I1083" s="2">
        <f t="shared" si="149"/>
        <v>52.232887893082093</v>
      </c>
    </row>
    <row r="1084" spans="1:9" ht="13.5" x14ac:dyDescent="0.25">
      <c r="A1084" s="3">
        <f>TITRES_STAT!B1087</f>
        <v>43585</v>
      </c>
      <c r="B1084" s="6">
        <f>TITRES_STAT!D1087</f>
        <v>8.35</v>
      </c>
      <c r="C1084" s="2">
        <f t="shared" si="144"/>
        <v>-0.20800000000000018</v>
      </c>
      <c r="D1084" s="2">
        <f t="shared" si="145"/>
        <v>0</v>
      </c>
      <c r="E1084" s="2">
        <f t="shared" si="146"/>
        <v>0.20800000000000018</v>
      </c>
      <c r="F1084" s="2">
        <f t="shared" si="151"/>
        <v>3.8353861485161948E-2</v>
      </c>
      <c r="G1084" s="2">
        <f t="shared" si="151"/>
        <v>4.9931849142674047E-2</v>
      </c>
      <c r="H1084" s="2">
        <f t="shared" si="148"/>
        <v>0.768124196153252</v>
      </c>
      <c r="I1084" s="2">
        <f t="shared" si="149"/>
        <v>43.44288697730569</v>
      </c>
    </row>
    <row r="1085" spans="1:9" ht="13.5" x14ac:dyDescent="0.25">
      <c r="A1085" s="3">
        <f>TITRES_STAT!B1088</f>
        <v>43587</v>
      </c>
      <c r="B1085" s="6">
        <f>TITRES_STAT!D1088</f>
        <v>8.2870000000000008</v>
      </c>
      <c r="C1085" s="2">
        <f t="shared" si="144"/>
        <v>-6.2999999999998835E-2</v>
      </c>
      <c r="D1085" s="2">
        <f t="shared" si="145"/>
        <v>0</v>
      </c>
      <c r="E1085" s="2">
        <f t="shared" si="146"/>
        <v>6.2999999999998835E-2</v>
      </c>
      <c r="F1085" s="2">
        <f t="shared" ref="F1085:G1100" si="152">((F1084*13)+D1085)/14</f>
        <v>3.5614299950507522E-2</v>
      </c>
      <c r="G1085" s="2">
        <f t="shared" si="152"/>
        <v>5.0865288489625814E-2</v>
      </c>
      <c r="H1085" s="2">
        <f t="shared" si="148"/>
        <v>0.70016903487672555</v>
      </c>
      <c r="I1085" s="2">
        <f t="shared" si="149"/>
        <v>41.182318964390078</v>
      </c>
    </row>
    <row r="1086" spans="1:9" ht="13.5" x14ac:dyDescent="0.25">
      <c r="A1086" s="3">
        <f>TITRES_STAT!B1089</f>
        <v>43588</v>
      </c>
      <c r="B1086" s="6">
        <f>TITRES_STAT!D1089</f>
        <v>8.1300000000000008</v>
      </c>
      <c r="C1086" s="2">
        <f t="shared" si="144"/>
        <v>-0.15700000000000003</v>
      </c>
      <c r="D1086" s="2">
        <f t="shared" si="145"/>
        <v>0</v>
      </c>
      <c r="E1086" s="2">
        <f t="shared" si="146"/>
        <v>0.15700000000000003</v>
      </c>
      <c r="F1086" s="2">
        <f t="shared" si="152"/>
        <v>3.3070421382614131E-2</v>
      </c>
      <c r="G1086" s="2">
        <f t="shared" si="152"/>
        <v>5.8446339311795395E-2</v>
      </c>
      <c r="H1086" s="2">
        <f t="shared" si="148"/>
        <v>0.56582536685817719</v>
      </c>
      <c r="I1086" s="2">
        <f t="shared" si="149"/>
        <v>36.135917761602222</v>
      </c>
    </row>
    <row r="1087" spans="1:9" ht="13.5" x14ac:dyDescent="0.25">
      <c r="A1087" s="3">
        <f>TITRES_STAT!B1090</f>
        <v>43591</v>
      </c>
      <c r="B1087" s="6">
        <f>TITRES_STAT!D1090</f>
        <v>8.3439999999999994</v>
      </c>
      <c r="C1087" s="2">
        <f t="shared" si="144"/>
        <v>0.21399999999999864</v>
      </c>
      <c r="D1087" s="2">
        <f t="shared" si="145"/>
        <v>0.21399999999999864</v>
      </c>
      <c r="E1087" s="2">
        <f t="shared" si="146"/>
        <v>0</v>
      </c>
      <c r="F1087" s="2">
        <f t="shared" si="152"/>
        <v>4.5993962712427318E-2</v>
      </c>
      <c r="G1087" s="2">
        <f t="shared" si="152"/>
        <v>5.4271600789524296E-2</v>
      </c>
      <c r="H1087" s="2">
        <f t="shared" si="148"/>
        <v>0.84747753969522199</v>
      </c>
      <c r="I1087" s="2">
        <f t="shared" si="149"/>
        <v>45.872143042942227</v>
      </c>
    </row>
    <row r="1088" spans="1:9" ht="13.5" x14ac:dyDescent="0.25">
      <c r="A1088" s="3">
        <f>TITRES_STAT!B1091</f>
        <v>43592</v>
      </c>
      <c r="B1088" s="6">
        <f>TITRES_STAT!D1091</f>
        <v>8.3439999999999994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4.2708679661539649E-2</v>
      </c>
      <c r="G1088" s="2">
        <f t="shared" si="152"/>
        <v>5.0395057875986846E-2</v>
      </c>
      <c r="H1088" s="2">
        <f t="shared" si="148"/>
        <v>0.84747753969522188</v>
      </c>
      <c r="I1088" s="2">
        <f t="shared" si="149"/>
        <v>45.872143042942227</v>
      </c>
    </row>
    <row r="1089" spans="1:9" ht="13.5" x14ac:dyDescent="0.25">
      <c r="A1089" s="3">
        <f>TITRES_STAT!B1092</f>
        <v>43593</v>
      </c>
      <c r="B1089" s="6">
        <f>TITRES_STAT!D1092</f>
        <v>8.3439999999999994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3.965805968571539E-2</v>
      </c>
      <c r="G1089" s="2">
        <f t="shared" si="152"/>
        <v>4.6795410884844922E-2</v>
      </c>
      <c r="H1089" s="2">
        <f t="shared" si="148"/>
        <v>0.8474775396952221</v>
      </c>
      <c r="I1089" s="2">
        <f t="shared" si="149"/>
        <v>45.872143042942227</v>
      </c>
    </row>
    <row r="1090" spans="1:9" ht="13.5" x14ac:dyDescent="0.25">
      <c r="A1090" s="3">
        <f>TITRES_STAT!B1093</f>
        <v>43594</v>
      </c>
      <c r="B1090" s="6">
        <f>TITRES_STAT!D1093</f>
        <v>8.0980000000000008</v>
      </c>
      <c r="C1090" s="2">
        <f t="shared" si="144"/>
        <v>-0.24599999999999866</v>
      </c>
      <c r="D1090" s="2">
        <f t="shared" si="145"/>
        <v>0</v>
      </c>
      <c r="E1090" s="2">
        <f t="shared" si="146"/>
        <v>0.24599999999999866</v>
      </c>
      <c r="F1090" s="2">
        <f t="shared" si="152"/>
        <v>3.6825341136735724E-2</v>
      </c>
      <c r="G1090" s="2">
        <f t="shared" si="152"/>
        <v>6.1024310107355907E-2</v>
      </c>
      <c r="H1090" s="2">
        <f t="shared" si="148"/>
        <v>0.60345362482511333</v>
      </c>
      <c r="I1090" s="2">
        <f t="shared" si="149"/>
        <v>37.63461664760846</v>
      </c>
    </row>
    <row r="1091" spans="1:9" ht="13.5" x14ac:dyDescent="0.25">
      <c r="A1091" s="3">
        <f>TITRES_STAT!B1094</f>
        <v>43595</v>
      </c>
      <c r="B1091" s="6">
        <f>TITRES_STAT!D1094</f>
        <v>7.859</v>
      </c>
      <c r="C1091" s="2">
        <f t="shared" ref="C1091:C1154" si="153">B1091-B1090</f>
        <v>-0.23900000000000077</v>
      </c>
      <c r="D1091" s="2">
        <f t="shared" ref="D1091:D1154" si="154">IF(C1091&gt;0,C1091,0)</f>
        <v>0</v>
      </c>
      <c r="E1091" s="2">
        <f t="shared" ref="E1091:E1154" si="155">IF(C1091&lt;0,-C1091,0)</f>
        <v>0.23900000000000077</v>
      </c>
      <c r="F1091" s="2">
        <f t="shared" si="152"/>
        <v>3.4194959626968884E-2</v>
      </c>
      <c r="G1091" s="2">
        <f t="shared" si="152"/>
        <v>7.3736859385401976E-2</v>
      </c>
      <c r="H1091" s="2">
        <f t="shared" si="148"/>
        <v>0.46374309825485482</v>
      </c>
      <c r="I1091" s="2">
        <f t="shared" si="149"/>
        <v>31.682000674008421</v>
      </c>
    </row>
    <row r="1092" spans="1:9" ht="13.5" x14ac:dyDescent="0.25">
      <c r="A1092" s="3">
        <f>TITRES_STAT!B1095</f>
        <v>43598</v>
      </c>
      <c r="B1092" s="6">
        <f>TITRES_STAT!D1095</f>
        <v>8.0289999999999999</v>
      </c>
      <c r="C1092" s="2">
        <f t="shared" si="153"/>
        <v>0.16999999999999993</v>
      </c>
      <c r="D1092" s="2">
        <f t="shared" si="154"/>
        <v>0.16999999999999993</v>
      </c>
      <c r="E1092" s="2">
        <f t="shared" si="155"/>
        <v>0</v>
      </c>
      <c r="F1092" s="2">
        <f t="shared" si="152"/>
        <v>4.3895319653613964E-2</v>
      </c>
      <c r="G1092" s="2">
        <f t="shared" si="152"/>
        <v>6.8469940857873265E-2</v>
      </c>
      <c r="H1092" s="2">
        <f t="shared" si="148"/>
        <v>0.64108890855813405</v>
      </c>
      <c r="I1092" s="2">
        <f t="shared" si="149"/>
        <v>39.064849272633055</v>
      </c>
    </row>
    <row r="1093" spans="1:9" ht="13.5" x14ac:dyDescent="0.25">
      <c r="A1093" s="3">
        <f>TITRES_STAT!B1096</f>
        <v>43599</v>
      </c>
      <c r="B1093" s="6">
        <f>TITRES_STAT!D1096</f>
        <v>8.1110000000000007</v>
      </c>
      <c r="C1093" s="2">
        <f t="shared" si="153"/>
        <v>8.2000000000000739E-2</v>
      </c>
      <c r="D1093" s="2">
        <f t="shared" si="154"/>
        <v>8.2000000000000739E-2</v>
      </c>
      <c r="E1093" s="2">
        <f t="shared" si="155"/>
        <v>0</v>
      </c>
      <c r="F1093" s="2">
        <f t="shared" si="152"/>
        <v>4.6617082535498733E-2</v>
      </c>
      <c r="G1093" s="2">
        <f t="shared" si="152"/>
        <v>6.3579230796596595E-2</v>
      </c>
      <c r="H1093" s="2">
        <f t="shared" si="148"/>
        <v>0.73321243354825472</v>
      </c>
      <c r="I1093" s="2">
        <f t="shared" si="149"/>
        <v>42.303667995688947</v>
      </c>
    </row>
    <row r="1094" spans="1:9" ht="13.5" x14ac:dyDescent="0.25">
      <c r="A1094" s="3">
        <f>TITRES_STAT!B1097</f>
        <v>43600</v>
      </c>
      <c r="B1094" s="6">
        <f>TITRES_STAT!D1097</f>
        <v>7.8719999999999999</v>
      </c>
      <c r="C1094" s="2">
        <f t="shared" si="153"/>
        <v>-0.23900000000000077</v>
      </c>
      <c r="D1094" s="2">
        <f t="shared" si="154"/>
        <v>0</v>
      </c>
      <c r="E1094" s="2">
        <f t="shared" si="155"/>
        <v>0.23900000000000077</v>
      </c>
      <c r="F1094" s="2">
        <f t="shared" si="152"/>
        <v>4.3287290925820253E-2</v>
      </c>
      <c r="G1094" s="2">
        <f t="shared" si="152"/>
        <v>7.61092857396969E-2</v>
      </c>
      <c r="H1094" s="2">
        <f t="shared" si="148"/>
        <v>0.5687517693158769</v>
      </c>
      <c r="I1094" s="2">
        <f t="shared" si="149"/>
        <v>36.255051974469239</v>
      </c>
    </row>
    <row r="1095" spans="1:9" ht="13.5" x14ac:dyDescent="0.25">
      <c r="A1095" s="3">
        <f>TITRES_STAT!B1098</f>
        <v>43601</v>
      </c>
      <c r="B1095" s="6">
        <f>TITRES_STAT!D1098</f>
        <v>7.9409999999999998</v>
      </c>
      <c r="C1095" s="2">
        <f t="shared" si="153"/>
        <v>6.899999999999995E-2</v>
      </c>
      <c r="D1095" s="2">
        <f t="shared" si="154"/>
        <v>6.899999999999995E-2</v>
      </c>
      <c r="E1095" s="2">
        <f t="shared" si="155"/>
        <v>0</v>
      </c>
      <c r="F1095" s="2">
        <f t="shared" si="152"/>
        <v>4.5123913002547374E-2</v>
      </c>
      <c r="G1095" s="2">
        <f t="shared" si="152"/>
        <v>7.0672908186861408E-2</v>
      </c>
      <c r="H1095" s="2">
        <f t="shared" si="148"/>
        <v>0.63848954514845091</v>
      </c>
      <c r="I1095" s="2">
        <f t="shared" si="149"/>
        <v>38.96817938442215</v>
      </c>
    </row>
    <row r="1096" spans="1:9" ht="13.5" x14ac:dyDescent="0.25">
      <c r="A1096" s="3">
        <f>TITRES_STAT!B1099</f>
        <v>43602</v>
      </c>
      <c r="B1096" s="6">
        <f>TITRES_STAT!D1099</f>
        <v>8.1929999999999996</v>
      </c>
      <c r="C1096" s="2">
        <f t="shared" si="153"/>
        <v>0.25199999999999978</v>
      </c>
      <c r="D1096" s="2">
        <f t="shared" si="154"/>
        <v>0.25199999999999978</v>
      </c>
      <c r="E1096" s="2">
        <f t="shared" si="155"/>
        <v>0</v>
      </c>
      <c r="F1096" s="2">
        <f t="shared" si="152"/>
        <v>5.9900776359508259E-2</v>
      </c>
      <c r="G1096" s="2">
        <f t="shared" si="152"/>
        <v>6.5624843316371306E-2</v>
      </c>
      <c r="H1096" s="2">
        <f t="shared" si="148"/>
        <v>0.91277591430934402</v>
      </c>
      <c r="I1096" s="2">
        <f t="shared" si="149"/>
        <v>47.719960685458801</v>
      </c>
    </row>
    <row r="1097" spans="1:9" ht="13.5" x14ac:dyDescent="0.25">
      <c r="A1097" s="3">
        <f>TITRES_STAT!B1100</f>
        <v>43605</v>
      </c>
      <c r="B1097" s="6">
        <f>TITRES_STAT!D1100</f>
        <v>8.1929999999999996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5.5622149476686242E-2</v>
      </c>
      <c r="G1097" s="2">
        <f t="shared" si="152"/>
        <v>6.0937354508059073E-2</v>
      </c>
      <c r="H1097" s="2">
        <f t="shared" si="148"/>
        <v>0.91277591430934391</v>
      </c>
      <c r="I1097" s="2">
        <f t="shared" si="149"/>
        <v>47.719960685458794</v>
      </c>
    </row>
    <row r="1098" spans="1:9" ht="13.5" x14ac:dyDescent="0.25">
      <c r="A1098" s="3">
        <f>TITRES_STAT!B1101</f>
        <v>43606</v>
      </c>
      <c r="B1098" s="6">
        <f>TITRES_STAT!D1101</f>
        <v>8.35</v>
      </c>
      <c r="C1098" s="2">
        <f t="shared" si="153"/>
        <v>0.15700000000000003</v>
      </c>
      <c r="D1098" s="2">
        <f t="shared" si="154"/>
        <v>0.15700000000000003</v>
      </c>
      <c r="E1098" s="2">
        <f t="shared" si="155"/>
        <v>0</v>
      </c>
      <c r="F1098" s="2">
        <f t="shared" si="152"/>
        <v>6.2863424514065805E-2</v>
      </c>
      <c r="G1098" s="2">
        <f t="shared" si="152"/>
        <v>5.6584686328911997E-2</v>
      </c>
      <c r="H1098" s="2">
        <f t="shared" si="148"/>
        <v>1.1109617918292793</v>
      </c>
      <c r="I1098" s="2">
        <f t="shared" si="149"/>
        <v>52.628228333141074</v>
      </c>
    </row>
    <row r="1099" spans="1:9" ht="13.5" x14ac:dyDescent="0.25">
      <c r="A1099" s="3">
        <f>TITRES_STAT!B1102</f>
        <v>43607</v>
      </c>
      <c r="B1099" s="6">
        <f>TITRES_STAT!D1102</f>
        <v>8.35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5.8373179905918247E-2</v>
      </c>
      <c r="G1099" s="2">
        <f t="shared" si="152"/>
        <v>5.2542923019703994E-2</v>
      </c>
      <c r="H1099" s="2">
        <f t="shared" si="148"/>
        <v>1.1109617918292796</v>
      </c>
      <c r="I1099" s="2">
        <f t="shared" si="149"/>
        <v>52.628228333141081</v>
      </c>
    </row>
    <row r="1100" spans="1:9" ht="13.5" x14ac:dyDescent="0.25">
      <c r="A1100" s="3">
        <f>TITRES_STAT!B1103</f>
        <v>43608</v>
      </c>
      <c r="B1100" s="6">
        <f>TITRES_STAT!D1103</f>
        <v>8.2560000000000002</v>
      </c>
      <c r="C1100" s="2">
        <f t="shared" si="153"/>
        <v>-9.3999999999999417E-2</v>
      </c>
      <c r="D1100" s="2">
        <f t="shared" si="154"/>
        <v>0</v>
      </c>
      <c r="E1100" s="2">
        <f t="shared" si="155"/>
        <v>9.3999999999999417E-2</v>
      </c>
      <c r="F1100" s="2">
        <f t="shared" si="152"/>
        <v>5.4203667055495515E-2</v>
      </c>
      <c r="G1100" s="2">
        <f t="shared" si="152"/>
        <v>5.5504142804010816E-2</v>
      </c>
      <c r="H1100" s="2">
        <f t="shared" si="148"/>
        <v>0.97656975348475561</v>
      </c>
      <c r="I1100" s="2">
        <f t="shared" si="149"/>
        <v>49.407300286925462</v>
      </c>
    </row>
    <row r="1101" spans="1:9" ht="13.5" x14ac:dyDescent="0.25">
      <c r="A1101" s="3">
        <f>TITRES_STAT!B1104</f>
        <v>43609</v>
      </c>
      <c r="B1101" s="6">
        <f>TITRES_STAT!D1104</f>
        <v>8.407</v>
      </c>
      <c r="C1101" s="2">
        <f t="shared" si="153"/>
        <v>0.1509999999999998</v>
      </c>
      <c r="D1101" s="2">
        <f t="shared" si="154"/>
        <v>0.1509999999999998</v>
      </c>
      <c r="E1101" s="2">
        <f t="shared" si="155"/>
        <v>0</v>
      </c>
      <c r="F1101" s="2">
        <f t="shared" ref="F1101:G1116" si="156">((F1100*13)+D1101)/14</f>
        <v>6.1117690837245824E-2</v>
      </c>
      <c r="G1101" s="2">
        <f t="shared" si="156"/>
        <v>5.1539561175152904E-2</v>
      </c>
      <c r="H1101" s="2">
        <f t="shared" si="148"/>
        <v>1.1858403417433541</v>
      </c>
      <c r="I1101" s="2">
        <f t="shared" si="149"/>
        <v>54.251004480847264</v>
      </c>
    </row>
    <row r="1102" spans="1:9" ht="13.5" x14ac:dyDescent="0.25">
      <c r="A1102" s="3">
        <f>TITRES_STAT!B1105</f>
        <v>43612</v>
      </c>
      <c r="B1102" s="6">
        <f>TITRES_STAT!D1105</f>
        <v>8.1929999999999996</v>
      </c>
      <c r="C1102" s="2">
        <f t="shared" si="153"/>
        <v>-0.21400000000000041</v>
      </c>
      <c r="D1102" s="2">
        <f t="shared" si="154"/>
        <v>0</v>
      </c>
      <c r="E1102" s="2">
        <f t="shared" si="155"/>
        <v>0.21400000000000041</v>
      </c>
      <c r="F1102" s="2">
        <f t="shared" si="156"/>
        <v>5.6752141491728261E-2</v>
      </c>
      <c r="G1102" s="2">
        <f t="shared" si="156"/>
        <v>6.3143878234070583E-2</v>
      </c>
      <c r="H1102" s="2">
        <f t="shared" si="148"/>
        <v>0.89877503692996907</v>
      </c>
      <c r="I1102" s="2">
        <f t="shared" si="149"/>
        <v>47.334466666633233</v>
      </c>
    </row>
    <row r="1103" spans="1:9" ht="13.5" x14ac:dyDescent="0.25">
      <c r="A1103" s="3">
        <f>TITRES_STAT!B1106</f>
        <v>43613</v>
      </c>
      <c r="B1103" s="6">
        <f>TITRES_STAT!D1106</f>
        <v>8.4390000000000001</v>
      </c>
      <c r="C1103" s="2">
        <f t="shared" si="153"/>
        <v>0.24600000000000044</v>
      </c>
      <c r="D1103" s="2">
        <f t="shared" si="154"/>
        <v>0.24600000000000044</v>
      </c>
      <c r="E1103" s="2">
        <f t="shared" si="155"/>
        <v>0</v>
      </c>
      <c r="F1103" s="2">
        <f t="shared" si="156"/>
        <v>7.0269845670890563E-2</v>
      </c>
      <c r="G1103" s="2">
        <f t="shared" si="156"/>
        <v>5.8633601217351249E-2</v>
      </c>
      <c r="H1103" s="2">
        <f t="shared" si="148"/>
        <v>1.1984569293365497</v>
      </c>
      <c r="I1103" s="2">
        <f t="shared" si="149"/>
        <v>54.513550542844612</v>
      </c>
    </row>
    <row r="1104" spans="1:9" ht="13.5" x14ac:dyDescent="0.25">
      <c r="A1104" s="3">
        <f>TITRES_STAT!B1107</f>
        <v>43614</v>
      </c>
      <c r="B1104" s="6">
        <f>TITRES_STAT!D1107</f>
        <v>8.1929999999999996</v>
      </c>
      <c r="C1104" s="2">
        <f t="shared" si="153"/>
        <v>-0.24600000000000044</v>
      </c>
      <c r="D1104" s="2">
        <f t="shared" si="154"/>
        <v>0</v>
      </c>
      <c r="E1104" s="2">
        <f t="shared" si="155"/>
        <v>0.24600000000000044</v>
      </c>
      <c r="F1104" s="2">
        <f t="shared" si="156"/>
        <v>6.5250570980112665E-2</v>
      </c>
      <c r="G1104" s="2">
        <f t="shared" si="156"/>
        <v>7.201691541611191E-2</v>
      </c>
      <c r="H1104" s="2">
        <f t="shared" si="148"/>
        <v>0.90604506737197121</v>
      </c>
      <c r="I1104" s="2">
        <f t="shared" si="149"/>
        <v>47.535343360018963</v>
      </c>
    </row>
    <row r="1105" spans="1:9" ht="13.5" x14ac:dyDescent="0.25">
      <c r="A1105" s="3">
        <f>TITRES_STAT!B1108</f>
        <v>43615</v>
      </c>
      <c r="B1105" s="6">
        <f>TITRES_STAT!D1108</f>
        <v>8.1929999999999996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6.0589815910104615E-2</v>
      </c>
      <c r="G1105" s="2">
        <f t="shared" si="156"/>
        <v>6.6872850029246769E-2</v>
      </c>
      <c r="H1105" s="2">
        <f t="shared" ref="H1105:H1168" si="157">F1105/G1105</f>
        <v>0.90604506737197121</v>
      </c>
      <c r="I1105" s="2">
        <f t="shared" ref="I1105:I1168" si="158">IF(G1105=0,100,100-(100/(1+H1105)))</f>
        <v>47.535343360018963</v>
      </c>
    </row>
    <row r="1106" spans="1:9" ht="13.5" x14ac:dyDescent="0.25">
      <c r="A1106" s="3">
        <f>TITRES_STAT!B1109</f>
        <v>43616</v>
      </c>
      <c r="B1106" s="6">
        <f>TITRES_STAT!D1109</f>
        <v>8.1929999999999996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5.626197191652571E-2</v>
      </c>
      <c r="G1106" s="2">
        <f t="shared" si="156"/>
        <v>6.2096217884300572E-2</v>
      </c>
      <c r="H1106" s="2">
        <f t="shared" si="157"/>
        <v>0.9060450673719711</v>
      </c>
      <c r="I1106" s="2">
        <f t="shared" si="158"/>
        <v>47.535343360018956</v>
      </c>
    </row>
    <row r="1107" spans="1:9" ht="13.5" x14ac:dyDescent="0.25">
      <c r="A1107" s="3">
        <f>TITRES_STAT!B1110</f>
        <v>43619</v>
      </c>
      <c r="B1107" s="6">
        <f>TITRES_STAT!D1110</f>
        <v>8.1929999999999996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5.2243259636773877E-2</v>
      </c>
      <c r="G1107" s="2">
        <f t="shared" si="156"/>
        <v>5.7660773749707676E-2</v>
      </c>
      <c r="H1107" s="2">
        <f t="shared" si="157"/>
        <v>0.9060450673719711</v>
      </c>
      <c r="I1107" s="2">
        <f t="shared" si="158"/>
        <v>47.535343360018956</v>
      </c>
    </row>
    <row r="1108" spans="1:9" ht="13.5" x14ac:dyDescent="0.25">
      <c r="A1108" s="3">
        <f>TITRES_STAT!B1111</f>
        <v>43623</v>
      </c>
      <c r="B1108" s="6">
        <f>TITRES_STAT!D1111</f>
        <v>8.4390000000000001</v>
      </c>
      <c r="C1108" s="2">
        <f t="shared" si="153"/>
        <v>0.24600000000000044</v>
      </c>
      <c r="D1108" s="2">
        <f t="shared" si="154"/>
        <v>0.24600000000000044</v>
      </c>
      <c r="E1108" s="2">
        <f t="shared" si="155"/>
        <v>0</v>
      </c>
      <c r="F1108" s="2">
        <f t="shared" si="156"/>
        <v>6.6083026805575776E-2</v>
      </c>
      <c r="G1108" s="2">
        <f t="shared" si="156"/>
        <v>5.3542147053299981E-2</v>
      </c>
      <c r="H1108" s="2">
        <f t="shared" si="157"/>
        <v>1.2342244463934484</v>
      </c>
      <c r="I1108" s="2">
        <f t="shared" si="158"/>
        <v>55.241739404730367</v>
      </c>
    </row>
    <row r="1109" spans="1:9" ht="13.5" x14ac:dyDescent="0.25">
      <c r="A1109" s="3">
        <f>TITRES_STAT!B1112</f>
        <v>43626</v>
      </c>
      <c r="B1109" s="6">
        <f>TITRES_STAT!D1112</f>
        <v>8.5709999999999997</v>
      </c>
      <c r="C1109" s="2">
        <f t="shared" si="153"/>
        <v>0.13199999999999967</v>
      </c>
      <c r="D1109" s="2">
        <f t="shared" si="154"/>
        <v>0.13199999999999967</v>
      </c>
      <c r="E1109" s="2">
        <f t="shared" si="155"/>
        <v>0</v>
      </c>
      <c r="F1109" s="2">
        <f t="shared" si="156"/>
        <v>7.079138203374892E-2</v>
      </c>
      <c r="G1109" s="2">
        <f t="shared" si="156"/>
        <v>4.9717707978064261E-2</v>
      </c>
      <c r="H1109" s="2">
        <f t="shared" si="157"/>
        <v>1.4238665641019188</v>
      </c>
      <c r="I1109" s="2">
        <f t="shared" si="158"/>
        <v>58.743603513070617</v>
      </c>
    </row>
    <row r="1110" spans="1:9" ht="13.5" x14ac:dyDescent="0.25">
      <c r="A1110" s="3">
        <f>TITRES_STAT!B1113</f>
        <v>43627</v>
      </c>
      <c r="B1110" s="6">
        <f>TITRES_STAT!D1113</f>
        <v>8.5709999999999997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6.5734854745624002E-2</v>
      </c>
      <c r="G1110" s="2">
        <f t="shared" si="156"/>
        <v>4.6166443122488243E-2</v>
      </c>
      <c r="H1110" s="2">
        <f t="shared" si="157"/>
        <v>1.423866564101919</v>
      </c>
      <c r="I1110" s="2">
        <f t="shared" si="158"/>
        <v>58.743603513070624</v>
      </c>
    </row>
    <row r="1111" spans="1:9" ht="13.5" x14ac:dyDescent="0.25">
      <c r="A1111" s="3">
        <f>TITRES_STAT!B1114</f>
        <v>43628</v>
      </c>
      <c r="B1111" s="6">
        <f>TITRES_STAT!D1114</f>
        <v>8.6029999999999998</v>
      </c>
      <c r="C1111" s="2">
        <f t="shared" si="153"/>
        <v>3.2000000000000028E-2</v>
      </c>
      <c r="D1111" s="2">
        <f t="shared" si="154"/>
        <v>3.2000000000000028E-2</v>
      </c>
      <c r="E1111" s="2">
        <f t="shared" si="155"/>
        <v>0</v>
      </c>
      <c r="F1111" s="2">
        <f t="shared" si="156"/>
        <v>6.332522226379371E-2</v>
      </c>
      <c r="G1111" s="2">
        <f t="shared" si="156"/>
        <v>4.2868840042310508E-2</v>
      </c>
      <c r="H1111" s="2">
        <f t="shared" si="157"/>
        <v>1.4771853449100383</v>
      </c>
      <c r="I1111" s="2">
        <f t="shared" si="158"/>
        <v>59.631603583690826</v>
      </c>
    </row>
    <row r="1112" spans="1:9" ht="13.5" x14ac:dyDescent="0.25">
      <c r="A1112" s="3">
        <f>TITRES_STAT!B1115</f>
        <v>43629</v>
      </c>
      <c r="B1112" s="6">
        <f>TITRES_STAT!D1115</f>
        <v>8.7289999999999992</v>
      </c>
      <c r="C1112" s="2">
        <f t="shared" si="153"/>
        <v>0.12599999999999945</v>
      </c>
      <c r="D1112" s="2">
        <f t="shared" si="154"/>
        <v>0.12599999999999945</v>
      </c>
      <c r="E1112" s="2">
        <f t="shared" si="155"/>
        <v>0</v>
      </c>
      <c r="F1112" s="2">
        <f t="shared" si="156"/>
        <v>6.7801992102094116E-2</v>
      </c>
      <c r="G1112" s="2">
        <f t="shared" si="156"/>
        <v>3.9806780039288329E-2</v>
      </c>
      <c r="H1112" s="2">
        <f t="shared" si="157"/>
        <v>1.7032774827598511</v>
      </c>
      <c r="I1112" s="2">
        <f t="shared" si="158"/>
        <v>63.007867065904307</v>
      </c>
    </row>
    <row r="1113" spans="1:9" ht="13.5" x14ac:dyDescent="0.25">
      <c r="A1113" s="3">
        <f>TITRES_STAT!B1116</f>
        <v>43630</v>
      </c>
      <c r="B1113" s="6">
        <f>TITRES_STAT!D1116</f>
        <v>8.8670000000000009</v>
      </c>
      <c r="C1113" s="2">
        <f t="shared" si="153"/>
        <v>0.13800000000000168</v>
      </c>
      <c r="D1113" s="2">
        <f t="shared" si="154"/>
        <v>0.13800000000000168</v>
      </c>
      <c r="E1113" s="2">
        <f t="shared" si="155"/>
        <v>0</v>
      </c>
      <c r="F1113" s="2">
        <f t="shared" si="156"/>
        <v>7.2816135523373224E-2</v>
      </c>
      <c r="G1113" s="2">
        <f t="shared" si="156"/>
        <v>3.6963438607910591E-2</v>
      </c>
      <c r="H1113" s="2">
        <f t="shared" si="157"/>
        <v>1.969950260736558</v>
      </c>
      <c r="I1113" s="2">
        <f t="shared" si="158"/>
        <v>66.329402440834258</v>
      </c>
    </row>
    <row r="1114" spans="1:9" ht="13.5" x14ac:dyDescent="0.25">
      <c r="A1114" s="3">
        <f>TITRES_STAT!B1117</f>
        <v>43633</v>
      </c>
      <c r="B1114" s="6">
        <f>TITRES_STAT!D1117</f>
        <v>9.1319999999999997</v>
      </c>
      <c r="C1114" s="2">
        <f t="shared" si="153"/>
        <v>0.26499999999999879</v>
      </c>
      <c r="D1114" s="2">
        <f t="shared" si="154"/>
        <v>0.26499999999999879</v>
      </c>
      <c r="E1114" s="2">
        <f t="shared" si="155"/>
        <v>0</v>
      </c>
      <c r="F1114" s="2">
        <f t="shared" si="156"/>
        <v>8.6543554414560769E-2</v>
      </c>
      <c r="G1114" s="2">
        <f t="shared" si="156"/>
        <v>3.4323192993059838E-2</v>
      </c>
      <c r="H1114" s="2">
        <f t="shared" si="157"/>
        <v>2.5214307547686459</v>
      </c>
      <c r="I1114" s="2">
        <f t="shared" si="158"/>
        <v>71.60245168399743</v>
      </c>
    </row>
    <row r="1115" spans="1:9" ht="13.5" x14ac:dyDescent="0.25">
      <c r="A1115" s="3">
        <f>TITRES_STAT!B1118</f>
        <v>43634</v>
      </c>
      <c r="B1115" s="6">
        <f>TITRES_STAT!D1118</f>
        <v>9.1069999999999993</v>
      </c>
      <c r="C1115" s="2">
        <f t="shared" si="153"/>
        <v>-2.5000000000000355E-2</v>
      </c>
      <c r="D1115" s="2">
        <f t="shared" si="154"/>
        <v>0</v>
      </c>
      <c r="E1115" s="2">
        <f t="shared" si="155"/>
        <v>2.5000000000000355E-2</v>
      </c>
      <c r="F1115" s="2">
        <f t="shared" si="156"/>
        <v>8.0361871956377867E-2</v>
      </c>
      <c r="G1115" s="2">
        <f t="shared" si="156"/>
        <v>3.3657250636412735E-2</v>
      </c>
      <c r="H1115" s="2">
        <f t="shared" si="157"/>
        <v>2.3876540845388261</v>
      </c>
      <c r="I1115" s="2">
        <f t="shared" si="158"/>
        <v>70.481047502341625</v>
      </c>
    </row>
    <row r="1116" spans="1:9" ht="13.5" x14ac:dyDescent="0.25">
      <c r="A1116" s="3">
        <f>TITRES_STAT!B1119</f>
        <v>43635</v>
      </c>
      <c r="B1116" s="6">
        <f>TITRES_STAT!D1119</f>
        <v>9.3780000000000001</v>
      </c>
      <c r="C1116" s="2">
        <f t="shared" si="153"/>
        <v>0.2710000000000008</v>
      </c>
      <c r="D1116" s="2">
        <f t="shared" si="154"/>
        <v>0.2710000000000008</v>
      </c>
      <c r="E1116" s="2">
        <f t="shared" si="155"/>
        <v>0</v>
      </c>
      <c r="F1116" s="2">
        <f t="shared" si="156"/>
        <v>9.3978881102350934E-2</v>
      </c>
      <c r="G1116" s="2">
        <f t="shared" si="156"/>
        <v>3.1253161305240397E-2</v>
      </c>
      <c r="H1116" s="2">
        <f t="shared" si="157"/>
        <v>3.0070199998165612</v>
      </c>
      <c r="I1116" s="2">
        <f t="shared" si="158"/>
        <v>75.043798133131872</v>
      </c>
    </row>
    <row r="1117" spans="1:9" ht="13.5" x14ac:dyDescent="0.25">
      <c r="A1117" s="3">
        <f>TITRES_STAT!B1120</f>
        <v>43636</v>
      </c>
      <c r="B1117" s="6">
        <f>TITRES_STAT!D1120</f>
        <v>9.1069999999999993</v>
      </c>
      <c r="C1117" s="2">
        <f t="shared" si="153"/>
        <v>-0.2710000000000008</v>
      </c>
      <c r="D1117" s="2">
        <f t="shared" si="154"/>
        <v>0</v>
      </c>
      <c r="E1117" s="2">
        <f t="shared" si="155"/>
        <v>0.2710000000000008</v>
      </c>
      <c r="F1117" s="2">
        <f t="shared" ref="F1117:G1132" si="159">((F1116*13)+D1117)/14</f>
        <v>8.7266103880754439E-2</v>
      </c>
      <c r="G1117" s="2">
        <f t="shared" si="159"/>
        <v>4.8377935497723283E-2</v>
      </c>
      <c r="H1117" s="2">
        <f t="shared" si="157"/>
        <v>1.8038410069164956</v>
      </c>
      <c r="I1117" s="2">
        <f t="shared" si="158"/>
        <v>64.334639605697788</v>
      </c>
    </row>
    <row r="1118" spans="1:9" ht="13.5" x14ac:dyDescent="0.25">
      <c r="A1118" s="3">
        <f>TITRES_STAT!B1121</f>
        <v>43637</v>
      </c>
      <c r="B1118" s="6">
        <f>TITRES_STAT!D1121</f>
        <v>9.2710000000000008</v>
      </c>
      <c r="C1118" s="2">
        <f t="shared" si="153"/>
        <v>0.16400000000000148</v>
      </c>
      <c r="D1118" s="2">
        <f t="shared" si="154"/>
        <v>0.16400000000000148</v>
      </c>
      <c r="E1118" s="2">
        <f t="shared" si="155"/>
        <v>0</v>
      </c>
      <c r="F1118" s="2">
        <f t="shared" si="159"/>
        <v>9.2747096460700659E-2</v>
      </c>
      <c r="G1118" s="2">
        <f t="shared" si="159"/>
        <v>4.4922368676457332E-2</v>
      </c>
      <c r="H1118" s="2">
        <f t="shared" si="157"/>
        <v>2.0646083275058258</v>
      </c>
      <c r="I1118" s="2">
        <f t="shared" si="158"/>
        <v>67.369402770830959</v>
      </c>
    </row>
    <row r="1119" spans="1:9" ht="13.5" x14ac:dyDescent="0.25">
      <c r="A1119" s="3">
        <f>TITRES_STAT!B1122</f>
        <v>43640</v>
      </c>
      <c r="B1119" s="6">
        <f>TITRES_STAT!D1122</f>
        <v>9.4410000000000007</v>
      </c>
      <c r="C1119" s="2">
        <f t="shared" si="153"/>
        <v>0.16999999999999993</v>
      </c>
      <c r="D1119" s="2">
        <f t="shared" si="154"/>
        <v>0.16999999999999993</v>
      </c>
      <c r="E1119" s="2">
        <f t="shared" si="155"/>
        <v>0</v>
      </c>
      <c r="F1119" s="2">
        <f t="shared" si="159"/>
        <v>9.8265160999222029E-2</v>
      </c>
      <c r="G1119" s="2">
        <f t="shared" si="159"/>
        <v>4.1713628056710375E-2</v>
      </c>
      <c r="H1119" s="2">
        <f t="shared" si="157"/>
        <v>2.3557088073381891</v>
      </c>
      <c r="I1119" s="2">
        <f t="shared" si="158"/>
        <v>70.200036492641374</v>
      </c>
    </row>
    <row r="1120" spans="1:9" ht="13.5" x14ac:dyDescent="0.25">
      <c r="A1120" s="3">
        <f>TITRES_STAT!B1123</f>
        <v>43641</v>
      </c>
      <c r="B1120" s="6">
        <f>TITRES_STAT!D1123</f>
        <v>9.8659999999999997</v>
      </c>
      <c r="C1120" s="2">
        <f t="shared" si="153"/>
        <v>0.42499999999999893</v>
      </c>
      <c r="D1120" s="2">
        <f t="shared" si="154"/>
        <v>0.42499999999999893</v>
      </c>
      <c r="E1120" s="2">
        <f t="shared" si="155"/>
        <v>0</v>
      </c>
      <c r="F1120" s="2">
        <f t="shared" si="159"/>
        <v>0.12160336378499181</v>
      </c>
      <c r="G1120" s="2">
        <f t="shared" si="159"/>
        <v>3.8734083195516779E-2</v>
      </c>
      <c r="H1120" s="2">
        <f t="shared" si="157"/>
        <v>3.1394408684253206</v>
      </c>
      <c r="I1120" s="2">
        <f t="shared" si="158"/>
        <v>75.842147966703322</v>
      </c>
    </row>
    <row r="1121" spans="1:9" ht="13.5" x14ac:dyDescent="0.25">
      <c r="A1121" s="3">
        <f>TITRES_STAT!B1124</f>
        <v>43642</v>
      </c>
      <c r="B1121" s="6">
        <f>TITRES_STAT!D1124</f>
        <v>9.8659999999999997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0.11291740922892098</v>
      </c>
      <c r="G1121" s="2">
        <f t="shared" si="159"/>
        <v>3.5967362967265583E-2</v>
      </c>
      <c r="H1121" s="2">
        <f t="shared" si="157"/>
        <v>3.1394408684253206</v>
      </c>
      <c r="I1121" s="2">
        <f t="shared" si="158"/>
        <v>75.842147966703322</v>
      </c>
    </row>
    <row r="1122" spans="1:9" ht="13.5" x14ac:dyDescent="0.25">
      <c r="A1122" s="3">
        <f>TITRES_STAT!B1125</f>
        <v>43643</v>
      </c>
      <c r="B1122" s="6">
        <f>TITRES_STAT!D1125</f>
        <v>10.003</v>
      </c>
      <c r="C1122" s="2">
        <f t="shared" si="153"/>
        <v>0.13700000000000045</v>
      </c>
      <c r="D1122" s="2">
        <f t="shared" si="154"/>
        <v>0.13700000000000045</v>
      </c>
      <c r="E1122" s="2">
        <f t="shared" si="155"/>
        <v>0</v>
      </c>
      <c r="F1122" s="2">
        <f t="shared" si="159"/>
        <v>0.11463759428399808</v>
      </c>
      <c r="G1122" s="2">
        <f t="shared" si="159"/>
        <v>3.3398265612460898E-2</v>
      </c>
      <c r="H1122" s="2">
        <f t="shared" si="157"/>
        <v>3.4324415409531559</v>
      </c>
      <c r="I1122" s="2">
        <f t="shared" si="158"/>
        <v>77.439070752302371</v>
      </c>
    </row>
    <row r="1123" spans="1:9" ht="13.5" x14ac:dyDescent="0.25">
      <c r="A1123" s="3">
        <f>TITRES_STAT!B1126</f>
        <v>43644</v>
      </c>
      <c r="B1123" s="6">
        <f>TITRES_STAT!D1126</f>
        <v>10.29</v>
      </c>
      <c r="C1123" s="2">
        <f t="shared" si="153"/>
        <v>0.28699999999999903</v>
      </c>
      <c r="D1123" s="2">
        <f t="shared" si="154"/>
        <v>0.28699999999999903</v>
      </c>
      <c r="E1123" s="2">
        <f t="shared" si="155"/>
        <v>0</v>
      </c>
      <c r="F1123" s="2">
        <f t="shared" si="159"/>
        <v>0.12694919469228386</v>
      </c>
      <c r="G1123" s="2">
        <f t="shared" si="159"/>
        <v>3.1012675211570834E-2</v>
      </c>
      <c r="H1123" s="2">
        <f t="shared" si="157"/>
        <v>4.0934615871164537</v>
      </c>
      <c r="I1123" s="2">
        <f t="shared" si="158"/>
        <v>80.36698651994493</v>
      </c>
    </row>
    <row r="1124" spans="1:9" ht="13.5" x14ac:dyDescent="0.25">
      <c r="A1124" s="3">
        <f>TITRES_STAT!B1127</f>
        <v>43647</v>
      </c>
      <c r="B1124" s="6">
        <f>TITRES_STAT!D1127</f>
        <v>10.599</v>
      </c>
      <c r="C1124" s="2">
        <f t="shared" si="153"/>
        <v>0.30900000000000105</v>
      </c>
      <c r="D1124" s="2">
        <f t="shared" si="154"/>
        <v>0.30900000000000105</v>
      </c>
      <c r="E1124" s="2">
        <f t="shared" si="155"/>
        <v>0</v>
      </c>
      <c r="F1124" s="2">
        <f t="shared" si="159"/>
        <v>0.13995282364283509</v>
      </c>
      <c r="G1124" s="2">
        <f t="shared" si="159"/>
        <v>2.8797484125030057E-2</v>
      </c>
      <c r="H1124" s="2">
        <f t="shared" si="157"/>
        <v>4.8598975881088018</v>
      </c>
      <c r="I1124" s="2">
        <f t="shared" si="158"/>
        <v>82.934855345778573</v>
      </c>
    </row>
    <row r="1125" spans="1:9" ht="13.5" x14ac:dyDescent="0.25">
      <c r="A1125" s="3">
        <f>TITRES_STAT!B1128</f>
        <v>43648</v>
      </c>
      <c r="B1125" s="6">
        <f>TITRES_STAT!D1128</f>
        <v>10.619</v>
      </c>
      <c r="C1125" s="2">
        <f t="shared" si="153"/>
        <v>1.9999999999999574E-2</v>
      </c>
      <c r="D1125" s="2">
        <f t="shared" si="154"/>
        <v>1.9999999999999574E-2</v>
      </c>
      <c r="E1125" s="2">
        <f t="shared" si="155"/>
        <v>0</v>
      </c>
      <c r="F1125" s="2">
        <f t="shared" si="159"/>
        <v>0.13138476481120398</v>
      </c>
      <c r="G1125" s="2">
        <f t="shared" si="159"/>
        <v>2.6740520973242195E-2</v>
      </c>
      <c r="H1125" s="2">
        <f t="shared" si="157"/>
        <v>4.9133210584294025</v>
      </c>
      <c r="I1125" s="2">
        <f t="shared" si="158"/>
        <v>83.089029157743667</v>
      </c>
    </row>
    <row r="1126" spans="1:9" ht="13.5" x14ac:dyDescent="0.25">
      <c r="A1126" s="3">
        <f>TITRES_STAT!B1129</f>
        <v>43649</v>
      </c>
      <c r="B1126" s="6">
        <f>TITRES_STAT!D1129</f>
        <v>10.619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0.12200013875326084</v>
      </c>
      <c r="G1126" s="2">
        <f t="shared" si="159"/>
        <v>2.4830483760867751E-2</v>
      </c>
      <c r="H1126" s="2">
        <f t="shared" si="157"/>
        <v>4.9133210584294025</v>
      </c>
      <c r="I1126" s="2">
        <f t="shared" si="158"/>
        <v>83.089029157743667</v>
      </c>
    </row>
    <row r="1127" spans="1:9" ht="13.5" x14ac:dyDescent="0.25">
      <c r="A1127" s="3">
        <f>TITRES_STAT!B1130</f>
        <v>43650</v>
      </c>
      <c r="B1127" s="6">
        <f>TITRES_STAT!D1130</f>
        <v>10.653</v>
      </c>
      <c r="C1127" s="2">
        <f t="shared" si="153"/>
        <v>3.4000000000000696E-2</v>
      </c>
      <c r="D1127" s="2">
        <f t="shared" si="154"/>
        <v>3.4000000000000696E-2</v>
      </c>
      <c r="E1127" s="2">
        <f t="shared" si="155"/>
        <v>0</v>
      </c>
      <c r="F1127" s="2">
        <f t="shared" si="159"/>
        <v>0.11571441455659939</v>
      </c>
      <c r="G1127" s="2">
        <f t="shared" si="159"/>
        <v>2.3056877777948626E-2</v>
      </c>
      <c r="H1127" s="2">
        <f t="shared" si="157"/>
        <v>5.0186506460674192</v>
      </c>
      <c r="I1127" s="2">
        <f t="shared" si="158"/>
        <v>83.384980142461018</v>
      </c>
    </row>
    <row r="1128" spans="1:9" ht="13.5" x14ac:dyDescent="0.25">
      <c r="A1128" s="3">
        <f>TITRES_STAT!B1131</f>
        <v>43651</v>
      </c>
      <c r="B1128" s="6">
        <f>TITRES_STAT!D1131</f>
        <v>10.619</v>
      </c>
      <c r="C1128" s="2">
        <f t="shared" si="153"/>
        <v>-3.4000000000000696E-2</v>
      </c>
      <c r="D1128" s="2">
        <f t="shared" si="154"/>
        <v>0</v>
      </c>
      <c r="E1128" s="2">
        <f t="shared" si="155"/>
        <v>3.4000000000000696E-2</v>
      </c>
      <c r="F1128" s="2">
        <f t="shared" si="159"/>
        <v>0.10744909923112801</v>
      </c>
      <c r="G1128" s="2">
        <f t="shared" si="159"/>
        <v>2.3838529365238059E-2</v>
      </c>
      <c r="H1128" s="2">
        <f t="shared" si="157"/>
        <v>4.5073711379114263</v>
      </c>
      <c r="I1128" s="2">
        <f t="shared" si="158"/>
        <v>81.842516602590308</v>
      </c>
    </row>
    <row r="1129" spans="1:9" ht="13.5" x14ac:dyDescent="0.25">
      <c r="A1129" s="3">
        <f>TITRES_STAT!B1132</f>
        <v>43654</v>
      </c>
      <c r="B1129" s="6">
        <f>TITRES_STAT!D1132</f>
        <v>10.304</v>
      </c>
      <c r="C1129" s="2">
        <f t="shared" si="153"/>
        <v>-0.3149999999999995</v>
      </c>
      <c r="D1129" s="2">
        <f t="shared" si="154"/>
        <v>0</v>
      </c>
      <c r="E1129" s="2">
        <f t="shared" si="155"/>
        <v>0.3149999999999995</v>
      </c>
      <c r="F1129" s="2">
        <f t="shared" si="159"/>
        <v>9.977416357176172E-2</v>
      </c>
      <c r="G1129" s="2">
        <f t="shared" si="159"/>
        <v>4.463577726772102E-2</v>
      </c>
      <c r="H1129" s="2">
        <f t="shared" si="157"/>
        <v>2.2352957577802681</v>
      </c>
      <c r="I1129" s="2">
        <f t="shared" si="158"/>
        <v>69.090924760272969</v>
      </c>
    </row>
    <row r="1130" spans="1:9" ht="13.5" x14ac:dyDescent="0.25">
      <c r="A1130" s="3">
        <f>TITRES_STAT!B1133</f>
        <v>43655</v>
      </c>
      <c r="B1130" s="6">
        <f>TITRES_STAT!D1133</f>
        <v>10.29</v>
      </c>
      <c r="C1130" s="2">
        <f t="shared" si="153"/>
        <v>-1.4000000000001123E-2</v>
      </c>
      <c r="D1130" s="2">
        <f t="shared" si="154"/>
        <v>0</v>
      </c>
      <c r="E1130" s="2">
        <f t="shared" si="155"/>
        <v>1.4000000000001123E-2</v>
      </c>
      <c r="F1130" s="2">
        <f t="shared" si="159"/>
        <v>9.2647437602350169E-2</v>
      </c>
      <c r="G1130" s="2">
        <f t="shared" si="159"/>
        <v>4.2447507462883886E-2</v>
      </c>
      <c r="H1130" s="2">
        <f t="shared" si="157"/>
        <v>2.1826355218468625</v>
      </c>
      <c r="I1130" s="2">
        <f t="shared" si="158"/>
        <v>68.579499815935364</v>
      </c>
    </row>
    <row r="1131" spans="1:9" ht="13.5" x14ac:dyDescent="0.25">
      <c r="A1131" s="3">
        <f>TITRES_STAT!B1134</f>
        <v>43656</v>
      </c>
      <c r="B1131" s="6">
        <f>TITRES_STAT!D1134</f>
        <v>9.9819999999999993</v>
      </c>
      <c r="C1131" s="2">
        <f t="shared" si="153"/>
        <v>-0.30799999999999983</v>
      </c>
      <c r="D1131" s="2">
        <f t="shared" si="154"/>
        <v>0</v>
      </c>
      <c r="E1131" s="2">
        <f t="shared" si="155"/>
        <v>0.30799999999999983</v>
      </c>
      <c r="F1131" s="2">
        <f t="shared" si="159"/>
        <v>8.6029763487896593E-2</v>
      </c>
      <c r="G1131" s="2">
        <f t="shared" si="159"/>
        <v>6.1415542644106459E-2</v>
      </c>
      <c r="H1131" s="2">
        <f t="shared" si="157"/>
        <v>1.400781622763243</v>
      </c>
      <c r="I1131" s="2">
        <f t="shared" si="158"/>
        <v>58.346898755038637</v>
      </c>
    </row>
    <row r="1132" spans="1:9" ht="13.5" x14ac:dyDescent="0.25">
      <c r="A1132" s="3">
        <f>TITRES_STAT!B1135</f>
        <v>43657</v>
      </c>
      <c r="B1132" s="6">
        <f>TITRES_STAT!D1135</f>
        <v>9.968</v>
      </c>
      <c r="C1132" s="2">
        <f t="shared" si="153"/>
        <v>-1.3999999999999346E-2</v>
      </c>
      <c r="D1132" s="2">
        <f t="shared" si="154"/>
        <v>0</v>
      </c>
      <c r="E1132" s="2">
        <f t="shared" si="155"/>
        <v>1.3999999999999346E-2</v>
      </c>
      <c r="F1132" s="2">
        <f t="shared" si="159"/>
        <v>7.9884780381618267E-2</v>
      </c>
      <c r="G1132" s="2">
        <f t="shared" si="159"/>
        <v>5.8028718169527378E-2</v>
      </c>
      <c r="H1132" s="2">
        <f t="shared" si="157"/>
        <v>1.3766421679045147</v>
      </c>
      <c r="I1132" s="2">
        <f t="shared" si="158"/>
        <v>57.923829951999046</v>
      </c>
    </row>
    <row r="1133" spans="1:9" ht="13.5" x14ac:dyDescent="0.25">
      <c r="A1133" s="3">
        <f>TITRES_STAT!B1136</f>
        <v>43658</v>
      </c>
      <c r="B1133" s="6">
        <f>TITRES_STAT!D1136</f>
        <v>9.968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7.4178724640074106E-2</v>
      </c>
      <c r="G1133" s="2">
        <f t="shared" si="160"/>
        <v>5.3883809728846856E-2</v>
      </c>
      <c r="H1133" s="2">
        <f t="shared" si="157"/>
        <v>1.3766421679045144</v>
      </c>
      <c r="I1133" s="2">
        <f t="shared" si="158"/>
        <v>57.923829951999046</v>
      </c>
    </row>
    <row r="1134" spans="1:9" ht="13.5" x14ac:dyDescent="0.25">
      <c r="A1134" s="3">
        <f>TITRES_STAT!B1137</f>
        <v>43661</v>
      </c>
      <c r="B1134" s="6">
        <f>TITRES_STAT!D1137</f>
        <v>9.6739999999999995</v>
      </c>
      <c r="C1134" s="2">
        <f t="shared" si="153"/>
        <v>-0.29400000000000048</v>
      </c>
      <c r="D1134" s="2">
        <f t="shared" si="154"/>
        <v>0</v>
      </c>
      <c r="E1134" s="2">
        <f t="shared" si="155"/>
        <v>0.29400000000000048</v>
      </c>
      <c r="F1134" s="2">
        <f t="shared" si="160"/>
        <v>6.8880244308640245E-2</v>
      </c>
      <c r="G1134" s="2">
        <f t="shared" si="160"/>
        <v>7.103496617678641E-2</v>
      </c>
      <c r="H1134" s="2">
        <f t="shared" si="157"/>
        <v>0.96966674323763802</v>
      </c>
      <c r="I1134" s="2">
        <f t="shared" si="158"/>
        <v>49.229990127352664</v>
      </c>
    </row>
    <row r="1135" spans="1:9" ht="13.5" x14ac:dyDescent="0.25">
      <c r="A1135" s="3">
        <f>TITRES_STAT!B1138</f>
        <v>43662</v>
      </c>
      <c r="B1135" s="6">
        <f>TITRES_STAT!D1138</f>
        <v>9.3859999999999992</v>
      </c>
      <c r="C1135" s="2">
        <f t="shared" si="153"/>
        <v>-0.28800000000000026</v>
      </c>
      <c r="D1135" s="2">
        <f t="shared" si="154"/>
        <v>0</v>
      </c>
      <c r="E1135" s="2">
        <f t="shared" si="155"/>
        <v>0.28800000000000026</v>
      </c>
      <c r="F1135" s="2">
        <f t="shared" si="160"/>
        <v>6.3960226858023078E-2</v>
      </c>
      <c r="G1135" s="2">
        <f t="shared" si="160"/>
        <v>8.6532468592730255E-2</v>
      </c>
      <c r="H1135" s="2">
        <f t="shared" si="157"/>
        <v>0.73914714208669285</v>
      </c>
      <c r="I1135" s="2">
        <f t="shared" si="158"/>
        <v>42.500552379934732</v>
      </c>
    </row>
    <row r="1136" spans="1:9" ht="13.5" x14ac:dyDescent="0.25">
      <c r="A1136" s="3">
        <f>TITRES_STAT!B1139</f>
        <v>43663</v>
      </c>
      <c r="B1136" s="6">
        <f>TITRES_STAT!D1139</f>
        <v>9.3859999999999992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5.9391639225307144E-2</v>
      </c>
      <c r="G1136" s="2">
        <f t="shared" si="160"/>
        <v>8.035157797896382E-2</v>
      </c>
      <c r="H1136" s="2">
        <f t="shared" si="157"/>
        <v>0.73914714208669274</v>
      </c>
      <c r="I1136" s="2">
        <f t="shared" si="158"/>
        <v>42.500552379934724</v>
      </c>
    </row>
    <row r="1137" spans="1:9" ht="13.5" x14ac:dyDescent="0.25">
      <c r="A1137" s="3">
        <f>TITRES_STAT!B1140</f>
        <v>43664</v>
      </c>
      <c r="B1137" s="6">
        <f>TITRES_STAT!D1140</f>
        <v>9.18</v>
      </c>
      <c r="C1137" s="2">
        <f t="shared" si="153"/>
        <v>-0.20599999999999952</v>
      </c>
      <c r="D1137" s="2">
        <f t="shared" si="154"/>
        <v>0</v>
      </c>
      <c r="E1137" s="2">
        <f t="shared" si="155"/>
        <v>0.20599999999999952</v>
      </c>
      <c r="F1137" s="2">
        <f t="shared" si="160"/>
        <v>5.5149379280642348E-2</v>
      </c>
      <c r="G1137" s="2">
        <f t="shared" si="160"/>
        <v>8.9326465266180669E-2</v>
      </c>
      <c r="H1137" s="2">
        <f t="shared" si="157"/>
        <v>0.61739126379068876</v>
      </c>
      <c r="I1137" s="2">
        <f t="shared" si="158"/>
        <v>38.172041460376477</v>
      </c>
    </row>
    <row r="1138" spans="1:9" ht="13.5" x14ac:dyDescent="0.25">
      <c r="A1138" s="3">
        <f>TITRES_STAT!B1141</f>
        <v>43665</v>
      </c>
      <c r="B1138" s="6">
        <f>TITRES_STAT!D1141</f>
        <v>9.18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5.1210137903453613E-2</v>
      </c>
      <c r="G1138" s="2">
        <f t="shared" si="160"/>
        <v>8.2946003461453491E-2</v>
      </c>
      <c r="H1138" s="2">
        <f t="shared" si="157"/>
        <v>0.61739126379068876</v>
      </c>
      <c r="I1138" s="2">
        <f t="shared" si="158"/>
        <v>38.172041460376477</v>
      </c>
    </row>
    <row r="1139" spans="1:9" ht="13.5" x14ac:dyDescent="0.25">
      <c r="A1139" s="3">
        <f>TITRES_STAT!B1142</f>
        <v>43668</v>
      </c>
      <c r="B1139" s="6">
        <f>TITRES_STAT!D1142</f>
        <v>9.18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4.7552270910349789E-2</v>
      </c>
      <c r="G1139" s="2">
        <f t="shared" si="160"/>
        <v>7.702128892849254E-2</v>
      </c>
      <c r="H1139" s="2">
        <f t="shared" si="157"/>
        <v>0.61739126379068876</v>
      </c>
      <c r="I1139" s="2">
        <f t="shared" si="158"/>
        <v>38.172041460376477</v>
      </c>
    </row>
    <row r="1140" spans="1:9" ht="13.5" x14ac:dyDescent="0.25">
      <c r="A1140" s="3">
        <f>TITRES_STAT!B1143</f>
        <v>43669</v>
      </c>
      <c r="B1140" s="6">
        <f>TITRES_STAT!D1143</f>
        <v>9.18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4.4155680131039092E-2</v>
      </c>
      <c r="G1140" s="2">
        <f t="shared" si="160"/>
        <v>7.1519768290743066E-2</v>
      </c>
      <c r="H1140" s="2">
        <f t="shared" si="157"/>
        <v>0.61739126379068876</v>
      </c>
      <c r="I1140" s="2">
        <f t="shared" si="158"/>
        <v>38.172041460376477</v>
      </c>
    </row>
    <row r="1141" spans="1:9" ht="13.5" x14ac:dyDescent="0.25">
      <c r="A1141" s="3">
        <f>TITRES_STAT!B1144</f>
        <v>43670</v>
      </c>
      <c r="B1141" s="6">
        <f>TITRES_STAT!D1144</f>
        <v>9.2829999999999995</v>
      </c>
      <c r="C1141" s="2">
        <f t="shared" si="153"/>
        <v>0.10299999999999976</v>
      </c>
      <c r="D1141" s="2">
        <f t="shared" si="154"/>
        <v>0.10299999999999976</v>
      </c>
      <c r="E1141" s="2">
        <f t="shared" si="155"/>
        <v>0</v>
      </c>
      <c r="F1141" s="2">
        <f t="shared" si="160"/>
        <v>4.835884583596485E-2</v>
      </c>
      <c r="G1141" s="2">
        <f t="shared" si="160"/>
        <v>6.6411213412832848E-2</v>
      </c>
      <c r="H1141" s="2">
        <f t="shared" si="157"/>
        <v>0.72817289958777232</v>
      </c>
      <c r="I1141" s="2">
        <f t="shared" si="158"/>
        <v>42.135419422528045</v>
      </c>
    </row>
    <row r="1142" spans="1:9" ht="13.5" x14ac:dyDescent="0.25">
      <c r="A1142" s="3">
        <f>TITRES_STAT!B1145</f>
        <v>43672</v>
      </c>
      <c r="B1142" s="6">
        <f>TITRES_STAT!D1145</f>
        <v>9.2829999999999995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4.4904642561967363E-2</v>
      </c>
      <c r="G1142" s="2">
        <f t="shared" si="160"/>
        <v>6.1667555311916214E-2</v>
      </c>
      <c r="H1142" s="2">
        <f t="shared" si="157"/>
        <v>0.72817289958777232</v>
      </c>
      <c r="I1142" s="2">
        <f t="shared" si="158"/>
        <v>42.135419422528045</v>
      </c>
    </row>
    <row r="1143" spans="1:9" ht="13.5" x14ac:dyDescent="0.25">
      <c r="A1143" s="3">
        <f>TITRES_STAT!B1146</f>
        <v>43675</v>
      </c>
      <c r="B1143" s="6">
        <f>TITRES_STAT!D1146</f>
        <v>9.2829999999999995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4.169716809325541E-2</v>
      </c>
      <c r="G1143" s="2">
        <f t="shared" si="160"/>
        <v>5.7262729932493629E-2</v>
      </c>
      <c r="H1143" s="2">
        <f t="shared" si="157"/>
        <v>0.72817289958777232</v>
      </c>
      <c r="I1143" s="2">
        <f t="shared" si="158"/>
        <v>42.135419422528045</v>
      </c>
    </row>
    <row r="1144" spans="1:9" ht="13.5" x14ac:dyDescent="0.25">
      <c r="A1144" s="3">
        <f>TITRES_STAT!B1147</f>
        <v>43676</v>
      </c>
      <c r="B1144" s="6">
        <f>TITRES_STAT!D1147</f>
        <v>9.2829999999999995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3.8718798943737164E-2</v>
      </c>
      <c r="G1144" s="2">
        <f t="shared" si="160"/>
        <v>5.317253493731551E-2</v>
      </c>
      <c r="H1144" s="2">
        <f t="shared" si="157"/>
        <v>0.72817289958777232</v>
      </c>
      <c r="I1144" s="2">
        <f t="shared" si="158"/>
        <v>42.135419422528045</v>
      </c>
    </row>
    <row r="1145" spans="1:9" ht="13.5" x14ac:dyDescent="0.25">
      <c r="A1145" s="3">
        <f>TITRES_STAT!B1148</f>
        <v>43677</v>
      </c>
      <c r="B1145" s="6">
        <f>TITRES_STAT!D1148</f>
        <v>9.2829999999999995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3.5953170447755936E-2</v>
      </c>
      <c r="G1145" s="2">
        <f t="shared" si="160"/>
        <v>4.937449672750726E-2</v>
      </c>
      <c r="H1145" s="2">
        <f t="shared" si="157"/>
        <v>0.72817289958777232</v>
      </c>
      <c r="I1145" s="2">
        <f t="shared" si="158"/>
        <v>42.135419422528045</v>
      </c>
    </row>
    <row r="1146" spans="1:9" ht="13.5" x14ac:dyDescent="0.25">
      <c r="A1146" s="3">
        <f>TITRES_STAT!B1149</f>
        <v>43678</v>
      </c>
      <c r="B1146" s="6">
        <f>TITRES_STAT!D1149</f>
        <v>9.2829999999999995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3.3385086844344797E-2</v>
      </c>
      <c r="G1146" s="2">
        <f t="shared" si="160"/>
        <v>4.5847746961256743E-2</v>
      </c>
      <c r="H1146" s="2">
        <f t="shared" si="157"/>
        <v>0.72817289958777232</v>
      </c>
      <c r="I1146" s="2">
        <f t="shared" si="158"/>
        <v>42.135419422528045</v>
      </c>
    </row>
    <row r="1147" spans="1:9" ht="13.5" x14ac:dyDescent="0.25">
      <c r="A1147" s="3">
        <f>TITRES_STAT!B1150</f>
        <v>43679</v>
      </c>
      <c r="B1147" s="6">
        <f>TITRES_STAT!D1150</f>
        <v>9.2829999999999995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3.1000437784034458E-2</v>
      </c>
      <c r="G1147" s="2">
        <f t="shared" si="160"/>
        <v>4.2572907892595546E-2</v>
      </c>
      <c r="H1147" s="2">
        <f t="shared" si="157"/>
        <v>0.72817289958777232</v>
      </c>
      <c r="I1147" s="2">
        <f t="shared" si="158"/>
        <v>42.135419422528045</v>
      </c>
    </row>
    <row r="1148" spans="1:9" ht="13.5" x14ac:dyDescent="0.25">
      <c r="A1148" s="3">
        <f>TITRES_STAT!B1151</f>
        <v>43682</v>
      </c>
      <c r="B1148" s="6">
        <f>TITRES_STAT!D1151</f>
        <v>9.2829999999999995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2.8786120799460569E-2</v>
      </c>
      <c r="G1148" s="2">
        <f t="shared" si="160"/>
        <v>3.9531985900267297E-2</v>
      </c>
      <c r="H1148" s="2">
        <f t="shared" si="157"/>
        <v>0.72817289958777232</v>
      </c>
      <c r="I1148" s="2">
        <f t="shared" si="158"/>
        <v>42.135419422528045</v>
      </c>
    </row>
    <row r="1149" spans="1:9" ht="13.5" x14ac:dyDescent="0.25">
      <c r="A1149" s="3">
        <f>TITRES_STAT!B1152</f>
        <v>43683</v>
      </c>
      <c r="B1149" s="6">
        <f>TITRES_STAT!D1152</f>
        <v>9.2829999999999995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2.6729969313784817E-2</v>
      </c>
      <c r="G1149" s="2">
        <f t="shared" si="161"/>
        <v>3.6708272621676773E-2</v>
      </c>
      <c r="H1149" s="2">
        <f t="shared" si="157"/>
        <v>0.72817289958777243</v>
      </c>
      <c r="I1149" s="2">
        <f t="shared" si="158"/>
        <v>42.135419422528052</v>
      </c>
    </row>
    <row r="1150" spans="1:9" ht="13.5" x14ac:dyDescent="0.25">
      <c r="A1150" s="3">
        <f>TITRES_STAT!B1153</f>
        <v>43684</v>
      </c>
      <c r="B1150" s="6">
        <f>TITRES_STAT!D1153</f>
        <v>9.2829999999999995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2.4820685791371616E-2</v>
      </c>
      <c r="G1150" s="2">
        <f t="shared" si="161"/>
        <v>3.4086253148699862E-2</v>
      </c>
      <c r="H1150" s="2">
        <f t="shared" si="157"/>
        <v>0.72817289958777243</v>
      </c>
      <c r="I1150" s="2">
        <f t="shared" si="158"/>
        <v>42.135419422528052</v>
      </c>
    </row>
    <row r="1151" spans="1:9" ht="13.5" x14ac:dyDescent="0.25">
      <c r="A1151" s="3">
        <f>TITRES_STAT!B1154</f>
        <v>43685</v>
      </c>
      <c r="B1151" s="6">
        <f>TITRES_STAT!D1154</f>
        <v>9.2829999999999995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2.3047779663416503E-2</v>
      </c>
      <c r="G1151" s="2">
        <f t="shared" si="161"/>
        <v>3.1651520780935589E-2</v>
      </c>
      <c r="H1151" s="2">
        <f t="shared" si="157"/>
        <v>0.72817289958777243</v>
      </c>
      <c r="I1151" s="2">
        <f t="shared" si="158"/>
        <v>42.135419422528052</v>
      </c>
    </row>
    <row r="1152" spans="1:9" ht="13.5" x14ac:dyDescent="0.25">
      <c r="A1152" s="3">
        <f>TITRES_STAT!B1155</f>
        <v>43686</v>
      </c>
      <c r="B1152" s="6">
        <f>TITRES_STAT!D1155</f>
        <v>9.2829999999999995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2.1401509687458183E-2</v>
      </c>
      <c r="G1152" s="2">
        <f t="shared" si="161"/>
        <v>2.9390697868011621E-2</v>
      </c>
      <c r="H1152" s="2">
        <f t="shared" si="157"/>
        <v>0.72817289958777243</v>
      </c>
      <c r="I1152" s="2">
        <f t="shared" si="158"/>
        <v>42.135419422528052</v>
      </c>
    </row>
    <row r="1153" spans="1:9" ht="13.5" x14ac:dyDescent="0.25">
      <c r="A1153" s="3">
        <f>TITRES_STAT!B1156</f>
        <v>43691</v>
      </c>
      <c r="B1153" s="6">
        <f>TITRES_STAT!D1156</f>
        <v>9.1050000000000004</v>
      </c>
      <c r="C1153" s="2">
        <f t="shared" si="153"/>
        <v>-0.17799999999999905</v>
      </c>
      <c r="D1153" s="2">
        <f t="shared" si="154"/>
        <v>0</v>
      </c>
      <c r="E1153" s="2">
        <f t="shared" si="155"/>
        <v>0.17799999999999905</v>
      </c>
      <c r="F1153" s="2">
        <f t="shared" si="161"/>
        <v>1.9872830424068313E-2</v>
      </c>
      <c r="G1153" s="2">
        <f t="shared" si="161"/>
        <v>4.0005648020296436E-2</v>
      </c>
      <c r="H1153" s="2">
        <f t="shared" si="157"/>
        <v>0.49675061916222546</v>
      </c>
      <c r="I1153" s="2">
        <f t="shared" si="158"/>
        <v>33.188602884311564</v>
      </c>
    </row>
    <row r="1154" spans="1:9" ht="13.5" x14ac:dyDescent="0.25">
      <c r="A1154" s="3">
        <f>TITRES_STAT!B1157</f>
        <v>43692</v>
      </c>
      <c r="B1154" s="6">
        <f>TITRES_STAT!D1157</f>
        <v>9.2490000000000006</v>
      </c>
      <c r="C1154" s="2">
        <f t="shared" si="153"/>
        <v>0.14400000000000013</v>
      </c>
      <c r="D1154" s="2">
        <f t="shared" si="154"/>
        <v>0.14400000000000013</v>
      </c>
      <c r="E1154" s="2">
        <f t="shared" si="155"/>
        <v>0</v>
      </c>
      <c r="F1154" s="2">
        <f t="shared" si="161"/>
        <v>2.8739056822349156E-2</v>
      </c>
      <c r="G1154" s="2">
        <f t="shared" si="161"/>
        <v>3.7148101733132398E-2</v>
      </c>
      <c r="H1154" s="2">
        <f t="shared" si="157"/>
        <v>0.7736345999267249</v>
      </c>
      <c r="I1154" s="2">
        <f t="shared" si="158"/>
        <v>43.618601033081248</v>
      </c>
    </row>
    <row r="1155" spans="1:9" ht="13.5" x14ac:dyDescent="0.25">
      <c r="A1155" s="3">
        <f>TITRES_STAT!B1158</f>
        <v>43693</v>
      </c>
      <c r="B1155" s="6">
        <f>TITRES_STAT!D1158</f>
        <v>9.5229999999999997</v>
      </c>
      <c r="C1155" s="2">
        <f t="shared" ref="C1155:C1218" si="162">B1155-B1154</f>
        <v>0.27399999999999913</v>
      </c>
      <c r="D1155" s="2">
        <f t="shared" ref="D1155:D1218" si="163">IF(C1155&gt;0,C1155,0)</f>
        <v>0.27399999999999913</v>
      </c>
      <c r="E1155" s="2">
        <f t="shared" ref="E1155:E1218" si="164">IF(C1155&lt;0,-C1155,0)</f>
        <v>0</v>
      </c>
      <c r="F1155" s="2">
        <f t="shared" si="161"/>
        <v>4.6257695620752722E-2</v>
      </c>
      <c r="G1155" s="2">
        <f t="shared" si="161"/>
        <v>3.4494665895051513E-2</v>
      </c>
      <c r="H1155" s="2">
        <f t="shared" si="157"/>
        <v>1.3410101075189336</v>
      </c>
      <c r="I1155" s="2">
        <f t="shared" si="158"/>
        <v>57.283396735957396</v>
      </c>
    </row>
    <row r="1156" spans="1:9" ht="13.5" x14ac:dyDescent="0.25">
      <c r="A1156" s="3">
        <f>TITRES_STAT!B1159</f>
        <v>43696</v>
      </c>
      <c r="B1156" s="6">
        <f>TITRES_STAT!D1159</f>
        <v>9.5229999999999997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4.2953574504984667E-2</v>
      </c>
      <c r="G1156" s="2">
        <f t="shared" si="161"/>
        <v>3.2030761188262119E-2</v>
      </c>
      <c r="H1156" s="2">
        <f t="shared" si="157"/>
        <v>1.3410101075189336</v>
      </c>
      <c r="I1156" s="2">
        <f t="shared" si="158"/>
        <v>57.283396735957396</v>
      </c>
    </row>
    <row r="1157" spans="1:9" ht="13.5" x14ac:dyDescent="0.25">
      <c r="A1157" s="3">
        <f>TITRES_STAT!B1160</f>
        <v>43697</v>
      </c>
      <c r="B1157" s="6">
        <f>TITRES_STAT!D1160</f>
        <v>9.2490000000000006</v>
      </c>
      <c r="C1157" s="2">
        <f t="shared" si="162"/>
        <v>-0.27399999999999913</v>
      </c>
      <c r="D1157" s="2">
        <f t="shared" si="163"/>
        <v>0</v>
      </c>
      <c r="E1157" s="2">
        <f t="shared" si="164"/>
        <v>0.27399999999999913</v>
      </c>
      <c r="F1157" s="2">
        <f t="shared" si="161"/>
        <v>3.9885462040342899E-2</v>
      </c>
      <c r="G1157" s="2">
        <f t="shared" si="161"/>
        <v>4.9314278246243334E-2</v>
      </c>
      <c r="H1157" s="2">
        <f t="shared" si="157"/>
        <v>0.80880149641815546</v>
      </c>
      <c r="I1157" s="2">
        <f t="shared" si="158"/>
        <v>44.714773733865719</v>
      </c>
    </row>
    <row r="1158" spans="1:9" ht="13.5" x14ac:dyDescent="0.25">
      <c r="A1158" s="3">
        <f>TITRES_STAT!B1161</f>
        <v>43698</v>
      </c>
      <c r="B1158" s="6">
        <f>TITRES_STAT!D1161</f>
        <v>9.3170000000000002</v>
      </c>
      <c r="C1158" s="2">
        <f t="shared" si="162"/>
        <v>6.7999999999999616E-2</v>
      </c>
      <c r="D1158" s="2">
        <f t="shared" si="163"/>
        <v>6.7999999999999616E-2</v>
      </c>
      <c r="E1158" s="2">
        <f t="shared" si="164"/>
        <v>0</v>
      </c>
      <c r="F1158" s="2">
        <f t="shared" si="161"/>
        <v>4.1893643323175522E-2</v>
      </c>
      <c r="G1158" s="2">
        <f t="shared" si="161"/>
        <v>4.5791829800083096E-2</v>
      </c>
      <c r="H1158" s="2">
        <f t="shared" si="157"/>
        <v>0.91487157220128168</v>
      </c>
      <c r="I1158" s="2">
        <f t="shared" si="158"/>
        <v>47.777176573234698</v>
      </c>
    </row>
    <row r="1159" spans="1:9" ht="13.5" x14ac:dyDescent="0.25">
      <c r="A1159" s="3">
        <f>TITRES_STAT!B1162</f>
        <v>43699</v>
      </c>
      <c r="B1159" s="6">
        <f>TITRES_STAT!D1162</f>
        <v>9.3170000000000002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3.8901240228662988E-2</v>
      </c>
      <c r="G1159" s="2">
        <f t="shared" si="161"/>
        <v>4.252098481436288E-2</v>
      </c>
      <c r="H1159" s="2">
        <f t="shared" si="157"/>
        <v>0.91487157220128157</v>
      </c>
      <c r="I1159" s="2">
        <f t="shared" si="158"/>
        <v>47.777176573234698</v>
      </c>
    </row>
    <row r="1160" spans="1:9" ht="13.5" x14ac:dyDescent="0.25">
      <c r="A1160" s="3">
        <f>TITRES_STAT!B1163</f>
        <v>43700</v>
      </c>
      <c r="B1160" s="6">
        <f>TITRES_STAT!D1163</f>
        <v>9.3170000000000002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3.6122580212329912E-2</v>
      </c>
      <c r="G1160" s="2">
        <f t="shared" si="161"/>
        <v>3.9483771613336958E-2</v>
      </c>
      <c r="H1160" s="2">
        <f t="shared" si="157"/>
        <v>0.91487157220128146</v>
      </c>
      <c r="I1160" s="2">
        <f t="shared" si="158"/>
        <v>47.777176573234691</v>
      </c>
    </row>
    <row r="1161" spans="1:9" ht="13.5" x14ac:dyDescent="0.25">
      <c r="A1161" s="3">
        <f>TITRES_STAT!B1164</f>
        <v>43703</v>
      </c>
      <c r="B1161" s="6">
        <f>TITRES_STAT!D1164</f>
        <v>9.3170000000000002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3.3542395911449203E-2</v>
      </c>
      <c r="G1161" s="2">
        <f t="shared" si="161"/>
        <v>3.6663502212384312E-2</v>
      </c>
      <c r="H1161" s="2">
        <f t="shared" si="157"/>
        <v>0.91487157220128168</v>
      </c>
      <c r="I1161" s="2">
        <f t="shared" si="158"/>
        <v>47.777176573234698</v>
      </c>
    </row>
    <row r="1162" spans="1:9" ht="13.5" x14ac:dyDescent="0.25">
      <c r="A1162" s="3">
        <f>TITRES_STAT!B1165</f>
        <v>43704</v>
      </c>
      <c r="B1162" s="6">
        <f>TITRES_STAT!D1165</f>
        <v>9.3170000000000002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3.1146510489202833E-2</v>
      </c>
      <c r="G1162" s="2">
        <f t="shared" si="161"/>
        <v>3.4044680625785431E-2</v>
      </c>
      <c r="H1162" s="2">
        <f t="shared" si="157"/>
        <v>0.91487157220128168</v>
      </c>
      <c r="I1162" s="2">
        <f t="shared" si="158"/>
        <v>47.777176573234698</v>
      </c>
    </row>
    <row r="1163" spans="1:9" ht="13.5" x14ac:dyDescent="0.25">
      <c r="A1163" s="3">
        <f>TITRES_STAT!B1166</f>
        <v>43705</v>
      </c>
      <c r="B1163" s="6">
        <f>TITRES_STAT!D1166</f>
        <v>8.7759999999999998</v>
      </c>
      <c r="C1163" s="2">
        <f t="shared" si="162"/>
        <v>-0.54100000000000037</v>
      </c>
      <c r="D1163" s="2">
        <f t="shared" si="163"/>
        <v>0</v>
      </c>
      <c r="E1163" s="2">
        <f t="shared" si="164"/>
        <v>0.54100000000000037</v>
      </c>
      <c r="F1163" s="2">
        <f t="shared" si="161"/>
        <v>2.8921759739974056E-2</v>
      </c>
      <c r="G1163" s="2">
        <f t="shared" si="161"/>
        <v>7.0255774866800777E-2</v>
      </c>
      <c r="H1163" s="2">
        <f t="shared" si="157"/>
        <v>0.41166380692273846</v>
      </c>
      <c r="I1163" s="2">
        <f t="shared" si="158"/>
        <v>29.161603839664721</v>
      </c>
    </row>
    <row r="1164" spans="1:9" ht="13.5" x14ac:dyDescent="0.25">
      <c r="A1164" s="3">
        <f>TITRES_STAT!B1167</f>
        <v>43706</v>
      </c>
      <c r="B1164" s="6">
        <f>TITRES_STAT!D1167</f>
        <v>8.7759999999999998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2.6855919758547338E-2</v>
      </c>
      <c r="G1164" s="2">
        <f t="shared" si="161"/>
        <v>6.5237505233457865E-2</v>
      </c>
      <c r="H1164" s="2">
        <f t="shared" si="157"/>
        <v>0.41166380692273846</v>
      </c>
      <c r="I1164" s="2">
        <f t="shared" si="158"/>
        <v>29.161603839664721</v>
      </c>
    </row>
    <row r="1165" spans="1:9" ht="13.5" x14ac:dyDescent="0.25">
      <c r="A1165" s="3">
        <f>TITRES_STAT!B1168</f>
        <v>43707</v>
      </c>
      <c r="B1165" s="6">
        <f>TITRES_STAT!D1168</f>
        <v>8.8239999999999998</v>
      </c>
      <c r="C1165" s="2">
        <f t="shared" si="162"/>
        <v>4.8000000000000043E-2</v>
      </c>
      <c r="D1165" s="2">
        <f t="shared" si="163"/>
        <v>4.8000000000000043E-2</v>
      </c>
      <c r="E1165" s="2">
        <f t="shared" si="164"/>
        <v>0</v>
      </c>
      <c r="F1165" s="2">
        <f t="shared" ref="F1165:G1180" si="165">((F1164*13)+D1165)/14</f>
        <v>2.8366211204365388E-2</v>
      </c>
      <c r="G1165" s="2">
        <f t="shared" si="165"/>
        <v>6.0577683431068015E-2</v>
      </c>
      <c r="H1165" s="2">
        <f t="shared" si="157"/>
        <v>0.46826173596822335</v>
      </c>
      <c r="I1165" s="2">
        <f t="shared" si="158"/>
        <v>31.892252212064562</v>
      </c>
    </row>
    <row r="1166" spans="1:9" ht="13.5" x14ac:dyDescent="0.25">
      <c r="A1166" s="3">
        <f>TITRES_STAT!B1169</f>
        <v>43710</v>
      </c>
      <c r="B1166" s="6">
        <f>TITRES_STAT!D1169</f>
        <v>8.8239999999999998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2.6340053261196431E-2</v>
      </c>
      <c r="G1166" s="2">
        <f t="shared" si="165"/>
        <v>5.6250706043134584E-2</v>
      </c>
      <c r="H1166" s="2">
        <f t="shared" si="157"/>
        <v>0.46826173596822335</v>
      </c>
      <c r="I1166" s="2">
        <f t="shared" si="158"/>
        <v>31.892252212064562</v>
      </c>
    </row>
    <row r="1167" spans="1:9" ht="13.5" x14ac:dyDescent="0.25">
      <c r="A1167" s="3">
        <f>TITRES_STAT!B1170</f>
        <v>43711</v>
      </c>
      <c r="B1167" s="6">
        <f>TITRES_STAT!D1170</f>
        <v>8.8239999999999998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2.4458620885396687E-2</v>
      </c>
      <c r="G1167" s="2">
        <f t="shared" si="165"/>
        <v>5.2232798468624976E-2</v>
      </c>
      <c r="H1167" s="2">
        <f t="shared" si="157"/>
        <v>0.46826173596822329</v>
      </c>
      <c r="I1167" s="2">
        <f t="shared" si="158"/>
        <v>31.892252212064562</v>
      </c>
    </row>
    <row r="1168" spans="1:9" ht="13.5" x14ac:dyDescent="0.25">
      <c r="A1168" s="3">
        <f>TITRES_STAT!B1171</f>
        <v>43712</v>
      </c>
      <c r="B1168" s="6">
        <f>TITRES_STAT!D1171</f>
        <v>9.0370000000000008</v>
      </c>
      <c r="C1168" s="2">
        <f t="shared" si="162"/>
        <v>0.21300000000000097</v>
      </c>
      <c r="D1168" s="2">
        <f t="shared" si="163"/>
        <v>0.21300000000000097</v>
      </c>
      <c r="E1168" s="2">
        <f t="shared" si="164"/>
        <v>0</v>
      </c>
      <c r="F1168" s="2">
        <f t="shared" si="165"/>
        <v>3.792586225072557E-2</v>
      </c>
      <c r="G1168" s="2">
        <f t="shared" si="165"/>
        <v>4.8501884292294621E-2</v>
      </c>
      <c r="H1168" s="2">
        <f t="shared" si="157"/>
        <v>0.78194616155873276</v>
      </c>
      <c r="I1168" s="2">
        <f t="shared" si="158"/>
        <v>43.881581746259727</v>
      </c>
    </row>
    <row r="1169" spans="1:9" ht="13.5" x14ac:dyDescent="0.25">
      <c r="A1169" s="3">
        <f>TITRES_STAT!B1172</f>
        <v>43713</v>
      </c>
      <c r="B1169" s="6">
        <f>TITRES_STAT!D1172</f>
        <v>9.0370000000000008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3.521687208995946E-2</v>
      </c>
      <c r="G1169" s="2">
        <f t="shared" si="165"/>
        <v>4.5037463985702145E-2</v>
      </c>
      <c r="H1169" s="2">
        <f t="shared" ref="H1169:H1232" si="166">F1169/G1169</f>
        <v>0.78194616155873276</v>
      </c>
      <c r="I1169" s="2">
        <f t="shared" ref="I1169:I1232" si="167">IF(G1169=0,100,100-(100/(1+H1169)))</f>
        <v>43.881581746259727</v>
      </c>
    </row>
    <row r="1170" spans="1:9" ht="13.5" x14ac:dyDescent="0.25">
      <c r="A1170" s="3">
        <f>TITRES_STAT!B1173</f>
        <v>43714</v>
      </c>
      <c r="B1170" s="6">
        <f>TITRES_STAT!D1173</f>
        <v>9.0370000000000008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3.2701381226390928E-2</v>
      </c>
      <c r="G1170" s="2">
        <f t="shared" si="165"/>
        <v>4.1820502272437707E-2</v>
      </c>
      <c r="H1170" s="2">
        <f t="shared" si="166"/>
        <v>0.78194616155873287</v>
      </c>
      <c r="I1170" s="2">
        <f t="shared" si="167"/>
        <v>43.881581746259734</v>
      </c>
    </row>
    <row r="1171" spans="1:9" ht="13.5" x14ac:dyDescent="0.25">
      <c r="A1171" s="3">
        <f>TITRES_STAT!B1174</f>
        <v>43717</v>
      </c>
      <c r="B1171" s="6">
        <f>TITRES_STAT!D1174</f>
        <v>8.8309999999999995</v>
      </c>
      <c r="C1171" s="2">
        <f t="shared" si="162"/>
        <v>-0.20600000000000129</v>
      </c>
      <c r="D1171" s="2">
        <f t="shared" si="163"/>
        <v>0</v>
      </c>
      <c r="E1171" s="2">
        <f t="shared" si="164"/>
        <v>0.20600000000000129</v>
      </c>
      <c r="F1171" s="2">
        <f t="shared" si="165"/>
        <v>3.0365568281648717E-2</v>
      </c>
      <c r="G1171" s="2">
        <f t="shared" si="165"/>
        <v>5.3547609252977961E-2</v>
      </c>
      <c r="H1171" s="2">
        <f t="shared" si="166"/>
        <v>0.56707607875061172</v>
      </c>
      <c r="I1171" s="2">
        <f t="shared" si="167"/>
        <v>36.186888846055673</v>
      </c>
    </row>
    <row r="1172" spans="1:9" ht="13.5" x14ac:dyDescent="0.25">
      <c r="A1172" s="3">
        <f>TITRES_STAT!B1175</f>
        <v>43718</v>
      </c>
      <c r="B1172" s="6">
        <f>TITRES_STAT!D1175</f>
        <v>8.8309999999999995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2.819659911867381E-2</v>
      </c>
      <c r="G1172" s="2">
        <f t="shared" si="165"/>
        <v>4.9722780020622394E-2</v>
      </c>
      <c r="H1172" s="2">
        <f t="shared" si="166"/>
        <v>0.56707607875061172</v>
      </c>
      <c r="I1172" s="2">
        <f t="shared" si="167"/>
        <v>36.186888846055673</v>
      </c>
    </row>
    <row r="1173" spans="1:9" ht="13.5" x14ac:dyDescent="0.25">
      <c r="A1173" s="3">
        <f>TITRES_STAT!B1176</f>
        <v>43719</v>
      </c>
      <c r="B1173" s="6">
        <f>TITRES_STAT!D1176</f>
        <v>8.8309999999999995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2.6182556324482822E-2</v>
      </c>
      <c r="G1173" s="2">
        <f t="shared" si="165"/>
        <v>4.6171152876292219E-2</v>
      </c>
      <c r="H1173" s="2">
        <f t="shared" si="166"/>
        <v>0.56707607875061172</v>
      </c>
      <c r="I1173" s="2">
        <f t="shared" si="167"/>
        <v>36.186888846055673</v>
      </c>
    </row>
    <row r="1174" spans="1:9" ht="13.5" x14ac:dyDescent="0.25">
      <c r="A1174" s="3">
        <f>TITRES_STAT!B1177</f>
        <v>43720</v>
      </c>
      <c r="B1174" s="6">
        <f>TITRES_STAT!D1177</f>
        <v>8.8309999999999995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2.4312373729876907E-2</v>
      </c>
      <c r="G1174" s="2">
        <f t="shared" si="165"/>
        <v>4.2873213385128492E-2</v>
      </c>
      <c r="H1174" s="2">
        <f t="shared" si="166"/>
        <v>0.56707607875061172</v>
      </c>
      <c r="I1174" s="2">
        <f t="shared" si="167"/>
        <v>36.186888846055673</v>
      </c>
    </row>
    <row r="1175" spans="1:9" ht="13.5" x14ac:dyDescent="0.25">
      <c r="A1175" s="3">
        <f>TITRES_STAT!B1178</f>
        <v>43721</v>
      </c>
      <c r="B1175" s="6">
        <f>TITRES_STAT!D1178</f>
        <v>8.8239999999999998</v>
      </c>
      <c r="C1175" s="2">
        <f t="shared" si="162"/>
        <v>-6.9999999999996732E-3</v>
      </c>
      <c r="D1175" s="2">
        <f t="shared" si="163"/>
        <v>0</v>
      </c>
      <c r="E1175" s="2">
        <f t="shared" si="164"/>
        <v>6.9999999999996732E-3</v>
      </c>
      <c r="F1175" s="2">
        <f t="shared" si="165"/>
        <v>2.2575775606314272E-2</v>
      </c>
      <c r="G1175" s="2">
        <f t="shared" si="165"/>
        <v>4.0310841000476431E-2</v>
      </c>
      <c r="H1175" s="2">
        <f t="shared" si="166"/>
        <v>0.56004228753370466</v>
      </c>
      <c r="I1175" s="2">
        <f t="shared" si="167"/>
        <v>35.899173503757012</v>
      </c>
    </row>
    <row r="1176" spans="1:9" ht="13.5" x14ac:dyDescent="0.25">
      <c r="A1176" s="3">
        <f>TITRES_STAT!B1179</f>
        <v>43724</v>
      </c>
      <c r="B1176" s="6">
        <f>TITRES_STAT!D1179</f>
        <v>8.8239999999999998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2.0963220205863251E-2</v>
      </c>
      <c r="G1176" s="2">
        <f t="shared" si="165"/>
        <v>3.7431495214728112E-2</v>
      </c>
      <c r="H1176" s="2">
        <f t="shared" si="166"/>
        <v>0.56004228753370466</v>
      </c>
      <c r="I1176" s="2">
        <f t="shared" si="167"/>
        <v>35.899173503757012</v>
      </c>
    </row>
    <row r="1177" spans="1:9" ht="13.5" x14ac:dyDescent="0.25">
      <c r="A1177" s="3">
        <f>TITRES_STAT!B1180</f>
        <v>43725</v>
      </c>
      <c r="B1177" s="6">
        <f>TITRES_STAT!D1180</f>
        <v>8.5709999999999997</v>
      </c>
      <c r="C1177" s="2">
        <f t="shared" si="162"/>
        <v>-0.25300000000000011</v>
      </c>
      <c r="D1177" s="2">
        <f t="shared" si="163"/>
        <v>0</v>
      </c>
      <c r="E1177" s="2">
        <f t="shared" si="164"/>
        <v>0.25300000000000011</v>
      </c>
      <c r="F1177" s="2">
        <f t="shared" si="165"/>
        <v>1.9465847334015875E-2</v>
      </c>
      <c r="G1177" s="2">
        <f t="shared" si="165"/>
        <v>5.2829245556533254E-2</v>
      </c>
      <c r="H1177" s="2">
        <f t="shared" si="166"/>
        <v>0.36846725954443588</v>
      </c>
      <c r="I1177" s="2">
        <f t="shared" si="167"/>
        <v>26.925544398270731</v>
      </c>
    </row>
    <row r="1178" spans="1:9" ht="13.5" x14ac:dyDescent="0.25">
      <c r="A1178" s="3">
        <f>TITRES_STAT!B1181</f>
        <v>43726</v>
      </c>
      <c r="B1178" s="6">
        <f>TITRES_STAT!D1181</f>
        <v>8.5709999999999997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1.8075429667300458E-2</v>
      </c>
      <c r="G1178" s="2">
        <f t="shared" si="165"/>
        <v>4.9055728016780875E-2</v>
      </c>
      <c r="H1178" s="2">
        <f t="shared" si="166"/>
        <v>0.36846725954443599</v>
      </c>
      <c r="I1178" s="2">
        <f t="shared" si="167"/>
        <v>26.925544398270745</v>
      </c>
    </row>
    <row r="1179" spans="1:9" ht="13.5" x14ac:dyDescent="0.25">
      <c r="A1179" s="3">
        <f>TITRES_STAT!B1182</f>
        <v>43727</v>
      </c>
      <c r="B1179" s="6">
        <f>TITRES_STAT!D1182</f>
        <v>8.5709999999999997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1.6784327548207568E-2</v>
      </c>
      <c r="G1179" s="2">
        <f t="shared" si="165"/>
        <v>4.5551747444153676E-2</v>
      </c>
      <c r="H1179" s="2">
        <f t="shared" si="166"/>
        <v>0.36846725954443593</v>
      </c>
      <c r="I1179" s="2">
        <f t="shared" si="167"/>
        <v>26.925544398270745</v>
      </c>
    </row>
    <row r="1180" spans="1:9" ht="13.5" x14ac:dyDescent="0.25">
      <c r="A1180" s="3">
        <f>TITRES_STAT!B1183</f>
        <v>43728</v>
      </c>
      <c r="B1180" s="6">
        <f>TITRES_STAT!D1183</f>
        <v>8.5709999999999997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1.5585447009049885E-2</v>
      </c>
      <c r="G1180" s="2">
        <f t="shared" si="165"/>
        <v>4.2298051198142693E-2</v>
      </c>
      <c r="H1180" s="2">
        <f t="shared" si="166"/>
        <v>0.36846725954443599</v>
      </c>
      <c r="I1180" s="2">
        <f t="shared" si="167"/>
        <v>26.925544398270745</v>
      </c>
    </row>
    <row r="1181" spans="1:9" ht="13.5" x14ac:dyDescent="0.25">
      <c r="A1181" s="3">
        <f>TITRES_STAT!B1184</f>
        <v>43731</v>
      </c>
      <c r="B1181" s="6">
        <f>TITRES_STAT!D1184</f>
        <v>8.5640000000000001</v>
      </c>
      <c r="C1181" s="2">
        <f t="shared" si="162"/>
        <v>-6.9999999999996732E-3</v>
      </c>
      <c r="D1181" s="2">
        <f t="shared" si="163"/>
        <v>0</v>
      </c>
      <c r="E1181" s="2">
        <f t="shared" si="164"/>
        <v>6.9999999999996732E-3</v>
      </c>
      <c r="F1181" s="2">
        <f t="shared" ref="F1181:G1196" si="168">((F1180*13)+D1181)/14</f>
        <v>1.447220079411775E-2</v>
      </c>
      <c r="G1181" s="2">
        <f t="shared" si="168"/>
        <v>3.9776761826846758E-2</v>
      </c>
      <c r="H1181" s="2">
        <f t="shared" si="166"/>
        <v>0.36383556954980545</v>
      </c>
      <c r="I1181" s="2">
        <f t="shared" si="167"/>
        <v>26.67737795326056</v>
      </c>
    </row>
    <row r="1182" spans="1:9" ht="13.5" x14ac:dyDescent="0.25">
      <c r="A1182" s="3">
        <f>TITRES_STAT!B1185</f>
        <v>43732</v>
      </c>
      <c r="B1182" s="6">
        <f>TITRES_STAT!D1185</f>
        <v>8.31</v>
      </c>
      <c r="C1182" s="2">
        <f t="shared" si="162"/>
        <v>-0.25399999999999956</v>
      </c>
      <c r="D1182" s="2">
        <f t="shared" si="163"/>
        <v>0</v>
      </c>
      <c r="E1182" s="2">
        <f t="shared" si="164"/>
        <v>0.25399999999999956</v>
      </c>
      <c r="F1182" s="2">
        <f t="shared" si="168"/>
        <v>1.3438472165966482E-2</v>
      </c>
      <c r="G1182" s="2">
        <f t="shared" si="168"/>
        <v>5.5078421696357675E-2</v>
      </c>
      <c r="H1182" s="2">
        <f t="shared" si="166"/>
        <v>0.24398796755745028</v>
      </c>
      <c r="I1182" s="2">
        <f t="shared" si="167"/>
        <v>19.613370379821006</v>
      </c>
    </row>
    <row r="1183" spans="1:9" ht="13.5" x14ac:dyDescent="0.25">
      <c r="A1183" s="3">
        <f>TITRES_STAT!B1186</f>
        <v>43733</v>
      </c>
      <c r="B1183" s="6">
        <f>TITRES_STAT!D1186</f>
        <v>8.5570000000000004</v>
      </c>
      <c r="C1183" s="2">
        <f t="shared" si="162"/>
        <v>0.24699999999999989</v>
      </c>
      <c r="D1183" s="2">
        <f t="shared" si="163"/>
        <v>0.24699999999999989</v>
      </c>
      <c r="E1183" s="2">
        <f t="shared" si="164"/>
        <v>0</v>
      </c>
      <c r="F1183" s="2">
        <f t="shared" si="168"/>
        <v>3.0121438439826009E-2</v>
      </c>
      <c r="G1183" s="2">
        <f t="shared" si="168"/>
        <v>5.114424871804641E-2</v>
      </c>
      <c r="H1183" s="2">
        <f t="shared" si="166"/>
        <v>0.5889506483100917</v>
      </c>
      <c r="I1183" s="2">
        <f t="shared" si="167"/>
        <v>37.065383304161315</v>
      </c>
    </row>
    <row r="1184" spans="1:9" ht="13.5" x14ac:dyDescent="0.25">
      <c r="A1184" s="3">
        <f>TITRES_STAT!B1187</f>
        <v>43734</v>
      </c>
      <c r="B1184" s="6">
        <f>TITRES_STAT!D1187</f>
        <v>8.3030000000000008</v>
      </c>
      <c r="C1184" s="2">
        <f t="shared" si="162"/>
        <v>-0.25399999999999956</v>
      </c>
      <c r="D1184" s="2">
        <f t="shared" si="163"/>
        <v>0</v>
      </c>
      <c r="E1184" s="2">
        <f t="shared" si="164"/>
        <v>0.25399999999999956</v>
      </c>
      <c r="F1184" s="2">
        <f t="shared" si="168"/>
        <v>2.7969907122695582E-2</v>
      </c>
      <c r="G1184" s="2">
        <f t="shared" si="168"/>
        <v>6.5633945238185915E-2</v>
      </c>
      <c r="H1184" s="2">
        <f t="shared" si="166"/>
        <v>0.42615002071249336</v>
      </c>
      <c r="I1184" s="2">
        <f t="shared" si="167"/>
        <v>29.881149565148277</v>
      </c>
    </row>
    <row r="1185" spans="1:9" ht="13.5" x14ac:dyDescent="0.25">
      <c r="A1185" s="3">
        <f>TITRES_STAT!B1188</f>
        <v>43735</v>
      </c>
      <c r="B1185" s="6">
        <f>TITRES_STAT!D1188</f>
        <v>8.3030000000000008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2.5972056613931614E-2</v>
      </c>
      <c r="G1185" s="2">
        <f t="shared" si="168"/>
        <v>6.0945806292601205E-2</v>
      </c>
      <c r="H1185" s="2">
        <f t="shared" si="166"/>
        <v>0.42615002071249342</v>
      </c>
      <c r="I1185" s="2">
        <f t="shared" si="167"/>
        <v>29.881149565148277</v>
      </c>
    </row>
    <row r="1186" spans="1:9" ht="13.5" x14ac:dyDescent="0.25">
      <c r="A1186" s="3">
        <f>TITRES_STAT!B1189</f>
        <v>43738</v>
      </c>
      <c r="B1186" s="6">
        <f>TITRES_STAT!D1189</f>
        <v>8.3030000000000008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2.41169097129365E-2</v>
      </c>
      <c r="G1186" s="2">
        <f t="shared" si="168"/>
        <v>5.6592534414558263E-2</v>
      </c>
      <c r="H1186" s="2">
        <f t="shared" si="166"/>
        <v>0.42615002071249342</v>
      </c>
      <c r="I1186" s="2">
        <f t="shared" si="167"/>
        <v>29.881149565148277</v>
      </c>
    </row>
    <row r="1187" spans="1:9" ht="13.5" x14ac:dyDescent="0.25">
      <c r="A1187" s="3">
        <f>TITRES_STAT!B1190</f>
        <v>43739</v>
      </c>
      <c r="B1187" s="6">
        <f>TITRES_STAT!D1190</f>
        <v>8.3030000000000008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2.2394273304869605E-2</v>
      </c>
      <c r="G1187" s="2">
        <f t="shared" si="168"/>
        <v>5.2550210527804106E-2</v>
      </c>
      <c r="H1187" s="2">
        <f t="shared" si="166"/>
        <v>0.4261500207124933</v>
      </c>
      <c r="I1187" s="2">
        <f t="shared" si="167"/>
        <v>29.881149565148277</v>
      </c>
    </row>
    <row r="1188" spans="1:9" ht="13.5" x14ac:dyDescent="0.25">
      <c r="A1188" s="3">
        <f>TITRES_STAT!B1191</f>
        <v>43740</v>
      </c>
      <c r="B1188" s="6">
        <f>TITRES_STAT!D1191</f>
        <v>8.3030000000000008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2.0794682354521775E-2</v>
      </c>
      <c r="G1188" s="2">
        <f t="shared" si="168"/>
        <v>4.8796624061532387E-2</v>
      </c>
      <c r="H1188" s="2">
        <f t="shared" si="166"/>
        <v>0.4261500207124933</v>
      </c>
      <c r="I1188" s="2">
        <f t="shared" si="167"/>
        <v>29.881149565148277</v>
      </c>
    </row>
    <row r="1189" spans="1:9" ht="13.5" x14ac:dyDescent="0.25">
      <c r="A1189" s="3">
        <f>TITRES_STAT!B1192</f>
        <v>43741</v>
      </c>
      <c r="B1189" s="6">
        <f>TITRES_STAT!D1192</f>
        <v>8.3030000000000008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1.9309347900627362E-2</v>
      </c>
      <c r="G1189" s="2">
        <f t="shared" si="168"/>
        <v>4.531115091428007E-2</v>
      </c>
      <c r="H1189" s="2">
        <f t="shared" si="166"/>
        <v>0.4261500207124933</v>
      </c>
      <c r="I1189" s="2">
        <f t="shared" si="167"/>
        <v>29.881149565148277</v>
      </c>
    </row>
    <row r="1190" spans="1:9" ht="13.5" x14ac:dyDescent="0.25">
      <c r="A1190" s="3">
        <f>TITRES_STAT!B1193</f>
        <v>43742</v>
      </c>
      <c r="B1190" s="6">
        <f>TITRES_STAT!D1193</f>
        <v>8.3030000000000008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1.7930108764868263E-2</v>
      </c>
      <c r="G1190" s="2">
        <f t="shared" si="168"/>
        <v>4.2074640134688639E-2</v>
      </c>
      <c r="H1190" s="2">
        <f t="shared" si="166"/>
        <v>0.42615002071249325</v>
      </c>
      <c r="I1190" s="2">
        <f t="shared" si="167"/>
        <v>29.881149565148277</v>
      </c>
    </row>
    <row r="1191" spans="1:9" ht="13.5" x14ac:dyDescent="0.25">
      <c r="A1191" s="3">
        <f>TITRES_STAT!B1194</f>
        <v>43745</v>
      </c>
      <c r="B1191" s="6">
        <f>TITRES_STAT!D1194</f>
        <v>8.3030000000000008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1.6649386710234814E-2</v>
      </c>
      <c r="G1191" s="2">
        <f t="shared" si="168"/>
        <v>3.9069308696496594E-2</v>
      </c>
      <c r="H1191" s="2">
        <f t="shared" si="166"/>
        <v>0.42615002071249319</v>
      </c>
      <c r="I1191" s="2">
        <f t="shared" si="167"/>
        <v>29.881149565148277</v>
      </c>
    </row>
    <row r="1192" spans="1:9" ht="13.5" x14ac:dyDescent="0.25">
      <c r="A1192" s="3">
        <f>TITRES_STAT!B1195</f>
        <v>43746</v>
      </c>
      <c r="B1192" s="6">
        <f>TITRES_STAT!D1195</f>
        <v>8.3030000000000008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1.5460144802360899E-2</v>
      </c>
      <c r="G1192" s="2">
        <f t="shared" si="168"/>
        <v>3.6278643789603979E-2</v>
      </c>
      <c r="H1192" s="2">
        <f t="shared" si="166"/>
        <v>0.42615002071249319</v>
      </c>
      <c r="I1192" s="2">
        <f t="shared" si="167"/>
        <v>29.881149565148277</v>
      </c>
    </row>
    <row r="1193" spans="1:9" ht="13.5" x14ac:dyDescent="0.25">
      <c r="A1193" s="3">
        <f>TITRES_STAT!B1196</f>
        <v>43747</v>
      </c>
      <c r="B1193" s="6">
        <f>TITRES_STAT!D1196</f>
        <v>8.2899999999999991</v>
      </c>
      <c r="C1193" s="2">
        <f t="shared" si="162"/>
        <v>-1.3000000000001677E-2</v>
      </c>
      <c r="D1193" s="2">
        <f t="shared" si="163"/>
        <v>0</v>
      </c>
      <c r="E1193" s="2">
        <f t="shared" si="164"/>
        <v>1.3000000000001677E-2</v>
      </c>
      <c r="F1193" s="2">
        <f t="shared" si="168"/>
        <v>1.4355848745049405E-2</v>
      </c>
      <c r="G1193" s="2">
        <f t="shared" si="168"/>
        <v>3.4615883518918103E-2</v>
      </c>
      <c r="H1193" s="2">
        <f t="shared" si="166"/>
        <v>0.41471854205898623</v>
      </c>
      <c r="I1193" s="2">
        <f t="shared" si="167"/>
        <v>29.314561853087994</v>
      </c>
    </row>
    <row r="1194" spans="1:9" ht="13.5" x14ac:dyDescent="0.25">
      <c r="A1194" s="3">
        <f>TITRES_STAT!B1197</f>
        <v>43748</v>
      </c>
      <c r="B1194" s="6">
        <f>TITRES_STAT!D1197</f>
        <v>8.2899999999999991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1.3330430977545877E-2</v>
      </c>
      <c r="G1194" s="2">
        <f t="shared" si="168"/>
        <v>3.2143320410423955E-2</v>
      </c>
      <c r="H1194" s="2">
        <f t="shared" si="166"/>
        <v>0.41471854205898623</v>
      </c>
      <c r="I1194" s="2">
        <f t="shared" si="167"/>
        <v>29.314561853087994</v>
      </c>
    </row>
    <row r="1195" spans="1:9" ht="13.5" x14ac:dyDescent="0.25">
      <c r="A1195" s="3">
        <f>TITRES_STAT!B1198</f>
        <v>43749</v>
      </c>
      <c r="B1195" s="6">
        <f>TITRES_STAT!D1198</f>
        <v>8.2899999999999991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1.23782573362926E-2</v>
      </c>
      <c r="G1195" s="2">
        <f t="shared" si="168"/>
        <v>2.9847368952536531E-2</v>
      </c>
      <c r="H1195" s="2">
        <f t="shared" si="166"/>
        <v>0.41471854205898617</v>
      </c>
      <c r="I1195" s="2">
        <f t="shared" si="167"/>
        <v>29.314561853087994</v>
      </c>
    </row>
    <row r="1196" spans="1:9" ht="13.5" x14ac:dyDescent="0.25">
      <c r="A1196" s="3">
        <f>TITRES_STAT!B1199</f>
        <v>43752</v>
      </c>
      <c r="B1196" s="6">
        <f>TITRES_STAT!D1199</f>
        <v>8.2899999999999991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1.1494096097985986E-2</v>
      </c>
      <c r="G1196" s="2">
        <f t="shared" si="168"/>
        <v>2.7715414027355351E-2</v>
      </c>
      <c r="H1196" s="2">
        <f t="shared" si="166"/>
        <v>0.41471854205898617</v>
      </c>
      <c r="I1196" s="2">
        <f t="shared" si="167"/>
        <v>29.314561853087994</v>
      </c>
    </row>
    <row r="1197" spans="1:9" ht="13.5" x14ac:dyDescent="0.25">
      <c r="A1197" s="3">
        <f>TITRES_STAT!B1200</f>
        <v>43754</v>
      </c>
      <c r="B1197" s="6">
        <f>TITRES_STAT!D1200</f>
        <v>8.0429999999999993</v>
      </c>
      <c r="C1197" s="2">
        <f t="shared" si="162"/>
        <v>-0.24699999999999989</v>
      </c>
      <c r="D1197" s="2">
        <f t="shared" si="163"/>
        <v>0</v>
      </c>
      <c r="E1197" s="2">
        <f t="shared" si="164"/>
        <v>0.24699999999999989</v>
      </c>
      <c r="F1197" s="2">
        <f t="shared" ref="F1197:G1212" si="169">((F1196*13)+D1197)/14</f>
        <v>1.067308923384413E-2</v>
      </c>
      <c r="G1197" s="2">
        <f t="shared" si="169"/>
        <v>4.3378598739687101E-2</v>
      </c>
      <c r="H1197" s="2">
        <f t="shared" si="166"/>
        <v>0.24604504396033697</v>
      </c>
      <c r="I1197" s="2">
        <f t="shared" si="167"/>
        <v>19.746079417669023</v>
      </c>
    </row>
    <row r="1198" spans="1:9" ht="13.5" x14ac:dyDescent="0.25">
      <c r="A1198" s="3">
        <f>TITRES_STAT!B1201</f>
        <v>43755</v>
      </c>
      <c r="B1198" s="6">
        <f>TITRES_STAT!D1201</f>
        <v>7.8029999999999999</v>
      </c>
      <c r="C1198" s="2">
        <f t="shared" si="162"/>
        <v>-0.23999999999999932</v>
      </c>
      <c r="D1198" s="2">
        <f t="shared" si="163"/>
        <v>0</v>
      </c>
      <c r="E1198" s="2">
        <f t="shared" si="164"/>
        <v>0.23999999999999932</v>
      </c>
      <c r="F1198" s="2">
        <f t="shared" si="169"/>
        <v>9.910725717140979E-3</v>
      </c>
      <c r="G1198" s="2">
        <f t="shared" si="169"/>
        <v>5.7422984543995116E-2</v>
      </c>
      <c r="H1198" s="2">
        <f t="shared" si="166"/>
        <v>0.17259161633348735</v>
      </c>
      <c r="I1198" s="2">
        <f t="shared" si="167"/>
        <v>14.718817184891236</v>
      </c>
    </row>
    <row r="1199" spans="1:9" ht="13.5" x14ac:dyDescent="0.25">
      <c r="A1199" s="3">
        <f>TITRES_STAT!B1202</f>
        <v>43756</v>
      </c>
      <c r="B1199" s="6">
        <f>TITRES_STAT!D1202</f>
        <v>7.57</v>
      </c>
      <c r="C1199" s="2">
        <f t="shared" si="162"/>
        <v>-0.23299999999999965</v>
      </c>
      <c r="D1199" s="2">
        <f t="shared" si="163"/>
        <v>0</v>
      </c>
      <c r="E1199" s="2">
        <f t="shared" si="164"/>
        <v>0.23299999999999965</v>
      </c>
      <c r="F1199" s="2">
        <f t="shared" si="169"/>
        <v>9.2028167373451961E-3</v>
      </c>
      <c r="G1199" s="2">
        <f t="shared" si="169"/>
        <v>6.9964199933709725E-2</v>
      </c>
      <c r="H1199" s="2">
        <f t="shared" si="166"/>
        <v>0.13153608196856048</v>
      </c>
      <c r="I1199" s="2">
        <f t="shared" si="167"/>
        <v>11.624559222161437</v>
      </c>
    </row>
    <row r="1200" spans="1:9" ht="13.5" x14ac:dyDescent="0.25">
      <c r="A1200" s="3">
        <f>TITRES_STAT!B1203</f>
        <v>43759</v>
      </c>
      <c r="B1200" s="6">
        <f>TITRES_STAT!D1203</f>
        <v>7.3440000000000003</v>
      </c>
      <c r="C1200" s="2">
        <f t="shared" si="162"/>
        <v>-0.22599999999999998</v>
      </c>
      <c r="D1200" s="2">
        <f t="shared" si="163"/>
        <v>0</v>
      </c>
      <c r="E1200" s="2">
        <f t="shared" si="164"/>
        <v>0.22599999999999998</v>
      </c>
      <c r="F1200" s="2">
        <f t="shared" si="169"/>
        <v>8.5454726846776827E-3</v>
      </c>
      <c r="G1200" s="2">
        <f t="shared" si="169"/>
        <v>8.1109614224159035E-2</v>
      </c>
      <c r="H1200" s="2">
        <f t="shared" si="166"/>
        <v>0.10535708702868367</v>
      </c>
      <c r="I1200" s="2">
        <f t="shared" si="167"/>
        <v>9.5314978539554716</v>
      </c>
    </row>
    <row r="1201" spans="1:9" ht="13.5" x14ac:dyDescent="0.25">
      <c r="A1201" s="3">
        <f>TITRES_STAT!B1204</f>
        <v>43760</v>
      </c>
      <c r="B1201" s="6">
        <f>TITRES_STAT!D1204</f>
        <v>7.3440000000000003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7.9350817786292775E-3</v>
      </c>
      <c r="G1201" s="2">
        <f t="shared" si="169"/>
        <v>7.5316070351004821E-2</v>
      </c>
      <c r="H1201" s="2">
        <f t="shared" si="166"/>
        <v>0.10535708702868368</v>
      </c>
      <c r="I1201" s="2">
        <f t="shared" si="167"/>
        <v>9.5314978539554716</v>
      </c>
    </row>
    <row r="1202" spans="1:9" ht="13.5" x14ac:dyDescent="0.25">
      <c r="A1202" s="3">
        <f>TITRES_STAT!B1205</f>
        <v>43761</v>
      </c>
      <c r="B1202" s="6">
        <f>TITRES_STAT!D1205</f>
        <v>7.3440000000000003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7.3682902230129002E-3</v>
      </c>
      <c r="G1202" s="2">
        <f t="shared" si="169"/>
        <v>6.9936351040218767E-2</v>
      </c>
      <c r="H1202" s="2">
        <f t="shared" si="166"/>
        <v>0.10535708702868367</v>
      </c>
      <c r="I1202" s="2">
        <f t="shared" si="167"/>
        <v>9.5314978539554716</v>
      </c>
    </row>
    <row r="1203" spans="1:9" ht="13.5" x14ac:dyDescent="0.25">
      <c r="A1203" s="3">
        <f>TITRES_STAT!B1206</f>
        <v>43762</v>
      </c>
      <c r="B1203" s="6">
        <f>TITRES_STAT!D1206</f>
        <v>7.5289999999999999</v>
      </c>
      <c r="C1203" s="2">
        <f t="shared" si="162"/>
        <v>0.18499999999999961</v>
      </c>
      <c r="D1203" s="2">
        <f t="shared" si="163"/>
        <v>0.18499999999999961</v>
      </c>
      <c r="E1203" s="2">
        <f t="shared" si="164"/>
        <v>0</v>
      </c>
      <c r="F1203" s="2">
        <f t="shared" si="169"/>
        <v>2.0056269492797669E-2</v>
      </c>
      <c r="G1203" s="2">
        <f t="shared" si="169"/>
        <v>6.4940897394488856E-2</v>
      </c>
      <c r="H1203" s="2">
        <f t="shared" si="166"/>
        <v>0.30883881032570587</v>
      </c>
      <c r="I1203" s="2">
        <f t="shared" si="167"/>
        <v>23.596397653340603</v>
      </c>
    </row>
    <row r="1204" spans="1:9" ht="13.5" x14ac:dyDescent="0.25">
      <c r="A1204" s="3">
        <f>TITRES_STAT!B1207</f>
        <v>43763</v>
      </c>
      <c r="B1204" s="6">
        <f>TITRES_STAT!D1207</f>
        <v>7.5289999999999999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1.8623678814740693E-2</v>
      </c>
      <c r="G1204" s="2">
        <f t="shared" si="169"/>
        <v>6.0302261866311081E-2</v>
      </c>
      <c r="H1204" s="2">
        <f t="shared" si="166"/>
        <v>0.30883881032570587</v>
      </c>
      <c r="I1204" s="2">
        <f t="shared" si="167"/>
        <v>23.596397653340603</v>
      </c>
    </row>
    <row r="1205" spans="1:9" ht="13.5" x14ac:dyDescent="0.25">
      <c r="A1205" s="3">
        <f>TITRES_STAT!B1208</f>
        <v>43766</v>
      </c>
      <c r="B1205" s="6">
        <f>TITRES_STAT!D1208</f>
        <v>7.5289999999999999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1.7293416042259212E-2</v>
      </c>
      <c r="G1205" s="2">
        <f t="shared" si="169"/>
        <v>5.5994957447288864E-2</v>
      </c>
      <c r="H1205" s="2">
        <f t="shared" si="166"/>
        <v>0.30883881032570581</v>
      </c>
      <c r="I1205" s="2">
        <f t="shared" si="167"/>
        <v>23.596397653340603</v>
      </c>
    </row>
    <row r="1206" spans="1:9" ht="13.5" x14ac:dyDescent="0.25">
      <c r="A1206" s="3">
        <f>TITRES_STAT!B1209</f>
        <v>43767</v>
      </c>
      <c r="B1206" s="6">
        <f>TITRES_STAT!D1209</f>
        <v>7.3440000000000003</v>
      </c>
      <c r="C1206" s="2">
        <f t="shared" si="162"/>
        <v>-0.18499999999999961</v>
      </c>
      <c r="D1206" s="2">
        <f t="shared" si="163"/>
        <v>0</v>
      </c>
      <c r="E1206" s="2">
        <f t="shared" si="164"/>
        <v>0.18499999999999961</v>
      </c>
      <c r="F1206" s="2">
        <f t="shared" si="169"/>
        <v>1.6058172039240697E-2</v>
      </c>
      <c r="G1206" s="2">
        <f t="shared" si="169"/>
        <v>6.5209603343911057E-2</v>
      </c>
      <c r="H1206" s="2">
        <f t="shared" si="166"/>
        <v>0.24625471120489689</v>
      </c>
      <c r="I1206" s="2">
        <f t="shared" si="167"/>
        <v>19.759581166743544</v>
      </c>
    </row>
    <row r="1207" spans="1:9" ht="13.5" x14ac:dyDescent="0.25">
      <c r="A1207" s="3">
        <f>TITRES_STAT!B1210</f>
        <v>43768</v>
      </c>
      <c r="B1207" s="6">
        <f>TITRES_STAT!D1210</f>
        <v>7.5359999999999996</v>
      </c>
      <c r="C1207" s="2">
        <f t="shared" si="162"/>
        <v>0.19199999999999928</v>
      </c>
      <c r="D1207" s="2">
        <f t="shared" si="163"/>
        <v>0.19199999999999928</v>
      </c>
      <c r="E1207" s="2">
        <f t="shared" si="164"/>
        <v>0</v>
      </c>
      <c r="F1207" s="2">
        <f t="shared" si="169"/>
        <v>2.8625445465009169E-2</v>
      </c>
      <c r="G1207" s="2">
        <f t="shared" si="169"/>
        <v>6.0551774533631697E-2</v>
      </c>
      <c r="H1207" s="2">
        <f t="shared" si="166"/>
        <v>0.47274329588986713</v>
      </c>
      <c r="I1207" s="2">
        <f t="shared" si="167"/>
        <v>32.099504184415537</v>
      </c>
    </row>
    <row r="1208" spans="1:9" ht="13.5" x14ac:dyDescent="0.25">
      <c r="A1208" s="3">
        <f>TITRES_STAT!B1211</f>
        <v>43769</v>
      </c>
      <c r="B1208" s="6">
        <f>TITRES_STAT!D1211</f>
        <v>7.5359999999999996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2.6580770788937086E-2</v>
      </c>
      <c r="G1208" s="2">
        <f t="shared" si="169"/>
        <v>5.6226647781229433E-2</v>
      </c>
      <c r="H1208" s="2">
        <f t="shared" si="166"/>
        <v>0.47274329588986713</v>
      </c>
      <c r="I1208" s="2">
        <f t="shared" si="167"/>
        <v>32.099504184415537</v>
      </c>
    </row>
    <row r="1209" spans="1:9" ht="13.5" x14ac:dyDescent="0.25">
      <c r="A1209" s="3">
        <f>TITRES_STAT!B1212</f>
        <v>43770</v>
      </c>
      <c r="B1209" s="6">
        <f>TITRES_STAT!D1212</f>
        <v>7.468</v>
      </c>
      <c r="C1209" s="2">
        <f t="shared" si="162"/>
        <v>-6.7999999999999616E-2</v>
      </c>
      <c r="D1209" s="2">
        <f t="shared" si="163"/>
        <v>0</v>
      </c>
      <c r="E1209" s="2">
        <f t="shared" si="164"/>
        <v>6.7999999999999616E-2</v>
      </c>
      <c r="F1209" s="2">
        <f t="shared" si="169"/>
        <v>2.4682144304013005E-2</v>
      </c>
      <c r="G1209" s="2">
        <f t="shared" si="169"/>
        <v>5.706760151114159E-2</v>
      </c>
      <c r="H1209" s="2">
        <f t="shared" si="166"/>
        <v>0.43250712576722167</v>
      </c>
      <c r="I1209" s="2">
        <f t="shared" si="167"/>
        <v>30.192319325153775</v>
      </c>
    </row>
    <row r="1210" spans="1:9" ht="13.5" x14ac:dyDescent="0.25">
      <c r="A1210" s="3">
        <f>TITRES_STAT!B1213</f>
        <v>43773</v>
      </c>
      <c r="B1210" s="6">
        <f>TITRES_STAT!D1213</f>
        <v>7.468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2.2919133996583508E-2</v>
      </c>
      <c r="G1210" s="2">
        <f t="shared" si="169"/>
        <v>5.2991344260345762E-2</v>
      </c>
      <c r="H1210" s="2">
        <f t="shared" si="166"/>
        <v>0.43250712576722172</v>
      </c>
      <c r="I1210" s="2">
        <f t="shared" si="167"/>
        <v>30.192319325153775</v>
      </c>
    </row>
    <row r="1211" spans="1:9" ht="13.5" x14ac:dyDescent="0.25">
      <c r="A1211" s="3">
        <f>TITRES_STAT!B1214</f>
        <v>43774</v>
      </c>
      <c r="B1211" s="6">
        <f>TITRES_STAT!D1214</f>
        <v>7.468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2.1282052996827543E-2</v>
      </c>
      <c r="G1211" s="2">
        <f t="shared" si="169"/>
        <v>4.9206248241749635E-2</v>
      </c>
      <c r="H1211" s="2">
        <f t="shared" si="166"/>
        <v>0.43250712576722172</v>
      </c>
      <c r="I1211" s="2">
        <f t="shared" si="167"/>
        <v>30.192319325153775</v>
      </c>
    </row>
    <row r="1212" spans="1:9" ht="13.5" x14ac:dyDescent="0.25">
      <c r="A1212" s="3">
        <f>TITRES_STAT!B1215</f>
        <v>43775</v>
      </c>
      <c r="B1212" s="6">
        <f>TITRES_STAT!D1215</f>
        <v>7.468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1.9761906354197004E-2</v>
      </c>
      <c r="G1212" s="2">
        <f t="shared" si="169"/>
        <v>4.5691516224481803E-2</v>
      </c>
      <c r="H1212" s="2">
        <f t="shared" si="166"/>
        <v>0.43250712576722178</v>
      </c>
      <c r="I1212" s="2">
        <f t="shared" si="167"/>
        <v>30.192319325153775</v>
      </c>
    </row>
    <row r="1213" spans="1:9" ht="13.5" x14ac:dyDescent="0.25">
      <c r="A1213" s="3">
        <f>TITRES_STAT!B1216</f>
        <v>43776</v>
      </c>
      <c r="B1213" s="6">
        <f>TITRES_STAT!D1216</f>
        <v>7.2690000000000001</v>
      </c>
      <c r="C1213" s="2">
        <f t="shared" si="162"/>
        <v>-0.19899999999999984</v>
      </c>
      <c r="D1213" s="2">
        <f t="shared" si="163"/>
        <v>0</v>
      </c>
      <c r="E1213" s="2">
        <f t="shared" si="164"/>
        <v>0.19899999999999984</v>
      </c>
      <c r="F1213" s="2">
        <f t="shared" ref="F1213:G1228" si="170">((F1212*13)+D1213)/14</f>
        <v>1.8350341614611503E-2</v>
      </c>
      <c r="G1213" s="2">
        <f t="shared" si="170"/>
        <v>5.664212220844738E-2</v>
      </c>
      <c r="H1213" s="2">
        <f t="shared" si="166"/>
        <v>0.32396988140876554</v>
      </c>
      <c r="I1213" s="2">
        <f t="shared" si="167"/>
        <v>24.46958091403458</v>
      </c>
    </row>
    <row r="1214" spans="1:9" ht="13.5" x14ac:dyDescent="0.25">
      <c r="A1214" s="3">
        <f>TITRES_STAT!B1217</f>
        <v>43777</v>
      </c>
      <c r="B1214" s="6">
        <f>TITRES_STAT!D1217</f>
        <v>7.2690000000000001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1.7039602927853538E-2</v>
      </c>
      <c r="G1214" s="2">
        <f t="shared" si="170"/>
        <v>5.2596256336415424E-2</v>
      </c>
      <c r="H1214" s="2">
        <f t="shared" si="166"/>
        <v>0.32396988140876554</v>
      </c>
      <c r="I1214" s="2">
        <f t="shared" si="167"/>
        <v>24.46958091403458</v>
      </c>
    </row>
    <row r="1215" spans="1:9" ht="13.5" x14ac:dyDescent="0.25">
      <c r="A1215" s="3">
        <f>TITRES_STAT!B1218</f>
        <v>43780</v>
      </c>
      <c r="B1215" s="6">
        <f>TITRES_STAT!D1218</f>
        <v>7.2690000000000001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1.5822488433006855E-2</v>
      </c>
      <c r="G1215" s="2">
        <f t="shared" si="170"/>
        <v>4.8839380883814322E-2</v>
      </c>
      <c r="H1215" s="2">
        <f t="shared" si="166"/>
        <v>0.32396988140876554</v>
      </c>
      <c r="I1215" s="2">
        <f t="shared" si="167"/>
        <v>24.46958091403458</v>
      </c>
    </row>
    <row r="1216" spans="1:9" ht="13.5" x14ac:dyDescent="0.25">
      <c r="A1216" s="3">
        <f>TITRES_STAT!B1219</f>
        <v>43781</v>
      </c>
      <c r="B1216" s="6">
        <f>TITRES_STAT!D1219</f>
        <v>7.2480000000000002</v>
      </c>
      <c r="C1216" s="2">
        <f t="shared" si="162"/>
        <v>-2.0999999999999908E-2</v>
      </c>
      <c r="D1216" s="2">
        <f t="shared" si="163"/>
        <v>0</v>
      </c>
      <c r="E1216" s="2">
        <f t="shared" si="164"/>
        <v>2.0999999999999908E-2</v>
      </c>
      <c r="F1216" s="2">
        <f t="shared" si="170"/>
        <v>1.4692310687792079E-2</v>
      </c>
      <c r="G1216" s="2">
        <f t="shared" si="170"/>
        <v>4.6850853677827584E-2</v>
      </c>
      <c r="H1216" s="2">
        <f t="shared" si="166"/>
        <v>0.3135975021677202</v>
      </c>
      <c r="I1216" s="2">
        <f t="shared" si="167"/>
        <v>23.873180456739334</v>
      </c>
    </row>
    <row r="1217" spans="1:9" ht="13.5" x14ac:dyDescent="0.25">
      <c r="A1217" s="3">
        <f>TITRES_STAT!B1220</f>
        <v>43782</v>
      </c>
      <c r="B1217" s="6">
        <f>TITRES_STAT!D1220</f>
        <v>7.2480000000000002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1.3642859924378359E-2</v>
      </c>
      <c r="G1217" s="2">
        <f t="shared" si="170"/>
        <v>4.3504364129411326E-2</v>
      </c>
      <c r="H1217" s="2">
        <f t="shared" si="166"/>
        <v>0.31359750216772025</v>
      </c>
      <c r="I1217" s="2">
        <f t="shared" si="167"/>
        <v>23.873180456739334</v>
      </c>
    </row>
    <row r="1218" spans="1:9" ht="13.5" x14ac:dyDescent="0.25">
      <c r="A1218" s="3">
        <f>TITRES_STAT!B1221</f>
        <v>43783</v>
      </c>
      <c r="B1218" s="6">
        <f>TITRES_STAT!D1221</f>
        <v>7.125</v>
      </c>
      <c r="C1218" s="2">
        <f t="shared" si="162"/>
        <v>-0.12300000000000022</v>
      </c>
      <c r="D1218" s="2">
        <f t="shared" si="163"/>
        <v>0</v>
      </c>
      <c r="E1218" s="2">
        <f t="shared" si="164"/>
        <v>0.12300000000000022</v>
      </c>
      <c r="F1218" s="2">
        <f t="shared" si="170"/>
        <v>1.2668369929779905E-2</v>
      </c>
      <c r="G1218" s="2">
        <f t="shared" si="170"/>
        <v>4.918262383445339E-2</v>
      </c>
      <c r="H1218" s="2">
        <f t="shared" si="166"/>
        <v>0.25757816362992542</v>
      </c>
      <c r="I1218" s="2">
        <f t="shared" si="167"/>
        <v>20.482079848336525</v>
      </c>
    </row>
    <row r="1219" spans="1:9" ht="13.5" x14ac:dyDescent="0.25">
      <c r="A1219" s="3">
        <f>TITRES_STAT!B1222</f>
        <v>43784</v>
      </c>
      <c r="B1219" s="6">
        <f>TITRES_STAT!D1222</f>
        <v>7.125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1.1763486363367054E-2</v>
      </c>
      <c r="G1219" s="2">
        <f t="shared" si="170"/>
        <v>4.5669579274849582E-2</v>
      </c>
      <c r="H1219" s="2">
        <f t="shared" si="166"/>
        <v>0.25757816362992536</v>
      </c>
      <c r="I1219" s="2">
        <f t="shared" si="167"/>
        <v>20.482079848336511</v>
      </c>
    </row>
    <row r="1220" spans="1:9" ht="13.5" x14ac:dyDescent="0.25">
      <c r="A1220" s="3">
        <f>TITRES_STAT!B1223</f>
        <v>43787</v>
      </c>
      <c r="B1220" s="6">
        <f>TITRES_STAT!D1223</f>
        <v>7.125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1.0923237337412264E-2</v>
      </c>
      <c r="G1220" s="2">
        <f t="shared" si="170"/>
        <v>4.2407466469503184E-2</v>
      </c>
      <c r="H1220" s="2">
        <f t="shared" si="166"/>
        <v>0.25757816362992536</v>
      </c>
      <c r="I1220" s="2">
        <f t="shared" si="167"/>
        <v>20.482079848336511</v>
      </c>
    </row>
    <row r="1221" spans="1:9" ht="13.5" x14ac:dyDescent="0.25">
      <c r="A1221" s="3">
        <f>TITRES_STAT!B1224</f>
        <v>43788</v>
      </c>
      <c r="B1221" s="6">
        <f>TITRES_STAT!D1224</f>
        <v>7.125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1.0143006099025673E-2</v>
      </c>
      <c r="G1221" s="2">
        <f t="shared" si="170"/>
        <v>3.9378361721681528E-2</v>
      </c>
      <c r="H1221" s="2">
        <f t="shared" si="166"/>
        <v>0.25757816362992531</v>
      </c>
      <c r="I1221" s="2">
        <f t="shared" si="167"/>
        <v>20.482079848336511</v>
      </c>
    </row>
    <row r="1222" spans="1:9" ht="13.5" x14ac:dyDescent="0.25">
      <c r="A1222" s="3">
        <f>TITRES_STAT!B1225</f>
        <v>43789</v>
      </c>
      <c r="B1222" s="6">
        <f>TITRES_STAT!D1225</f>
        <v>7.125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9.4185056633809827E-3</v>
      </c>
      <c r="G1222" s="2">
        <f t="shared" si="170"/>
        <v>3.656562159870428E-2</v>
      </c>
      <c r="H1222" s="2">
        <f t="shared" si="166"/>
        <v>0.25757816362992531</v>
      </c>
      <c r="I1222" s="2">
        <f t="shared" si="167"/>
        <v>20.482079848336511</v>
      </c>
    </row>
    <row r="1223" spans="1:9" ht="13.5" x14ac:dyDescent="0.25">
      <c r="A1223" s="3">
        <f>TITRES_STAT!B1226</f>
        <v>43790</v>
      </c>
      <c r="B1223" s="6">
        <f>TITRES_STAT!D1226</f>
        <v>7.125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8.7457552588537692E-3</v>
      </c>
      <c r="G1223" s="2">
        <f t="shared" si="170"/>
        <v>3.3953791484511116E-2</v>
      </c>
      <c r="H1223" s="2">
        <f t="shared" si="166"/>
        <v>0.25757816362992531</v>
      </c>
      <c r="I1223" s="2">
        <f t="shared" si="167"/>
        <v>20.482079848336511</v>
      </c>
    </row>
    <row r="1224" spans="1:9" ht="13.5" x14ac:dyDescent="0.25">
      <c r="A1224" s="3">
        <f>TITRES_STAT!B1227</f>
        <v>43791</v>
      </c>
      <c r="B1224" s="6">
        <f>TITRES_STAT!D1227</f>
        <v>7.125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8.1210584546499275E-3</v>
      </c>
      <c r="G1224" s="2">
        <f t="shared" si="170"/>
        <v>3.1528520664188896E-2</v>
      </c>
      <c r="H1224" s="2">
        <f t="shared" si="166"/>
        <v>0.25757816362992525</v>
      </c>
      <c r="I1224" s="2">
        <f t="shared" si="167"/>
        <v>20.482079848336511</v>
      </c>
    </row>
    <row r="1225" spans="1:9" ht="13.5" x14ac:dyDescent="0.25">
      <c r="A1225" s="3">
        <f>TITRES_STAT!B1228</f>
        <v>43794</v>
      </c>
      <c r="B1225" s="6">
        <f>TITRES_STAT!D1228</f>
        <v>7.2279999999999998</v>
      </c>
      <c r="C1225" s="2">
        <f t="shared" si="171"/>
        <v>0.10299999999999976</v>
      </c>
      <c r="D1225" s="2">
        <f t="shared" si="172"/>
        <v>0.10299999999999976</v>
      </c>
      <c r="E1225" s="2">
        <f t="shared" si="173"/>
        <v>0</v>
      </c>
      <c r="F1225" s="2">
        <f t="shared" si="170"/>
        <v>1.48981257078892E-2</v>
      </c>
      <c r="G1225" s="2">
        <f t="shared" si="170"/>
        <v>2.927648347388969E-2</v>
      </c>
      <c r="H1225" s="2">
        <f t="shared" si="166"/>
        <v>0.50887688479308435</v>
      </c>
      <c r="I1225" s="2">
        <f t="shared" si="167"/>
        <v>33.725540494502823</v>
      </c>
    </row>
    <row r="1226" spans="1:9" ht="13.5" x14ac:dyDescent="0.25">
      <c r="A1226" s="3">
        <f>TITRES_STAT!B1229</f>
        <v>43795</v>
      </c>
      <c r="B1226" s="6">
        <f>TITRES_STAT!D1229</f>
        <v>7.2619999999999996</v>
      </c>
      <c r="C1226" s="2">
        <f t="shared" si="171"/>
        <v>3.3999999999999808E-2</v>
      </c>
      <c r="D1226" s="2">
        <f t="shared" si="172"/>
        <v>3.3999999999999808E-2</v>
      </c>
      <c r="E1226" s="2">
        <f t="shared" si="173"/>
        <v>0</v>
      </c>
      <c r="F1226" s="2">
        <f t="shared" si="170"/>
        <v>1.6262545300182816E-2</v>
      </c>
      <c r="G1226" s="2">
        <f t="shared" si="170"/>
        <v>2.718530608289757E-2</v>
      </c>
      <c r="H1226" s="2">
        <f t="shared" si="166"/>
        <v>0.59821085885855352</v>
      </c>
      <c r="I1226" s="2">
        <f t="shared" si="167"/>
        <v>37.430033436626587</v>
      </c>
    </row>
    <row r="1227" spans="1:9" ht="13.5" x14ac:dyDescent="0.25">
      <c r="A1227" s="3">
        <f>TITRES_STAT!B1230</f>
        <v>43796</v>
      </c>
      <c r="B1227" s="6">
        <f>TITRES_STAT!D1230</f>
        <v>7.2690000000000001</v>
      </c>
      <c r="C1227" s="2">
        <f t="shared" si="171"/>
        <v>7.0000000000005613E-3</v>
      </c>
      <c r="D1227" s="2">
        <f t="shared" si="172"/>
        <v>7.0000000000005613E-3</v>
      </c>
      <c r="E1227" s="2">
        <f t="shared" si="173"/>
        <v>0</v>
      </c>
      <c r="F1227" s="2">
        <f t="shared" si="170"/>
        <v>1.5600934921598369E-2</v>
      </c>
      <c r="G1227" s="2">
        <f t="shared" si="170"/>
        <v>2.5243498505547746E-2</v>
      </c>
      <c r="H1227" s="2">
        <f t="shared" si="166"/>
        <v>0.61801793908121583</v>
      </c>
      <c r="I1227" s="2">
        <f t="shared" si="167"/>
        <v>38.195988076136821</v>
      </c>
    </row>
    <row r="1228" spans="1:9" ht="13.5" x14ac:dyDescent="0.25">
      <c r="A1228" s="3">
        <f>TITRES_STAT!B1231</f>
        <v>43797</v>
      </c>
      <c r="B1228" s="6">
        <f>TITRES_STAT!D1231</f>
        <v>7.2690000000000001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1.4486582427198485E-2</v>
      </c>
      <c r="G1228" s="2">
        <f t="shared" si="170"/>
        <v>2.3440391469437192E-2</v>
      </c>
      <c r="H1228" s="2">
        <f t="shared" si="166"/>
        <v>0.61801793908121583</v>
      </c>
      <c r="I1228" s="2">
        <f t="shared" si="167"/>
        <v>38.195988076136821</v>
      </c>
    </row>
    <row r="1229" spans="1:9" ht="13.5" x14ac:dyDescent="0.25">
      <c r="A1229" s="3">
        <f>TITRES_STAT!B1232</f>
        <v>43798</v>
      </c>
      <c r="B1229" s="6">
        <f>TITRES_STAT!D1232</f>
        <v>7.194</v>
      </c>
      <c r="C1229" s="2">
        <f t="shared" si="171"/>
        <v>-7.5000000000000178E-2</v>
      </c>
      <c r="D1229" s="2">
        <f t="shared" si="172"/>
        <v>0</v>
      </c>
      <c r="E1229" s="2">
        <f t="shared" si="173"/>
        <v>7.5000000000000178E-2</v>
      </c>
      <c r="F1229" s="2">
        <f t="shared" ref="F1229:G1244" si="174">((F1228*13)+D1229)/14</f>
        <v>1.345182653954145E-2</v>
      </c>
      <c r="G1229" s="2">
        <f t="shared" si="174"/>
        <v>2.7123220650191689E-2</v>
      </c>
      <c r="H1229" s="2">
        <f t="shared" si="166"/>
        <v>0.49595240598562107</v>
      </c>
      <c r="I1229" s="2">
        <f t="shared" si="167"/>
        <v>33.152953529885764</v>
      </c>
    </row>
    <row r="1230" spans="1:9" ht="13.5" x14ac:dyDescent="0.25">
      <c r="A1230" s="3">
        <f>TITRES_STAT!B1233</f>
        <v>43801</v>
      </c>
      <c r="B1230" s="6">
        <f>TITRES_STAT!D1233</f>
        <v>7.194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1.2490981786717061E-2</v>
      </c>
      <c r="G1230" s="2">
        <f t="shared" si="174"/>
        <v>2.5185847746606569E-2</v>
      </c>
      <c r="H1230" s="2">
        <f t="shared" si="166"/>
        <v>0.49595240598562107</v>
      </c>
      <c r="I1230" s="2">
        <f t="shared" si="167"/>
        <v>33.152953529885764</v>
      </c>
    </row>
    <row r="1231" spans="1:9" ht="13.5" x14ac:dyDescent="0.25">
      <c r="A1231" s="3">
        <f>TITRES_STAT!B1234</f>
        <v>43802</v>
      </c>
      <c r="B1231" s="6">
        <f>TITRES_STAT!D1234</f>
        <v>7.4059999999999997</v>
      </c>
      <c r="C1231" s="2">
        <f t="shared" si="171"/>
        <v>0.21199999999999974</v>
      </c>
      <c r="D1231" s="2">
        <f t="shared" si="172"/>
        <v>0.21199999999999974</v>
      </c>
      <c r="E1231" s="2">
        <f t="shared" si="173"/>
        <v>0</v>
      </c>
      <c r="F1231" s="2">
        <f t="shared" si="174"/>
        <v>2.6741625944808684E-2</v>
      </c>
      <c r="G1231" s="2">
        <f t="shared" si="174"/>
        <v>2.3386858621848954E-2</v>
      </c>
      <c r="H1231" s="2">
        <f t="shared" si="166"/>
        <v>1.1434466841915045</v>
      </c>
      <c r="I1231" s="2">
        <f t="shared" si="167"/>
        <v>53.346168702246295</v>
      </c>
    </row>
    <row r="1232" spans="1:9" ht="13.5" x14ac:dyDescent="0.25">
      <c r="A1232" s="3">
        <f>TITRES_STAT!B1235</f>
        <v>43803</v>
      </c>
      <c r="B1232" s="6">
        <f>TITRES_STAT!D1235</f>
        <v>7.4059999999999997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2.4831509805893777E-2</v>
      </c>
      <c r="G1232" s="2">
        <f t="shared" si="174"/>
        <v>2.1716368720288315E-2</v>
      </c>
      <c r="H1232" s="2">
        <f t="shared" si="166"/>
        <v>1.1434466841915043</v>
      </c>
      <c r="I1232" s="2">
        <f t="shared" si="167"/>
        <v>53.346168702246295</v>
      </c>
    </row>
    <row r="1233" spans="1:9" ht="13.5" x14ac:dyDescent="0.25">
      <c r="A1233" s="3">
        <f>TITRES_STAT!B1236</f>
        <v>43804</v>
      </c>
      <c r="B1233" s="6">
        <f>TITRES_STAT!D1236</f>
        <v>7.4059999999999997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2.3057830534044223E-2</v>
      </c>
      <c r="G1233" s="2">
        <f t="shared" si="174"/>
        <v>2.0165199525982006E-2</v>
      </c>
      <c r="H1233" s="2">
        <f t="shared" ref="H1233:H1296" si="175">F1233/G1233</f>
        <v>1.1434466841915045</v>
      </c>
      <c r="I1233" s="2">
        <f t="shared" ref="I1233:I1296" si="176">IF(G1233=0,100,100-(100/(1+H1233)))</f>
        <v>53.346168702246295</v>
      </c>
    </row>
    <row r="1234" spans="1:9" ht="13.5" x14ac:dyDescent="0.25">
      <c r="A1234" s="3">
        <f>TITRES_STAT!B1237</f>
        <v>43805</v>
      </c>
      <c r="B1234" s="6">
        <f>TITRES_STAT!D1237</f>
        <v>7.4610000000000003</v>
      </c>
      <c r="C1234" s="2">
        <f t="shared" si="171"/>
        <v>5.5000000000000604E-2</v>
      </c>
      <c r="D1234" s="2">
        <f t="shared" si="172"/>
        <v>5.5000000000000604E-2</v>
      </c>
      <c r="E1234" s="2">
        <f t="shared" si="173"/>
        <v>0</v>
      </c>
      <c r="F1234" s="2">
        <f t="shared" si="174"/>
        <v>2.5339414067326822E-2</v>
      </c>
      <c r="G1234" s="2">
        <f t="shared" si="174"/>
        <v>1.8724828131269005E-2</v>
      </c>
      <c r="H1234" s="2">
        <f t="shared" si="175"/>
        <v>1.353252157493076</v>
      </c>
      <c r="I1234" s="2">
        <f t="shared" si="176"/>
        <v>57.505616352422599</v>
      </c>
    </row>
    <row r="1235" spans="1:9" ht="13.5" x14ac:dyDescent="0.25">
      <c r="A1235" s="3">
        <f>TITRES_STAT!B1238</f>
        <v>43808</v>
      </c>
      <c r="B1235" s="6">
        <f>TITRES_STAT!D1238</f>
        <v>7.3310000000000004</v>
      </c>
      <c r="C1235" s="2">
        <f t="shared" si="171"/>
        <v>-0.12999999999999989</v>
      </c>
      <c r="D1235" s="2">
        <f t="shared" si="172"/>
        <v>0</v>
      </c>
      <c r="E1235" s="2">
        <f t="shared" si="173"/>
        <v>0.12999999999999989</v>
      </c>
      <c r="F1235" s="2">
        <f t="shared" si="174"/>
        <v>2.3529455919660623E-2</v>
      </c>
      <c r="G1235" s="2">
        <f t="shared" si="174"/>
        <v>2.6673054693321211E-2</v>
      </c>
      <c r="H1235" s="2">
        <f t="shared" si="175"/>
        <v>0.88214327868312259</v>
      </c>
      <c r="I1235" s="2">
        <f t="shared" si="176"/>
        <v>46.869082108368012</v>
      </c>
    </row>
    <row r="1236" spans="1:9" ht="13.5" x14ac:dyDescent="0.25">
      <c r="A1236" s="3">
        <f>TITRES_STAT!B1239</f>
        <v>43809</v>
      </c>
      <c r="B1236" s="6">
        <f>TITRES_STAT!D1239</f>
        <v>7.3310000000000004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2.1848780496827723E-2</v>
      </c>
      <c r="G1236" s="2">
        <f t="shared" si="174"/>
        <v>2.4767836500941127E-2</v>
      </c>
      <c r="H1236" s="2">
        <f t="shared" si="175"/>
        <v>0.88214327868312259</v>
      </c>
      <c r="I1236" s="2">
        <f t="shared" si="176"/>
        <v>46.869082108368012</v>
      </c>
    </row>
    <row r="1237" spans="1:9" ht="13.5" x14ac:dyDescent="0.25">
      <c r="A1237" s="3">
        <f>TITRES_STAT!B1240</f>
        <v>43810</v>
      </c>
      <c r="B1237" s="6">
        <f>TITRES_STAT!D1240</f>
        <v>7.399</v>
      </c>
      <c r="C1237" s="2">
        <f t="shared" si="171"/>
        <v>6.7999999999999616E-2</v>
      </c>
      <c r="D1237" s="2">
        <f t="shared" si="172"/>
        <v>6.7999999999999616E-2</v>
      </c>
      <c r="E1237" s="2">
        <f t="shared" si="173"/>
        <v>0</v>
      </c>
      <c r="F1237" s="2">
        <f t="shared" si="174"/>
        <v>2.5145296175625716E-2</v>
      </c>
      <c r="G1237" s="2">
        <f t="shared" si="174"/>
        <v>2.2998705322302474E-2</v>
      </c>
      <c r="H1237" s="2">
        <f t="shared" si="175"/>
        <v>1.0933352909757765</v>
      </c>
      <c r="I1237" s="2">
        <f t="shared" si="176"/>
        <v>52.229344037196014</v>
      </c>
    </row>
    <row r="1238" spans="1:9" ht="13.5" x14ac:dyDescent="0.25">
      <c r="A1238" s="3">
        <f>TITRES_STAT!B1241</f>
        <v>43811</v>
      </c>
      <c r="B1238" s="6">
        <f>TITRES_STAT!D1241</f>
        <v>7.3369999999999997</v>
      </c>
      <c r="C1238" s="2">
        <f t="shared" si="171"/>
        <v>-6.2000000000000277E-2</v>
      </c>
      <c r="D1238" s="2">
        <f t="shared" si="172"/>
        <v>0</v>
      </c>
      <c r="E1238" s="2">
        <f t="shared" si="173"/>
        <v>6.2000000000000277E-2</v>
      </c>
      <c r="F1238" s="2">
        <f t="shared" si="174"/>
        <v>2.3349203591652452E-2</v>
      </c>
      <c r="G1238" s="2">
        <f t="shared" si="174"/>
        <v>2.5784512084995177E-2</v>
      </c>
      <c r="H1238" s="2">
        <f t="shared" si="175"/>
        <v>0.9055514998571601</v>
      </c>
      <c r="I1238" s="2">
        <f t="shared" si="176"/>
        <v>47.521754196884217</v>
      </c>
    </row>
    <row r="1239" spans="1:9" ht="13.5" x14ac:dyDescent="0.25">
      <c r="A1239" s="3">
        <f>TITRES_STAT!B1242</f>
        <v>43812</v>
      </c>
      <c r="B1239" s="6">
        <f>TITRES_STAT!D1242</f>
        <v>7.1180000000000003</v>
      </c>
      <c r="C1239" s="2">
        <f t="shared" si="171"/>
        <v>-0.21899999999999942</v>
      </c>
      <c r="D1239" s="2">
        <f t="shared" si="172"/>
        <v>0</v>
      </c>
      <c r="E1239" s="2">
        <f t="shared" si="173"/>
        <v>0.21899999999999942</v>
      </c>
      <c r="F1239" s="2">
        <f t="shared" si="174"/>
        <v>2.1681403335105848E-2</v>
      </c>
      <c r="G1239" s="2">
        <f t="shared" si="174"/>
        <v>3.9585618364638329E-2</v>
      </c>
      <c r="H1239" s="2">
        <f t="shared" si="175"/>
        <v>0.54770909817272817</v>
      </c>
      <c r="I1239" s="2">
        <f t="shared" si="176"/>
        <v>35.388374909688778</v>
      </c>
    </row>
    <row r="1240" spans="1:9" ht="13.5" x14ac:dyDescent="0.25">
      <c r="A1240" s="3">
        <f>TITRES_STAT!B1243</f>
        <v>43815</v>
      </c>
      <c r="B1240" s="6">
        <f>TITRES_STAT!D1243</f>
        <v>7.3239999999999998</v>
      </c>
      <c r="C1240" s="2">
        <f t="shared" si="171"/>
        <v>0.20599999999999952</v>
      </c>
      <c r="D1240" s="2">
        <f t="shared" si="172"/>
        <v>0.20599999999999952</v>
      </c>
      <c r="E1240" s="2">
        <f t="shared" si="173"/>
        <v>0</v>
      </c>
      <c r="F1240" s="2">
        <f t="shared" si="174"/>
        <v>3.4847017382598253E-2</v>
      </c>
      <c r="G1240" s="2">
        <f t="shared" si="174"/>
        <v>3.6758074195735589E-2</v>
      </c>
      <c r="H1240" s="2">
        <f t="shared" si="175"/>
        <v>0.94800987660667368</v>
      </c>
      <c r="I1240" s="2">
        <f t="shared" si="176"/>
        <v>48.665558013394417</v>
      </c>
    </row>
    <row r="1241" spans="1:9" ht="13.5" x14ac:dyDescent="0.25">
      <c r="A1241" s="3">
        <f>TITRES_STAT!B1244</f>
        <v>43816</v>
      </c>
      <c r="B1241" s="6">
        <f>TITRES_STAT!D1244</f>
        <v>7.3239999999999998</v>
      </c>
      <c r="C1241" s="2">
        <f t="shared" si="171"/>
        <v>0</v>
      </c>
      <c r="D1241" s="2">
        <f t="shared" si="172"/>
        <v>0</v>
      </c>
      <c r="E1241" s="2">
        <f t="shared" si="173"/>
        <v>0</v>
      </c>
      <c r="F1241" s="2">
        <f t="shared" si="174"/>
        <v>3.2357944712412663E-2</v>
      </c>
      <c r="G1241" s="2">
        <f t="shared" si="174"/>
        <v>3.4132497467468763E-2</v>
      </c>
      <c r="H1241" s="2">
        <f t="shared" si="175"/>
        <v>0.94800987660667368</v>
      </c>
      <c r="I1241" s="2">
        <f t="shared" si="176"/>
        <v>48.665558013394417</v>
      </c>
    </row>
    <row r="1242" spans="1:9" ht="13.5" x14ac:dyDescent="0.25">
      <c r="A1242" s="3">
        <f>TITRES_STAT!B1245</f>
        <v>43817</v>
      </c>
      <c r="B1242" s="6">
        <f>TITRES_STAT!D1245</f>
        <v>7.5359999999999996</v>
      </c>
      <c r="C1242" s="2">
        <f t="shared" si="171"/>
        <v>0.21199999999999974</v>
      </c>
      <c r="D1242" s="2">
        <f t="shared" si="172"/>
        <v>0.21199999999999974</v>
      </c>
      <c r="E1242" s="2">
        <f t="shared" si="173"/>
        <v>0</v>
      </c>
      <c r="F1242" s="2">
        <f t="shared" si="174"/>
        <v>4.5189520090097454E-2</v>
      </c>
      <c r="G1242" s="2">
        <f t="shared" si="174"/>
        <v>3.1694461934078134E-2</v>
      </c>
      <c r="H1242" s="2">
        <f t="shared" si="175"/>
        <v>1.4257859995884432</v>
      </c>
      <c r="I1242" s="2">
        <f t="shared" si="176"/>
        <v>58.776248186375092</v>
      </c>
    </row>
    <row r="1243" spans="1:9" ht="13.5" x14ac:dyDescent="0.25">
      <c r="A1243" s="3">
        <f>TITRES_STAT!B1246</f>
        <v>43818</v>
      </c>
      <c r="B1243" s="6">
        <f>TITRES_STAT!D1246</f>
        <v>7.9880000000000004</v>
      </c>
      <c r="C1243" s="2">
        <f t="shared" si="171"/>
        <v>0.45200000000000085</v>
      </c>
      <c r="D1243" s="2">
        <f t="shared" si="172"/>
        <v>0.45200000000000085</v>
      </c>
      <c r="E1243" s="2">
        <f t="shared" si="173"/>
        <v>0</v>
      </c>
      <c r="F1243" s="2">
        <f t="shared" si="174"/>
        <v>7.4247411512233422E-2</v>
      </c>
      <c r="G1243" s="2">
        <f t="shared" si="174"/>
        <v>2.9430571795929696E-2</v>
      </c>
      <c r="H1243" s="2">
        <f t="shared" si="175"/>
        <v>2.522798810266472</v>
      </c>
      <c r="I1243" s="2">
        <f t="shared" si="176"/>
        <v>71.613479683094425</v>
      </c>
    </row>
    <row r="1244" spans="1:9" ht="13.5" x14ac:dyDescent="0.25">
      <c r="A1244" s="3">
        <f>TITRES_STAT!B1247</f>
        <v>43819</v>
      </c>
      <c r="B1244" s="6">
        <f>TITRES_STAT!D1247</f>
        <v>7.9880000000000004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6.8944024975645321E-2</v>
      </c>
      <c r="G1244" s="2">
        <f t="shared" si="174"/>
        <v>2.7328388096220433E-2</v>
      </c>
      <c r="H1244" s="2">
        <f t="shared" si="175"/>
        <v>2.522798810266472</v>
      </c>
      <c r="I1244" s="2">
        <f t="shared" si="176"/>
        <v>71.613479683094425</v>
      </c>
    </row>
    <row r="1245" spans="1:9" ht="13.5" x14ac:dyDescent="0.25">
      <c r="A1245" s="3">
        <f>TITRES_STAT!B1248</f>
        <v>43822</v>
      </c>
      <c r="B1245" s="6">
        <f>TITRES_STAT!D1248</f>
        <v>8.0839999999999996</v>
      </c>
      <c r="C1245" s="2">
        <f t="shared" si="171"/>
        <v>9.5999999999999197E-2</v>
      </c>
      <c r="D1245" s="2">
        <f t="shared" si="172"/>
        <v>9.5999999999999197E-2</v>
      </c>
      <c r="E1245" s="2">
        <f t="shared" si="173"/>
        <v>0</v>
      </c>
      <c r="F1245" s="2">
        <f t="shared" ref="F1245:G1260" si="177">((F1244*13)+D1245)/14</f>
        <v>7.0876594620242026E-2</v>
      </c>
      <c r="G1245" s="2">
        <f t="shared" si="177"/>
        <v>2.5376360375061829E-2</v>
      </c>
      <c r="H1245" s="2">
        <f t="shared" si="175"/>
        <v>2.7930165544896166</v>
      </c>
      <c r="I1245" s="2">
        <f t="shared" si="176"/>
        <v>73.635759674806934</v>
      </c>
    </row>
    <row r="1246" spans="1:9" ht="13.5" x14ac:dyDescent="0.25">
      <c r="A1246" s="3">
        <f>TITRES_STAT!B1249</f>
        <v>43823</v>
      </c>
      <c r="B1246" s="6">
        <f>TITRES_STAT!D1249</f>
        <v>8.3239999999999998</v>
      </c>
      <c r="C1246" s="2">
        <f t="shared" si="171"/>
        <v>0.24000000000000021</v>
      </c>
      <c r="D1246" s="2">
        <f t="shared" si="172"/>
        <v>0.24000000000000021</v>
      </c>
      <c r="E1246" s="2">
        <f t="shared" si="173"/>
        <v>0</v>
      </c>
      <c r="F1246" s="2">
        <f t="shared" si="177"/>
        <v>8.2956837861653324E-2</v>
      </c>
      <c r="G1246" s="2">
        <f t="shared" si="177"/>
        <v>2.3563763205414558E-2</v>
      </c>
      <c r="H1246" s="2">
        <f t="shared" si="175"/>
        <v>3.5205258658596277</v>
      </c>
      <c r="I1246" s="2">
        <f t="shared" si="176"/>
        <v>77.878679833417152</v>
      </c>
    </row>
    <row r="1247" spans="1:9" ht="13.5" x14ac:dyDescent="0.25">
      <c r="A1247" s="3">
        <f>TITRES_STAT!B1250</f>
        <v>43824</v>
      </c>
      <c r="B1247" s="6">
        <f>TITRES_STAT!D1250</f>
        <v>8.3239999999999998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7.703134944296379E-2</v>
      </c>
      <c r="G1247" s="2">
        <f t="shared" si="177"/>
        <v>2.1880637262170662E-2</v>
      </c>
      <c r="H1247" s="2">
        <f t="shared" si="175"/>
        <v>3.5205258658596272</v>
      </c>
      <c r="I1247" s="2">
        <f t="shared" si="176"/>
        <v>77.878679833417138</v>
      </c>
    </row>
    <row r="1248" spans="1:9" ht="13.5" x14ac:dyDescent="0.25">
      <c r="A1248" s="3">
        <f>TITRES_STAT!B1251</f>
        <v>43825</v>
      </c>
      <c r="B1248" s="6">
        <f>TITRES_STAT!D1251</f>
        <v>8.5709999999999997</v>
      </c>
      <c r="C1248" s="2">
        <f t="shared" si="171"/>
        <v>0.24699999999999989</v>
      </c>
      <c r="D1248" s="2">
        <f t="shared" si="172"/>
        <v>0.24699999999999989</v>
      </c>
      <c r="E1248" s="2">
        <f t="shared" si="173"/>
        <v>0</v>
      </c>
      <c r="F1248" s="2">
        <f t="shared" si="177"/>
        <v>8.9171967339894936E-2</v>
      </c>
      <c r="G1248" s="2">
        <f t="shared" si="177"/>
        <v>2.0317734600587046E-2</v>
      </c>
      <c r="H1248" s="2">
        <f t="shared" si="175"/>
        <v>4.3888735182769079</v>
      </c>
      <c r="I1248" s="2">
        <f t="shared" si="176"/>
        <v>81.443246040041601</v>
      </c>
    </row>
    <row r="1249" spans="1:9" ht="13.5" x14ac:dyDescent="0.25">
      <c r="A1249" s="3">
        <f>TITRES_STAT!B1252</f>
        <v>43826</v>
      </c>
      <c r="B1249" s="6">
        <f>TITRES_STAT!D1252</f>
        <v>8.5640000000000001</v>
      </c>
      <c r="C1249" s="2">
        <f t="shared" si="171"/>
        <v>-6.9999999999996732E-3</v>
      </c>
      <c r="D1249" s="2">
        <f t="shared" si="172"/>
        <v>0</v>
      </c>
      <c r="E1249" s="2">
        <f t="shared" si="173"/>
        <v>6.9999999999996732E-3</v>
      </c>
      <c r="F1249" s="2">
        <f t="shared" si="177"/>
        <v>8.2802541101331006E-2</v>
      </c>
      <c r="G1249" s="2">
        <f t="shared" si="177"/>
        <v>1.9366467843402235E-2</v>
      </c>
      <c r="H1249" s="2">
        <f t="shared" si="175"/>
        <v>4.2755623674319194</v>
      </c>
      <c r="I1249" s="2">
        <f t="shared" si="176"/>
        <v>81.044674854506781</v>
      </c>
    </row>
    <row r="1250" spans="1:9" ht="13.5" x14ac:dyDescent="0.25">
      <c r="A1250" s="3">
        <f>TITRES_STAT!B1253</f>
        <v>43829</v>
      </c>
      <c r="B1250" s="6">
        <f>TITRES_STAT!D1253</f>
        <v>8.5640000000000001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7.6888073879807353E-2</v>
      </c>
      <c r="G1250" s="2">
        <f t="shared" si="177"/>
        <v>1.7983148711730648E-2</v>
      </c>
      <c r="H1250" s="2">
        <f t="shared" si="175"/>
        <v>4.2755623674319194</v>
      </c>
      <c r="I1250" s="2">
        <f t="shared" si="176"/>
        <v>81.044674854506781</v>
      </c>
    </row>
    <row r="1251" spans="1:9" ht="13.5" x14ac:dyDescent="0.25">
      <c r="A1251" s="3">
        <f>TITRES_STAT!B1254</f>
        <v>43830</v>
      </c>
      <c r="B1251" s="6">
        <f>TITRES_STAT!D1254</f>
        <v>8.5640000000000001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7.1396068602678261E-2</v>
      </c>
      <c r="G1251" s="2">
        <f t="shared" si="177"/>
        <v>1.669863808946417E-2</v>
      </c>
      <c r="H1251" s="2">
        <f t="shared" si="175"/>
        <v>4.2755623674319203</v>
      </c>
      <c r="I1251" s="2">
        <f t="shared" si="176"/>
        <v>81.044674854506781</v>
      </c>
    </row>
    <row r="1252" spans="1:9" ht="13.5" x14ac:dyDescent="0.25">
      <c r="A1252" s="3">
        <f>TITRES_STAT!B1255</f>
        <v>43832</v>
      </c>
      <c r="B1252" s="6">
        <f>TITRES_STAT!D1255</f>
        <v>8.5640000000000001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6.6296349416772676E-2</v>
      </c>
      <c r="G1252" s="2">
        <f t="shared" si="177"/>
        <v>1.5505878225931014E-2</v>
      </c>
      <c r="H1252" s="2">
        <f t="shared" si="175"/>
        <v>4.2755623674319203</v>
      </c>
      <c r="I1252" s="2">
        <f t="shared" si="176"/>
        <v>81.044674854506781</v>
      </c>
    </row>
    <row r="1253" spans="1:9" ht="13.5" x14ac:dyDescent="0.25">
      <c r="A1253" s="3">
        <f>TITRES_STAT!B1256</f>
        <v>43833</v>
      </c>
      <c r="B1253" s="6">
        <f>TITRES_STAT!D1256</f>
        <v>8.5640000000000001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6.1560895887003197E-2</v>
      </c>
      <c r="G1253" s="2">
        <f t="shared" si="177"/>
        <v>1.439831549550737E-2</v>
      </c>
      <c r="H1253" s="2">
        <f t="shared" si="175"/>
        <v>4.2755623674319203</v>
      </c>
      <c r="I1253" s="2">
        <f t="shared" si="176"/>
        <v>81.044674854506781</v>
      </c>
    </row>
    <row r="1254" spans="1:9" ht="13.5" x14ac:dyDescent="0.25">
      <c r="A1254" s="3">
        <f>TITRES_STAT!B1257</f>
        <v>43836</v>
      </c>
      <c r="B1254" s="6">
        <f>TITRES_STAT!D1257</f>
        <v>8.5640000000000001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5.7163689037931543E-2</v>
      </c>
      <c r="G1254" s="2">
        <f t="shared" si="177"/>
        <v>1.3369864388685414E-2</v>
      </c>
      <c r="H1254" s="2">
        <f t="shared" si="175"/>
        <v>4.2755623674319212</v>
      </c>
      <c r="I1254" s="2">
        <f t="shared" si="176"/>
        <v>81.044674854506781</v>
      </c>
    </row>
    <row r="1255" spans="1:9" ht="13.5" x14ac:dyDescent="0.25">
      <c r="A1255" s="3">
        <f>TITRES_STAT!B1258</f>
        <v>43837</v>
      </c>
      <c r="B1255" s="6">
        <f>TITRES_STAT!D1258</f>
        <v>8.5640000000000001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5.308056839236501E-2</v>
      </c>
      <c r="G1255" s="2">
        <f t="shared" si="177"/>
        <v>1.2414874075207884E-2</v>
      </c>
      <c r="H1255" s="2">
        <f t="shared" si="175"/>
        <v>4.2755623674319212</v>
      </c>
      <c r="I1255" s="2">
        <f t="shared" si="176"/>
        <v>81.044674854506781</v>
      </c>
    </row>
    <row r="1256" spans="1:9" ht="13.5" x14ac:dyDescent="0.25">
      <c r="A1256" s="3">
        <f>TITRES_STAT!B1259</f>
        <v>43838</v>
      </c>
      <c r="B1256" s="6">
        <f>TITRES_STAT!D1259</f>
        <v>8.18</v>
      </c>
      <c r="C1256" s="2">
        <f t="shared" si="171"/>
        <v>-0.38400000000000034</v>
      </c>
      <c r="D1256" s="2">
        <f t="shared" si="172"/>
        <v>0</v>
      </c>
      <c r="E1256" s="2">
        <f t="shared" si="173"/>
        <v>0.38400000000000034</v>
      </c>
      <c r="F1256" s="2">
        <f t="shared" si="177"/>
        <v>4.9289099221481794E-2</v>
      </c>
      <c r="G1256" s="2">
        <f t="shared" si="177"/>
        <v>3.8956668784121629E-2</v>
      </c>
      <c r="H1256" s="2">
        <f t="shared" si="175"/>
        <v>1.2652287980427004</v>
      </c>
      <c r="I1256" s="2">
        <f t="shared" si="176"/>
        <v>55.85434897949105</v>
      </c>
    </row>
    <row r="1257" spans="1:9" ht="13.5" x14ac:dyDescent="0.25">
      <c r="A1257" s="3">
        <f>TITRES_STAT!B1260</f>
        <v>43839</v>
      </c>
      <c r="B1257" s="6">
        <f>TITRES_STAT!D1260</f>
        <v>7.94</v>
      </c>
      <c r="C1257" s="2">
        <f t="shared" si="171"/>
        <v>-0.23999999999999932</v>
      </c>
      <c r="D1257" s="2">
        <f t="shared" si="172"/>
        <v>0</v>
      </c>
      <c r="E1257" s="2">
        <f t="shared" si="173"/>
        <v>0.23999999999999932</v>
      </c>
      <c r="F1257" s="2">
        <f t="shared" si="177"/>
        <v>4.5768449277090235E-2</v>
      </c>
      <c r="G1257" s="2">
        <f t="shared" si="177"/>
        <v>5.3316906728112894E-2</v>
      </c>
      <c r="H1257" s="2">
        <f t="shared" si="175"/>
        <v>0.85842281718413127</v>
      </c>
      <c r="I1257" s="2">
        <f t="shared" si="176"/>
        <v>46.190931861502179</v>
      </c>
    </row>
    <row r="1258" spans="1:9" ht="13.5" x14ac:dyDescent="0.25">
      <c r="A1258" s="3">
        <f>TITRES_STAT!B1261</f>
        <v>43840</v>
      </c>
      <c r="B1258" s="6">
        <f>TITRES_STAT!D1261</f>
        <v>7.94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4.2499274328726647E-2</v>
      </c>
      <c r="G1258" s="2">
        <f t="shared" si="177"/>
        <v>4.9508556247533406E-2</v>
      </c>
      <c r="H1258" s="2">
        <f t="shared" si="175"/>
        <v>0.85842281718413127</v>
      </c>
      <c r="I1258" s="2">
        <f t="shared" si="176"/>
        <v>46.190931861502179</v>
      </c>
    </row>
    <row r="1259" spans="1:9" ht="13.5" x14ac:dyDescent="0.25">
      <c r="A1259" s="3">
        <f>TITRES_STAT!B1262</f>
        <v>43843</v>
      </c>
      <c r="B1259" s="6">
        <f>TITRES_STAT!D1262</f>
        <v>8.1530000000000005</v>
      </c>
      <c r="C1259" s="2">
        <f t="shared" si="171"/>
        <v>0.21300000000000008</v>
      </c>
      <c r="D1259" s="2">
        <f t="shared" si="172"/>
        <v>0.21300000000000008</v>
      </c>
      <c r="E1259" s="2">
        <f t="shared" si="173"/>
        <v>0</v>
      </c>
      <c r="F1259" s="2">
        <f t="shared" si="177"/>
        <v>5.4677897590960464E-2</v>
      </c>
      <c r="G1259" s="2">
        <f t="shared" si="177"/>
        <v>4.5972230801281024E-2</v>
      </c>
      <c r="H1259" s="2">
        <f t="shared" si="175"/>
        <v>1.1893679431679189</v>
      </c>
      <c r="I1259" s="2">
        <f t="shared" si="176"/>
        <v>54.324717180564718</v>
      </c>
    </row>
    <row r="1260" spans="1:9" ht="13.5" x14ac:dyDescent="0.25">
      <c r="A1260" s="3">
        <f>TITRES_STAT!B1263</f>
        <v>43845</v>
      </c>
      <c r="B1260" s="6">
        <f>TITRES_STAT!D1263</f>
        <v>8.077</v>
      </c>
      <c r="C1260" s="2">
        <f t="shared" si="171"/>
        <v>-7.6000000000000512E-2</v>
      </c>
      <c r="D1260" s="2">
        <f t="shared" si="172"/>
        <v>0</v>
      </c>
      <c r="E1260" s="2">
        <f t="shared" si="173"/>
        <v>7.6000000000000512E-2</v>
      </c>
      <c r="F1260" s="2">
        <f t="shared" si="177"/>
        <v>5.0772333477320429E-2</v>
      </c>
      <c r="G1260" s="2">
        <f t="shared" si="177"/>
        <v>4.8117071458332418E-2</v>
      </c>
      <c r="H1260" s="2">
        <f t="shared" si="175"/>
        <v>1.055183367119243</v>
      </c>
      <c r="I1260" s="2">
        <f t="shared" si="176"/>
        <v>51.342541205863149</v>
      </c>
    </row>
    <row r="1261" spans="1:9" ht="13.5" x14ac:dyDescent="0.25">
      <c r="A1261" s="3">
        <f>TITRES_STAT!B1264</f>
        <v>43846</v>
      </c>
      <c r="B1261" s="6">
        <f>TITRES_STAT!D1264</f>
        <v>7.9130000000000003</v>
      </c>
      <c r="C1261" s="2">
        <f t="shared" si="171"/>
        <v>-0.1639999999999997</v>
      </c>
      <c r="D1261" s="2">
        <f t="shared" si="172"/>
        <v>0</v>
      </c>
      <c r="E1261" s="2">
        <f t="shared" si="173"/>
        <v>0.1639999999999997</v>
      </c>
      <c r="F1261" s="2">
        <f t="shared" ref="F1261:G1276" si="178">((F1260*13)+D1261)/14</f>
        <v>4.7145738228940401E-2</v>
      </c>
      <c r="G1261" s="2">
        <f t="shared" si="178"/>
        <v>5.6394423497022943E-2</v>
      </c>
      <c r="H1261" s="2">
        <f t="shared" si="175"/>
        <v>0.83600000328807722</v>
      </c>
      <c r="I1261" s="2">
        <f t="shared" si="176"/>
        <v>45.533769160723949</v>
      </c>
    </row>
    <row r="1262" spans="1:9" ht="13.5" x14ac:dyDescent="0.25">
      <c r="A1262" s="3">
        <f>TITRES_STAT!B1265</f>
        <v>43847</v>
      </c>
      <c r="B1262" s="6">
        <f>TITRES_STAT!D1265</f>
        <v>7.9130000000000003</v>
      </c>
      <c r="C1262" s="2">
        <f t="shared" si="171"/>
        <v>0</v>
      </c>
      <c r="D1262" s="2">
        <f t="shared" si="172"/>
        <v>0</v>
      </c>
      <c r="E1262" s="2">
        <f t="shared" si="173"/>
        <v>0</v>
      </c>
      <c r="F1262" s="2">
        <f t="shared" si="178"/>
        <v>4.37781854983018E-2</v>
      </c>
      <c r="G1262" s="2">
        <f t="shared" si="178"/>
        <v>5.2366250390092732E-2</v>
      </c>
      <c r="H1262" s="2">
        <f t="shared" si="175"/>
        <v>0.83600000328807722</v>
      </c>
      <c r="I1262" s="2">
        <f t="shared" si="176"/>
        <v>45.533769160723949</v>
      </c>
    </row>
    <row r="1263" spans="1:9" ht="13.5" x14ac:dyDescent="0.25">
      <c r="A1263" s="3">
        <f>TITRES_STAT!B1266</f>
        <v>43850</v>
      </c>
      <c r="B1263" s="6">
        <f>TITRES_STAT!D1266</f>
        <v>7.9130000000000003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4.0651172248423094E-2</v>
      </c>
      <c r="G1263" s="2">
        <f t="shared" si="178"/>
        <v>4.8625803933657542E-2</v>
      </c>
      <c r="H1263" s="2">
        <f t="shared" si="175"/>
        <v>0.836000003288077</v>
      </c>
      <c r="I1263" s="2">
        <f t="shared" si="176"/>
        <v>45.533769160723942</v>
      </c>
    </row>
    <row r="1264" spans="1:9" ht="13.5" x14ac:dyDescent="0.25">
      <c r="A1264" s="3">
        <f>TITRES_STAT!B1267</f>
        <v>43851</v>
      </c>
      <c r="B1264" s="6">
        <f>TITRES_STAT!D1267</f>
        <v>7.9130000000000003</v>
      </c>
      <c r="C1264" s="2">
        <f t="shared" si="171"/>
        <v>0</v>
      </c>
      <c r="D1264" s="2">
        <f t="shared" si="172"/>
        <v>0</v>
      </c>
      <c r="E1264" s="2">
        <f t="shared" si="173"/>
        <v>0</v>
      </c>
      <c r="F1264" s="2">
        <f t="shared" si="178"/>
        <v>3.7747517087821439E-2</v>
      </c>
      <c r="G1264" s="2">
        <f t="shared" si="178"/>
        <v>4.5152532224110579E-2</v>
      </c>
      <c r="H1264" s="2">
        <f t="shared" si="175"/>
        <v>0.83600000328807678</v>
      </c>
      <c r="I1264" s="2">
        <f t="shared" si="176"/>
        <v>45.533769160723935</v>
      </c>
    </row>
    <row r="1265" spans="1:9" ht="13.5" x14ac:dyDescent="0.25">
      <c r="A1265" s="3">
        <f>TITRES_STAT!B1268</f>
        <v>43852</v>
      </c>
      <c r="B1265" s="6">
        <f>TITRES_STAT!D1268</f>
        <v>7.9130000000000003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3.5051265867262767E-2</v>
      </c>
      <c r="G1265" s="2">
        <f t="shared" si="178"/>
        <v>4.1927351350959825E-2</v>
      </c>
      <c r="H1265" s="2">
        <f t="shared" si="175"/>
        <v>0.83600000328807689</v>
      </c>
      <c r="I1265" s="2">
        <f t="shared" si="176"/>
        <v>45.533769160723935</v>
      </c>
    </row>
    <row r="1266" spans="1:9" ht="13.5" x14ac:dyDescent="0.25">
      <c r="A1266" s="3">
        <f>TITRES_STAT!B1269</f>
        <v>43853</v>
      </c>
      <c r="B1266" s="6">
        <f>TITRES_STAT!D1269</f>
        <v>7.94</v>
      </c>
      <c r="C1266" s="2">
        <f t="shared" si="171"/>
        <v>2.7000000000000135E-2</v>
      </c>
      <c r="D1266" s="2">
        <f t="shared" si="172"/>
        <v>2.7000000000000135E-2</v>
      </c>
      <c r="E1266" s="2">
        <f t="shared" si="173"/>
        <v>0</v>
      </c>
      <c r="F1266" s="2">
        <f t="shared" si="178"/>
        <v>3.447617544817258E-2</v>
      </c>
      <c r="G1266" s="2">
        <f t="shared" si="178"/>
        <v>3.8932540540176981E-2</v>
      </c>
      <c r="H1266" s="2">
        <f t="shared" si="175"/>
        <v>0.88553623703529971</v>
      </c>
      <c r="I1266" s="2">
        <f t="shared" si="176"/>
        <v>46.964689388715328</v>
      </c>
    </row>
    <row r="1267" spans="1:9" ht="13.5" x14ac:dyDescent="0.25">
      <c r="A1267" s="3">
        <f>TITRES_STAT!B1270</f>
        <v>43854</v>
      </c>
      <c r="B1267" s="6">
        <f>TITRES_STAT!D1270</f>
        <v>7.9340000000000002</v>
      </c>
      <c r="C1267" s="2">
        <f t="shared" si="171"/>
        <v>-6.0000000000002274E-3</v>
      </c>
      <c r="D1267" s="2">
        <f t="shared" si="172"/>
        <v>0</v>
      </c>
      <c r="E1267" s="2">
        <f t="shared" si="173"/>
        <v>6.0000000000002274E-3</v>
      </c>
      <c r="F1267" s="2">
        <f t="shared" si="178"/>
        <v>3.2013591487588824E-2</v>
      </c>
      <c r="G1267" s="2">
        <f t="shared" si="178"/>
        <v>3.658021621587864E-2</v>
      </c>
      <c r="H1267" s="2">
        <f t="shared" si="175"/>
        <v>0.87516135220907887</v>
      </c>
      <c r="I1267" s="2">
        <f t="shared" si="176"/>
        <v>46.67125584569424</v>
      </c>
    </row>
    <row r="1268" spans="1:9" ht="13.5" x14ac:dyDescent="0.25">
      <c r="A1268" s="3">
        <f>TITRES_STAT!B1271</f>
        <v>43857</v>
      </c>
      <c r="B1268" s="6">
        <f>TITRES_STAT!D1271</f>
        <v>7.9340000000000002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2.972690638133248E-2</v>
      </c>
      <c r="G1268" s="2">
        <f t="shared" si="178"/>
        <v>3.3967343629030165E-2</v>
      </c>
      <c r="H1268" s="2">
        <f t="shared" si="175"/>
        <v>0.87516135220907887</v>
      </c>
      <c r="I1268" s="2">
        <f t="shared" si="176"/>
        <v>46.67125584569424</v>
      </c>
    </row>
    <row r="1269" spans="1:9" ht="13.5" x14ac:dyDescent="0.25">
      <c r="A1269" s="3">
        <f>TITRES_STAT!B1272</f>
        <v>43858</v>
      </c>
      <c r="B1269" s="6">
        <f>TITRES_STAT!D1272</f>
        <v>7.7009999999999996</v>
      </c>
      <c r="C1269" s="2">
        <f t="shared" si="171"/>
        <v>-0.23300000000000054</v>
      </c>
      <c r="D1269" s="2">
        <f t="shared" si="172"/>
        <v>0</v>
      </c>
      <c r="E1269" s="2">
        <f t="shared" si="173"/>
        <v>0.23300000000000054</v>
      </c>
      <c r="F1269" s="2">
        <f t="shared" si="178"/>
        <v>2.7603555925523018E-2</v>
      </c>
      <c r="G1269" s="2">
        <f t="shared" si="178"/>
        <v>4.8183961941242338E-2</v>
      </c>
      <c r="H1269" s="2">
        <f t="shared" si="175"/>
        <v>0.57287850175508648</v>
      </c>
      <c r="I1269" s="2">
        <f t="shared" si="176"/>
        <v>36.422298423930627</v>
      </c>
    </row>
    <row r="1270" spans="1:9" ht="13.5" x14ac:dyDescent="0.25">
      <c r="A1270" s="3">
        <f>TITRES_STAT!B1273</f>
        <v>43859</v>
      </c>
      <c r="B1270" s="6">
        <f>TITRES_STAT!D1273</f>
        <v>7.5359999999999996</v>
      </c>
      <c r="C1270" s="2">
        <f t="shared" si="171"/>
        <v>-0.16500000000000004</v>
      </c>
      <c r="D1270" s="2">
        <f t="shared" si="172"/>
        <v>0</v>
      </c>
      <c r="E1270" s="2">
        <f t="shared" si="173"/>
        <v>0.16500000000000004</v>
      </c>
      <c r="F1270" s="2">
        <f t="shared" si="178"/>
        <v>2.563187335941423E-2</v>
      </c>
      <c r="G1270" s="2">
        <f t="shared" si="178"/>
        <v>5.6527964659725032E-2</v>
      </c>
      <c r="H1270" s="2">
        <f t="shared" si="175"/>
        <v>0.45343704684411523</v>
      </c>
      <c r="I1270" s="2">
        <f t="shared" si="176"/>
        <v>31.197570464346882</v>
      </c>
    </row>
    <row r="1271" spans="1:9" ht="13.5" x14ac:dyDescent="0.25">
      <c r="A1271" s="3">
        <f>TITRES_STAT!B1274</f>
        <v>43860</v>
      </c>
      <c r="B1271" s="6">
        <f>TITRES_STAT!D1274</f>
        <v>7.5359999999999996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2.3801025262313213E-2</v>
      </c>
      <c r="G1271" s="2">
        <f t="shared" si="178"/>
        <v>5.2490252898316103E-2</v>
      </c>
      <c r="H1271" s="2">
        <f t="shared" si="175"/>
        <v>0.45343704684411523</v>
      </c>
      <c r="I1271" s="2">
        <f t="shared" si="176"/>
        <v>31.197570464346882</v>
      </c>
    </row>
    <row r="1272" spans="1:9" ht="13.5" x14ac:dyDescent="0.25">
      <c r="A1272" s="3">
        <f>TITRES_STAT!B1275</f>
        <v>43861</v>
      </c>
      <c r="B1272" s="6">
        <f>TITRES_STAT!D1275</f>
        <v>7.5359999999999996</v>
      </c>
      <c r="C1272" s="2">
        <f t="shared" si="171"/>
        <v>0</v>
      </c>
      <c r="D1272" s="2">
        <f t="shared" si="172"/>
        <v>0</v>
      </c>
      <c r="E1272" s="2">
        <f t="shared" si="173"/>
        <v>0</v>
      </c>
      <c r="F1272" s="2">
        <f t="shared" si="178"/>
        <v>2.2100952029290837E-2</v>
      </c>
      <c r="G1272" s="2">
        <f t="shared" si="178"/>
        <v>4.874094911986495E-2</v>
      </c>
      <c r="H1272" s="2">
        <f t="shared" si="175"/>
        <v>0.45343704684411518</v>
      </c>
      <c r="I1272" s="2">
        <f t="shared" si="176"/>
        <v>31.197570464346882</v>
      </c>
    </row>
    <row r="1273" spans="1:9" ht="13.5" x14ac:dyDescent="0.25">
      <c r="A1273" s="3">
        <f>TITRES_STAT!B1276</f>
        <v>43864</v>
      </c>
      <c r="B1273" s="6">
        <f>TITRES_STAT!D1276</f>
        <v>7.5359999999999996</v>
      </c>
      <c r="C1273" s="2">
        <f t="shared" si="171"/>
        <v>0</v>
      </c>
      <c r="D1273" s="2">
        <f t="shared" si="172"/>
        <v>0</v>
      </c>
      <c r="E1273" s="2">
        <f t="shared" si="173"/>
        <v>0</v>
      </c>
      <c r="F1273" s="2">
        <f t="shared" si="178"/>
        <v>2.0522312598627208E-2</v>
      </c>
      <c r="G1273" s="2">
        <f t="shared" si="178"/>
        <v>4.5259452754160309E-2</v>
      </c>
      <c r="H1273" s="2">
        <f t="shared" si="175"/>
        <v>0.45343704684411523</v>
      </c>
      <c r="I1273" s="2">
        <f t="shared" si="176"/>
        <v>31.197570464346882</v>
      </c>
    </row>
    <row r="1274" spans="1:9" ht="13.5" x14ac:dyDescent="0.25">
      <c r="A1274" s="3">
        <f>TITRES_STAT!B1277</f>
        <v>43865</v>
      </c>
      <c r="B1274" s="6">
        <f>TITRES_STAT!D1277</f>
        <v>7.468</v>
      </c>
      <c r="C1274" s="2">
        <f t="shared" si="171"/>
        <v>-6.7999999999999616E-2</v>
      </c>
      <c r="D1274" s="2">
        <f t="shared" si="172"/>
        <v>0</v>
      </c>
      <c r="E1274" s="2">
        <f t="shared" si="173"/>
        <v>6.7999999999999616E-2</v>
      </c>
      <c r="F1274" s="2">
        <f t="shared" si="178"/>
        <v>1.9056433127296692E-2</v>
      </c>
      <c r="G1274" s="2">
        <f t="shared" si="178"/>
        <v>4.6883777557434544E-2</v>
      </c>
      <c r="H1274" s="2">
        <f t="shared" si="175"/>
        <v>0.4064611283498174</v>
      </c>
      <c r="I1274" s="2">
        <f t="shared" si="176"/>
        <v>28.899563603774311</v>
      </c>
    </row>
    <row r="1275" spans="1:9" ht="13.5" x14ac:dyDescent="0.25">
      <c r="A1275" s="3">
        <f>TITRES_STAT!B1278</f>
        <v>43866</v>
      </c>
      <c r="B1275" s="6">
        <f>TITRES_STAT!D1278</f>
        <v>7.468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1.7695259332489784E-2</v>
      </c>
      <c r="G1275" s="2">
        <f t="shared" si="178"/>
        <v>4.3534936303332071E-2</v>
      </c>
      <c r="H1275" s="2">
        <f t="shared" si="175"/>
        <v>0.40646112834981746</v>
      </c>
      <c r="I1275" s="2">
        <f t="shared" si="176"/>
        <v>28.899563603774311</v>
      </c>
    </row>
    <row r="1276" spans="1:9" ht="13.5" x14ac:dyDescent="0.25">
      <c r="A1276" s="3">
        <f>TITRES_STAT!B1279</f>
        <v>43867</v>
      </c>
      <c r="B1276" s="6">
        <f>TITRES_STAT!D1279</f>
        <v>7.468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1.6431312237311941E-2</v>
      </c>
      <c r="G1276" s="2">
        <f t="shared" si="178"/>
        <v>4.0425297995951202E-2</v>
      </c>
      <c r="H1276" s="2">
        <f t="shared" si="175"/>
        <v>0.40646112834981746</v>
      </c>
      <c r="I1276" s="2">
        <f t="shared" si="176"/>
        <v>28.899563603774311</v>
      </c>
    </row>
    <row r="1277" spans="1:9" ht="13.5" x14ac:dyDescent="0.25">
      <c r="A1277" s="3">
        <f>TITRES_STAT!B1280</f>
        <v>43868</v>
      </c>
      <c r="B1277" s="6">
        <f>TITRES_STAT!D1280</f>
        <v>7.468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1.5257647077503945E-2</v>
      </c>
      <c r="G1277" s="2">
        <f t="shared" si="179"/>
        <v>3.7537776710526112E-2</v>
      </c>
      <c r="H1277" s="2">
        <f t="shared" si="175"/>
        <v>0.40646112834981751</v>
      </c>
      <c r="I1277" s="2">
        <f t="shared" si="176"/>
        <v>28.899563603774325</v>
      </c>
    </row>
    <row r="1278" spans="1:9" ht="13.5" x14ac:dyDescent="0.25">
      <c r="A1278" s="3">
        <f>TITRES_STAT!B1281</f>
        <v>43871</v>
      </c>
      <c r="B1278" s="6">
        <f>TITRES_STAT!D1281</f>
        <v>7.6870000000000003</v>
      </c>
      <c r="C1278" s="2">
        <f t="shared" si="171"/>
        <v>0.21900000000000031</v>
      </c>
      <c r="D1278" s="2">
        <f t="shared" si="172"/>
        <v>0.21900000000000031</v>
      </c>
      <c r="E1278" s="2">
        <f t="shared" si="173"/>
        <v>0</v>
      </c>
      <c r="F1278" s="2">
        <f t="shared" si="179"/>
        <v>2.9810672286253687E-2</v>
      </c>
      <c r="G1278" s="2">
        <f t="shared" si="179"/>
        <v>3.4856506945488537E-2</v>
      </c>
      <c r="H1278" s="2">
        <f t="shared" si="175"/>
        <v>0.85523980738729966</v>
      </c>
      <c r="I1278" s="2">
        <f t="shared" si="176"/>
        <v>46.098612372473738</v>
      </c>
    </row>
    <row r="1279" spans="1:9" ht="13.5" x14ac:dyDescent="0.25">
      <c r="A1279" s="3">
        <f>TITRES_STAT!B1282</f>
        <v>43872</v>
      </c>
      <c r="B1279" s="6">
        <f>TITRES_STAT!D1282</f>
        <v>7.6870000000000003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2.768133855152128E-2</v>
      </c>
      <c r="G1279" s="2">
        <f t="shared" si="179"/>
        <v>3.2366756449382215E-2</v>
      </c>
      <c r="H1279" s="2">
        <f t="shared" si="175"/>
        <v>0.85523980738729954</v>
      </c>
      <c r="I1279" s="2">
        <f t="shared" si="176"/>
        <v>46.098612372473731</v>
      </c>
    </row>
    <row r="1280" spans="1:9" ht="13.5" x14ac:dyDescent="0.25">
      <c r="A1280" s="3">
        <f>TITRES_STAT!B1283</f>
        <v>43873</v>
      </c>
      <c r="B1280" s="6">
        <f>TITRES_STAT!D1283</f>
        <v>7.6870000000000003</v>
      </c>
      <c r="C1280" s="2">
        <f t="shared" si="171"/>
        <v>0</v>
      </c>
      <c r="D1280" s="2">
        <f t="shared" si="172"/>
        <v>0</v>
      </c>
      <c r="E1280" s="2">
        <f t="shared" si="173"/>
        <v>0</v>
      </c>
      <c r="F1280" s="2">
        <f t="shared" si="179"/>
        <v>2.5704100083555476E-2</v>
      </c>
      <c r="G1280" s="2">
        <f t="shared" si="179"/>
        <v>3.0054845274426343E-2</v>
      </c>
      <c r="H1280" s="2">
        <f t="shared" si="175"/>
        <v>0.85523980738729954</v>
      </c>
      <c r="I1280" s="2">
        <f t="shared" si="176"/>
        <v>46.098612372473731</v>
      </c>
    </row>
    <row r="1281" spans="1:9" ht="13.5" x14ac:dyDescent="0.25">
      <c r="A1281" s="3">
        <f>TITRES_STAT!B1284</f>
        <v>43874</v>
      </c>
      <c r="B1281" s="6">
        <f>TITRES_STAT!D1284</f>
        <v>7.6870000000000003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2.3868092934730085E-2</v>
      </c>
      <c r="G1281" s="2">
        <f t="shared" si="179"/>
        <v>2.7908070611967317E-2</v>
      </c>
      <c r="H1281" s="2">
        <f t="shared" si="175"/>
        <v>0.85523980738729966</v>
      </c>
      <c r="I1281" s="2">
        <f t="shared" si="176"/>
        <v>46.098612372473738</v>
      </c>
    </row>
    <row r="1282" spans="1:9" ht="13.5" x14ac:dyDescent="0.25">
      <c r="A1282" s="3">
        <f>TITRES_STAT!B1285</f>
        <v>43875</v>
      </c>
      <c r="B1282" s="6">
        <f>TITRES_STAT!D1285</f>
        <v>7.6870000000000003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2.2163229153677938E-2</v>
      </c>
      <c r="G1282" s="2">
        <f t="shared" si="179"/>
        <v>2.5914636996826796E-2</v>
      </c>
      <c r="H1282" s="2">
        <f t="shared" si="175"/>
        <v>0.85523980738729966</v>
      </c>
      <c r="I1282" s="2">
        <f t="shared" si="176"/>
        <v>46.098612372473738</v>
      </c>
    </row>
    <row r="1283" spans="1:9" ht="13.5" x14ac:dyDescent="0.25">
      <c r="A1283" s="3">
        <f>TITRES_STAT!B1286</f>
        <v>43878</v>
      </c>
      <c r="B1283" s="6">
        <f>TITRES_STAT!D1286</f>
        <v>7.6870000000000003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2.0580141356986659E-2</v>
      </c>
      <c r="G1283" s="2">
        <f t="shared" si="179"/>
        <v>2.4063591497053453E-2</v>
      </c>
      <c r="H1283" s="2">
        <f t="shared" si="175"/>
        <v>0.85523980738729977</v>
      </c>
      <c r="I1283" s="2">
        <f t="shared" si="176"/>
        <v>46.098612372473738</v>
      </c>
    </row>
    <row r="1284" spans="1:9" ht="13.5" x14ac:dyDescent="0.25">
      <c r="A1284" s="3">
        <f>TITRES_STAT!B1287</f>
        <v>43879</v>
      </c>
      <c r="B1284" s="6">
        <f>TITRES_STAT!D1287</f>
        <v>7.6870000000000003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1.9110131260059039E-2</v>
      </c>
      <c r="G1284" s="2">
        <f t="shared" si="179"/>
        <v>2.2344763532978207E-2</v>
      </c>
      <c r="H1284" s="2">
        <f t="shared" si="175"/>
        <v>0.85523980738729966</v>
      </c>
      <c r="I1284" s="2">
        <f t="shared" si="176"/>
        <v>46.098612372473738</v>
      </c>
    </row>
    <row r="1285" spans="1:9" ht="13.5" x14ac:dyDescent="0.25">
      <c r="A1285" s="3">
        <f>TITRES_STAT!B1288</f>
        <v>43880</v>
      </c>
      <c r="B1285" s="6">
        <f>TITRES_STAT!D1288</f>
        <v>7.6870000000000003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1.7745121884340537E-2</v>
      </c>
      <c r="G1285" s="2">
        <f t="shared" si="179"/>
        <v>2.0748708994908334E-2</v>
      </c>
      <c r="H1285" s="2">
        <f t="shared" si="175"/>
        <v>0.85523980738729977</v>
      </c>
      <c r="I1285" s="2">
        <f t="shared" si="176"/>
        <v>46.098612372473738</v>
      </c>
    </row>
    <row r="1286" spans="1:9" ht="13.5" x14ac:dyDescent="0.25">
      <c r="A1286" s="3">
        <f>TITRES_STAT!B1289</f>
        <v>43881</v>
      </c>
      <c r="B1286" s="6">
        <f>TITRES_STAT!D1289</f>
        <v>7.468</v>
      </c>
      <c r="C1286" s="2">
        <f t="shared" si="180"/>
        <v>-0.21900000000000031</v>
      </c>
      <c r="D1286" s="2">
        <f t="shared" si="181"/>
        <v>0</v>
      </c>
      <c r="E1286" s="2">
        <f t="shared" si="182"/>
        <v>0.21900000000000031</v>
      </c>
      <c r="F1286" s="2">
        <f t="shared" si="179"/>
        <v>1.6477613178316215E-2</v>
      </c>
      <c r="G1286" s="2">
        <f t="shared" si="179"/>
        <v>3.4909515495272048E-2</v>
      </c>
      <c r="H1286" s="2">
        <f t="shared" si="175"/>
        <v>0.47200921996605344</v>
      </c>
      <c r="I1286" s="2">
        <f t="shared" si="176"/>
        <v>32.065642902490694</v>
      </c>
    </row>
    <row r="1287" spans="1:9" ht="13.5" x14ac:dyDescent="0.25">
      <c r="A1287" s="3">
        <f>TITRES_STAT!B1290</f>
        <v>43882</v>
      </c>
      <c r="B1287" s="6">
        <f>TITRES_STAT!D1290</f>
        <v>7.4059999999999997</v>
      </c>
      <c r="C1287" s="2">
        <f t="shared" si="180"/>
        <v>-6.2000000000000277E-2</v>
      </c>
      <c r="D1287" s="2">
        <f t="shared" si="181"/>
        <v>0</v>
      </c>
      <c r="E1287" s="2">
        <f t="shared" si="182"/>
        <v>6.2000000000000277E-2</v>
      </c>
      <c r="F1287" s="2">
        <f t="shared" si="179"/>
        <v>1.5300640808436485E-2</v>
      </c>
      <c r="G1287" s="2">
        <f t="shared" si="179"/>
        <v>3.6844550102752636E-2</v>
      </c>
      <c r="H1287" s="2">
        <f t="shared" si="175"/>
        <v>0.4152755500003617</v>
      </c>
      <c r="I1287" s="2">
        <f t="shared" si="176"/>
        <v>29.342381418251421</v>
      </c>
    </row>
    <row r="1288" spans="1:9" ht="13.5" x14ac:dyDescent="0.25">
      <c r="A1288" s="3">
        <f>TITRES_STAT!B1291</f>
        <v>43885</v>
      </c>
      <c r="B1288" s="6">
        <f>TITRES_STAT!D1291</f>
        <v>7.4059999999999997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1.4207737893548164E-2</v>
      </c>
      <c r="G1288" s="2">
        <f t="shared" si="179"/>
        <v>3.4212796523984589E-2</v>
      </c>
      <c r="H1288" s="2">
        <f t="shared" si="175"/>
        <v>0.41527555000036176</v>
      </c>
      <c r="I1288" s="2">
        <f t="shared" si="176"/>
        <v>29.342381418251421</v>
      </c>
    </row>
    <row r="1289" spans="1:9" ht="13.5" x14ac:dyDescent="0.25">
      <c r="A1289" s="3">
        <f>TITRES_STAT!B1292</f>
        <v>43886</v>
      </c>
      <c r="B1289" s="6">
        <f>TITRES_STAT!D1292</f>
        <v>7.4059999999999997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1.3192899472580439E-2</v>
      </c>
      <c r="G1289" s="2">
        <f t="shared" si="179"/>
        <v>3.1769025343699978E-2</v>
      </c>
      <c r="H1289" s="2">
        <f t="shared" si="175"/>
        <v>0.41527555000036176</v>
      </c>
      <c r="I1289" s="2">
        <f t="shared" si="176"/>
        <v>29.342381418251421</v>
      </c>
    </row>
    <row r="1290" spans="1:9" ht="13.5" x14ac:dyDescent="0.25">
      <c r="A1290" s="3">
        <f>TITRES_STAT!B1293</f>
        <v>43887</v>
      </c>
      <c r="B1290" s="6">
        <f>TITRES_STAT!D1293</f>
        <v>7.4059999999999997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1.2250549510253266E-2</v>
      </c>
      <c r="G1290" s="2">
        <f t="shared" si="179"/>
        <v>2.9499809247721408E-2</v>
      </c>
      <c r="H1290" s="2">
        <f t="shared" si="175"/>
        <v>0.41527555000036176</v>
      </c>
      <c r="I1290" s="2">
        <f t="shared" si="176"/>
        <v>29.342381418251421</v>
      </c>
    </row>
    <row r="1291" spans="1:9" ht="13.5" x14ac:dyDescent="0.25">
      <c r="A1291" s="3">
        <f>TITRES_STAT!B1294</f>
        <v>43888</v>
      </c>
      <c r="B1291" s="6">
        <f>TITRES_STAT!D1294</f>
        <v>7.3310000000000004</v>
      </c>
      <c r="C1291" s="2">
        <f t="shared" si="180"/>
        <v>-7.4999999999999289E-2</v>
      </c>
      <c r="D1291" s="2">
        <f t="shared" si="181"/>
        <v>0</v>
      </c>
      <c r="E1291" s="2">
        <f t="shared" si="182"/>
        <v>7.4999999999999289E-2</v>
      </c>
      <c r="F1291" s="2">
        <f t="shared" si="179"/>
        <v>1.1375510259520891E-2</v>
      </c>
      <c r="G1291" s="2">
        <f t="shared" si="179"/>
        <v>3.2749822872884117E-2</v>
      </c>
      <c r="H1291" s="2">
        <f t="shared" si="175"/>
        <v>0.34734570332407744</v>
      </c>
      <c r="I1291" s="2">
        <f t="shared" si="176"/>
        <v>25.77999859034918</v>
      </c>
    </row>
    <row r="1292" spans="1:9" ht="13.5" x14ac:dyDescent="0.25">
      <c r="A1292" s="3">
        <f>TITRES_STAT!B1295</f>
        <v>43889</v>
      </c>
      <c r="B1292" s="6">
        <f>TITRES_STAT!D1295</f>
        <v>7.3310000000000004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1.0562973812412255E-2</v>
      </c>
      <c r="G1292" s="2">
        <f t="shared" si="179"/>
        <v>3.0410549810535252E-2</v>
      </c>
      <c r="H1292" s="2">
        <f t="shared" si="175"/>
        <v>0.34734570332407738</v>
      </c>
      <c r="I1292" s="2">
        <f t="shared" si="176"/>
        <v>25.77999859034918</v>
      </c>
    </row>
    <row r="1293" spans="1:9" ht="13.5" x14ac:dyDescent="0.25">
      <c r="A1293" s="3">
        <f>TITRES_STAT!B1296</f>
        <v>43892</v>
      </c>
      <c r="B1293" s="6">
        <f>TITRES_STAT!D1296</f>
        <v>7.3310000000000004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9.8084756829542371E-3</v>
      </c>
      <c r="G1293" s="2">
        <f t="shared" si="183"/>
        <v>2.8238367681211303E-2</v>
      </c>
      <c r="H1293" s="2">
        <f t="shared" si="175"/>
        <v>0.34734570332407744</v>
      </c>
      <c r="I1293" s="2">
        <f t="shared" si="176"/>
        <v>25.77999859034918</v>
      </c>
    </row>
    <row r="1294" spans="1:9" ht="13.5" x14ac:dyDescent="0.25">
      <c r="A1294" s="3">
        <f>TITRES_STAT!B1297</f>
        <v>43893</v>
      </c>
      <c r="B1294" s="6">
        <f>TITRES_STAT!D1297</f>
        <v>7.2619999999999996</v>
      </c>
      <c r="C1294" s="2">
        <f t="shared" si="180"/>
        <v>-6.9000000000000838E-2</v>
      </c>
      <c r="D1294" s="2">
        <f t="shared" si="181"/>
        <v>0</v>
      </c>
      <c r="E1294" s="2">
        <f t="shared" si="182"/>
        <v>6.9000000000000838E-2</v>
      </c>
      <c r="F1294" s="2">
        <f t="shared" si="183"/>
        <v>9.1078702770289333E-3</v>
      </c>
      <c r="G1294" s="2">
        <f t="shared" si="183"/>
        <v>3.1149912846839128E-2</v>
      </c>
      <c r="H1294" s="2">
        <f t="shared" si="175"/>
        <v>0.29238830688905554</v>
      </c>
      <c r="I1294" s="2">
        <f t="shared" si="176"/>
        <v>22.623874367361907</v>
      </c>
    </row>
    <row r="1295" spans="1:9" ht="13.5" x14ac:dyDescent="0.25">
      <c r="A1295" s="3">
        <f>TITRES_STAT!B1298</f>
        <v>43894</v>
      </c>
      <c r="B1295" s="6">
        <f>TITRES_STAT!D1298</f>
        <v>7.2619999999999996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8.4573081143840094E-3</v>
      </c>
      <c r="G1295" s="2">
        <f t="shared" si="183"/>
        <v>2.8924919072064903E-2</v>
      </c>
      <c r="H1295" s="2">
        <f t="shared" si="175"/>
        <v>0.29238830688905559</v>
      </c>
      <c r="I1295" s="2">
        <f t="shared" si="176"/>
        <v>22.623874367361907</v>
      </c>
    </row>
    <row r="1296" spans="1:9" ht="13.5" x14ac:dyDescent="0.25">
      <c r="A1296" s="3">
        <f>TITRES_STAT!B1299</f>
        <v>43895</v>
      </c>
      <c r="B1296" s="6">
        <f>TITRES_STAT!D1299</f>
        <v>7.2619999999999996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7.8532146776422954E-3</v>
      </c>
      <c r="G1296" s="2">
        <f t="shared" si="183"/>
        <v>2.6858853424060268E-2</v>
      </c>
      <c r="H1296" s="2">
        <f t="shared" si="175"/>
        <v>0.29238830688905559</v>
      </c>
      <c r="I1296" s="2">
        <f t="shared" si="176"/>
        <v>22.623874367361907</v>
      </c>
    </row>
    <row r="1297" spans="1:9" ht="13.5" x14ac:dyDescent="0.25">
      <c r="A1297" s="3">
        <f>TITRES_STAT!B1300</f>
        <v>43896</v>
      </c>
      <c r="B1297" s="6">
        <f>TITRES_STAT!D1300</f>
        <v>7.2619999999999996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7.2922707720964172E-3</v>
      </c>
      <c r="G1297" s="2">
        <f t="shared" si="183"/>
        <v>2.4940363893770249E-2</v>
      </c>
      <c r="H1297" s="2">
        <f t="shared" ref="H1297:H1360" si="184">F1297/G1297</f>
        <v>0.29238830688905559</v>
      </c>
      <c r="I1297" s="2">
        <f t="shared" ref="I1297:I1360" si="185">IF(G1297=0,100,100-(100/(1+H1297)))</f>
        <v>22.623874367361907</v>
      </c>
    </row>
    <row r="1298" spans="1:9" ht="13.5" x14ac:dyDescent="0.25">
      <c r="A1298" s="3">
        <f>TITRES_STAT!B1301</f>
        <v>43899</v>
      </c>
      <c r="B1298" s="6">
        <f>TITRES_STAT!D1301</f>
        <v>7.2619999999999996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6.7713942883752447E-3</v>
      </c>
      <c r="G1298" s="2">
        <f t="shared" si="183"/>
        <v>2.3158909329929516E-2</v>
      </c>
      <c r="H1298" s="2">
        <f t="shared" si="184"/>
        <v>0.29238830688905559</v>
      </c>
      <c r="I1298" s="2">
        <f t="shared" si="185"/>
        <v>22.623874367361907</v>
      </c>
    </row>
    <row r="1299" spans="1:9" ht="13.5" x14ac:dyDescent="0.25">
      <c r="A1299" s="3">
        <f>TITRES_STAT!B1302</f>
        <v>43900</v>
      </c>
      <c r="B1299" s="6">
        <f>TITRES_STAT!D1302</f>
        <v>7.2619999999999996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6.2877232677770126E-3</v>
      </c>
      <c r="G1299" s="2">
        <f t="shared" si="183"/>
        <v>2.1504701520648838E-2</v>
      </c>
      <c r="H1299" s="2">
        <f t="shared" si="184"/>
        <v>0.29238830688905559</v>
      </c>
      <c r="I1299" s="2">
        <f t="shared" si="185"/>
        <v>22.623874367361907</v>
      </c>
    </row>
    <row r="1300" spans="1:9" ht="13.5" x14ac:dyDescent="0.25">
      <c r="A1300" s="3">
        <f>TITRES_STAT!B1303</f>
        <v>43901</v>
      </c>
      <c r="B1300" s="6">
        <f>TITRES_STAT!D1303</f>
        <v>7.2619999999999996</v>
      </c>
      <c r="C1300" s="2">
        <f t="shared" si="180"/>
        <v>0</v>
      </c>
      <c r="D1300" s="2">
        <f t="shared" si="181"/>
        <v>0</v>
      </c>
      <c r="E1300" s="2">
        <f t="shared" si="182"/>
        <v>0</v>
      </c>
      <c r="F1300" s="2">
        <f t="shared" si="183"/>
        <v>5.838600177221512E-3</v>
      </c>
      <c r="G1300" s="2">
        <f t="shared" si="183"/>
        <v>1.9968651412031063E-2</v>
      </c>
      <c r="H1300" s="2">
        <f t="shared" si="184"/>
        <v>0.29238830688905559</v>
      </c>
      <c r="I1300" s="2">
        <f t="shared" si="185"/>
        <v>22.623874367361907</v>
      </c>
    </row>
    <row r="1301" spans="1:9" ht="13.5" x14ac:dyDescent="0.25">
      <c r="A1301" s="3">
        <f>TITRES_STAT!B1304</f>
        <v>43902</v>
      </c>
      <c r="B1301" s="6">
        <f>TITRES_STAT!D1304</f>
        <v>7.2619999999999996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5.4215573074199762E-3</v>
      </c>
      <c r="G1301" s="2">
        <f t="shared" si="183"/>
        <v>1.8542319168314558E-2</v>
      </c>
      <c r="H1301" s="2">
        <f t="shared" si="184"/>
        <v>0.29238830688905565</v>
      </c>
      <c r="I1301" s="2">
        <f t="shared" si="185"/>
        <v>22.623874367361907</v>
      </c>
    </row>
    <row r="1302" spans="1:9" ht="13.5" x14ac:dyDescent="0.25">
      <c r="A1302" s="3">
        <f>TITRES_STAT!B1305</f>
        <v>43903</v>
      </c>
      <c r="B1302" s="6">
        <f>TITRES_STAT!D1305</f>
        <v>7.2619999999999996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5.0343032140328352E-3</v>
      </c>
      <c r="G1302" s="2">
        <f t="shared" si="183"/>
        <v>1.7217867799149234E-2</v>
      </c>
      <c r="H1302" s="2">
        <f t="shared" si="184"/>
        <v>0.29238830688905565</v>
      </c>
      <c r="I1302" s="2">
        <f t="shared" si="185"/>
        <v>22.623874367361907</v>
      </c>
    </row>
    <row r="1303" spans="1:9" ht="13.5" x14ac:dyDescent="0.25">
      <c r="A1303" s="3">
        <f>TITRES_STAT!B1306</f>
        <v>43906</v>
      </c>
      <c r="B1303" s="6">
        <f>TITRES_STAT!D1306</f>
        <v>7.05</v>
      </c>
      <c r="C1303" s="2">
        <f t="shared" si="180"/>
        <v>-0.21199999999999974</v>
      </c>
      <c r="D1303" s="2">
        <f t="shared" si="181"/>
        <v>0</v>
      </c>
      <c r="E1303" s="2">
        <f t="shared" si="182"/>
        <v>0.21199999999999974</v>
      </c>
      <c r="F1303" s="2">
        <f t="shared" si="183"/>
        <v>4.6747101273162039E-3</v>
      </c>
      <c r="G1303" s="2">
        <f t="shared" si="183"/>
        <v>3.1130877242067128E-2</v>
      </c>
      <c r="H1303" s="2">
        <f t="shared" si="184"/>
        <v>0.15016313517176677</v>
      </c>
      <c r="I1303" s="2">
        <f t="shared" si="185"/>
        <v>13.05581187396875</v>
      </c>
    </row>
    <row r="1304" spans="1:9" ht="13.5" x14ac:dyDescent="0.25">
      <c r="A1304" s="3">
        <f>TITRES_STAT!B1307</f>
        <v>43907</v>
      </c>
      <c r="B1304" s="6">
        <f>TITRES_STAT!D1307</f>
        <v>6.8440000000000003</v>
      </c>
      <c r="C1304" s="2">
        <f t="shared" si="180"/>
        <v>-0.20599999999999952</v>
      </c>
      <c r="D1304" s="2">
        <f t="shared" si="181"/>
        <v>0</v>
      </c>
      <c r="E1304" s="2">
        <f t="shared" si="182"/>
        <v>0.20599999999999952</v>
      </c>
      <c r="F1304" s="2">
        <f t="shared" si="183"/>
        <v>4.3408022610793321E-3</v>
      </c>
      <c r="G1304" s="2">
        <f t="shared" si="183"/>
        <v>4.3621528867633722E-2</v>
      </c>
      <c r="H1304" s="2">
        <f t="shared" si="184"/>
        <v>9.951054843243054E-2</v>
      </c>
      <c r="I1304" s="2">
        <f t="shared" si="185"/>
        <v>9.0504405414120441</v>
      </c>
    </row>
    <row r="1305" spans="1:9" ht="13.5" x14ac:dyDescent="0.25">
      <c r="A1305" s="3">
        <f>TITRES_STAT!B1308</f>
        <v>43908</v>
      </c>
      <c r="B1305" s="6">
        <f>TITRES_STAT!D1308</f>
        <v>6.6459999999999999</v>
      </c>
      <c r="C1305" s="2">
        <f t="shared" si="180"/>
        <v>-0.1980000000000004</v>
      </c>
      <c r="D1305" s="2">
        <f t="shared" si="181"/>
        <v>0</v>
      </c>
      <c r="E1305" s="2">
        <f t="shared" si="182"/>
        <v>0.1980000000000004</v>
      </c>
      <c r="F1305" s="2">
        <f t="shared" si="183"/>
        <v>4.030744956716523E-3</v>
      </c>
      <c r="G1305" s="2">
        <f t="shared" si="183"/>
        <v>5.4648562519945633E-2</v>
      </c>
      <c r="H1305" s="2">
        <f t="shared" si="184"/>
        <v>7.3757565997191271E-2</v>
      </c>
      <c r="I1305" s="2">
        <f t="shared" si="185"/>
        <v>6.8691079190387825</v>
      </c>
    </row>
    <row r="1306" spans="1:9" ht="13.5" x14ac:dyDescent="0.25">
      <c r="A1306" s="3">
        <f>TITRES_STAT!B1309</f>
        <v>43909</v>
      </c>
      <c r="B1306" s="6">
        <f>TITRES_STAT!D1309</f>
        <v>6.8440000000000003</v>
      </c>
      <c r="C1306" s="2">
        <f t="shared" si="180"/>
        <v>0.1980000000000004</v>
      </c>
      <c r="D1306" s="2">
        <f t="shared" si="181"/>
        <v>0.1980000000000004</v>
      </c>
      <c r="E1306" s="2">
        <f t="shared" si="182"/>
        <v>0</v>
      </c>
      <c r="F1306" s="2">
        <f t="shared" si="183"/>
        <v>1.7885691745522514E-2</v>
      </c>
      <c r="G1306" s="2">
        <f t="shared" si="183"/>
        <v>5.0745093768520946E-2</v>
      </c>
      <c r="H1306" s="2">
        <f t="shared" si="184"/>
        <v>0.35246149760033885</v>
      </c>
      <c r="I1306" s="2">
        <f t="shared" si="185"/>
        <v>26.060741708781237</v>
      </c>
    </row>
    <row r="1307" spans="1:9" ht="13.5" x14ac:dyDescent="0.25">
      <c r="A1307" s="3">
        <f>TITRES_STAT!B1310</f>
        <v>43913</v>
      </c>
      <c r="B1307" s="6">
        <f>TITRES_STAT!D1310</f>
        <v>6.8440000000000003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1.660814233512805E-2</v>
      </c>
      <c r="G1307" s="2">
        <f t="shared" si="183"/>
        <v>4.7120444213626593E-2</v>
      </c>
      <c r="H1307" s="2">
        <f t="shared" si="184"/>
        <v>0.35246149760033885</v>
      </c>
      <c r="I1307" s="2">
        <f t="shared" si="185"/>
        <v>26.060741708781237</v>
      </c>
    </row>
    <row r="1308" spans="1:9" ht="13.5" x14ac:dyDescent="0.25">
      <c r="A1308" s="3">
        <f>TITRES_STAT!B1311</f>
        <v>43914</v>
      </c>
      <c r="B1308" s="6">
        <f>TITRES_STAT!D1311</f>
        <v>6.8440000000000003</v>
      </c>
      <c r="C1308" s="2">
        <f t="shared" si="180"/>
        <v>0</v>
      </c>
      <c r="D1308" s="2">
        <f t="shared" si="181"/>
        <v>0</v>
      </c>
      <c r="E1308" s="2">
        <f t="shared" si="182"/>
        <v>0</v>
      </c>
      <c r="F1308" s="2">
        <f t="shared" si="183"/>
        <v>1.5421846454047474E-2</v>
      </c>
      <c r="G1308" s="2">
        <f t="shared" si="183"/>
        <v>4.3754698198367546E-2</v>
      </c>
      <c r="H1308" s="2">
        <f t="shared" si="184"/>
        <v>0.35246149760033885</v>
      </c>
      <c r="I1308" s="2">
        <f t="shared" si="185"/>
        <v>26.060741708781237</v>
      </c>
    </row>
    <row r="1309" spans="1:9" ht="13.5" x14ac:dyDescent="0.25">
      <c r="A1309" s="3">
        <f>TITRES_STAT!B1312</f>
        <v>43915</v>
      </c>
      <c r="B1309" s="6">
        <f>TITRES_STAT!D1312</f>
        <v>6.7140000000000004</v>
      </c>
      <c r="C1309" s="2">
        <f t="shared" si="180"/>
        <v>-0.12999999999999989</v>
      </c>
      <c r="D1309" s="2">
        <f t="shared" si="181"/>
        <v>0</v>
      </c>
      <c r="E1309" s="2">
        <f t="shared" si="182"/>
        <v>0.12999999999999989</v>
      </c>
      <c r="F1309" s="2">
        <f t="shared" ref="F1309:G1324" si="186">((F1308*13)+D1309)/14</f>
        <v>1.4320285993044083E-2</v>
      </c>
      <c r="G1309" s="2">
        <f t="shared" si="186"/>
        <v>4.9915076898484137E-2</v>
      </c>
      <c r="H1309" s="2">
        <f t="shared" si="184"/>
        <v>0.2868929967225789</v>
      </c>
      <c r="I1309" s="2">
        <f t="shared" si="185"/>
        <v>22.293461651685845</v>
      </c>
    </row>
    <row r="1310" spans="1:9" ht="13.5" x14ac:dyDescent="0.25">
      <c r="A1310" s="3">
        <f>TITRES_STAT!B1313</f>
        <v>43916</v>
      </c>
      <c r="B1310" s="6">
        <f>TITRES_STAT!D1313</f>
        <v>6.7140000000000004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1.3297408422112364E-2</v>
      </c>
      <c r="G1310" s="2">
        <f t="shared" si="186"/>
        <v>4.6349714262878129E-2</v>
      </c>
      <c r="H1310" s="2">
        <f t="shared" si="184"/>
        <v>0.2868929967225789</v>
      </c>
      <c r="I1310" s="2">
        <f t="shared" si="185"/>
        <v>22.293461651685845</v>
      </c>
    </row>
    <row r="1311" spans="1:9" ht="13.5" x14ac:dyDescent="0.25">
      <c r="A1311" s="3">
        <f>TITRES_STAT!B1314</f>
        <v>43917</v>
      </c>
      <c r="B1311" s="6">
        <f>TITRES_STAT!D1314</f>
        <v>6.7140000000000004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1.2347593534818624E-2</v>
      </c>
      <c r="G1311" s="2">
        <f t="shared" si="186"/>
        <v>4.3039020386958268E-2</v>
      </c>
      <c r="H1311" s="2">
        <f t="shared" si="184"/>
        <v>0.2868929967225789</v>
      </c>
      <c r="I1311" s="2">
        <f t="shared" si="185"/>
        <v>22.293461651685845</v>
      </c>
    </row>
    <row r="1312" spans="1:9" ht="13.5" x14ac:dyDescent="0.25">
      <c r="A1312" s="3">
        <f>TITRES_STAT!B1315</f>
        <v>43920</v>
      </c>
      <c r="B1312" s="6">
        <f>TITRES_STAT!D1315</f>
        <v>6.6459999999999999</v>
      </c>
      <c r="C1312" s="2">
        <f t="shared" si="180"/>
        <v>-6.8000000000000504E-2</v>
      </c>
      <c r="D1312" s="2">
        <f t="shared" si="181"/>
        <v>0</v>
      </c>
      <c r="E1312" s="2">
        <f t="shared" si="182"/>
        <v>6.8000000000000504E-2</v>
      </c>
      <c r="F1312" s="2">
        <f t="shared" si="186"/>
        <v>1.1465622568045866E-2</v>
      </c>
      <c r="G1312" s="2">
        <f t="shared" si="186"/>
        <v>4.4821947502175566E-2</v>
      </c>
      <c r="H1312" s="2">
        <f t="shared" si="184"/>
        <v>0.25580375702080654</v>
      </c>
      <c r="I1312" s="2">
        <f t="shared" si="185"/>
        <v>20.369723819560789</v>
      </c>
    </row>
    <row r="1313" spans="1:9" ht="13.5" x14ac:dyDescent="0.25">
      <c r="A1313" s="3">
        <f>TITRES_STAT!B1316</f>
        <v>43921</v>
      </c>
      <c r="B1313" s="6">
        <f>TITRES_STAT!D1316</f>
        <v>6.6459999999999999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1.064664952747116E-2</v>
      </c>
      <c r="G1313" s="2">
        <f t="shared" si="186"/>
        <v>4.1620379823448739E-2</v>
      </c>
      <c r="H1313" s="2">
        <f t="shared" si="184"/>
        <v>0.25580375702080654</v>
      </c>
      <c r="I1313" s="2">
        <f t="shared" si="185"/>
        <v>20.369723819560789</v>
      </c>
    </row>
    <row r="1314" spans="1:9" ht="13.5" x14ac:dyDescent="0.25">
      <c r="A1314" s="3">
        <f>TITRES_STAT!B1317</f>
        <v>43922</v>
      </c>
      <c r="B1314" s="6">
        <f>TITRES_STAT!D1317</f>
        <v>6.6459999999999999</v>
      </c>
      <c r="C1314" s="2">
        <f t="shared" si="180"/>
        <v>0</v>
      </c>
      <c r="D1314" s="2">
        <f t="shared" si="181"/>
        <v>0</v>
      </c>
      <c r="E1314" s="2">
        <f t="shared" si="182"/>
        <v>0</v>
      </c>
      <c r="F1314" s="2">
        <f t="shared" si="186"/>
        <v>9.88617456122322E-3</v>
      </c>
      <c r="G1314" s="2">
        <f t="shared" si="186"/>
        <v>3.8647495550345252E-2</v>
      </c>
      <c r="H1314" s="2">
        <f t="shared" si="184"/>
        <v>0.25580375702080654</v>
      </c>
      <c r="I1314" s="2">
        <f t="shared" si="185"/>
        <v>20.369723819560789</v>
      </c>
    </row>
    <row r="1315" spans="1:9" ht="13.5" x14ac:dyDescent="0.25">
      <c r="A1315" s="3">
        <f>TITRES_STAT!B1318</f>
        <v>43923</v>
      </c>
      <c r="B1315" s="6">
        <f>TITRES_STAT!D1318</f>
        <v>6.6459999999999999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9.1800192354215601E-3</v>
      </c>
      <c r="G1315" s="2">
        <f t="shared" si="186"/>
        <v>3.588696015389202E-2</v>
      </c>
      <c r="H1315" s="2">
        <f t="shared" si="184"/>
        <v>0.25580375702080654</v>
      </c>
      <c r="I1315" s="2">
        <f t="shared" si="185"/>
        <v>20.369723819560789</v>
      </c>
    </row>
    <row r="1316" spans="1:9" ht="13.5" x14ac:dyDescent="0.25">
      <c r="A1316" s="3">
        <f>TITRES_STAT!B1319</f>
        <v>43924</v>
      </c>
      <c r="B1316" s="6">
        <f>TITRES_STAT!D1319</f>
        <v>6.6459999999999999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8.5243035757485916E-3</v>
      </c>
      <c r="G1316" s="2">
        <f t="shared" si="186"/>
        <v>3.3323605857185447E-2</v>
      </c>
      <c r="H1316" s="2">
        <f t="shared" si="184"/>
        <v>0.25580375702080654</v>
      </c>
      <c r="I1316" s="2">
        <f t="shared" si="185"/>
        <v>20.369723819560789</v>
      </c>
    </row>
    <row r="1317" spans="1:9" ht="13.5" x14ac:dyDescent="0.25">
      <c r="A1317" s="3">
        <f>TITRES_STAT!B1320</f>
        <v>43927</v>
      </c>
      <c r="B1317" s="6">
        <f>TITRES_STAT!D1320</f>
        <v>6.6459999999999999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7.9154247489094075E-3</v>
      </c>
      <c r="G1317" s="2">
        <f t="shared" si="186"/>
        <v>3.0943348295957913E-2</v>
      </c>
      <c r="H1317" s="2">
        <f t="shared" si="184"/>
        <v>0.2558037570208066</v>
      </c>
      <c r="I1317" s="2">
        <f t="shared" si="185"/>
        <v>20.369723819560804</v>
      </c>
    </row>
    <row r="1318" spans="1:9" ht="13.5" x14ac:dyDescent="0.25">
      <c r="A1318" s="3">
        <f>TITRES_STAT!B1321</f>
        <v>43928</v>
      </c>
      <c r="B1318" s="6">
        <f>TITRES_STAT!D1321</f>
        <v>6.6459999999999999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7.3500372668444504E-3</v>
      </c>
      <c r="G1318" s="2">
        <f t="shared" si="186"/>
        <v>2.8733109131960921E-2</v>
      </c>
      <c r="H1318" s="2">
        <f t="shared" si="184"/>
        <v>0.2558037570208066</v>
      </c>
      <c r="I1318" s="2">
        <f t="shared" si="185"/>
        <v>20.369723819560804</v>
      </c>
    </row>
    <row r="1319" spans="1:9" ht="13.5" x14ac:dyDescent="0.25">
      <c r="A1319" s="3">
        <f>TITRES_STAT!B1322</f>
        <v>43929</v>
      </c>
      <c r="B1319" s="6">
        <f>TITRES_STAT!D1322</f>
        <v>6.6459999999999999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6.8250346049269902E-3</v>
      </c>
      <c r="G1319" s="2">
        <f t="shared" si="186"/>
        <v>2.6680744193963712E-2</v>
      </c>
      <c r="H1319" s="2">
        <f t="shared" si="184"/>
        <v>0.2558037570208066</v>
      </c>
      <c r="I1319" s="2">
        <f t="shared" si="185"/>
        <v>20.369723819560804</v>
      </c>
    </row>
    <row r="1320" spans="1:9" ht="13.5" x14ac:dyDescent="0.25">
      <c r="A1320" s="3">
        <f>TITRES_STAT!B1323</f>
        <v>43934</v>
      </c>
      <c r="B1320" s="6">
        <f>TITRES_STAT!D1323</f>
        <v>6.4470000000000001</v>
      </c>
      <c r="C1320" s="2">
        <f t="shared" si="180"/>
        <v>-0.19899999999999984</v>
      </c>
      <c r="D1320" s="2">
        <f t="shared" si="181"/>
        <v>0</v>
      </c>
      <c r="E1320" s="2">
        <f t="shared" si="182"/>
        <v>0.19899999999999984</v>
      </c>
      <c r="F1320" s="2">
        <f t="shared" si="186"/>
        <v>6.3375321331464911E-3</v>
      </c>
      <c r="G1320" s="2">
        <f t="shared" si="186"/>
        <v>3.8989262465823439E-2</v>
      </c>
      <c r="H1320" s="2">
        <f t="shared" si="184"/>
        <v>0.16254557620067164</v>
      </c>
      <c r="I1320" s="2">
        <f t="shared" si="185"/>
        <v>13.98186699328285</v>
      </c>
    </row>
    <row r="1321" spans="1:9" ht="13.5" x14ac:dyDescent="0.25">
      <c r="A1321" s="3">
        <f>TITRES_STAT!B1324</f>
        <v>43935</v>
      </c>
      <c r="B1321" s="6">
        <f>TITRES_STAT!D1324</f>
        <v>6.4470000000000001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5.8848512664931704E-3</v>
      </c>
      <c r="G1321" s="2">
        <f t="shared" si="186"/>
        <v>3.6204315146836051E-2</v>
      </c>
      <c r="H1321" s="2">
        <f t="shared" si="184"/>
        <v>0.16254557620067164</v>
      </c>
      <c r="I1321" s="2">
        <f t="shared" si="185"/>
        <v>13.98186699328285</v>
      </c>
    </row>
    <row r="1322" spans="1:9" ht="13.5" x14ac:dyDescent="0.25">
      <c r="A1322" s="3">
        <f>TITRES_STAT!B1325</f>
        <v>43936</v>
      </c>
      <c r="B1322" s="6">
        <f>TITRES_STAT!D1325</f>
        <v>6.4470000000000001</v>
      </c>
      <c r="C1322" s="2">
        <f t="shared" si="180"/>
        <v>0</v>
      </c>
      <c r="D1322" s="2">
        <f t="shared" si="181"/>
        <v>0</v>
      </c>
      <c r="E1322" s="2">
        <f t="shared" si="182"/>
        <v>0</v>
      </c>
      <c r="F1322" s="2">
        <f t="shared" si="186"/>
        <v>5.4645047474579439E-3</v>
      </c>
      <c r="G1322" s="2">
        <f t="shared" si="186"/>
        <v>3.361829263634776E-2</v>
      </c>
      <c r="H1322" s="2">
        <f t="shared" si="184"/>
        <v>0.16254557620067167</v>
      </c>
      <c r="I1322" s="2">
        <f t="shared" si="185"/>
        <v>13.981866993282864</v>
      </c>
    </row>
    <row r="1323" spans="1:9" ht="13.5" x14ac:dyDescent="0.25">
      <c r="A1323" s="3">
        <f>TITRES_STAT!B1326</f>
        <v>43937</v>
      </c>
      <c r="B1323" s="6">
        <f>TITRES_STAT!D1326</f>
        <v>6.4470000000000001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5.0741829797823768E-3</v>
      </c>
      <c r="G1323" s="2">
        <f t="shared" si="186"/>
        <v>3.1216986019465775E-2</v>
      </c>
      <c r="H1323" s="2">
        <f t="shared" si="184"/>
        <v>0.16254557620067167</v>
      </c>
      <c r="I1323" s="2">
        <f t="shared" si="185"/>
        <v>13.981866993282864</v>
      </c>
    </row>
    <row r="1324" spans="1:9" ht="13.5" x14ac:dyDescent="0.25">
      <c r="A1324" s="3">
        <f>TITRES_STAT!B1327</f>
        <v>43938</v>
      </c>
      <c r="B1324" s="6">
        <f>TITRES_STAT!D1327</f>
        <v>6.4059999999999997</v>
      </c>
      <c r="C1324" s="2">
        <f t="shared" si="180"/>
        <v>-4.1000000000000369E-2</v>
      </c>
      <c r="D1324" s="2">
        <f t="shared" si="181"/>
        <v>0</v>
      </c>
      <c r="E1324" s="2">
        <f t="shared" si="182"/>
        <v>4.1000000000000369E-2</v>
      </c>
      <c r="F1324" s="2">
        <f t="shared" si="186"/>
        <v>4.7117413383693501E-3</v>
      </c>
      <c r="G1324" s="2">
        <f t="shared" si="186"/>
        <v>3.1915772732361104E-2</v>
      </c>
      <c r="H1324" s="2">
        <f t="shared" si="184"/>
        <v>0.14763049536293585</v>
      </c>
      <c r="I1324" s="2">
        <f t="shared" si="185"/>
        <v>12.863939740138051</v>
      </c>
    </row>
    <row r="1325" spans="1:9" ht="13.5" x14ac:dyDescent="0.25">
      <c r="A1325" s="3">
        <f>TITRES_STAT!B1328</f>
        <v>43941</v>
      </c>
      <c r="B1325" s="6">
        <f>TITRES_STAT!D1328</f>
        <v>6.4059999999999997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4.3751883856286821E-3</v>
      </c>
      <c r="G1325" s="2">
        <f t="shared" si="187"/>
        <v>2.9636074680049595E-2</v>
      </c>
      <c r="H1325" s="2">
        <f t="shared" si="184"/>
        <v>0.14763049536293585</v>
      </c>
      <c r="I1325" s="2">
        <f t="shared" si="185"/>
        <v>12.863939740138051</v>
      </c>
    </row>
    <row r="1326" spans="1:9" ht="13.5" x14ac:dyDescent="0.25">
      <c r="A1326" s="3">
        <f>TITRES_STAT!B1329</f>
        <v>43942</v>
      </c>
      <c r="B1326" s="6">
        <f>TITRES_STAT!D1329</f>
        <v>6.2140000000000004</v>
      </c>
      <c r="C1326" s="2">
        <f t="shared" si="180"/>
        <v>-0.19199999999999928</v>
      </c>
      <c r="D1326" s="2">
        <f t="shared" si="181"/>
        <v>0</v>
      </c>
      <c r="E1326" s="2">
        <f t="shared" si="182"/>
        <v>0.19199999999999928</v>
      </c>
      <c r="F1326" s="2">
        <f t="shared" si="187"/>
        <v>4.0626749295123478E-3</v>
      </c>
      <c r="G1326" s="2">
        <f t="shared" si="187"/>
        <v>4.1233497917188854E-2</v>
      </c>
      <c r="H1326" s="2">
        <f t="shared" si="184"/>
        <v>9.8528505577470199E-2</v>
      </c>
      <c r="I1326" s="2">
        <f t="shared" si="185"/>
        <v>8.9691350818134907</v>
      </c>
    </row>
    <row r="1327" spans="1:9" ht="13.5" x14ac:dyDescent="0.25">
      <c r="A1327" s="3">
        <f>TITRES_STAT!B1330</f>
        <v>43943</v>
      </c>
      <c r="B1327" s="6">
        <f>TITRES_STAT!D1330</f>
        <v>6.1660000000000004</v>
      </c>
      <c r="C1327" s="2">
        <f t="shared" si="180"/>
        <v>-4.8000000000000043E-2</v>
      </c>
      <c r="D1327" s="2">
        <f t="shared" si="181"/>
        <v>0</v>
      </c>
      <c r="E1327" s="2">
        <f t="shared" si="182"/>
        <v>4.8000000000000043E-2</v>
      </c>
      <c r="F1327" s="2">
        <f t="shared" si="187"/>
        <v>3.7724838631186084E-3</v>
      </c>
      <c r="G1327" s="2">
        <f t="shared" si="187"/>
        <v>4.1716819494532507E-2</v>
      </c>
      <c r="H1327" s="2">
        <f t="shared" si="184"/>
        <v>9.0430764109738465E-2</v>
      </c>
      <c r="I1327" s="2">
        <f t="shared" si="185"/>
        <v>8.2931229644432136</v>
      </c>
    </row>
    <row r="1328" spans="1:9" ht="13.5" x14ac:dyDescent="0.25">
      <c r="A1328" s="3">
        <f>TITRES_STAT!B1331</f>
        <v>43944</v>
      </c>
      <c r="B1328" s="6">
        <f>TITRES_STAT!D1331</f>
        <v>6.0970000000000004</v>
      </c>
      <c r="C1328" s="2">
        <f t="shared" si="180"/>
        <v>-6.899999999999995E-2</v>
      </c>
      <c r="D1328" s="2">
        <f t="shared" si="181"/>
        <v>0</v>
      </c>
      <c r="E1328" s="2">
        <f t="shared" si="182"/>
        <v>6.899999999999995E-2</v>
      </c>
      <c r="F1328" s="2">
        <f t="shared" si="187"/>
        <v>3.5030207300387078E-3</v>
      </c>
      <c r="G1328" s="2">
        <f t="shared" si="187"/>
        <v>4.3665618102065894E-2</v>
      </c>
      <c r="H1328" s="2">
        <f t="shared" si="184"/>
        <v>8.0223775187393348E-2</v>
      </c>
      <c r="I1328" s="2">
        <f t="shared" si="185"/>
        <v>7.4265885486066452</v>
      </c>
    </row>
    <row r="1329" spans="1:9" ht="13.5" x14ac:dyDescent="0.25">
      <c r="A1329" s="3">
        <f>TITRES_STAT!B1332</f>
        <v>43945</v>
      </c>
      <c r="B1329" s="6">
        <f>TITRES_STAT!D1332</f>
        <v>6.0970000000000004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3.2528049636073716E-3</v>
      </c>
      <c r="G1329" s="2">
        <f t="shared" si="187"/>
        <v>4.0546645380489757E-2</v>
      </c>
      <c r="H1329" s="2">
        <f t="shared" si="184"/>
        <v>8.0223775187393362E-2</v>
      </c>
      <c r="I1329" s="2">
        <f t="shared" si="185"/>
        <v>7.4265885486066452</v>
      </c>
    </row>
    <row r="1330" spans="1:9" ht="13.5" x14ac:dyDescent="0.25">
      <c r="A1330" s="3">
        <f>TITRES_STAT!B1333</f>
        <v>43948</v>
      </c>
      <c r="B1330" s="6">
        <f>TITRES_STAT!D1333</f>
        <v>6.0970000000000004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3.0204617519211307E-3</v>
      </c>
      <c r="G1330" s="2">
        <f t="shared" si="187"/>
        <v>3.7650456424740485E-2</v>
      </c>
      <c r="H1330" s="2">
        <f t="shared" si="184"/>
        <v>8.0223775187393362E-2</v>
      </c>
      <c r="I1330" s="2">
        <f t="shared" si="185"/>
        <v>7.4265885486066452</v>
      </c>
    </row>
    <row r="1331" spans="1:9" ht="13.5" x14ac:dyDescent="0.25">
      <c r="A1331" s="3">
        <f>TITRES_STAT!B1334</f>
        <v>43949</v>
      </c>
      <c r="B1331" s="6">
        <f>TITRES_STAT!D1334</f>
        <v>6.0970000000000004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2.8047144839267639E-3</v>
      </c>
      <c r="G1331" s="2">
        <f t="shared" si="187"/>
        <v>3.4961138108687596E-2</v>
      </c>
      <c r="H1331" s="2">
        <f t="shared" si="184"/>
        <v>8.0223775187393348E-2</v>
      </c>
      <c r="I1331" s="2">
        <f t="shared" si="185"/>
        <v>7.4265885486066452</v>
      </c>
    </row>
    <row r="1332" spans="1:9" ht="13.5" x14ac:dyDescent="0.25">
      <c r="A1332" s="3">
        <f>TITRES_STAT!B1335</f>
        <v>43950</v>
      </c>
      <c r="B1332" s="6">
        <f>TITRES_STAT!D1335</f>
        <v>6.0970000000000004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2.6043777350748523E-3</v>
      </c>
      <c r="G1332" s="2">
        <f t="shared" si="187"/>
        <v>3.2463913958067053E-2</v>
      </c>
      <c r="H1332" s="2">
        <f t="shared" si="184"/>
        <v>8.0223775187393348E-2</v>
      </c>
      <c r="I1332" s="2">
        <f t="shared" si="185"/>
        <v>7.4265885486066452</v>
      </c>
    </row>
    <row r="1333" spans="1:9" ht="13.5" x14ac:dyDescent="0.25">
      <c r="A1333" s="3">
        <f>TITRES_STAT!B1336</f>
        <v>43951</v>
      </c>
      <c r="B1333" s="6">
        <f>TITRES_STAT!D1336</f>
        <v>6.0970000000000004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2.4183507539980767E-3</v>
      </c>
      <c r="G1333" s="2">
        <f t="shared" si="187"/>
        <v>3.0145062961062261E-2</v>
      </c>
      <c r="H1333" s="2">
        <f t="shared" si="184"/>
        <v>8.0223775187393348E-2</v>
      </c>
      <c r="I1333" s="2">
        <f t="shared" si="185"/>
        <v>7.4265885486066452</v>
      </c>
    </row>
    <row r="1334" spans="1:9" ht="13.5" x14ac:dyDescent="0.25">
      <c r="A1334" s="3">
        <f>TITRES_STAT!B1337</f>
        <v>43955</v>
      </c>
      <c r="B1334" s="6">
        <f>TITRES_STAT!D1337</f>
        <v>6.0970000000000004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2.2456114144267856E-3</v>
      </c>
      <c r="G1334" s="2">
        <f t="shared" si="187"/>
        <v>2.7991844178129242E-2</v>
      </c>
      <c r="H1334" s="2">
        <f t="shared" si="184"/>
        <v>8.0223775187393348E-2</v>
      </c>
      <c r="I1334" s="2">
        <f t="shared" si="185"/>
        <v>7.4265885486066452</v>
      </c>
    </row>
    <row r="1335" spans="1:9" ht="13.5" x14ac:dyDescent="0.25">
      <c r="A1335" s="3">
        <f>TITRES_STAT!B1338</f>
        <v>43956</v>
      </c>
      <c r="B1335" s="6">
        <f>TITRES_STAT!D1338</f>
        <v>6.0970000000000004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2.0852105991105868E-3</v>
      </c>
      <c r="G1335" s="2">
        <f t="shared" si="187"/>
        <v>2.5992426736834297E-2</v>
      </c>
      <c r="H1335" s="2">
        <f t="shared" si="184"/>
        <v>8.0223775187393348E-2</v>
      </c>
      <c r="I1335" s="2">
        <f t="shared" si="185"/>
        <v>7.4265885486066452</v>
      </c>
    </row>
    <row r="1336" spans="1:9" ht="13.5" x14ac:dyDescent="0.25">
      <c r="A1336" s="3">
        <f>TITRES_STAT!B1339</f>
        <v>43957</v>
      </c>
      <c r="B1336" s="6">
        <f>TITRES_STAT!D1339</f>
        <v>6.0970000000000004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1.936266984888402E-3</v>
      </c>
      <c r="G1336" s="2">
        <f t="shared" si="187"/>
        <v>2.413582482706042E-2</v>
      </c>
      <c r="H1336" s="2">
        <f t="shared" si="184"/>
        <v>8.0223775187393348E-2</v>
      </c>
      <c r="I1336" s="2">
        <f t="shared" si="185"/>
        <v>7.4265885486066452</v>
      </c>
    </row>
    <row r="1337" spans="1:9" ht="13.5" x14ac:dyDescent="0.25">
      <c r="A1337" s="3">
        <f>TITRES_STAT!B1340</f>
        <v>43958</v>
      </c>
      <c r="B1337" s="6">
        <f>TITRES_STAT!D1340</f>
        <v>6.0970000000000004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1.797962200253516E-3</v>
      </c>
      <c r="G1337" s="2">
        <f t="shared" si="187"/>
        <v>2.2411837339413248E-2</v>
      </c>
      <c r="H1337" s="2">
        <f t="shared" si="184"/>
        <v>8.0223775187393334E-2</v>
      </c>
      <c r="I1337" s="2">
        <f t="shared" si="185"/>
        <v>7.4265885486066452</v>
      </c>
    </row>
    <row r="1338" spans="1:9" ht="13.5" x14ac:dyDescent="0.25">
      <c r="A1338" s="3">
        <f>TITRES_STAT!B1341</f>
        <v>43959</v>
      </c>
      <c r="B1338" s="6">
        <f>TITRES_STAT!D1341</f>
        <v>5.9669999999999996</v>
      </c>
      <c r="C1338" s="2">
        <f t="shared" si="180"/>
        <v>-0.13000000000000078</v>
      </c>
      <c r="D1338" s="2">
        <f t="shared" si="181"/>
        <v>0</v>
      </c>
      <c r="E1338" s="2">
        <f t="shared" si="182"/>
        <v>0.13000000000000078</v>
      </c>
      <c r="F1338" s="2">
        <f t="shared" si="187"/>
        <v>1.6695363288068363E-3</v>
      </c>
      <c r="G1338" s="2">
        <f t="shared" si="187"/>
        <v>3.0096706100883785E-2</v>
      </c>
      <c r="H1338" s="2">
        <f t="shared" si="184"/>
        <v>5.54723936636312E-2</v>
      </c>
      <c r="I1338" s="2">
        <f t="shared" si="185"/>
        <v>5.2556934692609047</v>
      </c>
    </row>
    <row r="1339" spans="1:9" ht="13.5" x14ac:dyDescent="0.25">
      <c r="A1339" s="3">
        <f>TITRES_STAT!B1342</f>
        <v>43962</v>
      </c>
      <c r="B1339" s="6">
        <f>TITRES_STAT!D1342</f>
        <v>5.9669999999999996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1.5502837338920623E-3</v>
      </c>
      <c r="G1339" s="2">
        <f t="shared" si="187"/>
        <v>2.7946941379392083E-2</v>
      </c>
      <c r="H1339" s="2">
        <f t="shared" si="184"/>
        <v>5.5472393663631214E-2</v>
      </c>
      <c r="I1339" s="2">
        <f t="shared" si="185"/>
        <v>5.2556934692609047</v>
      </c>
    </row>
    <row r="1340" spans="1:9" ht="13.5" x14ac:dyDescent="0.25">
      <c r="A1340" s="3">
        <f>TITRES_STAT!B1343</f>
        <v>43963</v>
      </c>
      <c r="B1340" s="6">
        <f>TITRES_STAT!D1343</f>
        <v>5.9669999999999996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1.4395491814712007E-3</v>
      </c>
      <c r="G1340" s="2">
        <f t="shared" si="187"/>
        <v>2.595073128086408E-2</v>
      </c>
      <c r="H1340" s="2">
        <f t="shared" si="184"/>
        <v>5.5472393663631207E-2</v>
      </c>
      <c r="I1340" s="2">
        <f t="shared" si="185"/>
        <v>5.2556934692609047</v>
      </c>
    </row>
    <row r="1341" spans="1:9" ht="13.5" x14ac:dyDescent="0.25">
      <c r="A1341" s="3">
        <f>TITRES_STAT!B1344</f>
        <v>43964</v>
      </c>
      <c r="B1341" s="6">
        <f>TITRES_STAT!D1344</f>
        <v>5.96</v>
      </c>
      <c r="C1341" s="2">
        <f t="shared" si="180"/>
        <v>-6.9999999999996732E-3</v>
      </c>
      <c r="D1341" s="2">
        <f t="shared" si="181"/>
        <v>0</v>
      </c>
      <c r="E1341" s="2">
        <f t="shared" si="182"/>
        <v>6.9999999999996732E-3</v>
      </c>
      <c r="F1341" s="2">
        <f t="shared" ref="F1341:G1356" si="188">((F1340*13)+D1341)/14</f>
        <v>1.3367242399375434E-3</v>
      </c>
      <c r="G1341" s="2">
        <f t="shared" si="188"/>
        <v>2.4597107617945195E-2</v>
      </c>
      <c r="H1341" s="2">
        <f t="shared" si="184"/>
        <v>5.4344773405890855E-2</v>
      </c>
      <c r="I1341" s="2">
        <f t="shared" si="185"/>
        <v>5.1543645661882351</v>
      </c>
    </row>
    <row r="1342" spans="1:9" ht="13.5" x14ac:dyDescent="0.25">
      <c r="A1342" s="3">
        <f>TITRES_STAT!B1345</f>
        <v>43965</v>
      </c>
      <c r="B1342" s="6">
        <f>TITRES_STAT!D1345</f>
        <v>5.96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1.2412439370848619E-3</v>
      </c>
      <c r="G1342" s="2">
        <f t="shared" si="188"/>
        <v>2.2840171359520538E-2</v>
      </c>
      <c r="H1342" s="2">
        <f t="shared" si="184"/>
        <v>5.4344773405890862E-2</v>
      </c>
      <c r="I1342" s="2">
        <f t="shared" si="185"/>
        <v>5.1543645661882351</v>
      </c>
    </row>
    <row r="1343" spans="1:9" ht="13.5" x14ac:dyDescent="0.25">
      <c r="A1343" s="3">
        <f>TITRES_STAT!B1346</f>
        <v>43966</v>
      </c>
      <c r="B1343" s="6">
        <f>TITRES_STAT!D1346</f>
        <v>5.96</v>
      </c>
      <c r="C1343" s="2">
        <f t="shared" si="180"/>
        <v>0</v>
      </c>
      <c r="D1343" s="2">
        <f t="shared" si="181"/>
        <v>0</v>
      </c>
      <c r="E1343" s="2">
        <f t="shared" si="182"/>
        <v>0</v>
      </c>
      <c r="F1343" s="2">
        <f t="shared" si="188"/>
        <v>1.1525836558645146E-3</v>
      </c>
      <c r="G1343" s="2">
        <f t="shared" si="188"/>
        <v>2.1208730548126213E-2</v>
      </c>
      <c r="H1343" s="2">
        <f t="shared" si="184"/>
        <v>5.4344773405890862E-2</v>
      </c>
      <c r="I1343" s="2">
        <f t="shared" si="185"/>
        <v>5.1543645661882351</v>
      </c>
    </row>
    <row r="1344" spans="1:9" ht="13.5" x14ac:dyDescent="0.25">
      <c r="A1344" s="3">
        <f>TITRES_STAT!B1347</f>
        <v>43969</v>
      </c>
      <c r="B1344" s="6">
        <f>TITRES_STAT!D1347</f>
        <v>5.96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1.0702562518741922E-3</v>
      </c>
      <c r="G1344" s="2">
        <f t="shared" si="188"/>
        <v>1.9693821223260053E-2</v>
      </c>
      <c r="H1344" s="2">
        <f t="shared" si="184"/>
        <v>5.4344773405890875E-2</v>
      </c>
      <c r="I1344" s="2">
        <f t="shared" si="185"/>
        <v>5.1543645661882351</v>
      </c>
    </row>
    <row r="1345" spans="1:9" ht="13.5" x14ac:dyDescent="0.25">
      <c r="A1345" s="3">
        <f>TITRES_STAT!B1348</f>
        <v>43970</v>
      </c>
      <c r="B1345" s="6">
        <f>TITRES_STAT!D1348</f>
        <v>5.96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9.9380937674032146E-4</v>
      </c>
      <c r="G1345" s="2">
        <f t="shared" si="188"/>
        <v>1.8287119707312904E-2</v>
      </c>
      <c r="H1345" s="2">
        <f t="shared" si="184"/>
        <v>5.4344773405890889E-2</v>
      </c>
      <c r="I1345" s="2">
        <f t="shared" si="185"/>
        <v>5.1543645661882351</v>
      </c>
    </row>
    <row r="1346" spans="1:9" ht="13.5" x14ac:dyDescent="0.25">
      <c r="A1346" s="3">
        <f>TITRES_STAT!B1349</f>
        <v>43971</v>
      </c>
      <c r="B1346" s="6">
        <f>TITRES_STAT!D1349</f>
        <v>5.96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9.2282299268744137E-4</v>
      </c>
      <c r="G1346" s="2">
        <f t="shared" si="188"/>
        <v>1.6980896871076269E-2</v>
      </c>
      <c r="H1346" s="2">
        <f t="shared" si="184"/>
        <v>5.4344773405890882E-2</v>
      </c>
      <c r="I1346" s="2">
        <f t="shared" si="185"/>
        <v>5.1543645661882351</v>
      </c>
    </row>
    <row r="1347" spans="1:9" ht="13.5" x14ac:dyDescent="0.25">
      <c r="A1347" s="3">
        <f>TITRES_STAT!B1350</f>
        <v>43972</v>
      </c>
      <c r="B1347" s="6">
        <f>TITRES_STAT!D1350</f>
        <v>6.1390000000000002</v>
      </c>
      <c r="C1347" s="2">
        <f t="shared" ref="C1347:C1410" si="189">B1347-B1346</f>
        <v>0.17900000000000027</v>
      </c>
      <c r="D1347" s="2">
        <f t="shared" ref="D1347:D1410" si="190">IF(C1347&gt;0,C1347,0)</f>
        <v>0.17900000000000027</v>
      </c>
      <c r="E1347" s="2">
        <f t="shared" ref="E1347:E1410" si="191">IF(C1347&lt;0,-C1347,0)</f>
        <v>0</v>
      </c>
      <c r="F1347" s="2">
        <f t="shared" si="188"/>
        <v>1.3642621350352643E-2</v>
      </c>
      <c r="G1347" s="2">
        <f t="shared" si="188"/>
        <v>1.5767975665999391E-2</v>
      </c>
      <c r="H1347" s="2">
        <f t="shared" si="184"/>
        <v>0.86521070550421597</v>
      </c>
      <c r="I1347" s="2">
        <f t="shared" si="185"/>
        <v>46.386754212325116</v>
      </c>
    </row>
    <row r="1348" spans="1:9" ht="13.5" x14ac:dyDescent="0.25">
      <c r="A1348" s="3">
        <f>TITRES_STAT!B1351</f>
        <v>43973</v>
      </c>
      <c r="B1348" s="6">
        <f>TITRES_STAT!D1351</f>
        <v>6.3170000000000002</v>
      </c>
      <c r="C1348" s="2">
        <f t="shared" si="189"/>
        <v>0.17799999999999994</v>
      </c>
      <c r="D1348" s="2">
        <f t="shared" si="190"/>
        <v>0.17799999999999994</v>
      </c>
      <c r="E1348" s="2">
        <f t="shared" si="191"/>
        <v>0</v>
      </c>
      <c r="F1348" s="2">
        <f t="shared" si="188"/>
        <v>2.5382434111041737E-2</v>
      </c>
      <c r="G1348" s="2">
        <f t="shared" si="188"/>
        <v>1.4641691689856576E-2</v>
      </c>
      <c r="H1348" s="2">
        <f t="shared" si="184"/>
        <v>1.733572503007019</v>
      </c>
      <c r="I1348" s="2">
        <f t="shared" si="185"/>
        <v>63.417835126013031</v>
      </c>
    </row>
    <row r="1349" spans="1:9" ht="13.5" x14ac:dyDescent="0.25">
      <c r="A1349" s="3">
        <f>TITRES_STAT!B1352</f>
        <v>43977</v>
      </c>
      <c r="B1349" s="6">
        <f>TITRES_STAT!D1352</f>
        <v>6.5019999999999998</v>
      </c>
      <c r="C1349" s="2">
        <f t="shared" si="189"/>
        <v>0.18499999999999961</v>
      </c>
      <c r="D1349" s="2">
        <f t="shared" si="190"/>
        <v>0.18499999999999961</v>
      </c>
      <c r="E1349" s="2">
        <f t="shared" si="191"/>
        <v>0</v>
      </c>
      <c r="F1349" s="2">
        <f t="shared" si="188"/>
        <v>3.6783688817395868E-2</v>
      </c>
      <c r="G1349" s="2">
        <f t="shared" si="188"/>
        <v>1.3595856569152536E-2</v>
      </c>
      <c r="H1349" s="2">
        <f t="shared" si="184"/>
        <v>2.7055072720356512</v>
      </c>
      <c r="I1349" s="2">
        <f t="shared" si="185"/>
        <v>73.013141613654383</v>
      </c>
    </row>
    <row r="1350" spans="1:9" ht="13.5" x14ac:dyDescent="0.25">
      <c r="A1350" s="3">
        <f>TITRES_STAT!B1353</f>
        <v>43978</v>
      </c>
      <c r="B1350" s="6">
        <f>TITRES_STAT!D1353</f>
        <v>6.6929999999999996</v>
      </c>
      <c r="C1350" s="2">
        <f t="shared" si="189"/>
        <v>0.19099999999999984</v>
      </c>
      <c r="D1350" s="2">
        <f t="shared" si="190"/>
        <v>0.19099999999999984</v>
      </c>
      <c r="E1350" s="2">
        <f t="shared" si="191"/>
        <v>0</v>
      </c>
      <c r="F1350" s="2">
        <f t="shared" si="188"/>
        <v>4.7799139616153292E-2</v>
      </c>
      <c r="G1350" s="2">
        <f t="shared" si="188"/>
        <v>1.262472395707021E-2</v>
      </c>
      <c r="H1350" s="2">
        <f t="shared" si="184"/>
        <v>3.7861532480782989</v>
      </c>
      <c r="I1350" s="2">
        <f t="shared" si="185"/>
        <v>79.106394046168234</v>
      </c>
    </row>
    <row r="1351" spans="1:9" ht="13.5" x14ac:dyDescent="0.25">
      <c r="A1351" s="3">
        <f>TITRES_STAT!B1354</f>
        <v>43979</v>
      </c>
      <c r="B1351" s="6">
        <f>TITRES_STAT!D1354</f>
        <v>6.8920000000000003</v>
      </c>
      <c r="C1351" s="2">
        <f t="shared" si="189"/>
        <v>0.19900000000000073</v>
      </c>
      <c r="D1351" s="2">
        <f t="shared" si="190"/>
        <v>0.19900000000000073</v>
      </c>
      <c r="E1351" s="2">
        <f t="shared" si="191"/>
        <v>0</v>
      </c>
      <c r="F1351" s="2">
        <f t="shared" si="188"/>
        <v>5.8599201072142393E-2</v>
      </c>
      <c r="G1351" s="2">
        <f t="shared" si="188"/>
        <v>1.1722957960136624E-2</v>
      </c>
      <c r="H1351" s="2">
        <f t="shared" si="184"/>
        <v>4.9986702393206786</v>
      </c>
      <c r="I1351" s="2">
        <f t="shared" si="185"/>
        <v>83.329638734846583</v>
      </c>
    </row>
    <row r="1352" spans="1:9" ht="13.5" x14ac:dyDescent="0.25">
      <c r="A1352" s="3">
        <f>TITRES_STAT!B1355</f>
        <v>43980</v>
      </c>
      <c r="B1352" s="6">
        <f>TITRES_STAT!D1355</f>
        <v>7.0979999999999999</v>
      </c>
      <c r="C1352" s="2">
        <f t="shared" si="189"/>
        <v>0.20599999999999952</v>
      </c>
      <c r="D1352" s="2">
        <f t="shared" si="190"/>
        <v>0.20599999999999952</v>
      </c>
      <c r="E1352" s="2">
        <f t="shared" si="191"/>
        <v>0</v>
      </c>
      <c r="F1352" s="2">
        <f t="shared" si="188"/>
        <v>6.9127829566989332E-2</v>
      </c>
      <c r="G1352" s="2">
        <f t="shared" si="188"/>
        <v>1.0885603820126865E-2</v>
      </c>
      <c r="H1352" s="2">
        <f t="shared" si="184"/>
        <v>6.3503899929901815</v>
      </c>
      <c r="I1352" s="2">
        <f t="shared" si="185"/>
        <v>86.395279693272514</v>
      </c>
    </row>
    <row r="1353" spans="1:9" ht="13.5" x14ac:dyDescent="0.25">
      <c r="A1353" s="3">
        <f>TITRES_STAT!B1356</f>
        <v>43983</v>
      </c>
      <c r="B1353" s="6">
        <f>TITRES_STAT!D1356</f>
        <v>7.31</v>
      </c>
      <c r="C1353" s="2">
        <f t="shared" si="189"/>
        <v>0.21199999999999974</v>
      </c>
      <c r="D1353" s="2">
        <f t="shared" si="190"/>
        <v>0.21199999999999974</v>
      </c>
      <c r="E1353" s="2">
        <f t="shared" si="191"/>
        <v>0</v>
      </c>
      <c r="F1353" s="2">
        <f t="shared" si="188"/>
        <v>7.933298459791864E-2</v>
      </c>
      <c r="G1353" s="2">
        <f t="shared" si="188"/>
        <v>1.0108060690117802E-2</v>
      </c>
      <c r="H1353" s="2">
        <f t="shared" si="184"/>
        <v>7.8484871658397291</v>
      </c>
      <c r="I1353" s="2">
        <f t="shared" si="185"/>
        <v>88.698633096733445</v>
      </c>
    </row>
    <row r="1354" spans="1:9" ht="13.5" x14ac:dyDescent="0.25">
      <c r="A1354" s="3">
        <f>TITRES_STAT!B1357</f>
        <v>43984</v>
      </c>
      <c r="B1354" s="6">
        <f>TITRES_STAT!D1357</f>
        <v>7.399</v>
      </c>
      <c r="C1354" s="2">
        <f t="shared" si="189"/>
        <v>8.9000000000000412E-2</v>
      </c>
      <c r="D1354" s="2">
        <f t="shared" si="190"/>
        <v>8.9000000000000412E-2</v>
      </c>
      <c r="E1354" s="2">
        <f t="shared" si="191"/>
        <v>0</v>
      </c>
      <c r="F1354" s="2">
        <f t="shared" si="188"/>
        <v>8.0023485698067345E-2</v>
      </c>
      <c r="G1354" s="2">
        <f t="shared" si="188"/>
        <v>9.3860563551093883E-3</v>
      </c>
      <c r="H1354" s="2">
        <f t="shared" si="184"/>
        <v>8.5257836380351382</v>
      </c>
      <c r="I1354" s="2">
        <f t="shared" si="185"/>
        <v>89.502176009886071</v>
      </c>
    </row>
    <row r="1355" spans="1:9" ht="13.5" x14ac:dyDescent="0.25">
      <c r="A1355" s="3">
        <f>TITRES_STAT!B1358</f>
        <v>43985</v>
      </c>
      <c r="B1355" s="6">
        <f>TITRES_STAT!D1358</f>
        <v>7.6180000000000003</v>
      </c>
      <c r="C1355" s="2">
        <f t="shared" si="189"/>
        <v>0.21900000000000031</v>
      </c>
      <c r="D1355" s="2">
        <f t="shared" si="190"/>
        <v>0.21900000000000031</v>
      </c>
      <c r="E1355" s="2">
        <f t="shared" si="191"/>
        <v>0</v>
      </c>
      <c r="F1355" s="2">
        <f t="shared" si="188"/>
        <v>8.9950379576776845E-2</v>
      </c>
      <c r="G1355" s="2">
        <f t="shared" si="188"/>
        <v>8.7156237583158602E-3</v>
      </c>
      <c r="H1355" s="2">
        <f t="shared" si="184"/>
        <v>10.3205900198425</v>
      </c>
      <c r="I1355" s="2">
        <f t="shared" si="185"/>
        <v>91.16653815527971</v>
      </c>
    </row>
    <row r="1356" spans="1:9" ht="13.5" x14ac:dyDescent="0.25">
      <c r="A1356" s="3">
        <f>TITRES_STAT!B1359</f>
        <v>43986</v>
      </c>
      <c r="B1356" s="6">
        <f>TITRES_STAT!D1359</f>
        <v>7.8380000000000001</v>
      </c>
      <c r="C1356" s="2">
        <f t="shared" si="189"/>
        <v>0.21999999999999975</v>
      </c>
      <c r="D1356" s="2">
        <f t="shared" si="190"/>
        <v>0.21999999999999975</v>
      </c>
      <c r="E1356" s="2">
        <f t="shared" si="191"/>
        <v>0</v>
      </c>
      <c r="F1356" s="2">
        <f t="shared" si="188"/>
        <v>9.9239638178435619E-2</v>
      </c>
      <c r="G1356" s="2">
        <f t="shared" si="188"/>
        <v>8.0930792041504409E-3</v>
      </c>
      <c r="H1356" s="2">
        <f t="shared" si="184"/>
        <v>12.262284314175714</v>
      </c>
      <c r="I1356" s="2">
        <f t="shared" si="185"/>
        <v>92.459820824900234</v>
      </c>
    </row>
    <row r="1357" spans="1:9" ht="13.5" x14ac:dyDescent="0.25">
      <c r="A1357" s="3">
        <f>TITRES_STAT!B1360</f>
        <v>43987</v>
      </c>
      <c r="B1357" s="6">
        <f>TITRES_STAT!D1360</f>
        <v>7.8380000000000001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9.2151092594261658E-2</v>
      </c>
      <c r="G1357" s="2">
        <f t="shared" si="192"/>
        <v>7.5150021181396949E-3</v>
      </c>
      <c r="H1357" s="2">
        <f t="shared" si="184"/>
        <v>12.262284314175716</v>
      </c>
      <c r="I1357" s="2">
        <f t="shared" si="185"/>
        <v>92.459820824900234</v>
      </c>
    </row>
    <row r="1358" spans="1:9" ht="13.5" x14ac:dyDescent="0.25">
      <c r="A1358" s="3">
        <f>TITRES_STAT!B1361</f>
        <v>43990</v>
      </c>
      <c r="B1358" s="6">
        <f>TITRES_STAT!D1361</f>
        <v>8.0640000000000001</v>
      </c>
      <c r="C1358" s="2">
        <f t="shared" si="189"/>
        <v>0.22599999999999998</v>
      </c>
      <c r="D1358" s="2">
        <f t="shared" si="190"/>
        <v>0.22599999999999998</v>
      </c>
      <c r="E1358" s="2">
        <f t="shared" si="191"/>
        <v>0</v>
      </c>
      <c r="F1358" s="2">
        <f t="shared" si="192"/>
        <v>0.10171172883752867</v>
      </c>
      <c r="G1358" s="2">
        <f t="shared" si="192"/>
        <v>6.9782162525582883E-3</v>
      </c>
      <c r="H1358" s="2">
        <f t="shared" si="184"/>
        <v>14.575605735955815</v>
      </c>
      <c r="I1358" s="2">
        <f t="shared" si="185"/>
        <v>93.57970394890306</v>
      </c>
    </row>
    <row r="1359" spans="1:9" ht="13.5" x14ac:dyDescent="0.25">
      <c r="A1359" s="3">
        <f>TITRES_STAT!B1362</f>
        <v>43991</v>
      </c>
      <c r="B1359" s="6">
        <f>TITRES_STAT!D1362</f>
        <v>8.0640000000000001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9.4446605349133766E-2</v>
      </c>
      <c r="G1359" s="2">
        <f t="shared" si="192"/>
        <v>6.4797722345184107E-3</v>
      </c>
      <c r="H1359" s="2">
        <f t="shared" si="184"/>
        <v>14.575605735955813</v>
      </c>
      <c r="I1359" s="2">
        <f t="shared" si="185"/>
        <v>93.57970394890306</v>
      </c>
    </row>
    <row r="1360" spans="1:9" ht="13.5" x14ac:dyDescent="0.25">
      <c r="A1360" s="3">
        <f>TITRES_STAT!B1363</f>
        <v>43992</v>
      </c>
      <c r="B1360" s="6">
        <f>TITRES_STAT!D1363</f>
        <v>8.0640000000000001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8.7700419252767073E-2</v>
      </c>
      <c r="G1360" s="2">
        <f t="shared" si="192"/>
        <v>6.0169313606242393E-3</v>
      </c>
      <c r="H1360" s="2">
        <f t="shared" si="184"/>
        <v>14.575605735955813</v>
      </c>
      <c r="I1360" s="2">
        <f t="shared" si="185"/>
        <v>93.57970394890306</v>
      </c>
    </row>
    <row r="1361" spans="1:9" ht="13.5" x14ac:dyDescent="0.25">
      <c r="A1361" s="3">
        <f>TITRES_STAT!B1364</f>
        <v>43993</v>
      </c>
      <c r="B1361" s="6">
        <f>TITRES_STAT!D1364</f>
        <v>8.0640000000000001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8.1436103591855144E-2</v>
      </c>
      <c r="G1361" s="2">
        <f t="shared" si="192"/>
        <v>5.5871505491510796E-3</v>
      </c>
      <c r="H1361" s="2">
        <f t="shared" ref="H1361:H1424" si="193">F1361/G1361</f>
        <v>14.575605735955813</v>
      </c>
      <c r="I1361" s="2">
        <f t="shared" ref="I1361:I1424" si="194">IF(G1361=0,100,100-(100/(1+H1361)))</f>
        <v>93.57970394890306</v>
      </c>
    </row>
    <row r="1362" spans="1:9" ht="13.5" x14ac:dyDescent="0.25">
      <c r="A1362" s="3">
        <f>TITRES_STAT!B1365</f>
        <v>43994</v>
      </c>
      <c r="B1362" s="6">
        <f>TITRES_STAT!D1365</f>
        <v>7.8239999999999998</v>
      </c>
      <c r="C1362" s="2">
        <f t="shared" si="189"/>
        <v>-0.24000000000000021</v>
      </c>
      <c r="D1362" s="2">
        <f t="shared" si="190"/>
        <v>0</v>
      </c>
      <c r="E1362" s="2">
        <f t="shared" si="191"/>
        <v>0.24000000000000021</v>
      </c>
      <c r="F1362" s="2">
        <f t="shared" si="192"/>
        <v>7.5619239049579776E-2</v>
      </c>
      <c r="G1362" s="2">
        <f t="shared" si="192"/>
        <v>2.2330925509926016E-2</v>
      </c>
      <c r="H1362" s="2">
        <f t="shared" si="193"/>
        <v>3.3863011640949363</v>
      </c>
      <c r="I1362" s="2">
        <f t="shared" si="194"/>
        <v>77.201747837432436</v>
      </c>
    </row>
    <row r="1363" spans="1:9" ht="13.5" x14ac:dyDescent="0.25">
      <c r="A1363" s="3">
        <f>TITRES_STAT!B1366</f>
        <v>43997</v>
      </c>
      <c r="B1363" s="6">
        <f>TITRES_STAT!D1366</f>
        <v>7.742</v>
      </c>
      <c r="C1363" s="2">
        <f t="shared" si="189"/>
        <v>-8.1999999999999851E-2</v>
      </c>
      <c r="D1363" s="2">
        <f t="shared" si="190"/>
        <v>0</v>
      </c>
      <c r="E1363" s="2">
        <f t="shared" si="191"/>
        <v>8.1999999999999851E-2</v>
      </c>
      <c r="F1363" s="2">
        <f t="shared" si="192"/>
        <v>7.0217864831752644E-2</v>
      </c>
      <c r="G1363" s="2">
        <f t="shared" si="192"/>
        <v>2.6593002259217006E-2</v>
      </c>
      <c r="H1363" s="2">
        <f t="shared" si="193"/>
        <v>2.6404639892592598</v>
      </c>
      <c r="I1363" s="2">
        <f t="shared" si="194"/>
        <v>72.530973992590589</v>
      </c>
    </row>
    <row r="1364" spans="1:9" ht="13.5" x14ac:dyDescent="0.25">
      <c r="A1364" s="3">
        <f>TITRES_STAT!B1367</f>
        <v>43998</v>
      </c>
      <c r="B1364" s="6">
        <f>TITRES_STAT!D1367</f>
        <v>7.742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6.5202303058056035E-2</v>
      </c>
      <c r="G1364" s="2">
        <f t="shared" si="192"/>
        <v>2.469350209784436E-2</v>
      </c>
      <c r="H1364" s="2">
        <f t="shared" si="193"/>
        <v>2.6404639892592603</v>
      </c>
      <c r="I1364" s="2">
        <f t="shared" si="194"/>
        <v>72.530973992590603</v>
      </c>
    </row>
    <row r="1365" spans="1:9" ht="13.5" x14ac:dyDescent="0.25">
      <c r="A1365" s="3">
        <f>TITRES_STAT!B1368</f>
        <v>43999</v>
      </c>
      <c r="B1365" s="6">
        <f>TITRES_STAT!D1368</f>
        <v>7.742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6.0544995696766316E-2</v>
      </c>
      <c r="G1365" s="2">
        <f t="shared" si="192"/>
        <v>2.2929680519426905E-2</v>
      </c>
      <c r="H1365" s="2">
        <f t="shared" si="193"/>
        <v>2.6404639892592603</v>
      </c>
      <c r="I1365" s="2">
        <f t="shared" si="194"/>
        <v>72.530973992590603</v>
      </c>
    </row>
    <row r="1366" spans="1:9" ht="13.5" x14ac:dyDescent="0.25">
      <c r="A1366" s="3">
        <f>TITRES_STAT!B1369</f>
        <v>44000</v>
      </c>
      <c r="B1366" s="6">
        <f>TITRES_STAT!D1369</f>
        <v>7.516</v>
      </c>
      <c r="C1366" s="2">
        <f t="shared" si="189"/>
        <v>-0.22599999999999998</v>
      </c>
      <c r="D1366" s="2">
        <f t="shared" si="190"/>
        <v>0</v>
      </c>
      <c r="E1366" s="2">
        <f t="shared" si="191"/>
        <v>0.22599999999999998</v>
      </c>
      <c r="F1366" s="2">
        <f t="shared" si="192"/>
        <v>5.6220353146997297E-2</v>
      </c>
      <c r="G1366" s="2">
        <f t="shared" si="192"/>
        <v>3.7434703339467842E-2</v>
      </c>
      <c r="H1366" s="2">
        <f t="shared" si="193"/>
        <v>1.5018244605059692</v>
      </c>
      <c r="I1366" s="2">
        <f t="shared" si="194"/>
        <v>60.029170080231772</v>
      </c>
    </row>
    <row r="1367" spans="1:9" ht="13.5" x14ac:dyDescent="0.25">
      <c r="A1367" s="3">
        <f>TITRES_STAT!B1370</f>
        <v>44001</v>
      </c>
      <c r="B1367" s="6">
        <f>TITRES_STAT!D1370</f>
        <v>7.5090000000000003</v>
      </c>
      <c r="C1367" s="2">
        <f t="shared" si="189"/>
        <v>-6.9999999999996732E-3</v>
      </c>
      <c r="D1367" s="2">
        <f t="shared" si="190"/>
        <v>0</v>
      </c>
      <c r="E1367" s="2">
        <f t="shared" si="191"/>
        <v>6.9999999999996732E-3</v>
      </c>
      <c r="F1367" s="2">
        <f t="shared" si="192"/>
        <v>5.2204613636497491E-2</v>
      </c>
      <c r="G1367" s="2">
        <f t="shared" si="192"/>
        <v>3.5260795958077261E-2</v>
      </c>
      <c r="H1367" s="2">
        <f t="shared" si="193"/>
        <v>1.4805285081642883</v>
      </c>
      <c r="I1367" s="2">
        <f t="shared" si="194"/>
        <v>59.686010593764607</v>
      </c>
    </row>
    <row r="1368" spans="1:9" ht="13.5" x14ac:dyDescent="0.25">
      <c r="A1368" s="3">
        <f>TITRES_STAT!B1371</f>
        <v>44004</v>
      </c>
      <c r="B1368" s="6">
        <f>TITRES_STAT!D1371</f>
        <v>7.29</v>
      </c>
      <c r="C1368" s="2">
        <f t="shared" si="189"/>
        <v>-0.21900000000000031</v>
      </c>
      <c r="D1368" s="2">
        <f t="shared" si="190"/>
        <v>0</v>
      </c>
      <c r="E1368" s="2">
        <f t="shared" si="191"/>
        <v>0.21900000000000031</v>
      </c>
      <c r="F1368" s="2">
        <f t="shared" si="192"/>
        <v>4.8475712662461957E-2</v>
      </c>
      <c r="G1368" s="2">
        <f t="shared" si="192"/>
        <v>4.838502481821462E-2</v>
      </c>
      <c r="H1368" s="2">
        <f t="shared" si="193"/>
        <v>1.0018742957059144</v>
      </c>
      <c r="I1368" s="2">
        <f t="shared" si="194"/>
        <v>50.046813521456734</v>
      </c>
    </row>
    <row r="1369" spans="1:9" ht="13.5" x14ac:dyDescent="0.25">
      <c r="A1369" s="3">
        <f>TITRES_STAT!B1372</f>
        <v>44005</v>
      </c>
      <c r="B1369" s="6">
        <f>TITRES_STAT!D1372</f>
        <v>7.2830000000000004</v>
      </c>
      <c r="C1369" s="2">
        <f t="shared" si="189"/>
        <v>-6.9999999999996732E-3</v>
      </c>
      <c r="D1369" s="2">
        <f t="shared" si="190"/>
        <v>0</v>
      </c>
      <c r="E1369" s="2">
        <f t="shared" si="191"/>
        <v>6.9999999999996732E-3</v>
      </c>
      <c r="F1369" s="2">
        <f t="shared" si="192"/>
        <v>4.5013161758000395E-2</v>
      </c>
      <c r="G1369" s="2">
        <f t="shared" si="192"/>
        <v>4.5428951616913557E-2</v>
      </c>
      <c r="H1369" s="2">
        <f t="shared" si="193"/>
        <v>0.99084746963963921</v>
      </c>
      <c r="I1369" s="2">
        <f t="shared" si="194"/>
        <v>49.770134816957686</v>
      </c>
    </row>
    <row r="1370" spans="1:9" ht="13.5" x14ac:dyDescent="0.25">
      <c r="A1370" s="3">
        <f>TITRES_STAT!B1373</f>
        <v>44006</v>
      </c>
      <c r="B1370" s="6">
        <f>TITRES_STAT!D1373</f>
        <v>7.2830000000000004</v>
      </c>
      <c r="C1370" s="2">
        <f t="shared" si="189"/>
        <v>0</v>
      </c>
      <c r="D1370" s="2">
        <f t="shared" si="190"/>
        <v>0</v>
      </c>
      <c r="E1370" s="2">
        <f t="shared" si="191"/>
        <v>0</v>
      </c>
      <c r="F1370" s="2">
        <f t="shared" si="192"/>
        <v>4.1797935918143223E-2</v>
      </c>
      <c r="G1370" s="2">
        <f t="shared" si="192"/>
        <v>4.2184026501419732E-2</v>
      </c>
      <c r="H1370" s="2">
        <f t="shared" si="193"/>
        <v>0.99084746963963921</v>
      </c>
      <c r="I1370" s="2">
        <f t="shared" si="194"/>
        <v>49.770134816957686</v>
      </c>
    </row>
    <row r="1371" spans="1:9" ht="13.5" x14ac:dyDescent="0.25">
      <c r="A1371" s="3">
        <f>TITRES_STAT!B1374</f>
        <v>44007</v>
      </c>
      <c r="B1371" s="6">
        <f>TITRES_STAT!D1374</f>
        <v>7.6050000000000004</v>
      </c>
      <c r="C1371" s="2">
        <f t="shared" si="189"/>
        <v>0.32200000000000006</v>
      </c>
      <c r="D1371" s="2">
        <f t="shared" si="190"/>
        <v>0.32200000000000006</v>
      </c>
      <c r="E1371" s="2">
        <f t="shared" si="191"/>
        <v>0</v>
      </c>
      <c r="F1371" s="2">
        <f t="shared" si="192"/>
        <v>6.1812369066847284E-2</v>
      </c>
      <c r="G1371" s="2">
        <f t="shared" si="192"/>
        <v>3.9170881751318325E-2</v>
      </c>
      <c r="H1371" s="2">
        <f t="shared" si="193"/>
        <v>1.5780183213457262</v>
      </c>
      <c r="I1371" s="2">
        <f t="shared" si="194"/>
        <v>61.210516165843238</v>
      </c>
    </row>
    <row r="1372" spans="1:9" ht="13.5" x14ac:dyDescent="0.25">
      <c r="A1372" s="3">
        <f>TITRES_STAT!B1375</f>
        <v>44008</v>
      </c>
      <c r="B1372" s="6">
        <f>TITRES_STAT!D1375</f>
        <v>7.6050000000000004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5.739719984778676E-2</v>
      </c>
      <c r="G1372" s="2">
        <f t="shared" si="192"/>
        <v>3.6372961626224158E-2</v>
      </c>
      <c r="H1372" s="2">
        <f t="shared" si="193"/>
        <v>1.5780183213457262</v>
      </c>
      <c r="I1372" s="2">
        <f t="shared" si="194"/>
        <v>61.210516165843238</v>
      </c>
    </row>
    <row r="1373" spans="1:9" ht="13.5" x14ac:dyDescent="0.25">
      <c r="A1373" s="3">
        <f>TITRES_STAT!B1376</f>
        <v>44011</v>
      </c>
      <c r="B1373" s="6">
        <f>TITRES_STAT!D1376</f>
        <v>7.6050000000000004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5.3297399858659132E-2</v>
      </c>
      <c r="G1373" s="2">
        <f t="shared" si="195"/>
        <v>3.3774892938636718E-2</v>
      </c>
      <c r="H1373" s="2">
        <f t="shared" si="193"/>
        <v>1.5780183213457262</v>
      </c>
      <c r="I1373" s="2">
        <f t="shared" si="194"/>
        <v>61.210516165843238</v>
      </c>
    </row>
    <row r="1374" spans="1:9" ht="13.5" x14ac:dyDescent="0.25">
      <c r="A1374" s="3">
        <f>TITRES_STAT!B1377</f>
        <v>44012</v>
      </c>
      <c r="B1374" s="6">
        <f>TITRES_STAT!D1377</f>
        <v>7.6050000000000004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4.9490442725897761E-2</v>
      </c>
      <c r="G1374" s="2">
        <f t="shared" si="195"/>
        <v>3.136240058587695E-2</v>
      </c>
      <c r="H1374" s="2">
        <f t="shared" si="193"/>
        <v>1.5780183213457262</v>
      </c>
      <c r="I1374" s="2">
        <f t="shared" si="194"/>
        <v>61.210516165843238</v>
      </c>
    </row>
    <row r="1375" spans="1:9" ht="13.5" x14ac:dyDescent="0.25">
      <c r="A1375" s="3">
        <f>TITRES_STAT!B1378</f>
        <v>44013</v>
      </c>
      <c r="B1375" s="6">
        <f>TITRES_STAT!D1378</f>
        <v>7.6050000000000004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4.5955411102619352E-2</v>
      </c>
      <c r="G1375" s="2">
        <f t="shared" si="195"/>
        <v>2.9122229115457168E-2</v>
      </c>
      <c r="H1375" s="2">
        <f t="shared" si="193"/>
        <v>1.5780183213457262</v>
      </c>
      <c r="I1375" s="2">
        <f t="shared" si="194"/>
        <v>61.210516165843238</v>
      </c>
    </row>
    <row r="1376" spans="1:9" ht="13.5" x14ac:dyDescent="0.25">
      <c r="A1376" s="3">
        <f>TITRES_STAT!B1379</f>
        <v>44014</v>
      </c>
      <c r="B1376" s="6">
        <f>TITRES_STAT!D1379</f>
        <v>7.6050000000000004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4.267288173814654E-2</v>
      </c>
      <c r="G1376" s="2">
        <f t="shared" si="195"/>
        <v>2.7042069892924514E-2</v>
      </c>
      <c r="H1376" s="2">
        <f t="shared" si="193"/>
        <v>1.5780183213457262</v>
      </c>
      <c r="I1376" s="2">
        <f t="shared" si="194"/>
        <v>61.210516165843238</v>
      </c>
    </row>
    <row r="1377" spans="1:9" ht="13.5" x14ac:dyDescent="0.25">
      <c r="A1377" s="3">
        <f>TITRES_STAT!B1380</f>
        <v>44015</v>
      </c>
      <c r="B1377" s="6">
        <f>TITRES_STAT!D1380</f>
        <v>7.6050000000000004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3.9624818756850359E-2</v>
      </c>
      <c r="G1377" s="2">
        <f t="shared" si="195"/>
        <v>2.5110493472001335E-2</v>
      </c>
      <c r="H1377" s="2">
        <f t="shared" si="193"/>
        <v>1.5780183213457262</v>
      </c>
      <c r="I1377" s="2">
        <f t="shared" si="194"/>
        <v>61.210516165843238</v>
      </c>
    </row>
    <row r="1378" spans="1:9" ht="13.5" x14ac:dyDescent="0.25">
      <c r="A1378" s="3">
        <f>TITRES_STAT!B1381</f>
        <v>44018</v>
      </c>
      <c r="B1378" s="6">
        <f>TITRES_STAT!D1381</f>
        <v>7.516</v>
      </c>
      <c r="C1378" s="2">
        <f t="shared" si="189"/>
        <v>-8.9000000000000412E-2</v>
      </c>
      <c r="D1378" s="2">
        <f t="shared" si="190"/>
        <v>0</v>
      </c>
      <c r="E1378" s="2">
        <f t="shared" si="191"/>
        <v>8.9000000000000412E-2</v>
      </c>
      <c r="F1378" s="2">
        <f t="shared" si="195"/>
        <v>3.6794474559932476E-2</v>
      </c>
      <c r="G1378" s="2">
        <f t="shared" si="195"/>
        <v>2.9674029652572698E-2</v>
      </c>
      <c r="H1378" s="2">
        <f t="shared" si="193"/>
        <v>1.2399554422074404</v>
      </c>
      <c r="I1378" s="2">
        <f t="shared" si="194"/>
        <v>55.356254809492292</v>
      </c>
    </row>
    <row r="1379" spans="1:9" ht="13.5" x14ac:dyDescent="0.25">
      <c r="A1379" s="3">
        <f>TITRES_STAT!B1382</f>
        <v>44019</v>
      </c>
      <c r="B1379" s="6">
        <f>TITRES_STAT!D1382</f>
        <v>7.516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3.4166297805651585E-2</v>
      </c>
      <c r="G1379" s="2">
        <f t="shared" si="195"/>
        <v>2.7554456105960363E-2</v>
      </c>
      <c r="H1379" s="2">
        <f t="shared" si="193"/>
        <v>1.2399554422074404</v>
      </c>
      <c r="I1379" s="2">
        <f t="shared" si="194"/>
        <v>55.356254809492292</v>
      </c>
    </row>
    <row r="1380" spans="1:9" ht="13.5" x14ac:dyDescent="0.25">
      <c r="A1380" s="3">
        <f>TITRES_STAT!B1383</f>
        <v>44020</v>
      </c>
      <c r="B1380" s="6">
        <f>TITRES_STAT!D1383</f>
        <v>7.516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3.1725847962390759E-2</v>
      </c>
      <c r="G1380" s="2">
        <f t="shared" si="195"/>
        <v>2.5586280669820338E-2</v>
      </c>
      <c r="H1380" s="2">
        <f t="shared" si="193"/>
        <v>1.2399554422074404</v>
      </c>
      <c r="I1380" s="2">
        <f t="shared" si="194"/>
        <v>55.356254809492292</v>
      </c>
    </row>
    <row r="1381" spans="1:9" ht="13.5" x14ac:dyDescent="0.25">
      <c r="A1381" s="3">
        <f>TITRES_STAT!B1384</f>
        <v>44021</v>
      </c>
      <c r="B1381" s="6">
        <f>TITRES_STAT!D1384</f>
        <v>7.5090000000000003</v>
      </c>
      <c r="C1381" s="2">
        <f t="shared" si="189"/>
        <v>-6.9999999999996732E-3</v>
      </c>
      <c r="D1381" s="2">
        <f t="shared" si="190"/>
        <v>0</v>
      </c>
      <c r="E1381" s="2">
        <f t="shared" si="191"/>
        <v>6.9999999999996732E-3</v>
      </c>
      <c r="F1381" s="2">
        <f t="shared" si="195"/>
        <v>2.9459715965077134E-2</v>
      </c>
      <c r="G1381" s="2">
        <f t="shared" si="195"/>
        <v>2.4258689193404574E-2</v>
      </c>
      <c r="H1381" s="2">
        <f t="shared" si="193"/>
        <v>1.2143985081059783</v>
      </c>
      <c r="I1381" s="2">
        <f t="shared" si="194"/>
        <v>54.841010037740631</v>
      </c>
    </row>
    <row r="1382" spans="1:9" ht="13.5" x14ac:dyDescent="0.25">
      <c r="A1382" s="3">
        <f>TITRES_STAT!B1385</f>
        <v>44022</v>
      </c>
      <c r="B1382" s="6">
        <f>TITRES_STAT!D1385</f>
        <v>7.5090000000000003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2.7355450539000199E-2</v>
      </c>
      <c r="G1382" s="2">
        <f t="shared" si="195"/>
        <v>2.2525925679589963E-2</v>
      </c>
      <c r="H1382" s="2">
        <f t="shared" si="193"/>
        <v>1.2143985081059785</v>
      </c>
      <c r="I1382" s="2">
        <f t="shared" si="194"/>
        <v>54.841010037740638</v>
      </c>
    </row>
    <row r="1383" spans="1:9" ht="13.5" x14ac:dyDescent="0.25">
      <c r="A1383" s="3">
        <f>TITRES_STAT!B1386</f>
        <v>44025</v>
      </c>
      <c r="B1383" s="6">
        <f>TITRES_STAT!D1386</f>
        <v>7.5090000000000003</v>
      </c>
      <c r="C1383" s="2">
        <f t="shared" si="189"/>
        <v>0</v>
      </c>
      <c r="D1383" s="2">
        <f t="shared" si="190"/>
        <v>0</v>
      </c>
      <c r="E1383" s="2">
        <f t="shared" si="191"/>
        <v>0</v>
      </c>
      <c r="F1383" s="2">
        <f t="shared" si="195"/>
        <v>2.5401489786214471E-2</v>
      </c>
      <c r="G1383" s="2">
        <f t="shared" si="195"/>
        <v>2.0916930988190679E-2</v>
      </c>
      <c r="H1383" s="2">
        <f t="shared" si="193"/>
        <v>1.2143985081059785</v>
      </c>
      <c r="I1383" s="2">
        <f t="shared" si="194"/>
        <v>54.841010037740638</v>
      </c>
    </row>
    <row r="1384" spans="1:9" ht="13.5" x14ac:dyDescent="0.25">
      <c r="A1384" s="3">
        <f>TITRES_STAT!B1387</f>
        <v>44026</v>
      </c>
      <c r="B1384" s="6">
        <f>TITRES_STAT!D1387</f>
        <v>7.5090000000000003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2.3587097658627727E-2</v>
      </c>
      <c r="G1384" s="2">
        <f t="shared" si="195"/>
        <v>1.9422864489034204E-2</v>
      </c>
      <c r="H1384" s="2">
        <f t="shared" si="193"/>
        <v>1.2143985081059785</v>
      </c>
      <c r="I1384" s="2">
        <f t="shared" si="194"/>
        <v>54.841010037740638</v>
      </c>
    </row>
    <row r="1385" spans="1:9" ht="13.5" x14ac:dyDescent="0.25">
      <c r="A1385" s="3">
        <f>TITRES_STAT!B1388</f>
        <v>44027</v>
      </c>
      <c r="B1385" s="6">
        <f>TITRES_STAT!D1388</f>
        <v>7.5090000000000003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2.1902304968725746E-2</v>
      </c>
      <c r="G1385" s="2">
        <f t="shared" si="195"/>
        <v>1.8035517025531762E-2</v>
      </c>
      <c r="H1385" s="2">
        <f t="shared" si="193"/>
        <v>1.2143985081059785</v>
      </c>
      <c r="I1385" s="2">
        <f t="shared" si="194"/>
        <v>54.841010037740638</v>
      </c>
    </row>
    <row r="1386" spans="1:9" ht="13.5" x14ac:dyDescent="0.25">
      <c r="A1386" s="3">
        <f>TITRES_STAT!B1389</f>
        <v>44028</v>
      </c>
      <c r="B1386" s="6">
        <f>TITRES_STAT!D1389</f>
        <v>7.5090000000000003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2.0337854613816764E-2</v>
      </c>
      <c r="G1386" s="2">
        <f t="shared" si="195"/>
        <v>1.6747265809422349E-2</v>
      </c>
      <c r="H1386" s="2">
        <f t="shared" si="193"/>
        <v>1.2143985081059785</v>
      </c>
      <c r="I1386" s="2">
        <f t="shared" si="194"/>
        <v>54.841010037740638</v>
      </c>
    </row>
    <row r="1387" spans="1:9" ht="13.5" x14ac:dyDescent="0.25">
      <c r="A1387" s="3">
        <f>TITRES_STAT!B1390</f>
        <v>44029</v>
      </c>
      <c r="B1387" s="6">
        <f>TITRES_STAT!D1390</f>
        <v>7.5090000000000003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1.8885150712829851E-2</v>
      </c>
      <c r="G1387" s="2">
        <f t="shared" si="195"/>
        <v>1.5551032537320753E-2</v>
      </c>
      <c r="H1387" s="2">
        <f t="shared" si="193"/>
        <v>1.2143985081059785</v>
      </c>
      <c r="I1387" s="2">
        <f t="shared" si="194"/>
        <v>54.841010037740638</v>
      </c>
    </row>
    <row r="1388" spans="1:9" ht="13.5" x14ac:dyDescent="0.25">
      <c r="A1388" s="3">
        <f>TITRES_STAT!B1391</f>
        <v>44032</v>
      </c>
      <c r="B1388" s="6">
        <f>TITRES_STAT!D1391</f>
        <v>7.5090000000000003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1.7536211376199148E-2</v>
      </c>
      <c r="G1388" s="2">
        <f t="shared" si="195"/>
        <v>1.4440244498940699E-2</v>
      </c>
      <c r="H1388" s="2">
        <f t="shared" si="193"/>
        <v>1.2143985081059785</v>
      </c>
      <c r="I1388" s="2">
        <f t="shared" si="194"/>
        <v>54.841010037740638</v>
      </c>
    </row>
    <row r="1389" spans="1:9" ht="13.5" x14ac:dyDescent="0.25">
      <c r="A1389" s="3">
        <f>TITRES_STAT!B1392</f>
        <v>44033</v>
      </c>
      <c r="B1389" s="6">
        <f>TITRES_STAT!D1392</f>
        <v>7.5090000000000003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1.6283624849327778E-2</v>
      </c>
      <c r="G1389" s="2">
        <f t="shared" si="196"/>
        <v>1.3408798463302079E-2</v>
      </c>
      <c r="H1389" s="2">
        <f t="shared" si="193"/>
        <v>1.2143985081059783</v>
      </c>
      <c r="I1389" s="2">
        <f t="shared" si="194"/>
        <v>54.841010037740631</v>
      </c>
    </row>
    <row r="1390" spans="1:9" ht="13.5" x14ac:dyDescent="0.25">
      <c r="A1390" s="3">
        <f>TITRES_STAT!B1393</f>
        <v>44034</v>
      </c>
      <c r="B1390" s="6">
        <f>TITRES_STAT!D1393</f>
        <v>7.5090000000000003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1.5120508788661507E-2</v>
      </c>
      <c r="G1390" s="2">
        <f t="shared" si="196"/>
        <v>1.2451027144494786E-2</v>
      </c>
      <c r="H1390" s="2">
        <f t="shared" si="193"/>
        <v>1.2143985081059783</v>
      </c>
      <c r="I1390" s="2">
        <f t="shared" si="194"/>
        <v>54.841010037740631</v>
      </c>
    </row>
    <row r="1391" spans="1:9" ht="13.5" x14ac:dyDescent="0.25">
      <c r="A1391" s="3">
        <f>TITRES_STAT!B1394</f>
        <v>44035</v>
      </c>
      <c r="B1391" s="6">
        <f>TITRES_STAT!D1394</f>
        <v>7.5090000000000003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1.4040472446614256E-2</v>
      </c>
      <c r="G1391" s="2">
        <f t="shared" si="196"/>
        <v>1.1561668062745157E-2</v>
      </c>
      <c r="H1391" s="2">
        <f t="shared" si="193"/>
        <v>1.2143985081059785</v>
      </c>
      <c r="I1391" s="2">
        <f t="shared" si="194"/>
        <v>54.841010037740638</v>
      </c>
    </row>
    <row r="1392" spans="1:9" ht="13.5" x14ac:dyDescent="0.25">
      <c r="A1392" s="3">
        <f>TITRES_STAT!B1395</f>
        <v>44036</v>
      </c>
      <c r="B1392" s="6">
        <f>TITRES_STAT!D1395</f>
        <v>7.5090000000000003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1.3037581557570382E-2</v>
      </c>
      <c r="G1392" s="2">
        <f t="shared" si="196"/>
        <v>1.0735834629691932E-2</v>
      </c>
      <c r="H1392" s="2">
        <f t="shared" si="193"/>
        <v>1.2143985081059785</v>
      </c>
      <c r="I1392" s="2">
        <f t="shared" si="194"/>
        <v>54.841010037740638</v>
      </c>
    </row>
    <row r="1393" spans="1:9" ht="13.5" x14ac:dyDescent="0.25">
      <c r="A1393" s="3">
        <f>TITRES_STAT!B1396</f>
        <v>44039</v>
      </c>
      <c r="B1393" s="6">
        <f>TITRES_STAT!D1396</f>
        <v>7.5090000000000003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1.2106325732029641E-2</v>
      </c>
      <c r="G1393" s="2">
        <f t="shared" si="196"/>
        <v>9.9689892989996524E-3</v>
      </c>
      <c r="H1393" s="2">
        <f t="shared" si="193"/>
        <v>1.2143985081059783</v>
      </c>
      <c r="I1393" s="2">
        <f t="shared" si="194"/>
        <v>54.841010037740631</v>
      </c>
    </row>
    <row r="1394" spans="1:9" ht="13.5" x14ac:dyDescent="0.25">
      <c r="A1394" s="3">
        <f>TITRES_STAT!B1397</f>
        <v>44040</v>
      </c>
      <c r="B1394" s="6">
        <f>TITRES_STAT!D1397</f>
        <v>7.5090000000000003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1.124158817974181E-2</v>
      </c>
      <c r="G1394" s="2">
        <f t="shared" si="196"/>
        <v>9.256918634785392E-3</v>
      </c>
      <c r="H1394" s="2">
        <f t="shared" si="193"/>
        <v>1.2143985081059785</v>
      </c>
      <c r="I1394" s="2">
        <f t="shared" si="194"/>
        <v>54.841010037740638</v>
      </c>
    </row>
    <row r="1395" spans="1:9" ht="13.5" x14ac:dyDescent="0.25">
      <c r="A1395" s="3">
        <f>TITRES_STAT!B1398</f>
        <v>44041</v>
      </c>
      <c r="B1395" s="6">
        <f>TITRES_STAT!D1398</f>
        <v>7.5090000000000003</v>
      </c>
      <c r="C1395" s="2">
        <f t="shared" si="189"/>
        <v>0</v>
      </c>
      <c r="D1395" s="2">
        <f t="shared" si="190"/>
        <v>0</v>
      </c>
      <c r="E1395" s="2">
        <f t="shared" si="191"/>
        <v>0</v>
      </c>
      <c r="F1395" s="2">
        <f t="shared" si="196"/>
        <v>1.0438617595474538E-2</v>
      </c>
      <c r="G1395" s="2">
        <f t="shared" si="196"/>
        <v>8.5957101608721501E-3</v>
      </c>
      <c r="H1395" s="2">
        <f t="shared" si="193"/>
        <v>1.2143985081059783</v>
      </c>
      <c r="I1395" s="2">
        <f t="shared" si="194"/>
        <v>54.841010037740631</v>
      </c>
    </row>
    <row r="1396" spans="1:9" ht="13.5" x14ac:dyDescent="0.25">
      <c r="A1396" s="3">
        <f>TITRES_STAT!B1399</f>
        <v>44042</v>
      </c>
      <c r="B1396" s="6">
        <f>TITRES_STAT!D1399</f>
        <v>7.5090000000000003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9.6930020529406424E-3</v>
      </c>
      <c r="G1396" s="2">
        <f t="shared" si="196"/>
        <v>7.9817308636669967E-3</v>
      </c>
      <c r="H1396" s="2">
        <f t="shared" si="193"/>
        <v>1.2143985081059783</v>
      </c>
      <c r="I1396" s="2">
        <f t="shared" si="194"/>
        <v>54.841010037740631</v>
      </c>
    </row>
    <row r="1397" spans="1:9" ht="13.5" x14ac:dyDescent="0.25">
      <c r="A1397" s="3">
        <f>TITRES_STAT!B1400</f>
        <v>44046</v>
      </c>
      <c r="B1397" s="6">
        <f>TITRES_STAT!D1400</f>
        <v>7.29</v>
      </c>
      <c r="C1397" s="2">
        <f t="shared" si="189"/>
        <v>-0.21900000000000031</v>
      </c>
      <c r="D1397" s="2">
        <f t="shared" si="190"/>
        <v>0</v>
      </c>
      <c r="E1397" s="2">
        <f t="shared" si="191"/>
        <v>0.21900000000000031</v>
      </c>
      <c r="F1397" s="2">
        <f t="shared" si="196"/>
        <v>9.0006447634448823E-3</v>
      </c>
      <c r="G1397" s="2">
        <f t="shared" si="196"/>
        <v>2.3054464373405088E-2</v>
      </c>
      <c r="H1397" s="2">
        <f t="shared" si="193"/>
        <v>0.39040788880038979</v>
      </c>
      <c r="I1397" s="2">
        <f t="shared" si="194"/>
        <v>28.07865892772115</v>
      </c>
    </row>
    <row r="1398" spans="1:9" ht="13.5" x14ac:dyDescent="0.25">
      <c r="A1398" s="3">
        <f>TITRES_STAT!B1401</f>
        <v>44047</v>
      </c>
      <c r="B1398" s="6">
        <f>TITRES_STAT!D1401</f>
        <v>7.29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8.3577415660559626E-3</v>
      </c>
      <c r="G1398" s="2">
        <f t="shared" si="196"/>
        <v>2.140771691816187E-2</v>
      </c>
      <c r="H1398" s="2">
        <f t="shared" si="193"/>
        <v>0.39040788880038979</v>
      </c>
      <c r="I1398" s="2">
        <f t="shared" si="194"/>
        <v>28.07865892772115</v>
      </c>
    </row>
    <row r="1399" spans="1:9" ht="13.5" x14ac:dyDescent="0.25">
      <c r="A1399" s="3">
        <f>TITRES_STAT!B1402</f>
        <v>44048</v>
      </c>
      <c r="B1399" s="6">
        <f>TITRES_STAT!D1402</f>
        <v>7.29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7.7607600256233934E-3</v>
      </c>
      <c r="G1399" s="2">
        <f t="shared" si="196"/>
        <v>1.9878594281150307E-2</v>
      </c>
      <c r="H1399" s="2">
        <f t="shared" si="193"/>
        <v>0.39040788880038979</v>
      </c>
      <c r="I1399" s="2">
        <f t="shared" si="194"/>
        <v>28.07865892772115</v>
      </c>
    </row>
    <row r="1400" spans="1:9" ht="13.5" x14ac:dyDescent="0.25">
      <c r="A1400" s="3">
        <f>TITRES_STAT!B1403</f>
        <v>44049</v>
      </c>
      <c r="B1400" s="6">
        <f>TITRES_STAT!D1403</f>
        <v>7.29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7.2064200237931513E-3</v>
      </c>
      <c r="G1400" s="2">
        <f t="shared" si="196"/>
        <v>1.8458694689639569E-2</v>
      </c>
      <c r="H1400" s="2">
        <f t="shared" si="193"/>
        <v>0.39040788880038985</v>
      </c>
      <c r="I1400" s="2">
        <f t="shared" si="194"/>
        <v>28.07865892772115</v>
      </c>
    </row>
    <row r="1401" spans="1:9" ht="13.5" x14ac:dyDescent="0.25">
      <c r="A1401" s="3">
        <f>TITRES_STAT!B1404</f>
        <v>44050</v>
      </c>
      <c r="B1401" s="6">
        <f>TITRES_STAT!D1404</f>
        <v>7.077</v>
      </c>
      <c r="C1401" s="2">
        <f t="shared" si="189"/>
        <v>-0.21300000000000008</v>
      </c>
      <c r="D1401" s="2">
        <f t="shared" si="190"/>
        <v>0</v>
      </c>
      <c r="E1401" s="2">
        <f t="shared" si="191"/>
        <v>0.21300000000000008</v>
      </c>
      <c r="F1401" s="2">
        <f t="shared" si="196"/>
        <v>6.6916757363793544E-3</v>
      </c>
      <c r="G1401" s="2">
        <f t="shared" si="196"/>
        <v>3.2354502211808175E-2</v>
      </c>
      <c r="H1401" s="2">
        <f t="shared" si="193"/>
        <v>0.20682363439166573</v>
      </c>
      <c r="I1401" s="2">
        <f t="shared" si="194"/>
        <v>17.137850842299855</v>
      </c>
    </row>
    <row r="1402" spans="1:9" ht="13.5" x14ac:dyDescent="0.25">
      <c r="A1402" s="3">
        <f>TITRES_STAT!B1405</f>
        <v>44053</v>
      </c>
      <c r="B1402" s="6">
        <f>TITRES_STAT!D1405</f>
        <v>6.8719999999999999</v>
      </c>
      <c r="C1402" s="2">
        <f t="shared" si="189"/>
        <v>-0.20500000000000007</v>
      </c>
      <c r="D1402" s="2">
        <f t="shared" si="190"/>
        <v>0</v>
      </c>
      <c r="E1402" s="2">
        <f t="shared" si="191"/>
        <v>0.20500000000000007</v>
      </c>
      <c r="F1402" s="2">
        <f t="shared" si="196"/>
        <v>6.2136988980665431E-3</v>
      </c>
      <c r="G1402" s="2">
        <f t="shared" si="196"/>
        <v>4.4686323482393313E-2</v>
      </c>
      <c r="H1402" s="2">
        <f t="shared" si="193"/>
        <v>0.13905146840989904</v>
      </c>
      <c r="I1402" s="2">
        <f t="shared" si="194"/>
        <v>12.207654549975089</v>
      </c>
    </row>
    <row r="1403" spans="1:9" ht="13.5" x14ac:dyDescent="0.25">
      <c r="A1403" s="3">
        <f>TITRES_STAT!B1406</f>
        <v>44054</v>
      </c>
      <c r="B1403" s="6">
        <f>TITRES_STAT!D1406</f>
        <v>6.8719999999999999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5.769863262490362E-3</v>
      </c>
      <c r="G1403" s="2">
        <f t="shared" si="196"/>
        <v>4.1494443233650931E-2</v>
      </c>
      <c r="H1403" s="2">
        <f t="shared" si="193"/>
        <v>0.13905146840989904</v>
      </c>
      <c r="I1403" s="2">
        <f t="shared" si="194"/>
        <v>12.207654549975089</v>
      </c>
    </row>
    <row r="1404" spans="1:9" ht="13.5" x14ac:dyDescent="0.25">
      <c r="A1404" s="3">
        <f>TITRES_STAT!B1407</f>
        <v>44055</v>
      </c>
      <c r="B1404" s="6">
        <f>TITRES_STAT!D1407</f>
        <v>6.8719999999999999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5.3577301723124792E-3</v>
      </c>
      <c r="G1404" s="2">
        <f t="shared" si="196"/>
        <v>3.8530554431247296E-2</v>
      </c>
      <c r="H1404" s="2">
        <f t="shared" si="193"/>
        <v>0.13905146840989904</v>
      </c>
      <c r="I1404" s="2">
        <f t="shared" si="194"/>
        <v>12.207654549975089</v>
      </c>
    </row>
    <row r="1405" spans="1:9" ht="13.5" x14ac:dyDescent="0.25">
      <c r="A1405" s="3">
        <f>TITRES_STAT!B1408</f>
        <v>44057</v>
      </c>
      <c r="B1405" s="6">
        <f>TITRES_STAT!D1408</f>
        <v>6.8719999999999999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4.9750351600044446E-3</v>
      </c>
      <c r="G1405" s="2">
        <f t="shared" si="197"/>
        <v>3.5778371971872489E-2</v>
      </c>
      <c r="H1405" s="2">
        <f t="shared" si="193"/>
        <v>0.13905146840989904</v>
      </c>
      <c r="I1405" s="2">
        <f t="shared" si="194"/>
        <v>12.207654549975089</v>
      </c>
    </row>
    <row r="1406" spans="1:9" ht="13.5" x14ac:dyDescent="0.25">
      <c r="A1406" s="3">
        <f>TITRES_STAT!B1409</f>
        <v>44060</v>
      </c>
      <c r="B1406" s="6">
        <f>TITRES_STAT!D1409</f>
        <v>6.6660000000000004</v>
      </c>
      <c r="C1406" s="2">
        <f t="shared" si="189"/>
        <v>-0.20599999999999952</v>
      </c>
      <c r="D1406" s="2">
        <f t="shared" si="190"/>
        <v>0</v>
      </c>
      <c r="E1406" s="2">
        <f t="shared" si="191"/>
        <v>0.20599999999999952</v>
      </c>
      <c r="F1406" s="2">
        <f t="shared" si="197"/>
        <v>4.6196755057184135E-3</v>
      </c>
      <c r="G1406" s="2">
        <f t="shared" si="197"/>
        <v>4.793705968816727E-2</v>
      </c>
      <c r="H1406" s="2">
        <f t="shared" si="193"/>
        <v>9.6369604973054468E-2</v>
      </c>
      <c r="I1406" s="2">
        <f t="shared" si="194"/>
        <v>8.7898829496849231</v>
      </c>
    </row>
    <row r="1407" spans="1:9" ht="13.5" x14ac:dyDescent="0.25">
      <c r="A1407" s="3">
        <f>TITRES_STAT!B1410</f>
        <v>44061</v>
      </c>
      <c r="B1407" s="6">
        <f>TITRES_STAT!D1410</f>
        <v>6.6660000000000004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4.2896986838813845E-3</v>
      </c>
      <c r="G1407" s="2">
        <f t="shared" si="197"/>
        <v>4.4512983996155324E-2</v>
      </c>
      <c r="H1407" s="2">
        <f t="shared" si="193"/>
        <v>9.6369604973054482E-2</v>
      </c>
      <c r="I1407" s="2">
        <f t="shared" si="194"/>
        <v>8.7898829496849231</v>
      </c>
    </row>
    <row r="1408" spans="1:9" ht="13.5" x14ac:dyDescent="0.25">
      <c r="A1408" s="3">
        <f>TITRES_STAT!B1411</f>
        <v>44062</v>
      </c>
      <c r="B1408" s="6">
        <f>TITRES_STAT!D1411</f>
        <v>6.6660000000000004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3.9832916350327147E-3</v>
      </c>
      <c r="G1408" s="2">
        <f t="shared" si="197"/>
        <v>4.1333485139287085E-2</v>
      </c>
      <c r="H1408" s="2">
        <f t="shared" si="193"/>
        <v>9.6369604973054496E-2</v>
      </c>
      <c r="I1408" s="2">
        <f t="shared" si="194"/>
        <v>8.7898829496849231</v>
      </c>
    </row>
    <row r="1409" spans="1:9" ht="13.5" x14ac:dyDescent="0.25">
      <c r="A1409" s="3">
        <f>TITRES_STAT!B1412</f>
        <v>44064</v>
      </c>
      <c r="B1409" s="6">
        <f>TITRES_STAT!D1412</f>
        <v>6.6660000000000004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3.6987708039589494E-3</v>
      </c>
      <c r="G1409" s="2">
        <f t="shared" si="197"/>
        <v>3.8381093343623718E-2</v>
      </c>
      <c r="H1409" s="2">
        <f t="shared" si="193"/>
        <v>9.636960497305451E-2</v>
      </c>
      <c r="I1409" s="2">
        <f t="shared" si="194"/>
        <v>8.7898829496849231</v>
      </c>
    </row>
    <row r="1410" spans="1:9" ht="13.5" x14ac:dyDescent="0.25">
      <c r="A1410" s="3">
        <f>TITRES_STAT!B1413</f>
        <v>44067</v>
      </c>
      <c r="B1410" s="6">
        <f>TITRES_STAT!D1413</f>
        <v>6.6660000000000004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3.4345728893904531E-3</v>
      </c>
      <c r="G1410" s="2">
        <f t="shared" si="197"/>
        <v>3.5639586676222024E-2</v>
      </c>
      <c r="H1410" s="2">
        <f t="shared" si="193"/>
        <v>9.636960497305451E-2</v>
      </c>
      <c r="I1410" s="2">
        <f t="shared" si="194"/>
        <v>8.7898829496849231</v>
      </c>
    </row>
    <row r="1411" spans="1:9" ht="13.5" x14ac:dyDescent="0.25">
      <c r="A1411" s="3">
        <f>TITRES_STAT!B1414</f>
        <v>44068</v>
      </c>
      <c r="B1411" s="6">
        <f>TITRES_STAT!D1414</f>
        <v>6.6660000000000004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3.1892462544339919E-3</v>
      </c>
      <c r="G1411" s="2">
        <f t="shared" si="197"/>
        <v>3.3093901913634739E-2</v>
      </c>
      <c r="H1411" s="2">
        <f t="shared" si="193"/>
        <v>9.6369604973054496E-2</v>
      </c>
      <c r="I1411" s="2">
        <f t="shared" si="194"/>
        <v>8.7898829496849231</v>
      </c>
    </row>
    <row r="1412" spans="1:9" ht="13.5" x14ac:dyDescent="0.25">
      <c r="A1412" s="3">
        <f>TITRES_STAT!B1415</f>
        <v>44069</v>
      </c>
      <c r="B1412" s="6">
        <f>TITRES_STAT!D1415</f>
        <v>6.6660000000000004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2.9614429505458494E-3</v>
      </c>
      <c r="G1412" s="2">
        <f t="shared" si="197"/>
        <v>3.0730051776946543E-2</v>
      </c>
      <c r="H1412" s="2">
        <f t="shared" si="193"/>
        <v>9.6369604973054482E-2</v>
      </c>
      <c r="I1412" s="2">
        <f t="shared" si="194"/>
        <v>8.7898829496849231</v>
      </c>
    </row>
    <row r="1413" spans="1:9" ht="13.5" x14ac:dyDescent="0.25">
      <c r="A1413" s="3">
        <f>TITRES_STAT!B1416</f>
        <v>44070</v>
      </c>
      <c r="B1413" s="6">
        <f>TITRES_STAT!D1416</f>
        <v>6.6660000000000004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2.7499113112211459E-3</v>
      </c>
      <c r="G1413" s="2">
        <f t="shared" si="197"/>
        <v>2.8535048078593219E-2</v>
      </c>
      <c r="H1413" s="2">
        <f t="shared" si="193"/>
        <v>9.6369604973054482E-2</v>
      </c>
      <c r="I1413" s="2">
        <f t="shared" si="194"/>
        <v>8.7898829496849231</v>
      </c>
    </row>
    <row r="1414" spans="1:9" ht="13.5" x14ac:dyDescent="0.25">
      <c r="A1414" s="3">
        <f>TITRES_STAT!B1417</f>
        <v>44071</v>
      </c>
      <c r="B1414" s="6">
        <f>TITRES_STAT!D1417</f>
        <v>6.6660000000000004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2.5534890747053495E-3</v>
      </c>
      <c r="G1414" s="2">
        <f t="shared" si="197"/>
        <v>2.6496830358693706E-2</v>
      </c>
      <c r="H1414" s="2">
        <f t="shared" si="193"/>
        <v>9.6369604973054468E-2</v>
      </c>
      <c r="I1414" s="2">
        <f t="shared" si="194"/>
        <v>8.7898829496849231</v>
      </c>
    </row>
    <row r="1415" spans="1:9" ht="13.5" x14ac:dyDescent="0.25">
      <c r="A1415" s="3">
        <f>TITRES_STAT!B1418</f>
        <v>44074</v>
      </c>
      <c r="B1415" s="6">
        <f>TITRES_STAT!D1418</f>
        <v>6.851</v>
      </c>
      <c r="C1415" s="2">
        <f t="shared" si="198"/>
        <v>0.18499999999999961</v>
      </c>
      <c r="D1415" s="2">
        <f t="shared" si="199"/>
        <v>0.18499999999999961</v>
      </c>
      <c r="E1415" s="2">
        <f t="shared" si="200"/>
        <v>0</v>
      </c>
      <c r="F1415" s="2">
        <f t="shared" si="197"/>
        <v>1.5585382712226368E-2</v>
      </c>
      <c r="G1415" s="2">
        <f t="shared" si="197"/>
        <v>2.4604199618787011E-2</v>
      </c>
      <c r="H1415" s="2">
        <f t="shared" si="193"/>
        <v>0.63344400361334452</v>
      </c>
      <c r="I1415" s="2">
        <f t="shared" si="194"/>
        <v>38.77965833001327</v>
      </c>
    </row>
    <row r="1416" spans="1:9" ht="13.5" x14ac:dyDescent="0.25">
      <c r="A1416" s="3">
        <f>TITRES_STAT!B1419</f>
        <v>44075</v>
      </c>
      <c r="B1416" s="6">
        <f>TITRES_STAT!D1419</f>
        <v>6.851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1.4472141089924484E-2</v>
      </c>
      <c r="G1416" s="2">
        <f t="shared" si="197"/>
        <v>2.2846756788873653E-2</v>
      </c>
      <c r="H1416" s="2">
        <f t="shared" si="193"/>
        <v>0.63344400361334441</v>
      </c>
      <c r="I1416" s="2">
        <f t="shared" si="194"/>
        <v>38.779658330013262</v>
      </c>
    </row>
    <row r="1417" spans="1:9" ht="13.5" x14ac:dyDescent="0.25">
      <c r="A1417" s="3">
        <f>TITRES_STAT!B1420</f>
        <v>44076</v>
      </c>
      <c r="B1417" s="6">
        <f>TITRES_STAT!D1420</f>
        <v>6.851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1.3438416726358449E-2</v>
      </c>
      <c r="G1417" s="2">
        <f t="shared" si="197"/>
        <v>2.121484558966839E-2</v>
      </c>
      <c r="H1417" s="2">
        <f t="shared" si="193"/>
        <v>0.63344400361334452</v>
      </c>
      <c r="I1417" s="2">
        <f t="shared" si="194"/>
        <v>38.77965833001327</v>
      </c>
    </row>
    <row r="1418" spans="1:9" ht="13.5" x14ac:dyDescent="0.25">
      <c r="A1418" s="3">
        <f>TITRES_STAT!B1421</f>
        <v>44077</v>
      </c>
      <c r="B1418" s="6">
        <f>TITRES_STAT!D1421</f>
        <v>6.851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1.2478529817332846E-2</v>
      </c>
      <c r="G1418" s="2">
        <f t="shared" si="197"/>
        <v>1.9699499476120649E-2</v>
      </c>
      <c r="H1418" s="2">
        <f t="shared" si="193"/>
        <v>0.63344400361334452</v>
      </c>
      <c r="I1418" s="2">
        <f t="shared" si="194"/>
        <v>38.77965833001327</v>
      </c>
    </row>
    <row r="1419" spans="1:9" ht="13.5" x14ac:dyDescent="0.25">
      <c r="A1419" s="3">
        <f>TITRES_STAT!B1422</f>
        <v>44078</v>
      </c>
      <c r="B1419" s="6">
        <f>TITRES_STAT!D1422</f>
        <v>6.851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1.1587206258951929E-2</v>
      </c>
      <c r="G1419" s="2">
        <f t="shared" si="197"/>
        <v>1.8292392370683457E-2</v>
      </c>
      <c r="H1419" s="2">
        <f t="shared" si="193"/>
        <v>0.63344400361334452</v>
      </c>
      <c r="I1419" s="2">
        <f t="shared" si="194"/>
        <v>38.77965833001327</v>
      </c>
    </row>
    <row r="1420" spans="1:9" ht="13.5" x14ac:dyDescent="0.25">
      <c r="A1420" s="3">
        <f>TITRES_STAT!B1423</f>
        <v>44081</v>
      </c>
      <c r="B1420" s="6">
        <f>TITRES_STAT!D1423</f>
        <v>6.851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1.075954866902679E-2</v>
      </c>
      <c r="G1420" s="2">
        <f t="shared" si="197"/>
        <v>1.6985792915634641E-2</v>
      </c>
      <c r="H1420" s="2">
        <f t="shared" si="193"/>
        <v>0.63344400361334441</v>
      </c>
      <c r="I1420" s="2">
        <f t="shared" si="194"/>
        <v>38.779658330013262</v>
      </c>
    </row>
    <row r="1421" spans="1:9" ht="13.5" x14ac:dyDescent="0.25">
      <c r="A1421" s="3">
        <f>TITRES_STAT!B1424</f>
        <v>44082</v>
      </c>
      <c r="B1421" s="6">
        <f>TITRES_STAT!D1424</f>
        <v>6.851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9.9910094783820201E-3</v>
      </c>
      <c r="G1421" s="2">
        <f t="shared" si="201"/>
        <v>1.577252199308931E-2</v>
      </c>
      <c r="H1421" s="2">
        <f t="shared" si="193"/>
        <v>0.63344400361334452</v>
      </c>
      <c r="I1421" s="2">
        <f t="shared" si="194"/>
        <v>38.77965833001327</v>
      </c>
    </row>
    <row r="1422" spans="1:9" ht="13.5" x14ac:dyDescent="0.25">
      <c r="A1422" s="3">
        <f>TITRES_STAT!B1425</f>
        <v>44083</v>
      </c>
      <c r="B1422" s="6">
        <f>TITRES_STAT!D1425</f>
        <v>6.851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9.2773659442118746E-3</v>
      </c>
      <c r="G1422" s="2">
        <f t="shared" si="201"/>
        <v>1.4645913279297217E-2</v>
      </c>
      <c r="H1422" s="2">
        <f t="shared" si="193"/>
        <v>0.63344400361334441</v>
      </c>
      <c r="I1422" s="2">
        <f t="shared" si="194"/>
        <v>38.779658330013262</v>
      </c>
    </row>
    <row r="1423" spans="1:9" ht="13.5" x14ac:dyDescent="0.25">
      <c r="A1423" s="3">
        <f>TITRES_STAT!B1426</f>
        <v>44084</v>
      </c>
      <c r="B1423" s="6">
        <f>TITRES_STAT!D1426</f>
        <v>6.851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8.6146969481967397E-3</v>
      </c>
      <c r="G1423" s="2">
        <f t="shared" si="201"/>
        <v>1.3599776616490273E-2</v>
      </c>
      <c r="H1423" s="2">
        <f t="shared" si="193"/>
        <v>0.6334440036133443</v>
      </c>
      <c r="I1423" s="2">
        <f t="shared" si="194"/>
        <v>38.779658330013248</v>
      </c>
    </row>
    <row r="1424" spans="1:9" ht="13.5" x14ac:dyDescent="0.25">
      <c r="A1424" s="3">
        <f>TITRES_STAT!B1427</f>
        <v>44085</v>
      </c>
      <c r="B1424" s="6">
        <f>TITRES_STAT!D1427</f>
        <v>6.851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7.9993614518969729E-3</v>
      </c>
      <c r="G1424" s="2">
        <f t="shared" si="201"/>
        <v>1.2628364001026682E-2</v>
      </c>
      <c r="H1424" s="2">
        <f t="shared" si="193"/>
        <v>0.6334440036133443</v>
      </c>
      <c r="I1424" s="2">
        <f t="shared" si="194"/>
        <v>38.779658330013248</v>
      </c>
    </row>
    <row r="1425" spans="1:9" ht="13.5" x14ac:dyDescent="0.25">
      <c r="A1425" s="3">
        <f>TITRES_STAT!B1428</f>
        <v>44088</v>
      </c>
      <c r="B1425" s="6">
        <f>TITRES_STAT!D1428</f>
        <v>6.851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7.427978491047189E-3</v>
      </c>
      <c r="G1425" s="2">
        <f t="shared" si="201"/>
        <v>1.1726338000953348E-2</v>
      </c>
      <c r="H1425" s="2">
        <f t="shared" ref="H1425:H1488" si="202">F1425/G1425</f>
        <v>0.6334440036133443</v>
      </c>
      <c r="I1425" s="2">
        <f t="shared" ref="I1425:I1488" si="203">IF(G1425=0,100,100-(100/(1+H1425)))</f>
        <v>38.779658330013248</v>
      </c>
    </row>
    <row r="1426" spans="1:9" ht="13.5" x14ac:dyDescent="0.25">
      <c r="A1426" s="3">
        <f>TITRES_STAT!B1429</f>
        <v>44089</v>
      </c>
      <c r="B1426" s="6">
        <f>TITRES_STAT!D1429</f>
        <v>6.8369999999999997</v>
      </c>
      <c r="C1426" s="2">
        <f t="shared" si="198"/>
        <v>-1.4000000000000234E-2</v>
      </c>
      <c r="D1426" s="2">
        <f t="shared" si="199"/>
        <v>0</v>
      </c>
      <c r="E1426" s="2">
        <f t="shared" si="200"/>
        <v>1.4000000000000234E-2</v>
      </c>
      <c r="F1426" s="2">
        <f t="shared" si="201"/>
        <v>6.8974085988295327E-3</v>
      </c>
      <c r="G1426" s="2">
        <f t="shared" si="201"/>
        <v>1.1888742429456697E-2</v>
      </c>
      <c r="H1426" s="2">
        <f t="shared" si="202"/>
        <v>0.5801630104913239</v>
      </c>
      <c r="I1426" s="2">
        <f t="shared" si="203"/>
        <v>36.715389908471053</v>
      </c>
    </row>
    <row r="1427" spans="1:9" ht="13.5" x14ac:dyDescent="0.25">
      <c r="A1427" s="3">
        <f>TITRES_STAT!B1430</f>
        <v>44090</v>
      </c>
      <c r="B1427" s="6">
        <f>TITRES_STAT!D1430</f>
        <v>6.8369999999999997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6.4047365560559949E-3</v>
      </c>
      <c r="G1427" s="2">
        <f t="shared" si="201"/>
        <v>1.103954654163836E-2</v>
      </c>
      <c r="H1427" s="2">
        <f t="shared" si="202"/>
        <v>0.5801630104913239</v>
      </c>
      <c r="I1427" s="2">
        <f t="shared" si="203"/>
        <v>36.715389908471053</v>
      </c>
    </row>
    <row r="1428" spans="1:9" ht="13.5" x14ac:dyDescent="0.25">
      <c r="A1428" s="3">
        <f>TITRES_STAT!B1431</f>
        <v>44091</v>
      </c>
      <c r="B1428" s="6">
        <f>TITRES_STAT!D1431</f>
        <v>6.8369999999999997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5.9472553734805662E-3</v>
      </c>
      <c r="G1428" s="2">
        <f t="shared" si="201"/>
        <v>1.0251007502949907E-2</v>
      </c>
      <c r="H1428" s="2">
        <f t="shared" si="202"/>
        <v>0.58016301049132379</v>
      </c>
      <c r="I1428" s="2">
        <f t="shared" si="203"/>
        <v>36.715389908471046</v>
      </c>
    </row>
    <row r="1429" spans="1:9" ht="13.5" x14ac:dyDescent="0.25">
      <c r="A1429" s="3">
        <f>TITRES_STAT!B1432</f>
        <v>44092</v>
      </c>
      <c r="B1429" s="6">
        <f>TITRES_STAT!D1432</f>
        <v>6.8369999999999997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5.5224514182319545E-3</v>
      </c>
      <c r="G1429" s="2">
        <f t="shared" si="201"/>
        <v>9.5187926813106276E-3</v>
      </c>
      <c r="H1429" s="2">
        <f t="shared" si="202"/>
        <v>0.5801630104913239</v>
      </c>
      <c r="I1429" s="2">
        <f t="shared" si="203"/>
        <v>36.715389908471053</v>
      </c>
    </row>
    <row r="1430" spans="1:9" ht="13.5" x14ac:dyDescent="0.25">
      <c r="A1430" s="3">
        <f>TITRES_STAT!B1433</f>
        <v>44095</v>
      </c>
      <c r="B1430" s="6">
        <f>TITRES_STAT!D1433</f>
        <v>6.8369999999999997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5.1279906026439571E-3</v>
      </c>
      <c r="G1430" s="2">
        <f t="shared" si="201"/>
        <v>8.8388789183598687E-3</v>
      </c>
      <c r="H1430" s="2">
        <f t="shared" si="202"/>
        <v>0.58016301049132379</v>
      </c>
      <c r="I1430" s="2">
        <f t="shared" si="203"/>
        <v>36.715389908471046</v>
      </c>
    </row>
    <row r="1431" spans="1:9" ht="13.5" x14ac:dyDescent="0.25">
      <c r="A1431" s="3">
        <f>TITRES_STAT!B1434</f>
        <v>44096</v>
      </c>
      <c r="B1431" s="6">
        <f>TITRES_STAT!D1434</f>
        <v>6.6459999999999999</v>
      </c>
      <c r="C1431" s="2">
        <f t="shared" si="198"/>
        <v>-0.19099999999999984</v>
      </c>
      <c r="D1431" s="2">
        <f t="shared" si="199"/>
        <v>0</v>
      </c>
      <c r="E1431" s="2">
        <f t="shared" si="200"/>
        <v>0.19099999999999984</v>
      </c>
      <c r="F1431" s="2">
        <f t="shared" si="201"/>
        <v>4.7617055595979606E-3</v>
      </c>
      <c r="G1431" s="2">
        <f t="shared" si="201"/>
        <v>2.1850387567048438E-2</v>
      </c>
      <c r="H1431" s="2">
        <f t="shared" si="202"/>
        <v>0.21792316246046223</v>
      </c>
      <c r="I1431" s="2">
        <f t="shared" si="203"/>
        <v>17.89301404041052</v>
      </c>
    </row>
    <row r="1432" spans="1:9" ht="13.5" x14ac:dyDescent="0.25">
      <c r="A1432" s="3">
        <f>TITRES_STAT!B1435</f>
        <v>44097</v>
      </c>
      <c r="B1432" s="6">
        <f>TITRES_STAT!D1435</f>
        <v>6.6459999999999999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4.4215837339123916E-3</v>
      </c>
      <c r="G1432" s="2">
        <f t="shared" si="201"/>
        <v>2.0289645597973551E-2</v>
      </c>
      <c r="H1432" s="2">
        <f t="shared" si="202"/>
        <v>0.21792316246046217</v>
      </c>
      <c r="I1432" s="2">
        <f t="shared" si="203"/>
        <v>17.89301404041052</v>
      </c>
    </row>
    <row r="1433" spans="1:9" ht="13.5" x14ac:dyDescent="0.25">
      <c r="A1433" s="3">
        <f>TITRES_STAT!B1436</f>
        <v>44098</v>
      </c>
      <c r="B1433" s="6">
        <f>TITRES_STAT!D1436</f>
        <v>6.6459999999999999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4.1057563243472204E-3</v>
      </c>
      <c r="G1433" s="2">
        <f t="shared" si="201"/>
        <v>1.8840385198118297E-2</v>
      </c>
      <c r="H1433" s="2">
        <f t="shared" si="202"/>
        <v>0.21792316246046217</v>
      </c>
      <c r="I1433" s="2">
        <f t="shared" si="203"/>
        <v>17.89301404041052</v>
      </c>
    </row>
    <row r="1434" spans="1:9" ht="13.5" x14ac:dyDescent="0.25">
      <c r="A1434" s="3">
        <f>TITRES_STAT!B1437</f>
        <v>44099</v>
      </c>
      <c r="B1434" s="6">
        <f>TITRES_STAT!D1437</f>
        <v>6.6459999999999999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3.8124880154652764E-3</v>
      </c>
      <c r="G1434" s="2">
        <f t="shared" si="201"/>
        <v>1.7494643398252706E-2</v>
      </c>
      <c r="H1434" s="2">
        <f t="shared" si="202"/>
        <v>0.21792316246046217</v>
      </c>
      <c r="I1434" s="2">
        <f t="shared" si="203"/>
        <v>17.89301404041052</v>
      </c>
    </row>
    <row r="1435" spans="1:9" ht="13.5" x14ac:dyDescent="0.25">
      <c r="A1435" s="3">
        <f>TITRES_STAT!B1438</f>
        <v>44102</v>
      </c>
      <c r="B1435" s="6">
        <f>TITRES_STAT!D1438</f>
        <v>6.6459999999999999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3.5401674429320425E-3</v>
      </c>
      <c r="G1435" s="2">
        <f t="shared" si="201"/>
        <v>1.6245026012663227E-2</v>
      </c>
      <c r="H1435" s="2">
        <f t="shared" si="202"/>
        <v>0.21792316246046217</v>
      </c>
      <c r="I1435" s="2">
        <f t="shared" si="203"/>
        <v>17.89301404041052</v>
      </c>
    </row>
    <row r="1436" spans="1:9" ht="13.5" x14ac:dyDescent="0.25">
      <c r="A1436" s="3">
        <f>TITRES_STAT!B1439</f>
        <v>44103</v>
      </c>
      <c r="B1436" s="6">
        <f>TITRES_STAT!D1439</f>
        <v>6.6459999999999999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3.2872983398654679E-3</v>
      </c>
      <c r="G1436" s="2">
        <f t="shared" si="201"/>
        <v>1.5084667011758712E-2</v>
      </c>
      <c r="H1436" s="2">
        <f t="shared" si="202"/>
        <v>0.21792316246046214</v>
      </c>
      <c r="I1436" s="2">
        <f t="shared" si="203"/>
        <v>17.893014040410506</v>
      </c>
    </row>
    <row r="1437" spans="1:9" ht="13.5" x14ac:dyDescent="0.25">
      <c r="A1437" s="3">
        <f>TITRES_STAT!B1440</f>
        <v>44104</v>
      </c>
      <c r="B1437" s="6">
        <f>TITRES_STAT!D1440</f>
        <v>6.6459999999999999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3.0524913155893633E-3</v>
      </c>
      <c r="G1437" s="2">
        <f t="shared" si="204"/>
        <v>1.400719079663309E-2</v>
      </c>
      <c r="H1437" s="2">
        <f t="shared" si="202"/>
        <v>0.21792316246046214</v>
      </c>
      <c r="I1437" s="2">
        <f t="shared" si="203"/>
        <v>17.893014040410506</v>
      </c>
    </row>
    <row r="1438" spans="1:9" ht="13.5" x14ac:dyDescent="0.25">
      <c r="A1438" s="3">
        <f>TITRES_STAT!B1441</f>
        <v>44105</v>
      </c>
      <c r="B1438" s="6">
        <f>TITRES_STAT!D1441</f>
        <v>6.6459999999999999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2.8344562216186947E-3</v>
      </c>
      <c r="G1438" s="2">
        <f t="shared" si="204"/>
        <v>1.3006677168302156E-2</v>
      </c>
      <c r="H1438" s="2">
        <f t="shared" si="202"/>
        <v>0.21792316246046214</v>
      </c>
      <c r="I1438" s="2">
        <f t="shared" si="203"/>
        <v>17.893014040410506</v>
      </c>
    </row>
    <row r="1439" spans="1:9" ht="13.5" x14ac:dyDescent="0.25">
      <c r="A1439" s="3">
        <f>TITRES_STAT!B1442</f>
        <v>44106</v>
      </c>
      <c r="B1439" s="6">
        <f>TITRES_STAT!D1442</f>
        <v>6.6459999999999999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2.631995062931645E-3</v>
      </c>
      <c r="G1439" s="2">
        <f t="shared" si="204"/>
        <v>1.2077628799137718E-2</v>
      </c>
      <c r="H1439" s="2">
        <f t="shared" si="202"/>
        <v>0.21792316246046212</v>
      </c>
      <c r="I1439" s="2">
        <f t="shared" si="203"/>
        <v>17.893014040410506</v>
      </c>
    </row>
    <row r="1440" spans="1:9" ht="13.5" x14ac:dyDescent="0.25">
      <c r="A1440" s="3">
        <f>TITRES_STAT!B1443</f>
        <v>44109</v>
      </c>
      <c r="B1440" s="6">
        <f>TITRES_STAT!D1443</f>
        <v>6.6459999999999999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2.4439954155793847E-3</v>
      </c>
      <c r="G1440" s="2">
        <f t="shared" si="204"/>
        <v>1.1214941027770738E-2</v>
      </c>
      <c r="H1440" s="2">
        <f t="shared" si="202"/>
        <v>0.21792316246046214</v>
      </c>
      <c r="I1440" s="2">
        <f t="shared" si="203"/>
        <v>17.893014040410506</v>
      </c>
    </row>
    <row r="1441" spans="1:9" ht="13.5" x14ac:dyDescent="0.25">
      <c r="A1441" s="3">
        <f>TITRES_STAT!B1444</f>
        <v>44110</v>
      </c>
      <c r="B1441" s="6">
        <f>TITRES_STAT!D1444</f>
        <v>6.6459999999999999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2.2694243144665712E-3</v>
      </c>
      <c r="G1441" s="2">
        <f t="shared" si="204"/>
        <v>1.04138738115014E-2</v>
      </c>
      <c r="H1441" s="2">
        <f t="shared" si="202"/>
        <v>0.21792316246046209</v>
      </c>
      <c r="I1441" s="2">
        <f t="shared" si="203"/>
        <v>17.893014040410506</v>
      </c>
    </row>
    <row r="1442" spans="1:9" ht="13.5" x14ac:dyDescent="0.25">
      <c r="A1442" s="3">
        <f>TITRES_STAT!B1445</f>
        <v>44111</v>
      </c>
      <c r="B1442" s="6">
        <f>TITRES_STAT!D1445</f>
        <v>6.6459999999999999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2.1073225777189591E-3</v>
      </c>
      <c r="G1442" s="2">
        <f t="shared" si="204"/>
        <v>9.6700256821084414E-3</v>
      </c>
      <c r="H1442" s="2">
        <f t="shared" si="202"/>
        <v>0.21792316246046214</v>
      </c>
      <c r="I1442" s="2">
        <f t="shared" si="203"/>
        <v>17.893014040410506</v>
      </c>
    </row>
    <row r="1443" spans="1:9" ht="13.5" x14ac:dyDescent="0.25">
      <c r="A1443" s="3">
        <f>TITRES_STAT!B1446</f>
        <v>44112</v>
      </c>
      <c r="B1443" s="6">
        <f>TITRES_STAT!D1446</f>
        <v>6.6459999999999999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1.9567995364533192E-3</v>
      </c>
      <c r="G1443" s="2">
        <f t="shared" si="204"/>
        <v>8.9793095619578375E-3</v>
      </c>
      <c r="H1443" s="2">
        <f t="shared" si="202"/>
        <v>0.21792316246046217</v>
      </c>
      <c r="I1443" s="2">
        <f t="shared" si="203"/>
        <v>17.89301404041052</v>
      </c>
    </row>
    <row r="1444" spans="1:9" ht="13.5" x14ac:dyDescent="0.25">
      <c r="A1444" s="3">
        <f>TITRES_STAT!B1447</f>
        <v>44113</v>
      </c>
      <c r="B1444" s="6">
        <f>TITRES_STAT!D1447</f>
        <v>6.6459999999999999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1.8170281409923678E-3</v>
      </c>
      <c r="G1444" s="2">
        <f t="shared" si="204"/>
        <v>8.3379303075322778E-3</v>
      </c>
      <c r="H1444" s="2">
        <f t="shared" si="202"/>
        <v>0.21792316246046217</v>
      </c>
      <c r="I1444" s="2">
        <f t="shared" si="203"/>
        <v>17.89301404041052</v>
      </c>
    </row>
    <row r="1445" spans="1:9" ht="13.5" x14ac:dyDescent="0.25">
      <c r="A1445" s="3">
        <f>TITRES_STAT!B1448</f>
        <v>44116</v>
      </c>
      <c r="B1445" s="6">
        <f>TITRES_STAT!D1448</f>
        <v>6.6459999999999999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1.6872404166357702E-3</v>
      </c>
      <c r="G1445" s="2">
        <f t="shared" si="204"/>
        <v>7.7423638569942572E-3</v>
      </c>
      <c r="H1445" s="2">
        <f t="shared" si="202"/>
        <v>0.2179231624604622</v>
      </c>
      <c r="I1445" s="2">
        <f t="shared" si="203"/>
        <v>17.89301404041052</v>
      </c>
    </row>
    <row r="1446" spans="1:9" ht="13.5" x14ac:dyDescent="0.25">
      <c r="A1446" s="3">
        <f>TITRES_STAT!B1449</f>
        <v>44117</v>
      </c>
      <c r="B1446" s="6">
        <f>TITRES_STAT!D1449</f>
        <v>6.6459999999999999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1.5667232440189293E-3</v>
      </c>
      <c r="G1446" s="2">
        <f t="shared" si="204"/>
        <v>7.1893378672089536E-3</v>
      </c>
      <c r="H1446" s="2">
        <f t="shared" si="202"/>
        <v>0.21792316246046217</v>
      </c>
      <c r="I1446" s="2">
        <f t="shared" si="203"/>
        <v>17.89301404041052</v>
      </c>
    </row>
    <row r="1447" spans="1:9" ht="13.5" x14ac:dyDescent="0.25">
      <c r="A1447" s="3">
        <f>TITRES_STAT!B1450</f>
        <v>44118</v>
      </c>
      <c r="B1447" s="6">
        <f>TITRES_STAT!D1450</f>
        <v>6.6459999999999999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1.4548144408747202E-3</v>
      </c>
      <c r="G1447" s="2">
        <f t="shared" si="204"/>
        <v>6.6758137338368854E-3</v>
      </c>
      <c r="H1447" s="2">
        <f t="shared" si="202"/>
        <v>0.21792316246046217</v>
      </c>
      <c r="I1447" s="2">
        <f t="shared" si="203"/>
        <v>17.89301404041052</v>
      </c>
    </row>
    <row r="1448" spans="1:9" ht="13.5" x14ac:dyDescent="0.25">
      <c r="A1448" s="3">
        <f>TITRES_STAT!B1451</f>
        <v>44120</v>
      </c>
      <c r="B1448" s="6">
        <f>TITRES_STAT!D1451</f>
        <v>6.6459999999999999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1.3508991236693831E-3</v>
      </c>
      <c r="G1448" s="2">
        <f t="shared" si="204"/>
        <v>6.1989698957056793E-3</v>
      </c>
      <c r="H1448" s="2">
        <f t="shared" si="202"/>
        <v>0.2179231624604622</v>
      </c>
      <c r="I1448" s="2">
        <f t="shared" si="203"/>
        <v>17.89301404041052</v>
      </c>
    </row>
    <row r="1449" spans="1:9" ht="13.5" x14ac:dyDescent="0.25">
      <c r="A1449" s="3">
        <f>TITRES_STAT!B1452</f>
        <v>44123</v>
      </c>
      <c r="B1449" s="6">
        <f>TITRES_STAT!D1452</f>
        <v>6.6459999999999999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1.2544063291215701E-3</v>
      </c>
      <c r="G1449" s="2">
        <f t="shared" si="204"/>
        <v>5.7561863317267025E-3</v>
      </c>
      <c r="H1449" s="2">
        <f t="shared" si="202"/>
        <v>0.2179231624604622</v>
      </c>
      <c r="I1449" s="2">
        <f t="shared" si="203"/>
        <v>17.89301404041052</v>
      </c>
    </row>
    <row r="1450" spans="1:9" ht="13.5" x14ac:dyDescent="0.25">
      <c r="A1450" s="3">
        <f>TITRES_STAT!B1453</f>
        <v>44124</v>
      </c>
      <c r="B1450" s="6">
        <f>TITRES_STAT!D1453</f>
        <v>6.6459999999999999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1.164805877041458E-3</v>
      </c>
      <c r="G1450" s="2">
        <f t="shared" si="204"/>
        <v>5.3450301651747955E-3</v>
      </c>
      <c r="H1450" s="2">
        <f t="shared" si="202"/>
        <v>0.2179231624604622</v>
      </c>
      <c r="I1450" s="2">
        <f t="shared" si="203"/>
        <v>17.89301404041052</v>
      </c>
    </row>
    <row r="1451" spans="1:9" ht="13.5" x14ac:dyDescent="0.25">
      <c r="A1451" s="3">
        <f>TITRES_STAT!B1454</f>
        <v>44125</v>
      </c>
      <c r="B1451" s="6">
        <f>TITRES_STAT!D1454</f>
        <v>6.4740000000000002</v>
      </c>
      <c r="C1451" s="2">
        <f t="shared" si="198"/>
        <v>-0.17199999999999971</v>
      </c>
      <c r="D1451" s="2">
        <f t="shared" si="199"/>
        <v>0</v>
      </c>
      <c r="E1451" s="2">
        <f t="shared" si="200"/>
        <v>0.17199999999999971</v>
      </c>
      <c r="F1451" s="2">
        <f t="shared" si="204"/>
        <v>1.0816054572527823E-3</v>
      </c>
      <c r="G1451" s="2">
        <f t="shared" si="204"/>
        <v>1.7248956581948003E-2</v>
      </c>
      <c r="H1451" s="2">
        <f t="shared" si="202"/>
        <v>6.2705558571858361E-2</v>
      </c>
      <c r="I1451" s="2">
        <f t="shared" si="203"/>
        <v>5.9005580676670775</v>
      </c>
    </row>
    <row r="1452" spans="1:9" ht="13.5" x14ac:dyDescent="0.25">
      <c r="A1452" s="3">
        <f>TITRES_STAT!B1455</f>
        <v>44126</v>
      </c>
      <c r="B1452" s="6">
        <f>TITRES_STAT!D1455</f>
        <v>6.4740000000000002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1.0043479245918693E-3</v>
      </c>
      <c r="G1452" s="2">
        <f t="shared" si="204"/>
        <v>1.6016888254666004E-2</v>
      </c>
      <c r="H1452" s="2">
        <f t="shared" si="202"/>
        <v>6.2705558571858361E-2</v>
      </c>
      <c r="I1452" s="2">
        <f t="shared" si="203"/>
        <v>5.9005580676670775</v>
      </c>
    </row>
    <row r="1453" spans="1:9" ht="13.5" x14ac:dyDescent="0.25">
      <c r="A1453" s="3">
        <f>TITRES_STAT!B1456</f>
        <v>44127</v>
      </c>
      <c r="B1453" s="6">
        <f>TITRES_STAT!D1456</f>
        <v>6.4740000000000002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9.3260878712102149E-4</v>
      </c>
      <c r="G1453" s="2">
        <f t="shared" si="205"/>
        <v>1.4872824807904148E-2</v>
      </c>
      <c r="H1453" s="2">
        <f t="shared" si="202"/>
        <v>6.2705558571858347E-2</v>
      </c>
      <c r="I1453" s="2">
        <f t="shared" si="203"/>
        <v>5.9005580676670775</v>
      </c>
    </row>
    <row r="1454" spans="1:9" ht="13.5" x14ac:dyDescent="0.25">
      <c r="A1454" s="3">
        <f>TITRES_STAT!B1457</f>
        <v>44130</v>
      </c>
      <c r="B1454" s="6">
        <f>TITRES_STAT!D1457</f>
        <v>6.4740000000000002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8.659938737552343E-4</v>
      </c>
      <c r="G1454" s="2">
        <f t="shared" si="205"/>
        <v>1.3810480178768137E-2</v>
      </c>
      <c r="H1454" s="2">
        <f t="shared" si="202"/>
        <v>6.2705558571858361E-2</v>
      </c>
      <c r="I1454" s="2">
        <f t="shared" si="203"/>
        <v>5.9005580676670775</v>
      </c>
    </row>
    <row r="1455" spans="1:9" ht="13.5" x14ac:dyDescent="0.25">
      <c r="A1455" s="3">
        <f>TITRES_STAT!B1458</f>
        <v>44131</v>
      </c>
      <c r="B1455" s="6">
        <f>TITRES_STAT!D1458</f>
        <v>6.6459999999999999</v>
      </c>
      <c r="C1455" s="2">
        <f t="shared" si="198"/>
        <v>0.17199999999999971</v>
      </c>
      <c r="D1455" s="2">
        <f t="shared" si="199"/>
        <v>0.17199999999999971</v>
      </c>
      <c r="E1455" s="2">
        <f t="shared" si="200"/>
        <v>0</v>
      </c>
      <c r="F1455" s="2">
        <f t="shared" si="205"/>
        <v>1.3089851454201268E-2</v>
      </c>
      <c r="G1455" s="2">
        <f t="shared" si="205"/>
        <v>1.2824017308856128E-2</v>
      </c>
      <c r="H1455" s="2">
        <f t="shared" si="202"/>
        <v>1.0207293969543816</v>
      </c>
      <c r="I1455" s="2">
        <f t="shared" si="203"/>
        <v>50.512918676434971</v>
      </c>
    </row>
    <row r="1456" spans="1:9" ht="13.5" x14ac:dyDescent="0.25">
      <c r="A1456" s="3">
        <f>TITRES_STAT!B1459</f>
        <v>44132</v>
      </c>
      <c r="B1456" s="6">
        <f>TITRES_STAT!D1459</f>
        <v>6.8440000000000003</v>
      </c>
      <c r="C1456" s="2">
        <f t="shared" si="198"/>
        <v>0.1980000000000004</v>
      </c>
      <c r="D1456" s="2">
        <f t="shared" si="199"/>
        <v>0.1980000000000004</v>
      </c>
      <c r="E1456" s="2">
        <f t="shared" si="200"/>
        <v>0</v>
      </c>
      <c r="F1456" s="2">
        <f t="shared" si="205"/>
        <v>2.6297719207472637E-2</v>
      </c>
      <c r="G1456" s="2">
        <f t="shared" si="205"/>
        <v>1.1908016072509261E-2</v>
      </c>
      <c r="H1456" s="2">
        <f t="shared" si="202"/>
        <v>2.2084047457899656</v>
      </c>
      <c r="I1456" s="2">
        <f t="shared" si="203"/>
        <v>68.83186258491267</v>
      </c>
    </row>
    <row r="1457" spans="1:9" ht="13.5" x14ac:dyDescent="0.25">
      <c r="A1457" s="3">
        <f>TITRES_STAT!B1460</f>
        <v>44134</v>
      </c>
      <c r="B1457" s="6">
        <f>TITRES_STAT!D1460</f>
        <v>6.8440000000000003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2.4419310692653164E-2</v>
      </c>
      <c r="G1457" s="2">
        <f t="shared" si="205"/>
        <v>1.1057443495901457E-2</v>
      </c>
      <c r="H1457" s="2">
        <f t="shared" si="202"/>
        <v>2.2084047457899656</v>
      </c>
      <c r="I1457" s="2">
        <f t="shared" si="203"/>
        <v>68.83186258491267</v>
      </c>
    </row>
    <row r="1458" spans="1:9" ht="13.5" x14ac:dyDescent="0.25">
      <c r="A1458" s="3">
        <f>TITRES_STAT!B1461</f>
        <v>44137</v>
      </c>
      <c r="B1458" s="6">
        <f>TITRES_STAT!D1461</f>
        <v>6.8440000000000003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2.267507421460651E-2</v>
      </c>
      <c r="G1458" s="2">
        <f t="shared" si="205"/>
        <v>1.0267626103337067E-2</v>
      </c>
      <c r="H1458" s="2">
        <f t="shared" si="202"/>
        <v>2.2084047457899656</v>
      </c>
      <c r="I1458" s="2">
        <f t="shared" si="203"/>
        <v>68.83186258491267</v>
      </c>
    </row>
    <row r="1459" spans="1:9" ht="13.5" x14ac:dyDescent="0.25">
      <c r="A1459" s="3">
        <f>TITRES_STAT!B1462</f>
        <v>44138</v>
      </c>
      <c r="B1459" s="6">
        <f>TITRES_STAT!D1462</f>
        <v>6.8440000000000003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2.1055426056420329E-2</v>
      </c>
      <c r="G1459" s="2">
        <f t="shared" si="205"/>
        <v>9.5342242388129911E-3</v>
      </c>
      <c r="H1459" s="2">
        <f t="shared" si="202"/>
        <v>2.2084047457899652</v>
      </c>
      <c r="I1459" s="2">
        <f t="shared" si="203"/>
        <v>68.831862584912656</v>
      </c>
    </row>
    <row r="1460" spans="1:9" ht="13.5" x14ac:dyDescent="0.25">
      <c r="A1460" s="3">
        <f>TITRES_STAT!B1463</f>
        <v>44139</v>
      </c>
      <c r="B1460" s="6">
        <f>TITRES_STAT!D1463</f>
        <v>6.8440000000000003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1.9551467052390303E-2</v>
      </c>
      <c r="G1460" s="2">
        <f t="shared" si="205"/>
        <v>8.8532082217549195E-3</v>
      </c>
      <c r="H1460" s="2">
        <f t="shared" si="202"/>
        <v>2.2084047457899652</v>
      </c>
      <c r="I1460" s="2">
        <f t="shared" si="203"/>
        <v>68.831862584912656</v>
      </c>
    </row>
    <row r="1461" spans="1:9" ht="13.5" x14ac:dyDescent="0.25">
      <c r="A1461" s="3">
        <f>TITRES_STAT!B1464</f>
        <v>44140</v>
      </c>
      <c r="B1461" s="6">
        <f>TITRES_STAT!D1464</f>
        <v>6.8440000000000003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1.8154933691505282E-2</v>
      </c>
      <c r="G1461" s="2">
        <f t="shared" si="205"/>
        <v>8.2208362059152818E-3</v>
      </c>
      <c r="H1461" s="2">
        <f t="shared" si="202"/>
        <v>2.2084047457899656</v>
      </c>
      <c r="I1461" s="2">
        <f t="shared" si="203"/>
        <v>68.83186258491267</v>
      </c>
    </row>
    <row r="1462" spans="1:9" ht="13.5" x14ac:dyDescent="0.25">
      <c r="A1462" s="3">
        <f>TITRES_STAT!B1465</f>
        <v>44141</v>
      </c>
      <c r="B1462" s="6">
        <f>TITRES_STAT!D1465</f>
        <v>7.0430000000000001</v>
      </c>
      <c r="C1462" s="2">
        <f t="shared" si="198"/>
        <v>0.19899999999999984</v>
      </c>
      <c r="D1462" s="2">
        <f t="shared" si="199"/>
        <v>0.19899999999999984</v>
      </c>
      <c r="E1462" s="2">
        <f t="shared" si="200"/>
        <v>0</v>
      </c>
      <c r="F1462" s="2">
        <f t="shared" si="205"/>
        <v>3.107243842782632E-2</v>
      </c>
      <c r="G1462" s="2">
        <f t="shared" si="205"/>
        <v>7.6336336197784767E-3</v>
      </c>
      <c r="H1462" s="2">
        <f t="shared" si="202"/>
        <v>4.070464994196044</v>
      </c>
      <c r="I1462" s="2">
        <f t="shared" si="203"/>
        <v>80.27794292743053</v>
      </c>
    </row>
    <row r="1463" spans="1:9" ht="13.5" x14ac:dyDescent="0.25">
      <c r="A1463" s="3">
        <f>TITRES_STAT!B1466</f>
        <v>44144</v>
      </c>
      <c r="B1463" s="6">
        <f>TITRES_STAT!D1466</f>
        <v>7.0430000000000001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2.885297854012444E-2</v>
      </c>
      <c r="G1463" s="2">
        <f t="shared" si="205"/>
        <v>7.0883740755085861E-3</v>
      </c>
      <c r="H1463" s="2">
        <f t="shared" si="202"/>
        <v>4.0704649941960431</v>
      </c>
      <c r="I1463" s="2">
        <f t="shared" si="203"/>
        <v>80.27794292743053</v>
      </c>
    </row>
    <row r="1464" spans="1:9" ht="13.5" x14ac:dyDescent="0.25">
      <c r="A1464" s="3">
        <f>TITRES_STAT!B1467</f>
        <v>44145</v>
      </c>
      <c r="B1464" s="6">
        <f>TITRES_STAT!D1467</f>
        <v>7.0430000000000001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2.6792051501544123E-2</v>
      </c>
      <c r="G1464" s="2">
        <f t="shared" si="205"/>
        <v>6.5820616415436873E-3</v>
      </c>
      <c r="H1464" s="2">
        <f t="shared" si="202"/>
        <v>4.0704649941960431</v>
      </c>
      <c r="I1464" s="2">
        <f t="shared" si="203"/>
        <v>80.27794292743053</v>
      </c>
    </row>
    <row r="1465" spans="1:9" ht="13.5" x14ac:dyDescent="0.25">
      <c r="A1465" s="3">
        <f>TITRES_STAT!B1468</f>
        <v>44146</v>
      </c>
      <c r="B1465" s="6">
        <f>TITRES_STAT!D1468</f>
        <v>7.0430000000000001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2.4878333537148113E-2</v>
      </c>
      <c r="G1465" s="2">
        <f t="shared" si="205"/>
        <v>6.1119143814334235E-3</v>
      </c>
      <c r="H1465" s="2">
        <f t="shared" si="202"/>
        <v>4.0704649941960431</v>
      </c>
      <c r="I1465" s="2">
        <f t="shared" si="203"/>
        <v>80.27794292743053</v>
      </c>
    </row>
    <row r="1466" spans="1:9" ht="13.5" x14ac:dyDescent="0.25">
      <c r="A1466" s="3">
        <f>TITRES_STAT!B1469</f>
        <v>44147</v>
      </c>
      <c r="B1466" s="6">
        <f>TITRES_STAT!D1469</f>
        <v>7.0430000000000001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2.3101309713066103E-2</v>
      </c>
      <c r="G1466" s="2">
        <f t="shared" si="205"/>
        <v>5.6753490684738938E-3</v>
      </c>
      <c r="H1466" s="2">
        <f t="shared" si="202"/>
        <v>4.0704649941960422</v>
      </c>
      <c r="I1466" s="2">
        <f t="shared" si="203"/>
        <v>80.27794292743053</v>
      </c>
    </row>
    <row r="1467" spans="1:9" ht="13.5" x14ac:dyDescent="0.25">
      <c r="A1467" s="3">
        <f>TITRES_STAT!B1470</f>
        <v>44148</v>
      </c>
      <c r="B1467" s="6">
        <f>TITRES_STAT!D1470</f>
        <v>7.0430000000000001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2.1451216162132809E-2</v>
      </c>
      <c r="G1467" s="2">
        <f t="shared" si="205"/>
        <v>5.2699669921543301E-3</v>
      </c>
      <c r="H1467" s="2">
        <f t="shared" si="202"/>
        <v>4.0704649941960422</v>
      </c>
      <c r="I1467" s="2">
        <f t="shared" si="203"/>
        <v>80.27794292743053</v>
      </c>
    </row>
    <row r="1468" spans="1:9" ht="13.5" x14ac:dyDescent="0.25">
      <c r="A1468" s="3">
        <f>TITRES_STAT!B1471</f>
        <v>44151</v>
      </c>
      <c r="B1468" s="6">
        <f>TITRES_STAT!D1471</f>
        <v>7.0430000000000001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1.9918986436266183E-2</v>
      </c>
      <c r="G1468" s="2">
        <f t="shared" si="205"/>
        <v>4.8935407784290201E-3</v>
      </c>
      <c r="H1468" s="2">
        <f t="shared" si="202"/>
        <v>4.0704649941960431</v>
      </c>
      <c r="I1468" s="2">
        <f t="shared" si="203"/>
        <v>80.27794292743053</v>
      </c>
    </row>
    <row r="1469" spans="1:9" ht="13.5" x14ac:dyDescent="0.25">
      <c r="A1469" s="3">
        <f>TITRES_STAT!B1472</f>
        <v>44152</v>
      </c>
      <c r="B1469" s="6">
        <f>TITRES_STAT!D1472</f>
        <v>7.0430000000000001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1.8496201690818597E-2</v>
      </c>
      <c r="G1469" s="2">
        <f t="shared" si="206"/>
        <v>4.5440021513983757E-3</v>
      </c>
      <c r="H1469" s="2">
        <f t="shared" si="202"/>
        <v>4.0704649941960431</v>
      </c>
      <c r="I1469" s="2">
        <f t="shared" si="203"/>
        <v>80.27794292743053</v>
      </c>
    </row>
    <row r="1470" spans="1:9" ht="13.5" x14ac:dyDescent="0.25">
      <c r="A1470" s="3">
        <f>TITRES_STAT!B1473</f>
        <v>44153</v>
      </c>
      <c r="B1470" s="6">
        <f>TITRES_STAT!D1473</f>
        <v>7.0430000000000001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1.7175044427188698E-2</v>
      </c>
      <c r="G1470" s="2">
        <f t="shared" si="206"/>
        <v>4.2194305691556347E-3</v>
      </c>
      <c r="H1470" s="2">
        <f t="shared" si="202"/>
        <v>4.0704649941960431</v>
      </c>
      <c r="I1470" s="2">
        <f t="shared" si="203"/>
        <v>80.27794292743053</v>
      </c>
    </row>
    <row r="1471" spans="1:9" ht="13.5" x14ac:dyDescent="0.25">
      <c r="A1471" s="3">
        <f>TITRES_STAT!B1474</f>
        <v>44154</v>
      </c>
      <c r="B1471" s="6">
        <f>TITRES_STAT!D1474</f>
        <v>7.0430000000000001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1.5948255539532361E-2</v>
      </c>
      <c r="G1471" s="2">
        <f t="shared" si="206"/>
        <v>3.9180426713588037E-3</v>
      </c>
      <c r="H1471" s="2">
        <f t="shared" si="202"/>
        <v>4.0704649941960431</v>
      </c>
      <c r="I1471" s="2">
        <f t="shared" si="203"/>
        <v>80.27794292743053</v>
      </c>
    </row>
    <row r="1472" spans="1:9" ht="13.5" x14ac:dyDescent="0.25">
      <c r="A1472" s="3">
        <f>TITRES_STAT!B1475</f>
        <v>44155</v>
      </c>
      <c r="B1472" s="6">
        <f>TITRES_STAT!D1475</f>
        <v>7.0430000000000001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1.4809094429565765E-2</v>
      </c>
      <c r="G1472" s="2">
        <f t="shared" si="206"/>
        <v>3.6381824805474606E-3</v>
      </c>
      <c r="H1472" s="2">
        <f t="shared" si="202"/>
        <v>4.0704649941960431</v>
      </c>
      <c r="I1472" s="2">
        <f t="shared" si="203"/>
        <v>80.27794292743053</v>
      </c>
    </row>
    <row r="1473" spans="1:9" ht="13.5" x14ac:dyDescent="0.25">
      <c r="A1473" s="3">
        <f>TITRES_STAT!B1476</f>
        <v>44158</v>
      </c>
      <c r="B1473" s="6">
        <f>TITRES_STAT!D1476</f>
        <v>7.0430000000000001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1.3751301970311066E-2</v>
      </c>
      <c r="G1473" s="2">
        <f t="shared" si="206"/>
        <v>3.3783123033654995E-3</v>
      </c>
      <c r="H1473" s="2">
        <f t="shared" si="202"/>
        <v>4.0704649941960422</v>
      </c>
      <c r="I1473" s="2">
        <f t="shared" si="203"/>
        <v>80.27794292743053</v>
      </c>
    </row>
    <row r="1474" spans="1:9" ht="13.5" x14ac:dyDescent="0.25">
      <c r="A1474" s="3">
        <f>TITRES_STAT!B1477</f>
        <v>44159</v>
      </c>
      <c r="B1474" s="6">
        <f>TITRES_STAT!D1477</f>
        <v>7.0430000000000001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1.2769066115288847E-2</v>
      </c>
      <c r="G1474" s="2">
        <f t="shared" si="206"/>
        <v>3.1370042816965356E-3</v>
      </c>
      <c r="H1474" s="2">
        <f t="shared" si="202"/>
        <v>4.0704649941960422</v>
      </c>
      <c r="I1474" s="2">
        <f t="shared" si="203"/>
        <v>80.27794292743053</v>
      </c>
    </row>
    <row r="1475" spans="1:9" ht="13.5" x14ac:dyDescent="0.25">
      <c r="A1475" s="3">
        <f>TITRES_STAT!B1478</f>
        <v>44160</v>
      </c>
      <c r="B1475" s="6">
        <f>TITRES_STAT!D1478</f>
        <v>7.0430000000000001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1.1856989964196787E-2</v>
      </c>
      <c r="G1475" s="2">
        <f t="shared" si="206"/>
        <v>2.9129325472896403E-3</v>
      </c>
      <c r="H1475" s="2">
        <f t="shared" si="202"/>
        <v>4.0704649941960414</v>
      </c>
      <c r="I1475" s="2">
        <f t="shared" si="203"/>
        <v>80.277942927430516</v>
      </c>
    </row>
    <row r="1476" spans="1:9" ht="13.5" x14ac:dyDescent="0.25">
      <c r="A1476" s="3">
        <f>TITRES_STAT!B1479</f>
        <v>44161</v>
      </c>
      <c r="B1476" s="6">
        <f>TITRES_STAT!D1479</f>
        <v>7.0430000000000001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1.1010062109611302E-2</v>
      </c>
      <c r="G1476" s="2">
        <f t="shared" si="206"/>
        <v>2.7048659367689518E-3</v>
      </c>
      <c r="H1476" s="2">
        <f t="shared" si="202"/>
        <v>4.0704649941960414</v>
      </c>
      <c r="I1476" s="2">
        <f t="shared" si="203"/>
        <v>80.277942927430516</v>
      </c>
    </row>
    <row r="1477" spans="1:9" ht="13.5" x14ac:dyDescent="0.25">
      <c r="A1477" s="3">
        <f>TITRES_STAT!B1480</f>
        <v>44162</v>
      </c>
      <c r="B1477" s="6">
        <f>TITRES_STAT!D1480</f>
        <v>7.0430000000000001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1.0223629101781925E-2</v>
      </c>
      <c r="G1477" s="2">
        <f t="shared" si="206"/>
        <v>2.5116612269997407E-3</v>
      </c>
      <c r="H1477" s="2">
        <f t="shared" si="202"/>
        <v>4.0704649941960422</v>
      </c>
      <c r="I1477" s="2">
        <f t="shared" si="203"/>
        <v>80.27794292743053</v>
      </c>
    </row>
    <row r="1478" spans="1:9" ht="13.5" x14ac:dyDescent="0.25">
      <c r="A1478" s="3">
        <f>TITRES_STAT!B1481</f>
        <v>44165</v>
      </c>
      <c r="B1478" s="6">
        <f>TITRES_STAT!D1481</f>
        <v>7.2350000000000003</v>
      </c>
      <c r="C1478" s="2">
        <f t="shared" si="207"/>
        <v>0.19200000000000017</v>
      </c>
      <c r="D1478" s="2">
        <f t="shared" si="208"/>
        <v>0.19200000000000017</v>
      </c>
      <c r="E1478" s="2">
        <f t="shared" si="209"/>
        <v>0</v>
      </c>
      <c r="F1478" s="2">
        <f t="shared" si="206"/>
        <v>2.3207655594511798E-2</v>
      </c>
      <c r="G1478" s="2">
        <f t="shared" si="206"/>
        <v>2.3322568536426162E-3</v>
      </c>
      <c r="H1478" s="2">
        <f t="shared" si="202"/>
        <v>9.9507288651612757</v>
      </c>
      <c r="I1478" s="2">
        <f t="shared" si="203"/>
        <v>90.868187749754199</v>
      </c>
    </row>
    <row r="1479" spans="1:9" ht="13.5" x14ac:dyDescent="0.25">
      <c r="A1479" s="3">
        <f>TITRES_STAT!B1482</f>
        <v>44166</v>
      </c>
      <c r="B1479" s="6">
        <f>TITRES_STAT!D1482</f>
        <v>7.2350000000000003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2.1549965909189527E-2</v>
      </c>
      <c r="G1479" s="2">
        <f t="shared" si="206"/>
        <v>2.1656670783824295E-3</v>
      </c>
      <c r="H1479" s="2">
        <f t="shared" si="202"/>
        <v>9.9507288651612757</v>
      </c>
      <c r="I1479" s="2">
        <f t="shared" si="203"/>
        <v>90.868187749754199</v>
      </c>
    </row>
    <row r="1480" spans="1:9" ht="13.5" x14ac:dyDescent="0.25">
      <c r="A1480" s="3">
        <f>TITRES_STAT!B1483</f>
        <v>44167</v>
      </c>
      <c r="B1480" s="6">
        <f>TITRES_STAT!D1483</f>
        <v>7.2350000000000003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2.0010682629961703E-2</v>
      </c>
      <c r="G1480" s="2">
        <f t="shared" si="206"/>
        <v>2.0109765727836845E-3</v>
      </c>
      <c r="H1480" s="2">
        <f t="shared" si="202"/>
        <v>9.9507288651612757</v>
      </c>
      <c r="I1480" s="2">
        <f t="shared" si="203"/>
        <v>90.868187749754199</v>
      </c>
    </row>
    <row r="1481" spans="1:9" ht="13.5" x14ac:dyDescent="0.25">
      <c r="A1481" s="3">
        <f>TITRES_STAT!B1484</f>
        <v>44168</v>
      </c>
      <c r="B1481" s="6">
        <f>TITRES_STAT!D1484</f>
        <v>6.851</v>
      </c>
      <c r="C1481" s="2">
        <f t="shared" si="207"/>
        <v>-0.38400000000000034</v>
      </c>
      <c r="D1481" s="2">
        <f t="shared" si="208"/>
        <v>0</v>
      </c>
      <c r="E1481" s="2">
        <f t="shared" si="209"/>
        <v>0.38400000000000034</v>
      </c>
      <c r="F1481" s="2">
        <f t="shared" si="206"/>
        <v>1.8581348156393011E-2</v>
      </c>
      <c r="G1481" s="2">
        <f t="shared" si="206"/>
        <v>2.9295906817584875E-2</v>
      </c>
      <c r="H1481" s="2">
        <f t="shared" si="202"/>
        <v>0.63426431112347581</v>
      </c>
      <c r="I1481" s="2">
        <f t="shared" si="203"/>
        <v>38.810387451185939</v>
      </c>
    </row>
    <row r="1482" spans="1:9" ht="13.5" x14ac:dyDescent="0.25">
      <c r="A1482" s="3">
        <f>TITRES_STAT!B1485</f>
        <v>44169</v>
      </c>
      <c r="B1482" s="6">
        <f>TITRES_STAT!D1485</f>
        <v>6.851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1.7254109002364938E-2</v>
      </c>
      <c r="G1482" s="2">
        <f t="shared" si="206"/>
        <v>2.7203342044900242E-2</v>
      </c>
      <c r="H1482" s="2">
        <f t="shared" si="202"/>
        <v>0.63426431112347581</v>
      </c>
      <c r="I1482" s="2">
        <f t="shared" si="203"/>
        <v>38.810387451185939</v>
      </c>
    </row>
    <row r="1483" spans="1:9" ht="13.5" x14ac:dyDescent="0.25">
      <c r="A1483" s="3">
        <f>TITRES_STAT!B1486</f>
        <v>44172</v>
      </c>
      <c r="B1483" s="6">
        <f>TITRES_STAT!D1486</f>
        <v>6.6459999999999999</v>
      </c>
      <c r="C1483" s="2">
        <f t="shared" si="207"/>
        <v>-0.20500000000000007</v>
      </c>
      <c r="D1483" s="2">
        <f t="shared" si="208"/>
        <v>0</v>
      </c>
      <c r="E1483" s="2">
        <f t="shared" si="209"/>
        <v>0.20500000000000007</v>
      </c>
      <c r="F1483" s="2">
        <f t="shared" si="206"/>
        <v>1.6021672645053157E-2</v>
      </c>
      <c r="G1483" s="2">
        <f t="shared" si="206"/>
        <v>3.9903103327407374E-2</v>
      </c>
      <c r="H1483" s="2">
        <f t="shared" si="202"/>
        <v>0.40151445148499765</v>
      </c>
      <c r="I1483" s="2">
        <f t="shared" si="203"/>
        <v>28.648613009988324</v>
      </c>
    </row>
    <row r="1484" spans="1:9" ht="13.5" x14ac:dyDescent="0.25">
      <c r="A1484" s="3">
        <f>TITRES_STAT!B1487</f>
        <v>44173</v>
      </c>
      <c r="B1484" s="6">
        <f>TITRES_STAT!D1487</f>
        <v>6.351</v>
      </c>
      <c r="C1484" s="2">
        <f t="shared" si="207"/>
        <v>-0.29499999999999993</v>
      </c>
      <c r="D1484" s="2">
        <f t="shared" si="208"/>
        <v>0</v>
      </c>
      <c r="E1484" s="2">
        <f t="shared" si="209"/>
        <v>0.29499999999999993</v>
      </c>
      <c r="F1484" s="2">
        <f t="shared" si="206"/>
        <v>1.487726745612079E-2</v>
      </c>
      <c r="G1484" s="2">
        <f t="shared" si="206"/>
        <v>5.8124310232592555E-2</v>
      </c>
      <c r="H1484" s="2">
        <f t="shared" si="202"/>
        <v>0.25595602591389599</v>
      </c>
      <c r="I1484" s="2">
        <f t="shared" si="203"/>
        <v>20.379377990375872</v>
      </c>
    </row>
    <row r="1485" spans="1:9" ht="13.5" x14ac:dyDescent="0.25">
      <c r="A1485" s="3">
        <f>TITRES_STAT!B1488</f>
        <v>44174</v>
      </c>
      <c r="B1485" s="6">
        <f>TITRES_STAT!D1488</f>
        <v>6.6319999999999997</v>
      </c>
      <c r="C1485" s="2">
        <f t="shared" si="207"/>
        <v>0.28099999999999969</v>
      </c>
      <c r="D1485" s="2">
        <f t="shared" si="208"/>
        <v>0.28099999999999969</v>
      </c>
      <c r="E1485" s="2">
        <f t="shared" si="209"/>
        <v>0</v>
      </c>
      <c r="F1485" s="2">
        <f t="shared" ref="F1485:G1500" si="210">((F1484*13)+D1485)/14</f>
        <v>3.3886034066397855E-2</v>
      </c>
      <c r="G1485" s="2">
        <f t="shared" si="210"/>
        <v>5.3972573787407371E-2</v>
      </c>
      <c r="H1485" s="2">
        <f t="shared" si="202"/>
        <v>0.62783802380578679</v>
      </c>
      <c r="I1485" s="2">
        <f t="shared" si="203"/>
        <v>38.568826543192515</v>
      </c>
    </row>
    <row r="1486" spans="1:9" ht="13.5" x14ac:dyDescent="0.25">
      <c r="A1486" s="3">
        <f>TITRES_STAT!B1489</f>
        <v>44175</v>
      </c>
      <c r="B1486" s="6">
        <f>TITRES_STAT!D1489</f>
        <v>6.8239999999999998</v>
      </c>
      <c r="C1486" s="2">
        <f t="shared" si="207"/>
        <v>0.19200000000000017</v>
      </c>
      <c r="D1486" s="2">
        <f t="shared" si="208"/>
        <v>0.19200000000000017</v>
      </c>
      <c r="E1486" s="2">
        <f t="shared" si="209"/>
        <v>0</v>
      </c>
      <c r="F1486" s="2">
        <f t="shared" si="210"/>
        <v>4.5179888775940875E-2</v>
      </c>
      <c r="G1486" s="2">
        <f t="shared" si="210"/>
        <v>5.0117389945449696E-2</v>
      </c>
      <c r="H1486" s="2">
        <f t="shared" si="202"/>
        <v>0.90148127875607553</v>
      </c>
      <c r="I1486" s="2">
        <f t="shared" si="203"/>
        <v>47.409421740182104</v>
      </c>
    </row>
    <row r="1487" spans="1:9" ht="13.5" x14ac:dyDescent="0.25">
      <c r="A1487" s="3">
        <f>TITRES_STAT!B1490</f>
        <v>44176</v>
      </c>
      <c r="B1487" s="6">
        <f>TITRES_STAT!D1490</f>
        <v>6.8310000000000004</v>
      </c>
      <c r="C1487" s="2">
        <f t="shared" si="207"/>
        <v>7.0000000000005613E-3</v>
      </c>
      <c r="D1487" s="2">
        <f t="shared" si="208"/>
        <v>7.0000000000005613E-3</v>
      </c>
      <c r="E1487" s="2">
        <f t="shared" si="209"/>
        <v>0</v>
      </c>
      <c r="F1487" s="2">
        <f t="shared" si="210"/>
        <v>4.2452753863373709E-2</v>
      </c>
      <c r="G1487" s="2">
        <f t="shared" si="210"/>
        <v>4.6537576377917569E-2</v>
      </c>
      <c r="H1487" s="2">
        <f t="shared" si="202"/>
        <v>0.91222528475973363</v>
      </c>
      <c r="I1487" s="2">
        <f t="shared" si="203"/>
        <v>47.704906531154485</v>
      </c>
    </row>
    <row r="1488" spans="1:9" ht="13.5" x14ac:dyDescent="0.25">
      <c r="A1488" s="3">
        <f>TITRES_STAT!B1491</f>
        <v>44179</v>
      </c>
      <c r="B1488" s="6">
        <f>TITRES_STAT!D1491</f>
        <v>7.2279999999999998</v>
      </c>
      <c r="C1488" s="2">
        <f t="shared" si="207"/>
        <v>0.39699999999999935</v>
      </c>
      <c r="D1488" s="2">
        <f t="shared" si="208"/>
        <v>0.39699999999999935</v>
      </c>
      <c r="E1488" s="2">
        <f t="shared" si="209"/>
        <v>0</v>
      </c>
      <c r="F1488" s="2">
        <f t="shared" si="210"/>
        <v>6.7777557158846966E-2</v>
      </c>
      <c r="G1488" s="2">
        <f t="shared" si="210"/>
        <v>4.3213463779494886E-2</v>
      </c>
      <c r="H1488" s="2">
        <f t="shared" si="202"/>
        <v>1.5684361129831006</v>
      </c>
      <c r="I1488" s="2">
        <f t="shared" si="203"/>
        <v>61.065802067447422</v>
      </c>
    </row>
    <row r="1489" spans="1:9" ht="13.5" x14ac:dyDescent="0.25">
      <c r="A1489" s="3">
        <f>TITRES_STAT!B1492</f>
        <v>44180</v>
      </c>
      <c r="B1489" s="6">
        <f>TITRES_STAT!D1492</f>
        <v>7.5289999999999999</v>
      </c>
      <c r="C1489" s="2">
        <f t="shared" si="207"/>
        <v>0.30100000000000016</v>
      </c>
      <c r="D1489" s="2">
        <f t="shared" si="208"/>
        <v>0.30100000000000016</v>
      </c>
      <c r="E1489" s="2">
        <f t="shared" si="209"/>
        <v>0</v>
      </c>
      <c r="F1489" s="2">
        <f t="shared" si="210"/>
        <v>8.4436303076072194E-2</v>
      </c>
      <c r="G1489" s="2">
        <f t="shared" si="210"/>
        <v>4.0126787795245249E-2</v>
      </c>
      <c r="H1489" s="2">
        <f t="shared" ref="H1489:H1552" si="211">F1489/G1489</f>
        <v>2.1042377851654828</v>
      </c>
      <c r="I1489" s="2">
        <f t="shared" ref="I1489:I1552" si="212">IF(G1489=0,100,100-(100/(1+H1489)))</f>
        <v>67.785972943864181</v>
      </c>
    </row>
    <row r="1490" spans="1:9" ht="13.5" x14ac:dyDescent="0.25">
      <c r="A1490" s="3">
        <f>TITRES_STAT!B1493</f>
        <v>44181</v>
      </c>
      <c r="B1490" s="6">
        <f>TITRES_STAT!D1493</f>
        <v>7.742</v>
      </c>
      <c r="C1490" s="2">
        <f t="shared" si="207"/>
        <v>0.21300000000000008</v>
      </c>
      <c r="D1490" s="2">
        <f t="shared" si="208"/>
        <v>0.21300000000000008</v>
      </c>
      <c r="E1490" s="2">
        <f t="shared" si="209"/>
        <v>0</v>
      </c>
      <c r="F1490" s="2">
        <f t="shared" si="210"/>
        <v>9.3619424284924188E-2</v>
      </c>
      <c r="G1490" s="2">
        <f t="shared" si="210"/>
        <v>3.7260588667013442E-2</v>
      </c>
      <c r="H1490" s="2">
        <f t="shared" si="211"/>
        <v>2.5125589163813951</v>
      </c>
      <c r="I1490" s="2">
        <f t="shared" si="212"/>
        <v>71.530726635321741</v>
      </c>
    </row>
    <row r="1491" spans="1:9" ht="13.5" x14ac:dyDescent="0.25">
      <c r="A1491" s="3">
        <f>TITRES_STAT!B1494</f>
        <v>44182</v>
      </c>
      <c r="B1491" s="6">
        <f>TITRES_STAT!D1494</f>
        <v>7.742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8.6932322550286739E-2</v>
      </c>
      <c r="G1491" s="2">
        <f t="shared" si="210"/>
        <v>3.4599118047941052E-2</v>
      </c>
      <c r="H1491" s="2">
        <f t="shared" si="211"/>
        <v>2.5125589163813951</v>
      </c>
      <c r="I1491" s="2">
        <f t="shared" si="212"/>
        <v>71.530726635321741</v>
      </c>
    </row>
    <row r="1492" spans="1:9" ht="13.5" x14ac:dyDescent="0.25">
      <c r="A1492" s="3">
        <f>TITRES_STAT!B1495</f>
        <v>44183</v>
      </c>
      <c r="B1492" s="6">
        <f>TITRES_STAT!D1495</f>
        <v>7.8789999999999996</v>
      </c>
      <c r="C1492" s="2">
        <f t="shared" si="207"/>
        <v>0.13699999999999957</v>
      </c>
      <c r="D1492" s="2">
        <f t="shared" si="208"/>
        <v>0.13699999999999957</v>
      </c>
      <c r="E1492" s="2">
        <f t="shared" si="209"/>
        <v>0</v>
      </c>
      <c r="F1492" s="2">
        <f t="shared" si="210"/>
        <v>9.0508585225266239E-2</v>
      </c>
      <c r="G1492" s="2">
        <f t="shared" si="210"/>
        <v>3.212775247308812E-2</v>
      </c>
      <c r="H1492" s="2">
        <f t="shared" si="211"/>
        <v>2.8171464935519825</v>
      </c>
      <c r="I1492" s="2">
        <f t="shared" si="212"/>
        <v>73.802420166760044</v>
      </c>
    </row>
    <row r="1493" spans="1:9" ht="13.5" x14ac:dyDescent="0.25">
      <c r="A1493" s="3">
        <f>TITRES_STAT!B1496</f>
        <v>44186</v>
      </c>
      <c r="B1493" s="6">
        <f>TITRES_STAT!D1496</f>
        <v>7.9470000000000001</v>
      </c>
      <c r="C1493" s="2">
        <f t="shared" si="207"/>
        <v>6.8000000000000504E-2</v>
      </c>
      <c r="D1493" s="2">
        <f t="shared" si="208"/>
        <v>6.8000000000000504E-2</v>
      </c>
      <c r="E1493" s="2">
        <f t="shared" si="209"/>
        <v>0</v>
      </c>
      <c r="F1493" s="2">
        <f t="shared" si="210"/>
        <v>8.8900829137747259E-2</v>
      </c>
      <c r="G1493" s="2">
        <f t="shared" si="210"/>
        <v>2.9832913010724684E-2</v>
      </c>
      <c r="H1493" s="2">
        <f t="shared" si="211"/>
        <v>2.9799580451894907</v>
      </c>
      <c r="I1493" s="2">
        <f t="shared" si="212"/>
        <v>74.874106996964869</v>
      </c>
    </row>
    <row r="1494" spans="1:9" ht="13.5" x14ac:dyDescent="0.25">
      <c r="A1494" s="3">
        <f>TITRES_STAT!B1497</f>
        <v>44187</v>
      </c>
      <c r="B1494" s="6">
        <f>TITRES_STAT!D1497</f>
        <v>7.9809999999999999</v>
      </c>
      <c r="C1494" s="2">
        <f t="shared" si="207"/>
        <v>3.3999999999999808E-2</v>
      </c>
      <c r="D1494" s="2">
        <f t="shared" si="208"/>
        <v>3.3999999999999808E-2</v>
      </c>
      <c r="E1494" s="2">
        <f t="shared" si="209"/>
        <v>0</v>
      </c>
      <c r="F1494" s="2">
        <f t="shared" si="210"/>
        <v>8.497934134219387E-2</v>
      </c>
      <c r="G1494" s="2">
        <f t="shared" si="210"/>
        <v>2.770199065281578E-2</v>
      </c>
      <c r="H1494" s="2">
        <f t="shared" si="211"/>
        <v>3.0676258037635327</v>
      </c>
      <c r="I1494" s="2">
        <f t="shared" si="212"/>
        <v>75.415634371412452</v>
      </c>
    </row>
    <row r="1495" spans="1:9" ht="13.5" x14ac:dyDescent="0.25">
      <c r="A1495" s="3">
        <f>TITRES_STAT!B1498</f>
        <v>44188</v>
      </c>
      <c r="B1495" s="6">
        <f>TITRES_STAT!D1498</f>
        <v>7.7489999999999997</v>
      </c>
      <c r="C1495" s="2">
        <f t="shared" si="207"/>
        <v>-0.23200000000000021</v>
      </c>
      <c r="D1495" s="2">
        <f t="shared" si="208"/>
        <v>0</v>
      </c>
      <c r="E1495" s="2">
        <f t="shared" si="209"/>
        <v>0.23200000000000021</v>
      </c>
      <c r="F1495" s="2">
        <f t="shared" si="210"/>
        <v>7.8909388389180019E-2</v>
      </c>
      <c r="G1495" s="2">
        <f t="shared" si="210"/>
        <v>4.2294705606186096E-2</v>
      </c>
      <c r="H1495" s="2">
        <f t="shared" si="211"/>
        <v>1.8657036917083683</v>
      </c>
      <c r="I1495" s="2">
        <f t="shared" si="212"/>
        <v>65.10455694029352</v>
      </c>
    </row>
    <row r="1496" spans="1:9" ht="13.5" x14ac:dyDescent="0.25">
      <c r="A1496" s="3">
        <f>TITRES_STAT!B1499</f>
        <v>44189</v>
      </c>
      <c r="B1496" s="6">
        <f>TITRES_STAT!D1499</f>
        <v>7.625</v>
      </c>
      <c r="C1496" s="2">
        <f t="shared" si="207"/>
        <v>-0.12399999999999967</v>
      </c>
      <c r="D1496" s="2">
        <f t="shared" si="208"/>
        <v>0</v>
      </c>
      <c r="E1496" s="2">
        <f t="shared" si="209"/>
        <v>0.12399999999999967</v>
      </c>
      <c r="F1496" s="2">
        <f t="shared" si="210"/>
        <v>7.3273003504238585E-2</v>
      </c>
      <c r="G1496" s="2">
        <f t="shared" si="210"/>
        <v>4.8130798062887066E-2</v>
      </c>
      <c r="H1496" s="2">
        <f t="shared" si="211"/>
        <v>1.5223725027060853</v>
      </c>
      <c r="I1496" s="2">
        <f t="shared" si="212"/>
        <v>60.354785071310182</v>
      </c>
    </row>
    <row r="1497" spans="1:9" ht="13.5" x14ac:dyDescent="0.25">
      <c r="A1497" s="3">
        <f>TITRES_STAT!B1500</f>
        <v>44190</v>
      </c>
      <c r="B1497" s="6">
        <f>TITRES_STAT!D1500</f>
        <v>7.625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6.8039217539650115E-2</v>
      </c>
      <c r="G1497" s="2">
        <f t="shared" si="210"/>
        <v>4.4692883915537988E-2</v>
      </c>
      <c r="H1497" s="2">
        <f t="shared" si="211"/>
        <v>1.5223725027060853</v>
      </c>
      <c r="I1497" s="2">
        <f t="shared" si="212"/>
        <v>60.354785071310182</v>
      </c>
    </row>
    <row r="1498" spans="1:9" ht="13.5" x14ac:dyDescent="0.25">
      <c r="A1498" s="3">
        <f>TITRES_STAT!B1501</f>
        <v>44193</v>
      </c>
      <c r="B1498" s="6">
        <f>TITRES_STAT!D1501</f>
        <v>7.625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6.3179273429675109E-2</v>
      </c>
      <c r="G1498" s="2">
        <f t="shared" si="210"/>
        <v>4.1500535064428135E-2</v>
      </c>
      <c r="H1498" s="2">
        <f t="shared" si="211"/>
        <v>1.5223725027060853</v>
      </c>
      <c r="I1498" s="2">
        <f t="shared" si="212"/>
        <v>60.354785071310182</v>
      </c>
    </row>
    <row r="1499" spans="1:9" ht="13.5" x14ac:dyDescent="0.25">
      <c r="A1499" s="3">
        <f>TITRES_STAT!B1502</f>
        <v>44194</v>
      </c>
      <c r="B1499" s="6">
        <f>TITRES_STAT!D1502</f>
        <v>7.625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5.8666468184698319E-2</v>
      </c>
      <c r="G1499" s="2">
        <f t="shared" si="210"/>
        <v>3.8536211131254702E-2</v>
      </c>
      <c r="H1499" s="2">
        <f t="shared" si="211"/>
        <v>1.5223725027060853</v>
      </c>
      <c r="I1499" s="2">
        <f t="shared" si="212"/>
        <v>60.354785071310182</v>
      </c>
    </row>
    <row r="1500" spans="1:9" ht="13.5" x14ac:dyDescent="0.25">
      <c r="A1500" s="3">
        <f>TITRES_STAT!B1503</f>
        <v>44195</v>
      </c>
      <c r="B1500" s="6">
        <f>TITRES_STAT!D1503</f>
        <v>7.625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5.4476006171505588E-2</v>
      </c>
      <c r="G1500" s="2">
        <f t="shared" si="210"/>
        <v>3.578362462187936E-2</v>
      </c>
      <c r="H1500" s="2">
        <f t="shared" si="211"/>
        <v>1.5223725027060857</v>
      </c>
      <c r="I1500" s="2">
        <f t="shared" si="212"/>
        <v>60.354785071310182</v>
      </c>
    </row>
    <row r="1501" spans="1:9" ht="13.5" x14ac:dyDescent="0.25">
      <c r="A1501" s="3">
        <f>TITRES_STAT!B1504</f>
        <v>44196</v>
      </c>
      <c r="B1501" s="6">
        <f>TITRES_STAT!D1504</f>
        <v>7.5359999999999996</v>
      </c>
      <c r="C1501" s="2">
        <f t="shared" si="207"/>
        <v>-8.9000000000000412E-2</v>
      </c>
      <c r="D1501" s="2">
        <f t="shared" si="208"/>
        <v>0</v>
      </c>
      <c r="E1501" s="2">
        <f t="shared" si="209"/>
        <v>8.9000000000000412E-2</v>
      </c>
      <c r="F1501" s="2">
        <f t="shared" ref="F1501:G1516" si="213">((F1500*13)+D1501)/14</f>
        <v>5.0584862873540908E-2</v>
      </c>
      <c r="G1501" s="2">
        <f t="shared" si="213"/>
        <v>3.9584794291745155E-2</v>
      </c>
      <c r="H1501" s="2">
        <f t="shared" si="211"/>
        <v>1.2778862130929314</v>
      </c>
      <c r="I1501" s="2">
        <f t="shared" si="212"/>
        <v>56.099650884571957</v>
      </c>
    </row>
    <row r="1502" spans="1:9" ht="13.5" x14ac:dyDescent="0.25">
      <c r="A1502" s="3">
        <f>TITRES_STAT!B1505</f>
        <v>44200</v>
      </c>
      <c r="B1502" s="6">
        <f>TITRES_STAT!D1505</f>
        <v>7.5359999999999996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4.6971658382573701E-2</v>
      </c>
      <c r="G1502" s="2">
        <f t="shared" si="213"/>
        <v>3.675730898519193E-2</v>
      </c>
      <c r="H1502" s="2">
        <f t="shared" si="211"/>
        <v>1.2778862130929316</v>
      </c>
      <c r="I1502" s="2">
        <f t="shared" si="212"/>
        <v>56.099650884571957</v>
      </c>
    </row>
    <row r="1503" spans="1:9" ht="13.5" x14ac:dyDescent="0.25">
      <c r="A1503" s="3">
        <f>TITRES_STAT!B1506</f>
        <v>44201</v>
      </c>
      <c r="B1503" s="6">
        <f>TITRES_STAT!D1506</f>
        <v>7.31</v>
      </c>
      <c r="C1503" s="2">
        <f t="shared" si="207"/>
        <v>-0.22599999999999998</v>
      </c>
      <c r="D1503" s="2">
        <f t="shared" si="208"/>
        <v>0</v>
      </c>
      <c r="E1503" s="2">
        <f t="shared" si="209"/>
        <v>0.22599999999999998</v>
      </c>
      <c r="F1503" s="2">
        <f t="shared" si="213"/>
        <v>4.3616539926675579E-2</v>
      </c>
      <c r="G1503" s="2">
        <f t="shared" si="213"/>
        <v>5.0274644057678217E-2</v>
      </c>
      <c r="H1503" s="2">
        <f t="shared" si="211"/>
        <v>0.86756536509012294</v>
      </c>
      <c r="I1503" s="2">
        <f t="shared" si="212"/>
        <v>46.454350744947391</v>
      </c>
    </row>
    <row r="1504" spans="1:9" ht="13.5" x14ac:dyDescent="0.25">
      <c r="A1504" s="3">
        <f>TITRES_STAT!B1507</f>
        <v>44202</v>
      </c>
      <c r="B1504" s="6">
        <f>TITRES_STAT!D1507</f>
        <v>7.31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4.0501072789055896E-2</v>
      </c>
      <c r="G1504" s="2">
        <f t="shared" si="213"/>
        <v>4.6683598053558338E-2</v>
      </c>
      <c r="H1504" s="2">
        <f t="shared" si="211"/>
        <v>0.86756536509012305</v>
      </c>
      <c r="I1504" s="2">
        <f t="shared" si="212"/>
        <v>46.454350744947391</v>
      </c>
    </row>
    <row r="1505" spans="1:9" ht="13.5" x14ac:dyDescent="0.25">
      <c r="A1505" s="3">
        <f>TITRES_STAT!B1508</f>
        <v>44203</v>
      </c>
      <c r="B1505" s="6">
        <f>TITRES_STAT!D1508</f>
        <v>7.31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3.7608139018409044E-2</v>
      </c>
      <c r="G1505" s="2">
        <f t="shared" si="213"/>
        <v>4.3349055335447029E-2</v>
      </c>
      <c r="H1505" s="2">
        <f t="shared" si="211"/>
        <v>0.86756536509012294</v>
      </c>
      <c r="I1505" s="2">
        <f t="shared" si="212"/>
        <v>46.454350744947391</v>
      </c>
    </row>
    <row r="1506" spans="1:9" ht="13.5" x14ac:dyDescent="0.25">
      <c r="A1506" s="3">
        <f>TITRES_STAT!B1509</f>
        <v>44204</v>
      </c>
      <c r="B1506" s="6">
        <f>TITRES_STAT!D1509</f>
        <v>7.31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3.4921843374236969E-2</v>
      </c>
      <c r="G1506" s="2">
        <f t="shared" si="213"/>
        <v>4.0252694240057951E-2</v>
      </c>
      <c r="H1506" s="2">
        <f t="shared" si="211"/>
        <v>0.86756536509012305</v>
      </c>
      <c r="I1506" s="2">
        <f t="shared" si="212"/>
        <v>46.454350744947391</v>
      </c>
    </row>
    <row r="1507" spans="1:9" ht="13.5" x14ac:dyDescent="0.25">
      <c r="A1507" s="3">
        <f>TITRES_STAT!B1510</f>
        <v>44207</v>
      </c>
      <c r="B1507" s="6">
        <f>TITRES_STAT!D1510</f>
        <v>7.31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3.2427425990362899E-2</v>
      </c>
      <c r="G1507" s="2">
        <f t="shared" si="213"/>
        <v>3.7377501794339525E-2</v>
      </c>
      <c r="H1507" s="2">
        <f t="shared" si="211"/>
        <v>0.86756536509012305</v>
      </c>
      <c r="I1507" s="2">
        <f t="shared" si="212"/>
        <v>46.454350744947391</v>
      </c>
    </row>
    <row r="1508" spans="1:9" ht="13.5" x14ac:dyDescent="0.25">
      <c r="A1508" s="3">
        <f>TITRES_STAT!B1511</f>
        <v>44208</v>
      </c>
      <c r="B1508" s="6">
        <f>TITRES_STAT!D1511</f>
        <v>7.5289999999999999</v>
      </c>
      <c r="C1508" s="2">
        <f t="shared" si="207"/>
        <v>0.21900000000000031</v>
      </c>
      <c r="D1508" s="2">
        <f t="shared" si="208"/>
        <v>0.21900000000000031</v>
      </c>
      <c r="E1508" s="2">
        <f t="shared" si="209"/>
        <v>0</v>
      </c>
      <c r="F1508" s="2">
        <f t="shared" si="213"/>
        <v>4.5754038419622715E-2</v>
      </c>
      <c r="G1508" s="2">
        <f t="shared" si="213"/>
        <v>3.4707680237600992E-2</v>
      </c>
      <c r="H1508" s="2">
        <f t="shared" si="211"/>
        <v>1.3182684093664812</v>
      </c>
      <c r="I1508" s="2">
        <f t="shared" si="212"/>
        <v>56.864356346326936</v>
      </c>
    </row>
    <row r="1509" spans="1:9" ht="13.5" x14ac:dyDescent="0.25">
      <c r="A1509" s="3">
        <f>TITRES_STAT!B1512</f>
        <v>44209</v>
      </c>
      <c r="B1509" s="6">
        <f>TITRES_STAT!D1512</f>
        <v>7.5359999999999996</v>
      </c>
      <c r="C1509" s="2">
        <f t="shared" si="207"/>
        <v>6.9999999999996732E-3</v>
      </c>
      <c r="D1509" s="2">
        <f t="shared" si="208"/>
        <v>6.9999999999996732E-3</v>
      </c>
      <c r="E1509" s="2">
        <f t="shared" si="209"/>
        <v>0</v>
      </c>
      <c r="F1509" s="2">
        <f t="shared" si="213"/>
        <v>4.2985892818221072E-2</v>
      </c>
      <c r="G1509" s="2">
        <f t="shared" si="213"/>
        <v>3.222856022062949E-2</v>
      </c>
      <c r="H1509" s="2">
        <f t="shared" si="211"/>
        <v>1.3337825991589229</v>
      </c>
      <c r="I1509" s="2">
        <f t="shared" si="212"/>
        <v>57.151107375623063</v>
      </c>
    </row>
    <row r="1510" spans="1:9" ht="13.5" x14ac:dyDescent="0.25">
      <c r="A1510" s="3">
        <f>TITRES_STAT!B1513</f>
        <v>44211</v>
      </c>
      <c r="B1510" s="6">
        <f>TITRES_STAT!D1513</f>
        <v>7.5359999999999996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3.9915471902633851E-2</v>
      </c>
      <c r="G1510" s="2">
        <f t="shared" si="213"/>
        <v>2.992652020487024E-2</v>
      </c>
      <c r="H1510" s="2">
        <f t="shared" si="211"/>
        <v>1.3337825991589229</v>
      </c>
      <c r="I1510" s="2">
        <f t="shared" si="212"/>
        <v>57.151107375623063</v>
      </c>
    </row>
    <row r="1511" spans="1:9" ht="13.5" x14ac:dyDescent="0.25">
      <c r="A1511" s="3">
        <f>TITRES_STAT!B1514</f>
        <v>44214</v>
      </c>
      <c r="B1511" s="6">
        <f>TITRES_STAT!D1514</f>
        <v>7.5359999999999996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3.706436676673143E-2</v>
      </c>
      <c r="G1511" s="2">
        <f t="shared" si="213"/>
        <v>2.7788911618808081E-2</v>
      </c>
      <c r="H1511" s="2">
        <f t="shared" si="211"/>
        <v>1.3337825991589227</v>
      </c>
      <c r="I1511" s="2">
        <f t="shared" si="212"/>
        <v>57.151107375623063</v>
      </c>
    </row>
    <row r="1512" spans="1:9" ht="13.5" x14ac:dyDescent="0.25">
      <c r="A1512" s="3">
        <f>TITRES_STAT!B1515</f>
        <v>44215</v>
      </c>
      <c r="B1512" s="6">
        <f>TITRES_STAT!D1515</f>
        <v>7.5359999999999996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3.4416911997679184E-2</v>
      </c>
      <c r="G1512" s="2">
        <f t="shared" si="213"/>
        <v>2.5803989360321789E-2</v>
      </c>
      <c r="H1512" s="2">
        <f t="shared" si="211"/>
        <v>1.3337825991589227</v>
      </c>
      <c r="I1512" s="2">
        <f t="shared" si="212"/>
        <v>57.151107375623063</v>
      </c>
    </row>
    <row r="1513" spans="1:9" ht="13.5" x14ac:dyDescent="0.25">
      <c r="A1513" s="3">
        <f>TITRES_STAT!B1516</f>
        <v>44216</v>
      </c>
      <c r="B1513" s="6">
        <f>TITRES_STAT!D1516</f>
        <v>7.5359999999999996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3.1958561140702099E-2</v>
      </c>
      <c r="G1513" s="2">
        <f t="shared" si="213"/>
        <v>2.3960847263155949E-2</v>
      </c>
      <c r="H1513" s="2">
        <f t="shared" si="211"/>
        <v>1.3337825991589227</v>
      </c>
      <c r="I1513" s="2">
        <f t="shared" si="212"/>
        <v>57.151107375623063</v>
      </c>
    </row>
    <row r="1514" spans="1:9" ht="13.5" x14ac:dyDescent="0.25">
      <c r="A1514" s="3">
        <f>TITRES_STAT!B1517</f>
        <v>44217</v>
      </c>
      <c r="B1514" s="6">
        <f>TITRES_STAT!D1517</f>
        <v>7.5359999999999996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2.9675806773509093E-2</v>
      </c>
      <c r="G1514" s="2">
        <f t="shared" si="213"/>
        <v>2.2249358172930524E-2</v>
      </c>
      <c r="H1514" s="2">
        <f t="shared" si="211"/>
        <v>1.3337825991589227</v>
      </c>
      <c r="I1514" s="2">
        <f t="shared" si="212"/>
        <v>57.151107375623063</v>
      </c>
    </row>
    <row r="1515" spans="1:9" ht="13.5" x14ac:dyDescent="0.25">
      <c r="A1515" s="3">
        <f>TITRES_STAT!B1518</f>
        <v>44218</v>
      </c>
      <c r="B1515" s="6">
        <f>TITRES_STAT!D1518</f>
        <v>7.5359999999999996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2.7556106289687014E-2</v>
      </c>
      <c r="G1515" s="2">
        <f t="shared" si="213"/>
        <v>2.0660118303435487E-2</v>
      </c>
      <c r="H1515" s="2">
        <f t="shared" si="211"/>
        <v>1.3337825991589227</v>
      </c>
      <c r="I1515" s="2">
        <f t="shared" si="212"/>
        <v>57.151107375623063</v>
      </c>
    </row>
    <row r="1516" spans="1:9" ht="13.5" x14ac:dyDescent="0.25">
      <c r="A1516" s="3">
        <f>TITRES_STAT!B1519</f>
        <v>44221</v>
      </c>
      <c r="B1516" s="6">
        <f>TITRES_STAT!D1519</f>
        <v>7.5359999999999996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2.5587812983280799E-2</v>
      </c>
      <c r="G1516" s="2">
        <f t="shared" si="213"/>
        <v>1.9184395567475809E-2</v>
      </c>
      <c r="H1516" s="2">
        <f t="shared" si="211"/>
        <v>1.3337825991589225</v>
      </c>
      <c r="I1516" s="2">
        <f t="shared" si="212"/>
        <v>57.151107375623063</v>
      </c>
    </row>
    <row r="1517" spans="1:9" ht="13.5" x14ac:dyDescent="0.25">
      <c r="A1517" s="3">
        <f>TITRES_STAT!B1520</f>
        <v>44222</v>
      </c>
      <c r="B1517" s="6">
        <f>TITRES_STAT!D1520</f>
        <v>7.5359999999999996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2.3760112055903598E-2</v>
      </c>
      <c r="G1517" s="2">
        <f t="shared" si="214"/>
        <v>1.7814081598370394E-2</v>
      </c>
      <c r="H1517" s="2">
        <f t="shared" si="211"/>
        <v>1.3337825991589225</v>
      </c>
      <c r="I1517" s="2">
        <f t="shared" si="212"/>
        <v>57.151107375623063</v>
      </c>
    </row>
    <row r="1518" spans="1:9" ht="13.5" x14ac:dyDescent="0.25">
      <c r="A1518" s="3">
        <f>TITRES_STAT!B1521</f>
        <v>44223</v>
      </c>
      <c r="B1518" s="6">
        <f>TITRES_STAT!D1521</f>
        <v>7.5220000000000002</v>
      </c>
      <c r="C1518" s="2">
        <f t="shared" si="207"/>
        <v>-1.3999999999999346E-2</v>
      </c>
      <c r="D1518" s="2">
        <f t="shared" si="208"/>
        <v>0</v>
      </c>
      <c r="E1518" s="2">
        <f t="shared" si="209"/>
        <v>1.3999999999999346E-2</v>
      </c>
      <c r="F1518" s="2">
        <f t="shared" si="214"/>
        <v>2.2062961194767628E-2</v>
      </c>
      <c r="G1518" s="2">
        <f t="shared" si="214"/>
        <v>1.7541647198486748E-2</v>
      </c>
      <c r="H1518" s="2">
        <f t="shared" si="211"/>
        <v>1.2577474022320387</v>
      </c>
      <c r="I1518" s="2">
        <f t="shared" si="212"/>
        <v>55.708065525337922</v>
      </c>
    </row>
    <row r="1519" spans="1:9" ht="13.5" x14ac:dyDescent="0.25">
      <c r="A1519" s="3">
        <f>TITRES_STAT!B1522</f>
        <v>44224</v>
      </c>
      <c r="B1519" s="6">
        <f>TITRES_STAT!D1522</f>
        <v>7.5220000000000002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2.0487035395141372E-2</v>
      </c>
      <c r="G1519" s="2">
        <f t="shared" si="214"/>
        <v>1.6288672398594838E-2</v>
      </c>
      <c r="H1519" s="2">
        <f t="shared" si="211"/>
        <v>1.257747402232039</v>
      </c>
      <c r="I1519" s="2">
        <f t="shared" si="212"/>
        <v>55.708065525337922</v>
      </c>
    </row>
    <row r="1520" spans="1:9" ht="13.5" x14ac:dyDescent="0.25">
      <c r="A1520" s="3">
        <f>TITRES_STAT!B1523</f>
        <v>44225</v>
      </c>
      <c r="B1520" s="6">
        <f>TITRES_STAT!D1523</f>
        <v>7.3029999999999999</v>
      </c>
      <c r="C1520" s="2">
        <f t="shared" si="207"/>
        <v>-0.21900000000000031</v>
      </c>
      <c r="D1520" s="2">
        <f t="shared" si="208"/>
        <v>0</v>
      </c>
      <c r="E1520" s="2">
        <f t="shared" si="209"/>
        <v>0.21900000000000031</v>
      </c>
      <c r="F1520" s="2">
        <f t="shared" si="214"/>
        <v>1.9023675724059847E-2</v>
      </c>
      <c r="G1520" s="2">
        <f t="shared" si="214"/>
        <v>3.0768052941552375E-2</v>
      </c>
      <c r="H1520" s="2">
        <f t="shared" si="211"/>
        <v>0.61829312892166466</v>
      </c>
      <c r="I1520" s="2">
        <f t="shared" si="212"/>
        <v>38.206497813758801</v>
      </c>
    </row>
    <row r="1521" spans="1:9" ht="13.5" x14ac:dyDescent="0.25">
      <c r="A1521" s="3">
        <f>TITRES_STAT!B1524</f>
        <v>44228</v>
      </c>
      <c r="B1521" s="6">
        <f>TITRES_STAT!D1524</f>
        <v>7.0910000000000002</v>
      </c>
      <c r="C1521" s="2">
        <f t="shared" si="207"/>
        <v>-0.21199999999999974</v>
      </c>
      <c r="D1521" s="2">
        <f t="shared" si="208"/>
        <v>0</v>
      </c>
      <c r="E1521" s="2">
        <f t="shared" si="209"/>
        <v>0.21199999999999974</v>
      </c>
      <c r="F1521" s="2">
        <f t="shared" si="214"/>
        <v>1.7664841743769859E-2</v>
      </c>
      <c r="G1521" s="2">
        <f t="shared" si="214"/>
        <v>4.3713192017155754E-2</v>
      </c>
      <c r="H1521" s="2">
        <f t="shared" si="211"/>
        <v>0.40410779740900837</v>
      </c>
      <c r="I1521" s="2">
        <f t="shared" si="212"/>
        <v>28.780396929260419</v>
      </c>
    </row>
    <row r="1522" spans="1:9" ht="13.5" x14ac:dyDescent="0.25">
      <c r="A1522" s="3">
        <f>TITRES_STAT!B1525</f>
        <v>44229</v>
      </c>
      <c r="B1522" s="6">
        <f>TITRES_STAT!D1525</f>
        <v>6.8780000000000001</v>
      </c>
      <c r="C1522" s="2">
        <f t="shared" si="207"/>
        <v>-0.21300000000000008</v>
      </c>
      <c r="D1522" s="2">
        <f t="shared" si="208"/>
        <v>0</v>
      </c>
      <c r="E1522" s="2">
        <f t="shared" si="209"/>
        <v>0.21300000000000008</v>
      </c>
      <c r="F1522" s="2">
        <f t="shared" si="214"/>
        <v>1.6403067333500585E-2</v>
      </c>
      <c r="G1522" s="2">
        <f t="shared" si="214"/>
        <v>5.5805106873073204E-2</v>
      </c>
      <c r="H1522" s="2">
        <f t="shared" si="211"/>
        <v>0.29393487894949827</v>
      </c>
      <c r="I1522" s="2">
        <f t="shared" si="212"/>
        <v>22.716357966031026</v>
      </c>
    </row>
    <row r="1523" spans="1:9" ht="13.5" x14ac:dyDescent="0.25">
      <c r="A1523" s="3">
        <f>TITRES_STAT!B1526</f>
        <v>44230</v>
      </c>
      <c r="B1523" s="6">
        <f>TITRES_STAT!D1526</f>
        <v>6.8780000000000001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1.5231419666821972E-2</v>
      </c>
      <c r="G1523" s="2">
        <f t="shared" si="214"/>
        <v>5.1819027810710835E-2</v>
      </c>
      <c r="H1523" s="2">
        <f t="shared" si="211"/>
        <v>0.29393487894949821</v>
      </c>
      <c r="I1523" s="2">
        <f t="shared" si="212"/>
        <v>22.716357966031026</v>
      </c>
    </row>
    <row r="1524" spans="1:9" ht="13.5" x14ac:dyDescent="0.25">
      <c r="A1524" s="3">
        <f>TITRES_STAT!B1527</f>
        <v>44231</v>
      </c>
      <c r="B1524" s="6">
        <f>TITRES_STAT!D1527</f>
        <v>6.8780000000000001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1.4143461119191831E-2</v>
      </c>
      <c r="G1524" s="2">
        <f t="shared" si="214"/>
        <v>4.8117668681374348E-2</v>
      </c>
      <c r="H1524" s="2">
        <f t="shared" si="211"/>
        <v>0.29393487894949821</v>
      </c>
      <c r="I1524" s="2">
        <f t="shared" si="212"/>
        <v>22.716357966031026</v>
      </c>
    </row>
    <row r="1525" spans="1:9" ht="13.5" x14ac:dyDescent="0.25">
      <c r="A1525" s="3">
        <f>TITRES_STAT!B1528</f>
        <v>44232</v>
      </c>
      <c r="B1525" s="6">
        <f>TITRES_STAT!D1528</f>
        <v>6.8780000000000001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1.3133213896392415E-2</v>
      </c>
      <c r="G1525" s="2">
        <f t="shared" si="214"/>
        <v>4.4680692346990465E-2</v>
      </c>
      <c r="H1525" s="2">
        <f t="shared" si="211"/>
        <v>0.29393487894949821</v>
      </c>
      <c r="I1525" s="2">
        <f t="shared" si="212"/>
        <v>22.716357966031026</v>
      </c>
    </row>
    <row r="1526" spans="1:9" ht="13.5" x14ac:dyDescent="0.25">
      <c r="A1526" s="3">
        <f>TITRES_STAT!B1529</f>
        <v>44235</v>
      </c>
      <c r="B1526" s="6">
        <f>TITRES_STAT!D1529</f>
        <v>6.8780000000000001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1.2195127189507242E-2</v>
      </c>
      <c r="G1526" s="2">
        <f t="shared" si="214"/>
        <v>4.1489214322205432E-2</v>
      </c>
      <c r="H1526" s="2">
        <f t="shared" si="211"/>
        <v>0.29393487894949821</v>
      </c>
      <c r="I1526" s="2">
        <f t="shared" si="212"/>
        <v>22.716357966031026</v>
      </c>
    </row>
    <row r="1527" spans="1:9" ht="13.5" x14ac:dyDescent="0.25">
      <c r="A1527" s="3">
        <f>TITRES_STAT!B1530</f>
        <v>44236</v>
      </c>
      <c r="B1527" s="6">
        <f>TITRES_STAT!D1530</f>
        <v>6.8780000000000001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1.1324046675971009E-2</v>
      </c>
      <c r="G1527" s="2">
        <f t="shared" si="214"/>
        <v>3.8525699013476473E-2</v>
      </c>
      <c r="H1527" s="2">
        <f t="shared" si="211"/>
        <v>0.29393487894949821</v>
      </c>
      <c r="I1527" s="2">
        <f t="shared" si="212"/>
        <v>22.716357966031026</v>
      </c>
    </row>
    <row r="1528" spans="1:9" ht="13.5" x14ac:dyDescent="0.25">
      <c r="A1528" s="3">
        <f>TITRES_STAT!B1531</f>
        <v>44237</v>
      </c>
      <c r="B1528" s="6">
        <f>TITRES_STAT!D1531</f>
        <v>6.8780000000000001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1.0515186199115938E-2</v>
      </c>
      <c r="G1528" s="2">
        <f t="shared" si="214"/>
        <v>3.5773863369656725E-2</v>
      </c>
      <c r="H1528" s="2">
        <f t="shared" si="211"/>
        <v>0.29393487894949821</v>
      </c>
      <c r="I1528" s="2">
        <f t="shared" si="212"/>
        <v>22.716357966031026</v>
      </c>
    </row>
    <row r="1529" spans="1:9" ht="13.5" x14ac:dyDescent="0.25">
      <c r="A1529" s="3">
        <f>TITRES_STAT!B1532</f>
        <v>44238</v>
      </c>
      <c r="B1529" s="6">
        <f>TITRES_STAT!D1532</f>
        <v>6.8780000000000001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9.7641014706076577E-3</v>
      </c>
      <c r="G1529" s="2">
        <f t="shared" si="214"/>
        <v>3.3218587414681242E-2</v>
      </c>
      <c r="H1529" s="2">
        <f t="shared" si="211"/>
        <v>0.29393487894949827</v>
      </c>
      <c r="I1529" s="2">
        <f t="shared" si="212"/>
        <v>22.716357966031026</v>
      </c>
    </row>
    <row r="1530" spans="1:9" ht="13.5" x14ac:dyDescent="0.25">
      <c r="A1530" s="3">
        <f>TITRES_STAT!B1533</f>
        <v>44239</v>
      </c>
      <c r="B1530" s="6">
        <f>TITRES_STAT!D1533</f>
        <v>6.8780000000000001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9.0666656512785378E-3</v>
      </c>
      <c r="G1530" s="2">
        <f t="shared" si="214"/>
        <v>3.084583117077544E-2</v>
      </c>
      <c r="H1530" s="2">
        <f t="shared" si="211"/>
        <v>0.29393487894949821</v>
      </c>
      <c r="I1530" s="2">
        <f t="shared" si="212"/>
        <v>22.716357966031026</v>
      </c>
    </row>
    <row r="1531" spans="1:9" ht="13.5" x14ac:dyDescent="0.25">
      <c r="A1531" s="3">
        <f>TITRES_STAT!B1534</f>
        <v>44242</v>
      </c>
      <c r="B1531" s="6">
        <f>TITRES_STAT!D1534</f>
        <v>6.673</v>
      </c>
      <c r="C1531" s="2">
        <f t="shared" si="207"/>
        <v>-0.20500000000000007</v>
      </c>
      <c r="D1531" s="2">
        <f t="shared" si="208"/>
        <v>0</v>
      </c>
      <c r="E1531" s="2">
        <f t="shared" si="209"/>
        <v>0.20500000000000007</v>
      </c>
      <c r="F1531" s="2">
        <f t="shared" si="214"/>
        <v>8.4190466761872133E-3</v>
      </c>
      <c r="G1531" s="2">
        <f t="shared" si="214"/>
        <v>4.3285414658577201E-2</v>
      </c>
      <c r="H1531" s="2">
        <f t="shared" si="211"/>
        <v>0.19450077451248216</v>
      </c>
      <c r="I1531" s="2">
        <f t="shared" si="212"/>
        <v>16.283017865088027</v>
      </c>
    </row>
    <row r="1532" spans="1:9" ht="13.5" x14ac:dyDescent="0.25">
      <c r="A1532" s="3">
        <f>TITRES_STAT!B1535</f>
        <v>44243</v>
      </c>
      <c r="B1532" s="6">
        <f>TITRES_STAT!D1535</f>
        <v>6.673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7.8176861993166976E-3</v>
      </c>
      <c r="G1532" s="2">
        <f t="shared" si="214"/>
        <v>4.0193599325821686E-2</v>
      </c>
      <c r="H1532" s="2">
        <f t="shared" si="211"/>
        <v>0.19450077451248213</v>
      </c>
      <c r="I1532" s="2">
        <f t="shared" si="212"/>
        <v>16.283017865087999</v>
      </c>
    </row>
    <row r="1533" spans="1:9" ht="13.5" x14ac:dyDescent="0.25">
      <c r="A1533" s="3">
        <f>TITRES_STAT!B1536</f>
        <v>44244</v>
      </c>
      <c r="B1533" s="6">
        <f>TITRES_STAT!D1536</f>
        <v>6.673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7.259280042222648E-3</v>
      </c>
      <c r="G1533" s="2">
        <f t="shared" si="215"/>
        <v>3.7322627945405855E-2</v>
      </c>
      <c r="H1533" s="2">
        <f t="shared" si="211"/>
        <v>0.19450077451248213</v>
      </c>
      <c r="I1533" s="2">
        <f t="shared" si="212"/>
        <v>16.283017865087999</v>
      </c>
    </row>
    <row r="1534" spans="1:9" ht="13.5" x14ac:dyDescent="0.25">
      <c r="A1534" s="3">
        <f>TITRES_STAT!B1537</f>
        <v>44245</v>
      </c>
      <c r="B1534" s="6">
        <f>TITRES_STAT!D1537</f>
        <v>6.673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6.7407600392067448E-3</v>
      </c>
      <c r="G1534" s="2">
        <f t="shared" si="215"/>
        <v>3.4656725949305432E-2</v>
      </c>
      <c r="H1534" s="2">
        <f t="shared" si="211"/>
        <v>0.19450077451248216</v>
      </c>
      <c r="I1534" s="2">
        <f t="shared" si="212"/>
        <v>16.283017865088027</v>
      </c>
    </row>
    <row r="1535" spans="1:9" ht="13.5" x14ac:dyDescent="0.25">
      <c r="A1535" s="3">
        <f>TITRES_STAT!B1538</f>
        <v>44246</v>
      </c>
      <c r="B1535" s="6">
        <f>TITRES_STAT!D1538</f>
        <v>6.673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6.2592771792634059E-3</v>
      </c>
      <c r="G1535" s="2">
        <f t="shared" si="215"/>
        <v>3.2181245524355043E-2</v>
      </c>
      <c r="H1535" s="2">
        <f t="shared" si="211"/>
        <v>0.19450077451248216</v>
      </c>
      <c r="I1535" s="2">
        <f t="shared" si="212"/>
        <v>16.283017865088027</v>
      </c>
    </row>
    <row r="1536" spans="1:9" ht="13.5" x14ac:dyDescent="0.25">
      <c r="A1536" s="3">
        <f>TITRES_STAT!B1539</f>
        <v>44249</v>
      </c>
      <c r="B1536" s="6">
        <f>TITRES_STAT!D1539</f>
        <v>6.673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5.8121859521731625E-3</v>
      </c>
      <c r="G1536" s="2">
        <f t="shared" si="215"/>
        <v>2.9882585129758252E-2</v>
      </c>
      <c r="H1536" s="2">
        <f t="shared" si="211"/>
        <v>0.19450077451248216</v>
      </c>
      <c r="I1536" s="2">
        <f t="shared" si="212"/>
        <v>16.283017865088027</v>
      </c>
    </row>
    <row r="1537" spans="1:9" ht="13.5" x14ac:dyDescent="0.25">
      <c r="A1537" s="3">
        <f>TITRES_STAT!B1540</f>
        <v>44250</v>
      </c>
      <c r="B1537" s="6">
        <f>TITRES_STAT!D1540</f>
        <v>6.673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5.397029812732222E-3</v>
      </c>
      <c r="G1537" s="2">
        <f t="shared" si="215"/>
        <v>2.7748114763346949E-2</v>
      </c>
      <c r="H1537" s="2">
        <f t="shared" si="211"/>
        <v>0.19450077451248216</v>
      </c>
      <c r="I1537" s="2">
        <f t="shared" si="212"/>
        <v>16.283017865088027</v>
      </c>
    </row>
    <row r="1538" spans="1:9" ht="13.5" x14ac:dyDescent="0.25">
      <c r="A1538" s="3">
        <f>TITRES_STAT!B1541</f>
        <v>44251</v>
      </c>
      <c r="B1538" s="6">
        <f>TITRES_STAT!D1541</f>
        <v>6.673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5.0115276832513487E-3</v>
      </c>
      <c r="G1538" s="2">
        <f t="shared" si="215"/>
        <v>2.5766106565965025E-2</v>
      </c>
      <c r="H1538" s="2">
        <f t="shared" si="211"/>
        <v>0.19450077451248213</v>
      </c>
      <c r="I1538" s="2">
        <f t="shared" si="212"/>
        <v>16.283017865087999</v>
      </c>
    </row>
    <row r="1539" spans="1:9" ht="13.5" x14ac:dyDescent="0.25">
      <c r="A1539" s="3">
        <f>TITRES_STAT!B1542</f>
        <v>44252</v>
      </c>
      <c r="B1539" s="6">
        <f>TITRES_STAT!D1542</f>
        <v>6.673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4.6535614201619665E-3</v>
      </c>
      <c r="G1539" s="2">
        <f t="shared" si="215"/>
        <v>2.3925670382681809E-2</v>
      </c>
      <c r="H1539" s="2">
        <f t="shared" si="211"/>
        <v>0.19450077451248213</v>
      </c>
      <c r="I1539" s="2">
        <f t="shared" si="212"/>
        <v>16.283017865087999</v>
      </c>
    </row>
    <row r="1540" spans="1:9" ht="13.5" x14ac:dyDescent="0.25">
      <c r="A1540" s="3">
        <f>TITRES_STAT!B1543</f>
        <v>44253</v>
      </c>
      <c r="B1540" s="6">
        <f>TITRES_STAT!D1543</f>
        <v>6.4740000000000002</v>
      </c>
      <c r="C1540" s="2">
        <f t="shared" si="216"/>
        <v>-0.19899999999999984</v>
      </c>
      <c r="D1540" s="2">
        <f t="shared" si="217"/>
        <v>0</v>
      </c>
      <c r="E1540" s="2">
        <f t="shared" si="218"/>
        <v>0.19899999999999984</v>
      </c>
      <c r="F1540" s="2">
        <f t="shared" si="215"/>
        <v>4.3211641758646837E-3</v>
      </c>
      <c r="G1540" s="2">
        <f t="shared" si="215"/>
        <v>3.6430979641061671E-2</v>
      </c>
      <c r="H1540" s="2">
        <f t="shared" si="211"/>
        <v>0.11861235186204716</v>
      </c>
      <c r="I1540" s="2">
        <f t="shared" si="212"/>
        <v>10.603526026205998</v>
      </c>
    </row>
    <row r="1541" spans="1:9" ht="13.5" x14ac:dyDescent="0.25">
      <c r="A1541" s="3">
        <f>TITRES_STAT!B1544</f>
        <v>44256</v>
      </c>
      <c r="B1541" s="6">
        <f>TITRES_STAT!D1544</f>
        <v>6.0970000000000004</v>
      </c>
      <c r="C1541" s="2">
        <f t="shared" si="216"/>
        <v>-0.37699999999999978</v>
      </c>
      <c r="D1541" s="2">
        <f t="shared" si="217"/>
        <v>0</v>
      </c>
      <c r="E1541" s="2">
        <f t="shared" si="218"/>
        <v>0.37699999999999978</v>
      </c>
      <c r="F1541" s="2">
        <f t="shared" si="215"/>
        <v>4.0125095918743491E-3</v>
      </c>
      <c r="G1541" s="2">
        <f t="shared" si="215"/>
        <v>6.0757338238128678E-2</v>
      </c>
      <c r="H1541" s="2">
        <f t="shared" si="211"/>
        <v>6.6041563179544807E-2</v>
      </c>
      <c r="I1541" s="2">
        <f t="shared" si="212"/>
        <v>6.1950270477795613</v>
      </c>
    </row>
    <row r="1542" spans="1:9" ht="13.5" x14ac:dyDescent="0.25">
      <c r="A1542" s="3">
        <f>TITRES_STAT!B1545</f>
        <v>44257</v>
      </c>
      <c r="B1542" s="6">
        <f>TITRES_STAT!D1545</f>
        <v>6.0970000000000004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3.7259017638833244E-3</v>
      </c>
      <c r="G1542" s="2">
        <f t="shared" si="215"/>
        <v>5.6417528363976628E-2</v>
      </c>
      <c r="H1542" s="2">
        <f t="shared" si="211"/>
        <v>6.6041563179544821E-2</v>
      </c>
      <c r="I1542" s="2">
        <f t="shared" si="212"/>
        <v>6.1950270477795613</v>
      </c>
    </row>
    <row r="1543" spans="1:9" ht="13.5" x14ac:dyDescent="0.25">
      <c r="A1543" s="3">
        <f>TITRES_STAT!B1546</f>
        <v>44258</v>
      </c>
      <c r="B1543" s="6">
        <f>TITRES_STAT!D1546</f>
        <v>6.3710000000000004</v>
      </c>
      <c r="C1543" s="2">
        <f t="shared" si="216"/>
        <v>0.27400000000000002</v>
      </c>
      <c r="D1543" s="2">
        <f t="shared" si="217"/>
        <v>0.27400000000000002</v>
      </c>
      <c r="E1543" s="2">
        <f t="shared" si="218"/>
        <v>0</v>
      </c>
      <c r="F1543" s="2">
        <f t="shared" si="215"/>
        <v>2.3031194495034518E-2</v>
      </c>
      <c r="G1543" s="2">
        <f t="shared" si="215"/>
        <v>5.2387704909406869E-2</v>
      </c>
      <c r="H1543" s="2">
        <f t="shared" si="211"/>
        <v>0.43962976684819377</v>
      </c>
      <c r="I1543" s="2">
        <f t="shared" si="212"/>
        <v>30.537696355826455</v>
      </c>
    </row>
    <row r="1544" spans="1:9" ht="13.5" x14ac:dyDescent="0.25">
      <c r="A1544" s="3">
        <f>TITRES_STAT!B1547</f>
        <v>44259</v>
      </c>
      <c r="B1544" s="6">
        <f>TITRES_STAT!D1547</f>
        <v>6.1870000000000003</v>
      </c>
      <c r="C1544" s="2">
        <f t="shared" si="216"/>
        <v>-0.18400000000000016</v>
      </c>
      <c r="D1544" s="2">
        <f t="shared" si="217"/>
        <v>0</v>
      </c>
      <c r="E1544" s="2">
        <f t="shared" si="218"/>
        <v>0.18400000000000016</v>
      </c>
      <c r="F1544" s="2">
        <f t="shared" si="215"/>
        <v>2.1386109173960628E-2</v>
      </c>
      <c r="G1544" s="2">
        <f t="shared" si="215"/>
        <v>6.1788583130163534E-2</v>
      </c>
      <c r="H1544" s="2">
        <f t="shared" si="211"/>
        <v>0.34611748790077856</v>
      </c>
      <c r="I1544" s="2">
        <f t="shared" si="212"/>
        <v>25.712279278128705</v>
      </c>
    </row>
    <row r="1545" spans="1:9" ht="13.5" x14ac:dyDescent="0.25">
      <c r="A1545" s="3">
        <f>TITRES_STAT!B1548</f>
        <v>44260</v>
      </c>
      <c r="B1545" s="6">
        <f>TITRES_STAT!D1548</f>
        <v>6.1870000000000003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1.9858529947249154E-2</v>
      </c>
      <c r="G1545" s="2">
        <f t="shared" si="215"/>
        <v>5.7375112906580428E-2</v>
      </c>
      <c r="H1545" s="2">
        <f t="shared" si="211"/>
        <v>0.34611748790077856</v>
      </c>
      <c r="I1545" s="2">
        <f t="shared" si="212"/>
        <v>25.712279278128705</v>
      </c>
    </row>
    <row r="1546" spans="1:9" ht="13.5" x14ac:dyDescent="0.25">
      <c r="A1546" s="3">
        <f>TITRES_STAT!B1549</f>
        <v>44263</v>
      </c>
      <c r="B1546" s="6">
        <f>TITRES_STAT!D1549</f>
        <v>6.0019999999999998</v>
      </c>
      <c r="C1546" s="2">
        <f t="shared" si="216"/>
        <v>-0.1850000000000005</v>
      </c>
      <c r="D1546" s="2">
        <f t="shared" si="217"/>
        <v>0</v>
      </c>
      <c r="E1546" s="2">
        <f t="shared" si="218"/>
        <v>0.1850000000000005</v>
      </c>
      <c r="F1546" s="2">
        <f t="shared" si="215"/>
        <v>1.8440063522445642E-2</v>
      </c>
      <c r="G1546" s="2">
        <f t="shared" si="215"/>
        <v>6.6491176270396149E-2</v>
      </c>
      <c r="H1546" s="2">
        <f t="shared" si="211"/>
        <v>0.27733098670801687</v>
      </c>
      <c r="I1546" s="2">
        <f t="shared" si="212"/>
        <v>21.711755965676858</v>
      </c>
    </row>
    <row r="1547" spans="1:9" ht="13.5" x14ac:dyDescent="0.25">
      <c r="A1547" s="3">
        <f>TITRES_STAT!B1550</f>
        <v>44264</v>
      </c>
      <c r="B1547" s="6">
        <f>TITRES_STAT!D1550</f>
        <v>6.0019999999999998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1.7122916127985239E-2</v>
      </c>
      <c r="G1547" s="2">
        <f t="shared" si="215"/>
        <v>6.174180653679643E-2</v>
      </c>
      <c r="H1547" s="2">
        <f t="shared" si="211"/>
        <v>0.27733098670801687</v>
      </c>
      <c r="I1547" s="2">
        <f t="shared" si="212"/>
        <v>21.711755965676858</v>
      </c>
    </row>
    <row r="1548" spans="1:9" ht="13.5" x14ac:dyDescent="0.25">
      <c r="A1548" s="3">
        <f>TITRES_STAT!B1551</f>
        <v>44265</v>
      </c>
      <c r="B1548" s="6">
        <f>TITRES_STAT!D1551</f>
        <v>6.0019999999999998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1.5899850690272006E-2</v>
      </c>
      <c r="G1548" s="2">
        <f t="shared" si="215"/>
        <v>5.7331677498453824E-2</v>
      </c>
      <c r="H1548" s="2">
        <f t="shared" si="211"/>
        <v>0.27733098670801687</v>
      </c>
      <c r="I1548" s="2">
        <f t="shared" si="212"/>
        <v>21.711755965676858</v>
      </c>
    </row>
    <row r="1549" spans="1:9" ht="13.5" x14ac:dyDescent="0.25">
      <c r="A1549" s="3">
        <f>TITRES_STAT!B1552</f>
        <v>44266</v>
      </c>
      <c r="B1549" s="6">
        <f>TITRES_STAT!D1552</f>
        <v>6.0019999999999998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1.4764147069538292E-2</v>
      </c>
      <c r="G1549" s="2">
        <f t="shared" si="219"/>
        <v>5.3236557677135692E-2</v>
      </c>
      <c r="H1549" s="2">
        <f t="shared" si="211"/>
        <v>0.27733098670801687</v>
      </c>
      <c r="I1549" s="2">
        <f t="shared" si="212"/>
        <v>21.711755965676858</v>
      </c>
    </row>
    <row r="1550" spans="1:9" ht="13.5" x14ac:dyDescent="0.25">
      <c r="A1550" s="3">
        <f>TITRES_STAT!B1553</f>
        <v>44267</v>
      </c>
      <c r="B1550" s="6">
        <f>TITRES_STAT!D1553</f>
        <v>6.0019999999999998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1.3709565135999843E-2</v>
      </c>
      <c r="G1550" s="2">
        <f t="shared" si="219"/>
        <v>4.9433946414483142E-2</v>
      </c>
      <c r="H1550" s="2">
        <f t="shared" si="211"/>
        <v>0.27733098670801687</v>
      </c>
      <c r="I1550" s="2">
        <f t="shared" si="212"/>
        <v>21.711755965676858</v>
      </c>
    </row>
    <row r="1551" spans="1:9" ht="13.5" x14ac:dyDescent="0.25">
      <c r="A1551" s="3">
        <f>TITRES_STAT!B1554</f>
        <v>44270</v>
      </c>
      <c r="B1551" s="6">
        <f>TITRES_STAT!D1554</f>
        <v>6.0019999999999998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1.2730310483428427E-2</v>
      </c>
      <c r="G1551" s="2">
        <f t="shared" si="219"/>
        <v>4.5902950242020062E-2</v>
      </c>
      <c r="H1551" s="2">
        <f t="shared" si="211"/>
        <v>0.27733098670801692</v>
      </c>
      <c r="I1551" s="2">
        <f t="shared" si="212"/>
        <v>21.711755965676858</v>
      </c>
    </row>
    <row r="1552" spans="1:9" ht="13.5" x14ac:dyDescent="0.25">
      <c r="A1552" s="3">
        <f>TITRES_STAT!B1555</f>
        <v>44271</v>
      </c>
      <c r="B1552" s="6">
        <f>TITRES_STAT!D1555</f>
        <v>6.008</v>
      </c>
      <c r="C1552" s="2">
        <f t="shared" si="216"/>
        <v>6.0000000000002274E-3</v>
      </c>
      <c r="D1552" s="2">
        <f t="shared" si="217"/>
        <v>6.0000000000002274E-3</v>
      </c>
      <c r="E1552" s="2">
        <f t="shared" si="218"/>
        <v>0</v>
      </c>
      <c r="F1552" s="2">
        <f t="shared" si="219"/>
        <v>1.2249574020326412E-2</v>
      </c>
      <c r="G1552" s="2">
        <f t="shared" si="219"/>
        <v>4.2624168081875767E-2</v>
      </c>
      <c r="H1552" s="2">
        <f t="shared" si="211"/>
        <v>0.28738564461355565</v>
      </c>
      <c r="I1552" s="2">
        <f t="shared" si="212"/>
        <v>22.323197855746045</v>
      </c>
    </row>
    <row r="1553" spans="1:9" ht="13.5" x14ac:dyDescent="0.25">
      <c r="A1553" s="3">
        <f>TITRES_STAT!B1556</f>
        <v>44272</v>
      </c>
      <c r="B1553" s="6">
        <f>TITRES_STAT!D1556</f>
        <v>6.077</v>
      </c>
      <c r="C1553" s="2">
        <f t="shared" si="216"/>
        <v>6.899999999999995E-2</v>
      </c>
      <c r="D1553" s="2">
        <f t="shared" si="217"/>
        <v>6.899999999999995E-2</v>
      </c>
      <c r="E1553" s="2">
        <f t="shared" si="218"/>
        <v>0</v>
      </c>
      <c r="F1553" s="2">
        <f t="shared" si="219"/>
        <v>1.630317587601738E-2</v>
      </c>
      <c r="G1553" s="2">
        <f t="shared" si="219"/>
        <v>3.9579584647456069E-2</v>
      </c>
      <c r="H1553" s="2">
        <f t="shared" ref="H1553:H1616" si="220">F1553/G1553</f>
        <v>0.41190871559753084</v>
      </c>
      <c r="I1553" s="2">
        <f t="shared" ref="I1553:I1616" si="221">IF(G1553=0,100,100-(100/(1+H1553)))</f>
        <v>29.173891417137966</v>
      </c>
    </row>
    <row r="1554" spans="1:9" ht="13.5" x14ac:dyDescent="0.25">
      <c r="A1554" s="3">
        <f>TITRES_STAT!B1557</f>
        <v>44273</v>
      </c>
      <c r="B1554" s="6">
        <f>TITRES_STAT!D1557</f>
        <v>6.077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1.513866331344471E-2</v>
      </c>
      <c r="G1554" s="2">
        <f t="shared" si="219"/>
        <v>3.6752471458352066E-2</v>
      </c>
      <c r="H1554" s="2">
        <f t="shared" si="220"/>
        <v>0.41190871559753078</v>
      </c>
      <c r="I1554" s="2">
        <f t="shared" si="221"/>
        <v>29.173891417137952</v>
      </c>
    </row>
    <row r="1555" spans="1:9" ht="13.5" x14ac:dyDescent="0.25">
      <c r="A1555" s="3">
        <f>TITRES_STAT!B1558</f>
        <v>44274</v>
      </c>
      <c r="B1555" s="6">
        <f>TITRES_STAT!D1558</f>
        <v>6.2549999999999999</v>
      </c>
      <c r="C1555" s="2">
        <f t="shared" si="216"/>
        <v>0.17799999999999994</v>
      </c>
      <c r="D1555" s="2">
        <f t="shared" si="217"/>
        <v>0.17799999999999994</v>
      </c>
      <c r="E1555" s="2">
        <f t="shared" si="218"/>
        <v>0</v>
      </c>
      <c r="F1555" s="2">
        <f t="shared" si="219"/>
        <v>2.6771615933912942E-2</v>
      </c>
      <c r="G1555" s="2">
        <f t="shared" si="219"/>
        <v>3.4127294925612631E-2</v>
      </c>
      <c r="H1555" s="2">
        <f t="shared" si="220"/>
        <v>0.78446346223066066</v>
      </c>
      <c r="I1555" s="2">
        <f t="shared" si="221"/>
        <v>43.960746680127905</v>
      </c>
    </row>
    <row r="1556" spans="1:9" ht="13.5" x14ac:dyDescent="0.25">
      <c r="A1556" s="3">
        <f>TITRES_STAT!B1559</f>
        <v>44277</v>
      </c>
      <c r="B1556" s="6">
        <f>TITRES_STAT!D1559</f>
        <v>6.2549999999999999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2.4859357652919162E-2</v>
      </c>
      <c r="G1556" s="2">
        <f t="shared" si="219"/>
        <v>3.1689631002354585E-2</v>
      </c>
      <c r="H1556" s="2">
        <f t="shared" si="220"/>
        <v>0.78446346223066077</v>
      </c>
      <c r="I1556" s="2">
        <f t="shared" si="221"/>
        <v>43.960746680127912</v>
      </c>
    </row>
    <row r="1557" spans="1:9" ht="13.5" x14ac:dyDescent="0.25">
      <c r="A1557" s="3">
        <f>TITRES_STAT!B1560</f>
        <v>44278</v>
      </c>
      <c r="B1557" s="6">
        <f>TITRES_STAT!D1560</f>
        <v>6.2549999999999999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2.3083689249139221E-2</v>
      </c>
      <c r="G1557" s="2">
        <f t="shared" si="219"/>
        <v>2.9426085930757826E-2</v>
      </c>
      <c r="H1557" s="2">
        <f t="shared" si="220"/>
        <v>0.78446346223066077</v>
      </c>
      <c r="I1557" s="2">
        <f t="shared" si="221"/>
        <v>43.960746680127912</v>
      </c>
    </row>
    <row r="1558" spans="1:9" ht="13.5" x14ac:dyDescent="0.25">
      <c r="A1558" s="3">
        <f>TITRES_STAT!B1561</f>
        <v>44279</v>
      </c>
      <c r="B1558" s="6">
        <f>TITRES_STAT!D1561</f>
        <v>6.44</v>
      </c>
      <c r="C1558" s="2">
        <f t="shared" si="216"/>
        <v>0.1850000000000005</v>
      </c>
      <c r="D1558" s="2">
        <f t="shared" si="217"/>
        <v>0.1850000000000005</v>
      </c>
      <c r="E1558" s="2">
        <f t="shared" si="218"/>
        <v>0</v>
      </c>
      <c r="F1558" s="2">
        <f t="shared" si="219"/>
        <v>3.4649140017057885E-2</v>
      </c>
      <c r="G1558" s="2">
        <f t="shared" si="219"/>
        <v>2.7324222649989408E-2</v>
      </c>
      <c r="H1558" s="2">
        <f t="shared" si="220"/>
        <v>1.2680741355718428</v>
      </c>
      <c r="I1558" s="2">
        <f t="shared" si="221"/>
        <v>55.909730448565213</v>
      </c>
    </row>
    <row r="1559" spans="1:9" ht="13.5" x14ac:dyDescent="0.25">
      <c r="A1559" s="3">
        <f>TITRES_STAT!B1562</f>
        <v>44280</v>
      </c>
      <c r="B1559" s="6">
        <f>TITRES_STAT!D1562</f>
        <v>6.2690000000000001</v>
      </c>
      <c r="C1559" s="2">
        <f t="shared" si="216"/>
        <v>-0.17100000000000026</v>
      </c>
      <c r="D1559" s="2">
        <f t="shared" si="217"/>
        <v>0</v>
      </c>
      <c r="E1559" s="2">
        <f t="shared" si="218"/>
        <v>0.17100000000000026</v>
      </c>
      <c r="F1559" s="2">
        <f t="shared" si="219"/>
        <v>3.2174201444410896E-2</v>
      </c>
      <c r="G1559" s="2">
        <f t="shared" si="219"/>
        <v>3.7586778174990183E-2</v>
      </c>
      <c r="H1559" s="2">
        <f t="shared" si="220"/>
        <v>0.85599785367662196</v>
      </c>
      <c r="I1559" s="2">
        <f t="shared" si="221"/>
        <v>46.120627347760177</v>
      </c>
    </row>
    <row r="1560" spans="1:9" ht="13.5" x14ac:dyDescent="0.25">
      <c r="A1560" s="3">
        <f>TITRES_STAT!B1563</f>
        <v>44281</v>
      </c>
      <c r="B1560" s="6">
        <f>TITRES_STAT!D1563</f>
        <v>6.2690000000000001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2.9876044198381548E-2</v>
      </c>
      <c r="G1560" s="2">
        <f t="shared" si="219"/>
        <v>3.490200830534803E-2</v>
      </c>
      <c r="H1560" s="2">
        <f t="shared" si="220"/>
        <v>0.85599785367662196</v>
      </c>
      <c r="I1560" s="2">
        <f t="shared" si="221"/>
        <v>46.120627347760177</v>
      </c>
    </row>
    <row r="1561" spans="1:9" ht="13.5" x14ac:dyDescent="0.25">
      <c r="A1561" s="3">
        <f>TITRES_STAT!B1564</f>
        <v>44284</v>
      </c>
      <c r="B1561" s="6">
        <f>TITRES_STAT!D1564</f>
        <v>6.2690000000000001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2.7742041041354297E-2</v>
      </c>
      <c r="G1561" s="2">
        <f t="shared" si="219"/>
        <v>3.2409007712108882E-2</v>
      </c>
      <c r="H1561" s="2">
        <f t="shared" si="220"/>
        <v>0.85599785367662207</v>
      </c>
      <c r="I1561" s="2">
        <f t="shared" si="221"/>
        <v>46.120627347760177</v>
      </c>
    </row>
    <row r="1562" spans="1:9" ht="13.5" x14ac:dyDescent="0.25">
      <c r="A1562" s="3">
        <f>TITRES_STAT!B1565</f>
        <v>44285</v>
      </c>
      <c r="B1562" s="6">
        <f>TITRES_STAT!D1565</f>
        <v>6.1660000000000004</v>
      </c>
      <c r="C1562" s="2">
        <f t="shared" si="216"/>
        <v>-0.10299999999999976</v>
      </c>
      <c r="D1562" s="2">
        <f t="shared" si="217"/>
        <v>0</v>
      </c>
      <c r="E1562" s="2">
        <f t="shared" si="218"/>
        <v>0.10299999999999976</v>
      </c>
      <c r="F1562" s="2">
        <f t="shared" si="219"/>
        <v>2.576046668125756E-2</v>
      </c>
      <c r="G1562" s="2">
        <f t="shared" si="219"/>
        <v>3.7451221446958227E-2</v>
      </c>
      <c r="H1562" s="2">
        <f t="shared" si="220"/>
        <v>0.68784049454146212</v>
      </c>
      <c r="I1562" s="2">
        <f t="shared" si="221"/>
        <v>40.752695338568032</v>
      </c>
    </row>
    <row r="1563" spans="1:9" ht="13.5" x14ac:dyDescent="0.25">
      <c r="A1563" s="3">
        <f>TITRES_STAT!B1566</f>
        <v>44286</v>
      </c>
      <c r="B1563" s="6">
        <f>TITRES_STAT!D1566</f>
        <v>6.0910000000000002</v>
      </c>
      <c r="C1563" s="2">
        <f t="shared" si="216"/>
        <v>-7.5000000000000178E-2</v>
      </c>
      <c r="D1563" s="2">
        <f t="shared" si="217"/>
        <v>0</v>
      </c>
      <c r="E1563" s="2">
        <f t="shared" si="218"/>
        <v>7.5000000000000178E-2</v>
      </c>
      <c r="F1563" s="2">
        <f t="shared" si="219"/>
        <v>2.3920433346882018E-2</v>
      </c>
      <c r="G1563" s="2">
        <f t="shared" si="219"/>
        <v>4.0133277057889792E-2</v>
      </c>
      <c r="H1563" s="2">
        <f t="shared" si="220"/>
        <v>0.59602492246965677</v>
      </c>
      <c r="I1563" s="2">
        <f t="shared" si="221"/>
        <v>37.344336800667236</v>
      </c>
    </row>
    <row r="1564" spans="1:9" ht="13.5" x14ac:dyDescent="0.25">
      <c r="A1564" s="3">
        <f>TITRES_STAT!B1567</f>
        <v>44287</v>
      </c>
      <c r="B1564" s="6">
        <f>TITRES_STAT!D1567</f>
        <v>6.0839999999999996</v>
      </c>
      <c r="C1564" s="2">
        <f t="shared" si="216"/>
        <v>-7.0000000000005613E-3</v>
      </c>
      <c r="D1564" s="2">
        <f t="shared" si="217"/>
        <v>0</v>
      </c>
      <c r="E1564" s="2">
        <f t="shared" si="218"/>
        <v>7.0000000000005613E-3</v>
      </c>
      <c r="F1564" s="2">
        <f t="shared" si="219"/>
        <v>2.2211830964961873E-2</v>
      </c>
      <c r="G1564" s="2">
        <f t="shared" si="219"/>
        <v>3.7766614410897702E-2</v>
      </c>
      <c r="H1564" s="2">
        <f t="shared" si="220"/>
        <v>0.58813402555227623</v>
      </c>
      <c r="I1564" s="2">
        <f t="shared" si="221"/>
        <v>37.03302215615912</v>
      </c>
    </row>
    <row r="1565" spans="1:9" ht="13.5" x14ac:dyDescent="0.25">
      <c r="A1565" s="3">
        <f>TITRES_STAT!B1568</f>
        <v>44288</v>
      </c>
      <c r="B1565" s="6">
        <f>TITRES_STAT!D1568</f>
        <v>6.2619999999999996</v>
      </c>
      <c r="C1565" s="2">
        <f t="shared" si="216"/>
        <v>0.17799999999999994</v>
      </c>
      <c r="D1565" s="2">
        <f t="shared" si="217"/>
        <v>0.17799999999999994</v>
      </c>
      <c r="E1565" s="2">
        <f t="shared" si="218"/>
        <v>0</v>
      </c>
      <c r="F1565" s="2">
        <f t="shared" ref="F1565:G1580" si="222">((F1564*13)+D1565)/14</f>
        <v>3.3339557324607451E-2</v>
      </c>
      <c r="G1565" s="2">
        <f t="shared" si="222"/>
        <v>3.5068999095833581E-2</v>
      </c>
      <c r="H1565" s="2">
        <f t="shared" si="220"/>
        <v>0.95068459848254983</v>
      </c>
      <c r="I1565" s="2">
        <f t="shared" si="221"/>
        <v>48.735946304292021</v>
      </c>
    </row>
    <row r="1566" spans="1:9" ht="13.5" x14ac:dyDescent="0.25">
      <c r="A1566" s="3">
        <f>TITRES_STAT!B1569</f>
        <v>44291</v>
      </c>
      <c r="B1566" s="6">
        <f>TITRES_STAT!D1569</f>
        <v>6.282</v>
      </c>
      <c r="C1566" s="2">
        <f t="shared" si="216"/>
        <v>2.0000000000000462E-2</v>
      </c>
      <c r="D1566" s="2">
        <f t="shared" si="217"/>
        <v>2.0000000000000462E-2</v>
      </c>
      <c r="E1566" s="2">
        <f t="shared" si="218"/>
        <v>0</v>
      </c>
      <c r="F1566" s="2">
        <f t="shared" si="222"/>
        <v>3.2386731801421237E-2</v>
      </c>
      <c r="G1566" s="2">
        <f t="shared" si="222"/>
        <v>3.2564070588988324E-2</v>
      </c>
      <c r="H1566" s="2">
        <f t="shared" si="220"/>
        <v>0.99455415786910084</v>
      </c>
      <c r="I1566" s="2">
        <f t="shared" si="221"/>
        <v>49.863482219587425</v>
      </c>
    </row>
    <row r="1567" spans="1:9" ht="13.5" x14ac:dyDescent="0.25">
      <c r="A1567" s="3">
        <f>TITRES_STAT!B1570</f>
        <v>44292</v>
      </c>
      <c r="B1567" s="6">
        <f>TITRES_STAT!D1570</f>
        <v>6.3440000000000003</v>
      </c>
      <c r="C1567" s="2">
        <f t="shared" si="216"/>
        <v>6.2000000000000277E-2</v>
      </c>
      <c r="D1567" s="2">
        <f t="shared" si="217"/>
        <v>6.2000000000000277E-2</v>
      </c>
      <c r="E1567" s="2">
        <f t="shared" si="218"/>
        <v>0</v>
      </c>
      <c r="F1567" s="2">
        <f t="shared" si="222"/>
        <v>3.4501965244176883E-2</v>
      </c>
      <c r="G1567" s="2">
        <f t="shared" si="222"/>
        <v>3.0238065546917731E-2</v>
      </c>
      <c r="H1567" s="2">
        <f t="shared" si="220"/>
        <v>1.1410109945903528</v>
      </c>
      <c r="I1567" s="2">
        <f t="shared" si="221"/>
        <v>53.293093658711754</v>
      </c>
    </row>
    <row r="1568" spans="1:9" ht="13.5" x14ac:dyDescent="0.25">
      <c r="A1568" s="3">
        <f>TITRES_STAT!B1571</f>
        <v>44293</v>
      </c>
      <c r="B1568" s="6">
        <f>TITRES_STAT!D1571</f>
        <v>6.399</v>
      </c>
      <c r="C1568" s="2">
        <f t="shared" si="216"/>
        <v>5.4999999999999716E-2</v>
      </c>
      <c r="D1568" s="2">
        <f t="shared" si="217"/>
        <v>5.4999999999999716E-2</v>
      </c>
      <c r="E1568" s="2">
        <f t="shared" si="218"/>
        <v>0</v>
      </c>
      <c r="F1568" s="2">
        <f t="shared" si="222"/>
        <v>3.5966110583878511E-2</v>
      </c>
      <c r="G1568" s="2">
        <f t="shared" si="222"/>
        <v>2.8078203722137894E-2</v>
      </c>
      <c r="H1568" s="2">
        <f t="shared" si="220"/>
        <v>1.2809263348823663</v>
      </c>
      <c r="I1568" s="2">
        <f t="shared" si="221"/>
        <v>56.158163255562883</v>
      </c>
    </row>
    <row r="1569" spans="1:9" ht="13.5" x14ac:dyDescent="0.25">
      <c r="A1569" s="3">
        <f>TITRES_STAT!B1572</f>
        <v>44294</v>
      </c>
      <c r="B1569" s="6">
        <f>TITRES_STAT!D1572</f>
        <v>6.3920000000000003</v>
      </c>
      <c r="C1569" s="2">
        <f t="shared" si="216"/>
        <v>-6.9999999999996732E-3</v>
      </c>
      <c r="D1569" s="2">
        <f t="shared" si="217"/>
        <v>0</v>
      </c>
      <c r="E1569" s="2">
        <f t="shared" si="218"/>
        <v>6.9999999999996732E-3</v>
      </c>
      <c r="F1569" s="2">
        <f t="shared" si="222"/>
        <v>3.3397102685030045E-2</v>
      </c>
      <c r="G1569" s="2">
        <f t="shared" si="222"/>
        <v>2.6572617741985164E-2</v>
      </c>
      <c r="H1569" s="2">
        <f t="shared" si="220"/>
        <v>1.2568239610154059</v>
      </c>
      <c r="I1569" s="2">
        <f t="shared" si="221"/>
        <v>55.68994226957458</v>
      </c>
    </row>
    <row r="1570" spans="1:9" ht="13.5" x14ac:dyDescent="0.25">
      <c r="A1570" s="3">
        <f>TITRES_STAT!B1573</f>
        <v>44298</v>
      </c>
      <c r="B1570" s="6">
        <f>TITRES_STAT!D1573</f>
        <v>6.399</v>
      </c>
      <c r="C1570" s="2">
        <f t="shared" si="216"/>
        <v>6.9999999999996732E-3</v>
      </c>
      <c r="D1570" s="2">
        <f t="shared" si="217"/>
        <v>6.9999999999996732E-3</v>
      </c>
      <c r="E1570" s="2">
        <f t="shared" si="218"/>
        <v>0</v>
      </c>
      <c r="F1570" s="2">
        <f t="shared" si="222"/>
        <v>3.1511595350385016E-2</v>
      </c>
      <c r="G1570" s="2">
        <f t="shared" si="222"/>
        <v>2.4674573617557653E-2</v>
      </c>
      <c r="H1570" s="2">
        <f t="shared" si="220"/>
        <v>1.2770877356908956</v>
      </c>
      <c r="I1570" s="2">
        <f t="shared" si="221"/>
        <v>56.084256907361187</v>
      </c>
    </row>
    <row r="1571" spans="1:9" ht="13.5" x14ac:dyDescent="0.25">
      <c r="A1571" s="3">
        <f>TITRES_STAT!B1574</f>
        <v>44299</v>
      </c>
      <c r="B1571" s="6">
        <f>TITRES_STAT!D1574</f>
        <v>6.399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2.9260767111071801E-2</v>
      </c>
      <c r="G1571" s="2">
        <f t="shared" si="222"/>
        <v>2.2912104073446394E-2</v>
      </c>
      <c r="H1571" s="2">
        <f t="shared" si="220"/>
        <v>1.2770877356908956</v>
      </c>
      <c r="I1571" s="2">
        <f t="shared" si="221"/>
        <v>56.084256907361187</v>
      </c>
    </row>
    <row r="1572" spans="1:9" ht="13.5" x14ac:dyDescent="0.25">
      <c r="A1572" s="3">
        <f>TITRES_STAT!B1575</f>
        <v>44300</v>
      </c>
      <c r="B1572" s="6">
        <f>TITRES_STAT!D1575</f>
        <v>6.399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2.7170712317423816E-2</v>
      </c>
      <c r="G1572" s="2">
        <f t="shared" si="222"/>
        <v>2.1275525211057366E-2</v>
      </c>
      <c r="H1572" s="2">
        <f t="shared" si="220"/>
        <v>1.2770877356908956</v>
      </c>
      <c r="I1572" s="2">
        <f t="shared" si="221"/>
        <v>56.084256907361187</v>
      </c>
    </row>
    <row r="1573" spans="1:9" ht="13.5" x14ac:dyDescent="0.25">
      <c r="A1573" s="3">
        <f>TITRES_STAT!B1576</f>
        <v>44301</v>
      </c>
      <c r="B1573" s="6">
        <f>TITRES_STAT!D1576</f>
        <v>6.4669999999999996</v>
      </c>
      <c r="C1573" s="2">
        <f t="shared" si="216"/>
        <v>6.7999999999999616E-2</v>
      </c>
      <c r="D1573" s="2">
        <f t="shared" si="217"/>
        <v>6.7999999999999616E-2</v>
      </c>
      <c r="E1573" s="2">
        <f t="shared" si="218"/>
        <v>0</v>
      </c>
      <c r="F1573" s="2">
        <f t="shared" si="222"/>
        <v>3.0087090009036373E-2</v>
      </c>
      <c r="G1573" s="2">
        <f t="shared" si="222"/>
        <v>1.9755844838838982E-2</v>
      </c>
      <c r="H1573" s="2">
        <f t="shared" si="220"/>
        <v>1.5229462599284385</v>
      </c>
      <c r="I1573" s="2">
        <f t="shared" si="221"/>
        <v>60.363801009841396</v>
      </c>
    </row>
    <row r="1574" spans="1:9" ht="13.5" x14ac:dyDescent="0.25">
      <c r="A1574" s="3">
        <f>TITRES_STAT!B1577</f>
        <v>44302</v>
      </c>
      <c r="B1574" s="6">
        <f>TITRES_STAT!D1577</f>
        <v>6.6589999999999998</v>
      </c>
      <c r="C1574" s="2">
        <f t="shared" si="216"/>
        <v>0.19200000000000017</v>
      </c>
      <c r="D1574" s="2">
        <f t="shared" si="217"/>
        <v>0.19200000000000017</v>
      </c>
      <c r="E1574" s="2">
        <f t="shared" si="218"/>
        <v>0</v>
      </c>
      <c r="F1574" s="2">
        <f t="shared" si="222"/>
        <v>4.1652297865533781E-2</v>
      </c>
      <c r="G1574" s="2">
        <f t="shared" si="222"/>
        <v>1.8344713064636198E-2</v>
      </c>
      <c r="H1574" s="2">
        <f t="shared" si="220"/>
        <v>2.2705341707321933</v>
      </c>
      <c r="I1574" s="2">
        <f t="shared" si="221"/>
        <v>69.423954993378828</v>
      </c>
    </row>
    <row r="1575" spans="1:9" ht="13.5" x14ac:dyDescent="0.25">
      <c r="A1575" s="3">
        <f>TITRES_STAT!B1578</f>
        <v>44305</v>
      </c>
      <c r="B1575" s="6">
        <f>TITRES_STAT!D1578</f>
        <v>6.8579999999999997</v>
      </c>
      <c r="C1575" s="2">
        <f t="shared" si="216"/>
        <v>0.19899999999999984</v>
      </c>
      <c r="D1575" s="2">
        <f t="shared" si="217"/>
        <v>0.19899999999999984</v>
      </c>
      <c r="E1575" s="2">
        <f t="shared" si="218"/>
        <v>0</v>
      </c>
      <c r="F1575" s="2">
        <f t="shared" si="222"/>
        <v>5.289141944656707E-2</v>
      </c>
      <c r="G1575" s="2">
        <f t="shared" si="222"/>
        <v>1.7034376417162184E-2</v>
      </c>
      <c r="H1575" s="2">
        <f t="shared" si="220"/>
        <v>3.1049812538649086</v>
      </c>
      <c r="I1575" s="2">
        <f t="shared" si="221"/>
        <v>75.639352821441435</v>
      </c>
    </row>
    <row r="1576" spans="1:9" ht="13.5" x14ac:dyDescent="0.25">
      <c r="A1576" s="3">
        <f>TITRES_STAT!B1579</f>
        <v>44306</v>
      </c>
      <c r="B1576" s="6">
        <f>TITRES_STAT!D1579</f>
        <v>7.0629999999999997</v>
      </c>
      <c r="C1576" s="2">
        <f t="shared" si="216"/>
        <v>0.20500000000000007</v>
      </c>
      <c r="D1576" s="2">
        <f t="shared" si="217"/>
        <v>0.20500000000000007</v>
      </c>
      <c r="E1576" s="2">
        <f t="shared" si="218"/>
        <v>0</v>
      </c>
      <c r="F1576" s="2">
        <f t="shared" si="222"/>
        <v>6.3756318057526573E-2</v>
      </c>
      <c r="G1576" s="2">
        <f t="shared" si="222"/>
        <v>1.581763524450774E-2</v>
      </c>
      <c r="H1576" s="2">
        <f t="shared" si="220"/>
        <v>4.0307111064319354</v>
      </c>
      <c r="I1576" s="2">
        <f t="shared" si="221"/>
        <v>80.122094494325751</v>
      </c>
    </row>
    <row r="1577" spans="1:9" ht="13.5" x14ac:dyDescent="0.25">
      <c r="A1577" s="3">
        <f>TITRES_STAT!B1580</f>
        <v>44307</v>
      </c>
      <c r="B1577" s="6">
        <f>TITRES_STAT!D1580</f>
        <v>7.125</v>
      </c>
      <c r="C1577" s="2">
        <f t="shared" si="216"/>
        <v>6.2000000000000277E-2</v>
      </c>
      <c r="D1577" s="2">
        <f t="shared" si="217"/>
        <v>6.2000000000000277E-2</v>
      </c>
      <c r="E1577" s="2">
        <f t="shared" si="218"/>
        <v>0</v>
      </c>
      <c r="F1577" s="2">
        <f t="shared" si="222"/>
        <v>6.363086676770327E-2</v>
      </c>
      <c r="G1577" s="2">
        <f t="shared" si="222"/>
        <v>1.4687804155614329E-2</v>
      </c>
      <c r="H1577" s="2">
        <f t="shared" si="220"/>
        <v>4.3322246193881018</v>
      </c>
      <c r="I1577" s="2">
        <f t="shared" si="221"/>
        <v>81.246101367073408</v>
      </c>
    </row>
    <row r="1578" spans="1:9" ht="13.5" x14ac:dyDescent="0.25">
      <c r="A1578" s="3">
        <f>TITRES_STAT!B1581</f>
        <v>44308</v>
      </c>
      <c r="B1578" s="6">
        <f>TITRES_STAT!D1581</f>
        <v>7.0220000000000002</v>
      </c>
      <c r="C1578" s="2">
        <f t="shared" si="216"/>
        <v>-0.10299999999999976</v>
      </c>
      <c r="D1578" s="2">
        <f t="shared" si="217"/>
        <v>0</v>
      </c>
      <c r="E1578" s="2">
        <f t="shared" si="218"/>
        <v>0.10299999999999976</v>
      </c>
      <c r="F1578" s="2">
        <f t="shared" si="222"/>
        <v>5.9085804855724462E-2</v>
      </c>
      <c r="G1578" s="2">
        <f t="shared" si="222"/>
        <v>2.0995818144499002E-2</v>
      </c>
      <c r="H1578" s="2">
        <f t="shared" si="220"/>
        <v>2.8141701575561231</v>
      </c>
      <c r="I1578" s="2">
        <f t="shared" si="221"/>
        <v>73.781977240345867</v>
      </c>
    </row>
    <row r="1579" spans="1:9" ht="13.5" x14ac:dyDescent="0.25">
      <c r="A1579" s="3">
        <f>TITRES_STAT!B1582</f>
        <v>44309</v>
      </c>
      <c r="B1579" s="6">
        <f>TITRES_STAT!D1582</f>
        <v>6.8650000000000002</v>
      </c>
      <c r="C1579" s="2">
        <f t="shared" si="216"/>
        <v>-0.15700000000000003</v>
      </c>
      <c r="D1579" s="2">
        <f t="shared" si="217"/>
        <v>0</v>
      </c>
      <c r="E1579" s="2">
        <f t="shared" si="218"/>
        <v>0.15700000000000003</v>
      </c>
      <c r="F1579" s="2">
        <f t="shared" si="222"/>
        <v>5.4865390223172716E-2</v>
      </c>
      <c r="G1579" s="2">
        <f t="shared" si="222"/>
        <v>3.0710402562749074E-2</v>
      </c>
      <c r="H1579" s="2">
        <f t="shared" si="220"/>
        <v>1.7865408996534295</v>
      </c>
      <c r="I1579" s="2">
        <f t="shared" si="221"/>
        <v>64.113212904057036</v>
      </c>
    </row>
    <row r="1580" spans="1:9" ht="13.5" x14ac:dyDescent="0.25">
      <c r="A1580" s="3">
        <f>TITRES_STAT!B1583</f>
        <v>44312</v>
      </c>
      <c r="B1580" s="6">
        <f>TITRES_STAT!D1583</f>
        <v>7.0570000000000004</v>
      </c>
      <c r="C1580" s="2">
        <f t="shared" si="216"/>
        <v>0.19200000000000017</v>
      </c>
      <c r="D1580" s="2">
        <f t="shared" si="217"/>
        <v>0.19200000000000017</v>
      </c>
      <c r="E1580" s="2">
        <f t="shared" si="218"/>
        <v>0</v>
      </c>
      <c r="F1580" s="2">
        <f t="shared" si="222"/>
        <v>6.4660719492946106E-2</v>
      </c>
      <c r="G1580" s="2">
        <f t="shared" si="222"/>
        <v>2.8516802379695567E-2</v>
      </c>
      <c r="H1580" s="2">
        <f t="shared" si="220"/>
        <v>2.2674603776398716</v>
      </c>
      <c r="I1580" s="2">
        <f t="shared" si="221"/>
        <v>69.395191236494412</v>
      </c>
    </row>
    <row r="1581" spans="1:9" ht="13.5" x14ac:dyDescent="0.25">
      <c r="A1581" s="3">
        <f>TITRES_STAT!B1584</f>
        <v>44313</v>
      </c>
      <c r="B1581" s="6">
        <f>TITRES_STAT!D1584</f>
        <v>7.4749999999999996</v>
      </c>
      <c r="C1581" s="2">
        <f t="shared" si="216"/>
        <v>0.41799999999999926</v>
      </c>
      <c r="D1581" s="2">
        <f t="shared" si="217"/>
        <v>0.41799999999999926</v>
      </c>
      <c r="E1581" s="2">
        <f t="shared" si="218"/>
        <v>0</v>
      </c>
      <c r="F1581" s="2">
        <f t="shared" ref="F1581:G1596" si="223">((F1580*13)+D1581)/14</f>
        <v>8.989923952916419E-2</v>
      </c>
      <c r="G1581" s="2">
        <f t="shared" si="223"/>
        <v>2.6479887924003027E-2</v>
      </c>
      <c r="H1581" s="2">
        <f t="shared" si="220"/>
        <v>3.3950007563164153</v>
      </c>
      <c r="I1581" s="2">
        <f t="shared" si="221"/>
        <v>77.246875360309815</v>
      </c>
    </row>
    <row r="1582" spans="1:9" ht="13.5" x14ac:dyDescent="0.25">
      <c r="A1582" s="3">
        <f>TITRES_STAT!B1585</f>
        <v>44314</v>
      </c>
      <c r="B1582" s="6">
        <f>TITRES_STAT!D1585</f>
        <v>7.694</v>
      </c>
      <c r="C1582" s="2">
        <f t="shared" si="216"/>
        <v>0.21900000000000031</v>
      </c>
      <c r="D1582" s="2">
        <f t="shared" si="217"/>
        <v>0.21900000000000031</v>
      </c>
      <c r="E1582" s="2">
        <f t="shared" si="218"/>
        <v>0</v>
      </c>
      <c r="F1582" s="2">
        <f t="shared" si="223"/>
        <v>9.9120722419938204E-2</v>
      </c>
      <c r="G1582" s="2">
        <f t="shared" si="223"/>
        <v>2.4588467358002814E-2</v>
      </c>
      <c r="H1582" s="2">
        <f t="shared" si="220"/>
        <v>4.0311875065965577</v>
      </c>
      <c r="I1582" s="2">
        <f t="shared" si="221"/>
        <v>80.123976721422792</v>
      </c>
    </row>
    <row r="1583" spans="1:9" ht="13.5" x14ac:dyDescent="0.25">
      <c r="A1583" s="3">
        <f>TITRES_STAT!B1586</f>
        <v>44315</v>
      </c>
      <c r="B1583" s="6">
        <f>TITRES_STAT!D1586</f>
        <v>7.92</v>
      </c>
      <c r="C1583" s="2">
        <f t="shared" si="216"/>
        <v>0.22599999999999998</v>
      </c>
      <c r="D1583" s="2">
        <f t="shared" si="217"/>
        <v>0.22599999999999998</v>
      </c>
      <c r="E1583" s="2">
        <f t="shared" si="218"/>
        <v>0</v>
      </c>
      <c r="F1583" s="2">
        <f t="shared" si="223"/>
        <v>0.10818352796137119</v>
      </c>
      <c r="G1583" s="2">
        <f t="shared" si="223"/>
        <v>2.2832148261002612E-2</v>
      </c>
      <c r="H1583" s="2">
        <f t="shared" si="220"/>
        <v>4.738210646001674</v>
      </c>
      <c r="I1583" s="2">
        <f t="shared" si="221"/>
        <v>82.57296461054824</v>
      </c>
    </row>
    <row r="1584" spans="1:9" ht="13.5" x14ac:dyDescent="0.25">
      <c r="A1584" s="3">
        <f>TITRES_STAT!B1587</f>
        <v>44316</v>
      </c>
      <c r="B1584" s="6">
        <f>TITRES_STAT!D1587</f>
        <v>8.016</v>
      </c>
      <c r="C1584" s="2">
        <f t="shared" si="216"/>
        <v>9.6000000000000085E-2</v>
      </c>
      <c r="D1584" s="2">
        <f t="shared" si="217"/>
        <v>9.6000000000000085E-2</v>
      </c>
      <c r="E1584" s="2">
        <f t="shared" si="218"/>
        <v>0</v>
      </c>
      <c r="F1584" s="2">
        <f t="shared" si="223"/>
        <v>0.1073132759641304</v>
      </c>
      <c r="G1584" s="2">
        <f t="shared" si="223"/>
        <v>2.1201280528073855E-2</v>
      </c>
      <c r="H1584" s="2">
        <f t="shared" si="220"/>
        <v>5.0616412448309722</v>
      </c>
      <c r="I1584" s="2">
        <f t="shared" si="221"/>
        <v>83.502817807755548</v>
      </c>
    </row>
    <row r="1585" spans="1:9" ht="13.5" x14ac:dyDescent="0.25">
      <c r="A1585" s="3">
        <f>TITRES_STAT!B1588</f>
        <v>44319</v>
      </c>
      <c r="B1585" s="6">
        <f>TITRES_STAT!D1588</f>
        <v>8.0839999999999996</v>
      </c>
      <c r="C1585" s="2">
        <f t="shared" si="216"/>
        <v>6.7999999999999616E-2</v>
      </c>
      <c r="D1585" s="2">
        <f t="shared" si="217"/>
        <v>6.7999999999999616E-2</v>
      </c>
      <c r="E1585" s="2">
        <f t="shared" si="218"/>
        <v>0</v>
      </c>
      <c r="F1585" s="2">
        <f t="shared" si="223"/>
        <v>0.10450518482383533</v>
      </c>
      <c r="G1585" s="2">
        <f t="shared" si="223"/>
        <v>1.9686903347497151E-2</v>
      </c>
      <c r="H1585" s="2">
        <f t="shared" si="220"/>
        <v>5.3083607400917812</v>
      </c>
      <c r="I1585" s="2">
        <f t="shared" si="221"/>
        <v>84.148021313292062</v>
      </c>
    </row>
    <row r="1586" spans="1:9" ht="13.5" x14ac:dyDescent="0.25">
      <c r="A1586" s="3">
        <f>TITRES_STAT!B1589</f>
        <v>44320</v>
      </c>
      <c r="B1586" s="6">
        <f>TITRES_STAT!D1589</f>
        <v>8.3239999999999998</v>
      </c>
      <c r="C1586" s="2">
        <f t="shared" si="216"/>
        <v>0.24000000000000021</v>
      </c>
      <c r="D1586" s="2">
        <f t="shared" si="217"/>
        <v>0.24000000000000021</v>
      </c>
      <c r="E1586" s="2">
        <f t="shared" si="218"/>
        <v>0</v>
      </c>
      <c r="F1586" s="2">
        <f t="shared" si="223"/>
        <v>0.11418338590784712</v>
      </c>
      <c r="G1586" s="2">
        <f t="shared" si="223"/>
        <v>1.8280695965533066E-2</v>
      </c>
      <c r="H1586" s="2">
        <f t="shared" si="220"/>
        <v>6.2461180976441844</v>
      </c>
      <c r="I1586" s="2">
        <f t="shared" si="221"/>
        <v>86.199507287562511</v>
      </c>
    </row>
    <row r="1587" spans="1:9" ht="13.5" x14ac:dyDescent="0.25">
      <c r="A1587" s="3">
        <f>TITRES_STAT!B1590</f>
        <v>44321</v>
      </c>
      <c r="B1587" s="6">
        <f>TITRES_STAT!D1590</f>
        <v>8.3239999999999998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0.10602742977157233</v>
      </c>
      <c r="G1587" s="2">
        <f t="shared" si="223"/>
        <v>1.6974931967994992E-2</v>
      </c>
      <c r="H1587" s="2">
        <f t="shared" si="220"/>
        <v>6.2461180976441844</v>
      </c>
      <c r="I1587" s="2">
        <f t="shared" si="221"/>
        <v>86.199507287562511</v>
      </c>
    </row>
    <row r="1588" spans="1:9" ht="13.5" x14ac:dyDescent="0.25">
      <c r="A1588" s="3">
        <f>TITRES_STAT!B1591</f>
        <v>44322</v>
      </c>
      <c r="B1588" s="6">
        <f>TITRES_STAT!D1591</f>
        <v>8.1530000000000005</v>
      </c>
      <c r="C1588" s="2">
        <f t="shared" si="216"/>
        <v>-0.17099999999999937</v>
      </c>
      <c r="D1588" s="2">
        <f t="shared" si="217"/>
        <v>0</v>
      </c>
      <c r="E1588" s="2">
        <f t="shared" si="218"/>
        <v>0.17099999999999937</v>
      </c>
      <c r="F1588" s="2">
        <f t="shared" si="223"/>
        <v>9.8454041930745723E-2</v>
      </c>
      <c r="G1588" s="2">
        <f t="shared" si="223"/>
        <v>2.7976722541709593E-2</v>
      </c>
      <c r="H1588" s="2">
        <f t="shared" si="220"/>
        <v>3.5191413784786181</v>
      </c>
      <c r="I1588" s="2">
        <f t="shared" si="221"/>
        <v>77.871902729968298</v>
      </c>
    </row>
    <row r="1589" spans="1:9" ht="13.5" x14ac:dyDescent="0.25">
      <c r="A1589" s="3">
        <f>TITRES_STAT!B1592</f>
        <v>44323</v>
      </c>
      <c r="B1589" s="6">
        <f>TITRES_STAT!D1592</f>
        <v>8.1460000000000008</v>
      </c>
      <c r="C1589" s="2">
        <f t="shared" si="216"/>
        <v>-6.9999999999996732E-3</v>
      </c>
      <c r="D1589" s="2">
        <f t="shared" si="217"/>
        <v>0</v>
      </c>
      <c r="E1589" s="2">
        <f t="shared" si="218"/>
        <v>6.9999999999996732E-3</v>
      </c>
      <c r="F1589" s="2">
        <f t="shared" si="223"/>
        <v>9.1421610364263883E-2</v>
      </c>
      <c r="G1589" s="2">
        <f t="shared" si="223"/>
        <v>2.6478385217301743E-2</v>
      </c>
      <c r="H1589" s="2">
        <f t="shared" si="220"/>
        <v>3.452688281932176</v>
      </c>
      <c r="I1589" s="2">
        <f t="shared" si="221"/>
        <v>77.541657158940723</v>
      </c>
    </row>
    <row r="1590" spans="1:9" ht="13.5" x14ac:dyDescent="0.25">
      <c r="A1590" s="3">
        <f>TITRES_STAT!B1593</f>
        <v>44326</v>
      </c>
      <c r="B1590" s="6">
        <f>TITRES_STAT!D1593</f>
        <v>8.1389999999999993</v>
      </c>
      <c r="C1590" s="2">
        <f t="shared" si="216"/>
        <v>-7.0000000000014495E-3</v>
      </c>
      <c r="D1590" s="2">
        <f t="shared" si="217"/>
        <v>0</v>
      </c>
      <c r="E1590" s="2">
        <f t="shared" si="218"/>
        <v>7.0000000000014495E-3</v>
      </c>
      <c r="F1590" s="2">
        <f t="shared" si="223"/>
        <v>8.489149533824504E-2</v>
      </c>
      <c r="G1590" s="2">
        <f t="shared" si="223"/>
        <v>2.5087071987494578E-2</v>
      </c>
      <c r="H1590" s="2">
        <f t="shared" si="220"/>
        <v>3.3838741874923395</v>
      </c>
      <c r="I1590" s="2">
        <f t="shared" si="221"/>
        <v>77.189126392972071</v>
      </c>
    </row>
    <row r="1591" spans="1:9" ht="13.5" x14ac:dyDescent="0.25">
      <c r="A1591" s="3">
        <f>TITRES_STAT!B1594</f>
        <v>44327</v>
      </c>
      <c r="B1591" s="6">
        <f>TITRES_STAT!D1594</f>
        <v>8.2279999999999998</v>
      </c>
      <c r="C1591" s="2">
        <f t="shared" si="216"/>
        <v>8.9000000000000412E-2</v>
      </c>
      <c r="D1591" s="2">
        <f t="shared" si="217"/>
        <v>8.9000000000000412E-2</v>
      </c>
      <c r="E1591" s="2">
        <f t="shared" si="218"/>
        <v>0</v>
      </c>
      <c r="F1591" s="2">
        <f t="shared" si="223"/>
        <v>8.518495995694185E-2</v>
      </c>
      <c r="G1591" s="2">
        <f t="shared" si="223"/>
        <v>2.3295138274102106E-2</v>
      </c>
      <c r="H1591" s="2">
        <f t="shared" si="220"/>
        <v>3.6567698785305982</v>
      </c>
      <c r="I1591" s="2">
        <f t="shared" si="221"/>
        <v>78.525887555441301</v>
      </c>
    </row>
    <row r="1592" spans="1:9" ht="13.5" x14ac:dyDescent="0.25">
      <c r="A1592" s="3">
        <f>TITRES_STAT!B1595</f>
        <v>44333</v>
      </c>
      <c r="B1592" s="6">
        <f>TITRES_STAT!D1595</f>
        <v>8.2279999999999998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7.9100319960017429E-2</v>
      </c>
      <c r="G1592" s="2">
        <f t="shared" si="223"/>
        <v>2.1631199825951956E-2</v>
      </c>
      <c r="H1592" s="2">
        <f t="shared" si="220"/>
        <v>3.6567698785305982</v>
      </c>
      <c r="I1592" s="2">
        <f t="shared" si="221"/>
        <v>78.525887555441301</v>
      </c>
    </row>
    <row r="1593" spans="1:9" ht="13.5" x14ac:dyDescent="0.25">
      <c r="A1593" s="3">
        <f>TITRES_STAT!B1596</f>
        <v>44334</v>
      </c>
      <c r="B1593" s="6">
        <f>TITRES_STAT!D1596</f>
        <v>8.3930000000000007</v>
      </c>
      <c r="C1593" s="2">
        <f t="shared" si="216"/>
        <v>0.16500000000000092</v>
      </c>
      <c r="D1593" s="2">
        <f t="shared" si="217"/>
        <v>0.16500000000000092</v>
      </c>
      <c r="E1593" s="2">
        <f t="shared" si="218"/>
        <v>0</v>
      </c>
      <c r="F1593" s="2">
        <f t="shared" si="223"/>
        <v>8.5236011391444835E-2</v>
      </c>
      <c r="G1593" s="2">
        <f t="shared" si="223"/>
        <v>2.0086114124098244E-2</v>
      </c>
      <c r="H1593" s="2">
        <f t="shared" si="220"/>
        <v>4.2435291796526853</v>
      </c>
      <c r="I1593" s="2">
        <f t="shared" si="221"/>
        <v>80.92887508130093</v>
      </c>
    </row>
    <row r="1594" spans="1:9" ht="13.5" x14ac:dyDescent="0.25">
      <c r="A1594" s="3">
        <f>TITRES_STAT!B1597</f>
        <v>44335</v>
      </c>
      <c r="B1594" s="6">
        <f>TITRES_STAT!D1597</f>
        <v>8.3930000000000007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7.9147724863484495E-2</v>
      </c>
      <c r="G1594" s="2">
        <f t="shared" si="223"/>
        <v>1.8651391686662657E-2</v>
      </c>
      <c r="H1594" s="2">
        <f t="shared" si="220"/>
        <v>4.2435291796526853</v>
      </c>
      <c r="I1594" s="2">
        <f t="shared" si="221"/>
        <v>80.92887508130093</v>
      </c>
    </row>
    <row r="1595" spans="1:9" ht="13.5" x14ac:dyDescent="0.25">
      <c r="A1595" s="3">
        <f>TITRES_STAT!B1598</f>
        <v>44336</v>
      </c>
      <c r="B1595" s="6">
        <f>TITRES_STAT!D1598</f>
        <v>8.3930000000000007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7.3494315944664171E-2</v>
      </c>
      <c r="G1595" s="2">
        <f t="shared" si="223"/>
        <v>1.731914942332961E-2</v>
      </c>
      <c r="H1595" s="2">
        <f t="shared" si="220"/>
        <v>4.2435291796526853</v>
      </c>
      <c r="I1595" s="2">
        <f t="shared" si="221"/>
        <v>80.92887508130093</v>
      </c>
    </row>
    <row r="1596" spans="1:9" ht="13.5" x14ac:dyDescent="0.25">
      <c r="A1596" s="3">
        <f>TITRES_STAT!B1599</f>
        <v>44337</v>
      </c>
      <c r="B1596" s="6">
        <f>TITRES_STAT!D1599</f>
        <v>8.2899999999999991</v>
      </c>
      <c r="C1596" s="2">
        <f t="shared" si="216"/>
        <v>-0.10300000000000153</v>
      </c>
      <c r="D1596" s="2">
        <f t="shared" si="217"/>
        <v>0</v>
      </c>
      <c r="E1596" s="2">
        <f t="shared" si="218"/>
        <v>0.10300000000000153</v>
      </c>
      <c r="F1596" s="2">
        <f t="shared" si="223"/>
        <v>6.8244721948616735E-2</v>
      </c>
      <c r="G1596" s="2">
        <f t="shared" si="223"/>
        <v>2.3439210178806177E-2</v>
      </c>
      <c r="H1596" s="2">
        <f t="shared" si="220"/>
        <v>2.9115623533391868</v>
      </c>
      <c r="I1596" s="2">
        <f t="shared" si="221"/>
        <v>74.434767756000895</v>
      </c>
    </row>
    <row r="1597" spans="1:9" ht="13.5" x14ac:dyDescent="0.25">
      <c r="A1597" s="3">
        <f>TITRES_STAT!B1600</f>
        <v>44340</v>
      </c>
      <c r="B1597" s="6">
        <f>TITRES_STAT!D1600</f>
        <v>8.3859999999999992</v>
      </c>
      <c r="C1597" s="2">
        <f t="shared" si="216"/>
        <v>9.6000000000000085E-2</v>
      </c>
      <c r="D1597" s="2">
        <f t="shared" si="217"/>
        <v>9.6000000000000085E-2</v>
      </c>
      <c r="E1597" s="2">
        <f t="shared" si="218"/>
        <v>0</v>
      </c>
      <c r="F1597" s="2">
        <f t="shared" ref="F1597:G1612" si="224">((F1596*13)+D1597)/14</f>
        <v>7.0227241809429825E-2</v>
      </c>
      <c r="G1597" s="2">
        <f t="shared" si="224"/>
        <v>2.1764980880320021E-2</v>
      </c>
      <c r="H1597" s="2">
        <f t="shared" si="220"/>
        <v>3.2266162876774942</v>
      </c>
      <c r="I1597" s="2">
        <f t="shared" si="221"/>
        <v>76.340412000127515</v>
      </c>
    </row>
    <row r="1598" spans="1:9" ht="13.5" x14ac:dyDescent="0.25">
      <c r="A1598" s="3">
        <f>TITRES_STAT!B1601</f>
        <v>44341</v>
      </c>
      <c r="B1598" s="6">
        <f>TITRES_STAT!D1601</f>
        <v>8.3989999999999991</v>
      </c>
      <c r="C1598" s="2">
        <f t="shared" si="216"/>
        <v>1.2999999999999901E-2</v>
      </c>
      <c r="D1598" s="2">
        <f t="shared" si="217"/>
        <v>1.2999999999999901E-2</v>
      </c>
      <c r="E1598" s="2">
        <f t="shared" si="218"/>
        <v>0</v>
      </c>
      <c r="F1598" s="2">
        <f t="shared" si="224"/>
        <v>6.6139581680184828E-2</v>
      </c>
      <c r="G1598" s="2">
        <f t="shared" si="224"/>
        <v>2.0210339388868591E-2</v>
      </c>
      <c r="H1598" s="2">
        <f t="shared" si="220"/>
        <v>3.27256165310183</v>
      </c>
      <c r="I1598" s="2">
        <f t="shared" si="221"/>
        <v>76.594837449004118</v>
      </c>
    </row>
    <row r="1599" spans="1:9" ht="13.5" x14ac:dyDescent="0.25">
      <c r="A1599" s="3">
        <f>TITRES_STAT!B1602</f>
        <v>44342</v>
      </c>
      <c r="B1599" s="6">
        <f>TITRES_STAT!D1602</f>
        <v>8.3580000000000005</v>
      </c>
      <c r="C1599" s="2">
        <f t="shared" si="216"/>
        <v>-4.0999999999998593E-2</v>
      </c>
      <c r="D1599" s="2">
        <f t="shared" si="217"/>
        <v>0</v>
      </c>
      <c r="E1599" s="2">
        <f t="shared" si="218"/>
        <v>4.0999999999998593E-2</v>
      </c>
      <c r="F1599" s="2">
        <f t="shared" si="224"/>
        <v>6.1415325845885917E-2</v>
      </c>
      <c r="G1599" s="2">
        <f t="shared" si="224"/>
        <v>2.1695315146806449E-2</v>
      </c>
      <c r="H1599" s="2">
        <f t="shared" si="220"/>
        <v>2.8308104966581347</v>
      </c>
      <c r="I1599" s="2">
        <f t="shared" si="221"/>
        <v>73.895863528818111</v>
      </c>
    </row>
    <row r="1600" spans="1:9" ht="13.5" x14ac:dyDescent="0.25">
      <c r="A1600" s="3">
        <f>TITRES_STAT!B1603</f>
        <v>44343</v>
      </c>
      <c r="B1600" s="6">
        <f>TITRES_STAT!D1603</f>
        <v>8.1080000000000005</v>
      </c>
      <c r="C1600" s="2">
        <f t="shared" si="216"/>
        <v>-0.25</v>
      </c>
      <c r="D1600" s="2">
        <f t="shared" si="217"/>
        <v>0</v>
      </c>
      <c r="E1600" s="2">
        <f t="shared" si="218"/>
        <v>0.25</v>
      </c>
      <c r="F1600" s="2">
        <f t="shared" si="224"/>
        <v>5.7028516856894071E-2</v>
      </c>
      <c r="G1600" s="2">
        <f t="shared" si="224"/>
        <v>3.8002792636320275E-2</v>
      </c>
      <c r="H1600" s="2">
        <f t="shared" si="220"/>
        <v>1.5006401609125537</v>
      </c>
      <c r="I1600" s="2">
        <f t="shared" si="221"/>
        <v>60.010239952513921</v>
      </c>
    </row>
    <row r="1601" spans="1:9" ht="13.5" x14ac:dyDescent="0.25">
      <c r="A1601" s="3">
        <f>TITRES_STAT!B1604</f>
        <v>44344</v>
      </c>
      <c r="B1601" s="6">
        <f>TITRES_STAT!D1604</f>
        <v>8.1080000000000005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5.2955051367115924E-2</v>
      </c>
      <c r="G1601" s="2">
        <f t="shared" si="224"/>
        <v>3.5288307448011681E-2</v>
      </c>
      <c r="H1601" s="2">
        <f t="shared" si="220"/>
        <v>1.5006401609125539</v>
      </c>
      <c r="I1601" s="2">
        <f t="shared" si="221"/>
        <v>60.010239952513928</v>
      </c>
    </row>
    <row r="1602" spans="1:9" ht="13.5" x14ac:dyDescent="0.25">
      <c r="A1602" s="3">
        <f>TITRES_STAT!B1605</f>
        <v>44347</v>
      </c>
      <c r="B1602" s="6">
        <f>TITRES_STAT!D1605</f>
        <v>8.2509999999999994</v>
      </c>
      <c r="C1602" s="2">
        <f t="shared" si="216"/>
        <v>0.14299999999999891</v>
      </c>
      <c r="D1602" s="2">
        <f t="shared" si="217"/>
        <v>0.14299999999999891</v>
      </c>
      <c r="E1602" s="2">
        <f t="shared" si="218"/>
        <v>0</v>
      </c>
      <c r="F1602" s="2">
        <f t="shared" si="224"/>
        <v>5.9386833412321857E-2</v>
      </c>
      <c r="G1602" s="2">
        <f t="shared" si="224"/>
        <v>3.276771405886799E-2</v>
      </c>
      <c r="H1602" s="2">
        <f t="shared" si="220"/>
        <v>1.8123581433124074</v>
      </c>
      <c r="I1602" s="2">
        <f t="shared" si="221"/>
        <v>64.442651005245168</v>
      </c>
    </row>
    <row r="1603" spans="1:9" ht="13.5" x14ac:dyDescent="0.25">
      <c r="A1603" s="3">
        <f>TITRES_STAT!B1606</f>
        <v>44348</v>
      </c>
      <c r="B1603" s="6">
        <f>TITRES_STAT!D1606</f>
        <v>8.1080000000000005</v>
      </c>
      <c r="C1603" s="2">
        <f t="shared" ref="C1603:C1666" si="225">B1603-B1602</f>
        <v>-0.14299999999999891</v>
      </c>
      <c r="D1603" s="2">
        <f t="shared" ref="D1603:D1666" si="226">IF(C1603&gt;0,C1603,0)</f>
        <v>0</v>
      </c>
      <c r="E1603" s="2">
        <f t="shared" ref="E1603:E1666" si="227">IF(C1603&lt;0,-C1603,0)</f>
        <v>0.14299999999999891</v>
      </c>
      <c r="F1603" s="2">
        <f t="shared" si="224"/>
        <v>5.514491674001315E-2</v>
      </c>
      <c r="G1603" s="2">
        <f t="shared" si="224"/>
        <v>4.0641448768948769E-2</v>
      </c>
      <c r="H1603" s="2">
        <f t="shared" si="220"/>
        <v>1.356863950729666</v>
      </c>
      <c r="I1603" s="2">
        <f t="shared" si="221"/>
        <v>57.570737178511813</v>
      </c>
    </row>
    <row r="1604" spans="1:9" ht="13.5" x14ac:dyDescent="0.25">
      <c r="A1604" s="3">
        <f>TITRES_STAT!B1607</f>
        <v>44349</v>
      </c>
      <c r="B1604" s="6">
        <f>TITRES_STAT!D1607</f>
        <v>8.1080000000000005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5.1205994115726496E-2</v>
      </c>
      <c r="G1604" s="2">
        <f t="shared" si="224"/>
        <v>3.7738488142595283E-2</v>
      </c>
      <c r="H1604" s="2">
        <f t="shared" si="220"/>
        <v>1.356863950729666</v>
      </c>
      <c r="I1604" s="2">
        <f t="shared" si="221"/>
        <v>57.570737178511813</v>
      </c>
    </row>
    <row r="1605" spans="1:9" ht="13.5" x14ac:dyDescent="0.25">
      <c r="A1605" s="3">
        <f>TITRES_STAT!B1608</f>
        <v>44350</v>
      </c>
      <c r="B1605" s="6">
        <f>TITRES_STAT!D1608</f>
        <v>7.8650000000000002</v>
      </c>
      <c r="C1605" s="2">
        <f t="shared" si="225"/>
        <v>-0.24300000000000033</v>
      </c>
      <c r="D1605" s="2">
        <f t="shared" si="226"/>
        <v>0</v>
      </c>
      <c r="E1605" s="2">
        <f t="shared" si="227"/>
        <v>0.24300000000000033</v>
      </c>
      <c r="F1605" s="2">
        <f t="shared" si="224"/>
        <v>4.7548423107460318E-2</v>
      </c>
      <c r="G1605" s="2">
        <f t="shared" si="224"/>
        <v>5.2400024703838498E-2</v>
      </c>
      <c r="H1605" s="2">
        <f t="shared" si="220"/>
        <v>0.90741222692548118</v>
      </c>
      <c r="I1605" s="2">
        <f t="shared" si="221"/>
        <v>47.57294800338574</v>
      </c>
    </row>
    <row r="1606" spans="1:9" ht="13.5" x14ac:dyDescent="0.25">
      <c r="A1606" s="3">
        <f>TITRES_STAT!B1609</f>
        <v>44351</v>
      </c>
      <c r="B1606" s="6">
        <f>TITRES_STAT!D1609</f>
        <v>7.8650000000000002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4.4152107171213151E-2</v>
      </c>
      <c r="G1606" s="2">
        <f t="shared" si="224"/>
        <v>4.8657165796421466E-2</v>
      </c>
      <c r="H1606" s="2">
        <f t="shared" si="220"/>
        <v>0.90741222692548107</v>
      </c>
      <c r="I1606" s="2">
        <f t="shared" si="221"/>
        <v>47.572948003385733</v>
      </c>
    </row>
    <row r="1607" spans="1:9" ht="13.5" x14ac:dyDescent="0.25">
      <c r="A1607" s="3">
        <f>TITRES_STAT!B1610</f>
        <v>44354</v>
      </c>
      <c r="B1607" s="6">
        <f>TITRES_STAT!D1610</f>
        <v>7.8650000000000002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4.0998385230412215E-2</v>
      </c>
      <c r="G1607" s="2">
        <f t="shared" si="224"/>
        <v>4.5181653953819935E-2</v>
      </c>
      <c r="H1607" s="2">
        <f t="shared" si="220"/>
        <v>0.90741222692548107</v>
      </c>
      <c r="I1607" s="2">
        <f t="shared" si="221"/>
        <v>47.572948003385733</v>
      </c>
    </row>
    <row r="1608" spans="1:9" ht="13.5" x14ac:dyDescent="0.25">
      <c r="A1608" s="3">
        <f>TITRES_STAT!B1611</f>
        <v>44355</v>
      </c>
      <c r="B1608" s="6">
        <f>TITRES_STAT!D1611</f>
        <v>7.63</v>
      </c>
      <c r="C1608" s="2">
        <f t="shared" si="225"/>
        <v>-0.23500000000000032</v>
      </c>
      <c r="D1608" s="2">
        <f t="shared" si="226"/>
        <v>0</v>
      </c>
      <c r="E1608" s="2">
        <f t="shared" si="227"/>
        <v>0.23500000000000032</v>
      </c>
      <c r="F1608" s="2">
        <f t="shared" si="224"/>
        <v>3.8069929142525626E-2</v>
      </c>
      <c r="G1608" s="2">
        <f t="shared" si="224"/>
        <v>5.8740107242832816E-2</v>
      </c>
      <c r="H1608" s="2">
        <f t="shared" si="220"/>
        <v>0.64810792709560017</v>
      </c>
      <c r="I1608" s="2">
        <f t="shared" si="221"/>
        <v>39.32436198142296</v>
      </c>
    </row>
    <row r="1609" spans="1:9" ht="13.5" x14ac:dyDescent="0.25">
      <c r="A1609" s="3">
        <f>TITRES_STAT!B1612</f>
        <v>44356</v>
      </c>
      <c r="B1609" s="6">
        <f>TITRES_STAT!D1612</f>
        <v>7.63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3.535064848948808E-2</v>
      </c>
      <c r="G1609" s="2">
        <f t="shared" si="224"/>
        <v>5.4544385296916187E-2</v>
      </c>
      <c r="H1609" s="2">
        <f t="shared" si="220"/>
        <v>0.64810792709560017</v>
      </c>
      <c r="I1609" s="2">
        <f t="shared" si="221"/>
        <v>39.32436198142296</v>
      </c>
    </row>
    <row r="1610" spans="1:9" ht="13.5" x14ac:dyDescent="0.25">
      <c r="A1610" s="3">
        <f>TITRES_STAT!B1613</f>
        <v>44357</v>
      </c>
      <c r="B1610" s="6">
        <f>TITRES_STAT!D1613</f>
        <v>7.63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3.2825602168810357E-2</v>
      </c>
      <c r="G1610" s="2">
        <f t="shared" si="224"/>
        <v>5.0648357775707885E-2</v>
      </c>
      <c r="H1610" s="2">
        <f t="shared" si="220"/>
        <v>0.64810792709560017</v>
      </c>
      <c r="I1610" s="2">
        <f t="shared" si="221"/>
        <v>39.32436198142296</v>
      </c>
    </row>
    <row r="1611" spans="1:9" ht="13.5" x14ac:dyDescent="0.25">
      <c r="A1611" s="3">
        <f>TITRES_STAT!B1614</f>
        <v>44358</v>
      </c>
      <c r="B1611" s="6">
        <f>TITRES_STAT!D1614</f>
        <v>7.8579999999999997</v>
      </c>
      <c r="C1611" s="2">
        <f t="shared" si="225"/>
        <v>0.22799999999999976</v>
      </c>
      <c r="D1611" s="2">
        <f t="shared" si="226"/>
        <v>0.22799999999999976</v>
      </c>
      <c r="E1611" s="2">
        <f t="shared" si="227"/>
        <v>0</v>
      </c>
      <c r="F1611" s="2">
        <f t="shared" si="224"/>
        <v>4.6766630585323883E-2</v>
      </c>
      <c r="G1611" s="2">
        <f t="shared" si="224"/>
        <v>4.7030617934585892E-2</v>
      </c>
      <c r="H1611" s="2">
        <f t="shared" si="220"/>
        <v>0.99438690451337075</v>
      </c>
      <c r="I1611" s="2">
        <f t="shared" si="221"/>
        <v>49.859277668893469</v>
      </c>
    </row>
    <row r="1612" spans="1:9" ht="13.5" x14ac:dyDescent="0.25">
      <c r="A1612" s="3">
        <f>TITRES_STAT!B1615</f>
        <v>44361</v>
      </c>
      <c r="B1612" s="6">
        <f>TITRES_STAT!D1615</f>
        <v>7.8579999999999997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4.342615697208646E-2</v>
      </c>
      <c r="G1612" s="2">
        <f t="shared" si="224"/>
        <v>4.367128808211547E-2</v>
      </c>
      <c r="H1612" s="2">
        <f t="shared" si="220"/>
        <v>0.99438690451337075</v>
      </c>
      <c r="I1612" s="2">
        <f t="shared" si="221"/>
        <v>49.859277668893469</v>
      </c>
    </row>
    <row r="1613" spans="1:9" ht="13.5" x14ac:dyDescent="0.25">
      <c r="A1613" s="3">
        <f>TITRES_STAT!B1616</f>
        <v>44362</v>
      </c>
      <c r="B1613" s="6">
        <f>TITRES_STAT!D1616</f>
        <v>7.8579999999999997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4.0324288616937425E-2</v>
      </c>
      <c r="G1613" s="2">
        <f t="shared" si="228"/>
        <v>4.0551910361964365E-2</v>
      </c>
      <c r="H1613" s="2">
        <f t="shared" si="220"/>
        <v>0.99438690451337064</v>
      </c>
      <c r="I1613" s="2">
        <f t="shared" si="221"/>
        <v>49.859277668893462</v>
      </c>
    </row>
    <row r="1614" spans="1:9" ht="13.5" x14ac:dyDescent="0.25">
      <c r="A1614" s="3">
        <f>TITRES_STAT!B1617</f>
        <v>44363</v>
      </c>
      <c r="B1614" s="6">
        <f>TITRES_STAT!D1617</f>
        <v>7.8579999999999997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3.7443982287156181E-2</v>
      </c>
      <c r="G1614" s="2">
        <f t="shared" si="228"/>
        <v>3.7655345336109765E-2</v>
      </c>
      <c r="H1614" s="2">
        <f t="shared" si="220"/>
        <v>0.99438690451337075</v>
      </c>
      <c r="I1614" s="2">
        <f t="shared" si="221"/>
        <v>49.859277668893469</v>
      </c>
    </row>
    <row r="1615" spans="1:9" ht="13.5" x14ac:dyDescent="0.25">
      <c r="A1615" s="3">
        <f>TITRES_STAT!B1618</f>
        <v>44364</v>
      </c>
      <c r="B1615" s="6">
        <f>TITRES_STAT!D1618</f>
        <v>7.8579999999999997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3.4769412123787882E-2</v>
      </c>
      <c r="G1615" s="2">
        <f t="shared" si="228"/>
        <v>3.4965677812101928E-2</v>
      </c>
      <c r="H1615" s="2">
        <f t="shared" si="220"/>
        <v>0.99438690451337064</v>
      </c>
      <c r="I1615" s="2">
        <f t="shared" si="221"/>
        <v>49.859277668893462</v>
      </c>
    </row>
    <row r="1616" spans="1:9" ht="13.5" x14ac:dyDescent="0.25">
      <c r="A1616" s="3">
        <f>TITRES_STAT!B1619</f>
        <v>44365</v>
      </c>
      <c r="B1616" s="6">
        <f>TITRES_STAT!D1619</f>
        <v>7.8579999999999997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3.2285882686374459E-2</v>
      </c>
      <c r="G1616" s="2">
        <f t="shared" si="228"/>
        <v>3.2468129396951789E-2</v>
      </c>
      <c r="H1616" s="2">
        <f t="shared" si="220"/>
        <v>0.99438690451337053</v>
      </c>
      <c r="I1616" s="2">
        <f t="shared" si="221"/>
        <v>49.859277668893462</v>
      </c>
    </row>
    <row r="1617" spans="1:9" ht="13.5" x14ac:dyDescent="0.25">
      <c r="A1617" s="3">
        <f>TITRES_STAT!B1620</f>
        <v>44368</v>
      </c>
      <c r="B1617" s="6">
        <f>TITRES_STAT!D1620</f>
        <v>7.8579999999999997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2.9979748208776281E-2</v>
      </c>
      <c r="G1617" s="2">
        <f t="shared" si="228"/>
        <v>3.0148977297169515E-2</v>
      </c>
      <c r="H1617" s="2">
        <f t="shared" ref="H1617:H1680" si="229">F1617/G1617</f>
        <v>0.99438690451337064</v>
      </c>
      <c r="I1617" s="2">
        <f t="shared" ref="I1617:I1680" si="230">IF(G1617=0,100,100-(100/(1+H1617)))</f>
        <v>49.859277668893462</v>
      </c>
    </row>
    <row r="1618" spans="1:9" ht="13.5" x14ac:dyDescent="0.25">
      <c r="A1618" s="3">
        <f>TITRES_STAT!B1621</f>
        <v>44369</v>
      </c>
      <c r="B1618" s="6">
        <f>TITRES_STAT!D1621</f>
        <v>7.8579999999999997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2.7838337622435119E-2</v>
      </c>
      <c r="G1618" s="2">
        <f t="shared" si="228"/>
        <v>2.7995478918800266E-2</v>
      </c>
      <c r="H1618" s="2">
        <f t="shared" si="229"/>
        <v>0.99438690451337053</v>
      </c>
      <c r="I1618" s="2">
        <f t="shared" si="230"/>
        <v>49.859277668893462</v>
      </c>
    </row>
    <row r="1619" spans="1:9" ht="13.5" x14ac:dyDescent="0.25">
      <c r="A1619" s="3">
        <f>TITRES_STAT!B1622</f>
        <v>44370</v>
      </c>
      <c r="B1619" s="6">
        <f>TITRES_STAT!D1622</f>
        <v>7.8579999999999997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2.5849884935118327E-2</v>
      </c>
      <c r="G1619" s="2">
        <f t="shared" si="228"/>
        <v>2.5995801853171678E-2</v>
      </c>
      <c r="H1619" s="2">
        <f t="shared" si="229"/>
        <v>0.99438690451337053</v>
      </c>
      <c r="I1619" s="2">
        <f t="shared" si="230"/>
        <v>49.859277668893462</v>
      </c>
    </row>
    <row r="1620" spans="1:9" ht="13.5" x14ac:dyDescent="0.25">
      <c r="A1620" s="3">
        <f>TITRES_STAT!B1623</f>
        <v>44371</v>
      </c>
      <c r="B1620" s="6">
        <f>TITRES_STAT!D1623</f>
        <v>7.8579999999999997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2.4003464582609876E-2</v>
      </c>
      <c r="G1620" s="2">
        <f t="shared" si="228"/>
        <v>2.4138958863659413E-2</v>
      </c>
      <c r="H1620" s="2">
        <f t="shared" si="229"/>
        <v>0.99438690451337064</v>
      </c>
      <c r="I1620" s="2">
        <f t="shared" si="230"/>
        <v>49.859277668893462</v>
      </c>
    </row>
    <row r="1621" spans="1:9" ht="13.5" x14ac:dyDescent="0.25">
      <c r="A1621" s="3">
        <f>TITRES_STAT!B1624</f>
        <v>44372</v>
      </c>
      <c r="B1621" s="6">
        <f>TITRES_STAT!D1624</f>
        <v>7.8579999999999997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2.2288931398137739E-2</v>
      </c>
      <c r="G1621" s="2">
        <f t="shared" si="228"/>
        <v>2.2414747516255169E-2</v>
      </c>
      <c r="H1621" s="2">
        <f t="shared" si="229"/>
        <v>0.99438690451337053</v>
      </c>
      <c r="I1621" s="2">
        <f t="shared" si="230"/>
        <v>49.859277668893462</v>
      </c>
    </row>
    <row r="1622" spans="1:9" ht="13.5" x14ac:dyDescent="0.25">
      <c r="A1622" s="3">
        <f>TITRES_STAT!B1625</f>
        <v>44375</v>
      </c>
      <c r="B1622" s="6">
        <f>TITRES_STAT!D1625</f>
        <v>7.63</v>
      </c>
      <c r="C1622" s="2">
        <f t="shared" si="225"/>
        <v>-0.22799999999999976</v>
      </c>
      <c r="D1622" s="2">
        <f t="shared" si="226"/>
        <v>0</v>
      </c>
      <c r="E1622" s="2">
        <f t="shared" si="227"/>
        <v>0.22799999999999976</v>
      </c>
      <c r="F1622" s="2">
        <f t="shared" si="228"/>
        <v>2.0696864869699329E-2</v>
      </c>
      <c r="G1622" s="2">
        <f t="shared" si="228"/>
        <v>3.7099408407951215E-2</v>
      </c>
      <c r="H1622" s="2">
        <f t="shared" si="229"/>
        <v>0.55787587344016887</v>
      </c>
      <c r="I1622" s="2">
        <f t="shared" si="230"/>
        <v>35.810033581702712</v>
      </c>
    </row>
    <row r="1623" spans="1:9" ht="13.5" x14ac:dyDescent="0.25">
      <c r="A1623" s="3">
        <f>TITRES_STAT!B1626</f>
        <v>44376</v>
      </c>
      <c r="B1623" s="6">
        <f>TITRES_STAT!D1626</f>
        <v>7.63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1.9218517379006518E-2</v>
      </c>
      <c r="G1623" s="2">
        <f t="shared" si="228"/>
        <v>3.4449450664526128E-2</v>
      </c>
      <c r="H1623" s="2">
        <f t="shared" si="229"/>
        <v>0.55787587344016887</v>
      </c>
      <c r="I1623" s="2">
        <f t="shared" si="230"/>
        <v>35.810033581702712</v>
      </c>
    </row>
    <row r="1624" spans="1:9" ht="13.5" x14ac:dyDescent="0.25">
      <c r="A1624" s="3">
        <f>TITRES_STAT!B1627</f>
        <v>44377</v>
      </c>
      <c r="B1624" s="6">
        <f>TITRES_STAT!D1627</f>
        <v>7.38</v>
      </c>
      <c r="C1624" s="2">
        <f t="shared" si="225"/>
        <v>-0.25</v>
      </c>
      <c r="D1624" s="2">
        <f t="shared" si="226"/>
        <v>0</v>
      </c>
      <c r="E1624" s="2">
        <f t="shared" si="227"/>
        <v>0.25</v>
      </c>
      <c r="F1624" s="2">
        <f t="shared" si="228"/>
        <v>1.7845766137648909E-2</v>
      </c>
      <c r="G1624" s="2">
        <f t="shared" si="228"/>
        <v>4.9845918474202833E-2</v>
      </c>
      <c r="H1624" s="2">
        <f t="shared" si="229"/>
        <v>0.35801860380774758</v>
      </c>
      <c r="I1624" s="2">
        <f t="shared" si="230"/>
        <v>26.363306276062744</v>
      </c>
    </row>
    <row r="1625" spans="1:9" ht="13.5" x14ac:dyDescent="0.25">
      <c r="A1625" s="3">
        <f>TITRES_STAT!B1628</f>
        <v>44378</v>
      </c>
      <c r="B1625" s="6">
        <f>TITRES_STAT!D1628</f>
        <v>7.5940000000000003</v>
      </c>
      <c r="C1625" s="2">
        <f t="shared" si="225"/>
        <v>0.21400000000000041</v>
      </c>
      <c r="D1625" s="2">
        <f t="shared" si="226"/>
        <v>0.21400000000000041</v>
      </c>
      <c r="E1625" s="2">
        <f t="shared" si="227"/>
        <v>0</v>
      </c>
      <c r="F1625" s="2">
        <f t="shared" si="228"/>
        <v>3.1856782842102589E-2</v>
      </c>
      <c r="G1625" s="2">
        <f t="shared" si="228"/>
        <v>4.6285495726045491E-2</v>
      </c>
      <c r="H1625" s="2">
        <f t="shared" si="229"/>
        <v>0.68826707681076726</v>
      </c>
      <c r="I1625" s="2">
        <f t="shared" si="230"/>
        <v>40.767665629714408</v>
      </c>
    </row>
    <row r="1626" spans="1:9" ht="13.5" x14ac:dyDescent="0.25">
      <c r="A1626" s="3">
        <f>TITRES_STAT!B1629</f>
        <v>44379</v>
      </c>
      <c r="B1626" s="6">
        <f>TITRES_STAT!D1629</f>
        <v>7.5940000000000003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2.9581298353380976E-2</v>
      </c>
      <c r="G1626" s="2">
        <f t="shared" si="228"/>
        <v>4.2979388888470811E-2</v>
      </c>
      <c r="H1626" s="2">
        <f t="shared" si="229"/>
        <v>0.68826707681076726</v>
      </c>
      <c r="I1626" s="2">
        <f t="shared" si="230"/>
        <v>40.767665629714408</v>
      </c>
    </row>
    <row r="1627" spans="1:9" ht="13.5" x14ac:dyDescent="0.25">
      <c r="A1627" s="3">
        <f>TITRES_STAT!B1630</f>
        <v>44382</v>
      </c>
      <c r="B1627" s="6">
        <f>TITRES_STAT!D1630</f>
        <v>7.5940000000000003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2.7468348470996624E-2</v>
      </c>
      <c r="G1627" s="2">
        <f t="shared" si="228"/>
        <v>3.9909432539294319E-2</v>
      </c>
      <c r="H1627" s="2">
        <f t="shared" si="229"/>
        <v>0.68826707681076738</v>
      </c>
      <c r="I1627" s="2">
        <f t="shared" si="230"/>
        <v>40.767665629714408</v>
      </c>
    </row>
    <row r="1628" spans="1:9" ht="13.5" x14ac:dyDescent="0.25">
      <c r="A1628" s="3">
        <f>TITRES_STAT!B1631</f>
        <v>44383</v>
      </c>
      <c r="B1628" s="6">
        <f>TITRES_STAT!D1631</f>
        <v>7.5940000000000003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2.5506323580211151E-2</v>
      </c>
      <c r="G1628" s="2">
        <f t="shared" si="228"/>
        <v>3.7058758786487581E-2</v>
      </c>
      <c r="H1628" s="2">
        <f t="shared" si="229"/>
        <v>0.68826707681076749</v>
      </c>
      <c r="I1628" s="2">
        <f t="shared" si="230"/>
        <v>40.767665629714415</v>
      </c>
    </row>
    <row r="1629" spans="1:9" ht="13.5" x14ac:dyDescent="0.25">
      <c r="A1629" s="3">
        <f>TITRES_STAT!B1632</f>
        <v>44384</v>
      </c>
      <c r="B1629" s="6">
        <f>TITRES_STAT!D1632</f>
        <v>7.5940000000000003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2.3684443324481781E-2</v>
      </c>
      <c r="G1629" s="2">
        <f t="shared" si="231"/>
        <v>3.4411704587452754E-2</v>
      </c>
      <c r="H1629" s="2">
        <f t="shared" si="229"/>
        <v>0.68826707681076738</v>
      </c>
      <c r="I1629" s="2">
        <f t="shared" si="230"/>
        <v>40.767665629714408</v>
      </c>
    </row>
    <row r="1630" spans="1:9" ht="13.5" x14ac:dyDescent="0.25">
      <c r="A1630" s="3">
        <f>TITRES_STAT!B1633</f>
        <v>44385</v>
      </c>
      <c r="B1630" s="6">
        <f>TITRES_STAT!D1633</f>
        <v>7.3719999999999999</v>
      </c>
      <c r="C1630" s="2">
        <f t="shared" si="225"/>
        <v>-0.22200000000000042</v>
      </c>
      <c r="D1630" s="2">
        <f t="shared" si="226"/>
        <v>0</v>
      </c>
      <c r="E1630" s="2">
        <f t="shared" si="227"/>
        <v>0.22200000000000042</v>
      </c>
      <c r="F1630" s="2">
        <f t="shared" si="231"/>
        <v>2.1992697372733083E-2</v>
      </c>
      <c r="G1630" s="2">
        <f t="shared" si="231"/>
        <v>4.7810868545491873E-2</v>
      </c>
      <c r="H1630" s="2">
        <f t="shared" si="229"/>
        <v>0.45999368013586928</v>
      </c>
      <c r="I1630" s="2">
        <f t="shared" si="230"/>
        <v>31.506552829260301</v>
      </c>
    </row>
    <row r="1631" spans="1:9" ht="13.5" x14ac:dyDescent="0.25">
      <c r="A1631" s="3">
        <f>TITRES_STAT!B1634</f>
        <v>44386</v>
      </c>
      <c r="B1631" s="6">
        <f>TITRES_STAT!D1634</f>
        <v>7.3719999999999999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2.0421790417537861E-2</v>
      </c>
      <c r="G1631" s="2">
        <f t="shared" si="231"/>
        <v>4.439580650652817E-2</v>
      </c>
      <c r="H1631" s="2">
        <f t="shared" si="229"/>
        <v>0.45999368013586922</v>
      </c>
      <c r="I1631" s="2">
        <f t="shared" si="230"/>
        <v>31.506552829260301</v>
      </c>
    </row>
    <row r="1632" spans="1:9" ht="13.5" x14ac:dyDescent="0.25">
      <c r="A1632" s="3">
        <f>TITRES_STAT!B1635</f>
        <v>44389</v>
      </c>
      <c r="B1632" s="6">
        <f>TITRES_STAT!D1635</f>
        <v>7.165</v>
      </c>
      <c r="C1632" s="2">
        <f t="shared" si="225"/>
        <v>-0.20699999999999985</v>
      </c>
      <c r="D1632" s="2">
        <f t="shared" si="226"/>
        <v>0</v>
      </c>
      <c r="E1632" s="2">
        <f t="shared" si="227"/>
        <v>0.20699999999999985</v>
      </c>
      <c r="F1632" s="2">
        <f t="shared" si="231"/>
        <v>1.8963091101999445E-2</v>
      </c>
      <c r="G1632" s="2">
        <f t="shared" si="231"/>
        <v>5.6010391756061866E-2</v>
      </c>
      <c r="H1632" s="2">
        <f t="shared" si="229"/>
        <v>0.33856380052808893</v>
      </c>
      <c r="I1632" s="2">
        <f t="shared" si="230"/>
        <v>25.293064132954967</v>
      </c>
    </row>
    <row r="1633" spans="1:9" ht="13.5" x14ac:dyDescent="0.25">
      <c r="A1633" s="3">
        <f>TITRES_STAT!B1636</f>
        <v>44390</v>
      </c>
      <c r="B1633" s="6">
        <f>TITRES_STAT!D1636</f>
        <v>7.165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1.7608584594713771E-2</v>
      </c>
      <c r="G1633" s="2">
        <f t="shared" si="231"/>
        <v>5.2009649487771738E-2</v>
      </c>
      <c r="H1633" s="2">
        <f t="shared" si="229"/>
        <v>0.33856380052808888</v>
      </c>
      <c r="I1633" s="2">
        <f t="shared" si="230"/>
        <v>25.293064132954967</v>
      </c>
    </row>
    <row r="1634" spans="1:9" ht="13.5" x14ac:dyDescent="0.25">
      <c r="A1634" s="3">
        <f>TITRES_STAT!B1637</f>
        <v>44391</v>
      </c>
      <c r="B1634" s="6">
        <f>TITRES_STAT!D1637</f>
        <v>7.165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1.6350828552234218E-2</v>
      </c>
      <c r="G1634" s="2">
        <f t="shared" si="231"/>
        <v>4.8294674524359475E-2</v>
      </c>
      <c r="H1634" s="2">
        <f t="shared" si="229"/>
        <v>0.33856380052808888</v>
      </c>
      <c r="I1634" s="2">
        <f t="shared" si="230"/>
        <v>25.293064132954967</v>
      </c>
    </row>
    <row r="1635" spans="1:9" ht="13.5" x14ac:dyDescent="0.25">
      <c r="A1635" s="3">
        <f>TITRES_STAT!B1638</f>
        <v>44392</v>
      </c>
      <c r="B1635" s="6">
        <f>TITRES_STAT!D1638</f>
        <v>7.1440000000000001</v>
      </c>
      <c r="C1635" s="2">
        <f t="shared" si="225"/>
        <v>-2.0999999999999908E-2</v>
      </c>
      <c r="D1635" s="2">
        <f t="shared" si="226"/>
        <v>0</v>
      </c>
      <c r="E1635" s="2">
        <f t="shared" si="227"/>
        <v>2.0999999999999908E-2</v>
      </c>
      <c r="F1635" s="2">
        <f t="shared" si="231"/>
        <v>1.5182912227074631E-2</v>
      </c>
      <c r="G1635" s="2">
        <f t="shared" si="231"/>
        <v>4.6345054915476649E-2</v>
      </c>
      <c r="H1635" s="2">
        <f t="shared" si="229"/>
        <v>0.32760587412756287</v>
      </c>
      <c r="I1635" s="2">
        <f t="shared" si="230"/>
        <v>24.676440539467279</v>
      </c>
    </row>
    <row r="1636" spans="1:9" ht="13.5" x14ac:dyDescent="0.25">
      <c r="A1636" s="3">
        <f>TITRES_STAT!B1639</f>
        <v>44393</v>
      </c>
      <c r="B1636" s="6">
        <f>TITRES_STAT!D1639</f>
        <v>7.1440000000000001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1.4098418496569301E-2</v>
      </c>
      <c r="G1636" s="2">
        <f t="shared" si="231"/>
        <v>4.3034693850085459E-2</v>
      </c>
      <c r="H1636" s="2">
        <f t="shared" si="229"/>
        <v>0.32760587412756287</v>
      </c>
      <c r="I1636" s="2">
        <f t="shared" si="230"/>
        <v>24.676440539467279</v>
      </c>
    </row>
    <row r="1637" spans="1:9" ht="13.5" x14ac:dyDescent="0.25">
      <c r="A1637" s="3">
        <f>TITRES_STAT!B1640</f>
        <v>44396</v>
      </c>
      <c r="B1637" s="6">
        <f>TITRES_STAT!D1640</f>
        <v>7.1440000000000001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1.3091388603957208E-2</v>
      </c>
      <c r="G1637" s="2">
        <f t="shared" si="231"/>
        <v>3.9960787146507921E-2</v>
      </c>
      <c r="H1637" s="2">
        <f t="shared" si="229"/>
        <v>0.32760587412756292</v>
      </c>
      <c r="I1637" s="2">
        <f t="shared" si="230"/>
        <v>24.676440539467279</v>
      </c>
    </row>
    <row r="1638" spans="1:9" ht="13.5" x14ac:dyDescent="0.25">
      <c r="A1638" s="3">
        <f>TITRES_STAT!B1641</f>
        <v>44399</v>
      </c>
      <c r="B1638" s="6">
        <f>TITRES_STAT!D1641</f>
        <v>7.1440000000000001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1.2156289417960264E-2</v>
      </c>
      <c r="G1638" s="2">
        <f t="shared" si="231"/>
        <v>3.7106445207471639E-2</v>
      </c>
      <c r="H1638" s="2">
        <f t="shared" si="229"/>
        <v>0.32760587412756292</v>
      </c>
      <c r="I1638" s="2">
        <f t="shared" si="230"/>
        <v>24.676440539467279</v>
      </c>
    </row>
    <row r="1639" spans="1:9" ht="13.5" x14ac:dyDescent="0.25">
      <c r="A1639" s="3">
        <f>TITRES_STAT!B1642</f>
        <v>44400</v>
      </c>
      <c r="B1639" s="6">
        <f>TITRES_STAT!D1642</f>
        <v>7.1440000000000001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1.1287983030963103E-2</v>
      </c>
      <c r="G1639" s="2">
        <f t="shared" si="231"/>
        <v>3.4455984835509379E-2</v>
      </c>
      <c r="H1639" s="2">
        <f t="shared" si="229"/>
        <v>0.32760587412756292</v>
      </c>
      <c r="I1639" s="2">
        <f t="shared" si="230"/>
        <v>24.676440539467279</v>
      </c>
    </row>
    <row r="1640" spans="1:9" ht="13.5" x14ac:dyDescent="0.25">
      <c r="A1640" s="3">
        <f>TITRES_STAT!B1643</f>
        <v>44403</v>
      </c>
      <c r="B1640" s="6">
        <f>TITRES_STAT!D1643</f>
        <v>7.1440000000000001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1.0481698528751453E-2</v>
      </c>
      <c r="G1640" s="2">
        <f t="shared" si="231"/>
        <v>3.1994843061544424E-2</v>
      </c>
      <c r="H1640" s="2">
        <f t="shared" si="229"/>
        <v>0.32760587412756292</v>
      </c>
      <c r="I1640" s="2">
        <f t="shared" si="230"/>
        <v>24.676440539467279</v>
      </c>
    </row>
    <row r="1641" spans="1:9" ht="13.5" x14ac:dyDescent="0.25">
      <c r="A1641" s="3">
        <f>TITRES_STAT!B1644</f>
        <v>44404</v>
      </c>
      <c r="B1641" s="6">
        <f>TITRES_STAT!D1644</f>
        <v>7.1440000000000001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9.7330057766977784E-3</v>
      </c>
      <c r="G1641" s="2">
        <f t="shared" si="231"/>
        <v>2.9709497128576963E-2</v>
      </c>
      <c r="H1641" s="2">
        <f t="shared" si="229"/>
        <v>0.32760587412756298</v>
      </c>
      <c r="I1641" s="2">
        <f t="shared" si="230"/>
        <v>24.676440539467279</v>
      </c>
    </row>
    <row r="1642" spans="1:9" ht="13.5" x14ac:dyDescent="0.25">
      <c r="A1642" s="3">
        <f>TITRES_STAT!B1645</f>
        <v>44405</v>
      </c>
      <c r="B1642" s="6">
        <f>TITRES_STAT!D1645</f>
        <v>7.1440000000000001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9.0377910783622228E-3</v>
      </c>
      <c r="G1642" s="2">
        <f t="shared" si="231"/>
        <v>2.7587390190821466E-2</v>
      </c>
      <c r="H1642" s="2">
        <f t="shared" si="229"/>
        <v>0.32760587412756298</v>
      </c>
      <c r="I1642" s="2">
        <f t="shared" si="230"/>
        <v>24.676440539467279</v>
      </c>
    </row>
    <row r="1643" spans="1:9" ht="13.5" x14ac:dyDescent="0.25">
      <c r="A1643" s="3">
        <f>TITRES_STAT!B1646</f>
        <v>44406</v>
      </c>
      <c r="B1643" s="6">
        <f>TITRES_STAT!D1646</f>
        <v>7.1440000000000001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8.3922345727649207E-3</v>
      </c>
      <c r="G1643" s="2">
        <f t="shared" si="231"/>
        <v>2.5616862320048506E-2</v>
      </c>
      <c r="H1643" s="2">
        <f t="shared" si="229"/>
        <v>0.32760587412756292</v>
      </c>
      <c r="I1643" s="2">
        <f t="shared" si="230"/>
        <v>24.676440539467279</v>
      </c>
    </row>
    <row r="1644" spans="1:9" ht="13.5" x14ac:dyDescent="0.25">
      <c r="A1644" s="3">
        <f>TITRES_STAT!B1647</f>
        <v>44407</v>
      </c>
      <c r="B1644" s="6">
        <f>TITRES_STAT!D1647</f>
        <v>7.3579999999999997</v>
      </c>
      <c r="C1644" s="2">
        <f t="shared" si="225"/>
        <v>0.21399999999999952</v>
      </c>
      <c r="D1644" s="2">
        <f t="shared" si="226"/>
        <v>0.21399999999999952</v>
      </c>
      <c r="E1644" s="2">
        <f t="shared" si="227"/>
        <v>0</v>
      </c>
      <c r="F1644" s="2">
        <f t="shared" si="231"/>
        <v>2.3078503531853107E-2</v>
      </c>
      <c r="G1644" s="2">
        <f t="shared" si="231"/>
        <v>2.3787086440045041E-2</v>
      </c>
      <c r="H1644" s="2">
        <f t="shared" si="229"/>
        <v>0.97021144603068954</v>
      </c>
      <c r="I1644" s="2">
        <f t="shared" si="230"/>
        <v>49.244026471642819</v>
      </c>
    </row>
    <row r="1645" spans="1:9" ht="13.5" x14ac:dyDescent="0.25">
      <c r="A1645" s="3">
        <f>TITRES_STAT!B1648</f>
        <v>44410</v>
      </c>
      <c r="B1645" s="6">
        <f>TITRES_STAT!D1648</f>
        <v>7.1440000000000001</v>
      </c>
      <c r="C1645" s="2">
        <f t="shared" si="225"/>
        <v>-0.21399999999999952</v>
      </c>
      <c r="D1645" s="2">
        <f t="shared" si="226"/>
        <v>0</v>
      </c>
      <c r="E1645" s="2">
        <f t="shared" si="227"/>
        <v>0.21399999999999952</v>
      </c>
      <c r="F1645" s="2">
        <f t="shared" ref="F1645:G1660" si="232">((F1644*13)+D1645)/14</f>
        <v>2.1430038993863598E-2</v>
      </c>
      <c r="G1645" s="2">
        <f t="shared" si="232"/>
        <v>3.7373723122898932E-2</v>
      </c>
      <c r="H1645" s="2">
        <f t="shared" si="229"/>
        <v>0.57339855928705652</v>
      </c>
      <c r="I1645" s="2">
        <f t="shared" si="230"/>
        <v>36.443312846738387</v>
      </c>
    </row>
    <row r="1646" spans="1:9" ht="13.5" x14ac:dyDescent="0.25">
      <c r="A1646" s="3">
        <f>TITRES_STAT!B1649</f>
        <v>44411</v>
      </c>
      <c r="B1646" s="6">
        <f>TITRES_STAT!D1649</f>
        <v>7.1440000000000001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1.9899321922873338E-2</v>
      </c>
      <c r="G1646" s="2">
        <f t="shared" si="232"/>
        <v>3.4704171471263291E-2</v>
      </c>
      <c r="H1646" s="2">
        <f t="shared" si="229"/>
        <v>0.57339855928705652</v>
      </c>
      <c r="I1646" s="2">
        <f t="shared" si="230"/>
        <v>36.443312846738387</v>
      </c>
    </row>
    <row r="1647" spans="1:9" ht="13.5" x14ac:dyDescent="0.25">
      <c r="A1647" s="3">
        <f>TITRES_STAT!B1650</f>
        <v>44412</v>
      </c>
      <c r="B1647" s="6">
        <f>TITRES_STAT!D1650</f>
        <v>7.1440000000000001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1.8477941785525243E-2</v>
      </c>
      <c r="G1647" s="2">
        <f t="shared" si="232"/>
        <v>3.2225302080458769E-2</v>
      </c>
      <c r="H1647" s="2">
        <f t="shared" si="229"/>
        <v>0.57339855928705652</v>
      </c>
      <c r="I1647" s="2">
        <f t="shared" si="230"/>
        <v>36.443312846738387</v>
      </c>
    </row>
    <row r="1648" spans="1:9" ht="13.5" x14ac:dyDescent="0.25">
      <c r="A1648" s="3">
        <f>TITRES_STAT!B1651</f>
        <v>44413</v>
      </c>
      <c r="B1648" s="6">
        <f>TITRES_STAT!D1651</f>
        <v>7.1440000000000001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1.7158088800844868E-2</v>
      </c>
      <c r="G1648" s="2">
        <f t="shared" si="232"/>
        <v>2.9923494788997428E-2</v>
      </c>
      <c r="H1648" s="2">
        <f t="shared" si="229"/>
        <v>0.57339855928705652</v>
      </c>
      <c r="I1648" s="2">
        <f t="shared" si="230"/>
        <v>36.443312846738387</v>
      </c>
    </row>
    <row r="1649" spans="1:9" ht="13.5" x14ac:dyDescent="0.25">
      <c r="A1649" s="3">
        <f>TITRES_STAT!B1652</f>
        <v>44414</v>
      </c>
      <c r="B1649" s="6">
        <f>TITRES_STAT!D1652</f>
        <v>7.1440000000000001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1.5932511029355948E-2</v>
      </c>
      <c r="G1649" s="2">
        <f t="shared" si="232"/>
        <v>2.7786102304069037E-2</v>
      </c>
      <c r="H1649" s="2">
        <f t="shared" si="229"/>
        <v>0.57339855928705652</v>
      </c>
      <c r="I1649" s="2">
        <f t="shared" si="230"/>
        <v>36.443312846738387</v>
      </c>
    </row>
    <row r="1650" spans="1:9" ht="13.5" x14ac:dyDescent="0.25">
      <c r="A1650" s="3">
        <f>TITRES_STAT!B1653</f>
        <v>44417</v>
      </c>
      <c r="B1650" s="6">
        <f>TITRES_STAT!D1653</f>
        <v>7.1440000000000001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1.4794474527259096E-2</v>
      </c>
      <c r="G1650" s="2">
        <f t="shared" si="232"/>
        <v>2.5801380710921248E-2</v>
      </c>
      <c r="H1650" s="2">
        <f t="shared" si="229"/>
        <v>0.57339855928705663</v>
      </c>
      <c r="I1650" s="2">
        <f t="shared" si="230"/>
        <v>36.443312846738394</v>
      </c>
    </row>
    <row r="1651" spans="1:9" ht="13.5" x14ac:dyDescent="0.25">
      <c r="A1651" s="3">
        <f>TITRES_STAT!B1654</f>
        <v>44419</v>
      </c>
      <c r="B1651" s="6">
        <f>TITRES_STAT!D1654</f>
        <v>7.1440000000000001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1.3737726346740588E-2</v>
      </c>
      <c r="G1651" s="2">
        <f t="shared" si="232"/>
        <v>2.3958424945855445E-2</v>
      </c>
      <c r="H1651" s="2">
        <f t="shared" si="229"/>
        <v>0.57339855928705652</v>
      </c>
      <c r="I1651" s="2">
        <f t="shared" si="230"/>
        <v>36.443312846738387</v>
      </c>
    </row>
    <row r="1652" spans="1:9" ht="13.5" x14ac:dyDescent="0.25">
      <c r="A1652" s="3">
        <f>TITRES_STAT!B1655</f>
        <v>44420</v>
      </c>
      <c r="B1652" s="6">
        <f>TITRES_STAT!D1655</f>
        <v>7.1440000000000001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1.2756460179116261E-2</v>
      </c>
      <c r="G1652" s="2">
        <f t="shared" si="232"/>
        <v>2.2247108878294342E-2</v>
      </c>
      <c r="H1652" s="2">
        <f t="shared" si="229"/>
        <v>0.57339855928705663</v>
      </c>
      <c r="I1652" s="2">
        <f t="shared" si="230"/>
        <v>36.443312846738394</v>
      </c>
    </row>
    <row r="1653" spans="1:9" ht="13.5" x14ac:dyDescent="0.25">
      <c r="A1653" s="3">
        <f>TITRES_STAT!B1656</f>
        <v>44424</v>
      </c>
      <c r="B1653" s="6">
        <f>TITRES_STAT!D1656</f>
        <v>6.9580000000000002</v>
      </c>
      <c r="C1653" s="2">
        <f t="shared" si="225"/>
        <v>-0.18599999999999994</v>
      </c>
      <c r="D1653" s="2">
        <f t="shared" si="226"/>
        <v>0</v>
      </c>
      <c r="E1653" s="2">
        <f t="shared" si="227"/>
        <v>0.18599999999999994</v>
      </c>
      <c r="F1653" s="2">
        <f t="shared" si="232"/>
        <v>1.1845284452036527E-2</v>
      </c>
      <c r="G1653" s="2">
        <f t="shared" si="232"/>
        <v>3.3943743958416171E-2</v>
      </c>
      <c r="H1653" s="2">
        <f t="shared" si="229"/>
        <v>0.34896811814713069</v>
      </c>
      <c r="I1653" s="2">
        <f t="shared" si="230"/>
        <v>25.869263583964781</v>
      </c>
    </row>
    <row r="1654" spans="1:9" ht="13.5" x14ac:dyDescent="0.25">
      <c r="A1654" s="3">
        <f>TITRES_STAT!B1657</f>
        <v>44425</v>
      </c>
      <c r="B1654" s="6">
        <f>TITRES_STAT!D1657</f>
        <v>6.9580000000000002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1.0999192705462488E-2</v>
      </c>
      <c r="G1654" s="2">
        <f t="shared" si="232"/>
        <v>3.1519190818529302E-2</v>
      </c>
      <c r="H1654" s="2">
        <f t="shared" si="229"/>
        <v>0.34896811814713063</v>
      </c>
      <c r="I1654" s="2">
        <f t="shared" si="230"/>
        <v>25.869263583964781</v>
      </c>
    </row>
    <row r="1655" spans="1:9" ht="13.5" x14ac:dyDescent="0.25">
      <c r="A1655" s="3">
        <f>TITRES_STAT!B1658</f>
        <v>44426</v>
      </c>
      <c r="B1655" s="6">
        <f>TITRES_STAT!D1658</f>
        <v>6.9580000000000002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1.021353608364374E-2</v>
      </c>
      <c r="G1655" s="2">
        <f t="shared" si="232"/>
        <v>2.9267820045777208E-2</v>
      </c>
      <c r="H1655" s="2">
        <f t="shared" si="229"/>
        <v>0.34896811814713063</v>
      </c>
      <c r="I1655" s="2">
        <f t="shared" si="230"/>
        <v>25.869263583964781</v>
      </c>
    </row>
    <row r="1656" spans="1:9" ht="13.5" x14ac:dyDescent="0.25">
      <c r="A1656" s="3">
        <f>TITRES_STAT!B1659</f>
        <v>44427</v>
      </c>
      <c r="B1656" s="6">
        <f>TITRES_STAT!D1659</f>
        <v>6.9580000000000002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9.4839977919549002E-3</v>
      </c>
      <c r="G1656" s="2">
        <f t="shared" si="232"/>
        <v>2.7177261471078833E-2</v>
      </c>
      <c r="H1656" s="2">
        <f t="shared" si="229"/>
        <v>0.34896811814713063</v>
      </c>
      <c r="I1656" s="2">
        <f t="shared" si="230"/>
        <v>25.869263583964781</v>
      </c>
    </row>
    <row r="1657" spans="1:9" ht="13.5" x14ac:dyDescent="0.25">
      <c r="A1657" s="3">
        <f>TITRES_STAT!B1660</f>
        <v>44428</v>
      </c>
      <c r="B1657" s="6">
        <f>TITRES_STAT!D1660</f>
        <v>7.165</v>
      </c>
      <c r="C1657" s="2">
        <f t="shared" si="225"/>
        <v>0.20699999999999985</v>
      </c>
      <c r="D1657" s="2">
        <f t="shared" si="226"/>
        <v>0.20699999999999985</v>
      </c>
      <c r="E1657" s="2">
        <f t="shared" si="227"/>
        <v>0</v>
      </c>
      <c r="F1657" s="2">
        <f t="shared" si="232"/>
        <v>2.3592283663958109E-2</v>
      </c>
      <c r="G1657" s="2">
        <f t="shared" si="232"/>
        <v>2.5236028508858917E-2</v>
      </c>
      <c r="H1657" s="2">
        <f t="shared" si="229"/>
        <v>0.93486515343237209</v>
      </c>
      <c r="I1657" s="2">
        <f t="shared" si="230"/>
        <v>48.316811730985968</v>
      </c>
    </row>
    <row r="1658" spans="1:9" ht="13.5" x14ac:dyDescent="0.25">
      <c r="A1658" s="3">
        <f>TITRES_STAT!B1661</f>
        <v>44431</v>
      </c>
      <c r="B1658" s="6">
        <f>TITRES_STAT!D1661</f>
        <v>7.3579999999999997</v>
      </c>
      <c r="C1658" s="2">
        <f t="shared" si="225"/>
        <v>0.19299999999999962</v>
      </c>
      <c r="D1658" s="2">
        <f t="shared" si="226"/>
        <v>0.19299999999999962</v>
      </c>
      <c r="E1658" s="2">
        <f t="shared" si="227"/>
        <v>0</v>
      </c>
      <c r="F1658" s="2">
        <f t="shared" si="232"/>
        <v>3.5692834830818219E-2</v>
      </c>
      <c r="G1658" s="2">
        <f t="shared" si="232"/>
        <v>2.3433455043940423E-2</v>
      </c>
      <c r="H1658" s="2">
        <f t="shared" si="229"/>
        <v>1.5231571598763414</v>
      </c>
      <c r="I1658" s="2">
        <f t="shared" si="230"/>
        <v>60.367114030700748</v>
      </c>
    </row>
    <row r="1659" spans="1:9" ht="13.5" x14ac:dyDescent="0.25">
      <c r="A1659" s="3">
        <f>TITRES_STAT!B1662</f>
        <v>44432</v>
      </c>
      <c r="B1659" s="6">
        <f>TITRES_STAT!D1662</f>
        <v>7.3579999999999997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3.314334662861692E-2</v>
      </c>
      <c r="G1659" s="2">
        <f t="shared" si="232"/>
        <v>2.1759636826516108E-2</v>
      </c>
      <c r="H1659" s="2">
        <f t="shared" si="229"/>
        <v>1.5231571598763414</v>
      </c>
      <c r="I1659" s="2">
        <f t="shared" si="230"/>
        <v>60.367114030700748</v>
      </c>
    </row>
    <row r="1660" spans="1:9" ht="13.5" x14ac:dyDescent="0.25">
      <c r="A1660" s="3">
        <f>TITRES_STAT!B1663</f>
        <v>44433</v>
      </c>
      <c r="B1660" s="6">
        <f>TITRES_STAT!D1663</f>
        <v>7.3579999999999997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3.0775964726572853E-2</v>
      </c>
      <c r="G1660" s="2">
        <f t="shared" si="232"/>
        <v>2.020537705319353E-2</v>
      </c>
      <c r="H1660" s="2">
        <f t="shared" si="229"/>
        <v>1.5231571598763411</v>
      </c>
      <c r="I1660" s="2">
        <f t="shared" si="230"/>
        <v>60.367114030700741</v>
      </c>
    </row>
    <row r="1661" spans="1:9" ht="13.5" x14ac:dyDescent="0.25">
      <c r="A1661" s="3">
        <f>TITRES_STAT!B1664</f>
        <v>44434</v>
      </c>
      <c r="B1661" s="6">
        <f>TITRES_STAT!D1664</f>
        <v>7.3579999999999997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2.857768153181765E-2</v>
      </c>
      <c r="G1661" s="2">
        <f t="shared" si="233"/>
        <v>1.8762135835108277E-2</v>
      </c>
      <c r="H1661" s="2">
        <f t="shared" si="229"/>
        <v>1.5231571598763414</v>
      </c>
      <c r="I1661" s="2">
        <f t="shared" si="230"/>
        <v>60.367114030700748</v>
      </c>
    </row>
    <row r="1662" spans="1:9" ht="13.5" x14ac:dyDescent="0.25">
      <c r="A1662" s="3">
        <f>TITRES_STAT!B1665</f>
        <v>44435</v>
      </c>
      <c r="B1662" s="6">
        <f>TITRES_STAT!D1665</f>
        <v>7.3579999999999997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2.6536418565259245E-2</v>
      </c>
      <c r="G1662" s="2">
        <f t="shared" si="233"/>
        <v>1.7421983275457686E-2</v>
      </c>
      <c r="H1662" s="2">
        <f t="shared" si="229"/>
        <v>1.5231571598763411</v>
      </c>
      <c r="I1662" s="2">
        <f t="shared" si="230"/>
        <v>60.367114030700741</v>
      </c>
    </row>
    <row r="1663" spans="1:9" ht="13.5" x14ac:dyDescent="0.25">
      <c r="A1663" s="3">
        <f>TITRES_STAT!B1666</f>
        <v>44438</v>
      </c>
      <c r="B1663" s="6">
        <f>TITRES_STAT!D1666</f>
        <v>7.3579999999999997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2.4640960096312153E-2</v>
      </c>
      <c r="G1663" s="2">
        <f t="shared" si="233"/>
        <v>1.6177555898639281E-2</v>
      </c>
      <c r="H1663" s="2">
        <f t="shared" si="229"/>
        <v>1.5231571598763409</v>
      </c>
      <c r="I1663" s="2">
        <f t="shared" si="230"/>
        <v>60.367114030700741</v>
      </c>
    </row>
    <row r="1664" spans="1:9" ht="13.5" x14ac:dyDescent="0.25">
      <c r="A1664" s="3">
        <f>TITRES_STAT!B1667</f>
        <v>44439</v>
      </c>
      <c r="B1664" s="6">
        <f>TITRES_STAT!D1667</f>
        <v>7.3579999999999997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2.2880891518004143E-2</v>
      </c>
      <c r="G1664" s="2">
        <f t="shared" si="233"/>
        <v>1.5022016191593617E-2</v>
      </c>
      <c r="H1664" s="2">
        <f t="shared" si="229"/>
        <v>1.5231571598763411</v>
      </c>
      <c r="I1664" s="2">
        <f t="shared" si="230"/>
        <v>60.367114030700741</v>
      </c>
    </row>
    <row r="1665" spans="1:9" ht="13.5" x14ac:dyDescent="0.25">
      <c r="A1665" s="3">
        <f>TITRES_STAT!B1668</f>
        <v>44440</v>
      </c>
      <c r="B1665" s="6">
        <f>TITRES_STAT!D1668</f>
        <v>7.3579999999999997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2.1246542123860991E-2</v>
      </c>
      <c r="G1665" s="2">
        <f t="shared" si="233"/>
        <v>1.3949015035051216E-2</v>
      </c>
      <c r="H1665" s="2">
        <f t="shared" si="229"/>
        <v>1.5231571598763411</v>
      </c>
      <c r="I1665" s="2">
        <f t="shared" si="230"/>
        <v>60.367114030700741</v>
      </c>
    </row>
    <row r="1666" spans="1:9" ht="13.5" x14ac:dyDescent="0.25">
      <c r="A1666" s="3">
        <f>TITRES_STAT!B1669</f>
        <v>44441</v>
      </c>
      <c r="B1666" s="6">
        <f>TITRES_STAT!D1669</f>
        <v>7.3579999999999997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1.9728931972156635E-2</v>
      </c>
      <c r="G1666" s="2">
        <f t="shared" si="233"/>
        <v>1.2952656818261844E-2</v>
      </c>
      <c r="H1666" s="2">
        <f t="shared" si="229"/>
        <v>1.5231571598763411</v>
      </c>
      <c r="I1666" s="2">
        <f t="shared" si="230"/>
        <v>60.367114030700741</v>
      </c>
    </row>
    <row r="1667" spans="1:9" ht="13.5" x14ac:dyDescent="0.25">
      <c r="A1667" s="3">
        <f>TITRES_STAT!B1670</f>
        <v>44442</v>
      </c>
      <c r="B1667" s="6">
        <f>TITRES_STAT!D1670</f>
        <v>7.3579999999999997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1.8319722545574017E-2</v>
      </c>
      <c r="G1667" s="2">
        <f t="shared" si="233"/>
        <v>1.2027467045528855E-2</v>
      </c>
      <c r="H1667" s="2">
        <f t="shared" si="229"/>
        <v>1.5231571598763409</v>
      </c>
      <c r="I1667" s="2">
        <f t="shared" si="230"/>
        <v>60.367114030700741</v>
      </c>
    </row>
    <row r="1668" spans="1:9" ht="13.5" x14ac:dyDescent="0.25">
      <c r="A1668" s="3">
        <f>TITRES_STAT!B1671</f>
        <v>44445</v>
      </c>
      <c r="B1668" s="6">
        <f>TITRES_STAT!D1671</f>
        <v>7.3579999999999997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1.7011170935175873E-2</v>
      </c>
      <c r="G1668" s="2">
        <f t="shared" si="233"/>
        <v>1.1168362256562508E-2</v>
      </c>
      <c r="H1668" s="2">
        <f t="shared" si="229"/>
        <v>1.5231571598763409</v>
      </c>
      <c r="I1668" s="2">
        <f t="shared" si="230"/>
        <v>60.367114030700741</v>
      </c>
    </row>
    <row r="1669" spans="1:9" ht="13.5" x14ac:dyDescent="0.25">
      <c r="A1669" s="3">
        <f>TITRES_STAT!B1672</f>
        <v>44446</v>
      </c>
      <c r="B1669" s="6">
        <f>TITRES_STAT!D1672</f>
        <v>7.5010000000000003</v>
      </c>
      <c r="C1669" s="2">
        <f t="shared" si="234"/>
        <v>0.14300000000000068</v>
      </c>
      <c r="D1669" s="2">
        <f t="shared" si="235"/>
        <v>0.14300000000000068</v>
      </c>
      <c r="E1669" s="2">
        <f t="shared" si="236"/>
        <v>0</v>
      </c>
      <c r="F1669" s="2">
        <f t="shared" si="233"/>
        <v>2.6010373011234791E-2</v>
      </c>
      <c r="G1669" s="2">
        <f t="shared" si="233"/>
        <v>1.0370622095379473E-2</v>
      </c>
      <c r="H1669" s="2">
        <f t="shared" si="229"/>
        <v>2.5080822319061702</v>
      </c>
      <c r="I1669" s="2">
        <f t="shared" si="230"/>
        <v>71.494396827276347</v>
      </c>
    </row>
    <row r="1670" spans="1:9" ht="13.5" x14ac:dyDescent="0.25">
      <c r="A1670" s="3">
        <f>TITRES_STAT!B1673</f>
        <v>44447</v>
      </c>
      <c r="B1670" s="6">
        <f>TITRES_STAT!D1673</f>
        <v>7.5010000000000003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2.4152489224718021E-2</v>
      </c>
      <c r="G1670" s="2">
        <f t="shared" si="233"/>
        <v>9.6298633742809402E-3</v>
      </c>
      <c r="H1670" s="2">
        <f t="shared" si="229"/>
        <v>2.5080822319061697</v>
      </c>
      <c r="I1670" s="2">
        <f t="shared" si="230"/>
        <v>71.494396827276347</v>
      </c>
    </row>
    <row r="1671" spans="1:9" ht="13.5" x14ac:dyDescent="0.25">
      <c r="A1671" s="3">
        <f>TITRES_STAT!B1674</f>
        <v>44448</v>
      </c>
      <c r="B1671" s="6">
        <f>TITRES_STAT!D1674</f>
        <v>7.5010000000000003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2.2427311422952449E-2</v>
      </c>
      <c r="G1671" s="2">
        <f t="shared" si="233"/>
        <v>8.9420159904037306E-3</v>
      </c>
      <c r="H1671" s="2">
        <f t="shared" si="229"/>
        <v>2.5080822319061697</v>
      </c>
      <c r="I1671" s="2">
        <f t="shared" si="230"/>
        <v>71.494396827276347</v>
      </c>
    </row>
    <row r="1672" spans="1:9" ht="13.5" x14ac:dyDescent="0.25">
      <c r="A1672" s="3">
        <f>TITRES_STAT!B1675</f>
        <v>44449</v>
      </c>
      <c r="B1672" s="6">
        <f>TITRES_STAT!D1675</f>
        <v>7.5010000000000003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2.0825360607027273E-2</v>
      </c>
      <c r="G1672" s="2">
        <f t="shared" si="233"/>
        <v>8.3033005625177507E-3</v>
      </c>
      <c r="H1672" s="2">
        <f t="shared" si="229"/>
        <v>2.5080822319061697</v>
      </c>
      <c r="I1672" s="2">
        <f t="shared" si="230"/>
        <v>71.494396827276347</v>
      </c>
    </row>
    <row r="1673" spans="1:9" ht="13.5" x14ac:dyDescent="0.25">
      <c r="A1673" s="3">
        <f>TITRES_STAT!B1676</f>
        <v>44452</v>
      </c>
      <c r="B1673" s="6">
        <f>TITRES_STAT!D1676</f>
        <v>7.5010000000000003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1.9337834849382469E-2</v>
      </c>
      <c r="G1673" s="2">
        <f t="shared" si="233"/>
        <v>7.7102076651950546E-3</v>
      </c>
      <c r="H1673" s="2">
        <f t="shared" si="229"/>
        <v>2.5080822319061697</v>
      </c>
      <c r="I1673" s="2">
        <f t="shared" si="230"/>
        <v>71.494396827276347</v>
      </c>
    </row>
    <row r="1674" spans="1:9" ht="13.5" x14ac:dyDescent="0.25">
      <c r="A1674" s="3">
        <f>TITRES_STAT!B1677</f>
        <v>44453</v>
      </c>
      <c r="B1674" s="6">
        <f>TITRES_STAT!D1677</f>
        <v>7.5010000000000003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1.7956560931569436E-2</v>
      </c>
      <c r="G1674" s="2">
        <f t="shared" si="233"/>
        <v>7.1594785462525514E-3</v>
      </c>
      <c r="H1674" s="2">
        <f t="shared" si="229"/>
        <v>2.5080822319061693</v>
      </c>
      <c r="I1674" s="2">
        <f t="shared" si="230"/>
        <v>71.494396827276347</v>
      </c>
    </row>
    <row r="1675" spans="1:9" ht="13.5" x14ac:dyDescent="0.25">
      <c r="A1675" s="3">
        <f>TITRES_STAT!B1678</f>
        <v>44454</v>
      </c>
      <c r="B1675" s="6">
        <f>TITRES_STAT!D1678</f>
        <v>7.5010000000000003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1.6673949436457332E-2</v>
      </c>
      <c r="G1675" s="2">
        <f t="shared" si="233"/>
        <v>6.6480872215202271E-3</v>
      </c>
      <c r="H1675" s="2">
        <f t="shared" si="229"/>
        <v>2.5080822319061689</v>
      </c>
      <c r="I1675" s="2">
        <f t="shared" si="230"/>
        <v>71.494396827276333</v>
      </c>
    </row>
    <row r="1676" spans="1:9" ht="13.5" x14ac:dyDescent="0.25">
      <c r="A1676" s="3">
        <f>TITRES_STAT!B1679</f>
        <v>44455</v>
      </c>
      <c r="B1676" s="6">
        <f>TITRES_STAT!D1679</f>
        <v>7.5010000000000003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1.548295304813895E-2</v>
      </c>
      <c r="G1676" s="2">
        <f t="shared" si="233"/>
        <v>6.1732238485544969E-3</v>
      </c>
      <c r="H1676" s="2">
        <f t="shared" si="229"/>
        <v>2.5080822319061684</v>
      </c>
      <c r="I1676" s="2">
        <f t="shared" si="230"/>
        <v>71.494396827276333</v>
      </c>
    </row>
    <row r="1677" spans="1:9" ht="13.5" x14ac:dyDescent="0.25">
      <c r="A1677" s="3">
        <f>TITRES_STAT!B1680</f>
        <v>44456</v>
      </c>
      <c r="B1677" s="6">
        <f>TITRES_STAT!D1680</f>
        <v>7.93</v>
      </c>
      <c r="C1677" s="2">
        <f t="shared" si="234"/>
        <v>0.42899999999999938</v>
      </c>
      <c r="D1677" s="2">
        <f t="shared" si="235"/>
        <v>0.42899999999999938</v>
      </c>
      <c r="E1677" s="2">
        <f t="shared" si="236"/>
        <v>0</v>
      </c>
      <c r="F1677" s="2">
        <f t="shared" ref="F1677:G1692" si="237">((F1676*13)+D1677)/14</f>
        <v>4.5019884973271841E-2</v>
      </c>
      <c r="G1677" s="2">
        <f t="shared" si="237"/>
        <v>5.7322792879434615E-3</v>
      </c>
      <c r="H1677" s="2">
        <f t="shared" si="229"/>
        <v>7.8537493921415997</v>
      </c>
      <c r="I1677" s="2">
        <f t="shared" si="230"/>
        <v>88.705350064599997</v>
      </c>
    </row>
    <row r="1678" spans="1:9" ht="13.5" x14ac:dyDescent="0.25">
      <c r="A1678" s="3">
        <f>TITRES_STAT!B1681</f>
        <v>44459</v>
      </c>
      <c r="B1678" s="6">
        <f>TITRES_STAT!D1681</f>
        <v>7.8579999999999997</v>
      </c>
      <c r="C1678" s="2">
        <f t="shared" si="234"/>
        <v>-7.2000000000000064E-2</v>
      </c>
      <c r="D1678" s="2">
        <f t="shared" si="235"/>
        <v>0</v>
      </c>
      <c r="E1678" s="2">
        <f t="shared" si="236"/>
        <v>7.2000000000000064E-2</v>
      </c>
      <c r="F1678" s="2">
        <f t="shared" si="237"/>
        <v>4.1804178903752424E-2</v>
      </c>
      <c r="G1678" s="2">
        <f t="shared" si="237"/>
        <v>1.046568791023322E-2</v>
      </c>
      <c r="H1678" s="2">
        <f t="shared" si="229"/>
        <v>3.9944033552612264</v>
      </c>
      <c r="I1678" s="2">
        <f t="shared" si="230"/>
        <v>79.977588335019533</v>
      </c>
    </row>
    <row r="1679" spans="1:9" ht="13.5" x14ac:dyDescent="0.25">
      <c r="A1679" s="3">
        <f>TITRES_STAT!B1682</f>
        <v>44460</v>
      </c>
      <c r="B1679" s="6">
        <f>TITRES_STAT!D1682</f>
        <v>8.5579999999999998</v>
      </c>
      <c r="C1679" s="2">
        <f t="shared" si="234"/>
        <v>0.70000000000000018</v>
      </c>
      <c r="D1679" s="2">
        <f t="shared" si="235"/>
        <v>0.70000000000000018</v>
      </c>
      <c r="E1679" s="2">
        <f t="shared" si="236"/>
        <v>0</v>
      </c>
      <c r="F1679" s="2">
        <f t="shared" si="237"/>
        <v>8.8818166124912973E-2</v>
      </c>
      <c r="G1679" s="2">
        <f t="shared" si="237"/>
        <v>9.7181387737879897E-3</v>
      </c>
      <c r="H1679" s="2">
        <f t="shared" si="229"/>
        <v>9.1394214666367581</v>
      </c>
      <c r="I1679" s="2">
        <f t="shared" si="230"/>
        <v>90.137504360673361</v>
      </c>
    </row>
    <row r="1680" spans="1:9" ht="13.5" x14ac:dyDescent="0.25">
      <c r="A1680" s="3">
        <f>TITRES_STAT!B1683</f>
        <v>44461</v>
      </c>
      <c r="B1680" s="6">
        <f>TITRES_STAT!D1683</f>
        <v>8.3940000000000001</v>
      </c>
      <c r="C1680" s="2">
        <f t="shared" si="234"/>
        <v>-0.1639999999999997</v>
      </c>
      <c r="D1680" s="2">
        <f t="shared" si="235"/>
        <v>0</v>
      </c>
      <c r="E1680" s="2">
        <f t="shared" si="236"/>
        <v>0.1639999999999997</v>
      </c>
      <c r="F1680" s="2">
        <f t="shared" si="237"/>
        <v>8.2474011401704891E-2</v>
      </c>
      <c r="G1680" s="2">
        <f t="shared" si="237"/>
        <v>2.0738271718517394E-2</v>
      </c>
      <c r="H1680" s="2">
        <f t="shared" si="229"/>
        <v>3.9768989683003859</v>
      </c>
      <c r="I1680" s="2">
        <f t="shared" si="230"/>
        <v>79.907166965426654</v>
      </c>
    </row>
    <row r="1681" spans="1:9" ht="13.5" x14ac:dyDescent="0.25">
      <c r="A1681" s="3">
        <f>TITRES_STAT!B1684</f>
        <v>44462</v>
      </c>
      <c r="B1681" s="6">
        <f>TITRES_STAT!D1684</f>
        <v>8.3940000000000001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7.6583010587297398E-2</v>
      </c>
      <c r="G1681" s="2">
        <f t="shared" si="237"/>
        <v>1.9256966595766152E-2</v>
      </c>
      <c r="H1681" s="2">
        <f t="shared" ref="H1681:H1744" si="238">F1681/G1681</f>
        <v>3.9768989683003855</v>
      </c>
      <c r="I1681" s="2">
        <f t="shared" ref="I1681:I1744" si="239">IF(G1681=0,100,100-(100/(1+H1681)))</f>
        <v>79.907166965426654</v>
      </c>
    </row>
    <row r="1682" spans="1:9" ht="13.5" x14ac:dyDescent="0.25">
      <c r="A1682" s="3">
        <f>TITRES_STAT!B1685</f>
        <v>44463</v>
      </c>
      <c r="B1682" s="6">
        <f>TITRES_STAT!D1685</f>
        <v>8.1150000000000002</v>
      </c>
      <c r="C1682" s="2">
        <f t="shared" si="234"/>
        <v>-0.27899999999999991</v>
      </c>
      <c r="D1682" s="2">
        <f t="shared" si="235"/>
        <v>0</v>
      </c>
      <c r="E1682" s="2">
        <f t="shared" si="236"/>
        <v>0.27899999999999991</v>
      </c>
      <c r="F1682" s="2">
        <f t="shared" si="237"/>
        <v>7.1112795545347579E-2</v>
      </c>
      <c r="G1682" s="2">
        <f t="shared" si="237"/>
        <v>3.7810040410354281E-2</v>
      </c>
      <c r="H1682" s="2">
        <f t="shared" si="238"/>
        <v>1.8807913129305553</v>
      </c>
      <c r="I1682" s="2">
        <f t="shared" si="239"/>
        <v>65.287315484760825</v>
      </c>
    </row>
    <row r="1683" spans="1:9" ht="13.5" x14ac:dyDescent="0.25">
      <c r="A1683" s="3">
        <f>TITRES_STAT!B1686</f>
        <v>44466</v>
      </c>
      <c r="B1683" s="6">
        <f>TITRES_STAT!D1686</f>
        <v>8.2149999999999999</v>
      </c>
      <c r="C1683" s="2">
        <f t="shared" si="234"/>
        <v>9.9999999999999645E-2</v>
      </c>
      <c r="D1683" s="2">
        <f t="shared" si="235"/>
        <v>9.9999999999999645E-2</v>
      </c>
      <c r="E1683" s="2">
        <f t="shared" si="236"/>
        <v>0</v>
      </c>
      <c r="F1683" s="2">
        <f t="shared" si="237"/>
        <v>7.3176167292108435E-2</v>
      </c>
      <c r="G1683" s="2">
        <f t="shared" si="237"/>
        <v>3.5109323238186121E-2</v>
      </c>
      <c r="H1683" s="2">
        <f t="shared" si="238"/>
        <v>2.0842374771986347</v>
      </c>
      <c r="I1683" s="2">
        <f t="shared" si="239"/>
        <v>67.577075131442712</v>
      </c>
    </row>
    <row r="1684" spans="1:9" ht="13.5" x14ac:dyDescent="0.25">
      <c r="A1684" s="3">
        <f>TITRES_STAT!B1687</f>
        <v>44467</v>
      </c>
      <c r="B1684" s="6">
        <f>TITRES_STAT!D1687</f>
        <v>8.1080000000000005</v>
      </c>
      <c r="C1684" s="2">
        <f t="shared" si="234"/>
        <v>-0.10699999999999932</v>
      </c>
      <c r="D1684" s="2">
        <f t="shared" si="235"/>
        <v>0</v>
      </c>
      <c r="E1684" s="2">
        <f t="shared" si="236"/>
        <v>0.10699999999999932</v>
      </c>
      <c r="F1684" s="2">
        <f t="shared" si="237"/>
        <v>6.7949298199814975E-2</v>
      </c>
      <c r="G1684" s="2">
        <f t="shared" si="237"/>
        <v>4.0244371578315632E-2</v>
      </c>
      <c r="H1684" s="2">
        <f t="shared" si="238"/>
        <v>1.6884174242250372</v>
      </c>
      <c r="I1684" s="2">
        <f t="shared" si="239"/>
        <v>62.803395373459914</v>
      </c>
    </row>
    <row r="1685" spans="1:9" ht="13.5" x14ac:dyDescent="0.25">
      <c r="A1685" s="3">
        <f>TITRES_STAT!B1688</f>
        <v>44468</v>
      </c>
      <c r="B1685" s="6">
        <f>TITRES_STAT!D1688</f>
        <v>8.1080000000000005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6.309577689982819E-2</v>
      </c>
      <c r="G1685" s="2">
        <f t="shared" si="237"/>
        <v>3.7369773608435949E-2</v>
      </c>
      <c r="H1685" s="2">
        <f t="shared" si="238"/>
        <v>1.6884174242250369</v>
      </c>
      <c r="I1685" s="2">
        <f t="shared" si="239"/>
        <v>62.803395373459907</v>
      </c>
    </row>
    <row r="1686" spans="1:9" ht="13.5" x14ac:dyDescent="0.25">
      <c r="A1686" s="3">
        <f>TITRES_STAT!B1689</f>
        <v>44469</v>
      </c>
      <c r="B1686" s="6">
        <f>TITRES_STAT!D1689</f>
        <v>8.1080000000000005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5.8588935692697609E-2</v>
      </c>
      <c r="G1686" s="2">
        <f t="shared" si="237"/>
        <v>3.470050406497624E-2</v>
      </c>
      <c r="H1686" s="2">
        <f t="shared" si="238"/>
        <v>1.6884174242250369</v>
      </c>
      <c r="I1686" s="2">
        <f t="shared" si="239"/>
        <v>62.803395373459907</v>
      </c>
    </row>
    <row r="1687" spans="1:9" ht="13.5" x14ac:dyDescent="0.25">
      <c r="A1687" s="3">
        <f>TITRES_STAT!B1690</f>
        <v>44470</v>
      </c>
      <c r="B1687" s="6">
        <f>TITRES_STAT!D1690</f>
        <v>8.1080000000000005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5.4404011714647781E-2</v>
      </c>
      <c r="G1687" s="2">
        <f t="shared" si="237"/>
        <v>3.2221896631763655E-2</v>
      </c>
      <c r="H1687" s="2">
        <f t="shared" si="238"/>
        <v>1.6884174242250369</v>
      </c>
      <c r="I1687" s="2">
        <f t="shared" si="239"/>
        <v>62.803395373459907</v>
      </c>
    </row>
    <row r="1688" spans="1:9" ht="13.5" x14ac:dyDescent="0.25">
      <c r="A1688" s="3">
        <f>TITRES_STAT!B1691</f>
        <v>44473</v>
      </c>
      <c r="B1688" s="6">
        <f>TITRES_STAT!D1691</f>
        <v>8.3940000000000001</v>
      </c>
      <c r="C1688" s="2">
        <f t="shared" si="234"/>
        <v>0.28599999999999959</v>
      </c>
      <c r="D1688" s="2">
        <f t="shared" si="235"/>
        <v>0.28599999999999959</v>
      </c>
      <c r="E1688" s="2">
        <f t="shared" si="236"/>
        <v>0</v>
      </c>
      <c r="F1688" s="2">
        <f t="shared" si="237"/>
        <v>7.094658230645863E-2</v>
      </c>
      <c r="G1688" s="2">
        <f t="shared" si="237"/>
        <v>2.992033258663768E-2</v>
      </c>
      <c r="H1688" s="2">
        <f t="shared" si="238"/>
        <v>2.3711829439403735</v>
      </c>
      <c r="I1688" s="2">
        <f t="shared" si="239"/>
        <v>70.33682192188715</v>
      </c>
    </row>
    <row r="1689" spans="1:9" ht="13.5" x14ac:dyDescent="0.25">
      <c r="A1689" s="3">
        <f>TITRES_STAT!B1692</f>
        <v>44474</v>
      </c>
      <c r="B1689" s="6">
        <f>TITRES_STAT!D1692</f>
        <v>8.3940000000000001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6.5878969284568725E-2</v>
      </c>
      <c r="G1689" s="2">
        <f t="shared" si="237"/>
        <v>2.7783165973306417E-2</v>
      </c>
      <c r="H1689" s="2">
        <f t="shared" si="238"/>
        <v>2.3711829439403735</v>
      </c>
      <c r="I1689" s="2">
        <f t="shared" si="239"/>
        <v>70.33682192188715</v>
      </c>
    </row>
    <row r="1690" spans="1:9" ht="13.5" x14ac:dyDescent="0.25">
      <c r="A1690" s="3">
        <f>TITRES_STAT!B1693</f>
        <v>44475</v>
      </c>
      <c r="B1690" s="6">
        <f>TITRES_STAT!D1693</f>
        <v>8.3940000000000001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6.1173328621385248E-2</v>
      </c>
      <c r="G1690" s="2">
        <f t="shared" si="237"/>
        <v>2.5798654118070245E-2</v>
      </c>
      <c r="H1690" s="2">
        <f t="shared" si="238"/>
        <v>2.3711829439403735</v>
      </c>
      <c r="I1690" s="2">
        <f t="shared" si="239"/>
        <v>70.33682192188715</v>
      </c>
    </row>
    <row r="1691" spans="1:9" ht="13.5" x14ac:dyDescent="0.25">
      <c r="A1691" s="3">
        <f>TITRES_STAT!B1694</f>
        <v>44476</v>
      </c>
      <c r="B1691" s="6">
        <f>TITRES_STAT!D1694</f>
        <v>8.3940000000000001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5.6803805148429157E-2</v>
      </c>
      <c r="G1691" s="2">
        <f t="shared" si="237"/>
        <v>2.3955893109636656E-2</v>
      </c>
      <c r="H1691" s="2">
        <f t="shared" si="238"/>
        <v>2.3711829439403735</v>
      </c>
      <c r="I1691" s="2">
        <f t="shared" si="239"/>
        <v>70.33682192188715</v>
      </c>
    </row>
    <row r="1692" spans="1:9" ht="13.5" x14ac:dyDescent="0.25">
      <c r="A1692" s="3">
        <f>TITRES_STAT!B1695</f>
        <v>44477</v>
      </c>
      <c r="B1692" s="6">
        <f>TITRES_STAT!D1695</f>
        <v>8.3940000000000001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5.274639049496993E-2</v>
      </c>
      <c r="G1692" s="2">
        <f t="shared" si="237"/>
        <v>2.2244757887519753E-2</v>
      </c>
      <c r="H1692" s="2">
        <f t="shared" si="238"/>
        <v>2.3711829439403735</v>
      </c>
      <c r="I1692" s="2">
        <f t="shared" si="239"/>
        <v>70.33682192188715</v>
      </c>
    </row>
    <row r="1693" spans="1:9" ht="13.5" x14ac:dyDescent="0.25">
      <c r="A1693" s="3">
        <f>TITRES_STAT!B1696</f>
        <v>44480</v>
      </c>
      <c r="B1693" s="6">
        <f>TITRES_STAT!D1696</f>
        <v>8.3940000000000001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4.8978791173900645E-2</v>
      </c>
      <c r="G1693" s="2">
        <f t="shared" si="240"/>
        <v>2.0655846609839771E-2</v>
      </c>
      <c r="H1693" s="2">
        <f t="shared" si="238"/>
        <v>2.3711829439403731</v>
      </c>
      <c r="I1693" s="2">
        <f t="shared" si="239"/>
        <v>70.33682192188715</v>
      </c>
    </row>
    <row r="1694" spans="1:9" ht="13.5" x14ac:dyDescent="0.25">
      <c r="A1694" s="3">
        <f>TITRES_STAT!B1697</f>
        <v>44481</v>
      </c>
      <c r="B1694" s="6">
        <f>TITRES_STAT!D1697</f>
        <v>8.2870000000000008</v>
      </c>
      <c r="C1694" s="2">
        <f t="shared" si="234"/>
        <v>-0.10699999999999932</v>
      </c>
      <c r="D1694" s="2">
        <f t="shared" si="235"/>
        <v>0</v>
      </c>
      <c r="E1694" s="2">
        <f t="shared" si="236"/>
        <v>0.10699999999999932</v>
      </c>
      <c r="F1694" s="2">
        <f t="shared" si="240"/>
        <v>4.5480306090050597E-2</v>
      </c>
      <c r="G1694" s="2">
        <f t="shared" si="240"/>
        <v>2.6823286137708312E-2</v>
      </c>
      <c r="H1694" s="2">
        <f t="shared" si="238"/>
        <v>1.6955531047373853</v>
      </c>
      <c r="I1694" s="2">
        <f t="shared" si="239"/>
        <v>62.901862395420139</v>
      </c>
    </row>
    <row r="1695" spans="1:9" ht="13.5" x14ac:dyDescent="0.25">
      <c r="A1695" s="3">
        <f>TITRES_STAT!B1698</f>
        <v>44482</v>
      </c>
      <c r="B1695" s="6">
        <f>TITRES_STAT!D1698</f>
        <v>8.2149999999999999</v>
      </c>
      <c r="C1695" s="2">
        <f t="shared" si="234"/>
        <v>-7.2000000000000952E-2</v>
      </c>
      <c r="D1695" s="2">
        <f t="shared" si="235"/>
        <v>0</v>
      </c>
      <c r="E1695" s="2">
        <f t="shared" si="236"/>
        <v>7.2000000000000952E-2</v>
      </c>
      <c r="F1695" s="2">
        <f t="shared" si="240"/>
        <v>4.2231712797904122E-2</v>
      </c>
      <c r="G1695" s="2">
        <f t="shared" si="240"/>
        <v>3.0050194270729216E-2</v>
      </c>
      <c r="H1695" s="2">
        <f t="shared" si="238"/>
        <v>1.4053723718864763</v>
      </c>
      <c r="I1695" s="2">
        <f t="shared" si="239"/>
        <v>58.426395360327355</v>
      </c>
    </row>
    <row r="1696" spans="1:9" ht="13.5" x14ac:dyDescent="0.25">
      <c r="A1696" s="3">
        <f>TITRES_STAT!B1699</f>
        <v>44483</v>
      </c>
      <c r="B1696" s="6">
        <f>TITRES_STAT!D1699</f>
        <v>8.5009999999999994</v>
      </c>
      <c r="C1696" s="2">
        <f t="shared" si="234"/>
        <v>0.28599999999999959</v>
      </c>
      <c r="D1696" s="2">
        <f t="shared" si="235"/>
        <v>0.28599999999999959</v>
      </c>
      <c r="E1696" s="2">
        <f t="shared" si="236"/>
        <v>0</v>
      </c>
      <c r="F1696" s="2">
        <f t="shared" si="240"/>
        <v>5.9643733312339513E-2</v>
      </c>
      <c r="G1696" s="2">
        <f t="shared" si="240"/>
        <v>2.7903751822819987E-2</v>
      </c>
      <c r="H1696" s="2">
        <f t="shared" si="238"/>
        <v>2.1374807836257426</v>
      </c>
      <c r="I1696" s="2">
        <f t="shared" si="239"/>
        <v>68.12729482778289</v>
      </c>
    </row>
    <row r="1697" spans="1:9" ht="13.5" x14ac:dyDescent="0.25">
      <c r="A1697" s="3">
        <f>TITRES_STAT!B1700</f>
        <v>44488</v>
      </c>
      <c r="B1697" s="6">
        <f>TITRES_STAT!D1700</f>
        <v>8.5009999999999994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5.5383466647172405E-2</v>
      </c>
      <c r="G1697" s="2">
        <f t="shared" si="240"/>
        <v>2.5910626692618559E-2</v>
      </c>
      <c r="H1697" s="2">
        <f t="shared" si="238"/>
        <v>2.137480783625743</v>
      </c>
      <c r="I1697" s="2">
        <f t="shared" si="239"/>
        <v>68.12729482778289</v>
      </c>
    </row>
    <row r="1698" spans="1:9" ht="13.5" x14ac:dyDescent="0.25">
      <c r="A1698" s="3">
        <f>TITRES_STAT!B1701</f>
        <v>44489</v>
      </c>
      <c r="B1698" s="6">
        <f>TITRES_STAT!D1701</f>
        <v>8.5009999999999994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5.1427504743802942E-2</v>
      </c>
      <c r="G1698" s="2">
        <f t="shared" si="240"/>
        <v>2.4059867643145803E-2</v>
      </c>
      <c r="H1698" s="2">
        <f t="shared" si="238"/>
        <v>2.1374807836257426</v>
      </c>
      <c r="I1698" s="2">
        <f t="shared" si="239"/>
        <v>68.12729482778289</v>
      </c>
    </row>
    <row r="1699" spans="1:9" ht="13.5" x14ac:dyDescent="0.25">
      <c r="A1699" s="3">
        <f>TITRES_STAT!B1702</f>
        <v>44490</v>
      </c>
      <c r="B1699" s="6">
        <f>TITRES_STAT!D1702</f>
        <v>8.5009999999999994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4.7754111547817016E-2</v>
      </c>
      <c r="G1699" s="2">
        <f t="shared" si="240"/>
        <v>2.2341305668635385E-2</v>
      </c>
      <c r="H1699" s="2">
        <f t="shared" si="238"/>
        <v>2.137480783625743</v>
      </c>
      <c r="I1699" s="2">
        <f t="shared" si="239"/>
        <v>68.12729482778289</v>
      </c>
    </row>
    <row r="1700" spans="1:9" ht="13.5" x14ac:dyDescent="0.25">
      <c r="A1700" s="3">
        <f>TITRES_STAT!B1703</f>
        <v>44491</v>
      </c>
      <c r="B1700" s="6">
        <f>TITRES_STAT!D1703</f>
        <v>8.5009999999999994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4.4343103580115797E-2</v>
      </c>
      <c r="G1700" s="2">
        <f t="shared" si="240"/>
        <v>2.0745498120875717E-2</v>
      </c>
      <c r="H1700" s="2">
        <f t="shared" si="238"/>
        <v>2.1374807836257426</v>
      </c>
      <c r="I1700" s="2">
        <f t="shared" si="239"/>
        <v>68.12729482778289</v>
      </c>
    </row>
    <row r="1701" spans="1:9" ht="13.5" x14ac:dyDescent="0.25">
      <c r="A1701" s="3">
        <f>TITRES_STAT!B1704</f>
        <v>44494</v>
      </c>
      <c r="B1701" s="6">
        <f>TITRES_STAT!D1704</f>
        <v>8.5009999999999994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4.1175739038678952E-2</v>
      </c>
      <c r="G1701" s="2">
        <f t="shared" si="240"/>
        <v>1.9263676826527455E-2</v>
      </c>
      <c r="H1701" s="2">
        <f t="shared" si="238"/>
        <v>2.1374807836257421</v>
      </c>
      <c r="I1701" s="2">
        <f t="shared" si="239"/>
        <v>68.12729482778289</v>
      </c>
    </row>
    <row r="1702" spans="1:9" ht="13.5" x14ac:dyDescent="0.25">
      <c r="A1702" s="3">
        <f>TITRES_STAT!B1705</f>
        <v>44495</v>
      </c>
      <c r="B1702" s="6">
        <f>TITRES_STAT!D1705</f>
        <v>8.6080000000000005</v>
      </c>
      <c r="C1702" s="2">
        <f t="shared" si="234"/>
        <v>0.10700000000000109</v>
      </c>
      <c r="D1702" s="2">
        <f t="shared" si="235"/>
        <v>0.10700000000000109</v>
      </c>
      <c r="E1702" s="2">
        <f t="shared" si="236"/>
        <v>0</v>
      </c>
      <c r="F1702" s="2">
        <f t="shared" si="240"/>
        <v>4.5877471964487673E-2</v>
      </c>
      <c r="G1702" s="2">
        <f t="shared" si="240"/>
        <v>1.7887699910346923E-2</v>
      </c>
      <c r="H1702" s="2">
        <f t="shared" si="238"/>
        <v>2.5647496432982089</v>
      </c>
      <c r="I1702" s="2">
        <f t="shared" si="239"/>
        <v>71.947539096328484</v>
      </c>
    </row>
    <row r="1703" spans="1:9" ht="13.5" x14ac:dyDescent="0.25">
      <c r="A1703" s="3">
        <f>TITRES_STAT!B1706</f>
        <v>44496</v>
      </c>
      <c r="B1703" s="6">
        <f>TITRES_STAT!D1706</f>
        <v>8.7149999999999999</v>
      </c>
      <c r="C1703" s="2">
        <f t="shared" si="234"/>
        <v>0.10699999999999932</v>
      </c>
      <c r="D1703" s="2">
        <f t="shared" si="235"/>
        <v>0.10699999999999932</v>
      </c>
      <c r="E1703" s="2">
        <f t="shared" si="236"/>
        <v>0</v>
      </c>
      <c r="F1703" s="2">
        <f t="shared" si="240"/>
        <v>5.0243366824167079E-2</v>
      </c>
      <c r="G1703" s="2">
        <f t="shared" si="240"/>
        <v>1.6610007059607856E-2</v>
      </c>
      <c r="H1703" s="2">
        <f t="shared" si="238"/>
        <v>3.0248853383300891</v>
      </c>
      <c r="I1703" s="2">
        <f t="shared" si="239"/>
        <v>75.154571722162487</v>
      </c>
    </row>
    <row r="1704" spans="1:9" ht="13.5" x14ac:dyDescent="0.25">
      <c r="A1704" s="3">
        <f>TITRES_STAT!B1707</f>
        <v>44497</v>
      </c>
      <c r="B1704" s="6">
        <f>TITRES_STAT!D1707</f>
        <v>8.5730000000000004</v>
      </c>
      <c r="C1704" s="2">
        <f t="shared" si="234"/>
        <v>-0.14199999999999946</v>
      </c>
      <c r="D1704" s="2">
        <f t="shared" si="235"/>
        <v>0</v>
      </c>
      <c r="E1704" s="2">
        <f t="shared" si="236"/>
        <v>0.14199999999999946</v>
      </c>
      <c r="F1704" s="2">
        <f t="shared" si="240"/>
        <v>4.6654554908155142E-2</v>
      </c>
      <c r="G1704" s="2">
        <f t="shared" si="240"/>
        <v>2.5566435126778687E-2</v>
      </c>
      <c r="H1704" s="2">
        <f t="shared" si="238"/>
        <v>1.8248361446093213</v>
      </c>
      <c r="I1704" s="2">
        <f t="shared" si="239"/>
        <v>64.599716627517836</v>
      </c>
    </row>
    <row r="1705" spans="1:9" ht="13.5" x14ac:dyDescent="0.25">
      <c r="A1705" s="3">
        <f>TITRES_STAT!B1708</f>
        <v>44498</v>
      </c>
      <c r="B1705" s="6">
        <f>TITRES_STAT!D1708</f>
        <v>8.5730000000000004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4.3322086700429772E-2</v>
      </c>
      <c r="G1705" s="2">
        <f t="shared" si="240"/>
        <v>2.3740261189151641E-2</v>
      </c>
      <c r="H1705" s="2">
        <f t="shared" si="238"/>
        <v>1.8248361446093209</v>
      </c>
      <c r="I1705" s="2">
        <f t="shared" si="239"/>
        <v>64.599716627517822</v>
      </c>
    </row>
    <row r="1706" spans="1:9" ht="13.5" x14ac:dyDescent="0.25">
      <c r="A1706" s="3">
        <f>TITRES_STAT!B1709</f>
        <v>44501</v>
      </c>
      <c r="B1706" s="6">
        <f>TITRES_STAT!D1709</f>
        <v>8.3580000000000005</v>
      </c>
      <c r="C1706" s="2">
        <f t="shared" si="234"/>
        <v>-0.21499999999999986</v>
      </c>
      <c r="D1706" s="2">
        <f t="shared" si="235"/>
        <v>0</v>
      </c>
      <c r="E1706" s="2">
        <f t="shared" si="236"/>
        <v>0.21499999999999986</v>
      </c>
      <c r="F1706" s="2">
        <f t="shared" si="240"/>
        <v>4.0227651936113364E-2</v>
      </c>
      <c r="G1706" s="2">
        <f t="shared" si="240"/>
        <v>3.7401671104212227E-2</v>
      </c>
      <c r="H1706" s="2">
        <f t="shared" si="238"/>
        <v>1.0755576087503447</v>
      </c>
      <c r="I1706" s="2">
        <f t="shared" si="239"/>
        <v>51.820176140421282</v>
      </c>
    </row>
    <row r="1707" spans="1:9" ht="13.5" x14ac:dyDescent="0.25">
      <c r="A1707" s="3">
        <f>TITRES_STAT!B1710</f>
        <v>44502</v>
      </c>
      <c r="B1707" s="6">
        <f>TITRES_STAT!D1710</f>
        <v>8.3580000000000005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3.7354248226390982E-2</v>
      </c>
      <c r="G1707" s="2">
        <f t="shared" si="240"/>
        <v>3.4730123168197069E-2</v>
      </c>
      <c r="H1707" s="2">
        <f t="shared" si="238"/>
        <v>1.0755576087503447</v>
      </c>
      <c r="I1707" s="2">
        <f t="shared" si="239"/>
        <v>51.820176140421282</v>
      </c>
    </row>
    <row r="1708" spans="1:9" ht="13.5" x14ac:dyDescent="0.25">
      <c r="A1708" s="3">
        <f>TITRES_STAT!B1711</f>
        <v>44503</v>
      </c>
      <c r="B1708" s="6">
        <f>TITRES_STAT!D1711</f>
        <v>8.3580000000000005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3.4686087638791628E-2</v>
      </c>
      <c r="G1708" s="2">
        <f t="shared" si="240"/>
        <v>3.2249400084754423E-2</v>
      </c>
      <c r="H1708" s="2">
        <f t="shared" si="238"/>
        <v>1.0755576087503447</v>
      </c>
      <c r="I1708" s="2">
        <f t="shared" si="239"/>
        <v>51.820176140421282</v>
      </c>
    </row>
    <row r="1709" spans="1:9" ht="13.5" x14ac:dyDescent="0.25">
      <c r="A1709" s="3">
        <f>TITRES_STAT!B1712</f>
        <v>44504</v>
      </c>
      <c r="B1709" s="6">
        <f>TITRES_STAT!D1712</f>
        <v>8.3580000000000005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3.220850995030651E-2</v>
      </c>
      <c r="G1709" s="2">
        <f t="shared" si="241"/>
        <v>2.9945871507271963E-2</v>
      </c>
      <c r="H1709" s="2">
        <f t="shared" si="238"/>
        <v>1.0755576087503447</v>
      </c>
      <c r="I1709" s="2">
        <f t="shared" si="239"/>
        <v>51.820176140421282</v>
      </c>
    </row>
    <row r="1710" spans="1:9" ht="13.5" x14ac:dyDescent="0.25">
      <c r="A1710" s="3">
        <f>TITRES_STAT!B1713</f>
        <v>44505</v>
      </c>
      <c r="B1710" s="6">
        <f>TITRES_STAT!D1713</f>
        <v>8.1440000000000001</v>
      </c>
      <c r="C1710" s="2">
        <f t="shared" si="234"/>
        <v>-0.21400000000000041</v>
      </c>
      <c r="D1710" s="2">
        <f t="shared" si="235"/>
        <v>0</v>
      </c>
      <c r="E1710" s="2">
        <f t="shared" si="236"/>
        <v>0.21400000000000041</v>
      </c>
      <c r="F1710" s="2">
        <f t="shared" si="241"/>
        <v>2.9907902096713186E-2</v>
      </c>
      <c r="G1710" s="2">
        <f t="shared" si="241"/>
        <v>4.3092594971038282E-2</v>
      </c>
      <c r="H1710" s="2">
        <f t="shared" si="238"/>
        <v>0.6940380851237602</v>
      </c>
      <c r="I1710" s="2">
        <f t="shared" si="239"/>
        <v>40.969449932588518</v>
      </c>
    </row>
    <row r="1711" spans="1:9" ht="13.5" x14ac:dyDescent="0.25">
      <c r="A1711" s="3">
        <f>TITRES_STAT!B1714</f>
        <v>44508</v>
      </c>
      <c r="B1711" s="6">
        <f>TITRES_STAT!D1714</f>
        <v>8.1440000000000001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2.7771623375519389E-2</v>
      </c>
      <c r="G1711" s="2">
        <f t="shared" si="241"/>
        <v>4.0014552473106979E-2</v>
      </c>
      <c r="H1711" s="2">
        <f t="shared" si="238"/>
        <v>0.6940380851237602</v>
      </c>
      <c r="I1711" s="2">
        <f t="shared" si="239"/>
        <v>40.969449932588518</v>
      </c>
    </row>
    <row r="1712" spans="1:9" ht="13.5" x14ac:dyDescent="0.25">
      <c r="A1712" s="3">
        <f>TITRES_STAT!B1715</f>
        <v>44509</v>
      </c>
      <c r="B1712" s="6">
        <f>TITRES_STAT!D1715</f>
        <v>8.1440000000000001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2.5787935991553719E-2</v>
      </c>
      <c r="G1712" s="2">
        <f t="shared" si="241"/>
        <v>3.7156370153599343E-2</v>
      </c>
      <c r="H1712" s="2">
        <f t="shared" si="238"/>
        <v>0.69403808512376008</v>
      </c>
      <c r="I1712" s="2">
        <f t="shared" si="239"/>
        <v>40.96944993258851</v>
      </c>
    </row>
    <row r="1713" spans="1:9" ht="13.5" x14ac:dyDescent="0.25">
      <c r="A1713" s="3">
        <f>TITRES_STAT!B1716</f>
        <v>44510</v>
      </c>
      <c r="B1713" s="6">
        <f>TITRES_STAT!D1716</f>
        <v>8.1440000000000001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2.3945940563585597E-2</v>
      </c>
      <c r="G1713" s="2">
        <f t="shared" si="241"/>
        <v>3.4502343714056534E-2</v>
      </c>
      <c r="H1713" s="2">
        <f t="shared" si="238"/>
        <v>0.69403808512376008</v>
      </c>
      <c r="I1713" s="2">
        <f t="shared" si="239"/>
        <v>40.96944993258851</v>
      </c>
    </row>
    <row r="1714" spans="1:9" ht="13.5" x14ac:dyDescent="0.25">
      <c r="A1714" s="3">
        <f>TITRES_STAT!B1717</f>
        <v>44511</v>
      </c>
      <c r="B1714" s="6">
        <f>TITRES_STAT!D1717</f>
        <v>8.3010000000000002</v>
      </c>
      <c r="C1714" s="2">
        <f t="shared" si="234"/>
        <v>0.15700000000000003</v>
      </c>
      <c r="D1714" s="2">
        <f t="shared" si="235"/>
        <v>0.15700000000000003</v>
      </c>
      <c r="E1714" s="2">
        <f t="shared" si="236"/>
        <v>0</v>
      </c>
      <c r="F1714" s="2">
        <f t="shared" si="241"/>
        <v>3.3449801951900913E-2</v>
      </c>
      <c r="G1714" s="2">
        <f t="shared" si="241"/>
        <v>3.2037890591623923E-2</v>
      </c>
      <c r="H1714" s="2">
        <f t="shared" si="238"/>
        <v>1.0440700475032563</v>
      </c>
      <c r="I1714" s="2">
        <f t="shared" si="239"/>
        <v>51.077997487343588</v>
      </c>
    </row>
    <row r="1715" spans="1:9" ht="13.5" x14ac:dyDescent="0.25">
      <c r="A1715" s="3">
        <f>TITRES_STAT!B1718</f>
        <v>44512</v>
      </c>
      <c r="B1715" s="6">
        <f>TITRES_STAT!D1718</f>
        <v>8.3010000000000002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3.1060530383907992E-2</v>
      </c>
      <c r="G1715" s="2">
        <f t="shared" si="241"/>
        <v>2.9749469835079357E-2</v>
      </c>
      <c r="H1715" s="2">
        <f t="shared" si="238"/>
        <v>1.0440700475032563</v>
      </c>
      <c r="I1715" s="2">
        <f t="shared" si="239"/>
        <v>51.077997487343588</v>
      </c>
    </row>
    <row r="1716" spans="1:9" ht="13.5" x14ac:dyDescent="0.25">
      <c r="A1716" s="3">
        <f>TITRES_STAT!B1719</f>
        <v>44515</v>
      </c>
      <c r="B1716" s="6">
        <f>TITRES_STAT!D1719</f>
        <v>8.3580000000000005</v>
      </c>
      <c r="C1716" s="2">
        <f t="shared" si="234"/>
        <v>5.7000000000000384E-2</v>
      </c>
      <c r="D1716" s="2">
        <f t="shared" si="235"/>
        <v>5.7000000000000384E-2</v>
      </c>
      <c r="E1716" s="2">
        <f t="shared" si="236"/>
        <v>0</v>
      </c>
      <c r="F1716" s="2">
        <f t="shared" si="241"/>
        <v>3.2913349642200308E-2</v>
      </c>
      <c r="G1716" s="2">
        <f t="shared" si="241"/>
        <v>2.7624507704002262E-2</v>
      </c>
      <c r="H1716" s="2">
        <f t="shared" si="238"/>
        <v>1.1914547037314911</v>
      </c>
      <c r="I1716" s="2">
        <f t="shared" si="239"/>
        <v>54.368210381111055</v>
      </c>
    </row>
    <row r="1717" spans="1:9" ht="13.5" x14ac:dyDescent="0.25">
      <c r="A1717" s="3">
        <f>TITRES_STAT!B1720</f>
        <v>44516</v>
      </c>
      <c r="B1717" s="6">
        <f>TITRES_STAT!D1720</f>
        <v>8.3580000000000005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3.0562396096328857E-2</v>
      </c>
      <c r="G1717" s="2">
        <f t="shared" si="241"/>
        <v>2.5651328582287813E-2</v>
      </c>
      <c r="H1717" s="2">
        <f t="shared" si="238"/>
        <v>1.1914547037314911</v>
      </c>
      <c r="I1717" s="2">
        <f t="shared" si="239"/>
        <v>54.368210381111055</v>
      </c>
    </row>
    <row r="1718" spans="1:9" ht="13.5" x14ac:dyDescent="0.25">
      <c r="A1718" s="3">
        <f>TITRES_STAT!B1721</f>
        <v>44517</v>
      </c>
      <c r="B1718" s="6">
        <f>TITRES_STAT!D1721</f>
        <v>8.3580000000000005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2.8379367803733936E-2</v>
      </c>
      <c r="G1718" s="2">
        <f t="shared" si="241"/>
        <v>2.3819090826410112E-2</v>
      </c>
      <c r="H1718" s="2">
        <f t="shared" si="238"/>
        <v>1.1914547037314911</v>
      </c>
      <c r="I1718" s="2">
        <f t="shared" si="239"/>
        <v>54.368210381111055</v>
      </c>
    </row>
    <row r="1719" spans="1:9" ht="13.5" x14ac:dyDescent="0.25">
      <c r="A1719" s="3">
        <f>TITRES_STAT!B1722</f>
        <v>44518</v>
      </c>
      <c r="B1719" s="6">
        <f>TITRES_STAT!D1722</f>
        <v>8.2080000000000002</v>
      </c>
      <c r="C1719" s="2">
        <f t="shared" si="234"/>
        <v>-0.15000000000000036</v>
      </c>
      <c r="D1719" s="2">
        <f t="shared" si="235"/>
        <v>0</v>
      </c>
      <c r="E1719" s="2">
        <f t="shared" si="236"/>
        <v>0.15000000000000036</v>
      </c>
      <c r="F1719" s="2">
        <f t="shared" si="241"/>
        <v>2.6352270103467225E-2</v>
      </c>
      <c r="G1719" s="2">
        <f t="shared" si="241"/>
        <v>3.2832012910237983E-2</v>
      </c>
      <c r="H1719" s="2">
        <f t="shared" si="238"/>
        <v>0.80263949016814062</v>
      </c>
      <c r="I1719" s="2">
        <f t="shared" si="239"/>
        <v>44.525790905272729</v>
      </c>
    </row>
    <row r="1720" spans="1:9" ht="13.5" x14ac:dyDescent="0.25">
      <c r="A1720" s="3">
        <f>TITRES_STAT!B1723</f>
        <v>44519</v>
      </c>
      <c r="B1720" s="6">
        <f>TITRES_STAT!D1723</f>
        <v>8.1080000000000005</v>
      </c>
      <c r="C1720" s="2">
        <f t="shared" si="234"/>
        <v>-9.9999999999999645E-2</v>
      </c>
      <c r="D1720" s="2">
        <f t="shared" si="235"/>
        <v>0</v>
      </c>
      <c r="E1720" s="2">
        <f t="shared" si="236"/>
        <v>9.9999999999999645E-2</v>
      </c>
      <c r="F1720" s="2">
        <f t="shared" si="241"/>
        <v>2.4469965096076709E-2</v>
      </c>
      <c r="G1720" s="2">
        <f t="shared" si="241"/>
        <v>3.7629726273792387E-2</v>
      </c>
      <c r="H1720" s="2">
        <f t="shared" si="238"/>
        <v>0.65028283538482901</v>
      </c>
      <c r="I1720" s="2">
        <f t="shared" si="239"/>
        <v>39.404326424639194</v>
      </c>
    </row>
    <row r="1721" spans="1:9" ht="13.5" x14ac:dyDescent="0.25">
      <c r="A1721" s="3">
        <f>TITRES_STAT!B1724</f>
        <v>44522</v>
      </c>
      <c r="B1721" s="6">
        <f>TITRES_STAT!D1724</f>
        <v>8.1080000000000005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2.2722110446356945E-2</v>
      </c>
      <c r="G1721" s="2">
        <f t="shared" si="241"/>
        <v>3.4941888682807218E-2</v>
      </c>
      <c r="H1721" s="2">
        <f t="shared" si="238"/>
        <v>0.65028283538482901</v>
      </c>
      <c r="I1721" s="2">
        <f t="shared" si="239"/>
        <v>39.404326424639194</v>
      </c>
    </row>
    <row r="1722" spans="1:9" ht="13.5" x14ac:dyDescent="0.25">
      <c r="A1722" s="3">
        <f>TITRES_STAT!B1725</f>
        <v>44523</v>
      </c>
      <c r="B1722" s="6">
        <f>TITRES_STAT!D1725</f>
        <v>8.5730000000000004</v>
      </c>
      <c r="C1722" s="2">
        <f t="shared" si="234"/>
        <v>0.46499999999999986</v>
      </c>
      <c r="D1722" s="2">
        <f t="shared" si="235"/>
        <v>0.46499999999999986</v>
      </c>
      <c r="E1722" s="2">
        <f t="shared" si="236"/>
        <v>0</v>
      </c>
      <c r="F1722" s="2">
        <f t="shared" si="241"/>
        <v>5.431338827161715E-2</v>
      </c>
      <c r="G1722" s="2">
        <f t="shared" si="241"/>
        <v>3.2446039491178129E-2</v>
      </c>
      <c r="H1722" s="2">
        <f t="shared" si="238"/>
        <v>1.673960493279453</v>
      </c>
      <c r="I1722" s="2">
        <f t="shared" si="239"/>
        <v>62.602289655612687</v>
      </c>
    </row>
    <row r="1723" spans="1:9" ht="13.5" x14ac:dyDescent="0.25">
      <c r="A1723" s="3">
        <f>TITRES_STAT!B1726</f>
        <v>44524</v>
      </c>
      <c r="B1723" s="6">
        <f>TITRES_STAT!D1726</f>
        <v>8.5730000000000004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5.0433860537930211E-2</v>
      </c>
      <c r="G1723" s="2">
        <f t="shared" si="241"/>
        <v>3.0128465241808261E-2</v>
      </c>
      <c r="H1723" s="2">
        <f t="shared" si="238"/>
        <v>1.673960493279453</v>
      </c>
      <c r="I1723" s="2">
        <f t="shared" si="239"/>
        <v>62.602289655612687</v>
      </c>
    </row>
    <row r="1724" spans="1:9" ht="13.5" x14ac:dyDescent="0.25">
      <c r="A1724" s="3">
        <f>TITRES_STAT!B1727</f>
        <v>44525</v>
      </c>
      <c r="B1724" s="6">
        <f>TITRES_STAT!D1727</f>
        <v>8.0579999999999998</v>
      </c>
      <c r="C1724" s="2">
        <f t="shared" si="234"/>
        <v>-0.51500000000000057</v>
      </c>
      <c r="D1724" s="2">
        <f t="shared" si="235"/>
        <v>0</v>
      </c>
      <c r="E1724" s="2">
        <f t="shared" si="236"/>
        <v>0.51500000000000057</v>
      </c>
      <c r="F1724" s="2">
        <f t="shared" si="241"/>
        <v>4.6831441928078053E-2</v>
      </c>
      <c r="G1724" s="2">
        <f t="shared" si="241"/>
        <v>6.4762146295964856E-2</v>
      </c>
      <c r="H1724" s="2">
        <f t="shared" si="238"/>
        <v>0.72312986222008502</v>
      </c>
      <c r="I1724" s="2">
        <f t="shared" si="239"/>
        <v>41.966068726149437</v>
      </c>
    </row>
    <row r="1725" spans="1:9" ht="13.5" x14ac:dyDescent="0.25">
      <c r="A1725" s="3">
        <f>TITRES_STAT!B1728</f>
        <v>44526</v>
      </c>
      <c r="B1725" s="6">
        <f>TITRES_STAT!D1728</f>
        <v>8.5370000000000008</v>
      </c>
      <c r="C1725" s="2">
        <f t="shared" si="234"/>
        <v>0.47900000000000098</v>
      </c>
      <c r="D1725" s="2">
        <f t="shared" si="235"/>
        <v>0.47900000000000098</v>
      </c>
      <c r="E1725" s="2">
        <f t="shared" si="236"/>
        <v>0</v>
      </c>
      <c r="F1725" s="2">
        <f t="shared" ref="F1725:G1740" si="242">((F1724*13)+D1725)/14</f>
        <v>7.7700624647501132E-2</v>
      </c>
      <c r="G1725" s="2">
        <f t="shared" si="242"/>
        <v>6.013627870339594E-2</v>
      </c>
      <c r="H1725" s="2">
        <f t="shared" si="238"/>
        <v>1.2920757040976218</v>
      </c>
      <c r="I1725" s="2">
        <f t="shared" si="239"/>
        <v>56.371423587263457</v>
      </c>
    </row>
    <row r="1726" spans="1:9" ht="13.5" x14ac:dyDescent="0.25">
      <c r="A1726" s="3">
        <f>TITRES_STAT!B1729</f>
        <v>44529</v>
      </c>
      <c r="B1726" s="6">
        <f>TITRES_STAT!D1729</f>
        <v>8.8010000000000002</v>
      </c>
      <c r="C1726" s="2">
        <f t="shared" si="234"/>
        <v>0.26399999999999935</v>
      </c>
      <c r="D1726" s="2">
        <f t="shared" si="235"/>
        <v>0.26399999999999935</v>
      </c>
      <c r="E1726" s="2">
        <f t="shared" si="236"/>
        <v>0</v>
      </c>
      <c r="F1726" s="2">
        <f t="shared" si="242"/>
        <v>9.1007722886965278E-2</v>
      </c>
      <c r="G1726" s="2">
        <f t="shared" si="242"/>
        <v>5.5840830224581937E-2</v>
      </c>
      <c r="H1726" s="2">
        <f t="shared" si="238"/>
        <v>1.6297702330167427</v>
      </c>
      <c r="I1726" s="2">
        <f t="shared" si="239"/>
        <v>61.973864201327984</v>
      </c>
    </row>
    <row r="1727" spans="1:9" ht="13.5" x14ac:dyDescent="0.25">
      <c r="A1727" s="3">
        <f>TITRES_STAT!B1730</f>
        <v>44530</v>
      </c>
      <c r="B1727" s="6">
        <f>TITRES_STAT!D1730</f>
        <v>8.5730000000000004</v>
      </c>
      <c r="C1727" s="2">
        <f t="shared" si="234"/>
        <v>-0.22799999999999976</v>
      </c>
      <c r="D1727" s="2">
        <f t="shared" si="235"/>
        <v>0</v>
      </c>
      <c r="E1727" s="2">
        <f t="shared" si="236"/>
        <v>0.22799999999999976</v>
      </c>
      <c r="F1727" s="2">
        <f t="shared" si="242"/>
        <v>8.4507171252182031E-2</v>
      </c>
      <c r="G1727" s="2">
        <f t="shared" si="242"/>
        <v>6.8137913779968931E-2</v>
      </c>
      <c r="H1727" s="2">
        <f t="shared" si="238"/>
        <v>1.240237139121587</v>
      </c>
      <c r="I1727" s="2">
        <f t="shared" si="239"/>
        <v>55.361868503255543</v>
      </c>
    </row>
    <row r="1728" spans="1:9" ht="13.5" x14ac:dyDescent="0.25">
      <c r="A1728" s="3">
        <f>TITRES_STAT!B1731</f>
        <v>44531</v>
      </c>
      <c r="B1728" s="6">
        <f>TITRES_STAT!D1731</f>
        <v>8.8079999999999998</v>
      </c>
      <c r="C1728" s="2">
        <f t="shared" si="234"/>
        <v>0.23499999999999943</v>
      </c>
      <c r="D1728" s="2">
        <f t="shared" si="235"/>
        <v>0.23499999999999943</v>
      </c>
      <c r="E1728" s="2">
        <f t="shared" si="236"/>
        <v>0</v>
      </c>
      <c r="F1728" s="2">
        <f t="shared" si="242"/>
        <v>9.5256659019883269E-2</v>
      </c>
      <c r="G1728" s="2">
        <f t="shared" si="242"/>
        <v>6.3270919938542586E-2</v>
      </c>
      <c r="H1728" s="2">
        <f t="shared" si="238"/>
        <v>1.5055361785858279</v>
      </c>
      <c r="I1728" s="2">
        <f t="shared" si="239"/>
        <v>60.088383135444531</v>
      </c>
    </row>
    <row r="1729" spans="1:9" ht="13.5" x14ac:dyDescent="0.25">
      <c r="A1729" s="3">
        <f>TITRES_STAT!B1732</f>
        <v>44532</v>
      </c>
      <c r="B1729" s="6">
        <f>TITRES_STAT!D1732</f>
        <v>8.8079999999999998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8.8452611947034465E-2</v>
      </c>
      <c r="G1729" s="2">
        <f t="shared" si="242"/>
        <v>5.8751568514360974E-2</v>
      </c>
      <c r="H1729" s="2">
        <f t="shared" si="238"/>
        <v>1.5055361785858279</v>
      </c>
      <c r="I1729" s="2">
        <f t="shared" si="239"/>
        <v>60.088383135444531</v>
      </c>
    </row>
    <row r="1730" spans="1:9" ht="13.5" x14ac:dyDescent="0.25">
      <c r="A1730" s="3">
        <f>TITRES_STAT!B1733</f>
        <v>44533</v>
      </c>
      <c r="B1730" s="6">
        <f>TITRES_STAT!D1733</f>
        <v>8.7149999999999999</v>
      </c>
      <c r="C1730" s="2">
        <f t="shared" si="234"/>
        <v>-9.2999999999999972E-2</v>
      </c>
      <c r="D1730" s="2">
        <f t="shared" si="235"/>
        <v>0</v>
      </c>
      <c r="E1730" s="2">
        <f t="shared" si="236"/>
        <v>9.2999999999999972E-2</v>
      </c>
      <c r="F1730" s="2">
        <f t="shared" si="242"/>
        <v>8.2134568236532007E-2</v>
      </c>
      <c r="G1730" s="2">
        <f t="shared" si="242"/>
        <v>6.1197885049049473E-2</v>
      </c>
      <c r="H1730" s="2">
        <f t="shared" si="238"/>
        <v>1.3421144892622023</v>
      </c>
      <c r="I1730" s="2">
        <f t="shared" si="239"/>
        <v>57.303538977933847</v>
      </c>
    </row>
    <row r="1731" spans="1:9" ht="13.5" x14ac:dyDescent="0.25">
      <c r="A1731" s="3">
        <f>TITRES_STAT!B1734</f>
        <v>44536</v>
      </c>
      <c r="B1731" s="6">
        <f>TITRES_STAT!D1734</f>
        <v>8.7149999999999999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7.6267813362494011E-2</v>
      </c>
      <c r="G1731" s="2">
        <f t="shared" si="242"/>
        <v>5.6826607545545936E-2</v>
      </c>
      <c r="H1731" s="2">
        <f t="shared" si="238"/>
        <v>1.3421144892622026</v>
      </c>
      <c r="I1731" s="2">
        <f t="shared" si="239"/>
        <v>57.303538977933854</v>
      </c>
    </row>
    <row r="1732" spans="1:9" ht="13.5" x14ac:dyDescent="0.25">
      <c r="A1732" s="3">
        <f>TITRES_STAT!B1735</f>
        <v>44537</v>
      </c>
      <c r="B1732" s="6">
        <f>TITRES_STAT!D1735</f>
        <v>8.43</v>
      </c>
      <c r="C1732" s="2">
        <f t="shared" si="243"/>
        <v>-0.28500000000000014</v>
      </c>
      <c r="D1732" s="2">
        <f t="shared" si="244"/>
        <v>0</v>
      </c>
      <c r="E1732" s="2">
        <f t="shared" si="245"/>
        <v>0.28500000000000014</v>
      </c>
      <c r="F1732" s="2">
        <f t="shared" si="242"/>
        <v>7.0820112408030156E-2</v>
      </c>
      <c r="G1732" s="2">
        <f t="shared" si="242"/>
        <v>7.3124707006578374E-2</v>
      </c>
      <c r="H1732" s="2">
        <f t="shared" si="238"/>
        <v>0.96848405015365202</v>
      </c>
      <c r="I1732" s="2">
        <f t="shared" si="239"/>
        <v>49.199486786700454</v>
      </c>
    </row>
    <row r="1733" spans="1:9" ht="13.5" x14ac:dyDescent="0.25">
      <c r="A1733" s="3">
        <f>TITRES_STAT!B1736</f>
        <v>44538</v>
      </c>
      <c r="B1733" s="6">
        <f>TITRES_STAT!D1736</f>
        <v>8.5730000000000004</v>
      </c>
      <c r="C1733" s="2">
        <f t="shared" si="243"/>
        <v>0.14300000000000068</v>
      </c>
      <c r="D1733" s="2">
        <f t="shared" si="244"/>
        <v>0.14300000000000068</v>
      </c>
      <c r="E1733" s="2">
        <f t="shared" si="245"/>
        <v>0</v>
      </c>
      <c r="F1733" s="2">
        <f t="shared" si="242"/>
        <v>7.5975818664599473E-2</v>
      </c>
      <c r="G1733" s="2">
        <f t="shared" si="242"/>
        <v>6.7901513648965642E-2</v>
      </c>
      <c r="H1733" s="2">
        <f t="shared" si="238"/>
        <v>1.1189120033078501</v>
      </c>
      <c r="I1733" s="2">
        <f t="shared" si="239"/>
        <v>52.805968419694054</v>
      </c>
    </row>
    <row r="1734" spans="1:9" ht="13.5" x14ac:dyDescent="0.25">
      <c r="A1734" s="3">
        <f>TITRES_STAT!B1737</f>
        <v>44539</v>
      </c>
      <c r="B1734" s="6">
        <f>TITRES_STAT!D1737</f>
        <v>8.7149999999999999</v>
      </c>
      <c r="C1734" s="2">
        <f t="shared" si="243"/>
        <v>0.14199999999999946</v>
      </c>
      <c r="D1734" s="2">
        <f t="shared" si="244"/>
        <v>0.14199999999999946</v>
      </c>
      <c r="E1734" s="2">
        <f t="shared" si="245"/>
        <v>0</v>
      </c>
      <c r="F1734" s="2">
        <f t="shared" si="242"/>
        <v>8.0691831617128049E-2</v>
      </c>
      <c r="G1734" s="2">
        <f t="shared" si="242"/>
        <v>6.3051405531182381E-2</v>
      </c>
      <c r="H1734" s="2">
        <f t="shared" si="238"/>
        <v>1.2797784749972227</v>
      </c>
      <c r="I1734" s="2">
        <f t="shared" si="239"/>
        <v>56.136089055704495</v>
      </c>
    </row>
    <row r="1735" spans="1:9" ht="13.5" x14ac:dyDescent="0.25">
      <c r="A1735" s="3">
        <f>TITRES_STAT!B1738</f>
        <v>44540</v>
      </c>
      <c r="B1735" s="6">
        <f>TITRES_STAT!D1738</f>
        <v>8.2010000000000005</v>
      </c>
      <c r="C1735" s="2">
        <f t="shared" si="243"/>
        <v>-0.51399999999999935</v>
      </c>
      <c r="D1735" s="2">
        <f t="shared" si="244"/>
        <v>0</v>
      </c>
      <c r="E1735" s="2">
        <f t="shared" si="245"/>
        <v>0.51399999999999935</v>
      </c>
      <c r="F1735" s="2">
        <f t="shared" si="242"/>
        <v>7.4928129358761766E-2</v>
      </c>
      <c r="G1735" s="2">
        <f t="shared" si="242"/>
        <v>9.5262019421812158E-2</v>
      </c>
      <c r="H1735" s="2">
        <f t="shared" si="238"/>
        <v>0.78654777437570744</v>
      </c>
      <c r="I1735" s="2">
        <f t="shared" si="239"/>
        <v>44.026126010011644</v>
      </c>
    </row>
    <row r="1736" spans="1:9" ht="13.5" x14ac:dyDescent="0.25">
      <c r="A1736" s="3">
        <f>TITRES_STAT!B1739</f>
        <v>44543</v>
      </c>
      <c r="B1736" s="6">
        <f>TITRES_STAT!D1739</f>
        <v>8.2010000000000005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6.9576120118850213E-2</v>
      </c>
      <c r="G1736" s="2">
        <f t="shared" si="242"/>
        <v>8.8457589463111289E-2</v>
      </c>
      <c r="H1736" s="2">
        <f t="shared" si="238"/>
        <v>0.78654777437570744</v>
      </c>
      <c r="I1736" s="2">
        <f t="shared" si="239"/>
        <v>44.026126010011644</v>
      </c>
    </row>
    <row r="1737" spans="1:9" ht="13.5" x14ac:dyDescent="0.25">
      <c r="A1737" s="3">
        <f>TITRES_STAT!B1740</f>
        <v>44544</v>
      </c>
      <c r="B1737" s="6">
        <f>TITRES_STAT!D1740</f>
        <v>8.6869999999999994</v>
      </c>
      <c r="C1737" s="2">
        <f t="shared" si="243"/>
        <v>0.48599999999999888</v>
      </c>
      <c r="D1737" s="2">
        <f t="shared" si="244"/>
        <v>0.48599999999999888</v>
      </c>
      <c r="E1737" s="2">
        <f t="shared" si="245"/>
        <v>0</v>
      </c>
      <c r="F1737" s="2">
        <f t="shared" si="242"/>
        <v>9.9320682967503696E-2</v>
      </c>
      <c r="G1737" s="2">
        <f t="shared" si="242"/>
        <v>8.2139190215746199E-2</v>
      </c>
      <c r="H1737" s="2">
        <f t="shared" si="238"/>
        <v>1.2091753364822408</v>
      </c>
      <c r="I1737" s="2">
        <f t="shared" si="239"/>
        <v>54.734240262145043</v>
      </c>
    </row>
    <row r="1738" spans="1:9" ht="13.5" x14ac:dyDescent="0.25">
      <c r="A1738" s="3">
        <f>TITRES_STAT!B1741</f>
        <v>44545</v>
      </c>
      <c r="B1738" s="6">
        <f>TITRES_STAT!D1741</f>
        <v>8.18</v>
      </c>
      <c r="C1738" s="2">
        <f t="shared" si="243"/>
        <v>-0.50699999999999967</v>
      </c>
      <c r="D1738" s="2">
        <f t="shared" si="244"/>
        <v>0</v>
      </c>
      <c r="E1738" s="2">
        <f t="shared" si="245"/>
        <v>0.50699999999999967</v>
      </c>
      <c r="F1738" s="2">
        <f t="shared" si="242"/>
        <v>9.2226348469824873E-2</v>
      </c>
      <c r="G1738" s="2">
        <f t="shared" si="242"/>
        <v>0.11248639091462144</v>
      </c>
      <c r="H1738" s="2">
        <f t="shared" si="238"/>
        <v>0.81988894585324379</v>
      </c>
      <c r="I1738" s="2">
        <f t="shared" si="239"/>
        <v>45.051592171128</v>
      </c>
    </row>
    <row r="1739" spans="1:9" ht="13.5" x14ac:dyDescent="0.25">
      <c r="A1739" s="3">
        <f>TITRES_STAT!B1742</f>
        <v>44546</v>
      </c>
      <c r="B1739" s="6">
        <f>TITRES_STAT!D1742</f>
        <v>8.6649999999999991</v>
      </c>
      <c r="C1739" s="2">
        <f t="shared" si="243"/>
        <v>0.48499999999999943</v>
      </c>
      <c r="D1739" s="2">
        <f t="shared" si="244"/>
        <v>0.48499999999999943</v>
      </c>
      <c r="E1739" s="2">
        <f t="shared" si="245"/>
        <v>0</v>
      </c>
      <c r="F1739" s="2">
        <f t="shared" si="242"/>
        <v>0.12028160929340878</v>
      </c>
      <c r="G1739" s="2">
        <f t="shared" si="242"/>
        <v>0.1044516487064342</v>
      </c>
      <c r="H1739" s="2">
        <f t="shared" si="238"/>
        <v>1.1515529987608464</v>
      </c>
      <c r="I1739" s="2">
        <f t="shared" si="239"/>
        <v>53.52194435480164</v>
      </c>
    </row>
    <row r="1740" spans="1:9" ht="13.5" x14ac:dyDescent="0.25">
      <c r="A1740" s="3">
        <f>TITRES_STAT!B1743</f>
        <v>44550</v>
      </c>
      <c r="B1740" s="6">
        <f>TITRES_STAT!D1743</f>
        <v>8.83</v>
      </c>
      <c r="C1740" s="2">
        <f t="shared" si="243"/>
        <v>0.16500000000000092</v>
      </c>
      <c r="D1740" s="2">
        <f t="shared" si="244"/>
        <v>0.16500000000000092</v>
      </c>
      <c r="E1740" s="2">
        <f t="shared" si="245"/>
        <v>0</v>
      </c>
      <c r="F1740" s="2">
        <f t="shared" si="242"/>
        <v>0.12347578005816537</v>
      </c>
      <c r="G1740" s="2">
        <f t="shared" si="242"/>
        <v>9.6990816655974615E-2</v>
      </c>
      <c r="H1740" s="2">
        <f t="shared" si="238"/>
        <v>1.2730667120386525</v>
      </c>
      <c r="I1740" s="2">
        <f t="shared" si="239"/>
        <v>56.006570563732957</v>
      </c>
    </row>
    <row r="1741" spans="1:9" ht="13.5" x14ac:dyDescent="0.25">
      <c r="A1741" s="3">
        <f>TITRES_STAT!B1744</f>
        <v>44551</v>
      </c>
      <c r="B1741" s="6">
        <f>TITRES_STAT!D1744</f>
        <v>8.93</v>
      </c>
      <c r="C1741" s="2">
        <f t="shared" si="243"/>
        <v>9.9999999999999645E-2</v>
      </c>
      <c r="D1741" s="2">
        <f t="shared" si="244"/>
        <v>9.9999999999999645E-2</v>
      </c>
      <c r="E1741" s="2">
        <f t="shared" si="245"/>
        <v>0</v>
      </c>
      <c r="F1741" s="2">
        <f t="shared" ref="F1741:G1756" si="246">((F1740*13)+D1741)/14</f>
        <v>0.12179893862543924</v>
      </c>
      <c r="G1741" s="2">
        <f t="shared" si="246"/>
        <v>9.0062901180547855E-2</v>
      </c>
      <c r="H1741" s="2">
        <f t="shared" si="238"/>
        <v>1.3523763617304598</v>
      </c>
      <c r="I1741" s="2">
        <f t="shared" si="239"/>
        <v>57.489795584224545</v>
      </c>
    </row>
    <row r="1742" spans="1:9" ht="13.5" x14ac:dyDescent="0.25">
      <c r="A1742" s="3">
        <f>TITRES_STAT!B1745</f>
        <v>44552</v>
      </c>
      <c r="B1742" s="6">
        <f>TITRES_STAT!D1745</f>
        <v>8.93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0.11309901443790786</v>
      </c>
      <c r="G1742" s="2">
        <f t="shared" si="246"/>
        <v>8.3629836810508729E-2</v>
      </c>
      <c r="H1742" s="2">
        <f t="shared" si="238"/>
        <v>1.3523763617304596</v>
      </c>
      <c r="I1742" s="2">
        <f t="shared" si="239"/>
        <v>57.489795584224531</v>
      </c>
    </row>
    <row r="1743" spans="1:9" ht="13.5" x14ac:dyDescent="0.25">
      <c r="A1743" s="3">
        <f>TITRES_STAT!B1746</f>
        <v>44553</v>
      </c>
      <c r="B1743" s="6">
        <f>TITRES_STAT!D1746</f>
        <v>9.0660000000000007</v>
      </c>
      <c r="C1743" s="2">
        <f t="shared" si="243"/>
        <v>0.13600000000000101</v>
      </c>
      <c r="D1743" s="2">
        <f t="shared" si="244"/>
        <v>0.13600000000000101</v>
      </c>
      <c r="E1743" s="2">
        <f t="shared" si="245"/>
        <v>0</v>
      </c>
      <c r="F1743" s="2">
        <f t="shared" si="246"/>
        <v>0.11473479912091451</v>
      </c>
      <c r="G1743" s="2">
        <f t="shared" si="246"/>
        <v>7.765627703832953E-2</v>
      </c>
      <c r="H1743" s="2">
        <f t="shared" si="238"/>
        <v>1.4774697358242372</v>
      </c>
      <c r="I1743" s="2">
        <f t="shared" si="239"/>
        <v>59.636237507163457</v>
      </c>
    </row>
    <row r="1744" spans="1:9" ht="13.5" x14ac:dyDescent="0.25">
      <c r="A1744" s="3">
        <f>TITRES_STAT!B1747</f>
        <v>44554</v>
      </c>
      <c r="B1744" s="6">
        <f>TITRES_STAT!D1747</f>
        <v>8.6440000000000001</v>
      </c>
      <c r="C1744" s="2">
        <f t="shared" si="243"/>
        <v>-0.4220000000000006</v>
      </c>
      <c r="D1744" s="2">
        <f t="shared" si="244"/>
        <v>0</v>
      </c>
      <c r="E1744" s="2">
        <f t="shared" si="245"/>
        <v>0.4220000000000006</v>
      </c>
      <c r="F1744" s="2">
        <f t="shared" si="246"/>
        <v>0.10653945632656348</v>
      </c>
      <c r="G1744" s="2">
        <f t="shared" si="246"/>
        <v>0.10225225724987745</v>
      </c>
      <c r="H1744" s="2">
        <f t="shared" si="238"/>
        <v>1.0419276717403827</v>
      </c>
      <c r="I1744" s="2">
        <f t="shared" si="239"/>
        <v>51.026668875706228</v>
      </c>
    </row>
    <row r="1745" spans="1:9" ht="13.5" x14ac:dyDescent="0.25">
      <c r="A1745" s="3">
        <f>TITRES_STAT!B1748</f>
        <v>44557</v>
      </c>
      <c r="B1745" s="6">
        <f>TITRES_STAT!D1748</f>
        <v>9.0869999999999997</v>
      </c>
      <c r="C1745" s="2">
        <f t="shared" si="243"/>
        <v>0.44299999999999962</v>
      </c>
      <c r="D1745" s="2">
        <f t="shared" si="244"/>
        <v>0.44299999999999962</v>
      </c>
      <c r="E1745" s="2">
        <f t="shared" si="245"/>
        <v>0</v>
      </c>
      <c r="F1745" s="2">
        <f t="shared" si="246"/>
        <v>0.13057235230323747</v>
      </c>
      <c r="G1745" s="2">
        <f t="shared" si="246"/>
        <v>9.4948524589171912E-2</v>
      </c>
      <c r="H1745" s="2">
        <f t="shared" ref="H1745:H1808" si="247">F1745/G1745</f>
        <v>1.375190956028064</v>
      </c>
      <c r="I1745" s="2">
        <f t="shared" ref="I1745:I1808" si="248">IF(G1745=0,100,100-(100/(1+H1745)))</f>
        <v>57.89812193996142</v>
      </c>
    </row>
    <row r="1746" spans="1:9" ht="13.5" x14ac:dyDescent="0.25">
      <c r="A1746" s="3">
        <f>TITRES_STAT!B1749</f>
        <v>44558</v>
      </c>
      <c r="B1746" s="6">
        <f>TITRES_STAT!D1749</f>
        <v>8.83</v>
      </c>
      <c r="C1746" s="2">
        <f t="shared" si="243"/>
        <v>-0.25699999999999967</v>
      </c>
      <c r="D1746" s="2">
        <f t="shared" si="244"/>
        <v>0</v>
      </c>
      <c r="E1746" s="2">
        <f t="shared" si="245"/>
        <v>0.25699999999999967</v>
      </c>
      <c r="F1746" s="2">
        <f t="shared" si="246"/>
        <v>0.12124575571014908</v>
      </c>
      <c r="G1746" s="2">
        <f t="shared" si="246"/>
        <v>0.1065236299756596</v>
      </c>
      <c r="H1746" s="2">
        <f t="shared" si="247"/>
        <v>1.1382052577240698</v>
      </c>
      <c r="I1746" s="2">
        <f t="shared" si="248"/>
        <v>53.231805207306827</v>
      </c>
    </row>
    <row r="1747" spans="1:9" ht="13.5" x14ac:dyDescent="0.25">
      <c r="A1747" s="3">
        <f>TITRES_STAT!B1750</f>
        <v>44559</v>
      </c>
      <c r="B1747" s="6">
        <f>TITRES_STAT!D1750</f>
        <v>8.5730000000000004</v>
      </c>
      <c r="C1747" s="2">
        <f t="shared" si="243"/>
        <v>-0.25699999999999967</v>
      </c>
      <c r="D1747" s="2">
        <f t="shared" si="244"/>
        <v>0</v>
      </c>
      <c r="E1747" s="2">
        <f t="shared" si="245"/>
        <v>0.25699999999999967</v>
      </c>
      <c r="F1747" s="2">
        <f t="shared" si="246"/>
        <v>0.11258534458799556</v>
      </c>
      <c r="G1747" s="2">
        <f t="shared" si="246"/>
        <v>0.11727194212025531</v>
      </c>
      <c r="H1747" s="2">
        <f t="shared" si="247"/>
        <v>0.9600364976692044</v>
      </c>
      <c r="I1747" s="2">
        <f t="shared" si="248"/>
        <v>48.980541883319049</v>
      </c>
    </row>
    <row r="1748" spans="1:9" ht="13.5" x14ac:dyDescent="0.25">
      <c r="A1748" s="3">
        <f>TITRES_STAT!B1751</f>
        <v>44560</v>
      </c>
      <c r="B1748" s="6">
        <f>TITRES_STAT!D1751</f>
        <v>9.0869999999999997</v>
      </c>
      <c r="C1748" s="2">
        <f t="shared" si="243"/>
        <v>0.51399999999999935</v>
      </c>
      <c r="D1748" s="2">
        <f t="shared" si="244"/>
        <v>0.51399999999999935</v>
      </c>
      <c r="E1748" s="2">
        <f t="shared" si="245"/>
        <v>0</v>
      </c>
      <c r="F1748" s="2">
        <f t="shared" si="246"/>
        <v>0.14125781997456727</v>
      </c>
      <c r="G1748" s="2">
        <f t="shared" si="246"/>
        <v>0.10889537482595135</v>
      </c>
      <c r="H1748" s="2">
        <f t="shared" si="247"/>
        <v>1.2971884269680063</v>
      </c>
      <c r="I1748" s="2">
        <f t="shared" si="248"/>
        <v>56.468525251980672</v>
      </c>
    </row>
    <row r="1749" spans="1:9" ht="13.5" x14ac:dyDescent="0.25">
      <c r="A1749" s="3">
        <f>TITRES_STAT!B1752</f>
        <v>44561</v>
      </c>
      <c r="B1749" s="6">
        <f>TITRES_STAT!D1752</f>
        <v>9.0660000000000007</v>
      </c>
      <c r="C1749" s="2">
        <f t="shared" si="243"/>
        <v>-2.0999999999999019E-2</v>
      </c>
      <c r="D1749" s="2">
        <f t="shared" si="244"/>
        <v>0</v>
      </c>
      <c r="E1749" s="2">
        <f t="shared" si="245"/>
        <v>2.0999999999999019E-2</v>
      </c>
      <c r="F1749" s="2">
        <f t="shared" si="246"/>
        <v>0.1311679756906696</v>
      </c>
      <c r="G1749" s="2">
        <f t="shared" si="246"/>
        <v>0.10261713376695476</v>
      </c>
      <c r="H1749" s="2">
        <f t="shared" si="247"/>
        <v>1.2782268503869372</v>
      </c>
      <c r="I1749" s="2">
        <f t="shared" si="248"/>
        <v>56.106214803404733</v>
      </c>
    </row>
    <row r="1750" spans="1:9" ht="13.5" x14ac:dyDescent="0.25">
      <c r="A1750" s="3">
        <f>TITRES_STAT!B1753</f>
        <v>44564</v>
      </c>
      <c r="B1750" s="6">
        <f>TITRES_STAT!D1753</f>
        <v>9.0660000000000007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0.12179883456990748</v>
      </c>
      <c r="G1750" s="2">
        <f t="shared" si="246"/>
        <v>9.5287338497886578E-2</v>
      </c>
      <c r="H1750" s="2">
        <f t="shared" si="247"/>
        <v>1.278226850386937</v>
      </c>
      <c r="I1750" s="2">
        <f t="shared" si="248"/>
        <v>56.106214803404733</v>
      </c>
    </row>
    <row r="1751" spans="1:9" ht="13.5" x14ac:dyDescent="0.25">
      <c r="A1751" s="3">
        <f>TITRES_STAT!B1754</f>
        <v>44565</v>
      </c>
      <c r="B1751" s="6">
        <f>TITRES_STAT!D1754</f>
        <v>8.5730000000000004</v>
      </c>
      <c r="C1751" s="2">
        <f t="shared" si="243"/>
        <v>-0.49300000000000033</v>
      </c>
      <c r="D1751" s="2">
        <f t="shared" si="244"/>
        <v>0</v>
      </c>
      <c r="E1751" s="2">
        <f t="shared" si="245"/>
        <v>0.49300000000000033</v>
      </c>
      <c r="F1751" s="2">
        <f t="shared" si="246"/>
        <v>0.11309891781491409</v>
      </c>
      <c r="G1751" s="2">
        <f t="shared" si="246"/>
        <v>0.12369538574803755</v>
      </c>
      <c r="H1751" s="2">
        <f t="shared" si="247"/>
        <v>0.91433416962935032</v>
      </c>
      <c r="I1751" s="2">
        <f t="shared" si="248"/>
        <v>47.762516290788561</v>
      </c>
    </row>
    <row r="1752" spans="1:9" ht="13.5" x14ac:dyDescent="0.25">
      <c r="A1752" s="3">
        <f>TITRES_STAT!B1755</f>
        <v>44566</v>
      </c>
      <c r="B1752" s="6">
        <f>TITRES_STAT!D1755</f>
        <v>8.5649999999999995</v>
      </c>
      <c r="C1752" s="2">
        <f t="shared" si="243"/>
        <v>-8.0000000000008953E-3</v>
      </c>
      <c r="D1752" s="2">
        <f t="shared" si="244"/>
        <v>0</v>
      </c>
      <c r="E1752" s="2">
        <f t="shared" si="245"/>
        <v>8.0000000000008953E-3</v>
      </c>
      <c r="F1752" s="2">
        <f t="shared" si="246"/>
        <v>0.10502042368527738</v>
      </c>
      <c r="G1752" s="2">
        <f t="shared" si="246"/>
        <v>0.11543142962317779</v>
      </c>
      <c r="H1752" s="2">
        <f t="shared" si="247"/>
        <v>0.90980787492724635</v>
      </c>
      <c r="I1752" s="2">
        <f t="shared" si="248"/>
        <v>47.638712085732983</v>
      </c>
    </row>
    <row r="1753" spans="1:9" ht="13.5" x14ac:dyDescent="0.25">
      <c r="A1753" s="3">
        <f>TITRES_STAT!B1756</f>
        <v>44567</v>
      </c>
      <c r="B1753" s="6">
        <f>TITRES_STAT!D1756</f>
        <v>8.5649999999999995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9.7518964850614717E-2</v>
      </c>
      <c r="G1753" s="2">
        <f t="shared" si="246"/>
        <v>0.10718632750723653</v>
      </c>
      <c r="H1753" s="2">
        <f t="shared" si="247"/>
        <v>0.90980787492724635</v>
      </c>
      <c r="I1753" s="2">
        <f t="shared" si="248"/>
        <v>47.638712085732983</v>
      </c>
    </row>
    <row r="1754" spans="1:9" ht="13.5" x14ac:dyDescent="0.25">
      <c r="A1754" s="3">
        <f>TITRES_STAT!B1757</f>
        <v>44568</v>
      </c>
      <c r="B1754" s="6">
        <f>TITRES_STAT!D1757</f>
        <v>8.0579999999999998</v>
      </c>
      <c r="C1754" s="2">
        <f t="shared" si="243"/>
        <v>-0.50699999999999967</v>
      </c>
      <c r="D1754" s="2">
        <f t="shared" si="244"/>
        <v>0</v>
      </c>
      <c r="E1754" s="2">
        <f t="shared" si="245"/>
        <v>0.50699999999999967</v>
      </c>
      <c r="F1754" s="2">
        <f t="shared" si="246"/>
        <v>9.0553324504142232E-2</v>
      </c>
      <c r="G1754" s="2">
        <f t="shared" si="246"/>
        <v>0.13574444697100532</v>
      </c>
      <c r="H1754" s="2">
        <f t="shared" si="247"/>
        <v>0.66708676873893924</v>
      </c>
      <c r="I1754" s="2">
        <f t="shared" si="248"/>
        <v>40.015119863470225</v>
      </c>
    </row>
    <row r="1755" spans="1:9" ht="13.5" x14ac:dyDescent="0.25">
      <c r="A1755" s="3">
        <f>TITRES_STAT!B1758</f>
        <v>44571</v>
      </c>
      <c r="B1755" s="6">
        <f>TITRES_STAT!D1758</f>
        <v>8.0579999999999998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8.4085229896703501E-2</v>
      </c>
      <c r="G1755" s="2">
        <f t="shared" si="246"/>
        <v>0.12604841504450495</v>
      </c>
      <c r="H1755" s="2">
        <f t="shared" si="247"/>
        <v>0.66708676873893924</v>
      </c>
      <c r="I1755" s="2">
        <f t="shared" si="248"/>
        <v>40.015119863470225</v>
      </c>
    </row>
    <row r="1756" spans="1:9" ht="13.5" x14ac:dyDescent="0.25">
      <c r="A1756" s="3">
        <f>TITRES_STAT!B1759</f>
        <v>44572</v>
      </c>
      <c r="B1756" s="6">
        <f>TITRES_STAT!D1759</f>
        <v>7.9370000000000003</v>
      </c>
      <c r="C1756" s="2">
        <f t="shared" si="243"/>
        <v>-0.12099999999999955</v>
      </c>
      <c r="D1756" s="2">
        <f t="shared" si="244"/>
        <v>0</v>
      </c>
      <c r="E1756" s="2">
        <f t="shared" si="245"/>
        <v>0.12099999999999955</v>
      </c>
      <c r="F1756" s="2">
        <f t="shared" si="246"/>
        <v>7.8079142046938971E-2</v>
      </c>
      <c r="G1756" s="2">
        <f t="shared" si="246"/>
        <v>0.12568781396989742</v>
      </c>
      <c r="H1756" s="2">
        <f t="shared" si="247"/>
        <v>0.621214894115663</v>
      </c>
      <c r="I1756" s="2">
        <f t="shared" si="248"/>
        <v>38.317862509801458</v>
      </c>
    </row>
    <row r="1757" spans="1:9" ht="13.5" x14ac:dyDescent="0.25">
      <c r="A1757" s="3">
        <f>TITRES_STAT!B1760</f>
        <v>44573</v>
      </c>
      <c r="B1757" s="6">
        <f>TITRES_STAT!D1760</f>
        <v>8.3010000000000002</v>
      </c>
      <c r="C1757" s="2">
        <f t="shared" si="243"/>
        <v>0.36399999999999988</v>
      </c>
      <c r="D1757" s="2">
        <f t="shared" si="244"/>
        <v>0.36399999999999988</v>
      </c>
      <c r="E1757" s="2">
        <f t="shared" si="245"/>
        <v>0</v>
      </c>
      <c r="F1757" s="2">
        <f t="shared" ref="F1757:G1772" si="249">((F1756*13)+D1757)/14</f>
        <v>9.8502060472157607E-2</v>
      </c>
      <c r="G1757" s="2">
        <f t="shared" si="249"/>
        <v>0.1167101129720476</v>
      </c>
      <c r="H1757" s="2">
        <f t="shared" si="247"/>
        <v>0.84398907655713717</v>
      </c>
      <c r="I1757" s="2">
        <f t="shared" si="248"/>
        <v>45.769743828034308</v>
      </c>
    </row>
    <row r="1758" spans="1:9" ht="13.5" x14ac:dyDescent="0.25">
      <c r="A1758" s="3">
        <f>TITRES_STAT!B1761</f>
        <v>44574</v>
      </c>
      <c r="B1758" s="6">
        <f>TITRES_STAT!D1761</f>
        <v>8.3010000000000002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9.1466199009860638E-2</v>
      </c>
      <c r="G1758" s="2">
        <f t="shared" si="249"/>
        <v>0.10837367633118707</v>
      </c>
      <c r="H1758" s="2">
        <f t="shared" si="247"/>
        <v>0.84398907655713706</v>
      </c>
      <c r="I1758" s="2">
        <f t="shared" si="248"/>
        <v>45.769743828034308</v>
      </c>
    </row>
    <row r="1759" spans="1:9" ht="13.5" x14ac:dyDescent="0.25">
      <c r="A1759" s="3">
        <f>TITRES_STAT!B1762</f>
        <v>44575</v>
      </c>
      <c r="B1759" s="6">
        <f>TITRES_STAT!D1762</f>
        <v>8.5510000000000002</v>
      </c>
      <c r="C1759" s="2">
        <f t="shared" si="243"/>
        <v>0.25</v>
      </c>
      <c r="D1759" s="2">
        <f t="shared" si="244"/>
        <v>0.25</v>
      </c>
      <c r="E1759" s="2">
        <f t="shared" si="245"/>
        <v>0</v>
      </c>
      <c r="F1759" s="2">
        <f t="shared" si="249"/>
        <v>0.10279004193772774</v>
      </c>
      <c r="G1759" s="2">
        <f t="shared" si="249"/>
        <v>0.100632699450388</v>
      </c>
      <c r="H1759" s="2">
        <f t="shared" si="247"/>
        <v>1.0214377881058763</v>
      </c>
      <c r="I1759" s="2">
        <f t="shared" si="248"/>
        <v>50.530260892321692</v>
      </c>
    </row>
    <row r="1760" spans="1:9" ht="13.5" x14ac:dyDescent="0.25">
      <c r="A1760" s="3">
        <f>TITRES_STAT!B1763</f>
        <v>44578</v>
      </c>
      <c r="B1760" s="6">
        <f>TITRES_STAT!D1763</f>
        <v>8.0730000000000004</v>
      </c>
      <c r="C1760" s="2">
        <f t="shared" si="243"/>
        <v>-0.47799999999999976</v>
      </c>
      <c r="D1760" s="2">
        <f t="shared" si="244"/>
        <v>0</v>
      </c>
      <c r="E1760" s="2">
        <f t="shared" si="245"/>
        <v>0.47799999999999976</v>
      </c>
      <c r="F1760" s="2">
        <f t="shared" si="249"/>
        <v>9.5447896085032902E-2</v>
      </c>
      <c r="G1760" s="2">
        <f t="shared" si="249"/>
        <v>0.12758750663250312</v>
      </c>
      <c r="H1760" s="2">
        <f t="shared" si="247"/>
        <v>0.74809751051845852</v>
      </c>
      <c r="I1760" s="2">
        <f t="shared" si="248"/>
        <v>42.794953142893299</v>
      </c>
    </row>
    <row r="1761" spans="1:9" ht="13.5" x14ac:dyDescent="0.25">
      <c r="A1761" s="3">
        <f>TITRES_STAT!B1764</f>
        <v>44579</v>
      </c>
      <c r="B1761" s="6">
        <f>TITRES_STAT!D1764</f>
        <v>8.5440000000000005</v>
      </c>
      <c r="C1761" s="2">
        <f t="shared" si="243"/>
        <v>0.47100000000000009</v>
      </c>
      <c r="D1761" s="2">
        <f t="shared" si="244"/>
        <v>0.47100000000000009</v>
      </c>
      <c r="E1761" s="2">
        <f t="shared" si="245"/>
        <v>0</v>
      </c>
      <c r="F1761" s="2">
        <f t="shared" si="249"/>
        <v>0.12227304636467341</v>
      </c>
      <c r="G1761" s="2">
        <f t="shared" si="249"/>
        <v>0.11847411330161005</v>
      </c>
      <c r="H1761" s="2">
        <f t="shared" si="247"/>
        <v>1.0320655116733568</v>
      </c>
      <c r="I1761" s="2">
        <f t="shared" si="248"/>
        <v>50.78898813766471</v>
      </c>
    </row>
    <row r="1762" spans="1:9" ht="13.5" x14ac:dyDescent="0.25">
      <c r="A1762" s="3">
        <f>TITRES_STAT!B1765</f>
        <v>44580</v>
      </c>
      <c r="B1762" s="6">
        <f>TITRES_STAT!D1765</f>
        <v>8.5440000000000005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0.11353925733862531</v>
      </c>
      <c r="G1762" s="2">
        <f t="shared" si="249"/>
        <v>0.11001167663720933</v>
      </c>
      <c r="H1762" s="2">
        <f t="shared" si="247"/>
        <v>1.0320655116733568</v>
      </c>
      <c r="I1762" s="2">
        <f t="shared" si="248"/>
        <v>50.78898813766471</v>
      </c>
    </row>
    <row r="1763" spans="1:9" ht="13.5" x14ac:dyDescent="0.25">
      <c r="A1763" s="3">
        <f>TITRES_STAT!B1766</f>
        <v>44581</v>
      </c>
      <c r="B1763" s="6">
        <f>TITRES_STAT!D1766</f>
        <v>8.5440000000000005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0.10542931038586636</v>
      </c>
      <c r="G1763" s="2">
        <f t="shared" si="249"/>
        <v>0.10215369973455153</v>
      </c>
      <c r="H1763" s="2">
        <f t="shared" si="247"/>
        <v>1.0320655116733566</v>
      </c>
      <c r="I1763" s="2">
        <f t="shared" si="248"/>
        <v>50.788988137664695</v>
      </c>
    </row>
    <row r="1764" spans="1:9" ht="13.5" x14ac:dyDescent="0.25">
      <c r="A1764" s="3">
        <f>TITRES_STAT!B1767</f>
        <v>44582</v>
      </c>
      <c r="B1764" s="6">
        <f>TITRES_STAT!D1767</f>
        <v>8.5440000000000005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9.789864535830449E-2</v>
      </c>
      <c r="G1764" s="2">
        <f t="shared" si="249"/>
        <v>9.4857006896369292E-2</v>
      </c>
      <c r="H1764" s="2">
        <f t="shared" si="247"/>
        <v>1.0320655116733566</v>
      </c>
      <c r="I1764" s="2">
        <f t="shared" si="248"/>
        <v>50.788988137664695</v>
      </c>
    </row>
    <row r="1765" spans="1:9" ht="13.5" x14ac:dyDescent="0.25">
      <c r="A1765" s="3">
        <f>TITRES_STAT!B1768</f>
        <v>44585</v>
      </c>
      <c r="B1765" s="6">
        <f>TITRES_STAT!D1768</f>
        <v>8.0939999999999994</v>
      </c>
      <c r="C1765" s="2">
        <f t="shared" si="243"/>
        <v>-0.45000000000000107</v>
      </c>
      <c r="D1765" s="2">
        <f t="shared" si="244"/>
        <v>0</v>
      </c>
      <c r="E1765" s="2">
        <f t="shared" si="245"/>
        <v>0.45000000000000107</v>
      </c>
      <c r="F1765" s="2">
        <f t="shared" si="249"/>
        <v>9.0905884975568466E-2</v>
      </c>
      <c r="G1765" s="2">
        <f t="shared" si="249"/>
        <v>0.1202243635466287</v>
      </c>
      <c r="H1765" s="2">
        <f t="shared" si="247"/>
        <v>0.75613529815286451</v>
      </c>
      <c r="I1765" s="2">
        <f t="shared" si="248"/>
        <v>43.056779221292437</v>
      </c>
    </row>
    <row r="1766" spans="1:9" ht="13.5" x14ac:dyDescent="0.25">
      <c r="A1766" s="3">
        <f>TITRES_STAT!B1769</f>
        <v>44586</v>
      </c>
      <c r="B1766" s="6">
        <f>TITRES_STAT!D1769</f>
        <v>8.3650000000000002</v>
      </c>
      <c r="C1766" s="2">
        <f t="shared" si="243"/>
        <v>0.2710000000000008</v>
      </c>
      <c r="D1766" s="2">
        <f t="shared" si="244"/>
        <v>0.2710000000000008</v>
      </c>
      <c r="E1766" s="2">
        <f t="shared" si="245"/>
        <v>0</v>
      </c>
      <c r="F1766" s="2">
        <f t="shared" si="249"/>
        <v>0.10376975033445648</v>
      </c>
      <c r="G1766" s="2">
        <f t="shared" si="249"/>
        <v>0.1116369090075838</v>
      </c>
      <c r="H1766" s="2">
        <f t="shared" si="247"/>
        <v>0.9295290532220587</v>
      </c>
      <c r="I1766" s="2">
        <f t="shared" si="248"/>
        <v>48.173882205601828</v>
      </c>
    </row>
    <row r="1767" spans="1:9" ht="13.5" x14ac:dyDescent="0.25">
      <c r="A1767" s="3">
        <f>TITRES_STAT!B1770</f>
        <v>44587</v>
      </c>
      <c r="B1767" s="6">
        <f>TITRES_STAT!D1770</f>
        <v>8.2149999999999999</v>
      </c>
      <c r="C1767" s="2">
        <f t="shared" si="243"/>
        <v>-0.15000000000000036</v>
      </c>
      <c r="D1767" s="2">
        <f t="shared" si="244"/>
        <v>0</v>
      </c>
      <c r="E1767" s="2">
        <f t="shared" si="245"/>
        <v>0.15000000000000036</v>
      </c>
      <c r="F1767" s="2">
        <f t="shared" si="249"/>
        <v>9.6357625310566727E-2</v>
      </c>
      <c r="G1767" s="2">
        <f t="shared" si="249"/>
        <v>0.11437712979275641</v>
      </c>
      <c r="H1767" s="2">
        <f t="shared" si="247"/>
        <v>0.84245535348858813</v>
      </c>
      <c r="I1767" s="2">
        <f t="shared" si="248"/>
        <v>45.724600701636824</v>
      </c>
    </row>
    <row r="1768" spans="1:9" ht="13.5" x14ac:dyDescent="0.25">
      <c r="A1768" s="3">
        <f>TITRES_STAT!B1771</f>
        <v>44588</v>
      </c>
      <c r="B1768" s="6">
        <f>TITRES_STAT!D1771</f>
        <v>8.5440000000000005</v>
      </c>
      <c r="C1768" s="2">
        <f t="shared" si="243"/>
        <v>0.32900000000000063</v>
      </c>
      <c r="D1768" s="2">
        <f t="shared" si="244"/>
        <v>0.32900000000000063</v>
      </c>
      <c r="E1768" s="2">
        <f t="shared" si="245"/>
        <v>0</v>
      </c>
      <c r="F1768" s="2">
        <f t="shared" si="249"/>
        <v>0.11297493778838343</v>
      </c>
      <c r="G1768" s="2">
        <f t="shared" si="249"/>
        <v>0.10620733480755952</v>
      </c>
      <c r="H1768" s="2">
        <f t="shared" si="247"/>
        <v>1.0637206742178997</v>
      </c>
      <c r="I1768" s="2">
        <f t="shared" si="248"/>
        <v>51.543829913950162</v>
      </c>
    </row>
    <row r="1769" spans="1:9" ht="13.5" x14ac:dyDescent="0.25">
      <c r="A1769" s="3">
        <f>TITRES_STAT!B1772</f>
        <v>44589</v>
      </c>
      <c r="B1769" s="6">
        <f>TITRES_STAT!D1772</f>
        <v>8.5150000000000006</v>
      </c>
      <c r="C1769" s="2">
        <f t="shared" si="243"/>
        <v>-2.8999999999999915E-2</v>
      </c>
      <c r="D1769" s="2">
        <f t="shared" si="244"/>
        <v>0</v>
      </c>
      <c r="E1769" s="2">
        <f t="shared" si="245"/>
        <v>2.8999999999999915E-2</v>
      </c>
      <c r="F1769" s="2">
        <f t="shared" si="249"/>
        <v>0.10490529937492746</v>
      </c>
      <c r="G1769" s="2">
        <f t="shared" si="249"/>
        <v>0.10069252517844811</v>
      </c>
      <c r="H1769" s="2">
        <f t="shared" si="247"/>
        <v>1.0418380032580714</v>
      </c>
      <c r="I1769" s="2">
        <f t="shared" si="248"/>
        <v>51.024518183893932</v>
      </c>
    </row>
    <row r="1770" spans="1:9" ht="13.5" x14ac:dyDescent="0.25">
      <c r="A1770" s="3">
        <f>TITRES_STAT!B1773</f>
        <v>44592</v>
      </c>
      <c r="B1770" s="6">
        <f>TITRES_STAT!D1773</f>
        <v>8.5150000000000006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9.7412063705289778E-2</v>
      </c>
      <c r="G1770" s="2">
        <f t="shared" si="249"/>
        <v>9.350020195141609E-2</v>
      </c>
      <c r="H1770" s="2">
        <f t="shared" si="247"/>
        <v>1.0418380032580714</v>
      </c>
      <c r="I1770" s="2">
        <f t="shared" si="248"/>
        <v>51.024518183893932</v>
      </c>
    </row>
    <row r="1771" spans="1:9" ht="13.5" x14ac:dyDescent="0.25">
      <c r="A1771" s="3">
        <f>TITRES_STAT!B1774</f>
        <v>44593</v>
      </c>
      <c r="B1771" s="6">
        <f>TITRES_STAT!D1774</f>
        <v>8.4870000000000001</v>
      </c>
      <c r="C1771" s="2">
        <f t="shared" si="243"/>
        <v>-2.8000000000000469E-2</v>
      </c>
      <c r="D1771" s="2">
        <f t="shared" si="244"/>
        <v>0</v>
      </c>
      <c r="E1771" s="2">
        <f t="shared" si="245"/>
        <v>2.8000000000000469E-2</v>
      </c>
      <c r="F1771" s="2">
        <f t="shared" si="249"/>
        <v>9.0454059154911934E-2</v>
      </c>
      <c r="G1771" s="2">
        <f t="shared" si="249"/>
        <v>8.8821616097743541E-2</v>
      </c>
      <c r="H1771" s="2">
        <f t="shared" si="247"/>
        <v>1.0183788938874065</v>
      </c>
      <c r="I1771" s="2">
        <f t="shared" si="248"/>
        <v>50.455288497691548</v>
      </c>
    </row>
    <row r="1772" spans="1:9" ht="13.5" x14ac:dyDescent="0.25">
      <c r="A1772" s="3">
        <f>TITRES_STAT!B1775</f>
        <v>44594</v>
      </c>
      <c r="B1772" s="6">
        <f>TITRES_STAT!D1775</f>
        <v>8.3230000000000004</v>
      </c>
      <c r="C1772" s="2">
        <f t="shared" si="243"/>
        <v>-0.1639999999999997</v>
      </c>
      <c r="D1772" s="2">
        <f t="shared" si="244"/>
        <v>0</v>
      </c>
      <c r="E1772" s="2">
        <f t="shared" si="245"/>
        <v>0.1639999999999997</v>
      </c>
      <c r="F1772" s="2">
        <f t="shared" si="249"/>
        <v>8.3993054929561078E-2</v>
      </c>
      <c r="G1772" s="2">
        <f t="shared" si="249"/>
        <v>9.4191500662190411E-2</v>
      </c>
      <c r="H1772" s="2">
        <f t="shared" si="247"/>
        <v>0.89172647573367403</v>
      </c>
      <c r="I1772" s="2">
        <f t="shared" si="248"/>
        <v>47.138235213832012</v>
      </c>
    </row>
    <row r="1773" spans="1:9" ht="13.5" x14ac:dyDescent="0.25">
      <c r="A1773" s="3">
        <f>TITRES_STAT!B1776</f>
        <v>44595</v>
      </c>
      <c r="B1773" s="6">
        <f>TITRES_STAT!D1776</f>
        <v>8.2870000000000008</v>
      </c>
      <c r="C1773" s="2">
        <f t="shared" si="243"/>
        <v>-3.5999999999999588E-2</v>
      </c>
      <c r="D1773" s="2">
        <f t="shared" si="244"/>
        <v>0</v>
      </c>
      <c r="E1773" s="2">
        <f t="shared" si="245"/>
        <v>3.5999999999999588E-2</v>
      </c>
      <c r="F1773" s="2">
        <f t="shared" ref="F1773:G1788" si="250">((F1772*13)+D1773)/14</f>
        <v>7.7993551006020997E-2</v>
      </c>
      <c r="G1773" s="2">
        <f t="shared" si="250"/>
        <v>9.0034964900605349E-2</v>
      </c>
      <c r="H1773" s="2">
        <f t="shared" si="247"/>
        <v>0.86625847071881967</v>
      </c>
      <c r="I1773" s="2">
        <f t="shared" si="248"/>
        <v>46.41685405908251</v>
      </c>
    </row>
    <row r="1774" spans="1:9" ht="13.5" x14ac:dyDescent="0.25">
      <c r="A1774" s="3">
        <f>TITRES_STAT!B1777</f>
        <v>44596</v>
      </c>
      <c r="B1774" s="6">
        <f>TITRES_STAT!D1777</f>
        <v>8.4870000000000001</v>
      </c>
      <c r="C1774" s="2">
        <f t="shared" si="243"/>
        <v>0.19999999999999929</v>
      </c>
      <c r="D1774" s="2">
        <f t="shared" si="244"/>
        <v>0.19999999999999929</v>
      </c>
      <c r="E1774" s="2">
        <f t="shared" si="245"/>
        <v>0</v>
      </c>
      <c r="F1774" s="2">
        <f t="shared" si="250"/>
        <v>8.6708297362733736E-2</v>
      </c>
      <c r="G1774" s="2">
        <f t="shared" si="250"/>
        <v>8.3603895979133536E-2</v>
      </c>
      <c r="H1774" s="2">
        <f t="shared" si="247"/>
        <v>1.037132257381582</v>
      </c>
      <c r="I1774" s="2">
        <f t="shared" si="248"/>
        <v>50.911385533438796</v>
      </c>
    </row>
    <row r="1775" spans="1:9" ht="13.5" x14ac:dyDescent="0.25">
      <c r="A1775" s="3">
        <f>TITRES_STAT!B1778</f>
        <v>44599</v>
      </c>
      <c r="B1775" s="6">
        <f>TITRES_STAT!D1778</f>
        <v>8.4580000000000002</v>
      </c>
      <c r="C1775" s="2">
        <f t="shared" si="243"/>
        <v>-2.8999999999999915E-2</v>
      </c>
      <c r="D1775" s="2">
        <f t="shared" si="244"/>
        <v>0</v>
      </c>
      <c r="E1775" s="2">
        <f t="shared" si="245"/>
        <v>2.8999999999999915E-2</v>
      </c>
      <c r="F1775" s="2">
        <f t="shared" si="250"/>
        <v>8.0514847551109908E-2</v>
      </c>
      <c r="G1775" s="2">
        <f t="shared" si="250"/>
        <v>7.9703617694909717E-2</v>
      </c>
      <c r="H1775" s="2">
        <f t="shared" si="247"/>
        <v>1.0101780807403928</v>
      </c>
      <c r="I1775" s="2">
        <f t="shared" si="248"/>
        <v>50.253163658431795</v>
      </c>
    </row>
    <row r="1776" spans="1:9" ht="13.5" x14ac:dyDescent="0.25">
      <c r="A1776" s="3">
        <f>TITRES_STAT!B1779</f>
        <v>44600</v>
      </c>
      <c r="B1776" s="6">
        <f>TITRES_STAT!D1779</f>
        <v>8.43</v>
      </c>
      <c r="C1776" s="2">
        <f t="shared" si="243"/>
        <v>-2.8000000000000469E-2</v>
      </c>
      <c r="D1776" s="2">
        <f t="shared" si="244"/>
        <v>0</v>
      </c>
      <c r="E1776" s="2">
        <f t="shared" si="245"/>
        <v>2.8000000000000469E-2</v>
      </c>
      <c r="F1776" s="2">
        <f t="shared" si="250"/>
        <v>7.4763787011744909E-2</v>
      </c>
      <c r="G1776" s="2">
        <f t="shared" si="250"/>
        <v>7.6010502145273343E-2</v>
      </c>
      <c r="H1776" s="2">
        <f t="shared" si="247"/>
        <v>0.98359812001839331</v>
      </c>
      <c r="I1776" s="2">
        <f t="shared" si="248"/>
        <v>49.586562423706702</v>
      </c>
    </row>
    <row r="1777" spans="1:9" ht="13.5" x14ac:dyDescent="0.25">
      <c r="A1777" s="3">
        <f>TITRES_STAT!B1780</f>
        <v>44601</v>
      </c>
      <c r="B1777" s="6">
        <f>TITRES_STAT!D1780</f>
        <v>8.7080000000000002</v>
      </c>
      <c r="C1777" s="2">
        <f t="shared" si="243"/>
        <v>0.27800000000000047</v>
      </c>
      <c r="D1777" s="2">
        <f t="shared" si="244"/>
        <v>0.27800000000000047</v>
      </c>
      <c r="E1777" s="2">
        <f t="shared" si="245"/>
        <v>0</v>
      </c>
      <c r="F1777" s="2">
        <f t="shared" si="250"/>
        <v>8.9280659368048881E-2</v>
      </c>
      <c r="G1777" s="2">
        <f t="shared" si="250"/>
        <v>7.0581180563468099E-2</v>
      </c>
      <c r="H1777" s="2">
        <f t="shared" si="247"/>
        <v>1.2649357612793939</v>
      </c>
      <c r="I1777" s="2">
        <f t="shared" si="248"/>
        <v>55.848637427353339</v>
      </c>
    </row>
    <row r="1778" spans="1:9" ht="13.5" x14ac:dyDescent="0.25">
      <c r="A1778" s="3">
        <f>TITRES_STAT!B1781</f>
        <v>44602</v>
      </c>
      <c r="B1778" s="6">
        <f>TITRES_STAT!D1781</f>
        <v>8.8079999999999998</v>
      </c>
      <c r="C1778" s="2">
        <f t="shared" si="243"/>
        <v>9.9999999999999645E-2</v>
      </c>
      <c r="D1778" s="2">
        <f t="shared" si="244"/>
        <v>9.9999999999999645E-2</v>
      </c>
      <c r="E1778" s="2">
        <f t="shared" si="245"/>
        <v>0</v>
      </c>
      <c r="F1778" s="2">
        <f t="shared" si="250"/>
        <v>9.0046326556045372E-2</v>
      </c>
      <c r="G1778" s="2">
        <f t="shared" si="250"/>
        <v>6.5539667666077522E-2</v>
      </c>
      <c r="H1778" s="2">
        <f t="shared" si="247"/>
        <v>1.373921012459637</v>
      </c>
      <c r="I1778" s="2">
        <f t="shared" si="248"/>
        <v>57.875599282728764</v>
      </c>
    </row>
    <row r="1779" spans="1:9" ht="13.5" x14ac:dyDescent="0.25">
      <c r="A1779" s="3">
        <f>TITRES_STAT!B1782</f>
        <v>44603</v>
      </c>
      <c r="B1779" s="6">
        <f>TITRES_STAT!D1782</f>
        <v>8.93</v>
      </c>
      <c r="C1779" s="2">
        <f t="shared" si="243"/>
        <v>0.12199999999999989</v>
      </c>
      <c r="D1779" s="2">
        <f t="shared" si="244"/>
        <v>0.12199999999999989</v>
      </c>
      <c r="E1779" s="2">
        <f t="shared" si="245"/>
        <v>0</v>
      </c>
      <c r="F1779" s="2">
        <f t="shared" si="250"/>
        <v>9.2328731802042124E-2</v>
      </c>
      <c r="G1779" s="2">
        <f t="shared" si="250"/>
        <v>6.0858262832786274E-2</v>
      </c>
      <c r="H1779" s="2">
        <f t="shared" si="247"/>
        <v>1.5171108655487568</v>
      </c>
      <c r="I1779" s="2">
        <f t="shared" si="248"/>
        <v>60.271912783547997</v>
      </c>
    </row>
    <row r="1780" spans="1:9" ht="13.5" x14ac:dyDescent="0.25">
      <c r="A1780" s="3">
        <f>TITRES_STAT!B1783</f>
        <v>44606</v>
      </c>
      <c r="B1780" s="6">
        <f>TITRES_STAT!D1783</f>
        <v>8.93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8.5733822387610542E-2</v>
      </c>
      <c r="G1780" s="2">
        <f t="shared" si="250"/>
        <v>5.6511244059015822E-2</v>
      </c>
      <c r="H1780" s="2">
        <f t="shared" si="247"/>
        <v>1.5171108655487568</v>
      </c>
      <c r="I1780" s="2">
        <f t="shared" si="248"/>
        <v>60.271912783547997</v>
      </c>
    </row>
    <row r="1781" spans="1:9" ht="13.5" x14ac:dyDescent="0.25">
      <c r="A1781" s="3">
        <f>TITRES_STAT!B1784</f>
        <v>44607</v>
      </c>
      <c r="B1781" s="6">
        <f>TITRES_STAT!D1784</f>
        <v>8.93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7.9609977931352646E-2</v>
      </c>
      <c r="G1781" s="2">
        <f t="shared" si="250"/>
        <v>5.2474726626228978E-2</v>
      </c>
      <c r="H1781" s="2">
        <f t="shared" si="247"/>
        <v>1.5171108655487568</v>
      </c>
      <c r="I1781" s="2">
        <f t="shared" si="248"/>
        <v>60.271912783547997</v>
      </c>
    </row>
    <row r="1782" spans="1:9" ht="13.5" x14ac:dyDescent="0.25">
      <c r="A1782" s="3">
        <f>TITRES_STAT!B1785</f>
        <v>44608</v>
      </c>
      <c r="B1782" s="6">
        <f>TITRES_STAT!D1785</f>
        <v>9.0660000000000007</v>
      </c>
      <c r="C1782" s="2">
        <f t="shared" si="243"/>
        <v>0.13600000000000101</v>
      </c>
      <c r="D1782" s="2">
        <f t="shared" si="244"/>
        <v>0.13600000000000101</v>
      </c>
      <c r="E1782" s="2">
        <f t="shared" si="245"/>
        <v>0</v>
      </c>
      <c r="F1782" s="2">
        <f t="shared" si="250"/>
        <v>8.3637836650541808E-2</v>
      </c>
      <c r="G1782" s="2">
        <f t="shared" si="250"/>
        <v>4.8726531867212618E-2</v>
      </c>
      <c r="H1782" s="2">
        <f t="shared" si="247"/>
        <v>1.7164742378642488</v>
      </c>
      <c r="I1782" s="2">
        <f t="shared" si="248"/>
        <v>63.187576526173068</v>
      </c>
    </row>
    <row r="1783" spans="1:9" ht="13.5" x14ac:dyDescent="0.25">
      <c r="A1783" s="3">
        <f>TITRES_STAT!B1786</f>
        <v>44609</v>
      </c>
      <c r="B1783" s="6">
        <f>TITRES_STAT!D1786</f>
        <v>9.2509999999999994</v>
      </c>
      <c r="C1783" s="2">
        <f t="shared" si="243"/>
        <v>0.18499999999999872</v>
      </c>
      <c r="D1783" s="2">
        <f t="shared" si="244"/>
        <v>0.18499999999999872</v>
      </c>
      <c r="E1783" s="2">
        <f t="shared" si="245"/>
        <v>0</v>
      </c>
      <c r="F1783" s="2">
        <f t="shared" si="250"/>
        <v>9.0877991175503006E-2</v>
      </c>
      <c r="G1783" s="2">
        <f t="shared" si="250"/>
        <v>4.5246065305268861E-2</v>
      </c>
      <c r="H1783" s="2">
        <f t="shared" si="247"/>
        <v>2.00852804685583</v>
      </c>
      <c r="I1783" s="2">
        <f t="shared" si="248"/>
        <v>66.761154144961836</v>
      </c>
    </row>
    <row r="1784" spans="1:9" ht="13.5" x14ac:dyDescent="0.25">
      <c r="A1784" s="3">
        <f>TITRES_STAT!B1787</f>
        <v>44610</v>
      </c>
      <c r="B1784" s="6">
        <f>TITRES_STAT!D1787</f>
        <v>9.3580000000000005</v>
      </c>
      <c r="C1784" s="2">
        <f t="shared" si="243"/>
        <v>0.10700000000000109</v>
      </c>
      <c r="D1784" s="2">
        <f t="shared" si="244"/>
        <v>0.10700000000000109</v>
      </c>
      <c r="E1784" s="2">
        <f t="shared" si="245"/>
        <v>0</v>
      </c>
      <c r="F1784" s="2">
        <f t="shared" si="250"/>
        <v>9.202956323439572E-2</v>
      </c>
      <c r="G1784" s="2">
        <f t="shared" si="250"/>
        <v>4.2014203497749654E-2</v>
      </c>
      <c r="H1784" s="2">
        <f t="shared" si="247"/>
        <v>2.1904393174875958</v>
      </c>
      <c r="I1784" s="2">
        <f t="shared" si="248"/>
        <v>68.65635417295826</v>
      </c>
    </row>
    <row r="1785" spans="1:9" ht="13.5" x14ac:dyDescent="0.25">
      <c r="A1785" s="3">
        <f>TITRES_STAT!B1788</f>
        <v>44613</v>
      </c>
      <c r="B1785" s="6">
        <f>TITRES_STAT!D1788</f>
        <v>9.4580000000000002</v>
      </c>
      <c r="C1785" s="2">
        <f t="shared" si="243"/>
        <v>9.9999999999999645E-2</v>
      </c>
      <c r="D1785" s="2">
        <f t="shared" si="244"/>
        <v>9.9999999999999645E-2</v>
      </c>
      <c r="E1785" s="2">
        <f t="shared" si="245"/>
        <v>0</v>
      </c>
      <c r="F1785" s="2">
        <f t="shared" si="250"/>
        <v>9.2598880146224569E-2</v>
      </c>
      <c r="G1785" s="2">
        <f t="shared" si="250"/>
        <v>3.9013188962196112E-2</v>
      </c>
      <c r="H1785" s="2">
        <f t="shared" si="247"/>
        <v>2.3735275841191332</v>
      </c>
      <c r="I1785" s="2">
        <f t="shared" si="248"/>
        <v>70.357438169247644</v>
      </c>
    </row>
    <row r="1786" spans="1:9" ht="13.5" x14ac:dyDescent="0.25">
      <c r="A1786" s="3">
        <f>TITRES_STAT!B1789</f>
        <v>44614</v>
      </c>
      <c r="B1786" s="6">
        <f>TITRES_STAT!D1789</f>
        <v>9.5939999999999994</v>
      </c>
      <c r="C1786" s="2">
        <f t="shared" si="243"/>
        <v>0.13599999999999923</v>
      </c>
      <c r="D1786" s="2">
        <f t="shared" si="244"/>
        <v>0.13599999999999923</v>
      </c>
      <c r="E1786" s="2">
        <f t="shared" si="245"/>
        <v>0</v>
      </c>
      <c r="F1786" s="2">
        <f t="shared" si="250"/>
        <v>9.5698960135779901E-2</v>
      </c>
      <c r="G1786" s="2">
        <f t="shared" si="250"/>
        <v>3.6226532607753534E-2</v>
      </c>
      <c r="H1786" s="2">
        <f t="shared" si="247"/>
        <v>2.6416814761702456</v>
      </c>
      <c r="I1786" s="2">
        <f t="shared" si="248"/>
        <v>72.540157437062717</v>
      </c>
    </row>
    <row r="1787" spans="1:9" ht="13.5" x14ac:dyDescent="0.25">
      <c r="A1787" s="3">
        <f>TITRES_STAT!B1790</f>
        <v>44615</v>
      </c>
      <c r="B1787" s="6">
        <f>TITRES_STAT!D1790</f>
        <v>9.5939999999999994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8.8863320126081335E-2</v>
      </c>
      <c r="G1787" s="2">
        <f t="shared" si="250"/>
        <v>3.3638923135771139E-2</v>
      </c>
      <c r="H1787" s="2">
        <f t="shared" si="247"/>
        <v>2.6416814761702456</v>
      </c>
      <c r="I1787" s="2">
        <f t="shared" si="248"/>
        <v>72.540157437062717</v>
      </c>
    </row>
    <row r="1788" spans="1:9" ht="13.5" x14ac:dyDescent="0.25">
      <c r="A1788" s="3">
        <f>TITRES_STAT!B1791</f>
        <v>44616</v>
      </c>
      <c r="B1788" s="6">
        <f>TITRES_STAT!D1791</f>
        <v>9.5939999999999994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8.2515940117075526E-2</v>
      </c>
      <c r="G1788" s="2">
        <f t="shared" si="250"/>
        <v>3.1236142911787484E-2</v>
      </c>
      <c r="H1788" s="2">
        <f t="shared" si="247"/>
        <v>2.6416814761702461</v>
      </c>
      <c r="I1788" s="2">
        <f t="shared" si="248"/>
        <v>72.540157437062717</v>
      </c>
    </row>
    <row r="1789" spans="1:9" ht="13.5" x14ac:dyDescent="0.25">
      <c r="A1789" s="3">
        <f>TITRES_STAT!B1792</f>
        <v>44617</v>
      </c>
      <c r="B1789" s="6">
        <f>TITRES_STAT!D1792</f>
        <v>9.423</v>
      </c>
      <c r="C1789" s="2">
        <f t="shared" si="243"/>
        <v>-0.17099999999999937</v>
      </c>
      <c r="D1789" s="2">
        <f t="shared" si="244"/>
        <v>0</v>
      </c>
      <c r="E1789" s="2">
        <f t="shared" si="245"/>
        <v>0.17099999999999937</v>
      </c>
      <c r="F1789" s="2">
        <f t="shared" ref="F1789:G1804" si="251">((F1788*13)+D1789)/14</f>
        <v>7.662194439442728E-2</v>
      </c>
      <c r="G1789" s="2">
        <f t="shared" si="251"/>
        <v>4.1219275560945477E-2</v>
      </c>
      <c r="H1789" s="2">
        <f t="shared" si="247"/>
        <v>1.8588862456143018</v>
      </c>
      <c r="I1789" s="2">
        <f t="shared" si="248"/>
        <v>65.021343485280028</v>
      </c>
    </row>
    <row r="1790" spans="1:9" ht="13.5" x14ac:dyDescent="0.25">
      <c r="A1790" s="3">
        <f>TITRES_STAT!B1793</f>
        <v>44620</v>
      </c>
      <c r="B1790" s="6">
        <f>TITRES_STAT!D1793</f>
        <v>9.2799999999999994</v>
      </c>
      <c r="C1790" s="2">
        <f t="shared" si="243"/>
        <v>-0.14300000000000068</v>
      </c>
      <c r="D1790" s="2">
        <f t="shared" si="244"/>
        <v>0</v>
      </c>
      <c r="E1790" s="2">
        <f t="shared" si="245"/>
        <v>0.14300000000000068</v>
      </c>
      <c r="F1790" s="2">
        <f t="shared" si="251"/>
        <v>7.1148948366253906E-2</v>
      </c>
      <c r="G1790" s="2">
        <f t="shared" si="251"/>
        <v>4.8489327306592278E-2</v>
      </c>
      <c r="H1790" s="2">
        <f t="shared" si="247"/>
        <v>1.4673115161278176</v>
      </c>
      <c r="I1790" s="2">
        <f t="shared" si="248"/>
        <v>59.470055018857387</v>
      </c>
    </row>
    <row r="1791" spans="1:9" ht="13.5" x14ac:dyDescent="0.25">
      <c r="A1791" s="3">
        <f>TITRES_STAT!B1794</f>
        <v>44621</v>
      </c>
      <c r="B1791" s="6">
        <f>TITRES_STAT!D1794</f>
        <v>9.6010000000000009</v>
      </c>
      <c r="C1791" s="2">
        <f t="shared" si="243"/>
        <v>0.32100000000000151</v>
      </c>
      <c r="D1791" s="2">
        <f t="shared" si="244"/>
        <v>0.32100000000000151</v>
      </c>
      <c r="E1791" s="2">
        <f t="shared" si="245"/>
        <v>0</v>
      </c>
      <c r="F1791" s="2">
        <f t="shared" si="251"/>
        <v>8.899545205437874E-2</v>
      </c>
      <c r="G1791" s="2">
        <f t="shared" si="251"/>
        <v>4.5025803927549971E-2</v>
      </c>
      <c r="H1791" s="2">
        <f t="shared" si="247"/>
        <v>1.9765433216379515</v>
      </c>
      <c r="I1791" s="2">
        <f t="shared" si="248"/>
        <v>66.403983011753596</v>
      </c>
    </row>
    <row r="1792" spans="1:9" ht="13.5" x14ac:dyDescent="0.25">
      <c r="A1792" s="3">
        <f>TITRES_STAT!B1795</f>
        <v>44622</v>
      </c>
      <c r="B1792" s="6">
        <f>TITRES_STAT!D1795</f>
        <v>9.5939999999999994</v>
      </c>
      <c r="C1792" s="2">
        <f t="shared" si="243"/>
        <v>-7.0000000000014495E-3</v>
      </c>
      <c r="D1792" s="2">
        <f t="shared" si="244"/>
        <v>0</v>
      </c>
      <c r="E1792" s="2">
        <f t="shared" si="245"/>
        <v>7.0000000000014495E-3</v>
      </c>
      <c r="F1792" s="2">
        <f t="shared" si="251"/>
        <v>8.2638634050494542E-2</v>
      </c>
      <c r="G1792" s="2">
        <f t="shared" si="251"/>
        <v>4.2309675075582219E-2</v>
      </c>
      <c r="H1792" s="2">
        <f t="shared" si="247"/>
        <v>1.9531852679763781</v>
      </c>
      <c r="I1792" s="2">
        <f t="shared" si="248"/>
        <v>66.138257194908959</v>
      </c>
    </row>
    <row r="1793" spans="1:9" ht="13.5" x14ac:dyDescent="0.25">
      <c r="A1793" s="3">
        <f>TITRES_STAT!B1796</f>
        <v>44623</v>
      </c>
      <c r="B1793" s="6">
        <f>TITRES_STAT!D1796</f>
        <v>9.2870000000000008</v>
      </c>
      <c r="C1793" s="2">
        <f t="shared" si="243"/>
        <v>-0.30699999999999861</v>
      </c>
      <c r="D1793" s="2">
        <f t="shared" si="244"/>
        <v>0</v>
      </c>
      <c r="E1793" s="2">
        <f t="shared" si="245"/>
        <v>0.30699999999999861</v>
      </c>
      <c r="F1793" s="2">
        <f t="shared" si="251"/>
        <v>7.6735874475459223E-2</v>
      </c>
      <c r="G1793" s="2">
        <f t="shared" si="251"/>
        <v>6.1216126855897675E-2</v>
      </c>
      <c r="H1793" s="2">
        <f t="shared" si="247"/>
        <v>1.2535238411292327</v>
      </c>
      <c r="I1793" s="2">
        <f t="shared" si="248"/>
        <v>55.625053449671796</v>
      </c>
    </row>
    <row r="1794" spans="1:9" ht="13.5" x14ac:dyDescent="0.25">
      <c r="A1794" s="3">
        <f>TITRES_STAT!B1797</f>
        <v>44624</v>
      </c>
      <c r="B1794" s="6">
        <f>TITRES_STAT!D1797</f>
        <v>9.8079999999999998</v>
      </c>
      <c r="C1794" s="2">
        <f t="shared" si="243"/>
        <v>0.52099999999999902</v>
      </c>
      <c r="D1794" s="2">
        <f t="shared" si="244"/>
        <v>0.52099999999999902</v>
      </c>
      <c r="E1794" s="2">
        <f t="shared" si="245"/>
        <v>0</v>
      </c>
      <c r="F1794" s="2">
        <f t="shared" si="251"/>
        <v>0.10846902629864064</v>
      </c>
      <c r="G1794" s="2">
        <f t="shared" si="251"/>
        <v>5.6843546366190698E-2</v>
      </c>
      <c r="H1794" s="2">
        <f t="shared" si="247"/>
        <v>1.9082030104151919</v>
      </c>
      <c r="I1794" s="2">
        <f t="shared" si="248"/>
        <v>65.614505025313406</v>
      </c>
    </row>
    <row r="1795" spans="1:9" ht="13.5" x14ac:dyDescent="0.25">
      <c r="A1795" s="3">
        <f>TITRES_STAT!B1798</f>
        <v>44627</v>
      </c>
      <c r="B1795" s="6">
        <f>TITRES_STAT!D1798</f>
        <v>9.8010000000000002</v>
      </c>
      <c r="C1795" s="2">
        <f t="shared" ref="C1795:C1858" si="252">B1795-B1794</f>
        <v>-6.9999999999996732E-3</v>
      </c>
      <c r="D1795" s="2">
        <f t="shared" ref="D1795:D1858" si="253">IF(C1795&gt;0,C1795,0)</f>
        <v>0</v>
      </c>
      <c r="E1795" s="2">
        <f t="shared" ref="E1795:E1858" si="254">IF(C1795&lt;0,-C1795,0)</f>
        <v>6.9999999999996732E-3</v>
      </c>
      <c r="F1795" s="2">
        <f t="shared" si="251"/>
        <v>0.10072123870588058</v>
      </c>
      <c r="G1795" s="2">
        <f t="shared" si="251"/>
        <v>5.3283293054319905E-2</v>
      </c>
      <c r="H1795" s="2">
        <f t="shared" si="247"/>
        <v>1.8902968066031474</v>
      </c>
      <c r="I1795" s="2">
        <f t="shared" si="248"/>
        <v>65.401477186861626</v>
      </c>
    </row>
    <row r="1796" spans="1:9" ht="13.5" x14ac:dyDescent="0.25">
      <c r="A1796" s="3">
        <f>TITRES_STAT!B1799</f>
        <v>44628</v>
      </c>
      <c r="B1796" s="6">
        <f>TITRES_STAT!D1799</f>
        <v>9.8010000000000002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9.3526864512603392E-2</v>
      </c>
      <c r="G1796" s="2">
        <f t="shared" si="251"/>
        <v>4.9477343550439916E-2</v>
      </c>
      <c r="H1796" s="2">
        <f t="shared" si="247"/>
        <v>1.8902968066031471</v>
      </c>
      <c r="I1796" s="2">
        <f t="shared" si="248"/>
        <v>65.401477186861626</v>
      </c>
    </row>
    <row r="1797" spans="1:9" ht="13.5" x14ac:dyDescent="0.25">
      <c r="A1797" s="3">
        <f>TITRES_STAT!B1800</f>
        <v>44629</v>
      </c>
      <c r="B1797" s="6">
        <f>TITRES_STAT!D1800</f>
        <v>9.7439999999999998</v>
      </c>
      <c r="C1797" s="2">
        <f t="shared" si="252"/>
        <v>-5.7000000000000384E-2</v>
      </c>
      <c r="D1797" s="2">
        <f t="shared" si="253"/>
        <v>0</v>
      </c>
      <c r="E1797" s="2">
        <f t="shared" si="254"/>
        <v>5.7000000000000384E-2</v>
      </c>
      <c r="F1797" s="2">
        <f t="shared" si="251"/>
        <v>8.6846374190274592E-2</v>
      </c>
      <c r="G1797" s="2">
        <f t="shared" si="251"/>
        <v>5.0014676153979955E-2</v>
      </c>
      <c r="H1797" s="2">
        <f t="shared" si="247"/>
        <v>1.736417805103867</v>
      </c>
      <c r="I1797" s="2">
        <f t="shared" si="248"/>
        <v>63.455872925003035</v>
      </c>
    </row>
    <row r="1798" spans="1:9" ht="13.5" x14ac:dyDescent="0.25">
      <c r="A1798" s="3">
        <f>TITRES_STAT!B1801</f>
        <v>44630</v>
      </c>
      <c r="B1798" s="6">
        <f>TITRES_STAT!D1801</f>
        <v>9.5730000000000004</v>
      </c>
      <c r="C1798" s="2">
        <f t="shared" si="252"/>
        <v>-0.17099999999999937</v>
      </c>
      <c r="D1798" s="2">
        <f t="shared" si="253"/>
        <v>0</v>
      </c>
      <c r="E1798" s="2">
        <f t="shared" si="254"/>
        <v>0.17099999999999937</v>
      </c>
      <c r="F1798" s="2">
        <f t="shared" si="251"/>
        <v>8.0643061748112116E-2</v>
      </c>
      <c r="G1798" s="2">
        <f t="shared" si="251"/>
        <v>5.8656485000124201E-2</v>
      </c>
      <c r="H1798" s="2">
        <f t="shared" si="247"/>
        <v>1.3748362478239424</v>
      </c>
      <c r="I1798" s="2">
        <f t="shared" si="248"/>
        <v>57.891833556258966</v>
      </c>
    </row>
    <row r="1799" spans="1:9" ht="13.5" x14ac:dyDescent="0.25">
      <c r="A1799" s="3">
        <f>TITRES_STAT!B1802</f>
        <v>44631</v>
      </c>
      <c r="B1799" s="6">
        <f>TITRES_STAT!D1802</f>
        <v>9.5730000000000004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7.4882843051818387E-2</v>
      </c>
      <c r="G1799" s="2">
        <f t="shared" si="251"/>
        <v>5.4466736071543898E-2</v>
      </c>
      <c r="H1799" s="2">
        <f t="shared" si="247"/>
        <v>1.3748362478239424</v>
      </c>
      <c r="I1799" s="2">
        <f t="shared" si="248"/>
        <v>57.891833556258966</v>
      </c>
    </row>
    <row r="1800" spans="1:9" ht="13.5" x14ac:dyDescent="0.25">
      <c r="A1800" s="3">
        <f>TITRES_STAT!B1803</f>
        <v>44634</v>
      </c>
      <c r="B1800" s="6">
        <f>TITRES_STAT!D1803</f>
        <v>9.5009999999999994</v>
      </c>
      <c r="C1800" s="2">
        <f t="shared" si="252"/>
        <v>-7.2000000000000952E-2</v>
      </c>
      <c r="D1800" s="2">
        <f t="shared" si="253"/>
        <v>0</v>
      </c>
      <c r="E1800" s="2">
        <f t="shared" si="254"/>
        <v>7.2000000000000952E-2</v>
      </c>
      <c r="F1800" s="2">
        <f t="shared" si="251"/>
        <v>6.953406854811707E-2</v>
      </c>
      <c r="G1800" s="2">
        <f t="shared" si="251"/>
        <v>5.5719112066433686E-2</v>
      </c>
      <c r="H1800" s="2">
        <f t="shared" si="247"/>
        <v>1.2479392791689119</v>
      </c>
      <c r="I1800" s="2">
        <f t="shared" si="248"/>
        <v>55.514812643439761</v>
      </c>
    </row>
    <row r="1801" spans="1:9" ht="13.5" x14ac:dyDescent="0.25">
      <c r="A1801" s="3">
        <f>TITRES_STAT!B1804</f>
        <v>44635</v>
      </c>
      <c r="B1801" s="6">
        <f>TITRES_STAT!D1804</f>
        <v>9.5009999999999994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6.4567349366108709E-2</v>
      </c>
      <c r="G1801" s="2">
        <f t="shared" si="251"/>
        <v>5.1739175490259852E-2</v>
      </c>
      <c r="H1801" s="2">
        <f t="shared" si="247"/>
        <v>1.2479392791689119</v>
      </c>
      <c r="I1801" s="2">
        <f t="shared" si="248"/>
        <v>55.514812643439761</v>
      </c>
    </row>
    <row r="1802" spans="1:9" ht="13.5" x14ac:dyDescent="0.25">
      <c r="A1802" s="3">
        <f>TITRES_STAT!B1805</f>
        <v>44636</v>
      </c>
      <c r="B1802" s="6">
        <f>TITRES_STAT!D1805</f>
        <v>9.5009999999999994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5.9955395839958084E-2</v>
      </c>
      <c r="G1802" s="2">
        <f t="shared" si="251"/>
        <v>4.8043520098098431E-2</v>
      </c>
      <c r="H1802" s="2">
        <f t="shared" si="247"/>
        <v>1.2479392791689119</v>
      </c>
      <c r="I1802" s="2">
        <f t="shared" si="248"/>
        <v>55.514812643439761</v>
      </c>
    </row>
    <row r="1803" spans="1:9" ht="13.5" x14ac:dyDescent="0.25">
      <c r="A1803" s="3">
        <f>TITRES_STAT!B1806</f>
        <v>44637</v>
      </c>
      <c r="B1803" s="6">
        <f>TITRES_STAT!D1806</f>
        <v>9.4510000000000005</v>
      </c>
      <c r="C1803" s="2">
        <f t="shared" si="252"/>
        <v>-4.9999999999998934E-2</v>
      </c>
      <c r="D1803" s="2">
        <f t="shared" si="253"/>
        <v>0</v>
      </c>
      <c r="E1803" s="2">
        <f t="shared" si="254"/>
        <v>4.9999999999998934E-2</v>
      </c>
      <c r="F1803" s="2">
        <f t="shared" si="251"/>
        <v>5.5672867565675362E-2</v>
      </c>
      <c r="G1803" s="2">
        <f t="shared" si="251"/>
        <v>4.8183268662519894E-2</v>
      </c>
      <c r="H1803" s="2">
        <f t="shared" si="247"/>
        <v>1.1554398261274741</v>
      </c>
      <c r="I1803" s="2">
        <f t="shared" si="248"/>
        <v>53.605756566323215</v>
      </c>
    </row>
    <row r="1804" spans="1:9" ht="13.5" x14ac:dyDescent="0.25">
      <c r="A1804" s="3">
        <f>TITRES_STAT!B1807</f>
        <v>44638</v>
      </c>
      <c r="B1804" s="6">
        <f>TITRES_STAT!D1807</f>
        <v>9.3940000000000001</v>
      </c>
      <c r="C1804" s="2">
        <f t="shared" si="252"/>
        <v>-5.7000000000000384E-2</v>
      </c>
      <c r="D1804" s="2">
        <f t="shared" si="253"/>
        <v>0</v>
      </c>
      <c r="E1804" s="2">
        <f t="shared" si="254"/>
        <v>5.7000000000000384E-2</v>
      </c>
      <c r="F1804" s="2">
        <f t="shared" si="251"/>
        <v>5.1696234168127124E-2</v>
      </c>
      <c r="G1804" s="2">
        <f t="shared" si="251"/>
        <v>4.8813035186625643E-2</v>
      </c>
      <c r="H1804" s="2">
        <f t="shared" si="247"/>
        <v>1.0590661689132466</v>
      </c>
      <c r="I1804" s="2">
        <f t="shared" si="248"/>
        <v>51.434295065525291</v>
      </c>
    </row>
    <row r="1805" spans="1:9" ht="13.5" x14ac:dyDescent="0.25">
      <c r="A1805" s="3">
        <f>TITRES_STAT!B1808</f>
        <v>44641</v>
      </c>
      <c r="B1805" s="6">
        <f>TITRES_STAT!D1808</f>
        <v>9.4510000000000005</v>
      </c>
      <c r="C1805" s="2">
        <f t="shared" si="252"/>
        <v>5.7000000000000384E-2</v>
      </c>
      <c r="D1805" s="2">
        <f t="shared" si="253"/>
        <v>5.7000000000000384E-2</v>
      </c>
      <c r="E1805" s="2">
        <f t="shared" si="254"/>
        <v>0</v>
      </c>
      <c r="F1805" s="2">
        <f t="shared" ref="F1805:G1820" si="255">((F1804*13)+D1805)/14</f>
        <v>5.2075074584689504E-2</v>
      </c>
      <c r="G1805" s="2">
        <f t="shared" si="255"/>
        <v>4.5326389816152383E-2</v>
      </c>
      <c r="H1805" s="2">
        <f t="shared" si="247"/>
        <v>1.1488908513541527</v>
      </c>
      <c r="I1805" s="2">
        <f t="shared" si="248"/>
        <v>53.46436514586879</v>
      </c>
    </row>
    <row r="1806" spans="1:9" ht="13.5" x14ac:dyDescent="0.25">
      <c r="A1806" s="3">
        <f>TITRES_STAT!B1809</f>
        <v>44642</v>
      </c>
      <c r="B1806" s="6">
        <f>TITRES_STAT!D1809</f>
        <v>9.4510000000000005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4.8355426400068825E-2</v>
      </c>
      <c r="G1806" s="2">
        <f t="shared" si="255"/>
        <v>4.2088790543570072E-2</v>
      </c>
      <c r="H1806" s="2">
        <f t="shared" si="247"/>
        <v>1.1488908513541525</v>
      </c>
      <c r="I1806" s="2">
        <f t="shared" si="248"/>
        <v>53.464365145868776</v>
      </c>
    </row>
    <row r="1807" spans="1:9" ht="13.5" x14ac:dyDescent="0.25">
      <c r="A1807" s="3">
        <f>TITRES_STAT!B1810</f>
        <v>44643</v>
      </c>
      <c r="B1807" s="6">
        <f>TITRES_STAT!D1810</f>
        <v>9.4510000000000005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4.4901467371492483E-2</v>
      </c>
      <c r="G1807" s="2">
        <f t="shared" si="255"/>
        <v>3.9082448361886499E-2</v>
      </c>
      <c r="H1807" s="2">
        <f t="shared" si="247"/>
        <v>1.1488908513541525</v>
      </c>
      <c r="I1807" s="2">
        <f t="shared" si="248"/>
        <v>53.464365145868776</v>
      </c>
    </row>
    <row r="1808" spans="1:9" ht="13.5" x14ac:dyDescent="0.25">
      <c r="A1808" s="3">
        <f>TITRES_STAT!B1811</f>
        <v>44644</v>
      </c>
      <c r="B1808" s="6">
        <f>TITRES_STAT!D1811</f>
        <v>9.43</v>
      </c>
      <c r="C1808" s="2">
        <f t="shared" si="252"/>
        <v>-2.1000000000000796E-2</v>
      </c>
      <c r="D1808" s="2">
        <f t="shared" si="253"/>
        <v>0</v>
      </c>
      <c r="E1808" s="2">
        <f t="shared" si="254"/>
        <v>2.1000000000000796E-2</v>
      </c>
      <c r="F1808" s="2">
        <f t="shared" si="255"/>
        <v>4.1694219702100167E-2</v>
      </c>
      <c r="G1808" s="2">
        <f t="shared" si="255"/>
        <v>3.7790844907466092E-2</v>
      </c>
      <c r="H1808" s="2">
        <f t="shared" si="247"/>
        <v>1.1032888998431181</v>
      </c>
      <c r="I1808" s="2">
        <f t="shared" si="248"/>
        <v>52.455413991174069</v>
      </c>
    </row>
    <row r="1809" spans="1:9" ht="13.5" x14ac:dyDescent="0.25">
      <c r="A1809" s="3">
        <f>TITRES_STAT!B1812</f>
        <v>44645</v>
      </c>
      <c r="B1809" s="6">
        <f>TITRES_STAT!D1812</f>
        <v>9.4510000000000005</v>
      </c>
      <c r="C1809" s="2">
        <f t="shared" si="252"/>
        <v>2.1000000000000796E-2</v>
      </c>
      <c r="D1809" s="2">
        <f t="shared" si="253"/>
        <v>2.1000000000000796E-2</v>
      </c>
      <c r="E1809" s="2">
        <f t="shared" si="254"/>
        <v>0</v>
      </c>
      <c r="F1809" s="2">
        <f t="shared" si="255"/>
        <v>4.0216061151950214E-2</v>
      </c>
      <c r="G1809" s="2">
        <f t="shared" si="255"/>
        <v>3.5091498842647083E-2</v>
      </c>
      <c r="H1809" s="2">
        <f t="shared" ref="H1809:H1872" si="256">F1809/G1809</f>
        <v>1.1460342954366827</v>
      </c>
      <c r="I1809" s="2">
        <f t="shared" ref="I1809:I1872" si="257">IF(G1809=0,100,100-(100/(1+H1809)))</f>
        <v>53.402422220073767</v>
      </c>
    </row>
    <row r="1810" spans="1:9" ht="13.5" x14ac:dyDescent="0.25">
      <c r="A1810" s="3">
        <f>TITRES_STAT!B1813</f>
        <v>44648</v>
      </c>
      <c r="B1810" s="6">
        <f>TITRES_STAT!D1813</f>
        <v>9.4510000000000005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3.7343485355382344E-2</v>
      </c>
      <c r="G1810" s="2">
        <f t="shared" si="255"/>
        <v>3.2584963211029432E-2</v>
      </c>
      <c r="H1810" s="2">
        <f t="shared" si="256"/>
        <v>1.1460342954366829</v>
      </c>
      <c r="I1810" s="2">
        <f t="shared" si="257"/>
        <v>53.402422220073781</v>
      </c>
    </row>
    <row r="1811" spans="1:9" ht="13.5" x14ac:dyDescent="0.25">
      <c r="A1811" s="3">
        <f>TITRES_STAT!B1814</f>
        <v>44649</v>
      </c>
      <c r="B1811" s="6">
        <f>TITRES_STAT!D1814</f>
        <v>9.5730000000000004</v>
      </c>
      <c r="C1811" s="2">
        <f t="shared" si="252"/>
        <v>0.12199999999999989</v>
      </c>
      <c r="D1811" s="2">
        <f t="shared" si="253"/>
        <v>0.12199999999999989</v>
      </c>
      <c r="E1811" s="2">
        <f t="shared" si="254"/>
        <v>0</v>
      </c>
      <c r="F1811" s="2">
        <f t="shared" si="255"/>
        <v>4.3390379258569312E-2</v>
      </c>
      <c r="G1811" s="2">
        <f t="shared" si="255"/>
        <v>3.0257465838813041E-2</v>
      </c>
      <c r="H1811" s="2">
        <f t="shared" si="256"/>
        <v>1.4340387754122457</v>
      </c>
      <c r="I1811" s="2">
        <f t="shared" si="257"/>
        <v>58.916020151296351</v>
      </c>
    </row>
    <row r="1812" spans="1:9" ht="13.5" x14ac:dyDescent="0.25">
      <c r="A1812" s="3">
        <f>TITRES_STAT!B1815</f>
        <v>44650</v>
      </c>
      <c r="B1812" s="6">
        <f>TITRES_STAT!D1815</f>
        <v>9.5730000000000004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4.0291066454385786E-2</v>
      </c>
      <c r="G1812" s="2">
        <f t="shared" si="255"/>
        <v>2.8096218278897824E-2</v>
      </c>
      <c r="H1812" s="2">
        <f t="shared" si="256"/>
        <v>1.4340387754122457</v>
      </c>
      <c r="I1812" s="2">
        <f t="shared" si="257"/>
        <v>58.916020151296351</v>
      </c>
    </row>
    <row r="1813" spans="1:9" ht="13.5" x14ac:dyDescent="0.25">
      <c r="A1813" s="3">
        <f>TITRES_STAT!B1816</f>
        <v>44651</v>
      </c>
      <c r="B1813" s="6">
        <f>TITRES_STAT!D1816</f>
        <v>9.5009999999999994</v>
      </c>
      <c r="C1813" s="2">
        <f t="shared" si="252"/>
        <v>-7.2000000000000952E-2</v>
      </c>
      <c r="D1813" s="2">
        <f t="shared" si="253"/>
        <v>0</v>
      </c>
      <c r="E1813" s="2">
        <f t="shared" si="254"/>
        <v>7.2000000000000952E-2</v>
      </c>
      <c r="F1813" s="2">
        <f t="shared" si="255"/>
        <v>3.7413133136215374E-2</v>
      </c>
      <c r="G1813" s="2">
        <f t="shared" si="255"/>
        <v>3.123220268754805E-2</v>
      </c>
      <c r="H1813" s="2">
        <f t="shared" si="256"/>
        <v>1.1979024825915208</v>
      </c>
      <c r="I1813" s="2">
        <f t="shared" si="257"/>
        <v>54.502076051121612</v>
      </c>
    </row>
    <row r="1814" spans="1:9" ht="13.5" x14ac:dyDescent="0.25">
      <c r="A1814" s="3">
        <f>TITRES_STAT!B1817</f>
        <v>44652</v>
      </c>
      <c r="B1814" s="6">
        <f>TITRES_STAT!D1817</f>
        <v>9.5730000000000004</v>
      </c>
      <c r="C1814" s="2">
        <f t="shared" si="252"/>
        <v>7.2000000000000952E-2</v>
      </c>
      <c r="D1814" s="2">
        <f t="shared" si="253"/>
        <v>7.2000000000000952E-2</v>
      </c>
      <c r="E1814" s="2">
        <f t="shared" si="254"/>
        <v>0</v>
      </c>
      <c r="F1814" s="2">
        <f t="shared" si="255"/>
        <v>3.9883623626485773E-2</v>
      </c>
      <c r="G1814" s="2">
        <f t="shared" si="255"/>
        <v>2.9001331067008907E-2</v>
      </c>
      <c r="H1814" s="2">
        <f t="shared" si="256"/>
        <v>1.3752342447432095</v>
      </c>
      <c r="I1814" s="2">
        <f t="shared" si="257"/>
        <v>57.89888924794819</v>
      </c>
    </row>
    <row r="1815" spans="1:9" ht="13.5" x14ac:dyDescent="0.25">
      <c r="A1815" s="3">
        <f>TITRES_STAT!B1818</f>
        <v>44655</v>
      </c>
      <c r="B1815" s="6">
        <f>TITRES_STAT!D1818</f>
        <v>9.5730000000000004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3.7034793367451073E-2</v>
      </c>
      <c r="G1815" s="2">
        <f t="shared" si="255"/>
        <v>2.6929807419365414E-2</v>
      </c>
      <c r="H1815" s="2">
        <f t="shared" si="256"/>
        <v>1.3752342447432093</v>
      </c>
      <c r="I1815" s="2">
        <f t="shared" si="257"/>
        <v>57.89888924794819</v>
      </c>
    </row>
    <row r="1816" spans="1:9" ht="13.5" x14ac:dyDescent="0.25">
      <c r="A1816" s="3">
        <f>TITRES_STAT!B1819</f>
        <v>44656</v>
      </c>
      <c r="B1816" s="6">
        <f>TITRES_STAT!D1819</f>
        <v>9.5730000000000004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3.4389450984061709E-2</v>
      </c>
      <c r="G1816" s="2">
        <f t="shared" si="255"/>
        <v>2.5006249746553598E-2</v>
      </c>
      <c r="H1816" s="2">
        <f t="shared" si="256"/>
        <v>1.3752342447432093</v>
      </c>
      <c r="I1816" s="2">
        <f t="shared" si="257"/>
        <v>57.89888924794819</v>
      </c>
    </row>
    <row r="1817" spans="1:9" ht="13.5" x14ac:dyDescent="0.25">
      <c r="A1817" s="3">
        <f>TITRES_STAT!B1820</f>
        <v>44657</v>
      </c>
      <c r="B1817" s="6">
        <f>TITRES_STAT!D1820</f>
        <v>9.5660000000000007</v>
      </c>
      <c r="C1817" s="2">
        <f t="shared" si="252"/>
        <v>-6.9999999999996732E-3</v>
      </c>
      <c r="D1817" s="2">
        <f t="shared" si="253"/>
        <v>0</v>
      </c>
      <c r="E1817" s="2">
        <f t="shared" si="254"/>
        <v>6.9999999999996732E-3</v>
      </c>
      <c r="F1817" s="2">
        <f t="shared" si="255"/>
        <v>3.1933061628057299E-2</v>
      </c>
      <c r="G1817" s="2">
        <f t="shared" si="255"/>
        <v>2.3720089050371176E-2</v>
      </c>
      <c r="H1817" s="2">
        <f t="shared" si="256"/>
        <v>1.3462454361046172</v>
      </c>
      <c r="I1817" s="2">
        <f t="shared" si="257"/>
        <v>57.378713044605327</v>
      </c>
    </row>
    <row r="1818" spans="1:9" ht="13.5" x14ac:dyDescent="0.25">
      <c r="A1818" s="3">
        <f>TITRES_STAT!B1821</f>
        <v>44658</v>
      </c>
      <c r="B1818" s="6">
        <f>TITRES_STAT!D1821</f>
        <v>9.4369999999999994</v>
      </c>
      <c r="C1818" s="2">
        <f t="shared" si="252"/>
        <v>-0.12900000000000134</v>
      </c>
      <c r="D1818" s="2">
        <f t="shared" si="253"/>
        <v>0</v>
      </c>
      <c r="E1818" s="2">
        <f t="shared" si="254"/>
        <v>0.12900000000000134</v>
      </c>
      <c r="F1818" s="2">
        <f t="shared" si="255"/>
        <v>2.9652128654624636E-2</v>
      </c>
      <c r="G1818" s="2">
        <f t="shared" si="255"/>
        <v>3.1240082689630473E-2</v>
      </c>
      <c r="H1818" s="2">
        <f t="shared" si="256"/>
        <v>0.94916933956986849</v>
      </c>
      <c r="I1818" s="2">
        <f t="shared" si="257"/>
        <v>48.696094295189653</v>
      </c>
    </row>
    <row r="1819" spans="1:9" ht="13.5" x14ac:dyDescent="0.25">
      <c r="A1819" s="3">
        <f>TITRES_STAT!B1822</f>
        <v>44659</v>
      </c>
      <c r="B1819" s="6">
        <f>TITRES_STAT!D1822</f>
        <v>9.6440000000000001</v>
      </c>
      <c r="C1819" s="2">
        <f t="shared" si="252"/>
        <v>0.20700000000000074</v>
      </c>
      <c r="D1819" s="2">
        <f t="shared" si="253"/>
        <v>0.20700000000000074</v>
      </c>
      <c r="E1819" s="2">
        <f t="shared" si="254"/>
        <v>0</v>
      </c>
      <c r="F1819" s="2">
        <f t="shared" si="255"/>
        <v>4.2319833750722936E-2</v>
      </c>
      <c r="G1819" s="2">
        <f t="shared" si="255"/>
        <v>2.9008648211799725E-2</v>
      </c>
      <c r="H1819" s="2">
        <f t="shared" si="256"/>
        <v>1.4588695564762193</v>
      </c>
      <c r="I1819" s="2">
        <f t="shared" si="257"/>
        <v>59.330904831198538</v>
      </c>
    </row>
    <row r="1820" spans="1:9" ht="13.5" x14ac:dyDescent="0.25">
      <c r="A1820" s="3">
        <f>TITRES_STAT!B1823</f>
        <v>44662</v>
      </c>
      <c r="B1820" s="6">
        <f>TITRES_STAT!D1823</f>
        <v>9.6440000000000001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3.9296988482814155E-2</v>
      </c>
      <c r="G1820" s="2">
        <f t="shared" si="255"/>
        <v>2.6936601910956887E-2</v>
      </c>
      <c r="H1820" s="2">
        <f t="shared" si="256"/>
        <v>1.4588695564762193</v>
      </c>
      <c r="I1820" s="2">
        <f t="shared" si="257"/>
        <v>59.330904831198538</v>
      </c>
    </row>
    <row r="1821" spans="1:9" ht="13.5" x14ac:dyDescent="0.25">
      <c r="A1821" s="3">
        <f>TITRES_STAT!B1824</f>
        <v>44663</v>
      </c>
      <c r="B1821" s="6">
        <f>TITRES_STAT!D1824</f>
        <v>9.93</v>
      </c>
      <c r="C1821" s="2">
        <f t="shared" si="252"/>
        <v>0.28599999999999959</v>
      </c>
      <c r="D1821" s="2">
        <f t="shared" si="253"/>
        <v>0.28599999999999959</v>
      </c>
      <c r="E1821" s="2">
        <f t="shared" si="254"/>
        <v>0</v>
      </c>
      <c r="F1821" s="2">
        <f t="shared" ref="F1821:G1836" si="258">((F1820*13)+D1821)/14</f>
        <v>5.6918632162613114E-2</v>
      </c>
      <c r="G1821" s="2">
        <f t="shared" si="258"/>
        <v>2.5012558917317108E-2</v>
      </c>
      <c r="H1821" s="2">
        <f t="shared" si="256"/>
        <v>2.2756021225483756</v>
      </c>
      <c r="I1821" s="2">
        <f t="shared" si="257"/>
        <v>69.47126169212477</v>
      </c>
    </row>
    <row r="1822" spans="1:9" ht="13.5" x14ac:dyDescent="0.25">
      <c r="A1822" s="3">
        <f>TITRES_STAT!B1825</f>
        <v>44664</v>
      </c>
      <c r="B1822" s="6">
        <f>TITRES_STAT!D1825</f>
        <v>9.4659999999999993</v>
      </c>
      <c r="C1822" s="2">
        <f t="shared" si="252"/>
        <v>-0.46400000000000041</v>
      </c>
      <c r="D1822" s="2">
        <f t="shared" si="253"/>
        <v>0</v>
      </c>
      <c r="E1822" s="2">
        <f t="shared" si="254"/>
        <v>0.46400000000000041</v>
      </c>
      <c r="F1822" s="2">
        <f t="shared" si="258"/>
        <v>5.2853015579569326E-2</v>
      </c>
      <c r="G1822" s="2">
        <f t="shared" si="258"/>
        <v>5.6368804708937348E-2</v>
      </c>
      <c r="H1822" s="2">
        <f t="shared" si="256"/>
        <v>0.9376288153080069</v>
      </c>
      <c r="I1822" s="2">
        <f t="shared" si="257"/>
        <v>48.390528046464915</v>
      </c>
    </row>
    <row r="1823" spans="1:9" ht="13.5" x14ac:dyDescent="0.25">
      <c r="A1823" s="3">
        <f>TITRES_STAT!B1826</f>
        <v>44665</v>
      </c>
      <c r="B1823" s="6">
        <f>TITRES_STAT!D1826</f>
        <v>9.8230000000000004</v>
      </c>
      <c r="C1823" s="2">
        <f t="shared" si="252"/>
        <v>0.35700000000000109</v>
      </c>
      <c r="D1823" s="2">
        <f t="shared" si="253"/>
        <v>0.35700000000000109</v>
      </c>
      <c r="E1823" s="2">
        <f t="shared" si="254"/>
        <v>0</v>
      </c>
      <c r="F1823" s="2">
        <f t="shared" si="258"/>
        <v>7.4577800181028733E-2</v>
      </c>
      <c r="G1823" s="2">
        <f t="shared" si="258"/>
        <v>5.2342461515441821E-2</v>
      </c>
      <c r="H1823" s="2">
        <f t="shared" si="256"/>
        <v>1.4248049866555692</v>
      </c>
      <c r="I1823" s="2">
        <f t="shared" si="257"/>
        <v>58.7595701302455</v>
      </c>
    </row>
    <row r="1824" spans="1:9" ht="13.5" x14ac:dyDescent="0.25">
      <c r="A1824" s="3">
        <f>TITRES_STAT!B1827</f>
        <v>44666</v>
      </c>
      <c r="B1824" s="6">
        <f>TITRES_STAT!D1827</f>
        <v>9.8230000000000004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6.9250814453812398E-2</v>
      </c>
      <c r="G1824" s="2">
        <f t="shared" si="258"/>
        <v>4.8603714264338835E-2</v>
      </c>
      <c r="H1824" s="2">
        <f t="shared" si="256"/>
        <v>1.4248049866555694</v>
      </c>
      <c r="I1824" s="2">
        <f t="shared" si="257"/>
        <v>58.759570130245507</v>
      </c>
    </row>
    <row r="1825" spans="1:9" ht="13.5" x14ac:dyDescent="0.25">
      <c r="A1825" s="3">
        <f>TITRES_STAT!B1828</f>
        <v>44669</v>
      </c>
      <c r="B1825" s="6">
        <f>TITRES_STAT!D1828</f>
        <v>9.859</v>
      </c>
      <c r="C1825" s="2">
        <f t="shared" si="252"/>
        <v>3.5999999999999588E-2</v>
      </c>
      <c r="D1825" s="2">
        <f t="shared" si="253"/>
        <v>3.5999999999999588E-2</v>
      </c>
      <c r="E1825" s="2">
        <f t="shared" si="254"/>
        <v>0</v>
      </c>
      <c r="F1825" s="2">
        <f t="shared" si="258"/>
        <v>6.6875756278540061E-2</v>
      </c>
      <c r="G1825" s="2">
        <f t="shared" si="258"/>
        <v>4.5132020388314632E-2</v>
      </c>
      <c r="H1825" s="2">
        <f t="shared" si="256"/>
        <v>1.4817806892566061</v>
      </c>
      <c r="I1825" s="2">
        <f t="shared" si="257"/>
        <v>59.706350995117923</v>
      </c>
    </row>
    <row r="1826" spans="1:9" ht="13.5" x14ac:dyDescent="0.25">
      <c r="A1826" s="3">
        <f>TITRES_STAT!B1829</f>
        <v>44670</v>
      </c>
      <c r="B1826" s="6">
        <f>TITRES_STAT!D1829</f>
        <v>9.7159999999999993</v>
      </c>
      <c r="C1826" s="2">
        <f t="shared" si="252"/>
        <v>-0.14300000000000068</v>
      </c>
      <c r="D1826" s="2">
        <f t="shared" si="253"/>
        <v>0</v>
      </c>
      <c r="E1826" s="2">
        <f t="shared" si="254"/>
        <v>0.14300000000000068</v>
      </c>
      <c r="F1826" s="2">
        <f t="shared" si="258"/>
        <v>6.2098916544358625E-2</v>
      </c>
      <c r="G1826" s="2">
        <f t="shared" si="258"/>
        <v>5.2122590360577925E-2</v>
      </c>
      <c r="H1826" s="2">
        <f t="shared" si="256"/>
        <v>1.1914011969621168</v>
      </c>
      <c r="I1826" s="2">
        <f t="shared" si="257"/>
        <v>54.367096203731464</v>
      </c>
    </row>
    <row r="1827" spans="1:9" ht="13.5" x14ac:dyDescent="0.25">
      <c r="A1827" s="3">
        <f>TITRES_STAT!B1830</f>
        <v>44671</v>
      </c>
      <c r="B1827" s="6">
        <f>TITRES_STAT!D1830</f>
        <v>9.6440000000000001</v>
      </c>
      <c r="C1827" s="2">
        <f t="shared" si="252"/>
        <v>-7.1999999999999176E-2</v>
      </c>
      <c r="D1827" s="2">
        <f t="shared" si="253"/>
        <v>0</v>
      </c>
      <c r="E1827" s="2">
        <f t="shared" si="254"/>
        <v>7.1999999999999176E-2</v>
      </c>
      <c r="F1827" s="2">
        <f t="shared" si="258"/>
        <v>5.766327964833301E-2</v>
      </c>
      <c r="G1827" s="2">
        <f t="shared" si="258"/>
        <v>5.3542405334822303E-2</v>
      </c>
      <c r="H1827" s="2">
        <f t="shared" si="256"/>
        <v>1.0769646841179663</v>
      </c>
      <c r="I1827" s="2">
        <f t="shared" si="257"/>
        <v>51.852816388899051</v>
      </c>
    </row>
    <row r="1828" spans="1:9" ht="13.5" x14ac:dyDescent="0.25">
      <c r="A1828" s="3">
        <f>TITRES_STAT!B1831</f>
        <v>44672</v>
      </c>
      <c r="B1828" s="6">
        <f>TITRES_STAT!D1831</f>
        <v>9.5079999999999991</v>
      </c>
      <c r="C1828" s="2">
        <f t="shared" si="252"/>
        <v>-0.13600000000000101</v>
      </c>
      <c r="D1828" s="2">
        <f t="shared" si="253"/>
        <v>0</v>
      </c>
      <c r="E1828" s="2">
        <f t="shared" si="254"/>
        <v>0.13600000000000101</v>
      </c>
      <c r="F1828" s="2">
        <f t="shared" si="258"/>
        <v>5.354447395916636E-2</v>
      </c>
      <c r="G1828" s="2">
        <f t="shared" si="258"/>
        <v>5.943223352519221E-2</v>
      </c>
      <c r="H1828" s="2">
        <f t="shared" si="256"/>
        <v>0.90093322736171211</v>
      </c>
      <c r="I1828" s="2">
        <f t="shared" si="257"/>
        <v>47.394259534939536</v>
      </c>
    </row>
    <row r="1829" spans="1:9" ht="13.5" x14ac:dyDescent="0.25">
      <c r="A1829" s="3">
        <f>TITRES_STAT!B1832</f>
        <v>44673</v>
      </c>
      <c r="B1829" s="6">
        <f>TITRES_STAT!D1832</f>
        <v>9.7159999999999993</v>
      </c>
      <c r="C1829" s="2">
        <f t="shared" si="252"/>
        <v>0.20800000000000018</v>
      </c>
      <c r="D1829" s="2">
        <f t="shared" si="253"/>
        <v>0.20800000000000018</v>
      </c>
      <c r="E1829" s="2">
        <f t="shared" si="254"/>
        <v>0</v>
      </c>
      <c r="F1829" s="2">
        <f t="shared" si="258"/>
        <v>6.4577011533511627E-2</v>
      </c>
      <c r="G1829" s="2">
        <f t="shared" si="258"/>
        <v>5.5187073987678477E-2</v>
      </c>
      <c r="H1829" s="2">
        <f t="shared" si="256"/>
        <v>1.170147407125256</v>
      </c>
      <c r="I1829" s="2">
        <f t="shared" si="257"/>
        <v>53.920180872658932</v>
      </c>
    </row>
    <row r="1830" spans="1:9" ht="13.5" x14ac:dyDescent="0.25">
      <c r="A1830" s="3">
        <f>TITRES_STAT!B1833</f>
        <v>44676</v>
      </c>
      <c r="B1830" s="6">
        <f>TITRES_STAT!D1833</f>
        <v>10.000999999999999</v>
      </c>
      <c r="C1830" s="2">
        <f t="shared" si="252"/>
        <v>0.28500000000000014</v>
      </c>
      <c r="D1830" s="2">
        <f t="shared" si="253"/>
        <v>0.28500000000000014</v>
      </c>
      <c r="E1830" s="2">
        <f t="shared" si="254"/>
        <v>0</v>
      </c>
      <c r="F1830" s="2">
        <f t="shared" si="258"/>
        <v>8.0321510709689389E-2</v>
      </c>
      <c r="G1830" s="2">
        <f t="shared" si="258"/>
        <v>5.1245140131415727E-2</v>
      </c>
      <c r="H1830" s="2">
        <f t="shared" si="256"/>
        <v>1.5673976206077043</v>
      </c>
      <c r="I1830" s="2">
        <f t="shared" si="257"/>
        <v>61.050053487106553</v>
      </c>
    </row>
    <row r="1831" spans="1:9" ht="13.5" x14ac:dyDescent="0.25">
      <c r="A1831" s="3">
        <f>TITRES_STAT!B1834</f>
        <v>44677</v>
      </c>
      <c r="B1831" s="6">
        <f>TITRES_STAT!D1834</f>
        <v>9.8369999999999997</v>
      </c>
      <c r="C1831" s="2">
        <f t="shared" si="252"/>
        <v>-0.1639999999999997</v>
      </c>
      <c r="D1831" s="2">
        <f t="shared" si="253"/>
        <v>0</v>
      </c>
      <c r="E1831" s="2">
        <f t="shared" si="254"/>
        <v>0.1639999999999997</v>
      </c>
      <c r="F1831" s="2">
        <f t="shared" si="258"/>
        <v>7.4584259944711587E-2</v>
      </c>
      <c r="G1831" s="2">
        <f t="shared" si="258"/>
        <v>5.9299058693457439E-2</v>
      </c>
      <c r="H1831" s="2">
        <f t="shared" si="256"/>
        <v>1.2577646523913639</v>
      </c>
      <c r="I1831" s="2">
        <f t="shared" si="257"/>
        <v>55.708403932144712</v>
      </c>
    </row>
    <row r="1832" spans="1:9" ht="13.5" x14ac:dyDescent="0.25">
      <c r="A1832" s="3">
        <f>TITRES_STAT!B1835</f>
        <v>44678</v>
      </c>
      <c r="B1832" s="6">
        <f>TITRES_STAT!D1835</f>
        <v>9.9939999999999998</v>
      </c>
      <c r="C1832" s="2">
        <f t="shared" si="252"/>
        <v>0.15700000000000003</v>
      </c>
      <c r="D1832" s="2">
        <f t="shared" si="253"/>
        <v>0.15700000000000003</v>
      </c>
      <c r="E1832" s="2">
        <f t="shared" si="254"/>
        <v>0</v>
      </c>
      <c r="F1832" s="2">
        <f t="shared" si="258"/>
        <v>8.0471098520089338E-2</v>
      </c>
      <c r="G1832" s="2">
        <f t="shared" si="258"/>
        <v>5.506341164392476E-2</v>
      </c>
      <c r="H1832" s="2">
        <f t="shared" si="256"/>
        <v>1.4614259472418261</v>
      </c>
      <c r="I1832" s="2">
        <f t="shared" si="257"/>
        <v>59.373142989714587</v>
      </c>
    </row>
    <row r="1833" spans="1:9" ht="13.5" x14ac:dyDescent="0.25">
      <c r="A1833" s="3">
        <f>TITRES_STAT!B1836</f>
        <v>44679</v>
      </c>
      <c r="B1833" s="6">
        <f>TITRES_STAT!D1836</f>
        <v>9.9939999999999998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7.4723162911511529E-2</v>
      </c>
      <c r="G1833" s="2">
        <f t="shared" si="258"/>
        <v>5.1130310812215848E-2</v>
      </c>
      <c r="H1833" s="2">
        <f t="shared" si="256"/>
        <v>1.4614259472418261</v>
      </c>
      <c r="I1833" s="2">
        <f t="shared" si="257"/>
        <v>59.373142989714587</v>
      </c>
    </row>
    <row r="1834" spans="1:9" ht="13.5" x14ac:dyDescent="0.25">
      <c r="A1834" s="3">
        <f>TITRES_STAT!B1837</f>
        <v>44680</v>
      </c>
      <c r="B1834" s="6">
        <f>TITRES_STAT!D1837</f>
        <v>9.923</v>
      </c>
      <c r="C1834" s="2">
        <f t="shared" si="252"/>
        <v>-7.099999999999973E-2</v>
      </c>
      <c r="D1834" s="2">
        <f t="shared" si="253"/>
        <v>0</v>
      </c>
      <c r="E1834" s="2">
        <f t="shared" si="254"/>
        <v>7.099999999999973E-2</v>
      </c>
      <c r="F1834" s="2">
        <f t="shared" si="258"/>
        <v>6.9385794132117845E-2</v>
      </c>
      <c r="G1834" s="2">
        <f t="shared" si="258"/>
        <v>5.2549574325628977E-2</v>
      </c>
      <c r="H1834" s="2">
        <f t="shared" si="256"/>
        <v>1.3203873679767881</v>
      </c>
      <c r="I1834" s="2">
        <f t="shared" si="257"/>
        <v>56.903747460410948</v>
      </c>
    </row>
    <row r="1835" spans="1:9" ht="13.5" x14ac:dyDescent="0.25">
      <c r="A1835" s="3">
        <f>TITRES_STAT!B1838</f>
        <v>44685</v>
      </c>
      <c r="B1835" s="6">
        <f>TITRES_STAT!D1838</f>
        <v>9.923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6.4429665979823719E-2</v>
      </c>
      <c r="G1835" s="2">
        <f t="shared" si="258"/>
        <v>4.8796033302369764E-2</v>
      </c>
      <c r="H1835" s="2">
        <f t="shared" si="256"/>
        <v>1.3203873679767884</v>
      </c>
      <c r="I1835" s="2">
        <f t="shared" si="257"/>
        <v>56.903747460410955</v>
      </c>
    </row>
    <row r="1836" spans="1:9" ht="13.5" x14ac:dyDescent="0.25">
      <c r="A1836" s="3">
        <f>TITRES_STAT!B1839</f>
        <v>44686</v>
      </c>
      <c r="B1836" s="6">
        <f>TITRES_STAT!D1839</f>
        <v>9.923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5.9827546981264877E-2</v>
      </c>
      <c r="G1836" s="2">
        <f t="shared" si="258"/>
        <v>4.5310602352200489E-2</v>
      </c>
      <c r="H1836" s="2">
        <f t="shared" si="256"/>
        <v>1.3203873679767884</v>
      </c>
      <c r="I1836" s="2">
        <f t="shared" si="257"/>
        <v>56.903747460410955</v>
      </c>
    </row>
    <row r="1837" spans="1:9" ht="13.5" x14ac:dyDescent="0.25">
      <c r="A1837" s="3">
        <f>TITRES_STAT!B1840</f>
        <v>44687</v>
      </c>
      <c r="B1837" s="6">
        <f>TITRES_STAT!D1840</f>
        <v>9.923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5.5554150768317385E-2</v>
      </c>
      <c r="G1837" s="2">
        <f t="shared" si="259"/>
        <v>4.2074130755614739E-2</v>
      </c>
      <c r="H1837" s="2">
        <f t="shared" si="256"/>
        <v>1.3203873679767884</v>
      </c>
      <c r="I1837" s="2">
        <f t="shared" si="257"/>
        <v>56.903747460410955</v>
      </c>
    </row>
    <row r="1838" spans="1:9" ht="13.5" x14ac:dyDescent="0.25">
      <c r="A1838" s="3">
        <f>TITRES_STAT!B1841</f>
        <v>44690</v>
      </c>
      <c r="B1838" s="6">
        <f>TITRES_STAT!D1841</f>
        <v>9.8940000000000001</v>
      </c>
      <c r="C1838" s="2">
        <f t="shared" si="252"/>
        <v>-2.8999999999999915E-2</v>
      </c>
      <c r="D1838" s="2">
        <f t="shared" si="253"/>
        <v>0</v>
      </c>
      <c r="E1838" s="2">
        <f t="shared" si="254"/>
        <v>2.8999999999999915E-2</v>
      </c>
      <c r="F1838" s="2">
        <f t="shared" si="259"/>
        <v>5.1585997142009003E-2</v>
      </c>
      <c r="G1838" s="2">
        <f t="shared" si="259"/>
        <v>4.1140264273070826E-2</v>
      </c>
      <c r="H1838" s="2">
        <f t="shared" si="256"/>
        <v>1.2539053419687349</v>
      </c>
      <c r="I1838" s="2">
        <f t="shared" si="257"/>
        <v>55.632564448047191</v>
      </c>
    </row>
    <row r="1839" spans="1:9" ht="13.5" x14ac:dyDescent="0.25">
      <c r="A1839" s="3">
        <f>TITRES_STAT!B1842</f>
        <v>44691</v>
      </c>
      <c r="B1839" s="6">
        <f>TITRES_STAT!D1842</f>
        <v>9.859</v>
      </c>
      <c r="C1839" s="2">
        <f t="shared" si="252"/>
        <v>-3.5000000000000142E-2</v>
      </c>
      <c r="D1839" s="2">
        <f t="shared" si="253"/>
        <v>0</v>
      </c>
      <c r="E1839" s="2">
        <f t="shared" si="254"/>
        <v>3.5000000000000142E-2</v>
      </c>
      <c r="F1839" s="2">
        <f t="shared" si="259"/>
        <v>4.7901283060436936E-2</v>
      </c>
      <c r="G1839" s="2">
        <f t="shared" si="259"/>
        <v>4.0701673967851494E-2</v>
      </c>
      <c r="H1839" s="2">
        <f t="shared" si="256"/>
        <v>1.1768872970254762</v>
      </c>
      <c r="I1839" s="2">
        <f t="shared" si="257"/>
        <v>54.062849217485372</v>
      </c>
    </row>
    <row r="1840" spans="1:9" ht="13.5" x14ac:dyDescent="0.25">
      <c r="A1840" s="3">
        <f>TITRES_STAT!B1843</f>
        <v>44692</v>
      </c>
      <c r="B1840" s="6">
        <f>TITRES_STAT!D1843</f>
        <v>9.8010000000000002</v>
      </c>
      <c r="C1840" s="2">
        <f t="shared" si="252"/>
        <v>-5.7999999999999829E-2</v>
      </c>
      <c r="D1840" s="2">
        <f t="shared" si="253"/>
        <v>0</v>
      </c>
      <c r="E1840" s="2">
        <f t="shared" si="254"/>
        <v>5.7999999999999829E-2</v>
      </c>
      <c r="F1840" s="2">
        <f t="shared" si="259"/>
        <v>4.4479762841834296E-2</v>
      </c>
      <c r="G1840" s="2">
        <f t="shared" si="259"/>
        <v>4.1937268684433524E-2</v>
      </c>
      <c r="H1840" s="2">
        <f t="shared" si="256"/>
        <v>1.0606261265256054</v>
      </c>
      <c r="I1840" s="2">
        <f t="shared" si="257"/>
        <v>51.471060803927251</v>
      </c>
    </row>
    <row r="1841" spans="1:9" ht="13.5" x14ac:dyDescent="0.25">
      <c r="A1841" s="3">
        <f>TITRES_STAT!B1844</f>
        <v>44693</v>
      </c>
      <c r="B1841" s="6">
        <f>TITRES_STAT!D1844</f>
        <v>9.8010000000000002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4.1302636924560418E-2</v>
      </c>
      <c r="G1841" s="2">
        <f t="shared" si="259"/>
        <v>3.894174949268827E-2</v>
      </c>
      <c r="H1841" s="2">
        <f t="shared" si="256"/>
        <v>1.0606261265256054</v>
      </c>
      <c r="I1841" s="2">
        <f t="shared" si="257"/>
        <v>51.471060803927251</v>
      </c>
    </row>
    <row r="1842" spans="1:9" ht="13.5" x14ac:dyDescent="0.25">
      <c r="A1842" s="3">
        <f>TITRES_STAT!B1845</f>
        <v>44694</v>
      </c>
      <c r="B1842" s="6">
        <f>TITRES_STAT!D1845</f>
        <v>9.7870000000000008</v>
      </c>
      <c r="C1842" s="2">
        <f t="shared" si="252"/>
        <v>-1.3999999999999346E-2</v>
      </c>
      <c r="D1842" s="2">
        <f t="shared" si="253"/>
        <v>0</v>
      </c>
      <c r="E1842" s="2">
        <f t="shared" si="254"/>
        <v>1.3999999999999346E-2</v>
      </c>
      <c r="F1842" s="2">
        <f t="shared" si="259"/>
        <v>3.8352448572806105E-2</v>
      </c>
      <c r="G1842" s="2">
        <f t="shared" si="259"/>
        <v>3.71601959574962E-2</v>
      </c>
      <c r="H1842" s="2">
        <f t="shared" si="256"/>
        <v>1.0320841315442362</v>
      </c>
      <c r="I1842" s="2">
        <f t="shared" si="257"/>
        <v>50.789439055356794</v>
      </c>
    </row>
    <row r="1843" spans="1:9" ht="13.5" x14ac:dyDescent="0.25">
      <c r="A1843" s="3">
        <f>TITRES_STAT!B1846</f>
        <v>44697</v>
      </c>
      <c r="B1843" s="6">
        <f>TITRES_STAT!D1846</f>
        <v>9.7870000000000008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3.5612987960462812E-2</v>
      </c>
      <c r="G1843" s="2">
        <f t="shared" si="259"/>
        <v>3.4505896246246469E-2</v>
      </c>
      <c r="H1843" s="2">
        <f t="shared" si="256"/>
        <v>1.0320841315442364</v>
      </c>
      <c r="I1843" s="2">
        <f t="shared" si="257"/>
        <v>50.789439055356794</v>
      </c>
    </row>
    <row r="1844" spans="1:9" ht="13.5" x14ac:dyDescent="0.25">
      <c r="A1844" s="3">
        <f>TITRES_STAT!B1847</f>
        <v>44698</v>
      </c>
      <c r="B1844" s="6">
        <f>TITRES_STAT!D1847</f>
        <v>9.859</v>
      </c>
      <c r="C1844" s="2">
        <f t="shared" si="252"/>
        <v>7.1999999999999176E-2</v>
      </c>
      <c r="D1844" s="2">
        <f t="shared" si="253"/>
        <v>7.1999999999999176E-2</v>
      </c>
      <c r="E1844" s="2">
        <f t="shared" si="254"/>
        <v>0</v>
      </c>
      <c r="F1844" s="2">
        <f t="shared" si="259"/>
        <v>3.8212060249001131E-2</v>
      </c>
      <c r="G1844" s="2">
        <f t="shared" si="259"/>
        <v>3.2041189371514581E-2</v>
      </c>
      <c r="H1844" s="2">
        <f t="shared" si="256"/>
        <v>1.192591816924643</v>
      </c>
      <c r="I1844" s="2">
        <f t="shared" si="257"/>
        <v>54.391875757220845</v>
      </c>
    </row>
    <row r="1845" spans="1:9" ht="13.5" x14ac:dyDescent="0.25">
      <c r="A1845" s="3">
        <f>TITRES_STAT!B1848</f>
        <v>44699</v>
      </c>
      <c r="B1845" s="6">
        <f>TITRES_STAT!D1848</f>
        <v>9.8510000000000009</v>
      </c>
      <c r="C1845" s="2">
        <f t="shared" si="252"/>
        <v>-7.9999999999991189E-3</v>
      </c>
      <c r="D1845" s="2">
        <f t="shared" si="253"/>
        <v>0</v>
      </c>
      <c r="E1845" s="2">
        <f t="shared" si="254"/>
        <v>7.9999999999991189E-3</v>
      </c>
      <c r="F1845" s="2">
        <f t="shared" si="259"/>
        <v>3.5482627374072477E-2</v>
      </c>
      <c r="G1845" s="2">
        <f t="shared" si="259"/>
        <v>3.0323961559263476E-2</v>
      </c>
      <c r="H1845" s="2">
        <f t="shared" si="256"/>
        <v>1.1701184657132344</v>
      </c>
      <c r="I1845" s="2">
        <f t="shared" si="257"/>
        <v>53.919566337069142</v>
      </c>
    </row>
    <row r="1846" spans="1:9" ht="13.5" x14ac:dyDescent="0.25">
      <c r="A1846" s="3">
        <f>TITRES_STAT!B1849</f>
        <v>44700</v>
      </c>
      <c r="B1846" s="6">
        <f>TITRES_STAT!D1849</f>
        <v>9.9589999999999996</v>
      </c>
      <c r="C1846" s="2">
        <f t="shared" si="252"/>
        <v>0.10799999999999876</v>
      </c>
      <c r="D1846" s="2">
        <f t="shared" si="253"/>
        <v>0.10799999999999876</v>
      </c>
      <c r="E1846" s="2">
        <f t="shared" si="254"/>
        <v>0</v>
      </c>
      <c r="F1846" s="2">
        <f t="shared" si="259"/>
        <v>4.0662439704495783E-2</v>
      </c>
      <c r="G1846" s="2">
        <f t="shared" si="259"/>
        <v>2.815796430503037E-2</v>
      </c>
      <c r="H1846" s="2">
        <f t="shared" si="256"/>
        <v>1.4440830758930792</v>
      </c>
      <c r="I1846" s="2">
        <f t="shared" si="257"/>
        <v>59.084860499899527</v>
      </c>
    </row>
    <row r="1847" spans="1:9" ht="13.5" x14ac:dyDescent="0.25">
      <c r="A1847" s="3">
        <f>TITRES_STAT!B1850</f>
        <v>44701</v>
      </c>
      <c r="B1847" s="6">
        <f>TITRES_STAT!D1850</f>
        <v>10.553000000000001</v>
      </c>
      <c r="C1847" s="2">
        <f t="shared" si="252"/>
        <v>0.59400000000000119</v>
      </c>
      <c r="D1847" s="2">
        <f t="shared" si="253"/>
        <v>0.59400000000000119</v>
      </c>
      <c r="E1847" s="2">
        <f t="shared" si="254"/>
        <v>0</v>
      </c>
      <c r="F1847" s="2">
        <f t="shared" si="259"/>
        <v>8.0186551154174737E-2</v>
      </c>
      <c r="G1847" s="2">
        <f t="shared" si="259"/>
        <v>2.6146681140385344E-2</v>
      </c>
      <c r="H1847" s="2">
        <f t="shared" si="256"/>
        <v>3.0667965361891039</v>
      </c>
      <c r="I1847" s="2">
        <f t="shared" si="257"/>
        <v>75.410621330540536</v>
      </c>
    </row>
    <row r="1848" spans="1:9" ht="13.5" x14ac:dyDescent="0.25">
      <c r="A1848" s="3">
        <f>TITRES_STAT!B1851</f>
        <v>44704</v>
      </c>
      <c r="B1848" s="6">
        <f>TITRES_STAT!D1851</f>
        <v>9.9190000000000005</v>
      </c>
      <c r="C1848" s="2">
        <f t="shared" si="252"/>
        <v>-0.63400000000000034</v>
      </c>
      <c r="D1848" s="2">
        <f t="shared" si="253"/>
        <v>0</v>
      </c>
      <c r="E1848" s="2">
        <f t="shared" si="254"/>
        <v>0.63400000000000034</v>
      </c>
      <c r="F1848" s="2">
        <f t="shared" si="259"/>
        <v>7.4458940357447961E-2</v>
      </c>
      <c r="G1848" s="2">
        <f t="shared" si="259"/>
        <v>6.9564775344643559E-2</v>
      </c>
      <c r="H1848" s="2">
        <f t="shared" si="256"/>
        <v>1.0703540691184199</v>
      </c>
      <c r="I1848" s="2">
        <f t="shared" si="257"/>
        <v>51.699083025648299</v>
      </c>
    </row>
    <row r="1849" spans="1:9" ht="13.5" x14ac:dyDescent="0.25">
      <c r="A1849" s="3">
        <f>TITRES_STAT!B1852</f>
        <v>44705</v>
      </c>
      <c r="B1849" s="6">
        <f>TITRES_STAT!D1852</f>
        <v>10.513999999999999</v>
      </c>
      <c r="C1849" s="2">
        <f t="shared" si="252"/>
        <v>0.59499999999999886</v>
      </c>
      <c r="D1849" s="2">
        <f t="shared" si="253"/>
        <v>0.59499999999999886</v>
      </c>
      <c r="E1849" s="2">
        <f t="shared" si="254"/>
        <v>0</v>
      </c>
      <c r="F1849" s="2">
        <f t="shared" si="259"/>
        <v>0.11164044461763016</v>
      </c>
      <c r="G1849" s="2">
        <f t="shared" si="259"/>
        <v>6.4595862820026162E-2</v>
      </c>
      <c r="H1849" s="2">
        <f t="shared" si="256"/>
        <v>1.7282909422338288</v>
      </c>
      <c r="I1849" s="2">
        <f t="shared" si="257"/>
        <v>63.34701755886654</v>
      </c>
    </row>
    <row r="1850" spans="1:9" ht="13.5" x14ac:dyDescent="0.25">
      <c r="A1850" s="3">
        <f>TITRES_STAT!B1853</f>
        <v>44706</v>
      </c>
      <c r="B1850" s="6">
        <f>TITRES_STAT!D1853</f>
        <v>10.717000000000001</v>
      </c>
      <c r="C1850" s="2">
        <f t="shared" si="252"/>
        <v>0.20300000000000118</v>
      </c>
      <c r="D1850" s="2">
        <f t="shared" si="253"/>
        <v>0.20300000000000118</v>
      </c>
      <c r="E1850" s="2">
        <f t="shared" si="254"/>
        <v>0</v>
      </c>
      <c r="F1850" s="2">
        <f t="shared" si="259"/>
        <v>0.11816612714494237</v>
      </c>
      <c r="G1850" s="2">
        <f t="shared" si="259"/>
        <v>5.9981872618595722E-2</v>
      </c>
      <c r="H1850" s="2">
        <f t="shared" si="256"/>
        <v>1.9700306440300803</v>
      </c>
      <c r="I1850" s="2">
        <f t="shared" si="257"/>
        <v>66.330313728915456</v>
      </c>
    </row>
    <row r="1851" spans="1:9" ht="13.5" x14ac:dyDescent="0.25">
      <c r="A1851" s="3">
        <f>TITRES_STAT!B1854</f>
        <v>44707</v>
      </c>
      <c r="B1851" s="6">
        <f>TITRES_STAT!D1854</f>
        <v>10.717000000000001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0.10972568949173221</v>
      </c>
      <c r="G1851" s="2">
        <f t="shared" si="259"/>
        <v>5.5697453145838884E-2</v>
      </c>
      <c r="H1851" s="2">
        <f t="shared" si="256"/>
        <v>1.9700306440300805</v>
      </c>
      <c r="I1851" s="2">
        <f t="shared" si="257"/>
        <v>66.330313728915456</v>
      </c>
    </row>
    <row r="1852" spans="1:9" ht="13.5" x14ac:dyDescent="0.25">
      <c r="A1852" s="3">
        <f>TITRES_STAT!B1855</f>
        <v>44708</v>
      </c>
      <c r="B1852" s="6">
        <f>TITRES_STAT!D1855</f>
        <v>10.717000000000001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0.10188814024232276</v>
      </c>
      <c r="G1852" s="2">
        <f t="shared" si="259"/>
        <v>5.1719063635421822E-2</v>
      </c>
      <c r="H1852" s="2">
        <f t="shared" si="256"/>
        <v>1.9700306440300803</v>
      </c>
      <c r="I1852" s="2">
        <f t="shared" si="257"/>
        <v>66.330313728915456</v>
      </c>
    </row>
    <row r="1853" spans="1:9" ht="13.5" x14ac:dyDescent="0.25">
      <c r="A1853" s="3">
        <f>TITRES_STAT!B1856</f>
        <v>44711</v>
      </c>
      <c r="B1853" s="6">
        <f>TITRES_STAT!D1856</f>
        <v>10.717000000000001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9.4610415939299711E-2</v>
      </c>
      <c r="G1853" s="2">
        <f t="shared" si="260"/>
        <v>4.8024844804320267E-2</v>
      </c>
      <c r="H1853" s="2">
        <f t="shared" si="256"/>
        <v>1.9700306440300803</v>
      </c>
      <c r="I1853" s="2">
        <f t="shared" si="257"/>
        <v>66.330313728915456</v>
      </c>
    </row>
    <row r="1854" spans="1:9" ht="13.5" x14ac:dyDescent="0.25">
      <c r="A1854" s="3">
        <f>TITRES_STAT!B1857</f>
        <v>44712</v>
      </c>
      <c r="B1854" s="6">
        <f>TITRES_STAT!D1857</f>
        <v>10.717000000000001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8.785252908649259E-2</v>
      </c>
      <c r="G1854" s="2">
        <f t="shared" si="260"/>
        <v>4.459449874686882E-2</v>
      </c>
      <c r="H1854" s="2">
        <f t="shared" si="256"/>
        <v>1.9700306440300803</v>
      </c>
      <c r="I1854" s="2">
        <f t="shared" si="257"/>
        <v>66.330313728915456</v>
      </c>
    </row>
    <row r="1855" spans="1:9" ht="13.5" x14ac:dyDescent="0.25">
      <c r="A1855" s="3">
        <f>TITRES_STAT!B1858</f>
        <v>44713</v>
      </c>
      <c r="B1855" s="6">
        <f>TITRES_STAT!D1858</f>
        <v>10.717000000000001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8.1577348437457411E-2</v>
      </c>
      <c r="G1855" s="2">
        <f t="shared" si="260"/>
        <v>4.1409177407806759E-2</v>
      </c>
      <c r="H1855" s="2">
        <f t="shared" si="256"/>
        <v>1.9700306440300805</v>
      </c>
      <c r="I1855" s="2">
        <f t="shared" si="257"/>
        <v>66.330313728915456</v>
      </c>
    </row>
    <row r="1856" spans="1:9" ht="13.5" x14ac:dyDescent="0.25">
      <c r="A1856" s="3">
        <f>TITRES_STAT!B1859</f>
        <v>44714</v>
      </c>
      <c r="B1856" s="6">
        <f>TITRES_STAT!D1859</f>
        <v>10.553000000000001</v>
      </c>
      <c r="C1856" s="2">
        <f t="shared" si="252"/>
        <v>-0.1639999999999997</v>
      </c>
      <c r="D1856" s="2">
        <f t="shared" si="253"/>
        <v>0</v>
      </c>
      <c r="E1856" s="2">
        <f t="shared" si="254"/>
        <v>0.1639999999999997</v>
      </c>
      <c r="F1856" s="2">
        <f t="shared" si="260"/>
        <v>7.5750394977639024E-2</v>
      </c>
      <c r="G1856" s="2">
        <f t="shared" si="260"/>
        <v>5.0165664735820535E-2</v>
      </c>
      <c r="H1856" s="2">
        <f t="shared" si="256"/>
        <v>1.5100048085986957</v>
      </c>
      <c r="I1856" s="2">
        <f t="shared" si="257"/>
        <v>60.159438875406479</v>
      </c>
    </row>
    <row r="1857" spans="1:9" ht="13.5" x14ac:dyDescent="0.25">
      <c r="A1857" s="3">
        <f>TITRES_STAT!B1860</f>
        <v>44715</v>
      </c>
      <c r="B1857" s="6">
        <f>TITRES_STAT!D1860</f>
        <v>10.553000000000001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7.0339652479236237E-2</v>
      </c>
      <c r="G1857" s="2">
        <f t="shared" si="260"/>
        <v>4.6582402968976207E-2</v>
      </c>
      <c r="H1857" s="2">
        <f t="shared" si="256"/>
        <v>1.5100048085986959</v>
      </c>
      <c r="I1857" s="2">
        <f t="shared" si="257"/>
        <v>60.159438875406479</v>
      </c>
    </row>
    <row r="1858" spans="1:9" ht="13.5" x14ac:dyDescent="0.25">
      <c r="A1858" s="3">
        <f>TITRES_STAT!B1861</f>
        <v>44718</v>
      </c>
      <c r="B1858" s="6">
        <f>TITRES_STAT!D1861</f>
        <v>10.326000000000001</v>
      </c>
      <c r="C1858" s="2">
        <f t="shared" si="252"/>
        <v>-0.22700000000000031</v>
      </c>
      <c r="D1858" s="2">
        <f t="shared" si="253"/>
        <v>0</v>
      </c>
      <c r="E1858" s="2">
        <f t="shared" si="254"/>
        <v>0.22700000000000031</v>
      </c>
      <c r="F1858" s="2">
        <f t="shared" si="260"/>
        <v>6.5315391587862218E-2</v>
      </c>
      <c r="G1858" s="2">
        <f t="shared" si="260"/>
        <v>5.946937418547793E-2</v>
      </c>
      <c r="H1858" s="2">
        <f t="shared" si="256"/>
        <v>1.0983029917912244</v>
      </c>
      <c r="I1858" s="2">
        <f t="shared" si="257"/>
        <v>52.342440347647504</v>
      </c>
    </row>
    <row r="1859" spans="1:9" ht="13.5" x14ac:dyDescent="0.25">
      <c r="A1859" s="3">
        <f>TITRES_STAT!B1862</f>
        <v>44719</v>
      </c>
      <c r="B1859" s="6">
        <f>TITRES_STAT!D1862</f>
        <v>10.326000000000001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6.0650006474443484E-2</v>
      </c>
      <c r="G1859" s="2">
        <f t="shared" si="260"/>
        <v>5.5221561743658075E-2</v>
      </c>
      <c r="H1859" s="2">
        <f t="shared" si="256"/>
        <v>1.0983029917912244</v>
      </c>
      <c r="I1859" s="2">
        <f t="shared" si="257"/>
        <v>52.342440347647504</v>
      </c>
    </row>
    <row r="1860" spans="1:9" ht="13.5" x14ac:dyDescent="0.25">
      <c r="A1860" s="3">
        <f>TITRES_STAT!B1863</f>
        <v>44720</v>
      </c>
      <c r="B1860" s="6">
        <f>TITRES_STAT!D1863</f>
        <v>10.396000000000001</v>
      </c>
      <c r="C1860" s="2">
        <f t="shared" si="261"/>
        <v>7.0000000000000284E-2</v>
      </c>
      <c r="D1860" s="2">
        <f t="shared" si="262"/>
        <v>7.0000000000000284E-2</v>
      </c>
      <c r="E1860" s="2">
        <f t="shared" si="263"/>
        <v>0</v>
      </c>
      <c r="F1860" s="2">
        <f t="shared" si="260"/>
        <v>6.1317863154840398E-2</v>
      </c>
      <c r="G1860" s="2">
        <f t="shared" si="260"/>
        <v>5.1277164476253925E-2</v>
      </c>
      <c r="H1860" s="2">
        <f t="shared" si="256"/>
        <v>1.1958122837161997</v>
      </c>
      <c r="I1860" s="2">
        <f t="shared" si="257"/>
        <v>54.458766470347058</v>
      </c>
    </row>
    <row r="1861" spans="1:9" ht="13.5" x14ac:dyDescent="0.25">
      <c r="A1861" s="3">
        <f>TITRES_STAT!B1864</f>
        <v>44721</v>
      </c>
      <c r="B1861" s="6">
        <f>TITRES_STAT!D1864</f>
        <v>10.396000000000001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5.6938015786637507E-2</v>
      </c>
      <c r="G1861" s="2">
        <f t="shared" si="260"/>
        <v>4.7614509870807217E-2</v>
      </c>
      <c r="H1861" s="2">
        <f t="shared" si="256"/>
        <v>1.1958122837161995</v>
      </c>
      <c r="I1861" s="2">
        <f t="shared" si="257"/>
        <v>54.458766470347051</v>
      </c>
    </row>
    <row r="1862" spans="1:9" ht="13.5" x14ac:dyDescent="0.25">
      <c r="A1862" s="3">
        <f>TITRES_STAT!B1865</f>
        <v>44722</v>
      </c>
      <c r="B1862" s="6">
        <f>TITRES_STAT!D1865</f>
        <v>10.396000000000001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5.287101465902054E-2</v>
      </c>
      <c r="G1862" s="2">
        <f t="shared" si="260"/>
        <v>4.4213473451463849E-2</v>
      </c>
      <c r="H1862" s="2">
        <f t="shared" si="256"/>
        <v>1.1958122837161995</v>
      </c>
      <c r="I1862" s="2">
        <f t="shared" si="257"/>
        <v>54.458766470347051</v>
      </c>
    </row>
    <row r="1863" spans="1:9" ht="13.5" x14ac:dyDescent="0.25">
      <c r="A1863" s="3">
        <f>TITRES_STAT!B1866</f>
        <v>44725</v>
      </c>
      <c r="B1863" s="6">
        <f>TITRES_STAT!D1866</f>
        <v>10.396000000000001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4.9094513611947645E-2</v>
      </c>
      <c r="G1863" s="2">
        <f t="shared" si="260"/>
        <v>4.105536820493072E-2</v>
      </c>
      <c r="H1863" s="2">
        <f t="shared" si="256"/>
        <v>1.1958122837161993</v>
      </c>
      <c r="I1863" s="2">
        <f t="shared" si="257"/>
        <v>54.458766470347044</v>
      </c>
    </row>
    <row r="1864" spans="1:9" ht="13.5" x14ac:dyDescent="0.25">
      <c r="A1864" s="3">
        <f>TITRES_STAT!B1867</f>
        <v>44726</v>
      </c>
      <c r="B1864" s="6">
        <f>TITRES_STAT!D1867</f>
        <v>10.553000000000001</v>
      </c>
      <c r="C1864" s="2">
        <f t="shared" si="261"/>
        <v>0.15700000000000003</v>
      </c>
      <c r="D1864" s="2">
        <f t="shared" si="262"/>
        <v>0.15700000000000003</v>
      </c>
      <c r="E1864" s="2">
        <f t="shared" si="263"/>
        <v>0</v>
      </c>
      <c r="F1864" s="2">
        <f t="shared" si="260"/>
        <v>5.6802048353951383E-2</v>
      </c>
      <c r="G1864" s="2">
        <f t="shared" si="260"/>
        <v>3.8122841904578528E-2</v>
      </c>
      <c r="H1864" s="2">
        <f t="shared" si="256"/>
        <v>1.4899741340408701</v>
      </c>
      <c r="I1864" s="2">
        <f t="shared" si="257"/>
        <v>59.838940239224748</v>
      </c>
    </row>
    <row r="1865" spans="1:9" ht="13.5" x14ac:dyDescent="0.25">
      <c r="A1865" s="3">
        <f>TITRES_STAT!B1868</f>
        <v>44727</v>
      </c>
      <c r="B1865" s="6">
        <f>TITRES_STAT!D1868</f>
        <v>10.709</v>
      </c>
      <c r="C1865" s="2">
        <f t="shared" si="261"/>
        <v>0.15599999999999881</v>
      </c>
      <c r="D1865" s="2">
        <f t="shared" si="262"/>
        <v>0.15599999999999881</v>
      </c>
      <c r="E1865" s="2">
        <f t="shared" si="263"/>
        <v>0</v>
      </c>
      <c r="F1865" s="2">
        <f t="shared" si="260"/>
        <v>6.3887616328669058E-2</v>
      </c>
      <c r="G1865" s="2">
        <f t="shared" si="260"/>
        <v>3.5399781768537204E-2</v>
      </c>
      <c r="H1865" s="2">
        <f t="shared" si="256"/>
        <v>1.8047460503118529</v>
      </c>
      <c r="I1865" s="2">
        <f t="shared" si="257"/>
        <v>64.346148205153469</v>
      </c>
    </row>
    <row r="1866" spans="1:9" ht="13.5" x14ac:dyDescent="0.25">
      <c r="A1866" s="3">
        <f>TITRES_STAT!B1869</f>
        <v>44728</v>
      </c>
      <c r="B1866" s="6">
        <f>TITRES_STAT!D1869</f>
        <v>10.709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5.9324215162335554E-2</v>
      </c>
      <c r="G1866" s="2">
        <f t="shared" si="260"/>
        <v>3.2871225927927405E-2</v>
      </c>
      <c r="H1866" s="2">
        <f t="shared" si="256"/>
        <v>1.8047460503118529</v>
      </c>
      <c r="I1866" s="2">
        <f t="shared" si="257"/>
        <v>64.346148205153469</v>
      </c>
    </row>
    <row r="1867" spans="1:9" ht="13.5" x14ac:dyDescent="0.25">
      <c r="A1867" s="3">
        <f>TITRES_STAT!B1870</f>
        <v>44729</v>
      </c>
      <c r="B1867" s="6">
        <f>TITRES_STAT!D1870</f>
        <v>10.865</v>
      </c>
      <c r="C1867" s="2">
        <f t="shared" si="261"/>
        <v>0.15600000000000058</v>
      </c>
      <c r="D1867" s="2">
        <f t="shared" si="262"/>
        <v>0.15600000000000058</v>
      </c>
      <c r="E1867" s="2">
        <f t="shared" si="263"/>
        <v>0</v>
      </c>
      <c r="F1867" s="2">
        <f t="shared" si="260"/>
        <v>6.6229628365025911E-2</v>
      </c>
      <c r="G1867" s="2">
        <f t="shared" si="260"/>
        <v>3.0523281218789732E-2</v>
      </c>
      <c r="H1867" s="2">
        <f t="shared" si="256"/>
        <v>2.1698069709574939</v>
      </c>
      <c r="I1867" s="2">
        <f t="shared" si="257"/>
        <v>68.45233766086605</v>
      </c>
    </row>
    <row r="1868" spans="1:9" ht="13.5" x14ac:dyDescent="0.25">
      <c r="A1868" s="3">
        <f>TITRES_STAT!B1871</f>
        <v>44732</v>
      </c>
      <c r="B1868" s="6">
        <f>TITRES_STAT!D1871</f>
        <v>10.865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6.1498940624666917E-2</v>
      </c>
      <c r="G1868" s="2">
        <f t="shared" si="260"/>
        <v>2.8343046846019036E-2</v>
      </c>
      <c r="H1868" s="2">
        <f t="shared" si="256"/>
        <v>2.1698069709574939</v>
      </c>
      <c r="I1868" s="2">
        <f t="shared" si="257"/>
        <v>68.45233766086605</v>
      </c>
    </row>
    <row r="1869" spans="1:9" ht="13.5" x14ac:dyDescent="0.25">
      <c r="A1869" s="3">
        <f>TITRES_STAT!B1872</f>
        <v>44733</v>
      </c>
      <c r="B1869" s="6">
        <f>TITRES_STAT!D1872</f>
        <v>10.865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5.7106159151476425E-2</v>
      </c>
      <c r="G1869" s="2">
        <f t="shared" si="264"/>
        <v>2.6318543499874818E-2</v>
      </c>
      <c r="H1869" s="2">
        <f t="shared" si="256"/>
        <v>2.1698069709574943</v>
      </c>
      <c r="I1869" s="2">
        <f t="shared" si="257"/>
        <v>68.45233766086605</v>
      </c>
    </row>
    <row r="1870" spans="1:9" ht="13.5" x14ac:dyDescent="0.25">
      <c r="A1870" s="3">
        <f>TITRES_STAT!B1873</f>
        <v>44734</v>
      </c>
      <c r="B1870" s="6">
        <f>TITRES_STAT!D1873</f>
        <v>10.553000000000001</v>
      </c>
      <c r="C1870" s="2">
        <f t="shared" si="261"/>
        <v>-0.31199999999999939</v>
      </c>
      <c r="D1870" s="2">
        <f t="shared" si="262"/>
        <v>0</v>
      </c>
      <c r="E1870" s="2">
        <f t="shared" si="263"/>
        <v>0.31199999999999939</v>
      </c>
      <c r="F1870" s="2">
        <f t="shared" si="264"/>
        <v>5.302714778351382E-2</v>
      </c>
      <c r="G1870" s="2">
        <f t="shared" si="264"/>
        <v>4.6724361821312288E-2</v>
      </c>
      <c r="H1870" s="2">
        <f t="shared" si="256"/>
        <v>1.1348929277259097</v>
      </c>
      <c r="I1870" s="2">
        <f t="shared" si="257"/>
        <v>53.15924339750373</v>
      </c>
    </row>
    <row r="1871" spans="1:9" ht="13.5" x14ac:dyDescent="0.25">
      <c r="A1871" s="3">
        <f>TITRES_STAT!B1874</f>
        <v>44735</v>
      </c>
      <c r="B1871" s="6">
        <f>TITRES_STAT!D1874</f>
        <v>10.622999999999999</v>
      </c>
      <c r="C1871" s="2">
        <f t="shared" si="261"/>
        <v>6.9999999999998508E-2</v>
      </c>
      <c r="D1871" s="2">
        <f t="shared" si="262"/>
        <v>6.9999999999998508E-2</v>
      </c>
      <c r="E1871" s="2">
        <f t="shared" si="263"/>
        <v>0</v>
      </c>
      <c r="F1871" s="2">
        <f t="shared" si="264"/>
        <v>5.4239494370405587E-2</v>
      </c>
      <c r="G1871" s="2">
        <f t="shared" si="264"/>
        <v>4.3386907405504264E-2</v>
      </c>
      <c r="H1871" s="2">
        <f t="shared" si="256"/>
        <v>1.2501350664031083</v>
      </c>
      <c r="I1871" s="2">
        <f t="shared" si="257"/>
        <v>55.558223373740731</v>
      </c>
    </row>
    <row r="1872" spans="1:9" ht="13.5" x14ac:dyDescent="0.25">
      <c r="A1872" s="3">
        <f>TITRES_STAT!B1875</f>
        <v>44736</v>
      </c>
      <c r="B1872" s="6">
        <f>TITRES_STAT!D1875</f>
        <v>10.553000000000001</v>
      </c>
      <c r="C1872" s="2">
        <f t="shared" si="261"/>
        <v>-6.9999999999998508E-2</v>
      </c>
      <c r="D1872" s="2">
        <f t="shared" si="262"/>
        <v>0</v>
      </c>
      <c r="E1872" s="2">
        <f t="shared" si="263"/>
        <v>6.9999999999998508E-2</v>
      </c>
      <c r="F1872" s="2">
        <f t="shared" si="264"/>
        <v>5.0365244772519475E-2</v>
      </c>
      <c r="G1872" s="2">
        <f t="shared" si="264"/>
        <v>4.5287842590825286E-2</v>
      </c>
      <c r="H1872" s="2">
        <f t="shared" si="256"/>
        <v>1.112114022025037</v>
      </c>
      <c r="I1872" s="2">
        <f t="shared" si="257"/>
        <v>52.654071249371874</v>
      </c>
    </row>
    <row r="1873" spans="1:9" ht="13.5" x14ac:dyDescent="0.25">
      <c r="A1873" s="3">
        <f>TITRES_STAT!B1876</f>
        <v>44739</v>
      </c>
      <c r="B1873" s="6">
        <f>TITRES_STAT!D1876</f>
        <v>10.553000000000001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4.6767727288768088E-2</v>
      </c>
      <c r="G1873" s="2">
        <f t="shared" si="264"/>
        <v>4.2052996691480618E-2</v>
      </c>
      <c r="H1873" s="2">
        <f t="shared" ref="H1873:H1936" si="265">F1873/G1873</f>
        <v>1.1121140220250372</v>
      </c>
      <c r="I1873" s="2">
        <f t="shared" ref="I1873:I1936" si="266">IF(G1873=0,100,100-(100/(1+H1873)))</f>
        <v>52.654071249371874</v>
      </c>
    </row>
    <row r="1874" spans="1:9" ht="13.5" x14ac:dyDescent="0.25">
      <c r="A1874" s="3">
        <f>TITRES_STAT!B1877</f>
        <v>44740</v>
      </c>
      <c r="B1874" s="6">
        <f>TITRES_STAT!D1877</f>
        <v>10.553000000000001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4.3427175339570363E-2</v>
      </c>
      <c r="G1874" s="2">
        <f t="shared" si="264"/>
        <v>3.9049211213517718E-2</v>
      </c>
      <c r="H1874" s="2">
        <f t="shared" si="265"/>
        <v>1.112114022025037</v>
      </c>
      <c r="I1874" s="2">
        <f t="shared" si="266"/>
        <v>52.654071249371874</v>
      </c>
    </row>
    <row r="1875" spans="1:9" ht="13.5" x14ac:dyDescent="0.25">
      <c r="A1875" s="3">
        <f>TITRES_STAT!B1878</f>
        <v>44741</v>
      </c>
      <c r="B1875" s="6">
        <f>TITRES_STAT!D1878</f>
        <v>10.553000000000001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4.0325234243886766E-2</v>
      </c>
      <c r="G1875" s="2">
        <f t="shared" si="264"/>
        <v>3.6259981841123598E-2</v>
      </c>
      <c r="H1875" s="2">
        <f t="shared" si="265"/>
        <v>1.112114022025037</v>
      </c>
      <c r="I1875" s="2">
        <f t="shared" si="266"/>
        <v>52.654071249371874</v>
      </c>
    </row>
    <row r="1876" spans="1:9" ht="13.5" x14ac:dyDescent="0.25">
      <c r="A1876" s="3">
        <f>TITRES_STAT!B1879</f>
        <v>44742</v>
      </c>
      <c r="B1876" s="6">
        <f>TITRES_STAT!D1879</f>
        <v>10.865</v>
      </c>
      <c r="C1876" s="2">
        <f t="shared" si="261"/>
        <v>0.31199999999999939</v>
      </c>
      <c r="D1876" s="2">
        <f t="shared" si="262"/>
        <v>0.31199999999999939</v>
      </c>
      <c r="E1876" s="2">
        <f t="shared" si="263"/>
        <v>0</v>
      </c>
      <c r="F1876" s="2">
        <f t="shared" si="264"/>
        <v>5.9730574655037671E-2</v>
      </c>
      <c r="G1876" s="2">
        <f t="shared" si="264"/>
        <v>3.3669983138186199E-2</v>
      </c>
      <c r="H1876" s="2">
        <f t="shared" si="265"/>
        <v>1.774000729667587</v>
      </c>
      <c r="I1876" s="2">
        <f t="shared" si="266"/>
        <v>63.950982805983919</v>
      </c>
    </row>
    <row r="1877" spans="1:9" ht="13.5" x14ac:dyDescent="0.25">
      <c r="A1877" s="3">
        <f>TITRES_STAT!B1880</f>
        <v>44743</v>
      </c>
      <c r="B1877" s="6">
        <f>TITRES_STAT!D1880</f>
        <v>10.865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5.5464105036820692E-2</v>
      </c>
      <c r="G1877" s="2">
        <f t="shared" si="264"/>
        <v>3.1264984342601471E-2</v>
      </c>
      <c r="H1877" s="2">
        <f t="shared" si="265"/>
        <v>1.774000729667587</v>
      </c>
      <c r="I1877" s="2">
        <f t="shared" si="266"/>
        <v>63.950982805983919</v>
      </c>
    </row>
    <row r="1878" spans="1:9" ht="13.5" x14ac:dyDescent="0.25">
      <c r="A1878" s="3">
        <f>TITRES_STAT!B1881</f>
        <v>44746</v>
      </c>
      <c r="B1878" s="6">
        <f>TITRES_STAT!D1881</f>
        <v>10.553000000000001</v>
      </c>
      <c r="C1878" s="2">
        <f t="shared" si="261"/>
        <v>-0.31199999999999939</v>
      </c>
      <c r="D1878" s="2">
        <f t="shared" si="262"/>
        <v>0</v>
      </c>
      <c r="E1878" s="2">
        <f t="shared" si="263"/>
        <v>0.31199999999999939</v>
      </c>
      <c r="F1878" s="2">
        <f t="shared" si="264"/>
        <v>5.1502383248476356E-2</v>
      </c>
      <c r="G1878" s="2">
        <f t="shared" si="264"/>
        <v>5.1317485460987036E-2</v>
      </c>
      <c r="H1878" s="2">
        <f t="shared" si="265"/>
        <v>1.0036030172918329</v>
      </c>
      <c r="I1878" s="2">
        <f t="shared" si="266"/>
        <v>50.089913452433876</v>
      </c>
    </row>
    <row r="1879" spans="1:9" ht="13.5" x14ac:dyDescent="0.25">
      <c r="A1879" s="3">
        <f>TITRES_STAT!B1882</f>
        <v>44747</v>
      </c>
      <c r="B1879" s="6">
        <f>TITRES_STAT!D1882</f>
        <v>10.826000000000001</v>
      </c>
      <c r="C1879" s="2">
        <f t="shared" si="261"/>
        <v>0.27299999999999969</v>
      </c>
      <c r="D1879" s="2">
        <f t="shared" si="262"/>
        <v>0.27299999999999969</v>
      </c>
      <c r="E1879" s="2">
        <f t="shared" si="263"/>
        <v>0</v>
      </c>
      <c r="F1879" s="2">
        <f t="shared" si="264"/>
        <v>6.732364158787088E-2</v>
      </c>
      <c r="G1879" s="2">
        <f t="shared" si="264"/>
        <v>4.7651950785202249E-2</v>
      </c>
      <c r="H1879" s="2">
        <f t="shared" si="265"/>
        <v>1.4128202618889938</v>
      </c>
      <c r="I1879" s="2">
        <f t="shared" si="266"/>
        <v>58.554724701412226</v>
      </c>
    </row>
    <row r="1880" spans="1:9" ht="13.5" x14ac:dyDescent="0.25">
      <c r="A1880" s="3">
        <f>TITRES_STAT!B1883</f>
        <v>44748</v>
      </c>
      <c r="B1880" s="6">
        <f>TITRES_STAT!D1883</f>
        <v>10.592000000000001</v>
      </c>
      <c r="C1880" s="2">
        <f t="shared" si="261"/>
        <v>-0.23399999999999999</v>
      </c>
      <c r="D1880" s="2">
        <f t="shared" si="262"/>
        <v>0</v>
      </c>
      <c r="E1880" s="2">
        <f t="shared" si="263"/>
        <v>0.23399999999999999</v>
      </c>
      <c r="F1880" s="2">
        <f t="shared" si="264"/>
        <v>6.2514810045880095E-2</v>
      </c>
      <c r="G1880" s="2">
        <f t="shared" si="264"/>
        <v>6.0962525729116375E-2</v>
      </c>
      <c r="H1880" s="2">
        <f t="shared" si="265"/>
        <v>1.0254629265798667</v>
      </c>
      <c r="I1880" s="2">
        <f t="shared" si="266"/>
        <v>50.628570541719633</v>
      </c>
    </row>
    <row r="1881" spans="1:9" ht="13.5" x14ac:dyDescent="0.25">
      <c r="A1881" s="3">
        <f>TITRES_STAT!B1884</f>
        <v>44749</v>
      </c>
      <c r="B1881" s="6">
        <f>TITRES_STAT!D1884</f>
        <v>10.747999999999999</v>
      </c>
      <c r="C1881" s="2">
        <f t="shared" si="261"/>
        <v>0.15599999999999881</v>
      </c>
      <c r="D1881" s="2">
        <f t="shared" si="262"/>
        <v>0.15599999999999881</v>
      </c>
      <c r="E1881" s="2">
        <f t="shared" si="263"/>
        <v>0</v>
      </c>
      <c r="F1881" s="2">
        <f t="shared" si="264"/>
        <v>6.9192323614031423E-2</v>
      </c>
      <c r="G1881" s="2">
        <f t="shared" si="264"/>
        <v>5.6608059605608059E-2</v>
      </c>
      <c r="H1881" s="2">
        <f t="shared" si="265"/>
        <v>1.2223051646019794</v>
      </c>
      <c r="I1881" s="2">
        <f t="shared" si="266"/>
        <v>55.001679520503544</v>
      </c>
    </row>
    <row r="1882" spans="1:9" ht="13.5" x14ac:dyDescent="0.25">
      <c r="A1882" s="3">
        <f>TITRES_STAT!B1885</f>
        <v>44750</v>
      </c>
      <c r="B1882" s="6">
        <f>TITRES_STAT!D1885</f>
        <v>10.826000000000001</v>
      </c>
      <c r="C1882" s="2">
        <f t="shared" si="261"/>
        <v>7.800000000000118E-2</v>
      </c>
      <c r="D1882" s="2">
        <f t="shared" si="262"/>
        <v>7.800000000000118E-2</v>
      </c>
      <c r="E1882" s="2">
        <f t="shared" si="263"/>
        <v>0</v>
      </c>
      <c r="F1882" s="2">
        <f t="shared" si="264"/>
        <v>6.9821443355886401E-2</v>
      </c>
      <c r="G1882" s="2">
        <f t="shared" si="264"/>
        <v>5.256462677663605E-2</v>
      </c>
      <c r="H1882" s="2">
        <f t="shared" si="265"/>
        <v>1.3282971389215812</v>
      </c>
      <c r="I1882" s="2">
        <f t="shared" si="266"/>
        <v>57.050155528551684</v>
      </c>
    </row>
    <row r="1883" spans="1:9" ht="13.5" x14ac:dyDescent="0.25">
      <c r="A1883" s="3">
        <f>TITRES_STAT!B1886</f>
        <v>44753</v>
      </c>
      <c r="B1883" s="6">
        <f>TITRES_STAT!D1886</f>
        <v>10.826000000000001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6.4834197401894514E-2</v>
      </c>
      <c r="G1883" s="2">
        <f t="shared" si="264"/>
        <v>4.8810010578304905E-2</v>
      </c>
      <c r="H1883" s="2">
        <f t="shared" si="265"/>
        <v>1.3282971389215812</v>
      </c>
      <c r="I1883" s="2">
        <f t="shared" si="266"/>
        <v>57.050155528551684</v>
      </c>
    </row>
    <row r="1884" spans="1:9" ht="13.5" x14ac:dyDescent="0.25">
      <c r="A1884" s="3">
        <f>TITRES_STAT!B1887</f>
        <v>44754</v>
      </c>
      <c r="B1884" s="6">
        <f>TITRES_STAT!D1887</f>
        <v>10.592000000000001</v>
      </c>
      <c r="C1884" s="2">
        <f t="shared" si="261"/>
        <v>-0.23399999999999999</v>
      </c>
      <c r="D1884" s="2">
        <f t="shared" si="262"/>
        <v>0</v>
      </c>
      <c r="E1884" s="2">
        <f t="shared" si="263"/>
        <v>0.23399999999999999</v>
      </c>
      <c r="F1884" s="2">
        <f t="shared" si="264"/>
        <v>6.0203183301759187E-2</v>
      </c>
      <c r="G1884" s="2">
        <f t="shared" si="264"/>
        <v>6.2037866965568837E-2</v>
      </c>
      <c r="H1884" s="2">
        <f t="shared" si="265"/>
        <v>0.97042639030726341</v>
      </c>
      <c r="I1884" s="2">
        <f t="shared" si="266"/>
        <v>49.24956319509797</v>
      </c>
    </row>
    <row r="1885" spans="1:9" ht="13.5" x14ac:dyDescent="0.25">
      <c r="A1885" s="3">
        <f>TITRES_STAT!B1888</f>
        <v>44755</v>
      </c>
      <c r="B1885" s="6">
        <f>TITRES_STAT!D1888</f>
        <v>10.787000000000001</v>
      </c>
      <c r="C1885" s="2">
        <f t="shared" si="261"/>
        <v>0.19500000000000028</v>
      </c>
      <c r="D1885" s="2">
        <f t="shared" si="262"/>
        <v>0.19500000000000028</v>
      </c>
      <c r="E1885" s="2">
        <f t="shared" si="263"/>
        <v>0</v>
      </c>
      <c r="F1885" s="2">
        <f t="shared" ref="F1885:G1900" si="267">((F1884*13)+D1885)/14</f>
        <v>6.9831527351633546E-2</v>
      </c>
      <c r="G1885" s="2">
        <f t="shared" si="267"/>
        <v>5.7606590753742491E-2</v>
      </c>
      <c r="H1885" s="2">
        <f t="shared" si="265"/>
        <v>1.2122142004575551</v>
      </c>
      <c r="I1885" s="2">
        <f t="shared" si="266"/>
        <v>54.796420717615462</v>
      </c>
    </row>
    <row r="1886" spans="1:9" ht="13.5" x14ac:dyDescent="0.25">
      <c r="A1886" s="3">
        <f>TITRES_STAT!B1889</f>
        <v>44756</v>
      </c>
      <c r="B1886" s="6">
        <f>TITRES_STAT!D1889</f>
        <v>10.771000000000001</v>
      </c>
      <c r="C1886" s="2">
        <f t="shared" si="261"/>
        <v>-1.6000000000000014E-2</v>
      </c>
      <c r="D1886" s="2">
        <f t="shared" si="262"/>
        <v>0</v>
      </c>
      <c r="E1886" s="2">
        <f t="shared" si="263"/>
        <v>1.6000000000000014E-2</v>
      </c>
      <c r="F1886" s="2">
        <f t="shared" si="267"/>
        <v>6.4843561112231149E-2</v>
      </c>
      <c r="G1886" s="2">
        <f t="shared" si="267"/>
        <v>5.463469141418946E-2</v>
      </c>
      <c r="H1886" s="2">
        <f t="shared" si="265"/>
        <v>1.1868569114932401</v>
      </c>
      <c r="I1886" s="2">
        <f t="shared" si="266"/>
        <v>54.272271096275098</v>
      </c>
    </row>
    <row r="1887" spans="1:9" ht="13.5" x14ac:dyDescent="0.25">
      <c r="A1887" s="3">
        <f>TITRES_STAT!B1890</f>
        <v>44757</v>
      </c>
      <c r="B1887" s="6">
        <f>TITRES_STAT!D1890</f>
        <v>10.779</v>
      </c>
      <c r="C1887" s="2">
        <f t="shared" si="261"/>
        <v>7.9999999999991189E-3</v>
      </c>
      <c r="D1887" s="2">
        <f t="shared" si="262"/>
        <v>7.9999999999991189E-3</v>
      </c>
      <c r="E1887" s="2">
        <f t="shared" si="263"/>
        <v>0</v>
      </c>
      <c r="F1887" s="2">
        <f t="shared" si="267"/>
        <v>6.0783306747071719E-2</v>
      </c>
      <c r="G1887" s="2">
        <f t="shared" si="267"/>
        <v>5.0732213456033071E-2</v>
      </c>
      <c r="H1887" s="2">
        <f t="shared" si="265"/>
        <v>1.198120535382305</v>
      </c>
      <c r="I1887" s="2">
        <f t="shared" si="266"/>
        <v>54.506589429315511</v>
      </c>
    </row>
    <row r="1888" spans="1:9" ht="13.5" x14ac:dyDescent="0.25">
      <c r="A1888" s="3">
        <f>TITRES_STAT!B1891</f>
        <v>44760</v>
      </c>
      <c r="B1888" s="6">
        <f>TITRES_STAT!D1891</f>
        <v>10.771000000000001</v>
      </c>
      <c r="C1888" s="2">
        <f t="shared" si="261"/>
        <v>-7.9999999999991189E-3</v>
      </c>
      <c r="D1888" s="2">
        <f t="shared" si="262"/>
        <v>0</v>
      </c>
      <c r="E1888" s="2">
        <f t="shared" si="263"/>
        <v>7.9999999999991189E-3</v>
      </c>
      <c r="F1888" s="2">
        <f t="shared" si="267"/>
        <v>5.6441641979423744E-2</v>
      </c>
      <c r="G1888" s="2">
        <f t="shared" si="267"/>
        <v>4.7679912494887788E-2</v>
      </c>
      <c r="H1888" s="2">
        <f t="shared" si="265"/>
        <v>1.1837614422106035</v>
      </c>
      <c r="I1888" s="2">
        <f t="shared" si="266"/>
        <v>54.207452303594657</v>
      </c>
    </row>
    <row r="1889" spans="1:9" ht="13.5" x14ac:dyDescent="0.25">
      <c r="A1889" s="3">
        <f>TITRES_STAT!B1892</f>
        <v>44761</v>
      </c>
      <c r="B1889" s="6">
        <f>TITRES_STAT!D1892</f>
        <v>10.811</v>
      </c>
      <c r="C1889" s="2">
        <f t="shared" si="261"/>
        <v>3.9999999999999147E-2</v>
      </c>
      <c r="D1889" s="2">
        <f t="shared" si="262"/>
        <v>3.9999999999999147E-2</v>
      </c>
      <c r="E1889" s="2">
        <f t="shared" si="263"/>
        <v>0</v>
      </c>
      <c r="F1889" s="2">
        <f t="shared" si="267"/>
        <v>5.5267238980893418E-2</v>
      </c>
      <c r="G1889" s="2">
        <f t="shared" si="267"/>
        <v>4.4274204459538662E-2</v>
      </c>
      <c r="H1889" s="2">
        <f t="shared" si="265"/>
        <v>1.2482943432987277</v>
      </c>
      <c r="I1889" s="2">
        <f t="shared" si="266"/>
        <v>55.521838011085926</v>
      </c>
    </row>
    <row r="1890" spans="1:9" ht="13.5" x14ac:dyDescent="0.25">
      <c r="A1890" s="3">
        <f>TITRES_STAT!B1893</f>
        <v>44762</v>
      </c>
      <c r="B1890" s="6">
        <f>TITRES_STAT!D1893</f>
        <v>10.771000000000001</v>
      </c>
      <c r="C1890" s="2">
        <f t="shared" si="261"/>
        <v>-3.9999999999999147E-2</v>
      </c>
      <c r="D1890" s="2">
        <f t="shared" si="262"/>
        <v>0</v>
      </c>
      <c r="E1890" s="2">
        <f t="shared" si="263"/>
        <v>3.9999999999999147E-2</v>
      </c>
      <c r="F1890" s="2">
        <f t="shared" si="267"/>
        <v>5.1319579053686747E-2</v>
      </c>
      <c r="G1890" s="2">
        <f t="shared" si="267"/>
        <v>4.3968904141000124E-2</v>
      </c>
      <c r="H1890" s="2">
        <f t="shared" si="265"/>
        <v>1.1671789428527573</v>
      </c>
      <c r="I1890" s="2">
        <f t="shared" si="266"/>
        <v>53.857063658820259</v>
      </c>
    </row>
    <row r="1891" spans="1:9" ht="13.5" x14ac:dyDescent="0.25">
      <c r="A1891" s="3">
        <f>TITRES_STAT!B1894</f>
        <v>44763</v>
      </c>
      <c r="B1891" s="6">
        <f>TITRES_STAT!D1894</f>
        <v>10.771000000000001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4.7653894835566264E-2</v>
      </c>
      <c r="G1891" s="2">
        <f t="shared" si="267"/>
        <v>4.0828268130928692E-2</v>
      </c>
      <c r="H1891" s="2">
        <f t="shared" si="265"/>
        <v>1.167178942852757</v>
      </c>
      <c r="I1891" s="2">
        <f t="shared" si="266"/>
        <v>53.857063658820245</v>
      </c>
    </row>
    <row r="1892" spans="1:9" ht="13.5" x14ac:dyDescent="0.25">
      <c r="A1892" s="3">
        <f>TITRES_STAT!B1895</f>
        <v>44764</v>
      </c>
      <c r="B1892" s="6">
        <f>TITRES_STAT!D1895</f>
        <v>10.771000000000001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4.4250045204454393E-2</v>
      </c>
      <c r="G1892" s="2">
        <f t="shared" si="267"/>
        <v>3.7911963264433787E-2</v>
      </c>
      <c r="H1892" s="2">
        <f t="shared" si="265"/>
        <v>1.1671789428527573</v>
      </c>
      <c r="I1892" s="2">
        <f t="shared" si="266"/>
        <v>53.857063658820259</v>
      </c>
    </row>
    <row r="1893" spans="1:9" ht="13.5" x14ac:dyDescent="0.25">
      <c r="A1893" s="3">
        <f>TITRES_STAT!B1896</f>
        <v>44768</v>
      </c>
      <c r="B1893" s="6">
        <f>TITRES_STAT!D1896</f>
        <v>10.709</v>
      </c>
      <c r="C1893" s="2">
        <f t="shared" si="261"/>
        <v>-6.2000000000001165E-2</v>
      </c>
      <c r="D1893" s="2">
        <f t="shared" si="262"/>
        <v>0</v>
      </c>
      <c r="E1893" s="2">
        <f t="shared" si="263"/>
        <v>6.2000000000001165E-2</v>
      </c>
      <c r="F1893" s="2">
        <f t="shared" si="267"/>
        <v>4.1089327689850512E-2</v>
      </c>
      <c r="G1893" s="2">
        <f t="shared" si="267"/>
        <v>3.963253731697431E-2</v>
      </c>
      <c r="H1893" s="2">
        <f t="shared" si="265"/>
        <v>1.0367574339544561</v>
      </c>
      <c r="I1893" s="2">
        <f t="shared" si="266"/>
        <v>50.902351780866951</v>
      </c>
    </row>
    <row r="1894" spans="1:9" ht="13.5" x14ac:dyDescent="0.25">
      <c r="A1894" s="3">
        <f>TITRES_STAT!B1897</f>
        <v>44769</v>
      </c>
      <c r="B1894" s="6">
        <f>TITRES_STAT!D1897</f>
        <v>10.709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3.8154375712004043E-2</v>
      </c>
      <c r="G1894" s="2">
        <f t="shared" si="267"/>
        <v>3.6801641794333283E-2</v>
      </c>
      <c r="H1894" s="2">
        <f t="shared" si="265"/>
        <v>1.0367574339544563</v>
      </c>
      <c r="I1894" s="2">
        <f t="shared" si="266"/>
        <v>50.902351780866951</v>
      </c>
    </row>
    <row r="1895" spans="1:9" ht="13.5" x14ac:dyDescent="0.25">
      <c r="A1895" s="3">
        <f>TITRES_STAT!B1898</f>
        <v>44770</v>
      </c>
      <c r="B1895" s="6">
        <f>TITRES_STAT!D1898</f>
        <v>10.631</v>
      </c>
      <c r="C1895" s="2">
        <f t="shared" si="261"/>
        <v>-7.7999999999999403E-2</v>
      </c>
      <c r="D1895" s="2">
        <f t="shared" si="262"/>
        <v>0</v>
      </c>
      <c r="E1895" s="2">
        <f t="shared" si="263"/>
        <v>7.7999999999999403E-2</v>
      </c>
      <c r="F1895" s="2">
        <f t="shared" si="267"/>
        <v>3.5429063161146614E-2</v>
      </c>
      <c r="G1895" s="2">
        <f t="shared" si="267"/>
        <v>3.9744381666166576E-2</v>
      </c>
      <c r="H1895" s="2">
        <f t="shared" si="265"/>
        <v>0.89142318174008761</v>
      </c>
      <c r="I1895" s="2">
        <f t="shared" si="266"/>
        <v>47.129758710051789</v>
      </c>
    </row>
    <row r="1896" spans="1:9" ht="13.5" x14ac:dyDescent="0.25">
      <c r="A1896" s="3">
        <f>TITRES_STAT!B1899</f>
        <v>44771</v>
      </c>
      <c r="B1896" s="6">
        <f>TITRES_STAT!D1899</f>
        <v>10.771000000000001</v>
      </c>
      <c r="C1896" s="2">
        <f t="shared" si="261"/>
        <v>0.14000000000000057</v>
      </c>
      <c r="D1896" s="2">
        <f t="shared" si="262"/>
        <v>0.14000000000000057</v>
      </c>
      <c r="E1896" s="2">
        <f t="shared" si="263"/>
        <v>0</v>
      </c>
      <c r="F1896" s="2">
        <f t="shared" si="267"/>
        <v>4.2898415792493323E-2</v>
      </c>
      <c r="G1896" s="2">
        <f t="shared" si="267"/>
        <v>3.6905497261440393E-2</v>
      </c>
      <c r="H1896" s="2">
        <f t="shared" si="265"/>
        <v>1.1623855245357837</v>
      </c>
      <c r="I1896" s="2">
        <f t="shared" si="266"/>
        <v>53.754777367246859</v>
      </c>
    </row>
    <row r="1897" spans="1:9" ht="13.5" x14ac:dyDescent="0.25">
      <c r="A1897" s="3">
        <f>TITRES_STAT!B1900</f>
        <v>44774</v>
      </c>
      <c r="B1897" s="6">
        <f>TITRES_STAT!D1900</f>
        <v>10.631</v>
      </c>
      <c r="C1897" s="2">
        <f t="shared" si="261"/>
        <v>-0.14000000000000057</v>
      </c>
      <c r="D1897" s="2">
        <f t="shared" si="262"/>
        <v>0</v>
      </c>
      <c r="E1897" s="2">
        <f t="shared" si="263"/>
        <v>0.14000000000000057</v>
      </c>
      <c r="F1897" s="2">
        <f t="shared" si="267"/>
        <v>3.9834243235886656E-2</v>
      </c>
      <c r="G1897" s="2">
        <f t="shared" si="267"/>
        <v>4.426939031419469E-2</v>
      </c>
      <c r="H1897" s="2">
        <f t="shared" si="265"/>
        <v>0.899814588662046</v>
      </c>
      <c r="I1897" s="2">
        <f t="shared" si="266"/>
        <v>47.363284503239072</v>
      </c>
    </row>
    <row r="1898" spans="1:9" ht="13.5" x14ac:dyDescent="0.25">
      <c r="A1898" s="3">
        <f>TITRES_STAT!B1901</f>
        <v>44775</v>
      </c>
      <c r="B1898" s="6">
        <f>TITRES_STAT!D1901</f>
        <v>10.701000000000001</v>
      </c>
      <c r="C1898" s="2">
        <f t="shared" si="261"/>
        <v>7.0000000000000284E-2</v>
      </c>
      <c r="D1898" s="2">
        <f t="shared" si="262"/>
        <v>7.0000000000000284E-2</v>
      </c>
      <c r="E1898" s="2">
        <f t="shared" si="263"/>
        <v>0</v>
      </c>
      <c r="F1898" s="2">
        <f t="shared" si="267"/>
        <v>4.1988940147609059E-2</v>
      </c>
      <c r="G1898" s="2">
        <f t="shared" si="267"/>
        <v>4.1107291006037924E-2</v>
      </c>
      <c r="H1898" s="2">
        <f t="shared" si="265"/>
        <v>1.0214475125943385</v>
      </c>
      <c r="I1898" s="2">
        <f t="shared" si="266"/>
        <v>50.530498874215461</v>
      </c>
    </row>
    <row r="1899" spans="1:9" ht="13.5" x14ac:dyDescent="0.25">
      <c r="A1899" s="3">
        <f>TITRES_STAT!B1902</f>
        <v>44776</v>
      </c>
      <c r="B1899" s="6">
        <f>TITRES_STAT!D1902</f>
        <v>10.701000000000001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3.8989730137065561E-2</v>
      </c>
      <c r="G1899" s="2">
        <f t="shared" si="267"/>
        <v>3.8171055934178071E-2</v>
      </c>
      <c r="H1899" s="2">
        <f t="shared" si="265"/>
        <v>1.0214475125943387</v>
      </c>
      <c r="I1899" s="2">
        <f t="shared" si="266"/>
        <v>50.530498874215461</v>
      </c>
    </row>
    <row r="1900" spans="1:9" ht="13.5" x14ac:dyDescent="0.25">
      <c r="A1900" s="3">
        <f>TITRES_STAT!B1903</f>
        <v>44777</v>
      </c>
      <c r="B1900" s="6">
        <f>TITRES_STAT!D1903</f>
        <v>10.747999999999999</v>
      </c>
      <c r="C1900" s="2">
        <f t="shared" si="261"/>
        <v>4.699999999999882E-2</v>
      </c>
      <c r="D1900" s="2">
        <f t="shared" si="262"/>
        <v>4.699999999999882E-2</v>
      </c>
      <c r="E1900" s="2">
        <f t="shared" si="263"/>
        <v>0</v>
      </c>
      <c r="F1900" s="2">
        <f t="shared" si="267"/>
        <v>3.9561892270132223E-2</v>
      </c>
      <c r="G1900" s="2">
        <f t="shared" si="267"/>
        <v>3.5444551938879638E-2</v>
      </c>
      <c r="H1900" s="2">
        <f t="shared" si="265"/>
        <v>1.116162854543979</v>
      </c>
      <c r="I1900" s="2">
        <f t="shared" si="266"/>
        <v>52.74465772552773</v>
      </c>
    </row>
    <row r="1901" spans="1:9" ht="13.5" x14ac:dyDescent="0.25">
      <c r="A1901" s="3">
        <f>TITRES_STAT!B1904</f>
        <v>44778</v>
      </c>
      <c r="B1901" s="6">
        <f>TITRES_STAT!D1904</f>
        <v>10.763999999999999</v>
      </c>
      <c r="C1901" s="2">
        <f t="shared" si="261"/>
        <v>1.6000000000000014E-2</v>
      </c>
      <c r="D1901" s="2">
        <f t="shared" si="262"/>
        <v>1.6000000000000014E-2</v>
      </c>
      <c r="E1901" s="2">
        <f t="shared" si="263"/>
        <v>0</v>
      </c>
      <c r="F1901" s="2">
        <f t="shared" ref="F1901:G1916" si="268">((F1900*13)+D1901)/14</f>
        <v>3.7878899965122781E-2</v>
      </c>
      <c r="G1901" s="2">
        <f t="shared" si="268"/>
        <v>3.2912798228959664E-2</v>
      </c>
      <c r="H1901" s="2">
        <f t="shared" si="265"/>
        <v>1.1508866460279725</v>
      </c>
      <c r="I1901" s="2">
        <f t="shared" si="266"/>
        <v>53.507545279213424</v>
      </c>
    </row>
    <row r="1902" spans="1:9" ht="13.5" x14ac:dyDescent="0.25">
      <c r="A1902" s="3">
        <f>TITRES_STAT!B1905</f>
        <v>44781</v>
      </c>
      <c r="B1902" s="6">
        <f>TITRES_STAT!D1905</f>
        <v>10.763999999999999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3.5173264253328299E-2</v>
      </c>
      <c r="G1902" s="2">
        <f t="shared" si="268"/>
        <v>3.0561884069748257E-2</v>
      </c>
      <c r="H1902" s="2">
        <f t="shared" si="265"/>
        <v>1.1508866460279727</v>
      </c>
      <c r="I1902" s="2">
        <f t="shared" si="266"/>
        <v>53.507545279213439</v>
      </c>
    </row>
    <row r="1903" spans="1:9" ht="13.5" x14ac:dyDescent="0.25">
      <c r="A1903" s="3">
        <f>TITRES_STAT!B1906</f>
        <v>44782</v>
      </c>
      <c r="B1903" s="6">
        <f>TITRES_STAT!D1906</f>
        <v>10.606999999999999</v>
      </c>
      <c r="C1903" s="2">
        <f t="shared" si="261"/>
        <v>-0.15700000000000003</v>
      </c>
      <c r="D1903" s="2">
        <f t="shared" si="262"/>
        <v>0</v>
      </c>
      <c r="E1903" s="2">
        <f t="shared" si="263"/>
        <v>0.15700000000000003</v>
      </c>
      <c r="F1903" s="2">
        <f t="shared" si="268"/>
        <v>3.2660888235233422E-2</v>
      </c>
      <c r="G1903" s="2">
        <f t="shared" si="268"/>
        <v>3.9593178064766241E-2</v>
      </c>
      <c r="H1903" s="2">
        <f t="shared" si="265"/>
        <v>0.82491201342329656</v>
      </c>
      <c r="I1903" s="2">
        <f t="shared" si="266"/>
        <v>45.202837580967497</v>
      </c>
    </row>
    <row r="1904" spans="1:9" ht="13.5" x14ac:dyDescent="0.25">
      <c r="A1904" s="3">
        <f>TITRES_STAT!B1907</f>
        <v>44783</v>
      </c>
      <c r="B1904" s="6">
        <f>TITRES_STAT!D1907</f>
        <v>10.553000000000001</v>
      </c>
      <c r="C1904" s="2">
        <f t="shared" si="261"/>
        <v>-5.3999999999998494E-2</v>
      </c>
      <c r="D1904" s="2">
        <f t="shared" si="262"/>
        <v>0</v>
      </c>
      <c r="E1904" s="2">
        <f t="shared" si="263"/>
        <v>5.3999999999998494E-2</v>
      </c>
      <c r="F1904" s="2">
        <f t="shared" si="268"/>
        <v>3.0327967647002463E-2</v>
      </c>
      <c r="G1904" s="2">
        <f t="shared" si="268"/>
        <v>4.0622236774425682E-2</v>
      </c>
      <c r="H1904" s="2">
        <f t="shared" si="265"/>
        <v>0.74658536937325604</v>
      </c>
      <c r="I1904" s="2">
        <f t="shared" si="266"/>
        <v>42.745426731769797</v>
      </c>
    </row>
    <row r="1905" spans="1:9" ht="13.5" x14ac:dyDescent="0.25">
      <c r="A1905" s="3">
        <f>TITRES_STAT!B1908</f>
        <v>44784</v>
      </c>
      <c r="B1905" s="6">
        <f>TITRES_STAT!D1908</f>
        <v>10.553000000000001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2.8161684243645145E-2</v>
      </c>
      <c r="G1905" s="2">
        <f t="shared" si="268"/>
        <v>3.772064843339528E-2</v>
      </c>
      <c r="H1905" s="2">
        <f t="shared" si="265"/>
        <v>0.74658536937325604</v>
      </c>
      <c r="I1905" s="2">
        <f t="shared" si="266"/>
        <v>42.745426731769797</v>
      </c>
    </row>
    <row r="1906" spans="1:9" ht="13.5" x14ac:dyDescent="0.25">
      <c r="A1906" s="3">
        <f>TITRES_STAT!B1909</f>
        <v>44785</v>
      </c>
      <c r="B1906" s="6">
        <f>TITRES_STAT!D1909</f>
        <v>10.553000000000001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2.6150135369099065E-2</v>
      </c>
      <c r="G1906" s="2">
        <f t="shared" si="268"/>
        <v>3.5026316402438473E-2</v>
      </c>
      <c r="H1906" s="2">
        <f t="shared" si="265"/>
        <v>0.74658536937325604</v>
      </c>
      <c r="I1906" s="2">
        <f t="shared" si="266"/>
        <v>42.745426731769797</v>
      </c>
    </row>
    <row r="1907" spans="1:9" ht="13.5" x14ac:dyDescent="0.25">
      <c r="A1907" s="3">
        <f>TITRES_STAT!B1910</f>
        <v>44788</v>
      </c>
      <c r="B1907" s="6">
        <f>TITRES_STAT!D1910</f>
        <v>10.631</v>
      </c>
      <c r="C1907" s="2">
        <f t="shared" si="261"/>
        <v>7.7999999999999403E-2</v>
      </c>
      <c r="D1907" s="2">
        <f t="shared" si="262"/>
        <v>7.7999999999999403E-2</v>
      </c>
      <c r="E1907" s="2">
        <f t="shared" si="263"/>
        <v>0</v>
      </c>
      <c r="F1907" s="2">
        <f t="shared" si="268"/>
        <v>2.985369712844909E-2</v>
      </c>
      <c r="G1907" s="2">
        <f t="shared" si="268"/>
        <v>3.2524436659407151E-2</v>
      </c>
      <c r="H1907" s="2">
        <f t="shared" si="265"/>
        <v>0.91788514098104779</v>
      </c>
      <c r="I1907" s="2">
        <f t="shared" si="266"/>
        <v>47.85923418289407</v>
      </c>
    </row>
    <row r="1908" spans="1:9" ht="13.5" x14ac:dyDescent="0.25">
      <c r="A1908" s="3">
        <f>TITRES_STAT!B1911</f>
        <v>44789</v>
      </c>
      <c r="B1908" s="6">
        <f>TITRES_STAT!D1911</f>
        <v>10.631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2.7721290190702724E-2</v>
      </c>
      <c r="G1908" s="2">
        <f t="shared" si="268"/>
        <v>3.0201262612306639E-2</v>
      </c>
      <c r="H1908" s="2">
        <f t="shared" si="265"/>
        <v>0.91788514098104768</v>
      </c>
      <c r="I1908" s="2">
        <f t="shared" si="266"/>
        <v>47.85923418289407</v>
      </c>
    </row>
    <row r="1909" spans="1:9" ht="13.5" x14ac:dyDescent="0.25">
      <c r="A1909" s="3">
        <f>TITRES_STAT!B1912</f>
        <v>44790</v>
      </c>
      <c r="B1909" s="6">
        <f>TITRES_STAT!D1912</f>
        <v>10.631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2.5741198034223957E-2</v>
      </c>
      <c r="G1909" s="2">
        <f t="shared" si="268"/>
        <v>2.8044029568570449E-2</v>
      </c>
      <c r="H1909" s="2">
        <f t="shared" si="265"/>
        <v>0.91788514098104768</v>
      </c>
      <c r="I1909" s="2">
        <f t="shared" si="266"/>
        <v>47.85923418289407</v>
      </c>
    </row>
    <row r="1910" spans="1:9" ht="13.5" x14ac:dyDescent="0.25">
      <c r="A1910" s="3">
        <f>TITRES_STAT!B1913</f>
        <v>44791</v>
      </c>
      <c r="B1910" s="6">
        <f>TITRES_STAT!D1913</f>
        <v>10.771000000000001</v>
      </c>
      <c r="C1910" s="2">
        <f t="shared" si="261"/>
        <v>0.14000000000000057</v>
      </c>
      <c r="D1910" s="2">
        <f t="shared" si="262"/>
        <v>0.14000000000000057</v>
      </c>
      <c r="E1910" s="2">
        <f t="shared" si="263"/>
        <v>0</v>
      </c>
      <c r="F1910" s="2">
        <f t="shared" si="268"/>
        <v>3.3902541031779428E-2</v>
      </c>
      <c r="G1910" s="2">
        <f t="shared" si="268"/>
        <v>2.6040884599386842E-2</v>
      </c>
      <c r="H1910" s="2">
        <f t="shared" si="265"/>
        <v>1.3018966733786645</v>
      </c>
      <c r="I1910" s="2">
        <f t="shared" si="266"/>
        <v>56.557563527287876</v>
      </c>
    </row>
    <row r="1911" spans="1:9" ht="13.5" x14ac:dyDescent="0.25">
      <c r="A1911" s="3">
        <f>TITRES_STAT!B1914</f>
        <v>44792</v>
      </c>
      <c r="B1911" s="6">
        <f>TITRES_STAT!D1914</f>
        <v>10.771000000000001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3.1480930958080897E-2</v>
      </c>
      <c r="G1911" s="2">
        <f t="shared" si="268"/>
        <v>2.4180821413716354E-2</v>
      </c>
      <c r="H1911" s="2">
        <f t="shared" si="265"/>
        <v>1.3018966733786645</v>
      </c>
      <c r="I1911" s="2">
        <f t="shared" si="266"/>
        <v>56.557563527287876</v>
      </c>
    </row>
    <row r="1912" spans="1:9" ht="13.5" x14ac:dyDescent="0.25">
      <c r="A1912" s="3">
        <f>TITRES_STAT!B1915</f>
        <v>44795</v>
      </c>
      <c r="B1912" s="6">
        <f>TITRES_STAT!D1915</f>
        <v>10.771000000000001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2.923229303250369E-2</v>
      </c>
      <c r="G1912" s="2">
        <f t="shared" si="268"/>
        <v>2.2453619884165187E-2</v>
      </c>
      <c r="H1912" s="2">
        <f t="shared" si="265"/>
        <v>1.3018966733786645</v>
      </c>
      <c r="I1912" s="2">
        <f t="shared" si="266"/>
        <v>56.557563527287876</v>
      </c>
    </row>
    <row r="1913" spans="1:9" ht="13.5" x14ac:dyDescent="0.25">
      <c r="A1913" s="3">
        <f>TITRES_STAT!B1916</f>
        <v>44796</v>
      </c>
      <c r="B1913" s="6">
        <f>TITRES_STAT!D1916</f>
        <v>10.771000000000001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2.7144272101610571E-2</v>
      </c>
      <c r="G1913" s="2">
        <f t="shared" si="268"/>
        <v>2.0849789892439102E-2</v>
      </c>
      <c r="H1913" s="2">
        <f t="shared" si="265"/>
        <v>1.3018966733786645</v>
      </c>
      <c r="I1913" s="2">
        <f t="shared" si="266"/>
        <v>56.557563527287876</v>
      </c>
    </row>
    <row r="1914" spans="1:9" ht="13.5" x14ac:dyDescent="0.25">
      <c r="A1914" s="3">
        <f>TITRES_STAT!B1917</f>
        <v>44797</v>
      </c>
      <c r="B1914" s="6">
        <f>TITRES_STAT!D1917</f>
        <v>10.787000000000001</v>
      </c>
      <c r="C1914" s="2">
        <f t="shared" si="261"/>
        <v>1.6000000000000014E-2</v>
      </c>
      <c r="D1914" s="2">
        <f t="shared" si="262"/>
        <v>1.6000000000000014E-2</v>
      </c>
      <c r="E1914" s="2">
        <f t="shared" si="263"/>
        <v>0</v>
      </c>
      <c r="F1914" s="2">
        <f t="shared" si="268"/>
        <v>2.6348252665781245E-2</v>
      </c>
      <c r="G1914" s="2">
        <f t="shared" si="268"/>
        <v>1.9360519185836311E-2</v>
      </c>
      <c r="H1914" s="2">
        <f t="shared" si="265"/>
        <v>1.3609269675503843</v>
      </c>
      <c r="I1914" s="2">
        <f t="shared" si="266"/>
        <v>57.643755450954707</v>
      </c>
    </row>
    <row r="1915" spans="1:9" ht="13.5" x14ac:dyDescent="0.25">
      <c r="A1915" s="3">
        <f>TITRES_STAT!B1918</f>
        <v>44798</v>
      </c>
      <c r="B1915" s="6">
        <f>TITRES_STAT!D1918</f>
        <v>10.811</v>
      </c>
      <c r="C1915" s="2">
        <f t="shared" si="261"/>
        <v>2.3999999999999133E-2</v>
      </c>
      <c r="D1915" s="2">
        <f t="shared" si="262"/>
        <v>2.3999999999999133E-2</v>
      </c>
      <c r="E1915" s="2">
        <f t="shared" si="263"/>
        <v>0</v>
      </c>
      <c r="F1915" s="2">
        <f t="shared" si="268"/>
        <v>2.6180520332511094E-2</v>
      </c>
      <c r="G1915" s="2">
        <f t="shared" si="268"/>
        <v>1.7977624958276574E-2</v>
      </c>
      <c r="H1915" s="2">
        <f t="shared" si="265"/>
        <v>1.4562835965970051</v>
      </c>
      <c r="I1915" s="2">
        <f t="shared" si="266"/>
        <v>59.288088664296573</v>
      </c>
    </row>
    <row r="1916" spans="1:9" ht="13.5" x14ac:dyDescent="0.25">
      <c r="A1916" s="3">
        <f>TITRES_STAT!B1919</f>
        <v>44799</v>
      </c>
      <c r="B1916" s="6">
        <f>TITRES_STAT!D1919</f>
        <v>10.811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2.4310483165903157E-2</v>
      </c>
      <c r="G1916" s="2">
        <f t="shared" si="268"/>
        <v>1.6693508889828245E-2</v>
      </c>
      <c r="H1916" s="2">
        <f t="shared" si="265"/>
        <v>1.4562835965970051</v>
      </c>
      <c r="I1916" s="2">
        <f t="shared" si="266"/>
        <v>59.288088664296573</v>
      </c>
    </row>
    <row r="1917" spans="1:9" ht="13.5" x14ac:dyDescent="0.25">
      <c r="A1917" s="3">
        <f>TITRES_STAT!B1920</f>
        <v>44802</v>
      </c>
      <c r="B1917" s="6">
        <f>TITRES_STAT!D1920</f>
        <v>10.811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2.2574020082624359E-2</v>
      </c>
      <c r="G1917" s="2">
        <f t="shared" si="269"/>
        <v>1.5501115397697657E-2</v>
      </c>
      <c r="H1917" s="2">
        <f t="shared" si="265"/>
        <v>1.4562835965970051</v>
      </c>
      <c r="I1917" s="2">
        <f t="shared" si="266"/>
        <v>59.288088664296573</v>
      </c>
    </row>
    <row r="1918" spans="1:9" ht="13.5" x14ac:dyDescent="0.25">
      <c r="A1918" s="3">
        <f>TITRES_STAT!B1921</f>
        <v>44803</v>
      </c>
      <c r="B1918" s="6">
        <f>TITRES_STAT!D1921</f>
        <v>10.811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2.096159007672262E-2</v>
      </c>
      <c r="G1918" s="2">
        <f t="shared" si="269"/>
        <v>1.4393892869290683E-2</v>
      </c>
      <c r="H1918" s="2">
        <f t="shared" si="265"/>
        <v>1.4562835965970051</v>
      </c>
      <c r="I1918" s="2">
        <f t="shared" si="266"/>
        <v>59.288088664296573</v>
      </c>
    </row>
    <row r="1919" spans="1:9" ht="13.5" x14ac:dyDescent="0.25">
      <c r="A1919" s="3">
        <f>TITRES_STAT!B1922</f>
        <v>44804</v>
      </c>
      <c r="B1919" s="6">
        <f>TITRES_STAT!D1922</f>
        <v>10.435</v>
      </c>
      <c r="C1919" s="2">
        <f t="shared" si="261"/>
        <v>-0.37599999999999945</v>
      </c>
      <c r="D1919" s="2">
        <f t="shared" si="262"/>
        <v>0</v>
      </c>
      <c r="E1919" s="2">
        <f t="shared" si="263"/>
        <v>0.37599999999999945</v>
      </c>
      <c r="F1919" s="2">
        <f t="shared" si="269"/>
        <v>1.9464333642671004E-2</v>
      </c>
      <c r="G1919" s="2">
        <f t="shared" si="269"/>
        <v>4.022290052148416E-2</v>
      </c>
      <c r="H1919" s="2">
        <f t="shared" si="265"/>
        <v>0.483911736605732</v>
      </c>
      <c r="I1919" s="2">
        <f t="shared" si="266"/>
        <v>32.61054715509033</v>
      </c>
    </row>
    <row r="1920" spans="1:9" ht="13.5" x14ac:dyDescent="0.25">
      <c r="A1920" s="3">
        <f>TITRES_STAT!B1923</f>
        <v>44805</v>
      </c>
      <c r="B1920" s="6">
        <f>TITRES_STAT!D1923</f>
        <v>10.826000000000001</v>
      </c>
      <c r="C1920" s="2">
        <f t="shared" si="261"/>
        <v>0.39100000000000001</v>
      </c>
      <c r="D1920" s="2">
        <f t="shared" si="262"/>
        <v>0.39100000000000001</v>
      </c>
      <c r="E1920" s="2">
        <f t="shared" si="263"/>
        <v>0</v>
      </c>
      <c r="F1920" s="2">
        <f t="shared" si="269"/>
        <v>4.6002595525337364E-2</v>
      </c>
      <c r="G1920" s="2">
        <f t="shared" si="269"/>
        <v>3.7349836198521003E-2</v>
      </c>
      <c r="H1920" s="2">
        <f t="shared" si="265"/>
        <v>1.2316679323792856</v>
      </c>
      <c r="I1920" s="2">
        <f t="shared" si="266"/>
        <v>55.190466041520203</v>
      </c>
    </row>
    <row r="1921" spans="1:9" ht="13.5" x14ac:dyDescent="0.25">
      <c r="A1921" s="3">
        <f>TITRES_STAT!B1924</f>
        <v>44806</v>
      </c>
      <c r="B1921" s="6">
        <f>TITRES_STAT!D1924</f>
        <v>10.631</v>
      </c>
      <c r="C1921" s="2">
        <f t="shared" si="261"/>
        <v>-0.19500000000000028</v>
      </c>
      <c r="D1921" s="2">
        <f t="shared" si="262"/>
        <v>0</v>
      </c>
      <c r="E1921" s="2">
        <f t="shared" si="263"/>
        <v>0.19500000000000028</v>
      </c>
      <c r="F1921" s="2">
        <f t="shared" si="269"/>
        <v>4.2716695844956125E-2</v>
      </c>
      <c r="G1921" s="2">
        <f t="shared" si="269"/>
        <v>4.8610562184340948E-2</v>
      </c>
      <c r="H1921" s="2">
        <f t="shared" si="265"/>
        <v>0.87875338044776963</v>
      </c>
      <c r="I1921" s="2">
        <f t="shared" si="266"/>
        <v>46.773216197132449</v>
      </c>
    </row>
    <row r="1922" spans="1:9" ht="13.5" x14ac:dyDescent="0.25">
      <c r="A1922" s="3">
        <f>TITRES_STAT!B1925</f>
        <v>44809</v>
      </c>
      <c r="B1922" s="6">
        <f>TITRES_STAT!D1925</f>
        <v>10.615</v>
      </c>
      <c r="C1922" s="2">
        <f t="shared" si="261"/>
        <v>-1.6000000000000014E-2</v>
      </c>
      <c r="D1922" s="2">
        <f t="shared" si="262"/>
        <v>0</v>
      </c>
      <c r="E1922" s="2">
        <f t="shared" si="263"/>
        <v>1.6000000000000014E-2</v>
      </c>
      <c r="F1922" s="2">
        <f t="shared" si="269"/>
        <v>3.9665503284602117E-2</v>
      </c>
      <c r="G1922" s="2">
        <f t="shared" si="269"/>
        <v>4.6281236314030881E-2</v>
      </c>
      <c r="H1922" s="2">
        <f t="shared" si="265"/>
        <v>0.85705366674867545</v>
      </c>
      <c r="I1922" s="2">
        <f t="shared" si="266"/>
        <v>46.151260035968839</v>
      </c>
    </row>
    <row r="1923" spans="1:9" ht="13.5" x14ac:dyDescent="0.25">
      <c r="A1923" s="3">
        <f>TITRES_STAT!B1926</f>
        <v>44810</v>
      </c>
      <c r="B1923" s="6">
        <f>TITRES_STAT!D1926</f>
        <v>10.615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3.6832253049987676E-2</v>
      </c>
      <c r="G1923" s="2">
        <f t="shared" si="269"/>
        <v>4.2975433720171534E-2</v>
      </c>
      <c r="H1923" s="2">
        <f t="shared" si="265"/>
        <v>0.85705366674867522</v>
      </c>
      <c r="I1923" s="2">
        <f t="shared" si="266"/>
        <v>46.151260035968832</v>
      </c>
    </row>
    <row r="1924" spans="1:9" ht="13.5" x14ac:dyDescent="0.25">
      <c r="A1924" s="3">
        <f>TITRES_STAT!B1927</f>
        <v>44811</v>
      </c>
      <c r="B1924" s="6">
        <f>TITRES_STAT!D1927</f>
        <v>10.615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3.420137783213141E-2</v>
      </c>
      <c r="G1924" s="2">
        <f t="shared" si="269"/>
        <v>3.9905759883016423E-2</v>
      </c>
      <c r="H1924" s="2">
        <f t="shared" si="265"/>
        <v>0.85705366674867522</v>
      </c>
      <c r="I1924" s="2">
        <f t="shared" si="266"/>
        <v>46.151260035968832</v>
      </c>
    </row>
    <row r="1925" spans="1:9" ht="13.5" x14ac:dyDescent="0.25">
      <c r="A1925" s="3">
        <f>TITRES_STAT!B1928</f>
        <v>44812</v>
      </c>
      <c r="B1925" s="6">
        <f>TITRES_STAT!D1928</f>
        <v>10.615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3.1758422272693453E-2</v>
      </c>
      <c r="G1925" s="2">
        <f t="shared" si="269"/>
        <v>3.7055348462800959E-2</v>
      </c>
      <c r="H1925" s="2">
        <f t="shared" si="265"/>
        <v>0.85705366674867534</v>
      </c>
      <c r="I1925" s="2">
        <f t="shared" si="266"/>
        <v>46.151260035968839</v>
      </c>
    </row>
    <row r="1926" spans="1:9" ht="13.5" x14ac:dyDescent="0.25">
      <c r="A1926" s="3">
        <f>TITRES_STAT!B1929</f>
        <v>44813</v>
      </c>
      <c r="B1926" s="6">
        <f>TITRES_STAT!D1929</f>
        <v>10.615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2.9489963538929635E-2</v>
      </c>
      <c r="G1926" s="2">
        <f t="shared" si="269"/>
        <v>3.4408537858315179E-2</v>
      </c>
      <c r="H1926" s="2">
        <f t="shared" si="265"/>
        <v>0.85705366674867534</v>
      </c>
      <c r="I1926" s="2">
        <f t="shared" si="266"/>
        <v>46.151260035968839</v>
      </c>
    </row>
    <row r="1927" spans="1:9" ht="13.5" x14ac:dyDescent="0.25">
      <c r="A1927" s="3">
        <f>TITRES_STAT!B1930</f>
        <v>44816</v>
      </c>
      <c r="B1927" s="6">
        <f>TITRES_STAT!D1930</f>
        <v>10.553000000000001</v>
      </c>
      <c r="C1927" s="2">
        <f t="shared" si="270"/>
        <v>-6.1999999999999389E-2</v>
      </c>
      <c r="D1927" s="2">
        <f t="shared" si="271"/>
        <v>0</v>
      </c>
      <c r="E1927" s="2">
        <f t="shared" si="272"/>
        <v>6.1999999999999389E-2</v>
      </c>
      <c r="F1927" s="2">
        <f t="shared" si="269"/>
        <v>2.7383537571863233E-2</v>
      </c>
      <c r="G1927" s="2">
        <f t="shared" si="269"/>
        <v>3.6379356582721192E-2</v>
      </c>
      <c r="H1927" s="2">
        <f t="shared" si="265"/>
        <v>0.75272187702377813</v>
      </c>
      <c r="I1927" s="2">
        <f t="shared" si="266"/>
        <v>42.945882452379891</v>
      </c>
    </row>
    <row r="1928" spans="1:9" ht="13.5" x14ac:dyDescent="0.25">
      <c r="A1928" s="3">
        <f>TITRES_STAT!B1931</f>
        <v>44817</v>
      </c>
      <c r="B1928" s="6">
        <f>TITRES_STAT!D1931</f>
        <v>10.435</v>
      </c>
      <c r="C1928" s="2">
        <f t="shared" si="270"/>
        <v>-0.11800000000000033</v>
      </c>
      <c r="D1928" s="2">
        <f t="shared" si="271"/>
        <v>0</v>
      </c>
      <c r="E1928" s="2">
        <f t="shared" si="272"/>
        <v>0.11800000000000033</v>
      </c>
      <c r="F1928" s="2">
        <f t="shared" si="269"/>
        <v>2.5427570602444431E-2</v>
      </c>
      <c r="G1928" s="2">
        <f t="shared" si="269"/>
        <v>4.220940254109827E-2</v>
      </c>
      <c r="H1928" s="2">
        <f t="shared" si="265"/>
        <v>0.60241484294136183</v>
      </c>
      <c r="I1928" s="2">
        <f t="shared" si="266"/>
        <v>37.594187647162627</v>
      </c>
    </row>
    <row r="1929" spans="1:9" ht="13.5" x14ac:dyDescent="0.25">
      <c r="A1929" s="3">
        <f>TITRES_STAT!B1932</f>
        <v>44818</v>
      </c>
      <c r="B1929" s="6">
        <f>TITRES_STAT!D1932</f>
        <v>10.435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2.3611315559412684E-2</v>
      </c>
      <c r="G1929" s="2">
        <f t="shared" si="269"/>
        <v>3.9194445216734104E-2</v>
      </c>
      <c r="H1929" s="2">
        <f t="shared" si="265"/>
        <v>0.60241484294136183</v>
      </c>
      <c r="I1929" s="2">
        <f t="shared" si="266"/>
        <v>37.594187647162627</v>
      </c>
    </row>
    <row r="1930" spans="1:9" ht="13.5" x14ac:dyDescent="0.25">
      <c r="A1930" s="3">
        <f>TITRES_STAT!B1933</f>
        <v>44819</v>
      </c>
      <c r="B1930" s="6">
        <f>TITRES_STAT!D1933</f>
        <v>10.787000000000001</v>
      </c>
      <c r="C1930" s="2">
        <f t="shared" si="270"/>
        <v>0.35200000000000031</v>
      </c>
      <c r="D1930" s="2">
        <f t="shared" si="271"/>
        <v>0.35200000000000031</v>
      </c>
      <c r="E1930" s="2">
        <f t="shared" si="272"/>
        <v>0</v>
      </c>
      <c r="F1930" s="2">
        <f t="shared" si="269"/>
        <v>4.7067650162311798E-2</v>
      </c>
      <c r="G1930" s="2">
        <f t="shared" si="269"/>
        <v>3.6394841986967387E-2</v>
      </c>
      <c r="H1930" s="2">
        <f t="shared" si="265"/>
        <v>1.2932505704837578</v>
      </c>
      <c r="I1930" s="2">
        <f t="shared" si="266"/>
        <v>56.393775156063668</v>
      </c>
    </row>
    <row r="1931" spans="1:9" ht="13.5" x14ac:dyDescent="0.25">
      <c r="A1931" s="3">
        <f>TITRES_STAT!B1934</f>
        <v>44820</v>
      </c>
      <c r="B1931" s="6">
        <f>TITRES_STAT!D1934</f>
        <v>10.787000000000001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4.3705675150718097E-2</v>
      </c>
      <c r="G1931" s="2">
        <f t="shared" si="269"/>
        <v>3.3795210416469719E-2</v>
      </c>
      <c r="H1931" s="2">
        <f t="shared" si="265"/>
        <v>1.2932505704837578</v>
      </c>
      <c r="I1931" s="2">
        <f t="shared" si="266"/>
        <v>56.393775156063668</v>
      </c>
    </row>
    <row r="1932" spans="1:9" ht="13.5" x14ac:dyDescent="0.25">
      <c r="A1932" s="3">
        <f>TITRES_STAT!B1935</f>
        <v>44823</v>
      </c>
      <c r="B1932" s="6">
        <f>TITRES_STAT!D1935</f>
        <v>10.553000000000001</v>
      </c>
      <c r="C1932" s="2">
        <f t="shared" si="270"/>
        <v>-0.23399999999999999</v>
      </c>
      <c r="D1932" s="2">
        <f t="shared" si="271"/>
        <v>0</v>
      </c>
      <c r="E1932" s="2">
        <f t="shared" si="272"/>
        <v>0.23399999999999999</v>
      </c>
      <c r="F1932" s="2">
        <f t="shared" si="269"/>
        <v>4.0583841211381089E-2</v>
      </c>
      <c r="G1932" s="2">
        <f t="shared" si="269"/>
        <v>4.8095552529579026E-2</v>
      </c>
      <c r="H1932" s="2">
        <f t="shared" si="265"/>
        <v>0.84381692436991562</v>
      </c>
      <c r="I1932" s="2">
        <f t="shared" si="266"/>
        <v>45.76468049604609</v>
      </c>
    </row>
    <row r="1933" spans="1:9" ht="13.5" x14ac:dyDescent="0.25">
      <c r="A1933" s="3">
        <f>TITRES_STAT!B1936</f>
        <v>44824</v>
      </c>
      <c r="B1933" s="6">
        <f>TITRES_STAT!D1936</f>
        <v>10.396000000000001</v>
      </c>
      <c r="C1933" s="2">
        <f t="shared" si="270"/>
        <v>-0.15700000000000003</v>
      </c>
      <c r="D1933" s="2">
        <f t="shared" si="271"/>
        <v>0</v>
      </c>
      <c r="E1933" s="2">
        <f t="shared" si="272"/>
        <v>0.15700000000000003</v>
      </c>
      <c r="F1933" s="2">
        <f t="shared" ref="F1933:G1948" si="273">((F1932*13)+D1933)/14</f>
        <v>3.7684995410568148E-2</v>
      </c>
      <c r="G1933" s="2">
        <f t="shared" si="273"/>
        <v>5.5874441634609098E-2</v>
      </c>
      <c r="H1933" s="2">
        <f t="shared" si="265"/>
        <v>0.67445855937154897</v>
      </c>
      <c r="I1933" s="2">
        <f t="shared" si="266"/>
        <v>40.279202826296526</v>
      </c>
    </row>
    <row r="1934" spans="1:9" ht="13.5" x14ac:dyDescent="0.25">
      <c r="A1934" s="3">
        <f>TITRES_STAT!B1937</f>
        <v>44825</v>
      </c>
      <c r="B1934" s="6">
        <f>TITRES_STAT!D1937</f>
        <v>10.474</v>
      </c>
      <c r="C1934" s="2">
        <f t="shared" si="270"/>
        <v>7.7999999999999403E-2</v>
      </c>
      <c r="D1934" s="2">
        <f t="shared" si="271"/>
        <v>7.7999999999999403E-2</v>
      </c>
      <c r="E1934" s="2">
        <f t="shared" si="272"/>
        <v>0</v>
      </c>
      <c r="F1934" s="2">
        <f t="shared" si="273"/>
        <v>4.0564638595527516E-2</v>
      </c>
      <c r="G1934" s="2">
        <f t="shared" si="273"/>
        <v>5.188341008927988E-2</v>
      </c>
      <c r="H1934" s="2">
        <f t="shared" si="265"/>
        <v>0.78184218280419004</v>
      </c>
      <c r="I1934" s="2">
        <f t="shared" si="266"/>
        <v>43.878306976309148</v>
      </c>
    </row>
    <row r="1935" spans="1:9" ht="13.5" x14ac:dyDescent="0.25">
      <c r="A1935" s="3">
        <f>TITRES_STAT!B1938</f>
        <v>44826</v>
      </c>
      <c r="B1935" s="6">
        <f>TITRES_STAT!D1938</f>
        <v>10.467000000000001</v>
      </c>
      <c r="C1935" s="2">
        <f t="shared" si="270"/>
        <v>-6.9999999999996732E-3</v>
      </c>
      <c r="D1935" s="2">
        <f t="shared" si="271"/>
        <v>0</v>
      </c>
      <c r="E1935" s="2">
        <f t="shared" si="272"/>
        <v>6.9999999999996732E-3</v>
      </c>
      <c r="F1935" s="2">
        <f t="shared" si="273"/>
        <v>3.7667164410132695E-2</v>
      </c>
      <c r="G1935" s="2">
        <f t="shared" si="273"/>
        <v>4.8677452225759865E-2</v>
      </c>
      <c r="H1935" s="2">
        <f t="shared" si="265"/>
        <v>0.77381133744299413</v>
      </c>
      <c r="I1935" s="2">
        <f t="shared" si="266"/>
        <v>43.624218715304188</v>
      </c>
    </row>
    <row r="1936" spans="1:9" ht="13.5" x14ac:dyDescent="0.25">
      <c r="A1936" s="3">
        <f>TITRES_STAT!B1939</f>
        <v>44827</v>
      </c>
      <c r="B1936" s="6">
        <f>TITRES_STAT!D1939</f>
        <v>10.388</v>
      </c>
      <c r="C1936" s="2">
        <f t="shared" si="270"/>
        <v>-7.9000000000000625E-2</v>
      </c>
      <c r="D1936" s="2">
        <f t="shared" si="271"/>
        <v>0</v>
      </c>
      <c r="E1936" s="2">
        <f t="shared" si="272"/>
        <v>7.9000000000000625E-2</v>
      </c>
      <c r="F1936" s="2">
        <f t="shared" si="273"/>
        <v>3.497665266655179E-2</v>
      </c>
      <c r="G1936" s="2">
        <f t="shared" si="273"/>
        <v>5.0843348495348488E-2</v>
      </c>
      <c r="H1936" s="2">
        <f t="shared" si="265"/>
        <v>0.68792976272504369</v>
      </c>
      <c r="I1936" s="2">
        <f t="shared" si="266"/>
        <v>40.755828703110815</v>
      </c>
    </row>
    <row r="1937" spans="1:9" ht="13.5" x14ac:dyDescent="0.25">
      <c r="A1937" s="3">
        <f>TITRES_STAT!B1940</f>
        <v>44830</v>
      </c>
      <c r="B1937" s="6">
        <f>TITRES_STAT!D1940</f>
        <v>10.356999999999999</v>
      </c>
      <c r="C1937" s="2">
        <f t="shared" si="270"/>
        <v>-3.1000000000000583E-2</v>
      </c>
      <c r="D1937" s="2">
        <f t="shared" si="271"/>
        <v>0</v>
      </c>
      <c r="E1937" s="2">
        <f t="shared" si="272"/>
        <v>3.1000000000000583E-2</v>
      </c>
      <c r="F1937" s="2">
        <f t="shared" si="273"/>
        <v>3.247832033322666E-2</v>
      </c>
      <c r="G1937" s="2">
        <f t="shared" si="273"/>
        <v>4.9425966459966497E-2</v>
      </c>
      <c r="H1937" s="2">
        <f t="shared" ref="H1937:H2000" si="274">F1937/G1937</f>
        <v>0.65711047571589909</v>
      </c>
      <c r="I1937" s="2">
        <f t="shared" ref="I1937:I2000" si="275">IF(G1937=0,100,100-(100/(1+H1937)))</f>
        <v>39.653993221665949</v>
      </c>
    </row>
    <row r="1938" spans="1:9" ht="13.5" x14ac:dyDescent="0.25">
      <c r="A1938" s="3">
        <f>TITRES_STAT!B1941</f>
        <v>44831</v>
      </c>
      <c r="B1938" s="6">
        <f>TITRES_STAT!D1941</f>
        <v>10.396000000000001</v>
      </c>
      <c r="C1938" s="2">
        <f t="shared" si="270"/>
        <v>3.9000000000001478E-2</v>
      </c>
      <c r="D1938" s="2">
        <f t="shared" si="271"/>
        <v>3.9000000000001478E-2</v>
      </c>
      <c r="E1938" s="2">
        <f t="shared" si="272"/>
        <v>0</v>
      </c>
      <c r="F1938" s="2">
        <f t="shared" si="273"/>
        <v>3.294415459513915E-2</v>
      </c>
      <c r="G1938" s="2">
        <f t="shared" si="273"/>
        <v>4.5895540284254611E-2</v>
      </c>
      <c r="H1938" s="2">
        <f t="shared" si="274"/>
        <v>0.71780731615967719</v>
      </c>
      <c r="I1938" s="2">
        <f t="shared" si="275"/>
        <v>41.786253289711453</v>
      </c>
    </row>
    <row r="1939" spans="1:9" ht="13.5" x14ac:dyDescent="0.25">
      <c r="A1939" s="3">
        <f>TITRES_STAT!B1942</f>
        <v>44832</v>
      </c>
      <c r="B1939" s="6">
        <f>TITRES_STAT!D1942</f>
        <v>10.388</v>
      </c>
      <c r="C1939" s="2">
        <f t="shared" si="270"/>
        <v>-8.0000000000008953E-3</v>
      </c>
      <c r="D1939" s="2">
        <f t="shared" si="271"/>
        <v>0</v>
      </c>
      <c r="E1939" s="2">
        <f t="shared" si="272"/>
        <v>8.0000000000008953E-3</v>
      </c>
      <c r="F1939" s="2">
        <f t="shared" si="273"/>
        <v>3.0591000695486353E-2</v>
      </c>
      <c r="G1939" s="2">
        <f t="shared" si="273"/>
        <v>4.3188715978236487E-2</v>
      </c>
      <c r="H1939" s="2">
        <f t="shared" si="274"/>
        <v>0.70831002965917456</v>
      </c>
      <c r="I1939" s="2">
        <f t="shared" si="275"/>
        <v>41.462616115441868</v>
      </c>
    </row>
    <row r="1940" spans="1:9" ht="13.5" x14ac:dyDescent="0.25">
      <c r="A1940" s="3">
        <f>TITRES_STAT!B1943</f>
        <v>44833</v>
      </c>
      <c r="B1940" s="6">
        <f>TITRES_STAT!D1943</f>
        <v>10.725</v>
      </c>
      <c r="C1940" s="2">
        <f t="shared" si="270"/>
        <v>0.33699999999999974</v>
      </c>
      <c r="D1940" s="2">
        <f t="shared" si="271"/>
        <v>0.33699999999999974</v>
      </c>
      <c r="E1940" s="2">
        <f t="shared" si="272"/>
        <v>0</v>
      </c>
      <c r="F1940" s="2">
        <f t="shared" si="273"/>
        <v>5.2477357788665878E-2</v>
      </c>
      <c r="G1940" s="2">
        <f t="shared" si="273"/>
        <v>4.0103807694076739E-2</v>
      </c>
      <c r="H1940" s="2">
        <f t="shared" si="274"/>
        <v>1.3085380368113197</v>
      </c>
      <c r="I1940" s="2">
        <f t="shared" si="275"/>
        <v>56.682541762177102</v>
      </c>
    </row>
    <row r="1941" spans="1:9" ht="13.5" x14ac:dyDescent="0.25">
      <c r="A1941" s="3">
        <f>TITRES_STAT!B1944</f>
        <v>44834</v>
      </c>
      <c r="B1941" s="6">
        <f>TITRES_STAT!D1944</f>
        <v>10.24</v>
      </c>
      <c r="C1941" s="2">
        <f t="shared" si="270"/>
        <v>-0.48499999999999943</v>
      </c>
      <c r="D1941" s="2">
        <f t="shared" si="271"/>
        <v>0</v>
      </c>
      <c r="E1941" s="2">
        <f t="shared" si="272"/>
        <v>0.48499999999999943</v>
      </c>
      <c r="F1941" s="2">
        <f t="shared" si="273"/>
        <v>4.8728975089475456E-2</v>
      </c>
      <c r="G1941" s="2">
        <f t="shared" si="273"/>
        <v>7.1882107144499788E-2</v>
      </c>
      <c r="H1941" s="2">
        <f t="shared" si="274"/>
        <v>0.67790131682588073</v>
      </c>
      <c r="I1941" s="2">
        <f t="shared" si="275"/>
        <v>40.401739364999138</v>
      </c>
    </row>
    <row r="1942" spans="1:9" ht="13.5" x14ac:dyDescent="0.25">
      <c r="A1942" s="3">
        <f>TITRES_STAT!B1945</f>
        <v>44837</v>
      </c>
      <c r="B1942" s="6">
        <f>TITRES_STAT!D1945</f>
        <v>10.162000000000001</v>
      </c>
      <c r="C1942" s="2">
        <f t="shared" si="270"/>
        <v>-7.7999999999999403E-2</v>
      </c>
      <c r="D1942" s="2">
        <f t="shared" si="271"/>
        <v>0</v>
      </c>
      <c r="E1942" s="2">
        <f t="shared" si="272"/>
        <v>7.7999999999999403E-2</v>
      </c>
      <c r="F1942" s="2">
        <f t="shared" si="273"/>
        <v>4.5248334011655782E-2</v>
      </c>
      <c r="G1942" s="2">
        <f t="shared" si="273"/>
        <v>7.231909949132119E-2</v>
      </c>
      <c r="H1942" s="2">
        <f t="shared" si="274"/>
        <v>0.62567612608458856</v>
      </c>
      <c r="I1942" s="2">
        <f t="shared" si="275"/>
        <v>38.487132587197308</v>
      </c>
    </row>
    <row r="1943" spans="1:9" ht="13.5" x14ac:dyDescent="0.25">
      <c r="A1943" s="3">
        <f>TITRES_STAT!B1946</f>
        <v>44838</v>
      </c>
      <c r="B1943" s="6">
        <f>TITRES_STAT!D1946</f>
        <v>10.318</v>
      </c>
      <c r="C1943" s="2">
        <f t="shared" si="270"/>
        <v>0.15599999999999881</v>
      </c>
      <c r="D1943" s="2">
        <f t="shared" si="271"/>
        <v>0.15599999999999881</v>
      </c>
      <c r="E1943" s="2">
        <f t="shared" si="272"/>
        <v>0</v>
      </c>
      <c r="F1943" s="2">
        <f t="shared" si="273"/>
        <v>5.3159167296537427E-2</v>
      </c>
      <c r="G1943" s="2">
        <f t="shared" si="273"/>
        <v>6.7153449527655382E-2</v>
      </c>
      <c r="H1943" s="2">
        <f t="shared" si="274"/>
        <v>0.79160739575478134</v>
      </c>
      <c r="I1943" s="2">
        <f t="shared" si="275"/>
        <v>44.184200044635745</v>
      </c>
    </row>
    <row r="1944" spans="1:9" ht="13.5" x14ac:dyDescent="0.25">
      <c r="A1944" s="3">
        <f>TITRES_STAT!B1947</f>
        <v>44839</v>
      </c>
      <c r="B1944" s="6">
        <f>TITRES_STAT!D1947</f>
        <v>10.318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4.9362083918213326E-2</v>
      </c>
      <c r="G1944" s="2">
        <f t="shared" si="273"/>
        <v>6.2356774561394282E-2</v>
      </c>
      <c r="H1944" s="2">
        <f t="shared" si="274"/>
        <v>0.79160739575478134</v>
      </c>
      <c r="I1944" s="2">
        <f t="shared" si="275"/>
        <v>44.184200044635745</v>
      </c>
    </row>
    <row r="1945" spans="1:9" ht="13.5" x14ac:dyDescent="0.25">
      <c r="A1945" s="3">
        <f>TITRES_STAT!B1948</f>
        <v>44840</v>
      </c>
      <c r="B1945" s="6">
        <f>TITRES_STAT!D1948</f>
        <v>10.318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4.5836220781198089E-2</v>
      </c>
      <c r="G1945" s="2">
        <f t="shared" si="273"/>
        <v>5.7902719235580401E-2</v>
      </c>
      <c r="H1945" s="2">
        <f t="shared" si="274"/>
        <v>0.79160739575478145</v>
      </c>
      <c r="I1945" s="2">
        <f t="shared" si="275"/>
        <v>44.184200044635745</v>
      </c>
    </row>
    <row r="1946" spans="1:9" ht="13.5" x14ac:dyDescent="0.25">
      <c r="A1946" s="3">
        <f>TITRES_STAT!B1949</f>
        <v>44841</v>
      </c>
      <c r="B1946" s="6">
        <f>TITRES_STAT!D1949</f>
        <v>10.318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4.2562205011112512E-2</v>
      </c>
      <c r="G1946" s="2">
        <f t="shared" si="273"/>
        <v>5.3766810718753229E-2</v>
      </c>
      <c r="H1946" s="2">
        <f t="shared" si="274"/>
        <v>0.79160739575478145</v>
      </c>
      <c r="I1946" s="2">
        <f t="shared" si="275"/>
        <v>44.184200044635745</v>
      </c>
    </row>
    <row r="1947" spans="1:9" ht="13.5" x14ac:dyDescent="0.25">
      <c r="A1947" s="3">
        <f>TITRES_STAT!B1950</f>
        <v>44844</v>
      </c>
      <c r="B1947" s="6">
        <f>TITRES_STAT!D1950</f>
        <v>10.318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3.9522047510318757E-2</v>
      </c>
      <c r="G1947" s="2">
        <f t="shared" si="273"/>
        <v>4.9926324238842287E-2</v>
      </c>
      <c r="H1947" s="2">
        <f t="shared" si="274"/>
        <v>0.79160739575478134</v>
      </c>
      <c r="I1947" s="2">
        <f t="shared" si="275"/>
        <v>44.184200044635745</v>
      </c>
    </row>
    <row r="1948" spans="1:9" ht="13.5" x14ac:dyDescent="0.25">
      <c r="A1948" s="3">
        <f>TITRES_STAT!B1951</f>
        <v>44845</v>
      </c>
      <c r="B1948" s="6">
        <f>TITRES_STAT!D1951</f>
        <v>10.388</v>
      </c>
      <c r="C1948" s="2">
        <f t="shared" si="270"/>
        <v>7.0000000000000284E-2</v>
      </c>
      <c r="D1948" s="2">
        <f t="shared" si="271"/>
        <v>7.0000000000000284E-2</v>
      </c>
      <c r="E1948" s="2">
        <f t="shared" si="272"/>
        <v>0</v>
      </c>
      <c r="F1948" s="2">
        <f t="shared" si="273"/>
        <v>4.1699044116724579E-2</v>
      </c>
      <c r="G1948" s="2">
        <f t="shared" si="273"/>
        <v>4.6360158221782126E-2</v>
      </c>
      <c r="H1948" s="2">
        <f t="shared" si="274"/>
        <v>0.89945862387355824</v>
      </c>
      <c r="I1948" s="2">
        <f t="shared" si="275"/>
        <v>47.353420209769872</v>
      </c>
    </row>
    <row r="1949" spans="1:9" ht="13.5" x14ac:dyDescent="0.25">
      <c r="A1949" s="3">
        <f>TITRES_STAT!B1952</f>
        <v>44846</v>
      </c>
      <c r="B1949" s="6">
        <f>TITRES_STAT!D1952</f>
        <v>10.388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3.8720540965529966E-2</v>
      </c>
      <c r="G1949" s="2">
        <f t="shared" si="276"/>
        <v>4.3048718348797692E-2</v>
      </c>
      <c r="H1949" s="2">
        <f t="shared" si="274"/>
        <v>0.89945862387355824</v>
      </c>
      <c r="I1949" s="2">
        <f t="shared" si="275"/>
        <v>47.353420209769872</v>
      </c>
    </row>
    <row r="1950" spans="1:9" ht="13.5" x14ac:dyDescent="0.25">
      <c r="A1950" s="3">
        <f>TITRES_STAT!B1953</f>
        <v>44847</v>
      </c>
      <c r="B1950" s="6">
        <f>TITRES_STAT!D1953</f>
        <v>10.568</v>
      </c>
      <c r="C1950" s="2">
        <f t="shared" si="270"/>
        <v>0.17999999999999972</v>
      </c>
      <c r="D1950" s="2">
        <f t="shared" si="271"/>
        <v>0.17999999999999972</v>
      </c>
      <c r="E1950" s="2">
        <f t="shared" si="272"/>
        <v>0</v>
      </c>
      <c r="F1950" s="2">
        <f t="shared" si="276"/>
        <v>4.8811930896563514E-2</v>
      </c>
      <c r="G1950" s="2">
        <f t="shared" si="276"/>
        <v>3.9973809895312143E-2</v>
      </c>
      <c r="H1950" s="2">
        <f t="shared" si="274"/>
        <v>1.2210977893875421</v>
      </c>
      <c r="I1950" s="2">
        <f t="shared" si="275"/>
        <v>54.97721870788294</v>
      </c>
    </row>
    <row r="1951" spans="1:9" ht="13.5" x14ac:dyDescent="0.25">
      <c r="A1951" s="3">
        <f>TITRES_STAT!B1954</f>
        <v>44848</v>
      </c>
      <c r="B1951" s="6">
        <f>TITRES_STAT!D1954</f>
        <v>10.553000000000001</v>
      </c>
      <c r="C1951" s="2">
        <f t="shared" si="270"/>
        <v>-1.4999999999998792E-2</v>
      </c>
      <c r="D1951" s="2">
        <f t="shared" si="271"/>
        <v>0</v>
      </c>
      <c r="E1951" s="2">
        <f t="shared" si="272"/>
        <v>1.4999999999998792E-2</v>
      </c>
      <c r="F1951" s="2">
        <f t="shared" si="276"/>
        <v>4.5325364403951837E-2</v>
      </c>
      <c r="G1951" s="2">
        <f t="shared" si="276"/>
        <v>3.8189966331361187E-2</v>
      </c>
      <c r="H1951" s="2">
        <f t="shared" si="274"/>
        <v>1.1868396010271194</v>
      </c>
      <c r="I1951" s="2">
        <f t="shared" si="275"/>
        <v>54.271909127202662</v>
      </c>
    </row>
    <row r="1952" spans="1:9" ht="13.5" x14ac:dyDescent="0.25">
      <c r="A1952" s="3">
        <f>TITRES_STAT!B1955</f>
        <v>44851</v>
      </c>
      <c r="B1952" s="6">
        <f>TITRES_STAT!D1955</f>
        <v>10.553000000000001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4.2087838375098129E-2</v>
      </c>
      <c r="G1952" s="2">
        <f t="shared" si="276"/>
        <v>3.5462111593406821E-2</v>
      </c>
      <c r="H1952" s="2">
        <f t="shared" si="274"/>
        <v>1.1868396010271192</v>
      </c>
      <c r="I1952" s="2">
        <f t="shared" si="275"/>
        <v>54.271909127202655</v>
      </c>
    </row>
    <row r="1953" spans="1:9" ht="13.5" x14ac:dyDescent="0.25">
      <c r="A1953" s="3">
        <f>TITRES_STAT!B1956</f>
        <v>44852</v>
      </c>
      <c r="B1953" s="6">
        <f>TITRES_STAT!D1956</f>
        <v>10.553000000000001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3.9081564205448262E-2</v>
      </c>
      <c r="G1953" s="2">
        <f t="shared" si="276"/>
        <v>3.2929103622449191E-2</v>
      </c>
      <c r="H1953" s="2">
        <f t="shared" si="274"/>
        <v>1.1868396010271192</v>
      </c>
      <c r="I1953" s="2">
        <f t="shared" si="275"/>
        <v>54.271909127202655</v>
      </c>
    </row>
    <row r="1954" spans="1:9" ht="13.5" x14ac:dyDescent="0.25">
      <c r="A1954" s="3">
        <f>TITRES_STAT!B1957</f>
        <v>44853</v>
      </c>
      <c r="B1954" s="6">
        <f>TITRES_STAT!D1957</f>
        <v>10.545</v>
      </c>
      <c r="C1954" s="2">
        <f t="shared" si="270"/>
        <v>-8.0000000000008953E-3</v>
      </c>
      <c r="D1954" s="2">
        <f t="shared" si="271"/>
        <v>0</v>
      </c>
      <c r="E1954" s="2">
        <f t="shared" si="272"/>
        <v>8.0000000000008953E-3</v>
      </c>
      <c r="F1954" s="2">
        <f t="shared" si="276"/>
        <v>3.6290023905059102E-2</v>
      </c>
      <c r="G1954" s="2">
        <f t="shared" si="276"/>
        <v>3.1148453363702883E-2</v>
      </c>
      <c r="H1954" s="2">
        <f t="shared" si="274"/>
        <v>1.1650666401095748</v>
      </c>
      <c r="I1954" s="2">
        <f t="shared" si="275"/>
        <v>53.812045251900898</v>
      </c>
    </row>
    <row r="1955" spans="1:9" ht="13.5" x14ac:dyDescent="0.25">
      <c r="A1955" s="3">
        <f>TITRES_STAT!B1958</f>
        <v>44854</v>
      </c>
      <c r="B1955" s="6">
        <f>TITRES_STAT!D1958</f>
        <v>10.474</v>
      </c>
      <c r="C1955" s="2">
        <f t="shared" si="270"/>
        <v>-7.099999999999973E-2</v>
      </c>
      <c r="D1955" s="2">
        <f t="shared" si="271"/>
        <v>0</v>
      </c>
      <c r="E1955" s="2">
        <f t="shared" si="272"/>
        <v>7.099999999999973E-2</v>
      </c>
      <c r="F1955" s="2">
        <f t="shared" si="276"/>
        <v>3.3697879340412025E-2</v>
      </c>
      <c r="G1955" s="2">
        <f t="shared" si="276"/>
        <v>3.3994992409152658E-2</v>
      </c>
      <c r="H1955" s="2">
        <f t="shared" si="274"/>
        <v>0.99126009309945784</v>
      </c>
      <c r="I1955" s="2">
        <f t="shared" si="275"/>
        <v>49.780543311975428</v>
      </c>
    </row>
    <row r="1956" spans="1:9" ht="13.5" x14ac:dyDescent="0.25">
      <c r="A1956" s="3">
        <f>TITRES_STAT!B1959</f>
        <v>44855</v>
      </c>
      <c r="B1956" s="6">
        <f>TITRES_STAT!D1959</f>
        <v>10.396000000000001</v>
      </c>
      <c r="C1956" s="2">
        <f t="shared" si="270"/>
        <v>-7.7999999999999403E-2</v>
      </c>
      <c r="D1956" s="2">
        <f t="shared" si="271"/>
        <v>0</v>
      </c>
      <c r="E1956" s="2">
        <f t="shared" si="272"/>
        <v>7.7999999999999403E-2</v>
      </c>
      <c r="F1956" s="2">
        <f t="shared" si="276"/>
        <v>3.1290887958954024E-2</v>
      </c>
      <c r="G1956" s="2">
        <f t="shared" si="276"/>
        <v>3.7138207237070286E-2</v>
      </c>
      <c r="H1956" s="2">
        <f t="shared" si="274"/>
        <v>0.84255246246028703</v>
      </c>
      <c r="I1956" s="2">
        <f t="shared" si="275"/>
        <v>45.727461205379207</v>
      </c>
    </row>
    <row r="1957" spans="1:9" ht="13.5" x14ac:dyDescent="0.25">
      <c r="A1957" s="3">
        <f>TITRES_STAT!B1960</f>
        <v>44858</v>
      </c>
      <c r="B1957" s="6">
        <f>TITRES_STAT!D1960</f>
        <v>10.396000000000001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2.9055824533314453E-2</v>
      </c>
      <c r="G1957" s="2">
        <f t="shared" si="276"/>
        <v>3.4485478148708122E-2</v>
      </c>
      <c r="H1957" s="2">
        <f t="shared" si="274"/>
        <v>0.84255246246028714</v>
      </c>
      <c r="I1957" s="2">
        <f t="shared" si="275"/>
        <v>45.727461205379214</v>
      </c>
    </row>
    <row r="1958" spans="1:9" ht="13.5" x14ac:dyDescent="0.25">
      <c r="A1958" s="3">
        <f>TITRES_STAT!B1961</f>
        <v>44859</v>
      </c>
      <c r="B1958" s="6">
        <f>TITRES_STAT!D1961</f>
        <v>10.318</v>
      </c>
      <c r="C1958" s="2">
        <f t="shared" si="270"/>
        <v>-7.800000000000118E-2</v>
      </c>
      <c r="D1958" s="2">
        <f t="shared" si="271"/>
        <v>0</v>
      </c>
      <c r="E1958" s="2">
        <f t="shared" si="272"/>
        <v>7.800000000000118E-2</v>
      </c>
      <c r="F1958" s="2">
        <f t="shared" si="276"/>
        <v>2.6980408495220563E-2</v>
      </c>
      <c r="G1958" s="2">
        <f t="shared" si="276"/>
        <v>3.7593658280943347E-2</v>
      </c>
      <c r="H1958" s="2">
        <f t="shared" si="274"/>
        <v>0.71768510246041262</v>
      </c>
      <c r="I1958" s="2">
        <f t="shared" si="275"/>
        <v>41.782111367933517</v>
      </c>
    </row>
    <row r="1959" spans="1:9" ht="13.5" x14ac:dyDescent="0.25">
      <c r="A1959" s="3">
        <f>TITRES_STAT!B1962</f>
        <v>44860</v>
      </c>
      <c r="B1959" s="6">
        <f>TITRES_STAT!D1962</f>
        <v>10.247999999999999</v>
      </c>
      <c r="C1959" s="2">
        <f t="shared" si="270"/>
        <v>-7.0000000000000284E-2</v>
      </c>
      <c r="D1959" s="2">
        <f t="shared" si="271"/>
        <v>0</v>
      </c>
      <c r="E1959" s="2">
        <f t="shared" si="272"/>
        <v>7.0000000000000284E-2</v>
      </c>
      <c r="F1959" s="2">
        <f t="shared" si="276"/>
        <v>2.5053236459847666E-2</v>
      </c>
      <c r="G1959" s="2">
        <f t="shared" si="276"/>
        <v>3.99083969751617E-2</v>
      </c>
      <c r="H1959" s="2">
        <f t="shared" si="274"/>
        <v>0.62776854894573619</v>
      </c>
      <c r="I1959" s="2">
        <f t="shared" si="275"/>
        <v>38.566204596613296</v>
      </c>
    </row>
    <row r="1960" spans="1:9" ht="13.5" x14ac:dyDescent="0.25">
      <c r="A1960" s="3">
        <f>TITRES_STAT!B1963</f>
        <v>44861</v>
      </c>
      <c r="B1960" s="6">
        <f>TITRES_STAT!D1963</f>
        <v>10.356999999999999</v>
      </c>
      <c r="C1960" s="2">
        <f t="shared" si="270"/>
        <v>0.10899999999999999</v>
      </c>
      <c r="D1960" s="2">
        <f t="shared" si="271"/>
        <v>0.10899999999999999</v>
      </c>
      <c r="E1960" s="2">
        <f t="shared" si="272"/>
        <v>0</v>
      </c>
      <c r="F1960" s="2">
        <f t="shared" si="276"/>
        <v>3.1049433855572833E-2</v>
      </c>
      <c r="G1960" s="2">
        <f t="shared" si="276"/>
        <v>3.7057797191221584E-2</v>
      </c>
      <c r="H1960" s="2">
        <f t="shared" si="274"/>
        <v>0.83786507048314141</v>
      </c>
      <c r="I1960" s="2">
        <f t="shared" si="275"/>
        <v>45.589041542798455</v>
      </c>
    </row>
    <row r="1961" spans="1:9" ht="13.5" x14ac:dyDescent="0.25">
      <c r="A1961" s="3">
        <f>TITRES_STAT!B1964</f>
        <v>44862</v>
      </c>
      <c r="B1961" s="6">
        <f>TITRES_STAT!D1964</f>
        <v>10.356999999999999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2.8831617151603345E-2</v>
      </c>
      <c r="G1961" s="2">
        <f t="shared" si="276"/>
        <v>3.4410811677562901E-2</v>
      </c>
      <c r="H1961" s="2">
        <f t="shared" si="274"/>
        <v>0.83786507048314141</v>
      </c>
      <c r="I1961" s="2">
        <f t="shared" si="275"/>
        <v>45.589041542798455</v>
      </c>
    </row>
    <row r="1962" spans="1:9" ht="13.5" x14ac:dyDescent="0.25">
      <c r="A1962" s="3">
        <f>TITRES_STAT!B1965</f>
        <v>44865</v>
      </c>
      <c r="B1962" s="6">
        <f>TITRES_STAT!D1965</f>
        <v>10.318</v>
      </c>
      <c r="C1962" s="2">
        <f t="shared" si="270"/>
        <v>-3.8999999999999702E-2</v>
      </c>
      <c r="D1962" s="2">
        <f t="shared" si="271"/>
        <v>0</v>
      </c>
      <c r="E1962" s="2">
        <f t="shared" si="272"/>
        <v>3.8999999999999702E-2</v>
      </c>
      <c r="F1962" s="2">
        <f t="shared" si="276"/>
        <v>2.6772215926488818E-2</v>
      </c>
      <c r="G1962" s="2">
        <f t="shared" si="276"/>
        <v>3.4738610843451243E-2</v>
      </c>
      <c r="H1962" s="2">
        <f t="shared" si="274"/>
        <v>0.77067606552078893</v>
      </c>
      <c r="I1962" s="2">
        <f t="shared" si="275"/>
        <v>43.524396163005612</v>
      </c>
    </row>
    <row r="1963" spans="1:9" ht="13.5" x14ac:dyDescent="0.25">
      <c r="A1963" s="3">
        <f>TITRES_STAT!B1966</f>
        <v>44866</v>
      </c>
      <c r="B1963" s="6">
        <f>TITRES_STAT!D1966</f>
        <v>10.396000000000001</v>
      </c>
      <c r="C1963" s="2">
        <f t="shared" si="270"/>
        <v>7.800000000000118E-2</v>
      </c>
      <c r="D1963" s="2">
        <f t="shared" si="271"/>
        <v>7.800000000000118E-2</v>
      </c>
      <c r="E1963" s="2">
        <f t="shared" si="272"/>
        <v>0</v>
      </c>
      <c r="F1963" s="2">
        <f t="shared" si="276"/>
        <v>3.0431343360311131E-2</v>
      </c>
      <c r="G1963" s="2">
        <f t="shared" si="276"/>
        <v>3.2257281497490443E-2</v>
      </c>
      <c r="H1963" s="2">
        <f t="shared" si="274"/>
        <v>0.94339454373049492</v>
      </c>
      <c r="I1963" s="2">
        <f t="shared" si="275"/>
        <v>48.54364476703617</v>
      </c>
    </row>
    <row r="1964" spans="1:9" ht="13.5" x14ac:dyDescent="0.25">
      <c r="A1964" s="3">
        <f>TITRES_STAT!B1967</f>
        <v>44867</v>
      </c>
      <c r="B1964" s="6">
        <f>TITRES_STAT!D1967</f>
        <v>10.24</v>
      </c>
      <c r="C1964" s="2">
        <f t="shared" si="270"/>
        <v>-0.15600000000000058</v>
      </c>
      <c r="D1964" s="2">
        <f t="shared" si="271"/>
        <v>0</v>
      </c>
      <c r="E1964" s="2">
        <f t="shared" si="272"/>
        <v>0.15600000000000058</v>
      </c>
      <c r="F1964" s="2">
        <f t="shared" si="276"/>
        <v>2.8257675977431763E-2</v>
      </c>
      <c r="G1964" s="2">
        <f t="shared" si="276"/>
        <v>4.1096047104812593E-2</v>
      </c>
      <c r="H1964" s="2">
        <f t="shared" si="274"/>
        <v>0.6876008270421371</v>
      </c>
      <c r="I1964" s="2">
        <f t="shared" si="275"/>
        <v>40.74428123191295</v>
      </c>
    </row>
    <row r="1965" spans="1:9" ht="13.5" x14ac:dyDescent="0.25">
      <c r="A1965" s="3">
        <f>TITRES_STAT!B1968</f>
        <v>44868</v>
      </c>
      <c r="B1965" s="6">
        <f>TITRES_STAT!D1968</f>
        <v>10.215999999999999</v>
      </c>
      <c r="C1965" s="2">
        <f t="shared" si="270"/>
        <v>-2.4000000000000909E-2</v>
      </c>
      <c r="D1965" s="2">
        <f t="shared" si="271"/>
        <v>0</v>
      </c>
      <c r="E1965" s="2">
        <f t="shared" si="272"/>
        <v>2.4000000000000909E-2</v>
      </c>
      <c r="F1965" s="2">
        <f t="shared" ref="F1965:G1980" si="277">((F1964*13)+D1965)/14</f>
        <v>2.623927055047235E-2</v>
      </c>
      <c r="G1965" s="2">
        <f t="shared" si="277"/>
        <v>3.9874900883040333E-2</v>
      </c>
      <c r="H1965" s="2">
        <f t="shared" si="274"/>
        <v>0.65803976861124902</v>
      </c>
      <c r="I1965" s="2">
        <f t="shared" si="275"/>
        <v>39.687815761042565</v>
      </c>
    </row>
    <row r="1966" spans="1:9" ht="13.5" x14ac:dyDescent="0.25">
      <c r="A1966" s="3">
        <f>TITRES_STAT!B1969</f>
        <v>44869</v>
      </c>
      <c r="B1966" s="6">
        <f>TITRES_STAT!D1969</f>
        <v>10.31</v>
      </c>
      <c r="C1966" s="2">
        <f t="shared" si="270"/>
        <v>9.4000000000001194E-2</v>
      </c>
      <c r="D1966" s="2">
        <f t="shared" si="271"/>
        <v>9.4000000000001194E-2</v>
      </c>
      <c r="E1966" s="2">
        <f t="shared" si="272"/>
        <v>0</v>
      </c>
      <c r="F1966" s="2">
        <f t="shared" si="277"/>
        <v>3.1079322654010123E-2</v>
      </c>
      <c r="G1966" s="2">
        <f t="shared" si="277"/>
        <v>3.7026693677108882E-2</v>
      </c>
      <c r="H1966" s="2">
        <f t="shared" si="274"/>
        <v>0.83937612483137758</v>
      </c>
      <c r="I1966" s="2">
        <f t="shared" si="275"/>
        <v>45.633740348148002</v>
      </c>
    </row>
    <row r="1967" spans="1:9" ht="13.5" x14ac:dyDescent="0.25">
      <c r="A1967" s="3">
        <f>TITRES_STAT!B1970</f>
        <v>44872</v>
      </c>
      <c r="B1967" s="6">
        <f>TITRES_STAT!D1970</f>
        <v>10.396000000000001</v>
      </c>
      <c r="C1967" s="2">
        <f t="shared" si="270"/>
        <v>8.6000000000000298E-2</v>
      </c>
      <c r="D1967" s="2">
        <f t="shared" si="271"/>
        <v>8.6000000000000298E-2</v>
      </c>
      <c r="E1967" s="2">
        <f t="shared" si="272"/>
        <v>0</v>
      </c>
      <c r="F1967" s="2">
        <f t="shared" si="277"/>
        <v>3.5002228178723706E-2</v>
      </c>
      <c r="G1967" s="2">
        <f t="shared" si="277"/>
        <v>3.4381929843029672E-2</v>
      </c>
      <c r="H1967" s="2">
        <f t="shared" si="274"/>
        <v>1.0180414054279674</v>
      </c>
      <c r="I1967" s="2">
        <f t="shared" si="275"/>
        <v>50.447002855824493</v>
      </c>
    </row>
    <row r="1968" spans="1:9" ht="13.5" x14ac:dyDescent="0.25">
      <c r="A1968" s="3">
        <f>TITRES_STAT!B1971</f>
        <v>44873</v>
      </c>
      <c r="B1968" s="6">
        <f>TITRES_STAT!D1971</f>
        <v>10.279</v>
      </c>
      <c r="C1968" s="2">
        <f t="shared" si="270"/>
        <v>-0.11700000000000088</v>
      </c>
      <c r="D1968" s="2">
        <f t="shared" si="271"/>
        <v>0</v>
      </c>
      <c r="E1968" s="2">
        <f t="shared" si="272"/>
        <v>0.11700000000000088</v>
      </c>
      <c r="F1968" s="2">
        <f t="shared" si="277"/>
        <v>3.2502069023100585E-2</v>
      </c>
      <c r="G1968" s="2">
        <f t="shared" si="277"/>
        <v>4.0283220568527615E-2</v>
      </c>
      <c r="H1968" s="2">
        <f t="shared" si="274"/>
        <v>0.8068388913396296</v>
      </c>
      <c r="I1968" s="2">
        <f t="shared" si="275"/>
        <v>44.654722410885327</v>
      </c>
    </row>
    <row r="1969" spans="1:9" ht="13.5" x14ac:dyDescent="0.25">
      <c r="A1969" s="3">
        <f>TITRES_STAT!B1972</f>
        <v>44874</v>
      </c>
      <c r="B1969" s="6">
        <f>TITRES_STAT!D1972</f>
        <v>10.201000000000001</v>
      </c>
      <c r="C1969" s="2">
        <f t="shared" si="270"/>
        <v>-7.7999999999999403E-2</v>
      </c>
      <c r="D1969" s="2">
        <f t="shared" si="271"/>
        <v>0</v>
      </c>
      <c r="E1969" s="2">
        <f t="shared" si="272"/>
        <v>7.7999999999999403E-2</v>
      </c>
      <c r="F1969" s="2">
        <f t="shared" si="277"/>
        <v>3.0180492664307688E-2</v>
      </c>
      <c r="G1969" s="2">
        <f t="shared" si="277"/>
        <v>4.2977276242204168E-2</v>
      </c>
      <c r="H1969" s="2">
        <f t="shared" si="274"/>
        <v>0.70224302941446315</v>
      </c>
      <c r="I1969" s="2">
        <f t="shared" si="275"/>
        <v>41.253981792248567</v>
      </c>
    </row>
    <row r="1970" spans="1:9" ht="13.5" x14ac:dyDescent="0.25">
      <c r="A1970" s="3">
        <f>TITRES_STAT!B1973</f>
        <v>44875</v>
      </c>
      <c r="B1970" s="6">
        <f>TITRES_STAT!D1973</f>
        <v>10.396000000000001</v>
      </c>
      <c r="C1970" s="2">
        <f t="shared" si="270"/>
        <v>0.19500000000000028</v>
      </c>
      <c r="D1970" s="2">
        <f t="shared" si="271"/>
        <v>0.19500000000000028</v>
      </c>
      <c r="E1970" s="2">
        <f t="shared" si="272"/>
        <v>0</v>
      </c>
      <c r="F1970" s="2">
        <f t="shared" si="277"/>
        <v>4.1953314616857154E-2</v>
      </c>
      <c r="G1970" s="2">
        <f t="shared" si="277"/>
        <v>3.9907470796332445E-2</v>
      </c>
      <c r="H1970" s="2">
        <f t="shared" si="274"/>
        <v>1.0512646825193623</v>
      </c>
      <c r="I1970" s="2">
        <f t="shared" si="275"/>
        <v>51.249587217004077</v>
      </c>
    </row>
    <row r="1971" spans="1:9" ht="13.5" x14ac:dyDescent="0.25">
      <c r="A1971" s="3">
        <f>TITRES_STAT!B1974</f>
        <v>44876</v>
      </c>
      <c r="B1971" s="6">
        <f>TITRES_STAT!D1974</f>
        <v>10.396000000000001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3.8956649287081646E-2</v>
      </c>
      <c r="G1971" s="2">
        <f t="shared" si="277"/>
        <v>3.7056937168022989E-2</v>
      </c>
      <c r="H1971" s="2">
        <f t="shared" si="274"/>
        <v>1.0512646825193623</v>
      </c>
      <c r="I1971" s="2">
        <f t="shared" si="275"/>
        <v>51.249587217004077</v>
      </c>
    </row>
    <row r="1972" spans="1:9" ht="13.5" x14ac:dyDescent="0.25">
      <c r="A1972" s="3">
        <f>TITRES_STAT!B1975</f>
        <v>44879</v>
      </c>
      <c r="B1972" s="6">
        <f>TITRES_STAT!D1975</f>
        <v>10.349</v>
      </c>
      <c r="C1972" s="2">
        <f t="shared" si="270"/>
        <v>-4.7000000000000597E-2</v>
      </c>
      <c r="D1972" s="2">
        <f t="shared" si="271"/>
        <v>0</v>
      </c>
      <c r="E1972" s="2">
        <f t="shared" si="272"/>
        <v>4.7000000000000597E-2</v>
      </c>
      <c r="F1972" s="2">
        <f t="shared" si="277"/>
        <v>3.6174031480861527E-2</v>
      </c>
      <c r="G1972" s="2">
        <f t="shared" si="277"/>
        <v>3.7767155941735679E-2</v>
      </c>
      <c r="H1972" s="2">
        <f t="shared" si="274"/>
        <v>0.957817198008452</v>
      </c>
      <c r="I1972" s="2">
        <f t="shared" si="275"/>
        <v>48.922708360247896</v>
      </c>
    </row>
    <row r="1973" spans="1:9" ht="13.5" x14ac:dyDescent="0.25">
      <c r="A1973" s="3">
        <f>TITRES_STAT!B1976</f>
        <v>44880</v>
      </c>
      <c r="B1973" s="6">
        <f>TITRES_STAT!D1976</f>
        <v>10.224</v>
      </c>
      <c r="C1973" s="2">
        <f t="shared" si="270"/>
        <v>-0.125</v>
      </c>
      <c r="D1973" s="2">
        <f t="shared" si="271"/>
        <v>0</v>
      </c>
      <c r="E1973" s="2">
        <f t="shared" si="272"/>
        <v>0.125</v>
      </c>
      <c r="F1973" s="2">
        <f t="shared" si="277"/>
        <v>3.3590172089371415E-2</v>
      </c>
      <c r="G1973" s="2">
        <f t="shared" si="277"/>
        <v>4.399807337446885E-2</v>
      </c>
      <c r="H1973" s="2">
        <f t="shared" si="274"/>
        <v>0.76344643101720633</v>
      </c>
      <c r="I1973" s="2">
        <f t="shared" si="275"/>
        <v>43.292862067651733</v>
      </c>
    </row>
    <row r="1974" spans="1:9" ht="13.5" x14ac:dyDescent="0.25">
      <c r="A1974" s="3">
        <f>TITRES_STAT!B1977</f>
        <v>44881</v>
      </c>
      <c r="B1974" s="6">
        <f>TITRES_STAT!D1977</f>
        <v>10.545</v>
      </c>
      <c r="C1974" s="2">
        <f t="shared" si="270"/>
        <v>0.32099999999999973</v>
      </c>
      <c r="D1974" s="2">
        <f t="shared" si="271"/>
        <v>0.32099999999999973</v>
      </c>
      <c r="E1974" s="2">
        <f t="shared" si="272"/>
        <v>0</v>
      </c>
      <c r="F1974" s="2">
        <f t="shared" si="277"/>
        <v>5.4119445511559151E-2</v>
      </c>
      <c r="G1974" s="2">
        <f t="shared" si="277"/>
        <v>4.0855353847721078E-2</v>
      </c>
      <c r="H1974" s="2">
        <f t="shared" si="274"/>
        <v>1.3246598160250165</v>
      </c>
      <c r="I1974" s="2">
        <f t="shared" si="275"/>
        <v>56.982953243028888</v>
      </c>
    </row>
    <row r="1975" spans="1:9" ht="13.5" x14ac:dyDescent="0.25">
      <c r="A1975" s="3">
        <f>TITRES_STAT!B1978</f>
        <v>44882</v>
      </c>
      <c r="B1975" s="6">
        <f>TITRES_STAT!D1978</f>
        <v>10.279</v>
      </c>
      <c r="C1975" s="2">
        <f t="shared" si="270"/>
        <v>-0.26600000000000001</v>
      </c>
      <c r="D1975" s="2">
        <f t="shared" si="271"/>
        <v>0</v>
      </c>
      <c r="E1975" s="2">
        <f t="shared" si="272"/>
        <v>0.26600000000000001</v>
      </c>
      <c r="F1975" s="2">
        <f t="shared" si="277"/>
        <v>5.0253770832162072E-2</v>
      </c>
      <c r="G1975" s="2">
        <f t="shared" si="277"/>
        <v>5.6937114287169577E-2</v>
      </c>
      <c r="H1975" s="2">
        <f t="shared" si="274"/>
        <v>0.88261885874125601</v>
      </c>
      <c r="I1975" s="2">
        <f t="shared" si="275"/>
        <v>46.882503839964009</v>
      </c>
    </row>
    <row r="1976" spans="1:9" ht="13.5" x14ac:dyDescent="0.25">
      <c r="A1976" s="3">
        <f>TITRES_STAT!B1979</f>
        <v>44883</v>
      </c>
      <c r="B1976" s="6">
        <f>TITRES_STAT!D1979</f>
        <v>10.747999999999999</v>
      </c>
      <c r="C1976" s="2">
        <f t="shared" si="270"/>
        <v>0.46899999999999942</v>
      </c>
      <c r="D1976" s="2">
        <f t="shared" si="271"/>
        <v>0.46899999999999942</v>
      </c>
      <c r="E1976" s="2">
        <f t="shared" si="272"/>
        <v>0</v>
      </c>
      <c r="F1976" s="2">
        <f t="shared" si="277"/>
        <v>8.0164215772721883E-2</v>
      </c>
      <c r="G1976" s="2">
        <f t="shared" si="277"/>
        <v>5.2870177552371743E-2</v>
      </c>
      <c r="H1976" s="2">
        <f t="shared" si="274"/>
        <v>1.5162463884921404</v>
      </c>
      <c r="I1976" s="2">
        <f t="shared" si="275"/>
        <v>60.258263873783456</v>
      </c>
    </row>
    <row r="1977" spans="1:9" ht="13.5" x14ac:dyDescent="0.25">
      <c r="A1977" s="3">
        <f>TITRES_STAT!B1980</f>
        <v>44886</v>
      </c>
      <c r="B1977" s="6">
        <f>TITRES_STAT!D1980</f>
        <v>10.474</v>
      </c>
      <c r="C1977" s="2">
        <f t="shared" si="270"/>
        <v>-0.27399999999999913</v>
      </c>
      <c r="D1977" s="2">
        <f t="shared" si="271"/>
        <v>0</v>
      </c>
      <c r="E1977" s="2">
        <f t="shared" si="272"/>
        <v>0.27399999999999913</v>
      </c>
      <c r="F1977" s="2">
        <f t="shared" si="277"/>
        <v>7.4438200360384607E-2</v>
      </c>
      <c r="G1977" s="2">
        <f t="shared" si="277"/>
        <v>6.8665164870059414E-2</v>
      </c>
      <c r="H1977" s="2">
        <f t="shared" si="274"/>
        <v>1.0840751711766798</v>
      </c>
      <c r="I1977" s="2">
        <f t="shared" si="275"/>
        <v>52.017085859940707</v>
      </c>
    </row>
    <row r="1978" spans="1:9" ht="13.5" x14ac:dyDescent="0.25">
      <c r="A1978" s="3">
        <f>TITRES_STAT!B1981</f>
        <v>44887</v>
      </c>
      <c r="B1978" s="6">
        <f>TITRES_STAT!D1981</f>
        <v>10.474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6.9121186048928557E-2</v>
      </c>
      <c r="G1978" s="2">
        <f t="shared" si="277"/>
        <v>6.3760510236483742E-2</v>
      </c>
      <c r="H1978" s="2">
        <f t="shared" si="274"/>
        <v>1.0840751711766798</v>
      </c>
      <c r="I1978" s="2">
        <f t="shared" si="275"/>
        <v>52.017085859940707</v>
      </c>
    </row>
    <row r="1979" spans="1:9" ht="13.5" x14ac:dyDescent="0.25">
      <c r="A1979" s="3">
        <f>TITRES_STAT!B1982</f>
        <v>44888</v>
      </c>
      <c r="B1979" s="6">
        <f>TITRES_STAT!D1982</f>
        <v>10.756</v>
      </c>
      <c r="C1979" s="2">
        <f t="shared" si="270"/>
        <v>0.28200000000000003</v>
      </c>
      <c r="D1979" s="2">
        <f t="shared" si="271"/>
        <v>0.28200000000000003</v>
      </c>
      <c r="E1979" s="2">
        <f t="shared" si="272"/>
        <v>0</v>
      </c>
      <c r="F1979" s="2">
        <f t="shared" si="277"/>
        <v>8.4326815616862241E-2</v>
      </c>
      <c r="G1979" s="2">
        <f t="shared" si="277"/>
        <v>5.9206188076734903E-2</v>
      </c>
      <c r="H1979" s="2">
        <f t="shared" si="274"/>
        <v>1.4242905742820233</v>
      </c>
      <c r="I1979" s="2">
        <f t="shared" si="275"/>
        <v>58.750819286744971</v>
      </c>
    </row>
    <row r="1980" spans="1:9" ht="13.5" x14ac:dyDescent="0.25">
      <c r="A1980" s="3">
        <f>TITRES_STAT!B1983</f>
        <v>44889</v>
      </c>
      <c r="B1980" s="6">
        <f>TITRES_STAT!D1983</f>
        <v>10.756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7.8303471644229225E-2</v>
      </c>
      <c r="G1980" s="2">
        <f t="shared" si="277"/>
        <v>5.4977174642682411E-2</v>
      </c>
      <c r="H1980" s="2">
        <f t="shared" si="274"/>
        <v>1.4242905742820233</v>
      </c>
      <c r="I1980" s="2">
        <f t="shared" si="275"/>
        <v>58.750819286744971</v>
      </c>
    </row>
    <row r="1981" spans="1:9" ht="13.5" x14ac:dyDescent="0.25">
      <c r="A1981" s="3">
        <f>TITRES_STAT!B1984</f>
        <v>44890</v>
      </c>
      <c r="B1981" s="6">
        <f>TITRES_STAT!D1984</f>
        <v>10.756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7.2710366526784281E-2</v>
      </c>
      <c r="G1981" s="2">
        <f t="shared" si="278"/>
        <v>5.1050233596776524E-2</v>
      </c>
      <c r="H1981" s="2">
        <f t="shared" si="274"/>
        <v>1.4242905742820233</v>
      </c>
      <c r="I1981" s="2">
        <f t="shared" si="275"/>
        <v>58.750819286744971</v>
      </c>
    </row>
    <row r="1982" spans="1:9" ht="13.5" x14ac:dyDescent="0.25">
      <c r="A1982" s="3">
        <f>TITRES_STAT!B1985</f>
        <v>44893</v>
      </c>
      <c r="B1982" s="6">
        <f>TITRES_STAT!D1985</f>
        <v>10.756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6.7516768917728259E-2</v>
      </c>
      <c r="G1982" s="2">
        <f t="shared" si="278"/>
        <v>4.7403788339863917E-2</v>
      </c>
      <c r="H1982" s="2">
        <f t="shared" si="274"/>
        <v>1.4242905742820233</v>
      </c>
      <c r="I1982" s="2">
        <f t="shared" si="275"/>
        <v>58.750819286744971</v>
      </c>
    </row>
    <row r="1983" spans="1:9" ht="13.5" x14ac:dyDescent="0.25">
      <c r="A1983" s="3">
        <f>TITRES_STAT!B1986</f>
        <v>44894</v>
      </c>
      <c r="B1983" s="6">
        <f>TITRES_STAT!D1986</f>
        <v>10.756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6.2694142566461955E-2</v>
      </c>
      <c r="G1983" s="2">
        <f t="shared" si="278"/>
        <v>4.4017803458445068E-2</v>
      </c>
      <c r="H1983" s="2">
        <f t="shared" si="274"/>
        <v>1.4242905742820233</v>
      </c>
      <c r="I1983" s="2">
        <f t="shared" si="275"/>
        <v>58.750819286744971</v>
      </c>
    </row>
    <row r="1984" spans="1:9" ht="13.5" x14ac:dyDescent="0.25">
      <c r="A1984" s="3">
        <f>TITRES_STAT!B1987</f>
        <v>44895</v>
      </c>
      <c r="B1984" s="6">
        <f>TITRES_STAT!D1987</f>
        <v>10.756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5.8215989526000385E-2</v>
      </c>
      <c r="G1984" s="2">
        <f t="shared" si="278"/>
        <v>4.0873674639984703E-2</v>
      </c>
      <c r="H1984" s="2">
        <f t="shared" si="274"/>
        <v>1.4242905742820233</v>
      </c>
      <c r="I1984" s="2">
        <f t="shared" si="275"/>
        <v>58.750819286744971</v>
      </c>
    </row>
    <row r="1985" spans="1:9" ht="13.5" x14ac:dyDescent="0.25">
      <c r="A1985" s="3">
        <f>TITRES_STAT!B1988</f>
        <v>44896</v>
      </c>
      <c r="B1985" s="6">
        <f>TITRES_STAT!D1988</f>
        <v>10.756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5.4057704559857499E-2</v>
      </c>
      <c r="G1985" s="2">
        <f t="shared" si="278"/>
        <v>3.7954126451414369E-2</v>
      </c>
      <c r="H1985" s="2">
        <f t="shared" si="274"/>
        <v>1.4242905742820231</v>
      </c>
      <c r="I1985" s="2">
        <f t="shared" si="275"/>
        <v>58.750819286744964</v>
      </c>
    </row>
    <row r="1986" spans="1:9" ht="13.5" x14ac:dyDescent="0.25">
      <c r="A1986" s="3">
        <f>TITRES_STAT!B1989</f>
        <v>44897</v>
      </c>
      <c r="B1986" s="6">
        <f>TITRES_STAT!D1989</f>
        <v>10.756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5.0196439948439101E-2</v>
      </c>
      <c r="G1986" s="2">
        <f t="shared" si="278"/>
        <v>3.5243117419170487E-2</v>
      </c>
      <c r="H1986" s="2">
        <f t="shared" si="274"/>
        <v>1.4242905742820229</v>
      </c>
      <c r="I1986" s="2">
        <f t="shared" si="275"/>
        <v>58.750819286744964</v>
      </c>
    </row>
    <row r="1987" spans="1:9" ht="13.5" x14ac:dyDescent="0.25">
      <c r="A1987" s="3">
        <f>TITRES_STAT!B1990</f>
        <v>44900</v>
      </c>
      <c r="B1987" s="6">
        <f>TITRES_STAT!D1990</f>
        <v>10.709</v>
      </c>
      <c r="C1987" s="2">
        <f t="shared" ref="C1987:C2050" si="279">B1987-B1986</f>
        <v>-4.7000000000000597E-2</v>
      </c>
      <c r="D1987" s="2">
        <f t="shared" ref="D1987:D2050" si="280">IF(C1987&gt;0,C1987,0)</f>
        <v>0</v>
      </c>
      <c r="E1987" s="2">
        <f t="shared" ref="E1987:E2050" si="281">IF(C1987&lt;0,-C1987,0)</f>
        <v>4.7000000000000597E-2</v>
      </c>
      <c r="F1987" s="2">
        <f t="shared" si="278"/>
        <v>4.6610979952122024E-2</v>
      </c>
      <c r="G1987" s="2">
        <f t="shared" si="278"/>
        <v>3.6082894746372642E-2</v>
      </c>
      <c r="H1987" s="2">
        <f t="shared" si="274"/>
        <v>1.2917749609545324</v>
      </c>
      <c r="I1987" s="2">
        <f t="shared" si="275"/>
        <v>56.365698332636612</v>
      </c>
    </row>
    <row r="1988" spans="1:9" ht="13.5" x14ac:dyDescent="0.25">
      <c r="A1988" s="3">
        <f>TITRES_STAT!B1991</f>
        <v>44901</v>
      </c>
      <c r="B1988" s="6">
        <f>TITRES_STAT!D1991</f>
        <v>10.709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4.3281624241256166E-2</v>
      </c>
      <c r="G1988" s="2">
        <f t="shared" si="278"/>
        <v>3.3505545121631737E-2</v>
      </c>
      <c r="H1988" s="2">
        <f t="shared" si="274"/>
        <v>1.2917749609545326</v>
      </c>
      <c r="I1988" s="2">
        <f t="shared" si="275"/>
        <v>56.365698332636626</v>
      </c>
    </row>
    <row r="1989" spans="1:9" ht="13.5" x14ac:dyDescent="0.25">
      <c r="A1989" s="3">
        <f>TITRES_STAT!B1992</f>
        <v>44902</v>
      </c>
      <c r="B1989" s="6">
        <f>TITRES_STAT!D1992</f>
        <v>10.709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4.0190079652595009E-2</v>
      </c>
      <c r="G1989" s="2">
        <f t="shared" si="278"/>
        <v>3.1112291898658044E-2</v>
      </c>
      <c r="H1989" s="2">
        <f t="shared" si="274"/>
        <v>1.2917749609545324</v>
      </c>
      <c r="I1989" s="2">
        <f t="shared" si="275"/>
        <v>56.365698332636612</v>
      </c>
    </row>
    <row r="1990" spans="1:9" ht="13.5" x14ac:dyDescent="0.25">
      <c r="A1990" s="3">
        <f>TITRES_STAT!B1993</f>
        <v>44903</v>
      </c>
      <c r="B1990" s="6">
        <f>TITRES_STAT!D1993</f>
        <v>10.709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3.7319359677409646E-2</v>
      </c>
      <c r="G1990" s="2">
        <f t="shared" si="278"/>
        <v>2.8889985334468182E-2</v>
      </c>
      <c r="H1990" s="2">
        <f t="shared" si="274"/>
        <v>1.2917749609545321</v>
      </c>
      <c r="I1990" s="2">
        <f t="shared" si="275"/>
        <v>56.365698332636612</v>
      </c>
    </row>
    <row r="1991" spans="1:9" ht="13.5" x14ac:dyDescent="0.25">
      <c r="A1991" s="3">
        <f>TITRES_STAT!B1994</f>
        <v>44904</v>
      </c>
      <c r="B1991" s="6">
        <f>TITRES_STAT!D1994</f>
        <v>10.747999999999999</v>
      </c>
      <c r="C1991" s="2">
        <f t="shared" si="279"/>
        <v>3.8999999999999702E-2</v>
      </c>
      <c r="D1991" s="2">
        <f t="shared" si="280"/>
        <v>3.8999999999999702E-2</v>
      </c>
      <c r="E1991" s="2">
        <f t="shared" si="281"/>
        <v>0</v>
      </c>
      <c r="F1991" s="2">
        <f t="shared" si="278"/>
        <v>3.743940541473751E-2</v>
      </c>
      <c r="G1991" s="2">
        <f t="shared" si="278"/>
        <v>2.6826414953434741E-2</v>
      </c>
      <c r="H1991" s="2">
        <f t="shared" si="274"/>
        <v>1.3956171735852436</v>
      </c>
      <c r="I1991" s="2">
        <f t="shared" si="275"/>
        <v>58.257103387541029</v>
      </c>
    </row>
    <row r="1992" spans="1:9" ht="13.5" x14ac:dyDescent="0.25">
      <c r="A1992" s="3">
        <f>TITRES_STAT!B1995</f>
        <v>44907</v>
      </c>
      <c r="B1992" s="6">
        <f>TITRES_STAT!D1995</f>
        <v>10.747999999999999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3.4765162170827688E-2</v>
      </c>
      <c r="G1992" s="2">
        <f t="shared" si="278"/>
        <v>2.491024245676083E-2</v>
      </c>
      <c r="H1992" s="2">
        <f t="shared" si="274"/>
        <v>1.3956171735852438</v>
      </c>
      <c r="I1992" s="2">
        <f t="shared" si="275"/>
        <v>58.257103387541029</v>
      </c>
    </row>
    <row r="1993" spans="1:9" ht="13.5" x14ac:dyDescent="0.25">
      <c r="A1993" s="3">
        <f>TITRES_STAT!B1996</f>
        <v>44908</v>
      </c>
      <c r="B1993" s="6">
        <f>TITRES_STAT!D1996</f>
        <v>10.747999999999999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3.2281936301482857E-2</v>
      </c>
      <c r="G1993" s="2">
        <f t="shared" si="278"/>
        <v>2.3130939424135057E-2</v>
      </c>
      <c r="H1993" s="2">
        <f t="shared" si="274"/>
        <v>1.3956171735852438</v>
      </c>
      <c r="I1993" s="2">
        <f t="shared" si="275"/>
        <v>58.257103387541029</v>
      </c>
    </row>
    <row r="1994" spans="1:9" ht="13.5" x14ac:dyDescent="0.25">
      <c r="A1994" s="3">
        <f>TITRES_STAT!B1997</f>
        <v>44909</v>
      </c>
      <c r="B1994" s="6">
        <f>TITRES_STAT!D1997</f>
        <v>10.747999999999999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2.9976083708519796E-2</v>
      </c>
      <c r="G1994" s="2">
        <f t="shared" si="278"/>
        <v>2.1478729465268267E-2</v>
      </c>
      <c r="H1994" s="2">
        <f t="shared" si="274"/>
        <v>1.3956171735852438</v>
      </c>
      <c r="I1994" s="2">
        <f t="shared" si="275"/>
        <v>58.257103387541029</v>
      </c>
    </row>
    <row r="1995" spans="1:9" ht="13.5" x14ac:dyDescent="0.25">
      <c r="A1995" s="3">
        <f>TITRES_STAT!B1998</f>
        <v>44910</v>
      </c>
      <c r="B1995" s="6">
        <f>TITRES_STAT!D1998</f>
        <v>10.747999999999999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2.7834934872196952E-2</v>
      </c>
      <c r="G1995" s="2">
        <f t="shared" si="278"/>
        <v>1.9944534503463392E-2</v>
      </c>
      <c r="H1995" s="2">
        <f t="shared" si="274"/>
        <v>1.3956171735852438</v>
      </c>
      <c r="I1995" s="2">
        <f t="shared" si="275"/>
        <v>58.257103387541029</v>
      </c>
    </row>
    <row r="1996" spans="1:9" ht="13.5" x14ac:dyDescent="0.25">
      <c r="A1996" s="3">
        <f>TITRES_STAT!B1999</f>
        <v>44911</v>
      </c>
      <c r="B1996" s="6">
        <f>TITRES_STAT!D1999</f>
        <v>10.747999999999999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2.5846725238468597E-2</v>
      </c>
      <c r="G1996" s="2">
        <f t="shared" si="278"/>
        <v>1.851992489607315E-2</v>
      </c>
      <c r="H1996" s="2">
        <f t="shared" si="274"/>
        <v>1.3956171735852436</v>
      </c>
      <c r="I1996" s="2">
        <f t="shared" si="275"/>
        <v>58.257103387541029</v>
      </c>
    </row>
    <row r="1997" spans="1:9" ht="13.5" x14ac:dyDescent="0.25">
      <c r="A1997" s="3">
        <f>TITRES_STAT!B2000</f>
        <v>44914</v>
      </c>
      <c r="B1997" s="6">
        <f>TITRES_STAT!D2000</f>
        <v>10.747999999999999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2.4000530578577983E-2</v>
      </c>
      <c r="G1997" s="2">
        <f t="shared" si="282"/>
        <v>1.7197073117782211E-2</v>
      </c>
      <c r="H1997" s="2">
        <f t="shared" si="274"/>
        <v>1.3956171735852436</v>
      </c>
      <c r="I1997" s="2">
        <f t="shared" si="275"/>
        <v>58.257103387541029</v>
      </c>
    </row>
    <row r="1998" spans="1:9" ht="13.5" x14ac:dyDescent="0.25">
      <c r="A1998" s="3">
        <f>TITRES_STAT!B2001</f>
        <v>44915</v>
      </c>
      <c r="B1998" s="6">
        <f>TITRES_STAT!D2001</f>
        <v>10.709</v>
      </c>
      <c r="C1998" s="2">
        <f t="shared" si="279"/>
        <v>-3.8999999999999702E-2</v>
      </c>
      <c r="D1998" s="2">
        <f t="shared" si="280"/>
        <v>0</v>
      </c>
      <c r="E1998" s="2">
        <f t="shared" si="281"/>
        <v>3.8999999999999702E-2</v>
      </c>
      <c r="F1998" s="2">
        <f t="shared" si="282"/>
        <v>2.2286206965822414E-2</v>
      </c>
      <c r="G1998" s="2">
        <f t="shared" si="282"/>
        <v>1.8754425037940607E-2</v>
      </c>
      <c r="H1998" s="2">
        <f t="shared" si="274"/>
        <v>1.1883172595660456</v>
      </c>
      <c r="I1998" s="2">
        <f t="shared" si="275"/>
        <v>54.302786964340577</v>
      </c>
    </row>
    <row r="1999" spans="1:9" ht="13.5" x14ac:dyDescent="0.25">
      <c r="A1999" s="3">
        <f>TITRES_STAT!B2002</f>
        <v>44916</v>
      </c>
      <c r="B1999" s="6">
        <f>TITRES_STAT!D2002</f>
        <v>10.709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2.069433503969224E-2</v>
      </c>
      <c r="G1999" s="2">
        <f t="shared" si="282"/>
        <v>1.7414823249516279E-2</v>
      </c>
      <c r="H1999" s="2">
        <f t="shared" si="274"/>
        <v>1.1883172595660456</v>
      </c>
      <c r="I1999" s="2">
        <f t="shared" si="275"/>
        <v>54.302786964340577</v>
      </c>
    </row>
    <row r="2000" spans="1:9" ht="13.5" x14ac:dyDescent="0.25">
      <c r="A2000" s="3">
        <f>TITRES_STAT!B2003</f>
        <v>44917</v>
      </c>
      <c r="B2000" s="6">
        <f>TITRES_STAT!D2003</f>
        <v>10.709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1.9216168251142796E-2</v>
      </c>
      <c r="G2000" s="2">
        <f t="shared" si="282"/>
        <v>1.6170907303122258E-2</v>
      </c>
      <c r="H2000" s="2">
        <f t="shared" si="274"/>
        <v>1.1883172595660456</v>
      </c>
      <c r="I2000" s="2">
        <f t="shared" si="275"/>
        <v>54.302786964340577</v>
      </c>
    </row>
    <row r="2001" spans="1:9" ht="13.5" x14ac:dyDescent="0.25">
      <c r="A2001" s="3">
        <f>TITRES_STAT!B2004</f>
        <v>44918</v>
      </c>
      <c r="B2001" s="6">
        <f>TITRES_STAT!D2004</f>
        <v>10.709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1.7843584804632596E-2</v>
      </c>
      <c r="G2001" s="2">
        <f t="shared" si="282"/>
        <v>1.5015842495756382E-2</v>
      </c>
      <c r="H2001" s="2">
        <f t="shared" ref="H2001:H2064" si="283">F2001/G2001</f>
        <v>1.1883172595660456</v>
      </c>
      <c r="I2001" s="2">
        <f t="shared" ref="I2001:I2064" si="284">IF(G2001=0,100,100-(100/(1+H2001)))</f>
        <v>54.302786964340577</v>
      </c>
    </row>
    <row r="2002" spans="1:9" ht="13.5" x14ac:dyDescent="0.25">
      <c r="A2002" s="3">
        <f>TITRES_STAT!B2005</f>
        <v>44921</v>
      </c>
      <c r="B2002" s="6">
        <f>TITRES_STAT!D2005</f>
        <v>10.709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1.6569043032873123E-2</v>
      </c>
      <c r="G2002" s="2">
        <f t="shared" si="282"/>
        <v>1.3943282317488068E-2</v>
      </c>
      <c r="H2002" s="2">
        <f t="shared" si="283"/>
        <v>1.1883172595660456</v>
      </c>
      <c r="I2002" s="2">
        <f t="shared" si="284"/>
        <v>54.302786964340577</v>
      </c>
    </row>
    <row r="2003" spans="1:9" ht="13.5" x14ac:dyDescent="0.25">
      <c r="A2003" s="3">
        <f>TITRES_STAT!B2006</f>
        <v>44922</v>
      </c>
      <c r="B2003" s="6">
        <f>TITRES_STAT!D2006</f>
        <v>10.709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1.5385539959096471E-2</v>
      </c>
      <c r="G2003" s="2">
        <f t="shared" si="282"/>
        <v>1.2947333580524635E-2</v>
      </c>
      <c r="H2003" s="2">
        <f t="shared" si="283"/>
        <v>1.1883172595660456</v>
      </c>
      <c r="I2003" s="2">
        <f t="shared" si="284"/>
        <v>54.302786964340577</v>
      </c>
    </row>
    <row r="2004" spans="1:9" ht="13.5" x14ac:dyDescent="0.25">
      <c r="A2004" s="3">
        <f>TITRES_STAT!B2007</f>
        <v>44923</v>
      </c>
      <c r="B2004" s="6">
        <f>TITRES_STAT!D2007</f>
        <v>10.709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1.4286572819161009E-2</v>
      </c>
      <c r="G2004" s="2">
        <f t="shared" si="282"/>
        <v>1.2022524039058591E-2</v>
      </c>
      <c r="H2004" s="2">
        <f t="shared" si="283"/>
        <v>1.1883172595660454</v>
      </c>
      <c r="I2004" s="2">
        <f t="shared" si="284"/>
        <v>54.302786964340577</v>
      </c>
    </row>
    <row r="2005" spans="1:9" ht="13.5" x14ac:dyDescent="0.25">
      <c r="A2005" s="3">
        <f>TITRES_STAT!B2008</f>
        <v>44924</v>
      </c>
      <c r="B2005" s="6">
        <f>TITRES_STAT!D2008</f>
        <v>10.709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1.326610333207808E-2</v>
      </c>
      <c r="G2005" s="2">
        <f t="shared" si="282"/>
        <v>1.1163772321982979E-2</v>
      </c>
      <c r="H2005" s="2">
        <f t="shared" si="283"/>
        <v>1.1883172595660454</v>
      </c>
      <c r="I2005" s="2">
        <f t="shared" si="284"/>
        <v>54.302786964340577</v>
      </c>
    </row>
    <row r="2006" spans="1:9" ht="13.5" x14ac:dyDescent="0.25">
      <c r="A2006" s="3">
        <f>TITRES_STAT!B2009</f>
        <v>44925</v>
      </c>
      <c r="B2006" s="6">
        <f>TITRES_STAT!D2009</f>
        <v>10.631</v>
      </c>
      <c r="C2006" s="2">
        <f t="shared" si="279"/>
        <v>-7.7999999999999403E-2</v>
      </c>
      <c r="D2006" s="2">
        <f t="shared" si="280"/>
        <v>0</v>
      </c>
      <c r="E2006" s="2">
        <f t="shared" si="281"/>
        <v>7.7999999999999403E-2</v>
      </c>
      <c r="F2006" s="2">
        <f t="shared" si="282"/>
        <v>1.2318524522643931E-2</v>
      </c>
      <c r="G2006" s="2">
        <f t="shared" si="282"/>
        <v>1.593778858469844E-2</v>
      </c>
      <c r="H2006" s="2">
        <f t="shared" si="283"/>
        <v>0.77291303352277529</v>
      </c>
      <c r="I2006" s="2">
        <f t="shared" si="284"/>
        <v>43.595654096298134</v>
      </c>
    </row>
    <row r="2007" spans="1:9" ht="13.5" x14ac:dyDescent="0.25">
      <c r="A2007" s="3">
        <f>TITRES_STAT!B2010</f>
        <v>44928</v>
      </c>
      <c r="B2007" s="6">
        <f>TITRES_STAT!D2010</f>
        <v>10.622999999999999</v>
      </c>
      <c r="C2007" s="2">
        <f t="shared" si="279"/>
        <v>-8.0000000000008953E-3</v>
      </c>
      <c r="D2007" s="2">
        <f t="shared" si="280"/>
        <v>0</v>
      </c>
      <c r="E2007" s="2">
        <f t="shared" si="281"/>
        <v>8.0000000000008953E-3</v>
      </c>
      <c r="F2007" s="2">
        <f t="shared" si="282"/>
        <v>1.143862991388365E-2</v>
      </c>
      <c r="G2007" s="2">
        <f t="shared" si="282"/>
        <v>1.5370803685791473E-2</v>
      </c>
      <c r="H2007" s="2">
        <f t="shared" si="283"/>
        <v>0.74417903889159276</v>
      </c>
      <c r="I2007" s="2">
        <f t="shared" si="284"/>
        <v>42.66643631748439</v>
      </c>
    </row>
    <row r="2008" spans="1:9" ht="13.5" x14ac:dyDescent="0.25">
      <c r="A2008" s="3">
        <f>TITRES_STAT!B2011</f>
        <v>44929</v>
      </c>
      <c r="B2008" s="6">
        <f>TITRES_STAT!D2011</f>
        <v>10.622999999999999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1.0621584920034817E-2</v>
      </c>
      <c r="G2008" s="2">
        <f t="shared" si="282"/>
        <v>1.4272889136806367E-2</v>
      </c>
      <c r="H2008" s="2">
        <f t="shared" si="283"/>
        <v>0.74417903889159276</v>
      </c>
      <c r="I2008" s="2">
        <f t="shared" si="284"/>
        <v>42.66643631748439</v>
      </c>
    </row>
    <row r="2009" spans="1:9" ht="13.5" x14ac:dyDescent="0.25">
      <c r="A2009" s="3">
        <f>TITRES_STAT!B2012</f>
        <v>44930</v>
      </c>
      <c r="B2009" s="6">
        <f>TITRES_STAT!D2012</f>
        <v>10.615</v>
      </c>
      <c r="C2009" s="2">
        <f t="shared" si="279"/>
        <v>-7.9999999999991189E-3</v>
      </c>
      <c r="D2009" s="2">
        <f t="shared" si="280"/>
        <v>0</v>
      </c>
      <c r="E2009" s="2">
        <f t="shared" si="281"/>
        <v>7.9999999999991189E-3</v>
      </c>
      <c r="F2009" s="2">
        <f t="shared" si="282"/>
        <v>9.8629002828894731E-3</v>
      </c>
      <c r="G2009" s="2">
        <f t="shared" si="282"/>
        <v>1.3824825627034422E-2</v>
      </c>
      <c r="H2009" s="2">
        <f t="shared" si="283"/>
        <v>0.71341950697754841</v>
      </c>
      <c r="I2009" s="2">
        <f t="shared" si="284"/>
        <v>41.637176655938269</v>
      </c>
    </row>
    <row r="2010" spans="1:9" ht="13.5" x14ac:dyDescent="0.25">
      <c r="A2010" s="3">
        <f>TITRES_STAT!B2013</f>
        <v>44931</v>
      </c>
      <c r="B2010" s="6">
        <f>TITRES_STAT!D2013</f>
        <v>10.615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9.158407405540225E-3</v>
      </c>
      <c r="G2010" s="2">
        <f t="shared" si="282"/>
        <v>1.283733808224625E-2</v>
      </c>
      <c r="H2010" s="2">
        <f t="shared" si="283"/>
        <v>0.7134195069775483</v>
      </c>
      <c r="I2010" s="2">
        <f t="shared" si="284"/>
        <v>41.637176655938269</v>
      </c>
    </row>
    <row r="2011" spans="1:9" ht="13.5" x14ac:dyDescent="0.25">
      <c r="A2011" s="3">
        <f>TITRES_STAT!B2014</f>
        <v>44932</v>
      </c>
      <c r="B2011" s="6">
        <f>TITRES_STAT!D2014</f>
        <v>10.615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8.5042354480016381E-3</v>
      </c>
      <c r="G2011" s="2">
        <f t="shared" si="282"/>
        <v>1.1920385362085803E-2</v>
      </c>
      <c r="H2011" s="2">
        <f t="shared" si="283"/>
        <v>0.71341950697754841</v>
      </c>
      <c r="I2011" s="2">
        <f t="shared" si="284"/>
        <v>41.637176655938269</v>
      </c>
    </row>
    <row r="2012" spans="1:9" ht="13.5" x14ac:dyDescent="0.25">
      <c r="A2012" s="3">
        <f>TITRES_STAT!B2015</f>
        <v>44935</v>
      </c>
      <c r="B2012" s="6">
        <f>TITRES_STAT!D2015</f>
        <v>10.615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7.8967900588586635E-3</v>
      </c>
      <c r="G2012" s="2">
        <f t="shared" si="282"/>
        <v>1.1068929264793959E-2</v>
      </c>
      <c r="H2012" s="2">
        <f t="shared" si="283"/>
        <v>0.71341950697754841</v>
      </c>
      <c r="I2012" s="2">
        <f t="shared" si="284"/>
        <v>41.637176655938269</v>
      </c>
    </row>
    <row r="2013" spans="1:9" ht="13.5" x14ac:dyDescent="0.25">
      <c r="A2013" s="3">
        <f>TITRES_STAT!B2016</f>
        <v>44936</v>
      </c>
      <c r="B2013" s="6">
        <f>TITRES_STAT!D2016</f>
        <v>10.615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7.3327336260830449E-3</v>
      </c>
      <c r="G2013" s="2">
        <f t="shared" si="285"/>
        <v>1.0278291460165819E-2</v>
      </c>
      <c r="H2013" s="2">
        <f t="shared" si="283"/>
        <v>0.71341950697754841</v>
      </c>
      <c r="I2013" s="2">
        <f t="shared" si="284"/>
        <v>41.637176655938269</v>
      </c>
    </row>
    <row r="2014" spans="1:9" ht="13.5" x14ac:dyDescent="0.25">
      <c r="A2014" s="3">
        <f>TITRES_STAT!B2017</f>
        <v>44937</v>
      </c>
      <c r="B2014" s="6">
        <f>TITRES_STAT!D2017</f>
        <v>10.615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6.8089669385056843E-3</v>
      </c>
      <c r="G2014" s="2">
        <f t="shared" si="285"/>
        <v>9.5441277844396898E-3</v>
      </c>
      <c r="H2014" s="2">
        <f t="shared" si="283"/>
        <v>0.7134195069775483</v>
      </c>
      <c r="I2014" s="2">
        <f t="shared" si="284"/>
        <v>41.637176655938269</v>
      </c>
    </row>
    <row r="2015" spans="1:9" ht="13.5" x14ac:dyDescent="0.25">
      <c r="A2015" s="3">
        <f>TITRES_STAT!B2018</f>
        <v>44938</v>
      </c>
      <c r="B2015" s="6">
        <f>TITRES_STAT!D2018</f>
        <v>10.404</v>
      </c>
      <c r="C2015" s="2">
        <f t="shared" si="279"/>
        <v>-0.2110000000000003</v>
      </c>
      <c r="D2015" s="2">
        <f t="shared" si="280"/>
        <v>0</v>
      </c>
      <c r="E2015" s="2">
        <f t="shared" si="281"/>
        <v>0.2110000000000003</v>
      </c>
      <c r="F2015" s="2">
        <f t="shared" si="285"/>
        <v>6.3226121571838493E-3</v>
      </c>
      <c r="G2015" s="2">
        <f t="shared" si="285"/>
        <v>2.3933832942694019E-2</v>
      </c>
      <c r="H2015" s="2">
        <f t="shared" si="283"/>
        <v>0.26417048085538147</v>
      </c>
      <c r="I2015" s="2">
        <f t="shared" si="284"/>
        <v>20.896744929262596</v>
      </c>
    </row>
    <row r="2016" spans="1:9" ht="13.5" x14ac:dyDescent="0.25">
      <c r="A2016" s="3">
        <f>TITRES_STAT!B2019</f>
        <v>44939</v>
      </c>
      <c r="B2016" s="6">
        <f>TITRES_STAT!D2019</f>
        <v>10.279</v>
      </c>
      <c r="C2016" s="2">
        <f t="shared" si="279"/>
        <v>-0.125</v>
      </c>
      <c r="D2016" s="2">
        <f t="shared" si="280"/>
        <v>0</v>
      </c>
      <c r="E2016" s="2">
        <f t="shared" si="281"/>
        <v>0.125</v>
      </c>
      <c r="F2016" s="2">
        <f t="shared" si="285"/>
        <v>5.8709970030992884E-3</v>
      </c>
      <c r="G2016" s="2">
        <f t="shared" si="285"/>
        <v>3.1152844875358732E-2</v>
      </c>
      <c r="H2016" s="2">
        <f t="shared" si="283"/>
        <v>0.18845781265206787</v>
      </c>
      <c r="I2016" s="2">
        <f t="shared" si="284"/>
        <v>15.857341391994424</v>
      </c>
    </row>
    <row r="2017" spans="1:9" ht="13.5" x14ac:dyDescent="0.25">
      <c r="A2017" s="3">
        <f>TITRES_STAT!B2020</f>
        <v>44942</v>
      </c>
      <c r="B2017" s="6">
        <f>TITRES_STAT!D2020</f>
        <v>10.279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5.4516400743064826E-3</v>
      </c>
      <c r="G2017" s="2">
        <f t="shared" si="285"/>
        <v>2.8927641669975968E-2</v>
      </c>
      <c r="H2017" s="2">
        <f t="shared" si="283"/>
        <v>0.18845781265206787</v>
      </c>
      <c r="I2017" s="2">
        <f t="shared" si="284"/>
        <v>15.857341391994424</v>
      </c>
    </row>
    <row r="2018" spans="1:9" ht="13.5" x14ac:dyDescent="0.25">
      <c r="A2018" s="3">
        <f>TITRES_STAT!B2021</f>
        <v>44943</v>
      </c>
      <c r="B2018" s="6">
        <f>TITRES_STAT!D2021</f>
        <v>10.279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5.0622372118560204E-3</v>
      </c>
      <c r="G2018" s="2">
        <f t="shared" si="285"/>
        <v>2.6861381550691971E-2</v>
      </c>
      <c r="H2018" s="2">
        <f t="shared" si="283"/>
        <v>0.1884578126520679</v>
      </c>
      <c r="I2018" s="2">
        <f t="shared" si="284"/>
        <v>15.857341391994424</v>
      </c>
    </row>
    <row r="2019" spans="1:9" ht="13.5" x14ac:dyDescent="0.25">
      <c r="A2019" s="3">
        <f>TITRES_STAT!B2022</f>
        <v>44944</v>
      </c>
      <c r="B2019" s="6">
        <f>TITRES_STAT!D2022</f>
        <v>10.701000000000001</v>
      </c>
      <c r="C2019" s="2">
        <f t="shared" si="279"/>
        <v>0.4220000000000006</v>
      </c>
      <c r="D2019" s="2">
        <f t="shared" si="280"/>
        <v>0.4220000000000006</v>
      </c>
      <c r="E2019" s="2">
        <f t="shared" si="281"/>
        <v>0</v>
      </c>
      <c r="F2019" s="2">
        <f t="shared" si="285"/>
        <v>3.4843505982437774E-2</v>
      </c>
      <c r="G2019" s="2">
        <f t="shared" si="285"/>
        <v>2.494271143992826E-2</v>
      </c>
      <c r="H2019" s="2">
        <f t="shared" si="283"/>
        <v>1.3969413897263925</v>
      </c>
      <c r="I2019" s="2">
        <f t="shared" si="284"/>
        <v>58.280164701309253</v>
      </c>
    </row>
    <row r="2020" spans="1:9" ht="13.5" x14ac:dyDescent="0.25">
      <c r="A2020" s="3">
        <f>TITRES_STAT!B2023</f>
        <v>44945</v>
      </c>
      <c r="B2020" s="6">
        <f>TITRES_STAT!D2023</f>
        <v>10.701000000000001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3.2354684126549363E-2</v>
      </c>
      <c r="G2020" s="2">
        <f t="shared" si="285"/>
        <v>2.3161089194219098E-2</v>
      </c>
      <c r="H2020" s="2">
        <f t="shared" si="283"/>
        <v>1.3969413897263927</v>
      </c>
      <c r="I2020" s="2">
        <f t="shared" si="284"/>
        <v>58.280164701309253</v>
      </c>
    </row>
    <row r="2021" spans="1:9" ht="13.5" x14ac:dyDescent="0.25">
      <c r="A2021" s="3">
        <f>TITRES_STAT!B2024</f>
        <v>44946</v>
      </c>
      <c r="B2021" s="6">
        <f>TITRES_STAT!D2024</f>
        <v>10.701000000000001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3.0043635260367265E-2</v>
      </c>
      <c r="G2021" s="2">
        <f t="shared" si="285"/>
        <v>2.1506725680346308E-2</v>
      </c>
      <c r="H2021" s="2">
        <f t="shared" si="283"/>
        <v>1.3969413897263925</v>
      </c>
      <c r="I2021" s="2">
        <f t="shared" si="284"/>
        <v>58.280164701309253</v>
      </c>
    </row>
    <row r="2022" spans="1:9" ht="13.5" x14ac:dyDescent="0.25">
      <c r="A2022" s="3">
        <f>TITRES_STAT!B2025</f>
        <v>44949</v>
      </c>
      <c r="B2022" s="6">
        <f>TITRES_STAT!D2025</f>
        <v>10.747999999999999</v>
      </c>
      <c r="C2022" s="2">
        <f t="shared" si="279"/>
        <v>4.699999999999882E-2</v>
      </c>
      <c r="D2022" s="2">
        <f t="shared" si="280"/>
        <v>4.699999999999882E-2</v>
      </c>
      <c r="E2022" s="2">
        <f t="shared" si="281"/>
        <v>0</v>
      </c>
      <c r="F2022" s="2">
        <f t="shared" si="285"/>
        <v>3.1254804170340947E-2</v>
      </c>
      <c r="G2022" s="2">
        <f t="shared" si="285"/>
        <v>1.9970530988893002E-2</v>
      </c>
      <c r="H2022" s="2">
        <f t="shared" si="283"/>
        <v>1.5650462267489988</v>
      </c>
      <c r="I2022" s="2">
        <f t="shared" si="284"/>
        <v>61.014347828443469</v>
      </c>
    </row>
    <row r="2023" spans="1:9" ht="13.5" x14ac:dyDescent="0.25">
      <c r="A2023" s="3">
        <f>TITRES_STAT!B2026</f>
        <v>44950</v>
      </c>
      <c r="B2023" s="6">
        <f>TITRES_STAT!D2026</f>
        <v>10.747999999999999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2.9022318158173736E-2</v>
      </c>
      <c r="G2023" s="2">
        <f t="shared" si="285"/>
        <v>1.8544064489686356E-2</v>
      </c>
      <c r="H2023" s="2">
        <f t="shared" si="283"/>
        <v>1.5650462267489991</v>
      </c>
      <c r="I2023" s="2">
        <f t="shared" si="284"/>
        <v>61.014347828443469</v>
      </c>
    </row>
    <row r="2024" spans="1:9" ht="13.5" x14ac:dyDescent="0.25">
      <c r="A2024" s="3">
        <f>TITRES_STAT!B2027</f>
        <v>44951</v>
      </c>
      <c r="B2024" s="6">
        <f>TITRES_STAT!D2027</f>
        <v>10.747999999999999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2.6949295432589896E-2</v>
      </c>
      <c r="G2024" s="2">
        <f t="shared" si="285"/>
        <v>1.7219488454708758E-2</v>
      </c>
      <c r="H2024" s="2">
        <f t="shared" si="283"/>
        <v>1.5650462267489991</v>
      </c>
      <c r="I2024" s="2">
        <f t="shared" si="284"/>
        <v>61.014347828443469</v>
      </c>
    </row>
    <row r="2025" spans="1:9" ht="13.5" x14ac:dyDescent="0.25">
      <c r="A2025" s="3">
        <f>TITRES_STAT!B2028</f>
        <v>44952</v>
      </c>
      <c r="B2025" s="6">
        <f>TITRES_STAT!D2028</f>
        <v>10.747999999999999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2.5024345758833475E-2</v>
      </c>
      <c r="G2025" s="2">
        <f t="shared" si="285"/>
        <v>1.5989524993658133E-2</v>
      </c>
      <c r="H2025" s="2">
        <f t="shared" si="283"/>
        <v>1.5650462267489991</v>
      </c>
      <c r="I2025" s="2">
        <f t="shared" si="284"/>
        <v>61.014347828443469</v>
      </c>
    </row>
    <row r="2026" spans="1:9" ht="13.5" x14ac:dyDescent="0.25">
      <c r="A2026" s="3">
        <f>TITRES_STAT!B2029</f>
        <v>44953</v>
      </c>
      <c r="B2026" s="6">
        <f>TITRES_STAT!D2029</f>
        <v>10.747999999999999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2.3236892490345367E-2</v>
      </c>
      <c r="G2026" s="2">
        <f t="shared" si="285"/>
        <v>1.4847416065539696E-2</v>
      </c>
      <c r="H2026" s="2">
        <f t="shared" si="283"/>
        <v>1.5650462267489988</v>
      </c>
      <c r="I2026" s="2">
        <f t="shared" si="284"/>
        <v>61.014347828443469</v>
      </c>
    </row>
    <row r="2027" spans="1:9" ht="13.5" x14ac:dyDescent="0.25">
      <c r="A2027" s="3">
        <f>TITRES_STAT!B2030</f>
        <v>44956</v>
      </c>
      <c r="B2027" s="6">
        <f>TITRES_STAT!D2030</f>
        <v>10.747999999999999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2.1577114455320699E-2</v>
      </c>
      <c r="G2027" s="2">
        <f t="shared" si="285"/>
        <v>1.3786886346572574E-2</v>
      </c>
      <c r="H2027" s="2">
        <f t="shared" si="283"/>
        <v>1.5650462267489991</v>
      </c>
      <c r="I2027" s="2">
        <f t="shared" si="284"/>
        <v>61.014347828443469</v>
      </c>
    </row>
    <row r="2028" spans="1:9" ht="13.5" x14ac:dyDescent="0.25">
      <c r="A2028" s="3">
        <f>TITRES_STAT!B2031</f>
        <v>44957</v>
      </c>
      <c r="B2028" s="6">
        <f>TITRES_STAT!D2031</f>
        <v>10.747999999999999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2.0035891994226365E-2</v>
      </c>
      <c r="G2028" s="2">
        <f t="shared" si="285"/>
        <v>1.2802108750388818E-2</v>
      </c>
      <c r="H2028" s="2">
        <f t="shared" si="283"/>
        <v>1.5650462267489991</v>
      </c>
      <c r="I2028" s="2">
        <f t="shared" si="284"/>
        <v>61.014347828443469</v>
      </c>
    </row>
    <row r="2029" spans="1:9" ht="13.5" x14ac:dyDescent="0.25">
      <c r="A2029" s="3">
        <f>TITRES_STAT!B2032</f>
        <v>44958</v>
      </c>
      <c r="B2029" s="6">
        <f>TITRES_STAT!D2032</f>
        <v>10.747999999999999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1.8604756851781624E-2</v>
      </c>
      <c r="G2029" s="2">
        <f t="shared" si="286"/>
        <v>1.188767241107533E-2</v>
      </c>
      <c r="H2029" s="2">
        <f t="shared" si="283"/>
        <v>1.5650462267489993</v>
      </c>
      <c r="I2029" s="2">
        <f t="shared" si="284"/>
        <v>61.014347828443476</v>
      </c>
    </row>
    <row r="2030" spans="1:9" ht="13.5" x14ac:dyDescent="0.25">
      <c r="A2030" s="3">
        <f>TITRES_STAT!B2033</f>
        <v>44959</v>
      </c>
      <c r="B2030" s="6">
        <f>TITRES_STAT!D2033</f>
        <v>10.747999999999999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1.7275845648082936E-2</v>
      </c>
      <c r="G2030" s="2">
        <f t="shared" si="286"/>
        <v>1.1038552953141378E-2</v>
      </c>
      <c r="H2030" s="2">
        <f t="shared" si="283"/>
        <v>1.5650462267489991</v>
      </c>
      <c r="I2030" s="2">
        <f t="shared" si="284"/>
        <v>61.014347828443469</v>
      </c>
    </row>
    <row r="2031" spans="1:9" ht="13.5" x14ac:dyDescent="0.25">
      <c r="A2031" s="3">
        <f>TITRES_STAT!B2034</f>
        <v>44960</v>
      </c>
      <c r="B2031" s="6">
        <f>TITRES_STAT!D2034</f>
        <v>10.537000000000001</v>
      </c>
      <c r="C2031" s="2">
        <f t="shared" si="279"/>
        <v>-0.21099999999999852</v>
      </c>
      <c r="D2031" s="2">
        <f t="shared" si="280"/>
        <v>0</v>
      </c>
      <c r="E2031" s="2">
        <f t="shared" si="281"/>
        <v>0.21099999999999852</v>
      </c>
      <c r="F2031" s="2">
        <f t="shared" si="286"/>
        <v>1.6041856673219869E-2</v>
      </c>
      <c r="G2031" s="2">
        <f t="shared" si="286"/>
        <v>2.5321513456488316E-2</v>
      </c>
      <c r="H2031" s="2">
        <f t="shared" si="283"/>
        <v>0.63352677164363358</v>
      </c>
      <c r="I2031" s="2">
        <f t="shared" si="284"/>
        <v>38.782760260867178</v>
      </c>
    </row>
    <row r="2032" spans="1:9" ht="13.5" x14ac:dyDescent="0.25">
      <c r="A2032" s="3">
        <f>TITRES_STAT!B2035</f>
        <v>44963</v>
      </c>
      <c r="B2032" s="6">
        <f>TITRES_STAT!D2035</f>
        <v>10.537000000000001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1.4896009767989878E-2</v>
      </c>
      <c r="G2032" s="2">
        <f t="shared" si="286"/>
        <v>2.3512833923882009E-2</v>
      </c>
      <c r="H2032" s="2">
        <f t="shared" si="283"/>
        <v>0.63352677164363358</v>
      </c>
      <c r="I2032" s="2">
        <f t="shared" si="284"/>
        <v>38.782760260867178</v>
      </c>
    </row>
    <row r="2033" spans="1:9" ht="13.5" x14ac:dyDescent="0.25">
      <c r="A2033" s="3">
        <f>TITRES_STAT!B2036</f>
        <v>44964</v>
      </c>
      <c r="B2033" s="6">
        <f>TITRES_STAT!D2036</f>
        <v>10.537000000000001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1.3832009070276315E-2</v>
      </c>
      <c r="G2033" s="2">
        <f t="shared" si="286"/>
        <v>2.1833345786461868E-2</v>
      </c>
      <c r="H2033" s="2">
        <f t="shared" si="283"/>
        <v>0.63352677164363347</v>
      </c>
      <c r="I2033" s="2">
        <f t="shared" si="284"/>
        <v>38.782760260867171</v>
      </c>
    </row>
    <row r="2034" spans="1:9" ht="13.5" x14ac:dyDescent="0.25">
      <c r="A2034" s="3">
        <f>TITRES_STAT!B2037</f>
        <v>44965</v>
      </c>
      <c r="B2034" s="6">
        <f>TITRES_STAT!D2037</f>
        <v>10.537000000000001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1.2844008422399435E-2</v>
      </c>
      <c r="G2034" s="2">
        <f t="shared" si="286"/>
        <v>2.0273821087428878E-2</v>
      </c>
      <c r="H2034" s="2">
        <f t="shared" si="283"/>
        <v>0.63352677164363347</v>
      </c>
      <c r="I2034" s="2">
        <f t="shared" si="284"/>
        <v>38.782760260867171</v>
      </c>
    </row>
    <row r="2035" spans="1:9" ht="13.5" x14ac:dyDescent="0.25">
      <c r="A2035" s="3">
        <f>TITRES_STAT!B2038</f>
        <v>44966</v>
      </c>
      <c r="B2035" s="6">
        <f>TITRES_STAT!D2038</f>
        <v>10.529</v>
      </c>
      <c r="C2035" s="2">
        <f t="shared" si="279"/>
        <v>-8.0000000000008953E-3</v>
      </c>
      <c r="D2035" s="2">
        <f t="shared" si="280"/>
        <v>0</v>
      </c>
      <c r="E2035" s="2">
        <f t="shared" si="281"/>
        <v>8.0000000000008953E-3</v>
      </c>
      <c r="F2035" s="2">
        <f t="shared" si="286"/>
        <v>1.1926579249370904E-2</v>
      </c>
      <c r="G2035" s="2">
        <f t="shared" si="286"/>
        <v>1.9397119581184018E-2</v>
      </c>
      <c r="H2035" s="2">
        <f t="shared" si="283"/>
        <v>0.61486341822319657</v>
      </c>
      <c r="I2035" s="2">
        <f t="shared" si="284"/>
        <v>38.075258333594498</v>
      </c>
    </row>
    <row r="2036" spans="1:9" ht="13.5" x14ac:dyDescent="0.25">
      <c r="A2036" s="3">
        <f>TITRES_STAT!B2039</f>
        <v>44967</v>
      </c>
      <c r="B2036" s="6">
        <f>TITRES_STAT!D2039</f>
        <v>10.17</v>
      </c>
      <c r="C2036" s="2">
        <f t="shared" si="279"/>
        <v>-0.35899999999999999</v>
      </c>
      <c r="D2036" s="2">
        <f t="shared" si="280"/>
        <v>0</v>
      </c>
      <c r="E2036" s="2">
        <f t="shared" si="281"/>
        <v>0.35899999999999999</v>
      </c>
      <c r="F2036" s="2">
        <f t="shared" si="286"/>
        <v>1.1074680731558696E-2</v>
      </c>
      <c r="G2036" s="2">
        <f t="shared" si="286"/>
        <v>4.3654468182528015E-2</v>
      </c>
      <c r="H2036" s="2">
        <f t="shared" si="283"/>
        <v>0.25368951203925455</v>
      </c>
      <c r="I2036" s="2">
        <f t="shared" si="284"/>
        <v>20.235433861658663</v>
      </c>
    </row>
    <row r="2037" spans="1:9" ht="13.5" x14ac:dyDescent="0.25">
      <c r="A2037" s="3">
        <f>TITRES_STAT!B2040</f>
        <v>44970</v>
      </c>
      <c r="B2037" s="6">
        <f>TITRES_STAT!D2040</f>
        <v>10.17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1.0283632107875931E-2</v>
      </c>
      <c r="G2037" s="2">
        <f t="shared" si="286"/>
        <v>4.0536291883776013E-2</v>
      </c>
      <c r="H2037" s="2">
        <f t="shared" si="283"/>
        <v>0.25368951203925455</v>
      </c>
      <c r="I2037" s="2">
        <f t="shared" si="284"/>
        <v>20.235433861658663</v>
      </c>
    </row>
    <row r="2038" spans="1:9" ht="13.5" x14ac:dyDescent="0.25">
      <c r="A2038" s="3">
        <f>TITRES_STAT!B2041</f>
        <v>44971</v>
      </c>
      <c r="B2038" s="6">
        <f>TITRES_STAT!D2041</f>
        <v>10.17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9.549086957313364E-3</v>
      </c>
      <c r="G2038" s="2">
        <f t="shared" si="286"/>
        <v>3.7640842463506297E-2</v>
      </c>
      <c r="H2038" s="2">
        <f t="shared" si="283"/>
        <v>0.25368951203925455</v>
      </c>
      <c r="I2038" s="2">
        <f t="shared" si="284"/>
        <v>20.235433861658663</v>
      </c>
    </row>
    <row r="2039" spans="1:9" ht="13.5" x14ac:dyDescent="0.25">
      <c r="A2039" s="3">
        <f>TITRES_STAT!B2042</f>
        <v>44972</v>
      </c>
      <c r="B2039" s="6">
        <f>TITRES_STAT!D2042</f>
        <v>10.318</v>
      </c>
      <c r="C2039" s="2">
        <f t="shared" si="279"/>
        <v>0.14799999999999969</v>
      </c>
      <c r="D2039" s="2">
        <f t="shared" si="280"/>
        <v>0.14799999999999969</v>
      </c>
      <c r="E2039" s="2">
        <f t="shared" si="281"/>
        <v>0</v>
      </c>
      <c r="F2039" s="2">
        <f t="shared" si="286"/>
        <v>1.9438437888933815E-2</v>
      </c>
      <c r="G2039" s="2">
        <f t="shared" si="286"/>
        <v>3.4952210858970136E-2</v>
      </c>
      <c r="H2039" s="2">
        <f t="shared" si="283"/>
        <v>0.55614329998656253</v>
      </c>
      <c r="I2039" s="2">
        <f t="shared" si="284"/>
        <v>35.738565978555116</v>
      </c>
    </row>
    <row r="2040" spans="1:9" ht="13.5" x14ac:dyDescent="0.25">
      <c r="A2040" s="3">
        <f>TITRES_STAT!B2043</f>
        <v>44973</v>
      </c>
      <c r="B2040" s="6">
        <f>TITRES_STAT!D2043</f>
        <v>10.318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1.8049978039724256E-2</v>
      </c>
      <c r="G2040" s="2">
        <f t="shared" si="286"/>
        <v>3.2455624369043694E-2</v>
      </c>
      <c r="H2040" s="2">
        <f t="shared" si="283"/>
        <v>0.55614329998656253</v>
      </c>
      <c r="I2040" s="2">
        <f t="shared" si="284"/>
        <v>35.738565978555116</v>
      </c>
    </row>
    <row r="2041" spans="1:9" ht="13.5" x14ac:dyDescent="0.25">
      <c r="A2041" s="3">
        <f>TITRES_STAT!B2044</f>
        <v>44974</v>
      </c>
      <c r="B2041" s="6">
        <f>TITRES_STAT!D2044</f>
        <v>10.318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1.6760693894029666E-2</v>
      </c>
      <c r="G2041" s="2">
        <f t="shared" si="286"/>
        <v>3.0137365485540572E-2</v>
      </c>
      <c r="H2041" s="2">
        <f t="shared" si="283"/>
        <v>0.55614329998656253</v>
      </c>
      <c r="I2041" s="2">
        <f t="shared" si="284"/>
        <v>35.738565978555116</v>
      </c>
    </row>
    <row r="2042" spans="1:9" ht="13.5" x14ac:dyDescent="0.25">
      <c r="A2042" s="3">
        <f>TITRES_STAT!B2045</f>
        <v>44977</v>
      </c>
      <c r="B2042" s="6">
        <f>TITRES_STAT!D2045</f>
        <v>10.318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1.5563501473027546E-2</v>
      </c>
      <c r="G2042" s="2">
        <f t="shared" si="286"/>
        <v>2.7984696522287671E-2</v>
      </c>
      <c r="H2042" s="2">
        <f t="shared" si="283"/>
        <v>0.55614329998656253</v>
      </c>
      <c r="I2042" s="2">
        <f t="shared" si="284"/>
        <v>35.738565978555116</v>
      </c>
    </row>
    <row r="2043" spans="1:9" ht="13.5" x14ac:dyDescent="0.25">
      <c r="A2043" s="3">
        <f>TITRES_STAT!B2046</f>
        <v>44978</v>
      </c>
      <c r="B2043" s="6">
        <f>TITRES_STAT!D2046</f>
        <v>10.318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1.4451822796382722E-2</v>
      </c>
      <c r="G2043" s="2">
        <f t="shared" si="286"/>
        <v>2.5985789627838551E-2</v>
      </c>
      <c r="H2043" s="2">
        <f t="shared" si="283"/>
        <v>0.55614329998656253</v>
      </c>
      <c r="I2043" s="2">
        <f t="shared" si="284"/>
        <v>35.738565978555116</v>
      </c>
    </row>
    <row r="2044" spans="1:9" ht="13.5" x14ac:dyDescent="0.25">
      <c r="A2044" s="3">
        <f>TITRES_STAT!B2047</f>
        <v>44979</v>
      </c>
      <c r="B2044" s="6">
        <f>TITRES_STAT!D2047</f>
        <v>10.435</v>
      </c>
      <c r="C2044" s="2">
        <f t="shared" si="279"/>
        <v>0.11700000000000088</v>
      </c>
      <c r="D2044" s="2">
        <f t="shared" si="280"/>
        <v>0.11700000000000088</v>
      </c>
      <c r="E2044" s="2">
        <f t="shared" si="281"/>
        <v>0</v>
      </c>
      <c r="F2044" s="2">
        <f t="shared" si="286"/>
        <v>2.177669259664116E-2</v>
      </c>
      <c r="G2044" s="2">
        <f t="shared" si="286"/>
        <v>2.4129661797278653E-2</v>
      </c>
      <c r="H2044" s="2">
        <f t="shared" si="283"/>
        <v>0.90248644094535713</v>
      </c>
      <c r="I2044" s="2">
        <f t="shared" si="284"/>
        <v>47.437207515492524</v>
      </c>
    </row>
    <row r="2045" spans="1:9" ht="13.5" x14ac:dyDescent="0.25">
      <c r="A2045" s="3">
        <f>TITRES_STAT!B2048</f>
        <v>44980</v>
      </c>
      <c r="B2045" s="6">
        <f>TITRES_STAT!D2048</f>
        <v>10.435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2.0221214554023932E-2</v>
      </c>
      <c r="G2045" s="2">
        <f t="shared" si="287"/>
        <v>2.2406114526044463E-2</v>
      </c>
      <c r="H2045" s="2">
        <f t="shared" si="283"/>
        <v>0.90248644094535702</v>
      </c>
      <c r="I2045" s="2">
        <f t="shared" si="284"/>
        <v>47.437207515492517</v>
      </c>
    </row>
    <row r="2046" spans="1:9" ht="13.5" x14ac:dyDescent="0.25">
      <c r="A2046" s="3">
        <f>TITRES_STAT!B2049</f>
        <v>44981</v>
      </c>
      <c r="B2046" s="6">
        <f>TITRES_STAT!D2049</f>
        <v>10.435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1.8776842085879368E-2</v>
      </c>
      <c r="G2046" s="2">
        <f t="shared" si="287"/>
        <v>2.0805677774184145E-2</v>
      </c>
      <c r="H2046" s="2">
        <f t="shared" si="283"/>
        <v>0.90248644094535713</v>
      </c>
      <c r="I2046" s="2">
        <f t="shared" si="284"/>
        <v>47.437207515492524</v>
      </c>
    </row>
    <row r="2047" spans="1:9" ht="13.5" x14ac:dyDescent="0.25">
      <c r="A2047" s="3">
        <f>TITRES_STAT!B2050</f>
        <v>44984</v>
      </c>
      <c r="B2047" s="6">
        <f>TITRES_STAT!D2050</f>
        <v>10.435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1.7435639079745126E-2</v>
      </c>
      <c r="G2047" s="2">
        <f t="shared" si="287"/>
        <v>1.9319557933170993E-2</v>
      </c>
      <c r="H2047" s="2">
        <f t="shared" si="283"/>
        <v>0.90248644094535702</v>
      </c>
      <c r="I2047" s="2">
        <f t="shared" si="284"/>
        <v>47.437207515492517</v>
      </c>
    </row>
    <row r="2048" spans="1:9" ht="13.5" x14ac:dyDescent="0.25">
      <c r="A2048" s="3">
        <f>TITRES_STAT!B2051</f>
        <v>44985</v>
      </c>
      <c r="B2048" s="6">
        <f>TITRES_STAT!D2051</f>
        <v>10.435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1.6190236288334759E-2</v>
      </c>
      <c r="G2048" s="2">
        <f t="shared" si="287"/>
        <v>1.7939589509373067E-2</v>
      </c>
      <c r="H2048" s="2">
        <f t="shared" si="283"/>
        <v>0.90248644094535679</v>
      </c>
      <c r="I2048" s="2">
        <f t="shared" si="284"/>
        <v>47.43720751549251</v>
      </c>
    </row>
    <row r="2049" spans="1:9" ht="13.5" x14ac:dyDescent="0.25">
      <c r="A2049" s="3">
        <f>TITRES_STAT!B2052</f>
        <v>44986</v>
      </c>
      <c r="B2049" s="6">
        <f>TITRES_STAT!D2052</f>
        <v>10.24</v>
      </c>
      <c r="C2049" s="2">
        <f t="shared" si="279"/>
        <v>-0.19500000000000028</v>
      </c>
      <c r="D2049" s="2">
        <f t="shared" si="280"/>
        <v>0</v>
      </c>
      <c r="E2049" s="2">
        <f t="shared" si="281"/>
        <v>0.19500000000000028</v>
      </c>
      <c r="F2049" s="2">
        <f t="shared" si="287"/>
        <v>1.503379083916799E-2</v>
      </c>
      <c r="G2049" s="2">
        <f t="shared" si="287"/>
        <v>3.0586761687275008E-2</v>
      </c>
      <c r="H2049" s="2">
        <f t="shared" si="283"/>
        <v>0.49151299483339844</v>
      </c>
      <c r="I2049" s="2">
        <f t="shared" si="284"/>
        <v>32.953986759485147</v>
      </c>
    </row>
    <row r="2050" spans="1:9" ht="13.5" x14ac:dyDescent="0.25">
      <c r="A2050" s="3">
        <f>TITRES_STAT!B2053</f>
        <v>44987</v>
      </c>
      <c r="B2050" s="6">
        <f>TITRES_STAT!D2053</f>
        <v>10.638999999999999</v>
      </c>
      <c r="C2050" s="2">
        <f t="shared" si="279"/>
        <v>0.39899999999999913</v>
      </c>
      <c r="D2050" s="2">
        <f t="shared" si="280"/>
        <v>0.39899999999999913</v>
      </c>
      <c r="E2050" s="2">
        <f t="shared" si="281"/>
        <v>0</v>
      </c>
      <c r="F2050" s="2">
        <f t="shared" si="287"/>
        <v>4.2459948636370211E-2</v>
      </c>
      <c r="G2050" s="2">
        <f t="shared" si="287"/>
        <v>2.8401992995326791E-2</v>
      </c>
      <c r="H2050" s="2">
        <f t="shared" si="283"/>
        <v>1.49496370354561</v>
      </c>
      <c r="I2050" s="2">
        <f t="shared" si="284"/>
        <v>59.919256597645365</v>
      </c>
    </row>
    <row r="2051" spans="1:9" ht="13.5" x14ac:dyDescent="0.25">
      <c r="A2051" s="3">
        <f>TITRES_STAT!B2054</f>
        <v>44988</v>
      </c>
      <c r="B2051" s="6">
        <f>TITRES_STAT!D2054</f>
        <v>10.638999999999999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3.9427095162343766E-2</v>
      </c>
      <c r="G2051" s="2">
        <f t="shared" si="287"/>
        <v>2.6373279209946306E-2</v>
      </c>
      <c r="H2051" s="2">
        <f t="shared" si="283"/>
        <v>1.4949637035456098</v>
      </c>
      <c r="I2051" s="2">
        <f t="shared" si="284"/>
        <v>59.919256597645358</v>
      </c>
    </row>
    <row r="2052" spans="1:9" ht="13.5" x14ac:dyDescent="0.25">
      <c r="A2052" s="3">
        <f>TITRES_STAT!B2055</f>
        <v>44991</v>
      </c>
      <c r="B2052" s="6">
        <f>TITRES_STAT!D2055</f>
        <v>10.396000000000001</v>
      </c>
      <c r="C2052" s="2">
        <f t="shared" si="288"/>
        <v>-0.24299999999999855</v>
      </c>
      <c r="D2052" s="2">
        <f t="shared" si="289"/>
        <v>0</v>
      </c>
      <c r="E2052" s="2">
        <f t="shared" si="290"/>
        <v>0.24299999999999855</v>
      </c>
      <c r="F2052" s="2">
        <f t="shared" si="287"/>
        <v>3.6610874079319213E-2</v>
      </c>
      <c r="G2052" s="2">
        <f t="shared" si="287"/>
        <v>4.1846616409235753E-2</v>
      </c>
      <c r="H2052" s="2">
        <f t="shared" si="283"/>
        <v>0.87488254059267301</v>
      </c>
      <c r="I2052" s="2">
        <f t="shared" si="284"/>
        <v>46.663325389766129</v>
      </c>
    </row>
    <row r="2053" spans="1:9" ht="13.5" x14ac:dyDescent="0.25">
      <c r="A2053" s="3">
        <f>TITRES_STAT!B2056</f>
        <v>44992</v>
      </c>
      <c r="B2053" s="6">
        <f>TITRES_STAT!D2056</f>
        <v>10.396000000000001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3.3995811645082127E-2</v>
      </c>
      <c r="G2053" s="2">
        <f t="shared" si="287"/>
        <v>3.8857572380004632E-2</v>
      </c>
      <c r="H2053" s="2">
        <f t="shared" si="283"/>
        <v>0.8748825405926729</v>
      </c>
      <c r="I2053" s="2">
        <f t="shared" si="284"/>
        <v>46.663325389766122</v>
      </c>
    </row>
    <row r="2054" spans="1:9" ht="13.5" x14ac:dyDescent="0.25">
      <c r="A2054" s="3">
        <f>TITRES_STAT!B2057</f>
        <v>44993</v>
      </c>
      <c r="B2054" s="6">
        <f>TITRES_STAT!D2057</f>
        <v>10.396000000000001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3.1567539384719116E-2</v>
      </c>
      <c r="G2054" s="2">
        <f t="shared" si="287"/>
        <v>3.6082031495718585E-2</v>
      </c>
      <c r="H2054" s="2">
        <f t="shared" si="283"/>
        <v>0.8748825405926729</v>
      </c>
      <c r="I2054" s="2">
        <f t="shared" si="284"/>
        <v>46.663325389766122</v>
      </c>
    </row>
    <row r="2055" spans="1:9" ht="13.5" x14ac:dyDescent="0.25">
      <c r="A2055" s="3">
        <f>TITRES_STAT!B2058</f>
        <v>44994</v>
      </c>
      <c r="B2055" s="6">
        <f>TITRES_STAT!D2058</f>
        <v>10.396000000000001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2.9312715142953465E-2</v>
      </c>
      <c r="G2055" s="2">
        <f t="shared" si="287"/>
        <v>3.3504743531738684E-2</v>
      </c>
      <c r="H2055" s="2">
        <f t="shared" si="283"/>
        <v>0.8748825405926729</v>
      </c>
      <c r="I2055" s="2">
        <f t="shared" si="284"/>
        <v>46.663325389766122</v>
      </c>
    </row>
    <row r="2056" spans="1:9" ht="13.5" x14ac:dyDescent="0.25">
      <c r="A2056" s="3">
        <f>TITRES_STAT!B2059</f>
        <v>44995</v>
      </c>
      <c r="B2056" s="6">
        <f>TITRES_STAT!D2059</f>
        <v>10.396000000000001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2.7218949775599643E-2</v>
      </c>
      <c r="G2056" s="2">
        <f t="shared" si="287"/>
        <v>3.1111547565185922E-2</v>
      </c>
      <c r="H2056" s="2">
        <f t="shared" si="283"/>
        <v>0.87488254059267279</v>
      </c>
      <c r="I2056" s="2">
        <f t="shared" si="284"/>
        <v>46.663325389766122</v>
      </c>
    </row>
    <row r="2057" spans="1:9" ht="13.5" x14ac:dyDescent="0.25">
      <c r="A2057" s="3">
        <f>TITRES_STAT!B2060</f>
        <v>44998</v>
      </c>
      <c r="B2057" s="6">
        <f>TITRES_STAT!D2060</f>
        <v>10.396000000000001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2.5274739077342522E-2</v>
      </c>
      <c r="G2057" s="2">
        <f t="shared" si="287"/>
        <v>2.8889294167672643E-2</v>
      </c>
      <c r="H2057" s="2">
        <f t="shared" si="283"/>
        <v>0.87488254059267268</v>
      </c>
      <c r="I2057" s="2">
        <f t="shared" si="284"/>
        <v>46.663325389766122</v>
      </c>
    </row>
    <row r="2058" spans="1:9" ht="13.5" x14ac:dyDescent="0.25">
      <c r="A2058" s="3">
        <f>TITRES_STAT!B2061</f>
        <v>44999</v>
      </c>
      <c r="B2058" s="6">
        <f>TITRES_STAT!D2061</f>
        <v>10.396000000000001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2.3469400571818056E-2</v>
      </c>
      <c r="G2058" s="2">
        <f t="shared" si="287"/>
        <v>2.6825773155696026E-2</v>
      </c>
      <c r="H2058" s="2">
        <f t="shared" si="283"/>
        <v>0.87488254059267256</v>
      </c>
      <c r="I2058" s="2">
        <f t="shared" si="284"/>
        <v>46.663325389766115</v>
      </c>
    </row>
    <row r="2059" spans="1:9" ht="13.5" x14ac:dyDescent="0.25">
      <c r="A2059" s="3">
        <f>TITRES_STAT!B2062</f>
        <v>45000</v>
      </c>
      <c r="B2059" s="6">
        <f>TITRES_STAT!D2062</f>
        <v>10.474</v>
      </c>
      <c r="C2059" s="2">
        <f t="shared" si="288"/>
        <v>7.7999999999999403E-2</v>
      </c>
      <c r="D2059" s="2">
        <f t="shared" si="289"/>
        <v>7.7999999999999403E-2</v>
      </c>
      <c r="E2059" s="2">
        <f t="shared" si="290"/>
        <v>0</v>
      </c>
      <c r="F2059" s="2">
        <f t="shared" si="287"/>
        <v>2.7364443388116725E-2</v>
      </c>
      <c r="G2059" s="2">
        <f t="shared" si="287"/>
        <v>2.4909646501717737E-2</v>
      </c>
      <c r="H2059" s="2">
        <f t="shared" si="283"/>
        <v>1.0985480418692295</v>
      </c>
      <c r="I2059" s="2">
        <f t="shared" si="284"/>
        <v>52.348005380459391</v>
      </c>
    </row>
    <row r="2060" spans="1:9" ht="13.5" x14ac:dyDescent="0.25">
      <c r="A2060" s="3">
        <f>TITRES_STAT!B2063</f>
        <v>45001</v>
      </c>
      <c r="B2060" s="6">
        <f>TITRES_STAT!D2063</f>
        <v>10.474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2.5409840288965532E-2</v>
      </c>
      <c r="G2060" s="2">
        <f t="shared" si="287"/>
        <v>2.3130386037309329E-2</v>
      </c>
      <c r="H2060" s="2">
        <f t="shared" si="283"/>
        <v>1.0985480418692295</v>
      </c>
      <c r="I2060" s="2">
        <f t="shared" si="284"/>
        <v>52.348005380459391</v>
      </c>
    </row>
    <row r="2061" spans="1:9" ht="13.5" x14ac:dyDescent="0.25">
      <c r="A2061" s="3">
        <f>TITRES_STAT!B2064</f>
        <v>45002</v>
      </c>
      <c r="B2061" s="6">
        <f>TITRES_STAT!D2064</f>
        <v>10.747999999999999</v>
      </c>
      <c r="C2061" s="2">
        <f t="shared" si="288"/>
        <v>0.27399999999999913</v>
      </c>
      <c r="D2061" s="2">
        <f t="shared" si="289"/>
        <v>0.27399999999999913</v>
      </c>
      <c r="E2061" s="2">
        <f t="shared" si="290"/>
        <v>0</v>
      </c>
      <c r="F2061" s="2">
        <f t="shared" ref="F2061:G2076" si="291">((F2060*13)+D2061)/14</f>
        <v>4.3166280268325079E-2</v>
      </c>
      <c r="G2061" s="2">
        <f t="shared" si="291"/>
        <v>2.1478215606072947E-2</v>
      </c>
      <c r="H2061" s="2">
        <f t="shared" si="283"/>
        <v>2.0097703207765476</v>
      </c>
      <c r="I2061" s="2">
        <f t="shared" si="284"/>
        <v>66.774873381634279</v>
      </c>
    </row>
    <row r="2062" spans="1:9" ht="13.5" x14ac:dyDescent="0.25">
      <c r="A2062" s="3">
        <f>TITRES_STAT!B2065</f>
        <v>45006</v>
      </c>
      <c r="B2062" s="6">
        <f>TITRES_STAT!D2065</f>
        <v>10.74</v>
      </c>
      <c r="C2062" s="2">
        <f t="shared" si="288"/>
        <v>-7.9999999999991189E-3</v>
      </c>
      <c r="D2062" s="2">
        <f t="shared" si="289"/>
        <v>0</v>
      </c>
      <c r="E2062" s="2">
        <f t="shared" si="290"/>
        <v>7.9999999999991189E-3</v>
      </c>
      <c r="F2062" s="2">
        <f t="shared" si="291"/>
        <v>4.0082974534873292E-2</v>
      </c>
      <c r="G2062" s="2">
        <f t="shared" si="291"/>
        <v>2.0515485919924813E-2</v>
      </c>
      <c r="H2062" s="2">
        <f t="shared" si="283"/>
        <v>1.9537911356973694</v>
      </c>
      <c r="I2062" s="2">
        <f t="shared" si="284"/>
        <v>66.145202756053806</v>
      </c>
    </row>
    <row r="2063" spans="1:9" ht="13.5" x14ac:dyDescent="0.25">
      <c r="A2063" s="3">
        <f>TITRES_STAT!B2066</f>
        <v>45007</v>
      </c>
      <c r="B2063" s="6">
        <f>TITRES_STAT!D2066</f>
        <v>10.747999999999999</v>
      </c>
      <c r="C2063" s="2">
        <f t="shared" si="288"/>
        <v>7.9999999999991189E-3</v>
      </c>
      <c r="D2063" s="2">
        <f t="shared" si="289"/>
        <v>7.9999999999991189E-3</v>
      </c>
      <c r="E2063" s="2">
        <f t="shared" si="290"/>
        <v>0</v>
      </c>
      <c r="F2063" s="2">
        <f t="shared" si="291"/>
        <v>3.7791333496667988E-2</v>
      </c>
      <c r="G2063" s="2">
        <f t="shared" si="291"/>
        <v>1.9050094068501611E-2</v>
      </c>
      <c r="H2063" s="2">
        <f t="shared" si="283"/>
        <v>1.9837872380459312</v>
      </c>
      <c r="I2063" s="2">
        <f t="shared" si="284"/>
        <v>66.485546045337486</v>
      </c>
    </row>
    <row r="2064" spans="1:9" ht="13.5" x14ac:dyDescent="0.25">
      <c r="A2064" s="3">
        <f>TITRES_STAT!B2067</f>
        <v>45008</v>
      </c>
      <c r="B2064" s="6">
        <f>TITRES_STAT!D2067</f>
        <v>10.74</v>
      </c>
      <c r="C2064" s="2">
        <f t="shared" si="288"/>
        <v>-7.9999999999991189E-3</v>
      </c>
      <c r="D2064" s="2">
        <f t="shared" si="289"/>
        <v>0</v>
      </c>
      <c r="E2064" s="2">
        <f t="shared" si="290"/>
        <v>7.9999999999991189E-3</v>
      </c>
      <c r="F2064" s="2">
        <f t="shared" si="291"/>
        <v>3.5091952532620277E-2</v>
      </c>
      <c r="G2064" s="2">
        <f t="shared" si="291"/>
        <v>1.8260801635037148E-2</v>
      </c>
      <c r="H2064" s="2">
        <f t="shared" si="283"/>
        <v>1.9217093112324852</v>
      </c>
      <c r="I2064" s="2">
        <f t="shared" si="284"/>
        <v>65.773460208532413</v>
      </c>
    </row>
    <row r="2065" spans="1:9" ht="13.5" x14ac:dyDescent="0.25">
      <c r="A2065" s="3">
        <f>TITRES_STAT!B2068</f>
        <v>45009</v>
      </c>
      <c r="B2065" s="6">
        <f>TITRES_STAT!D2068</f>
        <v>10.709</v>
      </c>
      <c r="C2065" s="2">
        <f t="shared" si="288"/>
        <v>-3.1000000000000583E-2</v>
      </c>
      <c r="D2065" s="2">
        <f t="shared" si="289"/>
        <v>0</v>
      </c>
      <c r="E2065" s="2">
        <f t="shared" si="290"/>
        <v>3.1000000000000583E-2</v>
      </c>
      <c r="F2065" s="2">
        <f t="shared" si="291"/>
        <v>3.2585384494575972E-2</v>
      </c>
      <c r="G2065" s="2">
        <f t="shared" si="291"/>
        <v>1.917074437539168E-2</v>
      </c>
      <c r="H2065" s="2">
        <f t="shared" ref="H2065:H2128" si="292">F2065/G2065</f>
        <v>1.6997453962405265</v>
      </c>
      <c r="I2065" s="2">
        <f t="shared" ref="I2065:I2128" si="293">IF(G2065=0,100,100-(100/(1+H2065)))</f>
        <v>62.959470126607904</v>
      </c>
    </row>
    <row r="2066" spans="1:9" ht="13.5" x14ac:dyDescent="0.25">
      <c r="A2066" s="3">
        <f>TITRES_STAT!B2069</f>
        <v>45012</v>
      </c>
      <c r="B2066" s="6">
        <f>TITRES_STAT!D2069</f>
        <v>10.779</v>
      </c>
      <c r="C2066" s="2">
        <f t="shared" si="288"/>
        <v>7.0000000000000284E-2</v>
      </c>
      <c r="D2066" s="2">
        <f t="shared" si="289"/>
        <v>7.0000000000000284E-2</v>
      </c>
      <c r="E2066" s="2">
        <f t="shared" si="290"/>
        <v>0</v>
      </c>
      <c r="F2066" s="2">
        <f t="shared" si="291"/>
        <v>3.5257857030677707E-2</v>
      </c>
      <c r="G2066" s="2">
        <f t="shared" si="291"/>
        <v>1.7801405491435131E-2</v>
      </c>
      <c r="H2066" s="2">
        <f t="shared" si="292"/>
        <v>1.980622094566717</v>
      </c>
      <c r="I2066" s="2">
        <f t="shared" si="293"/>
        <v>66.449956811939728</v>
      </c>
    </row>
    <row r="2067" spans="1:9" ht="13.5" x14ac:dyDescent="0.25">
      <c r="A2067" s="3">
        <f>TITRES_STAT!B2070</f>
        <v>45013</v>
      </c>
      <c r="B2067" s="6">
        <f>TITRES_STAT!D2070</f>
        <v>10.943</v>
      </c>
      <c r="C2067" s="2">
        <f t="shared" si="288"/>
        <v>0.1639999999999997</v>
      </c>
      <c r="D2067" s="2">
        <f t="shared" si="289"/>
        <v>0.1639999999999997</v>
      </c>
      <c r="E2067" s="2">
        <f t="shared" si="290"/>
        <v>0</v>
      </c>
      <c r="F2067" s="2">
        <f t="shared" si="291"/>
        <v>4.4453724385629279E-2</v>
      </c>
      <c r="G2067" s="2">
        <f t="shared" si="291"/>
        <v>1.6529876527761191E-2</v>
      </c>
      <c r="H2067" s="2">
        <f t="shared" si="292"/>
        <v>2.6892956103435637</v>
      </c>
      <c r="I2067" s="2">
        <f t="shared" si="293"/>
        <v>72.894554798039735</v>
      </c>
    </row>
    <row r="2068" spans="1:9" ht="13.5" x14ac:dyDescent="0.25">
      <c r="A2068" s="3">
        <f>TITRES_STAT!B2071</f>
        <v>45014</v>
      </c>
      <c r="B2068" s="6">
        <f>TITRES_STAT!D2071</f>
        <v>11.178000000000001</v>
      </c>
      <c r="C2068" s="2">
        <f t="shared" si="288"/>
        <v>0.23500000000000121</v>
      </c>
      <c r="D2068" s="2">
        <f t="shared" si="289"/>
        <v>0.23500000000000121</v>
      </c>
      <c r="E2068" s="2">
        <f t="shared" si="290"/>
        <v>0</v>
      </c>
      <c r="F2068" s="2">
        <f t="shared" si="291"/>
        <v>5.8064172643798706E-2</v>
      </c>
      <c r="G2068" s="2">
        <f t="shared" si="291"/>
        <v>1.5349171061492533E-2</v>
      </c>
      <c r="H2068" s="2">
        <f t="shared" si="292"/>
        <v>3.7828865422881424</v>
      </c>
      <c r="I2068" s="2">
        <f t="shared" si="293"/>
        <v>79.092123738281316</v>
      </c>
    </row>
    <row r="2069" spans="1:9" ht="13.5" x14ac:dyDescent="0.25">
      <c r="A2069" s="3">
        <f>TITRES_STAT!B2072</f>
        <v>45015</v>
      </c>
      <c r="B2069" s="6">
        <f>TITRES_STAT!D2072</f>
        <v>11.022</v>
      </c>
      <c r="C2069" s="2">
        <f t="shared" si="288"/>
        <v>-0.15600000000000058</v>
      </c>
      <c r="D2069" s="2">
        <f t="shared" si="289"/>
        <v>0</v>
      </c>
      <c r="E2069" s="2">
        <f t="shared" si="290"/>
        <v>0.15600000000000058</v>
      </c>
      <c r="F2069" s="2">
        <f t="shared" si="291"/>
        <v>5.3916731740670229E-2</v>
      </c>
      <c r="G2069" s="2">
        <f t="shared" si="291"/>
        <v>2.5395658842814535E-2</v>
      </c>
      <c r="H2069" s="2">
        <f t="shared" si="292"/>
        <v>2.123068831345774</v>
      </c>
      <c r="I2069" s="2">
        <f t="shared" si="293"/>
        <v>67.980212604885622</v>
      </c>
    </row>
    <row r="2070" spans="1:9" ht="13.5" x14ac:dyDescent="0.25">
      <c r="A2070" s="3">
        <f>TITRES_STAT!B2073</f>
        <v>45016</v>
      </c>
      <c r="B2070" s="6">
        <f>TITRES_STAT!D2073</f>
        <v>11.397</v>
      </c>
      <c r="C2070" s="2">
        <f t="shared" si="288"/>
        <v>0.375</v>
      </c>
      <c r="D2070" s="2">
        <f t="shared" si="289"/>
        <v>0.375</v>
      </c>
      <c r="E2070" s="2">
        <f t="shared" si="290"/>
        <v>0</v>
      </c>
      <c r="F2070" s="2">
        <f t="shared" si="291"/>
        <v>7.6851250902050916E-2</v>
      </c>
      <c r="G2070" s="2">
        <f t="shared" si="291"/>
        <v>2.3581683211184926E-2</v>
      </c>
      <c r="H2070" s="2">
        <f t="shared" si="292"/>
        <v>3.2589383130038798</v>
      </c>
      <c r="I2070" s="2">
        <f t="shared" si="293"/>
        <v>76.519969849136231</v>
      </c>
    </row>
    <row r="2071" spans="1:9" ht="13.5" x14ac:dyDescent="0.25">
      <c r="A2071" s="3">
        <f>TITRES_STAT!B2074</f>
        <v>45019</v>
      </c>
      <c r="B2071" s="6">
        <f>TITRES_STAT!D2074</f>
        <v>11.725</v>
      </c>
      <c r="C2071" s="2">
        <f t="shared" si="288"/>
        <v>0.3279999999999994</v>
      </c>
      <c r="D2071" s="2">
        <f t="shared" si="289"/>
        <v>0.3279999999999994</v>
      </c>
      <c r="E2071" s="2">
        <f t="shared" si="290"/>
        <v>0</v>
      </c>
      <c r="F2071" s="2">
        <f t="shared" si="291"/>
        <v>9.4790447266190098E-2</v>
      </c>
      <c r="G2071" s="2">
        <f t="shared" si="291"/>
        <v>2.189727726752886E-2</v>
      </c>
      <c r="H2071" s="2">
        <f t="shared" si="292"/>
        <v>4.3288691150088061</v>
      </c>
      <c r="I2071" s="2">
        <f t="shared" si="293"/>
        <v>81.234292334493801</v>
      </c>
    </row>
    <row r="2072" spans="1:9" ht="13.5" x14ac:dyDescent="0.25">
      <c r="A2072" s="3">
        <f>TITRES_STAT!B2075</f>
        <v>45020</v>
      </c>
      <c r="B2072" s="6">
        <f>TITRES_STAT!D2075</f>
        <v>11.725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8.8019701032890807E-2</v>
      </c>
      <c r="G2072" s="2">
        <f t="shared" si="291"/>
        <v>2.0333186034133942E-2</v>
      </c>
      <c r="H2072" s="2">
        <f t="shared" si="292"/>
        <v>4.3288691150088061</v>
      </c>
      <c r="I2072" s="2">
        <f t="shared" si="293"/>
        <v>81.234292334493801</v>
      </c>
    </row>
    <row r="2073" spans="1:9" ht="13.5" x14ac:dyDescent="0.25">
      <c r="A2073" s="3">
        <f>TITRES_STAT!B2076</f>
        <v>45021</v>
      </c>
      <c r="B2073" s="6">
        <f>TITRES_STAT!D2076</f>
        <v>11.491</v>
      </c>
      <c r="C2073" s="2">
        <f t="shared" si="288"/>
        <v>-0.23399999999999999</v>
      </c>
      <c r="D2073" s="2">
        <f t="shared" si="289"/>
        <v>0</v>
      </c>
      <c r="E2073" s="2">
        <f t="shared" si="290"/>
        <v>0.23399999999999999</v>
      </c>
      <c r="F2073" s="2">
        <f t="shared" si="291"/>
        <v>8.1732579530541472E-2</v>
      </c>
      <c r="G2073" s="2">
        <f t="shared" si="291"/>
        <v>3.5595101317410088E-2</v>
      </c>
      <c r="H2073" s="2">
        <f t="shared" si="292"/>
        <v>2.2961749371553233</v>
      </c>
      <c r="I2073" s="2">
        <f t="shared" si="293"/>
        <v>69.661804392487028</v>
      </c>
    </row>
    <row r="2074" spans="1:9" ht="13.5" x14ac:dyDescent="0.25">
      <c r="A2074" s="3">
        <f>TITRES_STAT!B2077</f>
        <v>45022</v>
      </c>
      <c r="B2074" s="6">
        <f>TITRES_STAT!D2077</f>
        <v>11.506</v>
      </c>
      <c r="C2074" s="2">
        <f t="shared" si="288"/>
        <v>1.5000000000000568E-2</v>
      </c>
      <c r="D2074" s="2">
        <f t="shared" si="289"/>
        <v>1.5000000000000568E-2</v>
      </c>
      <c r="E2074" s="2">
        <f t="shared" si="290"/>
        <v>0</v>
      </c>
      <c r="F2074" s="2">
        <f t="shared" si="291"/>
        <v>7.6965966706931413E-2</v>
      </c>
      <c r="G2074" s="2">
        <f t="shared" si="291"/>
        <v>3.3052594080452226E-2</v>
      </c>
      <c r="H2074" s="2">
        <f t="shared" si="292"/>
        <v>2.3285908065064755</v>
      </c>
      <c r="I2074" s="2">
        <f t="shared" si="293"/>
        <v>69.957256444821155</v>
      </c>
    </row>
    <row r="2075" spans="1:9" ht="13.5" x14ac:dyDescent="0.25">
      <c r="A2075" s="3">
        <f>TITRES_STAT!B2078</f>
        <v>45023</v>
      </c>
      <c r="B2075" s="6">
        <f>TITRES_STAT!D2078</f>
        <v>11.397</v>
      </c>
      <c r="C2075" s="2">
        <f t="shared" si="288"/>
        <v>-0.10899999999999999</v>
      </c>
      <c r="D2075" s="2">
        <f t="shared" si="289"/>
        <v>0</v>
      </c>
      <c r="E2075" s="2">
        <f t="shared" si="290"/>
        <v>0.10899999999999999</v>
      </c>
      <c r="F2075" s="2">
        <f t="shared" si="291"/>
        <v>7.1468397656436311E-2</v>
      </c>
      <c r="G2075" s="2">
        <f t="shared" si="291"/>
        <v>3.8477408788991356E-2</v>
      </c>
      <c r="H2075" s="2">
        <f t="shared" si="292"/>
        <v>1.8574119179481727</v>
      </c>
      <c r="I2075" s="2">
        <f t="shared" si="293"/>
        <v>65.00329568450627</v>
      </c>
    </row>
    <row r="2076" spans="1:9" ht="13.5" x14ac:dyDescent="0.25">
      <c r="A2076" s="3">
        <f>TITRES_STAT!B2079</f>
        <v>45026</v>
      </c>
      <c r="B2076" s="6">
        <f>TITRES_STAT!D2079</f>
        <v>11.686</v>
      </c>
      <c r="C2076" s="2">
        <f t="shared" si="288"/>
        <v>0.2889999999999997</v>
      </c>
      <c r="D2076" s="2">
        <f t="shared" si="289"/>
        <v>0.2889999999999997</v>
      </c>
      <c r="E2076" s="2">
        <f t="shared" si="290"/>
        <v>0</v>
      </c>
      <c r="F2076" s="2">
        <f t="shared" si="291"/>
        <v>8.7006369252405125E-2</v>
      </c>
      <c r="G2076" s="2">
        <f t="shared" si="291"/>
        <v>3.5729022446920548E-2</v>
      </c>
      <c r="H2076" s="2">
        <f t="shared" si="292"/>
        <v>2.4351735170382227</v>
      </c>
      <c r="I2076" s="2">
        <f t="shared" si="293"/>
        <v>70.889388991849486</v>
      </c>
    </row>
    <row r="2077" spans="1:9" ht="13.5" x14ac:dyDescent="0.25">
      <c r="A2077" s="3">
        <f>TITRES_STAT!B2080</f>
        <v>45027</v>
      </c>
      <c r="B2077" s="6">
        <f>TITRES_STAT!D2080</f>
        <v>11.725</v>
      </c>
      <c r="C2077" s="2">
        <f t="shared" si="288"/>
        <v>3.8999999999999702E-2</v>
      </c>
      <c r="D2077" s="2">
        <f t="shared" si="289"/>
        <v>3.8999999999999702E-2</v>
      </c>
      <c r="E2077" s="2">
        <f t="shared" si="290"/>
        <v>0</v>
      </c>
      <c r="F2077" s="2">
        <f t="shared" ref="F2077:G2092" si="294">((F2076*13)+D2077)/14</f>
        <v>8.3577342877233313E-2</v>
      </c>
      <c r="G2077" s="2">
        <f t="shared" si="294"/>
        <v>3.3176949414997652E-2</v>
      </c>
      <c r="H2077" s="2">
        <f t="shared" si="292"/>
        <v>2.5191388705391988</v>
      </c>
      <c r="I2077" s="2">
        <f t="shared" si="293"/>
        <v>71.583957417208126</v>
      </c>
    </row>
    <row r="2078" spans="1:9" ht="13.5" x14ac:dyDescent="0.25">
      <c r="A2078" s="3">
        <f>TITRES_STAT!B2081</f>
        <v>45028</v>
      </c>
      <c r="B2078" s="6">
        <f>TITRES_STAT!D2081</f>
        <v>11.725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7.7607532671716647E-2</v>
      </c>
      <c r="G2078" s="2">
        <f t="shared" si="294"/>
        <v>3.0807167313926388E-2</v>
      </c>
      <c r="H2078" s="2">
        <f t="shared" si="292"/>
        <v>2.5191388705391988</v>
      </c>
      <c r="I2078" s="2">
        <f t="shared" si="293"/>
        <v>71.583957417208126</v>
      </c>
    </row>
    <row r="2079" spans="1:9" ht="13.5" x14ac:dyDescent="0.25">
      <c r="A2079" s="3">
        <f>TITRES_STAT!B2082</f>
        <v>45029</v>
      </c>
      <c r="B2079" s="6">
        <f>TITRES_STAT!D2082</f>
        <v>11.725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7.2064137480879739E-2</v>
      </c>
      <c r="G2079" s="2">
        <f t="shared" si="294"/>
        <v>2.8606655362931645E-2</v>
      </c>
      <c r="H2079" s="2">
        <f t="shared" si="292"/>
        <v>2.5191388705391988</v>
      </c>
      <c r="I2079" s="2">
        <f t="shared" si="293"/>
        <v>71.583957417208126</v>
      </c>
    </row>
    <row r="2080" spans="1:9" ht="13.5" x14ac:dyDescent="0.25">
      <c r="A2080" s="3">
        <f>TITRES_STAT!B2083</f>
        <v>45030</v>
      </c>
      <c r="B2080" s="6">
        <f>TITRES_STAT!D2083</f>
        <v>11.717000000000001</v>
      </c>
      <c r="C2080" s="2">
        <f t="shared" si="288"/>
        <v>-7.9999999999991189E-3</v>
      </c>
      <c r="D2080" s="2">
        <f t="shared" si="289"/>
        <v>0</v>
      </c>
      <c r="E2080" s="2">
        <f t="shared" si="290"/>
        <v>7.9999999999991189E-3</v>
      </c>
      <c r="F2080" s="2">
        <f t="shared" si="294"/>
        <v>6.6916699089388326E-2</v>
      </c>
      <c r="G2080" s="2">
        <f t="shared" si="294"/>
        <v>2.7134751408436464E-2</v>
      </c>
      <c r="H2080" s="2">
        <f t="shared" si="292"/>
        <v>2.4660885254538671</v>
      </c>
      <c r="I2080" s="2">
        <f t="shared" si="293"/>
        <v>71.149034634969254</v>
      </c>
    </row>
    <row r="2081" spans="1:9" ht="13.5" x14ac:dyDescent="0.25">
      <c r="A2081" s="3">
        <f>TITRES_STAT!B2084</f>
        <v>45033</v>
      </c>
      <c r="B2081" s="6">
        <f>TITRES_STAT!D2084</f>
        <v>11.717000000000001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6.2136934868717734E-2</v>
      </c>
      <c r="G2081" s="2">
        <f t="shared" si="294"/>
        <v>2.519655487926243E-2</v>
      </c>
      <c r="H2081" s="2">
        <f t="shared" si="292"/>
        <v>2.4660885254538676</v>
      </c>
      <c r="I2081" s="2">
        <f t="shared" si="293"/>
        <v>71.149034634969269</v>
      </c>
    </row>
    <row r="2082" spans="1:9" ht="13.5" x14ac:dyDescent="0.25">
      <c r="A2082" s="3">
        <f>TITRES_STAT!B2085</f>
        <v>45034</v>
      </c>
      <c r="B2082" s="6">
        <f>TITRES_STAT!D2085</f>
        <v>11.96</v>
      </c>
      <c r="C2082" s="2">
        <f t="shared" si="288"/>
        <v>0.24300000000000033</v>
      </c>
      <c r="D2082" s="2">
        <f t="shared" si="289"/>
        <v>0.24300000000000033</v>
      </c>
      <c r="E2082" s="2">
        <f t="shared" si="290"/>
        <v>0</v>
      </c>
      <c r="F2082" s="2">
        <f t="shared" si="294"/>
        <v>7.505572523523793E-2</v>
      </c>
      <c r="G2082" s="2">
        <f t="shared" si="294"/>
        <v>2.3396800959315116E-2</v>
      </c>
      <c r="H2082" s="2">
        <f t="shared" si="292"/>
        <v>3.2079481876925366</v>
      </c>
      <c r="I2082" s="2">
        <f t="shared" si="293"/>
        <v>76.235448836446864</v>
      </c>
    </row>
    <row r="2083" spans="1:9" ht="13.5" x14ac:dyDescent="0.25">
      <c r="A2083" s="3">
        <f>TITRES_STAT!B2086</f>
        <v>45035</v>
      </c>
      <c r="B2083" s="6">
        <f>TITRES_STAT!D2086</f>
        <v>12.507</v>
      </c>
      <c r="C2083" s="2">
        <f t="shared" si="288"/>
        <v>0.54699999999999882</v>
      </c>
      <c r="D2083" s="2">
        <f t="shared" si="289"/>
        <v>0.54699999999999882</v>
      </c>
      <c r="E2083" s="2">
        <f t="shared" si="290"/>
        <v>0</v>
      </c>
      <c r="F2083" s="2">
        <f t="shared" si="294"/>
        <v>0.10876603057557799</v>
      </c>
      <c r="G2083" s="2">
        <f t="shared" si="294"/>
        <v>2.1725600890792608E-2</v>
      </c>
      <c r="H2083" s="2">
        <f t="shared" si="292"/>
        <v>5.0063531555379646</v>
      </c>
      <c r="I2083" s="2">
        <f t="shared" si="293"/>
        <v>83.3509623209887</v>
      </c>
    </row>
    <row r="2084" spans="1:9" ht="13.5" x14ac:dyDescent="0.25">
      <c r="A2084" s="3">
        <f>TITRES_STAT!B2087</f>
        <v>45036</v>
      </c>
      <c r="B2084" s="6">
        <f>TITRES_STAT!D2087</f>
        <v>12.507</v>
      </c>
      <c r="C2084" s="2">
        <f t="shared" si="288"/>
        <v>0</v>
      </c>
      <c r="D2084" s="2">
        <f t="shared" si="289"/>
        <v>0</v>
      </c>
      <c r="E2084" s="2">
        <f t="shared" si="290"/>
        <v>0</v>
      </c>
      <c r="F2084" s="2">
        <f t="shared" si="294"/>
        <v>0.10099702839160814</v>
      </c>
      <c r="G2084" s="2">
        <f t="shared" si="294"/>
        <v>2.0173772255735994E-2</v>
      </c>
      <c r="H2084" s="2">
        <f t="shared" si="292"/>
        <v>5.0063531555379646</v>
      </c>
      <c r="I2084" s="2">
        <f t="shared" si="293"/>
        <v>83.3509623209887</v>
      </c>
    </row>
    <row r="2085" spans="1:9" ht="13.5" x14ac:dyDescent="0.25">
      <c r="A2085" s="3">
        <f>TITRES_STAT!B2088</f>
        <v>45040</v>
      </c>
      <c r="B2085" s="6">
        <f>TITRES_STAT!D2088</f>
        <v>12.507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9.3782954935064708E-2</v>
      </c>
      <c r="G2085" s="2">
        <f t="shared" si="294"/>
        <v>1.8732788523183424E-2</v>
      </c>
      <c r="H2085" s="2">
        <f t="shared" si="292"/>
        <v>5.0063531555379646</v>
      </c>
      <c r="I2085" s="2">
        <f t="shared" si="293"/>
        <v>83.3509623209887</v>
      </c>
    </row>
    <row r="2086" spans="1:9" ht="13.5" x14ac:dyDescent="0.25">
      <c r="A2086" s="3">
        <f>TITRES_STAT!B2089</f>
        <v>45041</v>
      </c>
      <c r="B2086" s="6">
        <f>TITRES_STAT!D2089</f>
        <v>12.507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8.7084172439702942E-2</v>
      </c>
      <c r="G2086" s="2">
        <f t="shared" si="294"/>
        <v>1.7394732200098895E-2</v>
      </c>
      <c r="H2086" s="2">
        <f t="shared" si="292"/>
        <v>5.0063531555379646</v>
      </c>
      <c r="I2086" s="2">
        <f t="shared" si="293"/>
        <v>83.3509623209887</v>
      </c>
    </row>
    <row r="2087" spans="1:9" ht="13.5" x14ac:dyDescent="0.25">
      <c r="A2087" s="3">
        <f>TITRES_STAT!B2090</f>
        <v>45042</v>
      </c>
      <c r="B2087" s="6">
        <f>TITRES_STAT!D2090</f>
        <v>12.507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8.086387440829558E-2</v>
      </c>
      <c r="G2087" s="2">
        <f t="shared" si="294"/>
        <v>1.6152251328663259E-2</v>
      </c>
      <c r="H2087" s="2">
        <f t="shared" si="292"/>
        <v>5.0063531555379637</v>
      </c>
      <c r="I2087" s="2">
        <f t="shared" si="293"/>
        <v>83.3509623209887</v>
      </c>
    </row>
    <row r="2088" spans="1:9" ht="13.5" x14ac:dyDescent="0.25">
      <c r="A2088" s="3">
        <f>TITRES_STAT!B2091</f>
        <v>45043</v>
      </c>
      <c r="B2088" s="6">
        <f>TITRES_STAT!D2091</f>
        <v>12.507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7.5087883379131609E-2</v>
      </c>
      <c r="G2088" s="2">
        <f t="shared" si="294"/>
        <v>1.4998519090901597E-2</v>
      </c>
      <c r="H2088" s="2">
        <f t="shared" si="292"/>
        <v>5.0063531555379646</v>
      </c>
      <c r="I2088" s="2">
        <f t="shared" si="293"/>
        <v>83.3509623209887</v>
      </c>
    </row>
    <row r="2089" spans="1:9" ht="13.5" x14ac:dyDescent="0.25">
      <c r="A2089" s="3">
        <f>TITRES_STAT!B2092</f>
        <v>45044</v>
      </c>
      <c r="B2089" s="6">
        <f>TITRES_STAT!D2092</f>
        <v>12.819000000000001</v>
      </c>
      <c r="C2089" s="2">
        <f t="shared" si="288"/>
        <v>0.31200000000000117</v>
      </c>
      <c r="D2089" s="2">
        <f t="shared" si="289"/>
        <v>0.31200000000000117</v>
      </c>
      <c r="E2089" s="2">
        <f t="shared" si="290"/>
        <v>0</v>
      </c>
      <c r="F2089" s="2">
        <f t="shared" si="294"/>
        <v>9.2010177423479431E-2</v>
      </c>
      <c r="G2089" s="2">
        <f t="shared" si="294"/>
        <v>1.3927196298694339E-2</v>
      </c>
      <c r="H2089" s="2">
        <f t="shared" si="292"/>
        <v>6.606511134771992</v>
      </c>
      <c r="I2089" s="2">
        <f t="shared" si="293"/>
        <v>86.853368354005895</v>
      </c>
    </row>
    <row r="2090" spans="1:9" ht="13.5" x14ac:dyDescent="0.25">
      <c r="A2090" s="3">
        <f>TITRES_STAT!B2093</f>
        <v>45048</v>
      </c>
      <c r="B2090" s="6">
        <f>TITRES_STAT!D2093</f>
        <v>12.757</v>
      </c>
      <c r="C2090" s="2">
        <f t="shared" si="288"/>
        <v>-6.2000000000001165E-2</v>
      </c>
      <c r="D2090" s="2">
        <f t="shared" si="289"/>
        <v>0</v>
      </c>
      <c r="E2090" s="2">
        <f t="shared" si="290"/>
        <v>6.2000000000001165E-2</v>
      </c>
      <c r="F2090" s="2">
        <f t="shared" si="294"/>
        <v>8.5438021893230895E-2</v>
      </c>
      <c r="G2090" s="2">
        <f t="shared" si="294"/>
        <v>1.7360967991644827E-2</v>
      </c>
      <c r="H2090" s="2">
        <f t="shared" si="292"/>
        <v>4.9212706304365614</v>
      </c>
      <c r="I2090" s="2">
        <f t="shared" si="293"/>
        <v>83.111732896318031</v>
      </c>
    </row>
    <row r="2091" spans="1:9" ht="13.5" x14ac:dyDescent="0.25">
      <c r="A2091" s="3">
        <f>TITRES_STAT!B2094</f>
        <v>45049</v>
      </c>
      <c r="B2091" s="6">
        <f>TITRES_STAT!D2094</f>
        <v>12.663</v>
      </c>
      <c r="C2091" s="2">
        <f t="shared" si="288"/>
        <v>-9.3999999999999417E-2</v>
      </c>
      <c r="D2091" s="2">
        <f t="shared" si="289"/>
        <v>0</v>
      </c>
      <c r="E2091" s="2">
        <f t="shared" si="290"/>
        <v>9.3999999999999417E-2</v>
      </c>
      <c r="F2091" s="2">
        <f t="shared" si="294"/>
        <v>7.9335306043714401E-2</v>
      </c>
      <c r="G2091" s="2">
        <f t="shared" si="294"/>
        <v>2.2835184563670154E-2</v>
      </c>
      <c r="H2091" s="2">
        <f t="shared" si="292"/>
        <v>3.4742572726972232</v>
      </c>
      <c r="I2091" s="2">
        <f t="shared" si="293"/>
        <v>77.64992178473527</v>
      </c>
    </row>
    <row r="2092" spans="1:9" ht="13.5" x14ac:dyDescent="0.25">
      <c r="A2092" s="3">
        <f>TITRES_STAT!B2095</f>
        <v>45050</v>
      </c>
      <c r="B2092" s="6">
        <f>TITRES_STAT!D2095</f>
        <v>12.507</v>
      </c>
      <c r="C2092" s="2">
        <f t="shared" si="288"/>
        <v>-0.15600000000000058</v>
      </c>
      <c r="D2092" s="2">
        <f t="shared" si="289"/>
        <v>0</v>
      </c>
      <c r="E2092" s="2">
        <f t="shared" si="290"/>
        <v>0.15600000000000058</v>
      </c>
      <c r="F2092" s="2">
        <f t="shared" si="294"/>
        <v>7.3668498469163374E-2</v>
      </c>
      <c r="G2092" s="2">
        <f t="shared" si="294"/>
        <v>3.2346957094836613E-2</v>
      </c>
      <c r="H2092" s="2">
        <f t="shared" si="292"/>
        <v>2.277447558766593</v>
      </c>
      <c r="I2092" s="2">
        <f t="shared" si="293"/>
        <v>69.48845154439843</v>
      </c>
    </row>
    <row r="2093" spans="1:9" ht="13.5" x14ac:dyDescent="0.25">
      <c r="A2093" s="3">
        <f>TITRES_STAT!B2096</f>
        <v>45051</v>
      </c>
      <c r="B2093" s="6">
        <f>TITRES_STAT!D2096</f>
        <v>12.984</v>
      </c>
      <c r="C2093" s="2">
        <f t="shared" si="288"/>
        <v>0.47700000000000031</v>
      </c>
      <c r="D2093" s="2">
        <f t="shared" si="289"/>
        <v>0.47700000000000031</v>
      </c>
      <c r="E2093" s="2">
        <f t="shared" si="290"/>
        <v>0</v>
      </c>
      <c r="F2093" s="2">
        <f t="shared" ref="F2093:G2108" si="295">((F2092*13)+D2093)/14</f>
        <v>0.10247789143565174</v>
      </c>
      <c r="G2093" s="2">
        <f t="shared" si="295"/>
        <v>3.003646015949114E-2</v>
      </c>
      <c r="H2093" s="2">
        <f t="shared" si="292"/>
        <v>3.4117832424827208</v>
      </c>
      <c r="I2093" s="2">
        <f t="shared" si="293"/>
        <v>77.333428569866626</v>
      </c>
    </row>
    <row r="2094" spans="1:9" ht="13.5" x14ac:dyDescent="0.25">
      <c r="A2094" s="3">
        <f>TITRES_STAT!B2097</f>
        <v>45054</v>
      </c>
      <c r="B2094" s="6">
        <f>TITRES_STAT!D2097</f>
        <v>12.78</v>
      </c>
      <c r="C2094" s="2">
        <f t="shared" si="288"/>
        <v>-0.20400000000000063</v>
      </c>
      <c r="D2094" s="2">
        <f t="shared" si="289"/>
        <v>0</v>
      </c>
      <c r="E2094" s="2">
        <f t="shared" si="290"/>
        <v>0.20400000000000063</v>
      </c>
      <c r="F2094" s="2">
        <f t="shared" si="295"/>
        <v>9.5158042047390895E-2</v>
      </c>
      <c r="G2094" s="2">
        <f t="shared" si="295"/>
        <v>4.2462427290956103E-2</v>
      </c>
      <c r="H2094" s="2">
        <f t="shared" si="292"/>
        <v>2.2409939355411792</v>
      </c>
      <c r="I2094" s="2">
        <f t="shared" si="293"/>
        <v>69.145267782396502</v>
      </c>
    </row>
    <row r="2095" spans="1:9" ht="13.5" x14ac:dyDescent="0.25">
      <c r="A2095" s="3">
        <f>TITRES_STAT!B2098</f>
        <v>45055</v>
      </c>
      <c r="B2095" s="6">
        <f>TITRES_STAT!D2098</f>
        <v>13.21</v>
      </c>
      <c r="C2095" s="2">
        <f t="shared" si="288"/>
        <v>0.43000000000000149</v>
      </c>
      <c r="D2095" s="2">
        <f t="shared" si="289"/>
        <v>0.43000000000000149</v>
      </c>
      <c r="E2095" s="2">
        <f t="shared" si="290"/>
        <v>0</v>
      </c>
      <c r="F2095" s="2">
        <f t="shared" si="295"/>
        <v>0.11907532475829165</v>
      </c>
      <c r="G2095" s="2">
        <f t="shared" si="295"/>
        <v>3.9429396770173528E-2</v>
      </c>
      <c r="H2095" s="2">
        <f t="shared" si="292"/>
        <v>3.0199631369548747</v>
      </c>
      <c r="I2095" s="2">
        <f t="shared" si="293"/>
        <v>75.124150000104208</v>
      </c>
    </row>
    <row r="2096" spans="1:9" ht="13.5" x14ac:dyDescent="0.25">
      <c r="A2096" s="3">
        <f>TITRES_STAT!B2099</f>
        <v>45056</v>
      </c>
      <c r="B2096" s="6">
        <f>TITRES_STAT!D2099</f>
        <v>13.288</v>
      </c>
      <c r="C2096" s="2">
        <f t="shared" si="288"/>
        <v>7.7999999999999403E-2</v>
      </c>
      <c r="D2096" s="2">
        <f t="shared" si="289"/>
        <v>7.7999999999999403E-2</v>
      </c>
      <c r="E2096" s="2">
        <f t="shared" si="290"/>
        <v>0</v>
      </c>
      <c r="F2096" s="2">
        <f t="shared" si="295"/>
        <v>0.1161413729898422</v>
      </c>
      <c r="G2096" s="2">
        <f t="shared" si="295"/>
        <v>3.6613011286589704E-2</v>
      </c>
      <c r="H2096" s="2">
        <f t="shared" si="292"/>
        <v>3.1721338646728974</v>
      </c>
      <c r="I2096" s="2">
        <f t="shared" si="293"/>
        <v>76.031449794375149</v>
      </c>
    </row>
    <row r="2097" spans="1:9" ht="13.5" x14ac:dyDescent="0.25">
      <c r="A2097" s="3">
        <f>TITRES_STAT!B2100</f>
        <v>45057</v>
      </c>
      <c r="B2097" s="6">
        <f>TITRES_STAT!D2100</f>
        <v>13.523</v>
      </c>
      <c r="C2097" s="2">
        <f t="shared" si="288"/>
        <v>0.23499999999999943</v>
      </c>
      <c r="D2097" s="2">
        <f t="shared" si="289"/>
        <v>0.23499999999999943</v>
      </c>
      <c r="E2097" s="2">
        <f t="shared" si="290"/>
        <v>0</v>
      </c>
      <c r="F2097" s="2">
        <f t="shared" si="295"/>
        <v>0.12463127491913915</v>
      </c>
      <c r="G2097" s="2">
        <f t="shared" si="295"/>
        <v>3.3997796194690441E-2</v>
      </c>
      <c r="H2097" s="2">
        <f t="shared" si="292"/>
        <v>3.6658633461248664</v>
      </c>
      <c r="I2097" s="2">
        <f t="shared" si="293"/>
        <v>78.567739219569546</v>
      </c>
    </row>
    <row r="2098" spans="1:9" ht="13.5" x14ac:dyDescent="0.25">
      <c r="A2098" s="3">
        <f>TITRES_STAT!B2101</f>
        <v>45058</v>
      </c>
      <c r="B2098" s="6">
        <f>TITRES_STAT!D2101</f>
        <v>13.226000000000001</v>
      </c>
      <c r="C2098" s="2">
        <f t="shared" si="288"/>
        <v>-0.29699999999999882</v>
      </c>
      <c r="D2098" s="2">
        <f t="shared" si="289"/>
        <v>0</v>
      </c>
      <c r="E2098" s="2">
        <f t="shared" si="290"/>
        <v>0.29699999999999882</v>
      </c>
      <c r="F2098" s="2">
        <f t="shared" si="295"/>
        <v>0.1157290409963435</v>
      </c>
      <c r="G2098" s="2">
        <f t="shared" si="295"/>
        <v>5.2783667895069608E-2</v>
      </c>
      <c r="H2098" s="2">
        <f t="shared" si="292"/>
        <v>2.1925160871049179</v>
      </c>
      <c r="I2098" s="2">
        <f t="shared" si="293"/>
        <v>68.676743586691401</v>
      </c>
    </row>
    <row r="2099" spans="1:9" ht="13.5" x14ac:dyDescent="0.25">
      <c r="A2099" s="3">
        <f>TITRES_STAT!B2102</f>
        <v>45061</v>
      </c>
      <c r="B2099" s="6">
        <f>TITRES_STAT!D2102</f>
        <v>13.414</v>
      </c>
      <c r="C2099" s="2">
        <f t="shared" si="288"/>
        <v>0.18799999999999883</v>
      </c>
      <c r="D2099" s="2">
        <f t="shared" si="289"/>
        <v>0.18799999999999883</v>
      </c>
      <c r="E2099" s="2">
        <f t="shared" si="290"/>
        <v>0</v>
      </c>
      <c r="F2099" s="2">
        <f t="shared" si="295"/>
        <v>0.12089125235374745</v>
      </c>
      <c r="G2099" s="2">
        <f t="shared" si="295"/>
        <v>4.9013405902564637E-2</v>
      </c>
      <c r="H2099" s="2">
        <f t="shared" si="292"/>
        <v>2.466493607770722</v>
      </c>
      <c r="I2099" s="2">
        <f t="shared" si="293"/>
        <v>71.152406057858187</v>
      </c>
    </row>
    <row r="2100" spans="1:9" ht="13.5" x14ac:dyDescent="0.25">
      <c r="A2100" s="3">
        <f>TITRES_STAT!B2103</f>
        <v>45062</v>
      </c>
      <c r="B2100" s="6">
        <f>TITRES_STAT!D2103</f>
        <v>13.406000000000001</v>
      </c>
      <c r="C2100" s="2">
        <f t="shared" si="288"/>
        <v>-7.9999999999991189E-3</v>
      </c>
      <c r="D2100" s="2">
        <f t="shared" si="289"/>
        <v>0</v>
      </c>
      <c r="E2100" s="2">
        <f t="shared" si="290"/>
        <v>7.9999999999991189E-3</v>
      </c>
      <c r="F2100" s="2">
        <f t="shared" si="295"/>
        <v>0.11225616289990835</v>
      </c>
      <c r="G2100" s="2">
        <f t="shared" si="295"/>
        <v>4.6083876909524243E-2</v>
      </c>
      <c r="H2100" s="2">
        <f t="shared" si="292"/>
        <v>2.4359097026558576</v>
      </c>
      <c r="I2100" s="2">
        <f t="shared" si="293"/>
        <v>70.895626295794983</v>
      </c>
    </row>
    <row r="2101" spans="1:9" ht="13.5" x14ac:dyDescent="0.25">
      <c r="A2101" s="3">
        <f>TITRES_STAT!B2104</f>
        <v>45063</v>
      </c>
      <c r="B2101" s="6">
        <f>TITRES_STAT!D2104</f>
        <v>13.288</v>
      </c>
      <c r="C2101" s="2">
        <f t="shared" si="288"/>
        <v>-0.11800000000000033</v>
      </c>
      <c r="D2101" s="2">
        <f t="shared" si="289"/>
        <v>0</v>
      </c>
      <c r="E2101" s="2">
        <f t="shared" si="290"/>
        <v>0.11800000000000033</v>
      </c>
      <c r="F2101" s="2">
        <f t="shared" si="295"/>
        <v>0.10423786554991489</v>
      </c>
      <c r="G2101" s="2">
        <f t="shared" si="295"/>
        <v>5.1220742844558249E-2</v>
      </c>
      <c r="H2101" s="2">
        <f t="shared" si="292"/>
        <v>2.0350713355768764</v>
      </c>
      <c r="I2101" s="2">
        <f t="shared" si="293"/>
        <v>67.051845263797404</v>
      </c>
    </row>
    <row r="2102" spans="1:9" ht="13.5" x14ac:dyDescent="0.25">
      <c r="A2102" s="3">
        <f>TITRES_STAT!B2105</f>
        <v>45064</v>
      </c>
      <c r="B2102" s="6">
        <f>TITRES_STAT!D2105</f>
        <v>13.288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9.6792303724920967E-2</v>
      </c>
      <c r="G2102" s="2">
        <f t="shared" si="295"/>
        <v>4.756211835566123E-2</v>
      </c>
      <c r="H2102" s="2">
        <f t="shared" si="292"/>
        <v>2.0350713355768764</v>
      </c>
      <c r="I2102" s="2">
        <f t="shared" si="293"/>
        <v>67.051845263797404</v>
      </c>
    </row>
    <row r="2103" spans="1:9" ht="13.5" x14ac:dyDescent="0.25">
      <c r="A2103" s="3">
        <f>TITRES_STAT!B2106</f>
        <v>45065</v>
      </c>
      <c r="B2103" s="6">
        <f>TITRES_STAT!D2106</f>
        <v>13.484</v>
      </c>
      <c r="C2103" s="2">
        <f t="shared" si="288"/>
        <v>0.19599999999999973</v>
      </c>
      <c r="D2103" s="2">
        <f t="shared" si="289"/>
        <v>0.19599999999999973</v>
      </c>
      <c r="E2103" s="2">
        <f t="shared" si="290"/>
        <v>0</v>
      </c>
      <c r="F2103" s="2">
        <f t="shared" si="295"/>
        <v>0.10387856774456945</v>
      </c>
      <c r="G2103" s="2">
        <f t="shared" si="295"/>
        <v>4.4164824187399712E-2</v>
      </c>
      <c r="H2103" s="2">
        <f t="shared" si="292"/>
        <v>2.3520656915511089</v>
      </c>
      <c r="I2103" s="2">
        <f t="shared" si="293"/>
        <v>70.167649085144632</v>
      </c>
    </row>
    <row r="2104" spans="1:9" ht="13.5" x14ac:dyDescent="0.25">
      <c r="A2104" s="3">
        <f>TITRES_STAT!B2107</f>
        <v>45068</v>
      </c>
      <c r="B2104" s="6">
        <f>TITRES_STAT!D2107</f>
        <v>13.484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9.6458670048528788E-2</v>
      </c>
      <c r="G2104" s="2">
        <f t="shared" si="295"/>
        <v>4.1010193888299733E-2</v>
      </c>
      <c r="H2104" s="2">
        <f t="shared" si="292"/>
        <v>2.3520656915511093</v>
      </c>
      <c r="I2104" s="2">
        <f t="shared" si="293"/>
        <v>70.167649085144632</v>
      </c>
    </row>
    <row r="2105" spans="1:9" ht="13.5" x14ac:dyDescent="0.25">
      <c r="A2105" s="3">
        <f>TITRES_STAT!B2108</f>
        <v>45069</v>
      </c>
      <c r="B2105" s="6">
        <f>TITRES_STAT!D2108</f>
        <v>13.698</v>
      </c>
      <c r="C2105" s="2">
        <f t="shared" si="288"/>
        <v>0.21400000000000041</v>
      </c>
      <c r="D2105" s="2">
        <f t="shared" si="289"/>
        <v>0.21400000000000041</v>
      </c>
      <c r="E2105" s="2">
        <f t="shared" si="290"/>
        <v>0</v>
      </c>
      <c r="F2105" s="2">
        <f t="shared" si="295"/>
        <v>0.10485447933077675</v>
      </c>
      <c r="G2105" s="2">
        <f t="shared" si="295"/>
        <v>3.8080894324849748E-2</v>
      </c>
      <c r="H2105" s="2">
        <f t="shared" si="292"/>
        <v>2.7534668287019142</v>
      </c>
      <c r="I2105" s="2">
        <f t="shared" si="293"/>
        <v>73.357963567088817</v>
      </c>
    </row>
    <row r="2106" spans="1:9" ht="13.5" x14ac:dyDescent="0.25">
      <c r="A2106" s="3">
        <f>TITRES_STAT!B2109</f>
        <v>45070</v>
      </c>
      <c r="B2106" s="6">
        <f>TITRES_STAT!D2109</f>
        <v>13.698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9.7364873664292695E-2</v>
      </c>
      <c r="G2106" s="2">
        <f t="shared" si="295"/>
        <v>3.536083044450334E-2</v>
      </c>
      <c r="H2106" s="2">
        <f t="shared" si="292"/>
        <v>2.7534668287019137</v>
      </c>
      <c r="I2106" s="2">
        <f t="shared" si="293"/>
        <v>73.357963567088817</v>
      </c>
    </row>
    <row r="2107" spans="1:9" ht="13.5" x14ac:dyDescent="0.25">
      <c r="A2107" s="3">
        <f>TITRES_STAT!B2110</f>
        <v>45071</v>
      </c>
      <c r="B2107" s="6">
        <f>TITRES_STAT!D2110</f>
        <v>13.347</v>
      </c>
      <c r="C2107" s="2">
        <f t="shared" si="288"/>
        <v>-0.35100000000000087</v>
      </c>
      <c r="D2107" s="2">
        <f t="shared" si="289"/>
        <v>0</v>
      </c>
      <c r="E2107" s="2">
        <f t="shared" si="290"/>
        <v>0.35100000000000087</v>
      </c>
      <c r="F2107" s="2">
        <f t="shared" si="295"/>
        <v>9.0410239831128933E-2</v>
      </c>
      <c r="G2107" s="2">
        <f t="shared" si="295"/>
        <v>5.7906485412753166E-2</v>
      </c>
      <c r="H2107" s="2">
        <f t="shared" si="292"/>
        <v>1.5613145779214781</v>
      </c>
      <c r="I2107" s="2">
        <f t="shared" si="293"/>
        <v>60.957548572127912</v>
      </c>
    </row>
    <row r="2108" spans="1:9" ht="13.5" x14ac:dyDescent="0.25">
      <c r="A2108" s="3">
        <f>TITRES_STAT!B2111</f>
        <v>45072</v>
      </c>
      <c r="B2108" s="6">
        <f>TITRES_STAT!D2111</f>
        <v>13.569000000000001</v>
      </c>
      <c r="C2108" s="2">
        <f t="shared" si="288"/>
        <v>0.22200000000000131</v>
      </c>
      <c r="D2108" s="2">
        <f t="shared" si="289"/>
        <v>0.22200000000000131</v>
      </c>
      <c r="E2108" s="2">
        <f t="shared" si="290"/>
        <v>0</v>
      </c>
      <c r="F2108" s="2">
        <f t="shared" si="295"/>
        <v>9.9809508414619816E-2</v>
      </c>
      <c r="G2108" s="2">
        <f t="shared" si="295"/>
        <v>5.37703078832708E-2</v>
      </c>
      <c r="H2108" s="2">
        <f t="shared" si="292"/>
        <v>1.8562197678186048</v>
      </c>
      <c r="I2108" s="2">
        <f t="shared" si="293"/>
        <v>64.988688501244596</v>
      </c>
    </row>
    <row r="2109" spans="1:9" ht="13.5" x14ac:dyDescent="0.25">
      <c r="A2109" s="3">
        <f>TITRES_STAT!B2112</f>
        <v>45075</v>
      </c>
      <c r="B2109" s="6">
        <f>TITRES_STAT!D2112</f>
        <v>13.569000000000001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9.2680257813575542E-2</v>
      </c>
      <c r="G2109" s="2">
        <f t="shared" si="296"/>
        <v>4.992957160589432E-2</v>
      </c>
      <c r="H2109" s="2">
        <f t="shared" si="292"/>
        <v>1.8562197678186045</v>
      </c>
      <c r="I2109" s="2">
        <f t="shared" si="293"/>
        <v>64.988688501244596</v>
      </c>
    </row>
    <row r="2110" spans="1:9" ht="13.5" x14ac:dyDescent="0.25">
      <c r="A2110" s="3">
        <f>TITRES_STAT!B2113</f>
        <v>45076</v>
      </c>
      <c r="B2110" s="6">
        <f>TITRES_STAT!D2113</f>
        <v>13.595000000000001</v>
      </c>
      <c r="C2110" s="2">
        <f t="shared" si="288"/>
        <v>2.5999999999999801E-2</v>
      </c>
      <c r="D2110" s="2">
        <f t="shared" si="289"/>
        <v>2.5999999999999801E-2</v>
      </c>
      <c r="E2110" s="2">
        <f t="shared" si="290"/>
        <v>0</v>
      </c>
      <c r="F2110" s="2">
        <f t="shared" si="296"/>
        <v>8.7917382255462986E-2</v>
      </c>
      <c r="G2110" s="2">
        <f t="shared" si="296"/>
        <v>4.6363173634044727E-2</v>
      </c>
      <c r="H2110" s="2">
        <f t="shared" si="292"/>
        <v>1.8962761900083729</v>
      </c>
      <c r="I2110" s="2">
        <f t="shared" si="293"/>
        <v>65.472906090592517</v>
      </c>
    </row>
    <row r="2111" spans="1:9" ht="13.5" x14ac:dyDescent="0.25">
      <c r="A2111" s="3">
        <f>TITRES_STAT!B2114</f>
        <v>45077</v>
      </c>
      <c r="B2111" s="6">
        <f>TITRES_STAT!D2114</f>
        <v>13.784000000000001</v>
      </c>
      <c r="C2111" s="2">
        <f t="shared" si="288"/>
        <v>0.18900000000000006</v>
      </c>
      <c r="D2111" s="2">
        <f t="shared" si="289"/>
        <v>0.18900000000000006</v>
      </c>
      <c r="E2111" s="2">
        <f t="shared" si="290"/>
        <v>0</v>
      </c>
      <c r="F2111" s="2">
        <f t="shared" si="296"/>
        <v>9.5137569237215627E-2</v>
      </c>
      <c r="G2111" s="2">
        <f t="shared" si="296"/>
        <v>4.3051518374470098E-2</v>
      </c>
      <c r="H2111" s="2">
        <f t="shared" si="292"/>
        <v>2.20985398028686</v>
      </c>
      <c r="I2111" s="2">
        <f t="shared" si="293"/>
        <v>68.845934857428261</v>
      </c>
    </row>
    <row r="2112" spans="1:9" ht="13.5" x14ac:dyDescent="0.25">
      <c r="A2112" s="3">
        <f>TITRES_STAT!B2115</f>
        <v>45078</v>
      </c>
      <c r="B2112" s="6">
        <f>TITRES_STAT!D2115</f>
        <v>13.826000000000001</v>
      </c>
      <c r="C2112" s="2">
        <f t="shared" si="288"/>
        <v>4.1999999999999815E-2</v>
      </c>
      <c r="D2112" s="2">
        <f t="shared" si="289"/>
        <v>4.1999999999999815E-2</v>
      </c>
      <c r="E2112" s="2">
        <f t="shared" si="290"/>
        <v>0</v>
      </c>
      <c r="F2112" s="2">
        <f t="shared" si="296"/>
        <v>9.1342028577414497E-2</v>
      </c>
      <c r="G2112" s="2">
        <f t="shared" si="296"/>
        <v>3.9976409919150802E-2</v>
      </c>
      <c r="H2112" s="2">
        <f t="shared" si="292"/>
        <v>2.2848982377894034</v>
      </c>
      <c r="I2112" s="2">
        <f t="shared" si="293"/>
        <v>69.557656657487286</v>
      </c>
    </row>
    <row r="2113" spans="1:9" ht="13.5" x14ac:dyDescent="0.25">
      <c r="A2113" s="3">
        <f>TITRES_STAT!B2116</f>
        <v>45079</v>
      </c>
      <c r="B2113" s="6">
        <f>TITRES_STAT!D2116</f>
        <v>13.826000000000001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8.4817597964742045E-2</v>
      </c>
      <c r="G2113" s="2">
        <f t="shared" si="296"/>
        <v>3.7120952067782889E-2</v>
      </c>
      <c r="H2113" s="2">
        <f t="shared" si="292"/>
        <v>2.2848982377894038</v>
      </c>
      <c r="I2113" s="2">
        <f t="shared" si="293"/>
        <v>69.557656657487286</v>
      </c>
    </row>
    <row r="2114" spans="1:9" ht="13.5" x14ac:dyDescent="0.25">
      <c r="A2114" s="3">
        <f>TITRES_STAT!B2117</f>
        <v>45082</v>
      </c>
      <c r="B2114" s="6">
        <f>TITRES_STAT!D2117</f>
        <v>13.826000000000001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7.8759198110117626E-2</v>
      </c>
      <c r="G2114" s="2">
        <f t="shared" si="296"/>
        <v>3.4469455491512681E-2</v>
      </c>
      <c r="H2114" s="2">
        <f t="shared" si="292"/>
        <v>2.2848982377894043</v>
      </c>
      <c r="I2114" s="2">
        <f t="shared" si="293"/>
        <v>69.557656657487286</v>
      </c>
    </row>
    <row r="2115" spans="1:9" ht="13.5" x14ac:dyDescent="0.25">
      <c r="A2115" s="3">
        <f>TITRES_STAT!B2118</f>
        <v>45083</v>
      </c>
      <c r="B2115" s="6">
        <f>TITRES_STAT!D2118</f>
        <v>13.826000000000001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7.3133541102252092E-2</v>
      </c>
      <c r="G2115" s="2">
        <f t="shared" si="296"/>
        <v>3.2007351527833204E-2</v>
      </c>
      <c r="H2115" s="2">
        <f t="shared" si="292"/>
        <v>2.2848982377894047</v>
      </c>
      <c r="I2115" s="2">
        <f t="shared" si="293"/>
        <v>69.5576566574873</v>
      </c>
    </row>
    <row r="2116" spans="1:9" ht="13.5" x14ac:dyDescent="0.25">
      <c r="A2116" s="3">
        <f>TITRES_STAT!B2119</f>
        <v>45084</v>
      </c>
      <c r="B2116" s="6">
        <f>TITRES_STAT!D2119</f>
        <v>13.861000000000001</v>
      </c>
      <c r="C2116" s="2">
        <f t="shared" si="297"/>
        <v>3.5000000000000142E-2</v>
      </c>
      <c r="D2116" s="2">
        <f t="shared" si="298"/>
        <v>3.5000000000000142E-2</v>
      </c>
      <c r="E2116" s="2">
        <f t="shared" si="299"/>
        <v>0</v>
      </c>
      <c r="F2116" s="2">
        <f t="shared" si="296"/>
        <v>7.0409716737805522E-2</v>
      </c>
      <c r="G2116" s="2">
        <f t="shared" si="296"/>
        <v>2.9721112132987976E-2</v>
      </c>
      <c r="H2116" s="2">
        <f t="shared" si="292"/>
        <v>2.3690135289270202</v>
      </c>
      <c r="I2116" s="2">
        <f t="shared" si="293"/>
        <v>70.317720857639756</v>
      </c>
    </row>
    <row r="2117" spans="1:9" ht="13.5" x14ac:dyDescent="0.25">
      <c r="A2117" s="3">
        <f>TITRES_STAT!B2120</f>
        <v>45085</v>
      </c>
      <c r="B2117" s="6">
        <f>TITRES_STAT!D2120</f>
        <v>13.861000000000001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6.5380451256533703E-2</v>
      </c>
      <c r="G2117" s="2">
        <f t="shared" si="296"/>
        <v>2.7598175552060265E-2</v>
      </c>
      <c r="H2117" s="2">
        <f t="shared" si="292"/>
        <v>2.3690135289270202</v>
      </c>
      <c r="I2117" s="2">
        <f t="shared" si="293"/>
        <v>70.317720857639756</v>
      </c>
    </row>
    <row r="2118" spans="1:9" ht="13.5" x14ac:dyDescent="0.25">
      <c r="A2118" s="3">
        <f>TITRES_STAT!B2121</f>
        <v>45086</v>
      </c>
      <c r="B2118" s="6">
        <f>TITRES_STAT!D2121</f>
        <v>13.861000000000001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6.0710419023924156E-2</v>
      </c>
      <c r="G2118" s="2">
        <f t="shared" si="296"/>
        <v>2.5626877298341674E-2</v>
      </c>
      <c r="H2118" s="2">
        <f t="shared" si="292"/>
        <v>2.3690135289270207</v>
      </c>
      <c r="I2118" s="2">
        <f t="shared" si="293"/>
        <v>70.317720857639756</v>
      </c>
    </row>
    <row r="2119" spans="1:9" ht="13.5" x14ac:dyDescent="0.25">
      <c r="A2119" s="3">
        <f>TITRES_STAT!B2122</f>
        <v>45089</v>
      </c>
      <c r="B2119" s="6">
        <f>TITRES_STAT!D2122</f>
        <v>13.784000000000001</v>
      </c>
      <c r="C2119" s="2">
        <f t="shared" si="297"/>
        <v>-7.6999999999999957E-2</v>
      </c>
      <c r="D2119" s="2">
        <f t="shared" si="298"/>
        <v>0</v>
      </c>
      <c r="E2119" s="2">
        <f t="shared" si="299"/>
        <v>7.6999999999999957E-2</v>
      </c>
      <c r="F2119" s="2">
        <f t="shared" si="296"/>
        <v>5.6373960522215286E-2</v>
      </c>
      <c r="G2119" s="2">
        <f t="shared" si="296"/>
        <v>2.9296386062745837E-2</v>
      </c>
      <c r="H2119" s="2">
        <f t="shared" si="292"/>
        <v>1.9242632999672988</v>
      </c>
      <c r="I2119" s="2">
        <f t="shared" si="293"/>
        <v>65.803352932987167</v>
      </c>
    </row>
    <row r="2120" spans="1:9" ht="13.5" x14ac:dyDescent="0.25">
      <c r="A2120" s="3">
        <f>TITRES_STAT!B2123</f>
        <v>45090</v>
      </c>
      <c r="B2120" s="6">
        <f>TITRES_STAT!D2123</f>
        <v>13.784000000000001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5.2347249056342762E-2</v>
      </c>
      <c r="G2120" s="2">
        <f t="shared" si="296"/>
        <v>2.7203787058263991E-2</v>
      </c>
      <c r="H2120" s="2">
        <f t="shared" si="292"/>
        <v>1.9242632999672988</v>
      </c>
      <c r="I2120" s="2">
        <f t="shared" si="293"/>
        <v>65.803352932987167</v>
      </c>
    </row>
    <row r="2121" spans="1:9" ht="13.5" x14ac:dyDescent="0.25">
      <c r="A2121" s="3">
        <f>TITRES_STAT!B2124</f>
        <v>45091</v>
      </c>
      <c r="B2121" s="6">
        <f>TITRES_STAT!D2124</f>
        <v>13.784000000000001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4.8608159838032565E-2</v>
      </c>
      <c r="G2121" s="2">
        <f t="shared" si="296"/>
        <v>2.5260659411245136E-2</v>
      </c>
      <c r="H2121" s="2">
        <f t="shared" si="292"/>
        <v>1.9242632999672986</v>
      </c>
      <c r="I2121" s="2">
        <f t="shared" si="293"/>
        <v>65.803352932987167</v>
      </c>
    </row>
    <row r="2122" spans="1:9" ht="13.5" x14ac:dyDescent="0.25">
      <c r="A2122" s="3">
        <f>TITRES_STAT!B2125</f>
        <v>45092</v>
      </c>
      <c r="B2122" s="6">
        <f>TITRES_STAT!D2125</f>
        <v>13.27</v>
      </c>
      <c r="C2122" s="2">
        <f t="shared" si="297"/>
        <v>-0.51400000000000112</v>
      </c>
      <c r="D2122" s="2">
        <f t="shared" si="298"/>
        <v>0</v>
      </c>
      <c r="E2122" s="2">
        <f t="shared" si="299"/>
        <v>0.51400000000000112</v>
      </c>
      <c r="F2122" s="2">
        <f t="shared" si="296"/>
        <v>4.5136148421030239E-2</v>
      </c>
      <c r="G2122" s="2">
        <f t="shared" si="296"/>
        <v>6.0170612310441997E-2</v>
      </c>
      <c r="H2122" s="2">
        <f t="shared" si="292"/>
        <v>0.75013609946590687</v>
      </c>
      <c r="I2122" s="2">
        <f t="shared" si="293"/>
        <v>42.861586575742749</v>
      </c>
    </row>
    <row r="2123" spans="1:9" ht="13.5" x14ac:dyDescent="0.25">
      <c r="A2123" s="3">
        <f>TITRES_STAT!B2126</f>
        <v>45093</v>
      </c>
      <c r="B2123" s="6">
        <f>TITRES_STAT!D2126</f>
        <v>13.775</v>
      </c>
      <c r="C2123" s="2">
        <f t="shared" si="297"/>
        <v>0.50500000000000078</v>
      </c>
      <c r="D2123" s="2">
        <f t="shared" si="298"/>
        <v>0.50500000000000078</v>
      </c>
      <c r="E2123" s="2">
        <f t="shared" si="299"/>
        <v>0</v>
      </c>
      <c r="F2123" s="2">
        <f t="shared" si="296"/>
        <v>7.7983566390956716E-2</v>
      </c>
      <c r="G2123" s="2">
        <f t="shared" si="296"/>
        <v>5.5872711431124711E-2</v>
      </c>
      <c r="H2123" s="2">
        <f t="shared" si="292"/>
        <v>1.395736208132452</v>
      </c>
      <c r="I2123" s="2">
        <f t="shared" si="293"/>
        <v>58.259177425066767</v>
      </c>
    </row>
    <row r="2124" spans="1:9" ht="13.5" x14ac:dyDescent="0.25">
      <c r="A2124" s="3">
        <f>TITRES_STAT!B2127</f>
        <v>45096</v>
      </c>
      <c r="B2124" s="6">
        <f>TITRES_STAT!D2127</f>
        <v>13.492000000000001</v>
      </c>
      <c r="C2124" s="2">
        <f t="shared" si="297"/>
        <v>-0.28299999999999947</v>
      </c>
      <c r="D2124" s="2">
        <f t="shared" si="298"/>
        <v>0</v>
      </c>
      <c r="E2124" s="2">
        <f t="shared" si="299"/>
        <v>0.28299999999999947</v>
      </c>
      <c r="F2124" s="2">
        <f t="shared" si="296"/>
        <v>7.2413311648745524E-2</v>
      </c>
      <c r="G2124" s="2">
        <f t="shared" si="296"/>
        <v>7.2096089186044335E-2</v>
      </c>
      <c r="H2124" s="2">
        <f t="shared" si="292"/>
        <v>1.0043999954266949</v>
      </c>
      <c r="I2124" s="2">
        <f t="shared" si="293"/>
        <v>50.10975841740008</v>
      </c>
    </row>
    <row r="2125" spans="1:9" ht="13.5" x14ac:dyDescent="0.25">
      <c r="A2125" s="3">
        <f>TITRES_STAT!B2128</f>
        <v>45097</v>
      </c>
      <c r="B2125" s="6">
        <f>TITRES_STAT!D2128</f>
        <v>13.492000000000001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6.7240932245263701E-2</v>
      </c>
      <c r="G2125" s="2">
        <f t="shared" si="300"/>
        <v>6.6946368529898312E-2</v>
      </c>
      <c r="H2125" s="2">
        <f t="shared" si="292"/>
        <v>1.0043999954266949</v>
      </c>
      <c r="I2125" s="2">
        <f t="shared" si="293"/>
        <v>50.10975841740008</v>
      </c>
    </row>
    <row r="2126" spans="1:9" ht="13.5" x14ac:dyDescent="0.25">
      <c r="A2126" s="3">
        <f>TITRES_STAT!B2129</f>
        <v>45098</v>
      </c>
      <c r="B2126" s="6">
        <f>TITRES_STAT!D2129</f>
        <v>13.698</v>
      </c>
      <c r="C2126" s="2">
        <f t="shared" si="297"/>
        <v>0.20599999999999952</v>
      </c>
      <c r="D2126" s="2">
        <f t="shared" si="298"/>
        <v>0.20599999999999952</v>
      </c>
      <c r="E2126" s="2">
        <f t="shared" si="299"/>
        <v>0</v>
      </c>
      <c r="F2126" s="2">
        <f t="shared" si="300"/>
        <v>7.7152294227744833E-2</v>
      </c>
      <c r="G2126" s="2">
        <f t="shared" si="300"/>
        <v>6.2164485063477E-2</v>
      </c>
      <c r="H2126" s="2">
        <f t="shared" si="292"/>
        <v>1.2410992248864214</v>
      </c>
      <c r="I2126" s="2">
        <f t="shared" si="293"/>
        <v>55.379039495643937</v>
      </c>
    </row>
    <row r="2127" spans="1:9" ht="13.5" x14ac:dyDescent="0.25">
      <c r="A2127" s="3">
        <f>TITRES_STAT!B2130</f>
        <v>45099</v>
      </c>
      <c r="B2127" s="6">
        <f>TITRES_STAT!D2130</f>
        <v>13.313000000000001</v>
      </c>
      <c r="C2127" s="2">
        <f t="shared" si="297"/>
        <v>-0.38499999999999979</v>
      </c>
      <c r="D2127" s="2">
        <f t="shared" si="298"/>
        <v>0</v>
      </c>
      <c r="E2127" s="2">
        <f t="shared" si="299"/>
        <v>0.38499999999999979</v>
      </c>
      <c r="F2127" s="2">
        <f t="shared" si="300"/>
        <v>7.1641416068620192E-2</v>
      </c>
      <c r="G2127" s="2">
        <f t="shared" si="300"/>
        <v>8.5224164701800054E-2</v>
      </c>
      <c r="H2127" s="2">
        <f t="shared" si="292"/>
        <v>0.84062327063332343</v>
      </c>
      <c r="I2127" s="2">
        <f t="shared" si="293"/>
        <v>45.670577137932248</v>
      </c>
    </row>
    <row r="2128" spans="1:9" ht="13.5" x14ac:dyDescent="0.25">
      <c r="A2128" s="3">
        <f>TITRES_STAT!B2131</f>
        <v>45100</v>
      </c>
      <c r="B2128" s="6">
        <f>TITRES_STAT!D2131</f>
        <v>13.698</v>
      </c>
      <c r="C2128" s="2">
        <f t="shared" si="297"/>
        <v>0.38499999999999979</v>
      </c>
      <c r="D2128" s="2">
        <f t="shared" si="298"/>
        <v>0.38499999999999979</v>
      </c>
      <c r="E2128" s="2">
        <f t="shared" si="299"/>
        <v>0</v>
      </c>
      <c r="F2128" s="2">
        <f t="shared" si="300"/>
        <v>9.4024172063718742E-2</v>
      </c>
      <c r="G2128" s="2">
        <f t="shared" si="300"/>
        <v>7.9136724365957187E-2</v>
      </c>
      <c r="H2128" s="2">
        <f t="shared" si="292"/>
        <v>1.1881231225709639</v>
      </c>
      <c r="I2128" s="2">
        <f t="shared" si="293"/>
        <v>54.298732567432637</v>
      </c>
    </row>
    <row r="2129" spans="1:9" ht="13.5" x14ac:dyDescent="0.25">
      <c r="A2129" s="3">
        <f>TITRES_STAT!B2132</f>
        <v>45103</v>
      </c>
      <c r="B2129" s="6">
        <f>TITRES_STAT!D2132</f>
        <v>13.698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8.7308159773453117E-2</v>
      </c>
      <c r="G2129" s="2">
        <f t="shared" si="300"/>
        <v>7.348410119696025E-2</v>
      </c>
      <c r="H2129" s="2">
        <f t="shared" ref="H2129:H2192" si="301">F2129/G2129</f>
        <v>1.1881231225709639</v>
      </c>
      <c r="I2129" s="2">
        <f t="shared" ref="I2129:I2192" si="302">IF(G2129=0,100,100-(100/(1+H2129)))</f>
        <v>54.298732567432637</v>
      </c>
    </row>
    <row r="2130" spans="1:9" ht="13.5" x14ac:dyDescent="0.25">
      <c r="A2130" s="3">
        <f>TITRES_STAT!B2133</f>
        <v>45104</v>
      </c>
      <c r="B2130" s="6">
        <f>TITRES_STAT!D2133</f>
        <v>13.698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8.107186264677789E-2</v>
      </c>
      <c r="G2130" s="2">
        <f t="shared" si="300"/>
        <v>6.8235236825748807E-2</v>
      </c>
      <c r="H2130" s="2">
        <f t="shared" si="301"/>
        <v>1.1881231225709636</v>
      </c>
      <c r="I2130" s="2">
        <f t="shared" si="302"/>
        <v>54.29873256743263</v>
      </c>
    </row>
    <row r="2131" spans="1:9" ht="13.5" x14ac:dyDescent="0.25">
      <c r="A2131" s="3">
        <f>TITRES_STAT!B2134</f>
        <v>45107</v>
      </c>
      <c r="B2131" s="6">
        <f>TITRES_STAT!D2134</f>
        <v>13.698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7.5281015314865182E-2</v>
      </c>
      <c r="G2131" s="2">
        <f t="shared" si="300"/>
        <v>6.3361291338195319E-2</v>
      </c>
      <c r="H2131" s="2">
        <f t="shared" si="301"/>
        <v>1.1881231225709639</v>
      </c>
      <c r="I2131" s="2">
        <f t="shared" si="302"/>
        <v>54.298732567432637</v>
      </c>
    </row>
    <row r="2132" spans="1:9" ht="13.5" x14ac:dyDescent="0.25">
      <c r="A2132" s="3">
        <f>TITRES_STAT!B2135</f>
        <v>45110</v>
      </c>
      <c r="B2132" s="6">
        <f>TITRES_STAT!D2135</f>
        <v>13.698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6.990379993523195E-2</v>
      </c>
      <c r="G2132" s="2">
        <f t="shared" si="300"/>
        <v>5.8835484814038511E-2</v>
      </c>
      <c r="H2132" s="2">
        <f t="shared" si="301"/>
        <v>1.1881231225709636</v>
      </c>
      <c r="I2132" s="2">
        <f t="shared" si="302"/>
        <v>54.29873256743263</v>
      </c>
    </row>
    <row r="2133" spans="1:9" ht="13.5" x14ac:dyDescent="0.25">
      <c r="A2133" s="3">
        <f>TITRES_STAT!B2136</f>
        <v>45111</v>
      </c>
      <c r="B2133" s="6">
        <f>TITRES_STAT!D2136</f>
        <v>13.698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6.4910671368429665E-2</v>
      </c>
      <c r="G2133" s="2">
        <f t="shared" si="300"/>
        <v>5.4632950184464332E-2</v>
      </c>
      <c r="H2133" s="2">
        <f t="shared" si="301"/>
        <v>1.1881231225709636</v>
      </c>
      <c r="I2133" s="2">
        <f t="shared" si="302"/>
        <v>54.29873256743263</v>
      </c>
    </row>
    <row r="2134" spans="1:9" ht="13.5" x14ac:dyDescent="0.25">
      <c r="A2134" s="3">
        <f>TITRES_STAT!B2137</f>
        <v>45112</v>
      </c>
      <c r="B2134" s="6">
        <f>TITRES_STAT!D2137</f>
        <v>13.654999999999999</v>
      </c>
      <c r="C2134" s="2">
        <f t="shared" si="297"/>
        <v>-4.3000000000001037E-2</v>
      </c>
      <c r="D2134" s="2">
        <f t="shared" si="298"/>
        <v>0</v>
      </c>
      <c r="E2134" s="2">
        <f t="shared" si="299"/>
        <v>4.3000000000001037E-2</v>
      </c>
      <c r="F2134" s="2">
        <f t="shared" si="300"/>
        <v>6.0274194842113264E-2</v>
      </c>
      <c r="G2134" s="2">
        <f t="shared" si="300"/>
        <v>5.3802025171288383E-2</v>
      </c>
      <c r="H2134" s="2">
        <f t="shared" si="301"/>
        <v>1.1202960232485593</v>
      </c>
      <c r="I2134" s="2">
        <f t="shared" si="302"/>
        <v>52.83677425061267</v>
      </c>
    </row>
    <row r="2135" spans="1:9" ht="13.5" x14ac:dyDescent="0.25">
      <c r="A2135" s="3">
        <f>TITRES_STAT!B2138</f>
        <v>45113</v>
      </c>
      <c r="B2135" s="6">
        <f>TITRES_STAT!D2138</f>
        <v>13.654999999999999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5.5968895210533741E-2</v>
      </c>
      <c r="G2135" s="2">
        <f t="shared" si="300"/>
        <v>4.9959023373339219E-2</v>
      </c>
      <c r="H2135" s="2">
        <f t="shared" si="301"/>
        <v>1.120296023248559</v>
      </c>
      <c r="I2135" s="2">
        <f t="shared" si="302"/>
        <v>52.83677425061267</v>
      </c>
    </row>
    <row r="2136" spans="1:9" ht="13.5" x14ac:dyDescent="0.25">
      <c r="A2136" s="3">
        <f>TITRES_STAT!B2139</f>
        <v>45114</v>
      </c>
      <c r="B2136" s="6">
        <f>TITRES_STAT!D2139</f>
        <v>13.869</v>
      </c>
      <c r="C2136" s="2">
        <f t="shared" si="297"/>
        <v>0.21400000000000041</v>
      </c>
      <c r="D2136" s="2">
        <f t="shared" si="298"/>
        <v>0.21400000000000041</v>
      </c>
      <c r="E2136" s="2">
        <f t="shared" si="299"/>
        <v>0</v>
      </c>
      <c r="F2136" s="2">
        <f t="shared" si="300"/>
        <v>6.7256831266924208E-2</v>
      </c>
      <c r="G2136" s="2">
        <f t="shared" si="300"/>
        <v>4.6390521703814989E-2</v>
      </c>
      <c r="H2136" s="2">
        <f t="shared" si="301"/>
        <v>1.4497968291094525</v>
      </c>
      <c r="I2136" s="2">
        <f t="shared" si="302"/>
        <v>59.180288417488114</v>
      </c>
    </row>
    <row r="2137" spans="1:9" ht="13.5" x14ac:dyDescent="0.25">
      <c r="A2137" s="3">
        <f>TITRES_STAT!B2140</f>
        <v>45117</v>
      </c>
      <c r="B2137" s="6">
        <f>TITRES_STAT!D2140</f>
        <v>13.869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6.2452771890715339E-2</v>
      </c>
      <c r="G2137" s="2">
        <f t="shared" si="300"/>
        <v>4.3076913010685343E-2</v>
      </c>
      <c r="H2137" s="2">
        <f t="shared" si="301"/>
        <v>1.4497968291094527</v>
      </c>
      <c r="I2137" s="2">
        <f t="shared" si="302"/>
        <v>59.180288417488121</v>
      </c>
    </row>
    <row r="2138" spans="1:9" ht="13.5" x14ac:dyDescent="0.25">
      <c r="A2138" s="3">
        <f>TITRES_STAT!B2141</f>
        <v>45118</v>
      </c>
      <c r="B2138" s="6">
        <f>TITRES_STAT!D2141</f>
        <v>13.869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5.7991859612807103E-2</v>
      </c>
      <c r="G2138" s="2">
        <f t="shared" si="300"/>
        <v>3.9999990652779246E-2</v>
      </c>
      <c r="H2138" s="2">
        <f t="shared" si="301"/>
        <v>1.4497968291094527</v>
      </c>
      <c r="I2138" s="2">
        <f t="shared" si="302"/>
        <v>59.180288417488121</v>
      </c>
    </row>
    <row r="2139" spans="1:9" ht="13.5" x14ac:dyDescent="0.25">
      <c r="A2139" s="3">
        <f>TITRES_STAT!B2142</f>
        <v>45119</v>
      </c>
      <c r="B2139" s="6">
        <f>TITRES_STAT!D2142</f>
        <v>13.526999999999999</v>
      </c>
      <c r="C2139" s="2">
        <f t="shared" si="297"/>
        <v>-0.34200000000000053</v>
      </c>
      <c r="D2139" s="2">
        <f t="shared" si="298"/>
        <v>0</v>
      </c>
      <c r="E2139" s="2">
        <f t="shared" si="299"/>
        <v>0.34200000000000053</v>
      </c>
      <c r="F2139" s="2">
        <f t="shared" si="300"/>
        <v>5.3849583926178023E-2</v>
      </c>
      <c r="G2139" s="2">
        <f t="shared" si="300"/>
        <v>6.1571419891866479E-2</v>
      </c>
      <c r="H2139" s="2">
        <f t="shared" si="301"/>
        <v>0.87458733322619864</v>
      </c>
      <c r="I2139" s="2">
        <f t="shared" si="302"/>
        <v>46.654926005555474</v>
      </c>
    </row>
    <row r="2140" spans="1:9" ht="13.5" x14ac:dyDescent="0.25">
      <c r="A2140" s="3">
        <f>TITRES_STAT!B2143</f>
        <v>45120</v>
      </c>
      <c r="B2140" s="6">
        <f>TITRES_STAT!D2143</f>
        <v>14.04</v>
      </c>
      <c r="C2140" s="2">
        <f t="shared" si="297"/>
        <v>0.5129999999999999</v>
      </c>
      <c r="D2140" s="2">
        <f t="shared" si="298"/>
        <v>0.5129999999999999</v>
      </c>
      <c r="E2140" s="2">
        <f t="shared" si="299"/>
        <v>0</v>
      </c>
      <c r="F2140" s="2">
        <f t="shared" si="300"/>
        <v>8.6646042217165292E-2</v>
      </c>
      <c r="G2140" s="2">
        <f t="shared" si="300"/>
        <v>5.7173461328161736E-2</v>
      </c>
      <c r="H2140" s="2">
        <f t="shared" si="301"/>
        <v>1.5154940807210906</v>
      </c>
      <c r="I2140" s="2">
        <f t="shared" si="302"/>
        <v>60.246378329248927</v>
      </c>
    </row>
    <row r="2141" spans="1:9" ht="13.5" x14ac:dyDescent="0.25">
      <c r="A2141" s="3">
        <f>TITRES_STAT!B2144</f>
        <v>45121</v>
      </c>
      <c r="B2141" s="6">
        <f>TITRES_STAT!D2144</f>
        <v>14.023</v>
      </c>
      <c r="C2141" s="2">
        <f t="shared" si="297"/>
        <v>-1.699999999999946E-2</v>
      </c>
      <c r="D2141" s="2">
        <f t="shared" si="298"/>
        <v>0</v>
      </c>
      <c r="E2141" s="2">
        <f t="shared" si="299"/>
        <v>1.699999999999946E-2</v>
      </c>
      <c r="F2141" s="2">
        <f t="shared" ref="F2141:G2156" si="303">((F2140*13)+D2141)/14</f>
        <v>8.045703920165348E-2</v>
      </c>
      <c r="G2141" s="2">
        <f t="shared" si="303"/>
        <v>5.4303928376150147E-2</v>
      </c>
      <c r="H2141" s="2">
        <f t="shared" si="301"/>
        <v>1.4816062411608066</v>
      </c>
      <c r="I2141" s="2">
        <f t="shared" si="302"/>
        <v>59.703518494850506</v>
      </c>
    </row>
    <row r="2142" spans="1:9" ht="13.5" x14ac:dyDescent="0.25">
      <c r="A2142" s="3">
        <f>TITRES_STAT!B2145</f>
        <v>45124</v>
      </c>
      <c r="B2142" s="6">
        <f>TITRES_STAT!D2145</f>
        <v>14.023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7.4710107830106801E-2</v>
      </c>
      <c r="G2142" s="2">
        <f t="shared" si="303"/>
        <v>5.0425076349282283E-2</v>
      </c>
      <c r="H2142" s="2">
        <f t="shared" si="301"/>
        <v>1.4816062411608064</v>
      </c>
      <c r="I2142" s="2">
        <f t="shared" si="302"/>
        <v>59.703518494850499</v>
      </c>
    </row>
    <row r="2143" spans="1:9" ht="13.5" x14ac:dyDescent="0.25">
      <c r="A2143" s="3">
        <f>TITRES_STAT!B2146</f>
        <v>45125</v>
      </c>
      <c r="B2143" s="6">
        <f>TITRES_STAT!D2146</f>
        <v>14.04</v>
      </c>
      <c r="C2143" s="2">
        <f t="shared" si="297"/>
        <v>1.699999999999946E-2</v>
      </c>
      <c r="D2143" s="2">
        <f t="shared" si="298"/>
        <v>1.699999999999946E-2</v>
      </c>
      <c r="E2143" s="2">
        <f t="shared" si="299"/>
        <v>0</v>
      </c>
      <c r="F2143" s="2">
        <f t="shared" si="303"/>
        <v>7.058795727081342E-2</v>
      </c>
      <c r="G2143" s="2">
        <f t="shared" si="303"/>
        <v>4.6823285181476403E-2</v>
      </c>
      <c r="H2143" s="2">
        <f t="shared" si="301"/>
        <v>1.5075396140452459</v>
      </c>
      <c r="I2143" s="2">
        <f t="shared" si="302"/>
        <v>60.120271105637016</v>
      </c>
    </row>
    <row r="2144" spans="1:9" ht="13.5" x14ac:dyDescent="0.25">
      <c r="A2144" s="3">
        <f>TITRES_STAT!B2147</f>
        <v>45127</v>
      </c>
      <c r="B2144" s="6">
        <f>TITRES_STAT!D2147</f>
        <v>14.04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6.5545960322898181E-2</v>
      </c>
      <c r="G2144" s="2">
        <f t="shared" si="303"/>
        <v>4.3478764811370939E-2</v>
      </c>
      <c r="H2144" s="2">
        <f t="shared" si="301"/>
        <v>1.5075396140452464</v>
      </c>
      <c r="I2144" s="2">
        <f t="shared" si="302"/>
        <v>60.120271105637016</v>
      </c>
    </row>
    <row r="2145" spans="1:9" ht="13.5" x14ac:dyDescent="0.25">
      <c r="A2145" s="3">
        <f>TITRES_STAT!B2148</f>
        <v>45128</v>
      </c>
      <c r="B2145" s="6">
        <f>TITRES_STAT!D2148</f>
        <v>14.032</v>
      </c>
      <c r="C2145" s="2">
        <f t="shared" si="297"/>
        <v>-7.9999999999991189E-3</v>
      </c>
      <c r="D2145" s="2">
        <f t="shared" si="298"/>
        <v>0</v>
      </c>
      <c r="E2145" s="2">
        <f t="shared" si="299"/>
        <v>7.9999999999991189E-3</v>
      </c>
      <c r="F2145" s="2">
        <f t="shared" si="303"/>
        <v>6.0864106014119741E-2</v>
      </c>
      <c r="G2145" s="2">
        <f t="shared" si="303"/>
        <v>4.0944567324844375E-2</v>
      </c>
      <c r="H2145" s="2">
        <f t="shared" si="301"/>
        <v>1.4865001632875621</v>
      </c>
      <c r="I2145" s="2">
        <f t="shared" si="302"/>
        <v>59.782829908290232</v>
      </c>
    </row>
    <row r="2146" spans="1:9" ht="13.5" x14ac:dyDescent="0.25">
      <c r="A2146" s="3">
        <f>TITRES_STAT!B2149</f>
        <v>45131</v>
      </c>
      <c r="B2146" s="6">
        <f>TITRES_STAT!D2149</f>
        <v>14.032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5.6516669870254048E-2</v>
      </c>
      <c r="G2146" s="2">
        <f t="shared" si="303"/>
        <v>3.8019955373069778E-2</v>
      </c>
      <c r="H2146" s="2">
        <f t="shared" si="301"/>
        <v>1.4865001632875621</v>
      </c>
      <c r="I2146" s="2">
        <f t="shared" si="302"/>
        <v>59.782829908290232</v>
      </c>
    </row>
    <row r="2147" spans="1:9" ht="13.5" x14ac:dyDescent="0.25">
      <c r="A2147" s="3">
        <f>TITRES_STAT!B2150</f>
        <v>45133</v>
      </c>
      <c r="B2147" s="6">
        <f>TITRES_STAT!D2150</f>
        <v>14.032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5.2479764879521613E-2</v>
      </c>
      <c r="G2147" s="2">
        <f t="shared" si="303"/>
        <v>3.5304244274993367E-2</v>
      </c>
      <c r="H2147" s="2">
        <f t="shared" si="301"/>
        <v>1.4865001632875618</v>
      </c>
      <c r="I2147" s="2">
        <f t="shared" si="302"/>
        <v>59.782829908290225</v>
      </c>
    </row>
    <row r="2148" spans="1:9" ht="13.5" x14ac:dyDescent="0.25">
      <c r="A2148" s="3">
        <f>TITRES_STAT!B2151</f>
        <v>45134</v>
      </c>
      <c r="B2148" s="6">
        <f>TITRES_STAT!D2151</f>
        <v>14.04</v>
      </c>
      <c r="C2148" s="2">
        <f t="shared" si="297"/>
        <v>7.9999999999991189E-3</v>
      </c>
      <c r="D2148" s="2">
        <f t="shared" si="298"/>
        <v>7.9999999999991189E-3</v>
      </c>
      <c r="E2148" s="2">
        <f t="shared" si="299"/>
        <v>0</v>
      </c>
      <c r="F2148" s="2">
        <f t="shared" si="303"/>
        <v>4.9302638816698573E-2</v>
      </c>
      <c r="G2148" s="2">
        <f t="shared" si="303"/>
        <v>3.2782512541065269E-2</v>
      </c>
      <c r="H2148" s="2">
        <f t="shared" si="301"/>
        <v>1.5039310594311293</v>
      </c>
      <c r="I2148" s="2">
        <f t="shared" si="302"/>
        <v>60.062798205506859</v>
      </c>
    </row>
    <row r="2149" spans="1:9" ht="13.5" x14ac:dyDescent="0.25">
      <c r="A2149" s="3">
        <f>TITRES_STAT!B2152</f>
        <v>45135</v>
      </c>
      <c r="B2149" s="6">
        <f>TITRES_STAT!D2152</f>
        <v>14.212</v>
      </c>
      <c r="C2149" s="2">
        <f t="shared" si="297"/>
        <v>0.1720000000000006</v>
      </c>
      <c r="D2149" s="2">
        <f t="shared" si="298"/>
        <v>0.1720000000000006</v>
      </c>
      <c r="E2149" s="2">
        <f t="shared" si="299"/>
        <v>0</v>
      </c>
      <c r="F2149" s="2">
        <f t="shared" si="303"/>
        <v>5.8066736044077291E-2</v>
      </c>
      <c r="G2149" s="2">
        <f t="shared" si="303"/>
        <v>3.0440904502417748E-2</v>
      </c>
      <c r="H2149" s="2">
        <f t="shared" si="301"/>
        <v>1.907523347063008</v>
      </c>
      <c r="I2149" s="2">
        <f t="shared" si="302"/>
        <v>65.606467063793815</v>
      </c>
    </row>
    <row r="2150" spans="1:9" ht="13.5" x14ac:dyDescent="0.25">
      <c r="A2150" s="3">
        <f>TITRES_STAT!B2153</f>
        <v>45138</v>
      </c>
      <c r="B2150" s="6">
        <f>TITRES_STAT!D2153</f>
        <v>14.212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5.3919112040928911E-2</v>
      </c>
      <c r="G2150" s="2">
        <f t="shared" si="303"/>
        <v>2.8266554180816479E-2</v>
      </c>
      <c r="H2150" s="2">
        <f t="shared" si="301"/>
        <v>1.907523347063008</v>
      </c>
      <c r="I2150" s="2">
        <f t="shared" si="302"/>
        <v>65.606467063793815</v>
      </c>
    </row>
    <row r="2151" spans="1:9" ht="13.5" x14ac:dyDescent="0.25">
      <c r="A2151" s="3">
        <f>TITRES_STAT!B2154</f>
        <v>45139</v>
      </c>
      <c r="B2151" s="6">
        <f>TITRES_STAT!D2154</f>
        <v>14.212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5.0067746895148271E-2</v>
      </c>
      <c r="G2151" s="2">
        <f t="shared" si="303"/>
        <v>2.6247514596472447E-2</v>
      </c>
      <c r="H2151" s="2">
        <f t="shared" si="301"/>
        <v>1.9075233470630077</v>
      </c>
      <c r="I2151" s="2">
        <f t="shared" si="302"/>
        <v>65.606467063793815</v>
      </c>
    </row>
    <row r="2152" spans="1:9" ht="13.5" x14ac:dyDescent="0.25">
      <c r="A2152" s="3">
        <f>TITRES_STAT!B2155</f>
        <v>45140</v>
      </c>
      <c r="B2152" s="6">
        <f>TITRES_STAT!D2155</f>
        <v>14.04</v>
      </c>
      <c r="C2152" s="2">
        <f t="shared" si="297"/>
        <v>-0.1720000000000006</v>
      </c>
      <c r="D2152" s="2">
        <f t="shared" si="298"/>
        <v>0</v>
      </c>
      <c r="E2152" s="2">
        <f t="shared" si="299"/>
        <v>0.1720000000000006</v>
      </c>
      <c r="F2152" s="2">
        <f t="shared" si="303"/>
        <v>4.649147925978054E-2</v>
      </c>
      <c r="G2152" s="2">
        <f t="shared" si="303"/>
        <v>3.6658406411010168E-2</v>
      </c>
      <c r="H2152" s="2">
        <f t="shared" si="301"/>
        <v>1.2682351419896163</v>
      </c>
      <c r="I2152" s="2">
        <f t="shared" si="302"/>
        <v>55.91286011366374</v>
      </c>
    </row>
    <row r="2153" spans="1:9" ht="13.5" x14ac:dyDescent="0.25">
      <c r="A2153" s="3">
        <f>TITRES_STAT!B2156</f>
        <v>45141</v>
      </c>
      <c r="B2153" s="6">
        <f>TITRES_STAT!D2156</f>
        <v>14.023</v>
      </c>
      <c r="C2153" s="2">
        <f t="shared" si="297"/>
        <v>-1.699999999999946E-2</v>
      </c>
      <c r="D2153" s="2">
        <f t="shared" si="298"/>
        <v>0</v>
      </c>
      <c r="E2153" s="2">
        <f t="shared" si="299"/>
        <v>1.699999999999946E-2</v>
      </c>
      <c r="F2153" s="2">
        <f t="shared" si="303"/>
        <v>4.3170659312653355E-2</v>
      </c>
      <c r="G2153" s="2">
        <f t="shared" si="303"/>
        <v>3.5254234524509404E-2</v>
      </c>
      <c r="H2153" s="2">
        <f t="shared" si="301"/>
        <v>1.2245524514974309</v>
      </c>
      <c r="I2153" s="2">
        <f t="shared" si="302"/>
        <v>55.047137714066395</v>
      </c>
    </row>
    <row r="2154" spans="1:9" ht="13.5" x14ac:dyDescent="0.25">
      <c r="A2154" s="3">
        <f>TITRES_STAT!B2157</f>
        <v>45142</v>
      </c>
      <c r="B2154" s="6">
        <f>TITRES_STAT!D2157</f>
        <v>14.032</v>
      </c>
      <c r="C2154" s="2">
        <f t="shared" si="297"/>
        <v>9.0000000000003411E-3</v>
      </c>
      <c r="D2154" s="2">
        <f t="shared" si="298"/>
        <v>9.0000000000003411E-3</v>
      </c>
      <c r="E2154" s="2">
        <f t="shared" si="299"/>
        <v>0</v>
      </c>
      <c r="F2154" s="2">
        <f t="shared" si="303"/>
        <v>4.072989793317814E-2</v>
      </c>
      <c r="G2154" s="2">
        <f t="shared" si="303"/>
        <v>3.2736074915615872E-2</v>
      </c>
      <c r="H2154" s="2">
        <f t="shared" si="301"/>
        <v>1.2441900270013442</v>
      </c>
      <c r="I2154" s="2">
        <f t="shared" si="302"/>
        <v>55.440493542510467</v>
      </c>
    </row>
    <row r="2155" spans="1:9" ht="13.5" x14ac:dyDescent="0.25">
      <c r="A2155" s="3">
        <f>TITRES_STAT!B2158</f>
        <v>45145</v>
      </c>
      <c r="B2155" s="6">
        <f>TITRES_STAT!D2158</f>
        <v>14.032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3.7820619509379705E-2</v>
      </c>
      <c r="G2155" s="2">
        <f t="shared" si="303"/>
        <v>3.039778385021474E-2</v>
      </c>
      <c r="H2155" s="2">
        <f t="shared" si="301"/>
        <v>1.2441900270013444</v>
      </c>
      <c r="I2155" s="2">
        <f t="shared" si="302"/>
        <v>55.440493542510474</v>
      </c>
    </row>
    <row r="2156" spans="1:9" ht="13.5" x14ac:dyDescent="0.25">
      <c r="A2156" s="3">
        <f>TITRES_STAT!B2159</f>
        <v>45146</v>
      </c>
      <c r="B2156" s="6">
        <f>TITRES_STAT!D2159</f>
        <v>13.955</v>
      </c>
      <c r="C2156" s="2">
        <f t="shared" si="297"/>
        <v>-7.6999999999999957E-2</v>
      </c>
      <c r="D2156" s="2">
        <f t="shared" si="298"/>
        <v>0</v>
      </c>
      <c r="E2156" s="2">
        <f t="shared" si="299"/>
        <v>7.6999999999999957E-2</v>
      </c>
      <c r="F2156" s="2">
        <f t="shared" si="303"/>
        <v>3.5119146687281153E-2</v>
      </c>
      <c r="G2156" s="2">
        <f t="shared" si="303"/>
        <v>3.3726513575199395E-2</v>
      </c>
      <c r="H2156" s="2">
        <f t="shared" si="301"/>
        <v>1.0412919381357528</v>
      </c>
      <c r="I2156" s="2">
        <f t="shared" si="302"/>
        <v>51.01141677396383</v>
      </c>
    </row>
    <row r="2157" spans="1:9" ht="13.5" x14ac:dyDescent="0.25">
      <c r="A2157" s="3">
        <f>TITRES_STAT!B2160</f>
        <v>45147</v>
      </c>
      <c r="B2157" s="6">
        <f>TITRES_STAT!D2160</f>
        <v>13.955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3.2610636209618217E-2</v>
      </c>
      <c r="G2157" s="2">
        <f t="shared" si="304"/>
        <v>3.1317476891256579E-2</v>
      </c>
      <c r="H2157" s="2">
        <f t="shared" si="301"/>
        <v>1.0412919381357528</v>
      </c>
      <c r="I2157" s="2">
        <f t="shared" si="302"/>
        <v>51.01141677396383</v>
      </c>
    </row>
    <row r="2158" spans="1:9" ht="13.5" x14ac:dyDescent="0.25">
      <c r="A2158" s="3">
        <f>TITRES_STAT!B2161</f>
        <v>45148</v>
      </c>
      <c r="B2158" s="6">
        <f>TITRES_STAT!D2161</f>
        <v>13.955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3.0281305051788342E-2</v>
      </c>
      <c r="G2158" s="2">
        <f t="shared" si="304"/>
        <v>2.9080514256166822E-2</v>
      </c>
      <c r="H2158" s="2">
        <f t="shared" si="301"/>
        <v>1.0412919381357528</v>
      </c>
      <c r="I2158" s="2">
        <f t="shared" si="302"/>
        <v>51.01141677396383</v>
      </c>
    </row>
    <row r="2159" spans="1:9" ht="13.5" x14ac:dyDescent="0.25">
      <c r="A2159" s="3">
        <f>TITRES_STAT!B2162</f>
        <v>45149</v>
      </c>
      <c r="B2159" s="6">
        <f>TITRES_STAT!D2162</f>
        <v>14.04</v>
      </c>
      <c r="C2159" s="2">
        <f t="shared" si="297"/>
        <v>8.4999999999999076E-2</v>
      </c>
      <c r="D2159" s="2">
        <f t="shared" si="298"/>
        <v>8.4999999999999076E-2</v>
      </c>
      <c r="E2159" s="2">
        <f t="shared" si="299"/>
        <v>0</v>
      </c>
      <c r="F2159" s="2">
        <f t="shared" si="304"/>
        <v>3.4189783262374825E-2</v>
      </c>
      <c r="G2159" s="2">
        <f t="shared" si="304"/>
        <v>2.7003334666440618E-2</v>
      </c>
      <c r="H2159" s="2">
        <f t="shared" si="301"/>
        <v>1.266131893882922</v>
      </c>
      <c r="I2159" s="2">
        <f t="shared" si="302"/>
        <v>55.871941845073195</v>
      </c>
    </row>
    <row r="2160" spans="1:9" ht="13.5" x14ac:dyDescent="0.25">
      <c r="A2160" s="3">
        <f>TITRES_STAT!B2163</f>
        <v>45152</v>
      </c>
      <c r="B2160" s="6">
        <f>TITRES_STAT!D2163</f>
        <v>14.04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3.1747655886490908E-2</v>
      </c>
      <c r="G2160" s="2">
        <f t="shared" si="304"/>
        <v>2.5074525047409146E-2</v>
      </c>
      <c r="H2160" s="2">
        <f t="shared" si="301"/>
        <v>1.266131893882922</v>
      </c>
      <c r="I2160" s="2">
        <f t="shared" si="302"/>
        <v>55.871941845073195</v>
      </c>
    </row>
    <row r="2161" spans="1:9" ht="13.5" x14ac:dyDescent="0.25">
      <c r="A2161" s="3">
        <f>TITRES_STAT!B2164</f>
        <v>45153</v>
      </c>
      <c r="B2161" s="6">
        <f>TITRES_STAT!D2164</f>
        <v>14.032</v>
      </c>
      <c r="C2161" s="2">
        <f t="shared" si="297"/>
        <v>-7.9999999999991189E-3</v>
      </c>
      <c r="D2161" s="2">
        <f t="shared" si="298"/>
        <v>0</v>
      </c>
      <c r="E2161" s="2">
        <f t="shared" si="299"/>
        <v>7.9999999999991189E-3</v>
      </c>
      <c r="F2161" s="2">
        <f t="shared" si="304"/>
        <v>2.9479966180312987E-2</v>
      </c>
      <c r="G2161" s="2">
        <f t="shared" si="304"/>
        <v>2.3854916115451288E-2</v>
      </c>
      <c r="H2161" s="2">
        <f t="shared" si="301"/>
        <v>1.235802550620509</v>
      </c>
      <c r="I2161" s="2">
        <f t="shared" si="302"/>
        <v>55.273331282207053</v>
      </c>
    </row>
    <row r="2162" spans="1:9" ht="13.5" x14ac:dyDescent="0.25">
      <c r="A2162" s="3">
        <f>TITRES_STAT!B2165</f>
        <v>45154</v>
      </c>
      <c r="B2162" s="6">
        <f>TITRES_STAT!D2165</f>
        <v>13.955</v>
      </c>
      <c r="C2162" s="2">
        <f t="shared" si="297"/>
        <v>-7.6999999999999957E-2</v>
      </c>
      <c r="D2162" s="2">
        <f t="shared" si="298"/>
        <v>0</v>
      </c>
      <c r="E2162" s="2">
        <f t="shared" si="299"/>
        <v>7.6999999999999957E-2</v>
      </c>
      <c r="F2162" s="2">
        <f t="shared" si="304"/>
        <v>2.7374254310290631E-2</v>
      </c>
      <c r="G2162" s="2">
        <f t="shared" si="304"/>
        <v>2.7650993535776193E-2</v>
      </c>
      <c r="H2162" s="2">
        <f t="shared" si="301"/>
        <v>0.98999170770744627</v>
      </c>
      <c r="I2162" s="2">
        <f t="shared" si="302"/>
        <v>49.748534321681078</v>
      </c>
    </row>
    <row r="2163" spans="1:9" ht="13.5" x14ac:dyDescent="0.25">
      <c r="A2163" s="3">
        <f>TITRES_STAT!B2166</f>
        <v>45155</v>
      </c>
      <c r="B2163" s="6">
        <f>TITRES_STAT!D2166</f>
        <v>13.997999999999999</v>
      </c>
      <c r="C2163" s="2">
        <f t="shared" si="297"/>
        <v>4.2999999999999261E-2</v>
      </c>
      <c r="D2163" s="2">
        <f t="shared" si="298"/>
        <v>4.2999999999999261E-2</v>
      </c>
      <c r="E2163" s="2">
        <f t="shared" si="299"/>
        <v>0</v>
      </c>
      <c r="F2163" s="2">
        <f t="shared" si="304"/>
        <v>2.8490379002412674E-2</v>
      </c>
      <c r="G2163" s="2">
        <f t="shared" si="304"/>
        <v>2.5675922568935035E-2</v>
      </c>
      <c r="H2163" s="2">
        <f t="shared" si="301"/>
        <v>1.1096146175827315</v>
      </c>
      <c r="I2163" s="2">
        <f t="shared" si="302"/>
        <v>52.59797729569042</v>
      </c>
    </row>
    <row r="2164" spans="1:9" ht="13.5" x14ac:dyDescent="0.25">
      <c r="A2164" s="3">
        <f>TITRES_STAT!B2167</f>
        <v>45156</v>
      </c>
      <c r="B2164" s="6">
        <f>TITRES_STAT!D2167</f>
        <v>14.032</v>
      </c>
      <c r="C2164" s="2">
        <f t="shared" si="297"/>
        <v>3.4000000000000696E-2</v>
      </c>
      <c r="D2164" s="2">
        <f t="shared" si="298"/>
        <v>3.4000000000000696E-2</v>
      </c>
      <c r="E2164" s="2">
        <f t="shared" si="299"/>
        <v>0</v>
      </c>
      <c r="F2164" s="2">
        <f t="shared" si="304"/>
        <v>2.8883923359383248E-2</v>
      </c>
      <c r="G2164" s="2">
        <f t="shared" si="304"/>
        <v>2.3841928099725389E-2</v>
      </c>
      <c r="H2164" s="2">
        <f t="shared" si="301"/>
        <v>1.2114759862779694</v>
      </c>
      <c r="I2164" s="2">
        <f t="shared" si="302"/>
        <v>54.781331282594998</v>
      </c>
    </row>
    <row r="2165" spans="1:9" ht="13.5" x14ac:dyDescent="0.25">
      <c r="A2165" s="3">
        <f>TITRES_STAT!B2168</f>
        <v>45159</v>
      </c>
      <c r="B2165" s="6">
        <f>TITRES_STAT!D2168</f>
        <v>14.032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2.6820785976570161E-2</v>
      </c>
      <c r="G2165" s="2">
        <f t="shared" si="304"/>
        <v>2.213893323545929E-2</v>
      </c>
      <c r="H2165" s="2">
        <f t="shared" si="301"/>
        <v>1.2114759862779694</v>
      </c>
      <c r="I2165" s="2">
        <f t="shared" si="302"/>
        <v>54.781331282594998</v>
      </c>
    </row>
    <row r="2166" spans="1:9" ht="13.5" x14ac:dyDescent="0.25">
      <c r="A2166" s="3">
        <f>TITRES_STAT!B2169</f>
        <v>45160</v>
      </c>
      <c r="B2166" s="6">
        <f>TITRES_STAT!D2169</f>
        <v>14.032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2.4905015549672293E-2</v>
      </c>
      <c r="G2166" s="2">
        <f t="shared" si="304"/>
        <v>2.0557580861497914E-2</v>
      </c>
      <c r="H2166" s="2">
        <f t="shared" si="301"/>
        <v>1.2114759862779694</v>
      </c>
      <c r="I2166" s="2">
        <f t="shared" si="302"/>
        <v>54.781331282594998</v>
      </c>
    </row>
    <row r="2167" spans="1:9" ht="13.5" x14ac:dyDescent="0.25">
      <c r="A2167" s="3">
        <f>TITRES_STAT!B2170</f>
        <v>45161</v>
      </c>
      <c r="B2167" s="6">
        <f>TITRES_STAT!D2170</f>
        <v>14.032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2.3126085867552843E-2</v>
      </c>
      <c r="G2167" s="2">
        <f t="shared" si="304"/>
        <v>1.9089182228533778E-2</v>
      </c>
      <c r="H2167" s="2">
        <f t="shared" si="301"/>
        <v>1.2114759862779694</v>
      </c>
      <c r="I2167" s="2">
        <f t="shared" si="302"/>
        <v>54.781331282594998</v>
      </c>
    </row>
    <row r="2168" spans="1:9" ht="13.5" x14ac:dyDescent="0.25">
      <c r="A2168" s="3">
        <f>TITRES_STAT!B2171</f>
        <v>45162</v>
      </c>
      <c r="B2168" s="6">
        <f>TITRES_STAT!D2171</f>
        <v>14.032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2.147422259129907E-2</v>
      </c>
      <c r="G2168" s="2">
        <f t="shared" si="304"/>
        <v>1.7725669212209937E-2</v>
      </c>
      <c r="H2168" s="2">
        <f t="shared" si="301"/>
        <v>1.2114759862779694</v>
      </c>
      <c r="I2168" s="2">
        <f t="shared" si="302"/>
        <v>54.781331282594998</v>
      </c>
    </row>
    <row r="2169" spans="1:9" ht="13.5" x14ac:dyDescent="0.25">
      <c r="A2169" s="3">
        <f>TITRES_STAT!B2172</f>
        <v>45163</v>
      </c>
      <c r="B2169" s="6">
        <f>TITRES_STAT!D2172</f>
        <v>14.032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1.9940349549063423E-2</v>
      </c>
      <c r="G2169" s="2">
        <f t="shared" si="304"/>
        <v>1.6459549982766369E-2</v>
      </c>
      <c r="H2169" s="2">
        <f t="shared" si="301"/>
        <v>1.2114759862779696</v>
      </c>
      <c r="I2169" s="2">
        <f t="shared" si="302"/>
        <v>54.781331282594998</v>
      </c>
    </row>
    <row r="2170" spans="1:9" ht="13.5" x14ac:dyDescent="0.25">
      <c r="A2170" s="3">
        <f>TITRES_STAT!B2173</f>
        <v>45166</v>
      </c>
      <c r="B2170" s="6">
        <f>TITRES_STAT!D2173</f>
        <v>14.032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1.8516038866987463E-2</v>
      </c>
      <c r="G2170" s="2">
        <f t="shared" si="304"/>
        <v>1.52838678411402E-2</v>
      </c>
      <c r="H2170" s="2">
        <f t="shared" si="301"/>
        <v>1.2114759862779694</v>
      </c>
      <c r="I2170" s="2">
        <f t="shared" si="302"/>
        <v>54.781331282594998</v>
      </c>
    </row>
    <row r="2171" spans="1:9" ht="13.5" x14ac:dyDescent="0.25">
      <c r="A2171" s="3">
        <f>TITRES_STAT!B2174</f>
        <v>45167</v>
      </c>
      <c r="B2171" s="6">
        <f>TITRES_STAT!D2174</f>
        <v>14.032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1.7193464662202642E-2</v>
      </c>
      <c r="G2171" s="2">
        <f t="shared" si="304"/>
        <v>1.4192162995344471E-2</v>
      </c>
      <c r="H2171" s="2">
        <f t="shared" si="301"/>
        <v>1.2114759862779694</v>
      </c>
      <c r="I2171" s="2">
        <f t="shared" si="302"/>
        <v>54.781331282594998</v>
      </c>
    </row>
    <row r="2172" spans="1:9" ht="13.5" x14ac:dyDescent="0.25">
      <c r="A2172" s="3">
        <f>TITRES_STAT!B2175</f>
        <v>45168</v>
      </c>
      <c r="B2172" s="6">
        <f>TITRES_STAT!D2175</f>
        <v>13.972</v>
      </c>
      <c r="C2172" s="2">
        <f t="shared" si="297"/>
        <v>-6.0000000000000497E-2</v>
      </c>
      <c r="D2172" s="2">
        <f t="shared" si="298"/>
        <v>0</v>
      </c>
      <c r="E2172" s="2">
        <f t="shared" si="299"/>
        <v>6.0000000000000497E-2</v>
      </c>
      <c r="F2172" s="2">
        <f t="shared" si="304"/>
        <v>1.5965360043473882E-2</v>
      </c>
      <c r="G2172" s="2">
        <f t="shared" si="304"/>
        <v>1.7464151352819902E-2</v>
      </c>
      <c r="H2172" s="2">
        <f t="shared" si="301"/>
        <v>0.91417897846470431</v>
      </c>
      <c r="I2172" s="2">
        <f t="shared" si="302"/>
        <v>47.758281161249357</v>
      </c>
    </row>
    <row r="2173" spans="1:9" ht="13.5" x14ac:dyDescent="0.25">
      <c r="A2173" s="3">
        <f>TITRES_STAT!B2176</f>
        <v>45169</v>
      </c>
      <c r="B2173" s="6">
        <f>TITRES_STAT!D2176</f>
        <v>14.297000000000001</v>
      </c>
      <c r="C2173" s="2">
        <f t="shared" si="297"/>
        <v>0.32500000000000107</v>
      </c>
      <c r="D2173" s="2">
        <f t="shared" si="298"/>
        <v>0.32500000000000107</v>
      </c>
      <c r="E2173" s="2">
        <f t="shared" si="299"/>
        <v>0</v>
      </c>
      <c r="F2173" s="2">
        <f t="shared" ref="F2173:G2188" si="305">((F2172*13)+D2173)/14</f>
        <v>3.8039262897511535E-2</v>
      </c>
      <c r="G2173" s="2">
        <f t="shared" si="305"/>
        <v>1.6216711970475622E-2</v>
      </c>
      <c r="H2173" s="2">
        <f t="shared" si="301"/>
        <v>2.3456828342740725</v>
      </c>
      <c r="I2173" s="2">
        <f t="shared" si="302"/>
        <v>70.110735250940948</v>
      </c>
    </row>
    <row r="2174" spans="1:9" ht="13.5" x14ac:dyDescent="0.25">
      <c r="A2174" s="3">
        <f>TITRES_STAT!B2177</f>
        <v>45170</v>
      </c>
      <c r="B2174" s="6">
        <f>TITRES_STAT!D2177</f>
        <v>14.254</v>
      </c>
      <c r="C2174" s="2">
        <f t="shared" si="297"/>
        <v>-4.3000000000001037E-2</v>
      </c>
      <c r="D2174" s="2">
        <f t="shared" si="298"/>
        <v>0</v>
      </c>
      <c r="E2174" s="2">
        <f t="shared" si="299"/>
        <v>4.3000000000001037E-2</v>
      </c>
      <c r="F2174" s="2">
        <f t="shared" si="305"/>
        <v>3.5322172690546425E-2</v>
      </c>
      <c r="G2174" s="2">
        <f t="shared" si="305"/>
        <v>1.8129803972584579E-2</v>
      </c>
      <c r="H2174" s="2">
        <f t="shared" si="301"/>
        <v>1.9482931389638687</v>
      </c>
      <c r="I2174" s="2">
        <f t="shared" si="302"/>
        <v>66.082070104079463</v>
      </c>
    </row>
    <row r="2175" spans="1:9" ht="13.5" x14ac:dyDescent="0.25">
      <c r="A2175" s="3">
        <f>TITRES_STAT!B2178</f>
        <v>45173</v>
      </c>
      <c r="B2175" s="6">
        <f>TITRES_STAT!D2178</f>
        <v>14.254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3.2799160355507395E-2</v>
      </c>
      <c r="G2175" s="2">
        <f t="shared" si="305"/>
        <v>1.6834817974542823E-2</v>
      </c>
      <c r="H2175" s="2">
        <f t="shared" si="301"/>
        <v>1.9482931389638687</v>
      </c>
      <c r="I2175" s="2">
        <f t="shared" si="302"/>
        <v>66.082070104079463</v>
      </c>
    </row>
    <row r="2176" spans="1:9" ht="13.5" x14ac:dyDescent="0.25">
      <c r="A2176" s="3">
        <f>TITRES_STAT!B2179</f>
        <v>45174</v>
      </c>
      <c r="B2176" s="6">
        <f>TITRES_STAT!D2179</f>
        <v>14.125999999999999</v>
      </c>
      <c r="C2176" s="2">
        <f t="shared" si="297"/>
        <v>-0.12800000000000011</v>
      </c>
      <c r="D2176" s="2">
        <f t="shared" si="298"/>
        <v>0</v>
      </c>
      <c r="E2176" s="2">
        <f t="shared" si="299"/>
        <v>0.12800000000000011</v>
      </c>
      <c r="F2176" s="2">
        <f t="shared" si="305"/>
        <v>3.0456363187256866E-2</v>
      </c>
      <c r="G2176" s="2">
        <f t="shared" si="305"/>
        <v>2.4775188119218344E-2</v>
      </c>
      <c r="H2176" s="2">
        <f t="shared" si="301"/>
        <v>1.2293090587526794</v>
      </c>
      <c r="I2176" s="2">
        <f t="shared" si="302"/>
        <v>55.143052235228886</v>
      </c>
    </row>
    <row r="2177" spans="1:9" ht="13.5" x14ac:dyDescent="0.25">
      <c r="A2177" s="3">
        <f>TITRES_STAT!B2180</f>
        <v>45175</v>
      </c>
      <c r="B2177" s="6">
        <f>TITRES_STAT!D2180</f>
        <v>14.074999999999999</v>
      </c>
      <c r="C2177" s="2">
        <f t="shared" si="297"/>
        <v>-5.1000000000000156E-2</v>
      </c>
      <c r="D2177" s="2">
        <f t="shared" si="298"/>
        <v>0</v>
      </c>
      <c r="E2177" s="2">
        <f t="shared" si="299"/>
        <v>5.1000000000000156E-2</v>
      </c>
      <c r="F2177" s="2">
        <f t="shared" si="305"/>
        <v>2.8280908673881378E-2</v>
      </c>
      <c r="G2177" s="2">
        <f t="shared" si="305"/>
        <v>2.6648388967845615E-2</v>
      </c>
      <c r="H2177" s="2">
        <f t="shared" si="301"/>
        <v>1.0612614784332963</v>
      </c>
      <c r="I2177" s="2">
        <f t="shared" si="302"/>
        <v>51.486019097389324</v>
      </c>
    </row>
    <row r="2178" spans="1:9" ht="13.5" x14ac:dyDescent="0.25">
      <c r="A2178" s="3">
        <f>TITRES_STAT!B2181</f>
        <v>45176</v>
      </c>
      <c r="B2178" s="6">
        <f>TITRES_STAT!D2181</f>
        <v>14.125999999999999</v>
      </c>
      <c r="C2178" s="2">
        <f t="shared" si="297"/>
        <v>5.1000000000000156E-2</v>
      </c>
      <c r="D2178" s="2">
        <f t="shared" si="298"/>
        <v>5.1000000000000156E-2</v>
      </c>
      <c r="E2178" s="2">
        <f t="shared" si="299"/>
        <v>0</v>
      </c>
      <c r="F2178" s="2">
        <f t="shared" si="305"/>
        <v>2.9903700911461294E-2</v>
      </c>
      <c r="G2178" s="2">
        <f t="shared" si="305"/>
        <v>2.4744932612999499E-2</v>
      </c>
      <c r="H2178" s="2">
        <f t="shared" si="301"/>
        <v>1.2084777671106564</v>
      </c>
      <c r="I2178" s="2">
        <f t="shared" si="302"/>
        <v>54.719942627799391</v>
      </c>
    </row>
    <row r="2179" spans="1:9" ht="13.5" x14ac:dyDescent="0.25">
      <c r="A2179" s="3">
        <f>TITRES_STAT!B2182</f>
        <v>45177</v>
      </c>
      <c r="B2179" s="6">
        <f>TITRES_STAT!D2182</f>
        <v>14.125999999999999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2.7767722274928346E-2</v>
      </c>
      <c r="G2179" s="2">
        <f t="shared" si="305"/>
        <v>2.2977437426356679E-2</v>
      </c>
      <c r="H2179" s="2">
        <f t="shared" si="301"/>
        <v>1.2084777671106564</v>
      </c>
      <c r="I2179" s="2">
        <f t="shared" si="302"/>
        <v>54.719942627799391</v>
      </c>
    </row>
    <row r="2180" spans="1:9" ht="13.5" x14ac:dyDescent="0.25">
      <c r="A2180" s="3">
        <f>TITRES_STAT!B2183</f>
        <v>45180</v>
      </c>
      <c r="B2180" s="6">
        <f>TITRES_STAT!D2183</f>
        <v>14.254</v>
      </c>
      <c r="C2180" s="2">
        <f t="shared" si="306"/>
        <v>0.12800000000000011</v>
      </c>
      <c r="D2180" s="2">
        <f t="shared" si="307"/>
        <v>0.12800000000000011</v>
      </c>
      <c r="E2180" s="2">
        <f t="shared" si="308"/>
        <v>0</v>
      </c>
      <c r="F2180" s="2">
        <f t="shared" si="305"/>
        <v>3.4927170683862044E-2</v>
      </c>
      <c r="G2180" s="2">
        <f t="shared" si="305"/>
        <v>2.1336191895902631E-2</v>
      </c>
      <c r="H2180" s="2">
        <f t="shared" si="301"/>
        <v>1.6369917768957358</v>
      </c>
      <c r="I2180" s="2">
        <f t="shared" si="302"/>
        <v>62.078000820419732</v>
      </c>
    </row>
    <row r="2181" spans="1:9" ht="13.5" x14ac:dyDescent="0.25">
      <c r="A2181" s="3">
        <f>TITRES_STAT!B2184</f>
        <v>45181</v>
      </c>
      <c r="B2181" s="6">
        <f>TITRES_STAT!D2184</f>
        <v>14.254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3.24323727778719E-2</v>
      </c>
      <c r="G2181" s="2">
        <f t="shared" si="305"/>
        <v>1.9812178189052444E-2</v>
      </c>
      <c r="H2181" s="2">
        <f t="shared" si="301"/>
        <v>1.6369917768957358</v>
      </c>
      <c r="I2181" s="2">
        <f t="shared" si="302"/>
        <v>62.078000820419732</v>
      </c>
    </row>
    <row r="2182" spans="1:9" ht="13.5" x14ac:dyDescent="0.25">
      <c r="A2182" s="3">
        <f>TITRES_STAT!B2185</f>
        <v>45182</v>
      </c>
      <c r="B2182" s="6">
        <f>TITRES_STAT!D2185</f>
        <v>14.228999999999999</v>
      </c>
      <c r="C2182" s="2">
        <f t="shared" si="306"/>
        <v>-2.5000000000000355E-2</v>
      </c>
      <c r="D2182" s="2">
        <f t="shared" si="307"/>
        <v>0</v>
      </c>
      <c r="E2182" s="2">
        <f t="shared" si="308"/>
        <v>2.5000000000000355E-2</v>
      </c>
      <c r="F2182" s="2">
        <f t="shared" si="305"/>
        <v>3.011577472230962E-2</v>
      </c>
      <c r="G2182" s="2">
        <f t="shared" si="305"/>
        <v>2.0182736889834439E-2</v>
      </c>
      <c r="H2182" s="2">
        <f t="shared" si="301"/>
        <v>1.4921551465836238</v>
      </c>
      <c r="I2182" s="2">
        <f t="shared" si="302"/>
        <v>59.874087238475013</v>
      </c>
    </row>
    <row r="2183" spans="1:9" ht="13.5" x14ac:dyDescent="0.25">
      <c r="A2183" s="3">
        <f>TITRES_STAT!B2186</f>
        <v>45183</v>
      </c>
      <c r="B2183" s="6">
        <f>TITRES_STAT!D2186</f>
        <v>14.254</v>
      </c>
      <c r="C2183" s="2">
        <f t="shared" si="306"/>
        <v>2.5000000000000355E-2</v>
      </c>
      <c r="D2183" s="2">
        <f t="shared" si="307"/>
        <v>2.5000000000000355E-2</v>
      </c>
      <c r="E2183" s="2">
        <f t="shared" si="308"/>
        <v>0</v>
      </c>
      <c r="F2183" s="2">
        <f t="shared" si="305"/>
        <v>2.9750362242144671E-2</v>
      </c>
      <c r="G2183" s="2">
        <f t="shared" si="305"/>
        <v>1.8741112826274834E-2</v>
      </c>
      <c r="H2183" s="2">
        <f t="shared" si="301"/>
        <v>1.5874384044278838</v>
      </c>
      <c r="I2183" s="2">
        <f t="shared" si="302"/>
        <v>61.35173698091905</v>
      </c>
    </row>
    <row r="2184" spans="1:9" ht="13.5" x14ac:dyDescent="0.25">
      <c r="A2184" s="3">
        <f>TITRES_STAT!B2187</f>
        <v>45184</v>
      </c>
      <c r="B2184" s="6">
        <f>TITRES_STAT!D2187</f>
        <v>14.212</v>
      </c>
      <c r="C2184" s="2">
        <f t="shared" si="306"/>
        <v>-4.1999999999999815E-2</v>
      </c>
      <c r="D2184" s="2">
        <f t="shared" si="307"/>
        <v>0</v>
      </c>
      <c r="E2184" s="2">
        <f t="shared" si="308"/>
        <v>4.1999999999999815E-2</v>
      </c>
      <c r="F2184" s="2">
        <f t="shared" si="305"/>
        <v>2.7625336367705765E-2</v>
      </c>
      <c r="G2184" s="2">
        <f t="shared" si="305"/>
        <v>2.0402461910112333E-2</v>
      </c>
      <c r="H2184" s="2">
        <f t="shared" si="301"/>
        <v>1.3540197496466575</v>
      </c>
      <c r="I2184" s="2">
        <f t="shared" si="302"/>
        <v>57.519472801785049</v>
      </c>
    </row>
    <row r="2185" spans="1:9" ht="13.5" x14ac:dyDescent="0.25">
      <c r="A2185" s="3">
        <f>TITRES_STAT!B2188</f>
        <v>45187</v>
      </c>
      <c r="B2185" s="6">
        <f>TITRES_STAT!D2188</f>
        <v>14.212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2.5652098055726779E-2</v>
      </c>
      <c r="G2185" s="2">
        <f t="shared" si="305"/>
        <v>1.8945143202247165E-2</v>
      </c>
      <c r="H2185" s="2">
        <f t="shared" si="301"/>
        <v>1.3540197496466575</v>
      </c>
      <c r="I2185" s="2">
        <f t="shared" si="302"/>
        <v>57.519472801785049</v>
      </c>
    </row>
    <row r="2186" spans="1:9" ht="13.5" x14ac:dyDescent="0.25">
      <c r="A2186" s="3">
        <f>TITRES_STAT!B2189</f>
        <v>45188</v>
      </c>
      <c r="B2186" s="6">
        <f>TITRES_STAT!D2189</f>
        <v>14.135</v>
      </c>
      <c r="C2186" s="2">
        <f t="shared" si="306"/>
        <v>-7.6999999999999957E-2</v>
      </c>
      <c r="D2186" s="2">
        <f t="shared" si="307"/>
        <v>0</v>
      </c>
      <c r="E2186" s="2">
        <f t="shared" si="308"/>
        <v>7.6999999999999957E-2</v>
      </c>
      <c r="F2186" s="2">
        <f t="shared" si="305"/>
        <v>2.381980533746058E-2</v>
      </c>
      <c r="G2186" s="2">
        <f t="shared" si="305"/>
        <v>2.3091918687800937E-2</v>
      </c>
      <c r="H2186" s="2">
        <f t="shared" si="301"/>
        <v>1.0315212719869906</v>
      </c>
      <c r="I2186" s="2">
        <f t="shared" si="302"/>
        <v>50.77580462537221</v>
      </c>
    </row>
    <row r="2187" spans="1:9" ht="13.5" x14ac:dyDescent="0.25">
      <c r="A2187" s="3">
        <f>TITRES_STAT!B2190</f>
        <v>45189</v>
      </c>
      <c r="B2187" s="6">
        <f>TITRES_STAT!D2190</f>
        <v>14.135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2.2118390670499109E-2</v>
      </c>
      <c r="G2187" s="2">
        <f t="shared" si="305"/>
        <v>2.1442495924386584E-2</v>
      </c>
      <c r="H2187" s="2">
        <f t="shared" si="301"/>
        <v>1.0315212719869906</v>
      </c>
      <c r="I2187" s="2">
        <f t="shared" si="302"/>
        <v>50.77580462537221</v>
      </c>
    </row>
    <row r="2188" spans="1:9" ht="13.5" x14ac:dyDescent="0.25">
      <c r="A2188" s="3">
        <f>TITRES_STAT!B2191</f>
        <v>45190</v>
      </c>
      <c r="B2188" s="6">
        <f>TITRES_STAT!D2191</f>
        <v>14.135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2.0538505622606316E-2</v>
      </c>
      <c r="G2188" s="2">
        <f t="shared" si="305"/>
        <v>1.9910889072644683E-2</v>
      </c>
      <c r="H2188" s="2">
        <f t="shared" si="301"/>
        <v>1.0315212719869906</v>
      </c>
      <c r="I2188" s="2">
        <f t="shared" si="302"/>
        <v>50.77580462537221</v>
      </c>
    </row>
    <row r="2189" spans="1:9" ht="13.5" x14ac:dyDescent="0.25">
      <c r="A2189" s="3">
        <f>TITRES_STAT!B2192</f>
        <v>45191</v>
      </c>
      <c r="B2189" s="6">
        <f>TITRES_STAT!D2192</f>
        <v>14.135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1.9071469506705862E-2</v>
      </c>
      <c r="G2189" s="2">
        <f t="shared" si="309"/>
        <v>1.8488682710312922E-2</v>
      </c>
      <c r="H2189" s="2">
        <f t="shared" si="301"/>
        <v>1.0315212719869904</v>
      </c>
      <c r="I2189" s="2">
        <f t="shared" si="302"/>
        <v>50.775804625372196</v>
      </c>
    </row>
    <row r="2190" spans="1:9" ht="13.5" x14ac:dyDescent="0.25">
      <c r="A2190" s="3">
        <f>TITRES_STAT!B2193</f>
        <v>45194</v>
      </c>
      <c r="B2190" s="6">
        <f>TITRES_STAT!D2193</f>
        <v>14.169</v>
      </c>
      <c r="C2190" s="2">
        <f t="shared" si="306"/>
        <v>3.4000000000000696E-2</v>
      </c>
      <c r="D2190" s="2">
        <f t="shared" si="307"/>
        <v>3.4000000000000696E-2</v>
      </c>
      <c r="E2190" s="2">
        <f t="shared" si="308"/>
        <v>0</v>
      </c>
      <c r="F2190" s="2">
        <f t="shared" si="309"/>
        <v>2.013779311336978E-2</v>
      </c>
      <c r="G2190" s="2">
        <f t="shared" si="309"/>
        <v>1.7168062516719141E-2</v>
      </c>
      <c r="H2190" s="2">
        <f t="shared" si="301"/>
        <v>1.1729799500531037</v>
      </c>
      <c r="I2190" s="2">
        <f t="shared" si="302"/>
        <v>53.980247264795892</v>
      </c>
    </row>
    <row r="2191" spans="1:9" ht="13.5" x14ac:dyDescent="0.25">
      <c r="A2191" s="3">
        <f>TITRES_STAT!B2194</f>
        <v>45195</v>
      </c>
      <c r="B2191" s="6">
        <f>TITRES_STAT!D2194</f>
        <v>13.997999999999999</v>
      </c>
      <c r="C2191" s="2">
        <f t="shared" si="306"/>
        <v>-0.17100000000000115</v>
      </c>
      <c r="D2191" s="2">
        <f t="shared" si="307"/>
        <v>0</v>
      </c>
      <c r="E2191" s="2">
        <f t="shared" si="308"/>
        <v>0.17100000000000115</v>
      </c>
      <c r="F2191" s="2">
        <f t="shared" si="309"/>
        <v>1.8699379319557653E-2</v>
      </c>
      <c r="G2191" s="2">
        <f t="shared" si="309"/>
        <v>2.8156058051239281E-2</v>
      </c>
      <c r="H2191" s="2">
        <f t="shared" si="301"/>
        <v>0.66413342682871068</v>
      </c>
      <c r="I2191" s="2">
        <f t="shared" si="302"/>
        <v>39.908664541059665</v>
      </c>
    </row>
    <row r="2192" spans="1:9" ht="13.5" x14ac:dyDescent="0.25">
      <c r="A2192" s="3">
        <f>TITRES_STAT!B2195</f>
        <v>45197</v>
      </c>
      <c r="B2192" s="6">
        <f>TITRES_STAT!D2195</f>
        <v>13.997999999999999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1.7363709368160677E-2</v>
      </c>
      <c r="G2192" s="2">
        <f t="shared" si="309"/>
        <v>2.6144911047579333E-2</v>
      </c>
      <c r="H2192" s="2">
        <f t="shared" si="301"/>
        <v>0.66413342682871068</v>
      </c>
      <c r="I2192" s="2">
        <f t="shared" si="302"/>
        <v>39.908664541059665</v>
      </c>
    </row>
    <row r="2193" spans="1:9" ht="13.5" x14ac:dyDescent="0.25">
      <c r="A2193" s="3">
        <f>TITRES_STAT!B2196</f>
        <v>45198</v>
      </c>
      <c r="B2193" s="6">
        <f>TITRES_STAT!D2196</f>
        <v>14.169</v>
      </c>
      <c r="C2193" s="2">
        <f t="shared" si="306"/>
        <v>0.17100000000000115</v>
      </c>
      <c r="D2193" s="2">
        <f t="shared" si="307"/>
        <v>0.17100000000000115</v>
      </c>
      <c r="E2193" s="2">
        <f t="shared" si="308"/>
        <v>0</v>
      </c>
      <c r="F2193" s="2">
        <f t="shared" si="309"/>
        <v>2.8337730127577853E-2</v>
      </c>
      <c r="G2193" s="2">
        <f t="shared" si="309"/>
        <v>2.4277417401323664E-2</v>
      </c>
      <c r="H2193" s="2">
        <f t="shared" ref="H2193:H2256" si="310">F2193/G2193</f>
        <v>1.1672464850413953</v>
      </c>
      <c r="I2193" s="2">
        <f t="shared" ref="I2193:I2256" si="311">IF(G2193=0,100,100-(100/(1+H2193)))</f>
        <v>53.858501702407899</v>
      </c>
    </row>
    <row r="2194" spans="1:9" ht="13.5" x14ac:dyDescent="0.25">
      <c r="A2194" s="3">
        <f>TITRES_STAT!B2197</f>
        <v>45201</v>
      </c>
      <c r="B2194" s="6">
        <f>TITRES_STAT!D2197</f>
        <v>14.169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2.6313606547036576E-2</v>
      </c>
      <c r="G2194" s="2">
        <f t="shared" si="309"/>
        <v>2.2543316158371973E-2</v>
      </c>
      <c r="H2194" s="2">
        <f t="shared" si="310"/>
        <v>1.1672464850413953</v>
      </c>
      <c r="I2194" s="2">
        <f t="shared" si="311"/>
        <v>53.858501702407899</v>
      </c>
    </row>
    <row r="2195" spans="1:9" ht="13.5" x14ac:dyDescent="0.25">
      <c r="A2195" s="3">
        <f>TITRES_STAT!B2198</f>
        <v>45202</v>
      </c>
      <c r="B2195" s="6">
        <f>TITRES_STAT!D2198</f>
        <v>14.202999999999999</v>
      </c>
      <c r="C2195" s="2">
        <f t="shared" si="306"/>
        <v>3.399999999999892E-2</v>
      </c>
      <c r="D2195" s="2">
        <f t="shared" si="307"/>
        <v>3.399999999999892E-2</v>
      </c>
      <c r="E2195" s="2">
        <f t="shared" si="308"/>
        <v>0</v>
      </c>
      <c r="F2195" s="2">
        <f t="shared" si="309"/>
        <v>2.6862634650819599E-2</v>
      </c>
      <c r="G2195" s="2">
        <f t="shared" si="309"/>
        <v>2.093307928991683E-2</v>
      </c>
      <c r="H2195" s="2">
        <f t="shared" si="310"/>
        <v>1.28326245168139</v>
      </c>
      <c r="I2195" s="2">
        <f t="shared" si="311"/>
        <v>56.20301996979795</v>
      </c>
    </row>
    <row r="2196" spans="1:9" ht="13.5" x14ac:dyDescent="0.25">
      <c r="A2196" s="3">
        <f>TITRES_STAT!B2199</f>
        <v>45203</v>
      </c>
      <c r="B2196" s="6">
        <f>TITRES_STAT!D2199</f>
        <v>14.202999999999999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2.4943875032903913E-2</v>
      </c>
      <c r="G2196" s="2">
        <f t="shared" si="309"/>
        <v>1.9437859340637055E-2</v>
      </c>
      <c r="H2196" s="2">
        <f t="shared" si="310"/>
        <v>1.28326245168139</v>
      </c>
      <c r="I2196" s="2">
        <f t="shared" si="311"/>
        <v>56.20301996979795</v>
      </c>
    </row>
    <row r="2197" spans="1:9" ht="13.5" x14ac:dyDescent="0.25">
      <c r="A2197" s="3">
        <f>TITRES_STAT!B2200</f>
        <v>45204</v>
      </c>
      <c r="B2197" s="6">
        <f>TITRES_STAT!D2200</f>
        <v>14.125999999999999</v>
      </c>
      <c r="C2197" s="2">
        <f t="shared" si="306"/>
        <v>-7.6999999999999957E-2</v>
      </c>
      <c r="D2197" s="2">
        <f t="shared" si="307"/>
        <v>0</v>
      </c>
      <c r="E2197" s="2">
        <f t="shared" si="308"/>
        <v>7.6999999999999957E-2</v>
      </c>
      <c r="F2197" s="2">
        <f t="shared" si="309"/>
        <v>2.3162169673410778E-2</v>
      </c>
      <c r="G2197" s="2">
        <f t="shared" si="309"/>
        <v>2.3549440816305833E-2</v>
      </c>
      <c r="H2197" s="2">
        <f t="shared" si="310"/>
        <v>0.98355497500276501</v>
      </c>
      <c r="I2197" s="2">
        <f t="shared" si="311"/>
        <v>49.585465862946094</v>
      </c>
    </row>
    <row r="2198" spans="1:9" ht="13.5" x14ac:dyDescent="0.25">
      <c r="A2198" s="3">
        <f>TITRES_STAT!B2201</f>
        <v>45205</v>
      </c>
      <c r="B2198" s="6">
        <f>TITRES_STAT!D2201</f>
        <v>14.125999999999999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2.1507728982452866E-2</v>
      </c>
      <c r="G2198" s="2">
        <f t="shared" si="309"/>
        <v>2.1867337900855415E-2</v>
      </c>
      <c r="H2198" s="2">
        <f t="shared" si="310"/>
        <v>0.98355497500276512</v>
      </c>
      <c r="I2198" s="2">
        <f t="shared" si="311"/>
        <v>49.585465862946094</v>
      </c>
    </row>
    <row r="2199" spans="1:9" ht="13.5" x14ac:dyDescent="0.25">
      <c r="A2199" s="3">
        <f>TITRES_STAT!B2202</f>
        <v>45208</v>
      </c>
      <c r="B2199" s="6">
        <f>TITRES_STAT!D2202</f>
        <v>14.117000000000001</v>
      </c>
      <c r="C2199" s="2">
        <f t="shared" si="306"/>
        <v>-8.9999999999985647E-3</v>
      </c>
      <c r="D2199" s="2">
        <f t="shared" si="307"/>
        <v>0</v>
      </c>
      <c r="E2199" s="2">
        <f t="shared" si="308"/>
        <v>8.9999999999985647E-3</v>
      </c>
      <c r="F2199" s="2">
        <f t="shared" si="309"/>
        <v>1.9971462626563376E-2</v>
      </c>
      <c r="G2199" s="2">
        <f t="shared" si="309"/>
        <v>2.0948242336508497E-2</v>
      </c>
      <c r="H2199" s="2">
        <f t="shared" si="310"/>
        <v>0.95337175815257813</v>
      </c>
      <c r="I2199" s="2">
        <f t="shared" si="311"/>
        <v>48.806467799772001</v>
      </c>
    </row>
    <row r="2200" spans="1:9" ht="13.5" x14ac:dyDescent="0.25">
      <c r="A2200" s="3">
        <f>TITRES_STAT!B2203</f>
        <v>45209</v>
      </c>
      <c r="B2200" s="6">
        <f>TITRES_STAT!D2203</f>
        <v>14.117000000000001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1.8544929581808849E-2</v>
      </c>
      <c r="G2200" s="2">
        <f t="shared" si="309"/>
        <v>1.9451939312472178E-2</v>
      </c>
      <c r="H2200" s="2">
        <f t="shared" si="310"/>
        <v>0.95337175815257802</v>
      </c>
      <c r="I2200" s="2">
        <f t="shared" si="311"/>
        <v>48.806467799771994</v>
      </c>
    </row>
    <row r="2201" spans="1:9" ht="13.5" x14ac:dyDescent="0.25">
      <c r="A2201" s="3">
        <f>TITRES_STAT!B2204</f>
        <v>45210</v>
      </c>
      <c r="B2201" s="6">
        <f>TITRES_STAT!D2204</f>
        <v>14.117000000000001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1.7220291754536789E-2</v>
      </c>
      <c r="G2201" s="2">
        <f t="shared" si="309"/>
        <v>1.8062515075867026E-2</v>
      </c>
      <c r="H2201" s="2">
        <f t="shared" si="310"/>
        <v>0.9533717581525778</v>
      </c>
      <c r="I2201" s="2">
        <f t="shared" si="311"/>
        <v>48.806467799771987</v>
      </c>
    </row>
    <row r="2202" spans="1:9" ht="13.5" x14ac:dyDescent="0.25">
      <c r="A2202" s="3">
        <f>TITRES_STAT!B2205</f>
        <v>45211</v>
      </c>
      <c r="B2202" s="6">
        <f>TITRES_STAT!D2205</f>
        <v>14.117000000000001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1.5990270914927017E-2</v>
      </c>
      <c r="G2202" s="2">
        <f t="shared" si="309"/>
        <v>1.6772335427590809E-2</v>
      </c>
      <c r="H2202" s="2">
        <f t="shared" si="310"/>
        <v>0.9533717581525778</v>
      </c>
      <c r="I2202" s="2">
        <f t="shared" si="311"/>
        <v>48.806467799771987</v>
      </c>
    </row>
    <row r="2203" spans="1:9" ht="13.5" x14ac:dyDescent="0.25">
      <c r="A2203" s="3">
        <f>TITRES_STAT!B2206</f>
        <v>45212</v>
      </c>
      <c r="B2203" s="6">
        <f>TITRES_STAT!D2206</f>
        <v>14.117000000000001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1.4848108706717945E-2</v>
      </c>
      <c r="G2203" s="2">
        <f t="shared" si="309"/>
        <v>1.5574311468477181E-2</v>
      </c>
      <c r="H2203" s="2">
        <f t="shared" si="310"/>
        <v>0.9533717581525778</v>
      </c>
      <c r="I2203" s="2">
        <f t="shared" si="311"/>
        <v>48.806467799771987</v>
      </c>
    </row>
    <row r="2204" spans="1:9" ht="13.5" x14ac:dyDescent="0.25">
      <c r="A2204" s="3">
        <f>TITRES_STAT!B2207</f>
        <v>45215</v>
      </c>
      <c r="B2204" s="6">
        <f>TITRES_STAT!D2207</f>
        <v>14.117000000000001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1.378752951338095E-2</v>
      </c>
      <c r="G2204" s="2">
        <f t="shared" si="309"/>
        <v>1.446186064930024E-2</v>
      </c>
      <c r="H2204" s="2">
        <f t="shared" si="310"/>
        <v>0.9533717581525778</v>
      </c>
      <c r="I2204" s="2">
        <f t="shared" si="311"/>
        <v>48.806467799771987</v>
      </c>
    </row>
    <row r="2205" spans="1:9" ht="13.5" x14ac:dyDescent="0.25">
      <c r="A2205" s="3">
        <f>TITRES_STAT!B2208</f>
        <v>45216</v>
      </c>
      <c r="B2205" s="6">
        <f>TITRES_STAT!D2208</f>
        <v>14.117000000000001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1.2802705976710882E-2</v>
      </c>
      <c r="G2205" s="2">
        <f t="shared" si="312"/>
        <v>1.3428870602921653E-2</v>
      </c>
      <c r="H2205" s="2">
        <f t="shared" si="310"/>
        <v>0.95337175815257769</v>
      </c>
      <c r="I2205" s="2">
        <f t="shared" si="311"/>
        <v>48.806467799771987</v>
      </c>
    </row>
    <row r="2206" spans="1:9" ht="13.5" x14ac:dyDescent="0.25">
      <c r="A2206" s="3">
        <f>TITRES_STAT!B2209</f>
        <v>45217</v>
      </c>
      <c r="B2206" s="6">
        <f>TITRES_STAT!D2209</f>
        <v>14.117000000000001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1.1888226978374388E-2</v>
      </c>
      <c r="G2206" s="2">
        <f t="shared" si="312"/>
        <v>1.2469665559855819E-2</v>
      </c>
      <c r="H2206" s="2">
        <f t="shared" si="310"/>
        <v>0.95337175815257758</v>
      </c>
      <c r="I2206" s="2">
        <f t="shared" si="311"/>
        <v>48.80646779977198</v>
      </c>
    </row>
    <row r="2207" spans="1:9" ht="13.5" x14ac:dyDescent="0.25">
      <c r="A2207" s="3">
        <f>TITRES_STAT!B2210</f>
        <v>45218</v>
      </c>
      <c r="B2207" s="6">
        <f>TITRES_STAT!D2210</f>
        <v>14.117000000000001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1.1039067908490503E-2</v>
      </c>
      <c r="G2207" s="2">
        <f t="shared" si="312"/>
        <v>1.157897516272326E-2</v>
      </c>
      <c r="H2207" s="2">
        <f t="shared" si="310"/>
        <v>0.95337175815257758</v>
      </c>
      <c r="I2207" s="2">
        <f t="shared" si="311"/>
        <v>48.80646779977198</v>
      </c>
    </row>
    <row r="2208" spans="1:9" ht="13.5" x14ac:dyDescent="0.25">
      <c r="A2208" s="3">
        <f>TITRES_STAT!B2211</f>
        <v>45219</v>
      </c>
      <c r="B2208" s="6">
        <f>TITRES_STAT!D2211</f>
        <v>14.117000000000001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1.0250563057884039E-2</v>
      </c>
      <c r="G2208" s="2">
        <f t="shared" si="312"/>
        <v>1.0751905508243027E-2</v>
      </c>
      <c r="H2208" s="2">
        <f t="shared" si="310"/>
        <v>0.95337175815257769</v>
      </c>
      <c r="I2208" s="2">
        <f t="shared" si="311"/>
        <v>48.806467799771987</v>
      </c>
    </row>
    <row r="2209" spans="1:9" ht="13.5" x14ac:dyDescent="0.25">
      <c r="A2209" s="3">
        <f>TITRES_STAT!B2212</f>
        <v>45222</v>
      </c>
      <c r="B2209" s="6">
        <f>TITRES_STAT!D2212</f>
        <v>14.117000000000001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9.5183799823208935E-3</v>
      </c>
      <c r="G2209" s="2">
        <f t="shared" si="312"/>
        <v>9.9839122576542393E-3</v>
      </c>
      <c r="H2209" s="2">
        <f t="shared" si="310"/>
        <v>0.95337175815257769</v>
      </c>
      <c r="I2209" s="2">
        <f t="shared" si="311"/>
        <v>48.806467799771987</v>
      </c>
    </row>
    <row r="2210" spans="1:9" ht="13.5" x14ac:dyDescent="0.25">
      <c r="A2210" s="3">
        <f>TITRES_STAT!B2213</f>
        <v>45223</v>
      </c>
      <c r="B2210" s="6">
        <f>TITRES_STAT!D2213</f>
        <v>14.117000000000001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8.8384956978694012E-3</v>
      </c>
      <c r="G2210" s="2">
        <f t="shared" si="312"/>
        <v>9.2707756678217929E-3</v>
      </c>
      <c r="H2210" s="2">
        <f t="shared" si="310"/>
        <v>0.9533717581525778</v>
      </c>
      <c r="I2210" s="2">
        <f t="shared" si="311"/>
        <v>48.806467799771987</v>
      </c>
    </row>
    <row r="2211" spans="1:9" ht="13.5" x14ac:dyDescent="0.25">
      <c r="A2211" s="3">
        <f>TITRES_STAT!B2214</f>
        <v>45224</v>
      </c>
      <c r="B2211" s="6">
        <f>TITRES_STAT!D2214</f>
        <v>13.843</v>
      </c>
      <c r="C2211" s="2">
        <f t="shared" si="306"/>
        <v>-0.27400000000000091</v>
      </c>
      <c r="D2211" s="2">
        <f t="shared" si="307"/>
        <v>0</v>
      </c>
      <c r="E2211" s="2">
        <f t="shared" si="308"/>
        <v>0.27400000000000091</v>
      </c>
      <c r="F2211" s="2">
        <f t="shared" si="312"/>
        <v>8.2071745765930158E-3</v>
      </c>
      <c r="G2211" s="2">
        <f t="shared" si="312"/>
        <v>2.818000597726316E-2</v>
      </c>
      <c r="H2211" s="2">
        <f t="shared" si="310"/>
        <v>0.29124105165963826</v>
      </c>
      <c r="I2211" s="2">
        <f t="shared" si="311"/>
        <v>22.555126425488467</v>
      </c>
    </row>
    <row r="2212" spans="1:9" ht="13.5" x14ac:dyDescent="0.25">
      <c r="A2212" s="3">
        <f>TITRES_STAT!B2215</f>
        <v>45225</v>
      </c>
      <c r="B2212" s="6">
        <f>TITRES_STAT!D2215</f>
        <v>14.125999999999999</v>
      </c>
      <c r="C2212" s="2">
        <f t="shared" si="306"/>
        <v>0.28299999999999947</v>
      </c>
      <c r="D2212" s="2">
        <f t="shared" si="307"/>
        <v>0.28299999999999947</v>
      </c>
      <c r="E2212" s="2">
        <f t="shared" si="308"/>
        <v>0</v>
      </c>
      <c r="F2212" s="2">
        <f t="shared" si="312"/>
        <v>2.7835233535407764E-2</v>
      </c>
      <c r="G2212" s="2">
        <f t="shared" si="312"/>
        <v>2.6167148407458648E-2</v>
      </c>
      <c r="H2212" s="2">
        <f t="shared" si="310"/>
        <v>1.0637473026091619</v>
      </c>
      <c r="I2212" s="2">
        <f t="shared" si="311"/>
        <v>51.544455140621317</v>
      </c>
    </row>
    <row r="2213" spans="1:9" ht="13.5" x14ac:dyDescent="0.25">
      <c r="A2213" s="3">
        <f>TITRES_STAT!B2216</f>
        <v>45226</v>
      </c>
      <c r="B2213" s="6">
        <f>TITRES_STAT!D2216</f>
        <v>14.125999999999999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2.5847002568592924E-2</v>
      </c>
      <c r="G2213" s="2">
        <f t="shared" si="312"/>
        <v>2.4298066378354459E-2</v>
      </c>
      <c r="H2213" s="2">
        <f t="shared" si="310"/>
        <v>1.0637473026091619</v>
      </c>
      <c r="I2213" s="2">
        <f t="shared" si="311"/>
        <v>51.544455140621317</v>
      </c>
    </row>
    <row r="2214" spans="1:9" ht="13.5" x14ac:dyDescent="0.25">
      <c r="A2214" s="3">
        <f>TITRES_STAT!B2217</f>
        <v>45229</v>
      </c>
      <c r="B2214" s="6">
        <f>TITRES_STAT!D2217</f>
        <v>14.896000000000001</v>
      </c>
      <c r="C2214" s="2">
        <f t="shared" si="306"/>
        <v>0.77000000000000135</v>
      </c>
      <c r="D2214" s="2">
        <f t="shared" si="307"/>
        <v>0.77000000000000135</v>
      </c>
      <c r="E2214" s="2">
        <f t="shared" si="308"/>
        <v>0</v>
      </c>
      <c r="F2214" s="2">
        <f t="shared" si="312"/>
        <v>7.9000788099407818E-2</v>
      </c>
      <c r="G2214" s="2">
        <f t="shared" si="312"/>
        <v>2.2562490208471998E-2</v>
      </c>
      <c r="H2214" s="2">
        <f t="shared" si="310"/>
        <v>3.5014214906891699</v>
      </c>
      <c r="I2214" s="2">
        <f t="shared" si="311"/>
        <v>77.784795268152067</v>
      </c>
    </row>
    <row r="2215" spans="1:9" ht="13.5" x14ac:dyDescent="0.25">
      <c r="A2215" s="3">
        <f>TITRES_STAT!B2218</f>
        <v>45230</v>
      </c>
      <c r="B2215" s="6">
        <f>TITRES_STAT!D2218</f>
        <v>14.297000000000001</v>
      </c>
      <c r="C2215" s="2">
        <f t="shared" si="306"/>
        <v>-0.5990000000000002</v>
      </c>
      <c r="D2215" s="2">
        <f t="shared" si="307"/>
        <v>0</v>
      </c>
      <c r="E2215" s="2">
        <f t="shared" si="308"/>
        <v>0.5990000000000002</v>
      </c>
      <c r="F2215" s="2">
        <f t="shared" si="312"/>
        <v>7.335787466373582E-2</v>
      </c>
      <c r="G2215" s="2">
        <f t="shared" si="312"/>
        <v>6.3736598050724014E-2</v>
      </c>
      <c r="H2215" s="2">
        <f t="shared" si="310"/>
        <v>1.1509537205822442</v>
      </c>
      <c r="I2215" s="2">
        <f t="shared" si="311"/>
        <v>53.508995082920293</v>
      </c>
    </row>
    <row r="2216" spans="1:9" ht="13.5" x14ac:dyDescent="0.25">
      <c r="A2216" s="3">
        <f>TITRES_STAT!B2219</f>
        <v>45231</v>
      </c>
      <c r="B2216" s="6">
        <f>TITRES_STAT!D2219</f>
        <v>14.04</v>
      </c>
      <c r="C2216" s="2">
        <f t="shared" si="306"/>
        <v>-0.25700000000000145</v>
      </c>
      <c r="D2216" s="2">
        <f t="shared" si="307"/>
        <v>0</v>
      </c>
      <c r="E2216" s="2">
        <f t="shared" si="308"/>
        <v>0.25700000000000145</v>
      </c>
      <c r="F2216" s="2">
        <f t="shared" si="312"/>
        <v>6.8118026473468971E-2</v>
      </c>
      <c r="G2216" s="2">
        <f t="shared" si="312"/>
        <v>7.7541126761386692E-2</v>
      </c>
      <c r="H2216" s="2">
        <f t="shared" si="310"/>
        <v>0.87847609802066795</v>
      </c>
      <c r="I2216" s="2">
        <f t="shared" si="311"/>
        <v>46.76535937541658</v>
      </c>
    </row>
    <row r="2217" spans="1:9" ht="13.5" x14ac:dyDescent="0.25">
      <c r="A2217" s="3">
        <f>TITRES_STAT!B2220</f>
        <v>45232</v>
      </c>
      <c r="B2217" s="6">
        <f>TITRES_STAT!D2220</f>
        <v>14.04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6.3252453153935476E-2</v>
      </c>
      <c r="G2217" s="2">
        <f t="shared" si="312"/>
        <v>7.2002474849859083E-2</v>
      </c>
      <c r="H2217" s="2">
        <f t="shared" si="310"/>
        <v>0.87847609802066784</v>
      </c>
      <c r="I2217" s="2">
        <f t="shared" si="311"/>
        <v>46.765359375416573</v>
      </c>
    </row>
    <row r="2218" spans="1:9" ht="13.5" x14ac:dyDescent="0.25">
      <c r="A2218" s="3">
        <f>TITRES_STAT!B2221</f>
        <v>45233</v>
      </c>
      <c r="B2218" s="6">
        <f>TITRES_STAT!D2221</f>
        <v>14.04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5.8734420785797228E-2</v>
      </c>
      <c r="G2218" s="2">
        <f t="shared" si="312"/>
        <v>6.6859440932012001E-2</v>
      </c>
      <c r="H2218" s="2">
        <f t="shared" si="310"/>
        <v>0.87847609802066784</v>
      </c>
      <c r="I2218" s="2">
        <f t="shared" si="311"/>
        <v>46.765359375416573</v>
      </c>
    </row>
    <row r="2219" spans="1:9" ht="13.5" x14ac:dyDescent="0.25">
      <c r="A2219" s="3">
        <f>TITRES_STAT!B2222</f>
        <v>45236</v>
      </c>
      <c r="B2219" s="6">
        <f>TITRES_STAT!D2222</f>
        <v>14.04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5.4539105015383137E-2</v>
      </c>
      <c r="G2219" s="2">
        <f t="shared" si="312"/>
        <v>6.2083766579725426E-2</v>
      </c>
      <c r="H2219" s="2">
        <f t="shared" si="310"/>
        <v>0.87847609802066784</v>
      </c>
      <c r="I2219" s="2">
        <f t="shared" si="311"/>
        <v>46.765359375416573</v>
      </c>
    </row>
    <row r="2220" spans="1:9" ht="13.5" x14ac:dyDescent="0.25">
      <c r="A2220" s="3">
        <f>TITRES_STAT!B2223</f>
        <v>45237</v>
      </c>
      <c r="B2220" s="6">
        <f>TITRES_STAT!D2223</f>
        <v>14.04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5.0643454657141485E-2</v>
      </c>
      <c r="G2220" s="2">
        <f t="shared" si="312"/>
        <v>5.7649211824030752E-2</v>
      </c>
      <c r="H2220" s="2">
        <f t="shared" si="310"/>
        <v>0.87847609802066784</v>
      </c>
      <c r="I2220" s="2">
        <f t="shared" si="311"/>
        <v>46.765359375416573</v>
      </c>
    </row>
    <row r="2221" spans="1:9" ht="13.5" x14ac:dyDescent="0.25">
      <c r="A2221" s="3">
        <f>TITRES_STAT!B2224</f>
        <v>45238</v>
      </c>
      <c r="B2221" s="6">
        <f>TITRES_STAT!D2224</f>
        <v>13.869</v>
      </c>
      <c r="C2221" s="2">
        <f t="shared" si="306"/>
        <v>-0.17099999999999937</v>
      </c>
      <c r="D2221" s="2">
        <f t="shared" si="307"/>
        <v>0</v>
      </c>
      <c r="E2221" s="2">
        <f t="shared" si="308"/>
        <v>0.17099999999999937</v>
      </c>
      <c r="F2221" s="2">
        <f t="shared" ref="F2221:G2236" si="313">((F2220*13)+D2221)/14</f>
        <v>4.7026065038774233E-2</v>
      </c>
      <c r="G2221" s="2">
        <f t="shared" si="313"/>
        <v>6.5745696693742792E-2</v>
      </c>
      <c r="H2221" s="2">
        <f t="shared" si="310"/>
        <v>0.71527213800519118</v>
      </c>
      <c r="I2221" s="2">
        <f t="shared" si="311"/>
        <v>41.700213170665194</v>
      </c>
    </row>
    <row r="2222" spans="1:9" ht="13.5" x14ac:dyDescent="0.25">
      <c r="A2222" s="3">
        <f>TITRES_STAT!B2225</f>
        <v>45239</v>
      </c>
      <c r="B2222" s="6">
        <f>TITRES_STAT!D2225</f>
        <v>13.698</v>
      </c>
      <c r="C2222" s="2">
        <f t="shared" si="306"/>
        <v>-0.17099999999999937</v>
      </c>
      <c r="D2222" s="2">
        <f t="shared" si="307"/>
        <v>0</v>
      </c>
      <c r="E2222" s="2">
        <f t="shared" si="308"/>
        <v>0.17099999999999937</v>
      </c>
      <c r="F2222" s="2">
        <f t="shared" si="313"/>
        <v>4.3667060393147501E-2</v>
      </c>
      <c r="G2222" s="2">
        <f t="shared" si="313"/>
        <v>7.3263861215618259E-2</v>
      </c>
      <c r="H2222" s="2">
        <f t="shared" si="310"/>
        <v>0.59602455656321096</v>
      </c>
      <c r="I2222" s="2">
        <f t="shared" si="311"/>
        <v>37.344322436157029</v>
      </c>
    </row>
    <row r="2223" spans="1:9" ht="13.5" x14ac:dyDescent="0.25">
      <c r="A2223" s="3">
        <f>TITRES_STAT!B2226</f>
        <v>45240</v>
      </c>
      <c r="B2223" s="6">
        <f>TITRES_STAT!D2226</f>
        <v>14.04</v>
      </c>
      <c r="C2223" s="2">
        <f t="shared" si="306"/>
        <v>0.34199999999999875</v>
      </c>
      <c r="D2223" s="2">
        <f t="shared" si="307"/>
        <v>0.34199999999999875</v>
      </c>
      <c r="E2223" s="2">
        <f t="shared" si="308"/>
        <v>0</v>
      </c>
      <c r="F2223" s="2">
        <f t="shared" si="313"/>
        <v>6.4976556079351169E-2</v>
      </c>
      <c r="G2223" s="2">
        <f t="shared" si="313"/>
        <v>6.8030728271645524E-2</v>
      </c>
      <c r="H2223" s="2">
        <f t="shared" si="310"/>
        <v>0.95510599004468832</v>
      </c>
      <c r="I2223" s="2">
        <f t="shared" si="311"/>
        <v>48.851877847443824</v>
      </c>
    </row>
    <row r="2224" spans="1:9" ht="13.5" x14ac:dyDescent="0.25">
      <c r="A2224" s="3">
        <f>TITRES_STAT!B2227</f>
        <v>45243</v>
      </c>
      <c r="B2224" s="6">
        <f>TITRES_STAT!D2227</f>
        <v>14.04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6.0335373502254659E-2</v>
      </c>
      <c r="G2224" s="2">
        <f t="shared" si="313"/>
        <v>6.3171390537956548E-2</v>
      </c>
      <c r="H2224" s="2">
        <f t="shared" si="310"/>
        <v>0.95510599004468855</v>
      </c>
      <c r="I2224" s="2">
        <f t="shared" si="311"/>
        <v>48.851877847443831</v>
      </c>
    </row>
    <row r="2225" spans="1:9" ht="13.5" x14ac:dyDescent="0.25">
      <c r="A2225" s="3">
        <f>TITRES_STAT!B2228</f>
        <v>45244</v>
      </c>
      <c r="B2225" s="6">
        <f>TITRES_STAT!D2228</f>
        <v>13.784000000000001</v>
      </c>
      <c r="C2225" s="2">
        <f t="shared" si="306"/>
        <v>-0.25599999999999845</v>
      </c>
      <c r="D2225" s="2">
        <f t="shared" si="307"/>
        <v>0</v>
      </c>
      <c r="E2225" s="2">
        <f t="shared" si="308"/>
        <v>0.25599999999999845</v>
      </c>
      <c r="F2225" s="2">
        <f t="shared" si="313"/>
        <v>5.6025703966379327E-2</v>
      </c>
      <c r="G2225" s="2">
        <f t="shared" si="313"/>
        <v>7.6944862642388118E-2</v>
      </c>
      <c r="H2225" s="2">
        <f t="shared" si="310"/>
        <v>0.72812793528226216</v>
      </c>
      <c r="I2225" s="2">
        <f t="shared" si="311"/>
        <v>42.133913839158787</v>
      </c>
    </row>
    <row r="2226" spans="1:9" ht="13.5" x14ac:dyDescent="0.25">
      <c r="A2226" s="3">
        <f>TITRES_STAT!B2229</f>
        <v>45245</v>
      </c>
      <c r="B2226" s="6">
        <f>TITRES_STAT!D2229</f>
        <v>14.032</v>
      </c>
      <c r="C2226" s="2">
        <f t="shared" si="306"/>
        <v>0.24799999999999933</v>
      </c>
      <c r="D2226" s="2">
        <f t="shared" si="307"/>
        <v>0.24799999999999933</v>
      </c>
      <c r="E2226" s="2">
        <f t="shared" si="308"/>
        <v>0</v>
      </c>
      <c r="F2226" s="2">
        <f t="shared" si="313"/>
        <v>6.9738153683066476E-2</v>
      </c>
      <c r="G2226" s="2">
        <f t="shared" si="313"/>
        <v>7.1448801025074685E-2</v>
      </c>
      <c r="H2226" s="2">
        <f t="shared" si="310"/>
        <v>0.9760577180097415</v>
      </c>
      <c r="I2226" s="2">
        <f t="shared" si="311"/>
        <v>49.394190721959959</v>
      </c>
    </row>
    <row r="2227" spans="1:9" ht="13.5" x14ac:dyDescent="0.25">
      <c r="A2227" s="3">
        <f>TITRES_STAT!B2230</f>
        <v>45246</v>
      </c>
      <c r="B2227" s="6">
        <f>TITRES_STAT!D2230</f>
        <v>14.032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6.4756856991418879E-2</v>
      </c>
      <c r="G2227" s="2">
        <f t="shared" si="313"/>
        <v>6.6345315237569355E-2</v>
      </c>
      <c r="H2227" s="2">
        <f t="shared" si="310"/>
        <v>0.9760577180097415</v>
      </c>
      <c r="I2227" s="2">
        <f t="shared" si="311"/>
        <v>49.394190721959959</v>
      </c>
    </row>
    <row r="2228" spans="1:9" ht="13.5" x14ac:dyDescent="0.25">
      <c r="A2228" s="3">
        <f>TITRES_STAT!B2231</f>
        <v>45247</v>
      </c>
      <c r="B2228" s="6">
        <f>TITRES_STAT!D2231</f>
        <v>14.032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6.0131367206317531E-2</v>
      </c>
      <c r="G2228" s="2">
        <f t="shared" si="313"/>
        <v>6.160636414917154E-2</v>
      </c>
      <c r="H2228" s="2">
        <f t="shared" si="310"/>
        <v>0.97605771800974162</v>
      </c>
      <c r="I2228" s="2">
        <f t="shared" si="311"/>
        <v>49.394190721959966</v>
      </c>
    </row>
    <row r="2229" spans="1:9" ht="13.5" x14ac:dyDescent="0.25">
      <c r="A2229" s="3">
        <f>TITRES_STAT!B2232</f>
        <v>45250</v>
      </c>
      <c r="B2229" s="6">
        <f>TITRES_STAT!D2232</f>
        <v>14.032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5.5836269548723415E-2</v>
      </c>
      <c r="G2229" s="2">
        <f t="shared" si="313"/>
        <v>5.7205909567087862E-2</v>
      </c>
      <c r="H2229" s="2">
        <f t="shared" si="310"/>
        <v>0.97605771800974139</v>
      </c>
      <c r="I2229" s="2">
        <f t="shared" si="311"/>
        <v>49.394190721959959</v>
      </c>
    </row>
    <row r="2230" spans="1:9" ht="13.5" x14ac:dyDescent="0.25">
      <c r="A2230" s="3">
        <f>TITRES_STAT!B2233</f>
        <v>45251</v>
      </c>
      <c r="B2230" s="6">
        <f>TITRES_STAT!D2233</f>
        <v>14.023</v>
      </c>
      <c r="C2230" s="2">
        <f t="shared" si="306"/>
        <v>-9.0000000000003411E-3</v>
      </c>
      <c r="D2230" s="2">
        <f t="shared" si="307"/>
        <v>0</v>
      </c>
      <c r="E2230" s="2">
        <f t="shared" si="308"/>
        <v>9.0000000000003411E-3</v>
      </c>
      <c r="F2230" s="2">
        <f t="shared" si="313"/>
        <v>5.1847964580957459E-2</v>
      </c>
      <c r="G2230" s="2">
        <f t="shared" si="313"/>
        <v>5.3762630312295896E-2</v>
      </c>
      <c r="H2230" s="2">
        <f t="shared" si="310"/>
        <v>0.96438668048388732</v>
      </c>
      <c r="I2230" s="2">
        <f t="shared" si="311"/>
        <v>49.093525733249727</v>
      </c>
    </row>
    <row r="2231" spans="1:9" ht="13.5" x14ac:dyDescent="0.25">
      <c r="A2231" s="3">
        <f>TITRES_STAT!B2234</f>
        <v>45252</v>
      </c>
      <c r="B2231" s="6">
        <f>TITRES_STAT!D2234</f>
        <v>14.023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4.8144538539460498E-2</v>
      </c>
      <c r="G2231" s="2">
        <f t="shared" si="313"/>
        <v>4.9922442432846194E-2</v>
      </c>
      <c r="H2231" s="2">
        <f t="shared" si="310"/>
        <v>0.96438668048388732</v>
      </c>
      <c r="I2231" s="2">
        <f t="shared" si="311"/>
        <v>49.093525733249727</v>
      </c>
    </row>
    <row r="2232" spans="1:9" ht="13.5" x14ac:dyDescent="0.25">
      <c r="A2232" s="3">
        <f>TITRES_STAT!B2235</f>
        <v>45253</v>
      </c>
      <c r="B2232" s="6">
        <f>TITRES_STAT!D2235</f>
        <v>14.023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4.470564292949903E-2</v>
      </c>
      <c r="G2232" s="2">
        <f t="shared" si="313"/>
        <v>4.6356553687642896E-2</v>
      </c>
      <c r="H2232" s="2">
        <f t="shared" si="310"/>
        <v>0.9643866804838872</v>
      </c>
      <c r="I2232" s="2">
        <f t="shared" si="311"/>
        <v>49.093525733249727</v>
      </c>
    </row>
    <row r="2233" spans="1:9" ht="13.5" x14ac:dyDescent="0.25">
      <c r="A2233" s="3">
        <f>TITRES_STAT!B2236</f>
        <v>45254</v>
      </c>
      <c r="B2233" s="6">
        <f>TITRES_STAT!D2236</f>
        <v>14.023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4.1512382720249097E-2</v>
      </c>
      <c r="G2233" s="2">
        <f t="shared" si="313"/>
        <v>4.3045371281382687E-2</v>
      </c>
      <c r="H2233" s="2">
        <f t="shared" si="310"/>
        <v>0.96438668048388709</v>
      </c>
      <c r="I2233" s="2">
        <f t="shared" si="311"/>
        <v>49.093525733249727</v>
      </c>
    </row>
    <row r="2234" spans="1:9" ht="13.5" x14ac:dyDescent="0.25">
      <c r="A2234" s="3">
        <f>TITRES_STAT!B2237</f>
        <v>45257</v>
      </c>
      <c r="B2234" s="6">
        <f>TITRES_STAT!D2237</f>
        <v>14.023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3.8547212525945583E-2</v>
      </c>
      <c r="G2234" s="2">
        <f t="shared" si="313"/>
        <v>3.9970701904141072E-2</v>
      </c>
      <c r="H2234" s="2">
        <f t="shared" si="310"/>
        <v>0.96438668048388687</v>
      </c>
      <c r="I2234" s="2">
        <f t="shared" si="311"/>
        <v>49.093525733249713</v>
      </c>
    </row>
    <row r="2235" spans="1:9" ht="13.5" x14ac:dyDescent="0.25">
      <c r="A2235" s="3">
        <f>TITRES_STAT!B2238</f>
        <v>45258</v>
      </c>
      <c r="B2235" s="6">
        <f>TITRES_STAT!D2238</f>
        <v>14.023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3.5793840202663754E-2</v>
      </c>
      <c r="G2235" s="2">
        <f t="shared" si="313"/>
        <v>3.7115651768130996E-2</v>
      </c>
      <c r="H2235" s="2">
        <f t="shared" si="310"/>
        <v>0.96438668048388676</v>
      </c>
      <c r="I2235" s="2">
        <f t="shared" si="311"/>
        <v>49.093525733249713</v>
      </c>
    </row>
    <row r="2236" spans="1:9" ht="13.5" x14ac:dyDescent="0.25">
      <c r="A2236" s="3">
        <f>TITRES_STAT!B2239</f>
        <v>45259</v>
      </c>
      <c r="B2236" s="6">
        <f>TITRES_STAT!D2239</f>
        <v>14.023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3.3237137331044914E-2</v>
      </c>
      <c r="G2236" s="2">
        <f t="shared" si="313"/>
        <v>3.4464533784693066E-2</v>
      </c>
      <c r="H2236" s="2">
        <f t="shared" si="310"/>
        <v>0.96438668048388676</v>
      </c>
      <c r="I2236" s="2">
        <f t="shared" si="311"/>
        <v>49.093525733249713</v>
      </c>
    </row>
    <row r="2237" spans="1:9" ht="13.5" x14ac:dyDescent="0.25">
      <c r="A2237" s="3">
        <f>TITRES_STAT!B2240</f>
        <v>45260</v>
      </c>
      <c r="B2237" s="6">
        <f>TITRES_STAT!D2240</f>
        <v>14.023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3.0863056093113135E-2</v>
      </c>
      <c r="G2237" s="2">
        <f t="shared" si="314"/>
        <v>3.2002781371500706E-2</v>
      </c>
      <c r="H2237" s="2">
        <f t="shared" si="310"/>
        <v>0.96438668048388676</v>
      </c>
      <c r="I2237" s="2">
        <f t="shared" si="311"/>
        <v>49.093525733249713</v>
      </c>
    </row>
    <row r="2238" spans="1:9" ht="13.5" x14ac:dyDescent="0.25">
      <c r="A2238" s="3">
        <f>TITRES_STAT!B2241</f>
        <v>45261</v>
      </c>
      <c r="B2238" s="6">
        <f>TITRES_STAT!D2241</f>
        <v>14.023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2.8658552086462199E-2</v>
      </c>
      <c r="G2238" s="2">
        <f t="shared" si="314"/>
        <v>2.9716868416393514E-2</v>
      </c>
      <c r="H2238" s="2">
        <f t="shared" si="310"/>
        <v>0.96438668048388676</v>
      </c>
      <c r="I2238" s="2">
        <f t="shared" si="311"/>
        <v>49.093525733249713</v>
      </c>
    </row>
    <row r="2239" spans="1:9" ht="13.5" x14ac:dyDescent="0.25">
      <c r="A2239" s="3">
        <f>TITRES_STAT!B2242</f>
        <v>45264</v>
      </c>
      <c r="B2239" s="6">
        <f>TITRES_STAT!D2242</f>
        <v>14.023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2.6611512651714901E-2</v>
      </c>
      <c r="G2239" s="2">
        <f t="shared" si="314"/>
        <v>2.7594234958079691E-2</v>
      </c>
      <c r="H2239" s="2">
        <f t="shared" si="310"/>
        <v>0.96438668048388687</v>
      </c>
      <c r="I2239" s="2">
        <f t="shared" si="311"/>
        <v>49.093525733249713</v>
      </c>
    </row>
    <row r="2240" spans="1:9" ht="13.5" x14ac:dyDescent="0.25">
      <c r="A2240" s="3">
        <f>TITRES_STAT!B2243</f>
        <v>45265</v>
      </c>
      <c r="B2240" s="6">
        <f>TITRES_STAT!D2243</f>
        <v>14.125999999999999</v>
      </c>
      <c r="C2240" s="2">
        <f t="shared" si="306"/>
        <v>0.10299999999999976</v>
      </c>
      <c r="D2240" s="2">
        <f t="shared" si="307"/>
        <v>0.10299999999999976</v>
      </c>
      <c r="E2240" s="2">
        <f t="shared" si="308"/>
        <v>0</v>
      </c>
      <c r="F2240" s="2">
        <f t="shared" si="314"/>
        <v>3.206783317659239E-2</v>
      </c>
      <c r="G2240" s="2">
        <f t="shared" si="314"/>
        <v>2.5623218175359713E-2</v>
      </c>
      <c r="H2240" s="2">
        <f t="shared" si="310"/>
        <v>1.2515146597561297</v>
      </c>
      <c r="I2240" s="2">
        <f t="shared" si="311"/>
        <v>55.585454633090698</v>
      </c>
    </row>
    <row r="2241" spans="1:9" ht="13.5" x14ac:dyDescent="0.25">
      <c r="A2241" s="3">
        <f>TITRES_STAT!B2244</f>
        <v>45266</v>
      </c>
      <c r="B2241" s="6">
        <f>TITRES_STAT!D2244</f>
        <v>14.297000000000001</v>
      </c>
      <c r="C2241" s="2">
        <f t="shared" si="306"/>
        <v>0.17100000000000115</v>
      </c>
      <c r="D2241" s="2">
        <f t="shared" si="307"/>
        <v>0.17100000000000115</v>
      </c>
      <c r="E2241" s="2">
        <f t="shared" si="308"/>
        <v>0</v>
      </c>
      <c r="F2241" s="2">
        <f t="shared" si="314"/>
        <v>4.1991559378264438E-2</v>
      </c>
      <c r="G2241" s="2">
        <f t="shared" si="314"/>
        <v>2.3792988305691161E-2</v>
      </c>
      <c r="H2241" s="2">
        <f t="shared" si="310"/>
        <v>1.764871181322788</v>
      </c>
      <c r="I2241" s="2">
        <f t="shared" si="311"/>
        <v>63.831949685208365</v>
      </c>
    </row>
    <row r="2242" spans="1:9" ht="13.5" x14ac:dyDescent="0.25">
      <c r="A2242" s="3">
        <f>TITRES_STAT!B2245</f>
        <v>45267</v>
      </c>
      <c r="B2242" s="6">
        <f>TITRES_STAT!D2245</f>
        <v>14.297000000000001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3.8992162279816979E-2</v>
      </c>
      <c r="G2242" s="2">
        <f t="shared" si="314"/>
        <v>2.2093489140998936E-2</v>
      </c>
      <c r="H2242" s="2">
        <f t="shared" si="310"/>
        <v>1.764871181322788</v>
      </c>
      <c r="I2242" s="2">
        <f t="shared" si="311"/>
        <v>63.831949685208365</v>
      </c>
    </row>
    <row r="2243" spans="1:9" ht="13.5" x14ac:dyDescent="0.25">
      <c r="A2243" s="3">
        <f>TITRES_STAT!B2246</f>
        <v>45268</v>
      </c>
      <c r="B2243" s="6">
        <f>TITRES_STAT!D2246</f>
        <v>14.254</v>
      </c>
      <c r="C2243" s="2">
        <f t="shared" ref="C2243:C2306" si="315">B2243-B2242</f>
        <v>-4.3000000000001037E-2</v>
      </c>
      <c r="D2243" s="2">
        <f t="shared" ref="D2243:D2306" si="316">IF(C2243&gt;0,C2243,0)</f>
        <v>0</v>
      </c>
      <c r="E2243" s="2">
        <f t="shared" ref="E2243:E2306" si="317">IF(C2243&lt;0,-C2243,0)</f>
        <v>4.3000000000001037E-2</v>
      </c>
      <c r="F2243" s="2">
        <f t="shared" si="314"/>
        <v>3.6207007831258624E-2</v>
      </c>
      <c r="G2243" s="2">
        <f t="shared" si="314"/>
        <v>2.3586811345213371E-2</v>
      </c>
      <c r="H2243" s="2">
        <f t="shared" si="310"/>
        <v>1.5350530981631119</v>
      </c>
      <c r="I2243" s="2">
        <f t="shared" si="311"/>
        <v>60.553094500285006</v>
      </c>
    </row>
    <row r="2244" spans="1:9" ht="13.5" x14ac:dyDescent="0.25">
      <c r="A2244" s="3">
        <f>TITRES_STAT!B2247</f>
        <v>45271</v>
      </c>
      <c r="B2244" s="6">
        <f>TITRES_STAT!D2247</f>
        <v>14.125999999999999</v>
      </c>
      <c r="C2244" s="2">
        <f t="shared" si="315"/>
        <v>-0.12800000000000011</v>
      </c>
      <c r="D2244" s="2">
        <f t="shared" si="316"/>
        <v>0</v>
      </c>
      <c r="E2244" s="2">
        <f t="shared" si="317"/>
        <v>0.12800000000000011</v>
      </c>
      <c r="F2244" s="2">
        <f t="shared" si="314"/>
        <v>3.362079298616872E-2</v>
      </c>
      <c r="G2244" s="2">
        <f t="shared" si="314"/>
        <v>3.1044896249126708E-2</v>
      </c>
      <c r="H2244" s="2">
        <f t="shared" si="310"/>
        <v>1.0829732757478445</v>
      </c>
      <c r="I2244" s="2">
        <f t="shared" si="311"/>
        <v>51.991702839251616</v>
      </c>
    </row>
    <row r="2245" spans="1:9" ht="13.5" x14ac:dyDescent="0.25">
      <c r="A2245" s="3">
        <f>TITRES_STAT!B2248</f>
        <v>45272</v>
      </c>
      <c r="B2245" s="6">
        <f>TITRES_STAT!D2248</f>
        <v>14.125999999999999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3.1219307772870956E-2</v>
      </c>
      <c r="G2245" s="2">
        <f t="shared" si="314"/>
        <v>2.8827403659903373E-2</v>
      </c>
      <c r="H2245" s="2">
        <f t="shared" si="310"/>
        <v>1.0829732757478445</v>
      </c>
      <c r="I2245" s="2">
        <f t="shared" si="311"/>
        <v>51.991702839251616</v>
      </c>
    </row>
    <row r="2246" spans="1:9" ht="13.5" x14ac:dyDescent="0.25">
      <c r="A2246" s="3">
        <f>TITRES_STAT!B2249</f>
        <v>45273</v>
      </c>
      <c r="B2246" s="6">
        <f>TITRES_STAT!D2249</f>
        <v>14.254</v>
      </c>
      <c r="C2246" s="2">
        <f t="shared" si="315"/>
        <v>0.12800000000000011</v>
      </c>
      <c r="D2246" s="2">
        <f t="shared" si="316"/>
        <v>0.12800000000000011</v>
      </c>
      <c r="E2246" s="2">
        <f t="shared" si="317"/>
        <v>0</v>
      </c>
      <c r="F2246" s="2">
        <f t="shared" si="314"/>
        <v>3.813221436052304E-2</v>
      </c>
      <c r="G2246" s="2">
        <f t="shared" si="314"/>
        <v>2.6768303398481706E-2</v>
      </c>
      <c r="H2246" s="2">
        <f t="shared" si="310"/>
        <v>1.4245286222617266</v>
      </c>
      <c r="I2246" s="2">
        <f t="shared" si="311"/>
        <v>58.754869263323116</v>
      </c>
    </row>
    <row r="2247" spans="1:9" ht="13.5" x14ac:dyDescent="0.25">
      <c r="A2247" s="3">
        <f>TITRES_STAT!B2250</f>
        <v>45274</v>
      </c>
      <c r="B2247" s="6">
        <f>TITRES_STAT!D2250</f>
        <v>14.254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3.5408484763342823E-2</v>
      </c>
      <c r="G2247" s="2">
        <f t="shared" si="314"/>
        <v>2.4856281727161585E-2</v>
      </c>
      <c r="H2247" s="2">
        <f t="shared" si="310"/>
        <v>1.4245286222617266</v>
      </c>
      <c r="I2247" s="2">
        <f t="shared" si="311"/>
        <v>58.754869263323116</v>
      </c>
    </row>
    <row r="2248" spans="1:9" ht="13.5" x14ac:dyDescent="0.25">
      <c r="A2248" s="3">
        <f>TITRES_STAT!B2251</f>
        <v>45275</v>
      </c>
      <c r="B2248" s="6">
        <f>TITRES_STAT!D2251</f>
        <v>14.289</v>
      </c>
      <c r="C2248" s="2">
        <f t="shared" si="315"/>
        <v>3.5000000000000142E-2</v>
      </c>
      <c r="D2248" s="2">
        <f t="shared" si="316"/>
        <v>3.5000000000000142E-2</v>
      </c>
      <c r="E2248" s="2">
        <f t="shared" si="317"/>
        <v>0</v>
      </c>
      <c r="F2248" s="2">
        <f t="shared" si="314"/>
        <v>3.5379307280246915E-2</v>
      </c>
      <c r="G2248" s="2">
        <f t="shared" si="314"/>
        <v>2.3080833032364328E-2</v>
      </c>
      <c r="H2248" s="2">
        <f t="shared" si="310"/>
        <v>1.5328436036358593</v>
      </c>
      <c r="I2248" s="2">
        <f t="shared" si="311"/>
        <v>60.518683484265871</v>
      </c>
    </row>
    <row r="2249" spans="1:9" ht="13.5" x14ac:dyDescent="0.25">
      <c r="A2249" s="3">
        <f>TITRES_STAT!B2252</f>
        <v>45278</v>
      </c>
      <c r="B2249" s="6">
        <f>TITRES_STAT!D2252</f>
        <v>14.254</v>
      </c>
      <c r="C2249" s="2">
        <f t="shared" si="315"/>
        <v>-3.5000000000000142E-2</v>
      </c>
      <c r="D2249" s="2">
        <f t="shared" si="316"/>
        <v>0</v>
      </c>
      <c r="E2249" s="2">
        <f t="shared" si="317"/>
        <v>3.5000000000000142E-2</v>
      </c>
      <c r="F2249" s="2">
        <f t="shared" si="314"/>
        <v>3.2852213903086423E-2</v>
      </c>
      <c r="G2249" s="2">
        <f t="shared" si="314"/>
        <v>2.393220210148117E-2</v>
      </c>
      <c r="H2249" s="2">
        <f t="shared" si="310"/>
        <v>1.3727200599335232</v>
      </c>
      <c r="I2249" s="2">
        <f t="shared" si="311"/>
        <v>57.854278012551674</v>
      </c>
    </row>
    <row r="2250" spans="1:9" ht="13.5" x14ac:dyDescent="0.25">
      <c r="A2250" s="3">
        <f>TITRES_STAT!B2253</f>
        <v>45279</v>
      </c>
      <c r="B2250" s="6">
        <f>TITRES_STAT!D2253</f>
        <v>14.297000000000001</v>
      </c>
      <c r="C2250" s="2">
        <f t="shared" si="315"/>
        <v>4.3000000000001037E-2</v>
      </c>
      <c r="D2250" s="2">
        <f t="shared" si="316"/>
        <v>4.3000000000001037E-2</v>
      </c>
      <c r="E2250" s="2">
        <f t="shared" si="317"/>
        <v>0</v>
      </c>
      <c r="F2250" s="2">
        <f t="shared" si="314"/>
        <v>3.3577055767151753E-2</v>
      </c>
      <c r="G2250" s="2">
        <f t="shared" si="314"/>
        <v>2.2222759094232516E-2</v>
      </c>
      <c r="H2250" s="2">
        <f t="shared" si="310"/>
        <v>1.5109310065763177</v>
      </c>
      <c r="I2250" s="2">
        <f t="shared" si="311"/>
        <v>60.1741347181215</v>
      </c>
    </row>
    <row r="2251" spans="1:9" ht="13.5" x14ac:dyDescent="0.25">
      <c r="A2251" s="3">
        <f>TITRES_STAT!B2254</f>
        <v>45280</v>
      </c>
      <c r="B2251" s="6">
        <f>TITRES_STAT!D2254</f>
        <v>14.125999999999999</v>
      </c>
      <c r="C2251" s="2">
        <f t="shared" si="315"/>
        <v>-0.17100000000000115</v>
      </c>
      <c r="D2251" s="2">
        <f t="shared" si="316"/>
        <v>0</v>
      </c>
      <c r="E2251" s="2">
        <f t="shared" si="317"/>
        <v>0.17100000000000115</v>
      </c>
      <c r="F2251" s="2">
        <f t="shared" si="314"/>
        <v>3.1178694640926628E-2</v>
      </c>
      <c r="G2251" s="2">
        <f t="shared" si="314"/>
        <v>3.2849704873215993E-2</v>
      </c>
      <c r="H2251" s="2">
        <f t="shared" si="310"/>
        <v>0.94913165160117396</v>
      </c>
      <c r="I2251" s="2">
        <f t="shared" si="311"/>
        <v>48.695102294474601</v>
      </c>
    </row>
    <row r="2252" spans="1:9" ht="13.5" x14ac:dyDescent="0.25">
      <c r="A2252" s="3">
        <f>TITRES_STAT!B2255</f>
        <v>45281</v>
      </c>
      <c r="B2252" s="6">
        <f>TITRES_STAT!D2255</f>
        <v>14.289</v>
      </c>
      <c r="C2252" s="2">
        <f t="shared" si="315"/>
        <v>0.16300000000000026</v>
      </c>
      <c r="D2252" s="2">
        <f t="shared" si="316"/>
        <v>0.16300000000000026</v>
      </c>
      <c r="E2252" s="2">
        <f t="shared" si="317"/>
        <v>0</v>
      </c>
      <c r="F2252" s="2">
        <f t="shared" si="314"/>
        <v>4.0594502166574738E-2</v>
      </c>
      <c r="G2252" s="2">
        <f t="shared" si="314"/>
        <v>3.0503297382271994E-2</v>
      </c>
      <c r="H2252" s="2">
        <f t="shared" si="310"/>
        <v>1.3308234076414172</v>
      </c>
      <c r="I2252" s="2">
        <f t="shared" si="311"/>
        <v>57.096706823795387</v>
      </c>
    </row>
    <row r="2253" spans="1:9" ht="13.5" x14ac:dyDescent="0.25">
      <c r="A2253" s="3">
        <f>TITRES_STAT!B2256</f>
        <v>45282</v>
      </c>
      <c r="B2253" s="6">
        <f>TITRES_STAT!D2256</f>
        <v>14.879</v>
      </c>
      <c r="C2253" s="2">
        <f t="shared" si="315"/>
        <v>0.58999999999999986</v>
      </c>
      <c r="D2253" s="2">
        <f t="shared" si="316"/>
        <v>0.58999999999999986</v>
      </c>
      <c r="E2253" s="2">
        <f t="shared" si="317"/>
        <v>0</v>
      </c>
      <c r="F2253" s="2">
        <f t="shared" ref="F2253:G2268" si="318">((F2252*13)+D2253)/14</f>
        <v>7.9837752011819391E-2</v>
      </c>
      <c r="G2253" s="2">
        <f t="shared" si="318"/>
        <v>2.8324490426395423E-2</v>
      </c>
      <c r="H2253" s="2">
        <f t="shared" si="310"/>
        <v>2.818682730384412</v>
      </c>
      <c r="I2253" s="2">
        <f t="shared" si="311"/>
        <v>73.812959321202001</v>
      </c>
    </row>
    <row r="2254" spans="1:9" ht="13.5" x14ac:dyDescent="0.25">
      <c r="A2254" s="3">
        <f>TITRES_STAT!B2257</f>
        <v>45285</v>
      </c>
      <c r="B2254" s="6">
        <f>TITRES_STAT!D2257</f>
        <v>14.879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7.4135055439546571E-2</v>
      </c>
      <c r="G2254" s="2">
        <f t="shared" si="318"/>
        <v>2.6301312538795751E-2</v>
      </c>
      <c r="H2254" s="2">
        <f t="shared" si="310"/>
        <v>2.8186827303844115</v>
      </c>
      <c r="I2254" s="2">
        <f t="shared" si="311"/>
        <v>73.812959321202001</v>
      </c>
    </row>
    <row r="2255" spans="1:9" ht="13.5" x14ac:dyDescent="0.25">
      <c r="A2255" s="3">
        <f>TITRES_STAT!B2258</f>
        <v>45286</v>
      </c>
      <c r="B2255" s="6">
        <f>TITRES_STAT!D2258</f>
        <v>14.58</v>
      </c>
      <c r="C2255" s="2">
        <f t="shared" si="315"/>
        <v>-0.29899999999999949</v>
      </c>
      <c r="D2255" s="2">
        <f t="shared" si="316"/>
        <v>0</v>
      </c>
      <c r="E2255" s="2">
        <f t="shared" si="317"/>
        <v>0.29899999999999949</v>
      </c>
      <c r="F2255" s="2">
        <f t="shared" si="318"/>
        <v>6.883969433672181E-2</v>
      </c>
      <c r="G2255" s="2">
        <f t="shared" si="318"/>
        <v>4.5779790214596015E-2</v>
      </c>
      <c r="H2255" s="2">
        <f t="shared" si="310"/>
        <v>1.5037136259041568</v>
      </c>
      <c r="I2255" s="2">
        <f t="shared" si="311"/>
        <v>60.059329882870543</v>
      </c>
    </row>
    <row r="2256" spans="1:9" ht="13.5" x14ac:dyDescent="0.25">
      <c r="A2256" s="3">
        <f>TITRES_STAT!B2259</f>
        <v>45287</v>
      </c>
      <c r="B2256" s="6">
        <f>TITRES_STAT!D2259</f>
        <v>14.382999999999999</v>
      </c>
      <c r="C2256" s="2">
        <f t="shared" si="315"/>
        <v>-0.19700000000000095</v>
      </c>
      <c r="D2256" s="2">
        <f t="shared" si="316"/>
        <v>0</v>
      </c>
      <c r="E2256" s="2">
        <f t="shared" si="317"/>
        <v>0.19700000000000095</v>
      </c>
      <c r="F2256" s="2">
        <f t="shared" si="318"/>
        <v>6.3922573312670247E-2</v>
      </c>
      <c r="G2256" s="2">
        <f t="shared" si="318"/>
        <v>5.6581233770696363E-2</v>
      </c>
      <c r="H2256" s="2">
        <f t="shared" si="310"/>
        <v>1.1297486649323647</v>
      </c>
      <c r="I2256" s="2">
        <f t="shared" si="311"/>
        <v>53.046102741341194</v>
      </c>
    </row>
    <row r="2257" spans="1:9" ht="13.5" x14ac:dyDescent="0.25">
      <c r="A2257" s="3">
        <f>TITRES_STAT!B2260</f>
        <v>45288</v>
      </c>
      <c r="B2257" s="6">
        <f>TITRES_STAT!D2260</f>
        <v>14.46</v>
      </c>
      <c r="C2257" s="2">
        <f t="shared" si="315"/>
        <v>7.7000000000001734E-2</v>
      </c>
      <c r="D2257" s="2">
        <f t="shared" si="316"/>
        <v>7.7000000000001734E-2</v>
      </c>
      <c r="E2257" s="2">
        <f t="shared" si="317"/>
        <v>0</v>
      </c>
      <c r="F2257" s="2">
        <f t="shared" si="318"/>
        <v>6.4856675218908214E-2</v>
      </c>
      <c r="G2257" s="2">
        <f t="shared" si="318"/>
        <v>5.2539717072789482E-2</v>
      </c>
      <c r="H2257" s="2">
        <f t="shared" ref="H2257:H2320" si="319">F2257/G2257</f>
        <v>1.2344313755830583</v>
      </c>
      <c r="I2257" s="2">
        <f t="shared" ref="I2257:I2320" si="320">IF(G2257=0,100,100-(100/(1+H2257)))</f>
        <v>55.245884437195684</v>
      </c>
    </row>
    <row r="2258" spans="1:9" ht="13.5" x14ac:dyDescent="0.25">
      <c r="A2258" s="3">
        <f>TITRES_STAT!B2261</f>
        <v>45289</v>
      </c>
      <c r="B2258" s="6">
        <f>TITRES_STAT!D2261</f>
        <v>14.46</v>
      </c>
      <c r="C2258" s="2">
        <f t="shared" si="315"/>
        <v>0</v>
      </c>
      <c r="D2258" s="2">
        <f t="shared" si="316"/>
        <v>0</v>
      </c>
      <c r="E2258" s="2">
        <f t="shared" si="317"/>
        <v>0</v>
      </c>
      <c r="F2258" s="2">
        <f t="shared" si="318"/>
        <v>6.0224055560414769E-2</v>
      </c>
      <c r="G2258" s="2">
        <f t="shared" si="318"/>
        <v>4.8786880139018808E-2</v>
      </c>
      <c r="H2258" s="2">
        <f t="shared" si="319"/>
        <v>1.2344313755830583</v>
      </c>
      <c r="I2258" s="2">
        <f t="shared" si="320"/>
        <v>55.245884437195684</v>
      </c>
    </row>
    <row r="2259" spans="1:9" ht="13.5" x14ac:dyDescent="0.25">
      <c r="A2259" s="3">
        <f>TITRES_STAT!B2262</f>
        <v>45293</v>
      </c>
      <c r="B2259" s="6">
        <f>TITRES_STAT!D2262</f>
        <v>14.125999999999999</v>
      </c>
      <c r="C2259" s="2">
        <f t="shared" si="315"/>
        <v>-0.33400000000000141</v>
      </c>
      <c r="D2259" s="2">
        <f t="shared" si="316"/>
        <v>0</v>
      </c>
      <c r="E2259" s="2">
        <f t="shared" si="317"/>
        <v>0.33400000000000141</v>
      </c>
      <c r="F2259" s="2">
        <f t="shared" si="318"/>
        <v>5.5922337306099426E-2</v>
      </c>
      <c r="G2259" s="2">
        <f t="shared" si="318"/>
        <v>6.9159245843374711E-2</v>
      </c>
      <c r="H2259" s="2">
        <f t="shared" si="319"/>
        <v>0.80860247424830256</v>
      </c>
      <c r="I2259" s="2">
        <f t="shared" si="320"/>
        <v>44.708690038941619</v>
      </c>
    </row>
    <row r="2260" spans="1:9" ht="13.5" x14ac:dyDescent="0.25">
      <c r="A2260" s="3">
        <f>TITRES_STAT!B2263</f>
        <v>45294</v>
      </c>
      <c r="B2260" s="6">
        <f>TITRES_STAT!D2263</f>
        <v>14.468</v>
      </c>
      <c r="C2260" s="2">
        <f t="shared" si="315"/>
        <v>0.34200000000000053</v>
      </c>
      <c r="D2260" s="2">
        <f t="shared" si="316"/>
        <v>0.34200000000000053</v>
      </c>
      <c r="E2260" s="2">
        <f t="shared" si="317"/>
        <v>0</v>
      </c>
      <c r="F2260" s="2">
        <f t="shared" si="318"/>
        <v>7.6356456069949522E-2</v>
      </c>
      <c r="G2260" s="2">
        <f t="shared" si="318"/>
        <v>6.4219299711705091E-2</v>
      </c>
      <c r="H2260" s="2">
        <f t="shared" si="319"/>
        <v>1.1889954641786948</v>
      </c>
      <c r="I2260" s="2">
        <f t="shared" si="320"/>
        <v>54.316945084434096</v>
      </c>
    </row>
    <row r="2261" spans="1:9" ht="13.5" x14ac:dyDescent="0.25">
      <c r="A2261" s="3">
        <f>TITRES_STAT!B2264</f>
        <v>45295</v>
      </c>
      <c r="B2261" s="6">
        <f>TITRES_STAT!D2264</f>
        <v>14.468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7.0902423493524561E-2</v>
      </c>
      <c r="G2261" s="2">
        <f t="shared" si="318"/>
        <v>5.9632206875154727E-2</v>
      </c>
      <c r="H2261" s="2">
        <f t="shared" si="319"/>
        <v>1.1889954641786951</v>
      </c>
      <c r="I2261" s="2">
        <f t="shared" si="320"/>
        <v>54.316945084434096</v>
      </c>
    </row>
    <row r="2262" spans="1:9" ht="13.5" x14ac:dyDescent="0.25">
      <c r="A2262" s="3">
        <f>TITRES_STAT!B2265</f>
        <v>45296</v>
      </c>
      <c r="B2262" s="6">
        <f>TITRES_STAT!D2265</f>
        <v>14.468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6.5837964672558522E-2</v>
      </c>
      <c r="G2262" s="2">
        <f t="shared" si="318"/>
        <v>5.5372763526929387E-2</v>
      </c>
      <c r="H2262" s="2">
        <f t="shared" si="319"/>
        <v>1.1889954641786951</v>
      </c>
      <c r="I2262" s="2">
        <f t="shared" si="320"/>
        <v>54.316945084434096</v>
      </c>
    </row>
    <row r="2263" spans="1:9" ht="13.5" x14ac:dyDescent="0.25">
      <c r="A2263" s="3">
        <f>TITRES_STAT!B2266</f>
        <v>45299</v>
      </c>
      <c r="B2263" s="6">
        <f>TITRES_STAT!D2266</f>
        <v>14.468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6.1135252910232911E-2</v>
      </c>
      <c r="G2263" s="2">
        <f t="shared" si="318"/>
        <v>5.1417566132148713E-2</v>
      </c>
      <c r="H2263" s="2">
        <f t="shared" si="319"/>
        <v>1.1889954641786951</v>
      </c>
      <c r="I2263" s="2">
        <f t="shared" si="320"/>
        <v>54.316945084434096</v>
      </c>
    </row>
    <row r="2264" spans="1:9" ht="13.5" x14ac:dyDescent="0.25">
      <c r="A2264" s="3">
        <f>TITRES_STAT!B2267</f>
        <v>45300</v>
      </c>
      <c r="B2264" s="6">
        <f>TITRES_STAT!D2267</f>
        <v>15.239000000000001</v>
      </c>
      <c r="C2264" s="2">
        <f t="shared" si="315"/>
        <v>0.7710000000000008</v>
      </c>
      <c r="D2264" s="2">
        <f t="shared" si="316"/>
        <v>0.7710000000000008</v>
      </c>
      <c r="E2264" s="2">
        <f t="shared" si="317"/>
        <v>0</v>
      </c>
      <c r="F2264" s="2">
        <f t="shared" si="318"/>
        <v>0.11183987770235919</v>
      </c>
      <c r="G2264" s="2">
        <f t="shared" si="318"/>
        <v>4.7744882836995232E-2</v>
      </c>
      <c r="H2264" s="2">
        <f t="shared" si="319"/>
        <v>2.342447421730812</v>
      </c>
      <c r="I2264" s="2">
        <f t="shared" si="320"/>
        <v>70.081803127297292</v>
      </c>
    </row>
    <row r="2265" spans="1:9" ht="13.5" x14ac:dyDescent="0.25">
      <c r="A2265" s="3">
        <f>TITRES_STAT!B2268</f>
        <v>45301</v>
      </c>
      <c r="B2265" s="6">
        <f>TITRES_STAT!D2268</f>
        <v>14.382999999999999</v>
      </c>
      <c r="C2265" s="2">
        <f t="shared" si="315"/>
        <v>-0.85600000000000165</v>
      </c>
      <c r="D2265" s="2">
        <f t="shared" si="316"/>
        <v>0</v>
      </c>
      <c r="E2265" s="2">
        <f t="shared" si="317"/>
        <v>0.85600000000000165</v>
      </c>
      <c r="F2265" s="2">
        <f t="shared" si="318"/>
        <v>0.10385131500933353</v>
      </c>
      <c r="G2265" s="2">
        <f t="shared" si="318"/>
        <v>0.1054773912057814</v>
      </c>
      <c r="H2265" s="2">
        <f t="shared" si="319"/>
        <v>0.9845836517394001</v>
      </c>
      <c r="I2265" s="2">
        <f t="shared" si="320"/>
        <v>49.611597418756112</v>
      </c>
    </row>
    <row r="2266" spans="1:9" ht="13.5" x14ac:dyDescent="0.25">
      <c r="A2266" s="3">
        <f>TITRES_STAT!B2269</f>
        <v>45302</v>
      </c>
      <c r="B2266" s="6">
        <f>TITRES_STAT!D2269</f>
        <v>14.999000000000001</v>
      </c>
      <c r="C2266" s="2">
        <f t="shared" si="315"/>
        <v>0.61600000000000144</v>
      </c>
      <c r="D2266" s="2">
        <f t="shared" si="316"/>
        <v>0.61600000000000144</v>
      </c>
      <c r="E2266" s="2">
        <f t="shared" si="317"/>
        <v>0</v>
      </c>
      <c r="F2266" s="2">
        <f t="shared" si="318"/>
        <v>0.14043336393723838</v>
      </c>
      <c r="G2266" s="2">
        <f t="shared" si="318"/>
        <v>9.7943291833939877E-2</v>
      </c>
      <c r="H2266" s="2">
        <f t="shared" si="319"/>
        <v>1.4338231981761367</v>
      </c>
      <c r="I2266" s="2">
        <f t="shared" si="320"/>
        <v>58.912381115054622</v>
      </c>
    </row>
    <row r="2267" spans="1:9" ht="13.5" x14ac:dyDescent="0.25">
      <c r="A2267" s="3">
        <f>TITRES_STAT!B2270</f>
        <v>45303</v>
      </c>
      <c r="B2267" s="6">
        <f>TITRES_STAT!D2270</f>
        <v>14.510999999999999</v>
      </c>
      <c r="C2267" s="2">
        <f t="shared" si="315"/>
        <v>-0.48800000000000132</v>
      </c>
      <c r="D2267" s="2">
        <f t="shared" si="316"/>
        <v>0</v>
      </c>
      <c r="E2267" s="2">
        <f t="shared" si="317"/>
        <v>0.48800000000000132</v>
      </c>
      <c r="F2267" s="2">
        <f t="shared" si="318"/>
        <v>0.13040240937029277</v>
      </c>
      <c r="G2267" s="2">
        <f t="shared" si="318"/>
        <v>0.12580448527437285</v>
      </c>
      <c r="H2267" s="2">
        <f t="shared" si="319"/>
        <v>1.036548173031288</v>
      </c>
      <c r="I2267" s="2">
        <f t="shared" si="320"/>
        <v>50.897306862544966</v>
      </c>
    </row>
    <row r="2268" spans="1:9" ht="13.5" x14ac:dyDescent="0.25">
      <c r="A2268" s="3">
        <f>TITRES_STAT!B2271</f>
        <v>45306</v>
      </c>
      <c r="B2268" s="6">
        <f>TITRES_STAT!D2271</f>
        <v>14.510999999999999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0.121087951558129</v>
      </c>
      <c r="G2268" s="2">
        <f t="shared" si="318"/>
        <v>0.11681845061191765</v>
      </c>
      <c r="H2268" s="2">
        <f t="shared" si="319"/>
        <v>1.0365481730312882</v>
      </c>
      <c r="I2268" s="2">
        <f t="shared" si="320"/>
        <v>50.89730686254498</v>
      </c>
    </row>
    <row r="2269" spans="1:9" ht="13.5" x14ac:dyDescent="0.25">
      <c r="A2269" s="3">
        <f>TITRES_STAT!B2272</f>
        <v>45307</v>
      </c>
      <c r="B2269" s="6">
        <f>TITRES_STAT!D2272</f>
        <v>14.503</v>
      </c>
      <c r="C2269" s="2">
        <f t="shared" si="315"/>
        <v>-7.9999999999991189E-3</v>
      </c>
      <c r="D2269" s="2">
        <f t="shared" si="316"/>
        <v>0</v>
      </c>
      <c r="E2269" s="2">
        <f t="shared" si="317"/>
        <v>7.9999999999991189E-3</v>
      </c>
      <c r="F2269" s="2">
        <f t="shared" ref="F2269:G2284" si="321">((F2268*13)+D2269)/14</f>
        <v>0.1124388121611198</v>
      </c>
      <c r="G2269" s="2">
        <f t="shared" si="321"/>
        <v>0.10904570413963775</v>
      </c>
      <c r="H2269" s="2">
        <f t="shared" si="319"/>
        <v>1.0311163841643594</v>
      </c>
      <c r="I2269" s="2">
        <f t="shared" si="320"/>
        <v>50.765992151088902</v>
      </c>
    </row>
    <row r="2270" spans="1:9" ht="13.5" x14ac:dyDescent="0.25">
      <c r="A2270" s="3">
        <f>TITRES_STAT!B2273</f>
        <v>45308</v>
      </c>
      <c r="B2270" s="6">
        <f>TITRES_STAT!D2273</f>
        <v>14.503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0.10440746843532553</v>
      </c>
      <c r="G2270" s="2">
        <f t="shared" si="321"/>
        <v>0.10125672527252076</v>
      </c>
      <c r="H2270" s="2">
        <f t="shared" si="319"/>
        <v>1.0311163841643596</v>
      </c>
      <c r="I2270" s="2">
        <f t="shared" si="320"/>
        <v>50.765992151088909</v>
      </c>
    </row>
    <row r="2271" spans="1:9" ht="13.5" x14ac:dyDescent="0.25">
      <c r="A2271" s="3">
        <f>TITRES_STAT!B2274</f>
        <v>45309</v>
      </c>
      <c r="B2271" s="6">
        <f>TITRES_STAT!D2274</f>
        <v>14.407999999999999</v>
      </c>
      <c r="C2271" s="2">
        <f t="shared" si="315"/>
        <v>-9.5000000000000639E-2</v>
      </c>
      <c r="D2271" s="2">
        <f t="shared" si="316"/>
        <v>0</v>
      </c>
      <c r="E2271" s="2">
        <f t="shared" si="317"/>
        <v>9.5000000000000639E-2</v>
      </c>
      <c r="F2271" s="2">
        <f t="shared" si="321"/>
        <v>9.6949792118516551E-2</v>
      </c>
      <c r="G2271" s="2">
        <f t="shared" si="321"/>
        <v>0.1008098163244836</v>
      </c>
      <c r="H2271" s="2">
        <f t="shared" si="319"/>
        <v>0.96170983792349618</v>
      </c>
      <c r="I2271" s="2">
        <f t="shared" si="320"/>
        <v>49.024061526932179</v>
      </c>
    </row>
    <row r="2272" spans="1:9" ht="13.5" x14ac:dyDescent="0.25">
      <c r="A2272" s="3">
        <f>TITRES_STAT!B2275</f>
        <v>45310</v>
      </c>
      <c r="B2272" s="6">
        <f>TITRES_STAT!D2275</f>
        <v>14.407999999999999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9.0024806967193935E-2</v>
      </c>
      <c r="G2272" s="2">
        <f t="shared" si="321"/>
        <v>9.3609115158449052E-2</v>
      </c>
      <c r="H2272" s="2">
        <f t="shared" si="319"/>
        <v>0.96170983792349629</v>
      </c>
      <c r="I2272" s="2">
        <f t="shared" si="320"/>
        <v>49.024061526932179</v>
      </c>
    </row>
    <row r="2273" spans="1:9" ht="13.5" x14ac:dyDescent="0.25">
      <c r="A2273" s="3">
        <f>TITRES_STAT!B2276</f>
        <v>45313</v>
      </c>
      <c r="B2273" s="6">
        <f>TITRES_STAT!D2276</f>
        <v>14.407999999999999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8.3594463612394379E-2</v>
      </c>
      <c r="G2273" s="2">
        <f t="shared" si="321"/>
        <v>8.6922749789988402E-2</v>
      </c>
      <c r="H2273" s="2">
        <f t="shared" si="319"/>
        <v>0.9617098379234964</v>
      </c>
      <c r="I2273" s="2">
        <f t="shared" si="320"/>
        <v>49.024061526932179</v>
      </c>
    </row>
    <row r="2274" spans="1:9" ht="13.5" x14ac:dyDescent="0.25">
      <c r="A2274" s="3">
        <f>TITRES_STAT!B2277</f>
        <v>45314</v>
      </c>
      <c r="B2274" s="6">
        <f>TITRES_STAT!D2277</f>
        <v>14.083</v>
      </c>
      <c r="C2274" s="2">
        <f t="shared" si="315"/>
        <v>-0.32499999999999929</v>
      </c>
      <c r="D2274" s="2">
        <f t="shared" si="316"/>
        <v>0</v>
      </c>
      <c r="E2274" s="2">
        <f t="shared" si="317"/>
        <v>0.32499999999999929</v>
      </c>
      <c r="F2274" s="2">
        <f t="shared" si="321"/>
        <v>7.7623430497223353E-2</v>
      </c>
      <c r="G2274" s="2">
        <f t="shared" si="321"/>
        <v>0.10392826766213203</v>
      </c>
      <c r="H2274" s="2">
        <f t="shared" si="319"/>
        <v>0.74689429780139327</v>
      </c>
      <c r="I2274" s="2">
        <f t="shared" si="320"/>
        <v>42.755551880924891</v>
      </c>
    </row>
    <row r="2275" spans="1:9" ht="13.5" x14ac:dyDescent="0.25">
      <c r="A2275" s="3">
        <f>TITRES_STAT!B2278</f>
        <v>45315</v>
      </c>
      <c r="B2275" s="6">
        <f>TITRES_STAT!D2278</f>
        <v>14.356999999999999</v>
      </c>
      <c r="C2275" s="2">
        <f t="shared" si="315"/>
        <v>0.27399999999999913</v>
      </c>
      <c r="D2275" s="2">
        <f t="shared" si="316"/>
        <v>0.27399999999999913</v>
      </c>
      <c r="E2275" s="2">
        <f t="shared" si="317"/>
        <v>0</v>
      </c>
      <c r="F2275" s="2">
        <f t="shared" si="321"/>
        <v>9.1650328318850199E-2</v>
      </c>
      <c r="G2275" s="2">
        <f t="shared" si="321"/>
        <v>9.6504819971979752E-2</v>
      </c>
      <c r="H2275" s="2">
        <f t="shared" si="319"/>
        <v>0.94969689954823955</v>
      </c>
      <c r="I2275" s="2">
        <f t="shared" si="320"/>
        <v>48.709976395217737</v>
      </c>
    </row>
    <row r="2276" spans="1:9" ht="13.5" x14ac:dyDescent="0.25">
      <c r="A2276" s="3">
        <f>TITRES_STAT!B2279</f>
        <v>45316</v>
      </c>
      <c r="B2276" s="6">
        <f>TITRES_STAT!D2279</f>
        <v>14.46</v>
      </c>
      <c r="C2276" s="2">
        <f t="shared" si="315"/>
        <v>0.10300000000000153</v>
      </c>
      <c r="D2276" s="2">
        <f t="shared" si="316"/>
        <v>0.10300000000000153</v>
      </c>
      <c r="E2276" s="2">
        <f t="shared" si="317"/>
        <v>0</v>
      </c>
      <c r="F2276" s="2">
        <f t="shared" si="321"/>
        <v>9.2461019153218152E-2</v>
      </c>
      <c r="G2276" s="2">
        <f t="shared" si="321"/>
        <v>8.9611618545409777E-2</v>
      </c>
      <c r="H2276" s="2">
        <f t="shared" si="319"/>
        <v>1.0317972228831518</v>
      </c>
      <c r="I2276" s="2">
        <f t="shared" si="320"/>
        <v>50.78249006655377</v>
      </c>
    </row>
    <row r="2277" spans="1:9" ht="13.5" x14ac:dyDescent="0.25">
      <c r="A2277" s="3">
        <f>TITRES_STAT!B2280</f>
        <v>45317</v>
      </c>
      <c r="B2277" s="6">
        <f>TITRES_STAT!D2280</f>
        <v>14.468</v>
      </c>
      <c r="C2277" s="2">
        <f t="shared" si="315"/>
        <v>7.9999999999991189E-3</v>
      </c>
      <c r="D2277" s="2">
        <f t="shared" si="316"/>
        <v>7.9999999999991189E-3</v>
      </c>
      <c r="E2277" s="2">
        <f t="shared" si="317"/>
        <v>0</v>
      </c>
      <c r="F2277" s="2">
        <f t="shared" si="321"/>
        <v>8.64280892137025E-2</v>
      </c>
      <c r="G2277" s="2">
        <f t="shared" si="321"/>
        <v>8.3210788649309073E-2</v>
      </c>
      <c r="H2277" s="2">
        <f t="shared" si="319"/>
        <v>1.0386644642674006</v>
      </c>
      <c r="I2277" s="2">
        <f t="shared" si="320"/>
        <v>50.948279252056679</v>
      </c>
    </row>
    <row r="2278" spans="1:9" ht="13.5" x14ac:dyDescent="0.25">
      <c r="A2278" s="3">
        <f>TITRES_STAT!B2281</f>
        <v>45320</v>
      </c>
      <c r="B2278" s="6">
        <f>TITRES_STAT!D2281</f>
        <v>14.468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8.0254654269866596E-2</v>
      </c>
      <c r="G2278" s="2">
        <f t="shared" si="321"/>
        <v>7.7267160888644146E-2</v>
      </c>
      <c r="H2278" s="2">
        <f t="shared" si="319"/>
        <v>1.0386644642674003</v>
      </c>
      <c r="I2278" s="2">
        <f t="shared" si="320"/>
        <v>50.948279252056679</v>
      </c>
    </row>
    <row r="2279" spans="1:9" ht="13.5" x14ac:dyDescent="0.25">
      <c r="A2279" s="3">
        <f>TITRES_STAT!B2282</f>
        <v>45321</v>
      </c>
      <c r="B2279" s="6">
        <f>TITRES_STAT!D2282</f>
        <v>14.537000000000001</v>
      </c>
      <c r="C2279" s="2">
        <f t="shared" si="315"/>
        <v>6.9000000000000838E-2</v>
      </c>
      <c r="D2279" s="2">
        <f t="shared" si="316"/>
        <v>6.9000000000000838E-2</v>
      </c>
      <c r="E2279" s="2">
        <f t="shared" si="317"/>
        <v>0</v>
      </c>
      <c r="F2279" s="2">
        <f t="shared" si="321"/>
        <v>7.9450750393447608E-2</v>
      </c>
      <c r="G2279" s="2">
        <f t="shared" si="321"/>
        <v>7.1748077968026708E-2</v>
      </c>
      <c r="H2279" s="2">
        <f t="shared" si="319"/>
        <v>1.1073571953920978</v>
      </c>
      <c r="I2279" s="2">
        <f t="shared" si="320"/>
        <v>52.547199772939358</v>
      </c>
    </row>
    <row r="2280" spans="1:9" ht="13.5" x14ac:dyDescent="0.25">
      <c r="A2280" s="3">
        <f>TITRES_STAT!B2283</f>
        <v>45322</v>
      </c>
      <c r="B2280" s="6">
        <f>TITRES_STAT!D2283</f>
        <v>14.528</v>
      </c>
      <c r="C2280" s="2">
        <f t="shared" si="315"/>
        <v>-9.0000000000003411E-3</v>
      </c>
      <c r="D2280" s="2">
        <f t="shared" si="316"/>
        <v>0</v>
      </c>
      <c r="E2280" s="2">
        <f t="shared" si="317"/>
        <v>9.0000000000003411E-3</v>
      </c>
      <c r="F2280" s="2">
        <f t="shared" si="321"/>
        <v>7.3775696793915629E-2</v>
      </c>
      <c r="G2280" s="2">
        <f t="shared" si="321"/>
        <v>6.7266072398881965E-2</v>
      </c>
      <c r="H2280" s="2">
        <f t="shared" si="319"/>
        <v>1.0967742602308064</v>
      </c>
      <c r="I2280" s="2">
        <f t="shared" si="320"/>
        <v>52.307693824421378</v>
      </c>
    </row>
    <row r="2281" spans="1:9" ht="13.5" x14ac:dyDescent="0.25">
      <c r="A2281" s="3">
        <f>TITRES_STAT!B2284</f>
        <v>45323</v>
      </c>
      <c r="B2281" s="6">
        <f>TITRES_STAT!D2284</f>
        <v>14.545</v>
      </c>
      <c r="C2281" s="2">
        <f t="shared" si="315"/>
        <v>1.699999999999946E-2</v>
      </c>
      <c r="D2281" s="2">
        <f t="shared" si="316"/>
        <v>1.699999999999946E-2</v>
      </c>
      <c r="E2281" s="2">
        <f t="shared" si="317"/>
        <v>0</v>
      </c>
      <c r="F2281" s="2">
        <f t="shared" si="321"/>
        <v>6.972028988006447E-2</v>
      </c>
      <c r="G2281" s="2">
        <f t="shared" si="321"/>
        <v>6.2461352941818968E-2</v>
      </c>
      <c r="H2281" s="2">
        <f t="shared" si="319"/>
        <v>1.1162148528067748</v>
      </c>
      <c r="I2281" s="2">
        <f t="shared" si="320"/>
        <v>52.745818853237822</v>
      </c>
    </row>
    <row r="2282" spans="1:9" ht="13.5" x14ac:dyDescent="0.25">
      <c r="A2282" s="3">
        <f>TITRES_STAT!B2285</f>
        <v>45324</v>
      </c>
      <c r="B2282" s="6">
        <f>TITRES_STAT!D2285</f>
        <v>14.468</v>
      </c>
      <c r="C2282" s="2">
        <f t="shared" si="315"/>
        <v>-7.6999999999999957E-2</v>
      </c>
      <c r="D2282" s="2">
        <f t="shared" si="316"/>
        <v>0</v>
      </c>
      <c r="E2282" s="2">
        <f t="shared" si="317"/>
        <v>7.6999999999999957E-2</v>
      </c>
      <c r="F2282" s="2">
        <f t="shared" si="321"/>
        <v>6.4740269174345583E-2</v>
      </c>
      <c r="G2282" s="2">
        <f t="shared" si="321"/>
        <v>6.3499827731689037E-2</v>
      </c>
      <c r="H2282" s="2">
        <f t="shared" si="319"/>
        <v>1.0195345639030373</v>
      </c>
      <c r="I2282" s="2">
        <f t="shared" si="320"/>
        <v>50.483640246921155</v>
      </c>
    </row>
    <row r="2283" spans="1:9" ht="13.5" x14ac:dyDescent="0.25">
      <c r="A2283" s="3">
        <f>TITRES_STAT!B2286</f>
        <v>45327</v>
      </c>
      <c r="B2283" s="6">
        <f>TITRES_STAT!D2286</f>
        <v>14.382999999999999</v>
      </c>
      <c r="C2283" s="2">
        <f t="shared" si="315"/>
        <v>-8.5000000000000853E-2</v>
      </c>
      <c r="D2283" s="2">
        <f t="shared" si="316"/>
        <v>0</v>
      </c>
      <c r="E2283" s="2">
        <f t="shared" si="317"/>
        <v>8.5000000000000853E-2</v>
      </c>
      <c r="F2283" s="2">
        <f t="shared" si="321"/>
        <v>6.0115964233320898E-2</v>
      </c>
      <c r="G2283" s="2">
        <f t="shared" si="321"/>
        <v>6.5035554322282738E-2</v>
      </c>
      <c r="H2283" s="2">
        <f t="shared" si="319"/>
        <v>0.9243553754522813</v>
      </c>
      <c r="I2283" s="2">
        <f t="shared" si="320"/>
        <v>48.034546385956908</v>
      </c>
    </row>
    <row r="2284" spans="1:9" ht="13.5" x14ac:dyDescent="0.25">
      <c r="A2284" s="3">
        <f>TITRES_STAT!B2287</f>
        <v>45328</v>
      </c>
      <c r="B2284" s="6">
        <f>TITRES_STAT!D2287</f>
        <v>14.382999999999999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5.5821966788083696E-2</v>
      </c>
      <c r="G2284" s="2">
        <f t="shared" si="321"/>
        <v>6.0390157584976831E-2</v>
      </c>
      <c r="H2284" s="2">
        <f t="shared" si="319"/>
        <v>0.92435537545228141</v>
      </c>
      <c r="I2284" s="2">
        <f t="shared" si="320"/>
        <v>48.034546385956915</v>
      </c>
    </row>
    <row r="2285" spans="1:9" ht="13.5" x14ac:dyDescent="0.25">
      <c r="A2285" s="3">
        <f>TITRES_STAT!B2288</f>
        <v>45329</v>
      </c>
      <c r="B2285" s="6">
        <f>TITRES_STAT!D2288</f>
        <v>14.468</v>
      </c>
      <c r="C2285" s="2">
        <f t="shared" si="315"/>
        <v>8.5000000000000853E-2</v>
      </c>
      <c r="D2285" s="2">
        <f t="shared" si="316"/>
        <v>8.5000000000000853E-2</v>
      </c>
      <c r="E2285" s="2">
        <f t="shared" si="317"/>
        <v>0</v>
      </c>
      <c r="F2285" s="2">
        <f t="shared" ref="F2285:G2300" si="322">((F2284*13)+D2285)/14</f>
        <v>5.7906112017506346E-2</v>
      </c>
      <c r="G2285" s="2">
        <f t="shared" si="322"/>
        <v>5.607657490033563E-2</v>
      </c>
      <c r="H2285" s="2">
        <f t="shared" si="319"/>
        <v>1.0326256929996587</v>
      </c>
      <c r="I2285" s="2">
        <f t="shared" si="320"/>
        <v>50.802550442809547</v>
      </c>
    </row>
    <row r="2286" spans="1:9" ht="13.5" x14ac:dyDescent="0.25">
      <c r="A2286" s="3">
        <f>TITRES_STAT!B2289</f>
        <v>45330</v>
      </c>
      <c r="B2286" s="6">
        <f>TITRES_STAT!D2289</f>
        <v>14.374000000000001</v>
      </c>
      <c r="C2286" s="2">
        <f t="shared" si="315"/>
        <v>-9.3999999999999417E-2</v>
      </c>
      <c r="D2286" s="2">
        <f t="shared" si="316"/>
        <v>0</v>
      </c>
      <c r="E2286" s="2">
        <f t="shared" si="317"/>
        <v>9.3999999999999417E-2</v>
      </c>
      <c r="F2286" s="2">
        <f t="shared" si="322"/>
        <v>5.3769961159113033E-2</v>
      </c>
      <c r="G2286" s="2">
        <f t="shared" si="322"/>
        <v>5.8785390978883037E-2</v>
      </c>
      <c r="H2286" s="2">
        <f t="shared" si="319"/>
        <v>0.91468237709651956</v>
      </c>
      <c r="I2286" s="2">
        <f t="shared" si="320"/>
        <v>47.772016290428844</v>
      </c>
    </row>
    <row r="2287" spans="1:9" ht="13.5" x14ac:dyDescent="0.25">
      <c r="A2287" s="3">
        <f>TITRES_STAT!B2290</f>
        <v>45331</v>
      </c>
      <c r="B2287" s="6">
        <f>TITRES_STAT!D2290</f>
        <v>14.382999999999999</v>
      </c>
      <c r="C2287" s="2">
        <f t="shared" si="315"/>
        <v>8.9999999999985647E-3</v>
      </c>
      <c r="D2287" s="2">
        <f t="shared" si="316"/>
        <v>8.9999999999985647E-3</v>
      </c>
      <c r="E2287" s="2">
        <f t="shared" si="317"/>
        <v>0</v>
      </c>
      <c r="F2287" s="2">
        <f t="shared" si="322"/>
        <v>5.0572106790604858E-2</v>
      </c>
      <c r="G2287" s="2">
        <f t="shared" si="322"/>
        <v>5.4586434480391396E-2</v>
      </c>
      <c r="H2287" s="2">
        <f t="shared" si="319"/>
        <v>0.92645924343659836</v>
      </c>
      <c r="I2287" s="2">
        <f t="shared" si="320"/>
        <v>48.091297368113203</v>
      </c>
    </row>
    <row r="2288" spans="1:9" ht="13.5" x14ac:dyDescent="0.25">
      <c r="A2288" s="3">
        <f>TITRES_STAT!B2291</f>
        <v>45334</v>
      </c>
      <c r="B2288" s="6">
        <f>TITRES_STAT!D2291</f>
        <v>14.382999999999999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4.6959813448418798E-2</v>
      </c>
      <c r="G2288" s="2">
        <f t="shared" si="322"/>
        <v>5.0687403446077729E-2</v>
      </c>
      <c r="H2288" s="2">
        <f t="shared" si="319"/>
        <v>0.92645924343659825</v>
      </c>
      <c r="I2288" s="2">
        <f t="shared" si="320"/>
        <v>48.091297368113203</v>
      </c>
    </row>
    <row r="2289" spans="1:9" ht="13.5" x14ac:dyDescent="0.25">
      <c r="A2289" s="3">
        <f>TITRES_STAT!B2292</f>
        <v>45335</v>
      </c>
      <c r="B2289" s="6">
        <f>TITRES_STAT!D2292</f>
        <v>14.382999999999999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4.3605541059246029E-2</v>
      </c>
      <c r="G2289" s="2">
        <f t="shared" si="322"/>
        <v>4.7066874628500746E-2</v>
      </c>
      <c r="H2289" s="2">
        <f t="shared" si="319"/>
        <v>0.92645924343659836</v>
      </c>
      <c r="I2289" s="2">
        <f t="shared" si="320"/>
        <v>48.091297368113203</v>
      </c>
    </row>
    <row r="2290" spans="1:9" ht="13.5" x14ac:dyDescent="0.25">
      <c r="A2290" s="3">
        <f>TITRES_STAT!B2293</f>
        <v>45336</v>
      </c>
      <c r="B2290" s="6">
        <f>TITRES_STAT!D2293</f>
        <v>14.554</v>
      </c>
      <c r="C2290" s="2">
        <f t="shared" si="315"/>
        <v>0.17100000000000115</v>
      </c>
      <c r="D2290" s="2">
        <f t="shared" si="316"/>
        <v>0.17100000000000115</v>
      </c>
      <c r="E2290" s="2">
        <f t="shared" si="317"/>
        <v>0</v>
      </c>
      <c r="F2290" s="2">
        <f t="shared" si="322"/>
        <v>5.2705145269299966E-2</v>
      </c>
      <c r="G2290" s="2">
        <f t="shared" si="322"/>
        <v>4.3704955012179261E-2</v>
      </c>
      <c r="H2290" s="2">
        <f t="shared" si="319"/>
        <v>1.2059306605992988</v>
      </c>
      <c r="I2290" s="2">
        <f t="shared" si="320"/>
        <v>54.667659420975461</v>
      </c>
    </row>
    <row r="2291" spans="1:9" ht="13.5" x14ac:dyDescent="0.25">
      <c r="A2291" s="3">
        <f>TITRES_STAT!B2294</f>
        <v>45337</v>
      </c>
      <c r="B2291" s="6">
        <f>TITRES_STAT!D2294</f>
        <v>14.554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4.8940492035778542E-2</v>
      </c>
      <c r="G2291" s="2">
        <f t="shared" si="322"/>
        <v>4.0583172511309315E-2</v>
      </c>
      <c r="H2291" s="2">
        <f t="shared" si="319"/>
        <v>1.2059306605992988</v>
      </c>
      <c r="I2291" s="2">
        <f t="shared" si="320"/>
        <v>54.667659420975461</v>
      </c>
    </row>
    <row r="2292" spans="1:9" ht="13.5" x14ac:dyDescent="0.25">
      <c r="A2292" s="3">
        <f>TITRES_STAT!B2295</f>
        <v>45338</v>
      </c>
      <c r="B2292" s="6">
        <f>TITRES_STAT!D2295</f>
        <v>14.554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4.5444742604651499E-2</v>
      </c>
      <c r="G2292" s="2">
        <f t="shared" si="322"/>
        <v>3.7684374474787223E-2</v>
      </c>
      <c r="H2292" s="2">
        <f t="shared" si="319"/>
        <v>1.2059306605992985</v>
      </c>
      <c r="I2292" s="2">
        <f t="shared" si="320"/>
        <v>54.667659420975454</v>
      </c>
    </row>
    <row r="2293" spans="1:9" ht="13.5" x14ac:dyDescent="0.25">
      <c r="A2293" s="3">
        <f>TITRES_STAT!B2296</f>
        <v>45341</v>
      </c>
      <c r="B2293" s="6">
        <f>TITRES_STAT!D2296</f>
        <v>14.657</v>
      </c>
      <c r="C2293" s="2">
        <f t="shared" si="315"/>
        <v>0.10299999999999976</v>
      </c>
      <c r="D2293" s="2">
        <f t="shared" si="316"/>
        <v>0.10299999999999976</v>
      </c>
      <c r="E2293" s="2">
        <f t="shared" si="317"/>
        <v>0</v>
      </c>
      <c r="F2293" s="2">
        <f t="shared" si="322"/>
        <v>4.9555832418604943E-2</v>
      </c>
      <c r="G2293" s="2">
        <f t="shared" si="322"/>
        <v>3.4992633440873847E-2</v>
      </c>
      <c r="H2293" s="2">
        <f t="shared" si="319"/>
        <v>1.4161789938541824</v>
      </c>
      <c r="I2293" s="2">
        <f t="shared" si="320"/>
        <v>58.612337805120802</v>
      </c>
    </row>
    <row r="2294" spans="1:9" ht="13.5" x14ac:dyDescent="0.25">
      <c r="A2294" s="3">
        <f>TITRES_STAT!B2297</f>
        <v>45342</v>
      </c>
      <c r="B2294" s="6">
        <f>TITRES_STAT!D2297</f>
        <v>15.282</v>
      </c>
      <c r="C2294" s="2">
        <f t="shared" si="315"/>
        <v>0.625</v>
      </c>
      <c r="D2294" s="2">
        <f t="shared" si="316"/>
        <v>0.625</v>
      </c>
      <c r="E2294" s="2">
        <f t="shared" si="317"/>
        <v>0</v>
      </c>
      <c r="F2294" s="2">
        <f t="shared" si="322"/>
        <v>9.065898724584745E-2</v>
      </c>
      <c r="G2294" s="2">
        <f t="shared" si="322"/>
        <v>3.2493159623668569E-2</v>
      </c>
      <c r="H2294" s="2">
        <f t="shared" si="319"/>
        <v>2.7900945397692229</v>
      </c>
      <c r="I2294" s="2">
        <f t="shared" si="320"/>
        <v>73.615433876198523</v>
      </c>
    </row>
    <row r="2295" spans="1:9" ht="13.5" x14ac:dyDescent="0.25">
      <c r="A2295" s="3">
        <f>TITRES_STAT!B2298</f>
        <v>45343</v>
      </c>
      <c r="B2295" s="6">
        <f>TITRES_STAT!D2298</f>
        <v>15.282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8.4183345299715495E-2</v>
      </c>
      <c r="G2295" s="2">
        <f t="shared" si="322"/>
        <v>3.0172219650549385E-2</v>
      </c>
      <c r="H2295" s="2">
        <f t="shared" si="319"/>
        <v>2.7900945397692229</v>
      </c>
      <c r="I2295" s="2">
        <f t="shared" si="320"/>
        <v>73.615433876198523</v>
      </c>
    </row>
    <row r="2296" spans="1:9" ht="13.5" x14ac:dyDescent="0.25">
      <c r="A2296" s="3">
        <f>TITRES_STAT!B2299</f>
        <v>45344</v>
      </c>
      <c r="B2296" s="6">
        <f>TITRES_STAT!D2299</f>
        <v>15.837999999999999</v>
      </c>
      <c r="C2296" s="2">
        <f t="shared" si="315"/>
        <v>0.55599999999999916</v>
      </c>
      <c r="D2296" s="2">
        <f t="shared" si="316"/>
        <v>0.55599999999999916</v>
      </c>
      <c r="E2296" s="2">
        <f t="shared" si="317"/>
        <v>0</v>
      </c>
      <c r="F2296" s="2">
        <f t="shared" si="322"/>
        <v>0.11788453492116432</v>
      </c>
      <c r="G2296" s="2">
        <f t="shared" si="322"/>
        <v>2.8017061104081569E-2</v>
      </c>
      <c r="H2296" s="2">
        <f t="shared" si="319"/>
        <v>4.2075981661042503</v>
      </c>
      <c r="I2296" s="2">
        <f t="shared" si="320"/>
        <v>80.797289496933487</v>
      </c>
    </row>
    <row r="2297" spans="1:9" ht="13.5" x14ac:dyDescent="0.25">
      <c r="A2297" s="3">
        <f>TITRES_STAT!B2300</f>
        <v>45345</v>
      </c>
      <c r="B2297" s="6">
        <f>TITRES_STAT!D2300</f>
        <v>15.837999999999999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0.10946421099822401</v>
      </c>
      <c r="G2297" s="2">
        <f t="shared" si="322"/>
        <v>2.6015842453790027E-2</v>
      </c>
      <c r="H2297" s="2">
        <f t="shared" si="319"/>
        <v>4.2075981661042503</v>
      </c>
      <c r="I2297" s="2">
        <f t="shared" si="320"/>
        <v>80.797289496933487</v>
      </c>
    </row>
    <row r="2298" spans="1:9" ht="13.5" x14ac:dyDescent="0.25">
      <c r="A2298" s="3">
        <f>TITRES_STAT!B2301</f>
        <v>45348</v>
      </c>
      <c r="B2298" s="6">
        <f>TITRES_STAT!D2301</f>
        <v>15.837999999999999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0.10164533878406515</v>
      </c>
      <c r="G2298" s="2">
        <f t="shared" si="322"/>
        <v>2.4157567992805024E-2</v>
      </c>
      <c r="H2298" s="2">
        <f t="shared" si="319"/>
        <v>4.2075981661042503</v>
      </c>
      <c r="I2298" s="2">
        <f t="shared" si="320"/>
        <v>80.797289496933487</v>
      </c>
    </row>
    <row r="2299" spans="1:9" ht="13.5" x14ac:dyDescent="0.25">
      <c r="A2299" s="3">
        <f>TITRES_STAT!B2302</f>
        <v>45349</v>
      </c>
      <c r="B2299" s="6">
        <f>TITRES_STAT!D2302</f>
        <v>15.753</v>
      </c>
      <c r="C2299" s="2">
        <f t="shared" si="315"/>
        <v>-8.4999999999999076E-2</v>
      </c>
      <c r="D2299" s="2">
        <f t="shared" si="316"/>
        <v>0</v>
      </c>
      <c r="E2299" s="2">
        <f t="shared" si="317"/>
        <v>8.4999999999999076E-2</v>
      </c>
      <c r="F2299" s="2">
        <f t="shared" si="322"/>
        <v>9.4384957442346207E-2</v>
      </c>
      <c r="G2299" s="2">
        <f t="shared" si="322"/>
        <v>2.8503455993318882E-2</v>
      </c>
      <c r="H2299" s="2">
        <f t="shared" si="319"/>
        <v>3.3113513485687398</v>
      </c>
      <c r="I2299" s="2">
        <f t="shared" si="320"/>
        <v>76.8054162337761</v>
      </c>
    </row>
    <row r="2300" spans="1:9" ht="13.5" x14ac:dyDescent="0.25">
      <c r="A2300" s="3">
        <f>TITRES_STAT!B2303</f>
        <v>45350</v>
      </c>
      <c r="B2300" s="6">
        <f>TITRES_STAT!D2303</f>
        <v>15.753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8.7643174767892892E-2</v>
      </c>
      <c r="G2300" s="2">
        <f t="shared" si="322"/>
        <v>2.6467494850938963E-2</v>
      </c>
      <c r="H2300" s="2">
        <f t="shared" si="319"/>
        <v>3.3113513485687389</v>
      </c>
      <c r="I2300" s="2">
        <f t="shared" si="320"/>
        <v>76.8054162337761</v>
      </c>
    </row>
    <row r="2301" spans="1:9" ht="13.5" x14ac:dyDescent="0.25">
      <c r="A2301" s="3">
        <f>TITRES_STAT!B2304</f>
        <v>45351</v>
      </c>
      <c r="B2301" s="6">
        <f>TITRES_STAT!D2304</f>
        <v>15.753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8.1382947998757685E-2</v>
      </c>
      <c r="G2301" s="2">
        <f t="shared" si="323"/>
        <v>2.4576959504443323E-2</v>
      </c>
      <c r="H2301" s="2">
        <f t="shared" si="319"/>
        <v>3.3113513485687389</v>
      </c>
      <c r="I2301" s="2">
        <f t="shared" si="320"/>
        <v>76.8054162337761</v>
      </c>
    </row>
    <row r="2302" spans="1:9" ht="13.5" x14ac:dyDescent="0.25">
      <c r="A2302" s="3">
        <f>TITRES_STAT!B2305</f>
        <v>45352</v>
      </c>
      <c r="B2302" s="6">
        <f>TITRES_STAT!D2305</f>
        <v>15.71</v>
      </c>
      <c r="C2302" s="2">
        <f t="shared" si="315"/>
        <v>-4.2999999999999261E-2</v>
      </c>
      <c r="D2302" s="2">
        <f t="shared" si="316"/>
        <v>0</v>
      </c>
      <c r="E2302" s="2">
        <f t="shared" si="317"/>
        <v>4.2999999999999261E-2</v>
      </c>
      <c r="F2302" s="2">
        <f t="shared" si="323"/>
        <v>7.55698802845607E-2</v>
      </c>
      <c r="G2302" s="2">
        <f t="shared" si="323"/>
        <v>2.5892890968411603E-2</v>
      </c>
      <c r="H2302" s="2">
        <f t="shared" si="319"/>
        <v>2.9185570810441073</v>
      </c>
      <c r="I2302" s="2">
        <f t="shared" si="320"/>
        <v>74.480402369600085</v>
      </c>
    </row>
    <row r="2303" spans="1:9" ht="13.5" x14ac:dyDescent="0.25">
      <c r="A2303" s="3">
        <f>TITRES_STAT!B2306</f>
        <v>45355</v>
      </c>
      <c r="B2303" s="6">
        <f>TITRES_STAT!D2306</f>
        <v>15.667</v>
      </c>
      <c r="C2303" s="2">
        <f t="shared" si="315"/>
        <v>-4.3000000000001037E-2</v>
      </c>
      <c r="D2303" s="2">
        <f t="shared" si="316"/>
        <v>0</v>
      </c>
      <c r="E2303" s="2">
        <f t="shared" si="317"/>
        <v>4.3000000000001037E-2</v>
      </c>
      <c r="F2303" s="2">
        <f t="shared" si="323"/>
        <v>7.0172031692806364E-2</v>
      </c>
      <c r="G2303" s="2">
        <f t="shared" si="323"/>
        <v>2.7114827327810849E-2</v>
      </c>
      <c r="H2303" s="2">
        <f t="shared" si="319"/>
        <v>2.5879579037862084</v>
      </c>
      <c r="I2303" s="2">
        <f t="shared" si="320"/>
        <v>72.12899295878735</v>
      </c>
    </row>
    <row r="2304" spans="1:9" ht="13.5" x14ac:dyDescent="0.25">
      <c r="A2304" s="3">
        <f>TITRES_STAT!B2307</f>
        <v>45356</v>
      </c>
      <c r="B2304" s="6">
        <f>TITRES_STAT!D2307</f>
        <v>15.744</v>
      </c>
      <c r="C2304" s="2">
        <f t="shared" si="315"/>
        <v>7.6999999999999957E-2</v>
      </c>
      <c r="D2304" s="2">
        <f t="shared" si="316"/>
        <v>7.6999999999999957E-2</v>
      </c>
      <c r="E2304" s="2">
        <f t="shared" si="317"/>
        <v>0</v>
      </c>
      <c r="F2304" s="2">
        <f t="shared" si="323"/>
        <v>7.0659743714748771E-2</v>
      </c>
      <c r="G2304" s="2">
        <f t="shared" si="323"/>
        <v>2.5178053947252931E-2</v>
      </c>
      <c r="H2304" s="2">
        <f t="shared" si="319"/>
        <v>2.8064021096617817</v>
      </c>
      <c r="I2304" s="2">
        <f t="shared" si="320"/>
        <v>73.728471895764713</v>
      </c>
    </row>
    <row r="2305" spans="1:9" ht="13.5" x14ac:dyDescent="0.25">
      <c r="A2305" s="3">
        <f>TITRES_STAT!B2308</f>
        <v>45357</v>
      </c>
      <c r="B2305" s="6">
        <f>TITRES_STAT!D2308</f>
        <v>15.744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6.561261916369529E-2</v>
      </c>
      <c r="G2305" s="2">
        <f t="shared" si="323"/>
        <v>2.337962152244915E-2</v>
      </c>
      <c r="H2305" s="2">
        <f t="shared" si="319"/>
        <v>2.8064021096617817</v>
      </c>
      <c r="I2305" s="2">
        <f t="shared" si="320"/>
        <v>73.728471895764713</v>
      </c>
    </row>
    <row r="2306" spans="1:9" ht="13.5" x14ac:dyDescent="0.25">
      <c r="A2306" s="3">
        <f>TITRES_STAT!B2309</f>
        <v>45358</v>
      </c>
      <c r="B2306" s="6">
        <f>TITRES_STAT!D2309</f>
        <v>15.837999999999999</v>
      </c>
      <c r="C2306" s="2">
        <f t="shared" si="315"/>
        <v>9.3999999999999417E-2</v>
      </c>
      <c r="D2306" s="2">
        <f t="shared" si="316"/>
        <v>9.3999999999999417E-2</v>
      </c>
      <c r="E2306" s="2">
        <f t="shared" si="317"/>
        <v>0</v>
      </c>
      <c r="F2306" s="2">
        <f t="shared" si="323"/>
        <v>6.7640289223431307E-2</v>
      </c>
      <c r="G2306" s="2">
        <f t="shared" si="323"/>
        <v>2.1709648556559925E-2</v>
      </c>
      <c r="H2306" s="2">
        <f t="shared" si="319"/>
        <v>3.115678683015469</v>
      </c>
      <c r="I2306" s="2">
        <f t="shared" si="320"/>
        <v>75.70267076176799</v>
      </c>
    </row>
    <row r="2307" spans="1:9" ht="13.5" x14ac:dyDescent="0.25">
      <c r="A2307" s="3">
        <f>TITRES_STAT!B2310</f>
        <v>45359</v>
      </c>
      <c r="B2307" s="6">
        <f>TITRES_STAT!D2310</f>
        <v>15.624000000000001</v>
      </c>
      <c r="C2307" s="2">
        <f t="shared" ref="C2307:C2370" si="324">B2307-B2306</f>
        <v>-0.21399999999999864</v>
      </c>
      <c r="D2307" s="2">
        <f t="shared" ref="D2307:D2370" si="325">IF(C2307&gt;0,C2307,0)</f>
        <v>0</v>
      </c>
      <c r="E2307" s="2">
        <f t="shared" ref="E2307:E2370" si="326">IF(C2307&lt;0,-C2307,0)</f>
        <v>0.21399999999999864</v>
      </c>
      <c r="F2307" s="2">
        <f t="shared" si="323"/>
        <v>6.2808839993186219E-2</v>
      </c>
      <c r="G2307" s="2">
        <f t="shared" si="323"/>
        <v>3.5444673659662689E-2</v>
      </c>
      <c r="H2307" s="2">
        <f t="shared" si="319"/>
        <v>1.7720247785682093</v>
      </c>
      <c r="I2307" s="2">
        <f t="shared" si="320"/>
        <v>63.925286392406832</v>
      </c>
    </row>
    <row r="2308" spans="1:9" ht="13.5" x14ac:dyDescent="0.25">
      <c r="A2308" s="3">
        <f>TITRES_STAT!B2311</f>
        <v>45362</v>
      </c>
      <c r="B2308" s="6">
        <f>TITRES_STAT!D2311</f>
        <v>15.624000000000001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5.8322494279387203E-2</v>
      </c>
      <c r="G2308" s="2">
        <f t="shared" si="323"/>
        <v>3.2912911255401064E-2</v>
      </c>
      <c r="H2308" s="2">
        <f t="shared" si="319"/>
        <v>1.7720247785682095</v>
      </c>
      <c r="I2308" s="2">
        <f t="shared" si="320"/>
        <v>63.925286392406839</v>
      </c>
    </row>
    <row r="2309" spans="1:9" ht="13.5" x14ac:dyDescent="0.25">
      <c r="A2309" s="3">
        <f>TITRES_STAT!B2312</f>
        <v>45363</v>
      </c>
      <c r="B2309" s="6">
        <f>TITRES_STAT!D2312</f>
        <v>15.496</v>
      </c>
      <c r="C2309" s="2">
        <f t="shared" si="324"/>
        <v>-0.12800000000000011</v>
      </c>
      <c r="D2309" s="2">
        <f t="shared" si="325"/>
        <v>0</v>
      </c>
      <c r="E2309" s="2">
        <f t="shared" si="326"/>
        <v>0.12800000000000011</v>
      </c>
      <c r="F2309" s="2">
        <f t="shared" si="323"/>
        <v>5.415660183085954E-2</v>
      </c>
      <c r="G2309" s="2">
        <f t="shared" si="323"/>
        <v>3.9704846165729571E-2</v>
      </c>
      <c r="H2309" s="2">
        <f t="shared" si="319"/>
        <v>1.3639796412963743</v>
      </c>
      <c r="I2309" s="2">
        <f t="shared" si="320"/>
        <v>57.698451267050103</v>
      </c>
    </row>
    <row r="2310" spans="1:9" ht="13.5" x14ac:dyDescent="0.25">
      <c r="A2310" s="3">
        <f>TITRES_STAT!B2313</f>
        <v>45364</v>
      </c>
      <c r="B2310" s="6">
        <f>TITRES_STAT!D2313</f>
        <v>15.496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5.0288273128655289E-2</v>
      </c>
      <c r="G2310" s="2">
        <f t="shared" si="323"/>
        <v>3.6868785725320319E-2</v>
      </c>
      <c r="H2310" s="2">
        <f t="shared" si="319"/>
        <v>1.3639796412963743</v>
      </c>
      <c r="I2310" s="2">
        <f t="shared" si="320"/>
        <v>57.698451267050103</v>
      </c>
    </row>
    <row r="2311" spans="1:9" ht="13.5" x14ac:dyDescent="0.25">
      <c r="A2311" s="3">
        <f>TITRES_STAT!B2314</f>
        <v>45365</v>
      </c>
      <c r="B2311" s="6">
        <f>TITRES_STAT!D2314</f>
        <v>15.753</v>
      </c>
      <c r="C2311" s="2">
        <f t="shared" si="324"/>
        <v>0.25699999999999967</v>
      </c>
      <c r="D2311" s="2">
        <f t="shared" si="325"/>
        <v>0.25699999999999967</v>
      </c>
      <c r="E2311" s="2">
        <f t="shared" si="326"/>
        <v>0</v>
      </c>
      <c r="F2311" s="2">
        <f t="shared" si="323"/>
        <v>6.505339647660846E-2</v>
      </c>
      <c r="G2311" s="2">
        <f t="shared" si="323"/>
        <v>3.4235301030654579E-2</v>
      </c>
      <c r="H2311" s="2">
        <f t="shared" si="319"/>
        <v>1.9001847367534201</v>
      </c>
      <c r="I2311" s="2">
        <f t="shared" si="320"/>
        <v>65.519437871415079</v>
      </c>
    </row>
    <row r="2312" spans="1:9" ht="13.5" x14ac:dyDescent="0.25">
      <c r="A2312" s="3">
        <f>TITRES_STAT!B2315</f>
        <v>45366</v>
      </c>
      <c r="B2312" s="6">
        <f>TITRES_STAT!D2315</f>
        <v>15.837999999999999</v>
      </c>
      <c r="C2312" s="2">
        <f t="shared" si="324"/>
        <v>8.4999999999999076E-2</v>
      </c>
      <c r="D2312" s="2">
        <f t="shared" si="325"/>
        <v>8.4999999999999076E-2</v>
      </c>
      <c r="E2312" s="2">
        <f t="shared" si="326"/>
        <v>0</v>
      </c>
      <c r="F2312" s="2">
        <f t="shared" si="323"/>
        <v>6.6478153871136356E-2</v>
      </c>
      <c r="G2312" s="2">
        <f t="shared" si="323"/>
        <v>3.1789922385607822E-2</v>
      </c>
      <c r="H2312" s="2">
        <f t="shared" si="319"/>
        <v>2.0911706881433867</v>
      </c>
      <c r="I2312" s="2">
        <f t="shared" si="320"/>
        <v>67.649796763548565</v>
      </c>
    </row>
    <row r="2313" spans="1:9" ht="13.5" x14ac:dyDescent="0.25">
      <c r="A2313" s="3">
        <f>TITRES_STAT!B2316</f>
        <v>45369</v>
      </c>
      <c r="B2313" s="6">
        <f>TITRES_STAT!D2316</f>
        <v>15.837999999999999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6.1729714308912331E-2</v>
      </c>
      <c r="G2313" s="2">
        <f t="shared" si="323"/>
        <v>2.9519213643778693E-2</v>
      </c>
      <c r="H2313" s="2">
        <f t="shared" si="319"/>
        <v>2.0911706881433862</v>
      </c>
      <c r="I2313" s="2">
        <f t="shared" si="320"/>
        <v>67.649796763548551</v>
      </c>
    </row>
    <row r="2314" spans="1:9" ht="13.5" x14ac:dyDescent="0.25">
      <c r="A2314" s="3">
        <f>TITRES_STAT!B2317</f>
        <v>45370</v>
      </c>
      <c r="B2314" s="6">
        <f>TITRES_STAT!D2317</f>
        <v>15.837999999999999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5.7320449001132881E-2</v>
      </c>
      <c r="G2314" s="2">
        <f t="shared" si="323"/>
        <v>2.7410698383508788E-2</v>
      </c>
      <c r="H2314" s="2">
        <f t="shared" si="319"/>
        <v>2.0911706881433862</v>
      </c>
      <c r="I2314" s="2">
        <f t="shared" si="320"/>
        <v>67.649796763548551</v>
      </c>
    </row>
    <row r="2315" spans="1:9" ht="13.5" x14ac:dyDescent="0.25">
      <c r="A2315" s="3">
        <f>TITRES_STAT!B2318</f>
        <v>45372</v>
      </c>
      <c r="B2315" s="6">
        <f>TITRES_STAT!D2318</f>
        <v>15.837999999999999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5.3226131215337681E-2</v>
      </c>
      <c r="G2315" s="2">
        <f t="shared" si="323"/>
        <v>2.5452791356115303E-2</v>
      </c>
      <c r="H2315" s="2">
        <f t="shared" si="319"/>
        <v>2.0911706881433867</v>
      </c>
      <c r="I2315" s="2">
        <f t="shared" si="320"/>
        <v>67.649796763548565</v>
      </c>
    </row>
    <row r="2316" spans="1:9" ht="13.5" x14ac:dyDescent="0.25">
      <c r="A2316" s="3">
        <f>TITRES_STAT!B2319</f>
        <v>45373</v>
      </c>
      <c r="B2316" s="6">
        <f>TITRES_STAT!D2319</f>
        <v>15.581</v>
      </c>
      <c r="C2316" s="2">
        <f t="shared" si="324"/>
        <v>-0.25699999999999967</v>
      </c>
      <c r="D2316" s="2">
        <f t="shared" si="325"/>
        <v>0</v>
      </c>
      <c r="E2316" s="2">
        <f t="shared" si="326"/>
        <v>0.25699999999999967</v>
      </c>
      <c r="F2316" s="2">
        <f t="shared" si="323"/>
        <v>4.9424264699956422E-2</v>
      </c>
      <c r="G2316" s="2">
        <f t="shared" si="323"/>
        <v>4.1991877687821325E-2</v>
      </c>
      <c r="H2316" s="2">
        <f t="shared" si="319"/>
        <v>1.1769958244637075</v>
      </c>
      <c r="I2316" s="2">
        <f t="shared" si="320"/>
        <v>54.06513927300044</v>
      </c>
    </row>
    <row r="2317" spans="1:9" ht="13.5" x14ac:dyDescent="0.25">
      <c r="A2317" s="3">
        <f>TITRES_STAT!B2320</f>
        <v>45376</v>
      </c>
      <c r="B2317" s="6">
        <f>TITRES_STAT!D2320</f>
        <v>15.419</v>
      </c>
      <c r="C2317" s="2">
        <f t="shared" si="324"/>
        <v>-0.16199999999999903</v>
      </c>
      <c r="D2317" s="2">
        <f t="shared" si="325"/>
        <v>0</v>
      </c>
      <c r="E2317" s="2">
        <f t="shared" si="326"/>
        <v>0.16199999999999903</v>
      </c>
      <c r="F2317" s="2">
        <f t="shared" ref="F2317:G2332" si="327">((F2316*13)+D2317)/14</f>
        <v>4.5893960078530964E-2</v>
      </c>
      <c r="G2317" s="2">
        <f t="shared" si="327"/>
        <v>5.0563886424405451E-2</v>
      </c>
      <c r="H2317" s="2">
        <f t="shared" si="319"/>
        <v>0.90764304969207288</v>
      </c>
      <c r="I2317" s="2">
        <f t="shared" si="320"/>
        <v>47.579291620546222</v>
      </c>
    </row>
    <row r="2318" spans="1:9" ht="13.5" x14ac:dyDescent="0.25">
      <c r="A2318" s="3">
        <f>TITRES_STAT!B2321</f>
        <v>45377</v>
      </c>
      <c r="B2318" s="6">
        <f>TITRES_STAT!D2321</f>
        <v>15.581</v>
      </c>
      <c r="C2318" s="2">
        <f t="shared" si="324"/>
        <v>0.16199999999999903</v>
      </c>
      <c r="D2318" s="2">
        <f t="shared" si="325"/>
        <v>0.16199999999999903</v>
      </c>
      <c r="E2318" s="2">
        <f t="shared" si="326"/>
        <v>0</v>
      </c>
      <c r="F2318" s="2">
        <f t="shared" si="327"/>
        <v>5.4187248644350108E-2</v>
      </c>
      <c r="G2318" s="2">
        <f t="shared" si="327"/>
        <v>4.6952180251233634E-2</v>
      </c>
      <c r="H2318" s="2">
        <f t="shared" si="319"/>
        <v>1.154094407424805</v>
      </c>
      <c r="I2318" s="2">
        <f t="shared" si="320"/>
        <v>53.576779339235713</v>
      </c>
    </row>
    <row r="2319" spans="1:9" ht="13.5" x14ac:dyDescent="0.25">
      <c r="A2319" s="3">
        <f>TITRES_STAT!B2322</f>
        <v>45378</v>
      </c>
      <c r="B2319" s="6">
        <f>TITRES_STAT!D2322</f>
        <v>15.581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5.0316730884039387E-2</v>
      </c>
      <c r="G2319" s="2">
        <f t="shared" si="327"/>
        <v>4.3598453090431234E-2</v>
      </c>
      <c r="H2319" s="2">
        <f t="shared" si="319"/>
        <v>1.154094407424805</v>
      </c>
      <c r="I2319" s="2">
        <f t="shared" si="320"/>
        <v>53.576779339235713</v>
      </c>
    </row>
    <row r="2320" spans="1:9" ht="13.5" x14ac:dyDescent="0.25">
      <c r="A2320" s="3">
        <f>TITRES_STAT!B2323</f>
        <v>45379</v>
      </c>
      <c r="B2320" s="6">
        <f>TITRES_STAT!D2323</f>
        <v>15.581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4.6722678678036575E-2</v>
      </c>
      <c r="G2320" s="2">
        <f t="shared" si="327"/>
        <v>4.0484277869686149E-2</v>
      </c>
      <c r="H2320" s="2">
        <f t="shared" si="319"/>
        <v>1.1540944074248047</v>
      </c>
      <c r="I2320" s="2">
        <f t="shared" si="320"/>
        <v>53.576779339235713</v>
      </c>
    </row>
    <row r="2321" spans="1:9" ht="13.5" x14ac:dyDescent="0.25">
      <c r="A2321" s="3">
        <f>TITRES_STAT!B2324</f>
        <v>45380</v>
      </c>
      <c r="B2321" s="6">
        <f>TITRES_STAT!D2324</f>
        <v>15.581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4.3385344486748245E-2</v>
      </c>
      <c r="G2321" s="2">
        <f t="shared" si="327"/>
        <v>3.7592543736137136E-2</v>
      </c>
      <c r="H2321" s="2">
        <f t="shared" ref="H2321:H2384" si="328">F2321/G2321</f>
        <v>1.1540944074248047</v>
      </c>
      <c r="I2321" s="2">
        <f t="shared" ref="I2321:I2384" si="329">IF(G2321=0,100,100-(100/(1+H2321)))</f>
        <v>53.576779339235713</v>
      </c>
    </row>
    <row r="2322" spans="1:9" ht="13.5" x14ac:dyDescent="0.25">
      <c r="A2322" s="3">
        <f>TITRES_STAT!B2325</f>
        <v>45383</v>
      </c>
      <c r="B2322" s="6">
        <f>TITRES_STAT!D2325</f>
        <v>15.667</v>
      </c>
      <c r="C2322" s="2">
        <f t="shared" si="324"/>
        <v>8.6000000000000298E-2</v>
      </c>
      <c r="D2322" s="2">
        <f t="shared" si="325"/>
        <v>8.6000000000000298E-2</v>
      </c>
      <c r="E2322" s="2">
        <f t="shared" si="326"/>
        <v>0</v>
      </c>
      <c r="F2322" s="2">
        <f t="shared" si="327"/>
        <v>4.6429248451980536E-2</v>
      </c>
      <c r="G2322" s="2">
        <f t="shared" si="327"/>
        <v>3.4907362040698768E-2</v>
      </c>
      <c r="H2322" s="2">
        <f t="shared" si="328"/>
        <v>1.3300703845179795</v>
      </c>
      <c r="I2322" s="2">
        <f t="shared" si="329"/>
        <v>57.082841503653995</v>
      </c>
    </row>
    <row r="2323" spans="1:9" ht="13.5" x14ac:dyDescent="0.25">
      <c r="A2323" s="3">
        <f>TITRES_STAT!B2326</f>
        <v>45384</v>
      </c>
      <c r="B2323" s="6">
        <f>TITRES_STAT!D2326</f>
        <v>15.753</v>
      </c>
      <c r="C2323" s="2">
        <f t="shared" si="324"/>
        <v>8.6000000000000298E-2</v>
      </c>
      <c r="D2323" s="2">
        <f t="shared" si="325"/>
        <v>8.6000000000000298E-2</v>
      </c>
      <c r="E2323" s="2">
        <f t="shared" si="326"/>
        <v>0</v>
      </c>
      <c r="F2323" s="2">
        <f t="shared" si="327"/>
        <v>4.9255730705410519E-2</v>
      </c>
      <c r="G2323" s="2">
        <f t="shared" si="327"/>
        <v>3.241397903779171E-2</v>
      </c>
      <c r="H2323" s="2">
        <f t="shared" si="328"/>
        <v>1.5195829752337064</v>
      </c>
      <c r="I2323" s="2">
        <f t="shared" si="329"/>
        <v>60.310892325058518</v>
      </c>
    </row>
    <row r="2324" spans="1:9" ht="13.5" x14ac:dyDescent="0.25">
      <c r="A2324" s="3">
        <f>TITRES_STAT!B2327</f>
        <v>45385</v>
      </c>
      <c r="B2324" s="6">
        <f>TITRES_STAT!D2327</f>
        <v>15.753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4.5737464226452626E-2</v>
      </c>
      <c r="G2324" s="2">
        <f t="shared" si="327"/>
        <v>3.0098694820806588E-2</v>
      </c>
      <c r="H2324" s="2">
        <f t="shared" si="328"/>
        <v>1.5195829752337064</v>
      </c>
      <c r="I2324" s="2">
        <f t="shared" si="329"/>
        <v>60.310892325058518</v>
      </c>
    </row>
    <row r="2325" spans="1:9" ht="13.5" x14ac:dyDescent="0.25">
      <c r="A2325" s="3">
        <f>TITRES_STAT!B2328</f>
        <v>45386</v>
      </c>
      <c r="B2325" s="6">
        <f>TITRES_STAT!D2328</f>
        <v>15.667</v>
      </c>
      <c r="C2325" s="2">
        <f t="shared" si="324"/>
        <v>-8.6000000000000298E-2</v>
      </c>
      <c r="D2325" s="2">
        <f t="shared" si="325"/>
        <v>0</v>
      </c>
      <c r="E2325" s="2">
        <f t="shared" si="326"/>
        <v>8.6000000000000298E-2</v>
      </c>
      <c r="F2325" s="2">
        <f t="shared" si="327"/>
        <v>4.247050249599172E-2</v>
      </c>
      <c r="G2325" s="2">
        <f t="shared" si="327"/>
        <v>3.4091645190748997E-2</v>
      </c>
      <c r="H2325" s="2">
        <f t="shared" si="328"/>
        <v>1.2457745074595692</v>
      </c>
      <c r="I2325" s="2">
        <f t="shared" si="329"/>
        <v>55.471931991462284</v>
      </c>
    </row>
    <row r="2326" spans="1:9" ht="13.5" x14ac:dyDescent="0.25">
      <c r="A2326" s="3">
        <f>TITRES_STAT!B2329</f>
        <v>45387</v>
      </c>
      <c r="B2326" s="6">
        <f>TITRES_STAT!D2329</f>
        <v>15.71</v>
      </c>
      <c r="C2326" s="2">
        <f t="shared" si="324"/>
        <v>4.3000000000001037E-2</v>
      </c>
      <c r="D2326" s="2">
        <f t="shared" si="325"/>
        <v>4.3000000000001037E-2</v>
      </c>
      <c r="E2326" s="2">
        <f t="shared" si="326"/>
        <v>0</v>
      </c>
      <c r="F2326" s="2">
        <f t="shared" si="327"/>
        <v>4.2508323746278102E-2</v>
      </c>
      <c r="G2326" s="2">
        <f t="shared" si="327"/>
        <v>3.1656527677124069E-2</v>
      </c>
      <c r="H2326" s="2">
        <f t="shared" si="328"/>
        <v>1.3427980535273885</v>
      </c>
      <c r="I2326" s="2">
        <f t="shared" si="329"/>
        <v>57.315996635118871</v>
      </c>
    </row>
    <row r="2327" spans="1:9" ht="13.5" x14ac:dyDescent="0.25">
      <c r="A2327" s="3">
        <f>TITRES_STAT!B2330</f>
        <v>45390</v>
      </c>
      <c r="B2327" s="6">
        <f>TITRES_STAT!D2330</f>
        <v>15.71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3.9472014907258234E-2</v>
      </c>
      <c r="G2327" s="2">
        <f t="shared" si="327"/>
        <v>2.9395347128758065E-2</v>
      </c>
      <c r="H2327" s="2">
        <f t="shared" si="328"/>
        <v>1.3427980535273882</v>
      </c>
      <c r="I2327" s="2">
        <f t="shared" si="329"/>
        <v>57.315996635118864</v>
      </c>
    </row>
    <row r="2328" spans="1:9" ht="13.5" x14ac:dyDescent="0.25">
      <c r="A2328" s="3">
        <f>TITRES_STAT!B2331</f>
        <v>45394</v>
      </c>
      <c r="B2328" s="6">
        <f>TITRES_STAT!D2331</f>
        <v>15.71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3.6652585271025502E-2</v>
      </c>
      <c r="G2328" s="2">
        <f t="shared" si="327"/>
        <v>2.7295679476703919E-2</v>
      </c>
      <c r="H2328" s="2">
        <f t="shared" si="328"/>
        <v>1.3427980535273882</v>
      </c>
      <c r="I2328" s="2">
        <f t="shared" si="329"/>
        <v>57.315996635118864</v>
      </c>
    </row>
    <row r="2329" spans="1:9" ht="13.5" x14ac:dyDescent="0.25">
      <c r="A2329" s="3">
        <f>TITRES_STAT!B2332</f>
        <v>45397</v>
      </c>
      <c r="B2329" s="6">
        <f>TITRES_STAT!D2332</f>
        <v>15.83</v>
      </c>
      <c r="C2329" s="2">
        <f t="shared" si="324"/>
        <v>0.11999999999999922</v>
      </c>
      <c r="D2329" s="2">
        <f t="shared" si="325"/>
        <v>0.11999999999999922</v>
      </c>
      <c r="E2329" s="2">
        <f t="shared" si="326"/>
        <v>0</v>
      </c>
      <c r="F2329" s="2">
        <f t="shared" si="327"/>
        <v>4.2605972037380764E-2</v>
      </c>
      <c r="G2329" s="2">
        <f t="shared" si="327"/>
        <v>2.5345988085510782E-2</v>
      </c>
      <c r="H2329" s="2">
        <f t="shared" si="328"/>
        <v>1.6809749887690026</v>
      </c>
      <c r="I2329" s="2">
        <f t="shared" si="329"/>
        <v>62.700136920741649</v>
      </c>
    </row>
    <row r="2330" spans="1:9" ht="13.5" x14ac:dyDescent="0.25">
      <c r="A2330" s="3">
        <f>TITRES_STAT!B2333</f>
        <v>45398</v>
      </c>
      <c r="B2330" s="6">
        <f>TITRES_STAT!D2333</f>
        <v>16.265999999999998</v>
      </c>
      <c r="C2330" s="2">
        <f t="shared" si="324"/>
        <v>0.43599999999999817</v>
      </c>
      <c r="D2330" s="2">
        <f t="shared" si="325"/>
        <v>0.43599999999999817</v>
      </c>
      <c r="E2330" s="2">
        <f t="shared" si="326"/>
        <v>0</v>
      </c>
      <c r="F2330" s="2">
        <f t="shared" si="327"/>
        <v>7.0705545463282005E-2</v>
      </c>
      <c r="G2330" s="2">
        <f t="shared" si="327"/>
        <v>2.3535560365117152E-2</v>
      </c>
      <c r="H2330" s="2">
        <f t="shared" si="328"/>
        <v>3.00420063794517</v>
      </c>
      <c r="I2330" s="2">
        <f t="shared" si="329"/>
        <v>75.026226445207087</v>
      </c>
    </row>
    <row r="2331" spans="1:9" ht="13.5" x14ac:dyDescent="0.25">
      <c r="A2331" s="3">
        <f>TITRES_STAT!B2334</f>
        <v>45399</v>
      </c>
      <c r="B2331" s="6">
        <f>TITRES_STAT!D2334</f>
        <v>16.523</v>
      </c>
      <c r="C2331" s="2">
        <f t="shared" si="324"/>
        <v>0.25700000000000145</v>
      </c>
      <c r="D2331" s="2">
        <f t="shared" si="325"/>
        <v>0.25700000000000145</v>
      </c>
      <c r="E2331" s="2">
        <f t="shared" si="326"/>
        <v>0</v>
      </c>
      <c r="F2331" s="2">
        <f t="shared" si="327"/>
        <v>8.401229221590481E-2</v>
      </c>
      <c r="G2331" s="2">
        <f t="shared" si="327"/>
        <v>2.1854448910465927E-2</v>
      </c>
      <c r="H2331" s="2">
        <f t="shared" si="328"/>
        <v>3.8441734477080303</v>
      </c>
      <c r="I2331" s="2">
        <f t="shared" si="329"/>
        <v>79.356643382099804</v>
      </c>
    </row>
    <row r="2332" spans="1:9" ht="13.5" x14ac:dyDescent="0.25">
      <c r="A2332" s="3">
        <f>TITRES_STAT!B2335</f>
        <v>45400</v>
      </c>
      <c r="B2332" s="6">
        <f>TITRES_STAT!D2335</f>
        <v>16.523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7.8011414200483048E-2</v>
      </c>
      <c r="G2332" s="2">
        <f t="shared" si="327"/>
        <v>2.0293416845432646E-2</v>
      </c>
      <c r="H2332" s="2">
        <f t="shared" si="328"/>
        <v>3.8441734477080312</v>
      </c>
      <c r="I2332" s="2">
        <f t="shared" si="329"/>
        <v>79.356643382099804</v>
      </c>
    </row>
    <row r="2333" spans="1:9" ht="13.5" x14ac:dyDescent="0.25">
      <c r="A2333" s="3">
        <f>TITRES_STAT!B2336</f>
        <v>45401</v>
      </c>
      <c r="B2333" s="6">
        <f>TITRES_STAT!D2336</f>
        <v>16.523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7.2439170329019961E-2</v>
      </c>
      <c r="G2333" s="2">
        <f t="shared" si="330"/>
        <v>1.8843887070758885E-2</v>
      </c>
      <c r="H2333" s="2">
        <f t="shared" si="328"/>
        <v>3.8441734477080303</v>
      </c>
      <c r="I2333" s="2">
        <f t="shared" si="329"/>
        <v>79.356643382099804</v>
      </c>
    </row>
    <row r="2334" spans="1:9" ht="13.5" x14ac:dyDescent="0.25">
      <c r="A2334" s="3">
        <f>TITRES_STAT!B2337</f>
        <v>45404</v>
      </c>
      <c r="B2334" s="6">
        <f>TITRES_STAT!D2337</f>
        <v>16.265999999999998</v>
      </c>
      <c r="C2334" s="2">
        <f t="shared" si="324"/>
        <v>-0.25700000000000145</v>
      </c>
      <c r="D2334" s="2">
        <f t="shared" si="325"/>
        <v>0</v>
      </c>
      <c r="E2334" s="2">
        <f t="shared" si="326"/>
        <v>0.25700000000000145</v>
      </c>
      <c r="F2334" s="2">
        <f t="shared" si="330"/>
        <v>6.7264943876947106E-2</v>
      </c>
      <c r="G2334" s="2">
        <f t="shared" si="330"/>
        <v>3.5855037994276209E-2</v>
      </c>
      <c r="H2334" s="2">
        <f t="shared" si="328"/>
        <v>1.8760248946796565</v>
      </c>
      <c r="I2334" s="2">
        <f t="shared" si="329"/>
        <v>65.229786367639065</v>
      </c>
    </row>
    <row r="2335" spans="1:9" ht="13.5" x14ac:dyDescent="0.25">
      <c r="A2335" s="3">
        <f>TITRES_STAT!B2338</f>
        <v>45405</v>
      </c>
      <c r="B2335" s="6">
        <f>TITRES_STAT!D2338</f>
        <v>16.395</v>
      </c>
      <c r="C2335" s="2">
        <f t="shared" si="324"/>
        <v>0.12900000000000134</v>
      </c>
      <c r="D2335" s="2">
        <f t="shared" si="325"/>
        <v>0.12900000000000134</v>
      </c>
      <c r="E2335" s="2">
        <f t="shared" si="326"/>
        <v>0</v>
      </c>
      <c r="F2335" s="2">
        <f t="shared" si="330"/>
        <v>7.1674590742879546E-2</v>
      </c>
      <c r="G2335" s="2">
        <f t="shared" si="330"/>
        <v>3.329396385182791E-2</v>
      </c>
      <c r="H2335" s="2">
        <f t="shared" si="328"/>
        <v>2.1527803376570454</v>
      </c>
      <c r="I2335" s="2">
        <f t="shared" si="329"/>
        <v>68.281964079262835</v>
      </c>
    </row>
    <row r="2336" spans="1:9" ht="13.5" x14ac:dyDescent="0.25">
      <c r="A2336" s="3">
        <f>TITRES_STAT!B2339</f>
        <v>45406</v>
      </c>
      <c r="B2336" s="6">
        <f>TITRES_STAT!D2339</f>
        <v>16.265999999999998</v>
      </c>
      <c r="C2336" s="2">
        <f t="shared" si="324"/>
        <v>-0.12900000000000134</v>
      </c>
      <c r="D2336" s="2">
        <f t="shared" si="325"/>
        <v>0</v>
      </c>
      <c r="E2336" s="2">
        <f t="shared" si="326"/>
        <v>0.12900000000000134</v>
      </c>
      <c r="F2336" s="2">
        <f t="shared" si="330"/>
        <v>6.6554977118388148E-2</v>
      </c>
      <c r="G2336" s="2">
        <f t="shared" si="330"/>
        <v>4.0130109290983151E-2</v>
      </c>
      <c r="H2336" s="2">
        <f t="shared" si="328"/>
        <v>1.6584798370669378</v>
      </c>
      <c r="I2336" s="2">
        <f t="shared" si="329"/>
        <v>62.384518172487418</v>
      </c>
    </row>
    <row r="2337" spans="1:9" ht="13.5" x14ac:dyDescent="0.25">
      <c r="A2337" s="3">
        <f>TITRES_STAT!B2340</f>
        <v>45407</v>
      </c>
      <c r="B2337" s="6">
        <f>TITRES_STAT!D2340</f>
        <v>16.265999999999998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6.180105018136043E-2</v>
      </c>
      <c r="G2337" s="2">
        <f t="shared" si="330"/>
        <v>3.7263672913055781E-2</v>
      </c>
      <c r="H2337" s="2">
        <f t="shared" si="328"/>
        <v>1.6584798370669382</v>
      </c>
      <c r="I2337" s="2">
        <f t="shared" si="329"/>
        <v>62.384518172487425</v>
      </c>
    </row>
    <row r="2338" spans="1:9" ht="13.5" x14ac:dyDescent="0.25">
      <c r="A2338" s="3">
        <f>TITRES_STAT!B2341</f>
        <v>45408</v>
      </c>
      <c r="B2338" s="6">
        <f>TITRES_STAT!D2341</f>
        <v>16.265999999999998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5.7386689454120399E-2</v>
      </c>
      <c r="G2338" s="2">
        <f t="shared" si="330"/>
        <v>3.4601981990694655E-2</v>
      </c>
      <c r="H2338" s="2">
        <f t="shared" si="328"/>
        <v>1.658479837066938</v>
      </c>
      <c r="I2338" s="2">
        <f t="shared" si="329"/>
        <v>62.384518172487425</v>
      </c>
    </row>
    <row r="2339" spans="1:9" ht="13.5" x14ac:dyDescent="0.25">
      <c r="A2339" s="3">
        <f>TITRES_STAT!B2342</f>
        <v>45411</v>
      </c>
      <c r="B2339" s="6">
        <f>TITRES_STAT!D2342</f>
        <v>16.138000000000002</v>
      </c>
      <c r="C2339" s="2">
        <f t="shared" si="324"/>
        <v>-0.12799999999999656</v>
      </c>
      <c r="D2339" s="2">
        <f t="shared" si="325"/>
        <v>0</v>
      </c>
      <c r="E2339" s="2">
        <f t="shared" si="326"/>
        <v>0.12799999999999656</v>
      </c>
      <c r="F2339" s="2">
        <f t="shared" si="330"/>
        <v>5.3287640207397513E-2</v>
      </c>
      <c r="G2339" s="2">
        <f t="shared" si="330"/>
        <v>4.127326899135908E-2</v>
      </c>
      <c r="H2339" s="2">
        <f t="shared" si="328"/>
        <v>1.2910932792494276</v>
      </c>
      <c r="I2339" s="2">
        <f t="shared" si="329"/>
        <v>56.3527155765738</v>
      </c>
    </row>
    <row r="2340" spans="1:9" ht="13.5" x14ac:dyDescent="0.25">
      <c r="A2340" s="3">
        <f>TITRES_STAT!B2343</f>
        <v>45412</v>
      </c>
      <c r="B2340" s="6">
        <f>TITRES_STAT!D2343</f>
        <v>16.352</v>
      </c>
      <c r="C2340" s="2">
        <f t="shared" si="324"/>
        <v>0.21399999999999864</v>
      </c>
      <c r="D2340" s="2">
        <f t="shared" si="325"/>
        <v>0.21399999999999864</v>
      </c>
      <c r="E2340" s="2">
        <f t="shared" si="326"/>
        <v>0</v>
      </c>
      <c r="F2340" s="2">
        <f t="shared" si="330"/>
        <v>6.4767094478297593E-2</v>
      </c>
      <c r="G2340" s="2">
        <f t="shared" si="330"/>
        <v>3.8325178349119145E-2</v>
      </c>
      <c r="H2340" s="2">
        <f t="shared" si="328"/>
        <v>1.689935892491057</v>
      </c>
      <c r="I2340" s="2">
        <f t="shared" si="329"/>
        <v>62.824392849231273</v>
      </c>
    </row>
    <row r="2341" spans="1:9" ht="13.5" x14ac:dyDescent="0.25">
      <c r="A2341" s="3">
        <f>TITRES_STAT!B2344</f>
        <v>45414</v>
      </c>
      <c r="B2341" s="6">
        <f>TITRES_STAT!D2344</f>
        <v>16.352</v>
      </c>
      <c r="C2341" s="2">
        <f t="shared" si="324"/>
        <v>0</v>
      </c>
      <c r="D2341" s="2">
        <f t="shared" si="325"/>
        <v>0</v>
      </c>
      <c r="E2341" s="2">
        <f t="shared" si="326"/>
        <v>0</v>
      </c>
      <c r="F2341" s="2">
        <f t="shared" si="330"/>
        <v>6.0140873444133484E-2</v>
      </c>
      <c r="G2341" s="2">
        <f t="shared" si="330"/>
        <v>3.5587665609896353E-2</v>
      </c>
      <c r="H2341" s="2">
        <f t="shared" si="328"/>
        <v>1.6899358924910568</v>
      </c>
      <c r="I2341" s="2">
        <f t="shared" si="329"/>
        <v>62.824392849231266</v>
      </c>
    </row>
    <row r="2342" spans="1:9" ht="13.5" x14ac:dyDescent="0.25">
      <c r="A2342" s="3">
        <f>TITRES_STAT!B2345</f>
        <v>45415</v>
      </c>
      <c r="B2342" s="6">
        <f>TITRES_STAT!D2345</f>
        <v>16.352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5.5845096769552523E-2</v>
      </c>
      <c r="G2342" s="2">
        <f t="shared" si="330"/>
        <v>3.304568949490376E-2</v>
      </c>
      <c r="H2342" s="2">
        <f t="shared" si="328"/>
        <v>1.6899358924910568</v>
      </c>
      <c r="I2342" s="2">
        <f t="shared" si="329"/>
        <v>62.824392849231266</v>
      </c>
    </row>
    <row r="2343" spans="1:9" ht="13.5" x14ac:dyDescent="0.25">
      <c r="A2343" s="3">
        <f>TITRES_STAT!B2346</f>
        <v>45418</v>
      </c>
      <c r="B2343" s="6">
        <f>TITRES_STAT!D2346</f>
        <v>16.265999999999998</v>
      </c>
      <c r="C2343" s="2">
        <f t="shared" si="324"/>
        <v>-8.6000000000002075E-2</v>
      </c>
      <c r="D2343" s="2">
        <f t="shared" si="325"/>
        <v>0</v>
      </c>
      <c r="E2343" s="2">
        <f t="shared" si="326"/>
        <v>8.6000000000002075E-2</v>
      </c>
      <c r="F2343" s="2">
        <f t="shared" si="330"/>
        <v>5.1856161286013058E-2</v>
      </c>
      <c r="G2343" s="2">
        <f t="shared" si="330"/>
        <v>3.6828140245267926E-2</v>
      </c>
      <c r="H2343" s="2">
        <f t="shared" si="328"/>
        <v>1.4080581028708365</v>
      </c>
      <c r="I2343" s="2">
        <f t="shared" si="329"/>
        <v>58.472762812167161</v>
      </c>
    </row>
    <row r="2344" spans="1:9" ht="13.5" x14ac:dyDescent="0.25">
      <c r="A2344" s="3">
        <f>TITRES_STAT!B2347</f>
        <v>45419</v>
      </c>
      <c r="B2344" s="6">
        <f>TITRES_STAT!D2347</f>
        <v>16.265999999999998</v>
      </c>
      <c r="C2344" s="2">
        <f t="shared" si="324"/>
        <v>0</v>
      </c>
      <c r="D2344" s="2">
        <f t="shared" si="325"/>
        <v>0</v>
      </c>
      <c r="E2344" s="2">
        <f t="shared" si="326"/>
        <v>0</v>
      </c>
      <c r="F2344" s="2">
        <f t="shared" si="330"/>
        <v>4.815214976558356E-2</v>
      </c>
      <c r="G2344" s="2">
        <f t="shared" si="330"/>
        <v>3.4197558799177359E-2</v>
      </c>
      <c r="H2344" s="2">
        <f t="shared" si="328"/>
        <v>1.4080581028708368</v>
      </c>
      <c r="I2344" s="2">
        <f t="shared" si="329"/>
        <v>58.472762812167161</v>
      </c>
    </row>
    <row r="2345" spans="1:9" ht="13.5" x14ac:dyDescent="0.25">
      <c r="A2345" s="3">
        <f>TITRES_STAT!B2348</f>
        <v>45420</v>
      </c>
      <c r="B2345" s="6">
        <f>TITRES_STAT!D2348</f>
        <v>16.265999999999998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4.4712710496613302E-2</v>
      </c>
      <c r="G2345" s="2">
        <f t="shared" si="330"/>
        <v>3.1754876027807549E-2</v>
      </c>
      <c r="H2345" s="2">
        <f t="shared" si="328"/>
        <v>1.4080581028708365</v>
      </c>
      <c r="I2345" s="2">
        <f t="shared" si="329"/>
        <v>58.472762812167161</v>
      </c>
    </row>
    <row r="2346" spans="1:9" ht="13.5" x14ac:dyDescent="0.25">
      <c r="A2346" s="3">
        <f>TITRES_STAT!B2349</f>
        <v>45421</v>
      </c>
      <c r="B2346" s="6">
        <f>TITRES_STAT!D2349</f>
        <v>16.181000000000001</v>
      </c>
      <c r="C2346" s="2">
        <f t="shared" si="324"/>
        <v>-8.49999999999973E-2</v>
      </c>
      <c r="D2346" s="2">
        <f t="shared" si="325"/>
        <v>0</v>
      </c>
      <c r="E2346" s="2">
        <f t="shared" si="326"/>
        <v>8.49999999999973E-2</v>
      </c>
      <c r="F2346" s="2">
        <f t="shared" si="330"/>
        <v>4.1518945461140926E-2</v>
      </c>
      <c r="G2346" s="2">
        <f t="shared" si="330"/>
        <v>3.5558099168678248E-2</v>
      </c>
      <c r="H2346" s="2">
        <f t="shared" si="328"/>
        <v>1.1676368093858447</v>
      </c>
      <c r="I2346" s="2">
        <f t="shared" si="329"/>
        <v>53.866810359096569</v>
      </c>
    </row>
    <row r="2347" spans="1:9" ht="13.5" x14ac:dyDescent="0.25">
      <c r="A2347" s="3">
        <f>TITRES_STAT!B2350</f>
        <v>45422</v>
      </c>
      <c r="B2347" s="6">
        <f>TITRES_STAT!D2350</f>
        <v>16.181000000000001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3.855330649963086E-2</v>
      </c>
      <c r="G2347" s="2">
        <f t="shared" si="330"/>
        <v>3.3018234942344085E-2</v>
      </c>
      <c r="H2347" s="2">
        <f t="shared" si="328"/>
        <v>1.1676368093858447</v>
      </c>
      <c r="I2347" s="2">
        <f t="shared" si="329"/>
        <v>53.866810359096569</v>
      </c>
    </row>
    <row r="2348" spans="1:9" ht="13.5" x14ac:dyDescent="0.25">
      <c r="A2348" s="3">
        <f>TITRES_STAT!B2351</f>
        <v>45425</v>
      </c>
      <c r="B2348" s="6">
        <f>TITRES_STAT!D2351</f>
        <v>16.181000000000001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3.5799498892514374E-2</v>
      </c>
      <c r="G2348" s="2">
        <f t="shared" si="330"/>
        <v>3.0659789589319506E-2</v>
      </c>
      <c r="H2348" s="2">
        <f t="shared" si="328"/>
        <v>1.1676368093858449</v>
      </c>
      <c r="I2348" s="2">
        <f t="shared" si="329"/>
        <v>53.866810359096583</v>
      </c>
    </row>
    <row r="2349" spans="1:9" ht="13.5" x14ac:dyDescent="0.25">
      <c r="A2349" s="3">
        <f>TITRES_STAT!B2352</f>
        <v>45426</v>
      </c>
      <c r="B2349" s="6">
        <f>TITRES_STAT!D2352</f>
        <v>16.181000000000001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3.3242391828763346E-2</v>
      </c>
      <c r="G2349" s="2">
        <f t="shared" si="331"/>
        <v>2.8469804618653827E-2</v>
      </c>
      <c r="H2349" s="2">
        <f t="shared" si="328"/>
        <v>1.1676368093858449</v>
      </c>
      <c r="I2349" s="2">
        <f t="shared" si="329"/>
        <v>53.866810359096583</v>
      </c>
    </row>
    <row r="2350" spans="1:9" ht="13.5" x14ac:dyDescent="0.25">
      <c r="A2350" s="3">
        <f>TITRES_STAT!B2353</f>
        <v>45427</v>
      </c>
      <c r="B2350" s="6">
        <f>TITRES_STAT!D2353</f>
        <v>16.265999999999998</v>
      </c>
      <c r="C2350" s="2">
        <f t="shared" si="324"/>
        <v>8.49999999999973E-2</v>
      </c>
      <c r="D2350" s="2">
        <f t="shared" si="325"/>
        <v>8.49999999999973E-2</v>
      </c>
      <c r="E2350" s="2">
        <f t="shared" si="326"/>
        <v>0</v>
      </c>
      <c r="F2350" s="2">
        <f t="shared" si="331"/>
        <v>3.693936384099434E-2</v>
      </c>
      <c r="G2350" s="2">
        <f t="shared" si="331"/>
        <v>2.6436247145892842E-2</v>
      </c>
      <c r="H2350" s="2">
        <f t="shared" si="328"/>
        <v>1.3972998374972927</v>
      </c>
      <c r="I2350" s="2">
        <f t="shared" si="329"/>
        <v>58.286402711979107</v>
      </c>
    </row>
    <row r="2351" spans="1:9" ht="13.5" x14ac:dyDescent="0.25">
      <c r="A2351" s="3">
        <f>TITRES_STAT!B2354</f>
        <v>45428</v>
      </c>
      <c r="B2351" s="6">
        <f>TITRES_STAT!D2354</f>
        <v>16.385999999999999</v>
      </c>
      <c r="C2351" s="2">
        <f t="shared" si="324"/>
        <v>0.12000000000000099</v>
      </c>
      <c r="D2351" s="2">
        <f t="shared" si="325"/>
        <v>0.12000000000000099</v>
      </c>
      <c r="E2351" s="2">
        <f t="shared" si="326"/>
        <v>0</v>
      </c>
      <c r="F2351" s="2">
        <f t="shared" si="331"/>
        <v>4.2872266423780538E-2</v>
      </c>
      <c r="G2351" s="2">
        <f t="shared" si="331"/>
        <v>2.4547943778329067E-2</v>
      </c>
      <c r="H2351" s="2">
        <f t="shared" si="328"/>
        <v>1.7464707761644862</v>
      </c>
      <c r="I2351" s="2">
        <f t="shared" si="329"/>
        <v>63.589636245956179</v>
      </c>
    </row>
    <row r="2352" spans="1:9" ht="13.5" x14ac:dyDescent="0.25">
      <c r="A2352" s="3">
        <f>TITRES_STAT!B2355</f>
        <v>45429</v>
      </c>
      <c r="B2352" s="6">
        <f>TITRES_STAT!D2355</f>
        <v>16.385999999999999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3.9809961679224785E-2</v>
      </c>
      <c r="G2352" s="2">
        <f t="shared" si="331"/>
        <v>2.2794519222734132E-2</v>
      </c>
      <c r="H2352" s="2">
        <f t="shared" si="328"/>
        <v>1.7464707761644864</v>
      </c>
      <c r="I2352" s="2">
        <f t="shared" si="329"/>
        <v>63.589636245956186</v>
      </c>
    </row>
    <row r="2353" spans="1:9" ht="13.5" x14ac:dyDescent="0.25">
      <c r="A2353" s="3">
        <f>TITRES_STAT!B2356</f>
        <v>45432</v>
      </c>
      <c r="B2353" s="6">
        <f>TITRES_STAT!D2356</f>
        <v>16.395</v>
      </c>
      <c r="C2353" s="2">
        <f t="shared" si="324"/>
        <v>9.0000000000003411E-3</v>
      </c>
      <c r="D2353" s="2">
        <f t="shared" si="325"/>
        <v>9.0000000000003411E-3</v>
      </c>
      <c r="E2353" s="2">
        <f t="shared" si="326"/>
        <v>0</v>
      </c>
      <c r="F2353" s="2">
        <f t="shared" si="331"/>
        <v>3.7609250130708753E-2</v>
      </c>
      <c r="G2353" s="2">
        <f t="shared" si="331"/>
        <v>2.1166339278253121E-2</v>
      </c>
      <c r="H2353" s="2">
        <f t="shared" si="328"/>
        <v>1.7768424495278468</v>
      </c>
      <c r="I2353" s="2">
        <f t="shared" si="329"/>
        <v>63.987874062857529</v>
      </c>
    </row>
    <row r="2354" spans="1:9" ht="13.5" x14ac:dyDescent="0.25">
      <c r="A2354" s="3">
        <f>TITRES_STAT!B2357</f>
        <v>45433</v>
      </c>
      <c r="B2354" s="6">
        <f>TITRES_STAT!D2357</f>
        <v>16.72</v>
      </c>
      <c r="C2354" s="2">
        <f t="shared" si="324"/>
        <v>0.32499999999999929</v>
      </c>
      <c r="D2354" s="2">
        <f t="shared" si="325"/>
        <v>0.32499999999999929</v>
      </c>
      <c r="E2354" s="2">
        <f t="shared" si="326"/>
        <v>0</v>
      </c>
      <c r="F2354" s="2">
        <f t="shared" si="331"/>
        <v>5.8137160835658071E-2</v>
      </c>
      <c r="G2354" s="2">
        <f t="shared" si="331"/>
        <v>1.9654457901235042E-2</v>
      </c>
      <c r="H2354" s="2">
        <f t="shared" si="328"/>
        <v>2.9579630803251442</v>
      </c>
      <c r="I2354" s="2">
        <f t="shared" si="329"/>
        <v>74.734478828997808</v>
      </c>
    </row>
    <row r="2355" spans="1:9" ht="13.5" x14ac:dyDescent="0.25">
      <c r="A2355" s="3">
        <f>TITRES_STAT!B2358</f>
        <v>45434</v>
      </c>
      <c r="B2355" s="6">
        <f>TITRES_STAT!D2358</f>
        <v>16.72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5.3984506490253922E-2</v>
      </c>
      <c r="G2355" s="2">
        <f t="shared" si="331"/>
        <v>1.8250568051146825E-2</v>
      </c>
      <c r="H2355" s="2">
        <f t="shared" si="328"/>
        <v>2.9579630803251442</v>
      </c>
      <c r="I2355" s="2">
        <f t="shared" si="329"/>
        <v>74.734478828997808</v>
      </c>
    </row>
    <row r="2356" spans="1:9" ht="13.5" x14ac:dyDescent="0.25">
      <c r="A2356" s="3">
        <f>TITRES_STAT!B2359</f>
        <v>45435</v>
      </c>
      <c r="B2356" s="6">
        <f>TITRES_STAT!D2359</f>
        <v>16.914999999999999</v>
      </c>
      <c r="C2356" s="2">
        <f t="shared" si="324"/>
        <v>0.19500000000000028</v>
      </c>
      <c r="D2356" s="2">
        <f t="shared" si="325"/>
        <v>0.19500000000000028</v>
      </c>
      <c r="E2356" s="2">
        <f t="shared" si="326"/>
        <v>0</v>
      </c>
      <c r="F2356" s="2">
        <f t="shared" si="331"/>
        <v>6.4057041740950088E-2</v>
      </c>
      <c r="G2356" s="2">
        <f t="shared" si="331"/>
        <v>1.6946956047493481E-2</v>
      </c>
      <c r="H2356" s="2">
        <f t="shared" si="328"/>
        <v>3.7798553062527338</v>
      </c>
      <c r="I2356" s="2">
        <f t="shared" si="329"/>
        <v>79.078864611406601</v>
      </c>
    </row>
    <row r="2357" spans="1:9" ht="13.5" x14ac:dyDescent="0.25">
      <c r="A2357" s="3">
        <f>TITRES_STAT!B2360</f>
        <v>45436</v>
      </c>
      <c r="B2357" s="6">
        <f>TITRES_STAT!D2360</f>
        <v>17.091000000000001</v>
      </c>
      <c r="C2357" s="2">
        <f t="shared" si="324"/>
        <v>0.17600000000000193</v>
      </c>
      <c r="D2357" s="2">
        <f t="shared" si="325"/>
        <v>0.17600000000000193</v>
      </c>
      <c r="E2357" s="2">
        <f t="shared" si="326"/>
        <v>0</v>
      </c>
      <c r="F2357" s="2">
        <f t="shared" si="331"/>
        <v>7.2052967330882359E-2</v>
      </c>
      <c r="G2357" s="2">
        <f t="shared" si="331"/>
        <v>1.5736459186958231E-2</v>
      </c>
      <c r="H2357" s="2">
        <f t="shared" si="328"/>
        <v>4.5787280654975469</v>
      </c>
      <c r="I2357" s="2">
        <f t="shared" si="329"/>
        <v>82.074767074870607</v>
      </c>
    </row>
    <row r="2358" spans="1:9" ht="13.5" x14ac:dyDescent="0.25">
      <c r="A2358" s="3">
        <f>TITRES_STAT!B2361</f>
        <v>45439</v>
      </c>
      <c r="B2358" s="6">
        <f>TITRES_STAT!D2361</f>
        <v>17.045000000000002</v>
      </c>
      <c r="C2358" s="2">
        <f t="shared" si="324"/>
        <v>-4.5999999999999375E-2</v>
      </c>
      <c r="D2358" s="2">
        <f t="shared" si="325"/>
        <v>0</v>
      </c>
      <c r="E2358" s="2">
        <f t="shared" si="326"/>
        <v>4.5999999999999375E-2</v>
      </c>
      <c r="F2358" s="2">
        <f t="shared" si="331"/>
        <v>6.6906326807247909E-2</v>
      </c>
      <c r="G2358" s="2">
        <f t="shared" si="331"/>
        <v>1.789814067360403E-2</v>
      </c>
      <c r="H2358" s="2">
        <f t="shared" si="328"/>
        <v>3.7381719155845379</v>
      </c>
      <c r="I2358" s="2">
        <f t="shared" si="329"/>
        <v>78.894813911017991</v>
      </c>
    </row>
    <row r="2359" spans="1:9" ht="13.5" x14ac:dyDescent="0.25">
      <c r="A2359" s="3">
        <f>TITRES_STAT!B2362</f>
        <v>45440</v>
      </c>
      <c r="B2359" s="6">
        <f>TITRES_STAT!D2362</f>
        <v>16.72</v>
      </c>
      <c r="C2359" s="2">
        <f t="shared" si="324"/>
        <v>-0.32500000000000284</v>
      </c>
      <c r="D2359" s="2">
        <f t="shared" si="325"/>
        <v>0</v>
      </c>
      <c r="E2359" s="2">
        <f t="shared" si="326"/>
        <v>0.32500000000000284</v>
      </c>
      <c r="F2359" s="2">
        <f t="shared" si="331"/>
        <v>6.212730346387306E-2</v>
      </c>
      <c r="G2359" s="2">
        <f t="shared" si="331"/>
        <v>3.9833987768346804E-2</v>
      </c>
      <c r="H2359" s="2">
        <f t="shared" si="328"/>
        <v>1.5596556344087935</v>
      </c>
      <c r="I2359" s="2">
        <f t="shared" si="329"/>
        <v>60.932244691150764</v>
      </c>
    </row>
    <row r="2360" spans="1:9" ht="13.5" x14ac:dyDescent="0.25">
      <c r="A2360" s="3">
        <f>TITRES_STAT!B2363</f>
        <v>45441</v>
      </c>
      <c r="B2360" s="6">
        <f>TITRES_STAT!D2363</f>
        <v>17.036000000000001</v>
      </c>
      <c r="C2360" s="2">
        <f t="shared" si="324"/>
        <v>0.3160000000000025</v>
      </c>
      <c r="D2360" s="2">
        <f t="shared" si="325"/>
        <v>0.3160000000000025</v>
      </c>
      <c r="E2360" s="2">
        <f t="shared" si="326"/>
        <v>0</v>
      </c>
      <c r="F2360" s="2">
        <f t="shared" si="331"/>
        <v>8.0261067502168021E-2</v>
      </c>
      <c r="G2360" s="2">
        <f t="shared" si="331"/>
        <v>3.6988702927750604E-2</v>
      </c>
      <c r="H2360" s="2">
        <f t="shared" si="328"/>
        <v>2.1698805621527355</v>
      </c>
      <c r="I2360" s="2">
        <f t="shared" si="329"/>
        <v>68.453070063911866</v>
      </c>
    </row>
    <row r="2361" spans="1:9" ht="13.5" x14ac:dyDescent="0.25">
      <c r="A2361" s="3">
        <f>TITRES_STAT!B2364</f>
        <v>45442</v>
      </c>
      <c r="B2361" s="6">
        <f>TITRES_STAT!D2364</f>
        <v>17.091000000000001</v>
      </c>
      <c r="C2361" s="2">
        <f t="shared" si="324"/>
        <v>5.4999999999999716E-2</v>
      </c>
      <c r="D2361" s="2">
        <f t="shared" si="325"/>
        <v>5.4999999999999716E-2</v>
      </c>
      <c r="E2361" s="2">
        <f t="shared" si="326"/>
        <v>0</v>
      </c>
      <c r="F2361" s="2">
        <f t="shared" si="331"/>
        <v>7.8456705537727434E-2</v>
      </c>
      <c r="G2361" s="2">
        <f t="shared" si="331"/>
        <v>3.434665271862556E-2</v>
      </c>
      <c r="H2361" s="2">
        <f t="shared" si="328"/>
        <v>2.2842605997288872</v>
      </c>
      <c r="I2361" s="2">
        <f t="shared" si="329"/>
        <v>69.551746287047109</v>
      </c>
    </row>
    <row r="2362" spans="1:9" ht="13.5" x14ac:dyDescent="0.25">
      <c r="A2362" s="3">
        <f>TITRES_STAT!B2365</f>
        <v>45443</v>
      </c>
      <c r="B2362" s="6">
        <f>TITRES_STAT!D2365</f>
        <v>17.091000000000001</v>
      </c>
      <c r="C2362" s="2">
        <f t="shared" si="324"/>
        <v>0</v>
      </c>
      <c r="D2362" s="2">
        <f t="shared" si="325"/>
        <v>0</v>
      </c>
      <c r="E2362" s="2">
        <f t="shared" si="326"/>
        <v>0</v>
      </c>
      <c r="F2362" s="2">
        <f t="shared" si="331"/>
        <v>7.2852655142175468E-2</v>
      </c>
      <c r="G2362" s="2">
        <f t="shared" si="331"/>
        <v>3.1893320381580874E-2</v>
      </c>
      <c r="H2362" s="2">
        <f t="shared" si="328"/>
        <v>2.2842605997288872</v>
      </c>
      <c r="I2362" s="2">
        <f t="shared" si="329"/>
        <v>69.551746287047109</v>
      </c>
    </row>
    <row r="2363" spans="1:9" ht="13.5" x14ac:dyDescent="0.25">
      <c r="A2363" s="3">
        <f>TITRES_STAT!B2366</f>
        <v>45446</v>
      </c>
      <c r="B2363" s="6">
        <f>TITRES_STAT!D2366</f>
        <v>17.091000000000001</v>
      </c>
      <c r="C2363" s="2">
        <f t="shared" si="324"/>
        <v>0</v>
      </c>
      <c r="D2363" s="2">
        <f t="shared" si="325"/>
        <v>0</v>
      </c>
      <c r="E2363" s="2">
        <f t="shared" si="326"/>
        <v>0</v>
      </c>
      <c r="F2363" s="2">
        <f t="shared" si="331"/>
        <v>6.7648894060591505E-2</v>
      </c>
      <c r="G2363" s="2">
        <f t="shared" si="331"/>
        <v>2.9615226068610809E-2</v>
      </c>
      <c r="H2363" s="2">
        <f t="shared" si="328"/>
        <v>2.2842605997288872</v>
      </c>
      <c r="I2363" s="2">
        <f t="shared" si="329"/>
        <v>69.551746287047109</v>
      </c>
    </row>
    <row r="2364" spans="1:9" ht="13.5" x14ac:dyDescent="0.25">
      <c r="A2364" s="3">
        <f>TITRES_STAT!B2367</f>
        <v>45447</v>
      </c>
      <c r="B2364" s="6">
        <f>TITRES_STAT!D2367</f>
        <v>16.728999999999999</v>
      </c>
      <c r="C2364" s="2">
        <f t="shared" si="324"/>
        <v>-0.36200000000000188</v>
      </c>
      <c r="D2364" s="2">
        <f t="shared" si="325"/>
        <v>0</v>
      </c>
      <c r="E2364" s="2">
        <f t="shared" si="326"/>
        <v>0.36200000000000188</v>
      </c>
      <c r="F2364" s="2">
        <f t="shared" si="331"/>
        <v>6.2816830199120682E-2</v>
      </c>
      <c r="G2364" s="2">
        <f t="shared" si="331"/>
        <v>5.3356995635138738E-2</v>
      </c>
      <c r="H2364" s="2">
        <f t="shared" si="328"/>
        <v>1.1772932387098662</v>
      </c>
      <c r="I2364" s="2">
        <f t="shared" si="329"/>
        <v>54.071413890370586</v>
      </c>
    </row>
    <row r="2365" spans="1:9" ht="13.5" x14ac:dyDescent="0.25">
      <c r="A2365" s="3">
        <f>TITRES_STAT!B2368</f>
        <v>45448</v>
      </c>
      <c r="B2365" s="6">
        <f>TITRES_STAT!D2368</f>
        <v>16.998000000000001</v>
      </c>
      <c r="C2365" s="2">
        <f t="shared" si="324"/>
        <v>0.2690000000000019</v>
      </c>
      <c r="D2365" s="2">
        <f t="shared" si="325"/>
        <v>0.2690000000000019</v>
      </c>
      <c r="E2365" s="2">
        <f t="shared" si="326"/>
        <v>0</v>
      </c>
      <c r="F2365" s="2">
        <f t="shared" ref="F2365:G2380" si="332">((F2364*13)+D2365)/14</f>
        <v>7.7544199470612196E-2</v>
      </c>
      <c r="G2365" s="2">
        <f t="shared" si="332"/>
        <v>4.9545781661200258E-2</v>
      </c>
      <c r="H2365" s="2">
        <f t="shared" si="328"/>
        <v>1.5651019495639069</v>
      </c>
      <c r="I2365" s="2">
        <f t="shared" si="329"/>
        <v>61.015194730563827</v>
      </c>
    </row>
    <row r="2366" spans="1:9" ht="13.5" x14ac:dyDescent="0.25">
      <c r="A2366" s="3">
        <f>TITRES_STAT!B2369</f>
        <v>45449</v>
      </c>
      <c r="B2366" s="6">
        <f>TITRES_STAT!D2369</f>
        <v>16.998000000000001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7.2005328079854172E-2</v>
      </c>
      <c r="G2366" s="2">
        <f t="shared" si="332"/>
        <v>4.600679725682881E-2</v>
      </c>
      <c r="H2366" s="2">
        <f t="shared" si="328"/>
        <v>1.5651019495639069</v>
      </c>
      <c r="I2366" s="2">
        <f t="shared" si="329"/>
        <v>61.015194730563827</v>
      </c>
    </row>
    <row r="2367" spans="1:9" ht="13.5" x14ac:dyDescent="0.25">
      <c r="A2367" s="3">
        <f>TITRES_STAT!B2370</f>
        <v>45450</v>
      </c>
      <c r="B2367" s="6">
        <f>TITRES_STAT!D2370</f>
        <v>17.045000000000002</v>
      </c>
      <c r="C2367" s="2">
        <f t="shared" si="324"/>
        <v>4.7000000000000597E-2</v>
      </c>
      <c r="D2367" s="2">
        <f t="shared" si="325"/>
        <v>4.7000000000000597E-2</v>
      </c>
      <c r="E2367" s="2">
        <f t="shared" si="326"/>
        <v>0</v>
      </c>
      <c r="F2367" s="2">
        <f t="shared" si="332"/>
        <v>7.0219233217007487E-2</v>
      </c>
      <c r="G2367" s="2">
        <f t="shared" si="332"/>
        <v>4.2720597452769613E-2</v>
      </c>
      <c r="H2367" s="2">
        <f t="shared" si="328"/>
        <v>1.6436856552542225</v>
      </c>
      <c r="I2367" s="2">
        <f t="shared" si="329"/>
        <v>62.174020273078277</v>
      </c>
    </row>
    <row r="2368" spans="1:9" ht="13.5" x14ac:dyDescent="0.25">
      <c r="A2368" s="3">
        <f>TITRES_STAT!B2371</f>
        <v>45453</v>
      </c>
      <c r="B2368" s="6">
        <f>TITRES_STAT!D2371</f>
        <v>16.998000000000001</v>
      </c>
      <c r="C2368" s="2">
        <f t="shared" si="324"/>
        <v>-4.7000000000000597E-2</v>
      </c>
      <c r="D2368" s="2">
        <f t="shared" si="325"/>
        <v>0</v>
      </c>
      <c r="E2368" s="2">
        <f t="shared" si="326"/>
        <v>4.7000000000000597E-2</v>
      </c>
      <c r="F2368" s="2">
        <f t="shared" si="332"/>
        <v>6.5203573701506951E-2</v>
      </c>
      <c r="G2368" s="2">
        <f t="shared" si="332"/>
        <v>4.3026269063286111E-2</v>
      </c>
      <c r="H2368" s="2">
        <f t="shared" si="328"/>
        <v>1.5154363862132894</v>
      </c>
      <c r="I2368" s="2">
        <f t="shared" si="329"/>
        <v>60.24546653293072</v>
      </c>
    </row>
    <row r="2369" spans="1:9" ht="13.5" x14ac:dyDescent="0.25">
      <c r="A2369" s="3">
        <f>TITRES_STAT!B2372</f>
        <v>45454</v>
      </c>
      <c r="B2369" s="6">
        <f>TITRES_STAT!D2372</f>
        <v>16.998000000000001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6.0546175579970739E-2</v>
      </c>
      <c r="G2369" s="2">
        <f t="shared" si="332"/>
        <v>3.9952964130194245E-2</v>
      </c>
      <c r="H2369" s="2">
        <f t="shared" si="328"/>
        <v>1.5154363862132894</v>
      </c>
      <c r="I2369" s="2">
        <f t="shared" si="329"/>
        <v>60.24546653293072</v>
      </c>
    </row>
    <row r="2370" spans="1:9" ht="13.5" x14ac:dyDescent="0.25">
      <c r="A2370" s="3">
        <f>TITRES_STAT!B2373</f>
        <v>45455</v>
      </c>
      <c r="B2370" s="6">
        <f>TITRES_STAT!D2373</f>
        <v>16.998000000000001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5.6221448752829972E-2</v>
      </c>
      <c r="G2370" s="2">
        <f t="shared" si="332"/>
        <v>3.7099180978037508E-2</v>
      </c>
      <c r="H2370" s="2">
        <f t="shared" si="328"/>
        <v>1.5154363862132896</v>
      </c>
      <c r="I2370" s="2">
        <f t="shared" si="329"/>
        <v>60.245466532930728</v>
      </c>
    </row>
    <row r="2371" spans="1:9" ht="13.5" x14ac:dyDescent="0.25">
      <c r="A2371" s="3">
        <f>TITRES_STAT!B2374</f>
        <v>45456</v>
      </c>
      <c r="B2371" s="6">
        <f>TITRES_STAT!D2374</f>
        <v>17.37</v>
      </c>
      <c r="C2371" s="2">
        <f t="shared" ref="C2371:C2434" si="333">B2371-B2370</f>
        <v>0.37199999999999989</v>
      </c>
      <c r="D2371" s="2">
        <f t="shared" ref="D2371:D2434" si="334">IF(C2371&gt;0,C2371,0)</f>
        <v>0.37199999999999989</v>
      </c>
      <c r="E2371" s="2">
        <f t="shared" ref="E2371:E2434" si="335">IF(C2371&lt;0,-C2371,0)</f>
        <v>0</v>
      </c>
      <c r="F2371" s="2">
        <f t="shared" si="332"/>
        <v>7.877705955619925E-2</v>
      </c>
      <c r="G2371" s="2">
        <f t="shared" si="332"/>
        <v>3.4449239479606257E-2</v>
      </c>
      <c r="H2371" s="2">
        <f t="shared" si="328"/>
        <v>2.2867575814796957</v>
      </c>
      <c r="I2371" s="2">
        <f t="shared" si="329"/>
        <v>69.574878121987908</v>
      </c>
    </row>
    <row r="2372" spans="1:9" ht="13.5" x14ac:dyDescent="0.25">
      <c r="A2372" s="3">
        <f>TITRES_STAT!B2375</f>
        <v>45457</v>
      </c>
      <c r="B2372" s="6">
        <f>TITRES_STAT!D2375</f>
        <v>17.556000000000001</v>
      </c>
      <c r="C2372" s="2">
        <f t="shared" si="333"/>
        <v>0.18599999999999994</v>
      </c>
      <c r="D2372" s="2">
        <f t="shared" si="334"/>
        <v>0.18599999999999994</v>
      </c>
      <c r="E2372" s="2">
        <f t="shared" si="335"/>
        <v>0</v>
      </c>
      <c r="F2372" s="2">
        <f t="shared" si="332"/>
        <v>8.6435841016470727E-2</v>
      </c>
      <c r="G2372" s="2">
        <f t="shared" si="332"/>
        <v>3.1988579516777235E-2</v>
      </c>
      <c r="H2372" s="2">
        <f t="shared" si="328"/>
        <v>2.7020843789308375</v>
      </c>
      <c r="I2372" s="2">
        <f t="shared" si="329"/>
        <v>72.988189958846903</v>
      </c>
    </row>
    <row r="2373" spans="1:9" ht="13.5" x14ac:dyDescent="0.25">
      <c r="A2373" s="3">
        <f>TITRES_STAT!B2376</f>
        <v>45461</v>
      </c>
      <c r="B2373" s="6">
        <f>TITRES_STAT!D2376</f>
        <v>17.556000000000001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8.0261852372437104E-2</v>
      </c>
      <c r="G2373" s="2">
        <f t="shared" si="332"/>
        <v>2.9703680979864578E-2</v>
      </c>
      <c r="H2373" s="2">
        <f t="shared" si="328"/>
        <v>2.7020843789308375</v>
      </c>
      <c r="I2373" s="2">
        <f t="shared" si="329"/>
        <v>72.988189958846903</v>
      </c>
    </row>
    <row r="2374" spans="1:9" ht="13.5" x14ac:dyDescent="0.25">
      <c r="A2374" s="3">
        <f>TITRES_STAT!B2377</f>
        <v>45462</v>
      </c>
      <c r="B2374" s="6">
        <f>TITRES_STAT!D2377</f>
        <v>17.556000000000001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7.4528862917263031E-2</v>
      </c>
      <c r="G2374" s="2">
        <f t="shared" si="332"/>
        <v>2.7581989481302825E-2</v>
      </c>
      <c r="H2374" s="2">
        <f t="shared" si="328"/>
        <v>2.7020843789308371</v>
      </c>
      <c r="I2374" s="2">
        <f t="shared" si="329"/>
        <v>72.988189958846903</v>
      </c>
    </row>
    <row r="2375" spans="1:9" ht="13.5" x14ac:dyDescent="0.25">
      <c r="A2375" s="3">
        <f>TITRES_STAT!B2378</f>
        <v>45463</v>
      </c>
      <c r="B2375" s="6">
        <f>TITRES_STAT!D2378</f>
        <v>17.556000000000001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6.9205372708887103E-2</v>
      </c>
      <c r="G2375" s="2">
        <f t="shared" si="332"/>
        <v>2.5611847375495482E-2</v>
      </c>
      <c r="H2375" s="2">
        <f t="shared" si="328"/>
        <v>2.7020843789308371</v>
      </c>
      <c r="I2375" s="2">
        <f t="shared" si="329"/>
        <v>72.988189958846903</v>
      </c>
    </row>
    <row r="2376" spans="1:9" ht="13.5" x14ac:dyDescent="0.25">
      <c r="A2376" s="3">
        <f>TITRES_STAT!B2379</f>
        <v>45464</v>
      </c>
      <c r="B2376" s="6">
        <f>TITRES_STAT!D2379</f>
        <v>17.556000000000001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6.4262131801109443E-2</v>
      </c>
      <c r="G2376" s="2">
        <f t="shared" si="332"/>
        <v>2.3782429705817232E-2</v>
      </c>
      <c r="H2376" s="2">
        <f t="shared" si="328"/>
        <v>2.7020843789308371</v>
      </c>
      <c r="I2376" s="2">
        <f t="shared" si="329"/>
        <v>72.988189958846903</v>
      </c>
    </row>
    <row r="2377" spans="1:9" ht="13.5" x14ac:dyDescent="0.25">
      <c r="A2377" s="3">
        <f>TITRES_STAT!B2380</f>
        <v>45467</v>
      </c>
      <c r="B2377" s="6">
        <f>TITRES_STAT!D2380</f>
        <v>17.463000000000001</v>
      </c>
      <c r="C2377" s="2">
        <f t="shared" si="333"/>
        <v>-9.2999999999999972E-2</v>
      </c>
      <c r="D2377" s="2">
        <f t="shared" si="334"/>
        <v>0</v>
      </c>
      <c r="E2377" s="2">
        <f t="shared" si="335"/>
        <v>9.2999999999999972E-2</v>
      </c>
      <c r="F2377" s="2">
        <f t="shared" si="332"/>
        <v>5.9671979529601626E-2</v>
      </c>
      <c r="G2377" s="2">
        <f t="shared" si="332"/>
        <v>2.8726541869687428E-2</v>
      </c>
      <c r="H2377" s="2">
        <f t="shared" si="328"/>
        <v>2.077242008463545</v>
      </c>
      <c r="I2377" s="2">
        <f t="shared" si="329"/>
        <v>67.503368365255881</v>
      </c>
    </row>
    <row r="2378" spans="1:9" ht="13.5" x14ac:dyDescent="0.25">
      <c r="A2378" s="3">
        <f>TITRES_STAT!B2381</f>
        <v>45468</v>
      </c>
      <c r="B2378" s="6">
        <f>TITRES_STAT!D2381</f>
        <v>17.556000000000001</v>
      </c>
      <c r="C2378" s="2">
        <f t="shared" si="333"/>
        <v>9.2999999999999972E-2</v>
      </c>
      <c r="D2378" s="2">
        <f t="shared" si="334"/>
        <v>9.2999999999999972E-2</v>
      </c>
      <c r="E2378" s="2">
        <f t="shared" si="335"/>
        <v>0</v>
      </c>
      <c r="F2378" s="2">
        <f t="shared" si="332"/>
        <v>6.2052552420344367E-2</v>
      </c>
      <c r="G2378" s="2">
        <f t="shared" si="332"/>
        <v>2.667464602185261E-2</v>
      </c>
      <c r="H2378" s="2">
        <f t="shared" si="328"/>
        <v>2.3262746343291378</v>
      </c>
      <c r="I2378" s="2">
        <f t="shared" si="329"/>
        <v>69.936336895354231</v>
      </c>
    </row>
    <row r="2379" spans="1:9" ht="13.5" x14ac:dyDescent="0.25">
      <c r="A2379" s="3">
        <f>TITRES_STAT!B2382</f>
        <v>45469</v>
      </c>
      <c r="B2379" s="6">
        <f>TITRES_STAT!D2382</f>
        <v>17.556000000000001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5.762022724746263E-2</v>
      </c>
      <c r="G2379" s="2">
        <f t="shared" si="332"/>
        <v>2.4769314163148849E-2</v>
      </c>
      <c r="H2379" s="2">
        <f t="shared" si="328"/>
        <v>2.3262746343291383</v>
      </c>
      <c r="I2379" s="2">
        <f t="shared" si="329"/>
        <v>69.936336895354231</v>
      </c>
    </row>
    <row r="2380" spans="1:9" ht="13.5" x14ac:dyDescent="0.25">
      <c r="A2380" s="3">
        <f>TITRES_STAT!B2383</f>
        <v>45470</v>
      </c>
      <c r="B2380" s="6">
        <f>TITRES_STAT!D2383</f>
        <v>17.917999999999999</v>
      </c>
      <c r="C2380" s="2">
        <f t="shared" si="333"/>
        <v>0.36199999999999832</v>
      </c>
      <c r="D2380" s="2">
        <f t="shared" si="334"/>
        <v>0.36199999999999832</v>
      </c>
      <c r="E2380" s="2">
        <f t="shared" si="335"/>
        <v>0</v>
      </c>
      <c r="F2380" s="2">
        <f t="shared" si="332"/>
        <v>7.9361639586929461E-2</v>
      </c>
      <c r="G2380" s="2">
        <f t="shared" si="332"/>
        <v>2.3000077437209644E-2</v>
      </c>
      <c r="H2380" s="2">
        <f t="shared" si="328"/>
        <v>3.4504944517507488</v>
      </c>
      <c r="I2380" s="2">
        <f t="shared" si="329"/>
        <v>77.530586526029325</v>
      </c>
    </row>
    <row r="2381" spans="1:9" ht="13.5" x14ac:dyDescent="0.25">
      <c r="A2381" s="3">
        <f>TITRES_STAT!B2384</f>
        <v>45471</v>
      </c>
      <c r="B2381" s="6">
        <f>TITRES_STAT!D2384</f>
        <v>17.556000000000001</v>
      </c>
      <c r="C2381" s="2">
        <f t="shared" si="333"/>
        <v>-0.36199999999999832</v>
      </c>
      <c r="D2381" s="2">
        <f t="shared" si="334"/>
        <v>0</v>
      </c>
      <c r="E2381" s="2">
        <f t="shared" si="335"/>
        <v>0.36199999999999832</v>
      </c>
      <c r="F2381" s="2">
        <f t="shared" ref="F2381:G2396" si="336">((F2380*13)+D2381)/14</f>
        <v>7.3692951045005936E-2</v>
      </c>
      <c r="G2381" s="2">
        <f t="shared" si="336"/>
        <v>4.7214357620265983E-2</v>
      </c>
      <c r="H2381" s="2">
        <f t="shared" si="328"/>
        <v>1.5608165557964608</v>
      </c>
      <c r="I2381" s="2">
        <f t="shared" si="329"/>
        <v>60.949955679703827</v>
      </c>
    </row>
    <row r="2382" spans="1:9" ht="13.5" x14ac:dyDescent="0.25">
      <c r="A2382" s="3">
        <f>TITRES_STAT!B2385</f>
        <v>45474</v>
      </c>
      <c r="B2382" s="6">
        <f>TITRES_STAT!D2385</f>
        <v>17.556000000000001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6.8429168827505507E-2</v>
      </c>
      <c r="G2382" s="2">
        <f t="shared" si="336"/>
        <v>4.3841903504532702E-2</v>
      </c>
      <c r="H2382" s="2">
        <f t="shared" si="328"/>
        <v>1.5608165557964606</v>
      </c>
      <c r="I2382" s="2">
        <f t="shared" si="329"/>
        <v>60.94995567970382</v>
      </c>
    </row>
    <row r="2383" spans="1:9" ht="13.5" x14ac:dyDescent="0.25">
      <c r="A2383" s="3">
        <f>TITRES_STAT!B2386</f>
        <v>45475</v>
      </c>
      <c r="B2383" s="6">
        <f>TITRES_STAT!D2386</f>
        <v>17.742000000000001</v>
      </c>
      <c r="C2383" s="2">
        <f t="shared" si="333"/>
        <v>0.18599999999999994</v>
      </c>
      <c r="D2383" s="2">
        <f t="shared" si="334"/>
        <v>0.18599999999999994</v>
      </c>
      <c r="E2383" s="2">
        <f t="shared" si="335"/>
        <v>0</v>
      </c>
      <c r="F2383" s="2">
        <f t="shared" si="336"/>
        <v>7.6827085339826545E-2</v>
      </c>
      <c r="G2383" s="2">
        <f t="shared" si="336"/>
        <v>4.0710338968494651E-2</v>
      </c>
      <c r="H2383" s="2">
        <f t="shared" si="328"/>
        <v>1.8871639806114684</v>
      </c>
      <c r="I2383" s="2">
        <f t="shared" si="329"/>
        <v>65.363934756895546</v>
      </c>
    </row>
    <row r="2384" spans="1:9" ht="13.5" x14ac:dyDescent="0.25">
      <c r="A2384" s="3">
        <f>TITRES_STAT!B2387</f>
        <v>45476</v>
      </c>
      <c r="B2384" s="6">
        <f>TITRES_STAT!D2387</f>
        <v>17.556000000000001</v>
      </c>
      <c r="C2384" s="2">
        <f t="shared" si="333"/>
        <v>-0.18599999999999994</v>
      </c>
      <c r="D2384" s="2">
        <f t="shared" si="334"/>
        <v>0</v>
      </c>
      <c r="E2384" s="2">
        <f t="shared" si="335"/>
        <v>0.18599999999999994</v>
      </c>
      <c r="F2384" s="2">
        <f t="shared" si="336"/>
        <v>7.1339436386981786E-2</v>
      </c>
      <c r="G2384" s="2">
        <f t="shared" si="336"/>
        <v>5.1088171899316456E-2</v>
      </c>
      <c r="H2384" s="2">
        <f t="shared" si="328"/>
        <v>1.3963982999347895</v>
      </c>
      <c r="I2384" s="2">
        <f t="shared" si="329"/>
        <v>58.270709838710374</v>
      </c>
    </row>
    <row r="2385" spans="1:9" ht="13.5" x14ac:dyDescent="0.25">
      <c r="A2385" s="3">
        <f>TITRES_STAT!B2388</f>
        <v>45477</v>
      </c>
      <c r="B2385" s="6">
        <f>TITRES_STAT!D2388</f>
        <v>17.556000000000001</v>
      </c>
      <c r="C2385" s="2">
        <f t="shared" si="333"/>
        <v>0</v>
      </c>
      <c r="D2385" s="2">
        <f t="shared" si="334"/>
        <v>0</v>
      </c>
      <c r="E2385" s="2">
        <f t="shared" si="335"/>
        <v>0</v>
      </c>
      <c r="F2385" s="2">
        <f t="shared" si="336"/>
        <v>6.6243762359340236E-2</v>
      </c>
      <c r="G2385" s="2">
        <f t="shared" si="336"/>
        <v>4.743901676365099E-2</v>
      </c>
      <c r="H2385" s="2">
        <f t="shared" ref="H2385:H2448" si="337">F2385/G2385</f>
        <v>1.3963982999347897</v>
      </c>
      <c r="I2385" s="2">
        <f t="shared" ref="I2385:I2448" si="338">IF(G2385=0,100,100-(100/(1+H2385)))</f>
        <v>58.270709838710374</v>
      </c>
    </row>
    <row r="2386" spans="1:9" ht="13.5" x14ac:dyDescent="0.25">
      <c r="A2386" s="3">
        <f>TITRES_STAT!B2389</f>
        <v>45478</v>
      </c>
      <c r="B2386" s="6">
        <f>TITRES_STAT!D2389</f>
        <v>17.463000000000001</v>
      </c>
      <c r="C2386" s="2">
        <f t="shared" si="333"/>
        <v>-9.2999999999999972E-2</v>
      </c>
      <c r="D2386" s="2">
        <f t="shared" si="334"/>
        <v>0</v>
      </c>
      <c r="E2386" s="2">
        <f t="shared" si="335"/>
        <v>9.2999999999999972E-2</v>
      </c>
      <c r="F2386" s="2">
        <f t="shared" si="336"/>
        <v>6.1512065047958794E-2</v>
      </c>
      <c r="G2386" s="2">
        <f t="shared" si="336"/>
        <v>5.0693372709104491E-2</v>
      </c>
      <c r="H2386" s="2">
        <f t="shared" si="337"/>
        <v>1.2134143332884078</v>
      </c>
      <c r="I2386" s="2">
        <f t="shared" si="338"/>
        <v>54.820930498162632</v>
      </c>
    </row>
    <row r="2387" spans="1:9" ht="13.5" x14ac:dyDescent="0.25">
      <c r="A2387" s="3">
        <f>TITRES_STAT!B2390</f>
        <v>45481</v>
      </c>
      <c r="B2387" s="6">
        <f>TITRES_STAT!D2390</f>
        <v>17.742000000000001</v>
      </c>
      <c r="C2387" s="2">
        <f t="shared" si="333"/>
        <v>0.27899999999999991</v>
      </c>
      <c r="D2387" s="2">
        <f t="shared" si="334"/>
        <v>0.27899999999999991</v>
      </c>
      <c r="E2387" s="2">
        <f t="shared" si="335"/>
        <v>0</v>
      </c>
      <c r="F2387" s="2">
        <f t="shared" si="336"/>
        <v>7.7046917544533161E-2</v>
      </c>
      <c r="G2387" s="2">
        <f t="shared" si="336"/>
        <v>4.7072417515597029E-2</v>
      </c>
      <c r="H2387" s="2">
        <f t="shared" si="337"/>
        <v>1.6367741792527302</v>
      </c>
      <c r="I2387" s="2">
        <f t="shared" si="338"/>
        <v>62.074871338303112</v>
      </c>
    </row>
    <row r="2388" spans="1:9" ht="13.5" x14ac:dyDescent="0.25">
      <c r="A2388" s="3">
        <f>TITRES_STAT!B2391</f>
        <v>45482</v>
      </c>
      <c r="B2388" s="6">
        <f>TITRES_STAT!D2391</f>
        <v>17.556000000000001</v>
      </c>
      <c r="C2388" s="2">
        <f t="shared" si="333"/>
        <v>-0.18599999999999994</v>
      </c>
      <c r="D2388" s="2">
        <f t="shared" si="334"/>
        <v>0</v>
      </c>
      <c r="E2388" s="2">
        <f t="shared" si="335"/>
        <v>0.18599999999999994</v>
      </c>
      <c r="F2388" s="2">
        <f t="shared" si="336"/>
        <v>7.1543566291352209E-2</v>
      </c>
      <c r="G2388" s="2">
        <f t="shared" si="336"/>
        <v>5.6995816264482954E-2</v>
      </c>
      <c r="H2388" s="2">
        <f t="shared" si="337"/>
        <v>1.2552424191867344</v>
      </c>
      <c r="I2388" s="2">
        <f t="shared" si="338"/>
        <v>55.65886879865397</v>
      </c>
    </row>
    <row r="2389" spans="1:9" ht="13.5" x14ac:dyDescent="0.25">
      <c r="A2389" s="3">
        <f>TITRES_STAT!B2392</f>
        <v>45483</v>
      </c>
      <c r="B2389" s="6">
        <f>TITRES_STAT!D2392</f>
        <v>17.556000000000001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6.643331155625562E-2</v>
      </c>
      <c r="G2389" s="2">
        <f t="shared" si="336"/>
        <v>5.2924686531305602E-2</v>
      </c>
      <c r="H2389" s="2">
        <f t="shared" si="337"/>
        <v>1.2552424191867344</v>
      </c>
      <c r="I2389" s="2">
        <f t="shared" si="338"/>
        <v>55.65886879865397</v>
      </c>
    </row>
    <row r="2390" spans="1:9" ht="13.5" x14ac:dyDescent="0.25">
      <c r="A2390" s="3">
        <f>TITRES_STAT!B2393</f>
        <v>45484</v>
      </c>
      <c r="B2390" s="6">
        <f>TITRES_STAT!D2393</f>
        <v>17.695</v>
      </c>
      <c r="C2390" s="2">
        <f t="shared" si="333"/>
        <v>0.13899999999999935</v>
      </c>
      <c r="D2390" s="2">
        <f t="shared" si="334"/>
        <v>0.13899999999999935</v>
      </c>
      <c r="E2390" s="2">
        <f t="shared" si="335"/>
        <v>0</v>
      </c>
      <c r="F2390" s="2">
        <f t="shared" si="336"/>
        <v>7.1616646445094467E-2</v>
      </c>
      <c r="G2390" s="2">
        <f t="shared" si="336"/>
        <v>4.9144351779069492E-2</v>
      </c>
      <c r="H2390" s="2">
        <f t="shared" si="337"/>
        <v>1.4572711583835742</v>
      </c>
      <c r="I2390" s="2">
        <f t="shared" si="338"/>
        <v>59.304450524792173</v>
      </c>
    </row>
    <row r="2391" spans="1:9" ht="13.5" x14ac:dyDescent="0.25">
      <c r="A2391" s="3">
        <f>TITRES_STAT!B2394</f>
        <v>45485</v>
      </c>
      <c r="B2391" s="6">
        <f>TITRES_STAT!D2394</f>
        <v>17.834</v>
      </c>
      <c r="C2391" s="2">
        <f t="shared" si="333"/>
        <v>0.13899999999999935</v>
      </c>
      <c r="D2391" s="2">
        <f t="shared" si="334"/>
        <v>0.13899999999999935</v>
      </c>
      <c r="E2391" s="2">
        <f t="shared" si="335"/>
        <v>0</v>
      </c>
      <c r="F2391" s="2">
        <f t="shared" si="336"/>
        <v>7.6429743127587671E-2</v>
      </c>
      <c r="G2391" s="2">
        <f t="shared" si="336"/>
        <v>4.5634040937707385E-2</v>
      </c>
      <c r="H2391" s="2">
        <f t="shared" si="337"/>
        <v>1.6748405698263249</v>
      </c>
      <c r="I2391" s="2">
        <f t="shared" si="338"/>
        <v>62.614594257297021</v>
      </c>
    </row>
    <row r="2392" spans="1:9" ht="13.5" x14ac:dyDescent="0.25">
      <c r="A2392" s="3">
        <f>TITRES_STAT!B2395</f>
        <v>45488</v>
      </c>
      <c r="B2392" s="6">
        <f>TITRES_STAT!D2395</f>
        <v>17.742000000000001</v>
      </c>
      <c r="C2392" s="2">
        <f t="shared" si="333"/>
        <v>-9.1999999999998749E-2</v>
      </c>
      <c r="D2392" s="2">
        <f t="shared" si="334"/>
        <v>0</v>
      </c>
      <c r="E2392" s="2">
        <f t="shared" si="335"/>
        <v>9.1999999999998749E-2</v>
      </c>
      <c r="F2392" s="2">
        <f t="shared" si="336"/>
        <v>7.0970475761331406E-2</v>
      </c>
      <c r="G2392" s="2">
        <f t="shared" si="336"/>
        <v>4.894589515644248E-2</v>
      </c>
      <c r="H2392" s="2">
        <f t="shared" si="337"/>
        <v>1.4499780938624829</v>
      </c>
      <c r="I2392" s="2">
        <f t="shared" si="338"/>
        <v>59.183308515895249</v>
      </c>
    </row>
    <row r="2393" spans="1:9" ht="13.5" x14ac:dyDescent="0.25">
      <c r="A2393" s="3">
        <f>TITRES_STAT!B2396</f>
        <v>45489</v>
      </c>
      <c r="B2393" s="6">
        <f>TITRES_STAT!D2396</f>
        <v>17.742000000000001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6.5901156064093441E-2</v>
      </c>
      <c r="G2393" s="2">
        <f t="shared" si="336"/>
        <v>4.5449759788125162E-2</v>
      </c>
      <c r="H2393" s="2">
        <f t="shared" si="337"/>
        <v>1.4499780938624829</v>
      </c>
      <c r="I2393" s="2">
        <f t="shared" si="338"/>
        <v>59.183308515895249</v>
      </c>
    </row>
    <row r="2394" spans="1:9" ht="13.5" x14ac:dyDescent="0.25">
      <c r="A2394" s="3">
        <f>TITRES_STAT!B2397</f>
        <v>45490</v>
      </c>
      <c r="B2394" s="6">
        <f>TITRES_STAT!D2397</f>
        <v>17.834</v>
      </c>
      <c r="C2394" s="2">
        <f t="shared" si="333"/>
        <v>9.1999999999998749E-2</v>
      </c>
      <c r="D2394" s="2">
        <f t="shared" si="334"/>
        <v>9.1999999999998749E-2</v>
      </c>
      <c r="E2394" s="2">
        <f t="shared" si="335"/>
        <v>0</v>
      </c>
      <c r="F2394" s="2">
        <f t="shared" si="336"/>
        <v>6.7765359202372394E-2</v>
      </c>
      <c r="G2394" s="2">
        <f t="shared" si="336"/>
        <v>4.2203348374687651E-2</v>
      </c>
      <c r="H2394" s="2">
        <f t="shared" si="337"/>
        <v>1.6056867952926717</v>
      </c>
      <c r="I2394" s="2">
        <f t="shared" si="338"/>
        <v>61.622402131884783</v>
      </c>
    </row>
    <row r="2395" spans="1:9" ht="13.5" x14ac:dyDescent="0.25">
      <c r="A2395" s="3">
        <f>TITRES_STAT!B2398</f>
        <v>45491</v>
      </c>
      <c r="B2395" s="6">
        <f>TITRES_STAT!D2398</f>
        <v>17.881</v>
      </c>
      <c r="C2395" s="2">
        <f t="shared" si="333"/>
        <v>4.7000000000000597E-2</v>
      </c>
      <c r="D2395" s="2">
        <f t="shared" si="334"/>
        <v>4.7000000000000597E-2</v>
      </c>
      <c r="E2395" s="2">
        <f t="shared" si="335"/>
        <v>0</v>
      </c>
      <c r="F2395" s="2">
        <f t="shared" si="336"/>
        <v>6.6282119259345837E-2</v>
      </c>
      <c r="G2395" s="2">
        <f t="shared" si="336"/>
        <v>3.9188823490781392E-2</v>
      </c>
      <c r="H2395" s="2">
        <f t="shared" si="337"/>
        <v>1.6913526193236639</v>
      </c>
      <c r="I2395" s="2">
        <f t="shared" si="338"/>
        <v>62.843962072450402</v>
      </c>
    </row>
    <row r="2396" spans="1:9" ht="13.5" x14ac:dyDescent="0.25">
      <c r="A2396" s="3">
        <f>TITRES_STAT!B2399</f>
        <v>45492</v>
      </c>
      <c r="B2396" s="6">
        <f>TITRES_STAT!D2399</f>
        <v>17.881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6.1547682169392562E-2</v>
      </c>
      <c r="G2396" s="2">
        <f t="shared" si="336"/>
        <v>3.6389621812868436E-2</v>
      </c>
      <c r="H2396" s="2">
        <f t="shared" si="337"/>
        <v>1.6913526193236639</v>
      </c>
      <c r="I2396" s="2">
        <f t="shared" si="338"/>
        <v>62.843962072450402</v>
      </c>
    </row>
    <row r="2397" spans="1:9" ht="13.5" x14ac:dyDescent="0.25">
      <c r="A2397" s="3">
        <f>TITRES_STAT!B2400</f>
        <v>45495</v>
      </c>
      <c r="B2397" s="6">
        <f>TITRES_STAT!D2400</f>
        <v>17.788</v>
      </c>
      <c r="C2397" s="2">
        <f t="shared" si="333"/>
        <v>-9.2999999999999972E-2</v>
      </c>
      <c r="D2397" s="2">
        <f t="shared" si="334"/>
        <v>0</v>
      </c>
      <c r="E2397" s="2">
        <f t="shared" si="335"/>
        <v>9.2999999999999972E-2</v>
      </c>
      <c r="F2397" s="2">
        <f t="shared" ref="F2397:G2412" si="339">((F2396*13)+D2397)/14</f>
        <v>5.7151419157293097E-2</v>
      </c>
      <c r="G2397" s="2">
        <f t="shared" si="339"/>
        <v>4.0433220254806397E-2</v>
      </c>
      <c r="H2397" s="2">
        <f t="shared" si="337"/>
        <v>1.4134768093446468</v>
      </c>
      <c r="I2397" s="2">
        <f t="shared" si="338"/>
        <v>58.565999220372078</v>
      </c>
    </row>
    <row r="2398" spans="1:9" ht="13.5" x14ac:dyDescent="0.25">
      <c r="A2398" s="3">
        <f>TITRES_STAT!B2401</f>
        <v>45496</v>
      </c>
      <c r="B2398" s="6">
        <f>TITRES_STAT!D2401</f>
        <v>17.742000000000001</v>
      </c>
      <c r="C2398" s="2">
        <f t="shared" si="333"/>
        <v>-4.5999999999999375E-2</v>
      </c>
      <c r="D2398" s="2">
        <f t="shared" si="334"/>
        <v>0</v>
      </c>
      <c r="E2398" s="2">
        <f t="shared" si="335"/>
        <v>4.5999999999999375E-2</v>
      </c>
      <c r="F2398" s="2">
        <f t="shared" si="339"/>
        <v>5.3069174931772163E-2</v>
      </c>
      <c r="G2398" s="2">
        <f t="shared" si="339"/>
        <v>4.0830847379463034E-2</v>
      </c>
      <c r="H2398" s="2">
        <f t="shared" si="337"/>
        <v>1.2997323919969568</v>
      </c>
      <c r="I2398" s="2">
        <f t="shared" si="338"/>
        <v>56.516679789353368</v>
      </c>
    </row>
    <row r="2399" spans="1:9" ht="13.5" x14ac:dyDescent="0.25">
      <c r="A2399" s="3">
        <f>TITRES_STAT!B2402</f>
        <v>45497</v>
      </c>
      <c r="B2399" s="6">
        <f>TITRES_STAT!D2402</f>
        <v>17.742000000000001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4.9278519579502723E-2</v>
      </c>
      <c r="G2399" s="2">
        <f t="shared" si="339"/>
        <v>3.7914358280929962E-2</v>
      </c>
      <c r="H2399" s="2">
        <f t="shared" si="337"/>
        <v>1.2997323919969568</v>
      </c>
      <c r="I2399" s="2">
        <f t="shared" si="338"/>
        <v>56.516679789353368</v>
      </c>
    </row>
    <row r="2400" spans="1:9" ht="13.5" x14ac:dyDescent="0.25">
      <c r="A2400" s="3">
        <f>TITRES_STAT!B2403</f>
        <v>45499</v>
      </c>
      <c r="B2400" s="6">
        <f>TITRES_STAT!D2403</f>
        <v>17.788</v>
      </c>
      <c r="C2400" s="2">
        <f t="shared" si="333"/>
        <v>4.5999999999999375E-2</v>
      </c>
      <c r="D2400" s="2">
        <f t="shared" si="334"/>
        <v>4.5999999999999375E-2</v>
      </c>
      <c r="E2400" s="2">
        <f t="shared" si="335"/>
        <v>0</v>
      </c>
      <c r="F2400" s="2">
        <f t="shared" si="339"/>
        <v>4.9044339609538197E-2</v>
      </c>
      <c r="G2400" s="2">
        <f t="shared" si="339"/>
        <v>3.5206189832292109E-2</v>
      </c>
      <c r="H2400" s="2">
        <f t="shared" si="337"/>
        <v>1.3930601363898045</v>
      </c>
      <c r="I2400" s="2">
        <f t="shared" si="338"/>
        <v>58.212500187788407</v>
      </c>
    </row>
    <row r="2401" spans="1:9" ht="13.5" x14ac:dyDescent="0.25">
      <c r="A2401" s="3">
        <f>TITRES_STAT!B2404</f>
        <v>45502</v>
      </c>
      <c r="B2401" s="6">
        <f>TITRES_STAT!D2404</f>
        <v>17.742000000000001</v>
      </c>
      <c r="C2401" s="2">
        <f t="shared" si="333"/>
        <v>-4.5999999999999375E-2</v>
      </c>
      <c r="D2401" s="2">
        <f t="shared" si="334"/>
        <v>0</v>
      </c>
      <c r="E2401" s="2">
        <f t="shared" si="335"/>
        <v>4.5999999999999375E-2</v>
      </c>
      <c r="F2401" s="2">
        <f t="shared" si="339"/>
        <v>4.554117249457118E-2</v>
      </c>
      <c r="G2401" s="2">
        <f t="shared" si="339"/>
        <v>3.597717627284263E-2</v>
      </c>
      <c r="H2401" s="2">
        <f t="shared" si="337"/>
        <v>1.2658350991527907</v>
      </c>
      <c r="I2401" s="2">
        <f t="shared" si="338"/>
        <v>55.866161647248475</v>
      </c>
    </row>
    <row r="2402" spans="1:9" ht="13.5" x14ac:dyDescent="0.25">
      <c r="A2402" s="3">
        <f>TITRES_STAT!B2405</f>
        <v>45503</v>
      </c>
      <c r="B2402" s="6">
        <f>TITRES_STAT!D2405</f>
        <v>17.788</v>
      </c>
      <c r="C2402" s="2">
        <f t="shared" si="333"/>
        <v>4.5999999999999375E-2</v>
      </c>
      <c r="D2402" s="2">
        <f t="shared" si="334"/>
        <v>4.5999999999999375E-2</v>
      </c>
      <c r="E2402" s="2">
        <f t="shared" si="335"/>
        <v>0</v>
      </c>
      <c r="F2402" s="2">
        <f t="shared" si="339"/>
        <v>4.5573945887816047E-2</v>
      </c>
      <c r="G2402" s="2">
        <f t="shared" si="339"/>
        <v>3.3407377967639582E-2</v>
      </c>
      <c r="H2402" s="2">
        <f t="shared" si="337"/>
        <v>1.3641880524703778</v>
      </c>
      <c r="I2402" s="2">
        <f t="shared" si="338"/>
        <v>57.702180291661485</v>
      </c>
    </row>
    <row r="2403" spans="1:9" ht="13.5" x14ac:dyDescent="0.25">
      <c r="A2403" s="3">
        <f>TITRES_STAT!B2406</f>
        <v>45504</v>
      </c>
      <c r="B2403" s="6">
        <f>TITRES_STAT!D2406</f>
        <v>17.788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4.2318664038686331E-2</v>
      </c>
      <c r="G2403" s="2">
        <f t="shared" si="339"/>
        <v>3.1021136684236755E-2</v>
      </c>
      <c r="H2403" s="2">
        <f t="shared" si="337"/>
        <v>1.3641880524703778</v>
      </c>
      <c r="I2403" s="2">
        <f t="shared" si="338"/>
        <v>57.702180291661485</v>
      </c>
    </row>
    <row r="2404" spans="1:9" ht="13.5" x14ac:dyDescent="0.25">
      <c r="A2404" s="3">
        <f>TITRES_STAT!B2407</f>
        <v>45505</v>
      </c>
      <c r="B2404" s="6">
        <f>TITRES_STAT!D2407</f>
        <v>17.788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3.9295902321637308E-2</v>
      </c>
      <c r="G2404" s="2">
        <f t="shared" si="339"/>
        <v>2.8805341206791273E-2</v>
      </c>
      <c r="H2404" s="2">
        <f t="shared" si="337"/>
        <v>1.3641880524703778</v>
      </c>
      <c r="I2404" s="2">
        <f t="shared" si="338"/>
        <v>57.702180291661485</v>
      </c>
    </row>
    <row r="2405" spans="1:9" ht="13.5" x14ac:dyDescent="0.25">
      <c r="A2405" s="3">
        <f>TITRES_STAT!B2408</f>
        <v>45506</v>
      </c>
      <c r="B2405" s="6">
        <f>TITRES_STAT!D2408</f>
        <v>17.797000000000001</v>
      </c>
      <c r="C2405" s="2">
        <f t="shared" si="333"/>
        <v>9.0000000000003411E-3</v>
      </c>
      <c r="D2405" s="2">
        <f t="shared" si="334"/>
        <v>9.0000000000003411E-3</v>
      </c>
      <c r="E2405" s="2">
        <f t="shared" si="335"/>
        <v>0</v>
      </c>
      <c r="F2405" s="2">
        <f t="shared" si="339"/>
        <v>3.7131909298663238E-2</v>
      </c>
      <c r="G2405" s="2">
        <f t="shared" si="339"/>
        <v>2.6747816834877612E-2</v>
      </c>
      <c r="H2405" s="2">
        <f t="shared" si="337"/>
        <v>1.3882220566968055</v>
      </c>
      <c r="I2405" s="2">
        <f t="shared" si="338"/>
        <v>58.127846730336344</v>
      </c>
    </row>
    <row r="2406" spans="1:9" ht="13.5" x14ac:dyDescent="0.25">
      <c r="A2406" s="3">
        <f>TITRES_STAT!B2409</f>
        <v>45509</v>
      </c>
      <c r="B2406" s="6">
        <f>TITRES_STAT!D2409</f>
        <v>17.788</v>
      </c>
      <c r="C2406" s="2">
        <f t="shared" si="333"/>
        <v>-9.0000000000003411E-3</v>
      </c>
      <c r="D2406" s="2">
        <f t="shared" si="334"/>
        <v>0</v>
      </c>
      <c r="E2406" s="2">
        <f t="shared" si="335"/>
        <v>9.0000000000003411E-3</v>
      </c>
      <c r="F2406" s="2">
        <f t="shared" si="339"/>
        <v>3.4479630063044435E-2</v>
      </c>
      <c r="G2406" s="2">
        <f t="shared" si="339"/>
        <v>2.548011563238638E-2</v>
      </c>
      <c r="H2406" s="2">
        <f t="shared" si="337"/>
        <v>1.3531975506115548</v>
      </c>
      <c r="I2406" s="2">
        <f t="shared" si="338"/>
        <v>57.504630253413382</v>
      </c>
    </row>
    <row r="2407" spans="1:9" ht="13.5" x14ac:dyDescent="0.25">
      <c r="A2407" s="3">
        <f>TITRES_STAT!B2410</f>
        <v>45510</v>
      </c>
      <c r="B2407" s="6">
        <f>TITRES_STAT!D2410</f>
        <v>17.788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3.2016799344255546E-2</v>
      </c>
      <c r="G2407" s="2">
        <f t="shared" si="339"/>
        <v>2.3660107372930211E-2</v>
      </c>
      <c r="H2407" s="2">
        <f t="shared" si="337"/>
        <v>1.3531975506115546</v>
      </c>
      <c r="I2407" s="2">
        <f t="shared" si="338"/>
        <v>57.504630253413374</v>
      </c>
    </row>
    <row r="2408" spans="1:9" ht="13.5" x14ac:dyDescent="0.25">
      <c r="A2408" s="3">
        <f>TITRES_STAT!B2411</f>
        <v>45511</v>
      </c>
      <c r="B2408" s="6">
        <f>TITRES_STAT!D2411</f>
        <v>17.788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2.972988510538015E-2</v>
      </c>
      <c r="G2408" s="2">
        <f t="shared" si="339"/>
        <v>2.1970099703435195E-2</v>
      </c>
      <c r="H2408" s="2">
        <f t="shared" si="337"/>
        <v>1.3531975506115548</v>
      </c>
      <c r="I2408" s="2">
        <f t="shared" si="338"/>
        <v>57.504630253413382</v>
      </c>
    </row>
    <row r="2409" spans="1:9" ht="13.5" x14ac:dyDescent="0.25">
      <c r="A2409" s="3">
        <f>TITRES_STAT!B2412</f>
        <v>45512</v>
      </c>
      <c r="B2409" s="6">
        <f>TITRES_STAT!D2412</f>
        <v>17.788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2.7606321883567285E-2</v>
      </c>
      <c r="G2409" s="2">
        <f t="shared" si="339"/>
        <v>2.0400806867475536E-2</v>
      </c>
      <c r="H2409" s="2">
        <f t="shared" si="337"/>
        <v>1.353197550611555</v>
      </c>
      <c r="I2409" s="2">
        <f t="shared" si="338"/>
        <v>57.504630253413389</v>
      </c>
    </row>
    <row r="2410" spans="1:9" ht="13.5" x14ac:dyDescent="0.25">
      <c r="A2410" s="3">
        <f>TITRES_STAT!B2413</f>
        <v>45513</v>
      </c>
      <c r="B2410" s="6">
        <f>TITRES_STAT!D2413</f>
        <v>17.788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2.5634441749026765E-2</v>
      </c>
      <c r="G2410" s="2">
        <f t="shared" si="339"/>
        <v>1.894360637694157E-2</v>
      </c>
      <c r="H2410" s="2">
        <f t="shared" si="337"/>
        <v>1.353197550611555</v>
      </c>
      <c r="I2410" s="2">
        <f t="shared" si="338"/>
        <v>57.504630253413389</v>
      </c>
    </row>
    <row r="2411" spans="1:9" ht="13.5" x14ac:dyDescent="0.25">
      <c r="A2411" s="3">
        <f>TITRES_STAT!B2414</f>
        <v>45516</v>
      </c>
      <c r="B2411" s="6">
        <f>TITRES_STAT!D2414</f>
        <v>18.02</v>
      </c>
      <c r="C2411" s="2">
        <f t="shared" si="333"/>
        <v>0.23199999999999932</v>
      </c>
      <c r="D2411" s="2">
        <f t="shared" si="334"/>
        <v>0.23199999999999932</v>
      </c>
      <c r="E2411" s="2">
        <f t="shared" si="335"/>
        <v>0</v>
      </c>
      <c r="F2411" s="2">
        <f t="shared" si="339"/>
        <v>4.0374838766953372E-2</v>
      </c>
      <c r="G2411" s="2">
        <f t="shared" si="339"/>
        <v>1.7590491635731457E-2</v>
      </c>
      <c r="H2411" s="2">
        <f t="shared" si="337"/>
        <v>2.2952649421656988</v>
      </c>
      <c r="I2411" s="2">
        <f t="shared" si="338"/>
        <v>69.653426430022208</v>
      </c>
    </row>
    <row r="2412" spans="1:9" ht="13.5" x14ac:dyDescent="0.25">
      <c r="A2412" s="3">
        <f>TITRES_STAT!B2415</f>
        <v>45518</v>
      </c>
      <c r="B2412" s="6">
        <f>TITRES_STAT!D2415</f>
        <v>17.797000000000001</v>
      </c>
      <c r="C2412" s="2">
        <f t="shared" si="333"/>
        <v>-0.22299999999999898</v>
      </c>
      <c r="D2412" s="2">
        <f t="shared" si="334"/>
        <v>0</v>
      </c>
      <c r="E2412" s="2">
        <f t="shared" si="335"/>
        <v>0.22299999999999898</v>
      </c>
      <c r="F2412" s="2">
        <f t="shared" si="339"/>
        <v>3.7490921712170992E-2</v>
      </c>
      <c r="G2412" s="2">
        <f t="shared" si="339"/>
        <v>3.2262599376036281E-2</v>
      </c>
      <c r="H2412" s="2">
        <f t="shared" si="337"/>
        <v>1.1620552105921804</v>
      </c>
      <c r="I2412" s="2">
        <f t="shared" si="338"/>
        <v>53.74771212590344</v>
      </c>
    </row>
    <row r="2413" spans="1:9" ht="13.5" x14ac:dyDescent="0.25">
      <c r="A2413" s="3">
        <f>TITRES_STAT!B2416</f>
        <v>45519</v>
      </c>
      <c r="B2413" s="6">
        <f>TITRES_STAT!D2416</f>
        <v>17.797000000000001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3.4812998732730208E-2</v>
      </c>
      <c r="G2413" s="2">
        <f t="shared" si="340"/>
        <v>2.9958127992033689E-2</v>
      </c>
      <c r="H2413" s="2">
        <f t="shared" si="337"/>
        <v>1.1620552105921806</v>
      </c>
      <c r="I2413" s="2">
        <f t="shared" si="338"/>
        <v>53.74771212590344</v>
      </c>
    </row>
    <row r="2414" spans="1:9" ht="13.5" x14ac:dyDescent="0.25">
      <c r="A2414" s="3">
        <f>TITRES_STAT!B2417</f>
        <v>45520</v>
      </c>
      <c r="B2414" s="6">
        <f>TITRES_STAT!D2417</f>
        <v>17.742000000000001</v>
      </c>
      <c r="C2414" s="2">
        <f t="shared" si="333"/>
        <v>-5.4999999999999716E-2</v>
      </c>
      <c r="D2414" s="2">
        <f t="shared" si="334"/>
        <v>0</v>
      </c>
      <c r="E2414" s="2">
        <f t="shared" si="335"/>
        <v>5.4999999999999716E-2</v>
      </c>
      <c r="F2414" s="2">
        <f t="shared" si="340"/>
        <v>3.2326355966106619E-2</v>
      </c>
      <c r="G2414" s="2">
        <f t="shared" si="340"/>
        <v>3.1746833135459833E-2</v>
      </c>
      <c r="H2414" s="2">
        <f t="shared" si="337"/>
        <v>1.0182545083528185</v>
      </c>
      <c r="I2414" s="2">
        <f t="shared" si="338"/>
        <v>50.452235044620721</v>
      </c>
    </row>
    <row r="2415" spans="1:9" ht="13.5" x14ac:dyDescent="0.25">
      <c r="A2415" s="3">
        <f>TITRES_STAT!B2418</f>
        <v>45523</v>
      </c>
      <c r="B2415" s="6">
        <f>TITRES_STAT!D2418</f>
        <v>17.742000000000001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3.0017330539956148E-2</v>
      </c>
      <c r="G2415" s="2">
        <f t="shared" si="340"/>
        <v>2.9479202197212701E-2</v>
      </c>
      <c r="H2415" s="2">
        <f t="shared" si="337"/>
        <v>1.0182545083528185</v>
      </c>
      <c r="I2415" s="2">
        <f t="shared" si="338"/>
        <v>50.452235044620721</v>
      </c>
    </row>
    <row r="2416" spans="1:9" ht="13.5" x14ac:dyDescent="0.25">
      <c r="A2416" s="3">
        <f>TITRES_STAT!B2419</f>
        <v>45524</v>
      </c>
      <c r="B2416" s="6">
        <f>TITRES_STAT!D2419</f>
        <v>17.788</v>
      </c>
      <c r="C2416" s="2">
        <f t="shared" si="333"/>
        <v>4.5999999999999375E-2</v>
      </c>
      <c r="D2416" s="2">
        <f t="shared" si="334"/>
        <v>4.5999999999999375E-2</v>
      </c>
      <c r="E2416" s="2">
        <f t="shared" si="335"/>
        <v>0</v>
      </c>
      <c r="F2416" s="2">
        <f t="shared" si="340"/>
        <v>3.1158949787102094E-2</v>
      </c>
      <c r="G2416" s="2">
        <f t="shared" si="340"/>
        <v>2.737354489741179E-2</v>
      </c>
      <c r="H2416" s="2">
        <f t="shared" si="337"/>
        <v>1.1382869812396208</v>
      </c>
      <c r="I2416" s="2">
        <f t="shared" si="338"/>
        <v>53.233592648061027</v>
      </c>
    </row>
    <row r="2417" spans="1:9" ht="13.5" x14ac:dyDescent="0.25">
      <c r="A2417" s="3">
        <f>TITRES_STAT!B2420</f>
        <v>45525</v>
      </c>
      <c r="B2417" s="6">
        <f>TITRES_STAT!D2420</f>
        <v>17.788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2.8933310516594802E-2</v>
      </c>
      <c r="G2417" s="2">
        <f t="shared" si="340"/>
        <v>2.5418291690453808E-2</v>
      </c>
      <c r="H2417" s="2">
        <f t="shared" si="337"/>
        <v>1.1382869812396208</v>
      </c>
      <c r="I2417" s="2">
        <f t="shared" si="338"/>
        <v>53.233592648061027</v>
      </c>
    </row>
    <row r="2418" spans="1:9" ht="13.5" x14ac:dyDescent="0.25">
      <c r="A2418" s="3">
        <f>TITRES_STAT!B2421</f>
        <v>45526</v>
      </c>
      <c r="B2418" s="6">
        <f>TITRES_STAT!D2421</f>
        <v>17.974</v>
      </c>
      <c r="C2418" s="2">
        <f t="shared" si="333"/>
        <v>0.18599999999999994</v>
      </c>
      <c r="D2418" s="2">
        <f t="shared" si="334"/>
        <v>0.18599999999999994</v>
      </c>
      <c r="E2418" s="2">
        <f t="shared" si="335"/>
        <v>0</v>
      </c>
      <c r="F2418" s="2">
        <f t="shared" si="340"/>
        <v>4.0152359765409464E-2</v>
      </c>
      <c r="G2418" s="2">
        <f t="shared" si="340"/>
        <v>2.3602699426849966E-2</v>
      </c>
      <c r="H2418" s="2">
        <f t="shared" si="337"/>
        <v>1.7011765916797181</v>
      </c>
      <c r="I2418" s="2">
        <f t="shared" si="338"/>
        <v>62.979095736271233</v>
      </c>
    </row>
    <row r="2419" spans="1:9" ht="13.5" x14ac:dyDescent="0.25">
      <c r="A2419" s="3">
        <f>TITRES_STAT!B2422</f>
        <v>45527</v>
      </c>
      <c r="B2419" s="6">
        <f>TITRES_STAT!D2422</f>
        <v>17.974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3.7284334067880218E-2</v>
      </c>
      <c r="G2419" s="2">
        <f t="shared" si="340"/>
        <v>2.191679232493211E-2</v>
      </c>
      <c r="H2419" s="2">
        <f t="shared" si="337"/>
        <v>1.7011765916797184</v>
      </c>
      <c r="I2419" s="2">
        <f t="shared" si="338"/>
        <v>62.97909573627124</v>
      </c>
    </row>
    <row r="2420" spans="1:9" ht="13.5" x14ac:dyDescent="0.25">
      <c r="A2420" s="3">
        <f>TITRES_STAT!B2423</f>
        <v>45530</v>
      </c>
      <c r="B2420" s="6">
        <f>TITRES_STAT!D2423</f>
        <v>18.437999999999999</v>
      </c>
      <c r="C2420" s="2">
        <f t="shared" si="333"/>
        <v>0.46399999999999864</v>
      </c>
      <c r="D2420" s="2">
        <f t="shared" si="334"/>
        <v>0.46399999999999864</v>
      </c>
      <c r="E2420" s="2">
        <f t="shared" si="335"/>
        <v>0</v>
      </c>
      <c r="F2420" s="2">
        <f t="shared" si="340"/>
        <v>6.7764024491602973E-2</v>
      </c>
      <c r="G2420" s="2">
        <f t="shared" si="340"/>
        <v>2.0351307158865527E-2</v>
      </c>
      <c r="H2420" s="2">
        <f t="shared" si="337"/>
        <v>3.3297136131171459</v>
      </c>
      <c r="I2420" s="2">
        <f t="shared" si="338"/>
        <v>76.903784190935042</v>
      </c>
    </row>
    <row r="2421" spans="1:9" ht="13.5" x14ac:dyDescent="0.25">
      <c r="A2421" s="3">
        <f>TITRES_STAT!B2424</f>
        <v>45531</v>
      </c>
      <c r="B2421" s="6">
        <f>TITRES_STAT!D2424</f>
        <v>18.437999999999999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6.2923737027917051E-2</v>
      </c>
      <c r="G2421" s="2">
        <f t="shared" si="340"/>
        <v>1.8897642361803701E-2</v>
      </c>
      <c r="H2421" s="2">
        <f t="shared" si="337"/>
        <v>3.3297136131171468</v>
      </c>
      <c r="I2421" s="2">
        <f t="shared" si="338"/>
        <v>76.903784190935042</v>
      </c>
    </row>
    <row r="2422" spans="1:9" ht="13.5" x14ac:dyDescent="0.25">
      <c r="A2422" s="3">
        <f>TITRES_STAT!B2425</f>
        <v>45532</v>
      </c>
      <c r="B2422" s="6">
        <f>TITRES_STAT!D2425</f>
        <v>18.41</v>
      </c>
      <c r="C2422" s="2">
        <f t="shared" si="333"/>
        <v>-2.7999999999998693E-2</v>
      </c>
      <c r="D2422" s="2">
        <f t="shared" si="334"/>
        <v>0</v>
      </c>
      <c r="E2422" s="2">
        <f t="shared" si="335"/>
        <v>2.7999999999998693E-2</v>
      </c>
      <c r="F2422" s="2">
        <f t="shared" si="340"/>
        <v>5.8429184383065831E-2</v>
      </c>
      <c r="G2422" s="2">
        <f t="shared" si="340"/>
        <v>1.9547810764531912E-2</v>
      </c>
      <c r="H2422" s="2">
        <f t="shared" si="337"/>
        <v>2.9890398002563723</v>
      </c>
      <c r="I2422" s="2">
        <f t="shared" si="338"/>
        <v>74.93131053904925</v>
      </c>
    </row>
    <row r="2423" spans="1:9" ht="13.5" x14ac:dyDescent="0.25">
      <c r="A2423" s="3">
        <f>TITRES_STAT!B2426</f>
        <v>45533</v>
      </c>
      <c r="B2423" s="6">
        <f>TITRES_STAT!D2426</f>
        <v>18.047999999999998</v>
      </c>
      <c r="C2423" s="2">
        <f t="shared" si="333"/>
        <v>-0.36200000000000188</v>
      </c>
      <c r="D2423" s="2">
        <f t="shared" si="334"/>
        <v>0</v>
      </c>
      <c r="E2423" s="2">
        <f t="shared" si="335"/>
        <v>0.36200000000000188</v>
      </c>
      <c r="F2423" s="2">
        <f t="shared" si="340"/>
        <v>5.4255671212846843E-2</v>
      </c>
      <c r="G2423" s="2">
        <f t="shared" si="340"/>
        <v>4.4008681424208336E-2</v>
      </c>
      <c r="H2423" s="2">
        <f t="shared" si="337"/>
        <v>1.2328401910038103</v>
      </c>
      <c r="I2423" s="2">
        <f t="shared" si="338"/>
        <v>55.213991398532052</v>
      </c>
    </row>
    <row r="2424" spans="1:9" ht="13.5" x14ac:dyDescent="0.25">
      <c r="A2424" s="3">
        <f>TITRES_STAT!B2427</f>
        <v>45534</v>
      </c>
      <c r="B2424" s="6">
        <f>TITRES_STAT!D2427</f>
        <v>18.047999999999998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5.0380266126214927E-2</v>
      </c>
      <c r="G2424" s="2">
        <f t="shared" si="340"/>
        <v>4.0865204179622028E-2</v>
      </c>
      <c r="H2424" s="2">
        <f t="shared" si="337"/>
        <v>1.2328401910038103</v>
      </c>
      <c r="I2424" s="2">
        <f t="shared" si="338"/>
        <v>55.213991398532052</v>
      </c>
    </row>
    <row r="2425" spans="1:9" ht="13.5" x14ac:dyDescent="0.25">
      <c r="A2425" s="3">
        <f>TITRES_STAT!B2428</f>
        <v>45537</v>
      </c>
      <c r="B2425" s="6">
        <f>TITRES_STAT!D2428</f>
        <v>18.047999999999998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4.6781675688628142E-2</v>
      </c>
      <c r="G2425" s="2">
        <f t="shared" si="340"/>
        <v>3.7946261023934738E-2</v>
      </c>
      <c r="H2425" s="2">
        <f t="shared" si="337"/>
        <v>1.2328401910038103</v>
      </c>
      <c r="I2425" s="2">
        <f t="shared" si="338"/>
        <v>55.213991398532052</v>
      </c>
    </row>
    <row r="2426" spans="1:9" ht="13.5" x14ac:dyDescent="0.25">
      <c r="A2426" s="3">
        <f>TITRES_STAT!B2429</f>
        <v>45538</v>
      </c>
      <c r="B2426" s="6">
        <f>TITRES_STAT!D2429</f>
        <v>18.047999999999998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4.3440127425154698E-2</v>
      </c>
      <c r="G2426" s="2">
        <f t="shared" si="340"/>
        <v>3.5235813807939401E-2</v>
      </c>
      <c r="H2426" s="2">
        <f t="shared" si="337"/>
        <v>1.23284019100381</v>
      </c>
      <c r="I2426" s="2">
        <f t="shared" si="338"/>
        <v>55.213991398532038</v>
      </c>
    </row>
    <row r="2427" spans="1:9" ht="13.5" x14ac:dyDescent="0.25">
      <c r="A2427" s="3">
        <f>TITRES_STAT!B2430</f>
        <v>45539</v>
      </c>
      <c r="B2427" s="6">
        <f>TITRES_STAT!D2430</f>
        <v>18.047999999999998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4.0337261180500794E-2</v>
      </c>
      <c r="G2427" s="2">
        <f t="shared" si="340"/>
        <v>3.2718969964515156E-2</v>
      </c>
      <c r="H2427" s="2">
        <f t="shared" si="337"/>
        <v>1.2328401910038103</v>
      </c>
      <c r="I2427" s="2">
        <f t="shared" si="338"/>
        <v>55.213991398532052</v>
      </c>
    </row>
    <row r="2428" spans="1:9" ht="13.5" x14ac:dyDescent="0.25">
      <c r="A2428" s="3">
        <f>TITRES_STAT!B2431</f>
        <v>45540</v>
      </c>
      <c r="B2428" s="6">
        <f>TITRES_STAT!D2431</f>
        <v>18.401</v>
      </c>
      <c r="C2428" s="2">
        <f t="shared" si="333"/>
        <v>0.35300000000000153</v>
      </c>
      <c r="D2428" s="2">
        <f t="shared" si="334"/>
        <v>0.35300000000000153</v>
      </c>
      <c r="E2428" s="2">
        <f t="shared" si="335"/>
        <v>0</v>
      </c>
      <c r="F2428" s="2">
        <f t="shared" si="340"/>
        <v>6.2670313953322274E-2</v>
      </c>
      <c r="G2428" s="2">
        <f t="shared" si="340"/>
        <v>3.0381900681335502E-2</v>
      </c>
      <c r="H2428" s="2">
        <f t="shared" si="337"/>
        <v>2.0627515905159446</v>
      </c>
      <c r="I2428" s="2">
        <f t="shared" si="338"/>
        <v>67.349621069610095</v>
      </c>
    </row>
    <row r="2429" spans="1:9" ht="13.5" x14ac:dyDescent="0.25">
      <c r="A2429" s="3">
        <f>TITRES_STAT!B2432</f>
        <v>45541</v>
      </c>
      <c r="B2429" s="6">
        <f>TITRES_STAT!D2432</f>
        <v>18.401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5.8193862956656399E-2</v>
      </c>
      <c r="G2429" s="2">
        <f t="shared" si="341"/>
        <v>2.8211764918382964E-2</v>
      </c>
      <c r="H2429" s="2">
        <f t="shared" si="337"/>
        <v>2.062751590515945</v>
      </c>
      <c r="I2429" s="2">
        <f t="shared" si="338"/>
        <v>67.349621069610095</v>
      </c>
    </row>
    <row r="2430" spans="1:9" ht="13.5" x14ac:dyDescent="0.25">
      <c r="A2430" s="3">
        <f>TITRES_STAT!B2433</f>
        <v>45544</v>
      </c>
      <c r="B2430" s="6">
        <f>TITRES_STAT!D2433</f>
        <v>18.29</v>
      </c>
      <c r="C2430" s="2">
        <f t="shared" si="333"/>
        <v>-0.11100000000000065</v>
      </c>
      <c r="D2430" s="2">
        <f t="shared" si="334"/>
        <v>0</v>
      </c>
      <c r="E2430" s="2">
        <f t="shared" si="335"/>
        <v>0.11100000000000065</v>
      </c>
      <c r="F2430" s="2">
        <f t="shared" si="341"/>
        <v>5.403715845975237E-2</v>
      </c>
      <c r="G2430" s="2">
        <f t="shared" si="341"/>
        <v>3.4125210281355657E-2</v>
      </c>
      <c r="H2430" s="2">
        <f t="shared" si="337"/>
        <v>1.5834967173601748</v>
      </c>
      <c r="I2430" s="2">
        <f t="shared" si="338"/>
        <v>61.292770636000533</v>
      </c>
    </row>
    <row r="2431" spans="1:9" ht="13.5" x14ac:dyDescent="0.25">
      <c r="A2431" s="3">
        <f>TITRES_STAT!B2434</f>
        <v>45545</v>
      </c>
      <c r="B2431" s="6">
        <f>TITRES_STAT!D2434</f>
        <v>18.29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5.0177361426912918E-2</v>
      </c>
      <c r="G2431" s="2">
        <f t="shared" si="341"/>
        <v>3.1687695261258822E-2</v>
      </c>
      <c r="H2431" s="2">
        <f t="shared" si="337"/>
        <v>1.5834967173601751</v>
      </c>
      <c r="I2431" s="2">
        <f t="shared" si="338"/>
        <v>61.292770636000533</v>
      </c>
    </row>
    <row r="2432" spans="1:9" ht="13.5" x14ac:dyDescent="0.25">
      <c r="A2432" s="3">
        <f>TITRES_STAT!B2435</f>
        <v>45546</v>
      </c>
      <c r="B2432" s="6">
        <f>TITRES_STAT!D2435</f>
        <v>18.29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4.6593264182133429E-2</v>
      </c>
      <c r="G2432" s="2">
        <f t="shared" si="341"/>
        <v>2.9424288456883191E-2</v>
      </c>
      <c r="H2432" s="2">
        <f t="shared" si="337"/>
        <v>1.5834967173601753</v>
      </c>
      <c r="I2432" s="2">
        <f t="shared" si="338"/>
        <v>61.292770636000533</v>
      </c>
    </row>
    <row r="2433" spans="1:9" ht="13.5" x14ac:dyDescent="0.25">
      <c r="A2433" s="3">
        <f>TITRES_STAT!B2436</f>
        <v>45547</v>
      </c>
      <c r="B2433" s="6">
        <f>TITRES_STAT!D2436</f>
        <v>18.29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4.3265173883409613E-2</v>
      </c>
      <c r="G2433" s="2">
        <f t="shared" si="341"/>
        <v>2.7322553567105817E-2</v>
      </c>
      <c r="H2433" s="2">
        <f t="shared" si="337"/>
        <v>1.5834967173601755</v>
      </c>
      <c r="I2433" s="2">
        <f t="shared" si="338"/>
        <v>61.29277063600054</v>
      </c>
    </row>
    <row r="2434" spans="1:9" ht="13.5" x14ac:dyDescent="0.25">
      <c r="A2434" s="3">
        <f>TITRES_STAT!B2437</f>
        <v>45548</v>
      </c>
      <c r="B2434" s="6">
        <f>TITRES_STAT!D2437</f>
        <v>18.29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4.017480432030892E-2</v>
      </c>
      <c r="G2434" s="2">
        <f t="shared" si="341"/>
        <v>2.537094259802683E-2</v>
      </c>
      <c r="H2434" s="2">
        <f t="shared" si="337"/>
        <v>1.5834967173601753</v>
      </c>
      <c r="I2434" s="2">
        <f t="shared" si="338"/>
        <v>61.292770636000533</v>
      </c>
    </row>
    <row r="2435" spans="1:9" ht="13.5" x14ac:dyDescent="0.25">
      <c r="A2435" s="3">
        <f>TITRES_STAT!B2438</f>
        <v>45551</v>
      </c>
      <c r="B2435" s="6">
        <f>TITRES_STAT!D2438</f>
        <v>18.29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3.7305175440286852E-2</v>
      </c>
      <c r="G2435" s="2">
        <f t="shared" si="341"/>
        <v>2.3558732412453487E-2</v>
      </c>
      <c r="H2435" s="2">
        <f t="shared" si="337"/>
        <v>1.5834967173601748</v>
      </c>
      <c r="I2435" s="2">
        <f t="shared" si="338"/>
        <v>61.292770636000533</v>
      </c>
    </row>
    <row r="2436" spans="1:9" ht="13.5" x14ac:dyDescent="0.25">
      <c r="A2436" s="3">
        <f>TITRES_STAT!B2439</f>
        <v>45552</v>
      </c>
      <c r="B2436" s="6">
        <f>TITRES_STAT!D2439</f>
        <v>18.02</v>
      </c>
      <c r="C2436" s="2">
        <f t="shared" si="342"/>
        <v>-0.26999999999999957</v>
      </c>
      <c r="D2436" s="2">
        <f t="shared" si="343"/>
        <v>0</v>
      </c>
      <c r="E2436" s="2">
        <f t="shared" si="344"/>
        <v>0.26999999999999957</v>
      </c>
      <c r="F2436" s="2">
        <f t="shared" si="341"/>
        <v>3.4640520051694934E-2</v>
      </c>
      <c r="G2436" s="2">
        <f t="shared" si="341"/>
        <v>4.1161680097278212E-2</v>
      </c>
      <c r="H2436" s="2">
        <f t="shared" si="337"/>
        <v>0.84157206338099677</v>
      </c>
      <c r="I2436" s="2">
        <f t="shared" si="338"/>
        <v>45.698568093823575</v>
      </c>
    </row>
    <row r="2437" spans="1:9" ht="13.5" x14ac:dyDescent="0.25">
      <c r="A2437" s="3">
        <f>TITRES_STAT!B2440</f>
        <v>45553</v>
      </c>
      <c r="B2437" s="6">
        <f>TITRES_STAT!D2440</f>
        <v>18.02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3.2166197190859579E-2</v>
      </c>
      <c r="G2437" s="2">
        <f t="shared" si="341"/>
        <v>3.8221560090329773E-2</v>
      </c>
      <c r="H2437" s="2">
        <f t="shared" si="337"/>
        <v>0.84157206338099666</v>
      </c>
      <c r="I2437" s="2">
        <f t="shared" si="338"/>
        <v>45.698568093823575</v>
      </c>
    </row>
    <row r="2438" spans="1:9" ht="13.5" x14ac:dyDescent="0.25">
      <c r="A2438" s="3">
        <f>TITRES_STAT!B2441</f>
        <v>45554</v>
      </c>
      <c r="B2438" s="6">
        <f>TITRES_STAT!D2441</f>
        <v>18.02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2.9868611677226754E-2</v>
      </c>
      <c r="G2438" s="2">
        <f t="shared" si="341"/>
        <v>3.5491448655306221E-2</v>
      </c>
      <c r="H2438" s="2">
        <f t="shared" si="337"/>
        <v>0.84157206338099666</v>
      </c>
      <c r="I2438" s="2">
        <f t="shared" si="338"/>
        <v>45.698568093823575</v>
      </c>
    </row>
    <row r="2439" spans="1:9" ht="13.5" x14ac:dyDescent="0.25">
      <c r="A2439" s="3">
        <f>TITRES_STAT!B2442</f>
        <v>45555</v>
      </c>
      <c r="B2439" s="6">
        <f>TITRES_STAT!D2442</f>
        <v>18.02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2.7735139414567702E-2</v>
      </c>
      <c r="G2439" s="2">
        <f t="shared" si="341"/>
        <v>3.2956345179927203E-2</v>
      </c>
      <c r="H2439" s="2">
        <f t="shared" si="337"/>
        <v>0.84157206338099677</v>
      </c>
      <c r="I2439" s="2">
        <f t="shared" si="338"/>
        <v>45.698568093823575</v>
      </c>
    </row>
    <row r="2440" spans="1:9" ht="13.5" x14ac:dyDescent="0.25">
      <c r="A2440" s="3">
        <f>TITRES_STAT!B2443</f>
        <v>45558</v>
      </c>
      <c r="B2440" s="6">
        <f>TITRES_STAT!D2443</f>
        <v>18.02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2.5754058027812866E-2</v>
      </c>
      <c r="G2440" s="2">
        <f t="shared" si="341"/>
        <v>3.0602320524218119E-2</v>
      </c>
      <c r="H2440" s="2">
        <f t="shared" si="337"/>
        <v>0.84157206338099666</v>
      </c>
      <c r="I2440" s="2">
        <f t="shared" si="338"/>
        <v>45.698568093823575</v>
      </c>
    </row>
    <row r="2441" spans="1:9" ht="13.5" x14ac:dyDescent="0.25">
      <c r="A2441" s="3">
        <f>TITRES_STAT!B2444</f>
        <v>45559</v>
      </c>
      <c r="B2441" s="6">
        <f>TITRES_STAT!D2444</f>
        <v>18.251999999999999</v>
      </c>
      <c r="C2441" s="2">
        <f t="shared" si="342"/>
        <v>0.23199999999999932</v>
      </c>
      <c r="D2441" s="2">
        <f t="shared" si="343"/>
        <v>0.23199999999999932</v>
      </c>
      <c r="E2441" s="2">
        <f t="shared" si="344"/>
        <v>0</v>
      </c>
      <c r="F2441" s="2">
        <f t="shared" si="341"/>
        <v>4.0485911025826181E-2</v>
      </c>
      <c r="G2441" s="2">
        <f t="shared" si="341"/>
        <v>2.8416440486773969E-2</v>
      </c>
      <c r="H2441" s="2">
        <f t="shared" si="337"/>
        <v>1.4247354817247353</v>
      </c>
      <c r="I2441" s="2">
        <f t="shared" si="338"/>
        <v>58.758387975223947</v>
      </c>
    </row>
    <row r="2442" spans="1:9" ht="13.5" x14ac:dyDescent="0.25">
      <c r="A2442" s="3">
        <f>TITRES_STAT!B2445</f>
        <v>45560</v>
      </c>
      <c r="B2442" s="6">
        <f>TITRES_STAT!D2445</f>
        <v>18.251999999999999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3.7594060238267168E-2</v>
      </c>
      <c r="G2442" s="2">
        <f t="shared" si="341"/>
        <v>2.6386694737718683E-2</v>
      </c>
      <c r="H2442" s="2">
        <f t="shared" si="337"/>
        <v>1.4247354817247353</v>
      </c>
      <c r="I2442" s="2">
        <f t="shared" si="338"/>
        <v>58.758387975223947</v>
      </c>
    </row>
    <row r="2443" spans="1:9" ht="13.5" x14ac:dyDescent="0.25">
      <c r="A2443" s="3">
        <f>TITRES_STAT!B2446</f>
        <v>45561</v>
      </c>
      <c r="B2443" s="6">
        <f>TITRES_STAT!D2446</f>
        <v>17.927</v>
      </c>
      <c r="C2443" s="2">
        <f t="shared" si="342"/>
        <v>-0.32499999999999929</v>
      </c>
      <c r="D2443" s="2">
        <f t="shared" si="343"/>
        <v>0</v>
      </c>
      <c r="E2443" s="2">
        <f t="shared" si="344"/>
        <v>0.32499999999999929</v>
      </c>
      <c r="F2443" s="2">
        <f t="shared" si="341"/>
        <v>3.4908770221248088E-2</v>
      </c>
      <c r="G2443" s="2">
        <f t="shared" si="341"/>
        <v>4.7716216542167296E-2</v>
      </c>
      <c r="H2443" s="2">
        <f t="shared" si="337"/>
        <v>0.73159132787485071</v>
      </c>
      <c r="I2443" s="2">
        <f t="shared" si="338"/>
        <v>42.249653027121525</v>
      </c>
    </row>
    <row r="2444" spans="1:9" ht="13.5" x14ac:dyDescent="0.25">
      <c r="A2444" s="3">
        <f>TITRES_STAT!B2447</f>
        <v>45562</v>
      </c>
      <c r="B2444" s="6">
        <f>TITRES_STAT!D2447</f>
        <v>17.927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3.2415286634016084E-2</v>
      </c>
      <c r="G2444" s="2">
        <f t="shared" si="341"/>
        <v>4.430791536058392E-2</v>
      </c>
      <c r="H2444" s="2">
        <f t="shared" si="337"/>
        <v>0.73159132787485071</v>
      </c>
      <c r="I2444" s="2">
        <f t="shared" si="338"/>
        <v>42.249653027121525</v>
      </c>
    </row>
    <row r="2445" spans="1:9" ht="13.5" x14ac:dyDescent="0.25">
      <c r="A2445" s="3">
        <f>TITRES_STAT!B2448</f>
        <v>45565</v>
      </c>
      <c r="B2445" s="6">
        <f>TITRES_STAT!D2448</f>
        <v>17.927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3.0099909017300648E-2</v>
      </c>
      <c r="G2445" s="2">
        <f t="shared" si="345"/>
        <v>4.1143064263399358E-2</v>
      </c>
      <c r="H2445" s="2">
        <f t="shared" si="337"/>
        <v>0.73159132787485059</v>
      </c>
      <c r="I2445" s="2">
        <f t="shared" si="338"/>
        <v>42.249653027121525</v>
      </c>
    </row>
    <row r="2446" spans="1:9" ht="13.5" x14ac:dyDescent="0.25">
      <c r="A2446" s="3">
        <f>TITRES_STAT!B2449</f>
        <v>45566</v>
      </c>
      <c r="B2446" s="6">
        <f>TITRES_STAT!D2449</f>
        <v>17.834</v>
      </c>
      <c r="C2446" s="2">
        <f t="shared" si="342"/>
        <v>-9.2999999999999972E-2</v>
      </c>
      <c r="D2446" s="2">
        <f t="shared" si="343"/>
        <v>0</v>
      </c>
      <c r="E2446" s="2">
        <f t="shared" si="344"/>
        <v>9.2999999999999972E-2</v>
      </c>
      <c r="F2446" s="2">
        <f t="shared" si="345"/>
        <v>2.7949915516064888E-2</v>
      </c>
      <c r="G2446" s="2">
        <f t="shared" si="345"/>
        <v>4.4847131101727979E-2</v>
      </c>
      <c r="H2446" s="2">
        <f t="shared" si="337"/>
        <v>0.62322638771843231</v>
      </c>
      <c r="I2446" s="2">
        <f t="shared" si="338"/>
        <v>38.394298690179888</v>
      </c>
    </row>
    <row r="2447" spans="1:9" ht="13.5" x14ac:dyDescent="0.25">
      <c r="A2447" s="3">
        <f>TITRES_STAT!B2450</f>
        <v>45567</v>
      </c>
      <c r="B2447" s="6">
        <f>TITRES_STAT!D2450</f>
        <v>17.742000000000001</v>
      </c>
      <c r="C2447" s="2">
        <f t="shared" si="342"/>
        <v>-9.1999999999998749E-2</v>
      </c>
      <c r="D2447" s="2">
        <f t="shared" si="343"/>
        <v>0</v>
      </c>
      <c r="E2447" s="2">
        <f t="shared" si="344"/>
        <v>9.1999999999998749E-2</v>
      </c>
      <c r="F2447" s="2">
        <f t="shared" si="345"/>
        <v>2.5953492979203109E-2</v>
      </c>
      <c r="G2447" s="2">
        <f t="shared" si="345"/>
        <v>4.821519316589018E-2</v>
      </c>
      <c r="H2447" s="2">
        <f t="shared" si="337"/>
        <v>0.53828453802740128</v>
      </c>
      <c r="I2447" s="2">
        <f t="shared" si="338"/>
        <v>34.992520871181824</v>
      </c>
    </row>
    <row r="2448" spans="1:9" ht="13.5" x14ac:dyDescent="0.25">
      <c r="A2448" s="3">
        <f>TITRES_STAT!B2451</f>
        <v>45568</v>
      </c>
      <c r="B2448" s="6">
        <f>TITRES_STAT!D2451</f>
        <v>17.649000000000001</v>
      </c>
      <c r="C2448" s="2">
        <f t="shared" si="342"/>
        <v>-9.2999999999999972E-2</v>
      </c>
      <c r="D2448" s="2">
        <f t="shared" si="343"/>
        <v>0</v>
      </c>
      <c r="E2448" s="2">
        <f t="shared" si="344"/>
        <v>9.2999999999999972E-2</v>
      </c>
      <c r="F2448" s="2">
        <f t="shared" si="345"/>
        <v>2.4099672052117171E-2</v>
      </c>
      <c r="G2448" s="2">
        <f t="shared" si="345"/>
        <v>5.1414107939755163E-2</v>
      </c>
      <c r="H2448" s="2">
        <f t="shared" si="337"/>
        <v>0.46873655924082408</v>
      </c>
      <c r="I2448" s="2">
        <f t="shared" si="338"/>
        <v>31.914270553945329</v>
      </c>
    </row>
    <row r="2449" spans="1:9" ht="13.5" x14ac:dyDescent="0.25">
      <c r="A2449" s="3">
        <f>TITRES_STAT!B2452</f>
        <v>45569</v>
      </c>
      <c r="B2449" s="6">
        <f>TITRES_STAT!D2452</f>
        <v>17.649000000000001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2.2378266905537372E-2</v>
      </c>
      <c r="G2449" s="2">
        <f t="shared" si="345"/>
        <v>4.774167165834408E-2</v>
      </c>
      <c r="H2449" s="2">
        <f t="shared" ref="H2449:H2512" si="346">F2449/G2449</f>
        <v>0.46873655924082408</v>
      </c>
      <c r="I2449" s="2">
        <f t="shared" ref="I2449:I2512" si="347">IF(G2449=0,100,100-(100/(1+H2449)))</f>
        <v>31.914270553945329</v>
      </c>
    </row>
    <row r="2450" spans="1:9" ht="13.5" x14ac:dyDescent="0.25">
      <c r="A2450" s="3">
        <f>TITRES_STAT!B2453</f>
        <v>45572</v>
      </c>
      <c r="B2450" s="6">
        <f>TITRES_STAT!D2453</f>
        <v>17.834</v>
      </c>
      <c r="C2450" s="2">
        <f t="shared" si="342"/>
        <v>0.18499999999999872</v>
      </c>
      <c r="D2450" s="2">
        <f t="shared" si="343"/>
        <v>0.18499999999999872</v>
      </c>
      <c r="E2450" s="2">
        <f t="shared" si="344"/>
        <v>0</v>
      </c>
      <c r="F2450" s="2">
        <f t="shared" si="345"/>
        <v>3.3994104983713185E-2</v>
      </c>
      <c r="G2450" s="2">
        <f t="shared" si="345"/>
        <v>4.4331552254176641E-2</v>
      </c>
      <c r="H2450" s="2">
        <f t="shared" si="346"/>
        <v>0.76681512952234765</v>
      </c>
      <c r="I2450" s="2">
        <f t="shared" si="347"/>
        <v>43.400982746262393</v>
      </c>
    </row>
    <row r="2451" spans="1:9" ht="13.5" x14ac:dyDescent="0.25">
      <c r="A2451" s="3">
        <f>TITRES_STAT!B2454</f>
        <v>45573</v>
      </c>
      <c r="B2451" s="6">
        <f>TITRES_STAT!D2454</f>
        <v>17.742000000000001</v>
      </c>
      <c r="C2451" s="2">
        <f t="shared" si="342"/>
        <v>-9.1999999999998749E-2</v>
      </c>
      <c r="D2451" s="2">
        <f t="shared" si="343"/>
        <v>0</v>
      </c>
      <c r="E2451" s="2">
        <f t="shared" si="344"/>
        <v>9.1999999999998749E-2</v>
      </c>
      <c r="F2451" s="2">
        <f t="shared" si="345"/>
        <v>3.1565954627733671E-2</v>
      </c>
      <c r="G2451" s="2">
        <f t="shared" si="345"/>
        <v>4.7736441378878218E-2</v>
      </c>
      <c r="H2451" s="2">
        <f t="shared" si="346"/>
        <v>0.6612548760641499</v>
      </c>
      <c r="I2451" s="2">
        <f t="shared" si="347"/>
        <v>39.804540867973067</v>
      </c>
    </row>
    <row r="2452" spans="1:9" ht="13.5" x14ac:dyDescent="0.25">
      <c r="A2452" s="3">
        <f>TITRES_STAT!B2455</f>
        <v>45574</v>
      </c>
      <c r="B2452" s="6">
        <f>TITRES_STAT!D2455</f>
        <v>17.649000000000001</v>
      </c>
      <c r="C2452" s="2">
        <f t="shared" si="342"/>
        <v>-9.2999999999999972E-2</v>
      </c>
      <c r="D2452" s="2">
        <f t="shared" si="343"/>
        <v>0</v>
      </c>
      <c r="E2452" s="2">
        <f t="shared" si="344"/>
        <v>9.2999999999999972E-2</v>
      </c>
      <c r="F2452" s="2">
        <f t="shared" si="345"/>
        <v>2.9311243582895552E-2</v>
      </c>
      <c r="G2452" s="2">
        <f t="shared" si="345"/>
        <v>5.0969552708958345E-2</v>
      </c>
      <c r="H2452" s="2">
        <f t="shared" si="346"/>
        <v>0.5750735885454189</v>
      </c>
      <c r="I2452" s="2">
        <f t="shared" si="347"/>
        <v>36.510902901781215</v>
      </c>
    </row>
    <row r="2453" spans="1:9" ht="13.5" x14ac:dyDescent="0.25">
      <c r="A2453" s="3">
        <f>TITRES_STAT!B2456</f>
        <v>45575</v>
      </c>
      <c r="B2453" s="6">
        <f>TITRES_STAT!D2456</f>
        <v>18.02</v>
      </c>
      <c r="C2453" s="2">
        <f t="shared" si="342"/>
        <v>0.37099999999999866</v>
      </c>
      <c r="D2453" s="2">
        <f t="shared" si="343"/>
        <v>0.37099999999999866</v>
      </c>
      <c r="E2453" s="2">
        <f t="shared" si="344"/>
        <v>0</v>
      </c>
      <c r="F2453" s="2">
        <f t="shared" si="345"/>
        <v>5.3717583326974343E-2</v>
      </c>
      <c r="G2453" s="2">
        <f t="shared" si="345"/>
        <v>4.7328870372604179E-2</v>
      </c>
      <c r="H2453" s="2">
        <f t="shared" si="346"/>
        <v>1.1349855363982699</v>
      </c>
      <c r="I2453" s="2">
        <f t="shared" si="347"/>
        <v>53.161275195943276</v>
      </c>
    </row>
    <row r="2454" spans="1:9" ht="13.5" x14ac:dyDescent="0.25">
      <c r="A2454" s="3">
        <f>TITRES_STAT!B2457</f>
        <v>45576</v>
      </c>
      <c r="B2454" s="6">
        <f>TITRES_STAT!D2457</f>
        <v>18.02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4.9880613089333323E-2</v>
      </c>
      <c r="G2454" s="2">
        <f t="shared" si="345"/>
        <v>4.3948236774561021E-2</v>
      </c>
      <c r="H2454" s="2">
        <f t="shared" si="346"/>
        <v>1.1349855363982702</v>
      </c>
      <c r="I2454" s="2">
        <f t="shared" si="347"/>
        <v>53.161275195943276</v>
      </c>
    </row>
    <row r="2455" spans="1:9" ht="13.5" x14ac:dyDescent="0.25">
      <c r="A2455" s="3">
        <f>TITRES_STAT!B2458</f>
        <v>45579</v>
      </c>
      <c r="B2455" s="6">
        <f>TITRES_STAT!D2458</f>
        <v>17.834</v>
      </c>
      <c r="C2455" s="2">
        <f t="shared" si="342"/>
        <v>-0.18599999999999994</v>
      </c>
      <c r="D2455" s="2">
        <f t="shared" si="343"/>
        <v>0</v>
      </c>
      <c r="E2455" s="2">
        <f t="shared" si="344"/>
        <v>0.18599999999999994</v>
      </c>
      <c r="F2455" s="2">
        <f t="shared" si="345"/>
        <v>4.6317712154380943E-2</v>
      </c>
      <c r="G2455" s="2">
        <f t="shared" si="345"/>
        <v>5.4094791290663802E-2</v>
      </c>
      <c r="H2455" s="2">
        <f t="shared" si="346"/>
        <v>0.85623238484284336</v>
      </c>
      <c r="I2455" s="2">
        <f t="shared" si="347"/>
        <v>46.127434896322832</v>
      </c>
    </row>
    <row r="2456" spans="1:9" ht="13.5" x14ac:dyDescent="0.25">
      <c r="A2456" s="3">
        <f>TITRES_STAT!B2459</f>
        <v>45581</v>
      </c>
      <c r="B2456" s="6">
        <f>TITRES_STAT!D2459</f>
        <v>17.834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4.3009304143353737E-2</v>
      </c>
      <c r="G2456" s="2">
        <f t="shared" si="345"/>
        <v>5.0230877627044958E-2</v>
      </c>
      <c r="H2456" s="2">
        <f t="shared" si="346"/>
        <v>0.85623238484284347</v>
      </c>
      <c r="I2456" s="2">
        <f t="shared" si="347"/>
        <v>46.127434896322839</v>
      </c>
    </row>
    <row r="2457" spans="1:9" ht="13.5" x14ac:dyDescent="0.25">
      <c r="A2457" s="3">
        <f>TITRES_STAT!B2460</f>
        <v>45582</v>
      </c>
      <c r="B2457" s="6">
        <f>TITRES_STAT!D2460</f>
        <v>17.834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3.9937210990257044E-2</v>
      </c>
      <c r="G2457" s="2">
        <f t="shared" si="345"/>
        <v>4.6642957796541748E-2</v>
      </c>
      <c r="H2457" s="2">
        <f t="shared" si="346"/>
        <v>0.85623238484284359</v>
      </c>
      <c r="I2457" s="2">
        <f t="shared" si="347"/>
        <v>46.127434896322846</v>
      </c>
    </row>
    <row r="2458" spans="1:9" ht="13.5" x14ac:dyDescent="0.25">
      <c r="A2458" s="3">
        <f>TITRES_STAT!B2461</f>
        <v>45583</v>
      </c>
      <c r="B2458" s="6">
        <f>TITRES_STAT!D2461</f>
        <v>17.834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3.7084553062381544E-2</v>
      </c>
      <c r="G2458" s="2">
        <f t="shared" si="345"/>
        <v>4.3311317953931623E-2</v>
      </c>
      <c r="H2458" s="2">
        <f t="shared" si="346"/>
        <v>0.85623238484284359</v>
      </c>
      <c r="I2458" s="2">
        <f t="shared" si="347"/>
        <v>46.127434896322846</v>
      </c>
    </row>
    <row r="2459" spans="1:9" ht="13.5" x14ac:dyDescent="0.25">
      <c r="A2459" s="3">
        <f>TITRES_STAT!B2462</f>
        <v>45586</v>
      </c>
      <c r="B2459" s="6">
        <f>TITRES_STAT!D2462</f>
        <v>17.834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3.4435656415068579E-2</v>
      </c>
      <c r="G2459" s="2">
        <f t="shared" si="345"/>
        <v>4.0217652385793654E-2</v>
      </c>
      <c r="H2459" s="2">
        <f t="shared" si="346"/>
        <v>0.85623238484284359</v>
      </c>
      <c r="I2459" s="2">
        <f t="shared" si="347"/>
        <v>46.127434896322846</v>
      </c>
    </row>
    <row r="2460" spans="1:9" ht="13.5" x14ac:dyDescent="0.25">
      <c r="A2460" s="3">
        <f>TITRES_STAT!B2463</f>
        <v>45587</v>
      </c>
      <c r="B2460" s="6">
        <f>TITRES_STAT!D2463</f>
        <v>17.742000000000001</v>
      </c>
      <c r="C2460" s="2">
        <f t="shared" si="342"/>
        <v>-9.1999999999998749E-2</v>
      </c>
      <c r="D2460" s="2">
        <f t="shared" si="343"/>
        <v>0</v>
      </c>
      <c r="E2460" s="2">
        <f t="shared" si="344"/>
        <v>9.1999999999998749E-2</v>
      </c>
      <c r="F2460" s="2">
        <f t="shared" si="345"/>
        <v>3.1975966671135107E-2</v>
      </c>
      <c r="G2460" s="2">
        <f t="shared" si="345"/>
        <v>4.3916391501094013E-2</v>
      </c>
      <c r="H2460" s="2">
        <f t="shared" si="346"/>
        <v>0.72811006501612374</v>
      </c>
      <c r="I2460" s="2">
        <f t="shared" si="347"/>
        <v>42.133315449981495</v>
      </c>
    </row>
    <row r="2461" spans="1:9" ht="13.5" x14ac:dyDescent="0.25">
      <c r="A2461" s="3">
        <f>TITRES_STAT!B2464</f>
        <v>45588</v>
      </c>
      <c r="B2461" s="6">
        <f>TITRES_STAT!D2464</f>
        <v>17.742000000000001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2.9691969051768314E-2</v>
      </c>
      <c r="G2461" s="2">
        <f t="shared" si="348"/>
        <v>4.0779506393873011E-2</v>
      </c>
      <c r="H2461" s="2">
        <f t="shared" si="346"/>
        <v>0.72811006501612385</v>
      </c>
      <c r="I2461" s="2">
        <f t="shared" si="347"/>
        <v>42.133315449981502</v>
      </c>
    </row>
    <row r="2462" spans="1:9" ht="13.5" x14ac:dyDescent="0.25">
      <c r="A2462" s="3">
        <f>TITRES_STAT!B2465</f>
        <v>45589</v>
      </c>
      <c r="B2462" s="6">
        <f>TITRES_STAT!D2465</f>
        <v>17.742000000000001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2.7571114119499147E-2</v>
      </c>
      <c r="G2462" s="2">
        <f t="shared" si="348"/>
        <v>3.7866684508596364E-2</v>
      </c>
      <c r="H2462" s="2">
        <f t="shared" si="346"/>
        <v>0.72811006501612385</v>
      </c>
      <c r="I2462" s="2">
        <f t="shared" si="347"/>
        <v>42.133315449981502</v>
      </c>
    </row>
    <row r="2463" spans="1:9" ht="13.5" x14ac:dyDescent="0.25">
      <c r="A2463" s="3">
        <f>TITRES_STAT!B2466</f>
        <v>45590</v>
      </c>
      <c r="B2463" s="6">
        <f>TITRES_STAT!D2466</f>
        <v>17.742000000000001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2.560174882524921E-2</v>
      </c>
      <c r="G2463" s="2">
        <f t="shared" si="348"/>
        <v>3.5161921329410907E-2</v>
      </c>
      <c r="H2463" s="2">
        <f t="shared" si="346"/>
        <v>0.72811006501612396</v>
      </c>
      <c r="I2463" s="2">
        <f t="shared" si="347"/>
        <v>42.133315449981509</v>
      </c>
    </row>
    <row r="2464" spans="1:9" ht="13.5" x14ac:dyDescent="0.25">
      <c r="A2464" s="3">
        <f>TITRES_STAT!B2467</f>
        <v>45593</v>
      </c>
      <c r="B2464" s="6">
        <f>TITRES_STAT!D2467</f>
        <v>17.742000000000001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2.3773052480588554E-2</v>
      </c>
      <c r="G2464" s="2">
        <f t="shared" si="348"/>
        <v>3.2650355520167269E-2</v>
      </c>
      <c r="H2464" s="2">
        <f t="shared" si="346"/>
        <v>0.72811006501612408</v>
      </c>
      <c r="I2464" s="2">
        <f t="shared" si="347"/>
        <v>42.133315449981509</v>
      </c>
    </row>
    <row r="2465" spans="1:9" ht="13.5" x14ac:dyDescent="0.25">
      <c r="A2465" s="3">
        <f>TITRES_STAT!B2468</f>
        <v>45594</v>
      </c>
      <c r="B2465" s="6">
        <f>TITRES_STAT!D2468</f>
        <v>17.742000000000001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2.2074977303403659E-2</v>
      </c>
      <c r="G2465" s="2">
        <f t="shared" si="348"/>
        <v>3.0318187268726753E-2</v>
      </c>
      <c r="H2465" s="2">
        <f t="shared" si="346"/>
        <v>0.72811006501612396</v>
      </c>
      <c r="I2465" s="2">
        <f t="shared" si="347"/>
        <v>42.133315449981509</v>
      </c>
    </row>
    <row r="2466" spans="1:9" ht="13.5" x14ac:dyDescent="0.25">
      <c r="A2466" s="3">
        <f>TITRES_STAT!B2469</f>
        <v>45595</v>
      </c>
      <c r="B2466" s="6">
        <f>TITRES_STAT!D2469</f>
        <v>17.742000000000001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2.0498193210303401E-2</v>
      </c>
      <c r="G2466" s="2">
        <f t="shared" si="348"/>
        <v>2.8152602463817698E-2</v>
      </c>
      <c r="H2466" s="2">
        <f t="shared" si="346"/>
        <v>0.72811006501612419</v>
      </c>
      <c r="I2466" s="2">
        <f t="shared" si="347"/>
        <v>42.133315449981509</v>
      </c>
    </row>
    <row r="2467" spans="1:9" ht="13.5" x14ac:dyDescent="0.25">
      <c r="A2467" s="3">
        <f>TITRES_STAT!B2470</f>
        <v>45596</v>
      </c>
      <c r="B2467" s="6">
        <f>TITRES_STAT!D2470</f>
        <v>17.658000000000001</v>
      </c>
      <c r="C2467" s="2">
        <f t="shared" si="342"/>
        <v>-8.3999999999999631E-2</v>
      </c>
      <c r="D2467" s="2">
        <f t="shared" si="343"/>
        <v>0</v>
      </c>
      <c r="E2467" s="2">
        <f t="shared" si="344"/>
        <v>8.3999999999999631E-2</v>
      </c>
      <c r="F2467" s="2">
        <f t="shared" si="348"/>
        <v>1.9034036552424586E-2</v>
      </c>
      <c r="G2467" s="2">
        <f t="shared" si="348"/>
        <v>3.2141702287830691E-2</v>
      </c>
      <c r="H2467" s="2">
        <f t="shared" si="346"/>
        <v>0.5921913028119592</v>
      </c>
      <c r="I2467" s="2">
        <f t="shared" si="347"/>
        <v>37.193476799307582</v>
      </c>
    </row>
    <row r="2468" spans="1:9" ht="13.5" x14ac:dyDescent="0.25">
      <c r="A2468" s="3">
        <f>TITRES_STAT!B2471</f>
        <v>45597</v>
      </c>
      <c r="B2468" s="6">
        <f>TITRES_STAT!D2471</f>
        <v>17.834</v>
      </c>
      <c r="C2468" s="2">
        <f t="shared" si="342"/>
        <v>0.17599999999999838</v>
      </c>
      <c r="D2468" s="2">
        <f t="shared" si="343"/>
        <v>0.17599999999999838</v>
      </c>
      <c r="E2468" s="2">
        <f t="shared" si="344"/>
        <v>0</v>
      </c>
      <c r="F2468" s="2">
        <f t="shared" si="348"/>
        <v>3.0245891084394145E-2</v>
      </c>
      <c r="G2468" s="2">
        <f t="shared" si="348"/>
        <v>2.9845866410128496E-2</v>
      </c>
      <c r="H2468" s="2">
        <f t="shared" si="346"/>
        <v>1.0134030176497035</v>
      </c>
      <c r="I2468" s="2">
        <f t="shared" si="347"/>
        <v>50.332844878352994</v>
      </c>
    </row>
    <row r="2469" spans="1:9" ht="13.5" x14ac:dyDescent="0.25">
      <c r="A2469" s="3">
        <f>TITRES_STAT!B2472</f>
        <v>45600</v>
      </c>
      <c r="B2469" s="6">
        <f>TITRES_STAT!D2472</f>
        <v>17.742000000000001</v>
      </c>
      <c r="C2469" s="2">
        <f t="shared" si="342"/>
        <v>-9.1999999999998749E-2</v>
      </c>
      <c r="D2469" s="2">
        <f t="shared" si="343"/>
        <v>0</v>
      </c>
      <c r="E2469" s="2">
        <f t="shared" si="344"/>
        <v>9.1999999999998749E-2</v>
      </c>
      <c r="F2469" s="2">
        <f t="shared" si="348"/>
        <v>2.8085470292651706E-2</v>
      </c>
      <c r="G2469" s="2">
        <f t="shared" si="348"/>
        <v>3.4285447380833514E-2</v>
      </c>
      <c r="H2469" s="2">
        <f t="shared" si="346"/>
        <v>0.81916592718437853</v>
      </c>
      <c r="I2469" s="2">
        <f t="shared" si="347"/>
        <v>45.029753193115589</v>
      </c>
    </row>
    <row r="2470" spans="1:9" ht="13.5" x14ac:dyDescent="0.25">
      <c r="A2470" s="3">
        <f>TITRES_STAT!B2473</f>
        <v>45601</v>
      </c>
      <c r="B2470" s="6">
        <f>TITRES_STAT!D2473</f>
        <v>17.742000000000001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2.6079365271748013E-2</v>
      </c>
      <c r="G2470" s="2">
        <f t="shared" si="348"/>
        <v>3.1836486853631121E-2</v>
      </c>
      <c r="H2470" s="2">
        <f t="shared" si="346"/>
        <v>0.81916592718437842</v>
      </c>
      <c r="I2470" s="2">
        <f t="shared" si="347"/>
        <v>45.029753193115589</v>
      </c>
    </row>
    <row r="2471" spans="1:9" ht="13.5" x14ac:dyDescent="0.25">
      <c r="A2471" s="3">
        <f>TITRES_STAT!B2474</f>
        <v>45602</v>
      </c>
      <c r="B2471" s="6">
        <f>TITRES_STAT!D2474</f>
        <v>17.556000000000001</v>
      </c>
      <c r="C2471" s="2">
        <f t="shared" si="342"/>
        <v>-0.18599999999999994</v>
      </c>
      <c r="D2471" s="2">
        <f t="shared" si="343"/>
        <v>0</v>
      </c>
      <c r="E2471" s="2">
        <f t="shared" si="344"/>
        <v>0.18599999999999994</v>
      </c>
      <c r="F2471" s="2">
        <f t="shared" si="348"/>
        <v>2.4216553466623155E-2</v>
      </c>
      <c r="G2471" s="2">
        <f t="shared" si="348"/>
        <v>4.2848166364086039E-2</v>
      </c>
      <c r="H2471" s="2">
        <f t="shared" si="346"/>
        <v>0.56517129019832912</v>
      </c>
      <c r="I2471" s="2">
        <f t="shared" si="347"/>
        <v>36.109229305293098</v>
      </c>
    </row>
    <row r="2472" spans="1:9" ht="13.5" x14ac:dyDescent="0.25">
      <c r="A2472" s="3">
        <f>TITRES_STAT!B2475</f>
        <v>45603</v>
      </c>
      <c r="B2472" s="6">
        <f>TITRES_STAT!D2475</f>
        <v>17.565000000000001</v>
      </c>
      <c r="C2472" s="2">
        <f t="shared" si="342"/>
        <v>9.0000000000003411E-3</v>
      </c>
      <c r="D2472" s="2">
        <f t="shared" si="343"/>
        <v>9.0000000000003411E-3</v>
      </c>
      <c r="E2472" s="2">
        <f t="shared" si="344"/>
        <v>0</v>
      </c>
      <c r="F2472" s="2">
        <f t="shared" si="348"/>
        <v>2.3129656790435809E-2</v>
      </c>
      <c r="G2472" s="2">
        <f t="shared" si="348"/>
        <v>3.9787583052365613E-2</v>
      </c>
      <c r="H2472" s="2">
        <f t="shared" si="346"/>
        <v>0.58132852050837536</v>
      </c>
      <c r="I2472" s="2">
        <f t="shared" si="347"/>
        <v>36.762033503416873</v>
      </c>
    </row>
    <row r="2473" spans="1:9" ht="13.5" x14ac:dyDescent="0.25">
      <c r="A2473" s="3">
        <f>TITRES_STAT!B2476</f>
        <v>45604</v>
      </c>
      <c r="B2473" s="6">
        <f>TITRES_STAT!D2476</f>
        <v>18.010999999999999</v>
      </c>
      <c r="C2473" s="2">
        <f t="shared" si="342"/>
        <v>0.44599999999999795</v>
      </c>
      <c r="D2473" s="2">
        <f t="shared" si="343"/>
        <v>0.44599999999999795</v>
      </c>
      <c r="E2473" s="2">
        <f t="shared" si="344"/>
        <v>0</v>
      </c>
      <c r="F2473" s="2">
        <f t="shared" si="348"/>
        <v>5.333468130540453E-2</v>
      </c>
      <c r="G2473" s="2">
        <f t="shared" si="348"/>
        <v>3.6945612834339496E-2</v>
      </c>
      <c r="H2473" s="2">
        <f t="shared" si="346"/>
        <v>1.4435998543196999</v>
      </c>
      <c r="I2473" s="2">
        <f t="shared" si="347"/>
        <v>59.076769536049895</v>
      </c>
    </row>
    <row r="2474" spans="1:9" ht="13.5" x14ac:dyDescent="0.25">
      <c r="A2474" s="3">
        <f>TITRES_STAT!B2477</f>
        <v>45607</v>
      </c>
      <c r="B2474" s="6">
        <f>TITRES_STAT!D2477</f>
        <v>17.927</v>
      </c>
      <c r="C2474" s="2">
        <f t="shared" si="342"/>
        <v>-8.3999999999999631E-2</v>
      </c>
      <c r="D2474" s="2">
        <f t="shared" si="343"/>
        <v>0</v>
      </c>
      <c r="E2474" s="2">
        <f t="shared" si="344"/>
        <v>8.3999999999999631E-2</v>
      </c>
      <c r="F2474" s="2">
        <f t="shared" si="348"/>
        <v>4.9525061212161346E-2</v>
      </c>
      <c r="G2474" s="2">
        <f t="shared" si="348"/>
        <v>4.0306640489029502E-2</v>
      </c>
      <c r="H2474" s="2">
        <f t="shared" si="346"/>
        <v>1.2287072455378878</v>
      </c>
      <c r="I2474" s="2">
        <f t="shared" si="347"/>
        <v>55.13093960626243</v>
      </c>
    </row>
    <row r="2475" spans="1:9" ht="13.5" x14ac:dyDescent="0.25">
      <c r="A2475" s="3">
        <f>TITRES_STAT!B2478</f>
        <v>45608</v>
      </c>
      <c r="B2475" s="6">
        <f>TITRES_STAT!D2478</f>
        <v>17.742000000000001</v>
      </c>
      <c r="C2475" s="2">
        <f t="shared" si="342"/>
        <v>-0.18499999999999872</v>
      </c>
      <c r="D2475" s="2">
        <f t="shared" si="343"/>
        <v>0</v>
      </c>
      <c r="E2475" s="2">
        <f t="shared" si="344"/>
        <v>0.18499999999999872</v>
      </c>
      <c r="F2475" s="2">
        <f t="shared" si="348"/>
        <v>4.5987556839864108E-2</v>
      </c>
      <c r="G2475" s="2">
        <f t="shared" si="348"/>
        <v>5.0641880454098731E-2</v>
      </c>
      <c r="H2475" s="2">
        <f t="shared" si="346"/>
        <v>0.90809338886115709</v>
      </c>
      <c r="I2475" s="2">
        <f t="shared" si="347"/>
        <v>47.591663707988182</v>
      </c>
    </row>
    <row r="2476" spans="1:9" ht="13.5" x14ac:dyDescent="0.25">
      <c r="A2476" s="3">
        <f>TITRES_STAT!B2479</f>
        <v>45609</v>
      </c>
      <c r="B2476" s="6">
        <f>TITRES_STAT!D2479</f>
        <v>17.881</v>
      </c>
      <c r="C2476" s="2">
        <f t="shared" si="342"/>
        <v>0.13899999999999935</v>
      </c>
      <c r="D2476" s="2">
        <f t="shared" si="343"/>
        <v>0.13899999999999935</v>
      </c>
      <c r="E2476" s="2">
        <f t="shared" si="344"/>
        <v>0</v>
      </c>
      <c r="F2476" s="2">
        <f t="shared" si="348"/>
        <v>5.2631302779873768E-2</v>
      </c>
      <c r="G2476" s="2">
        <f t="shared" si="348"/>
        <v>4.7024603278805963E-2</v>
      </c>
      <c r="H2476" s="2">
        <f t="shared" si="346"/>
        <v>1.119229065428283</v>
      </c>
      <c r="I2476" s="2">
        <f t="shared" si="347"/>
        <v>52.813029213625562</v>
      </c>
    </row>
    <row r="2477" spans="1:9" ht="13.5" x14ac:dyDescent="0.25">
      <c r="A2477" s="3">
        <f>TITRES_STAT!B2480</f>
        <v>45610</v>
      </c>
      <c r="B2477" s="6">
        <f>TITRES_STAT!D2480</f>
        <v>17.742000000000001</v>
      </c>
      <c r="C2477" s="2">
        <f t="shared" si="342"/>
        <v>-0.13899999999999935</v>
      </c>
      <c r="D2477" s="2">
        <f t="shared" si="343"/>
        <v>0</v>
      </c>
      <c r="E2477" s="2">
        <f t="shared" si="344"/>
        <v>0.13899999999999935</v>
      </c>
      <c r="F2477" s="2">
        <f t="shared" ref="F2477:G2492" si="349">((F2476*13)+D2477)/14</f>
        <v>4.8871924009882779E-2</v>
      </c>
      <c r="G2477" s="2">
        <f t="shared" si="349"/>
        <v>5.3594274473176919E-2</v>
      </c>
      <c r="H2477" s="2">
        <f t="shared" si="346"/>
        <v>0.91188703439473562</v>
      </c>
      <c r="I2477" s="2">
        <f t="shared" si="347"/>
        <v>47.695654502067399</v>
      </c>
    </row>
    <row r="2478" spans="1:9" ht="13.5" x14ac:dyDescent="0.25">
      <c r="A2478" s="3">
        <f>TITRES_STAT!B2481</f>
        <v>45611</v>
      </c>
      <c r="B2478" s="6">
        <f>TITRES_STAT!D2481</f>
        <v>17.742000000000001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4.5381072294891148E-2</v>
      </c>
      <c r="G2478" s="2">
        <f t="shared" si="349"/>
        <v>4.9766112010807141E-2</v>
      </c>
      <c r="H2478" s="2">
        <f t="shared" si="346"/>
        <v>0.9118870343947354</v>
      </c>
      <c r="I2478" s="2">
        <f t="shared" si="347"/>
        <v>47.695654502067391</v>
      </c>
    </row>
    <row r="2479" spans="1:9" ht="13.5" x14ac:dyDescent="0.25">
      <c r="A2479" s="3">
        <f>TITRES_STAT!B2482</f>
        <v>45614</v>
      </c>
      <c r="B2479" s="6">
        <f>TITRES_STAT!D2482</f>
        <v>17.742000000000001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4.2139567130970348E-2</v>
      </c>
      <c r="G2479" s="2">
        <f t="shared" si="349"/>
        <v>4.6211389724320921E-2</v>
      </c>
      <c r="H2479" s="2">
        <f t="shared" si="346"/>
        <v>0.91188703439473529</v>
      </c>
      <c r="I2479" s="2">
        <f t="shared" si="347"/>
        <v>47.695654502067384</v>
      </c>
    </row>
    <row r="2480" spans="1:9" ht="13.5" x14ac:dyDescent="0.25">
      <c r="A2480" s="3">
        <f>TITRES_STAT!B2483</f>
        <v>45615</v>
      </c>
      <c r="B2480" s="6">
        <f>TITRES_STAT!D2483</f>
        <v>17.742000000000001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3.9129598050186752E-2</v>
      </c>
      <c r="G2480" s="2">
        <f t="shared" si="349"/>
        <v>4.291057617258371E-2</v>
      </c>
      <c r="H2480" s="2">
        <f t="shared" si="346"/>
        <v>0.91188703439473529</v>
      </c>
      <c r="I2480" s="2">
        <f t="shared" si="347"/>
        <v>47.695654502067384</v>
      </c>
    </row>
    <row r="2481" spans="1:9" ht="13.5" x14ac:dyDescent="0.25">
      <c r="A2481" s="3">
        <f>TITRES_STAT!B2484</f>
        <v>45616</v>
      </c>
      <c r="B2481" s="6">
        <f>TITRES_STAT!D2484</f>
        <v>17.742000000000001</v>
      </c>
      <c r="C2481" s="2">
        <f t="shared" si="342"/>
        <v>0</v>
      </c>
      <c r="D2481" s="2">
        <f t="shared" si="343"/>
        <v>0</v>
      </c>
      <c r="E2481" s="2">
        <f t="shared" si="344"/>
        <v>0</v>
      </c>
      <c r="F2481" s="2">
        <f t="shared" si="349"/>
        <v>3.6334626760887702E-2</v>
      </c>
      <c r="G2481" s="2">
        <f t="shared" si="349"/>
        <v>3.984553501739916E-2</v>
      </c>
      <c r="H2481" s="2">
        <f t="shared" si="346"/>
        <v>0.9118870343947354</v>
      </c>
      <c r="I2481" s="2">
        <f t="shared" si="347"/>
        <v>47.695654502067391</v>
      </c>
    </row>
    <row r="2482" spans="1:9" ht="13.5" x14ac:dyDescent="0.25">
      <c r="A2482" s="3">
        <f>TITRES_STAT!B2485</f>
        <v>45617</v>
      </c>
      <c r="B2482" s="6">
        <f>TITRES_STAT!D2485</f>
        <v>17.742000000000001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3.3739296277967151E-2</v>
      </c>
      <c r="G2482" s="2">
        <f t="shared" si="349"/>
        <v>3.699942537329922E-2</v>
      </c>
      <c r="H2482" s="2">
        <f t="shared" si="346"/>
        <v>0.9118870343947354</v>
      </c>
      <c r="I2482" s="2">
        <f t="shared" si="347"/>
        <v>47.695654502067391</v>
      </c>
    </row>
    <row r="2483" spans="1:9" ht="13.5" x14ac:dyDescent="0.25">
      <c r="A2483" s="3">
        <f>TITRES_STAT!B2486</f>
        <v>45618</v>
      </c>
      <c r="B2483" s="6">
        <f>TITRES_STAT!D2486</f>
        <v>17.742000000000001</v>
      </c>
      <c r="C2483" s="2">
        <f t="shared" si="342"/>
        <v>0</v>
      </c>
      <c r="D2483" s="2">
        <f t="shared" si="343"/>
        <v>0</v>
      </c>
      <c r="E2483" s="2">
        <f t="shared" si="344"/>
        <v>0</v>
      </c>
      <c r="F2483" s="2">
        <f t="shared" si="349"/>
        <v>3.1329346543826637E-2</v>
      </c>
      <c r="G2483" s="2">
        <f t="shared" si="349"/>
        <v>3.4356609275206416E-2</v>
      </c>
      <c r="H2483" s="2">
        <f t="shared" si="346"/>
        <v>0.9118870343947354</v>
      </c>
      <c r="I2483" s="2">
        <f t="shared" si="347"/>
        <v>47.695654502067391</v>
      </c>
    </row>
    <row r="2484" spans="1:9" ht="13.5" x14ac:dyDescent="0.25">
      <c r="A2484" s="3">
        <f>TITRES_STAT!B2487</f>
        <v>45621</v>
      </c>
      <c r="B2484" s="6">
        <f>TITRES_STAT!D2487</f>
        <v>18.251999999999999</v>
      </c>
      <c r="C2484" s="2">
        <f t="shared" si="342"/>
        <v>0.50999999999999801</v>
      </c>
      <c r="D2484" s="2">
        <f t="shared" si="343"/>
        <v>0.50999999999999801</v>
      </c>
      <c r="E2484" s="2">
        <f t="shared" si="344"/>
        <v>0</v>
      </c>
      <c r="F2484" s="2">
        <f t="shared" si="349"/>
        <v>6.5520107504981731E-2</v>
      </c>
      <c r="G2484" s="2">
        <f t="shared" si="349"/>
        <v>3.1902565755548819E-2</v>
      </c>
      <c r="H2484" s="2">
        <f t="shared" si="346"/>
        <v>2.0537566792284037</v>
      </c>
      <c r="I2484" s="2">
        <f t="shared" si="347"/>
        <v>67.253448619466582</v>
      </c>
    </row>
    <row r="2485" spans="1:9" ht="13.5" x14ac:dyDescent="0.25">
      <c r="A2485" s="3">
        <f>TITRES_STAT!B2488</f>
        <v>45622</v>
      </c>
      <c r="B2485" s="6">
        <f>TITRES_STAT!D2488</f>
        <v>18.113</v>
      </c>
      <c r="C2485" s="2">
        <f t="shared" si="342"/>
        <v>-0.13899999999999935</v>
      </c>
      <c r="D2485" s="2">
        <f t="shared" si="343"/>
        <v>0</v>
      </c>
      <c r="E2485" s="2">
        <f t="shared" si="344"/>
        <v>0.13899999999999935</v>
      </c>
      <c r="F2485" s="2">
        <f t="shared" si="349"/>
        <v>6.084009982605447E-2</v>
      </c>
      <c r="G2485" s="2">
        <f t="shared" si="349"/>
        <v>3.9552382487295278E-2</v>
      </c>
      <c r="H2485" s="2">
        <f t="shared" si="346"/>
        <v>1.5382158039556042</v>
      </c>
      <c r="I2485" s="2">
        <f t="shared" si="347"/>
        <v>60.602246726161709</v>
      </c>
    </row>
    <row r="2486" spans="1:9" ht="13.5" x14ac:dyDescent="0.25">
      <c r="A2486" s="3">
        <f>TITRES_STAT!B2489</f>
        <v>45623</v>
      </c>
      <c r="B2486" s="6">
        <f>TITRES_STAT!D2489</f>
        <v>17.751000000000001</v>
      </c>
      <c r="C2486" s="2">
        <f t="shared" si="342"/>
        <v>-0.36199999999999832</v>
      </c>
      <c r="D2486" s="2">
        <f t="shared" si="343"/>
        <v>0</v>
      </c>
      <c r="E2486" s="2">
        <f t="shared" si="344"/>
        <v>0.36199999999999832</v>
      </c>
      <c r="F2486" s="2">
        <f t="shared" si="349"/>
        <v>5.6494378409907724E-2</v>
      </c>
      <c r="G2486" s="2">
        <f t="shared" si="349"/>
        <v>6.2584355166774061E-2</v>
      </c>
      <c r="H2486" s="2">
        <f t="shared" si="346"/>
        <v>0.90269170720641223</v>
      </c>
      <c r="I2486" s="2">
        <f t="shared" si="347"/>
        <v>47.442878096723859</v>
      </c>
    </row>
    <row r="2487" spans="1:9" ht="13.5" x14ac:dyDescent="0.25">
      <c r="A2487" s="3">
        <f>TITRES_STAT!B2490</f>
        <v>45624</v>
      </c>
      <c r="B2487" s="6">
        <f>TITRES_STAT!D2490</f>
        <v>17.908999999999999</v>
      </c>
      <c r="C2487" s="2">
        <f t="shared" si="342"/>
        <v>0.1579999999999977</v>
      </c>
      <c r="D2487" s="2">
        <f t="shared" si="343"/>
        <v>0.1579999999999977</v>
      </c>
      <c r="E2487" s="2">
        <f t="shared" si="344"/>
        <v>0</v>
      </c>
      <c r="F2487" s="2">
        <f t="shared" si="349"/>
        <v>6.3744779952057004E-2</v>
      </c>
      <c r="G2487" s="2">
        <f t="shared" si="349"/>
        <v>5.8114044083433056E-2</v>
      </c>
      <c r="H2487" s="2">
        <f t="shared" si="346"/>
        <v>1.096891138061912</v>
      </c>
      <c r="I2487" s="2">
        <f t="shared" si="347"/>
        <v>52.310352128042879</v>
      </c>
    </row>
    <row r="2488" spans="1:9" ht="13.5" x14ac:dyDescent="0.25">
      <c r="A2488" s="3">
        <f>TITRES_STAT!B2491</f>
        <v>45625</v>
      </c>
      <c r="B2488" s="6">
        <f>TITRES_STAT!D2491</f>
        <v>17.649000000000001</v>
      </c>
      <c r="C2488" s="2">
        <f t="shared" si="342"/>
        <v>-0.25999999999999801</v>
      </c>
      <c r="D2488" s="2">
        <f t="shared" si="343"/>
        <v>0</v>
      </c>
      <c r="E2488" s="2">
        <f t="shared" si="344"/>
        <v>0.25999999999999801</v>
      </c>
      <c r="F2488" s="2">
        <f t="shared" si="349"/>
        <v>5.9191581384052935E-2</v>
      </c>
      <c r="G2488" s="2">
        <f t="shared" si="349"/>
        <v>7.2534469506044835E-2</v>
      </c>
      <c r="H2488" s="2">
        <f t="shared" si="346"/>
        <v>0.81604762242205497</v>
      </c>
      <c r="I2488" s="2">
        <f t="shared" si="347"/>
        <v>44.935364708866814</v>
      </c>
    </row>
    <row r="2489" spans="1:9" ht="13.5" x14ac:dyDescent="0.25">
      <c r="A2489" s="3">
        <f>TITRES_STAT!B2492</f>
        <v>45628</v>
      </c>
      <c r="B2489" s="6">
        <f>TITRES_STAT!D2492</f>
        <v>18.242999999999999</v>
      </c>
      <c r="C2489" s="2">
        <f t="shared" si="342"/>
        <v>0.59399999999999764</v>
      </c>
      <c r="D2489" s="2">
        <f t="shared" si="343"/>
        <v>0.59399999999999764</v>
      </c>
      <c r="E2489" s="2">
        <f t="shared" si="344"/>
        <v>0</v>
      </c>
      <c r="F2489" s="2">
        <f t="shared" si="349"/>
        <v>9.7392182713763278E-2</v>
      </c>
      <c r="G2489" s="2">
        <f t="shared" si="349"/>
        <v>6.7353435969898776E-2</v>
      </c>
      <c r="H2489" s="2">
        <f t="shared" si="346"/>
        <v>1.445986849984747</v>
      </c>
      <c r="I2489" s="2">
        <f t="shared" si="347"/>
        <v>59.116705798878847</v>
      </c>
    </row>
    <row r="2490" spans="1:9" ht="13.5" x14ac:dyDescent="0.25">
      <c r="A2490" s="3">
        <f>TITRES_STAT!B2493</f>
        <v>45629</v>
      </c>
      <c r="B2490" s="6">
        <f>TITRES_STAT!D2493</f>
        <v>17.881</v>
      </c>
      <c r="C2490" s="2">
        <f t="shared" si="342"/>
        <v>-0.36199999999999832</v>
      </c>
      <c r="D2490" s="2">
        <f t="shared" si="343"/>
        <v>0</v>
      </c>
      <c r="E2490" s="2">
        <f t="shared" si="344"/>
        <v>0.36199999999999832</v>
      </c>
      <c r="F2490" s="2">
        <f t="shared" si="349"/>
        <v>9.0435598234208756E-2</v>
      </c>
      <c r="G2490" s="2">
        <f t="shared" si="349"/>
        <v>8.8399619114905889E-2</v>
      </c>
      <c r="H2490" s="2">
        <f t="shared" si="346"/>
        <v>1.0230315372361096</v>
      </c>
      <c r="I2490" s="2">
        <f t="shared" si="347"/>
        <v>50.569233272249811</v>
      </c>
    </row>
    <row r="2491" spans="1:9" ht="13.5" x14ac:dyDescent="0.25">
      <c r="A2491" s="3">
        <f>TITRES_STAT!B2494</f>
        <v>45630</v>
      </c>
      <c r="B2491" s="6">
        <f>TITRES_STAT!D2494</f>
        <v>17.649000000000001</v>
      </c>
      <c r="C2491" s="2">
        <f t="shared" si="342"/>
        <v>-0.23199999999999932</v>
      </c>
      <c r="D2491" s="2">
        <f t="shared" si="343"/>
        <v>0</v>
      </c>
      <c r="E2491" s="2">
        <f t="shared" si="344"/>
        <v>0.23199999999999932</v>
      </c>
      <c r="F2491" s="2">
        <f t="shared" si="349"/>
        <v>8.397591264605099E-2</v>
      </c>
      <c r="G2491" s="2">
        <f t="shared" si="349"/>
        <v>9.8656789178126841E-2</v>
      </c>
      <c r="H2491" s="2">
        <f t="shared" si="346"/>
        <v>0.85119243536732958</v>
      </c>
      <c r="I2491" s="2">
        <f t="shared" si="347"/>
        <v>45.980764565863652</v>
      </c>
    </row>
    <row r="2492" spans="1:9" ht="13.5" x14ac:dyDescent="0.25">
      <c r="A2492" s="3">
        <f>TITRES_STAT!B2495</f>
        <v>45631</v>
      </c>
      <c r="B2492" s="6">
        <f>TITRES_STAT!D2495</f>
        <v>17.824999999999999</v>
      </c>
      <c r="C2492" s="2">
        <f t="shared" si="342"/>
        <v>0.17599999999999838</v>
      </c>
      <c r="D2492" s="2">
        <f t="shared" si="343"/>
        <v>0.17599999999999838</v>
      </c>
      <c r="E2492" s="2">
        <f t="shared" si="344"/>
        <v>0</v>
      </c>
      <c r="F2492" s="2">
        <f t="shared" si="349"/>
        <v>9.0549061742761519E-2</v>
      </c>
      <c r="G2492" s="2">
        <f t="shared" si="349"/>
        <v>9.160987566540349E-2</v>
      </c>
      <c r="H2492" s="2">
        <f t="shared" si="346"/>
        <v>0.98842031042028156</v>
      </c>
      <c r="I2492" s="2">
        <f t="shared" si="347"/>
        <v>49.708821884411577</v>
      </c>
    </row>
    <row r="2493" spans="1:9" ht="13.5" x14ac:dyDescent="0.25">
      <c r="A2493" s="3">
        <f>TITRES_STAT!B2496</f>
        <v>45632</v>
      </c>
      <c r="B2493" s="6">
        <f>TITRES_STAT!D2496</f>
        <v>17.834</v>
      </c>
      <c r="C2493" s="2">
        <f t="shared" si="342"/>
        <v>9.0000000000003411E-3</v>
      </c>
      <c r="D2493" s="2">
        <f t="shared" si="343"/>
        <v>9.0000000000003411E-3</v>
      </c>
      <c r="E2493" s="2">
        <f t="shared" si="344"/>
        <v>0</v>
      </c>
      <c r="F2493" s="2">
        <f t="shared" ref="F2493:G2508" si="350">((F2492*13)+D2493)/14</f>
        <v>8.4724128761135734E-2</v>
      </c>
      <c r="G2493" s="2">
        <f t="shared" si="350"/>
        <v>8.5066313117874673E-2</v>
      </c>
      <c r="H2493" s="2">
        <f t="shared" si="346"/>
        <v>0.99597743990309329</v>
      </c>
      <c r="I2493" s="2">
        <f t="shared" si="347"/>
        <v>49.899233327579545</v>
      </c>
    </row>
    <row r="2494" spans="1:9" ht="13.5" x14ac:dyDescent="0.25">
      <c r="A2494" s="3">
        <f>TITRES_STAT!B2497</f>
        <v>45635</v>
      </c>
      <c r="B2494" s="6">
        <f>TITRES_STAT!D2497</f>
        <v>17.834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7.867240527819748E-2</v>
      </c>
      <c r="G2494" s="2">
        <f t="shared" si="350"/>
        <v>7.8990147895169338E-2</v>
      </c>
      <c r="H2494" s="2">
        <f t="shared" si="346"/>
        <v>0.9959774399030934</v>
      </c>
      <c r="I2494" s="2">
        <f t="shared" si="347"/>
        <v>49.899233327579545</v>
      </c>
    </row>
    <row r="2495" spans="1:9" ht="13.5" x14ac:dyDescent="0.25">
      <c r="A2495" s="3">
        <f>TITRES_STAT!B2498</f>
        <v>45636</v>
      </c>
      <c r="B2495" s="6">
        <f>TITRES_STAT!D2498</f>
        <v>17.556000000000001</v>
      </c>
      <c r="C2495" s="2">
        <f t="shared" si="342"/>
        <v>-0.27799999999999869</v>
      </c>
      <c r="D2495" s="2">
        <f t="shared" si="343"/>
        <v>0</v>
      </c>
      <c r="E2495" s="2">
        <f t="shared" si="344"/>
        <v>0.27799999999999869</v>
      </c>
      <c r="F2495" s="2">
        <f t="shared" si="350"/>
        <v>7.3052947758326242E-2</v>
      </c>
      <c r="G2495" s="2">
        <f t="shared" si="350"/>
        <v>9.320513733122858E-2</v>
      </c>
      <c r="H2495" s="2">
        <f t="shared" si="346"/>
        <v>0.78378670800852623</v>
      </c>
      <c r="I2495" s="2">
        <f t="shared" si="347"/>
        <v>43.939485841531443</v>
      </c>
    </row>
    <row r="2496" spans="1:9" ht="13.5" x14ac:dyDescent="0.25">
      <c r="A2496" s="3">
        <f>TITRES_STAT!B2499</f>
        <v>45637</v>
      </c>
      <c r="B2496" s="6">
        <f>TITRES_STAT!D2499</f>
        <v>17.788</v>
      </c>
      <c r="C2496" s="2">
        <f t="shared" si="342"/>
        <v>0.23199999999999932</v>
      </c>
      <c r="D2496" s="2">
        <f t="shared" si="343"/>
        <v>0.23199999999999932</v>
      </c>
      <c r="E2496" s="2">
        <f t="shared" si="344"/>
        <v>0</v>
      </c>
      <c r="F2496" s="2">
        <f t="shared" si="350"/>
        <v>8.4406308632731464E-2</v>
      </c>
      <c r="G2496" s="2">
        <f t="shared" si="350"/>
        <v>8.6547627521855103E-2</v>
      </c>
      <c r="H2496" s="2">
        <f t="shared" si="346"/>
        <v>0.97525849118645214</v>
      </c>
      <c r="I2496" s="2">
        <f t="shared" si="347"/>
        <v>49.373714657500685</v>
      </c>
    </row>
    <row r="2497" spans="1:9" ht="13.5" x14ac:dyDescent="0.25">
      <c r="A2497" s="3">
        <f>TITRES_STAT!B2500</f>
        <v>45638</v>
      </c>
      <c r="B2497" s="6">
        <f>TITRES_STAT!D2500</f>
        <v>18.827999999999999</v>
      </c>
      <c r="C2497" s="2">
        <f t="shared" si="342"/>
        <v>1.0399999999999991</v>
      </c>
      <c r="D2497" s="2">
        <f t="shared" si="343"/>
        <v>1.0399999999999991</v>
      </c>
      <c r="E2497" s="2">
        <f t="shared" si="344"/>
        <v>0</v>
      </c>
      <c r="F2497" s="2">
        <f t="shared" si="350"/>
        <v>0.15266300087325058</v>
      </c>
      <c r="G2497" s="2">
        <f t="shared" si="350"/>
        <v>8.0365654127436889E-2</v>
      </c>
      <c r="H2497" s="2">
        <f t="shared" si="346"/>
        <v>1.8996050306660954</v>
      </c>
      <c r="I2497" s="2">
        <f t="shared" si="347"/>
        <v>65.51254431468962</v>
      </c>
    </row>
    <row r="2498" spans="1:9" ht="13.5" x14ac:dyDescent="0.25">
      <c r="A2498" s="3">
        <f>TITRES_STAT!B2501</f>
        <v>45639</v>
      </c>
      <c r="B2498" s="6">
        <f>TITRES_STAT!D2501</f>
        <v>18.827999999999999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0.14175850081087554</v>
      </c>
      <c r="G2498" s="2">
        <f t="shared" si="350"/>
        <v>7.4625250261191392E-2</v>
      </c>
      <c r="H2498" s="2">
        <f t="shared" si="346"/>
        <v>1.8996050306660957</v>
      </c>
      <c r="I2498" s="2">
        <f t="shared" si="347"/>
        <v>65.51254431468962</v>
      </c>
    </row>
    <row r="2499" spans="1:9" ht="13.5" x14ac:dyDescent="0.25">
      <c r="A2499" s="3">
        <f>TITRES_STAT!B2502</f>
        <v>45642</v>
      </c>
      <c r="B2499" s="6">
        <f>TITRES_STAT!D2502</f>
        <v>18.076000000000001</v>
      </c>
      <c r="C2499" s="2">
        <f t="shared" ref="C2499:C2562" si="351">B2499-B2498</f>
        <v>-0.75199999999999889</v>
      </c>
      <c r="D2499" s="2">
        <f t="shared" ref="D2499:D2562" si="352">IF(C2499&gt;0,C2499,0)</f>
        <v>0</v>
      </c>
      <c r="E2499" s="2">
        <f t="shared" ref="E2499:E2562" si="353">IF(C2499&lt;0,-C2499,0)</f>
        <v>0.75199999999999889</v>
      </c>
      <c r="F2499" s="2">
        <f t="shared" si="350"/>
        <v>0.13163289361009872</v>
      </c>
      <c r="G2499" s="2">
        <f t="shared" si="350"/>
        <v>0.12300916095682049</v>
      </c>
      <c r="H2499" s="2">
        <f t="shared" si="346"/>
        <v>1.0701064261084212</v>
      </c>
      <c r="I2499" s="2">
        <f t="shared" si="347"/>
        <v>51.693304876122092</v>
      </c>
    </row>
    <row r="2500" spans="1:9" ht="13.5" x14ac:dyDescent="0.25">
      <c r="A2500" s="3">
        <f>TITRES_STAT!B2503</f>
        <v>45644</v>
      </c>
      <c r="B2500" s="6">
        <f>TITRES_STAT!D2503</f>
        <v>17.983000000000001</v>
      </c>
      <c r="C2500" s="2">
        <f t="shared" si="351"/>
        <v>-9.2999999999999972E-2</v>
      </c>
      <c r="D2500" s="2">
        <f t="shared" si="352"/>
        <v>0</v>
      </c>
      <c r="E2500" s="2">
        <f t="shared" si="353"/>
        <v>9.2999999999999972E-2</v>
      </c>
      <c r="F2500" s="2">
        <f t="shared" si="350"/>
        <v>0.12223054406652024</v>
      </c>
      <c r="G2500" s="2">
        <f t="shared" si="350"/>
        <v>0.12086564945990474</v>
      </c>
      <c r="H2500" s="2">
        <f t="shared" si="346"/>
        <v>1.0112926593512268</v>
      </c>
      <c r="I2500" s="2">
        <f t="shared" si="347"/>
        <v>50.280731381848469</v>
      </c>
    </row>
    <row r="2501" spans="1:9" ht="13.5" x14ac:dyDescent="0.25">
      <c r="A2501" s="3">
        <f>TITRES_STAT!B2504</f>
        <v>45645</v>
      </c>
      <c r="B2501" s="6">
        <f>TITRES_STAT!D2504</f>
        <v>17.649000000000001</v>
      </c>
      <c r="C2501" s="2">
        <f t="shared" si="351"/>
        <v>-0.33399999999999963</v>
      </c>
      <c r="D2501" s="2">
        <f t="shared" si="352"/>
        <v>0</v>
      </c>
      <c r="E2501" s="2">
        <f t="shared" si="353"/>
        <v>0.33399999999999963</v>
      </c>
      <c r="F2501" s="2">
        <f t="shared" si="350"/>
        <v>0.11349979091891164</v>
      </c>
      <c r="G2501" s="2">
        <f t="shared" si="350"/>
        <v>0.13608953164134011</v>
      </c>
      <c r="H2501" s="2">
        <f t="shared" si="346"/>
        <v>0.8340082411190668</v>
      </c>
      <c r="I2501" s="2">
        <f t="shared" si="347"/>
        <v>45.474617966284356</v>
      </c>
    </row>
    <row r="2502" spans="1:9" ht="13.5" x14ac:dyDescent="0.25">
      <c r="A2502" s="3">
        <f>TITRES_STAT!B2505</f>
        <v>45646</v>
      </c>
      <c r="B2502" s="6">
        <f>TITRES_STAT!D2505</f>
        <v>18.420000000000002</v>
      </c>
      <c r="C2502" s="2">
        <f t="shared" si="351"/>
        <v>0.7710000000000008</v>
      </c>
      <c r="D2502" s="2">
        <f t="shared" si="352"/>
        <v>0.7710000000000008</v>
      </c>
      <c r="E2502" s="2">
        <f t="shared" si="353"/>
        <v>0</v>
      </c>
      <c r="F2502" s="2">
        <f t="shared" si="350"/>
        <v>0.16046409156756086</v>
      </c>
      <c r="G2502" s="2">
        <f t="shared" si="350"/>
        <v>0.1263688508098158</v>
      </c>
      <c r="H2502" s="2">
        <f t="shared" si="346"/>
        <v>1.2698073183324121</v>
      </c>
      <c r="I2502" s="2">
        <f t="shared" si="347"/>
        <v>55.943396960466117</v>
      </c>
    </row>
    <row r="2503" spans="1:9" ht="13.5" x14ac:dyDescent="0.25">
      <c r="A2503" s="3">
        <f>TITRES_STAT!B2506</f>
        <v>45649</v>
      </c>
      <c r="B2503" s="6">
        <f>TITRES_STAT!D2506</f>
        <v>18.428999999999998</v>
      </c>
      <c r="C2503" s="2">
        <f t="shared" si="351"/>
        <v>8.9999999999967883E-3</v>
      </c>
      <c r="D2503" s="2">
        <f t="shared" si="352"/>
        <v>8.9999999999967883E-3</v>
      </c>
      <c r="E2503" s="2">
        <f t="shared" si="353"/>
        <v>0</v>
      </c>
      <c r="F2503" s="2">
        <f t="shared" si="350"/>
        <v>0.14964522788416343</v>
      </c>
      <c r="G2503" s="2">
        <f t="shared" si="350"/>
        <v>0.11734250432340039</v>
      </c>
      <c r="H2503" s="2">
        <f t="shared" si="346"/>
        <v>1.2752857862291358</v>
      </c>
      <c r="I2503" s="2">
        <f t="shared" si="347"/>
        <v>56.049477122725996</v>
      </c>
    </row>
    <row r="2504" spans="1:9" ht="13.5" x14ac:dyDescent="0.25">
      <c r="A2504" s="3">
        <f>TITRES_STAT!B2507</f>
        <v>45650</v>
      </c>
      <c r="B2504" s="6">
        <f>TITRES_STAT!D2507</f>
        <v>18.847000000000001</v>
      </c>
      <c r="C2504" s="2">
        <f t="shared" si="351"/>
        <v>0.41800000000000281</v>
      </c>
      <c r="D2504" s="2">
        <f t="shared" si="352"/>
        <v>0.41800000000000281</v>
      </c>
      <c r="E2504" s="2">
        <f t="shared" si="353"/>
        <v>0</v>
      </c>
      <c r="F2504" s="2">
        <f t="shared" si="350"/>
        <v>0.16881342589243767</v>
      </c>
      <c r="G2504" s="2">
        <f t="shared" si="350"/>
        <v>0.10896089687172894</v>
      </c>
      <c r="H2504" s="2">
        <f t="shared" si="346"/>
        <v>1.549302830089297</v>
      </c>
      <c r="I2504" s="2">
        <f t="shared" si="347"/>
        <v>60.773589226158272</v>
      </c>
    </row>
    <row r="2505" spans="1:9" ht="13.5" x14ac:dyDescent="0.25">
      <c r="A2505" s="3">
        <f>TITRES_STAT!B2508</f>
        <v>45651</v>
      </c>
      <c r="B2505" s="6">
        <f>TITRES_STAT!D2508</f>
        <v>18.847000000000001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0.15675532404297782</v>
      </c>
      <c r="G2505" s="2">
        <f t="shared" si="350"/>
        <v>0.10117797566660545</v>
      </c>
      <c r="H2505" s="2">
        <f t="shared" si="346"/>
        <v>1.5493028300892966</v>
      </c>
      <c r="I2505" s="2">
        <f t="shared" si="347"/>
        <v>60.773589226158272</v>
      </c>
    </row>
    <row r="2506" spans="1:9" ht="13.5" x14ac:dyDescent="0.25">
      <c r="A2506" s="3">
        <f>TITRES_STAT!B2509</f>
        <v>45652</v>
      </c>
      <c r="B2506" s="6">
        <f>TITRES_STAT!D2509</f>
        <v>19.042000000000002</v>
      </c>
      <c r="C2506" s="2">
        <f t="shared" si="351"/>
        <v>0.19500000000000028</v>
      </c>
      <c r="D2506" s="2">
        <f t="shared" si="352"/>
        <v>0.19500000000000028</v>
      </c>
      <c r="E2506" s="2">
        <f t="shared" si="353"/>
        <v>0</v>
      </c>
      <c r="F2506" s="2">
        <f t="shared" si="350"/>
        <v>0.15948708661133656</v>
      </c>
      <c r="G2506" s="2">
        <f t="shared" si="350"/>
        <v>9.3950977404705066E-2</v>
      </c>
      <c r="H2506" s="2">
        <f t="shared" si="346"/>
        <v>1.6975564386555222</v>
      </c>
      <c r="I2506" s="2">
        <f t="shared" si="347"/>
        <v>62.929413239694597</v>
      </c>
    </row>
    <row r="2507" spans="1:9" ht="13.5" x14ac:dyDescent="0.25">
      <c r="A2507" s="3">
        <f>TITRES_STAT!B2510</f>
        <v>45653</v>
      </c>
      <c r="B2507" s="6">
        <f>TITRES_STAT!D2510</f>
        <v>19.181000000000001</v>
      </c>
      <c r="C2507" s="2">
        <f t="shared" si="351"/>
        <v>0.13899999999999935</v>
      </c>
      <c r="D2507" s="2">
        <f t="shared" si="352"/>
        <v>0.13899999999999935</v>
      </c>
      <c r="E2507" s="2">
        <f t="shared" si="353"/>
        <v>0</v>
      </c>
      <c r="F2507" s="2">
        <f t="shared" si="350"/>
        <v>0.15802372328195533</v>
      </c>
      <c r="G2507" s="2">
        <f t="shared" si="350"/>
        <v>8.7240193304368982E-2</v>
      </c>
      <c r="H2507" s="2">
        <f t="shared" si="346"/>
        <v>1.8113637452708569</v>
      </c>
      <c r="I2507" s="2">
        <f t="shared" si="347"/>
        <v>64.430074134584942</v>
      </c>
    </row>
    <row r="2508" spans="1:9" ht="13.5" x14ac:dyDescent="0.25">
      <c r="A2508" s="3">
        <f>TITRES_STAT!B2511</f>
        <v>45656</v>
      </c>
      <c r="B2508" s="6">
        <f>TITRES_STAT!D2511</f>
        <v>19.321000000000002</v>
      </c>
      <c r="C2508" s="2">
        <f t="shared" si="351"/>
        <v>0.14000000000000057</v>
      </c>
      <c r="D2508" s="2">
        <f t="shared" si="352"/>
        <v>0.14000000000000057</v>
      </c>
      <c r="E2508" s="2">
        <f t="shared" si="353"/>
        <v>0</v>
      </c>
      <c r="F2508" s="2">
        <f t="shared" si="350"/>
        <v>0.1567363144761014</v>
      </c>
      <c r="G2508" s="2">
        <f t="shared" si="350"/>
        <v>8.100875092548547E-2</v>
      </c>
      <c r="H2508" s="2">
        <f t="shared" si="346"/>
        <v>1.9348071990428866</v>
      </c>
      <c r="I2508" s="2">
        <f t="shared" si="347"/>
        <v>65.926211427921913</v>
      </c>
    </row>
    <row r="2509" spans="1:9" ht="13.5" x14ac:dyDescent="0.25">
      <c r="A2509" s="3">
        <f>TITRES_STAT!B2512</f>
        <v>45657</v>
      </c>
      <c r="B2509" s="6">
        <f>TITRES_STAT!D2512</f>
        <v>19.228000000000002</v>
      </c>
      <c r="C2509" s="2">
        <f t="shared" si="351"/>
        <v>-9.2999999999999972E-2</v>
      </c>
      <c r="D2509" s="2">
        <f t="shared" si="352"/>
        <v>0</v>
      </c>
      <c r="E2509" s="2">
        <f t="shared" si="353"/>
        <v>9.2999999999999972E-2</v>
      </c>
      <c r="F2509" s="2">
        <f t="shared" ref="F2509:G2524" si="354">((F2508*13)+D2509)/14</f>
        <v>0.14554086344209413</v>
      </c>
      <c r="G2509" s="2">
        <f t="shared" si="354"/>
        <v>8.1865268716522221E-2</v>
      </c>
      <c r="H2509" s="2">
        <f t="shared" si="346"/>
        <v>1.7778096343403411</v>
      </c>
      <c r="I2509" s="2">
        <f t="shared" si="347"/>
        <v>64.000412856316032</v>
      </c>
    </row>
    <row r="2510" spans="1:9" ht="13.5" x14ac:dyDescent="0.25">
      <c r="A2510" s="3">
        <f>TITRES_STAT!B2513</f>
        <v>45659</v>
      </c>
      <c r="B2510" s="6">
        <f>TITRES_STAT!D2513</f>
        <v>19.228000000000002</v>
      </c>
      <c r="C2510" s="2">
        <f t="shared" si="351"/>
        <v>0</v>
      </c>
      <c r="D2510" s="2">
        <f t="shared" si="352"/>
        <v>0</v>
      </c>
      <c r="E2510" s="2">
        <f t="shared" si="353"/>
        <v>0</v>
      </c>
      <c r="F2510" s="2">
        <f t="shared" si="354"/>
        <v>0.13514508748194456</v>
      </c>
      <c r="G2510" s="2">
        <f t="shared" si="354"/>
        <v>7.6017749522484926E-2</v>
      </c>
      <c r="H2510" s="2">
        <f t="shared" si="346"/>
        <v>1.7778096343403411</v>
      </c>
      <c r="I2510" s="2">
        <f t="shared" si="347"/>
        <v>64.000412856316032</v>
      </c>
    </row>
    <row r="2511" spans="1:9" ht="13.5" x14ac:dyDescent="0.25">
      <c r="A2511" s="3">
        <f>TITRES_STAT!B2514</f>
        <v>45660</v>
      </c>
      <c r="B2511" s="6">
        <f>TITRES_STAT!D2514</f>
        <v>19.321000000000002</v>
      </c>
      <c r="C2511" s="2">
        <f t="shared" si="351"/>
        <v>9.2999999999999972E-2</v>
      </c>
      <c r="D2511" s="2">
        <f t="shared" si="352"/>
        <v>9.2999999999999972E-2</v>
      </c>
      <c r="E2511" s="2">
        <f t="shared" si="353"/>
        <v>0</v>
      </c>
      <c r="F2511" s="2">
        <f t="shared" si="354"/>
        <v>0.1321347240903771</v>
      </c>
      <c r="G2511" s="2">
        <f t="shared" si="354"/>
        <v>7.0587910270878865E-2</v>
      </c>
      <c r="H2511" s="2">
        <f t="shared" si="346"/>
        <v>1.8719172105154309</v>
      </c>
      <c r="I2511" s="2">
        <f t="shared" si="347"/>
        <v>65.180054761379168</v>
      </c>
    </row>
    <row r="2512" spans="1:9" ht="13.5" x14ac:dyDescent="0.25">
      <c r="A2512" s="3">
        <f>TITRES_STAT!B2515</f>
        <v>45663</v>
      </c>
      <c r="B2512" s="6">
        <f>TITRES_STAT!D2515</f>
        <v>19.414000000000001</v>
      </c>
      <c r="C2512" s="2">
        <f t="shared" si="351"/>
        <v>9.2999999999999972E-2</v>
      </c>
      <c r="D2512" s="2">
        <f t="shared" si="352"/>
        <v>9.2999999999999972E-2</v>
      </c>
      <c r="E2512" s="2">
        <f t="shared" si="353"/>
        <v>0</v>
      </c>
      <c r="F2512" s="2">
        <f t="shared" si="354"/>
        <v>0.12933938665535016</v>
      </c>
      <c r="G2512" s="2">
        <f t="shared" si="354"/>
        <v>6.5545916680101804E-2</v>
      </c>
      <c r="H2512" s="2">
        <f t="shared" si="346"/>
        <v>1.9732638310116815</v>
      </c>
      <c r="I2512" s="2">
        <f t="shared" si="347"/>
        <v>66.3669268239899</v>
      </c>
    </row>
    <row r="2513" spans="1:9" ht="13.5" x14ac:dyDescent="0.25">
      <c r="A2513" s="3">
        <f>TITRES_STAT!B2516</f>
        <v>45664</v>
      </c>
      <c r="B2513" s="6">
        <f>TITRES_STAT!D2516</f>
        <v>19.414000000000001</v>
      </c>
      <c r="C2513" s="2">
        <f t="shared" si="351"/>
        <v>0</v>
      </c>
      <c r="D2513" s="2">
        <f t="shared" si="352"/>
        <v>0</v>
      </c>
      <c r="E2513" s="2">
        <f t="shared" si="353"/>
        <v>0</v>
      </c>
      <c r="F2513" s="2">
        <f t="shared" si="354"/>
        <v>0.12010085903711087</v>
      </c>
      <c r="G2513" s="2">
        <f t="shared" si="354"/>
        <v>6.0864065488665964E-2</v>
      </c>
      <c r="H2513" s="2">
        <f t="shared" ref="H2513:H2576" si="355">F2513/G2513</f>
        <v>1.9732638310116815</v>
      </c>
      <c r="I2513" s="2">
        <f t="shared" ref="I2513:I2576" si="356">IF(G2513=0,100,100-(100/(1+H2513)))</f>
        <v>66.3669268239899</v>
      </c>
    </row>
    <row r="2514" spans="1:9" ht="13.5" x14ac:dyDescent="0.25">
      <c r="A2514" s="3">
        <f>TITRES_STAT!B2517</f>
        <v>45665</v>
      </c>
      <c r="B2514" s="6">
        <f>TITRES_STAT!D2517</f>
        <v>19.506</v>
      </c>
      <c r="C2514" s="2">
        <f t="shared" si="351"/>
        <v>9.1999999999998749E-2</v>
      </c>
      <c r="D2514" s="2">
        <f t="shared" si="352"/>
        <v>9.1999999999998749E-2</v>
      </c>
      <c r="E2514" s="2">
        <f t="shared" si="353"/>
        <v>0</v>
      </c>
      <c r="F2514" s="2">
        <f t="shared" si="354"/>
        <v>0.1180936548201743</v>
      </c>
      <c r="G2514" s="2">
        <f t="shared" si="354"/>
        <v>5.6516632239475541E-2</v>
      </c>
      <c r="H2514" s="2">
        <f t="shared" si="355"/>
        <v>2.0895380729655129</v>
      </c>
      <c r="I2514" s="2">
        <f t="shared" si="356"/>
        <v>67.632701834933414</v>
      </c>
    </row>
    <row r="2515" spans="1:9" ht="13.5" x14ac:dyDescent="0.25">
      <c r="A2515" s="3">
        <f>TITRES_STAT!B2518</f>
        <v>45666</v>
      </c>
      <c r="B2515" s="6">
        <f>TITRES_STAT!D2518</f>
        <v>19.506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0.10965839376159041</v>
      </c>
      <c r="G2515" s="2">
        <f t="shared" si="354"/>
        <v>5.247972993665586E-2</v>
      </c>
      <c r="H2515" s="2">
        <f t="shared" si="355"/>
        <v>2.0895380729655124</v>
      </c>
      <c r="I2515" s="2">
        <f t="shared" si="356"/>
        <v>67.632701834933414</v>
      </c>
    </row>
    <row r="2516" spans="1:9" ht="13.5" x14ac:dyDescent="0.25">
      <c r="A2516" s="3">
        <f>TITRES_STAT!B2519</f>
        <v>45667</v>
      </c>
      <c r="B2516" s="6">
        <f>TITRES_STAT!D2519</f>
        <v>19.506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0.10182565135004824</v>
      </c>
      <c r="G2516" s="2">
        <f t="shared" si="354"/>
        <v>4.8731177798323297E-2</v>
      </c>
      <c r="H2516" s="2">
        <f t="shared" si="355"/>
        <v>2.0895380729655129</v>
      </c>
      <c r="I2516" s="2">
        <f t="shared" si="356"/>
        <v>67.632701834933414</v>
      </c>
    </row>
    <row r="2517" spans="1:9" ht="13.5" x14ac:dyDescent="0.25">
      <c r="A2517" s="3">
        <f>TITRES_STAT!B2520</f>
        <v>45670</v>
      </c>
      <c r="B2517" s="6">
        <f>TITRES_STAT!D2520</f>
        <v>19.506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9.4552390539330511E-2</v>
      </c>
      <c r="G2517" s="2">
        <f t="shared" si="354"/>
        <v>4.5250379384157345E-2</v>
      </c>
      <c r="H2517" s="2">
        <f t="shared" si="355"/>
        <v>2.0895380729655129</v>
      </c>
      <c r="I2517" s="2">
        <f t="shared" si="356"/>
        <v>67.632701834933414</v>
      </c>
    </row>
    <row r="2518" spans="1:9" ht="13.5" x14ac:dyDescent="0.25">
      <c r="A2518" s="3">
        <f>TITRES_STAT!B2521</f>
        <v>45671</v>
      </c>
      <c r="B2518" s="6">
        <f>TITRES_STAT!D2521</f>
        <v>19.646000000000001</v>
      </c>
      <c r="C2518" s="2">
        <f t="shared" si="351"/>
        <v>0.14000000000000057</v>
      </c>
      <c r="D2518" s="2">
        <f t="shared" si="352"/>
        <v>0.14000000000000057</v>
      </c>
      <c r="E2518" s="2">
        <f t="shared" si="353"/>
        <v>0</v>
      </c>
      <c r="F2518" s="2">
        <f t="shared" si="354"/>
        <v>9.7798648357949797E-2</v>
      </c>
      <c r="G2518" s="2">
        <f t="shared" si="354"/>
        <v>4.2018209428146103E-2</v>
      </c>
      <c r="H2518" s="2">
        <f t="shared" si="355"/>
        <v>2.3275301277459697</v>
      </c>
      <c r="I2518" s="2">
        <f t="shared" si="356"/>
        <v>69.947680062708002</v>
      </c>
    </row>
    <row r="2519" spans="1:9" ht="13.5" x14ac:dyDescent="0.25">
      <c r="A2519" s="3">
        <f>TITRES_STAT!B2522</f>
        <v>45672</v>
      </c>
      <c r="B2519" s="6">
        <f>TITRES_STAT!D2522</f>
        <v>19.506</v>
      </c>
      <c r="C2519" s="2">
        <f t="shared" si="351"/>
        <v>-0.14000000000000057</v>
      </c>
      <c r="D2519" s="2">
        <f t="shared" si="352"/>
        <v>0</v>
      </c>
      <c r="E2519" s="2">
        <f t="shared" si="353"/>
        <v>0.14000000000000057</v>
      </c>
      <c r="F2519" s="2">
        <f t="shared" si="354"/>
        <v>9.081303061809623E-2</v>
      </c>
      <c r="G2519" s="2">
        <f t="shared" si="354"/>
        <v>4.9016908754707135E-2</v>
      </c>
      <c r="H2519" s="2">
        <f t="shared" si="355"/>
        <v>1.8526878362025507</v>
      </c>
      <c r="I2519" s="2">
        <f t="shared" si="356"/>
        <v>64.945340765669513</v>
      </c>
    </row>
    <row r="2520" spans="1:9" ht="13.5" x14ac:dyDescent="0.25">
      <c r="A2520" s="3">
        <f>TITRES_STAT!B2523</f>
        <v>45673</v>
      </c>
      <c r="B2520" s="6">
        <f>TITRES_STAT!D2523</f>
        <v>19.646000000000001</v>
      </c>
      <c r="C2520" s="2">
        <f t="shared" si="351"/>
        <v>0.14000000000000057</v>
      </c>
      <c r="D2520" s="2">
        <f t="shared" si="352"/>
        <v>0.14000000000000057</v>
      </c>
      <c r="E2520" s="2">
        <f t="shared" si="353"/>
        <v>0</v>
      </c>
      <c r="F2520" s="2">
        <f t="shared" si="354"/>
        <v>9.4326385573946542E-2</v>
      </c>
      <c r="G2520" s="2">
        <f t="shared" si="354"/>
        <v>4.5515700986513766E-2</v>
      </c>
      <c r="H2520" s="2">
        <f t="shared" si="355"/>
        <v>2.0723922411278539</v>
      </c>
      <c r="I2520" s="2">
        <f t="shared" si="356"/>
        <v>67.452072472592008</v>
      </c>
    </row>
    <row r="2521" spans="1:9" ht="13.5" x14ac:dyDescent="0.25">
      <c r="A2521" s="3">
        <f>TITRES_STAT!B2524</f>
        <v>45674</v>
      </c>
      <c r="B2521" s="6">
        <f>TITRES_STAT!D2524</f>
        <v>19.803999999999998</v>
      </c>
      <c r="C2521" s="2">
        <f t="shared" si="351"/>
        <v>0.1579999999999977</v>
      </c>
      <c r="D2521" s="2">
        <f t="shared" si="352"/>
        <v>0.1579999999999977</v>
      </c>
      <c r="E2521" s="2">
        <f t="shared" si="353"/>
        <v>0</v>
      </c>
      <c r="F2521" s="2">
        <f t="shared" si="354"/>
        <v>9.8874500890093059E-2</v>
      </c>
      <c r="G2521" s="2">
        <f t="shared" si="354"/>
        <v>4.2264579487477069E-2</v>
      </c>
      <c r="H2521" s="2">
        <f t="shared" si="355"/>
        <v>2.3394175948062945</v>
      </c>
      <c r="I2521" s="2">
        <f t="shared" si="356"/>
        <v>70.054658586117739</v>
      </c>
    </row>
    <row r="2522" spans="1:9" ht="13.5" x14ac:dyDescent="0.25">
      <c r="A2522" s="3">
        <f>TITRES_STAT!B2525</f>
        <v>45677</v>
      </c>
      <c r="B2522" s="6">
        <f>TITRES_STAT!D2525</f>
        <v>19.832000000000001</v>
      </c>
      <c r="C2522" s="2">
        <f t="shared" si="351"/>
        <v>2.8000000000002245E-2</v>
      </c>
      <c r="D2522" s="2">
        <f t="shared" si="352"/>
        <v>2.8000000000002245E-2</v>
      </c>
      <c r="E2522" s="2">
        <f t="shared" si="353"/>
        <v>0</v>
      </c>
      <c r="F2522" s="2">
        <f t="shared" si="354"/>
        <v>9.381203654080085E-2</v>
      </c>
      <c r="G2522" s="2">
        <f t="shared" si="354"/>
        <v>3.9245680952657278E-2</v>
      </c>
      <c r="H2522" s="2">
        <f t="shared" si="355"/>
        <v>2.3903786165404513</v>
      </c>
      <c r="I2522" s="2">
        <f t="shared" si="356"/>
        <v>70.504769139312174</v>
      </c>
    </row>
    <row r="2523" spans="1:9" ht="13.5" x14ac:dyDescent="0.25">
      <c r="A2523" s="3">
        <f>TITRES_STAT!B2526</f>
        <v>45678</v>
      </c>
      <c r="B2523" s="6">
        <f>TITRES_STAT!D2526</f>
        <v>19.832000000000001</v>
      </c>
      <c r="C2523" s="2">
        <f t="shared" si="351"/>
        <v>0</v>
      </c>
      <c r="D2523" s="2">
        <f t="shared" si="352"/>
        <v>0</v>
      </c>
      <c r="E2523" s="2">
        <f t="shared" si="353"/>
        <v>0</v>
      </c>
      <c r="F2523" s="2">
        <f t="shared" si="354"/>
        <v>8.7111176787886505E-2</v>
      </c>
      <c r="G2523" s="2">
        <f t="shared" si="354"/>
        <v>3.644241802746747E-2</v>
      </c>
      <c r="H2523" s="2">
        <f t="shared" si="355"/>
        <v>2.3903786165404517</v>
      </c>
      <c r="I2523" s="2">
        <f t="shared" si="356"/>
        <v>70.504769139312174</v>
      </c>
    </row>
    <row r="2524" spans="1:9" ht="13.5" x14ac:dyDescent="0.25">
      <c r="A2524" s="3">
        <f>TITRES_STAT!B2527</f>
        <v>45679</v>
      </c>
      <c r="B2524" s="6">
        <f>TITRES_STAT!D2527</f>
        <v>20.064</v>
      </c>
      <c r="C2524" s="2">
        <f t="shared" si="351"/>
        <v>0.23199999999999932</v>
      </c>
      <c r="D2524" s="2">
        <f t="shared" si="352"/>
        <v>0.23199999999999932</v>
      </c>
      <c r="E2524" s="2">
        <f t="shared" si="353"/>
        <v>0</v>
      </c>
      <c r="F2524" s="2">
        <f t="shared" si="354"/>
        <v>9.7460378445894572E-2</v>
      </c>
      <c r="G2524" s="2">
        <f t="shared" si="354"/>
        <v>3.3839388168362648E-2</v>
      </c>
      <c r="H2524" s="2">
        <f t="shared" si="355"/>
        <v>2.8800868964000035</v>
      </c>
      <c r="I2524" s="2">
        <f t="shared" si="356"/>
        <v>74.227381326747775</v>
      </c>
    </row>
    <row r="2525" spans="1:9" ht="13.5" x14ac:dyDescent="0.25">
      <c r="A2525" s="3">
        <f>TITRES_STAT!B2528</f>
        <v>45680</v>
      </c>
      <c r="B2525" s="6">
        <f>TITRES_STAT!D2528</f>
        <v>21.262</v>
      </c>
      <c r="C2525" s="2">
        <f t="shared" si="351"/>
        <v>1.1980000000000004</v>
      </c>
      <c r="D2525" s="2">
        <f t="shared" si="352"/>
        <v>1.1980000000000004</v>
      </c>
      <c r="E2525" s="2">
        <f t="shared" si="353"/>
        <v>0</v>
      </c>
      <c r="F2525" s="2">
        <f t="shared" ref="F2525:G2540" si="357">((F2524*13)+D2525)/14</f>
        <v>0.17607035141404498</v>
      </c>
      <c r="G2525" s="2">
        <f t="shared" si="357"/>
        <v>3.1422289013479605E-2</v>
      </c>
      <c r="H2525" s="2">
        <f t="shared" si="355"/>
        <v>5.6033585375818395</v>
      </c>
      <c r="I2525" s="2">
        <f t="shared" si="356"/>
        <v>84.856191068398331</v>
      </c>
    </row>
    <row r="2526" spans="1:9" ht="13.5" x14ac:dyDescent="0.25">
      <c r="A2526" s="3">
        <f>TITRES_STAT!B2529</f>
        <v>45681</v>
      </c>
      <c r="B2526" s="6">
        <f>TITRES_STAT!D2529</f>
        <v>22.535</v>
      </c>
      <c r="C2526" s="2">
        <f t="shared" si="351"/>
        <v>1.2729999999999997</v>
      </c>
      <c r="D2526" s="2">
        <f t="shared" si="352"/>
        <v>1.2729999999999997</v>
      </c>
      <c r="E2526" s="2">
        <f t="shared" si="353"/>
        <v>0</v>
      </c>
      <c r="F2526" s="2">
        <f t="shared" si="357"/>
        <v>0.25442246917018457</v>
      </c>
      <c r="G2526" s="2">
        <f t="shared" si="357"/>
        <v>2.9177839798231065E-2</v>
      </c>
      <c r="H2526" s="2">
        <f t="shared" si="355"/>
        <v>8.7197157476205351</v>
      </c>
      <c r="I2526" s="2">
        <f t="shared" si="356"/>
        <v>89.711633282641955</v>
      </c>
    </row>
    <row r="2527" spans="1:9" ht="13.5" x14ac:dyDescent="0.25">
      <c r="A2527" s="3">
        <f>TITRES_STAT!B2530</f>
        <v>45684</v>
      </c>
      <c r="B2527" s="6">
        <f>TITRES_STAT!D2530</f>
        <v>22.99</v>
      </c>
      <c r="C2527" s="2">
        <f t="shared" si="351"/>
        <v>0.45499999999999829</v>
      </c>
      <c r="D2527" s="2">
        <f t="shared" si="352"/>
        <v>0.45499999999999829</v>
      </c>
      <c r="E2527" s="2">
        <f t="shared" si="353"/>
        <v>0</v>
      </c>
      <c r="F2527" s="2">
        <f t="shared" si="357"/>
        <v>0.26874943565802839</v>
      </c>
      <c r="G2527" s="2">
        <f t="shared" si="357"/>
        <v>2.7093708384071706E-2</v>
      </c>
      <c r="H2527" s="2">
        <f t="shared" si="355"/>
        <v>9.919256229096538</v>
      </c>
      <c r="I2527" s="2">
        <f t="shared" si="356"/>
        <v>90.841867073919374</v>
      </c>
    </row>
    <row r="2528" spans="1:9" ht="13.5" x14ac:dyDescent="0.25">
      <c r="A2528" s="3">
        <f>TITRES_STAT!B2531</f>
        <v>45685</v>
      </c>
      <c r="B2528" s="6">
        <f>TITRES_STAT!D2531</f>
        <v>22.934000000000001</v>
      </c>
      <c r="C2528" s="2">
        <f t="shared" si="351"/>
        <v>-5.5999999999997385E-2</v>
      </c>
      <c r="D2528" s="2">
        <f t="shared" si="352"/>
        <v>0</v>
      </c>
      <c r="E2528" s="2">
        <f t="shared" si="353"/>
        <v>5.5999999999997385E-2</v>
      </c>
      <c r="F2528" s="2">
        <f t="shared" si="357"/>
        <v>0.24955304739674064</v>
      </c>
      <c r="G2528" s="2">
        <f t="shared" si="357"/>
        <v>2.9158443499494969E-2</v>
      </c>
      <c r="H2528" s="2">
        <f t="shared" si="355"/>
        <v>8.5585174462780547</v>
      </c>
      <c r="I2528" s="2">
        <f t="shared" si="356"/>
        <v>89.538126538761659</v>
      </c>
    </row>
    <row r="2529" spans="1:9" ht="13.5" x14ac:dyDescent="0.25">
      <c r="A2529" s="3">
        <f>TITRES_STAT!B2532</f>
        <v>45686</v>
      </c>
      <c r="B2529" s="6">
        <f>TITRES_STAT!D2532</f>
        <v>22.943000000000001</v>
      </c>
      <c r="C2529" s="2">
        <f t="shared" si="351"/>
        <v>9.0000000000003411E-3</v>
      </c>
      <c r="D2529" s="2">
        <f t="shared" si="352"/>
        <v>9.0000000000003411E-3</v>
      </c>
      <c r="E2529" s="2">
        <f t="shared" si="353"/>
        <v>0</v>
      </c>
      <c r="F2529" s="2">
        <f t="shared" si="357"/>
        <v>0.23237068686840207</v>
      </c>
      <c r="G2529" s="2">
        <f t="shared" si="357"/>
        <v>2.707569753524533E-2</v>
      </c>
      <c r="H2529" s="2">
        <f t="shared" si="355"/>
        <v>8.5822604040364041</v>
      </c>
      <c r="I2529" s="2">
        <f t="shared" si="356"/>
        <v>89.564049004775924</v>
      </c>
    </row>
    <row r="2530" spans="1:9" ht="13.5" x14ac:dyDescent="0.25">
      <c r="A2530" s="3">
        <f>TITRES_STAT!B2533</f>
        <v>45687</v>
      </c>
      <c r="B2530" s="6">
        <f>TITRES_STAT!D2533</f>
        <v>23.222000000000001</v>
      </c>
      <c r="C2530" s="2">
        <f t="shared" si="351"/>
        <v>0.27899999999999991</v>
      </c>
      <c r="D2530" s="2">
        <f t="shared" si="352"/>
        <v>0.27899999999999991</v>
      </c>
      <c r="E2530" s="2">
        <f t="shared" si="353"/>
        <v>0</v>
      </c>
      <c r="F2530" s="2">
        <f t="shared" si="357"/>
        <v>0.23570135209208762</v>
      </c>
      <c r="G2530" s="2">
        <f t="shared" si="357"/>
        <v>2.514171913987066E-2</v>
      </c>
      <c r="H2530" s="2">
        <f t="shared" si="355"/>
        <v>9.3749099168920296</v>
      </c>
      <c r="I2530" s="2">
        <f t="shared" si="356"/>
        <v>90.361362093642484</v>
      </c>
    </row>
    <row r="2531" spans="1:9" ht="13.5" x14ac:dyDescent="0.25">
      <c r="A2531" s="3">
        <f>TITRES_STAT!B2534</f>
        <v>45688</v>
      </c>
      <c r="B2531" s="6">
        <f>TITRES_STAT!D2534</f>
        <v>23.408000000000001</v>
      </c>
      <c r="C2531" s="2">
        <f t="shared" si="351"/>
        <v>0.18599999999999994</v>
      </c>
      <c r="D2531" s="2">
        <f t="shared" si="352"/>
        <v>0.18599999999999994</v>
      </c>
      <c r="E2531" s="2">
        <f t="shared" si="353"/>
        <v>0</v>
      </c>
      <c r="F2531" s="2">
        <f t="shared" si="357"/>
        <v>0.23215125551408136</v>
      </c>
      <c r="G2531" s="2">
        <f t="shared" si="357"/>
        <v>2.3345882058451329E-2</v>
      </c>
      <c r="H2531" s="2">
        <f t="shared" si="355"/>
        <v>9.9439916184294024</v>
      </c>
      <c r="I2531" s="2">
        <f t="shared" si="356"/>
        <v>90.862566101421123</v>
      </c>
    </row>
    <row r="2532" spans="1:9" ht="13.5" x14ac:dyDescent="0.25">
      <c r="A2532" s="3">
        <f>TITRES_STAT!B2535</f>
        <v>45691</v>
      </c>
      <c r="B2532" s="6">
        <f>TITRES_STAT!D2535</f>
        <v>24.058</v>
      </c>
      <c r="C2532" s="2">
        <f t="shared" si="351"/>
        <v>0.64999999999999858</v>
      </c>
      <c r="D2532" s="2">
        <f t="shared" si="352"/>
        <v>0.64999999999999858</v>
      </c>
      <c r="E2532" s="2">
        <f t="shared" si="353"/>
        <v>0</v>
      </c>
      <c r="F2532" s="2">
        <f t="shared" si="357"/>
        <v>0.26199759440593262</v>
      </c>
      <c r="G2532" s="2">
        <f t="shared" si="357"/>
        <v>2.1678319054276234E-2</v>
      </c>
      <c r="H2532" s="2">
        <f t="shared" si="355"/>
        <v>12.085696946795851</v>
      </c>
      <c r="I2532" s="2">
        <f t="shared" si="356"/>
        <v>92.358068476858165</v>
      </c>
    </row>
    <row r="2533" spans="1:9" ht="13.5" x14ac:dyDescent="0.25">
      <c r="A2533" s="3">
        <f>TITRES_STAT!B2536</f>
        <v>45692</v>
      </c>
      <c r="B2533" s="6">
        <f>TITRES_STAT!D2536</f>
        <v>25.498000000000001</v>
      </c>
      <c r="C2533" s="2">
        <f t="shared" si="351"/>
        <v>1.4400000000000013</v>
      </c>
      <c r="D2533" s="2">
        <f t="shared" si="352"/>
        <v>1.4400000000000013</v>
      </c>
      <c r="E2533" s="2">
        <f t="shared" si="353"/>
        <v>0</v>
      </c>
      <c r="F2533" s="2">
        <f t="shared" si="357"/>
        <v>0.34614062337693746</v>
      </c>
      <c r="G2533" s="2">
        <f t="shared" si="357"/>
        <v>2.0129867693256503E-2</v>
      </c>
      <c r="H2533" s="2">
        <f t="shared" si="355"/>
        <v>17.195374984650019</v>
      </c>
      <c r="I2533" s="2">
        <f t="shared" si="356"/>
        <v>94.504097877380275</v>
      </c>
    </row>
    <row r="2534" spans="1:9" ht="13.5" x14ac:dyDescent="0.25">
      <c r="A2534" s="3">
        <f>TITRES_STAT!B2537</f>
        <v>45693</v>
      </c>
      <c r="B2534" s="6">
        <f>TITRES_STAT!D2537</f>
        <v>25.591000000000001</v>
      </c>
      <c r="C2534" s="2">
        <f t="shared" si="351"/>
        <v>9.2999999999999972E-2</v>
      </c>
      <c r="D2534" s="2">
        <f t="shared" si="352"/>
        <v>9.2999999999999972E-2</v>
      </c>
      <c r="E2534" s="2">
        <f t="shared" si="353"/>
        <v>0</v>
      </c>
      <c r="F2534" s="2">
        <f t="shared" si="357"/>
        <v>0.32805915027858479</v>
      </c>
      <c r="G2534" s="2">
        <f t="shared" si="357"/>
        <v>1.8692020000881042E-2</v>
      </c>
      <c r="H2534" s="2">
        <f t="shared" si="355"/>
        <v>17.550759643052054</v>
      </c>
      <c r="I2534" s="2">
        <f t="shared" si="356"/>
        <v>94.609385172134779</v>
      </c>
    </row>
    <row r="2535" spans="1:9" ht="13.5" x14ac:dyDescent="0.25">
      <c r="A2535" s="3">
        <f>TITRES_STAT!B2538</f>
        <v>45694</v>
      </c>
      <c r="B2535" s="6">
        <f>TITRES_STAT!D2538</f>
        <v>25.442</v>
      </c>
      <c r="C2535" s="2">
        <f t="shared" si="351"/>
        <v>-0.14900000000000091</v>
      </c>
      <c r="D2535" s="2">
        <f t="shared" si="352"/>
        <v>0</v>
      </c>
      <c r="E2535" s="2">
        <f t="shared" si="353"/>
        <v>0.14900000000000091</v>
      </c>
      <c r="F2535" s="2">
        <f t="shared" si="357"/>
        <v>0.30462635383011444</v>
      </c>
      <c r="G2535" s="2">
        <f t="shared" si="357"/>
        <v>2.7999732857961035E-2</v>
      </c>
      <c r="H2535" s="2">
        <f t="shared" si="355"/>
        <v>10.87961643689402</v>
      </c>
      <c r="I2535" s="2">
        <f t="shared" si="356"/>
        <v>91.582219802195439</v>
      </c>
    </row>
    <row r="2536" spans="1:9" ht="13.5" x14ac:dyDescent="0.25">
      <c r="A2536" s="3">
        <f>TITRES_STAT!B2539</f>
        <v>45695</v>
      </c>
      <c r="B2536" s="6">
        <f>TITRES_STAT!D2539</f>
        <v>25.478999999999999</v>
      </c>
      <c r="C2536" s="2">
        <f t="shared" si="351"/>
        <v>3.6999999999999034E-2</v>
      </c>
      <c r="D2536" s="2">
        <f t="shared" si="352"/>
        <v>3.6999999999999034E-2</v>
      </c>
      <c r="E2536" s="2">
        <f t="shared" si="353"/>
        <v>0</v>
      </c>
      <c r="F2536" s="2">
        <f t="shared" si="357"/>
        <v>0.28551018569939191</v>
      </c>
      <c r="G2536" s="2">
        <f t="shared" si="357"/>
        <v>2.5999751939535246E-2</v>
      </c>
      <c r="H2536" s="2">
        <f t="shared" si="355"/>
        <v>10.981265758356905</v>
      </c>
      <c r="I2536" s="2">
        <f t="shared" si="356"/>
        <v>91.653636434009471</v>
      </c>
    </row>
    <row r="2537" spans="1:9" ht="13.5" x14ac:dyDescent="0.25">
      <c r="A2537" s="3">
        <f>TITRES_STAT!B2540</f>
        <v>45698</v>
      </c>
      <c r="B2537" s="6">
        <f>TITRES_STAT!D2540</f>
        <v>25.358000000000001</v>
      </c>
      <c r="C2537" s="2">
        <f t="shared" si="351"/>
        <v>-0.12099999999999866</v>
      </c>
      <c r="D2537" s="2">
        <f t="shared" si="352"/>
        <v>0</v>
      </c>
      <c r="E2537" s="2">
        <f t="shared" si="353"/>
        <v>0.12099999999999866</v>
      </c>
      <c r="F2537" s="2">
        <f t="shared" si="357"/>
        <v>0.26511660100657819</v>
      </c>
      <c r="G2537" s="2">
        <f t="shared" si="357"/>
        <v>3.2785483943854062E-2</v>
      </c>
      <c r="H2537" s="2">
        <f t="shared" si="355"/>
        <v>8.0864019411943655</v>
      </c>
      <c r="I2537" s="2">
        <f t="shared" si="356"/>
        <v>88.994543643657536</v>
      </c>
    </row>
    <row r="2538" spans="1:9" ht="13.5" x14ac:dyDescent="0.25">
      <c r="A2538" s="3">
        <f>TITRES_STAT!B2541</f>
        <v>45699</v>
      </c>
      <c r="B2538" s="6">
        <f>TITRES_STAT!D2541</f>
        <v>25.08</v>
      </c>
      <c r="C2538" s="2">
        <f t="shared" si="351"/>
        <v>-0.27800000000000225</v>
      </c>
      <c r="D2538" s="2">
        <f t="shared" si="352"/>
        <v>0</v>
      </c>
      <c r="E2538" s="2">
        <f t="shared" si="353"/>
        <v>0.27800000000000225</v>
      </c>
      <c r="F2538" s="2">
        <f t="shared" si="357"/>
        <v>0.24617970093467975</v>
      </c>
      <c r="G2538" s="2">
        <f t="shared" si="357"/>
        <v>5.0300806519293216E-2</v>
      </c>
      <c r="H2538" s="2">
        <f t="shared" si="355"/>
        <v>4.8941501731240802</v>
      </c>
      <c r="I2538" s="2">
        <f t="shared" si="356"/>
        <v>83.034025760664164</v>
      </c>
    </row>
    <row r="2539" spans="1:9" ht="13.5" x14ac:dyDescent="0.25">
      <c r="A2539" s="3">
        <f>TITRES_STAT!B2542</f>
        <v>45700</v>
      </c>
      <c r="B2539" s="6">
        <f>TITRES_STAT!D2542</f>
        <v>25.478999999999999</v>
      </c>
      <c r="C2539" s="2">
        <f t="shared" si="351"/>
        <v>0.39900000000000091</v>
      </c>
      <c r="D2539" s="2">
        <f t="shared" si="352"/>
        <v>0.39900000000000091</v>
      </c>
      <c r="E2539" s="2">
        <f t="shared" si="353"/>
        <v>0</v>
      </c>
      <c r="F2539" s="2">
        <f t="shared" si="357"/>
        <v>0.25709543658220269</v>
      </c>
      <c r="G2539" s="2">
        <f t="shared" si="357"/>
        <v>4.6707891767915129E-2</v>
      </c>
      <c r="H2539" s="2">
        <f t="shared" si="355"/>
        <v>5.5043254330483027</v>
      </c>
      <c r="I2539" s="2">
        <f t="shared" si="356"/>
        <v>84.625615518574349</v>
      </c>
    </row>
    <row r="2540" spans="1:9" ht="13.5" x14ac:dyDescent="0.25">
      <c r="A2540" s="3">
        <f>TITRES_STAT!B2543</f>
        <v>45701</v>
      </c>
      <c r="B2540" s="6">
        <f>TITRES_STAT!D2543</f>
        <v>25.433</v>
      </c>
      <c r="C2540" s="2">
        <f t="shared" si="351"/>
        <v>-4.5999999999999375E-2</v>
      </c>
      <c r="D2540" s="2">
        <f t="shared" si="352"/>
        <v>0</v>
      </c>
      <c r="E2540" s="2">
        <f t="shared" si="353"/>
        <v>4.5999999999999375E-2</v>
      </c>
      <c r="F2540" s="2">
        <f t="shared" si="357"/>
        <v>0.23873147682633108</v>
      </c>
      <c r="G2540" s="2">
        <f t="shared" si="357"/>
        <v>4.6657328070206859E-2</v>
      </c>
      <c r="H2540" s="2">
        <f t="shared" si="355"/>
        <v>5.1166984201732202</v>
      </c>
      <c r="I2540" s="2">
        <f t="shared" si="356"/>
        <v>83.651311029133907</v>
      </c>
    </row>
    <row r="2541" spans="1:9" ht="13.5" x14ac:dyDescent="0.25">
      <c r="A2541" s="3">
        <f>TITRES_STAT!B2544</f>
        <v>45702</v>
      </c>
      <c r="B2541" s="6">
        <f>TITRES_STAT!D2544</f>
        <v>25.433</v>
      </c>
      <c r="C2541" s="2">
        <f t="shared" si="351"/>
        <v>0</v>
      </c>
      <c r="D2541" s="2">
        <f t="shared" si="352"/>
        <v>0</v>
      </c>
      <c r="E2541" s="2">
        <f t="shared" si="353"/>
        <v>0</v>
      </c>
      <c r="F2541" s="2">
        <f t="shared" ref="F2541:G2556" si="358">((F2540*13)+D2541)/14</f>
        <v>0.22167922848159316</v>
      </c>
      <c r="G2541" s="2">
        <f t="shared" si="358"/>
        <v>4.3324661779477795E-2</v>
      </c>
      <c r="H2541" s="2">
        <f t="shared" si="355"/>
        <v>5.1166984201732211</v>
      </c>
      <c r="I2541" s="2">
        <f t="shared" si="356"/>
        <v>83.651311029133907</v>
      </c>
    </row>
    <row r="2542" spans="1:9" ht="13.5" x14ac:dyDescent="0.25">
      <c r="A2542" s="3">
        <f>TITRES_STAT!B2545</f>
        <v>45705</v>
      </c>
      <c r="B2542" s="6">
        <f>TITRES_STAT!D2545</f>
        <v>25.358000000000001</v>
      </c>
      <c r="C2542" s="2">
        <f t="shared" si="351"/>
        <v>-7.4999999999999289E-2</v>
      </c>
      <c r="D2542" s="2">
        <f t="shared" si="352"/>
        <v>0</v>
      </c>
      <c r="E2542" s="2">
        <f t="shared" si="353"/>
        <v>7.4999999999999289E-2</v>
      </c>
      <c r="F2542" s="2">
        <f t="shared" si="358"/>
        <v>0.20584499787576507</v>
      </c>
      <c r="G2542" s="2">
        <f t="shared" si="358"/>
        <v>4.5587185938086472E-2</v>
      </c>
      <c r="H2542" s="2">
        <f t="shared" si="355"/>
        <v>4.5154135672100981</v>
      </c>
      <c r="I2542" s="2">
        <f t="shared" si="356"/>
        <v>81.868993361710181</v>
      </c>
    </row>
    <row r="2543" spans="1:9" ht="13.5" x14ac:dyDescent="0.25">
      <c r="A2543" s="3">
        <f>TITRES_STAT!B2546</f>
        <v>45706</v>
      </c>
      <c r="B2543" s="6">
        <f>TITRES_STAT!D2546</f>
        <v>25.033000000000001</v>
      </c>
      <c r="C2543" s="2">
        <f t="shared" si="351"/>
        <v>-0.32499999999999929</v>
      </c>
      <c r="D2543" s="2">
        <f t="shared" si="352"/>
        <v>0</v>
      </c>
      <c r="E2543" s="2">
        <f t="shared" si="353"/>
        <v>0.32499999999999929</v>
      </c>
      <c r="F2543" s="2">
        <f t="shared" si="358"/>
        <v>0.19114178374178187</v>
      </c>
      <c r="G2543" s="2">
        <f t="shared" si="358"/>
        <v>6.5545244085365967E-2</v>
      </c>
      <c r="H2543" s="2">
        <f t="shared" si="355"/>
        <v>2.9161808214923921</v>
      </c>
      <c r="I2543" s="2">
        <f t="shared" si="356"/>
        <v>74.46491759236703</v>
      </c>
    </row>
    <row r="2544" spans="1:9" ht="13.5" x14ac:dyDescent="0.25">
      <c r="A2544" s="3">
        <f>TITRES_STAT!B2547</f>
        <v>45707</v>
      </c>
      <c r="B2544" s="6">
        <f>TITRES_STAT!D2547</f>
        <v>25.265000000000001</v>
      </c>
      <c r="C2544" s="2">
        <f t="shared" si="351"/>
        <v>0.23199999999999932</v>
      </c>
      <c r="D2544" s="2">
        <f t="shared" si="352"/>
        <v>0.23199999999999932</v>
      </c>
      <c r="E2544" s="2">
        <f t="shared" si="353"/>
        <v>0</v>
      </c>
      <c r="F2544" s="2">
        <f t="shared" si="358"/>
        <v>0.19406022776022597</v>
      </c>
      <c r="G2544" s="2">
        <f t="shared" si="358"/>
        <v>6.0863440936411259E-2</v>
      </c>
      <c r="H2544" s="2">
        <f t="shared" si="355"/>
        <v>3.1884531136347629</v>
      </c>
      <c r="I2544" s="2">
        <f t="shared" si="356"/>
        <v>76.124837192406943</v>
      </c>
    </row>
    <row r="2545" spans="1:9" ht="13.5" x14ac:dyDescent="0.25">
      <c r="A2545" s="3">
        <f>TITRES_STAT!B2548</f>
        <v>45708</v>
      </c>
      <c r="B2545" s="6">
        <f>TITRES_STAT!D2548</f>
        <v>25.256</v>
      </c>
      <c r="C2545" s="2">
        <f t="shared" si="351"/>
        <v>-9.0000000000003411E-3</v>
      </c>
      <c r="D2545" s="2">
        <f t="shared" si="352"/>
        <v>0</v>
      </c>
      <c r="E2545" s="2">
        <f t="shared" si="353"/>
        <v>9.0000000000003411E-3</v>
      </c>
      <c r="F2545" s="2">
        <f t="shared" si="358"/>
        <v>0.18019878292020983</v>
      </c>
      <c r="G2545" s="2">
        <f t="shared" si="358"/>
        <v>5.715890944095333E-2</v>
      </c>
      <c r="H2545" s="2">
        <f t="shared" si="355"/>
        <v>3.1525930897327554</v>
      </c>
      <c r="I2545" s="2">
        <f t="shared" si="356"/>
        <v>75.918661463062932</v>
      </c>
    </row>
    <row r="2546" spans="1:9" ht="13.5" x14ac:dyDescent="0.25">
      <c r="A2546" s="3">
        <f>TITRES_STAT!B2549</f>
        <v>45709</v>
      </c>
      <c r="B2546" s="6">
        <f>TITRES_STAT!D2549</f>
        <v>25.478999999999999</v>
      </c>
      <c r="C2546" s="2">
        <f t="shared" si="351"/>
        <v>0.22299999999999898</v>
      </c>
      <c r="D2546" s="2">
        <f t="shared" si="352"/>
        <v>0.22299999999999898</v>
      </c>
      <c r="E2546" s="2">
        <f t="shared" si="353"/>
        <v>0</v>
      </c>
      <c r="F2546" s="2">
        <f t="shared" si="358"/>
        <v>0.18325601271162334</v>
      </c>
      <c r="G2546" s="2">
        <f t="shared" si="358"/>
        <v>5.3076130195170948E-2</v>
      </c>
      <c r="H2546" s="2">
        <f t="shared" si="355"/>
        <v>3.4527010925204307</v>
      </c>
      <c r="I2546" s="2">
        <f t="shared" si="356"/>
        <v>77.54172177243646</v>
      </c>
    </row>
    <row r="2547" spans="1:9" ht="13.5" x14ac:dyDescent="0.25">
      <c r="A2547" s="3">
        <f>TITRES_STAT!B2550</f>
        <v>45712</v>
      </c>
      <c r="B2547" s="6">
        <f>TITRES_STAT!D2550</f>
        <v>25.478999999999999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0.17016629751793594</v>
      </c>
      <c r="G2547" s="2">
        <f t="shared" si="358"/>
        <v>4.928497803837302E-2</v>
      </c>
      <c r="H2547" s="2">
        <f t="shared" si="355"/>
        <v>3.4527010925204302</v>
      </c>
      <c r="I2547" s="2">
        <f t="shared" si="356"/>
        <v>77.541721772436446</v>
      </c>
    </row>
    <row r="2548" spans="1:9" ht="13.5" x14ac:dyDescent="0.25">
      <c r="A2548" s="3">
        <f>TITRES_STAT!B2551</f>
        <v>45713</v>
      </c>
      <c r="B2548" s="6">
        <f>TITRES_STAT!D2551</f>
        <v>25.033000000000001</v>
      </c>
      <c r="C2548" s="2">
        <f t="shared" si="351"/>
        <v>-0.44599999999999795</v>
      </c>
      <c r="D2548" s="2">
        <f t="shared" si="352"/>
        <v>0</v>
      </c>
      <c r="E2548" s="2">
        <f t="shared" si="353"/>
        <v>0.44599999999999795</v>
      </c>
      <c r="F2548" s="2">
        <f t="shared" si="358"/>
        <v>0.15801156198094052</v>
      </c>
      <c r="G2548" s="2">
        <f t="shared" si="358"/>
        <v>7.7621765321346237E-2</v>
      </c>
      <c r="H2548" s="2">
        <f t="shared" si="355"/>
        <v>2.0356605048440817</v>
      </c>
      <c r="I2548" s="2">
        <f t="shared" si="356"/>
        <v>67.058239931498463</v>
      </c>
    </row>
    <row r="2549" spans="1:9" ht="13.5" x14ac:dyDescent="0.25">
      <c r="A2549" s="3">
        <f>TITRES_STAT!B2552</f>
        <v>45714</v>
      </c>
      <c r="B2549" s="6">
        <f>TITRES_STAT!D2552</f>
        <v>24.986999999999998</v>
      </c>
      <c r="C2549" s="2">
        <f t="shared" si="351"/>
        <v>-4.6000000000002927E-2</v>
      </c>
      <c r="D2549" s="2">
        <f t="shared" si="352"/>
        <v>0</v>
      </c>
      <c r="E2549" s="2">
        <f t="shared" si="353"/>
        <v>4.6000000000002927E-2</v>
      </c>
      <c r="F2549" s="2">
        <f t="shared" si="358"/>
        <v>0.14672502183944475</v>
      </c>
      <c r="G2549" s="2">
        <f t="shared" si="358"/>
        <v>7.5363067798393149E-2</v>
      </c>
      <c r="H2549" s="2">
        <f t="shared" si="355"/>
        <v>1.9469088258449736</v>
      </c>
      <c r="I2549" s="2">
        <f t="shared" si="356"/>
        <v>66.066137125458312</v>
      </c>
    </row>
    <row r="2550" spans="1:9" ht="13.5" x14ac:dyDescent="0.25">
      <c r="A2550" s="3">
        <f>TITRES_STAT!B2553</f>
        <v>45715</v>
      </c>
      <c r="B2550" s="6">
        <f>TITRES_STAT!D2553</f>
        <v>25.478999999999999</v>
      </c>
      <c r="C2550" s="2">
        <f t="shared" si="351"/>
        <v>0.49200000000000088</v>
      </c>
      <c r="D2550" s="2">
        <f t="shared" si="352"/>
        <v>0.49200000000000088</v>
      </c>
      <c r="E2550" s="2">
        <f t="shared" si="353"/>
        <v>0</v>
      </c>
      <c r="F2550" s="2">
        <f t="shared" si="358"/>
        <v>0.17138752027948448</v>
      </c>
      <c r="G2550" s="2">
        <f t="shared" si="358"/>
        <v>6.9979991527079358E-2</v>
      </c>
      <c r="H2550" s="2">
        <f t="shared" si="355"/>
        <v>2.4490931842020101</v>
      </c>
      <c r="I2550" s="2">
        <f t="shared" si="356"/>
        <v>71.00687205030205</v>
      </c>
    </row>
    <row r="2551" spans="1:9" ht="13.5" x14ac:dyDescent="0.25">
      <c r="A2551" s="3">
        <f>TITRES_STAT!B2554</f>
        <v>45716</v>
      </c>
      <c r="B2551" s="6">
        <f>TITRES_STAT!D2554</f>
        <v>26.472999999999999</v>
      </c>
      <c r="C2551" s="2">
        <f t="shared" si="351"/>
        <v>0.99399999999999977</v>
      </c>
      <c r="D2551" s="2">
        <f t="shared" si="352"/>
        <v>0.99399999999999977</v>
      </c>
      <c r="E2551" s="2">
        <f t="shared" si="353"/>
        <v>0</v>
      </c>
      <c r="F2551" s="2">
        <f t="shared" si="358"/>
        <v>0.23014555454523558</v>
      </c>
      <c r="G2551" s="2">
        <f t="shared" si="358"/>
        <v>6.4981420703716555E-2</v>
      </c>
      <c r="H2551" s="2">
        <f t="shared" si="355"/>
        <v>3.5417131859056541</v>
      </c>
      <c r="I2551" s="2">
        <f t="shared" si="356"/>
        <v>77.981876902678266</v>
      </c>
    </row>
    <row r="2552" spans="1:9" ht="13.5" x14ac:dyDescent="0.25">
      <c r="A2552" s="3">
        <f>TITRES_STAT!B2555</f>
        <v>45719</v>
      </c>
      <c r="B2552" s="6">
        <f>TITRES_STAT!D2555</f>
        <v>25.943999999999999</v>
      </c>
      <c r="C2552" s="2">
        <f t="shared" si="351"/>
        <v>-0.52899999999999991</v>
      </c>
      <c r="D2552" s="2">
        <f t="shared" si="352"/>
        <v>0</v>
      </c>
      <c r="E2552" s="2">
        <f t="shared" si="353"/>
        <v>0.52899999999999991</v>
      </c>
      <c r="F2552" s="2">
        <f t="shared" si="358"/>
        <v>0.21370658636343304</v>
      </c>
      <c r="G2552" s="2">
        <f t="shared" si="358"/>
        <v>9.8125604939165362E-2</v>
      </c>
      <c r="H2552" s="2">
        <f t="shared" si="355"/>
        <v>2.1778880904318916</v>
      </c>
      <c r="I2552" s="2">
        <f t="shared" si="356"/>
        <v>68.532560884984008</v>
      </c>
    </row>
    <row r="2553" spans="1:9" ht="13.5" x14ac:dyDescent="0.25">
      <c r="A2553" s="3">
        <f>TITRES_STAT!B2556</f>
        <v>45720</v>
      </c>
      <c r="B2553" s="6">
        <f>TITRES_STAT!D2556</f>
        <v>25.916</v>
      </c>
      <c r="C2553" s="2">
        <f t="shared" si="351"/>
        <v>-2.7999999999998693E-2</v>
      </c>
      <c r="D2553" s="2">
        <f t="shared" si="352"/>
        <v>0</v>
      </c>
      <c r="E2553" s="2">
        <f t="shared" si="353"/>
        <v>2.7999999999998693E-2</v>
      </c>
      <c r="F2553" s="2">
        <f t="shared" si="358"/>
        <v>0.19844183019461639</v>
      </c>
      <c r="G2553" s="2">
        <f t="shared" si="358"/>
        <v>9.3116633157796308E-2</v>
      </c>
      <c r="H2553" s="2">
        <f t="shared" si="355"/>
        <v>2.1311104521824262</v>
      </c>
      <c r="I2553" s="2">
        <f t="shared" si="356"/>
        <v>68.062448921181101</v>
      </c>
    </row>
    <row r="2554" spans="1:9" ht="13.5" x14ac:dyDescent="0.25">
      <c r="A2554" s="3">
        <f>TITRES_STAT!B2557</f>
        <v>45721</v>
      </c>
      <c r="B2554" s="6">
        <f>TITRES_STAT!D2557</f>
        <v>25.916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0.18426741375214381</v>
      </c>
      <c r="G2554" s="2">
        <f t="shared" si="358"/>
        <v>8.646544507509657E-2</v>
      </c>
      <c r="H2554" s="2">
        <f t="shared" si="355"/>
        <v>2.1311104521824267</v>
      </c>
      <c r="I2554" s="2">
        <f t="shared" si="356"/>
        <v>68.062448921181101</v>
      </c>
    </row>
    <row r="2555" spans="1:9" ht="13.5" x14ac:dyDescent="0.25">
      <c r="A2555" s="3">
        <f>TITRES_STAT!B2558</f>
        <v>45722</v>
      </c>
      <c r="B2555" s="6">
        <f>TITRES_STAT!D2558</f>
        <v>25.544</v>
      </c>
      <c r="C2555" s="2">
        <f t="shared" si="351"/>
        <v>-0.37199999999999989</v>
      </c>
      <c r="D2555" s="2">
        <f t="shared" si="352"/>
        <v>0</v>
      </c>
      <c r="E2555" s="2">
        <f t="shared" si="353"/>
        <v>0.37199999999999989</v>
      </c>
      <c r="F2555" s="2">
        <f t="shared" si="358"/>
        <v>0.17110545562699067</v>
      </c>
      <c r="G2555" s="2">
        <f t="shared" si="358"/>
        <v>0.10686077042687538</v>
      </c>
      <c r="H2555" s="2">
        <f t="shared" si="355"/>
        <v>1.601199906602562</v>
      </c>
      <c r="I2555" s="2">
        <f t="shared" si="356"/>
        <v>61.556203448196179</v>
      </c>
    </row>
    <row r="2556" spans="1:9" ht="13.5" x14ac:dyDescent="0.25">
      <c r="A2556" s="3">
        <f>TITRES_STAT!B2559</f>
        <v>45723</v>
      </c>
      <c r="B2556" s="6">
        <f>TITRES_STAT!D2559</f>
        <v>25.916</v>
      </c>
      <c r="C2556" s="2">
        <f t="shared" si="351"/>
        <v>0.37199999999999989</v>
      </c>
      <c r="D2556" s="2">
        <f t="shared" si="352"/>
        <v>0.37199999999999989</v>
      </c>
      <c r="E2556" s="2">
        <f t="shared" si="353"/>
        <v>0</v>
      </c>
      <c r="F2556" s="2">
        <f t="shared" si="358"/>
        <v>0.18545506593934849</v>
      </c>
      <c r="G2556" s="2">
        <f t="shared" si="358"/>
        <v>9.9227858253527132E-2</v>
      </c>
      <c r="H2556" s="2">
        <f t="shared" si="355"/>
        <v>1.8689818484795961</v>
      </c>
      <c r="I2556" s="2">
        <f t="shared" si="356"/>
        <v>65.14442918033987</v>
      </c>
    </row>
    <row r="2557" spans="1:9" ht="13.5" x14ac:dyDescent="0.25">
      <c r="A2557" s="3">
        <f>TITRES_STAT!B2560</f>
        <v>45726</v>
      </c>
      <c r="B2557" s="6">
        <f>TITRES_STAT!D2560</f>
        <v>25.916</v>
      </c>
      <c r="C2557" s="2">
        <f t="shared" si="351"/>
        <v>0</v>
      </c>
      <c r="D2557" s="2">
        <f t="shared" si="352"/>
        <v>0</v>
      </c>
      <c r="E2557" s="2">
        <f t="shared" si="353"/>
        <v>0</v>
      </c>
      <c r="F2557" s="2">
        <f t="shared" ref="F2557:G2572" si="359">((F2556*13)+D2557)/14</f>
        <v>0.17220827551510931</v>
      </c>
      <c r="G2557" s="2">
        <f t="shared" si="359"/>
        <v>9.2140154092560905E-2</v>
      </c>
      <c r="H2557" s="2">
        <f t="shared" si="355"/>
        <v>1.8689818484795961</v>
      </c>
      <c r="I2557" s="2">
        <f t="shared" si="356"/>
        <v>65.14442918033987</v>
      </c>
    </row>
    <row r="2558" spans="1:9" ht="13.5" x14ac:dyDescent="0.25">
      <c r="A2558" s="3">
        <f>TITRES_STAT!B2561</f>
        <v>45727</v>
      </c>
      <c r="B2558" s="6">
        <f>TITRES_STAT!D2561</f>
        <v>26.928000000000001</v>
      </c>
      <c r="C2558" s="2">
        <f t="shared" si="351"/>
        <v>1.0120000000000005</v>
      </c>
      <c r="D2558" s="2">
        <f t="shared" si="352"/>
        <v>1.0120000000000005</v>
      </c>
      <c r="E2558" s="2">
        <f t="shared" si="353"/>
        <v>0</v>
      </c>
      <c r="F2558" s="2">
        <f t="shared" si="359"/>
        <v>0.23219339869260153</v>
      </c>
      <c r="G2558" s="2">
        <f t="shared" si="359"/>
        <v>8.5558714514520837E-2</v>
      </c>
      <c r="H2558" s="2">
        <f t="shared" si="355"/>
        <v>2.7138486127347576</v>
      </c>
      <c r="I2558" s="2">
        <f t="shared" si="356"/>
        <v>73.073754364380719</v>
      </c>
    </row>
    <row r="2559" spans="1:9" ht="13.5" x14ac:dyDescent="0.25">
      <c r="A2559" s="3">
        <f>TITRES_STAT!B2562</f>
        <v>45728</v>
      </c>
      <c r="B2559" s="6">
        <f>TITRES_STAT!D2562</f>
        <v>27.402000000000001</v>
      </c>
      <c r="C2559" s="2">
        <f t="shared" si="351"/>
        <v>0.4740000000000002</v>
      </c>
      <c r="D2559" s="2">
        <f t="shared" si="352"/>
        <v>0.4740000000000002</v>
      </c>
      <c r="E2559" s="2">
        <f t="shared" si="353"/>
        <v>0</v>
      </c>
      <c r="F2559" s="2">
        <f t="shared" si="359"/>
        <v>0.24946529878598714</v>
      </c>
      <c r="G2559" s="2">
        <f t="shared" si="359"/>
        <v>7.9447377763483637E-2</v>
      </c>
      <c r="H2559" s="2">
        <f t="shared" si="355"/>
        <v>3.1400067039172783</v>
      </c>
      <c r="I2559" s="2">
        <f t="shared" si="356"/>
        <v>75.845449741571699</v>
      </c>
    </row>
    <row r="2560" spans="1:9" ht="13.5" x14ac:dyDescent="0.25">
      <c r="A2560" s="3">
        <f>TITRES_STAT!B2563</f>
        <v>45729</v>
      </c>
      <c r="B2560" s="6">
        <f>TITRES_STAT!D2563</f>
        <v>26.937000000000001</v>
      </c>
      <c r="C2560" s="2">
        <f t="shared" si="351"/>
        <v>-0.46499999999999986</v>
      </c>
      <c r="D2560" s="2">
        <f t="shared" si="352"/>
        <v>0</v>
      </c>
      <c r="E2560" s="2">
        <f t="shared" si="353"/>
        <v>0.46499999999999986</v>
      </c>
      <c r="F2560" s="2">
        <f t="shared" si="359"/>
        <v>0.23164634887270233</v>
      </c>
      <c r="G2560" s="2">
        <f t="shared" si="359"/>
        <v>0.10698685078037765</v>
      </c>
      <c r="H2560" s="2">
        <f t="shared" si="355"/>
        <v>2.1651852277456545</v>
      </c>
      <c r="I2560" s="2">
        <f t="shared" si="356"/>
        <v>68.406272364912056</v>
      </c>
    </row>
    <row r="2561" spans="1:9" ht="13.5" x14ac:dyDescent="0.25">
      <c r="A2561" s="3">
        <f>TITRES_STAT!B2564</f>
        <v>45730</v>
      </c>
      <c r="B2561" s="6">
        <f>TITRES_STAT!D2564</f>
        <v>27.178999999999998</v>
      </c>
      <c r="C2561" s="2">
        <f t="shared" si="351"/>
        <v>0.24199999999999733</v>
      </c>
      <c r="D2561" s="2">
        <f t="shared" si="352"/>
        <v>0.24199999999999733</v>
      </c>
      <c r="E2561" s="2">
        <f t="shared" si="353"/>
        <v>0</v>
      </c>
      <c r="F2561" s="2">
        <f t="shared" si="359"/>
        <v>0.23238589538179483</v>
      </c>
      <c r="G2561" s="2">
        <f t="shared" si="359"/>
        <v>9.9344932867493532E-2</v>
      </c>
      <c r="H2561" s="2">
        <f t="shared" si="355"/>
        <v>2.3391821673658142</v>
      </c>
      <c r="I2561" s="2">
        <f t="shared" si="356"/>
        <v>70.052547304154075</v>
      </c>
    </row>
    <row r="2562" spans="1:9" ht="13.5" x14ac:dyDescent="0.25">
      <c r="A2562" s="3">
        <f>TITRES_STAT!B2565</f>
        <v>45733</v>
      </c>
      <c r="B2562" s="6">
        <f>TITRES_STAT!D2565</f>
        <v>27.123000000000001</v>
      </c>
      <c r="C2562" s="2">
        <f t="shared" si="351"/>
        <v>-5.5999999999997385E-2</v>
      </c>
      <c r="D2562" s="2">
        <f t="shared" si="352"/>
        <v>0</v>
      </c>
      <c r="E2562" s="2">
        <f t="shared" si="353"/>
        <v>5.5999999999997385E-2</v>
      </c>
      <c r="F2562" s="2">
        <f t="shared" si="359"/>
        <v>0.21578690285452379</v>
      </c>
      <c r="G2562" s="2">
        <f t="shared" si="359"/>
        <v>9.6248866234100963E-2</v>
      </c>
      <c r="H2562" s="2">
        <f t="shared" si="355"/>
        <v>2.2419682568486246</v>
      </c>
      <c r="I2562" s="2">
        <f t="shared" si="356"/>
        <v>69.154540674865942</v>
      </c>
    </row>
    <row r="2563" spans="1:9" ht="13.5" x14ac:dyDescent="0.25">
      <c r="A2563" s="3">
        <f>TITRES_STAT!B2566</f>
        <v>45734</v>
      </c>
      <c r="B2563" s="6">
        <f>TITRES_STAT!D2566</f>
        <v>26.992999999999999</v>
      </c>
      <c r="C2563" s="2">
        <f t="shared" ref="C2563:C2626" si="360">B2563-B2562</f>
        <v>-0.13000000000000256</v>
      </c>
      <c r="D2563" s="2">
        <f t="shared" ref="D2563:D2626" si="361">IF(C2563&gt;0,C2563,0)</f>
        <v>0</v>
      </c>
      <c r="E2563" s="2">
        <f t="shared" ref="E2563:E2626" si="362">IF(C2563&lt;0,-C2563,0)</f>
        <v>0.13000000000000256</v>
      </c>
      <c r="F2563" s="2">
        <f t="shared" si="359"/>
        <v>0.20037355265062923</v>
      </c>
      <c r="G2563" s="2">
        <f t="shared" si="359"/>
        <v>9.8659661503093937E-2</v>
      </c>
      <c r="H2563" s="2">
        <f t="shared" si="355"/>
        <v>2.0309572280900801</v>
      </c>
      <c r="I2563" s="2">
        <f t="shared" si="356"/>
        <v>67.007122676220092</v>
      </c>
    </row>
    <row r="2564" spans="1:9" ht="13.5" x14ac:dyDescent="0.25">
      <c r="A2564" s="3">
        <f>TITRES_STAT!B2567</f>
        <v>45735</v>
      </c>
      <c r="B2564" s="6">
        <f>TITRES_STAT!D2567</f>
        <v>26.937000000000001</v>
      </c>
      <c r="C2564" s="2">
        <f t="shared" si="360"/>
        <v>-5.5999999999997385E-2</v>
      </c>
      <c r="D2564" s="2">
        <f t="shared" si="361"/>
        <v>0</v>
      </c>
      <c r="E2564" s="2">
        <f t="shared" si="362"/>
        <v>5.5999999999997385E-2</v>
      </c>
      <c r="F2564" s="2">
        <f t="shared" si="359"/>
        <v>0.18606115603272716</v>
      </c>
      <c r="G2564" s="2">
        <f t="shared" si="359"/>
        <v>9.561254282430133E-2</v>
      </c>
      <c r="H2564" s="2">
        <f t="shared" si="355"/>
        <v>1.9459910858623979</v>
      </c>
      <c r="I2564" s="2">
        <f t="shared" si="356"/>
        <v>66.055565992750999</v>
      </c>
    </row>
    <row r="2565" spans="1:9" ht="13.5" x14ac:dyDescent="0.25">
      <c r="A2565" s="3">
        <f>TITRES_STAT!B2568</f>
        <v>45737</v>
      </c>
      <c r="B2565" s="6">
        <f>TITRES_STAT!D2568</f>
        <v>26.937000000000001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0.17277107345896092</v>
      </c>
      <c r="G2565" s="2">
        <f t="shared" si="359"/>
        <v>8.8783075479708387E-2</v>
      </c>
      <c r="H2565" s="2">
        <f t="shared" si="355"/>
        <v>1.9459910858623974</v>
      </c>
      <c r="I2565" s="2">
        <f t="shared" si="356"/>
        <v>66.055565992750985</v>
      </c>
    </row>
    <row r="2566" spans="1:9" ht="13.5" x14ac:dyDescent="0.25">
      <c r="A2566" s="3">
        <f>TITRES_STAT!B2569</f>
        <v>45740</v>
      </c>
      <c r="B2566" s="6">
        <f>TITRES_STAT!D2569</f>
        <v>26.937000000000001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0.16043028249760655</v>
      </c>
      <c r="G2566" s="2">
        <f t="shared" si="359"/>
        <v>8.2441427231157785E-2</v>
      </c>
      <c r="H2566" s="2">
        <f t="shared" si="355"/>
        <v>1.9459910858623972</v>
      </c>
      <c r="I2566" s="2">
        <f t="shared" si="356"/>
        <v>66.055565992750985</v>
      </c>
    </row>
    <row r="2567" spans="1:9" ht="13.5" x14ac:dyDescent="0.25">
      <c r="A2567" s="3">
        <f>TITRES_STAT!B2570</f>
        <v>45741</v>
      </c>
      <c r="B2567" s="6">
        <f>TITRES_STAT!D2570</f>
        <v>26.844999999999999</v>
      </c>
      <c r="C2567" s="2">
        <f t="shared" si="360"/>
        <v>-9.2000000000002302E-2</v>
      </c>
      <c r="D2567" s="2">
        <f t="shared" si="361"/>
        <v>0</v>
      </c>
      <c r="E2567" s="2">
        <f t="shared" si="362"/>
        <v>9.2000000000002302E-2</v>
      </c>
      <c r="F2567" s="2">
        <f t="shared" si="359"/>
        <v>0.14897097660492037</v>
      </c>
      <c r="G2567" s="2">
        <f t="shared" si="359"/>
        <v>8.3124182428932394E-2</v>
      </c>
      <c r="H2567" s="2">
        <f t="shared" si="355"/>
        <v>1.7921496759656452</v>
      </c>
      <c r="I2567" s="2">
        <f t="shared" si="356"/>
        <v>64.185301074371779</v>
      </c>
    </row>
    <row r="2568" spans="1:9" ht="13.5" x14ac:dyDescent="0.25">
      <c r="A2568" s="3">
        <f>TITRES_STAT!B2571</f>
        <v>45742</v>
      </c>
      <c r="B2568" s="6">
        <f>TITRES_STAT!D2571</f>
        <v>26.658999999999999</v>
      </c>
      <c r="C2568" s="2">
        <f t="shared" si="360"/>
        <v>-0.18599999999999994</v>
      </c>
      <c r="D2568" s="2">
        <f t="shared" si="361"/>
        <v>0</v>
      </c>
      <c r="E2568" s="2">
        <f t="shared" si="362"/>
        <v>0.18599999999999994</v>
      </c>
      <c r="F2568" s="2">
        <f t="shared" si="359"/>
        <v>0.13833019256171178</v>
      </c>
      <c r="G2568" s="2">
        <f t="shared" si="359"/>
        <v>9.0472455112580077E-2</v>
      </c>
      <c r="H2568" s="2">
        <f t="shared" si="355"/>
        <v>1.5289757793085152</v>
      </c>
      <c r="I2568" s="2">
        <f t="shared" si="356"/>
        <v>60.458300621865789</v>
      </c>
    </row>
    <row r="2569" spans="1:9" ht="13.5" x14ac:dyDescent="0.25">
      <c r="A2569" s="3">
        <f>TITRES_STAT!B2572</f>
        <v>45743</v>
      </c>
      <c r="B2569" s="6">
        <f>TITRES_STAT!D2572</f>
        <v>26.733000000000001</v>
      </c>
      <c r="C2569" s="2">
        <f t="shared" si="360"/>
        <v>7.400000000000162E-2</v>
      </c>
      <c r="D2569" s="2">
        <f t="shared" si="361"/>
        <v>7.400000000000162E-2</v>
      </c>
      <c r="E2569" s="2">
        <f t="shared" si="362"/>
        <v>0</v>
      </c>
      <c r="F2569" s="2">
        <f t="shared" si="359"/>
        <v>0.13373517880730393</v>
      </c>
      <c r="G2569" s="2">
        <f t="shared" si="359"/>
        <v>8.4010136890252926E-2</v>
      </c>
      <c r="H2569" s="2">
        <f t="shared" si="355"/>
        <v>1.5918933566553946</v>
      </c>
      <c r="I2569" s="2">
        <f t="shared" si="356"/>
        <v>61.418165703761439</v>
      </c>
    </row>
    <row r="2570" spans="1:9" ht="13.5" x14ac:dyDescent="0.25">
      <c r="A2570" s="3">
        <f>TITRES_STAT!B2573</f>
        <v>45744</v>
      </c>
      <c r="B2570" s="6">
        <f>TITRES_STAT!D2573</f>
        <v>26.844999999999999</v>
      </c>
      <c r="C2570" s="2">
        <f t="shared" si="360"/>
        <v>0.11199999999999832</v>
      </c>
      <c r="D2570" s="2">
        <f t="shared" si="361"/>
        <v>0.11199999999999832</v>
      </c>
      <c r="E2570" s="2">
        <f t="shared" si="362"/>
        <v>0</v>
      </c>
      <c r="F2570" s="2">
        <f t="shared" si="359"/>
        <v>0.13218266603535353</v>
      </c>
      <c r="G2570" s="2">
        <f t="shared" si="359"/>
        <v>7.8009412826663432E-2</v>
      </c>
      <c r="H2570" s="2">
        <f t="shared" si="355"/>
        <v>1.6944450835575808</v>
      </c>
      <c r="I2570" s="2">
        <f t="shared" si="356"/>
        <v>62.886606741316065</v>
      </c>
    </row>
    <row r="2571" spans="1:9" ht="13.5" x14ac:dyDescent="0.25">
      <c r="A2571" s="3">
        <f>TITRES_STAT!B2574</f>
        <v>45749</v>
      </c>
      <c r="B2571" s="6">
        <f>TITRES_STAT!D2574</f>
        <v>26.611999999999998</v>
      </c>
      <c r="C2571" s="2">
        <f t="shared" si="360"/>
        <v>-0.23300000000000054</v>
      </c>
      <c r="D2571" s="2">
        <f t="shared" si="361"/>
        <v>0</v>
      </c>
      <c r="E2571" s="2">
        <f t="shared" si="362"/>
        <v>0.23300000000000054</v>
      </c>
      <c r="F2571" s="2">
        <f t="shared" si="359"/>
        <v>0.12274104703282827</v>
      </c>
      <c r="G2571" s="2">
        <f t="shared" si="359"/>
        <v>8.9080169053330369E-2</v>
      </c>
      <c r="H2571" s="2">
        <f t="shared" si="355"/>
        <v>1.3778717343850782</v>
      </c>
      <c r="I2571" s="2">
        <f t="shared" si="356"/>
        <v>57.945586991108172</v>
      </c>
    </row>
    <row r="2572" spans="1:9" ht="13.5" x14ac:dyDescent="0.25">
      <c r="A2572" s="3">
        <f>TITRES_STAT!B2575</f>
        <v>45750</v>
      </c>
      <c r="B2572" s="6">
        <f>TITRES_STAT!D2575</f>
        <v>26.454000000000001</v>
      </c>
      <c r="C2572" s="2">
        <f t="shared" si="360"/>
        <v>-0.1579999999999977</v>
      </c>
      <c r="D2572" s="2">
        <f t="shared" si="361"/>
        <v>0</v>
      </c>
      <c r="E2572" s="2">
        <f t="shared" si="362"/>
        <v>0.1579999999999977</v>
      </c>
      <c r="F2572" s="2">
        <f t="shared" si="359"/>
        <v>0.11397382938762625</v>
      </c>
      <c r="G2572" s="2">
        <f t="shared" si="359"/>
        <v>9.4003014120949469E-2</v>
      </c>
      <c r="H2572" s="2">
        <f t="shared" si="355"/>
        <v>1.2124486693690613</v>
      </c>
      <c r="I2572" s="2">
        <f t="shared" si="356"/>
        <v>54.801211262217592</v>
      </c>
    </row>
    <row r="2573" spans="1:9" ht="13.5" x14ac:dyDescent="0.25">
      <c r="A2573" s="3">
        <f>TITRES_STAT!B2576</f>
        <v>45751</v>
      </c>
      <c r="B2573" s="6">
        <f>TITRES_STAT!D2576</f>
        <v>26.454000000000001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0.10583284157422437</v>
      </c>
      <c r="G2573" s="2">
        <f t="shared" si="363"/>
        <v>8.7288513112310229E-2</v>
      </c>
      <c r="H2573" s="2">
        <f t="shared" si="355"/>
        <v>1.212448669369061</v>
      </c>
      <c r="I2573" s="2">
        <f t="shared" si="356"/>
        <v>54.801211262217585</v>
      </c>
    </row>
    <row r="2574" spans="1:9" ht="13.5" x14ac:dyDescent="0.25">
      <c r="A2574" s="3">
        <f>TITRES_STAT!B2577</f>
        <v>45754</v>
      </c>
      <c r="B2574" s="6">
        <f>TITRES_STAT!D2577</f>
        <v>26.12</v>
      </c>
      <c r="C2574" s="2">
        <f t="shared" si="360"/>
        <v>-0.33399999999999963</v>
      </c>
      <c r="D2574" s="2">
        <f t="shared" si="361"/>
        <v>0</v>
      </c>
      <c r="E2574" s="2">
        <f t="shared" si="362"/>
        <v>0.33399999999999963</v>
      </c>
      <c r="F2574" s="2">
        <f t="shared" si="363"/>
        <v>9.8273352890351204E-2</v>
      </c>
      <c r="G2574" s="2">
        <f t="shared" si="363"/>
        <v>0.10491076217571661</v>
      </c>
      <c r="H2574" s="2">
        <f t="shared" si="355"/>
        <v>0.93673280845821794</v>
      </c>
      <c r="I2574" s="2">
        <f t="shared" si="356"/>
        <v>48.366651526078407</v>
      </c>
    </row>
    <row r="2575" spans="1:9" ht="13.5" x14ac:dyDescent="0.25">
      <c r="A2575" s="3">
        <f>TITRES_STAT!B2578</f>
        <v>45755</v>
      </c>
      <c r="B2575" s="6">
        <f>TITRES_STAT!D2578</f>
        <v>26.11</v>
      </c>
      <c r="C2575" s="2">
        <f t="shared" si="360"/>
        <v>-1.0000000000001563E-2</v>
      </c>
      <c r="D2575" s="2">
        <f t="shared" si="361"/>
        <v>0</v>
      </c>
      <c r="E2575" s="2">
        <f t="shared" si="362"/>
        <v>1.0000000000001563E-2</v>
      </c>
      <c r="F2575" s="2">
        <f t="shared" si="363"/>
        <v>9.1253827683897545E-2</v>
      </c>
      <c r="G2575" s="2">
        <f t="shared" si="363"/>
        <v>9.8131422020308404E-2</v>
      </c>
      <c r="H2575" s="2">
        <f t="shared" si="355"/>
        <v>0.92991445354794178</v>
      </c>
      <c r="I2575" s="2">
        <f t="shared" si="356"/>
        <v>48.184231784905975</v>
      </c>
    </row>
    <row r="2576" spans="1:9" ht="13.5" x14ac:dyDescent="0.25">
      <c r="A2576" s="3">
        <f>TITRES_STAT!B2579</f>
        <v>45757</v>
      </c>
      <c r="B2576" s="6">
        <f>TITRES_STAT!D2579</f>
        <v>26.12</v>
      </c>
      <c r="C2576" s="2">
        <f t="shared" si="360"/>
        <v>1.0000000000001563E-2</v>
      </c>
      <c r="D2576" s="2">
        <f t="shared" si="361"/>
        <v>1.0000000000001563E-2</v>
      </c>
      <c r="E2576" s="2">
        <f t="shared" si="362"/>
        <v>0</v>
      </c>
      <c r="F2576" s="2">
        <f t="shared" si="363"/>
        <v>8.5449982849333556E-2</v>
      </c>
      <c r="G2576" s="2">
        <f t="shared" si="363"/>
        <v>9.1122034733143523E-2</v>
      </c>
      <c r="H2576" s="2">
        <f t="shared" si="355"/>
        <v>0.93775323498404184</v>
      </c>
      <c r="I2576" s="2">
        <f t="shared" si="356"/>
        <v>48.393841798528314</v>
      </c>
    </row>
    <row r="2577" spans="1:9" ht="13.5" x14ac:dyDescent="0.25">
      <c r="A2577" s="3">
        <f>TITRES_STAT!B2580</f>
        <v>45758</v>
      </c>
      <c r="B2577" s="6">
        <f>TITRES_STAT!D2580</f>
        <v>26.49</v>
      </c>
      <c r="C2577" s="2">
        <f t="shared" si="360"/>
        <v>0.36999999999999744</v>
      </c>
      <c r="D2577" s="2">
        <f t="shared" si="361"/>
        <v>0.36999999999999744</v>
      </c>
      <c r="E2577" s="2">
        <f t="shared" si="362"/>
        <v>0</v>
      </c>
      <c r="F2577" s="2">
        <f t="shared" si="363"/>
        <v>0.10577498407438098</v>
      </c>
      <c r="G2577" s="2">
        <f t="shared" si="363"/>
        <v>8.4613317966490409E-2</v>
      </c>
      <c r="H2577" s="2">
        <f t="shared" ref="H2577:H2640" si="364">F2577/G2577</f>
        <v>1.2500985260532067</v>
      </c>
      <c r="I2577" s="2">
        <f t="shared" ref="I2577:I2640" si="365">IF(G2577=0,100,100-(100/(1+H2577)))</f>
        <v>55.557501663980311</v>
      </c>
    </row>
    <row r="2578" spans="1:9" ht="13.5" x14ac:dyDescent="0.25">
      <c r="A2578" s="3">
        <f>TITRES_STAT!B2581</f>
        <v>45761</v>
      </c>
      <c r="B2578" s="6">
        <f>TITRES_STAT!D2581</f>
        <v>26.49</v>
      </c>
      <c r="C2578" s="2">
        <f t="shared" si="360"/>
        <v>0</v>
      </c>
      <c r="D2578" s="2">
        <f t="shared" si="361"/>
        <v>0</v>
      </c>
      <c r="E2578" s="2">
        <f t="shared" si="362"/>
        <v>0</v>
      </c>
      <c r="F2578" s="2">
        <f t="shared" si="363"/>
        <v>9.8219628069068046E-2</v>
      </c>
      <c r="G2578" s="2">
        <f t="shared" si="363"/>
        <v>7.8569509540312527E-2</v>
      </c>
      <c r="H2578" s="2">
        <f t="shared" si="364"/>
        <v>1.2500985260532067</v>
      </c>
      <c r="I2578" s="2">
        <f t="shared" si="365"/>
        <v>55.557501663980311</v>
      </c>
    </row>
    <row r="2579" spans="1:9" ht="13.5" x14ac:dyDescent="0.25">
      <c r="A2579" s="3">
        <f>TITRES_STAT!B2582</f>
        <v>45762</v>
      </c>
      <c r="B2579" s="6">
        <f>TITRES_STAT!D2582</f>
        <v>26.49</v>
      </c>
      <c r="C2579" s="2">
        <f t="shared" si="360"/>
        <v>0</v>
      </c>
      <c r="D2579" s="2">
        <f t="shared" si="361"/>
        <v>0</v>
      </c>
      <c r="E2579" s="2">
        <f t="shared" si="362"/>
        <v>0</v>
      </c>
      <c r="F2579" s="2">
        <f t="shared" si="363"/>
        <v>9.1203940349848897E-2</v>
      </c>
      <c r="G2579" s="2">
        <f t="shared" si="363"/>
        <v>7.2957401716004497E-2</v>
      </c>
      <c r="H2579" s="2">
        <f t="shared" si="364"/>
        <v>1.2500985260532065</v>
      </c>
      <c r="I2579" s="2">
        <f t="shared" si="365"/>
        <v>55.557501663980311</v>
      </c>
    </row>
    <row r="2580" spans="1:9" ht="13.5" x14ac:dyDescent="0.25">
      <c r="A2580" s="3">
        <f>TITRES_STAT!B2583</f>
        <v>45763</v>
      </c>
      <c r="B2580" s="6">
        <f>TITRES_STAT!D2583</f>
        <v>26.98</v>
      </c>
      <c r="C2580" s="2">
        <f t="shared" si="360"/>
        <v>0.49000000000000199</v>
      </c>
      <c r="D2580" s="2">
        <f t="shared" si="361"/>
        <v>0.49000000000000199</v>
      </c>
      <c r="E2580" s="2">
        <f t="shared" si="362"/>
        <v>0</v>
      </c>
      <c r="F2580" s="2">
        <f t="shared" si="363"/>
        <v>0.11968937318200269</v>
      </c>
      <c r="G2580" s="2">
        <f t="shared" si="363"/>
        <v>6.7746158736289891E-2</v>
      </c>
      <c r="H2580" s="2">
        <f t="shared" si="364"/>
        <v>1.7667329840487052</v>
      </c>
      <c r="I2580" s="2">
        <f t="shared" si="365"/>
        <v>63.856288056513222</v>
      </c>
    </row>
    <row r="2581" spans="1:9" ht="13.5" x14ac:dyDescent="0.25">
      <c r="A2581" s="3">
        <f>TITRES_STAT!B2584</f>
        <v>45764</v>
      </c>
      <c r="B2581" s="6">
        <f>TITRES_STAT!D2584</f>
        <v>26.98</v>
      </c>
      <c r="C2581" s="2">
        <f t="shared" si="360"/>
        <v>0</v>
      </c>
      <c r="D2581" s="2">
        <f t="shared" si="361"/>
        <v>0</v>
      </c>
      <c r="E2581" s="2">
        <f t="shared" si="362"/>
        <v>0</v>
      </c>
      <c r="F2581" s="2">
        <f t="shared" si="363"/>
        <v>0.11114013224043107</v>
      </c>
      <c r="G2581" s="2">
        <f t="shared" si="363"/>
        <v>6.2907147397983462E-2</v>
      </c>
      <c r="H2581" s="2">
        <f t="shared" si="364"/>
        <v>1.7667329840487052</v>
      </c>
      <c r="I2581" s="2">
        <f t="shared" si="365"/>
        <v>63.856288056513222</v>
      </c>
    </row>
    <row r="2582" spans="1:9" ht="13.5" x14ac:dyDescent="0.25">
      <c r="A2582" s="3">
        <f>TITRES_STAT!B2585</f>
        <v>45765</v>
      </c>
      <c r="B2582" s="6">
        <f>TITRES_STAT!D2585</f>
        <v>26.98</v>
      </c>
      <c r="C2582" s="2">
        <f t="shared" si="360"/>
        <v>0</v>
      </c>
      <c r="D2582" s="2">
        <f t="shared" si="361"/>
        <v>0</v>
      </c>
      <c r="E2582" s="2">
        <f t="shared" si="362"/>
        <v>0</v>
      </c>
      <c r="F2582" s="2">
        <f t="shared" si="363"/>
        <v>0.10320155136611456</v>
      </c>
      <c r="G2582" s="2">
        <f t="shared" si="363"/>
        <v>5.8413779726698929E-2</v>
      </c>
      <c r="H2582" s="2">
        <f t="shared" si="364"/>
        <v>1.7667329840487052</v>
      </c>
      <c r="I2582" s="2">
        <f t="shared" si="365"/>
        <v>63.856288056513222</v>
      </c>
    </row>
    <row r="2583" spans="1:9" ht="13.5" x14ac:dyDescent="0.25">
      <c r="A2583" s="3">
        <f>TITRES_STAT!B2586</f>
        <v>45768</v>
      </c>
      <c r="B2583" s="6">
        <f>TITRES_STAT!D2586</f>
        <v>26.98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9.5830011982820665E-2</v>
      </c>
      <c r="G2583" s="2">
        <f t="shared" si="363"/>
        <v>5.4241366889077582E-2</v>
      </c>
      <c r="H2583" s="2">
        <f t="shared" si="364"/>
        <v>1.7667329840487052</v>
      </c>
      <c r="I2583" s="2">
        <f t="shared" si="365"/>
        <v>63.856288056513222</v>
      </c>
    </row>
    <row r="2584" spans="1:9" ht="13.5" x14ac:dyDescent="0.25">
      <c r="A2584" s="3">
        <f>TITRES_STAT!B2587</f>
        <v>45769</v>
      </c>
      <c r="B2584" s="6">
        <f>TITRES_STAT!D2587</f>
        <v>26.97</v>
      </c>
      <c r="C2584" s="2">
        <f t="shared" si="360"/>
        <v>-1.0000000000001563E-2</v>
      </c>
      <c r="D2584" s="2">
        <f t="shared" si="361"/>
        <v>0</v>
      </c>
      <c r="E2584" s="2">
        <f t="shared" si="362"/>
        <v>1.0000000000001563E-2</v>
      </c>
      <c r="F2584" s="2">
        <f t="shared" si="363"/>
        <v>8.8985011126904906E-2</v>
      </c>
      <c r="G2584" s="2">
        <f t="shared" si="363"/>
        <v>5.108126925414358E-2</v>
      </c>
      <c r="H2584" s="2">
        <f t="shared" si="364"/>
        <v>1.7420281920595908</v>
      </c>
      <c r="I2584" s="2">
        <f t="shared" si="365"/>
        <v>63.530644838159724</v>
      </c>
    </row>
    <row r="2585" spans="1:9" ht="13.5" x14ac:dyDescent="0.25">
      <c r="A2585" s="3">
        <f>TITRES_STAT!B2588</f>
        <v>45770</v>
      </c>
      <c r="B2585" s="6">
        <f>TITRES_STAT!D2588</f>
        <v>26.49</v>
      </c>
      <c r="C2585" s="2">
        <f t="shared" si="360"/>
        <v>-0.48000000000000043</v>
      </c>
      <c r="D2585" s="2">
        <f t="shared" si="361"/>
        <v>0</v>
      </c>
      <c r="E2585" s="2">
        <f t="shared" si="362"/>
        <v>0.48000000000000043</v>
      </c>
      <c r="F2585" s="2">
        <f t="shared" si="363"/>
        <v>8.2628938903554563E-2</v>
      </c>
      <c r="G2585" s="2">
        <f t="shared" si="363"/>
        <v>8.1718321450276216E-2</v>
      </c>
      <c r="H2585" s="2">
        <f t="shared" si="364"/>
        <v>1.011143369529836</v>
      </c>
      <c r="I2585" s="2">
        <f t="shared" si="365"/>
        <v>50.277040655048893</v>
      </c>
    </row>
    <row r="2586" spans="1:9" ht="13.5" x14ac:dyDescent="0.25">
      <c r="A2586" s="3">
        <f>TITRES_STAT!B2589</f>
        <v>45771</v>
      </c>
      <c r="B2586" s="6">
        <f>TITRES_STAT!D2589</f>
        <v>27.5</v>
      </c>
      <c r="C2586" s="2">
        <f t="shared" si="360"/>
        <v>1.0100000000000016</v>
      </c>
      <c r="D2586" s="2">
        <f t="shared" si="361"/>
        <v>1.0100000000000016</v>
      </c>
      <c r="E2586" s="2">
        <f t="shared" si="362"/>
        <v>0</v>
      </c>
      <c r="F2586" s="2">
        <f t="shared" si="363"/>
        <v>0.1488697289818722</v>
      </c>
      <c r="G2586" s="2">
        <f t="shared" si="363"/>
        <v>7.5881298489542198E-2</v>
      </c>
      <c r="H2586" s="2">
        <f t="shared" si="364"/>
        <v>1.9618764036093705</v>
      </c>
      <c r="I2586" s="2">
        <f t="shared" si="365"/>
        <v>66.237618869531815</v>
      </c>
    </row>
    <row r="2587" spans="1:9" ht="13.5" x14ac:dyDescent="0.25">
      <c r="A2587" s="3">
        <f>TITRES_STAT!B2590</f>
        <v>45772</v>
      </c>
      <c r="B2587" s="6">
        <f>TITRES_STAT!D2590</f>
        <v>28</v>
      </c>
      <c r="C2587" s="2">
        <f t="shared" si="360"/>
        <v>0.5</v>
      </c>
      <c r="D2587" s="2">
        <f t="shared" si="361"/>
        <v>0.5</v>
      </c>
      <c r="E2587" s="2">
        <f t="shared" si="362"/>
        <v>0</v>
      </c>
      <c r="F2587" s="2">
        <f t="shared" si="363"/>
        <v>0.1739504626260242</v>
      </c>
      <c r="G2587" s="2">
        <f t="shared" si="363"/>
        <v>7.0461205740289176E-2</v>
      </c>
      <c r="H2587" s="2">
        <f t="shared" si="364"/>
        <v>2.4687409305367685</v>
      </c>
      <c r="I2587" s="2">
        <f t="shared" si="365"/>
        <v>71.171095794540776</v>
      </c>
    </row>
    <row r="2588" spans="1:9" ht="13.5" x14ac:dyDescent="0.25">
      <c r="A2588" s="3">
        <f>TITRES_STAT!B2591</f>
        <v>45775</v>
      </c>
      <c r="B2588" s="6">
        <f>TITRES_STAT!D2591</f>
        <v>27.93</v>
      </c>
      <c r="C2588" s="2">
        <f t="shared" si="360"/>
        <v>-7.0000000000000284E-2</v>
      </c>
      <c r="D2588" s="2">
        <f t="shared" si="361"/>
        <v>0</v>
      </c>
      <c r="E2588" s="2">
        <f t="shared" si="362"/>
        <v>7.0000000000000284E-2</v>
      </c>
      <c r="F2588" s="2">
        <f t="shared" si="363"/>
        <v>0.16152542958130819</v>
      </c>
      <c r="G2588" s="2">
        <f t="shared" si="363"/>
        <v>7.0428262473125683E-2</v>
      </c>
      <c r="H2588" s="2">
        <f t="shared" si="364"/>
        <v>2.2934745783760286</v>
      </c>
      <c r="I2588" s="2">
        <f t="shared" si="365"/>
        <v>69.636929746909189</v>
      </c>
    </row>
    <row r="2589" spans="1:9" ht="13.5" x14ac:dyDescent="0.25">
      <c r="A2589" s="3">
        <f>TITRES_STAT!B2592</f>
        <v>45776</v>
      </c>
      <c r="B2589" s="6">
        <f>TITRES_STAT!D2592</f>
        <v>27.9</v>
      </c>
      <c r="C2589" s="2">
        <f t="shared" si="360"/>
        <v>-3.0000000000001137E-2</v>
      </c>
      <c r="D2589" s="2">
        <f t="shared" si="361"/>
        <v>0</v>
      </c>
      <c r="E2589" s="2">
        <f t="shared" si="362"/>
        <v>3.0000000000001137E-2</v>
      </c>
      <c r="F2589" s="2">
        <f t="shared" ref="F2589:G2604" si="366">((F2588*13)+D2589)/14</f>
        <v>0.14998789889692904</v>
      </c>
      <c r="G2589" s="2">
        <f t="shared" si="366"/>
        <v>6.7540529439331073E-2</v>
      </c>
      <c r="H2589" s="2">
        <f t="shared" si="364"/>
        <v>2.2207095523534073</v>
      </c>
      <c r="I2589" s="2">
        <f t="shared" si="365"/>
        <v>68.950941283442063</v>
      </c>
    </row>
    <row r="2590" spans="1:9" ht="13.5" x14ac:dyDescent="0.25">
      <c r="A2590" s="3">
        <f>TITRES_STAT!B2593</f>
        <v>45777</v>
      </c>
      <c r="B2590" s="6">
        <f>TITRES_STAT!D2593</f>
        <v>27.9</v>
      </c>
      <c r="C2590" s="2">
        <f t="shared" si="360"/>
        <v>0</v>
      </c>
      <c r="D2590" s="2">
        <f t="shared" si="361"/>
        <v>0</v>
      </c>
      <c r="E2590" s="2">
        <f t="shared" si="362"/>
        <v>0</v>
      </c>
      <c r="F2590" s="2">
        <f t="shared" si="366"/>
        <v>0.13927447754714839</v>
      </c>
      <c r="G2590" s="2">
        <f t="shared" si="366"/>
        <v>6.2716205907950281E-2</v>
      </c>
      <c r="H2590" s="2">
        <f t="shared" si="364"/>
        <v>2.2207095523534073</v>
      </c>
      <c r="I2590" s="2">
        <f t="shared" si="365"/>
        <v>68.950941283442063</v>
      </c>
    </row>
    <row r="2591" spans="1:9" ht="13.5" x14ac:dyDescent="0.25">
      <c r="A2591" s="3">
        <f>TITRES_STAT!B2594</f>
        <v>45779</v>
      </c>
      <c r="B2591" s="6">
        <f>TITRES_STAT!D2594</f>
        <v>27.93</v>
      </c>
      <c r="C2591" s="2">
        <f t="shared" si="360"/>
        <v>3.0000000000001137E-2</v>
      </c>
      <c r="D2591" s="2">
        <f t="shared" si="361"/>
        <v>3.0000000000001137E-2</v>
      </c>
      <c r="E2591" s="2">
        <f t="shared" si="362"/>
        <v>0</v>
      </c>
      <c r="F2591" s="2">
        <f t="shared" si="366"/>
        <v>0.13146915772235215</v>
      </c>
      <c r="G2591" s="2">
        <f t="shared" si="366"/>
        <v>5.8236476914525263E-2</v>
      </c>
      <c r="H2591" s="2">
        <f t="shared" si="364"/>
        <v>2.2575053418034168</v>
      </c>
      <c r="I2591" s="2">
        <f t="shared" si="365"/>
        <v>69.301662005982138</v>
      </c>
    </row>
    <row r="2592" spans="1:9" ht="13.5" x14ac:dyDescent="0.25">
      <c r="A2592" s="3">
        <f>TITRES_STAT!B2595</f>
        <v>45782</v>
      </c>
      <c r="B2592" s="6">
        <f>TITRES_STAT!D2595</f>
        <v>27.93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0.12207850359932701</v>
      </c>
      <c r="G2592" s="2">
        <f t="shared" si="366"/>
        <v>5.407672856348774E-2</v>
      </c>
      <c r="H2592" s="2">
        <f t="shared" si="364"/>
        <v>2.2575053418034172</v>
      </c>
      <c r="I2592" s="2">
        <f t="shared" si="365"/>
        <v>69.301662005982138</v>
      </c>
    </row>
    <row r="2593" spans="1:9" ht="13.5" x14ac:dyDescent="0.25">
      <c r="A2593" s="3">
        <f>TITRES_STAT!B2596</f>
        <v>45783</v>
      </c>
      <c r="B2593" s="6">
        <f>TITRES_STAT!D2596</f>
        <v>27.5</v>
      </c>
      <c r="C2593" s="2">
        <f t="shared" si="360"/>
        <v>-0.42999999999999972</v>
      </c>
      <c r="D2593" s="2">
        <f t="shared" si="361"/>
        <v>0</v>
      </c>
      <c r="E2593" s="2">
        <f t="shared" si="362"/>
        <v>0.42999999999999972</v>
      </c>
      <c r="F2593" s="2">
        <f t="shared" si="366"/>
        <v>0.11335861048508936</v>
      </c>
      <c r="G2593" s="2">
        <f t="shared" si="366"/>
        <v>8.092839080895288E-2</v>
      </c>
      <c r="H2593" s="2">
        <f t="shared" si="364"/>
        <v>1.4007273510812082</v>
      </c>
      <c r="I2593" s="2">
        <f t="shared" si="365"/>
        <v>58.34595713046577</v>
      </c>
    </row>
    <row r="2594" spans="1:9" ht="13.5" x14ac:dyDescent="0.25">
      <c r="A2594" s="3">
        <f>TITRES_STAT!B2597</f>
        <v>45784</v>
      </c>
      <c r="B2594" s="6">
        <f>TITRES_STAT!D2597</f>
        <v>27.5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0.10526156687901154</v>
      </c>
      <c r="G2594" s="2">
        <f t="shared" si="366"/>
        <v>7.5147791465456248E-2</v>
      </c>
      <c r="H2594" s="2">
        <f t="shared" si="364"/>
        <v>1.4007273510812082</v>
      </c>
      <c r="I2594" s="2">
        <f t="shared" si="365"/>
        <v>58.34595713046577</v>
      </c>
    </row>
    <row r="2595" spans="1:9" ht="13.5" x14ac:dyDescent="0.25">
      <c r="A2595" s="3">
        <f>TITRES_STAT!B2598</f>
        <v>45785</v>
      </c>
      <c r="B2595" s="6">
        <f>TITRES_STAT!D2598</f>
        <v>27.5</v>
      </c>
      <c r="C2595" s="2">
        <f t="shared" si="360"/>
        <v>0</v>
      </c>
      <c r="D2595" s="2">
        <f t="shared" si="361"/>
        <v>0</v>
      </c>
      <c r="E2595" s="2">
        <f t="shared" si="362"/>
        <v>0</v>
      </c>
      <c r="F2595" s="2">
        <f t="shared" si="366"/>
        <v>9.7742883530510721E-2</v>
      </c>
      <c r="G2595" s="2">
        <f t="shared" si="366"/>
        <v>6.978009207506651E-2</v>
      </c>
      <c r="H2595" s="2">
        <f t="shared" si="364"/>
        <v>1.4007273510812082</v>
      </c>
      <c r="I2595" s="2">
        <f t="shared" si="365"/>
        <v>58.34595713046577</v>
      </c>
    </row>
    <row r="2596" spans="1:9" ht="13.5" x14ac:dyDescent="0.25">
      <c r="A2596" s="3">
        <f>TITRES_STAT!B2599</f>
        <v>45786</v>
      </c>
      <c r="B2596" s="6">
        <f>TITRES_STAT!D2599</f>
        <v>26.99</v>
      </c>
      <c r="C2596" s="2">
        <f t="shared" si="360"/>
        <v>-0.51000000000000156</v>
      </c>
      <c r="D2596" s="2">
        <f t="shared" si="361"/>
        <v>0</v>
      </c>
      <c r="E2596" s="2">
        <f t="shared" si="362"/>
        <v>0.51000000000000156</v>
      </c>
      <c r="F2596" s="2">
        <f t="shared" si="366"/>
        <v>9.0761248992617088E-2</v>
      </c>
      <c r="G2596" s="2">
        <f t="shared" si="366"/>
        <v>0.10122437121256188</v>
      </c>
      <c r="H2596" s="2">
        <f t="shared" si="364"/>
        <v>0.89663435697740024</v>
      </c>
      <c r="I2596" s="2">
        <f t="shared" si="365"/>
        <v>47.275024502157336</v>
      </c>
    </row>
    <row r="2597" spans="1:9" ht="13.5" x14ac:dyDescent="0.25">
      <c r="A2597" s="3">
        <f>TITRES_STAT!B2600</f>
        <v>45789</v>
      </c>
      <c r="B2597" s="6">
        <f>TITRES_STAT!D2600</f>
        <v>26.4</v>
      </c>
      <c r="C2597" s="2">
        <f t="shared" si="360"/>
        <v>-0.58999999999999986</v>
      </c>
      <c r="D2597" s="2">
        <f t="shared" si="361"/>
        <v>0</v>
      </c>
      <c r="E2597" s="2">
        <f t="shared" si="362"/>
        <v>0.58999999999999986</v>
      </c>
      <c r="F2597" s="2">
        <f t="shared" si="366"/>
        <v>8.4278302636001584E-2</v>
      </c>
      <c r="G2597" s="2">
        <f t="shared" si="366"/>
        <v>0.1361369161259503</v>
      </c>
      <c r="H2597" s="2">
        <f t="shared" si="364"/>
        <v>0.61907016138098436</v>
      </c>
      <c r="I2597" s="2">
        <f t="shared" si="365"/>
        <v>38.236154068391272</v>
      </c>
    </row>
    <row r="2598" spans="1:9" ht="13.5" x14ac:dyDescent="0.25">
      <c r="A2598" s="3">
        <f>TITRES_STAT!B2601</f>
        <v>45790</v>
      </c>
      <c r="B2598" s="6">
        <f>TITRES_STAT!D2601</f>
        <v>26.1</v>
      </c>
      <c r="C2598" s="2">
        <f t="shared" si="360"/>
        <v>-0.29999999999999716</v>
      </c>
      <c r="D2598" s="2">
        <f t="shared" si="361"/>
        <v>0</v>
      </c>
      <c r="E2598" s="2">
        <f t="shared" si="362"/>
        <v>0.29999999999999716</v>
      </c>
      <c r="F2598" s="2">
        <f t="shared" si="366"/>
        <v>7.8258423876287189E-2</v>
      </c>
      <c r="G2598" s="2">
        <f t="shared" si="366"/>
        <v>0.14784142211695364</v>
      </c>
      <c r="H2598" s="2">
        <f t="shared" si="364"/>
        <v>0.52934030771415952</v>
      </c>
      <c r="I2598" s="2">
        <f t="shared" si="365"/>
        <v>34.612329580545875</v>
      </c>
    </row>
    <row r="2599" spans="1:9" ht="13.5" x14ac:dyDescent="0.25">
      <c r="A2599" s="3">
        <f>TITRES_STAT!B2602</f>
        <v>45791</v>
      </c>
      <c r="B2599" s="6">
        <f>TITRES_STAT!D2602</f>
        <v>26.1</v>
      </c>
      <c r="C2599" s="2">
        <f t="shared" si="360"/>
        <v>0</v>
      </c>
      <c r="D2599" s="2">
        <f t="shared" si="361"/>
        <v>0</v>
      </c>
      <c r="E2599" s="2">
        <f t="shared" si="362"/>
        <v>0</v>
      </c>
      <c r="F2599" s="2">
        <f t="shared" si="366"/>
        <v>7.2668536456552385E-2</v>
      </c>
      <c r="G2599" s="2">
        <f t="shared" si="366"/>
        <v>0.13728132053717124</v>
      </c>
      <c r="H2599" s="2">
        <f t="shared" si="364"/>
        <v>0.52934030771415952</v>
      </c>
      <c r="I2599" s="2">
        <f t="shared" si="365"/>
        <v>34.612329580545875</v>
      </c>
    </row>
    <row r="2600" spans="1:9" ht="13.5" x14ac:dyDescent="0.25">
      <c r="A2600" s="3">
        <f>TITRES_STAT!B2603</f>
        <v>45792</v>
      </c>
      <c r="B2600" s="6">
        <f>TITRES_STAT!D2603</f>
        <v>26.4</v>
      </c>
      <c r="C2600" s="2">
        <f t="shared" si="360"/>
        <v>0.29999999999999716</v>
      </c>
      <c r="D2600" s="2">
        <f t="shared" si="361"/>
        <v>0.29999999999999716</v>
      </c>
      <c r="E2600" s="2">
        <f t="shared" si="362"/>
        <v>0</v>
      </c>
      <c r="F2600" s="2">
        <f t="shared" si="366"/>
        <v>8.8906498138227014E-2</v>
      </c>
      <c r="G2600" s="2">
        <f t="shared" si="366"/>
        <v>0.1274755119273733</v>
      </c>
      <c r="H2600" s="2">
        <f t="shared" si="364"/>
        <v>0.69743982035451457</v>
      </c>
      <c r="I2600" s="2">
        <f t="shared" si="365"/>
        <v>41.087749444269107</v>
      </c>
    </row>
    <row r="2601" spans="1:9" ht="13.5" x14ac:dyDescent="0.25">
      <c r="A2601" s="3">
        <f>TITRES_STAT!B2604</f>
        <v>45793</v>
      </c>
      <c r="B2601" s="6">
        <f>TITRES_STAT!D2604</f>
        <v>26.4</v>
      </c>
      <c r="C2601" s="2">
        <f t="shared" si="360"/>
        <v>0</v>
      </c>
      <c r="D2601" s="2">
        <f t="shared" si="361"/>
        <v>0</v>
      </c>
      <c r="E2601" s="2">
        <f t="shared" si="362"/>
        <v>0</v>
      </c>
      <c r="F2601" s="2">
        <f t="shared" si="366"/>
        <v>8.2556033985496505E-2</v>
      </c>
      <c r="G2601" s="2">
        <f t="shared" si="366"/>
        <v>0.11837011821827521</v>
      </c>
      <c r="H2601" s="2">
        <f t="shared" si="364"/>
        <v>0.69743982035451446</v>
      </c>
      <c r="I2601" s="2">
        <f t="shared" si="365"/>
        <v>41.0877494442691</v>
      </c>
    </row>
    <row r="2602" spans="1:9" ht="13.5" x14ac:dyDescent="0.25">
      <c r="A2602" s="3">
        <f>TITRES_STAT!B2605</f>
        <v>45796</v>
      </c>
      <c r="B2602" s="6">
        <f>TITRES_STAT!D2605</f>
        <v>26.4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7.6659174415103906E-2</v>
      </c>
      <c r="G2602" s="2">
        <f t="shared" si="366"/>
        <v>0.1099151097741127</v>
      </c>
      <c r="H2602" s="2">
        <f t="shared" si="364"/>
        <v>0.69743982035451457</v>
      </c>
      <c r="I2602" s="2">
        <f t="shared" si="365"/>
        <v>41.087749444269107</v>
      </c>
    </row>
    <row r="2603" spans="1:9" ht="13.5" x14ac:dyDescent="0.25">
      <c r="A2603" s="3">
        <f>TITRES_STAT!B2606</f>
        <v>45797</v>
      </c>
      <c r="B2603" s="6">
        <f>TITRES_STAT!D2606</f>
        <v>26.4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7.1183519099739342E-2</v>
      </c>
      <c r="G2603" s="2">
        <f t="shared" si="366"/>
        <v>0.10206403050453323</v>
      </c>
      <c r="H2603" s="2">
        <f t="shared" si="364"/>
        <v>0.69743982035451446</v>
      </c>
      <c r="I2603" s="2">
        <f t="shared" si="365"/>
        <v>41.0877494442691</v>
      </c>
    </row>
    <row r="2604" spans="1:9" ht="13.5" x14ac:dyDescent="0.25">
      <c r="A2604" s="3">
        <f>TITRES_STAT!B2607</f>
        <v>45798</v>
      </c>
      <c r="B2604" s="6">
        <f>TITRES_STAT!D2607</f>
        <v>26.4</v>
      </c>
      <c r="C2604" s="2">
        <f t="shared" si="360"/>
        <v>0</v>
      </c>
      <c r="D2604" s="2">
        <f t="shared" si="361"/>
        <v>0</v>
      </c>
      <c r="E2604" s="2">
        <f t="shared" si="362"/>
        <v>0</v>
      </c>
      <c r="F2604" s="2">
        <f t="shared" si="366"/>
        <v>6.6098982021186539E-2</v>
      </c>
      <c r="G2604" s="2">
        <f t="shared" si="366"/>
        <v>9.4773742611352296E-2</v>
      </c>
      <c r="H2604" s="2">
        <f t="shared" si="364"/>
        <v>0.69743982035451446</v>
      </c>
      <c r="I2604" s="2">
        <f t="shared" si="365"/>
        <v>41.0877494442691</v>
      </c>
    </row>
    <row r="2605" spans="1:9" ht="13.5" x14ac:dyDescent="0.25">
      <c r="A2605" s="3">
        <f>TITRES_STAT!B2608</f>
        <v>45799</v>
      </c>
      <c r="B2605" s="6">
        <f>TITRES_STAT!D2608</f>
        <v>26.1</v>
      </c>
      <c r="C2605" s="2">
        <f t="shared" si="360"/>
        <v>-0.29999999999999716</v>
      </c>
      <c r="D2605" s="2">
        <f t="shared" si="361"/>
        <v>0</v>
      </c>
      <c r="E2605" s="2">
        <f t="shared" si="362"/>
        <v>0.29999999999999716</v>
      </c>
      <c r="F2605" s="2">
        <f t="shared" ref="F2605:G2620" si="367">((F2604*13)+D2605)/14</f>
        <v>6.1377626162530355E-2</v>
      </c>
      <c r="G2605" s="2">
        <f t="shared" si="367"/>
        <v>0.10943276099625551</v>
      </c>
      <c r="H2605" s="2">
        <f t="shared" si="364"/>
        <v>0.56087067166870197</v>
      </c>
      <c r="I2605" s="2">
        <f t="shared" si="365"/>
        <v>35.933193047255102</v>
      </c>
    </row>
    <row r="2606" spans="1:9" ht="13.5" x14ac:dyDescent="0.25">
      <c r="A2606" s="3">
        <f>TITRES_STAT!B2609</f>
        <v>45800</v>
      </c>
      <c r="B2606" s="6">
        <f>TITRES_STAT!D2609</f>
        <v>25.9</v>
      </c>
      <c r="C2606" s="2">
        <f t="shared" si="360"/>
        <v>-0.20000000000000284</v>
      </c>
      <c r="D2606" s="2">
        <f t="shared" si="361"/>
        <v>0</v>
      </c>
      <c r="E2606" s="2">
        <f t="shared" si="362"/>
        <v>0.20000000000000284</v>
      </c>
      <c r="F2606" s="2">
        <f t="shared" si="367"/>
        <v>5.6993510008063901E-2</v>
      </c>
      <c r="G2606" s="2">
        <f t="shared" si="367"/>
        <v>0.11590184949652317</v>
      </c>
      <c r="H2606" s="2">
        <f t="shared" si="364"/>
        <v>0.49173943518281471</v>
      </c>
      <c r="I2606" s="2">
        <f t="shared" si="365"/>
        <v>32.964164088251195</v>
      </c>
    </row>
    <row r="2607" spans="1:9" ht="13.5" x14ac:dyDescent="0.25">
      <c r="A2607" s="3">
        <f>TITRES_STAT!B2610</f>
        <v>45803</v>
      </c>
      <c r="B2607" s="6">
        <f>TITRES_STAT!D2610</f>
        <v>25.9</v>
      </c>
      <c r="C2607" s="2">
        <f t="shared" si="360"/>
        <v>0</v>
      </c>
      <c r="D2607" s="2">
        <f t="shared" si="361"/>
        <v>0</v>
      </c>
      <c r="E2607" s="2">
        <f t="shared" si="362"/>
        <v>0</v>
      </c>
      <c r="F2607" s="2">
        <f t="shared" si="367"/>
        <v>5.2922545007487908E-2</v>
      </c>
      <c r="G2607" s="2">
        <f t="shared" si="367"/>
        <v>0.10762314596105724</v>
      </c>
      <c r="H2607" s="2">
        <f t="shared" si="364"/>
        <v>0.49173943518281465</v>
      </c>
      <c r="I2607" s="2">
        <f t="shared" si="365"/>
        <v>32.964164088251195</v>
      </c>
    </row>
    <row r="2608" spans="1:9" ht="13.5" x14ac:dyDescent="0.25">
      <c r="A2608" s="3">
        <f>TITRES_STAT!B2611</f>
        <v>45804</v>
      </c>
      <c r="B2608" s="6">
        <f>TITRES_STAT!D2611</f>
        <v>25.9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4.9142363221238772E-2</v>
      </c>
      <c r="G2608" s="2">
        <f t="shared" si="367"/>
        <v>9.9935778392410288E-2</v>
      </c>
      <c r="H2608" s="2">
        <f t="shared" si="364"/>
        <v>0.49173943518281471</v>
      </c>
      <c r="I2608" s="2">
        <f t="shared" si="365"/>
        <v>32.964164088251195</v>
      </c>
    </row>
    <row r="2609" spans="1:9" ht="13.5" x14ac:dyDescent="0.25">
      <c r="A2609" s="3">
        <f>TITRES_STAT!B2612</f>
        <v>45805</v>
      </c>
      <c r="B2609" s="6">
        <f>TITRES_STAT!D2612</f>
        <v>25.9</v>
      </c>
      <c r="C2609" s="2">
        <f t="shared" si="360"/>
        <v>0</v>
      </c>
      <c r="D2609" s="2">
        <f t="shared" si="361"/>
        <v>0</v>
      </c>
      <c r="E2609" s="2">
        <f t="shared" si="362"/>
        <v>0</v>
      </c>
      <c r="F2609" s="2">
        <f t="shared" si="367"/>
        <v>4.5632194419721717E-2</v>
      </c>
      <c r="G2609" s="2">
        <f t="shared" si="367"/>
        <v>9.2797508507238127E-2</v>
      </c>
      <c r="H2609" s="2">
        <f t="shared" si="364"/>
        <v>0.49173943518281465</v>
      </c>
      <c r="I2609" s="2">
        <f t="shared" si="365"/>
        <v>32.964164088251195</v>
      </c>
    </row>
    <row r="2610" spans="1:9" ht="13.5" x14ac:dyDescent="0.25">
      <c r="A2610" s="3">
        <f>TITRES_STAT!B2613</f>
        <v>45806</v>
      </c>
      <c r="B2610" s="6">
        <f>TITRES_STAT!D2613</f>
        <v>25.8</v>
      </c>
      <c r="C2610" s="2">
        <f t="shared" si="360"/>
        <v>-9.9999999999997868E-2</v>
      </c>
      <c r="D2610" s="2">
        <f t="shared" si="361"/>
        <v>0</v>
      </c>
      <c r="E2610" s="2">
        <f t="shared" si="362"/>
        <v>9.9999999999997868E-2</v>
      </c>
      <c r="F2610" s="2">
        <f t="shared" si="367"/>
        <v>4.2372751961170171E-2</v>
      </c>
      <c r="G2610" s="2">
        <f t="shared" si="367"/>
        <v>9.3311972185292399E-2</v>
      </c>
      <c r="H2610" s="2">
        <f t="shared" si="364"/>
        <v>0.45409770010036138</v>
      </c>
      <c r="I2610" s="2">
        <f t="shared" si="365"/>
        <v>31.228830089547614</v>
      </c>
    </row>
    <row r="2611" spans="1:9" ht="13.5" x14ac:dyDescent="0.25">
      <c r="A2611" s="3">
        <f>TITRES_STAT!B2614</f>
        <v>45807</v>
      </c>
      <c r="B2611" s="6">
        <f>TITRES_STAT!D2614</f>
        <v>25.8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3.9346126821086583E-2</v>
      </c>
      <c r="G2611" s="2">
        <f t="shared" si="367"/>
        <v>8.6646831314914366E-2</v>
      </c>
      <c r="H2611" s="2">
        <f t="shared" si="364"/>
        <v>0.45409770010036138</v>
      </c>
      <c r="I2611" s="2">
        <f t="shared" si="365"/>
        <v>31.228830089547614</v>
      </c>
    </row>
    <row r="2612" spans="1:9" ht="13.5" x14ac:dyDescent="0.25">
      <c r="A2612" s="3">
        <f>TITRES_STAT!B2615</f>
        <v>45810</v>
      </c>
      <c r="B2612" s="6">
        <f>TITRES_STAT!D2615</f>
        <v>25.46</v>
      </c>
      <c r="C2612" s="2">
        <f t="shared" si="360"/>
        <v>-0.33999999999999986</v>
      </c>
      <c r="D2612" s="2">
        <f t="shared" si="361"/>
        <v>0</v>
      </c>
      <c r="E2612" s="2">
        <f t="shared" si="362"/>
        <v>0.33999999999999986</v>
      </c>
      <c r="F2612" s="2">
        <f t="shared" si="367"/>
        <v>3.6535689191008969E-2</v>
      </c>
      <c r="G2612" s="2">
        <f t="shared" si="367"/>
        <v>0.1047434862209919</v>
      </c>
      <c r="H2612" s="2">
        <f t="shared" si="364"/>
        <v>0.34881108610347894</v>
      </c>
      <c r="I2612" s="2">
        <f t="shared" si="365"/>
        <v>25.860633093633894</v>
      </c>
    </row>
    <row r="2613" spans="1:9" ht="13.5" x14ac:dyDescent="0.25">
      <c r="A2613" s="3">
        <f>TITRES_STAT!B2616</f>
        <v>45811</v>
      </c>
      <c r="B2613" s="6">
        <f>TITRES_STAT!D2616</f>
        <v>25</v>
      </c>
      <c r="C2613" s="2">
        <f t="shared" si="360"/>
        <v>-0.46000000000000085</v>
      </c>
      <c r="D2613" s="2">
        <f t="shared" si="361"/>
        <v>0</v>
      </c>
      <c r="E2613" s="2">
        <f t="shared" si="362"/>
        <v>0.46000000000000085</v>
      </c>
      <c r="F2613" s="2">
        <f t="shared" si="367"/>
        <v>3.3925997105936898E-2</v>
      </c>
      <c r="G2613" s="2">
        <f t="shared" si="367"/>
        <v>0.13011895149092112</v>
      </c>
      <c r="H2613" s="2">
        <f t="shared" si="364"/>
        <v>0.26073063698414478</v>
      </c>
      <c r="I2613" s="2">
        <f t="shared" si="365"/>
        <v>20.680915441846579</v>
      </c>
    </row>
    <row r="2614" spans="1:9" ht="13.5" x14ac:dyDescent="0.25">
      <c r="A2614" s="3">
        <f>TITRES_STAT!B2617</f>
        <v>45812</v>
      </c>
      <c r="B2614" s="6">
        <f>TITRES_STAT!D2617</f>
        <v>26.5</v>
      </c>
      <c r="C2614" s="2">
        <f t="shared" si="360"/>
        <v>1.5</v>
      </c>
      <c r="D2614" s="2">
        <f t="shared" si="361"/>
        <v>1.5</v>
      </c>
      <c r="E2614" s="2">
        <f t="shared" si="362"/>
        <v>0</v>
      </c>
      <c r="F2614" s="2">
        <f t="shared" si="367"/>
        <v>0.1386455687412271</v>
      </c>
      <c r="G2614" s="2">
        <f t="shared" si="367"/>
        <v>0.12082474067014104</v>
      </c>
      <c r="H2614" s="2">
        <f t="shared" si="364"/>
        <v>1.14749320356282</v>
      </c>
      <c r="I2614" s="2">
        <f t="shared" si="365"/>
        <v>53.434078471543465</v>
      </c>
    </row>
    <row r="2615" spans="1:9" ht="13.5" x14ac:dyDescent="0.25">
      <c r="A2615" s="3">
        <f>TITRES_STAT!B2618</f>
        <v>45813</v>
      </c>
      <c r="B2615" s="6">
        <f>TITRES_STAT!D2618</f>
        <v>26</v>
      </c>
      <c r="C2615" s="2">
        <f t="shared" si="360"/>
        <v>-0.5</v>
      </c>
      <c r="D2615" s="2">
        <f t="shared" si="361"/>
        <v>0</v>
      </c>
      <c r="E2615" s="2">
        <f t="shared" si="362"/>
        <v>0.5</v>
      </c>
      <c r="F2615" s="2">
        <f t="shared" si="367"/>
        <v>0.12874231383113946</v>
      </c>
      <c r="G2615" s="2">
        <f t="shared" si="367"/>
        <v>0.14790868776513097</v>
      </c>
      <c r="H2615" s="2">
        <f t="shared" si="364"/>
        <v>0.87041752432807451</v>
      </c>
      <c r="I2615" s="2">
        <f t="shared" si="365"/>
        <v>46.536001347654278</v>
      </c>
    </row>
    <row r="2616" spans="1:9" ht="13.5" x14ac:dyDescent="0.25">
      <c r="A2616" s="3">
        <f>TITRES_STAT!B2619</f>
        <v>45817</v>
      </c>
      <c r="B2616" s="6">
        <f>TITRES_STAT!D2619</f>
        <v>27.55</v>
      </c>
      <c r="C2616" s="2">
        <f t="shared" si="360"/>
        <v>1.5500000000000007</v>
      </c>
      <c r="D2616" s="2">
        <f t="shared" si="361"/>
        <v>1.5500000000000007</v>
      </c>
      <c r="E2616" s="2">
        <f t="shared" si="362"/>
        <v>0</v>
      </c>
      <c r="F2616" s="2">
        <f t="shared" si="367"/>
        <v>0.2302607199860581</v>
      </c>
      <c r="G2616" s="2">
        <f t="shared" si="367"/>
        <v>0.13734378149619303</v>
      </c>
      <c r="H2616" s="2">
        <f t="shared" si="364"/>
        <v>1.6765281797082352</v>
      </c>
      <c r="I2616" s="2">
        <f t="shared" si="365"/>
        <v>62.638166577831115</v>
      </c>
    </row>
    <row r="2617" spans="1:9" ht="13.5" x14ac:dyDescent="0.25">
      <c r="A2617" s="3">
        <f>TITRES_STAT!B2620</f>
        <v>45818</v>
      </c>
      <c r="B2617" s="6">
        <f>TITRES_STAT!D2620</f>
        <v>27.55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0.21381352570133966</v>
      </c>
      <c r="G2617" s="2">
        <f t="shared" si="367"/>
        <v>0.12753351138932209</v>
      </c>
      <c r="H2617" s="2">
        <f t="shared" si="364"/>
        <v>1.6765281797082352</v>
      </c>
      <c r="I2617" s="2">
        <f t="shared" si="365"/>
        <v>62.638166577831115</v>
      </c>
    </row>
    <row r="2618" spans="1:9" ht="13.5" x14ac:dyDescent="0.25">
      <c r="A2618" s="3">
        <f>TITRES_STAT!B2621</f>
        <v>45819</v>
      </c>
      <c r="B2618" s="6">
        <f>TITRES_STAT!D2621</f>
        <v>28.65</v>
      </c>
      <c r="C2618" s="2">
        <f t="shared" si="360"/>
        <v>1.0999999999999979</v>
      </c>
      <c r="D2618" s="2">
        <f t="shared" si="361"/>
        <v>1.0999999999999979</v>
      </c>
      <c r="E2618" s="2">
        <f t="shared" si="362"/>
        <v>0</v>
      </c>
      <c r="F2618" s="2">
        <f t="shared" si="367"/>
        <v>0.27711255957981523</v>
      </c>
      <c r="G2618" s="2">
        <f t="shared" si="367"/>
        <v>0.11842397486151336</v>
      </c>
      <c r="H2618" s="2">
        <f t="shared" si="364"/>
        <v>2.3400038708705271</v>
      </c>
      <c r="I2618" s="2">
        <f t="shared" si="365"/>
        <v>70.059914938381098</v>
      </c>
    </row>
    <row r="2619" spans="1:9" ht="13.5" x14ac:dyDescent="0.25">
      <c r="A2619" s="3">
        <f>TITRES_STAT!B2622</f>
        <v>45820</v>
      </c>
      <c r="B2619" s="6">
        <f>TITRES_STAT!D2622</f>
        <v>28.65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0.25731880532411416</v>
      </c>
      <c r="G2619" s="2">
        <f t="shared" si="367"/>
        <v>0.1099651195142624</v>
      </c>
      <c r="H2619" s="2">
        <f t="shared" si="364"/>
        <v>2.3400038708705271</v>
      </c>
      <c r="I2619" s="2">
        <f t="shared" si="365"/>
        <v>70.059914938381098</v>
      </c>
    </row>
    <row r="2620" spans="1:9" ht="13.5" x14ac:dyDescent="0.25">
      <c r="A2620" s="3">
        <f>TITRES_STAT!B2623</f>
        <v>45821</v>
      </c>
      <c r="B2620" s="6">
        <f>TITRES_STAT!D2623</f>
        <v>30.35</v>
      </c>
      <c r="C2620" s="2">
        <f t="shared" si="360"/>
        <v>1.7000000000000028</v>
      </c>
      <c r="D2620" s="2">
        <f t="shared" si="361"/>
        <v>1.7000000000000028</v>
      </c>
      <c r="E2620" s="2">
        <f t="shared" si="362"/>
        <v>0</v>
      </c>
      <c r="F2620" s="2">
        <f t="shared" si="367"/>
        <v>0.36036746208667758</v>
      </c>
      <c r="G2620" s="2">
        <f t="shared" si="367"/>
        <v>0.1021104681203865</v>
      </c>
      <c r="H2620" s="2">
        <f t="shared" si="364"/>
        <v>3.5291921457240845</v>
      </c>
      <c r="I2620" s="2">
        <f t="shared" si="365"/>
        <v>77.921007371169296</v>
      </c>
    </row>
    <row r="2621" spans="1:9" ht="13.5" x14ac:dyDescent="0.25">
      <c r="A2621" s="3">
        <f>TITRES_STAT!B2624</f>
        <v>45824</v>
      </c>
      <c r="B2621" s="6">
        <f>TITRES_STAT!D2624</f>
        <v>29.6</v>
      </c>
      <c r="C2621" s="2">
        <f t="shared" si="360"/>
        <v>-0.75</v>
      </c>
      <c r="D2621" s="2">
        <f t="shared" si="361"/>
        <v>0</v>
      </c>
      <c r="E2621" s="2">
        <f t="shared" si="362"/>
        <v>0.75</v>
      </c>
      <c r="F2621" s="2">
        <f t="shared" ref="F2621:G2636" si="368">((F2620*13)+D2621)/14</f>
        <v>0.33462692908048636</v>
      </c>
      <c r="G2621" s="2">
        <f t="shared" si="368"/>
        <v>0.14838829182607319</v>
      </c>
      <c r="H2621" s="2">
        <f t="shared" si="364"/>
        <v>2.2550763605575068</v>
      </c>
      <c r="I2621" s="2">
        <f t="shared" si="365"/>
        <v>69.278754498136351</v>
      </c>
    </row>
    <row r="2622" spans="1:9" ht="13.5" x14ac:dyDescent="0.25">
      <c r="A2622" s="3">
        <f>TITRES_STAT!B2625</f>
        <v>45825</v>
      </c>
      <c r="B2622" s="6">
        <f>TITRES_STAT!D2625</f>
        <v>28.43</v>
      </c>
      <c r="C2622" s="2">
        <f t="shared" si="360"/>
        <v>-1.1700000000000017</v>
      </c>
      <c r="D2622" s="2">
        <f t="shared" si="361"/>
        <v>0</v>
      </c>
      <c r="E2622" s="2">
        <f t="shared" si="362"/>
        <v>1.1700000000000017</v>
      </c>
      <c r="F2622" s="2">
        <f t="shared" si="368"/>
        <v>0.31072500557473731</v>
      </c>
      <c r="G2622" s="2">
        <f t="shared" si="368"/>
        <v>0.22136055669563953</v>
      </c>
      <c r="H2622" s="2">
        <f t="shared" si="364"/>
        <v>1.4037053855171215</v>
      </c>
      <c r="I2622" s="2">
        <f t="shared" si="365"/>
        <v>58.397563776940792</v>
      </c>
    </row>
    <row r="2623" spans="1:9" ht="13.5" x14ac:dyDescent="0.25">
      <c r="A2623" s="3">
        <f>TITRES_STAT!B2626</f>
        <v>45826</v>
      </c>
      <c r="B2623" s="6">
        <f>TITRES_STAT!D2626</f>
        <v>29.69</v>
      </c>
      <c r="C2623" s="2">
        <f t="shared" si="360"/>
        <v>1.2600000000000016</v>
      </c>
      <c r="D2623" s="2">
        <f t="shared" si="361"/>
        <v>1.2600000000000016</v>
      </c>
      <c r="E2623" s="2">
        <f t="shared" si="362"/>
        <v>0</v>
      </c>
      <c r="F2623" s="2">
        <f t="shared" si="368"/>
        <v>0.37853036231939902</v>
      </c>
      <c r="G2623" s="2">
        <f t="shared" si="368"/>
        <v>0.20554908836023669</v>
      </c>
      <c r="H2623" s="2">
        <f t="shared" si="364"/>
        <v>1.8415569990561214</v>
      </c>
      <c r="I2623" s="2">
        <f t="shared" si="365"/>
        <v>64.808026010663525</v>
      </c>
    </row>
    <row r="2624" spans="1:9" ht="13.5" x14ac:dyDescent="0.25">
      <c r="A2624" s="3">
        <f>TITRES_STAT!B2627</f>
        <v>45827</v>
      </c>
      <c r="B2624" s="6">
        <f>TITRES_STAT!D2627</f>
        <v>30.6</v>
      </c>
      <c r="C2624" s="2">
        <f t="shared" si="360"/>
        <v>0.91000000000000014</v>
      </c>
      <c r="D2624" s="2">
        <f t="shared" si="361"/>
        <v>0.91000000000000014</v>
      </c>
      <c r="E2624" s="2">
        <f t="shared" si="362"/>
        <v>0</v>
      </c>
      <c r="F2624" s="2">
        <f t="shared" si="368"/>
        <v>0.41649247929658484</v>
      </c>
      <c r="G2624" s="2">
        <f t="shared" si="368"/>
        <v>0.19086701062021977</v>
      </c>
      <c r="H2624" s="2">
        <f t="shared" si="364"/>
        <v>2.1821082540308989</v>
      </c>
      <c r="I2624" s="2">
        <f t="shared" si="365"/>
        <v>68.574293513325273</v>
      </c>
    </row>
    <row r="2625" spans="1:9" ht="13.5" x14ac:dyDescent="0.25">
      <c r="A2625" s="3">
        <f>TITRES_STAT!B2628</f>
        <v>45828</v>
      </c>
      <c r="B2625" s="6">
        <f>TITRES_STAT!D2628</f>
        <v>30.6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0.38674301648968595</v>
      </c>
      <c r="G2625" s="2">
        <f t="shared" si="368"/>
        <v>0.1772336527187755</v>
      </c>
      <c r="H2625" s="2">
        <f t="shared" si="364"/>
        <v>2.1821082540308994</v>
      </c>
      <c r="I2625" s="2">
        <f t="shared" si="365"/>
        <v>68.574293513325273</v>
      </c>
    </row>
    <row r="2626" spans="1:9" ht="13.5" x14ac:dyDescent="0.25">
      <c r="A2626" s="3">
        <f>TITRES_STAT!B2629</f>
        <v>45831</v>
      </c>
      <c r="B2626" s="6">
        <f>TITRES_STAT!D2629</f>
        <v>30.6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0.35911851531185129</v>
      </c>
      <c r="G2626" s="2">
        <f t="shared" si="368"/>
        <v>0.16457410609600581</v>
      </c>
      <c r="H2626" s="2">
        <f t="shared" si="364"/>
        <v>2.1821082540308998</v>
      </c>
      <c r="I2626" s="2">
        <f t="shared" si="365"/>
        <v>68.574293513325287</v>
      </c>
    </row>
    <row r="2627" spans="1:9" ht="13.5" x14ac:dyDescent="0.25">
      <c r="A2627" s="3">
        <f>TITRES_STAT!B2630</f>
        <v>45832</v>
      </c>
      <c r="B2627" s="6">
        <f>TITRES_STAT!D2630</f>
        <v>30.6</v>
      </c>
      <c r="C2627" s="2">
        <f t="shared" ref="C2627:C2690" si="369">B2627-B2626</f>
        <v>0</v>
      </c>
      <c r="D2627" s="2">
        <f t="shared" ref="D2627:D2690" si="370">IF(C2627&gt;0,C2627,0)</f>
        <v>0</v>
      </c>
      <c r="E2627" s="2">
        <f t="shared" ref="E2627:E2690" si="371">IF(C2627&lt;0,-C2627,0)</f>
        <v>0</v>
      </c>
      <c r="F2627" s="2">
        <f t="shared" si="368"/>
        <v>0.33346719278957621</v>
      </c>
      <c r="G2627" s="2">
        <f t="shared" si="368"/>
        <v>0.15281881280343398</v>
      </c>
      <c r="H2627" s="2">
        <f t="shared" si="364"/>
        <v>2.1821082540308994</v>
      </c>
      <c r="I2627" s="2">
        <f t="shared" si="365"/>
        <v>68.574293513325273</v>
      </c>
    </row>
    <row r="2628" spans="1:9" ht="13.5" x14ac:dyDescent="0.25">
      <c r="A2628" s="3">
        <f>TITRES_STAT!B2631</f>
        <v>45833</v>
      </c>
      <c r="B2628" s="6">
        <f>TITRES_STAT!D2631</f>
        <v>29.38</v>
      </c>
      <c r="C2628" s="2">
        <f t="shared" si="369"/>
        <v>-1.2200000000000024</v>
      </c>
      <c r="D2628" s="2">
        <f t="shared" si="370"/>
        <v>0</v>
      </c>
      <c r="E2628" s="2">
        <f t="shared" si="371"/>
        <v>1.2200000000000024</v>
      </c>
      <c r="F2628" s="2">
        <f t="shared" si="368"/>
        <v>0.30964810759032074</v>
      </c>
      <c r="G2628" s="2">
        <f t="shared" si="368"/>
        <v>0.2290460404603317</v>
      </c>
      <c r="H2628" s="2">
        <f t="shared" si="364"/>
        <v>1.351903342087891</v>
      </c>
      <c r="I2628" s="2">
        <f t="shared" si="365"/>
        <v>57.481245844386841</v>
      </c>
    </row>
    <row r="2629" spans="1:9" ht="13.5" x14ac:dyDescent="0.25">
      <c r="A2629" s="3">
        <f>TITRES_STAT!B2632</f>
        <v>45835</v>
      </c>
      <c r="B2629" s="6">
        <f>TITRES_STAT!D2632</f>
        <v>29.38</v>
      </c>
      <c r="C2629" s="2">
        <f t="shared" si="369"/>
        <v>0</v>
      </c>
      <c r="D2629" s="2">
        <f t="shared" si="370"/>
        <v>0</v>
      </c>
      <c r="E2629" s="2">
        <f t="shared" si="371"/>
        <v>0</v>
      </c>
      <c r="F2629" s="2">
        <f t="shared" si="368"/>
        <v>0.28753038561958355</v>
      </c>
      <c r="G2629" s="2">
        <f t="shared" si="368"/>
        <v>0.21268560899887942</v>
      </c>
      <c r="H2629" s="2">
        <f t="shared" si="364"/>
        <v>1.3519033420878912</v>
      </c>
      <c r="I2629" s="2">
        <f t="shared" si="365"/>
        <v>57.481245844386848</v>
      </c>
    </row>
    <row r="2630" spans="1:9" ht="13.5" x14ac:dyDescent="0.25">
      <c r="A2630" s="3">
        <f>TITRES_STAT!B2633</f>
        <v>45838</v>
      </c>
      <c r="B2630" s="6">
        <f>TITRES_STAT!D2633</f>
        <v>29.38</v>
      </c>
      <c r="C2630" s="2">
        <f t="shared" si="369"/>
        <v>0</v>
      </c>
      <c r="D2630" s="2">
        <f t="shared" si="370"/>
        <v>0</v>
      </c>
      <c r="E2630" s="2">
        <f t="shared" si="371"/>
        <v>0</v>
      </c>
      <c r="F2630" s="2">
        <f t="shared" si="368"/>
        <v>0.26699250093247046</v>
      </c>
      <c r="G2630" s="2">
        <f t="shared" si="368"/>
        <v>0.19749377978467372</v>
      </c>
      <c r="H2630" s="2">
        <f t="shared" si="364"/>
        <v>1.3519033420878914</v>
      </c>
      <c r="I2630" s="2">
        <f t="shared" si="365"/>
        <v>57.481245844386848</v>
      </c>
    </row>
    <row r="2631" spans="1:9" ht="13.5" x14ac:dyDescent="0.25">
      <c r="A2631" s="3">
        <f>TITRES_STAT!B2634</f>
        <v>45839</v>
      </c>
      <c r="B2631" s="6">
        <f>TITRES_STAT!D2634</f>
        <v>29.3</v>
      </c>
      <c r="C2631" s="2">
        <f t="shared" si="369"/>
        <v>-7.9999999999998295E-2</v>
      </c>
      <c r="D2631" s="2">
        <f t="shared" si="370"/>
        <v>0</v>
      </c>
      <c r="E2631" s="2">
        <f t="shared" si="371"/>
        <v>7.9999999999998295E-2</v>
      </c>
      <c r="F2631" s="2">
        <f t="shared" si="368"/>
        <v>0.24792160800872257</v>
      </c>
      <c r="G2631" s="2">
        <f t="shared" si="368"/>
        <v>0.18910136694291119</v>
      </c>
      <c r="H2631" s="2">
        <f t="shared" si="364"/>
        <v>1.3110513795681282</v>
      </c>
      <c r="I2631" s="2">
        <f t="shared" si="365"/>
        <v>56.72965089218949</v>
      </c>
    </row>
    <row r="2632" spans="1:9" ht="13.5" x14ac:dyDescent="0.25">
      <c r="A2632" s="3">
        <f>TITRES_STAT!B2635</f>
        <v>45840</v>
      </c>
      <c r="B2632" s="6">
        <f>TITRES_STAT!D2635</f>
        <v>29.3</v>
      </c>
      <c r="C2632" s="2">
        <f t="shared" si="369"/>
        <v>0</v>
      </c>
      <c r="D2632" s="2">
        <f t="shared" si="370"/>
        <v>0</v>
      </c>
      <c r="E2632" s="2">
        <f t="shared" si="371"/>
        <v>0</v>
      </c>
      <c r="F2632" s="2">
        <f t="shared" si="368"/>
        <v>0.23021292172238522</v>
      </c>
      <c r="G2632" s="2">
        <f t="shared" si="368"/>
        <v>0.17559412644698896</v>
      </c>
      <c r="H2632" s="2">
        <f t="shared" si="364"/>
        <v>1.3110513795681282</v>
      </c>
      <c r="I2632" s="2">
        <f t="shared" si="365"/>
        <v>56.72965089218949</v>
      </c>
    </row>
    <row r="2633" spans="1:9" ht="13.5" x14ac:dyDescent="0.25">
      <c r="A2633" s="3">
        <f>TITRES_STAT!B2636</f>
        <v>45841</v>
      </c>
      <c r="B2633" s="6">
        <f>TITRES_STAT!D2636</f>
        <v>29.3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0.2137691415993577</v>
      </c>
      <c r="G2633" s="2">
        <f t="shared" si="368"/>
        <v>0.16305168884363261</v>
      </c>
      <c r="H2633" s="2">
        <f t="shared" si="364"/>
        <v>1.3110513795681282</v>
      </c>
      <c r="I2633" s="2">
        <f t="shared" si="365"/>
        <v>56.72965089218949</v>
      </c>
    </row>
    <row r="2634" spans="1:9" ht="13.5" x14ac:dyDescent="0.25">
      <c r="A2634" s="3">
        <f>TITRES_STAT!B2637</f>
        <v>45842</v>
      </c>
      <c r="B2634" s="6">
        <f>TITRES_STAT!D2637</f>
        <v>29.3</v>
      </c>
      <c r="C2634" s="2">
        <f t="shared" si="369"/>
        <v>0</v>
      </c>
      <c r="D2634" s="2">
        <f t="shared" si="370"/>
        <v>0</v>
      </c>
      <c r="E2634" s="2">
        <f t="shared" si="371"/>
        <v>0</v>
      </c>
      <c r="F2634" s="2">
        <f t="shared" si="368"/>
        <v>0.19849991719940357</v>
      </c>
      <c r="G2634" s="2">
        <f t="shared" si="368"/>
        <v>0.151405139640516</v>
      </c>
      <c r="H2634" s="2">
        <f t="shared" si="364"/>
        <v>1.311051379568128</v>
      </c>
      <c r="I2634" s="2">
        <f t="shared" si="365"/>
        <v>56.72965089218949</v>
      </c>
    </row>
    <row r="2635" spans="1:9" ht="13.5" x14ac:dyDescent="0.25">
      <c r="A2635" s="3">
        <f>TITRES_STAT!B2638</f>
        <v>45845</v>
      </c>
      <c r="B2635" s="6">
        <f>TITRES_STAT!D2638</f>
        <v>30.29</v>
      </c>
      <c r="C2635" s="2">
        <f t="shared" si="369"/>
        <v>0.98999999999999844</v>
      </c>
      <c r="D2635" s="2">
        <f t="shared" si="370"/>
        <v>0.98999999999999844</v>
      </c>
      <c r="E2635" s="2">
        <f t="shared" si="371"/>
        <v>0</v>
      </c>
      <c r="F2635" s="2">
        <f t="shared" si="368"/>
        <v>0.25503563739944607</v>
      </c>
      <c r="G2635" s="2">
        <f t="shared" si="368"/>
        <v>0.14059048680905056</v>
      </c>
      <c r="H2635" s="2">
        <f t="shared" si="364"/>
        <v>1.8140319675102516</v>
      </c>
      <c r="I2635" s="2">
        <f t="shared" si="365"/>
        <v>64.463800996377387</v>
      </c>
    </row>
    <row r="2636" spans="1:9" ht="13.5" x14ac:dyDescent="0.25">
      <c r="A2636" s="3">
        <f>TITRES_STAT!B2639</f>
        <v>45846</v>
      </c>
      <c r="B2636" s="6">
        <f>TITRES_STAT!D2639</f>
        <v>30.2</v>
      </c>
      <c r="C2636" s="2">
        <f t="shared" si="369"/>
        <v>-8.9999999999999858E-2</v>
      </c>
      <c r="D2636" s="2">
        <f t="shared" si="370"/>
        <v>0</v>
      </c>
      <c r="E2636" s="2">
        <f t="shared" si="371"/>
        <v>8.9999999999999858E-2</v>
      </c>
      <c r="F2636" s="2">
        <f t="shared" si="368"/>
        <v>0.23681880615662851</v>
      </c>
      <c r="G2636" s="2">
        <f t="shared" si="368"/>
        <v>0.1369768806084041</v>
      </c>
      <c r="H2636" s="2">
        <f t="shared" si="364"/>
        <v>1.7288961838286943</v>
      </c>
      <c r="I2636" s="2">
        <f t="shared" si="365"/>
        <v>63.355146819950455</v>
      </c>
    </row>
    <row r="2637" spans="1:9" ht="13.5" x14ac:dyDescent="0.25">
      <c r="A2637" s="3">
        <f>TITRES_STAT!B2640</f>
        <v>45847</v>
      </c>
      <c r="B2637" s="6">
        <f>TITRES_STAT!D2640</f>
        <v>29.6</v>
      </c>
      <c r="C2637" s="2">
        <f t="shared" si="369"/>
        <v>-0.59999999999999787</v>
      </c>
      <c r="D2637" s="2">
        <f t="shared" si="370"/>
        <v>0</v>
      </c>
      <c r="E2637" s="2">
        <f t="shared" si="371"/>
        <v>0.59999999999999787</v>
      </c>
      <c r="F2637" s="2">
        <f t="shared" ref="F2637:G2652" si="372">((F2636*13)+D2637)/14</f>
        <v>0.21990317714544075</v>
      </c>
      <c r="G2637" s="2">
        <f t="shared" si="372"/>
        <v>0.17004996056494651</v>
      </c>
      <c r="H2637" s="2">
        <f t="shared" si="364"/>
        <v>1.2931680572866349</v>
      </c>
      <c r="I2637" s="2">
        <f t="shared" si="365"/>
        <v>56.392206108817042</v>
      </c>
    </row>
    <row r="2638" spans="1:9" ht="13.5" x14ac:dyDescent="0.25">
      <c r="A2638" s="3">
        <f>TITRES_STAT!B2641</f>
        <v>45848</v>
      </c>
      <c r="B2638" s="6">
        <f>TITRES_STAT!D2641</f>
        <v>29.6</v>
      </c>
      <c r="C2638" s="2">
        <f t="shared" si="369"/>
        <v>0</v>
      </c>
      <c r="D2638" s="2">
        <f t="shared" si="370"/>
        <v>0</v>
      </c>
      <c r="E2638" s="2">
        <f t="shared" si="371"/>
        <v>0</v>
      </c>
      <c r="F2638" s="2">
        <f t="shared" si="372"/>
        <v>0.20419580734933782</v>
      </c>
      <c r="G2638" s="2">
        <f t="shared" si="372"/>
        <v>0.15790353481030747</v>
      </c>
      <c r="H2638" s="2">
        <f t="shared" si="364"/>
        <v>1.2931680572866346</v>
      </c>
      <c r="I2638" s="2">
        <f t="shared" si="365"/>
        <v>56.392206108817042</v>
      </c>
    </row>
    <row r="2639" spans="1:9" ht="13.5" x14ac:dyDescent="0.25">
      <c r="A2639" s="3">
        <f>TITRES_STAT!B2642</f>
        <v>45849</v>
      </c>
      <c r="B2639" s="6">
        <f>TITRES_STAT!D2642</f>
        <v>29.6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0.18961039253867082</v>
      </c>
      <c r="G2639" s="2">
        <f t="shared" si="372"/>
        <v>0.14662471089528553</v>
      </c>
      <c r="H2639" s="2">
        <f t="shared" si="364"/>
        <v>1.2931680572866344</v>
      </c>
      <c r="I2639" s="2">
        <f t="shared" si="365"/>
        <v>56.392206108817042</v>
      </c>
    </row>
    <row r="2640" spans="1:9" ht="13.5" x14ac:dyDescent="0.25">
      <c r="A2640" s="3">
        <f>TITRES_STAT!B2643</f>
        <v>45852</v>
      </c>
      <c r="B2640" s="6">
        <f>TITRES_STAT!D2643</f>
        <v>29.6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0.1760667930716229</v>
      </c>
      <c r="G2640" s="2">
        <f t="shared" si="372"/>
        <v>0.13615151725990798</v>
      </c>
      <c r="H2640" s="2">
        <f t="shared" si="364"/>
        <v>1.2931680572866346</v>
      </c>
      <c r="I2640" s="2">
        <f t="shared" si="365"/>
        <v>56.392206108817042</v>
      </c>
    </row>
    <row r="2641" spans="1:9" ht="13.5" x14ac:dyDescent="0.25">
      <c r="A2641" s="3">
        <f>TITRES_STAT!B2644</f>
        <v>45853</v>
      </c>
      <c r="B2641" s="6">
        <f>TITRES_STAT!D2644</f>
        <v>29.3</v>
      </c>
      <c r="C2641" s="2">
        <f t="shared" si="369"/>
        <v>-0.30000000000000071</v>
      </c>
      <c r="D2641" s="2">
        <f t="shared" si="370"/>
        <v>0</v>
      </c>
      <c r="E2641" s="2">
        <f t="shared" si="371"/>
        <v>0.30000000000000071</v>
      </c>
      <c r="F2641" s="2">
        <f t="shared" si="372"/>
        <v>0.16349059356650697</v>
      </c>
      <c r="G2641" s="2">
        <f t="shared" si="372"/>
        <v>0.14785498031277175</v>
      </c>
      <c r="H2641" s="2">
        <f t="shared" ref="H2641:H2693" si="373">F2641/G2641</f>
        <v>1.1057496556467676</v>
      </c>
      <c r="I2641" s="2">
        <f t="shared" ref="I2641:I2693" si="374">IF(G2641=0,100,100-(100/(1+H2641)))</f>
        <v>52.510974069571603</v>
      </c>
    </row>
    <row r="2642" spans="1:9" ht="13.5" x14ac:dyDescent="0.25">
      <c r="A2642" s="3">
        <f>TITRES_STAT!B2645</f>
        <v>45854</v>
      </c>
      <c r="B2642" s="6">
        <f>TITRES_STAT!D2645</f>
        <v>29.2</v>
      </c>
      <c r="C2642" s="2">
        <f t="shared" si="369"/>
        <v>-0.10000000000000142</v>
      </c>
      <c r="D2642" s="2">
        <f t="shared" si="370"/>
        <v>0</v>
      </c>
      <c r="E2642" s="2">
        <f t="shared" si="371"/>
        <v>0.10000000000000142</v>
      </c>
      <c r="F2642" s="2">
        <f t="shared" si="372"/>
        <v>0.15181269402604219</v>
      </c>
      <c r="G2642" s="2">
        <f t="shared" si="372"/>
        <v>0.14443676743328812</v>
      </c>
      <c r="H2642" s="2">
        <f t="shared" si="373"/>
        <v>1.0510668213075374</v>
      </c>
      <c r="I2642" s="2">
        <f t="shared" si="374"/>
        <v>51.244884388383369</v>
      </c>
    </row>
    <row r="2643" spans="1:9" ht="13.5" x14ac:dyDescent="0.25">
      <c r="A2643" s="3">
        <f>TITRES_STAT!B2646</f>
        <v>45855</v>
      </c>
      <c r="B2643" s="6">
        <f>TITRES_STAT!D2646</f>
        <v>29.2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0.14096893016703918</v>
      </c>
      <c r="G2643" s="2">
        <f t="shared" si="372"/>
        <v>0.13411985547376754</v>
      </c>
      <c r="H2643" s="2">
        <f t="shared" si="373"/>
        <v>1.0510668213075376</v>
      </c>
      <c r="I2643" s="2">
        <f t="shared" si="374"/>
        <v>51.244884388383383</v>
      </c>
    </row>
    <row r="2644" spans="1:9" ht="13.5" x14ac:dyDescent="0.25">
      <c r="A2644" s="3">
        <f>TITRES_STAT!B2647</f>
        <v>45856</v>
      </c>
      <c r="B2644" s="6">
        <f>TITRES_STAT!D2647</f>
        <v>29.4</v>
      </c>
      <c r="C2644" s="2">
        <f t="shared" si="369"/>
        <v>0.19999999999999929</v>
      </c>
      <c r="D2644" s="2">
        <f t="shared" si="370"/>
        <v>0.19999999999999929</v>
      </c>
      <c r="E2644" s="2">
        <f t="shared" si="371"/>
        <v>0</v>
      </c>
      <c r="F2644" s="2">
        <f t="shared" si="372"/>
        <v>0.14518543515510776</v>
      </c>
      <c r="G2644" s="2">
        <f t="shared" si="372"/>
        <v>0.12453986579706985</v>
      </c>
      <c r="H2644" s="2">
        <f t="shared" si="373"/>
        <v>1.1657747840492987</v>
      </c>
      <c r="I2644" s="2">
        <f t="shared" si="374"/>
        <v>53.827147339377397</v>
      </c>
    </row>
    <row r="2645" spans="1:9" ht="13.5" x14ac:dyDescent="0.25">
      <c r="A2645" s="3">
        <f>TITRES_STAT!B2648</f>
        <v>45859</v>
      </c>
      <c r="B2645" s="6">
        <f>TITRES_STAT!D2648</f>
        <v>29.4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0.13481504692974292</v>
      </c>
      <c r="G2645" s="2">
        <f t="shared" si="372"/>
        <v>0.11564416109727915</v>
      </c>
      <c r="H2645" s="2">
        <f t="shared" si="373"/>
        <v>1.1657747840492987</v>
      </c>
      <c r="I2645" s="2">
        <f t="shared" si="374"/>
        <v>53.827147339377397</v>
      </c>
    </row>
    <row r="2646" spans="1:9" ht="13.5" x14ac:dyDescent="0.25">
      <c r="A2646" s="3">
        <f>TITRES_STAT!B2649</f>
        <v>45860</v>
      </c>
      <c r="B2646" s="6">
        <f>TITRES_STAT!D2649</f>
        <v>29.3</v>
      </c>
      <c r="C2646" s="2">
        <f t="shared" si="369"/>
        <v>-9.9999999999997868E-2</v>
      </c>
      <c r="D2646" s="2">
        <f t="shared" si="370"/>
        <v>0</v>
      </c>
      <c r="E2646" s="2">
        <f t="shared" si="371"/>
        <v>9.9999999999997868E-2</v>
      </c>
      <c r="F2646" s="2">
        <f t="shared" si="372"/>
        <v>0.12518540072047557</v>
      </c>
      <c r="G2646" s="2">
        <f t="shared" si="372"/>
        <v>0.11452672101890192</v>
      </c>
      <c r="H2646" s="2">
        <f t="shared" si="373"/>
        <v>1.093067186476198</v>
      </c>
      <c r="I2646" s="2">
        <f t="shared" si="374"/>
        <v>52.2232250134522</v>
      </c>
    </row>
    <row r="2647" spans="1:9" ht="13.5" x14ac:dyDescent="0.25">
      <c r="A2647" s="3">
        <f>TITRES_STAT!B2650</f>
        <v>45861</v>
      </c>
      <c r="B2647" s="6">
        <f>TITRES_STAT!D2650</f>
        <v>29.3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0.11624358638329875</v>
      </c>
      <c r="G2647" s="2">
        <f t="shared" si="372"/>
        <v>0.10634624094612322</v>
      </c>
      <c r="H2647" s="2">
        <f t="shared" si="373"/>
        <v>1.093067186476198</v>
      </c>
      <c r="I2647" s="2">
        <f t="shared" si="374"/>
        <v>52.2232250134522</v>
      </c>
    </row>
    <row r="2648" spans="1:9" ht="13.5" x14ac:dyDescent="0.25">
      <c r="A2648" s="3">
        <f>TITRES_STAT!B2651</f>
        <v>45862</v>
      </c>
      <c r="B2648" s="6">
        <f>TITRES_STAT!D2651</f>
        <v>29.3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0.10794047307020598</v>
      </c>
      <c r="G2648" s="2">
        <f t="shared" si="372"/>
        <v>9.8750080878542992E-2</v>
      </c>
      <c r="H2648" s="2">
        <f t="shared" si="373"/>
        <v>1.0930671864761978</v>
      </c>
      <c r="I2648" s="2">
        <f t="shared" si="374"/>
        <v>52.223225013452186</v>
      </c>
    </row>
    <row r="2649" spans="1:9" ht="13.5" x14ac:dyDescent="0.25">
      <c r="A2649" s="3">
        <f>TITRES_STAT!B2652</f>
        <v>45866</v>
      </c>
      <c r="B2649" s="6">
        <f>TITRES_STAT!D2652</f>
        <v>29.3</v>
      </c>
      <c r="C2649" s="2">
        <f t="shared" si="369"/>
        <v>0</v>
      </c>
      <c r="D2649" s="2">
        <f t="shared" si="370"/>
        <v>0</v>
      </c>
      <c r="E2649" s="2">
        <f t="shared" si="371"/>
        <v>0</v>
      </c>
      <c r="F2649" s="2">
        <f t="shared" si="372"/>
        <v>0.10023043927947697</v>
      </c>
      <c r="G2649" s="2">
        <f t="shared" si="372"/>
        <v>9.1696503672932778E-2</v>
      </c>
      <c r="H2649" s="2">
        <f t="shared" si="373"/>
        <v>1.0930671864761978</v>
      </c>
      <c r="I2649" s="2">
        <f t="shared" si="374"/>
        <v>52.223225013452186</v>
      </c>
    </row>
    <row r="2650" spans="1:9" ht="13.5" x14ac:dyDescent="0.25">
      <c r="A2650" s="3">
        <f>TITRES_STAT!B2653</f>
        <v>45867</v>
      </c>
      <c r="B2650" s="6">
        <f>TITRES_STAT!D2653</f>
        <v>29.19</v>
      </c>
      <c r="C2650" s="2">
        <f t="shared" si="369"/>
        <v>-0.10999999999999943</v>
      </c>
      <c r="D2650" s="2">
        <f t="shared" si="370"/>
        <v>0</v>
      </c>
      <c r="E2650" s="2">
        <f t="shared" si="371"/>
        <v>0.10999999999999943</v>
      </c>
      <c r="F2650" s="2">
        <f t="shared" si="372"/>
        <v>9.3071122188085761E-2</v>
      </c>
      <c r="G2650" s="2">
        <f t="shared" si="372"/>
        <v>9.3003896267723249E-2</v>
      </c>
      <c r="H2650" s="2">
        <f t="shared" si="373"/>
        <v>1.0007228290755583</v>
      </c>
      <c r="I2650" s="2">
        <f t="shared" si="374"/>
        <v>50.018064198225098</v>
      </c>
    </row>
    <row r="2651" spans="1:9" ht="13.5" x14ac:dyDescent="0.25">
      <c r="A2651" s="3">
        <f>TITRES_STAT!B2654</f>
        <v>45868</v>
      </c>
      <c r="B2651" s="6">
        <f>TITRES_STAT!D2654</f>
        <v>29.19</v>
      </c>
      <c r="C2651" s="2">
        <f t="shared" si="369"/>
        <v>0</v>
      </c>
      <c r="D2651" s="2">
        <f t="shared" si="370"/>
        <v>0</v>
      </c>
      <c r="E2651" s="2">
        <f t="shared" si="371"/>
        <v>0</v>
      </c>
      <c r="F2651" s="2">
        <f t="shared" si="372"/>
        <v>8.6423184888936772E-2</v>
      </c>
      <c r="G2651" s="2">
        <f t="shared" si="372"/>
        <v>8.6360760820028734E-2</v>
      </c>
      <c r="H2651" s="2">
        <f t="shared" si="373"/>
        <v>1.0007228290755581</v>
      </c>
      <c r="I2651" s="2">
        <f t="shared" si="374"/>
        <v>50.018064198225098</v>
      </c>
    </row>
    <row r="2652" spans="1:9" ht="13.5" x14ac:dyDescent="0.25">
      <c r="A2652" s="3">
        <f>TITRES_STAT!B2655</f>
        <v>45869</v>
      </c>
      <c r="B2652" s="6">
        <f>TITRES_STAT!D2655</f>
        <v>29.19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8.0250100254012718E-2</v>
      </c>
      <c r="G2652" s="2">
        <f t="shared" si="372"/>
        <v>8.019213504716953E-2</v>
      </c>
      <c r="H2652" s="2">
        <f t="shared" si="373"/>
        <v>1.0007228290755583</v>
      </c>
      <c r="I2652" s="2">
        <f t="shared" si="374"/>
        <v>50.018064198225098</v>
      </c>
    </row>
    <row r="2653" spans="1:9" ht="13.5" x14ac:dyDescent="0.25">
      <c r="A2653" s="3">
        <f>TITRES_STAT!B2656</f>
        <v>45870</v>
      </c>
      <c r="B2653" s="6">
        <f>TITRES_STAT!D2656</f>
        <v>29.19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7.4517950235868949E-2</v>
      </c>
      <c r="G2653" s="2">
        <f t="shared" si="375"/>
        <v>7.4464125400943132E-2</v>
      </c>
      <c r="H2653" s="2">
        <f t="shared" si="373"/>
        <v>1.0007228290755583</v>
      </c>
      <c r="I2653" s="2">
        <f t="shared" si="374"/>
        <v>50.018064198225098</v>
      </c>
    </row>
    <row r="2654" spans="1:9" ht="13.5" x14ac:dyDescent="0.25">
      <c r="A2654" s="3">
        <f>TITRES_STAT!B2657</f>
        <v>45873</v>
      </c>
      <c r="B2654" s="6">
        <f>TITRES_STAT!D2657</f>
        <v>29.99</v>
      </c>
      <c r="C2654" s="2">
        <f t="shared" si="369"/>
        <v>0.79999999999999716</v>
      </c>
      <c r="D2654" s="2">
        <f t="shared" si="370"/>
        <v>0.79999999999999716</v>
      </c>
      <c r="E2654" s="2">
        <f t="shared" si="371"/>
        <v>0</v>
      </c>
      <c r="F2654" s="2">
        <f t="shared" si="375"/>
        <v>0.12633809664759241</v>
      </c>
      <c r="G2654" s="2">
        <f t="shared" si="375"/>
        <v>6.9145259300875769E-2</v>
      </c>
      <c r="H2654" s="2">
        <f t="shared" si="373"/>
        <v>1.8271403987054287</v>
      </c>
      <c r="I2654" s="2">
        <f t="shared" si="374"/>
        <v>64.628569544763025</v>
      </c>
    </row>
    <row r="2655" spans="1:9" ht="13.5" x14ac:dyDescent="0.25">
      <c r="A2655" s="3">
        <f>TITRES_STAT!B2658</f>
        <v>45874</v>
      </c>
      <c r="B2655" s="6">
        <f>TITRES_STAT!D2658</f>
        <v>29.99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0.11731394688705009</v>
      </c>
      <c r="G2655" s="2">
        <f t="shared" si="375"/>
        <v>6.4206312207956071E-2</v>
      </c>
      <c r="H2655" s="2">
        <f t="shared" si="373"/>
        <v>1.8271403987054287</v>
      </c>
      <c r="I2655" s="2">
        <f t="shared" si="374"/>
        <v>64.628569544763025</v>
      </c>
    </row>
    <row r="2656" spans="1:9" ht="13.5" x14ac:dyDescent="0.25">
      <c r="A2656" s="3">
        <f>TITRES_STAT!B2659</f>
        <v>45875</v>
      </c>
      <c r="B2656" s="6">
        <f>TITRES_STAT!D2659</f>
        <v>29.99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0.10893437925226079</v>
      </c>
      <c r="G2656" s="2">
        <f t="shared" si="375"/>
        <v>5.9620147050244925E-2</v>
      </c>
      <c r="H2656" s="2">
        <f t="shared" si="373"/>
        <v>1.8271403987054287</v>
      </c>
      <c r="I2656" s="2">
        <f t="shared" si="374"/>
        <v>64.628569544763025</v>
      </c>
    </row>
    <row r="2657" spans="1:9" ht="13.5" x14ac:dyDescent="0.25">
      <c r="A2657" s="3">
        <f>TITRES_STAT!B2660</f>
        <v>45876</v>
      </c>
      <c r="B2657" s="6">
        <f>TITRES_STAT!D2660</f>
        <v>29.85</v>
      </c>
      <c r="C2657" s="2">
        <f t="shared" si="369"/>
        <v>-0.13999999999999702</v>
      </c>
      <c r="D2657" s="2">
        <f t="shared" si="370"/>
        <v>0</v>
      </c>
      <c r="E2657" s="2">
        <f t="shared" si="371"/>
        <v>0.13999999999999702</v>
      </c>
      <c r="F2657" s="2">
        <f t="shared" si="375"/>
        <v>0.1011533521628136</v>
      </c>
      <c r="G2657" s="2">
        <f t="shared" si="375"/>
        <v>6.5361565118084358E-2</v>
      </c>
      <c r="H2657" s="2">
        <f t="shared" si="373"/>
        <v>1.5475968480875055</v>
      </c>
      <c r="I2657" s="2">
        <f t="shared" si="374"/>
        <v>60.747321510045623</v>
      </c>
    </row>
    <row r="2658" spans="1:9" ht="13.5" x14ac:dyDescent="0.25">
      <c r="A2658" s="3">
        <f>TITRES_STAT!B2661</f>
        <v>45877</v>
      </c>
      <c r="B2658" s="6">
        <f>TITRES_STAT!D2661</f>
        <v>29.85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9.3928112722612617E-2</v>
      </c>
      <c r="G2658" s="2">
        <f t="shared" si="375"/>
        <v>6.0692881895364044E-2</v>
      </c>
      <c r="H2658" s="2">
        <f t="shared" si="373"/>
        <v>1.5475968480875055</v>
      </c>
      <c r="I2658" s="2">
        <f t="shared" si="374"/>
        <v>60.747321510045623</v>
      </c>
    </row>
    <row r="2659" spans="1:9" ht="13.5" x14ac:dyDescent="0.25">
      <c r="A2659" s="3">
        <f>TITRES_STAT!B2662</f>
        <v>45880</v>
      </c>
      <c r="B2659" s="6">
        <f>TITRES_STAT!D2662</f>
        <v>29.85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8.7218961813854579E-2</v>
      </c>
      <c r="G2659" s="2">
        <f t="shared" si="375"/>
        <v>5.6357676045695186E-2</v>
      </c>
      <c r="H2659" s="2">
        <f t="shared" si="373"/>
        <v>1.5475968480875055</v>
      </c>
      <c r="I2659" s="2">
        <f t="shared" si="374"/>
        <v>60.747321510045623</v>
      </c>
    </row>
    <row r="2660" spans="1:9" ht="13.5" x14ac:dyDescent="0.25">
      <c r="A2660" s="3">
        <f>TITRES_STAT!B2663</f>
        <v>45881</v>
      </c>
      <c r="B2660" s="6">
        <f>TITRES_STAT!D2663</f>
        <v>29.85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8.0989035970007825E-2</v>
      </c>
      <c r="G2660" s="2">
        <f t="shared" si="375"/>
        <v>5.2332127756716959E-2</v>
      </c>
      <c r="H2660" s="2">
        <f t="shared" si="373"/>
        <v>1.5475968480875055</v>
      </c>
      <c r="I2660" s="2">
        <f t="shared" si="374"/>
        <v>60.747321510045623</v>
      </c>
    </row>
    <row r="2661" spans="1:9" ht="13.5" x14ac:dyDescent="0.25">
      <c r="A2661" s="3">
        <f>TITRES_STAT!B2664</f>
        <v>45883</v>
      </c>
      <c r="B2661" s="6">
        <f>TITRES_STAT!D2664</f>
        <v>29.35</v>
      </c>
      <c r="C2661" s="2">
        <f t="shared" si="369"/>
        <v>-0.5</v>
      </c>
      <c r="D2661" s="2">
        <f t="shared" si="370"/>
        <v>0</v>
      </c>
      <c r="E2661" s="2">
        <f t="shared" si="371"/>
        <v>0.5</v>
      </c>
      <c r="F2661" s="2">
        <f t="shared" si="375"/>
        <v>7.5204104829292975E-2</v>
      </c>
      <c r="G2661" s="2">
        <f t="shared" si="375"/>
        <v>8.4308404345522892E-2</v>
      </c>
      <c r="H2661" s="2">
        <f t="shared" si="373"/>
        <v>0.89201195791919419</v>
      </c>
      <c r="I2661" s="2">
        <f t="shared" si="374"/>
        <v>47.146211427765785</v>
      </c>
    </row>
    <row r="2662" spans="1:9" ht="13.5" x14ac:dyDescent="0.25">
      <c r="A2662" s="3">
        <f>TITRES_STAT!B2665</f>
        <v>45884</v>
      </c>
      <c r="B2662" s="6">
        <f>TITRES_STAT!D2665</f>
        <v>29.34</v>
      </c>
      <c r="C2662" s="2">
        <f t="shared" si="369"/>
        <v>-1.0000000000001563E-2</v>
      </c>
      <c r="D2662" s="2">
        <f t="shared" si="370"/>
        <v>0</v>
      </c>
      <c r="E2662" s="2">
        <f t="shared" si="371"/>
        <v>1.0000000000001563E-2</v>
      </c>
      <c r="F2662" s="2">
        <f t="shared" si="375"/>
        <v>6.9832383055772052E-2</v>
      </c>
      <c r="G2662" s="2">
        <f t="shared" si="375"/>
        <v>7.9000661177985654E-2</v>
      </c>
      <c r="H2662" s="2">
        <f t="shared" si="373"/>
        <v>0.88394681784298235</v>
      </c>
      <c r="I2662" s="2">
        <f t="shared" si="374"/>
        <v>46.919945375902586</v>
      </c>
    </row>
    <row r="2663" spans="1:9" ht="13.5" x14ac:dyDescent="0.25">
      <c r="A2663" s="3">
        <f>TITRES_STAT!B2666</f>
        <v>45887</v>
      </c>
      <c r="B2663" s="6">
        <f>TITRES_STAT!D2666</f>
        <v>29.34</v>
      </c>
      <c r="C2663" s="2">
        <f t="shared" si="369"/>
        <v>0</v>
      </c>
      <c r="D2663" s="2">
        <f t="shared" si="370"/>
        <v>0</v>
      </c>
      <c r="E2663" s="2">
        <f t="shared" si="371"/>
        <v>0</v>
      </c>
      <c r="F2663" s="2">
        <f t="shared" si="375"/>
        <v>6.4844355694645486E-2</v>
      </c>
      <c r="G2663" s="2">
        <f t="shared" si="375"/>
        <v>7.3357756808129532E-2</v>
      </c>
      <c r="H2663" s="2">
        <f t="shared" si="373"/>
        <v>0.88394681784298257</v>
      </c>
      <c r="I2663" s="2">
        <f t="shared" si="374"/>
        <v>46.919945375902593</v>
      </c>
    </row>
    <row r="2664" spans="1:9" ht="13.5" x14ac:dyDescent="0.25">
      <c r="A2664" s="3">
        <f>TITRES_STAT!B2667</f>
        <v>45888</v>
      </c>
      <c r="B2664" s="6">
        <f>TITRES_STAT!D2667</f>
        <v>28.9</v>
      </c>
      <c r="C2664" s="2">
        <f t="shared" si="369"/>
        <v>-0.44000000000000128</v>
      </c>
      <c r="D2664" s="2">
        <f t="shared" si="370"/>
        <v>0</v>
      </c>
      <c r="E2664" s="2">
        <f t="shared" si="371"/>
        <v>0.44000000000000128</v>
      </c>
      <c r="F2664" s="2">
        <f t="shared" si="375"/>
        <v>6.0212616002170809E-2</v>
      </c>
      <c r="G2664" s="2">
        <f t="shared" si="375"/>
        <v>9.9546488464691801E-2</v>
      </c>
      <c r="H2664" s="2">
        <f t="shared" si="373"/>
        <v>0.60486931212573769</v>
      </c>
      <c r="I2664" s="2">
        <f t="shared" si="374"/>
        <v>37.689630398911106</v>
      </c>
    </row>
    <row r="2665" spans="1:9" ht="13.5" x14ac:dyDescent="0.25">
      <c r="A2665" s="3">
        <f>TITRES_STAT!B2668</f>
        <v>45889</v>
      </c>
      <c r="B2665" s="6">
        <f>TITRES_STAT!D2668</f>
        <v>28.9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5.5911714859158614E-2</v>
      </c>
      <c r="G2665" s="2">
        <f t="shared" si="375"/>
        <v>9.2436025002928107E-2</v>
      </c>
      <c r="H2665" s="2">
        <f t="shared" si="373"/>
        <v>0.60486931212573769</v>
      </c>
      <c r="I2665" s="2">
        <f t="shared" si="374"/>
        <v>37.689630398911106</v>
      </c>
    </row>
    <row r="2666" spans="1:9" ht="13.5" x14ac:dyDescent="0.25">
      <c r="A2666" s="3">
        <f>TITRES_STAT!B2669</f>
        <v>45890</v>
      </c>
      <c r="B2666" s="6">
        <f>TITRES_STAT!D2669</f>
        <v>28.9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5.1918020940647285E-2</v>
      </c>
      <c r="G2666" s="2">
        <f t="shared" si="375"/>
        <v>8.583345178843324E-2</v>
      </c>
      <c r="H2666" s="2">
        <f t="shared" si="373"/>
        <v>0.60486931212573769</v>
      </c>
      <c r="I2666" s="2">
        <f t="shared" si="374"/>
        <v>37.689630398911106</v>
      </c>
    </row>
    <row r="2667" spans="1:9" ht="13.5" x14ac:dyDescent="0.25">
      <c r="A2667" s="3">
        <f>TITRES_STAT!B2670</f>
        <v>45891</v>
      </c>
      <c r="B2667" s="6">
        <f>TITRES_STAT!D2670</f>
        <v>28.9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4.8209590873458198E-2</v>
      </c>
      <c r="G2667" s="2">
        <f t="shared" si="375"/>
        <v>7.9702490946402291E-2</v>
      </c>
      <c r="H2667" s="2">
        <f t="shared" si="373"/>
        <v>0.6048693121257378</v>
      </c>
      <c r="I2667" s="2">
        <f t="shared" si="374"/>
        <v>37.689630398911113</v>
      </c>
    </row>
    <row r="2668" spans="1:9" ht="13.5" x14ac:dyDescent="0.25">
      <c r="A2668" s="3">
        <f>TITRES_STAT!B2671</f>
        <v>45894</v>
      </c>
      <c r="B2668" s="6">
        <f>TITRES_STAT!D2671</f>
        <v>28.9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4.476604866821119E-2</v>
      </c>
      <c r="G2668" s="2">
        <f t="shared" si="375"/>
        <v>7.400945587880213E-2</v>
      </c>
      <c r="H2668" s="2">
        <f t="shared" si="373"/>
        <v>0.60486931212573791</v>
      </c>
      <c r="I2668" s="2">
        <f t="shared" si="374"/>
        <v>37.689630398911127</v>
      </c>
    </row>
    <row r="2669" spans="1:9" ht="13.5" x14ac:dyDescent="0.25">
      <c r="A2669" s="3">
        <f>TITRES_STAT!B2672</f>
        <v>45895</v>
      </c>
      <c r="B2669" s="6">
        <f>TITRES_STAT!D2672</f>
        <v>28.9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4.1568473763338963E-2</v>
      </c>
      <c r="G2669" s="2">
        <f t="shared" si="376"/>
        <v>6.8723066173173405E-2</v>
      </c>
      <c r="H2669" s="2">
        <f t="shared" si="373"/>
        <v>0.60486931212573791</v>
      </c>
      <c r="I2669" s="2">
        <f t="shared" si="374"/>
        <v>37.689630398911127</v>
      </c>
    </row>
    <row r="2670" spans="1:9" ht="13.5" x14ac:dyDescent="0.25">
      <c r="A2670" s="3">
        <f>TITRES_STAT!B2673</f>
        <v>45896</v>
      </c>
      <c r="B2670" s="6">
        <f>TITRES_STAT!D2673</f>
        <v>28.9</v>
      </c>
      <c r="C2670" s="2">
        <f t="shared" si="369"/>
        <v>0</v>
      </c>
      <c r="D2670" s="2">
        <f t="shared" si="370"/>
        <v>0</v>
      </c>
      <c r="E2670" s="2">
        <f t="shared" si="371"/>
        <v>0</v>
      </c>
      <c r="F2670" s="2">
        <f t="shared" si="376"/>
        <v>3.8599297065957605E-2</v>
      </c>
      <c r="G2670" s="2">
        <f t="shared" si="376"/>
        <v>6.3814275732232445E-2</v>
      </c>
      <c r="H2670" s="2">
        <f t="shared" si="373"/>
        <v>0.6048693121257378</v>
      </c>
      <c r="I2670" s="2">
        <f t="shared" si="374"/>
        <v>37.689630398911113</v>
      </c>
    </row>
    <row r="2671" spans="1:9" ht="13.5" x14ac:dyDescent="0.25">
      <c r="A2671" s="3">
        <f>TITRES_STAT!B2674</f>
        <v>45897</v>
      </c>
      <c r="B2671" s="6">
        <f>TITRES_STAT!D2674</f>
        <v>29</v>
      </c>
      <c r="C2671" s="2">
        <f t="shared" si="369"/>
        <v>0.10000000000000142</v>
      </c>
      <c r="D2671" s="2">
        <f t="shared" si="370"/>
        <v>0.10000000000000142</v>
      </c>
      <c r="E2671" s="2">
        <f t="shared" si="371"/>
        <v>0</v>
      </c>
      <c r="F2671" s="2">
        <f t="shared" si="376"/>
        <v>4.298506156124645E-2</v>
      </c>
      <c r="G2671" s="2">
        <f t="shared" si="376"/>
        <v>5.9256113179930126E-2</v>
      </c>
      <c r="H2671" s="2">
        <f t="shared" si="373"/>
        <v>0.72541142600296915</v>
      </c>
      <c r="I2671" s="2">
        <f t="shared" si="374"/>
        <v>42.042808751037029</v>
      </c>
    </row>
    <row r="2672" spans="1:9" ht="13.5" x14ac:dyDescent="0.25">
      <c r="A2672" s="3">
        <f>TITRES_STAT!B2675</f>
        <v>45898</v>
      </c>
      <c r="B2672" s="6">
        <f>TITRES_STAT!D2675</f>
        <v>29.25</v>
      </c>
      <c r="C2672" s="2">
        <f t="shared" si="369"/>
        <v>0.25</v>
      </c>
      <c r="D2672" s="2">
        <f t="shared" si="370"/>
        <v>0.25</v>
      </c>
      <c r="E2672" s="2">
        <f t="shared" si="371"/>
        <v>0</v>
      </c>
      <c r="F2672" s="2">
        <f t="shared" si="376"/>
        <v>5.7771842878300277E-2</v>
      </c>
      <c r="G2672" s="2">
        <f t="shared" si="376"/>
        <v>5.5023533667077969E-2</v>
      </c>
      <c r="H2672" s="2">
        <f t="shared" si="373"/>
        <v>1.0499478864416645</v>
      </c>
      <c r="I2672" s="2">
        <f t="shared" si="374"/>
        <v>51.218272102720739</v>
      </c>
    </row>
    <row r="2673" spans="1:9" ht="13.5" x14ac:dyDescent="0.25">
      <c r="A2673" s="3">
        <f>TITRES_STAT!B2676</f>
        <v>45901</v>
      </c>
      <c r="B2673" s="6">
        <f>TITRES_STAT!D2676</f>
        <v>30</v>
      </c>
      <c r="C2673" s="2">
        <f t="shared" si="369"/>
        <v>0.75</v>
      </c>
      <c r="D2673" s="2">
        <f t="shared" si="370"/>
        <v>0.75</v>
      </c>
      <c r="E2673" s="2">
        <f t="shared" si="371"/>
        <v>0</v>
      </c>
      <c r="F2673" s="2">
        <f t="shared" si="376"/>
        <v>0.10721671124413598</v>
      </c>
      <c r="G2673" s="2">
        <f t="shared" si="376"/>
        <v>5.1093281262286683E-2</v>
      </c>
      <c r="H2673" s="2">
        <f t="shared" si="373"/>
        <v>2.0984502970897565</v>
      </c>
      <c r="I2673" s="2">
        <f t="shared" si="374"/>
        <v>67.725801477620678</v>
      </c>
    </row>
    <row r="2674" spans="1:9" ht="13.5" x14ac:dyDescent="0.25">
      <c r="A2674" s="3">
        <f>TITRES_STAT!B2677</f>
        <v>45902</v>
      </c>
      <c r="B2674" s="6">
        <f>TITRES_STAT!D2677</f>
        <v>8.0500000000000007</v>
      </c>
      <c r="C2674" s="2">
        <f t="shared" si="369"/>
        <v>-21.95</v>
      </c>
      <c r="D2674" s="2">
        <f t="shared" si="370"/>
        <v>0</v>
      </c>
      <c r="E2674" s="2">
        <f t="shared" si="371"/>
        <v>21.95</v>
      </c>
      <c r="F2674" s="2">
        <f t="shared" si="376"/>
        <v>9.9558374726697693E-2</v>
      </c>
      <c r="G2674" s="2">
        <f t="shared" si="376"/>
        <v>1.6153009040292663</v>
      </c>
      <c r="H2674" s="2">
        <f t="shared" si="373"/>
        <v>6.163456881523164E-2</v>
      </c>
      <c r="I2674" s="2">
        <f t="shared" si="374"/>
        <v>5.8056294157805013</v>
      </c>
    </row>
    <row r="2675" spans="1:9" ht="13.5" x14ac:dyDescent="0.25">
      <c r="A2675" s="3">
        <f>TITRES_STAT!B2678</f>
        <v>45903</v>
      </c>
      <c r="B2675" s="6">
        <f>TITRES_STAT!D2678</f>
        <v>8.0500000000000007</v>
      </c>
      <c r="C2675" s="2">
        <f t="shared" si="369"/>
        <v>0</v>
      </c>
      <c r="D2675" s="2">
        <f t="shared" si="370"/>
        <v>0</v>
      </c>
      <c r="E2675" s="2">
        <f t="shared" si="371"/>
        <v>0</v>
      </c>
      <c r="F2675" s="2">
        <f t="shared" si="376"/>
        <v>9.2447062246219278E-2</v>
      </c>
      <c r="G2675" s="2">
        <f t="shared" si="376"/>
        <v>1.4999222680271758</v>
      </c>
      <c r="H2675" s="2">
        <f t="shared" si="373"/>
        <v>6.163456881523164E-2</v>
      </c>
      <c r="I2675" s="2">
        <f t="shared" si="374"/>
        <v>5.8056294157805013</v>
      </c>
    </row>
    <row r="2676" spans="1:9" ht="13.5" x14ac:dyDescent="0.25">
      <c r="A2676" s="3">
        <f>TITRES_STAT!B2679</f>
        <v>45905</v>
      </c>
      <c r="B2676" s="6">
        <f>TITRES_STAT!D2679</f>
        <v>8</v>
      </c>
      <c r="C2676" s="2">
        <f t="shared" si="369"/>
        <v>-5.0000000000000711E-2</v>
      </c>
      <c r="D2676" s="2">
        <f t="shared" si="370"/>
        <v>0</v>
      </c>
      <c r="E2676" s="2">
        <f t="shared" si="371"/>
        <v>5.0000000000000711E-2</v>
      </c>
      <c r="F2676" s="2">
        <f t="shared" si="376"/>
        <v>8.5843700657203606E-2</v>
      </c>
      <c r="G2676" s="2">
        <f t="shared" si="376"/>
        <v>1.3963563917395203</v>
      </c>
      <c r="H2676" s="2">
        <f t="shared" si="373"/>
        <v>6.1476927498618918E-2</v>
      </c>
      <c r="I2676" s="2">
        <f t="shared" si="374"/>
        <v>5.7916404875129928</v>
      </c>
    </row>
    <row r="2677" spans="1:9" ht="13.5" x14ac:dyDescent="0.25">
      <c r="A2677" s="3">
        <f>TITRES_STAT!B2680</f>
        <v>45908</v>
      </c>
      <c r="B2677" s="6">
        <f>TITRES_STAT!D2680</f>
        <v>8</v>
      </c>
      <c r="C2677" s="2">
        <f t="shared" si="369"/>
        <v>0</v>
      </c>
      <c r="D2677" s="2">
        <f t="shared" si="370"/>
        <v>0</v>
      </c>
      <c r="E2677" s="2">
        <f t="shared" si="371"/>
        <v>0</v>
      </c>
      <c r="F2677" s="2">
        <f t="shared" si="376"/>
        <v>7.9712007753117625E-2</v>
      </c>
      <c r="G2677" s="2">
        <f t="shared" si="376"/>
        <v>1.2966166494724118</v>
      </c>
      <c r="H2677" s="2">
        <f t="shared" si="373"/>
        <v>6.1476927498618904E-2</v>
      </c>
      <c r="I2677" s="2">
        <f t="shared" si="374"/>
        <v>5.7916404875129928</v>
      </c>
    </row>
    <row r="2678" spans="1:9" ht="13.5" x14ac:dyDescent="0.25">
      <c r="A2678" s="3">
        <f>TITRES_STAT!B2681</f>
        <v>45909</v>
      </c>
      <c r="B2678" s="6">
        <f>TITRES_STAT!D2681</f>
        <v>8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7.4018292913609215E-2</v>
      </c>
      <c r="G2678" s="2">
        <f t="shared" si="376"/>
        <v>1.2040011745100967</v>
      </c>
      <c r="H2678" s="2">
        <f t="shared" si="373"/>
        <v>6.1476927498618897E-2</v>
      </c>
      <c r="I2678" s="2">
        <f t="shared" si="374"/>
        <v>5.7916404875129928</v>
      </c>
    </row>
    <row r="2679" spans="1:9" ht="13.5" x14ac:dyDescent="0.25">
      <c r="A2679" s="3">
        <f>TITRES_STAT!B2682</f>
        <v>45910</v>
      </c>
      <c r="B2679" s="6">
        <f>TITRES_STAT!D2682</f>
        <v>7.8</v>
      </c>
      <c r="C2679" s="2">
        <f t="shared" si="369"/>
        <v>-0.20000000000000018</v>
      </c>
      <c r="D2679" s="2">
        <f t="shared" si="370"/>
        <v>0</v>
      </c>
      <c r="E2679" s="2">
        <f t="shared" si="371"/>
        <v>0.20000000000000018</v>
      </c>
      <c r="F2679" s="2">
        <f t="shared" si="376"/>
        <v>6.8731271991208556E-2</v>
      </c>
      <c r="G2679" s="2">
        <f t="shared" si="376"/>
        <v>1.1322868049022325</v>
      </c>
      <c r="H2679" s="2">
        <f t="shared" si="373"/>
        <v>6.0701292016860663E-2</v>
      </c>
      <c r="I2679" s="2">
        <f t="shared" si="374"/>
        <v>5.7227508322763185</v>
      </c>
    </row>
    <row r="2680" spans="1:9" ht="13.5" x14ac:dyDescent="0.25">
      <c r="A2680" s="3">
        <f>TITRES_STAT!B2683</f>
        <v>45911</v>
      </c>
      <c r="B2680" s="6">
        <f>TITRES_STAT!D2683</f>
        <v>7.99</v>
      </c>
      <c r="C2680" s="2">
        <f t="shared" si="369"/>
        <v>0.19000000000000039</v>
      </c>
      <c r="D2680" s="2">
        <f t="shared" si="370"/>
        <v>0.19000000000000039</v>
      </c>
      <c r="E2680" s="2">
        <f t="shared" si="371"/>
        <v>0</v>
      </c>
      <c r="F2680" s="2">
        <f t="shared" si="376"/>
        <v>7.7393323991836543E-2</v>
      </c>
      <c r="G2680" s="2">
        <f t="shared" si="376"/>
        <v>1.0514091759806445</v>
      </c>
      <c r="H2680" s="2">
        <f t="shared" si="373"/>
        <v>7.3609138820433198E-2</v>
      </c>
      <c r="I2680" s="2">
        <f t="shared" si="374"/>
        <v>6.856232511331541</v>
      </c>
    </row>
    <row r="2681" spans="1:9" ht="13.5" x14ac:dyDescent="0.25">
      <c r="A2681" s="3">
        <f>TITRES_STAT!B2684</f>
        <v>45912</v>
      </c>
      <c r="B2681" s="6">
        <f>TITRES_STAT!D2684</f>
        <v>7.99</v>
      </c>
      <c r="C2681" s="2">
        <f t="shared" si="369"/>
        <v>0</v>
      </c>
      <c r="D2681" s="2">
        <f t="shared" si="370"/>
        <v>0</v>
      </c>
      <c r="E2681" s="2">
        <f t="shared" si="371"/>
        <v>0</v>
      </c>
      <c r="F2681" s="2">
        <f t="shared" si="376"/>
        <v>7.1865229420991078E-2</v>
      </c>
      <c r="G2681" s="2">
        <f t="shared" si="376"/>
        <v>0.97630852055345563</v>
      </c>
      <c r="H2681" s="2">
        <f t="shared" si="373"/>
        <v>7.3609138820433198E-2</v>
      </c>
      <c r="I2681" s="2">
        <f t="shared" si="374"/>
        <v>6.856232511331541</v>
      </c>
    </row>
    <row r="2682" spans="1:9" ht="13.5" x14ac:dyDescent="0.25">
      <c r="A2682" s="3">
        <f>TITRES_STAT!B2685</f>
        <v>45915</v>
      </c>
      <c r="B2682" s="6">
        <f>TITRES_STAT!D2685</f>
        <v>7.99</v>
      </c>
      <c r="C2682" s="2">
        <f t="shared" si="369"/>
        <v>0</v>
      </c>
      <c r="D2682" s="2">
        <f t="shared" si="370"/>
        <v>0</v>
      </c>
      <c r="E2682" s="2">
        <f t="shared" si="371"/>
        <v>0</v>
      </c>
      <c r="F2682" s="2">
        <f t="shared" si="376"/>
        <v>6.673199874806314E-2</v>
      </c>
      <c r="G2682" s="2">
        <f t="shared" si="376"/>
        <v>0.90657219765678021</v>
      </c>
      <c r="H2682" s="2">
        <f t="shared" si="373"/>
        <v>7.3609138820433198E-2</v>
      </c>
      <c r="I2682" s="2">
        <f t="shared" si="374"/>
        <v>6.856232511331541</v>
      </c>
    </row>
    <row r="2683" spans="1:9" ht="13.5" x14ac:dyDescent="0.25">
      <c r="A2683" s="3">
        <f>TITRES_STAT!B2686</f>
        <v>45916</v>
      </c>
      <c r="B2683" s="6">
        <f>TITRES_STAT!D2686</f>
        <v>7.99</v>
      </c>
      <c r="C2683" s="2">
        <f t="shared" si="369"/>
        <v>0</v>
      </c>
      <c r="D2683" s="2">
        <f t="shared" si="370"/>
        <v>0</v>
      </c>
      <c r="E2683" s="2">
        <f t="shared" si="371"/>
        <v>0</v>
      </c>
      <c r="F2683" s="2">
        <f t="shared" si="376"/>
        <v>6.1965427408915773E-2</v>
      </c>
      <c r="G2683" s="2">
        <f t="shared" si="376"/>
        <v>0.84181704068129581</v>
      </c>
      <c r="H2683" s="2">
        <f t="shared" si="373"/>
        <v>7.3609138820433212E-2</v>
      </c>
      <c r="I2683" s="2">
        <f t="shared" si="374"/>
        <v>6.856232511331541</v>
      </c>
    </row>
    <row r="2684" spans="1:9" ht="13.5" x14ac:dyDescent="0.25">
      <c r="A2684" s="3">
        <f>TITRES_STAT!B2687</f>
        <v>45917</v>
      </c>
      <c r="B2684" s="6">
        <f>TITRES_STAT!D2687</f>
        <v>7.97</v>
      </c>
      <c r="C2684" s="2">
        <f t="shared" si="369"/>
        <v>-2.0000000000000462E-2</v>
      </c>
      <c r="D2684" s="2">
        <f t="shared" si="370"/>
        <v>0</v>
      </c>
      <c r="E2684" s="2">
        <f t="shared" si="371"/>
        <v>2.0000000000000462E-2</v>
      </c>
      <c r="F2684" s="2">
        <f t="shared" si="376"/>
        <v>5.7539325451136068E-2</v>
      </c>
      <c r="G2684" s="2">
        <f t="shared" si="376"/>
        <v>0.7831158234897746</v>
      </c>
      <c r="H2684" s="2">
        <f t="shared" si="373"/>
        <v>7.3474859944376261E-2</v>
      </c>
      <c r="I2684" s="2">
        <f t="shared" si="374"/>
        <v>6.8445813391646055</v>
      </c>
    </row>
    <row r="2685" spans="1:9" ht="13.5" x14ac:dyDescent="0.25">
      <c r="A2685" s="3">
        <f>TITRES_STAT!B2688</f>
        <v>45918</v>
      </c>
      <c r="B2685" s="6">
        <f>TITRES_STAT!D2688</f>
        <v>7.8</v>
      </c>
      <c r="C2685" s="2">
        <f t="shared" si="369"/>
        <v>-0.16999999999999993</v>
      </c>
      <c r="D2685" s="2">
        <f t="shared" si="370"/>
        <v>0</v>
      </c>
      <c r="E2685" s="2">
        <f t="shared" si="371"/>
        <v>0.16999999999999993</v>
      </c>
      <c r="F2685" s="2">
        <f t="shared" ref="F2685:G2693" si="377">((F2684*13)+D2685)/14</f>
        <v>5.3429373633197774E-2</v>
      </c>
      <c r="G2685" s="2">
        <f t="shared" si="377"/>
        <v>0.73932183609764779</v>
      </c>
      <c r="H2685" s="2">
        <f t="shared" si="373"/>
        <v>7.2268085459525039E-2</v>
      </c>
      <c r="I2685" s="2">
        <f t="shared" si="374"/>
        <v>6.7397404100257461</v>
      </c>
    </row>
    <row r="2686" spans="1:9" ht="13.5" x14ac:dyDescent="0.25">
      <c r="A2686" s="3">
        <f>TITRES_STAT!B2689</f>
        <v>45919</v>
      </c>
      <c r="B2686" s="6">
        <f>TITRES_STAT!D2689</f>
        <v>7.9</v>
      </c>
      <c r="C2686" s="2">
        <f t="shared" si="369"/>
        <v>0.10000000000000053</v>
      </c>
      <c r="D2686" s="2">
        <f t="shared" si="370"/>
        <v>0.10000000000000053</v>
      </c>
      <c r="E2686" s="2">
        <f t="shared" si="371"/>
        <v>0</v>
      </c>
      <c r="F2686" s="2">
        <f t="shared" si="377"/>
        <v>5.6755846945112258E-2</v>
      </c>
      <c r="G2686" s="2">
        <f t="shared" si="377"/>
        <v>0.68651313351924437</v>
      </c>
      <c r="H2686" s="2">
        <f t="shared" si="373"/>
        <v>8.2672630972356012E-2</v>
      </c>
      <c r="I2686" s="2">
        <f t="shared" si="374"/>
        <v>7.6359768047435637</v>
      </c>
    </row>
    <row r="2687" spans="1:9" ht="13.5" x14ac:dyDescent="0.25">
      <c r="A2687" s="3">
        <f>TITRES_STAT!B2690</f>
        <v>45922</v>
      </c>
      <c r="B2687" s="6">
        <f>TITRES_STAT!D2690</f>
        <v>7.99</v>
      </c>
      <c r="C2687" s="2">
        <f t="shared" si="369"/>
        <v>8.9999999999999858E-2</v>
      </c>
      <c r="D2687" s="2">
        <f t="shared" si="370"/>
        <v>8.9999999999999858E-2</v>
      </c>
      <c r="E2687" s="2">
        <f t="shared" si="371"/>
        <v>0</v>
      </c>
      <c r="F2687" s="2">
        <f t="shared" si="377"/>
        <v>5.9130429306175659E-2</v>
      </c>
      <c r="G2687" s="2">
        <f t="shared" si="377"/>
        <v>0.63747648112501254</v>
      </c>
      <c r="H2687" s="2">
        <f t="shared" si="373"/>
        <v>9.2757036623253658E-2</v>
      </c>
      <c r="I2687" s="2">
        <f t="shared" si="374"/>
        <v>8.4883495154498121</v>
      </c>
    </row>
    <row r="2688" spans="1:9" ht="13.5" x14ac:dyDescent="0.25">
      <c r="A2688" s="3">
        <f>TITRES_STAT!B2691</f>
        <v>45923</v>
      </c>
      <c r="B2688" s="6">
        <f>TITRES_STAT!D2691</f>
        <v>7.99</v>
      </c>
      <c r="C2688" s="2">
        <f t="shared" si="369"/>
        <v>0</v>
      </c>
      <c r="D2688" s="2">
        <f t="shared" si="370"/>
        <v>0</v>
      </c>
      <c r="E2688" s="2">
        <f t="shared" si="371"/>
        <v>0</v>
      </c>
      <c r="F2688" s="2">
        <f t="shared" si="377"/>
        <v>5.4906827212877395E-2</v>
      </c>
      <c r="G2688" s="2">
        <f t="shared" si="377"/>
        <v>0.59194244675894025</v>
      </c>
      <c r="H2688" s="2">
        <f t="shared" si="373"/>
        <v>9.2757036623253644E-2</v>
      </c>
      <c r="I2688" s="2">
        <f t="shared" si="374"/>
        <v>8.4883495154498121</v>
      </c>
    </row>
    <row r="2689" spans="1:9" ht="13.5" x14ac:dyDescent="0.25">
      <c r="A2689" s="3">
        <f>TITRES_STAT!B2692</f>
        <v>45924</v>
      </c>
      <c r="B2689" s="6">
        <f>TITRES_STAT!D2692</f>
        <v>7.99</v>
      </c>
      <c r="C2689" s="2">
        <f t="shared" si="369"/>
        <v>0</v>
      </c>
      <c r="D2689" s="2">
        <f t="shared" si="370"/>
        <v>0</v>
      </c>
      <c r="E2689" s="2">
        <f t="shared" si="371"/>
        <v>0</v>
      </c>
      <c r="F2689" s="2">
        <f t="shared" si="377"/>
        <v>5.0984910983386152E-2</v>
      </c>
      <c r="G2689" s="2">
        <f t="shared" si="377"/>
        <v>0.549660843419016</v>
      </c>
      <c r="H2689" s="2">
        <f t="shared" si="373"/>
        <v>9.2757036623253644E-2</v>
      </c>
      <c r="I2689" s="2">
        <f t="shared" si="374"/>
        <v>8.4883495154498121</v>
      </c>
    </row>
    <row r="2690" spans="1:9" ht="13.5" x14ac:dyDescent="0.25">
      <c r="A2690" s="3">
        <f>TITRES_STAT!B2693</f>
        <v>45925</v>
      </c>
      <c r="B2690" s="6">
        <f>TITRES_STAT!D2693</f>
        <v>7.99</v>
      </c>
      <c r="C2690" s="2">
        <f t="shared" si="369"/>
        <v>0</v>
      </c>
      <c r="D2690" s="2">
        <f t="shared" si="370"/>
        <v>0</v>
      </c>
      <c r="E2690" s="2">
        <f t="shared" si="371"/>
        <v>0</v>
      </c>
      <c r="F2690" s="2">
        <f t="shared" si="377"/>
        <v>4.7343131627429993E-2</v>
      </c>
      <c r="G2690" s="2">
        <f t="shared" si="377"/>
        <v>0.51039935460337194</v>
      </c>
      <c r="H2690" s="2">
        <f t="shared" si="373"/>
        <v>9.2757036623253644E-2</v>
      </c>
      <c r="I2690" s="2">
        <f t="shared" si="374"/>
        <v>8.4883495154498121</v>
      </c>
    </row>
    <row r="2691" spans="1:9" ht="13.5" x14ac:dyDescent="0.25">
      <c r="A2691" s="3">
        <f>TITRES_STAT!B2694</f>
        <v>45926</v>
      </c>
      <c r="B2691" s="6">
        <f>TITRES_STAT!D2694</f>
        <v>7.99</v>
      </c>
      <c r="C2691" s="2">
        <f>B2691-B2690</f>
        <v>0</v>
      </c>
      <c r="D2691" s="2">
        <f>IF(C2691&gt;0,C2691,0)</f>
        <v>0</v>
      </c>
      <c r="E2691" s="2">
        <f>IF(C2691&lt;0,-C2691,0)</f>
        <v>0</v>
      </c>
      <c r="F2691" s="2">
        <f t="shared" si="377"/>
        <v>4.3961479368327852E-2</v>
      </c>
      <c r="G2691" s="2">
        <f t="shared" si="377"/>
        <v>0.4739422578459882</v>
      </c>
      <c r="H2691" s="2">
        <f t="shared" si="373"/>
        <v>9.2757036623253644E-2</v>
      </c>
      <c r="I2691" s="2">
        <f t="shared" si="374"/>
        <v>8.4883495154498121</v>
      </c>
    </row>
    <row r="2692" spans="1:9" ht="13.5" x14ac:dyDescent="0.25">
      <c r="A2692" s="3">
        <f>TITRES_STAT!B2695</f>
        <v>45929</v>
      </c>
      <c r="B2692" s="6">
        <f>TITRES_STAT!D2695</f>
        <v>7.97</v>
      </c>
      <c r="C2692" s="2">
        <f>B2692-B2691</f>
        <v>-2.0000000000000462E-2</v>
      </c>
      <c r="D2692" s="2">
        <f>IF(C2692&gt;0,C2692,0)</f>
        <v>0</v>
      </c>
      <c r="E2692" s="2">
        <f>IF(C2692&lt;0,-C2692,0)</f>
        <v>2.0000000000000462E-2</v>
      </c>
      <c r="F2692" s="2">
        <f t="shared" si="377"/>
        <v>4.0821373699161577E-2</v>
      </c>
      <c r="G2692" s="2">
        <f t="shared" si="377"/>
        <v>0.4415178108569891</v>
      </c>
      <c r="H2692" s="2">
        <f t="shared" si="373"/>
        <v>9.2456912711917583E-2</v>
      </c>
      <c r="I2692" s="2">
        <f t="shared" si="374"/>
        <v>8.4632090873407719</v>
      </c>
    </row>
    <row r="2693" spans="1:9" ht="13.5" x14ac:dyDescent="0.25">
      <c r="A2693" s="3">
        <f>TITRES_STAT!B2696</f>
        <v>45930</v>
      </c>
      <c r="B2693" s="6">
        <f>TITRES_STAT!D2696</f>
        <v>7.97</v>
      </c>
      <c r="C2693" s="2">
        <f>B2693-B2692</f>
        <v>0</v>
      </c>
      <c r="D2693" s="2">
        <f>IF(C2693&gt;0,C2693,0)</f>
        <v>0</v>
      </c>
      <c r="E2693" s="2">
        <f>IF(C2693&lt;0,-C2693,0)</f>
        <v>0</v>
      </c>
      <c r="F2693" s="2">
        <f t="shared" si="377"/>
        <v>3.7905561292078609E-2</v>
      </c>
      <c r="G2693" s="2">
        <f t="shared" si="377"/>
        <v>0.40998082436720418</v>
      </c>
      <c r="H2693" s="2">
        <f t="shared" si="373"/>
        <v>9.2456912711917583E-2</v>
      </c>
      <c r="I2693" s="2">
        <f t="shared" si="374"/>
        <v>8.4632090873407719</v>
      </c>
    </row>
    <row r="2694" spans="1:9" ht="13.5" x14ac:dyDescent="0.25">
      <c r="A2694" s="3">
        <f>TITRES_STAT!B2697</f>
        <v>45931</v>
      </c>
      <c r="B2694" s="6">
        <f>TITRES_STAT!D2697</f>
        <v>7.97</v>
      </c>
      <c r="C2694" s="2">
        <f t="shared" ref="C2694:C2706" si="378">B2694-B2693</f>
        <v>0</v>
      </c>
      <c r="D2694" s="2">
        <f t="shared" ref="D2694:D2706" si="379">IF(C2694&gt;0,C2694,0)</f>
        <v>0</v>
      </c>
      <c r="E2694" s="2">
        <f t="shared" ref="E2694:E2706" si="380">IF(C2694&lt;0,-C2694,0)</f>
        <v>0</v>
      </c>
      <c r="F2694" s="2">
        <f t="shared" ref="F2694:F2706" si="381">((F2693*13)+D2694)/14</f>
        <v>3.519802119978728E-2</v>
      </c>
      <c r="G2694" s="2">
        <f t="shared" ref="G2694:G2706" si="382">((G2693*13)+E2694)/14</f>
        <v>0.38069647976954674</v>
      </c>
      <c r="H2694" s="2">
        <f t="shared" ref="H2694:H2706" si="383">F2694/G2694</f>
        <v>9.2456912711917583E-2</v>
      </c>
      <c r="I2694" s="2">
        <f t="shared" ref="I2694:I2706" si="384">IF(G2694=0,100,100-(100/(1+H2694)))</f>
        <v>8.4632090873407719</v>
      </c>
    </row>
    <row r="2695" spans="1:9" ht="13.5" x14ac:dyDescent="0.25">
      <c r="A2695" s="3">
        <f>TITRES_STAT!B2698</f>
        <v>45932</v>
      </c>
      <c r="B2695" s="6">
        <f>TITRES_STAT!D2698</f>
        <v>7.97</v>
      </c>
      <c r="C2695" s="2">
        <f t="shared" si="378"/>
        <v>0</v>
      </c>
      <c r="D2695" s="2">
        <f t="shared" si="379"/>
        <v>0</v>
      </c>
      <c r="E2695" s="2">
        <f t="shared" si="380"/>
        <v>0</v>
      </c>
      <c r="F2695" s="2">
        <f t="shared" si="381"/>
        <v>3.2683876828373905E-2</v>
      </c>
      <c r="G2695" s="2">
        <f t="shared" si="382"/>
        <v>0.35350387407172196</v>
      </c>
      <c r="H2695" s="2">
        <f t="shared" si="383"/>
        <v>9.2456912711917597E-2</v>
      </c>
      <c r="I2695" s="2">
        <f t="shared" si="384"/>
        <v>8.4632090873407861</v>
      </c>
    </row>
    <row r="2696" spans="1:9" ht="13.5" x14ac:dyDescent="0.25">
      <c r="A2696" s="3">
        <f>TITRES_STAT!B2699</f>
        <v>45933</v>
      </c>
      <c r="B2696" s="6">
        <f>TITRES_STAT!D2699</f>
        <v>7.97</v>
      </c>
      <c r="C2696" s="2">
        <f t="shared" si="378"/>
        <v>0</v>
      </c>
      <c r="D2696" s="2">
        <f t="shared" si="379"/>
        <v>0</v>
      </c>
      <c r="E2696" s="2">
        <f t="shared" si="380"/>
        <v>0</v>
      </c>
      <c r="F2696" s="2">
        <f t="shared" si="381"/>
        <v>3.0349314197775767E-2</v>
      </c>
      <c r="G2696" s="2">
        <f t="shared" si="382"/>
        <v>0.32825359735231324</v>
      </c>
      <c r="H2696" s="2">
        <f t="shared" si="383"/>
        <v>9.2456912711917583E-2</v>
      </c>
      <c r="I2696" s="2">
        <f t="shared" si="384"/>
        <v>8.4632090873407719</v>
      </c>
    </row>
    <row r="2697" spans="1:9" ht="13.5" x14ac:dyDescent="0.25">
      <c r="A2697" s="3">
        <f>TITRES_STAT!B2700</f>
        <v>45936</v>
      </c>
      <c r="B2697" s="6">
        <f>TITRES_STAT!D2700</f>
        <v>7.97</v>
      </c>
      <c r="C2697" s="2">
        <f t="shared" si="378"/>
        <v>0</v>
      </c>
      <c r="D2697" s="2">
        <f t="shared" si="379"/>
        <v>0</v>
      </c>
      <c r="E2697" s="2">
        <f t="shared" si="380"/>
        <v>0</v>
      </c>
      <c r="F2697" s="2">
        <f t="shared" si="381"/>
        <v>2.8181506040791782E-2</v>
      </c>
      <c r="G2697" s="2">
        <f t="shared" si="382"/>
        <v>0.30480691182714803</v>
      </c>
      <c r="H2697" s="2">
        <f t="shared" si="383"/>
        <v>9.2456912711917569E-2</v>
      </c>
      <c r="I2697" s="2">
        <f t="shared" si="384"/>
        <v>8.4632090873407719</v>
      </c>
    </row>
    <row r="2698" spans="1:9" ht="13.5" x14ac:dyDescent="0.25">
      <c r="A2698" s="3">
        <f>TITRES_STAT!B2701</f>
        <v>45937</v>
      </c>
      <c r="B2698" s="6">
        <f>TITRES_STAT!D2701</f>
        <v>7.97</v>
      </c>
      <c r="C2698" s="2">
        <f t="shared" si="378"/>
        <v>0</v>
      </c>
      <c r="D2698" s="2">
        <f t="shared" si="379"/>
        <v>0</v>
      </c>
      <c r="E2698" s="2">
        <f t="shared" si="380"/>
        <v>0</v>
      </c>
      <c r="F2698" s="2">
        <f t="shared" si="381"/>
        <v>2.6168541323592368E-2</v>
      </c>
      <c r="G2698" s="2">
        <f t="shared" si="382"/>
        <v>0.28303498955378031</v>
      </c>
      <c r="H2698" s="2">
        <f t="shared" si="383"/>
        <v>9.2456912711917569E-2</v>
      </c>
      <c r="I2698" s="2">
        <f t="shared" si="384"/>
        <v>8.4632090873407719</v>
      </c>
    </row>
    <row r="2699" spans="1:9" ht="13.5" x14ac:dyDescent="0.25">
      <c r="A2699" s="3">
        <f>TITRES_STAT!B2702</f>
        <v>45938</v>
      </c>
      <c r="B2699" s="6">
        <f>TITRES_STAT!D2702</f>
        <v>7.97</v>
      </c>
      <c r="C2699" s="2">
        <f t="shared" si="378"/>
        <v>0</v>
      </c>
      <c r="D2699" s="2">
        <f t="shared" si="379"/>
        <v>0</v>
      </c>
      <c r="E2699" s="2">
        <f t="shared" si="380"/>
        <v>0</v>
      </c>
      <c r="F2699" s="2">
        <f t="shared" si="381"/>
        <v>2.4299359800478627E-2</v>
      </c>
      <c r="G2699" s="2">
        <f t="shared" si="382"/>
        <v>0.26281820458565314</v>
      </c>
      <c r="H2699" s="2">
        <f t="shared" si="383"/>
        <v>9.2456912711917569E-2</v>
      </c>
      <c r="I2699" s="2">
        <f t="shared" si="384"/>
        <v>8.4632090873407719</v>
      </c>
    </row>
    <row r="2700" spans="1:9" ht="13.5" x14ac:dyDescent="0.25">
      <c r="A2700" s="3">
        <f>TITRES_STAT!B2703</f>
        <v>45939</v>
      </c>
      <c r="B2700" s="6">
        <f>TITRES_STAT!D2703</f>
        <v>7.93</v>
      </c>
      <c r="C2700" s="2">
        <f t="shared" si="378"/>
        <v>-4.0000000000000036E-2</v>
      </c>
      <c r="D2700" s="2">
        <f t="shared" si="379"/>
        <v>0</v>
      </c>
      <c r="E2700" s="2">
        <f t="shared" si="380"/>
        <v>4.0000000000000036E-2</v>
      </c>
      <c r="F2700" s="2">
        <f t="shared" si="381"/>
        <v>2.2563691243301581E-2</v>
      </c>
      <c r="G2700" s="2">
        <f t="shared" si="382"/>
        <v>0.24690261854382078</v>
      </c>
      <c r="H2700" s="2">
        <f t="shared" si="383"/>
        <v>9.1387006652166911E-2</v>
      </c>
      <c r="I2700" s="2">
        <f t="shared" si="384"/>
        <v>8.3734739460108472</v>
      </c>
    </row>
    <row r="2701" spans="1:9" ht="13.5" x14ac:dyDescent="0.25">
      <c r="A2701" s="3">
        <f>TITRES_STAT!B2704</f>
        <v>45940</v>
      </c>
      <c r="B2701" s="6">
        <f>TITRES_STAT!D2704</f>
        <v>7.93</v>
      </c>
      <c r="C2701" s="2">
        <f t="shared" si="378"/>
        <v>0</v>
      </c>
      <c r="D2701" s="2">
        <f t="shared" si="379"/>
        <v>0</v>
      </c>
      <c r="E2701" s="2">
        <f t="shared" si="380"/>
        <v>0</v>
      </c>
      <c r="F2701" s="2">
        <f t="shared" si="381"/>
        <v>2.0951999011637183E-2</v>
      </c>
      <c r="G2701" s="2">
        <f t="shared" si="382"/>
        <v>0.22926671721926217</v>
      </c>
      <c r="H2701" s="2">
        <f t="shared" si="383"/>
        <v>9.1387006652166911E-2</v>
      </c>
      <c r="I2701" s="2">
        <f t="shared" si="384"/>
        <v>8.3734739460108472</v>
      </c>
    </row>
    <row r="2702" spans="1:9" ht="13.5" x14ac:dyDescent="0.25">
      <c r="A2702" s="3">
        <f>TITRES_STAT!B2705</f>
        <v>45943</v>
      </c>
      <c r="B2702" s="6">
        <f>TITRES_STAT!D2705</f>
        <v>7.93</v>
      </c>
      <c r="C2702" s="2">
        <f t="shared" si="378"/>
        <v>0</v>
      </c>
      <c r="D2702" s="2">
        <f t="shared" si="379"/>
        <v>0</v>
      </c>
      <c r="E2702" s="2">
        <f t="shared" si="380"/>
        <v>0</v>
      </c>
      <c r="F2702" s="2">
        <f t="shared" si="381"/>
        <v>1.9455427653663097E-2</v>
      </c>
      <c r="G2702" s="2">
        <f t="shared" si="382"/>
        <v>0.21289052313217202</v>
      </c>
      <c r="H2702" s="2">
        <f t="shared" si="383"/>
        <v>9.1387006652166911E-2</v>
      </c>
      <c r="I2702" s="2">
        <f t="shared" si="384"/>
        <v>8.3734739460108472</v>
      </c>
    </row>
    <row r="2703" spans="1:9" ht="13.5" x14ac:dyDescent="0.25">
      <c r="A2703" s="3">
        <f>TITRES_STAT!B2706</f>
        <v>45944</v>
      </c>
      <c r="B2703" s="6">
        <f>TITRES_STAT!D2706</f>
        <v>7.93</v>
      </c>
      <c r="C2703" s="2">
        <f t="shared" si="378"/>
        <v>0</v>
      </c>
      <c r="D2703" s="2">
        <f t="shared" si="379"/>
        <v>0</v>
      </c>
      <c r="E2703" s="2">
        <f t="shared" si="380"/>
        <v>0</v>
      </c>
      <c r="F2703" s="2">
        <f t="shared" si="381"/>
        <v>1.8065754249830018E-2</v>
      </c>
      <c r="G2703" s="2">
        <f t="shared" si="382"/>
        <v>0.19768405719415974</v>
      </c>
      <c r="H2703" s="2">
        <f t="shared" si="383"/>
        <v>9.1387006652166897E-2</v>
      </c>
      <c r="I2703" s="2">
        <f t="shared" si="384"/>
        <v>8.3734739460108472</v>
      </c>
    </row>
    <row r="2704" spans="1:9" ht="13.5" x14ac:dyDescent="0.25">
      <c r="A2704" s="3">
        <f>TITRES_STAT!B2707</f>
        <v>45946</v>
      </c>
      <c r="B2704" s="6">
        <f>TITRES_STAT!D2707</f>
        <v>7.93</v>
      </c>
      <c r="C2704" s="2">
        <f t="shared" si="378"/>
        <v>0</v>
      </c>
      <c r="D2704" s="2">
        <f t="shared" si="379"/>
        <v>0</v>
      </c>
      <c r="E2704" s="2">
        <f t="shared" si="380"/>
        <v>0</v>
      </c>
      <c r="F2704" s="2">
        <f t="shared" si="381"/>
        <v>1.6775343231985016E-2</v>
      </c>
      <c r="G2704" s="2">
        <f t="shared" si="382"/>
        <v>0.18356376739457692</v>
      </c>
      <c r="H2704" s="2">
        <f t="shared" si="383"/>
        <v>9.1387006652166883E-2</v>
      </c>
      <c r="I2704" s="2">
        <f t="shared" si="384"/>
        <v>8.3734739460108472</v>
      </c>
    </row>
    <row r="2705" spans="1:9" ht="13.5" x14ac:dyDescent="0.25">
      <c r="A2705" s="3">
        <f>TITRES_STAT!B2708</f>
        <v>45947</v>
      </c>
      <c r="B2705" s="6">
        <f>TITRES_STAT!D2708</f>
        <v>7.93</v>
      </c>
      <c r="C2705" s="2">
        <f t="shared" si="378"/>
        <v>0</v>
      </c>
      <c r="D2705" s="2">
        <f t="shared" si="379"/>
        <v>0</v>
      </c>
      <c r="E2705" s="2">
        <f t="shared" si="380"/>
        <v>0</v>
      </c>
      <c r="F2705" s="2">
        <f t="shared" si="381"/>
        <v>1.5577104429700372E-2</v>
      </c>
      <c r="G2705" s="2">
        <f t="shared" si="382"/>
        <v>0.17045206972353569</v>
      </c>
      <c r="H2705" s="2">
        <f t="shared" si="383"/>
        <v>9.1387006652166897E-2</v>
      </c>
      <c r="I2705" s="2">
        <f t="shared" si="384"/>
        <v>8.3734739460108472</v>
      </c>
    </row>
    <row r="2706" spans="1:9" ht="13.5" x14ac:dyDescent="0.25">
      <c r="A2706" s="3">
        <f>TITRES_STAT!B2709</f>
        <v>45950</v>
      </c>
      <c r="B2706" s="6">
        <f>TITRES_STAT!D2709</f>
        <v>7.9</v>
      </c>
      <c r="C2706" s="2">
        <f t="shared" si="378"/>
        <v>-2.9999999999999361E-2</v>
      </c>
      <c r="D2706" s="2">
        <f t="shared" si="379"/>
        <v>0</v>
      </c>
      <c r="E2706" s="2">
        <f t="shared" si="380"/>
        <v>2.9999999999999361E-2</v>
      </c>
      <c r="F2706" s="2">
        <f t="shared" si="381"/>
        <v>1.4464454113293201E-2</v>
      </c>
      <c r="G2706" s="2">
        <f t="shared" si="382"/>
        <v>0.16041977902899737</v>
      </c>
      <c r="H2706" s="2">
        <f t="shared" si="383"/>
        <v>9.0166276258731262E-2</v>
      </c>
      <c r="I2706" s="2">
        <f t="shared" si="384"/>
        <v>8.2708737393865164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2680" workbookViewId="0">
      <selection activeCell="O2702" sqref="O2702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11.041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11.657999999999999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11.654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11.641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11.637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11.117000000000001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11.448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11.448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11.108000000000001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10.991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10.739000000000001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11.041</v>
      </c>
      <c r="C13" s="2">
        <f>AVERAGE(B2:B13)</f>
        <v>11.293583333333336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11.029</v>
      </c>
      <c r="C14" s="2">
        <f>$C$4*B4+C13*(1-$C$4)</f>
        <v>11.349032051282054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10.949</v>
      </c>
      <c r="C15" s="2">
        <f t="shared" ref="C15:C78" si="0">$C$4*B5+C14*(1-$C$4)</f>
        <v>11.393950197238661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11.041</v>
      </c>
      <c r="C16" s="2">
        <f t="shared" si="0"/>
        <v>11.431342474586559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11.023999999999999</v>
      </c>
      <c r="C17" s="2">
        <f t="shared" si="0"/>
        <v>11.382982093880935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11.023999999999999</v>
      </c>
      <c r="C18" s="2">
        <f t="shared" si="0"/>
        <v>11.392984848668483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10.696999999999999</v>
      </c>
      <c r="C19" s="2">
        <f t="shared" si="0"/>
        <v>11.401448718104101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10.898999999999999</v>
      </c>
      <c r="C20" s="2">
        <f t="shared" si="0"/>
        <v>11.356302761472701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10.576000000000001</v>
      </c>
      <c r="C21" s="2">
        <f t="shared" si="0"/>
        <v>11.300102336630747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10.487</v>
      </c>
      <c r="C22" s="2">
        <f t="shared" si="0"/>
        <v>11.213778900226016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10.802</v>
      </c>
      <c r="C23" s="2">
        <f t="shared" si="0"/>
        <v>11.187197530960475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10.32</v>
      </c>
      <c r="C24" s="2">
        <f t="shared" si="0"/>
        <v>11.162859449274249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9.8620000000000001</v>
      </c>
      <c r="C25" s="2">
        <f t="shared" si="0"/>
        <v>11.129957995539749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9.9</v>
      </c>
      <c r="C26" s="2">
        <f t="shared" si="0"/>
        <v>11.116272150072096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9.7370000000000001</v>
      </c>
      <c r="C27" s="2">
        <f t="shared" si="0"/>
        <v>11.102076434676388</v>
      </c>
      <c r="D27" s="2">
        <f>AVERAGE(B2:B27)</f>
        <v>10.918076923076923</v>
      </c>
      <c r="E27" s="2">
        <f>C27-D27</f>
        <v>0.18399951159946504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9.4469999999999992</v>
      </c>
      <c r="C28" s="2">
        <f t="shared" si="0"/>
        <v>11.090064675495405</v>
      </c>
      <c r="D28" s="2">
        <f>$D$4*B28+(1-$D$4)*D27</f>
        <v>10.809108262108261</v>
      </c>
      <c r="E28" s="2">
        <f t="shared" ref="E28:E91" si="1">C28-D28</f>
        <v>0.28095641338714472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9.7279999999999998</v>
      </c>
      <c r="C29" s="2">
        <f t="shared" si="0"/>
        <v>11.02959318695765</v>
      </c>
      <c r="D29" s="2">
        <f t="shared" ref="D29:D92" si="2">$D$4*B29+(1-$D$4)*D28</f>
        <v>10.729026168618759</v>
      </c>
      <c r="E29" s="2">
        <f t="shared" si="1"/>
        <v>0.30056701833889043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9.7279999999999998</v>
      </c>
      <c r="C30" s="2">
        <f t="shared" si="0"/>
        <v>11.009501927425704</v>
      </c>
      <c r="D30" s="2">
        <f t="shared" si="2"/>
        <v>10.654876082054406</v>
      </c>
      <c r="E30" s="2">
        <f t="shared" si="1"/>
        <v>0.35462584537129871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9.4469999999999992</v>
      </c>
      <c r="C31" s="2">
        <f t="shared" si="0"/>
        <v>10.942809323206365</v>
      </c>
      <c r="D31" s="2">
        <f t="shared" si="2"/>
        <v>10.565403779680006</v>
      </c>
      <c r="E31" s="2">
        <f t="shared" si="1"/>
        <v>0.37740554352635947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9.7279999999999998</v>
      </c>
      <c r="C32" s="2">
        <f t="shared" si="0"/>
        <v>10.872684811943849</v>
      </c>
      <c r="D32" s="2">
        <f t="shared" si="2"/>
        <v>10.503373870074078</v>
      </c>
      <c r="E32" s="2">
        <f t="shared" si="1"/>
        <v>0.3693109418697702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10.018000000000001</v>
      </c>
      <c r="C33" s="2">
        <f t="shared" si="0"/>
        <v>10.861810225490949</v>
      </c>
      <c r="D33" s="2">
        <f t="shared" si="2"/>
        <v>10.46742025006859</v>
      </c>
      <c r="E33" s="2">
        <f t="shared" si="1"/>
        <v>0.39438997542235832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10.009</v>
      </c>
      <c r="C34" s="2">
        <f t="shared" si="0"/>
        <v>10.77845480618465</v>
      </c>
      <c r="D34" s="2">
        <f t="shared" si="2"/>
        <v>10.433463194507954</v>
      </c>
      <c r="E34" s="2">
        <f t="shared" si="1"/>
        <v>0.34499161167669534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10.068</v>
      </c>
      <c r="C35" s="2">
        <f t="shared" si="0"/>
        <v>10.637461759079319</v>
      </c>
      <c r="D35" s="2">
        <f t="shared" si="2"/>
        <v>10.406391846766626</v>
      </c>
      <c r="E35" s="2">
        <f t="shared" si="1"/>
        <v>0.23106991231269269</v>
      </c>
      <c r="F35" s="2">
        <f>AVERAGE(E27:E35)</f>
        <v>0.3152574192782972</v>
      </c>
      <c r="G35" s="2">
        <f>E35-F35</f>
        <v>-8.4187506965604508E-2</v>
      </c>
      <c r="H35" s="2" t="str">
        <f>IF(G35&lt;0,"Hold","Sell")</f>
        <v>Hold</v>
      </c>
    </row>
    <row r="36" spans="1:8" ht="13.5" x14ac:dyDescent="0.25">
      <c r="A36" s="3">
        <f>TITRES_STAT!B39</f>
        <v>42055</v>
      </c>
      <c r="B36" s="6">
        <f>TITRES_STAT!D39</f>
        <v>10.068</v>
      </c>
      <c r="C36" s="2">
        <f t="shared" si="0"/>
        <v>10.524006103836346</v>
      </c>
      <c r="D36" s="2">
        <f t="shared" si="2"/>
        <v>10.381325784043172</v>
      </c>
      <c r="E36" s="2">
        <f t="shared" si="1"/>
        <v>0.14268031979317364</v>
      </c>
      <c r="F36" s="2">
        <f>(E36*(2/(10)))+((1-(2/10))*F35)</f>
        <v>0.28074199938127248</v>
      </c>
      <c r="G36" s="2">
        <f t="shared" ref="G36:G99" si="3">E36-F36</f>
        <v>-0.13806167958809884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42058</v>
      </c>
      <c r="B37" s="6">
        <f>TITRES_STAT!D40</f>
        <v>10.068</v>
      </c>
      <c r="C37" s="2">
        <f t="shared" si="0"/>
        <v>10.402928241707677</v>
      </c>
      <c r="D37" s="2">
        <f t="shared" si="2"/>
        <v>10.358116466706642</v>
      </c>
      <c r="E37" s="2">
        <f t="shared" si="1"/>
        <v>4.4811775001035059E-2</v>
      </c>
      <c r="F37" s="2">
        <f t="shared" ref="F37:F100" si="5">(E37*(2/(10)))+((1-(2/10))*F36)</f>
        <v>0.23355595450522501</v>
      </c>
      <c r="G37" s="2">
        <f t="shared" si="3"/>
        <v>-0.18874417950418995</v>
      </c>
      <c r="H37" s="2" t="str">
        <f t="shared" si="4"/>
        <v>Hold</v>
      </c>
    </row>
    <row r="38" spans="1:8" ht="13.5" x14ac:dyDescent="0.25">
      <c r="A38" s="3">
        <f>TITRES_STAT!B41</f>
        <v>42059</v>
      </c>
      <c r="B38" s="6">
        <f>TITRES_STAT!D41</f>
        <v>10.022</v>
      </c>
      <c r="C38" s="2">
        <f t="shared" si="0"/>
        <v>10.255862358368034</v>
      </c>
      <c r="D38" s="2">
        <f t="shared" si="2"/>
        <v>10.333218950654299</v>
      </c>
      <c r="E38" s="2">
        <f t="shared" si="1"/>
        <v>-7.7356592286264458E-2</v>
      </c>
      <c r="F38" s="2">
        <f t="shared" si="5"/>
        <v>0.17137344514692712</v>
      </c>
      <c r="G38" s="2">
        <f t="shared" si="3"/>
        <v>-0.24873003743319158</v>
      </c>
      <c r="H38" s="2" t="str">
        <f t="shared" si="4"/>
        <v>Hold</v>
      </c>
    </row>
    <row r="39" spans="1:8" ht="13.5" x14ac:dyDescent="0.25">
      <c r="A39" s="3">
        <f>TITRES_STAT!B42</f>
        <v>42060</v>
      </c>
      <c r="B39" s="6">
        <f>TITRES_STAT!D42</f>
        <v>10.32</v>
      </c>
      <c r="C39" s="2">
        <f t="shared" si="0"/>
        <v>10.174652764772953</v>
      </c>
      <c r="D39" s="2">
        <f t="shared" si="2"/>
        <v>10.332239769124351</v>
      </c>
      <c r="E39" s="2">
        <f t="shared" si="1"/>
        <v>-0.15758700435139872</v>
      </c>
      <c r="F39" s="2">
        <f t="shared" si="5"/>
        <v>0.10558135524726198</v>
      </c>
      <c r="G39" s="2">
        <f t="shared" si="3"/>
        <v>-0.26316835959866069</v>
      </c>
      <c r="H39" s="2" t="str">
        <f t="shared" si="4"/>
        <v>Hold</v>
      </c>
    </row>
    <row r="40" spans="1:8" ht="13.5" x14ac:dyDescent="0.25">
      <c r="A40" s="3">
        <f>TITRES_STAT!B43</f>
        <v>42061</v>
      </c>
      <c r="B40" s="6">
        <f>TITRES_STAT!D43</f>
        <v>10.932</v>
      </c>
      <c r="C40" s="2">
        <f t="shared" si="0"/>
        <v>10.105936954807884</v>
      </c>
      <c r="D40" s="2">
        <f t="shared" si="2"/>
        <v>10.376666452892916</v>
      </c>
      <c r="E40" s="2">
        <f t="shared" si="1"/>
        <v>-0.27072949808503211</v>
      </c>
      <c r="F40" s="2">
        <f t="shared" si="5"/>
        <v>3.0319184580803162E-2</v>
      </c>
      <c r="G40" s="2">
        <f t="shared" si="3"/>
        <v>-0.30104868266583529</v>
      </c>
      <c r="H40" s="2" t="str">
        <f t="shared" si="4"/>
        <v>Hold</v>
      </c>
    </row>
    <row r="41" spans="1:8" ht="13.5" x14ac:dyDescent="0.25">
      <c r="A41" s="3">
        <f>TITRES_STAT!B44</f>
        <v>42062</v>
      </c>
      <c r="B41" s="6">
        <f>TITRES_STAT!D44</f>
        <v>11.326000000000001</v>
      </c>
      <c r="C41" s="2">
        <f t="shared" si="0"/>
        <v>10.004562038683595</v>
      </c>
      <c r="D41" s="2">
        <f t="shared" si="2"/>
        <v>10.446987456382329</v>
      </c>
      <c r="E41" s="2">
        <f t="shared" si="1"/>
        <v>-0.44242541769873434</v>
      </c>
      <c r="F41" s="2">
        <f t="shared" si="5"/>
        <v>-6.4229735875104346E-2</v>
      </c>
      <c r="G41" s="2">
        <f t="shared" si="3"/>
        <v>-0.37819568182363</v>
      </c>
      <c r="H41" s="2" t="str">
        <f t="shared" si="4"/>
        <v>Hold</v>
      </c>
    </row>
    <row r="42" spans="1:8" ht="13.5" x14ac:dyDescent="0.25">
      <c r="A42" s="3">
        <f>TITRES_STAT!B45</f>
        <v>42065</v>
      </c>
      <c r="B42" s="6">
        <f>TITRES_STAT!D45</f>
        <v>11.532</v>
      </c>
      <c r="C42" s="2">
        <f t="shared" si="0"/>
        <v>9.9620140327322737</v>
      </c>
      <c r="D42" s="2">
        <f t="shared" si="2"/>
        <v>10.527358755909566</v>
      </c>
      <c r="E42" s="2">
        <f t="shared" si="1"/>
        <v>-0.5653447231772919</v>
      </c>
      <c r="F42" s="2">
        <f t="shared" si="5"/>
        <v>-0.16445273333554186</v>
      </c>
      <c r="G42" s="2">
        <f t="shared" si="3"/>
        <v>-0.40089198984175001</v>
      </c>
      <c r="H42" s="2" t="str">
        <f t="shared" si="4"/>
        <v>Hold</v>
      </c>
    </row>
    <row r="43" spans="1:8" ht="13.5" x14ac:dyDescent="0.25">
      <c r="A43" s="3">
        <f>TITRES_STAT!B46</f>
        <v>42066</v>
      </c>
      <c r="B43" s="6">
        <f>TITRES_STAT!D46</f>
        <v>11.368</v>
      </c>
      <c r="C43" s="2">
        <f t="shared" si="0"/>
        <v>9.9706272584657718</v>
      </c>
      <c r="D43" s="2">
        <f t="shared" si="2"/>
        <v>10.589628477694042</v>
      </c>
      <c r="E43" s="2">
        <f t="shared" si="1"/>
        <v>-0.61900121922827012</v>
      </c>
      <c r="F43" s="2">
        <f t="shared" si="5"/>
        <v>-0.25536243051408752</v>
      </c>
      <c r="G43" s="2">
        <f t="shared" si="3"/>
        <v>-0.36363878871418259</v>
      </c>
      <c r="H43" s="2" t="str">
        <f t="shared" si="4"/>
        <v>Hold</v>
      </c>
    </row>
    <row r="44" spans="1:8" ht="13.5" x14ac:dyDescent="0.25">
      <c r="A44" s="3">
        <f>TITRES_STAT!B47</f>
        <v>42067</v>
      </c>
      <c r="B44" s="6">
        <f>TITRES_STAT!D47</f>
        <v>11.515000000000001</v>
      </c>
      <c r="C44" s="2">
        <f t="shared" si="0"/>
        <v>9.9765307571633457</v>
      </c>
      <c r="D44" s="2">
        <f t="shared" si="2"/>
        <v>10.658174516383372</v>
      </c>
      <c r="E44" s="2">
        <f t="shared" si="1"/>
        <v>-0.68164375922002662</v>
      </c>
      <c r="F44" s="2">
        <f t="shared" si="5"/>
        <v>-0.34061869625527535</v>
      </c>
      <c r="G44" s="2">
        <f t="shared" si="3"/>
        <v>-0.34102506296475127</v>
      </c>
      <c r="H44" s="2" t="str">
        <f t="shared" si="4"/>
        <v>Hold</v>
      </c>
    </row>
    <row r="45" spans="1:8" ht="13.5" x14ac:dyDescent="0.25">
      <c r="A45" s="3">
        <f>TITRES_STAT!B48</f>
        <v>42068</v>
      </c>
      <c r="B45" s="6">
        <f>TITRES_STAT!D48</f>
        <v>10.907</v>
      </c>
      <c r="C45" s="2">
        <f t="shared" si="0"/>
        <v>9.9906029483689842</v>
      </c>
      <c r="D45" s="2">
        <f t="shared" si="2"/>
        <v>10.676606033688307</v>
      </c>
      <c r="E45" s="2">
        <f t="shared" si="1"/>
        <v>-0.68600308531932264</v>
      </c>
      <c r="F45" s="2">
        <f t="shared" si="5"/>
        <v>-0.40969557406808477</v>
      </c>
      <c r="G45" s="2">
        <f t="shared" si="3"/>
        <v>-0.27630751125123787</v>
      </c>
      <c r="H45" s="2" t="str">
        <f t="shared" si="4"/>
        <v>Hold</v>
      </c>
    </row>
    <row r="46" spans="1:8" ht="13.5" x14ac:dyDescent="0.25">
      <c r="A46" s="3">
        <f>TITRES_STAT!B49</f>
        <v>42069</v>
      </c>
      <c r="B46" s="6">
        <f>TITRES_STAT!D49</f>
        <v>11.222</v>
      </c>
      <c r="C46" s="2">
        <f t="shared" si="0"/>
        <v>10.002510187081448</v>
      </c>
      <c r="D46" s="2">
        <f t="shared" si="2"/>
        <v>10.717005586748432</v>
      </c>
      <c r="E46" s="2">
        <f t="shared" si="1"/>
        <v>-0.71449539966698339</v>
      </c>
      <c r="F46" s="2">
        <f t="shared" si="5"/>
        <v>-0.47065553918786451</v>
      </c>
      <c r="G46" s="2">
        <f t="shared" si="3"/>
        <v>-0.24383986047911888</v>
      </c>
      <c r="H46" s="2" t="str">
        <f t="shared" si="4"/>
        <v>Hold</v>
      </c>
    </row>
    <row r="47" spans="1:8" ht="13.5" x14ac:dyDescent="0.25">
      <c r="A47" s="3">
        <f>TITRES_STAT!B50</f>
        <v>42072</v>
      </c>
      <c r="B47" s="6">
        <f>TITRES_STAT!D50</f>
        <v>10.885999999999999</v>
      </c>
      <c r="C47" s="2">
        <f t="shared" si="0"/>
        <v>10.012585542915071</v>
      </c>
      <c r="D47" s="2">
        <f t="shared" si="2"/>
        <v>10.729523691433732</v>
      </c>
      <c r="E47" s="2">
        <f t="shared" si="1"/>
        <v>-0.71693814851866122</v>
      </c>
      <c r="F47" s="2">
        <f t="shared" si="5"/>
        <v>-0.51991206105402388</v>
      </c>
      <c r="G47" s="2">
        <f t="shared" si="3"/>
        <v>-0.19702608746463735</v>
      </c>
      <c r="H47" s="2" t="str">
        <f t="shared" si="4"/>
        <v>Hold</v>
      </c>
    </row>
    <row r="48" spans="1:8" ht="13.5" x14ac:dyDescent="0.25">
      <c r="A48" s="3">
        <f>TITRES_STAT!B51</f>
        <v>42073</v>
      </c>
      <c r="B48" s="6">
        <f>TITRES_STAT!D51</f>
        <v>10.885999999999999</v>
      </c>
      <c r="C48" s="2">
        <f t="shared" si="0"/>
        <v>10.014033920928137</v>
      </c>
      <c r="D48" s="2">
        <f t="shared" si="2"/>
        <v>10.741114529105307</v>
      </c>
      <c r="E48" s="2">
        <f t="shared" si="1"/>
        <v>-0.72708060817716991</v>
      </c>
      <c r="F48" s="2">
        <f t="shared" si="5"/>
        <v>-0.56134577047865308</v>
      </c>
      <c r="G48" s="2">
        <f t="shared" si="3"/>
        <v>-0.16573483769851682</v>
      </c>
      <c r="H48" s="2" t="str">
        <f t="shared" si="4"/>
        <v>Hold</v>
      </c>
    </row>
    <row r="49" spans="1:8" ht="13.5" x14ac:dyDescent="0.25">
      <c r="A49" s="3">
        <f>TITRES_STAT!B52</f>
        <v>42074</v>
      </c>
      <c r="B49" s="6">
        <f>TITRES_STAT!D52</f>
        <v>10.827</v>
      </c>
      <c r="C49" s="2">
        <f t="shared" si="0"/>
        <v>10.061105625400732</v>
      </c>
      <c r="D49" s="2">
        <f t="shared" si="2"/>
        <v>10.747476415838246</v>
      </c>
      <c r="E49" s="2">
        <f t="shared" si="1"/>
        <v>-0.6863707904375147</v>
      </c>
      <c r="F49" s="2">
        <f t="shared" si="5"/>
        <v>-0.5863507744704255</v>
      </c>
      <c r="G49" s="2">
        <f t="shared" si="3"/>
        <v>-0.1000200159670892</v>
      </c>
      <c r="H49" s="2" t="str">
        <f t="shared" si="4"/>
        <v>Hold</v>
      </c>
    </row>
    <row r="50" spans="1:8" ht="13.5" x14ac:dyDescent="0.25">
      <c r="A50" s="3">
        <f>TITRES_STAT!B53</f>
        <v>42075</v>
      </c>
      <c r="B50" s="6">
        <f>TITRES_STAT!D53</f>
        <v>11.15</v>
      </c>
      <c r="C50" s="2">
        <f t="shared" si="0"/>
        <v>10.19508937533908</v>
      </c>
      <c r="D50" s="2">
        <f t="shared" si="2"/>
        <v>10.777292977628006</v>
      </c>
      <c r="E50" s="2">
        <f t="shared" si="1"/>
        <v>-0.58220360228892609</v>
      </c>
      <c r="F50" s="2">
        <f t="shared" si="5"/>
        <v>-0.58552134003412559</v>
      </c>
      <c r="G50" s="2">
        <f t="shared" si="3"/>
        <v>3.3177377451995005E-3</v>
      </c>
      <c r="H50" s="2" t="str">
        <f t="shared" si="4"/>
        <v>Sell</v>
      </c>
    </row>
    <row r="51" spans="1:8" ht="13.5" x14ac:dyDescent="0.25">
      <c r="A51" s="3">
        <f>TITRES_STAT!B54</f>
        <v>42076</v>
      </c>
      <c r="B51" s="6">
        <f>TITRES_STAT!D54</f>
        <v>11.15</v>
      </c>
      <c r="C51" s="2">
        <f t="shared" si="0"/>
        <v>10.369075625286914</v>
      </c>
      <c r="D51" s="2">
        <f t="shared" si="2"/>
        <v>10.804900905211117</v>
      </c>
      <c r="E51" s="2">
        <f t="shared" si="1"/>
        <v>-0.43582527992420239</v>
      </c>
      <c r="F51" s="2">
        <f t="shared" si="5"/>
        <v>-0.55558212801214091</v>
      </c>
      <c r="G51" s="2">
        <f t="shared" si="3"/>
        <v>0.11975684808793852</v>
      </c>
      <c r="H51" s="2" t="str">
        <f t="shared" si="4"/>
        <v>Sell</v>
      </c>
    </row>
    <row r="52" spans="1:8" ht="13.5" x14ac:dyDescent="0.25">
      <c r="A52" s="3">
        <f>TITRES_STAT!B55</f>
        <v>42079</v>
      </c>
      <c r="B52" s="6">
        <f>TITRES_STAT!D55</f>
        <v>11.113</v>
      </c>
      <c r="C52" s="2">
        <f t="shared" si="0"/>
        <v>10.547987067550466</v>
      </c>
      <c r="D52" s="2">
        <f t="shared" si="2"/>
        <v>10.827723060380663</v>
      </c>
      <c r="E52" s="2">
        <f t="shared" si="1"/>
        <v>-0.27973599283019723</v>
      </c>
      <c r="F52" s="2">
        <f t="shared" si="5"/>
        <v>-0.5004129009757522</v>
      </c>
      <c r="G52" s="2">
        <f t="shared" si="3"/>
        <v>0.22067690814555496</v>
      </c>
      <c r="H52" s="2" t="str">
        <f t="shared" si="4"/>
        <v>Sell</v>
      </c>
    </row>
    <row r="53" spans="1:8" ht="13.5" x14ac:dyDescent="0.25">
      <c r="A53" s="3">
        <f>TITRES_STAT!B56</f>
        <v>42080</v>
      </c>
      <c r="B53" s="6">
        <f>TITRES_STAT!D56</f>
        <v>11.113</v>
      </c>
      <c r="C53" s="2">
        <f t="shared" si="0"/>
        <v>10.674142903311933</v>
      </c>
      <c r="D53" s="2">
        <f t="shared" si="2"/>
        <v>10.848854685537651</v>
      </c>
      <c r="E53" s="2">
        <f t="shared" si="1"/>
        <v>-0.17471178222571737</v>
      </c>
      <c r="F53" s="2">
        <f t="shared" si="5"/>
        <v>-0.43527267722574525</v>
      </c>
      <c r="G53" s="2">
        <f t="shared" si="3"/>
        <v>0.26056089500002788</v>
      </c>
      <c r="H53" s="2" t="str">
        <f t="shared" si="4"/>
        <v>Sell</v>
      </c>
    </row>
    <row r="54" spans="1:8" ht="13.5" x14ac:dyDescent="0.25">
      <c r="A54" s="3">
        <f>TITRES_STAT!B57</f>
        <v>42081</v>
      </c>
      <c r="B54" s="6">
        <f>TITRES_STAT!D57</f>
        <v>10.823</v>
      </c>
      <c r="C54" s="2">
        <f t="shared" si="0"/>
        <v>10.803505533571636</v>
      </c>
      <c r="D54" s="2">
        <f t="shared" si="2"/>
        <v>10.846939523645972</v>
      </c>
      <c r="E54" s="2">
        <f t="shared" si="1"/>
        <v>-4.3433990074335682E-2</v>
      </c>
      <c r="F54" s="2">
        <f t="shared" si="5"/>
        <v>-0.35690493979546339</v>
      </c>
      <c r="G54" s="2">
        <f t="shared" si="3"/>
        <v>0.31347094972112771</v>
      </c>
      <c r="H54" s="2" t="str">
        <f t="shared" si="4"/>
        <v>Sell</v>
      </c>
    </row>
    <row r="55" spans="1:8" ht="13.5" x14ac:dyDescent="0.25">
      <c r="A55" s="3">
        <f>TITRES_STAT!B58</f>
        <v>42082</v>
      </c>
      <c r="B55" s="6">
        <f>TITRES_STAT!D58</f>
        <v>10.823</v>
      </c>
      <c r="C55" s="2">
        <f t="shared" si="0"/>
        <v>10.819427759176001</v>
      </c>
      <c r="D55" s="2">
        <f t="shared" si="2"/>
        <v>10.845166225598122</v>
      </c>
      <c r="E55" s="2">
        <f t="shared" si="1"/>
        <v>-2.5738466422120965E-2</v>
      </c>
      <c r="F55" s="2">
        <f t="shared" si="5"/>
        <v>-0.29067164512079496</v>
      </c>
      <c r="G55" s="2">
        <f t="shared" si="3"/>
        <v>0.264933178698674</v>
      </c>
      <c r="H55" s="2" t="str">
        <f t="shared" si="4"/>
        <v>Sell</v>
      </c>
    </row>
    <row r="56" spans="1:8" ht="13.5" x14ac:dyDescent="0.25">
      <c r="A56" s="3">
        <f>TITRES_STAT!B59</f>
        <v>42086</v>
      </c>
      <c r="B56" s="6">
        <f>TITRES_STAT!D59</f>
        <v>10.58</v>
      </c>
      <c r="C56" s="2">
        <f t="shared" si="0"/>
        <v>10.881361950072002</v>
      </c>
      <c r="D56" s="2">
        <f t="shared" si="2"/>
        <v>10.825524282961226</v>
      </c>
      <c r="E56" s="2">
        <f t="shared" si="1"/>
        <v>5.5837667110775868E-2</v>
      </c>
      <c r="F56" s="2">
        <f t="shared" si="5"/>
        <v>-0.22136978267448079</v>
      </c>
      <c r="G56" s="2">
        <f t="shared" si="3"/>
        <v>0.27720744978525669</v>
      </c>
      <c r="H56" s="2" t="str">
        <f t="shared" si="4"/>
        <v>Sell</v>
      </c>
    </row>
    <row r="57" spans="1:8" ht="13.5" x14ac:dyDescent="0.25">
      <c r="A57" s="3">
        <f>TITRES_STAT!B60</f>
        <v>42087</v>
      </c>
      <c r="B57" s="6">
        <f>TITRES_STAT!D60</f>
        <v>10.122999999999999</v>
      </c>
      <c r="C57" s="2">
        <f t="shared" si="0"/>
        <v>10.882075496214771</v>
      </c>
      <c r="D57" s="2">
        <f t="shared" si="2"/>
        <v>10.773485447186321</v>
      </c>
      <c r="E57" s="2">
        <f t="shared" si="1"/>
        <v>0.10859004902845015</v>
      </c>
      <c r="F57" s="2">
        <f t="shared" si="5"/>
        <v>-0.15537781633389461</v>
      </c>
      <c r="G57" s="2">
        <f t="shared" si="3"/>
        <v>0.26396786536234473</v>
      </c>
      <c r="H57" s="2" t="str">
        <f t="shared" si="4"/>
        <v>Sell</v>
      </c>
    </row>
    <row r="58" spans="1:8" ht="13.5" x14ac:dyDescent="0.25">
      <c r="A58" s="3">
        <f>TITRES_STAT!B61</f>
        <v>42088</v>
      </c>
      <c r="B58" s="6">
        <f>TITRES_STAT!D61</f>
        <v>10.71</v>
      </c>
      <c r="C58" s="2">
        <f t="shared" si="0"/>
        <v>10.882679266027884</v>
      </c>
      <c r="D58" s="2">
        <f t="shared" si="2"/>
        <v>10.768782821468815</v>
      </c>
      <c r="E58" s="2">
        <f t="shared" si="1"/>
        <v>0.11389644455906911</v>
      </c>
      <c r="F58" s="2">
        <f t="shared" si="5"/>
        <v>-0.10152296415530186</v>
      </c>
      <c r="G58" s="2">
        <f t="shared" si="3"/>
        <v>0.21541940871437099</v>
      </c>
      <c r="H58" s="2" t="str">
        <f t="shared" si="4"/>
        <v>Sell</v>
      </c>
    </row>
    <row r="59" spans="1:8" ht="13.5" x14ac:dyDescent="0.25">
      <c r="A59" s="3">
        <f>TITRES_STAT!B62</f>
        <v>42089</v>
      </c>
      <c r="B59" s="6">
        <f>TITRES_STAT!D62</f>
        <v>10.894</v>
      </c>
      <c r="C59" s="2">
        <f t="shared" si="0"/>
        <v>10.874113225100515</v>
      </c>
      <c r="D59" s="2">
        <f t="shared" si="2"/>
        <v>10.77805816802668</v>
      </c>
      <c r="E59" s="2">
        <f t="shared" si="1"/>
        <v>9.6055057073835215E-2</v>
      </c>
      <c r="F59" s="2">
        <f t="shared" si="5"/>
        <v>-6.2007359909474452E-2</v>
      </c>
      <c r="G59" s="2">
        <f t="shared" si="3"/>
        <v>0.15806241698330967</v>
      </c>
      <c r="H59" s="2" t="str">
        <f t="shared" si="4"/>
        <v>Sell</v>
      </c>
    </row>
    <row r="60" spans="1:8" ht="13.5" x14ac:dyDescent="0.25">
      <c r="A60" s="3">
        <f>TITRES_STAT!B63</f>
        <v>42090</v>
      </c>
      <c r="B60" s="6">
        <f>TITRES_STAT!D63</f>
        <v>11.217000000000001</v>
      </c>
      <c r="C60" s="2">
        <f t="shared" si="0"/>
        <v>10.916557344315819</v>
      </c>
      <c r="D60" s="2">
        <f t="shared" si="2"/>
        <v>10.810572377802483</v>
      </c>
      <c r="E60" s="2">
        <f t="shared" si="1"/>
        <v>0.10598496651333633</v>
      </c>
      <c r="F60" s="2">
        <f t="shared" si="5"/>
        <v>-2.8408894624912296E-2</v>
      </c>
      <c r="G60" s="2">
        <f t="shared" si="3"/>
        <v>0.13439386113824864</v>
      </c>
      <c r="H60" s="2" t="str">
        <f t="shared" si="4"/>
        <v>Sell</v>
      </c>
    </row>
    <row r="61" spans="1:8" ht="13.5" x14ac:dyDescent="0.25">
      <c r="A61" s="3">
        <f>TITRES_STAT!B64</f>
        <v>42093</v>
      </c>
      <c r="B61" s="6">
        <f>TITRES_STAT!D64</f>
        <v>11.192</v>
      </c>
      <c r="C61" s="2">
        <f t="shared" si="0"/>
        <v>10.952471599036464</v>
      </c>
      <c r="D61" s="2">
        <f t="shared" si="2"/>
        <v>10.838826275743038</v>
      </c>
      <c r="E61" s="2">
        <f t="shared" si="1"/>
        <v>0.1136453232934258</v>
      </c>
      <c r="F61" s="2">
        <f t="shared" si="5"/>
        <v>1.9489587553232768E-6</v>
      </c>
      <c r="G61" s="2">
        <f t="shared" si="3"/>
        <v>0.11364337433467048</v>
      </c>
      <c r="H61" s="2" t="str">
        <f t="shared" si="4"/>
        <v>Sell</v>
      </c>
    </row>
    <row r="62" spans="1:8" ht="13.5" x14ac:dyDescent="0.25">
      <c r="A62" s="3">
        <f>TITRES_STAT!B65</f>
        <v>42094</v>
      </c>
      <c r="B62" s="6">
        <f>TITRES_STAT!D65</f>
        <v>11.201000000000001</v>
      </c>
      <c r="C62" s="2">
        <f t="shared" si="0"/>
        <v>10.977168276107777</v>
      </c>
      <c r="D62" s="2">
        <f t="shared" si="2"/>
        <v>10.865653959021332</v>
      </c>
      <c r="E62" s="2">
        <f t="shared" si="1"/>
        <v>0.11151431708644566</v>
      </c>
      <c r="F62" s="2">
        <f t="shared" si="5"/>
        <v>2.2304422584293392E-2</v>
      </c>
      <c r="G62" s="2">
        <f t="shared" si="3"/>
        <v>8.9209894502152262E-2</v>
      </c>
      <c r="H62" s="2" t="str">
        <f t="shared" si="4"/>
        <v>Sell</v>
      </c>
    </row>
    <row r="63" spans="1:8" ht="13.5" x14ac:dyDescent="0.25">
      <c r="A63" s="3">
        <f>TITRES_STAT!B66</f>
        <v>42095</v>
      </c>
      <c r="B63" s="6">
        <f>TITRES_STAT!D66</f>
        <v>11.117000000000001</v>
      </c>
      <c r="C63" s="2">
        <f t="shared" si="0"/>
        <v>10.998065464398888</v>
      </c>
      <c r="D63" s="2">
        <f t="shared" si="2"/>
        <v>10.884272184279011</v>
      </c>
      <c r="E63" s="2">
        <f t="shared" si="1"/>
        <v>0.11379328011987688</v>
      </c>
      <c r="F63" s="2">
        <f t="shared" si="5"/>
        <v>4.0602194091410096E-2</v>
      </c>
      <c r="G63" s="2">
        <f t="shared" si="3"/>
        <v>7.3191086028466787E-2</v>
      </c>
      <c r="H63" s="2" t="str">
        <f t="shared" si="4"/>
        <v>Sell</v>
      </c>
    </row>
    <row r="64" spans="1:8" ht="13.5" x14ac:dyDescent="0.25">
      <c r="A64" s="3">
        <f>TITRES_STAT!B67</f>
        <v>42096</v>
      </c>
      <c r="B64" s="6">
        <f>TITRES_STAT!D67</f>
        <v>10.785</v>
      </c>
      <c r="C64" s="2">
        <f t="shared" si="0"/>
        <v>10.971132316029827</v>
      </c>
      <c r="D64" s="2">
        <f t="shared" si="2"/>
        <v>10.876918689147233</v>
      </c>
      <c r="E64" s="2">
        <f t="shared" si="1"/>
        <v>9.4213626882593715E-2</v>
      </c>
      <c r="F64" s="2">
        <f t="shared" si="5"/>
        <v>5.1324480649646821E-2</v>
      </c>
      <c r="G64" s="2">
        <f t="shared" si="3"/>
        <v>4.2889146232946894E-2</v>
      </c>
      <c r="H64" s="2" t="str">
        <f t="shared" si="4"/>
        <v>Sell</v>
      </c>
    </row>
    <row r="65" spans="1:8" ht="13.5" x14ac:dyDescent="0.25">
      <c r="A65" s="3">
        <f>TITRES_STAT!B68</f>
        <v>42097</v>
      </c>
      <c r="B65" s="6">
        <f>TITRES_STAT!D68</f>
        <v>10.487</v>
      </c>
      <c r="C65" s="2">
        <f t="shared" si="0"/>
        <v>10.948342728948315</v>
      </c>
      <c r="D65" s="2">
        <f t="shared" si="2"/>
        <v>10.848035823284475</v>
      </c>
      <c r="E65" s="2">
        <f t="shared" si="1"/>
        <v>0.1003069056638406</v>
      </c>
      <c r="F65" s="2">
        <f t="shared" si="5"/>
        <v>6.1120965652485579E-2</v>
      </c>
      <c r="G65" s="2">
        <f t="shared" si="3"/>
        <v>3.9185940011355017E-2</v>
      </c>
      <c r="H65" s="2" t="str">
        <f t="shared" si="4"/>
        <v>Sell</v>
      </c>
    </row>
    <row r="66" spans="1:8" ht="13.5" x14ac:dyDescent="0.25">
      <c r="A66" s="3">
        <f>TITRES_STAT!B69</f>
        <v>42100</v>
      </c>
      <c r="B66" s="6">
        <f>TITRES_STAT!D69</f>
        <v>10.798</v>
      </c>
      <c r="C66" s="2">
        <f t="shared" si="0"/>
        <v>10.891674616802419</v>
      </c>
      <c r="D66" s="2">
        <f t="shared" si="2"/>
        <v>10.844329466004144</v>
      </c>
      <c r="E66" s="2">
        <f t="shared" si="1"/>
        <v>4.7345150798275171E-2</v>
      </c>
      <c r="F66" s="2">
        <f t="shared" si="5"/>
        <v>5.83658026816435E-2</v>
      </c>
      <c r="G66" s="2">
        <f t="shared" si="3"/>
        <v>-1.1020651883368329E-2</v>
      </c>
      <c r="H66" s="2" t="str">
        <f t="shared" si="4"/>
        <v>Hold</v>
      </c>
    </row>
    <row r="67" spans="1:8" ht="13.5" x14ac:dyDescent="0.25">
      <c r="A67" s="3">
        <f>TITRES_STAT!B70</f>
        <v>42101</v>
      </c>
      <c r="B67" s="6">
        <f>TITRES_STAT!D70</f>
        <v>11.045</v>
      </c>
      <c r="C67" s="2">
        <f t="shared" si="0"/>
        <v>10.7734169834482</v>
      </c>
      <c r="D67" s="2">
        <f t="shared" si="2"/>
        <v>10.859193950003837</v>
      </c>
      <c r="E67" s="2">
        <f t="shared" si="1"/>
        <v>-8.5776966555636491E-2</v>
      </c>
      <c r="F67" s="2">
        <f t="shared" si="5"/>
        <v>2.9537248834187502E-2</v>
      </c>
      <c r="G67" s="2">
        <f t="shared" si="3"/>
        <v>-0.11531421538982399</v>
      </c>
      <c r="H67" s="2" t="str">
        <f t="shared" si="4"/>
        <v>Hold</v>
      </c>
    </row>
    <row r="68" spans="1:8" ht="13.5" x14ac:dyDescent="0.25">
      <c r="A68" s="3">
        <f>TITRES_STAT!B71</f>
        <v>42102</v>
      </c>
      <c r="B68" s="6">
        <f>TITRES_STAT!D71</f>
        <v>11.045</v>
      </c>
      <c r="C68" s="2">
        <f t="shared" si="0"/>
        <v>10.763660524456171</v>
      </c>
      <c r="D68" s="2">
        <f t="shared" si="2"/>
        <v>10.872957361114665</v>
      </c>
      <c r="E68" s="2">
        <f t="shared" si="1"/>
        <v>-0.1092968366584941</v>
      </c>
      <c r="F68" s="2">
        <f t="shared" si="5"/>
        <v>1.7704317356511817E-3</v>
      </c>
      <c r="G68" s="2">
        <f t="shared" si="3"/>
        <v>-0.11106726839414528</v>
      </c>
      <c r="H68" s="2" t="str">
        <f t="shared" si="4"/>
        <v>Hold</v>
      </c>
    </row>
    <row r="69" spans="1:8" ht="13.5" x14ac:dyDescent="0.25">
      <c r="A69" s="3">
        <f>TITRES_STAT!B72</f>
        <v>42104</v>
      </c>
      <c r="B69" s="6">
        <f>TITRES_STAT!D72</f>
        <v>11.045</v>
      </c>
      <c r="C69" s="2">
        <f t="shared" si="0"/>
        <v>10.783712751462915</v>
      </c>
      <c r="D69" s="2">
        <f t="shared" si="2"/>
        <v>10.885701260291357</v>
      </c>
      <c r="E69" s="2">
        <f t="shared" si="1"/>
        <v>-0.1019885088284429</v>
      </c>
      <c r="F69" s="2">
        <f t="shared" si="5"/>
        <v>-1.8981356377167639E-2</v>
      </c>
      <c r="G69" s="2">
        <f t="shared" si="3"/>
        <v>-8.3007152451275268E-2</v>
      </c>
      <c r="H69" s="2" t="str">
        <f t="shared" si="4"/>
        <v>Hold</v>
      </c>
    </row>
    <row r="70" spans="1:8" ht="13.5" x14ac:dyDescent="0.25">
      <c r="A70" s="3">
        <f>TITRES_STAT!B73</f>
        <v>42107</v>
      </c>
      <c r="B70" s="6">
        <f>TITRES_STAT!D73</f>
        <v>11.045</v>
      </c>
      <c r="C70" s="2">
        <f t="shared" si="0"/>
        <v>10.850372328160928</v>
      </c>
      <c r="D70" s="2">
        <f t="shared" si="2"/>
        <v>10.897501166936443</v>
      </c>
      <c r="E70" s="2">
        <f t="shared" si="1"/>
        <v>-4.7128838775515547E-2</v>
      </c>
      <c r="F70" s="2">
        <f t="shared" si="5"/>
        <v>-2.4610852856837222E-2</v>
      </c>
      <c r="G70" s="2">
        <f t="shared" si="3"/>
        <v>-2.2517985918678325E-2</v>
      </c>
      <c r="H70" s="2" t="str">
        <f t="shared" si="4"/>
        <v>Hold</v>
      </c>
    </row>
    <row r="71" spans="1:8" ht="13.5" x14ac:dyDescent="0.25">
      <c r="A71" s="3">
        <f>TITRES_STAT!B74</f>
        <v>42108</v>
      </c>
      <c r="B71" s="6">
        <f>TITRES_STAT!D74</f>
        <v>10.907</v>
      </c>
      <c r="C71" s="2">
        <f t="shared" si="0"/>
        <v>10.902930431520787</v>
      </c>
      <c r="D71" s="2">
        <f t="shared" si="2"/>
        <v>10.898204784200409</v>
      </c>
      <c r="E71" s="2">
        <f t="shared" si="1"/>
        <v>4.7256473203773908E-3</v>
      </c>
      <c r="F71" s="2">
        <f t="shared" si="5"/>
        <v>-1.87435528213943E-2</v>
      </c>
      <c r="G71" s="2">
        <f t="shared" si="3"/>
        <v>2.3469200141771691E-2</v>
      </c>
      <c r="H71" s="2" t="str">
        <f t="shared" si="4"/>
        <v>Sell</v>
      </c>
    </row>
    <row r="72" spans="1:8" ht="13.5" x14ac:dyDescent="0.25">
      <c r="A72" s="3">
        <f>TITRES_STAT!B75</f>
        <v>42109</v>
      </c>
      <c r="B72" s="6">
        <f>TITRES_STAT!D75</f>
        <v>10.907</v>
      </c>
      <c r="C72" s="2">
        <f t="shared" si="0"/>
        <v>10.948787288209896</v>
      </c>
      <c r="D72" s="2">
        <f t="shared" si="2"/>
        <v>10.898856281667046</v>
      </c>
      <c r="E72" s="2">
        <f t="shared" si="1"/>
        <v>4.9931006542850653E-2</v>
      </c>
      <c r="F72" s="2">
        <f t="shared" si="5"/>
        <v>-5.00864094854531E-3</v>
      </c>
      <c r="G72" s="2">
        <f t="shared" si="3"/>
        <v>5.493964749139596E-2</v>
      </c>
      <c r="H72" s="2" t="str">
        <f t="shared" si="4"/>
        <v>Sell</v>
      </c>
    </row>
    <row r="73" spans="1:8" ht="13.5" x14ac:dyDescent="0.25">
      <c r="A73" s="3">
        <f>TITRES_STAT!B76</f>
        <v>42110</v>
      </c>
      <c r="B73" s="6">
        <f>TITRES_STAT!D76</f>
        <v>10.898999999999999</v>
      </c>
      <c r="C73" s="2">
        <f t="shared" si="0"/>
        <v>10.974666166946836</v>
      </c>
      <c r="D73" s="2">
        <f t="shared" si="2"/>
        <v>10.898866927469488</v>
      </c>
      <c r="E73" s="2">
        <f t="shared" si="1"/>
        <v>7.5799239477348124E-2</v>
      </c>
      <c r="F73" s="2">
        <f t="shared" si="5"/>
        <v>1.1152935136633377E-2</v>
      </c>
      <c r="G73" s="2">
        <f t="shared" si="3"/>
        <v>6.464630434071475E-2</v>
      </c>
      <c r="H73" s="2" t="str">
        <f t="shared" si="4"/>
        <v>Sell</v>
      </c>
    </row>
    <row r="74" spans="1:8" ht="13.5" x14ac:dyDescent="0.25">
      <c r="A74" s="3">
        <f>TITRES_STAT!B77</f>
        <v>42111</v>
      </c>
      <c r="B74" s="6">
        <f>TITRES_STAT!D77</f>
        <v>10.898999999999999</v>
      </c>
      <c r="C74" s="2">
        <f t="shared" si="0"/>
        <v>10.945486756647322</v>
      </c>
      <c r="D74" s="2">
        <f t="shared" si="2"/>
        <v>10.898876784693972</v>
      </c>
      <c r="E74" s="2">
        <f t="shared" si="1"/>
        <v>4.6609971953349927E-2</v>
      </c>
      <c r="F74" s="2">
        <f t="shared" si="5"/>
        <v>1.8244342499976689E-2</v>
      </c>
      <c r="G74" s="2">
        <f t="shared" si="3"/>
        <v>2.8365629453373238E-2</v>
      </c>
      <c r="H74" s="2" t="str">
        <f t="shared" si="4"/>
        <v>Sell</v>
      </c>
    </row>
    <row r="75" spans="1:8" ht="13.5" x14ac:dyDescent="0.25">
      <c r="A75" s="3">
        <f>TITRES_STAT!B78</f>
        <v>42114</v>
      </c>
      <c r="B75" s="6">
        <f>TITRES_STAT!D78</f>
        <v>10.898999999999999</v>
      </c>
      <c r="C75" s="2">
        <f t="shared" si="0"/>
        <v>10.874950332547733</v>
      </c>
      <c r="D75" s="2">
        <f t="shared" si="2"/>
        <v>10.898885911753677</v>
      </c>
      <c r="E75" s="2">
        <f t="shared" si="1"/>
        <v>-2.3935579205943469E-2</v>
      </c>
      <c r="F75" s="2">
        <f t="shared" si="5"/>
        <v>9.8083581587926592E-3</v>
      </c>
      <c r="G75" s="2">
        <f t="shared" si="3"/>
        <v>-3.3743937364736132E-2</v>
      </c>
      <c r="H75" s="2" t="str">
        <f t="shared" si="4"/>
        <v>Hold</v>
      </c>
    </row>
    <row r="76" spans="1:8" ht="13.5" x14ac:dyDescent="0.25">
      <c r="A76" s="3">
        <f>TITRES_STAT!B79</f>
        <v>42115</v>
      </c>
      <c r="B76" s="6">
        <f>TITRES_STAT!D79</f>
        <v>10.894</v>
      </c>
      <c r="C76" s="2">
        <f t="shared" si="0"/>
        <v>10.863111819848083</v>
      </c>
      <c r="D76" s="2">
        <f t="shared" si="2"/>
        <v>10.898523992364517</v>
      </c>
      <c r="E76" s="2">
        <f t="shared" si="1"/>
        <v>-3.5412172516434026E-2</v>
      </c>
      <c r="F76" s="2">
        <f t="shared" si="5"/>
        <v>7.6425202374732267E-4</v>
      </c>
      <c r="G76" s="2">
        <f t="shared" si="3"/>
        <v>-3.617642454018135E-2</v>
      </c>
      <c r="H76" s="2" t="str">
        <f t="shared" si="4"/>
        <v>Hold</v>
      </c>
    </row>
    <row r="77" spans="1:8" ht="13.5" x14ac:dyDescent="0.25">
      <c r="A77" s="3">
        <f>TITRES_STAT!B80</f>
        <v>42116</v>
      </c>
      <c r="B77" s="6">
        <f>TITRES_STAT!D80</f>
        <v>10.571</v>
      </c>
      <c r="C77" s="2">
        <f t="shared" si="0"/>
        <v>10.891094616794533</v>
      </c>
      <c r="D77" s="2">
        <f t="shared" si="2"/>
        <v>10.874262955893071</v>
      </c>
      <c r="E77" s="2">
        <f t="shared" si="1"/>
        <v>1.6831660901461376E-2</v>
      </c>
      <c r="F77" s="2">
        <f t="shared" si="5"/>
        <v>3.9777337992901339E-3</v>
      </c>
      <c r="G77" s="2">
        <f t="shared" si="3"/>
        <v>1.2853927102171241E-2</v>
      </c>
      <c r="H77" s="2" t="str">
        <f t="shared" si="4"/>
        <v>Sell</v>
      </c>
    </row>
    <row r="78" spans="1:8" ht="13.5" x14ac:dyDescent="0.25">
      <c r="A78" s="3">
        <f>TITRES_STAT!B81</f>
        <v>42117</v>
      </c>
      <c r="B78" s="6">
        <f>TITRES_STAT!D81</f>
        <v>10.613</v>
      </c>
      <c r="C78" s="2">
        <f t="shared" si="0"/>
        <v>10.914772368056912</v>
      </c>
      <c r="D78" s="2">
        <f t="shared" si="2"/>
        <v>10.854910144345437</v>
      </c>
      <c r="E78" s="2">
        <f t="shared" si="1"/>
        <v>5.9862223711474982E-2</v>
      </c>
      <c r="F78" s="2">
        <f t="shared" si="5"/>
        <v>1.5154631781727105E-2</v>
      </c>
      <c r="G78" s="2">
        <f t="shared" si="3"/>
        <v>4.4707591929747881E-2</v>
      </c>
      <c r="H78" s="2" t="str">
        <f t="shared" si="4"/>
        <v>Sell</v>
      </c>
    </row>
    <row r="79" spans="1:8" ht="13.5" x14ac:dyDescent="0.25">
      <c r="A79" s="3">
        <f>TITRES_STAT!B82</f>
        <v>42118</v>
      </c>
      <c r="B79" s="6">
        <f>TITRES_STAT!D82</f>
        <v>10.613</v>
      </c>
      <c r="C79" s="2">
        <f t="shared" ref="C79:C142" si="6">$C$4*B69+C78*(1-$C$4)</f>
        <v>10.93480738835585</v>
      </c>
      <c r="D79" s="2">
        <f t="shared" si="2"/>
        <v>10.836990874393924</v>
      </c>
      <c r="E79" s="2">
        <f t="shared" si="1"/>
        <v>9.7816513961925367E-2</v>
      </c>
      <c r="F79" s="2">
        <f t="shared" si="5"/>
        <v>3.1687008217766759E-2</v>
      </c>
      <c r="G79" s="2">
        <f t="shared" si="3"/>
        <v>6.6129505744158601E-2</v>
      </c>
      <c r="H79" s="2" t="str">
        <f t="shared" si="4"/>
        <v>Sell</v>
      </c>
    </row>
    <row r="80" spans="1:8" ht="13.5" x14ac:dyDescent="0.25">
      <c r="A80" s="3">
        <f>TITRES_STAT!B83</f>
        <v>42121</v>
      </c>
      <c r="B80" s="6">
        <f>TITRES_STAT!D83</f>
        <v>10.487</v>
      </c>
      <c r="C80" s="2">
        <f t="shared" si="6"/>
        <v>10.951760097839566</v>
      </c>
      <c r="D80" s="2">
        <f t="shared" si="2"/>
        <v>10.811065624438818</v>
      </c>
      <c r="E80" s="2">
        <f t="shared" si="1"/>
        <v>0.14069447340074781</v>
      </c>
      <c r="F80" s="2">
        <f t="shared" si="5"/>
        <v>5.3488501254362969E-2</v>
      </c>
      <c r="G80" s="2">
        <f t="shared" si="3"/>
        <v>8.7205972146384841E-2</v>
      </c>
      <c r="H80" s="2" t="str">
        <f t="shared" si="4"/>
        <v>Sell</v>
      </c>
    </row>
    <row r="81" spans="1:8" ht="13.5" x14ac:dyDescent="0.25">
      <c r="A81" s="3">
        <f>TITRES_STAT!B84</f>
        <v>42122</v>
      </c>
      <c r="B81" s="6">
        <f>TITRES_STAT!D84</f>
        <v>10.776999999999999</v>
      </c>
      <c r="C81" s="2">
        <f t="shared" si="6"/>
        <v>10.944873928941172</v>
      </c>
      <c r="D81" s="2">
        <f t="shared" si="2"/>
        <v>10.808542244850758</v>
      </c>
      <c r="E81" s="2">
        <f t="shared" si="1"/>
        <v>0.13633168409041474</v>
      </c>
      <c r="F81" s="2">
        <f t="shared" si="5"/>
        <v>7.0057137821573329E-2</v>
      </c>
      <c r="G81" s="2">
        <f t="shared" si="3"/>
        <v>6.6274546268841411E-2</v>
      </c>
      <c r="H81" s="2" t="str">
        <f t="shared" si="4"/>
        <v>Sell</v>
      </c>
    </row>
    <row r="82" spans="1:8" ht="13.5" x14ac:dyDescent="0.25">
      <c r="A82" s="3">
        <f>TITRES_STAT!B85</f>
        <v>42123</v>
      </c>
      <c r="B82" s="6">
        <f>TITRES_STAT!D85</f>
        <v>10.776999999999999</v>
      </c>
      <c r="C82" s="2">
        <f t="shared" si="6"/>
        <v>10.939047170642532</v>
      </c>
      <c r="D82" s="2">
        <f t="shared" si="2"/>
        <v>10.80620578226922</v>
      </c>
      <c r="E82" s="2">
        <f t="shared" si="1"/>
        <v>0.13284138837331128</v>
      </c>
      <c r="F82" s="2">
        <f t="shared" si="5"/>
        <v>8.2613987931920929E-2</v>
      </c>
      <c r="G82" s="2">
        <f t="shared" si="3"/>
        <v>5.0227400441390346E-2</v>
      </c>
      <c r="H82" s="2" t="str">
        <f t="shared" si="4"/>
        <v>Sell</v>
      </c>
    </row>
    <row r="83" spans="1:8" ht="13.5" x14ac:dyDescent="0.25">
      <c r="A83" s="3">
        <f>TITRES_STAT!B86</f>
        <v>42124</v>
      </c>
      <c r="B83" s="6">
        <f>TITRES_STAT!D86</f>
        <v>10.776999999999999</v>
      </c>
      <c r="C83" s="2">
        <f t="shared" si="6"/>
        <v>10.932886067466757</v>
      </c>
      <c r="D83" s="2">
        <f t="shared" si="2"/>
        <v>10.80404239099002</v>
      </c>
      <c r="E83" s="2">
        <f t="shared" si="1"/>
        <v>0.12884367647673756</v>
      </c>
      <c r="F83" s="2">
        <f t="shared" si="5"/>
        <v>9.1859925640884257E-2</v>
      </c>
      <c r="G83" s="2">
        <f t="shared" si="3"/>
        <v>3.6983750835853299E-2</v>
      </c>
      <c r="H83" s="2" t="str">
        <f t="shared" si="4"/>
        <v>Sell</v>
      </c>
    </row>
    <row r="84" spans="1:8" ht="13.5" x14ac:dyDescent="0.25">
      <c r="A84" s="3">
        <f>TITRES_STAT!B87</f>
        <v>42128</v>
      </c>
      <c r="B84" s="6">
        <f>TITRES_STAT!D87</f>
        <v>11.1</v>
      </c>
      <c r="C84" s="2">
        <f t="shared" si="6"/>
        <v>10.927672826318027</v>
      </c>
      <c r="D84" s="2">
        <f t="shared" si="2"/>
        <v>10.825965176842612</v>
      </c>
      <c r="E84" s="2">
        <f t="shared" si="1"/>
        <v>0.101707649475415</v>
      </c>
      <c r="F84" s="2">
        <f t="shared" si="5"/>
        <v>9.3829470407790411E-2</v>
      </c>
      <c r="G84" s="2">
        <f t="shared" si="3"/>
        <v>7.8781790676245855E-3</v>
      </c>
      <c r="H84" s="2" t="str">
        <f t="shared" si="4"/>
        <v>Sell</v>
      </c>
    </row>
    <row r="85" spans="1:8" ht="13.5" x14ac:dyDescent="0.25">
      <c r="A85" s="3">
        <f>TITRES_STAT!B88</f>
        <v>42129</v>
      </c>
      <c r="B85" s="6">
        <f>TITRES_STAT!D88</f>
        <v>11.427</v>
      </c>
      <c r="C85" s="2">
        <f t="shared" si="6"/>
        <v>10.9232616222691</v>
      </c>
      <c r="D85" s="2">
        <f t="shared" si="2"/>
        <v>10.870486274854269</v>
      </c>
      <c r="E85" s="2">
        <f t="shared" si="1"/>
        <v>5.2775347414831586E-2</v>
      </c>
      <c r="F85" s="2">
        <f t="shared" si="5"/>
        <v>8.561864580919866E-2</v>
      </c>
      <c r="G85" s="2">
        <f t="shared" si="3"/>
        <v>-3.2843298394367074E-2</v>
      </c>
      <c r="H85" s="2" t="str">
        <f t="shared" si="4"/>
        <v>Hold</v>
      </c>
    </row>
    <row r="86" spans="1:8" ht="13.5" x14ac:dyDescent="0.25">
      <c r="A86" s="3">
        <f>TITRES_STAT!B89</f>
        <v>42130</v>
      </c>
      <c r="B86" s="6">
        <f>TITRES_STAT!D89</f>
        <v>11.436</v>
      </c>
      <c r="C86" s="2">
        <f t="shared" si="6"/>
        <v>10.9187598342277</v>
      </c>
      <c r="D86" s="2">
        <f t="shared" si="2"/>
        <v>10.912376180420619</v>
      </c>
      <c r="E86" s="2">
        <f t="shared" si="1"/>
        <v>6.3836538070809468E-3</v>
      </c>
      <c r="F86" s="2">
        <f t="shared" si="5"/>
        <v>6.9771647408775117E-2</v>
      </c>
      <c r="G86" s="2">
        <f t="shared" si="3"/>
        <v>-6.338799360169417E-2</v>
      </c>
      <c r="H86" s="2" t="str">
        <f t="shared" si="4"/>
        <v>Hold</v>
      </c>
    </row>
    <row r="87" spans="1:8" ht="13.5" x14ac:dyDescent="0.25">
      <c r="A87" s="3">
        <f>TITRES_STAT!B90</f>
        <v>42131</v>
      </c>
      <c r="B87" s="6">
        <f>TITRES_STAT!D90</f>
        <v>11.746</v>
      </c>
      <c r="C87" s="2">
        <f t="shared" si="6"/>
        <v>10.865258321269593</v>
      </c>
      <c r="D87" s="2">
        <f t="shared" si="2"/>
        <v>10.974126092982054</v>
      </c>
      <c r="E87" s="2">
        <f t="shared" si="1"/>
        <v>-0.10886777171246109</v>
      </c>
      <c r="F87" s="2">
        <f t="shared" si="5"/>
        <v>3.4043763584527875E-2</v>
      </c>
      <c r="G87" s="2">
        <f t="shared" si="3"/>
        <v>-0.14291153529698897</v>
      </c>
      <c r="H87" s="2" t="str">
        <f t="shared" si="4"/>
        <v>Hold</v>
      </c>
    </row>
    <row r="88" spans="1:8" ht="13.5" x14ac:dyDescent="0.25">
      <c r="A88" s="3">
        <f>TITRES_STAT!B91</f>
        <v>42132</v>
      </c>
      <c r="B88" s="6">
        <f>TITRES_STAT!D91</f>
        <v>12.019</v>
      </c>
      <c r="C88" s="2">
        <f t="shared" si="6"/>
        <v>10.826449348766578</v>
      </c>
      <c r="D88" s="2">
        <f t="shared" si="2"/>
        <v>11.051524160168569</v>
      </c>
      <c r="E88" s="2">
        <f t="shared" si="1"/>
        <v>-0.22507481140199026</v>
      </c>
      <c r="F88" s="2">
        <f t="shared" si="5"/>
        <v>-1.7779951412775757E-2</v>
      </c>
      <c r="G88" s="2">
        <f t="shared" si="3"/>
        <v>-0.20729485998921451</v>
      </c>
      <c r="H88" s="2" t="str">
        <f t="shared" si="4"/>
        <v>Hold</v>
      </c>
    </row>
    <row r="89" spans="1:8" ht="13.5" x14ac:dyDescent="0.25">
      <c r="A89" s="3">
        <f>TITRES_STAT!B92</f>
        <v>42135</v>
      </c>
      <c r="B89" s="6">
        <f>TITRES_STAT!D92</f>
        <v>12.207000000000001</v>
      </c>
      <c r="C89" s="2">
        <f t="shared" si="6"/>
        <v>10.793610987417875</v>
      </c>
      <c r="D89" s="2">
        <f t="shared" si="2"/>
        <v>11.137114963119044</v>
      </c>
      <c r="E89" s="2">
        <f t="shared" si="1"/>
        <v>-0.34350397570116975</v>
      </c>
      <c r="F89" s="2">
        <f t="shared" si="5"/>
        <v>-8.2924756270454564E-2</v>
      </c>
      <c r="G89" s="2">
        <f t="shared" si="3"/>
        <v>-0.26057921943071516</v>
      </c>
      <c r="H89" s="2" t="str">
        <f t="shared" si="4"/>
        <v>Hold</v>
      </c>
    </row>
    <row r="90" spans="1:8" ht="13.5" x14ac:dyDescent="0.25">
      <c r="A90" s="3">
        <f>TITRES_STAT!B93</f>
        <v>42136</v>
      </c>
      <c r="B90" s="6">
        <f>TITRES_STAT!D93</f>
        <v>12.202999999999999</v>
      </c>
      <c r="C90" s="2">
        <f t="shared" si="6"/>
        <v>10.746440066276664</v>
      </c>
      <c r="D90" s="2">
        <f t="shared" si="2"/>
        <v>11.216069410295411</v>
      </c>
      <c r="E90" s="2">
        <f t="shared" si="1"/>
        <v>-0.46962934401874712</v>
      </c>
      <c r="F90" s="2">
        <f t="shared" si="5"/>
        <v>-0.16026567382011309</v>
      </c>
      <c r="G90" s="2">
        <f t="shared" si="3"/>
        <v>-0.30936367019863403</v>
      </c>
      <c r="H90" s="2" t="str">
        <f t="shared" si="4"/>
        <v>Hold</v>
      </c>
    </row>
    <row r="91" spans="1:8" ht="13.5" x14ac:dyDescent="0.25">
      <c r="A91" s="3">
        <f>TITRES_STAT!B94</f>
        <v>42137</v>
      </c>
      <c r="B91" s="6">
        <f>TITRES_STAT!D94</f>
        <v>12.202999999999999</v>
      </c>
      <c r="C91" s="2">
        <f t="shared" si="6"/>
        <v>10.751141594541792</v>
      </c>
      <c r="D91" s="2">
        <f t="shared" si="2"/>
        <v>11.289175379903158</v>
      </c>
      <c r="E91" s="2">
        <f t="shared" si="1"/>
        <v>-0.5380337853613657</v>
      </c>
      <c r="F91" s="2">
        <f t="shared" si="5"/>
        <v>-0.23581929612836361</v>
      </c>
      <c r="G91" s="2">
        <f t="shared" si="3"/>
        <v>-0.30221448923300209</v>
      </c>
      <c r="H91" s="2" t="str">
        <f t="shared" si="4"/>
        <v>Hold</v>
      </c>
    </row>
    <row r="92" spans="1:8" ht="13.5" x14ac:dyDescent="0.25">
      <c r="A92" s="3">
        <f>TITRES_STAT!B95</f>
        <v>42138</v>
      </c>
      <c r="B92" s="6">
        <f>TITRES_STAT!D95</f>
        <v>12.202999999999999</v>
      </c>
      <c r="C92" s="2">
        <f t="shared" si="6"/>
        <v>10.755119810766132</v>
      </c>
      <c r="D92" s="2">
        <f t="shared" si="2"/>
        <v>11.356866092502923</v>
      </c>
      <c r="E92" s="2">
        <f t="shared" ref="E92:E155" si="7">C92-D92</f>
        <v>-0.60174628173679068</v>
      </c>
      <c r="F92" s="2">
        <f t="shared" si="5"/>
        <v>-0.30900469325004903</v>
      </c>
      <c r="G92" s="2">
        <f t="shared" si="3"/>
        <v>-0.29274158848674164</v>
      </c>
      <c r="H92" s="2" t="str">
        <f t="shared" si="4"/>
        <v>Hold</v>
      </c>
    </row>
    <row r="93" spans="1:8" ht="13.5" x14ac:dyDescent="0.25">
      <c r="A93" s="3">
        <f>TITRES_STAT!B96</f>
        <v>42139</v>
      </c>
      <c r="B93" s="6">
        <f>TITRES_STAT!D96</f>
        <v>11.935</v>
      </c>
      <c r="C93" s="2">
        <f t="shared" si="6"/>
        <v>10.758485993725188</v>
      </c>
      <c r="D93" s="2">
        <f t="shared" ref="D93:D156" si="8">$D$4*B93+(1-$D$4)*D92</f>
        <v>11.399690826391595</v>
      </c>
      <c r="E93" s="2">
        <f t="shared" si="7"/>
        <v>-0.64120483266640704</v>
      </c>
      <c r="F93" s="2">
        <f t="shared" si="5"/>
        <v>-0.37544472113332061</v>
      </c>
      <c r="G93" s="2">
        <f t="shared" si="3"/>
        <v>-0.26576011153308643</v>
      </c>
      <c r="H93" s="2" t="str">
        <f t="shared" si="4"/>
        <v>Hold</v>
      </c>
    </row>
    <row r="94" spans="1:8" ht="13.5" x14ac:dyDescent="0.25">
      <c r="A94" s="3">
        <f>TITRES_STAT!B97</f>
        <v>42142</v>
      </c>
      <c r="B94" s="6">
        <f>TITRES_STAT!D97</f>
        <v>11.935</v>
      </c>
      <c r="C94" s="2">
        <f t="shared" si="6"/>
        <v>10.81102661007516</v>
      </c>
      <c r="D94" s="2">
        <f t="shared" si="8"/>
        <v>11.439343357769996</v>
      </c>
      <c r="E94" s="2">
        <f t="shared" si="7"/>
        <v>-0.6283167476948357</v>
      </c>
      <c r="F94" s="2">
        <f t="shared" si="5"/>
        <v>-0.42601912644562367</v>
      </c>
      <c r="G94" s="2">
        <f t="shared" si="3"/>
        <v>-0.20229762124921202</v>
      </c>
      <c r="H94" s="2" t="str">
        <f t="shared" si="4"/>
        <v>Hold</v>
      </c>
    </row>
    <row r="95" spans="1:8" ht="13.5" x14ac:dyDescent="0.25">
      <c r="A95" s="3">
        <f>TITRES_STAT!B98</f>
        <v>42143</v>
      </c>
      <c r="B95" s="6">
        <f>TITRES_STAT!D98</f>
        <v>11.577999999999999</v>
      </c>
      <c r="C95" s="2">
        <f t="shared" si="6"/>
        <v>10.905791746986672</v>
      </c>
      <c r="D95" s="2">
        <f t="shared" si="8"/>
        <v>11.449614220157404</v>
      </c>
      <c r="E95" s="2">
        <f t="shared" si="7"/>
        <v>-0.54382247317073151</v>
      </c>
      <c r="F95" s="2">
        <f t="shared" si="5"/>
        <v>-0.44957979579064522</v>
      </c>
      <c r="G95" s="2">
        <f t="shared" si="3"/>
        <v>-9.4242677380086293E-2</v>
      </c>
      <c r="H95" s="2" t="str">
        <f t="shared" si="4"/>
        <v>Hold</v>
      </c>
    </row>
    <row r="96" spans="1:8" ht="13.5" x14ac:dyDescent="0.25">
      <c r="A96" s="3">
        <f>TITRES_STAT!B99</f>
        <v>42144</v>
      </c>
      <c r="B96" s="6">
        <f>TITRES_STAT!D99</f>
        <v>11.577999999999999</v>
      </c>
      <c r="C96" s="2">
        <f t="shared" si="6"/>
        <v>10.98736224745026</v>
      </c>
      <c r="D96" s="2">
        <f t="shared" si="8"/>
        <v>11.459124277923522</v>
      </c>
      <c r="E96" s="2">
        <f t="shared" si="7"/>
        <v>-0.47176203047326126</v>
      </c>
      <c r="F96" s="2">
        <f t="shared" si="5"/>
        <v>-0.45401624272716845</v>
      </c>
      <c r="G96" s="2">
        <f t="shared" si="3"/>
        <v>-1.7745787746092812E-2</v>
      </c>
      <c r="H96" s="2" t="str">
        <f t="shared" si="4"/>
        <v>Hold</v>
      </c>
    </row>
    <row r="97" spans="1:8" ht="13.5" x14ac:dyDescent="0.25">
      <c r="A97" s="3">
        <f>TITRES_STAT!B100</f>
        <v>42145</v>
      </c>
      <c r="B97" s="6">
        <f>TITRES_STAT!D100</f>
        <v>11.577999999999999</v>
      </c>
      <c r="C97" s="2">
        <f t="shared" si="6"/>
        <v>11.104075747842529</v>
      </c>
      <c r="D97" s="2">
        <f t="shared" si="8"/>
        <v>11.467929886966223</v>
      </c>
      <c r="E97" s="2">
        <f t="shared" si="7"/>
        <v>-0.3638541391236938</v>
      </c>
      <c r="F97" s="2">
        <f t="shared" si="5"/>
        <v>-0.43598382200647356</v>
      </c>
      <c r="G97" s="2">
        <f t="shared" si="3"/>
        <v>7.2129682882779766E-2</v>
      </c>
      <c r="H97" s="2" t="str">
        <f t="shared" si="4"/>
        <v>Sell</v>
      </c>
    </row>
    <row r="98" spans="1:8" ht="13.5" x14ac:dyDescent="0.25">
      <c r="A98" s="3">
        <f>TITRES_STAT!B101</f>
        <v>42146</v>
      </c>
      <c r="B98" s="6">
        <f>TITRES_STAT!D101</f>
        <v>11.805</v>
      </c>
      <c r="C98" s="2">
        <f t="shared" si="6"/>
        <v>11.244833325097526</v>
      </c>
      <c r="D98" s="2">
        <f t="shared" si="8"/>
        <v>11.492898043487244</v>
      </c>
      <c r="E98" s="2">
        <f t="shared" si="7"/>
        <v>-0.24806471838971866</v>
      </c>
      <c r="F98" s="2">
        <f t="shared" si="5"/>
        <v>-0.39840000128312258</v>
      </c>
      <c r="G98" s="2">
        <f t="shared" si="3"/>
        <v>0.15033528289340392</v>
      </c>
      <c r="H98" s="2" t="str">
        <f t="shared" si="4"/>
        <v>Sell</v>
      </c>
    </row>
    <row r="99" spans="1:8" ht="13.5" x14ac:dyDescent="0.25">
      <c r="A99" s="3">
        <f>TITRES_STAT!B102</f>
        <v>42149</v>
      </c>
      <c r="B99" s="6">
        <f>TITRES_STAT!D102</f>
        <v>11.494</v>
      </c>
      <c r="C99" s="2">
        <f t="shared" si="6"/>
        <v>11.392858967390215</v>
      </c>
      <c r="D99" s="2">
        <f t="shared" si="8"/>
        <v>11.492979669895597</v>
      </c>
      <c r="E99" s="2">
        <f t="shared" si="7"/>
        <v>-0.1001207025053823</v>
      </c>
      <c r="F99" s="2">
        <f t="shared" si="5"/>
        <v>-0.33874414152757459</v>
      </c>
      <c r="G99" s="2">
        <f t="shared" si="3"/>
        <v>0.2386234390221923</v>
      </c>
      <c r="H99" s="2" t="str">
        <f t="shared" si="4"/>
        <v>Sell</v>
      </c>
    </row>
    <row r="100" spans="1:8" ht="13.5" x14ac:dyDescent="0.25">
      <c r="A100" s="3">
        <f>TITRES_STAT!B103</f>
        <v>42150</v>
      </c>
      <c r="B100" s="6">
        <f>TITRES_STAT!D103</f>
        <v>11.494</v>
      </c>
      <c r="C100" s="2">
        <f t="shared" si="6"/>
        <v>11.517496049330182</v>
      </c>
      <c r="D100" s="2">
        <f t="shared" si="8"/>
        <v>11.49305524990333</v>
      </c>
      <c r="E100" s="2">
        <f t="shared" si="7"/>
        <v>2.4440799426852067E-2</v>
      </c>
      <c r="F100" s="2">
        <f t="shared" si="5"/>
        <v>-0.26610715333668927</v>
      </c>
      <c r="G100" s="2">
        <f t="shared" ref="G100:G163" si="9">E100-F100</f>
        <v>0.29054795276354134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42151</v>
      </c>
      <c r="B101" s="6">
        <f>TITRES_STAT!D104</f>
        <v>11.515000000000001</v>
      </c>
      <c r="C101" s="2">
        <f t="shared" si="6"/>
        <v>11.622958195587078</v>
      </c>
      <c r="D101" s="2">
        <f t="shared" si="8"/>
        <v>11.494680786947528</v>
      </c>
      <c r="E101" s="2">
        <f t="shared" si="7"/>
        <v>0.12827740863954951</v>
      </c>
      <c r="F101" s="2">
        <f t="shared" ref="F101:F164" si="11">(E101*(2/(10)))+((1-(2/10))*F100)</f>
        <v>-0.18723024094144153</v>
      </c>
      <c r="G101" s="2">
        <f t="shared" si="9"/>
        <v>0.31550764958099103</v>
      </c>
      <c r="H101" s="2" t="str">
        <f t="shared" si="10"/>
        <v>Sell</v>
      </c>
    </row>
    <row r="102" spans="1:8" ht="13.5" x14ac:dyDescent="0.25">
      <c r="A102" s="3">
        <f>TITRES_STAT!B105</f>
        <v>42152</v>
      </c>
      <c r="B102" s="6">
        <f>TITRES_STAT!D105</f>
        <v>11.473000000000001</v>
      </c>
      <c r="C102" s="2">
        <f t="shared" si="6"/>
        <v>11.712195396265988</v>
      </c>
      <c r="D102" s="2">
        <f t="shared" si="8"/>
        <v>11.493074802729193</v>
      </c>
      <c r="E102" s="2">
        <f t="shared" si="7"/>
        <v>0.21912059353679503</v>
      </c>
      <c r="F102" s="2">
        <f t="shared" si="11"/>
        <v>-0.10596007404579422</v>
      </c>
      <c r="G102" s="2">
        <f t="shared" si="9"/>
        <v>0.32508066758258924</v>
      </c>
      <c r="H102" s="2" t="str">
        <f t="shared" si="10"/>
        <v>Sell</v>
      </c>
    </row>
    <row r="103" spans="1:8" ht="13.5" x14ac:dyDescent="0.25">
      <c r="A103" s="3">
        <f>TITRES_STAT!B106</f>
        <v>42153</v>
      </c>
      <c r="B103" s="6">
        <f>TITRES_STAT!D106</f>
        <v>11.452</v>
      </c>
      <c r="C103" s="2">
        <f t="shared" si="6"/>
        <v>11.746473027609683</v>
      </c>
      <c r="D103" s="2">
        <f t="shared" si="8"/>
        <v>11.490032224749251</v>
      </c>
      <c r="E103" s="2">
        <f t="shared" si="7"/>
        <v>0.25644080286043192</v>
      </c>
      <c r="F103" s="2">
        <f t="shared" si="11"/>
        <v>-3.3479898664549E-2</v>
      </c>
      <c r="G103" s="2">
        <f t="shared" si="9"/>
        <v>0.28992070152498089</v>
      </c>
      <c r="H103" s="2" t="str">
        <f t="shared" si="10"/>
        <v>Sell</v>
      </c>
    </row>
    <row r="104" spans="1:8" ht="13.5" x14ac:dyDescent="0.25">
      <c r="A104" s="3">
        <f>TITRES_STAT!B107</f>
        <v>42156</v>
      </c>
      <c r="B104" s="6">
        <f>TITRES_STAT!D107</f>
        <v>11.452</v>
      </c>
      <c r="C104" s="2">
        <f t="shared" si="6"/>
        <v>11.775477177208193</v>
      </c>
      <c r="D104" s="2">
        <f t="shared" si="8"/>
        <v>11.487215022915972</v>
      </c>
      <c r="E104" s="2">
        <f t="shared" si="7"/>
        <v>0.28826215429222124</v>
      </c>
      <c r="F104" s="2">
        <f t="shared" si="11"/>
        <v>3.0868511926805051E-2</v>
      </c>
      <c r="G104" s="2">
        <f t="shared" si="9"/>
        <v>0.25739364236541618</v>
      </c>
      <c r="H104" s="2" t="str">
        <f t="shared" si="10"/>
        <v>Sell</v>
      </c>
    </row>
    <row r="105" spans="1:8" ht="13.5" x14ac:dyDescent="0.25">
      <c r="A105" s="3">
        <f>TITRES_STAT!B108</f>
        <v>42157</v>
      </c>
      <c r="B105" s="6">
        <f>TITRES_STAT!D108</f>
        <v>11.704000000000001</v>
      </c>
      <c r="C105" s="2">
        <f t="shared" si="6"/>
        <v>11.745096073022317</v>
      </c>
      <c r="D105" s="2">
        <f t="shared" si="8"/>
        <v>11.503273169366642</v>
      </c>
      <c r="E105" s="2">
        <f t="shared" si="7"/>
        <v>0.2418229036556756</v>
      </c>
      <c r="F105" s="2">
        <f t="shared" si="11"/>
        <v>7.3059390272579156E-2</v>
      </c>
      <c r="G105" s="2">
        <f t="shared" si="9"/>
        <v>0.16876351338309645</v>
      </c>
      <c r="H105" s="2" t="str">
        <f t="shared" si="10"/>
        <v>Sell</v>
      </c>
    </row>
    <row r="106" spans="1:8" ht="13.5" x14ac:dyDescent="0.25">
      <c r="A106" s="3">
        <f>TITRES_STAT!B109</f>
        <v>42158</v>
      </c>
      <c r="B106" s="6">
        <f>TITRES_STAT!D109</f>
        <v>11.41</v>
      </c>
      <c r="C106" s="2">
        <f t="shared" si="6"/>
        <v>11.719388984865038</v>
      </c>
      <c r="D106" s="2">
        <f t="shared" si="8"/>
        <v>11.496364045709853</v>
      </c>
      <c r="E106" s="2">
        <f t="shared" si="7"/>
        <v>0.2230249391551844</v>
      </c>
      <c r="F106" s="2">
        <f t="shared" si="11"/>
        <v>0.10305250004910022</v>
      </c>
      <c r="G106" s="2">
        <f t="shared" si="9"/>
        <v>0.11997243910608418</v>
      </c>
      <c r="H106" s="2" t="str">
        <f t="shared" si="10"/>
        <v>Sell</v>
      </c>
    </row>
    <row r="107" spans="1:8" ht="13.5" x14ac:dyDescent="0.25">
      <c r="A107" s="3">
        <f>TITRES_STAT!B110</f>
        <v>42159</v>
      </c>
      <c r="B107" s="6">
        <f>TITRES_STAT!D110</f>
        <v>11.326000000000001</v>
      </c>
      <c r="C107" s="2">
        <f t="shared" si="6"/>
        <v>11.697636833347339</v>
      </c>
      <c r="D107" s="2">
        <f t="shared" si="8"/>
        <v>11.483744486768384</v>
      </c>
      <c r="E107" s="2">
        <f t="shared" si="7"/>
        <v>0.21389234657895528</v>
      </c>
      <c r="F107" s="2">
        <f t="shared" si="11"/>
        <v>0.12522046935507125</v>
      </c>
      <c r="G107" s="2">
        <f t="shared" si="9"/>
        <v>8.8671877223884032E-2</v>
      </c>
      <c r="H107" s="2" t="str">
        <f t="shared" si="10"/>
        <v>Sell</v>
      </c>
    </row>
    <row r="108" spans="1:8" ht="13.5" x14ac:dyDescent="0.25">
      <c r="A108" s="3">
        <f>TITRES_STAT!B111</f>
        <v>42160</v>
      </c>
      <c r="B108" s="6">
        <f>TITRES_STAT!D111</f>
        <v>11.326000000000001</v>
      </c>
      <c r="C108" s="2">
        <f t="shared" si="6"/>
        <v>11.714154243601593</v>
      </c>
      <c r="D108" s="2">
        <f t="shared" si="8"/>
        <v>11.472059709970726</v>
      </c>
      <c r="E108" s="2">
        <f t="shared" si="7"/>
        <v>0.2420945336308673</v>
      </c>
      <c r="F108" s="2">
        <f t="shared" si="11"/>
        <v>0.14859528221023047</v>
      </c>
      <c r="G108" s="2">
        <f t="shared" si="9"/>
        <v>9.3499251420636836E-2</v>
      </c>
      <c r="H108" s="2" t="str">
        <f t="shared" si="10"/>
        <v>Sell</v>
      </c>
    </row>
    <row r="109" spans="1:8" ht="13.5" x14ac:dyDescent="0.25">
      <c r="A109" s="3">
        <f>TITRES_STAT!B112</f>
        <v>42163</v>
      </c>
      <c r="B109" s="6">
        <f>TITRES_STAT!D112</f>
        <v>11.41</v>
      </c>
      <c r="C109" s="2">
        <f t="shared" si="6"/>
        <v>11.680284359970578</v>
      </c>
      <c r="D109" s="2">
        <f t="shared" si="8"/>
        <v>11.467462694417339</v>
      </c>
      <c r="E109" s="2">
        <f t="shared" si="7"/>
        <v>0.21282166555323911</v>
      </c>
      <c r="F109" s="2">
        <f t="shared" si="11"/>
        <v>0.16144055887883221</v>
      </c>
      <c r="G109" s="2">
        <f t="shared" si="9"/>
        <v>5.1381106674406901E-2</v>
      </c>
      <c r="H109" s="2" t="str">
        <f t="shared" si="10"/>
        <v>Sell</v>
      </c>
    </row>
    <row r="110" spans="1:8" ht="13.5" x14ac:dyDescent="0.25">
      <c r="A110" s="3">
        <f>TITRES_STAT!B113</f>
        <v>42164</v>
      </c>
      <c r="B110" s="6">
        <f>TITRES_STAT!D113</f>
        <v>11.201000000000001</v>
      </c>
      <c r="C110" s="2">
        <f t="shared" si="6"/>
        <v>11.651625227667411</v>
      </c>
      <c r="D110" s="2">
        <f t="shared" si="8"/>
        <v>11.447724717053092</v>
      </c>
      <c r="E110" s="2">
        <f t="shared" si="7"/>
        <v>0.20390051061431969</v>
      </c>
      <c r="F110" s="2">
        <f t="shared" si="11"/>
        <v>0.16993254922592971</v>
      </c>
      <c r="G110" s="2">
        <f t="shared" si="9"/>
        <v>3.3967961388389978E-2</v>
      </c>
      <c r="H110" s="2" t="str">
        <f t="shared" si="10"/>
        <v>Sell</v>
      </c>
    </row>
    <row r="111" spans="1:8" ht="13.5" x14ac:dyDescent="0.25">
      <c r="A111" s="3">
        <f>TITRES_STAT!B114</f>
        <v>42165</v>
      </c>
      <c r="B111" s="6">
        <f>TITRES_STAT!D114</f>
        <v>11.368</v>
      </c>
      <c r="C111" s="2">
        <f t="shared" si="6"/>
        <v>11.630605961872426</v>
      </c>
      <c r="D111" s="2">
        <f t="shared" si="8"/>
        <v>11.441819182456566</v>
      </c>
      <c r="E111" s="2">
        <f t="shared" si="7"/>
        <v>0.1887867794158602</v>
      </c>
      <c r="F111" s="2">
        <f t="shared" si="11"/>
        <v>0.17370339526391582</v>
      </c>
      <c r="G111" s="2">
        <f t="shared" si="9"/>
        <v>1.5083384151944379E-2</v>
      </c>
      <c r="H111" s="2" t="str">
        <f t="shared" si="10"/>
        <v>Sell</v>
      </c>
    </row>
    <row r="112" spans="1:8" ht="13.5" x14ac:dyDescent="0.25">
      <c r="A112" s="3">
        <f>TITRES_STAT!B115</f>
        <v>42166</v>
      </c>
      <c r="B112" s="6">
        <f>TITRES_STAT!D115</f>
        <v>11.368</v>
      </c>
      <c r="C112" s="2">
        <f t="shared" si="6"/>
        <v>11.60635889081513</v>
      </c>
      <c r="D112" s="2">
        <f t="shared" si="8"/>
        <v>11.43635109486719</v>
      </c>
      <c r="E112" s="2">
        <f t="shared" si="7"/>
        <v>0.17000779594794047</v>
      </c>
      <c r="F112" s="2">
        <f t="shared" si="11"/>
        <v>0.17296427540072074</v>
      </c>
      <c r="G112" s="2">
        <f t="shared" si="9"/>
        <v>-2.9564794527802696E-3</v>
      </c>
      <c r="H112" s="2" t="str">
        <f t="shared" si="10"/>
        <v>Hold</v>
      </c>
    </row>
    <row r="113" spans="1:8" ht="13.5" x14ac:dyDescent="0.25">
      <c r="A113" s="3">
        <f>TITRES_STAT!B116</f>
        <v>42167</v>
      </c>
      <c r="B113" s="6">
        <f>TITRES_STAT!D116</f>
        <v>11.318</v>
      </c>
      <c r="C113" s="2">
        <f t="shared" si="6"/>
        <v>11.582611369151264</v>
      </c>
      <c r="D113" s="2">
        <f t="shared" si="8"/>
        <v>11.42758434709925</v>
      </c>
      <c r="E113" s="2">
        <f t="shared" si="7"/>
        <v>0.15502702205201402</v>
      </c>
      <c r="F113" s="2">
        <f t="shared" si="11"/>
        <v>0.1693768247309794</v>
      </c>
      <c r="G113" s="2">
        <f t="shared" si="9"/>
        <v>-1.4349802678965379E-2</v>
      </c>
      <c r="H113" s="2" t="str">
        <f t="shared" si="10"/>
        <v>Hold</v>
      </c>
    </row>
    <row r="114" spans="1:8" ht="13.5" x14ac:dyDescent="0.25">
      <c r="A114" s="3">
        <f>TITRES_STAT!B117</f>
        <v>42170</v>
      </c>
      <c r="B114" s="6">
        <f>TITRES_STAT!D117</f>
        <v>11.318</v>
      </c>
      <c r="C114" s="2">
        <f t="shared" si="6"/>
        <v>11.562517312358763</v>
      </c>
      <c r="D114" s="2">
        <f t="shared" si="8"/>
        <v>11.419466988054861</v>
      </c>
      <c r="E114" s="2">
        <f t="shared" si="7"/>
        <v>0.14305032430390163</v>
      </c>
      <c r="F114" s="2">
        <f t="shared" si="11"/>
        <v>0.16411152464556386</v>
      </c>
      <c r="G114" s="2">
        <f t="shared" si="9"/>
        <v>-2.1061200341662228E-2</v>
      </c>
      <c r="H114" s="2" t="str">
        <f t="shared" si="10"/>
        <v>Hold</v>
      </c>
    </row>
    <row r="115" spans="1:8" ht="13.5" x14ac:dyDescent="0.25">
      <c r="A115" s="3">
        <f>TITRES_STAT!B118</f>
        <v>42171</v>
      </c>
      <c r="B115" s="6">
        <f>TITRES_STAT!D118</f>
        <v>11.318</v>
      </c>
      <c r="C115" s="2">
        <f t="shared" si="6"/>
        <v>11.584283879688185</v>
      </c>
      <c r="D115" s="2">
        <f t="shared" si="8"/>
        <v>11.411950914865612</v>
      </c>
      <c r="E115" s="2">
        <f t="shared" si="7"/>
        <v>0.17233296482257288</v>
      </c>
      <c r="F115" s="2">
        <f t="shared" si="11"/>
        <v>0.16575581268096568</v>
      </c>
      <c r="G115" s="2">
        <f t="shared" si="9"/>
        <v>6.577152141607201E-3</v>
      </c>
      <c r="H115" s="2" t="str">
        <f t="shared" si="10"/>
        <v>Sell</v>
      </c>
    </row>
    <row r="116" spans="1:8" ht="13.5" x14ac:dyDescent="0.25">
      <c r="A116" s="3">
        <f>TITRES_STAT!B119</f>
        <v>42172</v>
      </c>
      <c r="B116" s="6">
        <f>TITRES_STAT!D119</f>
        <v>11.318</v>
      </c>
      <c r="C116" s="2">
        <f t="shared" si="6"/>
        <v>11.557470975120772</v>
      </c>
      <c r="D116" s="2">
        <f t="shared" si="8"/>
        <v>11.404991587838529</v>
      </c>
      <c r="E116" s="2">
        <f t="shared" si="7"/>
        <v>0.1524793872822432</v>
      </c>
      <c r="F116" s="2">
        <f t="shared" si="11"/>
        <v>0.16310052760122118</v>
      </c>
      <c r="G116" s="2">
        <f t="shared" si="9"/>
        <v>-1.0621140318977984E-2</v>
      </c>
      <c r="H116" s="2" t="str">
        <f t="shared" si="10"/>
        <v>Hold</v>
      </c>
    </row>
    <row r="117" spans="1:8" ht="13.5" x14ac:dyDescent="0.25">
      <c r="A117" s="3">
        <f>TITRES_STAT!B120</f>
        <v>42173</v>
      </c>
      <c r="B117" s="6">
        <f>TITRES_STAT!D120</f>
        <v>10.981999999999999</v>
      </c>
      <c r="C117" s="2">
        <f t="shared" si="6"/>
        <v>11.521860055871423</v>
      </c>
      <c r="D117" s="2">
        <f t="shared" si="8"/>
        <v>11.373658877628268</v>
      </c>
      <c r="E117" s="2">
        <f t="shared" si="7"/>
        <v>0.1482011782431556</v>
      </c>
      <c r="F117" s="2">
        <f t="shared" si="11"/>
        <v>0.1601206577296081</v>
      </c>
      <c r="G117" s="2">
        <f t="shared" si="9"/>
        <v>-1.19194794864525E-2</v>
      </c>
      <c r="H117" s="2" t="str">
        <f t="shared" si="10"/>
        <v>Hold</v>
      </c>
    </row>
    <row r="118" spans="1:8" ht="13.5" x14ac:dyDescent="0.25">
      <c r="A118" s="3">
        <f>TITRES_STAT!B121</f>
        <v>42174</v>
      </c>
      <c r="B118" s="6">
        <f>TITRES_STAT!D121</f>
        <v>11.301</v>
      </c>
      <c r="C118" s="2">
        <f t="shared" si="6"/>
        <v>11.491727739583512</v>
      </c>
      <c r="D118" s="2">
        <f t="shared" si="8"/>
        <v>11.368276738544694</v>
      </c>
      <c r="E118" s="2">
        <f t="shared" si="7"/>
        <v>0.12345100103881812</v>
      </c>
      <c r="F118" s="2">
        <f t="shared" si="11"/>
        <v>0.15278672639145011</v>
      </c>
      <c r="G118" s="2">
        <f t="shared" si="9"/>
        <v>-2.9335725352631986E-2</v>
      </c>
      <c r="H118" s="2" t="str">
        <f t="shared" si="10"/>
        <v>Hold</v>
      </c>
    </row>
    <row r="119" spans="1:8" ht="13.5" x14ac:dyDescent="0.25">
      <c r="A119" s="3">
        <f>TITRES_STAT!B122</f>
        <v>42177</v>
      </c>
      <c r="B119" s="6">
        <f>TITRES_STAT!D122</f>
        <v>10.965999999999999</v>
      </c>
      <c r="C119" s="2">
        <f t="shared" si="6"/>
        <v>11.479154241186048</v>
      </c>
      <c r="D119" s="2">
        <f t="shared" si="8"/>
        <v>11.338478461615457</v>
      </c>
      <c r="E119" s="2">
        <f t="shared" si="7"/>
        <v>0.14067577957059108</v>
      </c>
      <c r="F119" s="2">
        <f t="shared" si="11"/>
        <v>0.15036453702727831</v>
      </c>
      <c r="G119" s="2">
        <f t="shared" si="9"/>
        <v>-9.6887574566872359E-3</v>
      </c>
      <c r="H119" s="2" t="str">
        <f t="shared" si="10"/>
        <v>Hold</v>
      </c>
    </row>
    <row r="120" spans="1:8" ht="13.5" x14ac:dyDescent="0.25">
      <c r="A120" s="3">
        <f>TITRES_STAT!B123</f>
        <v>42178</v>
      </c>
      <c r="B120" s="6">
        <f>TITRES_STAT!D123</f>
        <v>11.007999999999999</v>
      </c>
      <c r="C120" s="2">
        <f t="shared" si="6"/>
        <v>11.436361281003579</v>
      </c>
      <c r="D120" s="2">
        <f t="shared" si="8"/>
        <v>11.313998575569869</v>
      </c>
      <c r="E120" s="2">
        <f t="shared" si="7"/>
        <v>0.12236270543371042</v>
      </c>
      <c r="F120" s="2">
        <f t="shared" si="11"/>
        <v>0.14476417070856473</v>
      </c>
      <c r="G120" s="2">
        <f t="shared" si="9"/>
        <v>-2.2401465274854315E-2</v>
      </c>
      <c r="H120" s="2" t="str">
        <f t="shared" si="10"/>
        <v>Hold</v>
      </c>
    </row>
    <row r="121" spans="1:8" ht="13.5" x14ac:dyDescent="0.25">
      <c r="A121" s="3">
        <f>TITRES_STAT!B124</f>
        <v>42179</v>
      </c>
      <c r="B121" s="6">
        <f>TITRES_STAT!D124</f>
        <v>11.007999999999999</v>
      </c>
      <c r="C121" s="2">
        <f t="shared" si="6"/>
        <v>11.425844160849183</v>
      </c>
      <c r="D121" s="2">
        <f t="shared" si="8"/>
        <v>11.291332014416545</v>
      </c>
      <c r="E121" s="2">
        <f t="shared" si="7"/>
        <v>0.13451214643263754</v>
      </c>
      <c r="F121" s="2">
        <f t="shared" si="11"/>
        <v>0.1427137658533793</v>
      </c>
      <c r="G121" s="2">
        <f t="shared" si="9"/>
        <v>-8.2016194207417681E-3</v>
      </c>
      <c r="H121" s="2" t="str">
        <f t="shared" si="10"/>
        <v>Hold</v>
      </c>
    </row>
    <row r="122" spans="1:8" ht="13.5" x14ac:dyDescent="0.25">
      <c r="A122" s="3">
        <f>TITRES_STAT!B125</f>
        <v>42180</v>
      </c>
      <c r="B122" s="6">
        <f>TITRES_STAT!D125</f>
        <v>11.337</v>
      </c>
      <c r="C122" s="2">
        <f t="shared" si="6"/>
        <v>11.416945059180078</v>
      </c>
      <c r="D122" s="2">
        <f t="shared" si="8"/>
        <v>11.294714828163468</v>
      </c>
      <c r="E122" s="2">
        <f t="shared" si="7"/>
        <v>0.12223023101661035</v>
      </c>
      <c r="F122" s="2">
        <f t="shared" si="11"/>
        <v>0.13861705888602552</v>
      </c>
      <c r="G122" s="2">
        <f t="shared" si="9"/>
        <v>-1.6386827869415171E-2</v>
      </c>
      <c r="H122" s="2" t="str">
        <f t="shared" si="10"/>
        <v>Hold</v>
      </c>
    </row>
    <row r="123" spans="1:8" ht="13.5" x14ac:dyDescent="0.25">
      <c r="A123" s="3">
        <f>TITRES_STAT!B126</f>
        <v>42181</v>
      </c>
      <c r="B123" s="6">
        <f>TITRES_STAT!D126</f>
        <v>11.544</v>
      </c>
      <c r="C123" s="2">
        <f t="shared" si="6"/>
        <v>11.401722742383143</v>
      </c>
      <c r="D123" s="2">
        <f t="shared" si="8"/>
        <v>11.313180396447654</v>
      </c>
      <c r="E123" s="2">
        <f t="shared" si="7"/>
        <v>8.8542345935488598E-2</v>
      </c>
      <c r="F123" s="2">
        <f t="shared" si="11"/>
        <v>0.12860211629591814</v>
      </c>
      <c r="G123" s="2">
        <f t="shared" si="9"/>
        <v>-4.0059770360429542E-2</v>
      </c>
      <c r="H123" s="2" t="str">
        <f t="shared" si="10"/>
        <v>Hold</v>
      </c>
    </row>
    <row r="124" spans="1:8" ht="13.5" x14ac:dyDescent="0.25">
      <c r="A124" s="3">
        <f>TITRES_STAT!B127</f>
        <v>42184</v>
      </c>
      <c r="B124" s="6">
        <f>TITRES_STAT!D127</f>
        <v>11.839</v>
      </c>
      <c r="C124" s="2">
        <f t="shared" si="6"/>
        <v>11.388842320478044</v>
      </c>
      <c r="D124" s="2">
        <f t="shared" si="8"/>
        <v>11.352129996710792</v>
      </c>
      <c r="E124" s="2">
        <f t="shared" si="7"/>
        <v>3.6712323767252641E-2</v>
      </c>
      <c r="F124" s="2">
        <f t="shared" si="11"/>
        <v>0.11022415779018505</v>
      </c>
      <c r="G124" s="2">
        <f t="shared" si="9"/>
        <v>-7.3511834022932404E-2</v>
      </c>
      <c r="H124" s="2" t="str">
        <f t="shared" si="10"/>
        <v>Hold</v>
      </c>
    </row>
    <row r="125" spans="1:8" ht="13.5" x14ac:dyDescent="0.25">
      <c r="A125" s="3">
        <f>TITRES_STAT!B128</f>
        <v>42185</v>
      </c>
      <c r="B125" s="6">
        <f>TITRES_STAT!D128</f>
        <v>11.487</v>
      </c>
      <c r="C125" s="2">
        <f t="shared" si="6"/>
        <v>11.37794350194296</v>
      </c>
      <c r="D125" s="2">
        <f t="shared" si="8"/>
        <v>11.362120367324808</v>
      </c>
      <c r="E125" s="2">
        <f t="shared" si="7"/>
        <v>1.5823134618152324E-2</v>
      </c>
      <c r="F125" s="2">
        <f t="shared" si="11"/>
        <v>9.1343953155778507E-2</v>
      </c>
      <c r="G125" s="2">
        <f t="shared" si="9"/>
        <v>-7.5520818537626183E-2</v>
      </c>
      <c r="H125" s="2" t="str">
        <f t="shared" si="10"/>
        <v>Hold</v>
      </c>
    </row>
    <row r="126" spans="1:8" ht="13.5" x14ac:dyDescent="0.25">
      <c r="A126" s="3">
        <f>TITRES_STAT!B129</f>
        <v>42186</v>
      </c>
      <c r="B126" s="6">
        <f>TITRES_STAT!D129</f>
        <v>11.487</v>
      </c>
      <c r="C126" s="2">
        <f t="shared" si="6"/>
        <v>11.368721424720967</v>
      </c>
      <c r="D126" s="2">
        <f t="shared" si="8"/>
        <v>11.371370710485934</v>
      </c>
      <c r="E126" s="2">
        <f t="shared" si="7"/>
        <v>-2.6492857649671464E-3</v>
      </c>
      <c r="F126" s="2">
        <f t="shared" si="11"/>
        <v>7.2545305371629371E-2</v>
      </c>
      <c r="G126" s="2">
        <f t="shared" si="9"/>
        <v>-7.5194591136596517E-2</v>
      </c>
      <c r="H126" s="2" t="str">
        <f t="shared" si="10"/>
        <v>Hold</v>
      </c>
    </row>
    <row r="127" spans="1:8" ht="13.5" x14ac:dyDescent="0.25">
      <c r="A127" s="3">
        <f>TITRES_STAT!B130</f>
        <v>42187</v>
      </c>
      <c r="B127" s="6">
        <f>TITRES_STAT!D130</f>
        <v>11.254</v>
      </c>
      <c r="C127" s="2">
        <f t="shared" si="6"/>
        <v>11.309225820917741</v>
      </c>
      <c r="D127" s="2">
        <f t="shared" si="8"/>
        <v>11.362676583783273</v>
      </c>
      <c r="E127" s="2">
        <f t="shared" si="7"/>
        <v>-5.3450762865532297E-2</v>
      </c>
      <c r="F127" s="2">
        <f t="shared" si="11"/>
        <v>4.7346091724197042E-2</v>
      </c>
      <c r="G127" s="2">
        <f t="shared" si="9"/>
        <v>-0.10079685458972934</v>
      </c>
      <c r="H127" s="2" t="str">
        <f t="shared" si="10"/>
        <v>Hold</v>
      </c>
    </row>
    <row r="128" spans="1:8" ht="13.5" x14ac:dyDescent="0.25">
      <c r="A128" s="3">
        <f>TITRES_STAT!B131</f>
        <v>42188</v>
      </c>
      <c r="B128" s="6">
        <f>TITRES_STAT!D131</f>
        <v>11.254</v>
      </c>
      <c r="C128" s="2">
        <f t="shared" si="6"/>
        <v>11.307960310007319</v>
      </c>
      <c r="D128" s="2">
        <f t="shared" si="8"/>
        <v>11.354626466465994</v>
      </c>
      <c r="E128" s="2">
        <f t="shared" si="7"/>
        <v>-4.6666156458675445E-2</v>
      </c>
      <c r="F128" s="2">
        <f t="shared" si="11"/>
        <v>2.8543642087622542E-2</v>
      </c>
      <c r="G128" s="2">
        <f t="shared" si="9"/>
        <v>-7.5209798546297987E-2</v>
      </c>
      <c r="H128" s="2" t="str">
        <f t="shared" si="10"/>
        <v>Hold</v>
      </c>
    </row>
    <row r="129" spans="1:8" ht="13.5" x14ac:dyDescent="0.25">
      <c r="A129" s="3">
        <f>TITRES_STAT!B132</f>
        <v>42191</v>
      </c>
      <c r="B129" s="6">
        <f>TITRES_STAT!D132</f>
        <v>11.587999999999999</v>
      </c>
      <c r="C129" s="2">
        <f t="shared" si="6"/>
        <v>11.255351031544654</v>
      </c>
      <c r="D129" s="2">
        <f t="shared" si="8"/>
        <v>11.37191339487592</v>
      </c>
      <c r="E129" s="2">
        <f t="shared" si="7"/>
        <v>-0.11656236333126557</v>
      </c>
      <c r="F129" s="2">
        <f t="shared" si="11"/>
        <v>-4.7755899615508149E-4</v>
      </c>
      <c r="G129" s="2">
        <f t="shared" si="9"/>
        <v>-0.11608480433511049</v>
      </c>
      <c r="H129" s="2" t="str">
        <f t="shared" si="10"/>
        <v>Hold</v>
      </c>
    </row>
    <row r="130" spans="1:8" ht="13.5" x14ac:dyDescent="0.25">
      <c r="A130" s="3">
        <f>TITRES_STAT!B133</f>
        <v>42192</v>
      </c>
      <c r="B130" s="6">
        <f>TITRES_STAT!D133</f>
        <v>11.587999999999999</v>
      </c>
      <c r="C130" s="2">
        <f t="shared" si="6"/>
        <v>11.217297026691631</v>
      </c>
      <c r="D130" s="2">
        <f t="shared" si="8"/>
        <v>11.387919810070295</v>
      </c>
      <c r="E130" s="2">
        <f t="shared" si="7"/>
        <v>-0.17062278337866488</v>
      </c>
      <c r="F130" s="2">
        <f t="shared" si="11"/>
        <v>-3.4506603872657041E-2</v>
      </c>
      <c r="G130" s="2">
        <f t="shared" si="9"/>
        <v>-0.13611617950600785</v>
      </c>
      <c r="H130" s="2" t="str">
        <f t="shared" si="10"/>
        <v>Hold</v>
      </c>
    </row>
    <row r="131" spans="1:8" ht="13.5" x14ac:dyDescent="0.25">
      <c r="A131" s="3">
        <f>TITRES_STAT!B134</f>
        <v>42193</v>
      </c>
      <c r="B131" s="6">
        <f>TITRES_STAT!D134</f>
        <v>11.811999999999999</v>
      </c>
      <c r="C131" s="2">
        <f t="shared" si="6"/>
        <v>11.185097484123686</v>
      </c>
      <c r="D131" s="2">
        <f t="shared" si="8"/>
        <v>11.419333157472495</v>
      </c>
      <c r="E131" s="2">
        <f t="shared" si="7"/>
        <v>-0.23423567334880957</v>
      </c>
      <c r="F131" s="2">
        <f t="shared" si="11"/>
        <v>-7.4452417767887552E-2</v>
      </c>
      <c r="G131" s="2">
        <f t="shared" si="9"/>
        <v>-0.15978325558092202</v>
      </c>
      <c r="H131" s="2" t="str">
        <f t="shared" si="10"/>
        <v>Hold</v>
      </c>
    </row>
    <row r="132" spans="1:8" ht="13.5" x14ac:dyDescent="0.25">
      <c r="A132" s="3">
        <f>TITRES_STAT!B135</f>
        <v>42194</v>
      </c>
      <c r="B132" s="6">
        <f>TITRES_STAT!D135</f>
        <v>11.811999999999999</v>
      </c>
      <c r="C132" s="2">
        <f t="shared" si="6"/>
        <v>11.208467101950811</v>
      </c>
      <c r="D132" s="2">
        <f t="shared" si="8"/>
        <v>11.44841959025231</v>
      </c>
      <c r="E132" s="2">
        <f t="shared" si="7"/>
        <v>-0.2399524883014994</v>
      </c>
      <c r="F132" s="2">
        <f t="shared" si="11"/>
        <v>-0.10755243187460993</v>
      </c>
      <c r="G132" s="2">
        <f t="shared" si="9"/>
        <v>-0.13240005642688946</v>
      </c>
      <c r="H132" s="2" t="str">
        <f t="shared" si="10"/>
        <v>Hold</v>
      </c>
    </row>
    <row r="133" spans="1:8" ht="13.5" x14ac:dyDescent="0.25">
      <c r="A133" s="3">
        <f>TITRES_STAT!B136</f>
        <v>42195</v>
      </c>
      <c r="B133" s="6">
        <f>TITRES_STAT!D136</f>
        <v>11.648999999999999</v>
      </c>
      <c r="C133" s="2">
        <f t="shared" si="6"/>
        <v>11.260087547804533</v>
      </c>
      <c r="D133" s="2">
        <f t="shared" si="8"/>
        <v>11.46327739838177</v>
      </c>
      <c r="E133" s="2">
        <f t="shared" si="7"/>
        <v>-0.20318985057723715</v>
      </c>
      <c r="F133" s="2">
        <f t="shared" si="11"/>
        <v>-0.12667991561513539</v>
      </c>
      <c r="G133" s="2">
        <f t="shared" si="9"/>
        <v>-7.6509934962101761E-2</v>
      </c>
      <c r="H133" s="2" t="str">
        <f t="shared" si="10"/>
        <v>Hold</v>
      </c>
    </row>
    <row r="134" spans="1:8" ht="13.5" x14ac:dyDescent="0.25">
      <c r="A134" s="3">
        <f>TITRES_STAT!B137</f>
        <v>42198</v>
      </c>
      <c r="B134" s="6">
        <f>TITRES_STAT!D137</f>
        <v>11.648999999999999</v>
      </c>
      <c r="C134" s="2">
        <f t="shared" si="6"/>
        <v>11.349151001988451</v>
      </c>
      <c r="D134" s="2">
        <f t="shared" si="8"/>
        <v>11.477034628131269</v>
      </c>
      <c r="E134" s="2">
        <f t="shared" si="7"/>
        <v>-0.12788362614281823</v>
      </c>
      <c r="F134" s="2">
        <f t="shared" si="11"/>
        <v>-0.12692065772067196</v>
      </c>
      <c r="G134" s="2">
        <f t="shared" si="9"/>
        <v>-9.6296842214627087E-4</v>
      </c>
      <c r="H134" s="2" t="str">
        <f t="shared" si="10"/>
        <v>Hold</v>
      </c>
    </row>
    <row r="135" spans="1:8" ht="13.5" x14ac:dyDescent="0.25">
      <c r="A135" s="3">
        <f>TITRES_STAT!B138</f>
        <v>42199</v>
      </c>
      <c r="B135" s="6">
        <f>TITRES_STAT!D138</f>
        <v>11.648999999999999</v>
      </c>
      <c r="C135" s="2">
        <f t="shared" si="6"/>
        <v>11.370358540144075</v>
      </c>
      <c r="D135" s="2">
        <f t="shared" si="8"/>
        <v>11.48977280382525</v>
      </c>
      <c r="E135" s="2">
        <f t="shared" si="7"/>
        <v>-0.11941426368117547</v>
      </c>
      <c r="F135" s="2">
        <f t="shared" si="11"/>
        <v>-0.12541937891277266</v>
      </c>
      <c r="G135" s="2">
        <f t="shared" si="9"/>
        <v>6.0051152315971912E-3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6">
        <f>TITRES_STAT!D139</f>
        <v>11.648999999999999</v>
      </c>
      <c r="C136" s="2">
        <f t="shared" si="6"/>
        <v>11.38830338012191</v>
      </c>
      <c r="D136" s="2">
        <f t="shared" si="8"/>
        <v>11.501567410949306</v>
      </c>
      <c r="E136" s="2">
        <f t="shared" si="7"/>
        <v>-0.11326403082739667</v>
      </c>
      <c r="F136" s="2">
        <f t="shared" si="11"/>
        <v>-0.12298830929569747</v>
      </c>
      <c r="G136" s="2">
        <f t="shared" si="9"/>
        <v>9.7242784683008038E-3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6">
        <f>TITRES_STAT!D140</f>
        <v>11.648999999999999</v>
      </c>
      <c r="C137" s="2">
        <f t="shared" si="6"/>
        <v>11.367641321641617</v>
      </c>
      <c r="D137" s="2">
        <f t="shared" si="8"/>
        <v>11.512488343471581</v>
      </c>
      <c r="E137" s="2">
        <f t="shared" si="7"/>
        <v>-0.14484702182996401</v>
      </c>
      <c r="F137" s="2">
        <f t="shared" si="11"/>
        <v>-0.12736005180255078</v>
      </c>
      <c r="G137" s="2">
        <f t="shared" si="9"/>
        <v>-1.7486970027413229E-2</v>
      </c>
      <c r="H137" s="2" t="str">
        <f t="shared" si="10"/>
        <v>Hold</v>
      </c>
    </row>
    <row r="138" spans="1:8" ht="13.5" x14ac:dyDescent="0.25">
      <c r="A138" s="3">
        <f>TITRES_STAT!B141</f>
        <v>42205</v>
      </c>
      <c r="B138" s="6">
        <f>TITRES_STAT!D141</f>
        <v>11.584</v>
      </c>
      <c r="C138" s="2">
        <f t="shared" si="6"/>
        <v>11.350158041389061</v>
      </c>
      <c r="D138" s="2">
        <f t="shared" si="8"/>
        <v>11.517785503214427</v>
      </c>
      <c r="E138" s="2">
        <f t="shared" si="7"/>
        <v>-0.16762746182536503</v>
      </c>
      <c r="F138" s="2">
        <f t="shared" si="11"/>
        <v>-0.13541353380711363</v>
      </c>
      <c r="G138" s="2">
        <f t="shared" si="9"/>
        <v>-3.2213928018251403E-2</v>
      </c>
      <c r="H138" s="2" t="str">
        <f t="shared" si="10"/>
        <v>Hold</v>
      </c>
    </row>
    <row r="139" spans="1:8" ht="13.5" x14ac:dyDescent="0.25">
      <c r="A139" s="3">
        <f>TITRES_STAT!B142</f>
        <v>42206</v>
      </c>
      <c r="B139" s="6">
        <f>TITRES_STAT!D142</f>
        <v>11.584</v>
      </c>
      <c r="C139" s="2">
        <f t="shared" si="6"/>
        <v>11.38674911194459</v>
      </c>
      <c r="D139" s="2">
        <f t="shared" si="8"/>
        <v>11.522690280754098</v>
      </c>
      <c r="E139" s="2">
        <f t="shared" si="7"/>
        <v>-0.13594116880950757</v>
      </c>
      <c r="F139" s="2">
        <f t="shared" si="11"/>
        <v>-0.13551906080759243</v>
      </c>
      <c r="G139" s="2">
        <f t="shared" si="9"/>
        <v>-4.2210800191513909E-4</v>
      </c>
      <c r="H139" s="2" t="str">
        <f t="shared" si="10"/>
        <v>Hold</v>
      </c>
    </row>
    <row r="140" spans="1:8" ht="13.5" x14ac:dyDescent="0.25">
      <c r="A140" s="3">
        <f>TITRES_STAT!B143</f>
        <v>42207</v>
      </c>
      <c r="B140" s="6">
        <f>TITRES_STAT!D143</f>
        <v>11.584</v>
      </c>
      <c r="C140" s="2">
        <f t="shared" si="6"/>
        <v>11.417710787030039</v>
      </c>
      <c r="D140" s="2">
        <f t="shared" si="8"/>
        <v>11.527231741438978</v>
      </c>
      <c r="E140" s="2">
        <f t="shared" si="7"/>
        <v>-0.10952095440893928</v>
      </c>
      <c r="F140" s="2">
        <f t="shared" si="11"/>
        <v>-0.13031943952786179</v>
      </c>
      <c r="G140" s="2">
        <f t="shared" si="9"/>
        <v>2.0798485118922516E-2</v>
      </c>
      <c r="H140" s="2" t="str">
        <f t="shared" si="10"/>
        <v>Sell</v>
      </c>
    </row>
    <row r="141" spans="1:8" ht="13.5" x14ac:dyDescent="0.25">
      <c r="A141" s="3">
        <f>TITRES_STAT!B144</f>
        <v>42208</v>
      </c>
      <c r="B141" s="6">
        <f>TITRES_STAT!D144</f>
        <v>11.584</v>
      </c>
      <c r="C141" s="2">
        <f t="shared" si="6"/>
        <v>11.478370665948493</v>
      </c>
      <c r="D141" s="2">
        <f t="shared" si="8"/>
        <v>11.531436797628682</v>
      </c>
      <c r="E141" s="2">
        <f t="shared" si="7"/>
        <v>-5.3066131680189699E-2</v>
      </c>
      <c r="F141" s="2">
        <f t="shared" si="11"/>
        <v>-0.11486877795832738</v>
      </c>
      <c r="G141" s="2">
        <f t="shared" si="9"/>
        <v>6.1802646278137682E-2</v>
      </c>
      <c r="H141" s="2" t="str">
        <f t="shared" si="10"/>
        <v>Sell</v>
      </c>
    </row>
    <row r="142" spans="1:8" ht="13.5" x14ac:dyDescent="0.25">
      <c r="A142" s="3">
        <f>TITRES_STAT!B145</f>
        <v>42209</v>
      </c>
      <c r="B142" s="6">
        <f>TITRES_STAT!D145</f>
        <v>11.584</v>
      </c>
      <c r="C142" s="2">
        <f t="shared" si="6"/>
        <v>11.529698255802572</v>
      </c>
      <c r="D142" s="2">
        <f t="shared" si="8"/>
        <v>11.535330368174705</v>
      </c>
      <c r="E142" s="2">
        <f t="shared" si="7"/>
        <v>-5.6321123721332356E-3</v>
      </c>
      <c r="F142" s="2">
        <f t="shared" si="11"/>
        <v>-9.3021444841088569E-2</v>
      </c>
      <c r="G142" s="2">
        <f t="shared" si="9"/>
        <v>8.7389332468955333E-2</v>
      </c>
      <c r="H142" s="2" t="str">
        <f t="shared" si="10"/>
        <v>Sell</v>
      </c>
    </row>
    <row r="143" spans="1:8" ht="13.5" x14ac:dyDescent="0.25">
      <c r="A143" s="3">
        <f>TITRES_STAT!B146</f>
        <v>42212</v>
      </c>
      <c r="B143" s="6">
        <f>TITRES_STAT!D146</f>
        <v>11.584</v>
      </c>
      <c r="C143" s="2">
        <f t="shared" ref="C143:C206" si="12">$C$4*B133+C142*(1-$C$4)</f>
        <v>11.548052370294483</v>
      </c>
      <c r="D143" s="2">
        <f t="shared" si="8"/>
        <v>11.538935526087689</v>
      </c>
      <c r="E143" s="2">
        <f t="shared" si="7"/>
        <v>9.1168442067939282E-3</v>
      </c>
      <c r="F143" s="2">
        <f t="shared" si="11"/>
        <v>-7.2593787031512078E-2</v>
      </c>
      <c r="G143" s="2">
        <f t="shared" si="9"/>
        <v>8.1710631238306006E-2</v>
      </c>
      <c r="H143" s="2" t="str">
        <f t="shared" si="10"/>
        <v>Sell</v>
      </c>
    </row>
    <row r="144" spans="1:8" ht="13.5" x14ac:dyDescent="0.25">
      <c r="A144" s="3">
        <f>TITRES_STAT!B147</f>
        <v>42213</v>
      </c>
      <c r="B144" s="6">
        <f>TITRES_STAT!D147</f>
        <v>11.43</v>
      </c>
      <c r="C144" s="2">
        <f t="shared" si="12"/>
        <v>11.563582774864562</v>
      </c>
      <c r="D144" s="2">
        <f t="shared" si="8"/>
        <v>11.53086622785897</v>
      </c>
      <c r="E144" s="2">
        <f t="shared" si="7"/>
        <v>3.2716547005591678E-2</v>
      </c>
      <c r="F144" s="2">
        <f t="shared" si="11"/>
        <v>-5.1531720224091325E-2</v>
      </c>
      <c r="G144" s="2">
        <f t="shared" si="9"/>
        <v>8.424826722968301E-2</v>
      </c>
      <c r="H144" s="2" t="str">
        <f t="shared" si="10"/>
        <v>Sell</v>
      </c>
    </row>
    <row r="145" spans="1:8" ht="13.5" x14ac:dyDescent="0.25">
      <c r="A145" s="3">
        <f>TITRES_STAT!B148</f>
        <v>42214</v>
      </c>
      <c r="B145" s="6">
        <f>TITRES_STAT!D148</f>
        <v>11.201000000000001</v>
      </c>
      <c r="C145" s="2">
        <f t="shared" si="12"/>
        <v>11.57672388642386</v>
      </c>
      <c r="D145" s="2">
        <f t="shared" si="8"/>
        <v>11.50643169246201</v>
      </c>
      <c r="E145" s="2">
        <f t="shared" si="7"/>
        <v>7.0292193961849492E-2</v>
      </c>
      <c r="F145" s="2">
        <f t="shared" si="11"/>
        <v>-2.7166937386903164E-2</v>
      </c>
      <c r="G145" s="2">
        <f t="shared" si="9"/>
        <v>9.7459131348752656E-2</v>
      </c>
      <c r="H145" s="2" t="str">
        <f t="shared" si="10"/>
        <v>Sell</v>
      </c>
    </row>
    <row r="146" spans="1:8" ht="13.5" x14ac:dyDescent="0.25">
      <c r="A146" s="3">
        <f>TITRES_STAT!B149</f>
        <v>42215</v>
      </c>
      <c r="B146" s="6">
        <f>TITRES_STAT!D149</f>
        <v>11.385999999999999</v>
      </c>
      <c r="C146" s="2">
        <f t="shared" si="12"/>
        <v>11.587843288512497</v>
      </c>
      <c r="D146" s="2">
        <f t="shared" si="8"/>
        <v>11.497510826353713</v>
      </c>
      <c r="E146" s="2">
        <f t="shared" si="7"/>
        <v>9.033246215878421E-2</v>
      </c>
      <c r="F146" s="2">
        <f t="shared" si="11"/>
        <v>-3.6670574777656895E-3</v>
      </c>
      <c r="G146" s="2">
        <f t="shared" si="9"/>
        <v>9.39995196365499E-2</v>
      </c>
      <c r="H146" s="2" t="str">
        <f t="shared" si="10"/>
        <v>Sell</v>
      </c>
    </row>
    <row r="147" spans="1:8" ht="13.5" x14ac:dyDescent="0.25">
      <c r="A147" s="3">
        <f>TITRES_STAT!B150</f>
        <v>42216</v>
      </c>
      <c r="B147" s="6">
        <f>TITRES_STAT!D150</f>
        <v>11.43</v>
      </c>
      <c r="C147" s="2">
        <f t="shared" si="12"/>
        <v>11.597252013356728</v>
      </c>
      <c r="D147" s="2">
        <f t="shared" si="8"/>
        <v>11.492510024401586</v>
      </c>
      <c r="E147" s="2">
        <f t="shared" si="7"/>
        <v>0.10474198895514242</v>
      </c>
      <c r="F147" s="2">
        <f t="shared" si="11"/>
        <v>1.8014751808815933E-2</v>
      </c>
      <c r="G147" s="2">
        <f t="shared" si="9"/>
        <v>8.6727237146326491E-2</v>
      </c>
      <c r="H147" s="2" t="str">
        <f t="shared" si="10"/>
        <v>Sell</v>
      </c>
    </row>
    <row r="148" spans="1:8" ht="13.5" x14ac:dyDescent="0.25">
      <c r="A148" s="3">
        <f>TITRES_STAT!B151</f>
        <v>42219</v>
      </c>
      <c r="B148" s="6">
        <f>TITRES_STAT!D151</f>
        <v>11.43</v>
      </c>
      <c r="C148" s="2">
        <f t="shared" si="12"/>
        <v>11.595213242071079</v>
      </c>
      <c r="D148" s="2">
        <f t="shared" si="8"/>
        <v>11.48787965222369</v>
      </c>
      <c r="E148" s="2">
        <f t="shared" si="7"/>
        <v>0.10733358984738928</v>
      </c>
      <c r="F148" s="2">
        <f t="shared" si="11"/>
        <v>3.5878519416530599E-2</v>
      </c>
      <c r="G148" s="2">
        <f t="shared" si="9"/>
        <v>7.1455070430858678E-2</v>
      </c>
      <c r="H148" s="2" t="str">
        <f t="shared" si="10"/>
        <v>Sell</v>
      </c>
    </row>
    <row r="149" spans="1:8" ht="13.5" x14ac:dyDescent="0.25">
      <c r="A149" s="3">
        <f>TITRES_STAT!B152</f>
        <v>42220</v>
      </c>
      <c r="B149" s="6">
        <f>TITRES_STAT!D152</f>
        <v>11.43</v>
      </c>
      <c r="C149" s="2">
        <f t="shared" si="12"/>
        <v>11.593488127906298</v>
      </c>
      <c r="D149" s="2">
        <f t="shared" si="8"/>
        <v>11.483592270577489</v>
      </c>
      <c r="E149" s="2">
        <f t="shared" si="7"/>
        <v>0.10989585732880869</v>
      </c>
      <c r="F149" s="2">
        <f t="shared" si="11"/>
        <v>5.0681986998986225E-2</v>
      </c>
      <c r="G149" s="2">
        <f t="shared" si="9"/>
        <v>5.9213870329822463E-2</v>
      </c>
      <c r="H149" s="2" t="str">
        <f t="shared" si="10"/>
        <v>Sell</v>
      </c>
    </row>
    <row r="150" spans="1:8" ht="13.5" x14ac:dyDescent="0.25">
      <c r="A150" s="3">
        <f>TITRES_STAT!B153</f>
        <v>42221</v>
      </c>
      <c r="B150" s="6">
        <f>TITRES_STAT!D153</f>
        <v>11.43</v>
      </c>
      <c r="C150" s="2">
        <f t="shared" si="12"/>
        <v>11.592028415920714</v>
      </c>
      <c r="D150" s="2">
        <f t="shared" si="8"/>
        <v>11.479622472756933</v>
      </c>
      <c r="E150" s="2">
        <f t="shared" si="7"/>
        <v>0.11240594316378072</v>
      </c>
      <c r="F150" s="2">
        <f t="shared" si="11"/>
        <v>6.3026778231945135E-2</v>
      </c>
      <c r="G150" s="2">
        <f t="shared" si="9"/>
        <v>4.9379164931835584E-2</v>
      </c>
      <c r="H150" s="2" t="str">
        <f t="shared" si="10"/>
        <v>Sell</v>
      </c>
    </row>
    <row r="151" spans="1:8" ht="13.5" x14ac:dyDescent="0.25">
      <c r="A151" s="3">
        <f>TITRES_STAT!B154</f>
        <v>42222</v>
      </c>
      <c r="B151" s="6">
        <f>TITRES_STAT!D154</f>
        <v>11.43</v>
      </c>
      <c r="C151" s="2">
        <f t="shared" si="12"/>
        <v>11.590793275009835</v>
      </c>
      <c r="D151" s="2">
        <f t="shared" si="8"/>
        <v>11.475946734034197</v>
      </c>
      <c r="E151" s="2">
        <f t="shared" si="7"/>
        <v>0.11484654097563762</v>
      </c>
      <c r="F151" s="2">
        <f t="shared" si="11"/>
        <v>7.3390730780683644E-2</v>
      </c>
      <c r="G151" s="2">
        <f t="shared" si="9"/>
        <v>4.1455810194953979E-2</v>
      </c>
      <c r="H151" s="2" t="str">
        <f t="shared" si="10"/>
        <v>Sell</v>
      </c>
    </row>
    <row r="152" spans="1:8" ht="13.5" x14ac:dyDescent="0.25">
      <c r="A152" s="3">
        <f>TITRES_STAT!B155</f>
        <v>42223</v>
      </c>
      <c r="B152" s="6">
        <f>TITRES_STAT!D155</f>
        <v>11.43</v>
      </c>
      <c r="C152" s="2">
        <f t="shared" si="12"/>
        <v>11.589748155777553</v>
      </c>
      <c r="D152" s="2">
        <f t="shared" si="8"/>
        <v>11.472543272253885</v>
      </c>
      <c r="E152" s="2">
        <f t="shared" si="7"/>
        <v>0.11720488352366765</v>
      </c>
      <c r="F152" s="2">
        <f t="shared" si="11"/>
        <v>8.215356132928045E-2</v>
      </c>
      <c r="G152" s="2">
        <f t="shared" si="9"/>
        <v>3.5051322194387197E-2</v>
      </c>
      <c r="H152" s="2" t="str">
        <f t="shared" si="10"/>
        <v>Sell</v>
      </c>
    </row>
    <row r="153" spans="1:8" ht="13.5" x14ac:dyDescent="0.25">
      <c r="A153" s="3">
        <f>TITRES_STAT!B156</f>
        <v>42226</v>
      </c>
      <c r="B153" s="6">
        <f>TITRES_STAT!D156</f>
        <v>11.43</v>
      </c>
      <c r="C153" s="2">
        <f t="shared" si="12"/>
        <v>11.588863824119468</v>
      </c>
      <c r="D153" s="2">
        <f t="shared" si="8"/>
        <v>11.469391918753596</v>
      </c>
      <c r="E153" s="2">
        <f t="shared" si="7"/>
        <v>0.11947190536587193</v>
      </c>
      <c r="F153" s="2">
        <f t="shared" si="11"/>
        <v>8.9617230136598752E-2</v>
      </c>
      <c r="G153" s="2">
        <f t="shared" si="9"/>
        <v>2.9854675229273181E-2</v>
      </c>
      <c r="H153" s="2" t="str">
        <f t="shared" si="10"/>
        <v>Sell</v>
      </c>
    </row>
    <row r="154" spans="1:8" ht="13.5" x14ac:dyDescent="0.25">
      <c r="A154" s="3">
        <f>TITRES_STAT!B157</f>
        <v>42227</v>
      </c>
      <c r="B154" s="6">
        <f>TITRES_STAT!D157</f>
        <v>11.43</v>
      </c>
      <c r="C154" s="2">
        <f t="shared" si="12"/>
        <v>11.564423235793397</v>
      </c>
      <c r="D154" s="2">
        <f t="shared" si="8"/>
        <v>11.46647399884592</v>
      </c>
      <c r="E154" s="2">
        <f t="shared" si="7"/>
        <v>9.7949236947476592E-2</v>
      </c>
      <c r="F154" s="2">
        <f t="shared" si="11"/>
        <v>9.1283631498774317E-2</v>
      </c>
      <c r="G154" s="2">
        <f t="shared" si="9"/>
        <v>6.6656054487022748E-3</v>
      </c>
      <c r="H154" s="2" t="str">
        <f t="shared" si="10"/>
        <v>Sell</v>
      </c>
    </row>
    <row r="155" spans="1:8" ht="13.5" x14ac:dyDescent="0.25">
      <c r="A155" s="3">
        <f>TITRES_STAT!B158</f>
        <v>42228</v>
      </c>
      <c r="B155" s="6">
        <f>TITRES_STAT!D158</f>
        <v>11.43</v>
      </c>
      <c r="C155" s="2">
        <f t="shared" si="12"/>
        <v>11.508511968748259</v>
      </c>
      <c r="D155" s="2">
        <f t="shared" si="8"/>
        <v>11.463772221153629</v>
      </c>
      <c r="E155" s="2">
        <f t="shared" si="7"/>
        <v>4.473974759462962E-2</v>
      </c>
      <c r="F155" s="2">
        <f t="shared" si="11"/>
        <v>8.1974854717945383E-2</v>
      </c>
      <c r="G155" s="2">
        <f t="shared" si="9"/>
        <v>-3.7235107123315764E-2</v>
      </c>
      <c r="H155" s="2" t="str">
        <f t="shared" si="10"/>
        <v>Hold</v>
      </c>
    </row>
    <row r="156" spans="1:8" ht="13.5" x14ac:dyDescent="0.25">
      <c r="A156" s="3">
        <f>TITRES_STAT!B159</f>
        <v>42230</v>
      </c>
      <c r="B156" s="6">
        <f>TITRES_STAT!D159</f>
        <v>11.43</v>
      </c>
      <c r="C156" s="2">
        <f t="shared" si="12"/>
        <v>11.489663973556219</v>
      </c>
      <c r="D156" s="2">
        <f t="shared" si="8"/>
        <v>11.461270575142249</v>
      </c>
      <c r="E156" s="2">
        <f t="shared" ref="E156:E219" si="13">C156-D156</f>
        <v>2.8393398413969706E-2</v>
      </c>
      <c r="F156" s="2">
        <f t="shared" si="11"/>
        <v>7.1258563457150245E-2</v>
      </c>
      <c r="G156" s="2">
        <f t="shared" si="9"/>
        <v>-4.2865165043180539E-2</v>
      </c>
      <c r="H156" s="2" t="str">
        <f t="shared" si="10"/>
        <v>Hold</v>
      </c>
    </row>
    <row r="157" spans="1:8" ht="13.5" x14ac:dyDescent="0.25">
      <c r="A157" s="3">
        <f>TITRES_STAT!B160</f>
        <v>42233</v>
      </c>
      <c r="B157" s="6">
        <f>TITRES_STAT!D160</f>
        <v>11.43</v>
      </c>
      <c r="C157" s="2">
        <f t="shared" si="12"/>
        <v>11.480484900701416</v>
      </c>
      <c r="D157" s="2">
        <f t="shared" ref="D157:D220" si="14">$D$4*B157+(1-$D$4)*D156</f>
        <v>11.458954236242823</v>
      </c>
      <c r="E157" s="2">
        <f t="shared" si="13"/>
        <v>2.1530664458593307E-2</v>
      </c>
      <c r="F157" s="2">
        <f t="shared" si="11"/>
        <v>6.1312983657438862E-2</v>
      </c>
      <c r="G157" s="2">
        <f t="shared" si="9"/>
        <v>-3.9782319198845555E-2</v>
      </c>
      <c r="H157" s="2" t="str">
        <f t="shared" si="10"/>
        <v>Hold</v>
      </c>
    </row>
    <row r="158" spans="1:8" ht="13.5" x14ac:dyDescent="0.25">
      <c r="A158" s="3">
        <f>TITRES_STAT!B161</f>
        <v>42234</v>
      </c>
      <c r="B158" s="6">
        <f>TITRES_STAT!D161</f>
        <v>11.43</v>
      </c>
      <c r="C158" s="2">
        <f t="shared" si="12"/>
        <v>11.472717992901199</v>
      </c>
      <c r="D158" s="2">
        <f t="shared" si="14"/>
        <v>11.456809478002613</v>
      </c>
      <c r="E158" s="2">
        <f t="shared" si="13"/>
        <v>1.590851489858558E-2</v>
      </c>
      <c r="F158" s="2">
        <f t="shared" si="11"/>
        <v>5.2232089905668209E-2</v>
      </c>
      <c r="G158" s="2">
        <f t="shared" si="9"/>
        <v>-3.632357500708263E-2</v>
      </c>
      <c r="H158" s="2" t="str">
        <f t="shared" si="10"/>
        <v>Hold</v>
      </c>
    </row>
    <row r="159" spans="1:8" ht="13.5" x14ac:dyDescent="0.25">
      <c r="A159" s="3">
        <f>TITRES_STAT!B162</f>
        <v>42235</v>
      </c>
      <c r="B159" s="6">
        <f>TITRES_STAT!D162</f>
        <v>10.914999999999999</v>
      </c>
      <c r="C159" s="2">
        <f t="shared" si="12"/>
        <v>11.466145993993322</v>
      </c>
      <c r="D159" s="2">
        <f t="shared" si="14"/>
        <v>11.416675442595013</v>
      </c>
      <c r="E159" s="2">
        <f t="shared" si="13"/>
        <v>4.9470551398309581E-2</v>
      </c>
      <c r="F159" s="2">
        <f t="shared" si="11"/>
        <v>5.1679782204196487E-2</v>
      </c>
      <c r="G159" s="2">
        <f t="shared" si="9"/>
        <v>-2.2092308058869053E-3</v>
      </c>
      <c r="H159" s="2" t="str">
        <f t="shared" si="10"/>
        <v>Hold</v>
      </c>
    </row>
    <row r="160" spans="1:8" ht="13.5" x14ac:dyDescent="0.25">
      <c r="A160" s="3">
        <f>TITRES_STAT!B163</f>
        <v>42236</v>
      </c>
      <c r="B160" s="6">
        <f>TITRES_STAT!D163</f>
        <v>11.416</v>
      </c>
      <c r="C160" s="2">
        <f t="shared" si="12"/>
        <v>11.460585071840503</v>
      </c>
      <c r="D160" s="2">
        <f t="shared" si="14"/>
        <v>11.416625409810196</v>
      </c>
      <c r="E160" s="2">
        <f t="shared" si="13"/>
        <v>4.3959662030307101E-2</v>
      </c>
      <c r="F160" s="2">
        <f t="shared" si="11"/>
        <v>5.0135758169418614E-2</v>
      </c>
      <c r="G160" s="2">
        <f t="shared" si="9"/>
        <v>-6.176096139111513E-3</v>
      </c>
      <c r="H160" s="2" t="str">
        <f t="shared" si="10"/>
        <v>Hold</v>
      </c>
    </row>
    <row r="161" spans="1:8" ht="13.5" x14ac:dyDescent="0.25">
      <c r="A161" s="3">
        <f>TITRES_STAT!B164</f>
        <v>42237</v>
      </c>
      <c r="B161" s="6">
        <f>TITRES_STAT!D164</f>
        <v>11.416</v>
      </c>
      <c r="C161" s="2">
        <f t="shared" si="12"/>
        <v>11.455879676172733</v>
      </c>
      <c r="D161" s="2">
        <f t="shared" si="14"/>
        <v>11.416579083157588</v>
      </c>
      <c r="E161" s="2">
        <f t="shared" si="13"/>
        <v>3.9300593015145324E-2</v>
      </c>
      <c r="F161" s="2">
        <f t="shared" si="11"/>
        <v>4.7968725138563956E-2</v>
      </c>
      <c r="G161" s="2">
        <f t="shared" si="9"/>
        <v>-8.6681321234186315E-3</v>
      </c>
      <c r="H161" s="2" t="str">
        <f t="shared" si="10"/>
        <v>Hold</v>
      </c>
    </row>
    <row r="162" spans="1:8" ht="13.5" x14ac:dyDescent="0.25">
      <c r="A162" s="3">
        <f>TITRES_STAT!B165</f>
        <v>42240</v>
      </c>
      <c r="B162" s="6">
        <f>TITRES_STAT!D165</f>
        <v>11.755000000000001</v>
      </c>
      <c r="C162" s="2">
        <f t="shared" si="12"/>
        <v>11.451898187530775</v>
      </c>
      <c r="D162" s="2">
        <f t="shared" si="14"/>
        <v>11.441647299219989</v>
      </c>
      <c r="E162" s="2">
        <f t="shared" si="13"/>
        <v>1.0250888310785911E-2</v>
      </c>
      <c r="F162" s="2">
        <f t="shared" si="11"/>
        <v>4.0425157773008348E-2</v>
      </c>
      <c r="G162" s="2">
        <f t="shared" si="9"/>
        <v>-3.0174269462222437E-2</v>
      </c>
      <c r="H162" s="2" t="str">
        <f t="shared" si="10"/>
        <v>Hold</v>
      </c>
    </row>
    <row r="163" spans="1:8" ht="13.5" x14ac:dyDescent="0.25">
      <c r="A163" s="3">
        <f>TITRES_STAT!B166</f>
        <v>42241</v>
      </c>
      <c r="B163" s="6">
        <f>TITRES_STAT!D166</f>
        <v>11.755000000000001</v>
      </c>
      <c r="C163" s="2">
        <f t="shared" si="12"/>
        <v>11.448529235602964</v>
      </c>
      <c r="D163" s="2">
        <f t="shared" si="14"/>
        <v>11.464858610388879</v>
      </c>
      <c r="E163" s="2">
        <f t="shared" si="13"/>
        <v>-1.6329374785915007E-2</v>
      </c>
      <c r="F163" s="2">
        <f t="shared" si="11"/>
        <v>2.9074251261223677E-2</v>
      </c>
      <c r="G163" s="2">
        <f t="shared" si="9"/>
        <v>-4.5403626047138684E-2</v>
      </c>
      <c r="H163" s="2" t="str">
        <f t="shared" si="10"/>
        <v>Hold</v>
      </c>
    </row>
    <row r="164" spans="1:8" ht="13.5" x14ac:dyDescent="0.25">
      <c r="A164" s="3">
        <f>TITRES_STAT!B167</f>
        <v>42242</v>
      </c>
      <c r="B164" s="6">
        <f>TITRES_STAT!D167</f>
        <v>11.755000000000001</v>
      </c>
      <c r="C164" s="2">
        <f t="shared" si="12"/>
        <v>11.445678583971739</v>
      </c>
      <c r="D164" s="2">
        <f t="shared" si="14"/>
        <v>11.486350565174888</v>
      </c>
      <c r="E164" s="2">
        <f t="shared" si="13"/>
        <v>-4.0671981203148633E-2</v>
      </c>
      <c r="F164" s="2">
        <f t="shared" si="11"/>
        <v>1.5125004768349215E-2</v>
      </c>
      <c r="G164" s="2">
        <f t="shared" ref="G164:G227" si="15">E164-F164</f>
        <v>-5.5796985971497848E-2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42243</v>
      </c>
      <c r="B165" s="6">
        <f>TITRES_STAT!D168</f>
        <v>11.518000000000001</v>
      </c>
      <c r="C165" s="2">
        <f t="shared" si="12"/>
        <v>11.443266494129933</v>
      </c>
      <c r="D165" s="2">
        <f t="shared" si="14"/>
        <v>11.488694967754526</v>
      </c>
      <c r="E165" s="2">
        <f t="shared" si="13"/>
        <v>-4.5428473624593124E-2</v>
      </c>
      <c r="F165" s="2">
        <f t="shared" ref="F165:F228" si="17">(E165*(2/(10)))+((1-(2/10))*F164)</f>
        <v>3.0143090897607472E-3</v>
      </c>
      <c r="G165" s="2">
        <f t="shared" si="15"/>
        <v>-4.8442782714353871E-2</v>
      </c>
      <c r="H165" s="2" t="str">
        <f t="shared" si="16"/>
        <v>Hold</v>
      </c>
    </row>
    <row r="166" spans="1:8" ht="13.5" x14ac:dyDescent="0.25">
      <c r="A166" s="3">
        <f>TITRES_STAT!B169</f>
        <v>42244</v>
      </c>
      <c r="B166" s="6">
        <f>TITRES_STAT!D169</f>
        <v>11.518000000000001</v>
      </c>
      <c r="C166" s="2">
        <f t="shared" si="12"/>
        <v>11.44122549503302</v>
      </c>
      <c r="D166" s="2">
        <f t="shared" si="14"/>
        <v>11.490865710883819</v>
      </c>
      <c r="E166" s="2">
        <f t="shared" si="13"/>
        <v>-4.9640215850798697E-2</v>
      </c>
      <c r="F166" s="2">
        <f t="shared" si="17"/>
        <v>-7.5165958983511418E-3</v>
      </c>
      <c r="G166" s="2">
        <f t="shared" si="15"/>
        <v>-4.2123619952447552E-2</v>
      </c>
      <c r="H166" s="2" t="str">
        <f t="shared" si="16"/>
        <v>Hold</v>
      </c>
    </row>
    <row r="167" spans="1:8" ht="13.5" x14ac:dyDescent="0.25">
      <c r="A167" s="3">
        <f>TITRES_STAT!B170</f>
        <v>42247</v>
      </c>
      <c r="B167" s="6">
        <f>TITRES_STAT!D170</f>
        <v>11.518000000000001</v>
      </c>
      <c r="C167" s="2">
        <f t="shared" si="12"/>
        <v>11.439498495797171</v>
      </c>
      <c r="D167" s="2">
        <f t="shared" si="14"/>
        <v>11.492875658225758</v>
      </c>
      <c r="E167" s="2">
        <f t="shared" si="13"/>
        <v>-5.3377162428587255E-2</v>
      </c>
      <c r="F167" s="2">
        <f t="shared" si="17"/>
        <v>-1.6688709204398366E-2</v>
      </c>
      <c r="G167" s="2">
        <f t="shared" si="15"/>
        <v>-3.6688453224188886E-2</v>
      </c>
      <c r="H167" s="2" t="str">
        <f t="shared" si="16"/>
        <v>Hold</v>
      </c>
    </row>
    <row r="168" spans="1:8" ht="13.5" x14ac:dyDescent="0.25">
      <c r="A168" s="3">
        <f>TITRES_STAT!B171</f>
        <v>42248</v>
      </c>
      <c r="B168" s="6">
        <f>TITRES_STAT!D171</f>
        <v>11.518000000000001</v>
      </c>
      <c r="C168" s="2">
        <f t="shared" si="12"/>
        <v>11.438037188751453</v>
      </c>
      <c r="D168" s="2">
        <f t="shared" si="14"/>
        <v>11.494736720579406</v>
      </c>
      <c r="E168" s="2">
        <f t="shared" si="13"/>
        <v>-5.6699531827952399E-2</v>
      </c>
      <c r="F168" s="2">
        <f t="shared" si="17"/>
        <v>-2.4690873729109171E-2</v>
      </c>
      <c r="G168" s="2">
        <f t="shared" si="15"/>
        <v>-3.2008658098843228E-2</v>
      </c>
      <c r="H168" s="2" t="str">
        <f t="shared" si="16"/>
        <v>Hold</v>
      </c>
    </row>
    <row r="169" spans="1:8" ht="13.5" x14ac:dyDescent="0.25">
      <c r="A169" s="3">
        <f>TITRES_STAT!B172</f>
        <v>42249</v>
      </c>
      <c r="B169" s="6">
        <f>TITRES_STAT!D172</f>
        <v>11.491</v>
      </c>
      <c r="C169" s="2">
        <f t="shared" si="12"/>
        <v>11.357569928943537</v>
      </c>
      <c r="D169" s="2">
        <f t="shared" si="14"/>
        <v>11.494459926462413</v>
      </c>
      <c r="E169" s="2">
        <f t="shared" si="13"/>
        <v>-0.13688999751887643</v>
      </c>
      <c r="F169" s="2">
        <f t="shared" si="17"/>
        <v>-4.7130698487062625E-2</v>
      </c>
      <c r="G169" s="2">
        <f t="shared" si="15"/>
        <v>-8.9759299031813802E-2</v>
      </c>
      <c r="H169" s="2" t="str">
        <f t="shared" si="16"/>
        <v>Hold</v>
      </c>
    </row>
    <row r="170" spans="1:8" ht="13.5" x14ac:dyDescent="0.25">
      <c r="A170" s="3">
        <f>TITRES_STAT!B173</f>
        <v>42250</v>
      </c>
      <c r="B170" s="6">
        <f>TITRES_STAT!D173</f>
        <v>10.99</v>
      </c>
      <c r="C170" s="2">
        <f t="shared" si="12"/>
        <v>11.366559170644532</v>
      </c>
      <c r="D170" s="2">
        <f t="shared" si="14"/>
        <v>11.457092524502235</v>
      </c>
      <c r="E170" s="2">
        <f t="shared" si="13"/>
        <v>-9.0533353857702892E-2</v>
      </c>
      <c r="F170" s="2">
        <f t="shared" si="17"/>
        <v>-5.5811229561190681E-2</v>
      </c>
      <c r="G170" s="2">
        <f t="shared" si="15"/>
        <v>-3.4722124296512211E-2</v>
      </c>
      <c r="H170" s="2" t="str">
        <f t="shared" si="16"/>
        <v>Hold</v>
      </c>
    </row>
    <row r="171" spans="1:8" ht="13.5" x14ac:dyDescent="0.25">
      <c r="A171" s="3">
        <f>TITRES_STAT!B174</f>
        <v>42251</v>
      </c>
      <c r="B171" s="6">
        <f>TITRES_STAT!D174</f>
        <v>10.99</v>
      </c>
      <c r="C171" s="2">
        <f t="shared" si="12"/>
        <v>11.374165452083833</v>
      </c>
      <c r="D171" s="2">
        <f t="shared" si="14"/>
        <v>11.422493078242811</v>
      </c>
      <c r="E171" s="2">
        <f t="shared" si="13"/>
        <v>-4.8327626158977566E-2</v>
      </c>
      <c r="F171" s="2">
        <f t="shared" si="17"/>
        <v>-5.4314508880748062E-2</v>
      </c>
      <c r="G171" s="2">
        <f t="shared" si="15"/>
        <v>5.9868827217704965E-3</v>
      </c>
      <c r="H171" s="2" t="str">
        <f t="shared" si="16"/>
        <v>Sell</v>
      </c>
    </row>
    <row r="172" spans="1:8" ht="13.5" x14ac:dyDescent="0.25">
      <c r="A172" s="3">
        <f>TITRES_STAT!B175</f>
        <v>42254</v>
      </c>
      <c r="B172" s="6">
        <f>TITRES_STAT!D175</f>
        <v>10.66</v>
      </c>
      <c r="C172" s="2">
        <f t="shared" si="12"/>
        <v>11.432755382532473</v>
      </c>
      <c r="D172" s="2">
        <f t="shared" si="14"/>
        <v>11.366012109484084</v>
      </c>
      <c r="E172" s="2">
        <f t="shared" si="13"/>
        <v>6.6743273048389895E-2</v>
      </c>
      <c r="F172" s="2">
        <f t="shared" si="17"/>
        <v>-3.0102952494920471E-2</v>
      </c>
      <c r="G172" s="2">
        <f t="shared" si="15"/>
        <v>9.6846225543310363E-2</v>
      </c>
      <c r="H172" s="2" t="str">
        <f t="shared" si="16"/>
        <v>Sell</v>
      </c>
    </row>
    <row r="173" spans="1:8" ht="13.5" x14ac:dyDescent="0.25">
      <c r="A173" s="3">
        <f>TITRES_STAT!B176</f>
        <v>42255</v>
      </c>
      <c r="B173" s="6">
        <f>TITRES_STAT!D176</f>
        <v>10.66</v>
      </c>
      <c r="C173" s="2">
        <f t="shared" si="12"/>
        <v>11.482331477527477</v>
      </c>
      <c r="D173" s="2">
        <f t="shared" si="14"/>
        <v>11.313714916188967</v>
      </c>
      <c r="E173" s="2">
        <f t="shared" si="13"/>
        <v>0.16861656133851</v>
      </c>
      <c r="F173" s="2">
        <f t="shared" si="17"/>
        <v>9.6409502717656193E-3</v>
      </c>
      <c r="G173" s="2">
        <f t="shared" si="15"/>
        <v>0.15897561106674438</v>
      </c>
      <c r="H173" s="2" t="str">
        <f t="shared" si="16"/>
        <v>Sell</v>
      </c>
    </row>
    <row r="174" spans="1:8" ht="13.5" x14ac:dyDescent="0.25">
      <c r="A174" s="3">
        <f>TITRES_STAT!B177</f>
        <v>42256</v>
      </c>
      <c r="B174" s="6">
        <f>TITRES_STAT!D177</f>
        <v>10.66</v>
      </c>
      <c r="C174" s="2">
        <f t="shared" si="12"/>
        <v>11.524280480984789</v>
      </c>
      <c r="D174" s="2">
        <f t="shared" si="14"/>
        <v>11.265291589063859</v>
      </c>
      <c r="E174" s="2">
        <f t="shared" si="13"/>
        <v>0.25898889192093044</v>
      </c>
      <c r="F174" s="2">
        <f t="shared" si="17"/>
        <v>5.9510538601598585E-2</v>
      </c>
      <c r="G174" s="2">
        <f t="shared" si="15"/>
        <v>0.19947835331933186</v>
      </c>
      <c r="H174" s="2" t="str">
        <f t="shared" si="16"/>
        <v>Sell</v>
      </c>
    </row>
    <row r="175" spans="1:8" ht="13.5" x14ac:dyDescent="0.25">
      <c r="A175" s="3">
        <f>TITRES_STAT!B178</f>
        <v>42257</v>
      </c>
      <c r="B175" s="6">
        <f>TITRES_STAT!D178</f>
        <v>10.55</v>
      </c>
      <c r="C175" s="2">
        <f t="shared" si="12"/>
        <v>11.523314253140976</v>
      </c>
      <c r="D175" s="2">
        <f t="shared" si="14"/>
        <v>11.212307026910981</v>
      </c>
      <c r="E175" s="2">
        <f t="shared" si="13"/>
        <v>0.31100722622999477</v>
      </c>
      <c r="F175" s="2">
        <f t="shared" si="17"/>
        <v>0.10980987612727783</v>
      </c>
      <c r="G175" s="2">
        <f t="shared" si="15"/>
        <v>0.20119735010271694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6">
        <f>TITRES_STAT!D179</f>
        <v>10.55</v>
      </c>
      <c r="C176" s="2">
        <f t="shared" si="12"/>
        <v>11.522496675734672</v>
      </c>
      <c r="D176" s="2">
        <f t="shared" si="14"/>
        <v>11.163247247139797</v>
      </c>
      <c r="E176" s="2">
        <f t="shared" si="13"/>
        <v>0.3592494285948753</v>
      </c>
      <c r="F176" s="2">
        <f t="shared" si="17"/>
        <v>0.15969778662079731</v>
      </c>
      <c r="G176" s="2">
        <f t="shared" si="15"/>
        <v>0.19955164197407799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6">
        <f>TITRES_STAT!D180</f>
        <v>10.234</v>
      </c>
      <c r="C177" s="2">
        <f t="shared" si="12"/>
        <v>11.521804879467799</v>
      </c>
      <c r="D177" s="2">
        <f t="shared" si="14"/>
        <v>11.094414117722033</v>
      </c>
      <c r="E177" s="2">
        <f t="shared" si="13"/>
        <v>0.42739076174576596</v>
      </c>
      <c r="F177" s="2">
        <f t="shared" si="17"/>
        <v>0.21323638164579106</v>
      </c>
      <c r="G177" s="2">
        <f t="shared" si="15"/>
        <v>0.21415438009997489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6">
        <f>TITRES_STAT!D181</f>
        <v>10.234</v>
      </c>
      <c r="C178" s="2">
        <f t="shared" si="12"/>
        <v>11.521219513395831</v>
      </c>
      <c r="D178" s="2">
        <f t="shared" si="14"/>
        <v>11.030679738631513</v>
      </c>
      <c r="E178" s="2">
        <f t="shared" si="13"/>
        <v>0.49053977476431854</v>
      </c>
      <c r="F178" s="2">
        <f t="shared" si="17"/>
        <v>0.26869706026949658</v>
      </c>
      <c r="G178" s="2">
        <f t="shared" si="15"/>
        <v>0.22184271449482196</v>
      </c>
      <c r="H178" s="2" t="str">
        <f t="shared" si="16"/>
        <v>Sell</v>
      </c>
    </row>
    <row r="179" spans="1:8" ht="13.5" x14ac:dyDescent="0.25">
      <c r="A179" s="3">
        <f>TITRES_STAT!B182</f>
        <v>42263</v>
      </c>
      <c r="B179" s="6">
        <f>TITRES_STAT!D182</f>
        <v>10.234</v>
      </c>
      <c r="C179" s="2">
        <f t="shared" si="12"/>
        <v>11.51657035748878</v>
      </c>
      <c r="D179" s="2">
        <f t="shared" si="14"/>
        <v>10.971666424658807</v>
      </c>
      <c r="E179" s="2">
        <f t="shared" si="13"/>
        <v>0.54490393282997296</v>
      </c>
      <c r="F179" s="2">
        <f t="shared" si="17"/>
        <v>0.32393843478159184</v>
      </c>
      <c r="G179" s="2">
        <f t="shared" si="15"/>
        <v>0.22096549804838111</v>
      </c>
      <c r="H179" s="2" t="str">
        <f t="shared" si="16"/>
        <v>Sell</v>
      </c>
    </row>
    <row r="180" spans="1:8" ht="13.5" x14ac:dyDescent="0.25">
      <c r="A180" s="3">
        <f>TITRES_STAT!B183</f>
        <v>42264</v>
      </c>
      <c r="B180" s="6">
        <f>TITRES_STAT!D183</f>
        <v>10.234</v>
      </c>
      <c r="C180" s="2">
        <f t="shared" si="12"/>
        <v>11.435559533259736</v>
      </c>
      <c r="D180" s="2">
        <f t="shared" si="14"/>
        <v>10.917024467276672</v>
      </c>
      <c r="E180" s="2">
        <f t="shared" si="13"/>
        <v>0.51853506598306431</v>
      </c>
      <c r="F180" s="2">
        <f t="shared" si="17"/>
        <v>0.36285776102188633</v>
      </c>
      <c r="G180" s="2">
        <f t="shared" si="15"/>
        <v>0.15567730496117799</v>
      </c>
      <c r="H180" s="2" t="str">
        <f t="shared" si="16"/>
        <v>Sell</v>
      </c>
    </row>
    <row r="181" spans="1:8" ht="13.5" x14ac:dyDescent="0.25">
      <c r="A181" s="3">
        <f>TITRES_STAT!B184</f>
        <v>42265</v>
      </c>
      <c r="B181" s="6">
        <f>TITRES_STAT!D184</f>
        <v>10.234</v>
      </c>
      <c r="C181" s="2">
        <f t="shared" si="12"/>
        <v>11.367011912758239</v>
      </c>
      <c r="D181" s="2">
        <f t="shared" si="14"/>
        <v>10.866430062293215</v>
      </c>
      <c r="E181" s="2">
        <f t="shared" si="13"/>
        <v>0.50058185046502324</v>
      </c>
      <c r="F181" s="2">
        <f t="shared" si="17"/>
        <v>0.39040257891051372</v>
      </c>
      <c r="G181" s="2">
        <f t="shared" si="15"/>
        <v>0.11017927155450952</v>
      </c>
      <c r="H181" s="2" t="str">
        <f t="shared" si="16"/>
        <v>Sell</v>
      </c>
    </row>
    <row r="182" spans="1:8" ht="13.5" x14ac:dyDescent="0.25">
      <c r="A182" s="3">
        <f>TITRES_STAT!B185</f>
        <v>42268</v>
      </c>
      <c r="B182" s="6">
        <f>TITRES_STAT!D185</f>
        <v>10.199</v>
      </c>
      <c r="C182" s="2">
        <f t="shared" si="12"/>
        <v>11.258240849256971</v>
      </c>
      <c r="D182" s="2">
        <f t="shared" si="14"/>
        <v>10.816990798419644</v>
      </c>
      <c r="E182" s="2">
        <f t="shared" si="13"/>
        <v>0.44125005083732738</v>
      </c>
      <c r="F182" s="2">
        <f t="shared" si="17"/>
        <v>0.40057207329587646</v>
      </c>
      <c r="G182" s="2">
        <f t="shared" si="15"/>
        <v>4.0677977541450916E-2</v>
      </c>
      <c r="H182" s="2" t="str">
        <f t="shared" si="16"/>
        <v>Sell</v>
      </c>
    </row>
    <row r="183" spans="1:8" ht="13.5" x14ac:dyDescent="0.25">
      <c r="A183" s="3">
        <f>TITRES_STAT!B186</f>
        <v>42269</v>
      </c>
      <c r="B183" s="6">
        <f>TITRES_STAT!D186</f>
        <v>10.199</v>
      </c>
      <c r="C183" s="2">
        <f t="shared" si="12"/>
        <v>11.16620379552513</v>
      </c>
      <c r="D183" s="2">
        <f t="shared" si="14"/>
        <v>10.771213702240411</v>
      </c>
      <c r="E183" s="2">
        <f t="shared" si="13"/>
        <v>0.39499009328471857</v>
      </c>
      <c r="F183" s="2">
        <f t="shared" si="17"/>
        <v>0.3994556772936449</v>
      </c>
      <c r="G183" s="2">
        <f t="shared" si="15"/>
        <v>-4.4655840089263266E-3</v>
      </c>
      <c r="H183" s="2" t="str">
        <f t="shared" si="16"/>
        <v>Hold</v>
      </c>
    </row>
    <row r="184" spans="1:8" ht="13.5" x14ac:dyDescent="0.25">
      <c r="A184" s="3">
        <f>TITRES_STAT!B187</f>
        <v>42270</v>
      </c>
      <c r="B184" s="6">
        <f>TITRES_STAT!D187</f>
        <v>10.199</v>
      </c>
      <c r="C184" s="2">
        <f t="shared" si="12"/>
        <v>11.088326288521264</v>
      </c>
      <c r="D184" s="2">
        <f t="shared" si="14"/>
        <v>10.728827502074456</v>
      </c>
      <c r="E184" s="2">
        <f t="shared" si="13"/>
        <v>0.35949878644680844</v>
      </c>
      <c r="F184" s="2">
        <f t="shared" si="17"/>
        <v>0.39146429912427766</v>
      </c>
      <c r="G184" s="2">
        <f t="shared" si="15"/>
        <v>-3.1965512677469221E-2</v>
      </c>
      <c r="H184" s="2" t="str">
        <f t="shared" si="16"/>
        <v>Hold</v>
      </c>
    </row>
    <row r="185" spans="1:8" ht="13.5" x14ac:dyDescent="0.25">
      <c r="A185" s="3">
        <f>TITRES_STAT!B188</f>
        <v>42275</v>
      </c>
      <c r="B185" s="6">
        <f>TITRES_STAT!D188</f>
        <v>10.199</v>
      </c>
      <c r="C185" s="2">
        <f t="shared" si="12"/>
        <v>11.005506859517991</v>
      </c>
      <c r="D185" s="2">
        <f t="shared" si="14"/>
        <v>10.689581020439311</v>
      </c>
      <c r="E185" s="2">
        <f t="shared" si="13"/>
        <v>0.31592583907868033</v>
      </c>
      <c r="F185" s="2">
        <f t="shared" si="17"/>
        <v>0.37635660711515823</v>
      </c>
      <c r="G185" s="2">
        <f t="shared" si="15"/>
        <v>-6.04307680364779E-2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6">
        <f>TITRES_STAT!D189</f>
        <v>10.199</v>
      </c>
      <c r="C186" s="2">
        <f t="shared" si="12"/>
        <v>10.935428881130608</v>
      </c>
      <c r="D186" s="2">
        <f t="shared" si="14"/>
        <v>10.653241685591956</v>
      </c>
      <c r="E186" s="2">
        <f t="shared" si="13"/>
        <v>0.28218719553865235</v>
      </c>
      <c r="F186" s="2">
        <f t="shared" si="17"/>
        <v>0.35752272479985708</v>
      </c>
      <c r="G186" s="2">
        <f t="shared" si="15"/>
        <v>-7.5335529261204737E-2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6">
        <f>TITRES_STAT!D190</f>
        <v>10.199</v>
      </c>
      <c r="C187" s="2">
        <f t="shared" si="12"/>
        <v>10.827516745572053</v>
      </c>
      <c r="D187" s="2">
        <f t="shared" si="14"/>
        <v>10.619594153325886</v>
      </c>
      <c r="E187" s="2">
        <f t="shared" si="13"/>
        <v>0.20792259224616672</v>
      </c>
      <c r="F187" s="2">
        <f t="shared" si="17"/>
        <v>0.32760269828911903</v>
      </c>
      <c r="G187" s="2">
        <f t="shared" si="15"/>
        <v>-0.11968010604295232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6">
        <f>TITRES_STAT!D191</f>
        <v>10.199</v>
      </c>
      <c r="C188" s="2">
        <f t="shared" si="12"/>
        <v>10.736206477022506</v>
      </c>
      <c r="D188" s="2">
        <f t="shared" si="14"/>
        <v>10.588439030857304</v>
      </c>
      <c r="E188" s="2">
        <f t="shared" si="13"/>
        <v>0.14776744616520254</v>
      </c>
      <c r="F188" s="2">
        <f t="shared" si="17"/>
        <v>0.29163564786433577</v>
      </c>
      <c r="G188" s="2">
        <f t="shared" si="15"/>
        <v>-0.14386820169913322</v>
      </c>
      <c r="H188" s="2" t="str">
        <f t="shared" si="16"/>
        <v>Hold</v>
      </c>
    </row>
    <row r="189" spans="1:8" ht="13.5" x14ac:dyDescent="0.25">
      <c r="A189" s="3">
        <f>TITRES_STAT!B192</f>
        <v>42279</v>
      </c>
      <c r="B189" s="6">
        <f>TITRES_STAT!D192</f>
        <v>10.331</v>
      </c>
      <c r="C189" s="2">
        <f t="shared" si="12"/>
        <v>10.658943942095966</v>
      </c>
      <c r="D189" s="2">
        <f t="shared" si="14"/>
        <v>10.569369473016023</v>
      </c>
      <c r="E189" s="2">
        <f t="shared" si="13"/>
        <v>8.9574469079943597E-2</v>
      </c>
      <c r="F189" s="2">
        <f t="shared" si="17"/>
        <v>0.25122341210745736</v>
      </c>
      <c r="G189" s="2">
        <f t="shared" si="15"/>
        <v>-0.16164894302751376</v>
      </c>
      <c r="H189" s="2" t="str">
        <f t="shared" si="16"/>
        <v>Hold</v>
      </c>
    </row>
    <row r="190" spans="1:8" ht="13.5" x14ac:dyDescent="0.25">
      <c r="A190" s="3">
        <f>TITRES_STAT!B193</f>
        <v>42282</v>
      </c>
      <c r="B190" s="6">
        <f>TITRES_STAT!D193</f>
        <v>10.331</v>
      </c>
      <c r="C190" s="2">
        <f t="shared" si="12"/>
        <v>10.593567951004278</v>
      </c>
      <c r="D190" s="2">
        <f t="shared" si="14"/>
        <v>10.551712475014837</v>
      </c>
      <c r="E190" s="2">
        <f t="shared" si="13"/>
        <v>4.1855475989441615E-2</v>
      </c>
      <c r="F190" s="2">
        <f t="shared" si="17"/>
        <v>0.2093498248838542</v>
      </c>
      <c r="G190" s="2">
        <f t="shared" si="15"/>
        <v>-0.16749434889441259</v>
      </c>
      <c r="H190" s="2" t="str">
        <f t="shared" si="16"/>
        <v>Hold</v>
      </c>
    </row>
    <row r="191" spans="1:8" ht="13.5" x14ac:dyDescent="0.25">
      <c r="A191" s="3">
        <f>TITRES_STAT!B194</f>
        <v>42283</v>
      </c>
      <c r="B191" s="6">
        <f>TITRES_STAT!D194</f>
        <v>10.331</v>
      </c>
      <c r="C191" s="2">
        <f t="shared" si="12"/>
        <v>10.538249804695926</v>
      </c>
      <c r="D191" s="2">
        <f t="shared" si="14"/>
        <v>10.535363402791516</v>
      </c>
      <c r="E191" s="2">
        <f t="shared" si="13"/>
        <v>2.8864019044103628E-3</v>
      </c>
      <c r="F191" s="2">
        <f t="shared" si="17"/>
        <v>0.16805714028796542</v>
      </c>
      <c r="G191" s="2">
        <f t="shared" si="15"/>
        <v>-0.16517073838355506</v>
      </c>
      <c r="H191" s="2" t="str">
        <f t="shared" si="16"/>
        <v>Hold</v>
      </c>
    </row>
    <row r="192" spans="1:8" ht="13.5" x14ac:dyDescent="0.25">
      <c r="A192" s="3">
        <f>TITRES_STAT!B195</f>
        <v>42284</v>
      </c>
      <c r="B192" s="6">
        <f>TITRES_STAT!D195</f>
        <v>10.331</v>
      </c>
      <c r="C192" s="2">
        <f t="shared" si="12"/>
        <v>10.486057527050399</v>
      </c>
      <c r="D192" s="2">
        <f t="shared" si="14"/>
        <v>10.520225372955109</v>
      </c>
      <c r="E192" s="2">
        <f t="shared" si="13"/>
        <v>-3.4167845904709893E-2</v>
      </c>
      <c r="F192" s="2">
        <f t="shared" si="17"/>
        <v>0.12761214304943039</v>
      </c>
      <c r="G192" s="2">
        <f t="shared" si="15"/>
        <v>-0.16177998895414028</v>
      </c>
      <c r="H192" s="2" t="str">
        <f t="shared" si="16"/>
        <v>Hold</v>
      </c>
    </row>
    <row r="193" spans="1:8" ht="13.5" x14ac:dyDescent="0.25">
      <c r="A193" s="3">
        <f>TITRES_STAT!B196</f>
        <v>42285</v>
      </c>
      <c r="B193" s="6">
        <f>TITRES_STAT!D196</f>
        <v>10.331</v>
      </c>
      <c r="C193" s="2">
        <f t="shared" si="12"/>
        <v>10.441894830581106</v>
      </c>
      <c r="D193" s="2">
        <f t="shared" si="14"/>
        <v>10.506208678662139</v>
      </c>
      <c r="E193" s="2">
        <f t="shared" si="13"/>
        <v>-6.4313848081033242E-2</v>
      </c>
      <c r="F193" s="2">
        <f t="shared" si="17"/>
        <v>8.9226944823337664E-2</v>
      </c>
      <c r="G193" s="2">
        <f t="shared" si="15"/>
        <v>-0.15354079290437089</v>
      </c>
      <c r="H193" s="2" t="str">
        <f t="shared" si="16"/>
        <v>Hold</v>
      </c>
    </row>
    <row r="194" spans="1:8" ht="13.5" x14ac:dyDescent="0.25">
      <c r="A194" s="3">
        <f>TITRES_STAT!B197</f>
        <v>42286</v>
      </c>
      <c r="B194" s="6">
        <f>TITRES_STAT!D197</f>
        <v>10.331</v>
      </c>
      <c r="C194" s="2">
        <f t="shared" si="12"/>
        <v>10.404526395107089</v>
      </c>
      <c r="D194" s="2">
        <f t="shared" si="14"/>
        <v>10.4932302580205</v>
      </c>
      <c r="E194" s="2">
        <f t="shared" si="13"/>
        <v>-8.8703862913410703E-2</v>
      </c>
      <c r="F194" s="2">
        <f t="shared" si="17"/>
        <v>5.3640783275987994E-2</v>
      </c>
      <c r="G194" s="2">
        <f t="shared" si="15"/>
        <v>-0.14234464618939868</v>
      </c>
      <c r="H194" s="2" t="str">
        <f t="shared" si="16"/>
        <v>Hold</v>
      </c>
    </row>
    <row r="195" spans="1:8" ht="13.5" x14ac:dyDescent="0.25">
      <c r="A195" s="3">
        <f>TITRES_STAT!B198</f>
        <v>42289</v>
      </c>
      <c r="B195" s="6">
        <f>TITRES_STAT!D198</f>
        <v>10.106</v>
      </c>
      <c r="C195" s="2">
        <f t="shared" si="12"/>
        <v>10.372906949705998</v>
      </c>
      <c r="D195" s="2">
        <f t="shared" si="14"/>
        <v>10.464546535204166</v>
      </c>
      <c r="E195" s="2">
        <f t="shared" si="13"/>
        <v>-9.1639585498167975E-2</v>
      </c>
      <c r="F195" s="2">
        <f t="shared" si="17"/>
        <v>2.4584709521156805E-2</v>
      </c>
      <c r="G195" s="2">
        <f t="shared" si="15"/>
        <v>-0.11622429501932478</v>
      </c>
      <c r="H195" s="2" t="str">
        <f t="shared" si="16"/>
        <v>Hold</v>
      </c>
    </row>
    <row r="196" spans="1:8" ht="13.5" x14ac:dyDescent="0.25">
      <c r="A196" s="3">
        <f>TITRES_STAT!B199</f>
        <v>42290</v>
      </c>
      <c r="B196" s="6">
        <f>TITRES_STAT!D199</f>
        <v>9.8689999999999998</v>
      </c>
      <c r="C196" s="2">
        <f t="shared" si="12"/>
        <v>10.346152034366613</v>
      </c>
      <c r="D196" s="2">
        <f t="shared" si="14"/>
        <v>10.420431977040895</v>
      </c>
      <c r="E196" s="2">
        <f t="shared" si="13"/>
        <v>-7.4279942674282395E-2</v>
      </c>
      <c r="F196" s="2">
        <f t="shared" si="17"/>
        <v>4.8117790820689649E-3</v>
      </c>
      <c r="G196" s="2">
        <f t="shared" si="15"/>
        <v>-7.909172175635136E-2</v>
      </c>
      <c r="H196" s="2" t="str">
        <f t="shared" si="16"/>
        <v>Hold</v>
      </c>
    </row>
    <row r="197" spans="1:8" ht="13.5" x14ac:dyDescent="0.25">
      <c r="A197" s="3">
        <f>TITRES_STAT!B200</f>
        <v>42293</v>
      </c>
      <c r="B197" s="6">
        <f>TITRES_STAT!D200</f>
        <v>10.106</v>
      </c>
      <c r="C197" s="2">
        <f t="shared" si="12"/>
        <v>10.323513259848671</v>
      </c>
      <c r="D197" s="2">
        <f t="shared" si="14"/>
        <v>10.39714071948231</v>
      </c>
      <c r="E197" s="2">
        <f t="shared" si="13"/>
        <v>-7.3627459633639702E-2</v>
      </c>
      <c r="F197" s="2">
        <f t="shared" si="17"/>
        <v>-1.0876068661072769E-2</v>
      </c>
      <c r="G197" s="2">
        <f t="shared" si="15"/>
        <v>-6.2751390972566934E-2</v>
      </c>
      <c r="H197" s="2" t="str">
        <f t="shared" si="16"/>
        <v>Hold</v>
      </c>
    </row>
    <row r="198" spans="1:8" ht="13.5" x14ac:dyDescent="0.25">
      <c r="A198" s="3">
        <f>TITRES_STAT!B201</f>
        <v>42296</v>
      </c>
      <c r="B198" s="6">
        <f>TITRES_STAT!D201</f>
        <v>10.106</v>
      </c>
      <c r="C198" s="2">
        <f t="shared" si="12"/>
        <v>10.304357373718105</v>
      </c>
      <c r="D198" s="2">
        <f t="shared" si="14"/>
        <v>10.375574740261399</v>
      </c>
      <c r="E198" s="2">
        <f t="shared" si="13"/>
        <v>-7.1217366543294247E-2</v>
      </c>
      <c r="F198" s="2">
        <f t="shared" si="17"/>
        <v>-2.2944328237517065E-2</v>
      </c>
      <c r="G198" s="2">
        <f t="shared" si="15"/>
        <v>-4.8273038305777186E-2</v>
      </c>
      <c r="H198" s="2" t="str">
        <f t="shared" si="16"/>
        <v>Hold</v>
      </c>
    </row>
    <row r="199" spans="1:8" ht="13.5" x14ac:dyDescent="0.25">
      <c r="A199" s="3">
        <f>TITRES_STAT!B202</f>
        <v>42297</v>
      </c>
      <c r="B199" s="6">
        <f>TITRES_STAT!D202</f>
        <v>10.106</v>
      </c>
      <c r="C199" s="2">
        <f t="shared" si="12"/>
        <v>10.308456239299934</v>
      </c>
      <c r="D199" s="2">
        <f t="shared" si="14"/>
        <v>10.355606240982777</v>
      </c>
      <c r="E199" s="2">
        <f t="shared" si="13"/>
        <v>-4.7150001682842557E-2</v>
      </c>
      <c r="F199" s="2">
        <f t="shared" si="17"/>
        <v>-2.7785462926582162E-2</v>
      </c>
      <c r="G199" s="2">
        <f t="shared" si="15"/>
        <v>-1.9364538756260395E-2</v>
      </c>
      <c r="H199" s="2" t="str">
        <f t="shared" si="16"/>
        <v>Hold</v>
      </c>
    </row>
    <row r="200" spans="1:8" ht="13.5" x14ac:dyDescent="0.25">
      <c r="A200" s="3">
        <f>TITRES_STAT!B203</f>
        <v>42298</v>
      </c>
      <c r="B200" s="6">
        <f>TITRES_STAT!D203</f>
        <v>9.8079999999999998</v>
      </c>
      <c r="C200" s="2">
        <f t="shared" si="12"/>
        <v>10.311924510176867</v>
      </c>
      <c r="D200" s="2">
        <f t="shared" si="14"/>
        <v>10.315042815724794</v>
      </c>
      <c r="E200" s="2">
        <f t="shared" si="13"/>
        <v>-3.118305547927136E-3</v>
      </c>
      <c r="F200" s="2">
        <f t="shared" si="17"/>
        <v>-2.285203145085116E-2</v>
      </c>
      <c r="G200" s="2">
        <f t="shared" si="15"/>
        <v>1.9733725902924024E-2</v>
      </c>
      <c r="H200" s="2" t="str">
        <f t="shared" si="16"/>
        <v>Sell</v>
      </c>
    </row>
    <row r="201" spans="1:8" ht="13.5" x14ac:dyDescent="0.25">
      <c r="A201" s="3">
        <f>TITRES_STAT!B204</f>
        <v>42299</v>
      </c>
      <c r="B201" s="6">
        <f>TITRES_STAT!D204</f>
        <v>9.8079999999999998</v>
      </c>
      <c r="C201" s="2">
        <f t="shared" si="12"/>
        <v>10.314859200918887</v>
      </c>
      <c r="D201" s="2">
        <f t="shared" si="14"/>
        <v>10.27748408863407</v>
      </c>
      <c r="E201" s="2">
        <f t="shared" si="13"/>
        <v>3.7375112284816936E-2</v>
      </c>
      <c r="F201" s="2">
        <f t="shared" si="17"/>
        <v>-1.0806602703717541E-2</v>
      </c>
      <c r="G201" s="2">
        <f t="shared" si="15"/>
        <v>4.8181714988534477E-2</v>
      </c>
      <c r="H201" s="2" t="str">
        <f t="shared" si="16"/>
        <v>Sell</v>
      </c>
    </row>
    <row r="202" spans="1:8" ht="13.5" x14ac:dyDescent="0.25">
      <c r="A202" s="3">
        <f>TITRES_STAT!B205</f>
        <v>42300</v>
      </c>
      <c r="B202" s="6">
        <f>TITRES_STAT!D205</f>
        <v>9.8079999999999998</v>
      </c>
      <c r="C202" s="2">
        <f t="shared" si="12"/>
        <v>10.31734240077752</v>
      </c>
      <c r="D202" s="2">
        <f t="shared" si="14"/>
        <v>10.242707489475992</v>
      </c>
      <c r="E202" s="2">
        <f t="shared" si="13"/>
        <v>7.4634911301528106E-2</v>
      </c>
      <c r="F202" s="2">
        <f t="shared" si="17"/>
        <v>6.2817000973315901E-3</v>
      </c>
      <c r="G202" s="2">
        <f t="shared" si="15"/>
        <v>6.8353211204196518E-2</v>
      </c>
      <c r="H202" s="2" t="str">
        <f t="shared" si="16"/>
        <v>Sell</v>
      </c>
    </row>
    <row r="203" spans="1:8" ht="13.5" x14ac:dyDescent="0.25">
      <c r="A203" s="3">
        <f>TITRES_STAT!B206</f>
        <v>42303</v>
      </c>
      <c r="B203" s="6">
        <f>TITRES_STAT!D206</f>
        <v>9.8079999999999998</v>
      </c>
      <c r="C203" s="2">
        <f t="shared" si="12"/>
        <v>10.319443569888669</v>
      </c>
      <c r="D203" s="2">
        <f t="shared" si="14"/>
        <v>10.210506934699993</v>
      </c>
      <c r="E203" s="2">
        <f t="shared" si="13"/>
        <v>0.10893663518867669</v>
      </c>
      <c r="F203" s="2">
        <f t="shared" si="17"/>
        <v>2.6812687115600611E-2</v>
      </c>
      <c r="G203" s="2">
        <f t="shared" si="15"/>
        <v>8.2123948073076075E-2</v>
      </c>
      <c r="H203" s="2" t="str">
        <f t="shared" si="16"/>
        <v>Sell</v>
      </c>
    </row>
    <row r="204" spans="1:8" ht="13.5" x14ac:dyDescent="0.25">
      <c r="A204" s="3">
        <f>TITRES_STAT!B207</f>
        <v>42304</v>
      </c>
      <c r="B204" s="6">
        <f>TITRES_STAT!D207</f>
        <v>9.8079999999999998</v>
      </c>
      <c r="C204" s="2">
        <f t="shared" si="12"/>
        <v>10.321221482213488</v>
      </c>
      <c r="D204" s="2">
        <f t="shared" si="14"/>
        <v>10.180691606203698</v>
      </c>
      <c r="E204" s="2">
        <f t="shared" si="13"/>
        <v>0.14052987600978994</v>
      </c>
      <c r="F204" s="2">
        <f t="shared" si="17"/>
        <v>4.9556124894438482E-2</v>
      </c>
      <c r="G204" s="2">
        <f t="shared" si="15"/>
        <v>9.097375111535147E-2</v>
      </c>
      <c r="H204" s="2" t="str">
        <f t="shared" si="16"/>
        <v>Sell</v>
      </c>
    </row>
    <row r="205" spans="1:8" ht="13.5" x14ac:dyDescent="0.25">
      <c r="A205" s="3">
        <f>TITRES_STAT!B208</f>
        <v>42305</v>
      </c>
      <c r="B205" s="6">
        <f>TITRES_STAT!D208</f>
        <v>10.023</v>
      </c>
      <c r="C205" s="2">
        <f t="shared" si="12"/>
        <v>10.288110484949875</v>
      </c>
      <c r="D205" s="2">
        <f t="shared" si="14"/>
        <v>10.169010746484906</v>
      </c>
      <c r="E205" s="2">
        <f t="shared" si="13"/>
        <v>0.11909973846496946</v>
      </c>
      <c r="F205" s="2">
        <f t="shared" si="17"/>
        <v>6.3464847608544678E-2</v>
      </c>
      <c r="G205" s="2">
        <f t="shared" si="15"/>
        <v>5.5634890856424785E-2</v>
      </c>
      <c r="H205" s="2" t="str">
        <f t="shared" si="16"/>
        <v>Sell</v>
      </c>
    </row>
    <row r="206" spans="1:8" ht="13.5" x14ac:dyDescent="0.25">
      <c r="A206" s="3">
        <f>TITRES_STAT!B209</f>
        <v>42306</v>
      </c>
      <c r="B206" s="6">
        <f>TITRES_STAT!D209</f>
        <v>10.023</v>
      </c>
      <c r="C206" s="2">
        <f t="shared" si="12"/>
        <v>10.223631948803741</v>
      </c>
      <c r="D206" s="2">
        <f t="shared" si="14"/>
        <v>10.158195135634173</v>
      </c>
      <c r="E206" s="2">
        <f t="shared" si="13"/>
        <v>6.5436813169567287E-2</v>
      </c>
      <c r="F206" s="2">
        <f t="shared" si="17"/>
        <v>6.3859240720749208E-2</v>
      </c>
      <c r="G206" s="2">
        <f t="shared" si="15"/>
        <v>1.5775724488180792E-3</v>
      </c>
      <c r="H206" s="2" t="str">
        <f t="shared" si="16"/>
        <v>Sell</v>
      </c>
    </row>
    <row r="207" spans="1:8" ht="13.5" x14ac:dyDescent="0.25">
      <c r="A207" s="3">
        <f>TITRES_STAT!B210</f>
        <v>42307</v>
      </c>
      <c r="B207" s="6">
        <f>TITRES_STAT!D210</f>
        <v>9.7240000000000002</v>
      </c>
      <c r="C207" s="2">
        <f t="shared" ref="C207:C270" si="18">$C$4*B197+C206*(1-$C$4)</f>
        <v>10.205534725910859</v>
      </c>
      <c r="D207" s="2">
        <f t="shared" si="14"/>
        <v>10.126032532994605</v>
      </c>
      <c r="E207" s="2">
        <f t="shared" si="13"/>
        <v>7.9502192916253378E-2</v>
      </c>
      <c r="F207" s="2">
        <f t="shared" si="17"/>
        <v>6.6987831159850048E-2</v>
      </c>
      <c r="G207" s="2">
        <f t="shared" si="15"/>
        <v>1.251436175640333E-2</v>
      </c>
      <c r="H207" s="2" t="str">
        <f t="shared" si="16"/>
        <v>Sell</v>
      </c>
    </row>
    <row r="208" spans="1:8" ht="13.5" x14ac:dyDescent="0.25">
      <c r="A208" s="3">
        <f>TITRES_STAT!B211</f>
        <v>42310</v>
      </c>
      <c r="B208" s="6">
        <f>TITRES_STAT!D211</f>
        <v>9.7240000000000002</v>
      </c>
      <c r="C208" s="2">
        <f t="shared" si="18"/>
        <v>10.190221691155342</v>
      </c>
      <c r="D208" s="2">
        <f t="shared" si="14"/>
        <v>10.096252345365377</v>
      </c>
      <c r="E208" s="2">
        <f t="shared" si="13"/>
        <v>9.3969345789965075E-2</v>
      </c>
      <c r="F208" s="2">
        <f t="shared" si="17"/>
        <v>7.2384134085873061E-2</v>
      </c>
      <c r="G208" s="2">
        <f t="shared" si="15"/>
        <v>2.1585211704092014E-2</v>
      </c>
      <c r="H208" s="2" t="str">
        <f t="shared" si="16"/>
        <v>Sell</v>
      </c>
    </row>
    <row r="209" spans="1:8" ht="13.5" x14ac:dyDescent="0.25">
      <c r="A209" s="3">
        <f>TITRES_STAT!B212</f>
        <v>42311</v>
      </c>
      <c r="B209" s="6">
        <f>TITRES_STAT!D212</f>
        <v>9.7240000000000002</v>
      </c>
      <c r="C209" s="2">
        <f t="shared" si="18"/>
        <v>10.177264507900675</v>
      </c>
      <c r="D209" s="2">
        <f t="shared" si="14"/>
        <v>10.068678097560536</v>
      </c>
      <c r="E209" s="2">
        <f t="shared" si="13"/>
        <v>0.10858641034013949</v>
      </c>
      <c r="F209" s="2">
        <f t="shared" si="17"/>
        <v>7.9624589336726351E-2</v>
      </c>
      <c r="G209" s="2">
        <f t="shared" si="15"/>
        <v>2.8961821003413143E-2</v>
      </c>
      <c r="H209" s="2" t="str">
        <f t="shared" si="16"/>
        <v>Sell</v>
      </c>
    </row>
    <row r="210" spans="1:8" ht="13.5" x14ac:dyDescent="0.25">
      <c r="A210" s="3">
        <f>TITRES_STAT!B213</f>
        <v>42312</v>
      </c>
      <c r="B210" s="6">
        <f>TITRES_STAT!D213</f>
        <v>9.7240000000000002</v>
      </c>
      <c r="C210" s="2">
        <f t="shared" si="18"/>
        <v>10.120454583608264</v>
      </c>
      <c r="D210" s="2">
        <f t="shared" si="14"/>
        <v>10.043146386630127</v>
      </c>
      <c r="E210" s="2">
        <f t="shared" si="13"/>
        <v>7.7308196978137289E-2</v>
      </c>
      <c r="F210" s="2">
        <f t="shared" si="17"/>
        <v>7.916131086500855E-2</v>
      </c>
      <c r="G210" s="2">
        <f t="shared" si="15"/>
        <v>-1.8531138868712604E-3</v>
      </c>
      <c r="H210" s="2" t="str">
        <f t="shared" si="16"/>
        <v>Hold</v>
      </c>
    </row>
    <row r="211" spans="1:8" ht="13.5" x14ac:dyDescent="0.25">
      <c r="A211" s="3">
        <f>TITRES_STAT!B214</f>
        <v>42313</v>
      </c>
      <c r="B211" s="6">
        <f>TITRES_STAT!D214</f>
        <v>9.7240000000000002</v>
      </c>
      <c r="C211" s="2">
        <f t="shared" si="18"/>
        <v>10.072384647668532</v>
      </c>
      <c r="D211" s="2">
        <f t="shared" si="14"/>
        <v>10.019505913546414</v>
      </c>
      <c r="E211" s="2">
        <f t="shared" si="13"/>
        <v>5.2878734122117521E-2</v>
      </c>
      <c r="F211" s="2">
        <f t="shared" si="17"/>
        <v>7.3904795516430338E-2</v>
      </c>
      <c r="G211" s="2">
        <f t="shared" si="15"/>
        <v>-2.1026061394312817E-2</v>
      </c>
      <c r="H211" s="2" t="str">
        <f t="shared" si="16"/>
        <v>Hold</v>
      </c>
    </row>
    <row r="212" spans="1:8" ht="13.5" x14ac:dyDescent="0.25">
      <c r="A212" s="3">
        <f>TITRES_STAT!B215</f>
        <v>42314</v>
      </c>
      <c r="B212" s="6">
        <f>TITRES_STAT!D215</f>
        <v>9.7240000000000002</v>
      </c>
      <c r="C212" s="2">
        <f t="shared" si="18"/>
        <v>10.031710086488758</v>
      </c>
      <c r="D212" s="2">
        <f t="shared" si="14"/>
        <v>9.9976165866170508</v>
      </c>
      <c r="E212" s="2">
        <f t="shared" si="13"/>
        <v>3.4093499871707067E-2</v>
      </c>
      <c r="F212" s="2">
        <f t="shared" si="17"/>
        <v>6.5942536387485692E-2</v>
      </c>
      <c r="G212" s="2">
        <f t="shared" si="15"/>
        <v>-3.1849036515778625E-2</v>
      </c>
      <c r="H212" s="2" t="str">
        <f t="shared" si="16"/>
        <v>Hold</v>
      </c>
    </row>
    <row r="213" spans="1:8" ht="13.5" x14ac:dyDescent="0.25">
      <c r="A213" s="3">
        <f>TITRES_STAT!B216</f>
        <v>42317</v>
      </c>
      <c r="B213" s="6">
        <f>TITRES_STAT!D216</f>
        <v>9.5169999999999995</v>
      </c>
      <c r="C213" s="2">
        <f t="shared" si="18"/>
        <v>9.9972931501058717</v>
      </c>
      <c r="D213" s="2">
        <f t="shared" si="14"/>
        <v>9.9620153579787498</v>
      </c>
      <c r="E213" s="2">
        <f t="shared" si="13"/>
        <v>3.5277792127121899E-2</v>
      </c>
      <c r="F213" s="2">
        <f t="shared" si="17"/>
        <v>5.9809587535412934E-2</v>
      </c>
      <c r="G213" s="2">
        <f t="shared" si="15"/>
        <v>-2.4531795408291035E-2</v>
      </c>
      <c r="H213" s="2" t="str">
        <f t="shared" si="16"/>
        <v>Hold</v>
      </c>
    </row>
    <row r="214" spans="1:8" ht="13.5" x14ac:dyDescent="0.25">
      <c r="A214" s="3">
        <f>TITRES_STAT!B217</f>
        <v>42318</v>
      </c>
      <c r="B214" s="6">
        <f>TITRES_STAT!D217</f>
        <v>9.2360000000000007</v>
      </c>
      <c r="C214" s="2">
        <f t="shared" si="18"/>
        <v>9.9681711270126598</v>
      </c>
      <c r="D214" s="2">
        <f t="shared" si="14"/>
        <v>9.9082364425729175</v>
      </c>
      <c r="E214" s="2">
        <f t="shared" si="13"/>
        <v>5.9934684439742369E-2</v>
      </c>
      <c r="F214" s="2">
        <f t="shared" si="17"/>
        <v>5.9834606916278822E-2</v>
      </c>
      <c r="G214" s="2">
        <f t="shared" si="15"/>
        <v>1.0007752346354731E-4</v>
      </c>
      <c r="H214" s="2" t="str">
        <f t="shared" si="16"/>
        <v>Sell</v>
      </c>
    </row>
    <row r="215" spans="1:8" ht="13.5" x14ac:dyDescent="0.25">
      <c r="A215" s="3">
        <f>TITRES_STAT!B218</f>
        <v>42319</v>
      </c>
      <c r="B215" s="6">
        <f>TITRES_STAT!D218</f>
        <v>8.9589999999999996</v>
      </c>
      <c r="C215" s="2">
        <f t="shared" si="18"/>
        <v>9.9766063382414814</v>
      </c>
      <c r="D215" s="2">
        <f t="shared" si="14"/>
        <v>9.8379226320119599</v>
      </c>
      <c r="E215" s="2">
        <f t="shared" si="13"/>
        <v>0.13868370622952142</v>
      </c>
      <c r="F215" s="2">
        <f t="shared" si="17"/>
        <v>7.5604426778927342E-2</v>
      </c>
      <c r="G215" s="2">
        <f t="shared" si="15"/>
        <v>6.3079279450594078E-2</v>
      </c>
      <c r="H215" s="2" t="str">
        <f t="shared" si="16"/>
        <v>Sell</v>
      </c>
    </row>
    <row r="216" spans="1:8" ht="13.5" x14ac:dyDescent="0.25">
      <c r="A216" s="3">
        <f>TITRES_STAT!B219</f>
        <v>42320</v>
      </c>
      <c r="B216" s="6">
        <f>TITRES_STAT!D219</f>
        <v>8.5679999999999996</v>
      </c>
      <c r="C216" s="2">
        <f t="shared" si="18"/>
        <v>9.9837438246658685</v>
      </c>
      <c r="D216" s="2">
        <f t="shared" si="14"/>
        <v>9.7438542888999624</v>
      </c>
      <c r="E216" s="2">
        <f t="shared" si="13"/>
        <v>0.2398895357659061</v>
      </c>
      <c r="F216" s="2">
        <f t="shared" si="17"/>
        <v>0.1084614485763231</v>
      </c>
      <c r="G216" s="2">
        <f t="shared" si="15"/>
        <v>0.13142808718958299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6">
        <f>TITRES_STAT!D220</f>
        <v>8.7829999999999995</v>
      </c>
      <c r="C217" s="2">
        <f t="shared" si="18"/>
        <v>9.9437832362557348</v>
      </c>
      <c r="D217" s="2">
        <f t="shared" si="14"/>
        <v>9.672679897129596</v>
      </c>
      <c r="E217" s="2">
        <f t="shared" si="13"/>
        <v>0.27110333912613882</v>
      </c>
      <c r="F217" s="2">
        <f t="shared" si="17"/>
        <v>0.14098982668628626</v>
      </c>
      <c r="G217" s="2">
        <f t="shared" si="15"/>
        <v>0.13011351243985256</v>
      </c>
      <c r="H217" s="2" t="str">
        <f t="shared" si="16"/>
        <v>Sell</v>
      </c>
    </row>
    <row r="218" spans="1:8" ht="13.5" x14ac:dyDescent="0.25">
      <c r="A218" s="3">
        <f>TITRES_STAT!B221</f>
        <v>42324</v>
      </c>
      <c r="B218" s="6">
        <f>TITRES_STAT!D221</f>
        <v>8.9239999999999995</v>
      </c>
      <c r="C218" s="2">
        <f t="shared" si="18"/>
        <v>9.9099704306779302</v>
      </c>
      <c r="D218" s="2">
        <f t="shared" si="14"/>
        <v>9.6172221269718481</v>
      </c>
      <c r="E218" s="2">
        <f t="shared" si="13"/>
        <v>0.29274830370608207</v>
      </c>
      <c r="F218" s="2">
        <f t="shared" si="17"/>
        <v>0.17134152209024545</v>
      </c>
      <c r="G218" s="2">
        <f t="shared" si="15"/>
        <v>0.12140678161583662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6">
        <f>TITRES_STAT!D222</f>
        <v>8.9239999999999995</v>
      </c>
      <c r="C219" s="2">
        <f t="shared" si="18"/>
        <v>9.8813595951890179</v>
      </c>
      <c r="D219" s="2">
        <f t="shared" si="14"/>
        <v>9.5658723397887488</v>
      </c>
      <c r="E219" s="2">
        <f t="shared" si="13"/>
        <v>0.31548725540026901</v>
      </c>
      <c r="F219" s="2">
        <f t="shared" si="17"/>
        <v>0.20017066875225015</v>
      </c>
      <c r="G219" s="2">
        <f t="shared" si="15"/>
        <v>0.11531658664801886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6">
        <f>TITRES_STAT!D223</f>
        <v>8.9239999999999995</v>
      </c>
      <c r="C220" s="2">
        <f t="shared" si="18"/>
        <v>9.8571504266984</v>
      </c>
      <c r="D220" s="2">
        <f t="shared" si="14"/>
        <v>9.5183262405451377</v>
      </c>
      <c r="E220" s="2">
        <f t="shared" ref="E220:E283" si="19">C220-D220</f>
        <v>0.33882418615326237</v>
      </c>
      <c r="F220" s="2">
        <f t="shared" si="17"/>
        <v>0.2279013722324526</v>
      </c>
      <c r="G220" s="2">
        <f t="shared" si="15"/>
        <v>0.11092281392080977</v>
      </c>
      <c r="H220" s="2" t="str">
        <f t="shared" si="16"/>
        <v>Sell</v>
      </c>
    </row>
    <row r="221" spans="1:8" ht="13.5" x14ac:dyDescent="0.25">
      <c r="A221" s="3">
        <f>TITRES_STAT!B224</f>
        <v>42327</v>
      </c>
      <c r="B221" s="6">
        <f>TITRES_STAT!D224</f>
        <v>8.7040000000000006</v>
      </c>
      <c r="C221" s="2">
        <f t="shared" si="18"/>
        <v>9.8366657456678777</v>
      </c>
      <c r="D221" s="2">
        <f t="shared" ref="D221:D284" si="20">$D$4*B221+(1-$D$4)*D220</f>
        <v>9.4580057782825353</v>
      </c>
      <c r="E221" s="2">
        <f t="shared" si="19"/>
        <v>0.37865996738534236</v>
      </c>
      <c r="F221" s="2">
        <f t="shared" si="17"/>
        <v>0.25805309126303055</v>
      </c>
      <c r="G221" s="2">
        <f t="shared" si="15"/>
        <v>0.1206068761223118</v>
      </c>
      <c r="H221" s="2" t="str">
        <f t="shared" si="16"/>
        <v>Sell</v>
      </c>
    </row>
    <row r="222" spans="1:8" ht="13.5" x14ac:dyDescent="0.25">
      <c r="A222" s="3">
        <f>TITRES_STAT!B225</f>
        <v>42328</v>
      </c>
      <c r="B222" s="6">
        <f>TITRES_STAT!D225</f>
        <v>8.7040000000000006</v>
      </c>
      <c r="C222" s="2">
        <f t="shared" si="18"/>
        <v>9.8193325540266656</v>
      </c>
      <c r="D222" s="2">
        <f t="shared" si="20"/>
        <v>9.4021534984097546</v>
      </c>
      <c r="E222" s="2">
        <f t="shared" si="19"/>
        <v>0.41717905561691104</v>
      </c>
      <c r="F222" s="2">
        <f t="shared" si="17"/>
        <v>0.28987828413380667</v>
      </c>
      <c r="G222" s="2">
        <f t="shared" si="15"/>
        <v>0.12730077148310437</v>
      </c>
      <c r="H222" s="2" t="str">
        <f t="shared" si="16"/>
        <v>Sell</v>
      </c>
    </row>
    <row r="223" spans="1:8" ht="13.5" x14ac:dyDescent="0.25">
      <c r="A223" s="3">
        <f>TITRES_STAT!B226</f>
        <v>42331</v>
      </c>
      <c r="B223" s="6">
        <f>TITRES_STAT!D226</f>
        <v>8.5280000000000005</v>
      </c>
      <c r="C223" s="2">
        <f t="shared" si="18"/>
        <v>9.772819853407178</v>
      </c>
      <c r="D223" s="2">
        <f t="shared" si="20"/>
        <v>9.3374013874164383</v>
      </c>
      <c r="E223" s="2">
        <f t="shared" si="19"/>
        <v>0.43541846599073963</v>
      </c>
      <c r="F223" s="2">
        <f t="shared" si="17"/>
        <v>0.31898632050519327</v>
      </c>
      <c r="G223" s="2">
        <f t="shared" si="15"/>
        <v>0.11643214548554637</v>
      </c>
      <c r="H223" s="2" t="str">
        <f t="shared" si="16"/>
        <v>Sell</v>
      </c>
    </row>
    <row r="224" spans="1:8" ht="13.5" x14ac:dyDescent="0.25">
      <c r="A224" s="3">
        <f>TITRES_STAT!B227</f>
        <v>42332</v>
      </c>
      <c r="B224" s="6">
        <f>TITRES_STAT!D227</f>
        <v>8.5719999999999992</v>
      </c>
      <c r="C224" s="2">
        <f t="shared" si="18"/>
        <v>9.6902321836522276</v>
      </c>
      <c r="D224" s="2">
        <f t="shared" si="20"/>
        <v>9.2807049883485533</v>
      </c>
      <c r="E224" s="2">
        <f t="shared" si="19"/>
        <v>0.40952719530367432</v>
      </c>
      <c r="F224" s="2">
        <f t="shared" si="17"/>
        <v>0.33709449546488951</v>
      </c>
      <c r="G224" s="2">
        <f t="shared" si="15"/>
        <v>7.2432699838784809E-2</v>
      </c>
      <c r="H224" s="2" t="str">
        <f t="shared" si="16"/>
        <v>Sell</v>
      </c>
    </row>
    <row r="225" spans="1:8" ht="13.5" x14ac:dyDescent="0.25">
      <c r="A225" s="3">
        <f>TITRES_STAT!B228</f>
        <v>42333</v>
      </c>
      <c r="B225" s="6">
        <f>TITRES_STAT!D228</f>
        <v>8.5719999999999992</v>
      </c>
      <c r="C225" s="2">
        <f t="shared" si="18"/>
        <v>9.5777349246288068</v>
      </c>
      <c r="D225" s="2">
        <f t="shared" si="20"/>
        <v>9.2282083225449565</v>
      </c>
      <c r="E225" s="2">
        <f t="shared" si="19"/>
        <v>0.34952660208385034</v>
      </c>
      <c r="F225" s="2">
        <f t="shared" si="17"/>
        <v>0.33958091678868169</v>
      </c>
      <c r="G225" s="2">
        <f t="shared" si="15"/>
        <v>9.9456852951686492E-3</v>
      </c>
      <c r="H225" s="2" t="str">
        <f t="shared" si="16"/>
        <v>Sell</v>
      </c>
    </row>
    <row r="226" spans="1:8" ht="13.5" x14ac:dyDescent="0.25">
      <c r="A226" s="3">
        <f>TITRES_STAT!B229</f>
        <v>42334</v>
      </c>
      <c r="B226" s="6">
        <f>TITRES_STAT!D229</f>
        <v>8.827</v>
      </c>
      <c r="C226" s="2">
        <f t="shared" si="18"/>
        <v>9.4223910900705281</v>
      </c>
      <c r="D226" s="2">
        <f t="shared" si="20"/>
        <v>9.198489187541627</v>
      </c>
      <c r="E226" s="2">
        <f t="shared" si="19"/>
        <v>0.22390190252890108</v>
      </c>
      <c r="F226" s="2">
        <f t="shared" si="17"/>
        <v>0.31644511393672559</v>
      </c>
      <c r="G226" s="2">
        <f t="shared" si="15"/>
        <v>-9.254321140782451E-2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6">
        <f>TITRES_STAT!D230</f>
        <v>9.1880000000000006</v>
      </c>
      <c r="C227" s="2">
        <f t="shared" si="18"/>
        <v>9.3240232300596784</v>
      </c>
      <c r="D227" s="2">
        <f t="shared" si="20"/>
        <v>9.1977122106866922</v>
      </c>
      <c r="E227" s="2">
        <f t="shared" si="19"/>
        <v>0.12631101937298617</v>
      </c>
      <c r="F227" s="2">
        <f t="shared" si="17"/>
        <v>0.27841829502397769</v>
      </c>
      <c r="G227" s="2">
        <f t="shared" si="15"/>
        <v>-0.15210727565099152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6">
        <f>TITRES_STAT!D231</f>
        <v>9.0120000000000005</v>
      </c>
      <c r="C228" s="2">
        <f t="shared" si="18"/>
        <v>9.2624811946658809</v>
      </c>
      <c r="D228" s="2">
        <f t="shared" si="20"/>
        <v>9.1839557506358265</v>
      </c>
      <c r="E228" s="2">
        <f t="shared" si="19"/>
        <v>7.8525444030054459E-2</v>
      </c>
      <c r="F228" s="2">
        <f t="shared" si="17"/>
        <v>0.23843972482519307</v>
      </c>
      <c r="G228" s="2">
        <f t="shared" ref="G228:G291" si="21">E228-F228</f>
        <v>-0.15991428079513861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6">
        <f>TITRES_STAT!D232</f>
        <v>9.2799999999999994</v>
      </c>
      <c r="C229" s="2">
        <f t="shared" si="18"/>
        <v>9.2104071647172834</v>
      </c>
      <c r="D229" s="2">
        <f t="shared" si="20"/>
        <v>9.1910701394776169</v>
      </c>
      <c r="E229" s="2">
        <f t="shared" si="19"/>
        <v>1.9337025239666517E-2</v>
      </c>
      <c r="F229" s="2">
        <f t="shared" ref="F229:F292" si="23">(E229*(2/(10)))+((1-(2/10))*F228)</f>
        <v>0.19461918490808777</v>
      </c>
      <c r="G229" s="2">
        <f t="shared" si="21"/>
        <v>-0.17528215966842126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6">
        <f>TITRES_STAT!D233</f>
        <v>9.4510000000000005</v>
      </c>
      <c r="C230" s="2">
        <f t="shared" si="18"/>
        <v>9.1663445239915475</v>
      </c>
      <c r="D230" s="2">
        <f t="shared" si="20"/>
        <v>9.210324203220015</v>
      </c>
      <c r="E230" s="2">
        <f t="shared" si="19"/>
        <v>-4.3979679228467461E-2</v>
      </c>
      <c r="F230" s="2">
        <f t="shared" si="23"/>
        <v>0.14689941208077673</v>
      </c>
      <c r="G230" s="2">
        <f t="shared" si="21"/>
        <v>-0.19087909130924419</v>
      </c>
      <c r="H230" s="2" t="str">
        <f t="shared" si="22"/>
        <v>Hold</v>
      </c>
    </row>
    <row r="231" spans="1:8" ht="13.5" x14ac:dyDescent="0.25">
      <c r="A231" s="3">
        <f>TITRES_STAT!B234</f>
        <v>42341</v>
      </c>
      <c r="B231" s="6">
        <f>TITRES_STAT!D234</f>
        <v>9.6709999999999994</v>
      </c>
      <c r="C231" s="2">
        <f t="shared" si="18"/>
        <v>9.0952145972236167</v>
      </c>
      <c r="D231" s="2">
        <f t="shared" si="20"/>
        <v>9.2444483363148287</v>
      </c>
      <c r="E231" s="2">
        <f t="shared" si="19"/>
        <v>-0.14923373909121196</v>
      </c>
      <c r="F231" s="2">
        <f t="shared" si="23"/>
        <v>8.7672781846378986E-2</v>
      </c>
      <c r="G231" s="2">
        <f t="shared" si="21"/>
        <v>-0.23690652093759096</v>
      </c>
      <c r="H231" s="2" t="str">
        <f t="shared" si="22"/>
        <v>Hold</v>
      </c>
    </row>
    <row r="232" spans="1:8" ht="13.5" x14ac:dyDescent="0.25">
      <c r="A232" s="3">
        <f>TITRES_STAT!B235</f>
        <v>42342</v>
      </c>
      <c r="B232" s="6">
        <f>TITRES_STAT!D235</f>
        <v>9.6709999999999994</v>
      </c>
      <c r="C232" s="2">
        <f t="shared" si="18"/>
        <v>9.0350277361122906</v>
      </c>
      <c r="D232" s="2">
        <f t="shared" si="20"/>
        <v>9.2760447558470638</v>
      </c>
      <c r="E232" s="2">
        <f t="shared" si="19"/>
        <v>-0.24101701973477319</v>
      </c>
      <c r="F232" s="2">
        <f t="shared" si="23"/>
        <v>2.193482153014855E-2</v>
      </c>
      <c r="G232" s="2">
        <f t="shared" si="21"/>
        <v>-0.26295184126492172</v>
      </c>
      <c r="H232" s="2" t="str">
        <f t="shared" si="22"/>
        <v>Hold</v>
      </c>
    </row>
    <row r="233" spans="1:8" ht="13.5" x14ac:dyDescent="0.25">
      <c r="A233" s="3">
        <f>TITRES_STAT!B236</f>
        <v>42345</v>
      </c>
      <c r="B233" s="6">
        <f>TITRES_STAT!D236</f>
        <v>9.9480000000000004</v>
      </c>
      <c r="C233" s="2">
        <f t="shared" si="18"/>
        <v>8.9570234690180914</v>
      </c>
      <c r="D233" s="2">
        <f t="shared" si="20"/>
        <v>9.3258192183769104</v>
      </c>
      <c r="E233" s="2">
        <f t="shared" si="19"/>
        <v>-0.36879574935881898</v>
      </c>
      <c r="F233" s="2">
        <f t="shared" si="23"/>
        <v>-5.6211292647644955E-2</v>
      </c>
      <c r="G233" s="2">
        <f t="shared" si="21"/>
        <v>-0.31258445671117402</v>
      </c>
      <c r="H233" s="2" t="str">
        <f t="shared" si="22"/>
        <v>Hold</v>
      </c>
    </row>
    <row r="234" spans="1:8" ht="13.5" x14ac:dyDescent="0.25">
      <c r="A234" s="3">
        <f>TITRES_STAT!B237</f>
        <v>42346</v>
      </c>
      <c r="B234" s="6">
        <f>TITRES_STAT!D237</f>
        <v>9.9920000000000009</v>
      </c>
      <c r="C234" s="2">
        <f t="shared" si="18"/>
        <v>8.8977890891691533</v>
      </c>
      <c r="D234" s="2">
        <f t="shared" si="20"/>
        <v>9.3751659429415835</v>
      </c>
      <c r="E234" s="2">
        <f t="shared" si="19"/>
        <v>-0.47737685377243011</v>
      </c>
      <c r="F234" s="2">
        <f t="shared" si="23"/>
        <v>-0.14044440487260201</v>
      </c>
      <c r="G234" s="2">
        <f t="shared" si="21"/>
        <v>-0.3369324488998281</v>
      </c>
      <c r="H234" s="2" t="str">
        <f t="shared" si="22"/>
        <v>Hold</v>
      </c>
    </row>
    <row r="235" spans="1:8" ht="13.5" x14ac:dyDescent="0.25">
      <c r="A235" s="3">
        <f>TITRES_STAT!B238</f>
        <v>42347</v>
      </c>
      <c r="B235" s="6">
        <f>TITRES_STAT!D238</f>
        <v>9.8030000000000008</v>
      </c>
      <c r="C235" s="2">
        <f t="shared" si="18"/>
        <v>8.8476676908354364</v>
      </c>
      <c r="D235" s="2">
        <f t="shared" si="20"/>
        <v>9.406857354575541</v>
      </c>
      <c r="E235" s="2">
        <f t="shared" si="19"/>
        <v>-0.55918966374010459</v>
      </c>
      <c r="F235" s="2">
        <f t="shared" si="23"/>
        <v>-0.22419345664610255</v>
      </c>
      <c r="G235" s="2">
        <f t="shared" si="21"/>
        <v>-0.33499620709400202</v>
      </c>
      <c r="H235" s="2" t="str">
        <f t="shared" si="22"/>
        <v>Hold</v>
      </c>
    </row>
    <row r="236" spans="1:8" ht="13.5" x14ac:dyDescent="0.25">
      <c r="A236" s="3">
        <f>TITRES_STAT!B239</f>
        <v>42348</v>
      </c>
      <c r="B236" s="6">
        <f>TITRES_STAT!D239</f>
        <v>9.7899999999999991</v>
      </c>
      <c r="C236" s="2">
        <f t="shared" si="18"/>
        <v>8.8444880460915236</v>
      </c>
      <c r="D236" s="2">
        <f t="shared" si="20"/>
        <v>9.4352382912736488</v>
      </c>
      <c r="E236" s="2">
        <f t="shared" si="19"/>
        <v>-0.59075024518212516</v>
      </c>
      <c r="F236" s="2">
        <f t="shared" si="23"/>
        <v>-0.29750481435330711</v>
      </c>
      <c r="G236" s="2">
        <f t="shared" si="21"/>
        <v>-0.29324543082881804</v>
      </c>
      <c r="H236" s="2" t="str">
        <f t="shared" si="22"/>
        <v>Hold</v>
      </c>
    </row>
    <row r="237" spans="1:8" ht="13.5" x14ac:dyDescent="0.25">
      <c r="A237" s="3">
        <f>TITRES_STAT!B240</f>
        <v>42349</v>
      </c>
      <c r="B237" s="6">
        <f>TITRES_STAT!D240</f>
        <v>9.7859999999999996</v>
      </c>
      <c r="C237" s="2">
        <f t="shared" si="18"/>
        <v>8.8973360390005212</v>
      </c>
      <c r="D237" s="2">
        <f t="shared" si="20"/>
        <v>9.4612206400681949</v>
      </c>
      <c r="E237" s="2">
        <f t="shared" si="19"/>
        <v>-0.56388460106767369</v>
      </c>
      <c r="F237" s="2">
        <f t="shared" si="23"/>
        <v>-0.35078077169618044</v>
      </c>
      <c r="G237" s="2">
        <f t="shared" si="21"/>
        <v>-0.21310382937149325</v>
      </c>
      <c r="H237" s="2" t="str">
        <f t="shared" si="22"/>
        <v>Hold</v>
      </c>
    </row>
    <row r="238" spans="1:8" ht="13.5" x14ac:dyDescent="0.25">
      <c r="A238" s="3">
        <f>TITRES_STAT!B241</f>
        <v>42352</v>
      </c>
      <c r="B238" s="6">
        <f>TITRES_STAT!D241</f>
        <v>9.9749999999999996</v>
      </c>
      <c r="C238" s="2">
        <f t="shared" si="18"/>
        <v>8.914976648385057</v>
      </c>
      <c r="D238" s="2">
        <f t="shared" si="20"/>
        <v>9.4992783704335135</v>
      </c>
      <c r="E238" s="2">
        <f t="shared" si="19"/>
        <v>-0.58430172204845654</v>
      </c>
      <c r="F238" s="2">
        <f t="shared" si="23"/>
        <v>-0.39748496176663572</v>
      </c>
      <c r="G238" s="2">
        <f t="shared" si="21"/>
        <v>-0.18681676028182082</v>
      </c>
      <c r="H238" s="2" t="str">
        <f t="shared" si="22"/>
        <v>Hold</v>
      </c>
    </row>
    <row r="239" spans="1:8" ht="13.5" x14ac:dyDescent="0.25">
      <c r="A239" s="3">
        <f>TITRES_STAT!B242</f>
        <v>42353</v>
      </c>
      <c r="B239" s="6">
        <f>TITRES_STAT!D242</f>
        <v>9.7899999999999991</v>
      </c>
      <c r="C239" s="2">
        <f t="shared" si="18"/>
        <v>8.9711340870950487</v>
      </c>
      <c r="D239" s="2">
        <f t="shared" si="20"/>
        <v>9.5208133059569562</v>
      </c>
      <c r="E239" s="2">
        <f t="shared" si="19"/>
        <v>-0.54967921886190751</v>
      </c>
      <c r="F239" s="2">
        <f t="shared" si="23"/>
        <v>-0.42792381318569012</v>
      </c>
      <c r="G239" s="2">
        <f t="shared" si="21"/>
        <v>-0.1217554056762174</v>
      </c>
      <c r="H239" s="2" t="str">
        <f t="shared" si="22"/>
        <v>Hold</v>
      </c>
    </row>
    <row r="240" spans="1:8" ht="13.5" x14ac:dyDescent="0.25">
      <c r="A240" s="3">
        <f>TITRES_STAT!B243</f>
        <v>42354</v>
      </c>
      <c r="B240" s="6">
        <f>TITRES_STAT!D243</f>
        <v>9.6709999999999994</v>
      </c>
      <c r="C240" s="2">
        <f t="shared" si="18"/>
        <v>9.0449596121573492</v>
      </c>
      <c r="D240" s="2">
        <f t="shared" si="20"/>
        <v>9.5319382462564413</v>
      </c>
      <c r="E240" s="2">
        <f t="shared" si="19"/>
        <v>-0.48697863409909203</v>
      </c>
      <c r="F240" s="2">
        <f t="shared" si="23"/>
        <v>-0.43973477736837052</v>
      </c>
      <c r="G240" s="2">
        <f t="shared" si="21"/>
        <v>-4.7243856730721512E-2</v>
      </c>
      <c r="H240" s="2" t="str">
        <f t="shared" si="22"/>
        <v>Hold</v>
      </c>
    </row>
    <row r="241" spans="1:8" ht="13.5" x14ac:dyDescent="0.25">
      <c r="A241" s="3">
        <f>TITRES_STAT!B244</f>
        <v>42355</v>
      </c>
      <c r="B241" s="6">
        <f>TITRES_STAT!D244</f>
        <v>9.7460000000000004</v>
      </c>
      <c r="C241" s="2">
        <f t="shared" si="18"/>
        <v>9.141273517979295</v>
      </c>
      <c r="D241" s="2">
        <f t="shared" si="20"/>
        <v>9.5477946724596681</v>
      </c>
      <c r="E241" s="2">
        <f t="shared" si="19"/>
        <v>-0.40652115448037307</v>
      </c>
      <c r="F241" s="2">
        <f t="shared" si="23"/>
        <v>-0.43309205279077106</v>
      </c>
      <c r="G241" s="2">
        <f t="shared" si="21"/>
        <v>2.6570898310397995E-2</v>
      </c>
      <c r="H241" s="2" t="str">
        <f t="shared" si="22"/>
        <v>Sell</v>
      </c>
    </row>
    <row r="242" spans="1:8" ht="13.5" x14ac:dyDescent="0.25">
      <c r="A242" s="3">
        <f>TITRES_STAT!B245</f>
        <v>42356</v>
      </c>
      <c r="B242" s="6">
        <f>TITRES_STAT!D245</f>
        <v>9.7330000000000005</v>
      </c>
      <c r="C242" s="2">
        <f t="shared" si="18"/>
        <v>9.2227698998286343</v>
      </c>
      <c r="D242" s="2">
        <f t="shared" si="20"/>
        <v>9.561513585610804</v>
      </c>
      <c r="E242" s="2">
        <f t="shared" si="19"/>
        <v>-0.33874368578216973</v>
      </c>
      <c r="F242" s="2">
        <f t="shared" si="23"/>
        <v>-0.41422237938905082</v>
      </c>
      <c r="G242" s="2">
        <f t="shared" si="21"/>
        <v>7.5478693606881087E-2</v>
      </c>
      <c r="H242" s="2" t="str">
        <f t="shared" si="22"/>
        <v>Sell</v>
      </c>
    </row>
    <row r="243" spans="1:8" ht="13.5" x14ac:dyDescent="0.25">
      <c r="A243" s="3">
        <f>TITRES_STAT!B246</f>
        <v>42359</v>
      </c>
      <c r="B243" s="6">
        <f>TITRES_STAT!D246</f>
        <v>9.7330000000000005</v>
      </c>
      <c r="C243" s="2">
        <f t="shared" si="18"/>
        <v>9.3343437613934608</v>
      </c>
      <c r="D243" s="2">
        <f t="shared" si="20"/>
        <v>9.5742162829729658</v>
      </c>
      <c r="E243" s="2">
        <f t="shared" si="19"/>
        <v>-0.239872521579505</v>
      </c>
      <c r="F243" s="2">
        <f t="shared" si="23"/>
        <v>-0.37935240782714169</v>
      </c>
      <c r="G243" s="2">
        <f t="shared" si="21"/>
        <v>0.13947988624763669</v>
      </c>
      <c r="H243" s="2" t="str">
        <f t="shared" si="22"/>
        <v>Sell</v>
      </c>
    </row>
    <row r="244" spans="1:8" ht="13.5" x14ac:dyDescent="0.25">
      <c r="A244" s="3">
        <f>TITRES_STAT!B247</f>
        <v>42360</v>
      </c>
      <c r="B244" s="6">
        <f>TITRES_STAT!D247</f>
        <v>9.7330000000000005</v>
      </c>
      <c r="C244" s="2">
        <f t="shared" si="18"/>
        <v>9.4355216442560046</v>
      </c>
      <c r="D244" s="2">
        <f t="shared" si="20"/>
        <v>9.5859780397897829</v>
      </c>
      <c r="E244" s="2">
        <f t="shared" si="19"/>
        <v>-0.15045639553377832</v>
      </c>
      <c r="F244" s="2">
        <f t="shared" si="23"/>
        <v>-0.33357320536846907</v>
      </c>
      <c r="G244" s="2">
        <f t="shared" si="21"/>
        <v>0.18311680983469075</v>
      </c>
      <c r="H244" s="2" t="str">
        <f t="shared" si="22"/>
        <v>Sell</v>
      </c>
    </row>
    <row r="245" spans="1:8" ht="13.5" x14ac:dyDescent="0.25">
      <c r="A245" s="3">
        <f>TITRES_STAT!B248</f>
        <v>42361</v>
      </c>
      <c r="B245" s="6">
        <f>TITRES_STAT!D248</f>
        <v>9.7330000000000005</v>
      </c>
      <c r="C245" s="2">
        <f t="shared" si="18"/>
        <v>9.4920567759089263</v>
      </c>
      <c r="D245" s="2">
        <f t="shared" si="20"/>
        <v>9.5968685553609099</v>
      </c>
      <c r="E245" s="2">
        <f t="shared" si="19"/>
        <v>-0.10481177945198361</v>
      </c>
      <c r="F245" s="2">
        <f t="shared" si="23"/>
        <v>-0.28782092018517202</v>
      </c>
      <c r="G245" s="2">
        <f t="shared" si="21"/>
        <v>0.18300914073318841</v>
      </c>
      <c r="H245" s="2" t="str">
        <f t="shared" si="22"/>
        <v>Sell</v>
      </c>
    </row>
    <row r="246" spans="1:8" ht="13.5" x14ac:dyDescent="0.25">
      <c r="A246" s="3">
        <f>TITRES_STAT!B249</f>
        <v>42363</v>
      </c>
      <c r="B246" s="6">
        <f>TITRES_STAT!D249</f>
        <v>9.7330000000000005</v>
      </c>
      <c r="C246" s="2">
        <f t="shared" si="18"/>
        <v>9.5378941949998612</v>
      </c>
      <c r="D246" s="2">
        <f t="shared" si="20"/>
        <v>9.6069523660749159</v>
      </c>
      <c r="E246" s="2">
        <f t="shared" si="19"/>
        <v>-6.9058171075054631E-2</v>
      </c>
      <c r="F246" s="2">
        <f t="shared" si="23"/>
        <v>-0.24406837036314855</v>
      </c>
      <c r="G246" s="2">
        <f t="shared" si="21"/>
        <v>0.17501019928809392</v>
      </c>
      <c r="H246" s="2" t="str">
        <f t="shared" si="22"/>
        <v>Sell</v>
      </c>
    </row>
    <row r="247" spans="1:8" ht="13.5" x14ac:dyDescent="0.25">
      <c r="A247" s="3">
        <f>TITRES_STAT!B250</f>
        <v>42366</v>
      </c>
      <c r="B247" s="6">
        <f>TITRES_STAT!D250</f>
        <v>9.7550000000000008</v>
      </c>
      <c r="C247" s="2">
        <f t="shared" si="18"/>
        <v>9.5760643188460364</v>
      </c>
      <c r="D247" s="2">
        <f t="shared" si="20"/>
        <v>9.6179188574767736</v>
      </c>
      <c r="E247" s="2">
        <f t="shared" si="19"/>
        <v>-4.1854538630737181E-2</v>
      </c>
      <c r="F247" s="2">
        <f t="shared" si="23"/>
        <v>-0.20362560401666627</v>
      </c>
      <c r="G247" s="2">
        <f t="shared" si="21"/>
        <v>0.16177106538592909</v>
      </c>
      <c r="H247" s="2" t="str">
        <f t="shared" si="22"/>
        <v>Sell</v>
      </c>
    </row>
    <row r="248" spans="1:8" ht="13.5" x14ac:dyDescent="0.25">
      <c r="A248" s="3">
        <f>TITRES_STAT!B251</f>
        <v>42367</v>
      </c>
      <c r="B248" s="6">
        <f>TITRES_STAT!D251</f>
        <v>9.7370000000000001</v>
      </c>
      <c r="C248" s="2">
        <f t="shared" si="18"/>
        <v>9.6374390390235707</v>
      </c>
      <c r="D248" s="2">
        <f t="shared" si="20"/>
        <v>9.6267396828488643</v>
      </c>
      <c r="E248" s="2">
        <f t="shared" si="19"/>
        <v>1.0699356174706409E-2</v>
      </c>
      <c r="F248" s="2">
        <f t="shared" si="23"/>
        <v>-0.16076061197839175</v>
      </c>
      <c r="G248" s="2">
        <f t="shared" si="21"/>
        <v>0.17145996815309816</v>
      </c>
      <c r="H248" s="2" t="str">
        <f t="shared" si="22"/>
        <v>Sell</v>
      </c>
    </row>
    <row r="249" spans="1:8" ht="13.5" x14ac:dyDescent="0.25">
      <c r="A249" s="3">
        <f>TITRES_STAT!B252</f>
        <v>42368</v>
      </c>
      <c r="B249" s="6">
        <f>TITRES_STAT!D252</f>
        <v>9.6620000000000008</v>
      </c>
      <c r="C249" s="2">
        <f t="shared" si="18"/>
        <v>9.6609099560968676</v>
      </c>
      <c r="D249" s="2">
        <f t="shared" si="20"/>
        <v>9.6293515581933917</v>
      </c>
      <c r="E249" s="2">
        <f t="shared" si="19"/>
        <v>3.1558397903475921E-2</v>
      </c>
      <c r="F249" s="2">
        <f t="shared" si="23"/>
        <v>-0.12229681000201821</v>
      </c>
      <c r="G249" s="2">
        <f t="shared" si="21"/>
        <v>0.15385520790549412</v>
      </c>
      <c r="H249" s="2" t="str">
        <f t="shared" si="22"/>
        <v>Sell</v>
      </c>
    </row>
    <row r="250" spans="1:8" ht="13.5" x14ac:dyDescent="0.25">
      <c r="A250" s="3">
        <f>TITRES_STAT!B253</f>
        <v>42369</v>
      </c>
      <c r="B250" s="6">
        <f>TITRES_STAT!D253</f>
        <v>9.6669999999999998</v>
      </c>
      <c r="C250" s="2">
        <f t="shared" si="18"/>
        <v>9.6624622705435037</v>
      </c>
      <c r="D250" s="2">
        <f t="shared" si="20"/>
        <v>9.6321403316605476</v>
      </c>
      <c r="E250" s="2">
        <f t="shared" si="19"/>
        <v>3.032193888295609E-2</v>
      </c>
      <c r="F250" s="2">
        <f t="shared" si="23"/>
        <v>-9.1773060225023365E-2</v>
      </c>
      <c r="G250" s="2">
        <f t="shared" si="21"/>
        <v>0.12209499910797945</v>
      </c>
      <c r="H250" s="2" t="str">
        <f t="shared" si="22"/>
        <v>Sell</v>
      </c>
    </row>
    <row r="251" spans="1:8" ht="13.5" x14ac:dyDescent="0.25">
      <c r="A251" s="3">
        <f>TITRES_STAT!B254</f>
        <v>42373</v>
      </c>
      <c r="B251" s="6">
        <f>TITRES_STAT!D254</f>
        <v>9.3810000000000002</v>
      </c>
      <c r="C251" s="2">
        <f t="shared" si="18"/>
        <v>9.675314228921426</v>
      </c>
      <c r="D251" s="2">
        <f t="shared" si="20"/>
        <v>9.6135373441301368</v>
      </c>
      <c r="E251" s="2">
        <f t="shared" si="19"/>
        <v>6.1776884791289177E-2</v>
      </c>
      <c r="F251" s="2">
        <f t="shared" si="23"/>
        <v>-6.1063071221760856E-2</v>
      </c>
      <c r="G251" s="2">
        <f t="shared" si="21"/>
        <v>0.12283995601305003</v>
      </c>
      <c r="H251" s="2" t="str">
        <f t="shared" si="22"/>
        <v>Sell</v>
      </c>
    </row>
    <row r="252" spans="1:8" ht="13.5" x14ac:dyDescent="0.25">
      <c r="A252" s="3">
        <f>TITRES_STAT!B255</f>
        <v>42374</v>
      </c>
      <c r="B252" s="6">
        <f>TITRES_STAT!D255</f>
        <v>9.1</v>
      </c>
      <c r="C252" s="2">
        <f t="shared" si="18"/>
        <v>9.6841889629335149</v>
      </c>
      <c r="D252" s="2">
        <f t="shared" si="20"/>
        <v>9.5754975408612371</v>
      </c>
      <c r="E252" s="2">
        <f t="shared" si="19"/>
        <v>0.10869142207227789</v>
      </c>
      <c r="F252" s="2">
        <f t="shared" si="23"/>
        <v>-2.7112172562953112E-2</v>
      </c>
      <c r="G252" s="2">
        <f t="shared" si="21"/>
        <v>0.13580359463523101</v>
      </c>
      <c r="H252" s="2" t="str">
        <f t="shared" si="22"/>
        <v>Sell</v>
      </c>
    </row>
    <row r="253" spans="1:8" ht="13.5" x14ac:dyDescent="0.25">
      <c r="A253" s="3">
        <f>TITRES_STAT!B256</f>
        <v>42375</v>
      </c>
      <c r="B253" s="6">
        <f>TITRES_STAT!D256</f>
        <v>9.1</v>
      </c>
      <c r="C253" s="2">
        <f t="shared" si="18"/>
        <v>9.6916983532514358</v>
      </c>
      <c r="D253" s="2">
        <f t="shared" si="20"/>
        <v>9.540275500797442</v>
      </c>
      <c r="E253" s="2">
        <f t="shared" si="19"/>
        <v>0.15142285245399378</v>
      </c>
      <c r="F253" s="2">
        <f t="shared" si="23"/>
        <v>8.5948324404362675E-3</v>
      </c>
      <c r="G253" s="2">
        <f t="shared" si="21"/>
        <v>0.14282802001355752</v>
      </c>
      <c r="H253" s="2" t="str">
        <f t="shared" si="22"/>
        <v>Sell</v>
      </c>
    </row>
    <row r="254" spans="1:8" ht="13.5" x14ac:dyDescent="0.25">
      <c r="A254" s="3">
        <f>TITRES_STAT!B257</f>
        <v>42376</v>
      </c>
      <c r="B254" s="6">
        <f>TITRES_STAT!D257</f>
        <v>9.0120000000000005</v>
      </c>
      <c r="C254" s="2">
        <f t="shared" si="18"/>
        <v>9.6980524527512166</v>
      </c>
      <c r="D254" s="2">
        <f t="shared" si="20"/>
        <v>9.5011439822198529</v>
      </c>
      <c r="E254" s="2">
        <f t="shared" si="19"/>
        <v>0.19690847053136373</v>
      </c>
      <c r="F254" s="2">
        <f t="shared" si="23"/>
        <v>4.6257560058621763E-2</v>
      </c>
      <c r="G254" s="2">
        <f t="shared" si="21"/>
        <v>0.15065091047274198</v>
      </c>
      <c r="H254" s="2" t="str">
        <f t="shared" si="22"/>
        <v>Sell</v>
      </c>
    </row>
    <row r="255" spans="1:8" ht="13.5" x14ac:dyDescent="0.25">
      <c r="A255" s="3">
        <f>TITRES_STAT!B258</f>
        <v>42377</v>
      </c>
      <c r="B255" s="6">
        <f>TITRES_STAT!D258</f>
        <v>8.7479999999999993</v>
      </c>
      <c r="C255" s="2">
        <f t="shared" si="18"/>
        <v>9.7034289984817974</v>
      </c>
      <c r="D255" s="2">
        <f t="shared" si="20"/>
        <v>9.4453555390924553</v>
      </c>
      <c r="E255" s="2">
        <f t="shared" si="19"/>
        <v>0.25807345938934212</v>
      </c>
      <c r="F255" s="2">
        <f t="shared" si="23"/>
        <v>8.8620739924765837E-2</v>
      </c>
      <c r="G255" s="2">
        <f t="shared" si="21"/>
        <v>0.1694527194645763</v>
      </c>
      <c r="H255" s="2" t="str">
        <f t="shared" si="22"/>
        <v>Sell</v>
      </c>
    </row>
    <row r="256" spans="1:8" ht="13.5" x14ac:dyDescent="0.25">
      <c r="A256" s="3">
        <f>TITRES_STAT!B259</f>
        <v>42380</v>
      </c>
      <c r="B256" s="6">
        <f>TITRES_STAT!D259</f>
        <v>8.5719999999999992</v>
      </c>
      <c r="C256" s="2">
        <f t="shared" si="18"/>
        <v>9.7079783833307509</v>
      </c>
      <c r="D256" s="2">
        <f t="shared" si="20"/>
        <v>9.3806625361967182</v>
      </c>
      <c r="E256" s="2">
        <f t="shared" si="19"/>
        <v>0.32731584713403272</v>
      </c>
      <c r="F256" s="2">
        <f t="shared" si="23"/>
        <v>0.1363597613666192</v>
      </c>
      <c r="G256" s="2">
        <f t="shared" si="21"/>
        <v>0.19095608576741352</v>
      </c>
      <c r="H256" s="2" t="str">
        <f t="shared" si="22"/>
        <v>Sell</v>
      </c>
    </row>
    <row r="257" spans="1:8" ht="13.5" x14ac:dyDescent="0.25">
      <c r="A257" s="3">
        <f>TITRES_STAT!B260</f>
        <v>42381</v>
      </c>
      <c r="B257" s="6">
        <f>TITRES_STAT!D260</f>
        <v>8.7390000000000008</v>
      </c>
      <c r="C257" s="2">
        <f t="shared" si="18"/>
        <v>9.7152124782029432</v>
      </c>
      <c r="D257" s="2">
        <f t="shared" si="20"/>
        <v>9.3331319779599244</v>
      </c>
      <c r="E257" s="2">
        <f t="shared" si="19"/>
        <v>0.38208050024301876</v>
      </c>
      <c r="F257" s="2">
        <f t="shared" si="23"/>
        <v>0.18550390914189913</v>
      </c>
      <c r="G257" s="2">
        <f t="shared" si="21"/>
        <v>0.19657659110111964</v>
      </c>
      <c r="H257" s="2" t="str">
        <f t="shared" si="22"/>
        <v>Sell</v>
      </c>
    </row>
    <row r="258" spans="1:8" ht="13.5" x14ac:dyDescent="0.25">
      <c r="A258" s="3">
        <f>TITRES_STAT!B261</f>
        <v>42382</v>
      </c>
      <c r="B258" s="6">
        <f>TITRES_STAT!D261</f>
        <v>8.48</v>
      </c>
      <c r="C258" s="2">
        <f t="shared" si="18"/>
        <v>9.7185644046332591</v>
      </c>
      <c r="D258" s="2">
        <f t="shared" si="20"/>
        <v>9.2699370166295587</v>
      </c>
      <c r="E258" s="2">
        <f t="shared" si="19"/>
        <v>0.44862738800370039</v>
      </c>
      <c r="F258" s="2">
        <f t="shared" si="23"/>
        <v>0.23812860491425941</v>
      </c>
      <c r="G258" s="2">
        <f t="shared" si="21"/>
        <v>0.21049878308944098</v>
      </c>
      <c r="H258" s="2" t="str">
        <f t="shared" si="22"/>
        <v>Sell</v>
      </c>
    </row>
    <row r="259" spans="1:8" ht="13.5" x14ac:dyDescent="0.25">
      <c r="A259" s="3">
        <f>TITRES_STAT!B262</f>
        <v>42384</v>
      </c>
      <c r="B259" s="6">
        <f>TITRES_STAT!D262</f>
        <v>8.2650000000000006</v>
      </c>
      <c r="C259" s="2">
        <f t="shared" si="18"/>
        <v>9.7098621885358352</v>
      </c>
      <c r="D259" s="2">
        <f t="shared" si="20"/>
        <v>9.1954972376199624</v>
      </c>
      <c r="E259" s="2">
        <f t="shared" si="19"/>
        <v>0.51436495091587275</v>
      </c>
      <c r="F259" s="2">
        <f t="shared" si="23"/>
        <v>0.2933758741145821</v>
      </c>
      <c r="G259" s="2">
        <f t="shared" si="21"/>
        <v>0.22098907680129065</v>
      </c>
      <c r="H259" s="2" t="str">
        <f t="shared" si="22"/>
        <v>Sell</v>
      </c>
    </row>
    <row r="260" spans="1:8" ht="13.5" x14ac:dyDescent="0.25">
      <c r="A260" s="3">
        <f>TITRES_STAT!B263</f>
        <v>42387</v>
      </c>
      <c r="B260" s="6">
        <f>TITRES_STAT!D263</f>
        <v>8.2650000000000006</v>
      </c>
      <c r="C260" s="2">
        <f t="shared" si="18"/>
        <v>9.7032680056841691</v>
      </c>
      <c r="D260" s="2">
        <f t="shared" si="20"/>
        <v>9.1265715163147796</v>
      </c>
      <c r="E260" s="2">
        <f t="shared" si="19"/>
        <v>0.57669648936938955</v>
      </c>
      <c r="F260" s="2">
        <f t="shared" si="23"/>
        <v>0.35003999716554363</v>
      </c>
      <c r="G260" s="2">
        <f t="shared" si="21"/>
        <v>0.22665649220384593</v>
      </c>
      <c r="H260" s="2" t="str">
        <f t="shared" si="22"/>
        <v>Sell</v>
      </c>
    </row>
    <row r="261" spans="1:8" ht="13.5" x14ac:dyDescent="0.25">
      <c r="A261" s="3">
        <f>TITRES_STAT!B264</f>
        <v>42388</v>
      </c>
      <c r="B261" s="6">
        <f>TITRES_STAT!D264</f>
        <v>8.5109999999999992</v>
      </c>
      <c r="C261" s="2">
        <f t="shared" si="18"/>
        <v>9.6536883125019894</v>
      </c>
      <c r="D261" s="2">
        <f t="shared" si="20"/>
        <v>9.0809736262173892</v>
      </c>
      <c r="E261" s="2">
        <f t="shared" si="19"/>
        <v>0.57271468628460021</v>
      </c>
      <c r="F261" s="2">
        <f t="shared" si="23"/>
        <v>0.39457493498935498</v>
      </c>
      <c r="G261" s="2">
        <f t="shared" si="21"/>
        <v>0.17813975129524523</v>
      </c>
      <c r="H261" s="2" t="str">
        <f t="shared" si="22"/>
        <v>Sell</v>
      </c>
    </row>
    <row r="262" spans="1:8" ht="13.5" x14ac:dyDescent="0.25">
      <c r="A262" s="3">
        <f>TITRES_STAT!B265</f>
        <v>42389</v>
      </c>
      <c r="B262" s="6">
        <f>TITRES_STAT!D265</f>
        <v>8.2210000000000001</v>
      </c>
      <c r="C262" s="2">
        <f t="shared" si="18"/>
        <v>9.5685054951939907</v>
      </c>
      <c r="D262" s="2">
        <f t="shared" si="20"/>
        <v>9.0172718761272126</v>
      </c>
      <c r="E262" s="2">
        <f t="shared" si="19"/>
        <v>0.55123361906677815</v>
      </c>
      <c r="F262" s="2">
        <f t="shared" si="23"/>
        <v>0.42590667180483965</v>
      </c>
      <c r="G262" s="2">
        <f t="shared" si="21"/>
        <v>0.12532694726193849</v>
      </c>
      <c r="H262" s="2" t="str">
        <f t="shared" si="22"/>
        <v>Sell</v>
      </c>
    </row>
    <row r="263" spans="1:8" ht="13.5" x14ac:dyDescent="0.25">
      <c r="A263" s="3">
        <f>TITRES_STAT!B266</f>
        <v>42390</v>
      </c>
      <c r="B263" s="6">
        <f>TITRES_STAT!D266</f>
        <v>8.2650000000000006</v>
      </c>
      <c r="C263" s="2">
        <f t="shared" si="18"/>
        <v>9.496427726702608</v>
      </c>
      <c r="D263" s="2">
        <f t="shared" si="20"/>
        <v>8.9615480334511233</v>
      </c>
      <c r="E263" s="2">
        <f t="shared" si="19"/>
        <v>0.53487969325148477</v>
      </c>
      <c r="F263" s="2">
        <f t="shared" si="23"/>
        <v>0.44770127609416871</v>
      </c>
      <c r="G263" s="2">
        <f t="shared" si="21"/>
        <v>8.7178417157316057E-2</v>
      </c>
      <c r="H263" s="2" t="str">
        <f t="shared" si="22"/>
        <v>Sell</v>
      </c>
    </row>
    <row r="264" spans="1:8" ht="13.5" x14ac:dyDescent="0.25">
      <c r="A264" s="3">
        <f>TITRES_STAT!B267</f>
        <v>42391</v>
      </c>
      <c r="B264" s="6">
        <f>TITRES_STAT!D267</f>
        <v>8.1020000000000003</v>
      </c>
      <c r="C264" s="2">
        <f t="shared" si="18"/>
        <v>9.4219003841329769</v>
      </c>
      <c r="D264" s="2">
        <f t="shared" si="20"/>
        <v>8.8978778087510406</v>
      </c>
      <c r="E264" s="2">
        <f t="shared" si="19"/>
        <v>0.52402257538193631</v>
      </c>
      <c r="F264" s="2">
        <f t="shared" si="23"/>
        <v>0.46296553595172224</v>
      </c>
      <c r="G264" s="2">
        <f t="shared" si="21"/>
        <v>6.1057039430214066E-2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6">
        <f>TITRES_STAT!D268</f>
        <v>8.0670000000000002</v>
      </c>
      <c r="C265" s="2">
        <f t="shared" si="18"/>
        <v>9.3182234019586723</v>
      </c>
      <c r="D265" s="2">
        <f t="shared" si="20"/>
        <v>8.8363313043991116</v>
      </c>
      <c r="E265" s="2">
        <f t="shared" si="19"/>
        <v>0.48189209755956064</v>
      </c>
      <c r="F265" s="2">
        <f t="shared" si="23"/>
        <v>0.46675084827328994</v>
      </c>
      <c r="G265" s="2">
        <f t="shared" si="21"/>
        <v>1.5141249286270697E-2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6">
        <f>TITRES_STAT!D269</f>
        <v>8.08</v>
      </c>
      <c r="C266" s="2">
        <f t="shared" si="18"/>
        <v>9.2034198016573381</v>
      </c>
      <c r="D266" s="2">
        <f t="shared" si="20"/>
        <v>8.7803067633325114</v>
      </c>
      <c r="E266" s="2">
        <f t="shared" si="19"/>
        <v>0.42311303832482672</v>
      </c>
      <c r="F266" s="2">
        <f t="shared" si="23"/>
        <v>0.45802328628359734</v>
      </c>
      <c r="G266" s="2">
        <f t="shared" si="21"/>
        <v>-3.4910247958770624E-2</v>
      </c>
      <c r="H266" s="2" t="str">
        <f t="shared" si="22"/>
        <v>Hold</v>
      </c>
    </row>
    <row r="267" spans="1:8" ht="13.5" x14ac:dyDescent="0.25">
      <c r="A267" s="3">
        <f>TITRES_STAT!B270</f>
        <v>42396</v>
      </c>
      <c r="B267" s="6">
        <f>TITRES_STAT!D270</f>
        <v>8.0579999999999998</v>
      </c>
      <c r="C267" s="2">
        <f t="shared" si="18"/>
        <v>9.1319706014023634</v>
      </c>
      <c r="D267" s="2">
        <f t="shared" si="20"/>
        <v>8.7268025586412143</v>
      </c>
      <c r="E267" s="2">
        <f t="shared" si="19"/>
        <v>0.40516804276114904</v>
      </c>
      <c r="F267" s="2">
        <f t="shared" si="23"/>
        <v>0.44745223757910768</v>
      </c>
      <c r="G267" s="2">
        <f t="shared" si="21"/>
        <v>-4.2284194817958642E-2</v>
      </c>
      <c r="H267" s="2" t="str">
        <f t="shared" si="22"/>
        <v>Hold</v>
      </c>
    </row>
    <row r="268" spans="1:8" ht="13.5" x14ac:dyDescent="0.25">
      <c r="A268" s="3">
        <f>TITRES_STAT!B271</f>
        <v>42397</v>
      </c>
      <c r="B268" s="6">
        <f>TITRES_STAT!D271</f>
        <v>8.032</v>
      </c>
      <c r="C268" s="2">
        <f t="shared" si="18"/>
        <v>9.0316674319558459</v>
      </c>
      <c r="D268" s="2">
        <f t="shared" si="20"/>
        <v>8.6753357024455688</v>
      </c>
      <c r="E268" s="2">
        <f t="shared" si="19"/>
        <v>0.35633172951027703</v>
      </c>
      <c r="F268" s="2">
        <f t="shared" si="23"/>
        <v>0.4292281359653416</v>
      </c>
      <c r="G268" s="2">
        <f t="shared" si="21"/>
        <v>-7.2896406455064566E-2</v>
      </c>
      <c r="H268" s="2" t="str">
        <f t="shared" si="22"/>
        <v>Hold</v>
      </c>
    </row>
    <row r="269" spans="1:8" ht="13.5" x14ac:dyDescent="0.25">
      <c r="A269" s="3">
        <f>TITRES_STAT!B272</f>
        <v>42398</v>
      </c>
      <c r="B269" s="6">
        <f>TITRES_STAT!D272</f>
        <v>8.0489999999999995</v>
      </c>
      <c r="C269" s="2">
        <f t="shared" si="18"/>
        <v>8.913718596270332</v>
      </c>
      <c r="D269" s="2">
        <f t="shared" si="20"/>
        <v>8.6289404652273785</v>
      </c>
      <c r="E269" s="2">
        <f t="shared" si="19"/>
        <v>0.28477813104295358</v>
      </c>
      <c r="F269" s="2">
        <f t="shared" si="23"/>
        <v>0.40033813498086401</v>
      </c>
      <c r="G269" s="2">
        <f t="shared" si="21"/>
        <v>-0.11556000393791044</v>
      </c>
      <c r="H269" s="2" t="str">
        <f t="shared" si="22"/>
        <v>Hold</v>
      </c>
    </row>
    <row r="270" spans="1:8" ht="13.5" x14ac:dyDescent="0.25">
      <c r="A270" s="3">
        <f>TITRES_STAT!B273</f>
        <v>42401</v>
      </c>
      <c r="B270" s="6">
        <f>TITRES_STAT!D273</f>
        <v>8.0619999999999994</v>
      </c>
      <c r="C270" s="2">
        <f t="shared" si="18"/>
        <v>8.813915735305665</v>
      </c>
      <c r="D270" s="2">
        <f t="shared" si="20"/>
        <v>8.586944875210536</v>
      </c>
      <c r="E270" s="2">
        <f t="shared" si="19"/>
        <v>0.22697086009512901</v>
      </c>
      <c r="F270" s="2">
        <f t="shared" si="23"/>
        <v>0.36566468000371705</v>
      </c>
      <c r="G270" s="2">
        <f t="shared" si="21"/>
        <v>-0.13869381990858803</v>
      </c>
      <c r="H270" s="2" t="str">
        <f t="shared" si="22"/>
        <v>Hold</v>
      </c>
    </row>
    <row r="271" spans="1:8" ht="13.5" x14ac:dyDescent="0.25">
      <c r="A271" s="3">
        <f>TITRES_STAT!B274</f>
        <v>42402</v>
      </c>
      <c r="B271" s="6">
        <f>TITRES_STAT!D274</f>
        <v>8.0890000000000004</v>
      </c>
      <c r="C271" s="2">
        <f t="shared" ref="C271:C334" si="24">$C$4*B261+C270*(1-$C$4)</f>
        <v>8.7673133144894084</v>
      </c>
      <c r="D271" s="2">
        <f t="shared" si="20"/>
        <v>8.550060069639386</v>
      </c>
      <c r="E271" s="2">
        <f t="shared" si="19"/>
        <v>0.2172532448500224</v>
      </c>
      <c r="F271" s="2">
        <f t="shared" si="23"/>
        <v>0.33598239297297816</v>
      </c>
      <c r="G271" s="2">
        <f t="shared" si="21"/>
        <v>-0.11872914812295576</v>
      </c>
      <c r="H271" s="2" t="str">
        <f t="shared" si="22"/>
        <v>Hold</v>
      </c>
    </row>
    <row r="272" spans="1:8" ht="13.5" x14ac:dyDescent="0.25">
      <c r="A272" s="3">
        <f>TITRES_STAT!B275</f>
        <v>42403</v>
      </c>
      <c r="B272" s="6">
        <f>TITRES_STAT!D275</f>
        <v>7.9569999999999999</v>
      </c>
      <c r="C272" s="2">
        <f t="shared" si="24"/>
        <v>8.6832651122602691</v>
      </c>
      <c r="D272" s="2">
        <f t="shared" si="20"/>
        <v>8.5061296941105429</v>
      </c>
      <c r="E272" s="2">
        <f t="shared" si="19"/>
        <v>0.17713541814972622</v>
      </c>
      <c r="F272" s="2">
        <f t="shared" si="23"/>
        <v>0.3042129980083278</v>
      </c>
      <c r="G272" s="2">
        <f t="shared" si="21"/>
        <v>-0.12707757985860157</v>
      </c>
      <c r="H272" s="2" t="str">
        <f t="shared" si="22"/>
        <v>Hold</v>
      </c>
    </row>
    <row r="273" spans="1:8" ht="13.5" x14ac:dyDescent="0.25">
      <c r="A273" s="3">
        <f>TITRES_STAT!B276</f>
        <v>42404</v>
      </c>
      <c r="B273" s="6">
        <f>TITRES_STAT!D276</f>
        <v>8.1769999999999996</v>
      </c>
      <c r="C273" s="2">
        <f t="shared" si="24"/>
        <v>8.618916633450997</v>
      </c>
      <c r="D273" s="2">
        <f t="shared" si="20"/>
        <v>8.4817497167690217</v>
      </c>
      <c r="E273" s="2">
        <f t="shared" si="19"/>
        <v>0.13716691668197534</v>
      </c>
      <c r="F273" s="2">
        <f t="shared" si="23"/>
        <v>0.2708037817430573</v>
      </c>
      <c r="G273" s="2">
        <f t="shared" si="21"/>
        <v>-0.13363686506108197</v>
      </c>
      <c r="H273" s="2" t="str">
        <f t="shared" si="22"/>
        <v>Hold</v>
      </c>
    </row>
    <row r="274" spans="1:8" ht="13.5" x14ac:dyDescent="0.25">
      <c r="A274" s="3">
        <f>TITRES_STAT!B277</f>
        <v>42405</v>
      </c>
      <c r="B274" s="6">
        <f>TITRES_STAT!D277</f>
        <v>8.1720000000000006</v>
      </c>
      <c r="C274" s="2">
        <f t="shared" si="24"/>
        <v>8.5393909975354596</v>
      </c>
      <c r="D274" s="2">
        <f t="shared" si="20"/>
        <v>8.4588052933046498</v>
      </c>
      <c r="E274" s="2">
        <f t="shared" si="19"/>
        <v>8.0585704230809796E-2</v>
      </c>
      <c r="F274" s="2">
        <f t="shared" si="23"/>
        <v>0.2327601662406078</v>
      </c>
      <c r="G274" s="2">
        <f t="shared" si="21"/>
        <v>-0.15217446200979801</v>
      </c>
      <c r="H274" s="2" t="str">
        <f t="shared" si="22"/>
        <v>Hold</v>
      </c>
    </row>
    <row r="275" spans="1:8" ht="13.5" x14ac:dyDescent="0.25">
      <c r="A275" s="3">
        <f>TITRES_STAT!B278</f>
        <v>42408</v>
      </c>
      <c r="B275" s="6">
        <f>TITRES_STAT!D278</f>
        <v>8.1720000000000006</v>
      </c>
      <c r="C275" s="2">
        <f t="shared" si="24"/>
        <v>8.4667154594530807</v>
      </c>
      <c r="D275" s="2">
        <f t="shared" si="20"/>
        <v>8.4375604567635651</v>
      </c>
      <c r="E275" s="2">
        <f t="shared" si="19"/>
        <v>2.9155002689515541E-2</v>
      </c>
      <c r="F275" s="2">
        <f t="shared" si="23"/>
        <v>0.19203913353038937</v>
      </c>
      <c r="G275" s="2">
        <f t="shared" si="21"/>
        <v>-0.16288413084087383</v>
      </c>
      <c r="H275" s="2" t="str">
        <f t="shared" si="22"/>
        <v>Hold</v>
      </c>
    </row>
    <row r="276" spans="1:8" ht="13.5" x14ac:dyDescent="0.25">
      <c r="A276" s="3">
        <f>TITRES_STAT!B279</f>
        <v>42409</v>
      </c>
      <c r="B276" s="6">
        <f>TITRES_STAT!D279</f>
        <v>8.3520000000000003</v>
      </c>
      <c r="C276" s="2">
        <f t="shared" si="24"/>
        <v>8.4072207733833757</v>
      </c>
      <c r="D276" s="2">
        <f t="shared" si="20"/>
        <v>8.4312226451514487</v>
      </c>
      <c r="E276" s="2">
        <f t="shared" si="19"/>
        <v>-2.4001871768073002E-2</v>
      </c>
      <c r="F276" s="2">
        <f t="shared" si="23"/>
        <v>0.1488309324706969</v>
      </c>
      <c r="G276" s="2">
        <f t="shared" si="21"/>
        <v>-0.1728328042387699</v>
      </c>
      <c r="H276" s="2" t="str">
        <f t="shared" si="22"/>
        <v>Hold</v>
      </c>
    </row>
    <row r="277" spans="1:8" ht="13.5" x14ac:dyDescent="0.25">
      <c r="A277" s="3">
        <f>TITRES_STAT!B280</f>
        <v>42410</v>
      </c>
      <c r="B277" s="6">
        <f>TITRES_STAT!D280</f>
        <v>8.1020000000000003</v>
      </c>
      <c r="C277" s="2">
        <f t="shared" si="24"/>
        <v>8.3534945005551631</v>
      </c>
      <c r="D277" s="2">
        <f t="shared" si="20"/>
        <v>8.4068357825476383</v>
      </c>
      <c r="E277" s="2">
        <f t="shared" si="19"/>
        <v>-5.3341281992475231E-2</v>
      </c>
      <c r="F277" s="2">
        <f t="shared" si="23"/>
        <v>0.10839648957806249</v>
      </c>
      <c r="G277" s="2">
        <f t="shared" si="21"/>
        <v>-0.1617377715705377</v>
      </c>
      <c r="H277" s="2" t="str">
        <f t="shared" si="22"/>
        <v>Hold</v>
      </c>
    </row>
    <row r="278" spans="1:8" ht="13.5" x14ac:dyDescent="0.25">
      <c r="A278" s="3">
        <f>TITRES_STAT!B281</f>
        <v>42411</v>
      </c>
      <c r="B278" s="6">
        <f>TITRES_STAT!D281</f>
        <v>8.3350000000000009</v>
      </c>
      <c r="C278" s="2">
        <f t="shared" si="24"/>
        <v>8.3040338081620604</v>
      </c>
      <c r="D278" s="2">
        <f t="shared" si="20"/>
        <v>8.4015146134700345</v>
      </c>
      <c r="E278" s="2">
        <f t="shared" si="19"/>
        <v>-9.7480805307974094E-2</v>
      </c>
      <c r="F278" s="2">
        <f t="shared" si="23"/>
        <v>6.7221030600855172E-2</v>
      </c>
      <c r="G278" s="2">
        <f t="shared" si="21"/>
        <v>-0.16470183590882925</v>
      </c>
      <c r="H278" s="2" t="str">
        <f t="shared" si="22"/>
        <v>Hold</v>
      </c>
    </row>
    <row r="279" spans="1:8" ht="13.5" x14ac:dyDescent="0.25">
      <c r="A279" s="3">
        <f>TITRES_STAT!B282</f>
        <v>42412</v>
      </c>
      <c r="B279" s="6">
        <f>TITRES_STAT!D282</f>
        <v>8.282</v>
      </c>
      <c r="C279" s="2">
        <f t="shared" si="24"/>
        <v>8.2647978376755891</v>
      </c>
      <c r="D279" s="2">
        <f t="shared" si="20"/>
        <v>8.3926616791389197</v>
      </c>
      <c r="E279" s="2">
        <f t="shared" si="19"/>
        <v>-0.12786384146333063</v>
      </c>
      <c r="F279" s="2">
        <f t="shared" si="23"/>
        <v>2.8204056188018013E-2</v>
      </c>
      <c r="G279" s="2">
        <f t="shared" si="21"/>
        <v>-0.15606789765134865</v>
      </c>
      <c r="H279" s="2" t="str">
        <f t="shared" si="22"/>
        <v>Hold</v>
      </c>
    </row>
    <row r="280" spans="1:8" ht="13.5" x14ac:dyDescent="0.25">
      <c r="A280" s="3">
        <f>TITRES_STAT!B283</f>
        <v>42415</v>
      </c>
      <c r="B280" s="6">
        <f>TITRES_STAT!D283</f>
        <v>8.0359999999999996</v>
      </c>
      <c r="C280" s="2">
        <f t="shared" si="24"/>
        <v>8.2335981703408834</v>
      </c>
      <c r="D280" s="2">
        <f t="shared" si="20"/>
        <v>8.3662422954989992</v>
      </c>
      <c r="E280" s="2">
        <f t="shared" si="19"/>
        <v>-0.13264412515811586</v>
      </c>
      <c r="F280" s="2">
        <f t="shared" si="23"/>
        <v>-3.9655800812087617E-3</v>
      </c>
      <c r="G280" s="2">
        <f t="shared" si="21"/>
        <v>-0.1286785450769071</v>
      </c>
      <c r="H280" s="2" t="str">
        <f t="shared" si="22"/>
        <v>Hold</v>
      </c>
    </row>
    <row r="281" spans="1:8" ht="13.5" x14ac:dyDescent="0.25">
      <c r="A281" s="3">
        <f>TITRES_STAT!B284</f>
        <v>42416</v>
      </c>
      <c r="B281" s="6">
        <f>TITRES_STAT!D284</f>
        <v>8.1329999999999991</v>
      </c>
      <c r="C281" s="2">
        <f t="shared" si="24"/>
        <v>8.2113522979807474</v>
      </c>
      <c r="D281" s="2">
        <f t="shared" si="20"/>
        <v>8.3489650884249986</v>
      </c>
      <c r="E281" s="2">
        <f t="shared" si="19"/>
        <v>-0.13761279044425123</v>
      </c>
      <c r="F281" s="2">
        <f t="shared" si="23"/>
        <v>-3.069502215381726E-2</v>
      </c>
      <c r="G281" s="2">
        <f t="shared" si="21"/>
        <v>-0.10691776829043398</v>
      </c>
      <c r="H281" s="2" t="str">
        <f t="shared" si="22"/>
        <v>Hold</v>
      </c>
    </row>
    <row r="282" spans="1:8" ht="13.5" x14ac:dyDescent="0.25">
      <c r="A282" s="3">
        <f>TITRES_STAT!B285</f>
        <v>42417</v>
      </c>
      <c r="B282" s="6">
        <f>TITRES_STAT!D285</f>
        <v>8.1240000000000006</v>
      </c>
      <c r="C282" s="2">
        <f t="shared" si="24"/>
        <v>8.172221175214478</v>
      </c>
      <c r="D282" s="2">
        <f t="shared" si="20"/>
        <v>8.3323010078009254</v>
      </c>
      <c r="E282" s="2">
        <f t="shared" si="19"/>
        <v>-0.16007983258644742</v>
      </c>
      <c r="F282" s="2">
        <f t="shared" si="23"/>
        <v>-5.65719842403433E-2</v>
      </c>
      <c r="G282" s="2">
        <f t="shared" si="21"/>
        <v>-0.10350784834610413</v>
      </c>
      <c r="H282" s="2" t="str">
        <f t="shared" si="22"/>
        <v>Hold</v>
      </c>
    </row>
    <row r="283" spans="1:8" ht="13.5" x14ac:dyDescent="0.25">
      <c r="A283" s="3">
        <f>TITRES_STAT!B286</f>
        <v>42418</v>
      </c>
      <c r="B283" s="6">
        <f>TITRES_STAT!D286</f>
        <v>8.1020000000000003</v>
      </c>
      <c r="C283" s="2">
        <f t="shared" si="24"/>
        <v>8.1729563790276352</v>
      </c>
      <c r="D283" s="2">
        <f t="shared" si="20"/>
        <v>8.3152416738897461</v>
      </c>
      <c r="E283" s="2">
        <f t="shared" si="19"/>
        <v>-0.14228529486211094</v>
      </c>
      <c r="F283" s="2">
        <f t="shared" si="23"/>
        <v>-7.3714646364696837E-2</v>
      </c>
      <c r="G283" s="2">
        <f t="shared" si="21"/>
        <v>-6.8570648497414108E-2</v>
      </c>
      <c r="H283" s="2" t="str">
        <f t="shared" si="22"/>
        <v>Hold</v>
      </c>
    </row>
    <row r="284" spans="1:8" ht="13.5" x14ac:dyDescent="0.25">
      <c r="A284" s="3">
        <f>TITRES_STAT!B287</f>
        <v>42419</v>
      </c>
      <c r="B284" s="6">
        <f>TITRES_STAT!D287</f>
        <v>8.0839999999999996</v>
      </c>
      <c r="C284" s="2">
        <f t="shared" si="24"/>
        <v>8.1728092437926136</v>
      </c>
      <c r="D284" s="2">
        <f t="shared" si="20"/>
        <v>8.298112661009025</v>
      </c>
      <c r="E284" s="2">
        <f t="shared" ref="E284:E347" si="25">C284-D284</f>
        <v>-0.12530341721641136</v>
      </c>
      <c r="F284" s="2">
        <f t="shared" si="23"/>
        <v>-8.4032400535039742E-2</v>
      </c>
      <c r="G284" s="2">
        <f t="shared" si="21"/>
        <v>-4.1271016681371619E-2</v>
      </c>
      <c r="H284" s="2" t="str">
        <f t="shared" si="22"/>
        <v>Hold</v>
      </c>
    </row>
    <row r="285" spans="1:8" ht="13.5" x14ac:dyDescent="0.25">
      <c r="A285" s="3">
        <f>TITRES_STAT!B288</f>
        <v>42422</v>
      </c>
      <c r="B285" s="6">
        <f>TITRES_STAT!D288</f>
        <v>7.9960000000000004</v>
      </c>
      <c r="C285" s="2">
        <f t="shared" si="24"/>
        <v>8.1726847447475954</v>
      </c>
      <c r="D285" s="2">
        <f t="shared" ref="D285:D348" si="26">$D$4*B285+(1-$D$4)*D284</f>
        <v>8.2757339453787271</v>
      </c>
      <c r="E285" s="2">
        <f t="shared" si="25"/>
        <v>-0.10304920063113165</v>
      </c>
      <c r="F285" s="2">
        <f t="shared" si="23"/>
        <v>-8.7835760554258124E-2</v>
      </c>
      <c r="G285" s="2">
        <f t="shared" si="21"/>
        <v>-1.521344007687353E-2</v>
      </c>
      <c r="H285" s="2" t="str">
        <f t="shared" si="22"/>
        <v>Hold</v>
      </c>
    </row>
    <row r="286" spans="1:8" ht="13.5" x14ac:dyDescent="0.25">
      <c r="A286" s="3">
        <f>TITRES_STAT!B289</f>
        <v>42423</v>
      </c>
      <c r="B286" s="6">
        <f>TITRES_STAT!D289</f>
        <v>7.992</v>
      </c>
      <c r="C286" s="2">
        <f t="shared" si="24"/>
        <v>8.2002717070941191</v>
      </c>
      <c r="D286" s="2">
        <f t="shared" si="26"/>
        <v>8.2547166160914145</v>
      </c>
      <c r="E286" s="2">
        <f t="shared" si="25"/>
        <v>-5.4444908997295371E-2</v>
      </c>
      <c r="F286" s="2">
        <f t="shared" si="23"/>
        <v>-8.1157590242865577E-2</v>
      </c>
      <c r="G286" s="2">
        <f t="shared" si="21"/>
        <v>2.6712681245570205E-2</v>
      </c>
      <c r="H286" s="2" t="str">
        <f t="shared" si="22"/>
        <v>Sell</v>
      </c>
    </row>
    <row r="287" spans="1:8" ht="13.5" x14ac:dyDescent="0.25">
      <c r="A287" s="3">
        <f>TITRES_STAT!B290</f>
        <v>42424</v>
      </c>
      <c r="B287" s="6">
        <f>TITRES_STAT!D290</f>
        <v>7.992</v>
      </c>
      <c r="C287" s="2">
        <f t="shared" si="24"/>
        <v>8.1851529829257927</v>
      </c>
      <c r="D287" s="2">
        <f t="shared" si="26"/>
        <v>8.2352561260105688</v>
      </c>
      <c r="E287" s="2">
        <f t="shared" si="25"/>
        <v>-5.0103143084776036E-2</v>
      </c>
      <c r="F287" s="2">
        <f t="shared" si="23"/>
        <v>-7.4946700811247671E-2</v>
      </c>
      <c r="G287" s="2">
        <f t="shared" si="21"/>
        <v>2.4843557726471635E-2</v>
      </c>
      <c r="H287" s="2" t="str">
        <f t="shared" si="22"/>
        <v>Sell</v>
      </c>
    </row>
    <row r="288" spans="1:8" ht="13.5" x14ac:dyDescent="0.25">
      <c r="A288" s="3">
        <f>TITRES_STAT!B291</f>
        <v>42425</v>
      </c>
      <c r="B288" s="6">
        <f>TITRES_STAT!D291</f>
        <v>7.7629999999999999</v>
      </c>
      <c r="C288" s="2">
        <f t="shared" si="24"/>
        <v>8.2082063701679786</v>
      </c>
      <c r="D288" s="2">
        <f t="shared" si="26"/>
        <v>8.2002741907505268</v>
      </c>
      <c r="E288" s="2">
        <f t="shared" si="25"/>
        <v>7.9321794174518345E-3</v>
      </c>
      <c r="F288" s="2">
        <f t="shared" si="23"/>
        <v>-5.8370924765507773E-2</v>
      </c>
      <c r="G288" s="2">
        <f t="shared" si="21"/>
        <v>6.6303104182959607E-2</v>
      </c>
      <c r="H288" s="2" t="str">
        <f t="shared" si="22"/>
        <v>Sell</v>
      </c>
    </row>
    <row r="289" spans="1:8" ht="13.5" x14ac:dyDescent="0.25">
      <c r="A289" s="3">
        <f>TITRES_STAT!B292</f>
        <v>42426</v>
      </c>
      <c r="B289" s="6">
        <f>TITRES_STAT!D292</f>
        <v>8.0760000000000005</v>
      </c>
      <c r="C289" s="2">
        <f t="shared" si="24"/>
        <v>8.2195592362959822</v>
      </c>
      <c r="D289" s="2">
        <f t="shared" si="26"/>
        <v>8.1910686951393767</v>
      </c>
      <c r="E289" s="2">
        <f t="shared" si="25"/>
        <v>2.8490541156605431E-2</v>
      </c>
      <c r="F289" s="2">
        <f t="shared" si="23"/>
        <v>-4.0998631581085132E-2</v>
      </c>
      <c r="G289" s="2">
        <f t="shared" si="21"/>
        <v>6.9489172737690563E-2</v>
      </c>
      <c r="H289" s="2" t="str">
        <f t="shared" si="22"/>
        <v>Sell</v>
      </c>
    </row>
    <row r="290" spans="1:8" ht="13.5" x14ac:dyDescent="0.25">
      <c r="A290" s="3">
        <f>TITRES_STAT!B293</f>
        <v>42429</v>
      </c>
      <c r="B290" s="6">
        <f>TITRES_STAT!D293</f>
        <v>7.9130000000000003</v>
      </c>
      <c r="C290" s="2">
        <f t="shared" si="24"/>
        <v>8.1913193537889075</v>
      </c>
      <c r="D290" s="2">
        <f t="shared" si="26"/>
        <v>8.1704710140179415</v>
      </c>
      <c r="E290" s="2">
        <f t="shared" si="25"/>
        <v>2.0848339770966007E-2</v>
      </c>
      <c r="F290" s="2">
        <f t="shared" si="23"/>
        <v>-2.8629237310674908E-2</v>
      </c>
      <c r="G290" s="2">
        <f t="shared" si="21"/>
        <v>4.9477577081640911E-2</v>
      </c>
      <c r="H290" s="2" t="str">
        <f t="shared" si="22"/>
        <v>Sell</v>
      </c>
    </row>
    <row r="291" spans="1:8" ht="13.5" x14ac:dyDescent="0.25">
      <c r="A291" s="3">
        <f>TITRES_STAT!B294</f>
        <v>42430</v>
      </c>
      <c r="B291" s="6">
        <f>TITRES_STAT!D294</f>
        <v>7.9130000000000003</v>
      </c>
      <c r="C291" s="2">
        <f t="shared" si="24"/>
        <v>8.18234714551369</v>
      </c>
      <c r="D291" s="2">
        <f t="shared" si="26"/>
        <v>8.1513990870536492</v>
      </c>
      <c r="E291" s="2">
        <f t="shared" si="25"/>
        <v>3.0948058460040784E-2</v>
      </c>
      <c r="F291" s="2">
        <f t="shared" si="23"/>
        <v>-1.6713778156531772E-2</v>
      </c>
      <c r="G291" s="2">
        <f t="shared" si="21"/>
        <v>4.7661836616572556E-2</v>
      </c>
      <c r="H291" s="2" t="str">
        <f t="shared" si="22"/>
        <v>Sell</v>
      </c>
    </row>
    <row r="292" spans="1:8" ht="13.5" x14ac:dyDescent="0.25">
      <c r="A292" s="3">
        <f>TITRES_STAT!B295</f>
        <v>42431</v>
      </c>
      <c r="B292" s="6">
        <f>TITRES_STAT!D295</f>
        <v>8.1329999999999991</v>
      </c>
      <c r="C292" s="2">
        <f t="shared" si="24"/>
        <v>8.1733706615885069</v>
      </c>
      <c r="D292" s="2">
        <f t="shared" si="26"/>
        <v>8.1500361917163424</v>
      </c>
      <c r="E292" s="2">
        <f t="shared" si="25"/>
        <v>2.3334469872164476E-2</v>
      </c>
      <c r="F292" s="2">
        <f t="shared" si="23"/>
        <v>-8.7041285507925229E-3</v>
      </c>
      <c r="G292" s="2">
        <f t="shared" ref="G292:G355" si="27">E292-F292</f>
        <v>3.2038598422956997E-2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42432</v>
      </c>
      <c r="B293" s="6">
        <f>TITRES_STAT!D296</f>
        <v>7.9130000000000003</v>
      </c>
      <c r="C293" s="2">
        <f t="shared" si="24"/>
        <v>8.1623905598056599</v>
      </c>
      <c r="D293" s="2">
        <f t="shared" si="26"/>
        <v>8.1324779552929094</v>
      </c>
      <c r="E293" s="2">
        <f t="shared" si="25"/>
        <v>2.9912604512750463E-2</v>
      </c>
      <c r="F293" s="2">
        <f t="shared" ref="F293:F356" si="29">(E293*(2/(10)))+((1-(2/10))*F292)</f>
        <v>-9.8078193808392566E-4</v>
      </c>
      <c r="G293" s="2">
        <f t="shared" si="27"/>
        <v>3.0893386450834389E-2</v>
      </c>
      <c r="H293" s="2" t="str">
        <f t="shared" si="28"/>
        <v>Sell</v>
      </c>
    </row>
    <row r="294" spans="1:8" ht="13.5" x14ac:dyDescent="0.25">
      <c r="A294" s="3">
        <f>TITRES_STAT!B297</f>
        <v>42433</v>
      </c>
      <c r="B294" s="6">
        <f>TITRES_STAT!D297</f>
        <v>8.1240000000000006</v>
      </c>
      <c r="C294" s="2">
        <f t="shared" si="24"/>
        <v>8.1503304736817128</v>
      </c>
      <c r="D294" s="2">
        <f t="shared" si="26"/>
        <v>8.1318499586045458</v>
      </c>
      <c r="E294" s="2">
        <f t="shared" si="25"/>
        <v>1.848051507716697E-2</v>
      </c>
      <c r="F294" s="2">
        <f t="shared" si="29"/>
        <v>2.9114774649662539E-3</v>
      </c>
      <c r="G294" s="2">
        <f t="shared" si="27"/>
        <v>1.5569037612200716E-2</v>
      </c>
      <c r="H294" s="2" t="str">
        <f t="shared" si="28"/>
        <v>Sell</v>
      </c>
    </row>
    <row r="295" spans="1:8" ht="13.5" x14ac:dyDescent="0.25">
      <c r="A295" s="3">
        <f>TITRES_STAT!B298</f>
        <v>42436</v>
      </c>
      <c r="B295" s="6">
        <f>TITRES_STAT!D298</f>
        <v>7.9349999999999996</v>
      </c>
      <c r="C295" s="2">
        <f t="shared" si="24"/>
        <v>8.126587323884527</v>
      </c>
      <c r="D295" s="2">
        <f t="shared" si="26"/>
        <v>8.1172684801893951</v>
      </c>
      <c r="E295" s="2">
        <f t="shared" si="25"/>
        <v>9.3188436951319176E-3</v>
      </c>
      <c r="F295" s="2">
        <f t="shared" si="29"/>
        <v>4.1929507109993869E-3</v>
      </c>
      <c r="G295" s="2">
        <f t="shared" si="27"/>
        <v>5.1258929841325306E-3</v>
      </c>
      <c r="H295" s="2" t="str">
        <f t="shared" si="28"/>
        <v>Sell</v>
      </c>
    </row>
    <row r="296" spans="1:8" ht="13.5" x14ac:dyDescent="0.25">
      <c r="A296" s="3">
        <f>TITRES_STAT!B299</f>
        <v>42437</v>
      </c>
      <c r="B296" s="6">
        <f>TITRES_STAT!D299</f>
        <v>8.1280000000000001</v>
      </c>
      <c r="C296" s="2">
        <f t="shared" si="24"/>
        <v>8.1058815817484469</v>
      </c>
      <c r="D296" s="2">
        <f t="shared" si="26"/>
        <v>8.118063407582774</v>
      </c>
      <c r="E296" s="2">
        <f t="shared" si="25"/>
        <v>-1.2181825834327142E-2</v>
      </c>
      <c r="F296" s="2">
        <f t="shared" si="29"/>
        <v>9.1799540193408108E-4</v>
      </c>
      <c r="G296" s="2">
        <f t="shared" si="27"/>
        <v>-1.3099821236261223E-2</v>
      </c>
      <c r="H296" s="2" t="str">
        <f t="shared" si="28"/>
        <v>Hold</v>
      </c>
    </row>
    <row r="297" spans="1:8" ht="13.5" x14ac:dyDescent="0.25">
      <c r="A297" s="3">
        <f>TITRES_STAT!B300</f>
        <v>42438</v>
      </c>
      <c r="B297" s="6">
        <f>TITRES_STAT!D300</f>
        <v>7.9569999999999999</v>
      </c>
      <c r="C297" s="2">
        <f t="shared" si="24"/>
        <v>8.0883613384025317</v>
      </c>
      <c r="D297" s="2">
        <f t="shared" si="26"/>
        <v>8.1061327847988647</v>
      </c>
      <c r="E297" s="2">
        <f t="shared" si="25"/>
        <v>-1.7771446396332991E-2</v>
      </c>
      <c r="F297" s="2">
        <f t="shared" si="29"/>
        <v>-2.8198929577193332E-3</v>
      </c>
      <c r="G297" s="2">
        <f t="shared" si="27"/>
        <v>-1.4951553438613657E-2</v>
      </c>
      <c r="H297" s="2" t="str">
        <f t="shared" si="28"/>
        <v>Hold</v>
      </c>
    </row>
    <row r="298" spans="1:8" ht="13.5" x14ac:dyDescent="0.25">
      <c r="A298" s="3">
        <f>TITRES_STAT!B301</f>
        <v>42439</v>
      </c>
      <c r="B298" s="6">
        <f>TITRES_STAT!D301</f>
        <v>7.9130000000000003</v>
      </c>
      <c r="C298" s="2">
        <f t="shared" si="24"/>
        <v>8.0383057478790647</v>
      </c>
      <c r="D298" s="2">
        <f t="shared" si="26"/>
        <v>8.091826652591541</v>
      </c>
      <c r="E298" s="2">
        <f t="shared" si="25"/>
        <v>-5.352090471247628E-2</v>
      </c>
      <c r="F298" s="2">
        <f t="shared" si="29"/>
        <v>-1.2960095308670722E-2</v>
      </c>
      <c r="G298" s="2">
        <f t="shared" si="27"/>
        <v>-4.0560809403805562E-2</v>
      </c>
      <c r="H298" s="2" t="str">
        <f t="shared" si="28"/>
        <v>Hold</v>
      </c>
    </row>
    <row r="299" spans="1:8" ht="13.5" x14ac:dyDescent="0.25">
      <c r="A299" s="3">
        <f>TITRES_STAT!B302</f>
        <v>42440</v>
      </c>
      <c r="B299" s="6">
        <f>TITRES_STAT!D302</f>
        <v>8.0009999999999994</v>
      </c>
      <c r="C299" s="2">
        <f t="shared" si="24"/>
        <v>8.0441048635899772</v>
      </c>
      <c r="D299" s="2">
        <f t="shared" si="26"/>
        <v>8.0850987523995759</v>
      </c>
      <c r="E299" s="2">
        <f t="shared" si="25"/>
        <v>-4.0993888809598644E-2</v>
      </c>
      <c r="F299" s="2">
        <f t="shared" si="29"/>
        <v>-1.8566854008856309E-2</v>
      </c>
      <c r="G299" s="2">
        <f t="shared" si="27"/>
        <v>-2.2427034800742335E-2</v>
      </c>
      <c r="H299" s="2" t="str">
        <f t="shared" si="28"/>
        <v>Hold</v>
      </c>
    </row>
    <row r="300" spans="1:8" ht="13.5" x14ac:dyDescent="0.25">
      <c r="A300" s="3">
        <f>TITRES_STAT!B303</f>
        <v>42443</v>
      </c>
      <c r="B300" s="6">
        <f>TITRES_STAT!D303</f>
        <v>8.08</v>
      </c>
      <c r="C300" s="2">
        <f t="shared" si="24"/>
        <v>8.0239348845761356</v>
      </c>
      <c r="D300" s="2">
        <f t="shared" si="26"/>
        <v>8.0847210670366447</v>
      </c>
      <c r="E300" s="2">
        <f t="shared" si="25"/>
        <v>-6.0786182460509153E-2</v>
      </c>
      <c r="F300" s="2">
        <f t="shared" si="29"/>
        <v>-2.7010719699186878E-2</v>
      </c>
      <c r="G300" s="2">
        <f t="shared" si="27"/>
        <v>-3.3775462761322275E-2</v>
      </c>
      <c r="H300" s="2" t="str">
        <f t="shared" si="28"/>
        <v>Hold</v>
      </c>
    </row>
    <row r="301" spans="1:8" ht="13.5" x14ac:dyDescent="0.25">
      <c r="A301" s="3">
        <f>TITRES_STAT!B304</f>
        <v>42444</v>
      </c>
      <c r="B301" s="6">
        <f>TITRES_STAT!D304</f>
        <v>7.9610000000000003</v>
      </c>
      <c r="C301" s="2">
        <f t="shared" si="24"/>
        <v>8.0068679792567305</v>
      </c>
      <c r="D301" s="2">
        <f t="shared" si="26"/>
        <v>8.0755565435524481</v>
      </c>
      <c r="E301" s="2">
        <f t="shared" si="25"/>
        <v>-6.8688564295717569E-2</v>
      </c>
      <c r="F301" s="2">
        <f t="shared" si="29"/>
        <v>-3.5346288618493017E-2</v>
      </c>
      <c r="G301" s="2">
        <f t="shared" si="27"/>
        <v>-3.3342275677224552E-2</v>
      </c>
      <c r="H301" s="2" t="str">
        <f t="shared" si="28"/>
        <v>Hold</v>
      </c>
    </row>
    <row r="302" spans="1:8" ht="13.5" x14ac:dyDescent="0.25">
      <c r="A302" s="3">
        <f>TITRES_STAT!B305</f>
        <v>42445</v>
      </c>
      <c r="B302" s="6">
        <f>TITRES_STAT!D305</f>
        <v>8.0890000000000004</v>
      </c>
      <c r="C302" s="2">
        <f t="shared" si="24"/>
        <v>8.0262729055249249</v>
      </c>
      <c r="D302" s="2">
        <f t="shared" si="26"/>
        <v>8.0765523551411551</v>
      </c>
      <c r="E302" s="2">
        <f t="shared" si="25"/>
        <v>-5.027944961623021E-2</v>
      </c>
      <c r="F302" s="2">
        <f t="shared" si="29"/>
        <v>-3.8332920818040454E-2</v>
      </c>
      <c r="G302" s="2">
        <f t="shared" si="27"/>
        <v>-1.1946528798189755E-2</v>
      </c>
      <c r="H302" s="2" t="str">
        <f t="shared" si="28"/>
        <v>Hold</v>
      </c>
    </row>
    <row r="303" spans="1:8" ht="13.5" x14ac:dyDescent="0.25">
      <c r="A303" s="3">
        <f>TITRES_STAT!B306</f>
        <v>42446</v>
      </c>
      <c r="B303" s="6">
        <f>TITRES_STAT!D306</f>
        <v>7.9610000000000003</v>
      </c>
      <c r="C303" s="2">
        <f t="shared" si="24"/>
        <v>8.0088463046749361</v>
      </c>
      <c r="D303" s="2">
        <f t="shared" si="26"/>
        <v>8.0679929214269954</v>
      </c>
      <c r="E303" s="2">
        <f t="shared" si="25"/>
        <v>-5.9146616752059344E-2</v>
      </c>
      <c r="F303" s="2">
        <f t="shared" si="29"/>
        <v>-4.2495660004844234E-2</v>
      </c>
      <c r="G303" s="2">
        <f t="shared" si="27"/>
        <v>-1.6650956747215111E-2</v>
      </c>
      <c r="H303" s="2" t="str">
        <f t="shared" si="28"/>
        <v>Hold</v>
      </c>
    </row>
    <row r="304" spans="1:8" ht="13.5" x14ac:dyDescent="0.25">
      <c r="A304" s="3">
        <f>TITRES_STAT!B307</f>
        <v>42447</v>
      </c>
      <c r="B304" s="6">
        <f>TITRES_STAT!D307</f>
        <v>8.0449999999999999</v>
      </c>
      <c r="C304" s="2">
        <f t="shared" si="24"/>
        <v>8.0265622578018689</v>
      </c>
      <c r="D304" s="2">
        <f t="shared" si="26"/>
        <v>8.0662897420620325</v>
      </c>
      <c r="E304" s="2">
        <f t="shared" si="25"/>
        <v>-3.9727484260163592E-2</v>
      </c>
      <c r="F304" s="2">
        <f t="shared" si="29"/>
        <v>-4.194202485590811E-2</v>
      </c>
      <c r="G304" s="2">
        <f t="shared" si="27"/>
        <v>2.2145405957445172E-3</v>
      </c>
      <c r="H304" s="2" t="str">
        <f t="shared" si="28"/>
        <v>Sell</v>
      </c>
    </row>
    <row r="305" spans="1:8" ht="13.5" x14ac:dyDescent="0.25">
      <c r="A305" s="3">
        <f>TITRES_STAT!B308</f>
        <v>42450</v>
      </c>
      <c r="B305" s="6">
        <f>TITRES_STAT!D308</f>
        <v>8.2780000000000005</v>
      </c>
      <c r="C305" s="2">
        <f t="shared" si="24"/>
        <v>8.0124757566015816</v>
      </c>
      <c r="D305" s="2">
        <f t="shared" si="26"/>
        <v>8.0819719833907708</v>
      </c>
      <c r="E305" s="2">
        <f t="shared" si="25"/>
        <v>-6.9496226789189208E-2</v>
      </c>
      <c r="F305" s="2">
        <f t="shared" si="29"/>
        <v>-4.7452865242564327E-2</v>
      </c>
      <c r="G305" s="2">
        <f t="shared" si="27"/>
        <v>-2.2043361546624882E-2</v>
      </c>
      <c r="H305" s="2" t="str">
        <f t="shared" si="28"/>
        <v>Hold</v>
      </c>
    </row>
    <row r="306" spans="1:8" ht="13.5" x14ac:dyDescent="0.25">
      <c r="A306" s="3">
        <f>TITRES_STAT!B309</f>
        <v>42451</v>
      </c>
      <c r="B306" s="6">
        <f>TITRES_STAT!D309</f>
        <v>8.2780000000000005</v>
      </c>
      <c r="C306" s="2">
        <f t="shared" si="24"/>
        <v>8.0302487171244152</v>
      </c>
      <c r="D306" s="2">
        <f t="shared" si="26"/>
        <v>8.0964925772136773</v>
      </c>
      <c r="E306" s="2">
        <f t="shared" si="25"/>
        <v>-6.6243860089262085E-2</v>
      </c>
      <c r="F306" s="2">
        <f t="shared" si="29"/>
        <v>-5.1211064211903884E-2</v>
      </c>
      <c r="G306" s="2">
        <f t="shared" si="27"/>
        <v>-1.5032795877358202E-2</v>
      </c>
      <c r="H306" s="2" t="str">
        <f t="shared" si="28"/>
        <v>Hold</v>
      </c>
    </row>
    <row r="307" spans="1:8" ht="13.5" x14ac:dyDescent="0.25">
      <c r="A307" s="3">
        <f>TITRES_STAT!B310</f>
        <v>42452</v>
      </c>
      <c r="B307" s="6">
        <f>TITRES_STAT!D310</f>
        <v>8.4619999999999997</v>
      </c>
      <c r="C307" s="2">
        <f t="shared" si="24"/>
        <v>8.0189796837206586</v>
      </c>
      <c r="D307" s="2">
        <f t="shared" si="26"/>
        <v>8.123567201123775</v>
      </c>
      <c r="E307" s="2">
        <f t="shared" si="25"/>
        <v>-0.10458751740311634</v>
      </c>
      <c r="F307" s="2">
        <f t="shared" si="29"/>
        <v>-6.1886354850146374E-2</v>
      </c>
      <c r="G307" s="2">
        <f t="shared" si="27"/>
        <v>-4.2701162552969962E-2</v>
      </c>
      <c r="H307" s="2" t="str">
        <f t="shared" si="28"/>
        <v>Hold</v>
      </c>
    </row>
    <row r="308" spans="1:8" ht="13.5" x14ac:dyDescent="0.25">
      <c r="A308" s="3">
        <f>TITRES_STAT!B311</f>
        <v>42453</v>
      </c>
      <c r="B308" s="6">
        <f>TITRES_STAT!D311</f>
        <v>8.2690000000000001</v>
      </c>
      <c r="C308" s="2">
        <f t="shared" si="24"/>
        <v>8.0026751169944035</v>
      </c>
      <c r="D308" s="2">
        <f t="shared" si="26"/>
        <v>8.1343400010405311</v>
      </c>
      <c r="E308" s="2">
        <f t="shared" si="25"/>
        <v>-0.13166488404612764</v>
      </c>
      <c r="F308" s="2">
        <f t="shared" si="29"/>
        <v>-7.5842060689342627E-2</v>
      </c>
      <c r="G308" s="2">
        <f t="shared" si="27"/>
        <v>-5.5822823356785012E-2</v>
      </c>
      <c r="H308" s="2" t="str">
        <f t="shared" si="28"/>
        <v>Hold</v>
      </c>
    </row>
    <row r="309" spans="1:8" ht="13.5" x14ac:dyDescent="0.25">
      <c r="A309" s="3">
        <f>TITRES_STAT!B312</f>
        <v>42454</v>
      </c>
      <c r="B309" s="6">
        <f>TITRES_STAT!D312</f>
        <v>8.2650000000000006</v>
      </c>
      <c r="C309" s="2">
        <f t="shared" si="24"/>
        <v>8.002417406687572</v>
      </c>
      <c r="D309" s="2">
        <f t="shared" si="26"/>
        <v>8.144018519481973</v>
      </c>
      <c r="E309" s="2">
        <f t="shared" si="25"/>
        <v>-0.14160111279440102</v>
      </c>
      <c r="F309" s="2">
        <f t="shared" si="29"/>
        <v>-8.8993871110354311E-2</v>
      </c>
      <c r="G309" s="2">
        <f t="shared" si="27"/>
        <v>-5.2607241684046707E-2</v>
      </c>
      <c r="H309" s="2" t="str">
        <f t="shared" si="28"/>
        <v>Hold</v>
      </c>
    </row>
    <row r="310" spans="1:8" ht="13.5" x14ac:dyDescent="0.25">
      <c r="A310" s="3">
        <f>TITRES_STAT!B313</f>
        <v>42457</v>
      </c>
      <c r="B310" s="6">
        <f>TITRES_STAT!D313</f>
        <v>8.3079999999999998</v>
      </c>
      <c r="C310" s="2">
        <f t="shared" si="24"/>
        <v>8.0143531902740985</v>
      </c>
      <c r="D310" s="2">
        <f t="shared" si="26"/>
        <v>8.156165295816642</v>
      </c>
      <c r="E310" s="2">
        <f t="shared" si="25"/>
        <v>-0.14181210554254342</v>
      </c>
      <c r="F310" s="2">
        <f t="shared" si="29"/>
        <v>-9.9557517996792133E-2</v>
      </c>
      <c r="G310" s="2">
        <f t="shared" si="27"/>
        <v>-4.2254587545751288E-2</v>
      </c>
      <c r="H310" s="2" t="str">
        <f t="shared" si="28"/>
        <v>Hold</v>
      </c>
    </row>
    <row r="311" spans="1:8" ht="13.5" x14ac:dyDescent="0.25">
      <c r="A311" s="3">
        <f>TITRES_STAT!B314</f>
        <v>42458</v>
      </c>
      <c r="B311" s="6">
        <f>TITRES_STAT!D314</f>
        <v>8.2690000000000001</v>
      </c>
      <c r="C311" s="2">
        <f t="shared" si="24"/>
        <v>8.0061450071550073</v>
      </c>
      <c r="D311" s="2">
        <f t="shared" si="26"/>
        <v>8.1645234220524472</v>
      </c>
      <c r="E311" s="2">
        <f t="shared" si="25"/>
        <v>-0.15837841489743987</v>
      </c>
      <c r="F311" s="2">
        <f t="shared" si="29"/>
        <v>-0.11132169737692169</v>
      </c>
      <c r="G311" s="2">
        <f t="shared" si="27"/>
        <v>-4.7056717520518182E-2</v>
      </c>
      <c r="H311" s="2" t="str">
        <f t="shared" si="28"/>
        <v>Hold</v>
      </c>
    </row>
    <row r="312" spans="1:8" ht="13.5" x14ac:dyDescent="0.25">
      <c r="A312" s="3">
        <f>TITRES_STAT!B315</f>
        <v>42459</v>
      </c>
      <c r="B312" s="6">
        <f>TITRES_STAT!D315</f>
        <v>8.2210000000000001</v>
      </c>
      <c r="C312" s="2">
        <f t="shared" si="24"/>
        <v>8.0188919291311596</v>
      </c>
      <c r="D312" s="2">
        <f t="shared" si="26"/>
        <v>8.1687068722707838</v>
      </c>
      <c r="E312" s="2">
        <f t="shared" si="25"/>
        <v>-0.14981494313962429</v>
      </c>
      <c r="F312" s="2">
        <f t="shared" si="29"/>
        <v>-0.11902034652946221</v>
      </c>
      <c r="G312" s="2">
        <f t="shared" si="27"/>
        <v>-3.0794596610162081E-2</v>
      </c>
      <c r="H312" s="2" t="str">
        <f t="shared" si="28"/>
        <v>Hold</v>
      </c>
    </row>
    <row r="313" spans="1:8" ht="13.5" x14ac:dyDescent="0.25">
      <c r="A313" s="3">
        <f>TITRES_STAT!B316</f>
        <v>42460</v>
      </c>
      <c r="B313" s="6">
        <f>TITRES_STAT!D316</f>
        <v>8.0449999999999999</v>
      </c>
      <c r="C313" s="2">
        <f t="shared" si="24"/>
        <v>8.0099854784955973</v>
      </c>
      <c r="D313" s="2">
        <f t="shared" si="26"/>
        <v>8.1595434002507261</v>
      </c>
      <c r="E313" s="2">
        <f t="shared" si="25"/>
        <v>-0.14955792175512883</v>
      </c>
      <c r="F313" s="2">
        <f t="shared" si="29"/>
        <v>-0.12512786157459554</v>
      </c>
      <c r="G313" s="2">
        <f t="shared" si="27"/>
        <v>-2.4430060180533286E-2</v>
      </c>
      <c r="H313" s="2" t="str">
        <f t="shared" si="28"/>
        <v>Hold</v>
      </c>
    </row>
    <row r="314" spans="1:8" ht="13.5" x14ac:dyDescent="0.25">
      <c r="A314" s="3">
        <f>TITRES_STAT!B317</f>
        <v>42461</v>
      </c>
      <c r="B314" s="6">
        <f>TITRES_STAT!D317</f>
        <v>8.1809999999999992</v>
      </c>
      <c r="C314" s="2">
        <f t="shared" si="24"/>
        <v>8.0153723279578131</v>
      </c>
      <c r="D314" s="2">
        <f t="shared" si="26"/>
        <v>8.1611327780099323</v>
      </c>
      <c r="E314" s="2">
        <f t="shared" si="25"/>
        <v>-0.14576045005211924</v>
      </c>
      <c r="F314" s="2">
        <f t="shared" si="29"/>
        <v>-0.12925437927010031</v>
      </c>
      <c r="G314" s="2">
        <f t="shared" si="27"/>
        <v>-1.6506070782018933E-2</v>
      </c>
      <c r="H314" s="2" t="str">
        <f t="shared" si="28"/>
        <v>Hold</v>
      </c>
    </row>
    <row r="315" spans="1:8" ht="13.5" x14ac:dyDescent="0.25">
      <c r="A315" s="3">
        <f>TITRES_STAT!B318</f>
        <v>42464</v>
      </c>
      <c r="B315" s="6">
        <f>TITRES_STAT!D318</f>
        <v>8.093</v>
      </c>
      <c r="C315" s="2">
        <f t="shared" si="24"/>
        <v>8.0557765851950727</v>
      </c>
      <c r="D315" s="2">
        <f t="shared" si="26"/>
        <v>8.156085905564753</v>
      </c>
      <c r="E315" s="2">
        <f t="shared" si="25"/>
        <v>-0.10030932036968032</v>
      </c>
      <c r="F315" s="2">
        <f t="shared" si="29"/>
        <v>-0.12346536749001631</v>
      </c>
      <c r="G315" s="2">
        <f t="shared" si="27"/>
        <v>2.315604712033599E-2</v>
      </c>
      <c r="H315" s="2" t="str">
        <f t="shared" si="28"/>
        <v>Sell</v>
      </c>
    </row>
    <row r="316" spans="1:8" ht="13.5" x14ac:dyDescent="0.25">
      <c r="A316" s="3">
        <f>TITRES_STAT!B319</f>
        <v>42465</v>
      </c>
      <c r="B316" s="6">
        <f>TITRES_STAT!D319</f>
        <v>8.093</v>
      </c>
      <c r="C316" s="2">
        <f t="shared" si="24"/>
        <v>8.0899648028573683</v>
      </c>
      <c r="D316" s="2">
        <f t="shared" si="26"/>
        <v>8.1514128755229205</v>
      </c>
      <c r="E316" s="2">
        <f t="shared" si="25"/>
        <v>-6.1448072665552189E-2</v>
      </c>
      <c r="F316" s="2">
        <f t="shared" si="29"/>
        <v>-0.11106190852512349</v>
      </c>
      <c r="G316" s="2">
        <f t="shared" si="27"/>
        <v>4.9613835859571298E-2</v>
      </c>
      <c r="H316" s="2" t="str">
        <f t="shared" si="28"/>
        <v>Sell</v>
      </c>
    </row>
    <row r="317" spans="1:8" ht="13.5" x14ac:dyDescent="0.25">
      <c r="A317" s="3">
        <f>TITRES_STAT!B320</f>
        <v>42466</v>
      </c>
      <c r="B317" s="6">
        <f>TITRES_STAT!D320</f>
        <v>8.093</v>
      </c>
      <c r="C317" s="2">
        <f t="shared" si="24"/>
        <v>8.147200987033159</v>
      </c>
      <c r="D317" s="2">
        <f t="shared" si="26"/>
        <v>8.1470859958545567</v>
      </c>
      <c r="E317" s="2">
        <f t="shared" si="25"/>
        <v>1.1499117860225283E-4</v>
      </c>
      <c r="F317" s="2">
        <f t="shared" si="29"/>
        <v>-8.8826528584378339E-2</v>
      </c>
      <c r="G317" s="2">
        <f t="shared" si="27"/>
        <v>8.8941519762980592E-2</v>
      </c>
      <c r="H317" s="2" t="str">
        <f t="shared" si="28"/>
        <v>Sell</v>
      </c>
    </row>
    <row r="318" spans="1:8" ht="13.5" x14ac:dyDescent="0.25">
      <c r="A318" s="3">
        <f>TITRES_STAT!B321</f>
        <v>42467</v>
      </c>
      <c r="B318" s="6">
        <f>TITRES_STAT!D321</f>
        <v>8.0890000000000004</v>
      </c>
      <c r="C318" s="2">
        <f t="shared" si="24"/>
        <v>8.1659392967203654</v>
      </c>
      <c r="D318" s="2">
        <f t="shared" si="26"/>
        <v>8.1427833294949608</v>
      </c>
      <c r="E318" s="2">
        <f t="shared" si="25"/>
        <v>2.3155967225404694E-2</v>
      </c>
      <c r="F318" s="2">
        <f t="shared" si="29"/>
        <v>-6.6430029422421738E-2</v>
      </c>
      <c r="G318" s="2">
        <f t="shared" si="27"/>
        <v>8.9585996647826432E-2</v>
      </c>
      <c r="H318" s="2" t="str">
        <f t="shared" si="28"/>
        <v>Sell</v>
      </c>
    </row>
    <row r="319" spans="1:8" ht="13.5" x14ac:dyDescent="0.25">
      <c r="A319" s="3">
        <f>TITRES_STAT!B322</f>
        <v>42468</v>
      </c>
      <c r="B319" s="6">
        <f>TITRES_STAT!D322</f>
        <v>8.2210000000000001</v>
      </c>
      <c r="C319" s="2">
        <f t="shared" si="24"/>
        <v>8.1811794049172324</v>
      </c>
      <c r="D319" s="2">
        <f t="shared" si="26"/>
        <v>8.148577156939778</v>
      </c>
      <c r="E319" s="2">
        <f t="shared" si="25"/>
        <v>3.2602247977454368E-2</v>
      </c>
      <c r="F319" s="2">
        <f t="shared" si="29"/>
        <v>-4.6623573942446518E-2</v>
      </c>
      <c r="G319" s="2">
        <f t="shared" si="27"/>
        <v>7.922582191990088E-2</v>
      </c>
      <c r="H319" s="2" t="str">
        <f t="shared" si="28"/>
        <v>Sell</v>
      </c>
    </row>
    <row r="320" spans="1:8" ht="13.5" x14ac:dyDescent="0.25">
      <c r="A320" s="3">
        <f>TITRES_STAT!B323</f>
        <v>42471</v>
      </c>
      <c r="B320" s="6">
        <f>TITRES_STAT!D323</f>
        <v>8.3520000000000003</v>
      </c>
      <c r="C320" s="2">
        <f t="shared" si="24"/>
        <v>8.2006902656991976</v>
      </c>
      <c r="D320" s="2">
        <f t="shared" si="26"/>
        <v>8.1636455156849799</v>
      </c>
      <c r="E320" s="2">
        <f t="shared" si="25"/>
        <v>3.7044750014217698E-2</v>
      </c>
      <c r="F320" s="2">
        <f t="shared" si="29"/>
        <v>-2.988990915111368E-2</v>
      </c>
      <c r="G320" s="2">
        <f t="shared" si="27"/>
        <v>6.6934659165331381E-2</v>
      </c>
      <c r="H320" s="2" t="str">
        <f t="shared" si="28"/>
        <v>Sell</v>
      </c>
    </row>
    <row r="321" spans="1:8" ht="13.5" x14ac:dyDescent="0.25">
      <c r="A321" s="3">
        <f>TITRES_STAT!B324</f>
        <v>42472</v>
      </c>
      <c r="B321" s="6">
        <f>TITRES_STAT!D324</f>
        <v>8.3000000000000007</v>
      </c>
      <c r="C321" s="2">
        <f t="shared" si="24"/>
        <v>8.211199455591629</v>
      </c>
      <c r="D321" s="2">
        <f t="shared" si="26"/>
        <v>8.1737458478564626</v>
      </c>
      <c r="E321" s="2">
        <f t="shared" si="25"/>
        <v>3.7453607735166372E-2</v>
      </c>
      <c r="F321" s="2">
        <f t="shared" si="29"/>
        <v>-1.642120577385767E-2</v>
      </c>
      <c r="G321" s="2">
        <f t="shared" si="27"/>
        <v>5.3874813509024039E-2</v>
      </c>
      <c r="H321" s="2" t="str">
        <f t="shared" si="28"/>
        <v>Sell</v>
      </c>
    </row>
    <row r="322" spans="1:8" ht="13.5" x14ac:dyDescent="0.25">
      <c r="A322" s="3">
        <f>TITRES_STAT!B325</f>
        <v>42473</v>
      </c>
      <c r="B322" s="6">
        <f>TITRES_STAT!D325</f>
        <v>8.1989999999999998</v>
      </c>
      <c r="C322" s="2">
        <f t="shared" si="24"/>
        <v>8.2127072316544556</v>
      </c>
      <c r="D322" s="2">
        <f t="shared" si="26"/>
        <v>8.1756165257930213</v>
      </c>
      <c r="E322" s="2">
        <f t="shared" si="25"/>
        <v>3.7090705861434259E-2</v>
      </c>
      <c r="F322" s="2">
        <f t="shared" si="29"/>
        <v>-5.7188234467992856E-3</v>
      </c>
      <c r="G322" s="2">
        <f t="shared" si="27"/>
        <v>4.2809529308233542E-2</v>
      </c>
      <c r="H322" s="2" t="str">
        <f t="shared" si="28"/>
        <v>Sell</v>
      </c>
    </row>
    <row r="323" spans="1:8" ht="13.5" x14ac:dyDescent="0.25">
      <c r="A323" s="3">
        <f>TITRES_STAT!B326</f>
        <v>42474</v>
      </c>
      <c r="B323" s="6">
        <f>TITRES_STAT!D326</f>
        <v>8.1989999999999998</v>
      </c>
      <c r="C323" s="2">
        <f t="shared" si="24"/>
        <v>8.1869061190922316</v>
      </c>
      <c r="D323" s="2">
        <f t="shared" si="26"/>
        <v>8.1773486349935389</v>
      </c>
      <c r="E323" s="2">
        <f t="shared" si="25"/>
        <v>9.5574840986927256E-3</v>
      </c>
      <c r="F323" s="2">
        <f t="shared" si="29"/>
        <v>-2.6635619377008836E-3</v>
      </c>
      <c r="G323" s="2">
        <f t="shared" si="27"/>
        <v>1.222104603639361E-2</v>
      </c>
      <c r="H323" s="2" t="str">
        <f t="shared" si="28"/>
        <v>Sell</v>
      </c>
    </row>
    <row r="324" spans="1:8" ht="13.5" x14ac:dyDescent="0.25">
      <c r="A324" s="3">
        <f>TITRES_STAT!B327</f>
        <v>42475</v>
      </c>
      <c r="B324" s="6">
        <f>TITRES_STAT!D327</f>
        <v>8.0709999999999997</v>
      </c>
      <c r="C324" s="2">
        <f t="shared" si="24"/>
        <v>8.1859974853857338</v>
      </c>
      <c r="D324" s="2">
        <f t="shared" si="26"/>
        <v>8.1694709583273504</v>
      </c>
      <c r="E324" s="2">
        <f t="shared" si="25"/>
        <v>1.6526527058383422E-2</v>
      </c>
      <c r="F324" s="2">
        <f t="shared" si="29"/>
        <v>1.1744558615159775E-3</v>
      </c>
      <c r="G324" s="2">
        <f t="shared" si="27"/>
        <v>1.5352071196867444E-2</v>
      </c>
      <c r="H324" s="2" t="str">
        <f t="shared" si="28"/>
        <v>Sell</v>
      </c>
    </row>
    <row r="325" spans="1:8" ht="13.5" x14ac:dyDescent="0.25">
      <c r="A325" s="3">
        <f>TITRES_STAT!B328</f>
        <v>42478</v>
      </c>
      <c r="B325" s="6">
        <f>TITRES_STAT!D328</f>
        <v>8.0709999999999997</v>
      </c>
      <c r="C325" s="2">
        <f t="shared" si="24"/>
        <v>8.1716901799417752</v>
      </c>
      <c r="D325" s="2">
        <f t="shared" si="26"/>
        <v>8.1621768132660648</v>
      </c>
      <c r="E325" s="2">
        <f t="shared" si="25"/>
        <v>9.5133666757103441E-3</v>
      </c>
      <c r="F325" s="2">
        <f t="shared" si="29"/>
        <v>2.842238024354851E-3</v>
      </c>
      <c r="G325" s="2">
        <f t="shared" si="27"/>
        <v>6.6711286513554931E-3</v>
      </c>
      <c r="H325" s="2" t="str">
        <f t="shared" si="28"/>
        <v>Sell</v>
      </c>
    </row>
    <row r="326" spans="1:8" ht="13.5" x14ac:dyDescent="0.25">
      <c r="A326" s="3">
        <f>TITRES_STAT!B329</f>
        <v>42479</v>
      </c>
      <c r="B326" s="6">
        <f>TITRES_STAT!D329</f>
        <v>8.3040000000000003</v>
      </c>
      <c r="C326" s="2">
        <f t="shared" si="24"/>
        <v>8.1595839984122716</v>
      </c>
      <c r="D326" s="2">
        <f t="shared" si="26"/>
        <v>8.1726822345056149</v>
      </c>
      <c r="E326" s="2">
        <f t="shared" si="25"/>
        <v>-1.3098236093343374E-2</v>
      </c>
      <c r="F326" s="2">
        <f t="shared" si="29"/>
        <v>-3.4585679918479415E-4</v>
      </c>
      <c r="G326" s="2">
        <f t="shared" si="27"/>
        <v>-1.2752379294158581E-2</v>
      </c>
      <c r="H326" s="2" t="str">
        <f t="shared" si="28"/>
        <v>Hold</v>
      </c>
    </row>
    <row r="327" spans="1:8" ht="13.5" x14ac:dyDescent="0.25">
      <c r="A327" s="3">
        <f>TITRES_STAT!B330</f>
        <v>42480</v>
      </c>
      <c r="B327" s="6">
        <f>TITRES_STAT!D330</f>
        <v>8.3040000000000003</v>
      </c>
      <c r="C327" s="2">
        <f t="shared" si="24"/>
        <v>8.1493403063488454</v>
      </c>
      <c r="D327" s="2">
        <f t="shared" si="26"/>
        <v>8.1824094763940867</v>
      </c>
      <c r="E327" s="2">
        <f t="shared" si="25"/>
        <v>-3.3069170045241236E-2</v>
      </c>
      <c r="F327" s="2">
        <f t="shared" si="29"/>
        <v>-6.8905194483960827E-3</v>
      </c>
      <c r="G327" s="2">
        <f t="shared" si="27"/>
        <v>-2.6178650596845154E-2</v>
      </c>
      <c r="H327" s="2" t="str">
        <f t="shared" si="28"/>
        <v>Hold</v>
      </c>
    </row>
    <row r="328" spans="1:8" ht="13.5" x14ac:dyDescent="0.25">
      <c r="A328" s="3">
        <f>TITRES_STAT!B331</f>
        <v>42481</v>
      </c>
      <c r="B328" s="6">
        <f>TITRES_STAT!D331</f>
        <v>8.0619999999999994</v>
      </c>
      <c r="C328" s="2">
        <f t="shared" si="24"/>
        <v>8.1400571822951768</v>
      </c>
      <c r="D328" s="2">
        <f t="shared" si="26"/>
        <v>8.1734902559204503</v>
      </c>
      <c r="E328" s="2">
        <f t="shared" si="25"/>
        <v>-3.3433073625273479E-2</v>
      </c>
      <c r="F328" s="2">
        <f t="shared" si="29"/>
        <v>-1.2199030283771563E-2</v>
      </c>
      <c r="G328" s="2">
        <f t="shared" si="27"/>
        <v>-2.1234043341501918E-2</v>
      </c>
      <c r="H328" s="2" t="str">
        <f t="shared" si="28"/>
        <v>Hold</v>
      </c>
    </row>
    <row r="329" spans="1:8" ht="13.5" x14ac:dyDescent="0.25">
      <c r="A329" s="3">
        <f>TITRES_STAT!B332</f>
        <v>42482</v>
      </c>
      <c r="B329" s="6">
        <f>TITRES_STAT!D332</f>
        <v>8.3040000000000003</v>
      </c>
      <c r="C329" s="2">
        <f t="shared" si="24"/>
        <v>8.1525099234805349</v>
      </c>
      <c r="D329" s="2">
        <f t="shared" si="26"/>
        <v>8.1831576443707874</v>
      </c>
      <c r="E329" s="2">
        <f t="shared" si="25"/>
        <v>-3.0647720890252472E-2</v>
      </c>
      <c r="F329" s="2">
        <f t="shared" si="29"/>
        <v>-1.5888768405067748E-2</v>
      </c>
      <c r="G329" s="2">
        <f t="shared" si="27"/>
        <v>-1.4758952485184725E-2</v>
      </c>
      <c r="H329" s="2" t="str">
        <f t="shared" si="28"/>
        <v>Hold</v>
      </c>
    </row>
    <row r="330" spans="1:8" ht="13.5" x14ac:dyDescent="0.25">
      <c r="A330" s="3">
        <f>TITRES_STAT!B333</f>
        <v>42485</v>
      </c>
      <c r="B330" s="6">
        <f>TITRES_STAT!D333</f>
        <v>8.282</v>
      </c>
      <c r="C330" s="2">
        <f t="shared" si="24"/>
        <v>8.1832007044835304</v>
      </c>
      <c r="D330" s="2">
        <f t="shared" si="26"/>
        <v>8.1904793003433216</v>
      </c>
      <c r="E330" s="2">
        <f t="shared" si="25"/>
        <v>-7.2785958597911815E-3</v>
      </c>
      <c r="F330" s="2">
        <f t="shared" si="29"/>
        <v>-1.4166733896012435E-2</v>
      </c>
      <c r="G330" s="2">
        <f t="shared" si="27"/>
        <v>6.8881380362212537E-3</v>
      </c>
      <c r="H330" s="2" t="str">
        <f t="shared" si="28"/>
        <v>Sell</v>
      </c>
    </row>
    <row r="331" spans="1:8" ht="13.5" x14ac:dyDescent="0.25">
      <c r="A331" s="3">
        <f>TITRES_STAT!B334</f>
        <v>42486</v>
      </c>
      <c r="B331" s="6">
        <f>TITRES_STAT!D334</f>
        <v>8.0359999999999996</v>
      </c>
      <c r="C331" s="2">
        <f t="shared" si="24"/>
        <v>8.2011698268706805</v>
      </c>
      <c r="D331" s="2">
        <f t="shared" si="26"/>
        <v>8.1790363892067788</v>
      </c>
      <c r="E331" s="2">
        <f t="shared" si="25"/>
        <v>2.2133437663901745E-2</v>
      </c>
      <c r="F331" s="2">
        <f t="shared" si="29"/>
        <v>-6.9066995840296004E-3</v>
      </c>
      <c r="G331" s="2">
        <f t="shared" si="27"/>
        <v>2.9040137247931346E-2</v>
      </c>
      <c r="H331" s="2" t="str">
        <f t="shared" si="28"/>
        <v>Sell</v>
      </c>
    </row>
    <row r="332" spans="1:8" ht="13.5" x14ac:dyDescent="0.25">
      <c r="A332" s="3">
        <f>TITRES_STAT!B335</f>
        <v>42487</v>
      </c>
      <c r="B332" s="6">
        <f>TITRES_STAT!D335</f>
        <v>8.2650000000000006</v>
      </c>
      <c r="C332" s="2">
        <f t="shared" si="24"/>
        <v>8.2008360073521143</v>
      </c>
      <c r="D332" s="2">
        <f t="shared" si="26"/>
        <v>8.1854040640803518</v>
      </c>
      <c r="E332" s="2">
        <f t="shared" si="25"/>
        <v>1.5431943271762449E-2</v>
      </c>
      <c r="F332" s="2">
        <f t="shared" si="29"/>
        <v>-2.4389710128711905E-3</v>
      </c>
      <c r="G332" s="2">
        <f t="shared" si="27"/>
        <v>1.7870914284633641E-2</v>
      </c>
      <c r="H332" s="2" t="str">
        <f t="shared" si="28"/>
        <v>Sell</v>
      </c>
    </row>
    <row r="333" spans="1:8" ht="13.5" x14ac:dyDescent="0.25">
      <c r="A333" s="3">
        <f>TITRES_STAT!B336</f>
        <v>42488</v>
      </c>
      <c r="B333" s="6">
        <f>TITRES_STAT!D336</f>
        <v>8.0579999999999998</v>
      </c>
      <c r="C333" s="2">
        <f t="shared" si="24"/>
        <v>8.2005535446825579</v>
      </c>
      <c r="D333" s="2">
        <f t="shared" si="26"/>
        <v>8.1759667260003255</v>
      </c>
      <c r="E333" s="2">
        <f t="shared" si="25"/>
        <v>2.4586818682232447E-2</v>
      </c>
      <c r="F333" s="2">
        <f t="shared" si="29"/>
        <v>2.9661869261495373E-3</v>
      </c>
      <c r="G333" s="2">
        <f t="shared" si="27"/>
        <v>2.1620631756082909E-2</v>
      </c>
      <c r="H333" s="2" t="str">
        <f t="shared" si="28"/>
        <v>Sell</v>
      </c>
    </row>
    <row r="334" spans="1:8" ht="13.5" x14ac:dyDescent="0.25">
      <c r="A334" s="3">
        <f>TITRES_STAT!B337</f>
        <v>42489</v>
      </c>
      <c r="B334" s="6">
        <f>TITRES_STAT!D337</f>
        <v>7.891</v>
      </c>
      <c r="C334" s="2">
        <f t="shared" si="24"/>
        <v>8.1806222301160112</v>
      </c>
      <c r="D334" s="2">
        <f t="shared" si="26"/>
        <v>8.1548580796299301</v>
      </c>
      <c r="E334" s="2">
        <f t="shared" si="25"/>
        <v>2.576415048608105E-2</v>
      </c>
      <c r="F334" s="2">
        <f t="shared" si="29"/>
        <v>7.5257796381358408E-3</v>
      </c>
      <c r="G334" s="2">
        <f t="shared" si="27"/>
        <v>1.8238370847945211E-2</v>
      </c>
      <c r="H334" s="2" t="str">
        <f t="shared" si="28"/>
        <v>Sell</v>
      </c>
    </row>
    <row r="335" spans="1:8" ht="13.5" x14ac:dyDescent="0.25">
      <c r="A335" s="3">
        <f>TITRES_STAT!B338</f>
        <v>42492</v>
      </c>
      <c r="B335" s="6">
        <f>TITRES_STAT!D338</f>
        <v>8.0229999999999997</v>
      </c>
      <c r="C335" s="2">
        <f t="shared" ref="C335:C398" si="30">$C$4*B325+C334*(1-$C$4)</f>
        <v>8.1637572716366247</v>
      </c>
      <c r="D335" s="2">
        <f t="shared" si="26"/>
        <v>8.145090814472157</v>
      </c>
      <c r="E335" s="2">
        <f t="shared" si="25"/>
        <v>1.8666457164467687E-2</v>
      </c>
      <c r="F335" s="2">
        <f t="shared" si="29"/>
        <v>9.7539151434022104E-3</v>
      </c>
      <c r="G335" s="2">
        <f t="shared" si="27"/>
        <v>8.9125420210654765E-3</v>
      </c>
      <c r="H335" s="2" t="str">
        <f t="shared" si="28"/>
        <v>Sell</v>
      </c>
    </row>
    <row r="336" spans="1:8" ht="13.5" x14ac:dyDescent="0.25">
      <c r="A336" s="3">
        <f>TITRES_STAT!B339</f>
        <v>42493</v>
      </c>
      <c r="B336" s="6">
        <f>TITRES_STAT!D339</f>
        <v>8.0229999999999997</v>
      </c>
      <c r="C336" s="2">
        <f t="shared" si="30"/>
        <v>8.1853330760002212</v>
      </c>
      <c r="D336" s="2">
        <f t="shared" si="26"/>
        <v>8.1360470504371829</v>
      </c>
      <c r="E336" s="2">
        <f t="shared" si="25"/>
        <v>4.9286025563038294E-2</v>
      </c>
      <c r="F336" s="2">
        <f t="shared" si="29"/>
        <v>1.7660337227329428E-2</v>
      </c>
      <c r="G336" s="2">
        <f t="shared" si="27"/>
        <v>3.1625688335708863E-2</v>
      </c>
      <c r="H336" s="2" t="str">
        <f t="shared" si="28"/>
        <v>Sell</v>
      </c>
    </row>
    <row r="337" spans="1:8" ht="13.5" x14ac:dyDescent="0.25">
      <c r="A337" s="3">
        <f>TITRES_STAT!B340</f>
        <v>42494</v>
      </c>
      <c r="B337" s="6">
        <f>TITRES_STAT!D340</f>
        <v>8.0229999999999997</v>
      </c>
      <c r="C337" s="2">
        <f t="shared" si="30"/>
        <v>8.2035895258463416</v>
      </c>
      <c r="D337" s="2">
        <f t="shared" si="26"/>
        <v>8.127673194849244</v>
      </c>
      <c r="E337" s="2">
        <f t="shared" si="25"/>
        <v>7.5916330997097603E-2</v>
      </c>
      <c r="F337" s="2">
        <f t="shared" si="29"/>
        <v>2.9311535981283065E-2</v>
      </c>
      <c r="G337" s="2">
        <f t="shared" si="27"/>
        <v>4.6604795015814535E-2</v>
      </c>
      <c r="H337" s="2" t="str">
        <f t="shared" si="28"/>
        <v>Sell</v>
      </c>
    </row>
    <row r="338" spans="1:8" ht="13.5" x14ac:dyDescent="0.25">
      <c r="A338" s="3">
        <f>TITRES_STAT!B341</f>
        <v>42495</v>
      </c>
      <c r="B338" s="6">
        <f>TITRES_STAT!D341</f>
        <v>8.0229999999999997</v>
      </c>
      <c r="C338" s="2">
        <f t="shared" si="30"/>
        <v>8.1818065218699818</v>
      </c>
      <c r="D338" s="2">
        <f t="shared" si="26"/>
        <v>8.1199196248604117</v>
      </c>
      <c r="E338" s="2">
        <f t="shared" si="25"/>
        <v>6.1886897009570063E-2</v>
      </c>
      <c r="F338" s="2">
        <f t="shared" si="29"/>
        <v>3.5826608186940466E-2</v>
      </c>
      <c r="G338" s="2">
        <f t="shared" si="27"/>
        <v>2.6060288822629597E-2</v>
      </c>
      <c r="H338" s="2" t="str">
        <f t="shared" si="28"/>
        <v>Sell</v>
      </c>
    </row>
    <row r="339" spans="1:8" ht="13.5" x14ac:dyDescent="0.25">
      <c r="A339" s="3">
        <f>TITRES_STAT!B342</f>
        <v>42496</v>
      </c>
      <c r="B339" s="6">
        <f>TITRES_STAT!D342</f>
        <v>7.9130000000000003</v>
      </c>
      <c r="C339" s="2">
        <f t="shared" si="30"/>
        <v>8.2006055185053697</v>
      </c>
      <c r="D339" s="2">
        <f t="shared" si="26"/>
        <v>8.1045922452411219</v>
      </c>
      <c r="E339" s="2">
        <f t="shared" si="25"/>
        <v>9.60132732642478E-2</v>
      </c>
      <c r="F339" s="2">
        <f t="shared" si="29"/>
        <v>4.7863941202401936E-2</v>
      </c>
      <c r="G339" s="2">
        <f t="shared" si="27"/>
        <v>4.8149332061845865E-2</v>
      </c>
      <c r="H339" s="2" t="str">
        <f t="shared" si="28"/>
        <v>Sell</v>
      </c>
    </row>
    <row r="340" spans="1:8" ht="13.5" x14ac:dyDescent="0.25">
      <c r="A340" s="3">
        <f>TITRES_STAT!B343</f>
        <v>42499</v>
      </c>
      <c r="B340" s="6">
        <f>TITRES_STAT!D343</f>
        <v>8.3829999999999991</v>
      </c>
      <c r="C340" s="2">
        <f t="shared" si="30"/>
        <v>8.2131277464276202</v>
      </c>
      <c r="D340" s="2">
        <f t="shared" si="26"/>
        <v>8.1252150418899269</v>
      </c>
      <c r="E340" s="2">
        <f t="shared" si="25"/>
        <v>8.7912704537693287E-2</v>
      </c>
      <c r="F340" s="2">
        <f t="shared" si="29"/>
        <v>5.5873693869460214E-2</v>
      </c>
      <c r="G340" s="2">
        <f t="shared" si="27"/>
        <v>3.2039010668233073E-2</v>
      </c>
      <c r="H340" s="2" t="str">
        <f t="shared" si="28"/>
        <v>Sell</v>
      </c>
    </row>
    <row r="341" spans="1:8" ht="13.5" x14ac:dyDescent="0.25">
      <c r="A341" s="3">
        <f>TITRES_STAT!B344</f>
        <v>42500</v>
      </c>
      <c r="B341" s="6">
        <f>TITRES_STAT!D344</f>
        <v>8.7040000000000006</v>
      </c>
      <c r="C341" s="2">
        <f t="shared" si="30"/>
        <v>8.1858773239002947</v>
      </c>
      <c r="D341" s="2">
        <f t="shared" si="26"/>
        <v>8.1680880017499327</v>
      </c>
      <c r="E341" s="2">
        <f t="shared" si="25"/>
        <v>1.7789322150361997E-2</v>
      </c>
      <c r="F341" s="2">
        <f t="shared" si="29"/>
        <v>4.8256819525640579E-2</v>
      </c>
      <c r="G341" s="2">
        <f t="shared" si="27"/>
        <v>-3.0467497375278582E-2</v>
      </c>
      <c r="H341" s="2" t="str">
        <f t="shared" si="28"/>
        <v>Hold</v>
      </c>
    </row>
    <row r="342" spans="1:8" ht="13.5" x14ac:dyDescent="0.25">
      <c r="A342" s="3">
        <f>TITRES_STAT!B345</f>
        <v>42501</v>
      </c>
      <c r="B342" s="6">
        <f>TITRES_STAT!D345</f>
        <v>8.66</v>
      </c>
      <c r="C342" s="2">
        <f t="shared" si="30"/>
        <v>8.198050043300249</v>
      </c>
      <c r="D342" s="2">
        <f t="shared" si="26"/>
        <v>8.2045259275462339</v>
      </c>
      <c r="E342" s="2">
        <f t="shared" si="25"/>
        <v>-6.4758842459848864E-3</v>
      </c>
      <c r="F342" s="2">
        <f t="shared" si="29"/>
        <v>3.7310278771315486E-2</v>
      </c>
      <c r="G342" s="2">
        <f t="shared" si="27"/>
        <v>-4.3786163017300372E-2</v>
      </c>
      <c r="H342" s="2" t="str">
        <f t="shared" si="28"/>
        <v>Hold</v>
      </c>
    </row>
    <row r="343" spans="1:8" ht="13.5" x14ac:dyDescent="0.25">
      <c r="A343" s="3">
        <f>TITRES_STAT!B346</f>
        <v>42502</v>
      </c>
      <c r="B343" s="6">
        <f>TITRES_STAT!D346</f>
        <v>8.44</v>
      </c>
      <c r="C343" s="2">
        <f t="shared" si="30"/>
        <v>8.1765038827925185</v>
      </c>
      <c r="D343" s="2">
        <f t="shared" si="26"/>
        <v>8.2219684514316977</v>
      </c>
      <c r="E343" s="2">
        <f t="shared" si="25"/>
        <v>-4.5464568639179248E-2</v>
      </c>
      <c r="F343" s="2">
        <f t="shared" si="29"/>
        <v>2.0755309289216539E-2</v>
      </c>
      <c r="G343" s="2">
        <f t="shared" si="27"/>
        <v>-6.6219877928395787E-2</v>
      </c>
      <c r="H343" s="2" t="str">
        <f t="shared" si="28"/>
        <v>Hold</v>
      </c>
    </row>
    <row r="344" spans="1:8" ht="13.5" x14ac:dyDescent="0.25">
      <c r="A344" s="3">
        <f>TITRES_STAT!B347</f>
        <v>42503</v>
      </c>
      <c r="B344" s="6">
        <f>TITRES_STAT!D347</f>
        <v>8.3350000000000009</v>
      </c>
      <c r="C344" s="2">
        <f t="shared" si="30"/>
        <v>8.132580208516746</v>
      </c>
      <c r="D344" s="2">
        <f t="shared" si="26"/>
        <v>8.2303411587330544</v>
      </c>
      <c r="E344" s="2">
        <f t="shared" si="25"/>
        <v>-9.7760950216308373E-2</v>
      </c>
      <c r="F344" s="2">
        <f t="shared" si="29"/>
        <v>-2.9479426118884447E-3</v>
      </c>
      <c r="G344" s="2">
        <f t="shared" si="27"/>
        <v>-9.4813007604419935E-2</v>
      </c>
      <c r="H344" s="2" t="str">
        <f t="shared" si="28"/>
        <v>Hold</v>
      </c>
    </row>
    <row r="345" spans="1:8" ht="13.5" x14ac:dyDescent="0.25">
      <c r="A345" s="3">
        <f>TITRES_STAT!B348</f>
        <v>42506</v>
      </c>
      <c r="B345" s="6">
        <f>TITRES_STAT!D348</f>
        <v>8.1769999999999996</v>
      </c>
      <c r="C345" s="2">
        <f t="shared" si="30"/>
        <v>8.1157217148987861</v>
      </c>
      <c r="D345" s="2">
        <f t="shared" si="26"/>
        <v>8.2263899617898648</v>
      </c>
      <c r="E345" s="2">
        <f t="shared" si="25"/>
        <v>-0.11066824689107868</v>
      </c>
      <c r="F345" s="2">
        <f t="shared" si="29"/>
        <v>-2.4492003467726495E-2</v>
      </c>
      <c r="G345" s="2">
        <f t="shared" si="27"/>
        <v>-8.6176243423352186E-2</v>
      </c>
      <c r="H345" s="2" t="str">
        <f t="shared" si="28"/>
        <v>Hold</v>
      </c>
    </row>
    <row r="346" spans="1:8" ht="13.5" x14ac:dyDescent="0.25">
      <c r="A346" s="3">
        <f>TITRES_STAT!B349</f>
        <v>42507</v>
      </c>
      <c r="B346" s="6">
        <f>TITRES_STAT!D349</f>
        <v>8.1769999999999996</v>
      </c>
      <c r="C346" s="2">
        <f t="shared" si="30"/>
        <v>8.1014568356835888</v>
      </c>
      <c r="D346" s="2">
        <f t="shared" si="26"/>
        <v>8.2227314461017276</v>
      </c>
      <c r="E346" s="2">
        <f t="shared" si="25"/>
        <v>-0.12127461041813881</v>
      </c>
      <c r="F346" s="2">
        <f t="shared" si="29"/>
        <v>-4.3848524857808963E-2</v>
      </c>
      <c r="G346" s="2">
        <f t="shared" si="27"/>
        <v>-7.7426085560329844E-2</v>
      </c>
      <c r="H346" s="2" t="str">
        <f t="shared" si="28"/>
        <v>Hold</v>
      </c>
    </row>
    <row r="347" spans="1:8" ht="13.5" x14ac:dyDescent="0.25">
      <c r="A347" s="3">
        <f>TITRES_STAT!B350</f>
        <v>42508</v>
      </c>
      <c r="B347" s="6">
        <f>TITRES_STAT!D350</f>
        <v>8.4179999999999993</v>
      </c>
      <c r="C347" s="2">
        <f t="shared" si="30"/>
        <v>8.0893865532707281</v>
      </c>
      <c r="D347" s="2">
        <f t="shared" si="26"/>
        <v>8.2371957834275253</v>
      </c>
      <c r="E347" s="2">
        <f t="shared" si="25"/>
        <v>-0.14780923015679726</v>
      </c>
      <c r="F347" s="2">
        <f t="shared" si="29"/>
        <v>-6.4640665917606616E-2</v>
      </c>
      <c r="G347" s="2">
        <f t="shared" si="27"/>
        <v>-8.316856423919064E-2</v>
      </c>
      <c r="H347" s="2" t="str">
        <f t="shared" si="28"/>
        <v>Hold</v>
      </c>
    </row>
    <row r="348" spans="1:8" ht="13.5" x14ac:dyDescent="0.25">
      <c r="A348" s="3">
        <f>TITRES_STAT!B351</f>
        <v>42509</v>
      </c>
      <c r="B348" s="6">
        <f>TITRES_STAT!D351</f>
        <v>8.5280000000000005</v>
      </c>
      <c r="C348" s="2">
        <f t="shared" si="30"/>
        <v>8.0791732373829248</v>
      </c>
      <c r="D348" s="2">
        <f t="shared" si="26"/>
        <v>8.2587368365069675</v>
      </c>
      <c r="E348" s="2">
        <f t="shared" ref="E348:E411" si="31">C348-D348</f>
        <v>-0.17956359912404274</v>
      </c>
      <c r="F348" s="2">
        <f t="shared" si="29"/>
        <v>-8.7625252558893849E-2</v>
      </c>
      <c r="G348" s="2">
        <f t="shared" si="27"/>
        <v>-9.193834656514889E-2</v>
      </c>
      <c r="H348" s="2" t="str">
        <f t="shared" si="28"/>
        <v>Hold</v>
      </c>
    </row>
    <row r="349" spans="1:8" ht="13.5" x14ac:dyDescent="0.25">
      <c r="A349" s="3">
        <f>TITRES_STAT!B352</f>
        <v>42510</v>
      </c>
      <c r="B349" s="6">
        <f>TITRES_STAT!D352</f>
        <v>8.7919999999999998</v>
      </c>
      <c r="C349" s="2">
        <f t="shared" si="30"/>
        <v>8.053608123939398</v>
      </c>
      <c r="D349" s="2">
        <f t="shared" ref="D349:D412" si="32">$D$4*B349+(1-$D$4)*D348</f>
        <v>8.2982378115805258</v>
      </c>
      <c r="E349" s="2">
        <f t="shared" si="31"/>
        <v>-0.2446296876411278</v>
      </c>
      <c r="F349" s="2">
        <f t="shared" si="29"/>
        <v>-0.11902613957534064</v>
      </c>
      <c r="G349" s="2">
        <f t="shared" si="27"/>
        <v>-0.12560354806578716</v>
      </c>
      <c r="H349" s="2" t="str">
        <f t="shared" si="28"/>
        <v>Hold</v>
      </c>
    </row>
    <row r="350" spans="1:8" ht="13.5" x14ac:dyDescent="0.25">
      <c r="A350" s="3">
        <f>TITRES_STAT!B353</f>
        <v>42513</v>
      </c>
      <c r="B350" s="6">
        <f>TITRES_STAT!D353</f>
        <v>8.8450000000000006</v>
      </c>
      <c r="C350" s="2">
        <f t="shared" si="30"/>
        <v>8.104283797179491</v>
      </c>
      <c r="D350" s="2">
        <f t="shared" si="32"/>
        <v>8.3387387144264125</v>
      </c>
      <c r="E350" s="2">
        <f t="shared" si="31"/>
        <v>-0.23445491724692147</v>
      </c>
      <c r="F350" s="2">
        <f t="shared" si="29"/>
        <v>-0.14211189510965683</v>
      </c>
      <c r="G350" s="2">
        <f t="shared" si="27"/>
        <v>-9.2343022137264641E-2</v>
      </c>
      <c r="H350" s="2" t="str">
        <f t="shared" si="28"/>
        <v>Hold</v>
      </c>
    </row>
    <row r="351" spans="1:8" ht="13.5" x14ac:dyDescent="0.25">
      <c r="A351" s="3">
        <f>TITRES_STAT!B354</f>
        <v>42514</v>
      </c>
      <c r="B351" s="6">
        <f>TITRES_STAT!D354</f>
        <v>8.7829999999999995</v>
      </c>
      <c r="C351" s="2">
        <f t="shared" si="30"/>
        <v>8.1965478283826467</v>
      </c>
      <c r="D351" s="2">
        <f t="shared" si="32"/>
        <v>8.3716469578022341</v>
      </c>
      <c r="E351" s="2">
        <f t="shared" si="31"/>
        <v>-0.17509912941958738</v>
      </c>
      <c r="F351" s="2">
        <f t="shared" si="29"/>
        <v>-0.14870934197164296</v>
      </c>
      <c r="G351" s="2">
        <f t="shared" si="27"/>
        <v>-2.6389787447944429E-2</v>
      </c>
      <c r="H351" s="2" t="str">
        <f t="shared" si="28"/>
        <v>Hold</v>
      </c>
    </row>
    <row r="352" spans="1:8" ht="13.5" x14ac:dyDescent="0.25">
      <c r="A352" s="3">
        <f>TITRES_STAT!B355</f>
        <v>42515</v>
      </c>
      <c r="B352" s="6">
        <f>TITRES_STAT!D355</f>
        <v>8.7919999999999998</v>
      </c>
      <c r="C352" s="2">
        <f t="shared" si="30"/>
        <v>8.267848162477625</v>
      </c>
      <c r="D352" s="2">
        <f t="shared" si="32"/>
        <v>8.4027842201872538</v>
      </c>
      <c r="E352" s="2">
        <f t="shared" si="31"/>
        <v>-0.1349360577096288</v>
      </c>
      <c r="F352" s="2">
        <f t="shared" si="29"/>
        <v>-0.14595468511924012</v>
      </c>
      <c r="G352" s="2">
        <f t="shared" si="27"/>
        <v>1.101862740961132E-2</v>
      </c>
      <c r="H352" s="2" t="str">
        <f t="shared" si="28"/>
        <v>Sell</v>
      </c>
    </row>
    <row r="353" spans="1:8" ht="13.5" x14ac:dyDescent="0.25">
      <c r="A353" s="3">
        <f>TITRES_STAT!B356</f>
        <v>42516</v>
      </c>
      <c r="B353" s="6">
        <f>TITRES_STAT!D356</f>
        <v>8.766</v>
      </c>
      <c r="C353" s="2">
        <f t="shared" si="30"/>
        <v>8.2943330605579906</v>
      </c>
      <c r="D353" s="2">
        <f t="shared" si="32"/>
        <v>8.429689092765976</v>
      </c>
      <c r="E353" s="2">
        <f t="shared" si="31"/>
        <v>-0.13535603220798542</v>
      </c>
      <c r="F353" s="2">
        <f t="shared" si="29"/>
        <v>-0.14383495453698919</v>
      </c>
      <c r="G353" s="2">
        <f t="shared" si="27"/>
        <v>8.4789223290037685E-3</v>
      </c>
      <c r="H353" s="2" t="str">
        <f t="shared" si="28"/>
        <v>Sell</v>
      </c>
    </row>
    <row r="354" spans="1:8" ht="13.5" x14ac:dyDescent="0.25">
      <c r="A354" s="3">
        <f>TITRES_STAT!B357</f>
        <v>42517</v>
      </c>
      <c r="B354" s="6">
        <f>TITRES_STAT!D357</f>
        <v>8.6820000000000004</v>
      </c>
      <c r="C354" s="2">
        <f t="shared" si="30"/>
        <v>8.3005895127798386</v>
      </c>
      <c r="D354" s="2">
        <f t="shared" si="32"/>
        <v>8.4483787895981255</v>
      </c>
      <c r="E354" s="2">
        <f t="shared" si="31"/>
        <v>-0.14778927681828691</v>
      </c>
      <c r="F354" s="2">
        <f t="shared" si="29"/>
        <v>-0.14462581899324875</v>
      </c>
      <c r="G354" s="2">
        <f t="shared" si="27"/>
        <v>-3.1634578250381573E-3</v>
      </c>
      <c r="H354" s="2" t="str">
        <f t="shared" si="28"/>
        <v>Hold</v>
      </c>
    </row>
    <row r="355" spans="1:8" ht="13.5" x14ac:dyDescent="0.25">
      <c r="A355" s="3">
        <f>TITRES_STAT!B358</f>
        <v>42520</v>
      </c>
      <c r="B355" s="6">
        <f>TITRES_STAT!D358</f>
        <v>8.6820000000000004</v>
      </c>
      <c r="C355" s="2">
        <f t="shared" si="30"/>
        <v>8.281575741582941</v>
      </c>
      <c r="D355" s="2">
        <f t="shared" si="32"/>
        <v>8.4656840644427085</v>
      </c>
      <c r="E355" s="2">
        <f t="shared" si="31"/>
        <v>-0.18410832285976753</v>
      </c>
      <c r="F355" s="2">
        <f t="shared" si="29"/>
        <v>-0.15252231976655251</v>
      </c>
      <c r="G355" s="2">
        <f t="shared" si="27"/>
        <v>-3.158600309321502E-2</v>
      </c>
      <c r="H355" s="2" t="str">
        <f t="shared" si="28"/>
        <v>Hold</v>
      </c>
    </row>
    <row r="356" spans="1:8" ht="13.5" x14ac:dyDescent="0.25">
      <c r="A356" s="3">
        <f>TITRES_STAT!B359</f>
        <v>42521</v>
      </c>
      <c r="B356" s="6">
        <f>TITRES_STAT!D359</f>
        <v>8.5939999999999994</v>
      </c>
      <c r="C356" s="2">
        <f t="shared" si="30"/>
        <v>8.265487165954795</v>
      </c>
      <c r="D356" s="2">
        <f t="shared" si="32"/>
        <v>8.4751889485580634</v>
      </c>
      <c r="E356" s="2">
        <f t="shared" si="31"/>
        <v>-0.20970178260326833</v>
      </c>
      <c r="F356" s="2">
        <f t="shared" si="29"/>
        <v>-0.16395821233389568</v>
      </c>
      <c r="G356" s="2">
        <f t="shared" ref="G356:G419" si="33">E356-F356</f>
        <v>-4.5743570269372646E-2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42522</v>
      </c>
      <c r="B357" s="6">
        <f>TITRES_STAT!D360</f>
        <v>8.7919999999999998</v>
      </c>
      <c r="C357" s="2">
        <f t="shared" si="30"/>
        <v>8.2889506788848255</v>
      </c>
      <c r="D357" s="2">
        <f t="shared" si="32"/>
        <v>8.4986564338500585</v>
      </c>
      <c r="E357" s="2">
        <f t="shared" si="31"/>
        <v>-0.20970575496523303</v>
      </c>
      <c r="F357" s="2">
        <f t="shared" ref="F357:F420" si="35">(E357*(2/(10)))+((1-(2/10))*F356)</f>
        <v>-0.17310772086016316</v>
      </c>
      <c r="G357" s="2">
        <f t="shared" si="33"/>
        <v>-3.6598034105069871E-2</v>
      </c>
      <c r="H357" s="2" t="str">
        <f t="shared" si="34"/>
        <v>Hold</v>
      </c>
    </row>
    <row r="358" spans="1:8" ht="13.5" x14ac:dyDescent="0.25">
      <c r="A358" s="3">
        <f>TITRES_STAT!B361</f>
        <v>42523</v>
      </c>
      <c r="B358" s="6">
        <f>TITRES_STAT!D361</f>
        <v>8.9640000000000004</v>
      </c>
      <c r="C358" s="2">
        <f t="shared" si="30"/>
        <v>8.3257274975179296</v>
      </c>
      <c r="D358" s="2">
        <f t="shared" si="32"/>
        <v>8.5331263276389429</v>
      </c>
      <c r="E358" s="2">
        <f t="shared" si="31"/>
        <v>-0.20739883012101323</v>
      </c>
      <c r="F358" s="2">
        <f t="shared" si="35"/>
        <v>-0.17996594271233318</v>
      </c>
      <c r="G358" s="2">
        <f t="shared" si="33"/>
        <v>-2.7432887408680051E-2</v>
      </c>
      <c r="H358" s="2" t="str">
        <f t="shared" si="34"/>
        <v>Hold</v>
      </c>
    </row>
    <row r="359" spans="1:8" ht="13.5" x14ac:dyDescent="0.25">
      <c r="A359" s="3">
        <f>TITRES_STAT!B362</f>
        <v>42524</v>
      </c>
      <c r="B359" s="6">
        <f>TITRES_STAT!D362</f>
        <v>8.7959999999999994</v>
      </c>
      <c r="C359" s="2">
        <f t="shared" si="30"/>
        <v>8.3974617286690165</v>
      </c>
      <c r="D359" s="2">
        <f t="shared" si="32"/>
        <v>8.5525984515175395</v>
      </c>
      <c r="E359" s="2">
        <f t="shared" si="31"/>
        <v>-0.15513672284852298</v>
      </c>
      <c r="F359" s="2">
        <f t="shared" si="35"/>
        <v>-0.17500009873957115</v>
      </c>
      <c r="G359" s="2">
        <f t="shared" si="33"/>
        <v>1.9863375891048168E-2</v>
      </c>
      <c r="H359" s="2" t="str">
        <f t="shared" si="34"/>
        <v>Sell</v>
      </c>
    </row>
    <row r="360" spans="1:8" ht="13.5" x14ac:dyDescent="0.25">
      <c r="A360" s="3">
        <f>TITRES_STAT!B363</f>
        <v>42527</v>
      </c>
      <c r="B360" s="6">
        <f>TITRES_STAT!D363</f>
        <v>8.7959999999999994</v>
      </c>
      <c r="C360" s="2">
        <f t="shared" si="30"/>
        <v>8.4663137704122455</v>
      </c>
      <c r="D360" s="2">
        <f t="shared" si="32"/>
        <v>8.5706281958495723</v>
      </c>
      <c r="E360" s="2">
        <f t="shared" si="31"/>
        <v>-0.10431442543732672</v>
      </c>
      <c r="F360" s="2">
        <f t="shared" si="35"/>
        <v>-0.16086296407912226</v>
      </c>
      <c r="G360" s="2">
        <f t="shared" si="33"/>
        <v>5.6548538641795543E-2</v>
      </c>
      <c r="H360" s="2" t="str">
        <f t="shared" si="34"/>
        <v>Sell</v>
      </c>
    </row>
    <row r="361" spans="1:8" ht="13.5" x14ac:dyDescent="0.25">
      <c r="A361" s="3">
        <f>TITRES_STAT!B364</f>
        <v>42528</v>
      </c>
      <c r="B361" s="6">
        <f>TITRES_STAT!D364</f>
        <v>8.9459999999999997</v>
      </c>
      <c r="C361" s="2">
        <f t="shared" si="30"/>
        <v>8.5150347288103614</v>
      </c>
      <c r="D361" s="2">
        <f t="shared" si="32"/>
        <v>8.5984335146755306</v>
      </c>
      <c r="E361" s="2">
        <f t="shared" si="31"/>
        <v>-8.3398785865169245E-2</v>
      </c>
      <c r="F361" s="2">
        <f t="shared" si="35"/>
        <v>-0.14537012843633168</v>
      </c>
      <c r="G361" s="2">
        <f t="shared" si="33"/>
        <v>6.1971342571162435E-2</v>
      </c>
      <c r="H361" s="2" t="str">
        <f t="shared" si="34"/>
        <v>Sell</v>
      </c>
    </row>
    <row r="362" spans="1:8" ht="13.5" x14ac:dyDescent="0.25">
      <c r="A362" s="3">
        <f>TITRES_STAT!B365</f>
        <v>42529</v>
      </c>
      <c r="B362" s="6">
        <f>TITRES_STAT!D365</f>
        <v>9.0120000000000005</v>
      </c>
      <c r="C362" s="2">
        <f t="shared" si="30"/>
        <v>8.5576447705318444</v>
      </c>
      <c r="D362" s="2">
        <f t="shared" si="32"/>
        <v>8.6290680691440098</v>
      </c>
      <c r="E362" s="2">
        <f t="shared" si="31"/>
        <v>-7.1423298612165453E-2</v>
      </c>
      <c r="F362" s="2">
        <f t="shared" si="35"/>
        <v>-0.13058076247149844</v>
      </c>
      <c r="G362" s="2">
        <f t="shared" si="33"/>
        <v>5.9157463859332987E-2</v>
      </c>
      <c r="H362" s="2" t="str">
        <f t="shared" si="34"/>
        <v>Sell</v>
      </c>
    </row>
    <row r="363" spans="1:8" ht="13.5" x14ac:dyDescent="0.25">
      <c r="A363" s="3">
        <f>TITRES_STAT!B366</f>
        <v>42530</v>
      </c>
      <c r="B363" s="6">
        <f>TITRES_STAT!D366</f>
        <v>8.968</v>
      </c>
      <c r="C363" s="2">
        <f t="shared" si="30"/>
        <v>8.5896994212192528</v>
      </c>
      <c r="D363" s="2">
        <f t="shared" si="32"/>
        <v>8.6541741380963053</v>
      </c>
      <c r="E363" s="2">
        <f t="shared" si="31"/>
        <v>-6.4474716877052529E-2</v>
      </c>
      <c r="F363" s="2">
        <f t="shared" si="35"/>
        <v>-0.11735955335260925</v>
      </c>
      <c r="G363" s="2">
        <f t="shared" si="33"/>
        <v>5.2884836475556724E-2</v>
      </c>
      <c r="H363" s="2" t="str">
        <f t="shared" si="34"/>
        <v>Sell</v>
      </c>
    </row>
    <row r="364" spans="1:8" ht="13.5" x14ac:dyDescent="0.25">
      <c r="A364" s="3">
        <f>TITRES_STAT!B367</f>
        <v>42531</v>
      </c>
      <c r="B364" s="6">
        <f>TITRES_STAT!D367</f>
        <v>9.4510000000000005</v>
      </c>
      <c r="C364" s="2">
        <f t="shared" si="30"/>
        <v>8.603899510262444</v>
      </c>
      <c r="D364" s="2">
        <f t="shared" si="32"/>
        <v>8.7131982760150972</v>
      </c>
      <c r="E364" s="2">
        <f t="shared" si="31"/>
        <v>-0.10929876575265318</v>
      </c>
      <c r="F364" s="2">
        <f t="shared" si="35"/>
        <v>-0.11574739583261805</v>
      </c>
      <c r="G364" s="2">
        <f t="shared" si="33"/>
        <v>6.4486300799648649E-3</v>
      </c>
      <c r="H364" s="2" t="str">
        <f t="shared" si="34"/>
        <v>Sell</v>
      </c>
    </row>
    <row r="365" spans="1:8" ht="13.5" x14ac:dyDescent="0.25">
      <c r="A365" s="3">
        <f>TITRES_STAT!B368</f>
        <v>42534</v>
      </c>
      <c r="B365" s="6">
        <f>TITRES_STAT!D368</f>
        <v>9.6270000000000007</v>
      </c>
      <c r="C365" s="2">
        <f t="shared" si="30"/>
        <v>8.6159149702220681</v>
      </c>
      <c r="D365" s="2">
        <f t="shared" si="32"/>
        <v>8.7808872926065717</v>
      </c>
      <c r="E365" s="2">
        <f t="shared" si="31"/>
        <v>-0.16497232238450366</v>
      </c>
      <c r="F365" s="2">
        <f t="shared" si="35"/>
        <v>-0.12559238114299517</v>
      </c>
      <c r="G365" s="2">
        <f t="shared" si="33"/>
        <v>-3.9379941241508482E-2</v>
      </c>
      <c r="H365" s="2" t="str">
        <f t="shared" si="34"/>
        <v>Hold</v>
      </c>
    </row>
    <row r="366" spans="1:8" ht="13.5" x14ac:dyDescent="0.25">
      <c r="A366" s="3">
        <f>TITRES_STAT!B369</f>
        <v>42535</v>
      </c>
      <c r="B366" s="6">
        <f>TITRES_STAT!D369</f>
        <v>9.6270000000000007</v>
      </c>
      <c r="C366" s="2">
        <f t="shared" si="30"/>
        <v>8.6125434363417508</v>
      </c>
      <c r="D366" s="2">
        <f t="shared" si="32"/>
        <v>8.843562307969048</v>
      </c>
      <c r="E366" s="2">
        <f t="shared" si="31"/>
        <v>-0.23101887162729717</v>
      </c>
      <c r="F366" s="2">
        <f t="shared" si="35"/>
        <v>-0.14667767923985559</v>
      </c>
      <c r="G366" s="2">
        <f t="shared" si="33"/>
        <v>-8.4341192387441588E-2</v>
      </c>
      <c r="H366" s="2" t="str">
        <f t="shared" si="34"/>
        <v>Hold</v>
      </c>
    </row>
    <row r="367" spans="1:8" ht="13.5" x14ac:dyDescent="0.25">
      <c r="A367" s="3">
        <f>TITRES_STAT!B370</f>
        <v>42536</v>
      </c>
      <c r="B367" s="6">
        <f>TITRES_STAT!D370</f>
        <v>9.8569999999999993</v>
      </c>
      <c r="C367" s="2">
        <f t="shared" si="30"/>
        <v>8.6401521384430193</v>
      </c>
      <c r="D367" s="2">
        <f t="shared" si="32"/>
        <v>8.9186317666380077</v>
      </c>
      <c r="E367" s="2">
        <f t="shared" si="31"/>
        <v>-0.27847962819498839</v>
      </c>
      <c r="F367" s="2">
        <f t="shared" si="35"/>
        <v>-0.17303806903088215</v>
      </c>
      <c r="G367" s="2">
        <f t="shared" si="33"/>
        <v>-0.10544155916410625</v>
      </c>
      <c r="H367" s="2" t="str">
        <f t="shared" si="34"/>
        <v>Hold</v>
      </c>
    </row>
    <row r="368" spans="1:8" ht="13.5" x14ac:dyDescent="0.25">
      <c r="A368" s="3">
        <f>TITRES_STAT!B371</f>
        <v>42537</v>
      </c>
      <c r="B368" s="6">
        <f>TITRES_STAT!D371</f>
        <v>9.6229999999999993</v>
      </c>
      <c r="C368" s="2">
        <f t="shared" si="30"/>
        <v>8.6899748863748627</v>
      </c>
      <c r="D368" s="2">
        <f t="shared" si="32"/>
        <v>8.9708071913314882</v>
      </c>
      <c r="E368" s="2">
        <f t="shared" si="31"/>
        <v>-0.28083230495662548</v>
      </c>
      <c r="F368" s="2">
        <f t="shared" si="35"/>
        <v>-0.19459691621603084</v>
      </c>
      <c r="G368" s="2">
        <f t="shared" si="33"/>
        <v>-8.6235388740594637E-2</v>
      </c>
      <c r="H368" s="2" t="str">
        <f t="shared" si="34"/>
        <v>Hold</v>
      </c>
    </row>
    <row r="369" spans="1:8" ht="13.5" x14ac:dyDescent="0.25">
      <c r="A369" s="3">
        <f>TITRES_STAT!B372</f>
        <v>42538</v>
      </c>
      <c r="B369" s="6">
        <f>TITRES_STAT!D372</f>
        <v>9.1910000000000007</v>
      </c>
      <c r="C369" s="2">
        <f t="shared" si="30"/>
        <v>8.7062864423171913</v>
      </c>
      <c r="D369" s="2">
        <f t="shared" si="32"/>
        <v>8.9871177697513769</v>
      </c>
      <c r="E369" s="2">
        <f t="shared" si="31"/>
        <v>-0.2808313274341856</v>
      </c>
      <c r="F369" s="2">
        <f t="shared" si="35"/>
        <v>-0.21184379845966181</v>
      </c>
      <c r="G369" s="2">
        <f t="shared" si="33"/>
        <v>-6.8987528974523787E-2</v>
      </c>
      <c r="H369" s="2" t="str">
        <f t="shared" si="34"/>
        <v>Hold</v>
      </c>
    </row>
    <row r="370" spans="1:8" ht="13.5" x14ac:dyDescent="0.25">
      <c r="A370" s="3">
        <f>TITRES_STAT!B373</f>
        <v>42541</v>
      </c>
      <c r="B370" s="6">
        <f>TITRES_STAT!D373</f>
        <v>8.8759999999999994</v>
      </c>
      <c r="C370" s="2">
        <f t="shared" si="30"/>
        <v>8.7200885281145464</v>
      </c>
      <c r="D370" s="2">
        <f t="shared" si="32"/>
        <v>8.978886823843867</v>
      </c>
      <c r="E370" s="2">
        <f t="shared" si="31"/>
        <v>-0.25879829572932067</v>
      </c>
      <c r="F370" s="2">
        <f t="shared" si="35"/>
        <v>-0.2212346979135936</v>
      </c>
      <c r="G370" s="2">
        <f t="shared" si="33"/>
        <v>-3.7563597815727073E-2</v>
      </c>
      <c r="H370" s="2" t="str">
        <f t="shared" si="34"/>
        <v>Hold</v>
      </c>
    </row>
    <row r="371" spans="1:8" ht="13.5" x14ac:dyDescent="0.25">
      <c r="A371" s="3">
        <f>TITRES_STAT!B374</f>
        <v>42542</v>
      </c>
      <c r="B371" s="6">
        <f>TITRES_STAT!D374</f>
        <v>8.8290000000000006</v>
      </c>
      <c r="C371" s="2">
        <f t="shared" si="30"/>
        <v>8.7548441391738461</v>
      </c>
      <c r="D371" s="2">
        <f t="shared" si="32"/>
        <v>8.9677840961517283</v>
      </c>
      <c r="E371" s="2">
        <f t="shared" si="31"/>
        <v>-0.21293995697788226</v>
      </c>
      <c r="F371" s="2">
        <f t="shared" si="35"/>
        <v>-0.21957574972645133</v>
      </c>
      <c r="G371" s="2">
        <f t="shared" si="33"/>
        <v>6.6357927485690693E-3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6">
        <f>TITRES_STAT!D375</f>
        <v>8.641</v>
      </c>
      <c r="C372" s="2">
        <f t="shared" si="30"/>
        <v>8.7944065793009472</v>
      </c>
      <c r="D372" s="2">
        <f t="shared" si="32"/>
        <v>8.9435778668071553</v>
      </c>
      <c r="E372" s="2">
        <f t="shared" si="31"/>
        <v>-0.14917128750620812</v>
      </c>
      <c r="F372" s="2">
        <f t="shared" si="35"/>
        <v>-0.20549485728240272</v>
      </c>
      <c r="G372" s="2">
        <f t="shared" si="33"/>
        <v>5.6323569776194599E-2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6">
        <f>TITRES_STAT!D376</f>
        <v>8.6460000000000008</v>
      </c>
      <c r="C373" s="2">
        <f t="shared" si="30"/>
        <v>8.8211132594084933</v>
      </c>
      <c r="D373" s="2">
        <f t="shared" si="32"/>
        <v>8.9215350618584779</v>
      </c>
      <c r="E373" s="2">
        <f t="shared" si="31"/>
        <v>-0.10042180244998455</v>
      </c>
      <c r="F373" s="2">
        <f t="shared" si="35"/>
        <v>-0.18448024631591908</v>
      </c>
      <c r="G373" s="2">
        <f t="shared" si="33"/>
        <v>8.4058443865934529E-2</v>
      </c>
      <c r="H373" s="2" t="str">
        <f t="shared" si="34"/>
        <v>Sell</v>
      </c>
    </row>
    <row r="374" spans="1:8" ht="13.5" x14ac:dyDescent="0.25">
      <c r="A374" s="3">
        <f>TITRES_STAT!B377</f>
        <v>42545</v>
      </c>
      <c r="B374" s="6">
        <f>TITRES_STAT!D377</f>
        <v>8.923</v>
      </c>
      <c r="C374" s="2">
        <f t="shared" si="30"/>
        <v>8.9180189118071862</v>
      </c>
      <c r="D374" s="2">
        <f t="shared" si="32"/>
        <v>8.9216435757948869</v>
      </c>
      <c r="E374" s="2">
        <f t="shared" si="31"/>
        <v>-3.6246639877006714E-3</v>
      </c>
      <c r="F374" s="2">
        <f t="shared" si="35"/>
        <v>-0.14830912985027539</v>
      </c>
      <c r="G374" s="2">
        <f t="shared" si="33"/>
        <v>0.14468446586257472</v>
      </c>
      <c r="H374" s="2" t="str">
        <f t="shared" si="34"/>
        <v>Sell</v>
      </c>
    </row>
    <row r="375" spans="1:8" ht="13.5" x14ac:dyDescent="0.25">
      <c r="A375" s="3">
        <f>TITRES_STAT!B378</f>
        <v>42548</v>
      </c>
      <c r="B375" s="6">
        <f>TITRES_STAT!D378</f>
        <v>8.923</v>
      </c>
      <c r="C375" s="2">
        <f t="shared" si="30"/>
        <v>9.0270929253753103</v>
      </c>
      <c r="D375" s="2">
        <f t="shared" si="32"/>
        <v>8.921744051661932</v>
      </c>
      <c r="E375" s="2">
        <f t="shared" si="31"/>
        <v>0.10534887371337831</v>
      </c>
      <c r="F375" s="2">
        <f t="shared" si="35"/>
        <v>-9.7577529137544666E-2</v>
      </c>
      <c r="G375" s="2">
        <f t="shared" si="33"/>
        <v>0.20292640285092298</v>
      </c>
      <c r="H375" s="2" t="str">
        <f t="shared" si="34"/>
        <v>Sell</v>
      </c>
    </row>
    <row r="376" spans="1:8" ht="13.5" x14ac:dyDescent="0.25">
      <c r="A376" s="3">
        <f>TITRES_STAT!B379</f>
        <v>42549</v>
      </c>
      <c r="B376" s="6">
        <f>TITRES_STAT!D379</f>
        <v>9.0920000000000005</v>
      </c>
      <c r="C376" s="2">
        <f t="shared" si="30"/>
        <v>9.119386321471417</v>
      </c>
      <c r="D376" s="2">
        <f t="shared" si="32"/>
        <v>8.9343556033906779</v>
      </c>
      <c r="E376" s="2">
        <f t="shared" si="31"/>
        <v>0.18503071808073912</v>
      </c>
      <c r="F376" s="2">
        <f t="shared" si="35"/>
        <v>-4.1055879693887916E-2</v>
      </c>
      <c r="G376" s="2">
        <f t="shared" si="33"/>
        <v>0.22608659777462703</v>
      </c>
      <c r="H376" s="2" t="str">
        <f t="shared" si="34"/>
        <v>Sell</v>
      </c>
    </row>
    <row r="377" spans="1:8" ht="13.5" x14ac:dyDescent="0.25">
      <c r="A377" s="3">
        <f>TITRES_STAT!B380</f>
        <v>42550</v>
      </c>
      <c r="B377" s="6">
        <f>TITRES_STAT!D380</f>
        <v>8.8759999999999994</v>
      </c>
      <c r="C377" s="2">
        <f t="shared" si="30"/>
        <v>9.2328653489373522</v>
      </c>
      <c r="D377" s="2">
        <f t="shared" si="32"/>
        <v>8.9300329661024787</v>
      </c>
      <c r="E377" s="2">
        <f t="shared" si="31"/>
        <v>0.30283238283487357</v>
      </c>
      <c r="F377" s="2">
        <f t="shared" si="35"/>
        <v>2.7721772811864387E-2</v>
      </c>
      <c r="G377" s="2">
        <f t="shared" si="33"/>
        <v>0.27511061002300918</v>
      </c>
      <c r="H377" s="2" t="str">
        <f t="shared" si="34"/>
        <v>Sell</v>
      </c>
    </row>
    <row r="378" spans="1:8" ht="13.5" x14ac:dyDescent="0.25">
      <c r="A378" s="3">
        <f>TITRES_STAT!B381</f>
        <v>42551</v>
      </c>
      <c r="B378" s="6">
        <f>TITRES_STAT!D381</f>
        <v>8.9090000000000007</v>
      </c>
      <c r="C378" s="2">
        <f t="shared" si="30"/>
        <v>9.292886064485451</v>
      </c>
      <c r="D378" s="2">
        <f t="shared" si="32"/>
        <v>8.9284749686134059</v>
      </c>
      <c r="E378" s="2">
        <f t="shared" si="31"/>
        <v>0.36441109587204501</v>
      </c>
      <c r="F378" s="2">
        <f t="shared" si="35"/>
        <v>9.5059637423900514E-2</v>
      </c>
      <c r="G378" s="2">
        <f t="shared" si="33"/>
        <v>0.26935145844814451</v>
      </c>
      <c r="H378" s="2" t="str">
        <f t="shared" si="34"/>
        <v>Sell</v>
      </c>
    </row>
    <row r="379" spans="1:8" ht="13.5" x14ac:dyDescent="0.25">
      <c r="A379" s="3">
        <f>TITRES_STAT!B382</f>
        <v>42552</v>
      </c>
      <c r="B379" s="6">
        <f>TITRES_STAT!D382</f>
        <v>8.7159999999999993</v>
      </c>
      <c r="C379" s="2">
        <f t="shared" si="30"/>
        <v>9.2772112853338431</v>
      </c>
      <c r="D379" s="2">
        <f t="shared" si="32"/>
        <v>8.9127360820494506</v>
      </c>
      <c r="E379" s="2">
        <f t="shared" si="31"/>
        <v>0.36447520328439253</v>
      </c>
      <c r="F379" s="2">
        <f t="shared" si="35"/>
        <v>0.14894275059599893</v>
      </c>
      <c r="G379" s="2">
        <f t="shared" si="33"/>
        <v>0.21553245268839361</v>
      </c>
      <c r="H379" s="2" t="str">
        <f t="shared" si="34"/>
        <v>Sell</v>
      </c>
    </row>
    <row r="380" spans="1:8" ht="13.5" x14ac:dyDescent="0.25">
      <c r="A380" s="3">
        <f>TITRES_STAT!B383</f>
        <v>42555</v>
      </c>
      <c r="B380" s="6">
        <f>TITRES_STAT!D383</f>
        <v>8.9789999999999992</v>
      </c>
      <c r="C380" s="2">
        <f t="shared" si="30"/>
        <v>9.2154864722055585</v>
      </c>
      <c r="D380" s="2">
        <f t="shared" si="32"/>
        <v>8.9176445204161574</v>
      </c>
      <c r="E380" s="2">
        <f t="shared" si="31"/>
        <v>0.29784195178940109</v>
      </c>
      <c r="F380" s="2">
        <f t="shared" si="35"/>
        <v>0.17872259083467937</v>
      </c>
      <c r="G380" s="2">
        <f t="shared" si="33"/>
        <v>0.11911936095472173</v>
      </c>
      <c r="H380" s="2" t="str">
        <f t="shared" si="34"/>
        <v>Sell</v>
      </c>
    </row>
    <row r="381" spans="1:8" ht="13.5" x14ac:dyDescent="0.25">
      <c r="A381" s="3">
        <f>TITRES_STAT!B384</f>
        <v>42559</v>
      </c>
      <c r="B381" s="6">
        <f>TITRES_STAT!D384</f>
        <v>8.782</v>
      </c>
      <c r="C381" s="2">
        <f t="shared" si="30"/>
        <v>9.1560270149431648</v>
      </c>
      <c r="D381" s="2">
        <f t="shared" si="32"/>
        <v>8.9075967781631089</v>
      </c>
      <c r="E381" s="2">
        <f t="shared" si="31"/>
        <v>0.24843023678005594</v>
      </c>
      <c r="F381" s="2">
        <f t="shared" si="35"/>
        <v>0.19266412002375471</v>
      </c>
      <c r="G381" s="2">
        <f t="shared" si="33"/>
        <v>5.5766116756301221E-2</v>
      </c>
      <c r="H381" s="2" t="str">
        <f t="shared" si="34"/>
        <v>Sell</v>
      </c>
    </row>
    <row r="382" spans="1:8" ht="13.5" x14ac:dyDescent="0.25">
      <c r="A382" s="3">
        <f>TITRES_STAT!B385</f>
        <v>42562</v>
      </c>
      <c r="B382" s="6">
        <f>TITRES_STAT!D385</f>
        <v>9.0449999999999999</v>
      </c>
      <c r="C382" s="2">
        <f t="shared" si="30"/>
        <v>9.0767920895672933</v>
      </c>
      <c r="D382" s="2">
        <f t="shared" si="32"/>
        <v>8.9177747945954717</v>
      </c>
      <c r="E382" s="2">
        <f t="shared" si="31"/>
        <v>0.1590172949718216</v>
      </c>
      <c r="F382" s="2">
        <f t="shared" si="35"/>
        <v>0.18593475501336809</v>
      </c>
      <c r="G382" s="2">
        <f t="shared" si="33"/>
        <v>-2.6917460041546493E-2</v>
      </c>
      <c r="H382" s="2" t="str">
        <f t="shared" si="34"/>
        <v>Hold</v>
      </c>
    </row>
    <row r="383" spans="1:8" ht="13.5" x14ac:dyDescent="0.25">
      <c r="A383" s="3">
        <f>TITRES_STAT!B386</f>
        <v>42563</v>
      </c>
      <c r="B383" s="6">
        <f>TITRES_STAT!D386</f>
        <v>9.3130000000000006</v>
      </c>
      <c r="C383" s="2">
        <f t="shared" si="30"/>
        <v>9.0105163834800166</v>
      </c>
      <c r="D383" s="2">
        <f t="shared" si="32"/>
        <v>8.9470507357365481</v>
      </c>
      <c r="E383" s="2">
        <f t="shared" si="31"/>
        <v>6.3465647743468523E-2</v>
      </c>
      <c r="F383" s="2">
        <f t="shared" si="35"/>
        <v>0.16144093355938818</v>
      </c>
      <c r="G383" s="2">
        <f t="shared" si="33"/>
        <v>-9.797528581591966E-2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6">
        <f>TITRES_STAT!D387</f>
        <v>9.0730000000000004</v>
      </c>
      <c r="C384" s="2">
        <f t="shared" si="30"/>
        <v>8.9970523244830911</v>
      </c>
      <c r="D384" s="2">
        <f t="shared" si="32"/>
        <v>8.9563803108671731</v>
      </c>
      <c r="E384" s="2">
        <f t="shared" si="31"/>
        <v>4.067201361591799E-2</v>
      </c>
      <c r="F384" s="2">
        <f t="shared" si="35"/>
        <v>0.13728714957069416</v>
      </c>
      <c r="G384" s="2">
        <f t="shared" si="33"/>
        <v>-9.6615135954776166E-2</v>
      </c>
      <c r="H384" s="2" t="str">
        <f t="shared" si="34"/>
        <v>Hold</v>
      </c>
    </row>
    <row r="385" spans="1:8" ht="13.5" x14ac:dyDescent="0.25">
      <c r="A385" s="3">
        <f>TITRES_STAT!B388</f>
        <v>42565</v>
      </c>
      <c r="B385" s="6">
        <f>TITRES_STAT!D388</f>
        <v>9.0730000000000004</v>
      </c>
      <c r="C385" s="2">
        <f t="shared" si="30"/>
        <v>8.9856596591779994</v>
      </c>
      <c r="D385" s="2">
        <f t="shared" si="32"/>
        <v>8.9650188063584935</v>
      </c>
      <c r="E385" s="2">
        <f t="shared" si="31"/>
        <v>2.0640852819505895E-2</v>
      </c>
      <c r="F385" s="2">
        <f t="shared" si="35"/>
        <v>0.11395789022045651</v>
      </c>
      <c r="G385" s="2">
        <f t="shared" si="33"/>
        <v>-9.3317037400950612E-2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6">
        <f>TITRES_STAT!D389</f>
        <v>9.0169999999999995</v>
      </c>
      <c r="C386" s="2">
        <f t="shared" si="30"/>
        <v>9.002019711612153</v>
      </c>
      <c r="D386" s="2">
        <f t="shared" si="32"/>
        <v>8.9688692651467541</v>
      </c>
      <c r="E386" s="2">
        <f t="shared" si="31"/>
        <v>3.3150446465398886E-2</v>
      </c>
      <c r="F386" s="2">
        <f t="shared" si="35"/>
        <v>9.7796401469444988E-2</v>
      </c>
      <c r="G386" s="2">
        <f t="shared" si="33"/>
        <v>-6.4645955004046102E-2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6">
        <f>TITRES_STAT!D390</f>
        <v>8.8239999999999998</v>
      </c>
      <c r="C387" s="2">
        <f t="shared" si="30"/>
        <v>8.9826320636718222</v>
      </c>
      <c r="D387" s="2">
        <f t="shared" si="32"/>
        <v>8.9581382084692169</v>
      </c>
      <c r="E387" s="2">
        <f t="shared" si="31"/>
        <v>2.4493855202605275E-2</v>
      </c>
      <c r="F387" s="2">
        <f t="shared" si="35"/>
        <v>8.3135892216077048E-2</v>
      </c>
      <c r="G387" s="2">
        <f t="shared" si="33"/>
        <v>-5.8642037013471773E-2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6">
        <f>TITRES_STAT!D391</f>
        <v>8.8290000000000006</v>
      </c>
      <c r="C388" s="2">
        <f t="shared" si="30"/>
        <v>8.9713040538761568</v>
      </c>
      <c r="D388" s="2">
        <f t="shared" si="32"/>
        <v>8.9485724152492754</v>
      </c>
      <c r="E388" s="2">
        <f t="shared" si="31"/>
        <v>2.2731638626881434E-2</v>
      </c>
      <c r="F388" s="2">
        <f t="shared" si="35"/>
        <v>7.1055041498237936E-2</v>
      </c>
      <c r="G388" s="2">
        <f t="shared" si="33"/>
        <v>-4.8323402871356502E-2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6">
        <f>TITRES_STAT!D392</f>
        <v>9.0169999999999995</v>
      </c>
      <c r="C389" s="2">
        <f t="shared" si="30"/>
        <v>8.932026507125979</v>
      </c>
      <c r="D389" s="2">
        <f t="shared" si="32"/>
        <v>8.9536411252308117</v>
      </c>
      <c r="E389" s="2">
        <f t="shared" si="31"/>
        <v>-2.1614618104832672E-2</v>
      </c>
      <c r="F389" s="2">
        <f t="shared" si="35"/>
        <v>5.252110957762382E-2</v>
      </c>
      <c r="G389" s="2">
        <f t="shared" si="33"/>
        <v>-7.4135727682456493E-2</v>
      </c>
      <c r="H389" s="2" t="str">
        <f t="shared" si="34"/>
        <v>Hold</v>
      </c>
    </row>
    <row r="390" spans="1:8" ht="13.5" x14ac:dyDescent="0.25">
      <c r="A390" s="3">
        <f>TITRES_STAT!B393</f>
        <v>42572</v>
      </c>
      <c r="B390" s="6">
        <f>TITRES_STAT!D393</f>
        <v>8.8290000000000006</v>
      </c>
      <c r="C390" s="2">
        <f t="shared" si="30"/>
        <v>8.9392531983373669</v>
      </c>
      <c r="D390" s="2">
        <f t="shared" si="32"/>
        <v>8.9444084492877884</v>
      </c>
      <c r="E390" s="2">
        <f t="shared" si="31"/>
        <v>-5.1552509504215749E-3</v>
      </c>
      <c r="F390" s="2">
        <f t="shared" si="35"/>
        <v>4.0985837472014744E-2</v>
      </c>
      <c r="G390" s="2">
        <f t="shared" si="33"/>
        <v>-4.6141088422436319E-2</v>
      </c>
      <c r="H390" s="2" t="str">
        <f t="shared" si="34"/>
        <v>Hold</v>
      </c>
    </row>
    <row r="391" spans="1:8" ht="13.5" x14ac:dyDescent="0.25">
      <c r="A391" s="3">
        <f>TITRES_STAT!B394</f>
        <v>42573</v>
      </c>
      <c r="B391" s="6">
        <f>TITRES_STAT!D394</f>
        <v>8.923</v>
      </c>
      <c r="C391" s="2">
        <f t="shared" si="30"/>
        <v>8.9150603985931571</v>
      </c>
      <c r="D391" s="2">
        <f t="shared" si="32"/>
        <v>8.9428226382294334</v>
      </c>
      <c r="E391" s="2">
        <f t="shared" si="31"/>
        <v>-2.776223963627622E-2</v>
      </c>
      <c r="F391" s="2">
        <f t="shared" si="35"/>
        <v>2.7236222050356553E-2</v>
      </c>
      <c r="G391" s="2">
        <f t="shared" si="33"/>
        <v>-5.4998461686632777E-2</v>
      </c>
      <c r="H391" s="2" t="str">
        <f t="shared" si="34"/>
        <v>Hold</v>
      </c>
    </row>
    <row r="392" spans="1:8" ht="13.5" x14ac:dyDescent="0.25">
      <c r="A392" s="3">
        <f>TITRES_STAT!B395</f>
        <v>42577</v>
      </c>
      <c r="B392" s="6">
        <f>TITRES_STAT!D395</f>
        <v>8.8290000000000006</v>
      </c>
      <c r="C392" s="2">
        <f t="shared" si="30"/>
        <v>8.935051106501902</v>
      </c>
      <c r="D392" s="2">
        <f t="shared" si="32"/>
        <v>8.9343913316939201</v>
      </c>
      <c r="E392" s="2">
        <f t="shared" si="31"/>
        <v>6.5977480798196098E-4</v>
      </c>
      <c r="F392" s="2">
        <f t="shared" si="35"/>
        <v>2.1920932601881635E-2</v>
      </c>
      <c r="G392" s="2">
        <f t="shared" si="33"/>
        <v>-2.1261157793899674E-2</v>
      </c>
      <c r="H392" s="2" t="str">
        <f t="shared" si="34"/>
        <v>Hold</v>
      </c>
    </row>
    <row r="393" spans="1:8" ht="13.5" x14ac:dyDescent="0.25">
      <c r="A393" s="3">
        <f>TITRES_STAT!B396</f>
        <v>42578</v>
      </c>
      <c r="B393" s="6">
        <f>TITRES_STAT!D396</f>
        <v>8.8810000000000002</v>
      </c>
      <c r="C393" s="2">
        <f t="shared" si="30"/>
        <v>8.9931970901169951</v>
      </c>
      <c r="D393" s="2">
        <f t="shared" si="32"/>
        <v>8.9304364182351108</v>
      </c>
      <c r="E393" s="2">
        <f t="shared" si="31"/>
        <v>6.2760671881884278E-2</v>
      </c>
      <c r="F393" s="2">
        <f t="shared" si="35"/>
        <v>3.0088880457882165E-2</v>
      </c>
      <c r="G393" s="2">
        <f t="shared" si="33"/>
        <v>3.2671791424002117E-2</v>
      </c>
      <c r="H393" s="2" t="str">
        <f t="shared" si="34"/>
        <v>Sell</v>
      </c>
    </row>
    <row r="394" spans="1:8" ht="13.5" x14ac:dyDescent="0.25">
      <c r="A394" s="3">
        <f>TITRES_STAT!B397</f>
        <v>42579</v>
      </c>
      <c r="B394" s="6">
        <f>TITRES_STAT!D397</f>
        <v>8.8810000000000002</v>
      </c>
      <c r="C394" s="2">
        <f t="shared" si="30"/>
        <v>9.0054744608682267</v>
      </c>
      <c r="D394" s="2">
        <f t="shared" si="32"/>
        <v>8.9267744613288063</v>
      </c>
      <c r="E394" s="2">
        <f t="shared" si="31"/>
        <v>7.8699999539420418E-2</v>
      </c>
      <c r="F394" s="2">
        <f t="shared" si="35"/>
        <v>3.9811104274189817E-2</v>
      </c>
      <c r="G394" s="2">
        <f t="shared" si="33"/>
        <v>3.8888895265230601E-2</v>
      </c>
      <c r="H394" s="2" t="str">
        <f t="shared" si="34"/>
        <v>Sell</v>
      </c>
    </row>
    <row r="395" spans="1:8" ht="13.5" x14ac:dyDescent="0.25">
      <c r="A395" s="3">
        <f>TITRES_STAT!B398</f>
        <v>42580</v>
      </c>
      <c r="B395" s="6">
        <f>TITRES_STAT!D398</f>
        <v>8.923</v>
      </c>
      <c r="C395" s="2">
        <f t="shared" si="30"/>
        <v>9.0158630053500382</v>
      </c>
      <c r="D395" s="2">
        <f t="shared" si="32"/>
        <v>8.9264948716007453</v>
      </c>
      <c r="E395" s="2">
        <f t="shared" si="31"/>
        <v>8.9368133749292866E-2</v>
      </c>
      <c r="F395" s="2">
        <f t="shared" si="35"/>
        <v>4.9722510169210428E-2</v>
      </c>
      <c r="G395" s="2">
        <f t="shared" si="33"/>
        <v>3.9645623580082438E-2</v>
      </c>
      <c r="H395" s="2" t="str">
        <f t="shared" si="34"/>
        <v>Sell</v>
      </c>
    </row>
    <row r="396" spans="1:8" ht="13.5" x14ac:dyDescent="0.25">
      <c r="A396" s="3">
        <f>TITRES_STAT!B399</f>
        <v>42583</v>
      </c>
      <c r="B396" s="6">
        <f>TITRES_STAT!D399</f>
        <v>8.923</v>
      </c>
      <c r="C396" s="2">
        <f t="shared" si="30"/>
        <v>9.0160379276038789</v>
      </c>
      <c r="D396" s="2">
        <f t="shared" si="32"/>
        <v>8.926235992222912</v>
      </c>
      <c r="E396" s="2">
        <f t="shared" si="31"/>
        <v>8.9801935380966924E-2</v>
      </c>
      <c r="F396" s="2">
        <f t="shared" si="35"/>
        <v>5.7738395211561731E-2</v>
      </c>
      <c r="G396" s="2">
        <f t="shared" si="33"/>
        <v>3.2063540169405193E-2</v>
      </c>
      <c r="H396" s="2" t="str">
        <f t="shared" si="34"/>
        <v>Sell</v>
      </c>
    </row>
    <row r="397" spans="1:8" ht="13.5" x14ac:dyDescent="0.25">
      <c r="A397" s="3">
        <f>TITRES_STAT!B400</f>
        <v>42584</v>
      </c>
      <c r="B397" s="6">
        <f>TITRES_STAT!D400</f>
        <v>8.9280000000000008</v>
      </c>
      <c r="C397" s="2">
        <f t="shared" si="30"/>
        <v>8.9864936310494361</v>
      </c>
      <c r="D397" s="2">
        <f t="shared" si="32"/>
        <v>8.9263666594656588</v>
      </c>
      <c r="E397" s="2">
        <f t="shared" si="31"/>
        <v>6.0126971583777333E-2</v>
      </c>
      <c r="F397" s="2">
        <f t="shared" si="35"/>
        <v>5.8216110486004849E-2</v>
      </c>
      <c r="G397" s="2">
        <f t="shared" si="33"/>
        <v>1.9108610977724844E-3</v>
      </c>
      <c r="H397" s="2" t="str">
        <f t="shared" si="34"/>
        <v>Sell</v>
      </c>
    </row>
    <row r="398" spans="1:8" ht="13.5" x14ac:dyDescent="0.25">
      <c r="A398" s="3">
        <f>TITRES_STAT!B401</f>
        <v>42585</v>
      </c>
      <c r="B398" s="6">
        <f>TITRES_STAT!D401</f>
        <v>8.9700000000000006</v>
      </c>
      <c r="C398" s="2">
        <f t="shared" si="30"/>
        <v>8.9622638416572151</v>
      </c>
      <c r="D398" s="2">
        <f t="shared" si="32"/>
        <v>8.9295987587645005</v>
      </c>
      <c r="E398" s="2">
        <f t="shared" si="31"/>
        <v>3.2665082892714636E-2</v>
      </c>
      <c r="F398" s="2">
        <f t="shared" si="35"/>
        <v>5.3105904967346809E-2</v>
      </c>
      <c r="G398" s="2">
        <f t="shared" si="33"/>
        <v>-2.0440822074632173E-2</v>
      </c>
      <c r="H398" s="2" t="str">
        <f t="shared" si="34"/>
        <v>Hold</v>
      </c>
    </row>
    <row r="399" spans="1:8" ht="13.5" x14ac:dyDescent="0.25">
      <c r="A399" s="3">
        <f>TITRES_STAT!B402</f>
        <v>42586</v>
      </c>
      <c r="B399" s="6">
        <f>TITRES_STAT!D402</f>
        <v>9.0640000000000001</v>
      </c>
      <c r="C399" s="2">
        <f t="shared" ref="C399:C462" si="36">$C$4*B389+C398*(1-$C$4)</f>
        <v>8.970684789094566</v>
      </c>
      <c r="D399" s="2">
        <f t="shared" si="32"/>
        <v>8.9395544062634276</v>
      </c>
      <c r="E399" s="2">
        <f t="shared" si="31"/>
        <v>3.1130382831138448E-2</v>
      </c>
      <c r="F399" s="2">
        <f t="shared" si="35"/>
        <v>4.871080054010514E-2</v>
      </c>
      <c r="G399" s="2">
        <f t="shared" si="33"/>
        <v>-1.7580417708966692E-2</v>
      </c>
      <c r="H399" s="2" t="str">
        <f t="shared" si="34"/>
        <v>Hold</v>
      </c>
    </row>
    <row r="400" spans="1:8" ht="13.5" x14ac:dyDescent="0.25">
      <c r="A400" s="3">
        <f>TITRES_STAT!B403</f>
        <v>42587</v>
      </c>
      <c r="B400" s="6">
        <f>TITRES_STAT!D403</f>
        <v>9.1579999999999995</v>
      </c>
      <c r="C400" s="2">
        <f t="shared" si="36"/>
        <v>8.9488871292338636</v>
      </c>
      <c r="D400" s="2">
        <f t="shared" si="32"/>
        <v>8.9557355613550254</v>
      </c>
      <c r="E400" s="2">
        <f t="shared" si="31"/>
        <v>-6.8484321211617072E-3</v>
      </c>
      <c r="F400" s="2">
        <f t="shared" si="35"/>
        <v>3.7598954007851779E-2</v>
      </c>
      <c r="G400" s="2">
        <f t="shared" si="33"/>
        <v>-4.4447386129013486E-2</v>
      </c>
      <c r="H400" s="2" t="str">
        <f t="shared" si="34"/>
        <v>Hold</v>
      </c>
    </row>
    <row r="401" spans="1:8" ht="13.5" x14ac:dyDescent="0.25">
      <c r="A401" s="3">
        <f>TITRES_STAT!B404</f>
        <v>42590</v>
      </c>
      <c r="B401" s="6">
        <f>TITRES_STAT!D404</f>
        <v>9.1579999999999995</v>
      </c>
      <c r="C401" s="2">
        <f t="shared" si="36"/>
        <v>8.9449044939671154</v>
      </c>
      <c r="D401" s="2">
        <f t="shared" si="32"/>
        <v>8.9707181123657644</v>
      </c>
      <c r="E401" s="2">
        <f t="shared" si="31"/>
        <v>-2.5813618398649041E-2</v>
      </c>
      <c r="F401" s="2">
        <f t="shared" si="35"/>
        <v>2.4916439526551617E-2</v>
      </c>
      <c r="G401" s="2">
        <f t="shared" si="33"/>
        <v>-5.0730057925200661E-2</v>
      </c>
      <c r="H401" s="2" t="str">
        <f t="shared" si="34"/>
        <v>Hold</v>
      </c>
    </row>
    <row r="402" spans="1:8" ht="13.5" x14ac:dyDescent="0.25">
      <c r="A402" s="3">
        <f>TITRES_STAT!B405</f>
        <v>42591</v>
      </c>
      <c r="B402" s="6">
        <f>TITRES_STAT!D405</f>
        <v>9.1110000000000007</v>
      </c>
      <c r="C402" s="2">
        <f t="shared" si="36"/>
        <v>8.9270730333567894</v>
      </c>
      <c r="D402" s="2">
        <f t="shared" si="32"/>
        <v>8.9811093633016341</v>
      </c>
      <c r="E402" s="2">
        <f t="shared" si="31"/>
        <v>-5.4036329944844752E-2</v>
      </c>
      <c r="F402" s="2">
        <f t="shared" si="35"/>
        <v>9.1258856322723424E-3</v>
      </c>
      <c r="G402" s="2">
        <f t="shared" si="33"/>
        <v>-6.3162215577117098E-2</v>
      </c>
      <c r="H402" s="2" t="str">
        <f t="shared" si="34"/>
        <v>Hold</v>
      </c>
    </row>
    <row r="403" spans="1:8" ht="13.5" x14ac:dyDescent="0.25">
      <c r="A403" s="3">
        <f>TITRES_STAT!B406</f>
        <v>42592</v>
      </c>
      <c r="B403" s="6">
        <f>TITRES_STAT!D406</f>
        <v>9.1579999999999995</v>
      </c>
      <c r="C403" s="2">
        <f t="shared" si="36"/>
        <v>8.9199848743788213</v>
      </c>
      <c r="D403" s="2">
        <f t="shared" si="32"/>
        <v>8.9942123734274393</v>
      </c>
      <c r="E403" s="2">
        <f t="shared" si="31"/>
        <v>-7.4227499048618029E-2</v>
      </c>
      <c r="F403" s="2">
        <f t="shared" si="35"/>
        <v>-7.5447913039057317E-3</v>
      </c>
      <c r="G403" s="2">
        <f t="shared" si="33"/>
        <v>-6.66827077447123E-2</v>
      </c>
      <c r="H403" s="2" t="str">
        <f t="shared" si="34"/>
        <v>Hold</v>
      </c>
    </row>
    <row r="404" spans="1:8" ht="13.5" x14ac:dyDescent="0.25">
      <c r="A404" s="3">
        <f>TITRES_STAT!B407</f>
        <v>42593</v>
      </c>
      <c r="B404" s="6">
        <f>TITRES_STAT!D407</f>
        <v>9.1479999999999997</v>
      </c>
      <c r="C404" s="2">
        <f t="shared" si="36"/>
        <v>8.9139872013974646</v>
      </c>
      <c r="D404" s="2">
        <f t="shared" si="32"/>
        <v>9.0056040494698522</v>
      </c>
      <c r="E404" s="2">
        <f t="shared" si="31"/>
        <v>-9.1616848072387569E-2</v>
      </c>
      <c r="F404" s="2">
        <f t="shared" si="35"/>
        <v>-2.4359202657602098E-2</v>
      </c>
      <c r="G404" s="2">
        <f t="shared" si="33"/>
        <v>-6.7257645414785475E-2</v>
      </c>
      <c r="H404" s="2" t="str">
        <f t="shared" si="34"/>
        <v>Hold</v>
      </c>
    </row>
    <row r="405" spans="1:8" ht="13.5" x14ac:dyDescent="0.25">
      <c r="A405" s="3">
        <f>TITRES_STAT!B408</f>
        <v>42594</v>
      </c>
      <c r="B405" s="6">
        <f>TITRES_STAT!D408</f>
        <v>9.1479999999999997</v>
      </c>
      <c r="C405" s="2">
        <f t="shared" si="36"/>
        <v>8.9153737857978541</v>
      </c>
      <c r="D405" s="2">
        <f t="shared" si="32"/>
        <v>9.0161518976572701</v>
      </c>
      <c r="E405" s="2">
        <f t="shared" si="31"/>
        <v>-0.10077811185941599</v>
      </c>
      <c r="F405" s="2">
        <f t="shared" si="35"/>
        <v>-3.9642984497964884E-2</v>
      </c>
      <c r="G405" s="2">
        <f t="shared" si="33"/>
        <v>-6.1135127361451103E-2</v>
      </c>
      <c r="H405" s="2" t="str">
        <f t="shared" si="34"/>
        <v>Hold</v>
      </c>
    </row>
    <row r="406" spans="1:8" ht="13.5" x14ac:dyDescent="0.25">
      <c r="A406" s="3">
        <f>TITRES_STAT!B409</f>
        <v>42597</v>
      </c>
      <c r="B406" s="6">
        <f>TITRES_STAT!D409</f>
        <v>9.125</v>
      </c>
      <c r="C406" s="2">
        <f t="shared" si="36"/>
        <v>8.9165470495212613</v>
      </c>
      <c r="D406" s="2">
        <f t="shared" si="32"/>
        <v>9.0242147200530276</v>
      </c>
      <c r="E406" s="2">
        <f t="shared" si="31"/>
        <v>-0.10766767053176629</v>
      </c>
      <c r="F406" s="2">
        <f t="shared" si="35"/>
        <v>-5.3247921704725171E-2</v>
      </c>
      <c r="G406" s="2">
        <f t="shared" si="33"/>
        <v>-5.441974882704112E-2</v>
      </c>
      <c r="H406" s="2" t="str">
        <f t="shared" si="34"/>
        <v>Hold</v>
      </c>
    </row>
    <row r="407" spans="1:8" ht="13.5" x14ac:dyDescent="0.25">
      <c r="A407" s="3">
        <f>TITRES_STAT!B410</f>
        <v>42598</v>
      </c>
      <c r="B407" s="6">
        <f>TITRES_STAT!D410</f>
        <v>9.125</v>
      </c>
      <c r="C407" s="2">
        <f t="shared" si="36"/>
        <v>8.9183090419026065</v>
      </c>
      <c r="D407" s="2">
        <f t="shared" si="32"/>
        <v>9.0316802963453959</v>
      </c>
      <c r="E407" s="2">
        <f t="shared" si="31"/>
        <v>-0.11337125444278939</v>
      </c>
      <c r="F407" s="2">
        <f t="shared" si="35"/>
        <v>-6.5272588252338018E-2</v>
      </c>
      <c r="G407" s="2">
        <f t="shared" si="33"/>
        <v>-4.8098666190451375E-2</v>
      </c>
      <c r="H407" s="2" t="str">
        <f t="shared" si="34"/>
        <v>Hold</v>
      </c>
    </row>
    <row r="408" spans="1:8" ht="13.5" x14ac:dyDescent="0.25">
      <c r="A408" s="3">
        <f>TITRES_STAT!B411</f>
        <v>42599</v>
      </c>
      <c r="B408" s="6">
        <f>TITRES_STAT!D411</f>
        <v>9.0640000000000001</v>
      </c>
      <c r="C408" s="2">
        <f t="shared" si="36"/>
        <v>8.9262614969945133</v>
      </c>
      <c r="D408" s="2">
        <f t="shared" si="32"/>
        <v>9.0340743484679589</v>
      </c>
      <c r="E408" s="2">
        <f t="shared" si="31"/>
        <v>-0.10781285147344555</v>
      </c>
      <c r="F408" s="2">
        <f t="shared" si="35"/>
        <v>-7.378064089655953E-2</v>
      </c>
      <c r="G408" s="2">
        <f t="shared" si="33"/>
        <v>-3.4032210576886018E-2</v>
      </c>
      <c r="H408" s="2" t="str">
        <f t="shared" si="34"/>
        <v>Hold</v>
      </c>
    </row>
    <row r="409" spans="1:8" ht="13.5" x14ac:dyDescent="0.25">
      <c r="A409" s="3">
        <f>TITRES_STAT!B412</f>
        <v>42600</v>
      </c>
      <c r="B409" s="6">
        <f>TITRES_STAT!D412</f>
        <v>8.923</v>
      </c>
      <c r="C409" s="2">
        <f t="shared" si="36"/>
        <v>8.9474520359184346</v>
      </c>
      <c r="D409" s="2">
        <f t="shared" si="32"/>
        <v>9.0258466189518138</v>
      </c>
      <c r="E409" s="2">
        <f t="shared" si="31"/>
        <v>-7.8394583033379206E-2</v>
      </c>
      <c r="F409" s="2">
        <f t="shared" si="35"/>
        <v>-7.4703429323923459E-2</v>
      </c>
      <c r="G409" s="2">
        <f t="shared" si="33"/>
        <v>-3.6911537094557467E-3</v>
      </c>
      <c r="H409" s="2" t="str">
        <f t="shared" si="34"/>
        <v>Hold</v>
      </c>
    </row>
    <row r="410" spans="1:8" ht="13.5" x14ac:dyDescent="0.25">
      <c r="A410" s="3">
        <f>TITRES_STAT!B413</f>
        <v>42601</v>
      </c>
      <c r="B410" s="6">
        <f>TITRES_STAT!D413</f>
        <v>8.923</v>
      </c>
      <c r="C410" s="2">
        <f t="shared" si="36"/>
        <v>8.9798440303925222</v>
      </c>
      <c r="D410" s="2">
        <f t="shared" si="32"/>
        <v>9.0182283508813086</v>
      </c>
      <c r="E410" s="2">
        <f t="shared" si="31"/>
        <v>-3.8384320488786372E-2</v>
      </c>
      <c r="F410" s="2">
        <f t="shared" si="35"/>
        <v>-6.7439607556896042E-2</v>
      </c>
      <c r="G410" s="2">
        <f t="shared" si="33"/>
        <v>2.905528706810967E-2</v>
      </c>
      <c r="H410" s="2" t="str">
        <f t="shared" si="34"/>
        <v>Sell</v>
      </c>
    </row>
    <row r="411" spans="1:8" ht="13.5" x14ac:dyDescent="0.25">
      <c r="A411" s="3">
        <f>TITRES_STAT!B414</f>
        <v>42604</v>
      </c>
      <c r="B411" s="6">
        <f>TITRES_STAT!D414</f>
        <v>8.923</v>
      </c>
      <c r="C411" s="2">
        <f t="shared" si="36"/>
        <v>9.0072526411013651</v>
      </c>
      <c r="D411" s="2">
        <f t="shared" si="32"/>
        <v>9.0111743989641742</v>
      </c>
      <c r="E411" s="2">
        <f t="shared" si="31"/>
        <v>-3.9217578628090166E-3</v>
      </c>
      <c r="F411" s="2">
        <f t="shared" si="35"/>
        <v>-5.4736037618078645E-2</v>
      </c>
      <c r="G411" s="2">
        <f t="shared" si="33"/>
        <v>5.0814279755269628E-2</v>
      </c>
      <c r="H411" s="2" t="str">
        <f t="shared" si="34"/>
        <v>Sell</v>
      </c>
    </row>
    <row r="412" spans="1:8" ht="13.5" x14ac:dyDescent="0.25">
      <c r="A412" s="3">
        <f>TITRES_STAT!B415</f>
        <v>42605</v>
      </c>
      <c r="B412" s="6">
        <f>TITRES_STAT!D415</f>
        <v>8.923</v>
      </c>
      <c r="C412" s="2">
        <f t="shared" si="36"/>
        <v>9.0232137732396165</v>
      </c>
      <c r="D412" s="2">
        <f t="shared" si="32"/>
        <v>9.0046429620038637</v>
      </c>
      <c r="E412" s="2">
        <f t="shared" ref="E412:E475" si="37">C412-D412</f>
        <v>1.8570811235752771E-2</v>
      </c>
      <c r="F412" s="2">
        <f t="shared" si="35"/>
        <v>-4.007466784731236E-2</v>
      </c>
      <c r="G412" s="2">
        <f t="shared" si="33"/>
        <v>5.8645479083065132E-2</v>
      </c>
      <c r="H412" s="2" t="str">
        <f t="shared" si="34"/>
        <v>Sell</v>
      </c>
    </row>
    <row r="413" spans="1:8" ht="13.5" x14ac:dyDescent="0.25">
      <c r="A413" s="3">
        <f>TITRES_STAT!B416</f>
        <v>42606</v>
      </c>
      <c r="B413" s="6">
        <f>TITRES_STAT!D416</f>
        <v>8.923</v>
      </c>
      <c r="C413" s="2">
        <f t="shared" si="36"/>
        <v>9.0439501158181361</v>
      </c>
      <c r="D413" s="2">
        <f t="shared" ref="D413:D476" si="38">$D$4*B413+(1-$D$4)*D412</f>
        <v>8.998595335188762</v>
      </c>
      <c r="E413" s="2">
        <f t="shared" si="37"/>
        <v>4.5354780629374147E-2</v>
      </c>
      <c r="F413" s="2">
        <f t="shared" si="35"/>
        <v>-2.2988778151975059E-2</v>
      </c>
      <c r="G413" s="2">
        <f t="shared" si="33"/>
        <v>6.8343558781349206E-2</v>
      </c>
      <c r="H413" s="2" t="str">
        <f t="shared" si="34"/>
        <v>Sell</v>
      </c>
    </row>
    <row r="414" spans="1:8" ht="13.5" x14ac:dyDescent="0.25">
      <c r="A414" s="3">
        <f>TITRES_STAT!B417</f>
        <v>42607</v>
      </c>
      <c r="B414" s="6">
        <f>TITRES_STAT!D417</f>
        <v>9.1479999999999997</v>
      </c>
      <c r="C414" s="2">
        <f t="shared" si="36"/>
        <v>9.0599577903076529</v>
      </c>
      <c r="D414" s="2">
        <f t="shared" si="38"/>
        <v>9.0096623473970023</v>
      </c>
      <c r="E414" s="2">
        <f t="shared" si="37"/>
        <v>5.0295442910650578E-2</v>
      </c>
      <c r="F414" s="2">
        <f t="shared" si="35"/>
        <v>-8.3319339394499307E-3</v>
      </c>
      <c r="G414" s="2">
        <f t="shared" si="33"/>
        <v>5.8627376850100513E-2</v>
      </c>
      <c r="H414" s="2" t="str">
        <f t="shared" si="34"/>
        <v>Sell</v>
      </c>
    </row>
    <row r="415" spans="1:8" ht="13.5" x14ac:dyDescent="0.25">
      <c r="A415" s="3">
        <f>TITRES_STAT!B418</f>
        <v>42608</v>
      </c>
      <c r="B415" s="6">
        <f>TITRES_STAT!D418</f>
        <v>9.1479999999999997</v>
      </c>
      <c r="C415" s="2">
        <f t="shared" si="36"/>
        <v>9.0735027456449373</v>
      </c>
      <c r="D415" s="2">
        <f t="shared" si="38"/>
        <v>9.0199095809231498</v>
      </c>
      <c r="E415" s="2">
        <f t="shared" si="37"/>
        <v>5.3593164721787545E-2</v>
      </c>
      <c r="F415" s="2">
        <f t="shared" si="35"/>
        <v>4.0530857927975643E-3</v>
      </c>
      <c r="G415" s="2">
        <f t="shared" si="33"/>
        <v>4.9540078928989983E-2</v>
      </c>
      <c r="H415" s="2" t="str">
        <f t="shared" si="34"/>
        <v>Sell</v>
      </c>
    </row>
    <row r="416" spans="1:8" ht="13.5" x14ac:dyDescent="0.25">
      <c r="A416" s="3">
        <f>TITRES_STAT!B419</f>
        <v>42611</v>
      </c>
      <c r="B416" s="6">
        <f>TITRES_STAT!D419</f>
        <v>9.1479999999999997</v>
      </c>
      <c r="C416" s="2">
        <f t="shared" si="36"/>
        <v>9.0814254001611001</v>
      </c>
      <c r="D416" s="2">
        <f t="shared" si="38"/>
        <v>9.0293977601140281</v>
      </c>
      <c r="E416" s="2">
        <f t="shared" si="37"/>
        <v>5.2027640047072055E-2</v>
      </c>
      <c r="F416" s="2">
        <f t="shared" si="35"/>
        <v>1.3647996643652462E-2</v>
      </c>
      <c r="G416" s="2">
        <f t="shared" si="33"/>
        <v>3.8379643403419594E-2</v>
      </c>
      <c r="H416" s="2" t="str">
        <f t="shared" si="34"/>
        <v>Sell</v>
      </c>
    </row>
    <row r="417" spans="1:8" ht="13.5" x14ac:dyDescent="0.25">
      <c r="A417" s="3">
        <f>TITRES_STAT!B420</f>
        <v>42612</v>
      </c>
      <c r="B417" s="6">
        <f>TITRES_STAT!D420</f>
        <v>9.1479999999999997</v>
      </c>
      <c r="C417" s="2">
        <f t="shared" si="36"/>
        <v>9.0881291847517005</v>
      </c>
      <c r="D417" s="2">
        <f t="shared" si="38"/>
        <v>9.0381831112166928</v>
      </c>
      <c r="E417" s="2">
        <f t="shared" si="37"/>
        <v>4.9946073535007685E-2</v>
      </c>
      <c r="F417" s="2">
        <f t="shared" si="35"/>
        <v>2.0907612021923507E-2</v>
      </c>
      <c r="G417" s="2">
        <f t="shared" si="33"/>
        <v>2.9038461513084177E-2</v>
      </c>
      <c r="H417" s="2" t="str">
        <f t="shared" si="34"/>
        <v>Sell</v>
      </c>
    </row>
    <row r="418" spans="1:8" ht="13.5" x14ac:dyDescent="0.25">
      <c r="A418" s="3">
        <f>TITRES_STAT!B421</f>
        <v>42613</v>
      </c>
      <c r="B418" s="6">
        <f>TITRES_STAT!D421</f>
        <v>9.1479999999999997</v>
      </c>
      <c r="C418" s="2">
        <f t="shared" si="36"/>
        <v>9.0844170024822084</v>
      </c>
      <c r="D418" s="2">
        <f t="shared" si="38"/>
        <v>9.0463176955710125</v>
      </c>
      <c r="E418" s="2">
        <f t="shared" si="37"/>
        <v>3.8099306911195896E-2</v>
      </c>
      <c r="F418" s="2">
        <f t="shared" si="35"/>
        <v>2.4345950999777988E-2</v>
      </c>
      <c r="G418" s="2">
        <f t="shared" si="33"/>
        <v>1.3753355911417908E-2</v>
      </c>
      <c r="H418" s="2" t="str">
        <f t="shared" si="34"/>
        <v>Sell</v>
      </c>
    </row>
    <row r="419" spans="1:8" ht="13.5" x14ac:dyDescent="0.25">
      <c r="A419" s="3">
        <f>TITRES_STAT!B422</f>
        <v>42614</v>
      </c>
      <c r="B419" s="6">
        <f>TITRES_STAT!D422</f>
        <v>9.1479999999999997</v>
      </c>
      <c r="C419" s="2">
        <f t="shared" si="36"/>
        <v>9.0595836174849449</v>
      </c>
      <c r="D419" s="2">
        <f t="shared" si="38"/>
        <v>9.0538497181213078</v>
      </c>
      <c r="E419" s="2">
        <f t="shared" si="37"/>
        <v>5.7338993636371072E-3</v>
      </c>
      <c r="F419" s="2">
        <f t="shared" si="35"/>
        <v>2.0623540672549814E-2</v>
      </c>
      <c r="G419" s="2">
        <f t="shared" si="33"/>
        <v>-1.4889641308912707E-2</v>
      </c>
      <c r="H419" s="2" t="str">
        <f t="shared" si="34"/>
        <v>Hold</v>
      </c>
    </row>
    <row r="420" spans="1:8" ht="13.5" x14ac:dyDescent="0.25">
      <c r="A420" s="3">
        <f>TITRES_STAT!B423</f>
        <v>42615</v>
      </c>
      <c r="B420" s="6">
        <f>TITRES_STAT!D423</f>
        <v>9.1340000000000003</v>
      </c>
      <c r="C420" s="2">
        <f t="shared" si="36"/>
        <v>9.0385707532564918</v>
      </c>
      <c r="D420" s="2">
        <f t="shared" si="38"/>
        <v>9.0597867760382478</v>
      </c>
      <c r="E420" s="2">
        <f t="shared" si="37"/>
        <v>-2.1216022781755939E-2</v>
      </c>
      <c r="F420" s="2">
        <f t="shared" si="35"/>
        <v>1.2255627981688662E-2</v>
      </c>
      <c r="G420" s="2">
        <f t="shared" ref="G420:G483" si="39">E420-F420</f>
        <v>-3.3471650763444605E-2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42618</v>
      </c>
      <c r="B421" s="6">
        <f>TITRES_STAT!D424</f>
        <v>9.1340000000000003</v>
      </c>
      <c r="C421" s="2">
        <f t="shared" si="36"/>
        <v>9.0207906373708777</v>
      </c>
      <c r="D421" s="2">
        <f t="shared" si="38"/>
        <v>9.0652840518872662</v>
      </c>
      <c r="E421" s="2">
        <f t="shared" si="37"/>
        <v>-4.4493414516388441E-2</v>
      </c>
      <c r="F421" s="2">
        <f t="shared" ref="F421:F484" si="41">(E421*(2/(10)))+((1-(2/10))*F420)</f>
        <v>9.0581948207324285E-4</v>
      </c>
      <c r="G421" s="2">
        <f t="shared" si="39"/>
        <v>-4.5399233998461686E-2</v>
      </c>
      <c r="H421" s="2" t="str">
        <f t="shared" si="40"/>
        <v>Hold</v>
      </c>
    </row>
    <row r="422" spans="1:8" ht="13.5" x14ac:dyDescent="0.25">
      <c r="A422" s="3">
        <f>TITRES_STAT!B425</f>
        <v>42619</v>
      </c>
      <c r="B422" s="6">
        <f>TITRES_STAT!D425</f>
        <v>9.1340000000000003</v>
      </c>
      <c r="C422" s="2">
        <f t="shared" si="36"/>
        <v>9.0057459239292044</v>
      </c>
      <c r="D422" s="2">
        <f t="shared" si="38"/>
        <v>9.0703741221178404</v>
      </c>
      <c r="E422" s="2">
        <f t="shared" si="37"/>
        <v>-6.4628198188636077E-2</v>
      </c>
      <c r="F422" s="2">
        <f t="shared" si="41"/>
        <v>-1.2200984052068622E-2</v>
      </c>
      <c r="G422" s="2">
        <f t="shared" si="39"/>
        <v>-5.2427214136567452E-2</v>
      </c>
      <c r="H422" s="2" t="str">
        <f t="shared" si="40"/>
        <v>Hold</v>
      </c>
    </row>
    <row r="423" spans="1:8" ht="13.5" x14ac:dyDescent="0.25">
      <c r="A423" s="3">
        <f>TITRES_STAT!B426</f>
        <v>42620</v>
      </c>
      <c r="B423" s="6">
        <f>TITRES_STAT!D426</f>
        <v>9.125</v>
      </c>
      <c r="C423" s="2">
        <f t="shared" si="36"/>
        <v>8.9930157817862497</v>
      </c>
      <c r="D423" s="2">
        <f t="shared" si="38"/>
        <v>9.0744204834424451</v>
      </c>
      <c r="E423" s="2">
        <f t="shared" si="37"/>
        <v>-8.14047016561954E-2</v>
      </c>
      <c r="F423" s="2">
        <f t="shared" si="41"/>
        <v>-2.6041727572893979E-2</v>
      </c>
      <c r="G423" s="2">
        <f t="shared" si="39"/>
        <v>-5.5362974083301417E-2</v>
      </c>
      <c r="H423" s="2" t="str">
        <f t="shared" si="40"/>
        <v>Hold</v>
      </c>
    </row>
    <row r="424" spans="1:8" ht="13.5" x14ac:dyDescent="0.25">
      <c r="A424" s="3">
        <f>TITRES_STAT!B427</f>
        <v>42621</v>
      </c>
      <c r="B424" s="6">
        <f>TITRES_STAT!D427</f>
        <v>9.125</v>
      </c>
      <c r="C424" s="2">
        <f t="shared" si="36"/>
        <v>9.0168595076652878</v>
      </c>
      <c r="D424" s="2">
        <f t="shared" si="38"/>
        <v>9.0781671142985605</v>
      </c>
      <c r="E424" s="2">
        <f t="shared" si="37"/>
        <v>-6.1307606633272727E-2</v>
      </c>
      <c r="F424" s="2">
        <f t="shared" si="41"/>
        <v>-3.3094903384969732E-2</v>
      </c>
      <c r="G424" s="2">
        <f t="shared" si="39"/>
        <v>-2.8212703248302995E-2</v>
      </c>
      <c r="H424" s="2" t="str">
        <f t="shared" si="40"/>
        <v>Hold</v>
      </c>
    </row>
    <row r="425" spans="1:8" ht="13.5" x14ac:dyDescent="0.25">
      <c r="A425" s="3">
        <f>TITRES_STAT!B428</f>
        <v>42622</v>
      </c>
      <c r="B425" s="6">
        <f>TITRES_STAT!D428</f>
        <v>9.125</v>
      </c>
      <c r="C425" s="2">
        <f t="shared" si="36"/>
        <v>9.0370349680244733</v>
      </c>
      <c r="D425" s="2">
        <f t="shared" si="38"/>
        <v>9.081636216943112</v>
      </c>
      <c r="E425" s="2">
        <f t="shared" si="37"/>
        <v>-4.4601248918638703E-2</v>
      </c>
      <c r="F425" s="2">
        <f t="shared" si="41"/>
        <v>-3.5396172491703529E-2</v>
      </c>
      <c r="G425" s="2">
        <f t="shared" si="39"/>
        <v>-9.2050764269351742E-3</v>
      </c>
      <c r="H425" s="2" t="str">
        <f t="shared" si="40"/>
        <v>Hold</v>
      </c>
    </row>
    <row r="426" spans="1:8" ht="13.5" x14ac:dyDescent="0.25">
      <c r="A426" s="3">
        <f>TITRES_STAT!B429</f>
        <v>42627</v>
      </c>
      <c r="B426" s="6">
        <f>TITRES_STAT!D429</f>
        <v>8.923</v>
      </c>
      <c r="C426" s="2">
        <f t="shared" si="36"/>
        <v>9.0541065114053225</v>
      </c>
      <c r="D426" s="2">
        <f t="shared" si="38"/>
        <v>9.0698853860584361</v>
      </c>
      <c r="E426" s="2">
        <f t="shared" si="37"/>
        <v>-1.5778874653113562E-2</v>
      </c>
      <c r="F426" s="2">
        <f t="shared" si="41"/>
        <v>-3.1472712923985534E-2</v>
      </c>
      <c r="G426" s="2">
        <f t="shared" si="39"/>
        <v>1.5693838270871972E-2</v>
      </c>
      <c r="H426" s="2" t="str">
        <f t="shared" si="40"/>
        <v>Sell</v>
      </c>
    </row>
    <row r="427" spans="1:8" ht="13.5" x14ac:dyDescent="0.25">
      <c r="A427" s="3">
        <f>TITRES_STAT!B430</f>
        <v>42628</v>
      </c>
      <c r="B427" s="6">
        <f>TITRES_STAT!D430</f>
        <v>8.8759999999999994</v>
      </c>
      <c r="C427" s="2">
        <f t="shared" si="36"/>
        <v>9.0685516634968106</v>
      </c>
      <c r="D427" s="2">
        <f t="shared" si="38"/>
        <v>9.0555235056096635</v>
      </c>
      <c r="E427" s="2">
        <f t="shared" si="37"/>
        <v>1.3028157887147174E-2</v>
      </c>
      <c r="F427" s="2">
        <f t="shared" si="41"/>
        <v>-2.2572538761758992E-2</v>
      </c>
      <c r="G427" s="2">
        <f t="shared" si="39"/>
        <v>3.5600696648906166E-2</v>
      </c>
      <c r="H427" s="2" t="str">
        <f t="shared" si="40"/>
        <v>Sell</v>
      </c>
    </row>
    <row r="428" spans="1:8" ht="13.5" x14ac:dyDescent="0.25">
      <c r="A428" s="3">
        <f>TITRES_STAT!B431</f>
        <v>42629</v>
      </c>
      <c r="B428" s="6">
        <f>TITRES_STAT!D431</f>
        <v>8.8670000000000009</v>
      </c>
      <c r="C428" s="2">
        <f t="shared" si="36"/>
        <v>9.0807744844973008</v>
      </c>
      <c r="D428" s="2">
        <f t="shared" si="38"/>
        <v>9.0415588014904298</v>
      </c>
      <c r="E428" s="2">
        <f t="shared" si="37"/>
        <v>3.921568300687106E-2</v>
      </c>
      <c r="F428" s="2">
        <f t="shared" si="41"/>
        <v>-1.0214894408032983E-2</v>
      </c>
      <c r="G428" s="2">
        <f t="shared" si="39"/>
        <v>4.9430577414904045E-2</v>
      </c>
      <c r="H428" s="2" t="str">
        <f t="shared" si="40"/>
        <v>Sell</v>
      </c>
    </row>
    <row r="429" spans="1:8" ht="13.5" x14ac:dyDescent="0.25">
      <c r="A429" s="3">
        <f>TITRES_STAT!B432</f>
        <v>42632</v>
      </c>
      <c r="B429" s="6">
        <f>TITRES_STAT!D432</f>
        <v>8.923</v>
      </c>
      <c r="C429" s="2">
        <f t="shared" si="36"/>
        <v>9.0911168714977162</v>
      </c>
      <c r="D429" s="2">
        <f t="shared" si="38"/>
        <v>9.0327766680466937</v>
      </c>
      <c r="E429" s="2">
        <f t="shared" si="37"/>
        <v>5.8340203451022532E-2</v>
      </c>
      <c r="F429" s="2">
        <f t="shared" si="41"/>
        <v>3.4961251637781205E-3</v>
      </c>
      <c r="G429" s="2">
        <f t="shared" si="39"/>
        <v>5.4844078287244413E-2</v>
      </c>
      <c r="H429" s="2" t="str">
        <f t="shared" si="40"/>
        <v>Sell</v>
      </c>
    </row>
    <row r="430" spans="1:8" ht="13.5" x14ac:dyDescent="0.25">
      <c r="A430" s="3">
        <f>TITRES_STAT!B433</f>
        <v>42633</v>
      </c>
      <c r="B430" s="6">
        <f>TITRES_STAT!D433</f>
        <v>8.8759999999999994</v>
      </c>
      <c r="C430" s="2">
        <f t="shared" si="36"/>
        <v>9.0977142758826837</v>
      </c>
      <c r="D430" s="2">
        <f t="shared" si="38"/>
        <v>9.021163581524716</v>
      </c>
      <c r="E430" s="2">
        <f t="shared" si="37"/>
        <v>7.6550694357967686E-2</v>
      </c>
      <c r="F430" s="2">
        <f t="shared" si="41"/>
        <v>1.8107039002616034E-2</v>
      </c>
      <c r="G430" s="2">
        <f t="shared" si="39"/>
        <v>5.8443655355351648E-2</v>
      </c>
      <c r="H430" s="2" t="str">
        <f t="shared" si="40"/>
        <v>Sell</v>
      </c>
    </row>
    <row r="431" spans="1:8" ht="13.5" x14ac:dyDescent="0.25">
      <c r="A431" s="3">
        <f>TITRES_STAT!B434</f>
        <v>42634</v>
      </c>
      <c r="B431" s="6">
        <f>TITRES_STAT!D434</f>
        <v>9.1059999999999999</v>
      </c>
      <c r="C431" s="2">
        <f t="shared" si="36"/>
        <v>9.1032966949776544</v>
      </c>
      <c r="D431" s="2">
        <f t="shared" si="38"/>
        <v>9.0274477606710324</v>
      </c>
      <c r="E431" s="2">
        <f t="shared" si="37"/>
        <v>7.5848934306621985E-2</v>
      </c>
      <c r="F431" s="2">
        <f t="shared" si="41"/>
        <v>2.9655418063417226E-2</v>
      </c>
      <c r="G431" s="2">
        <f t="shared" si="39"/>
        <v>4.6193516243204759E-2</v>
      </c>
      <c r="H431" s="2" t="str">
        <f t="shared" si="40"/>
        <v>Sell</v>
      </c>
    </row>
    <row r="432" spans="1:8" ht="13.5" x14ac:dyDescent="0.25">
      <c r="A432" s="3">
        <f>TITRES_STAT!B435</f>
        <v>42635</v>
      </c>
      <c r="B432" s="6">
        <f>TITRES_STAT!D435</f>
        <v>9.1059999999999999</v>
      </c>
      <c r="C432" s="2">
        <f t="shared" si="36"/>
        <v>9.1080202803657073</v>
      </c>
      <c r="D432" s="2">
        <f t="shared" si="38"/>
        <v>9.0332664450657703</v>
      </c>
      <c r="E432" s="2">
        <f t="shared" si="37"/>
        <v>7.4753835299937066E-2</v>
      </c>
      <c r="F432" s="2">
        <f t="shared" si="41"/>
        <v>3.8675101510721198E-2</v>
      </c>
      <c r="G432" s="2">
        <f t="shared" si="39"/>
        <v>3.6078733789215868E-2</v>
      </c>
      <c r="H432" s="2" t="str">
        <f t="shared" si="40"/>
        <v>Sell</v>
      </c>
    </row>
    <row r="433" spans="1:8" ht="13.5" x14ac:dyDescent="0.25">
      <c r="A433" s="3">
        <f>TITRES_STAT!B436</f>
        <v>42636</v>
      </c>
      <c r="B433" s="6">
        <f>TITRES_STAT!D436</f>
        <v>9.1059999999999999</v>
      </c>
      <c r="C433" s="2">
        <f t="shared" si="36"/>
        <v>9.1106325449248295</v>
      </c>
      <c r="D433" s="2">
        <f t="shared" si="38"/>
        <v>9.0386541158016378</v>
      </c>
      <c r="E433" s="2">
        <f t="shared" si="37"/>
        <v>7.1978429123191745E-2</v>
      </c>
      <c r="F433" s="2">
        <f t="shared" si="41"/>
        <v>4.5335767033215305E-2</v>
      </c>
      <c r="G433" s="2">
        <f t="shared" si="39"/>
        <v>2.664266208997644E-2</v>
      </c>
      <c r="H433" s="2" t="str">
        <f t="shared" si="40"/>
        <v>Sell</v>
      </c>
    </row>
    <row r="434" spans="1:8" ht="13.5" x14ac:dyDescent="0.25">
      <c r="A434" s="3">
        <f>TITRES_STAT!B437</f>
        <v>42639</v>
      </c>
      <c r="B434" s="6">
        <f>TITRES_STAT!D437</f>
        <v>9.0169999999999995</v>
      </c>
      <c r="C434" s="2">
        <f t="shared" si="36"/>
        <v>9.1128429226287011</v>
      </c>
      <c r="D434" s="2">
        <f t="shared" si="38"/>
        <v>9.0370501072237399</v>
      </c>
      <c r="E434" s="2">
        <f t="shared" si="37"/>
        <v>7.5792815404961189E-2</v>
      </c>
      <c r="F434" s="2">
        <f t="shared" si="41"/>
        <v>5.1427176707564484E-2</v>
      </c>
      <c r="G434" s="2">
        <f t="shared" si="39"/>
        <v>2.4365638697396705E-2</v>
      </c>
      <c r="H434" s="2" t="str">
        <f t="shared" si="40"/>
        <v>Sell</v>
      </c>
    </row>
    <row r="435" spans="1:8" ht="13.5" x14ac:dyDescent="0.25">
      <c r="A435" s="3">
        <f>TITRES_STAT!B438</f>
        <v>42640</v>
      </c>
      <c r="B435" s="6">
        <f>TITRES_STAT!D438</f>
        <v>9.1300000000000008</v>
      </c>
      <c r="C435" s="2">
        <f t="shared" si="36"/>
        <v>9.1147132422242851</v>
      </c>
      <c r="D435" s="2">
        <f t="shared" si="38"/>
        <v>9.0439352844664267</v>
      </c>
      <c r="E435" s="2">
        <f t="shared" si="37"/>
        <v>7.0777957757858445E-2</v>
      </c>
      <c r="F435" s="2">
        <f t="shared" si="41"/>
        <v>5.5297332917623274E-2</v>
      </c>
      <c r="G435" s="2">
        <f t="shared" si="39"/>
        <v>1.5480624840235171E-2</v>
      </c>
      <c r="H435" s="2" t="str">
        <f t="shared" si="40"/>
        <v>Sell</v>
      </c>
    </row>
    <row r="436" spans="1:8" ht="13.5" x14ac:dyDescent="0.25">
      <c r="A436" s="3">
        <f>TITRES_STAT!B439</f>
        <v>42641</v>
      </c>
      <c r="B436" s="6">
        <f>TITRES_STAT!D439</f>
        <v>9.1199999999999992</v>
      </c>
      <c r="C436" s="2">
        <f t="shared" si="36"/>
        <v>9.085218897266703</v>
      </c>
      <c r="D436" s="2">
        <f t="shared" si="38"/>
        <v>9.0495697078392823</v>
      </c>
      <c r="E436" s="2">
        <f t="shared" si="37"/>
        <v>3.564918942742068E-2</v>
      </c>
      <c r="F436" s="2">
        <f t="shared" si="41"/>
        <v>5.1367704219582762E-2</v>
      </c>
      <c r="G436" s="2">
        <f t="shared" si="39"/>
        <v>-1.5718514792162082E-2</v>
      </c>
      <c r="H436" s="2" t="str">
        <f t="shared" si="40"/>
        <v>Hold</v>
      </c>
    </row>
    <row r="437" spans="1:8" ht="13.5" x14ac:dyDescent="0.25">
      <c r="A437" s="3">
        <f>TITRES_STAT!B440</f>
        <v>42642</v>
      </c>
      <c r="B437" s="6">
        <f>TITRES_STAT!D440</f>
        <v>9.1110000000000007</v>
      </c>
      <c r="C437" s="2">
        <f t="shared" si="36"/>
        <v>9.0530313746102884</v>
      </c>
      <c r="D437" s="2">
        <f t="shared" si="38"/>
        <v>9.0541200998511879</v>
      </c>
      <c r="E437" s="2">
        <f t="shared" si="37"/>
        <v>-1.0887252408995352E-3</v>
      </c>
      <c r="F437" s="2">
        <f t="shared" si="41"/>
        <v>4.08764183274863E-2</v>
      </c>
      <c r="G437" s="2">
        <f t="shared" si="39"/>
        <v>-4.1965143568385835E-2</v>
      </c>
      <c r="H437" s="2" t="str">
        <f t="shared" si="40"/>
        <v>Hold</v>
      </c>
    </row>
    <row r="438" spans="1:8" ht="13.5" x14ac:dyDescent="0.25">
      <c r="A438" s="3">
        <f>TITRES_STAT!B441</f>
        <v>42643</v>
      </c>
      <c r="B438" s="6">
        <f>TITRES_STAT!D441</f>
        <v>8.923</v>
      </c>
      <c r="C438" s="2">
        <f t="shared" si="36"/>
        <v>9.0244111631317825</v>
      </c>
      <c r="D438" s="2">
        <f t="shared" si="38"/>
        <v>9.0444074998622099</v>
      </c>
      <c r="E438" s="2">
        <f t="shared" si="37"/>
        <v>-1.9996336730427444E-2</v>
      </c>
      <c r="F438" s="2">
        <f t="shared" si="41"/>
        <v>2.8701867315903552E-2</v>
      </c>
      <c r="G438" s="2">
        <f t="shared" si="39"/>
        <v>-4.8698204046330996E-2</v>
      </c>
      <c r="H438" s="2" t="str">
        <f t="shared" si="40"/>
        <v>Hold</v>
      </c>
    </row>
    <row r="439" spans="1:8" ht="13.5" x14ac:dyDescent="0.25">
      <c r="A439" s="3">
        <f>TITRES_STAT!B442</f>
        <v>42647</v>
      </c>
      <c r="B439" s="6">
        <f>TITRES_STAT!D442</f>
        <v>8.923</v>
      </c>
      <c r="C439" s="2">
        <f t="shared" si="36"/>
        <v>9.008809445726893</v>
      </c>
      <c r="D439" s="2">
        <f t="shared" si="38"/>
        <v>9.0354143517242687</v>
      </c>
      <c r="E439" s="2">
        <f t="shared" si="37"/>
        <v>-2.6604905997375639E-2</v>
      </c>
      <c r="F439" s="2">
        <f t="shared" si="41"/>
        <v>1.7640512653247717E-2</v>
      </c>
      <c r="G439" s="2">
        <f t="shared" si="39"/>
        <v>-4.4245418650623355E-2</v>
      </c>
      <c r="H439" s="2" t="str">
        <f t="shared" si="40"/>
        <v>Hold</v>
      </c>
    </row>
    <row r="440" spans="1:8" ht="13.5" x14ac:dyDescent="0.25">
      <c r="A440" s="3">
        <f>TITRES_STAT!B443</f>
        <v>42648</v>
      </c>
      <c r="B440" s="6">
        <f>TITRES_STAT!D443</f>
        <v>8.923</v>
      </c>
      <c r="C440" s="2">
        <f t="shared" si="36"/>
        <v>8.9883772233073707</v>
      </c>
      <c r="D440" s="2">
        <f t="shared" si="38"/>
        <v>9.0270873627076558</v>
      </c>
      <c r="E440" s="2">
        <f t="shared" si="37"/>
        <v>-3.8710139400285115E-2</v>
      </c>
      <c r="F440" s="2">
        <f t="shared" si="41"/>
        <v>6.3703822425411503E-3</v>
      </c>
      <c r="G440" s="2">
        <f t="shared" si="39"/>
        <v>-4.5080521642826263E-2</v>
      </c>
      <c r="H440" s="2" t="str">
        <f t="shared" si="40"/>
        <v>Hold</v>
      </c>
    </row>
    <row r="441" spans="1:8" ht="13.5" x14ac:dyDescent="0.25">
      <c r="A441" s="3">
        <f>TITRES_STAT!B444</f>
        <v>42649</v>
      </c>
      <c r="B441" s="6">
        <f>TITRES_STAT!D444</f>
        <v>8.923</v>
      </c>
      <c r="C441" s="2">
        <f t="shared" si="36"/>
        <v>9.0064730351062359</v>
      </c>
      <c r="D441" s="2">
        <f t="shared" si="38"/>
        <v>9.0193771876922728</v>
      </c>
      <c r="E441" s="2">
        <f t="shared" si="37"/>
        <v>-1.2904152586036943E-2</v>
      </c>
      <c r="F441" s="2">
        <f t="shared" si="41"/>
        <v>2.5154752768255318E-3</v>
      </c>
      <c r="G441" s="2">
        <f t="shared" si="39"/>
        <v>-1.5419627862862474E-2</v>
      </c>
      <c r="H441" s="2" t="str">
        <f t="shared" si="40"/>
        <v>Hold</v>
      </c>
    </row>
    <row r="442" spans="1:8" ht="13.5" x14ac:dyDescent="0.25">
      <c r="A442" s="3">
        <f>TITRES_STAT!B445</f>
        <v>42650</v>
      </c>
      <c r="B442" s="6">
        <f>TITRES_STAT!D445</f>
        <v>8.9179999999999993</v>
      </c>
      <c r="C442" s="2">
        <f t="shared" si="36"/>
        <v>9.0217848758591224</v>
      </c>
      <c r="D442" s="2">
        <f t="shared" si="38"/>
        <v>9.0118677663817355</v>
      </c>
      <c r="E442" s="2">
        <f t="shared" si="37"/>
        <v>9.9171094773868873E-3</v>
      </c>
      <c r="F442" s="2">
        <f t="shared" si="41"/>
        <v>3.9958021169378029E-3</v>
      </c>
      <c r="G442" s="2">
        <f t="shared" si="39"/>
        <v>5.9213073604490844E-3</v>
      </c>
      <c r="H442" s="2" t="str">
        <f t="shared" si="40"/>
        <v>Sell</v>
      </c>
    </row>
    <row r="443" spans="1:8" ht="13.5" x14ac:dyDescent="0.25">
      <c r="A443" s="3">
        <f>TITRES_STAT!B446</f>
        <v>42653</v>
      </c>
      <c r="B443" s="6">
        <f>TITRES_STAT!D446</f>
        <v>8.6880000000000006</v>
      </c>
      <c r="C443" s="2">
        <f t="shared" si="36"/>
        <v>9.0347410488038733</v>
      </c>
      <c r="D443" s="2">
        <f t="shared" si="38"/>
        <v>8.9878775614645701</v>
      </c>
      <c r="E443" s="2">
        <f t="shared" si="37"/>
        <v>4.6863487339303234E-2</v>
      </c>
      <c r="F443" s="2">
        <f t="shared" si="41"/>
        <v>1.256933916141089E-2</v>
      </c>
      <c r="G443" s="2">
        <f t="shared" si="39"/>
        <v>3.4294148177892343E-2</v>
      </c>
      <c r="H443" s="2" t="str">
        <f t="shared" si="40"/>
        <v>Sell</v>
      </c>
    </row>
    <row r="444" spans="1:8" ht="13.5" x14ac:dyDescent="0.25">
      <c r="A444" s="3">
        <f>TITRES_STAT!B447</f>
        <v>42654</v>
      </c>
      <c r="B444" s="6">
        <f>TITRES_STAT!D447</f>
        <v>8.8290000000000006</v>
      </c>
      <c r="C444" s="2">
        <f t="shared" si="36"/>
        <v>9.0320116566802007</v>
      </c>
      <c r="D444" s="2">
        <f t="shared" si="38"/>
        <v>8.9761088532079345</v>
      </c>
      <c r="E444" s="2">
        <f t="shared" si="37"/>
        <v>5.5902803472266172E-2</v>
      </c>
      <c r="F444" s="2">
        <f t="shared" si="41"/>
        <v>2.1236032023581951E-2</v>
      </c>
      <c r="G444" s="2">
        <f t="shared" si="39"/>
        <v>3.4666771448684221E-2</v>
      </c>
      <c r="H444" s="2" t="str">
        <f t="shared" si="40"/>
        <v>Sell</v>
      </c>
    </row>
    <row r="445" spans="1:8" ht="13.5" x14ac:dyDescent="0.25">
      <c r="A445" s="3">
        <f>TITRES_STAT!B448</f>
        <v>42655</v>
      </c>
      <c r="B445" s="6">
        <f>TITRES_STAT!D448</f>
        <v>8.7349999999999994</v>
      </c>
      <c r="C445" s="2">
        <f t="shared" si="36"/>
        <v>9.0470867864217084</v>
      </c>
      <c r="D445" s="2">
        <f t="shared" si="38"/>
        <v>8.9582489381554957</v>
      </c>
      <c r="E445" s="2">
        <f t="shared" si="37"/>
        <v>8.883784826621266E-2</v>
      </c>
      <c r="F445" s="2">
        <f t="shared" si="41"/>
        <v>3.4756395272108095E-2</v>
      </c>
      <c r="G445" s="2">
        <f t="shared" si="39"/>
        <v>5.4081452994104565E-2</v>
      </c>
      <c r="H445" s="2" t="str">
        <f t="shared" si="40"/>
        <v>Sell</v>
      </c>
    </row>
    <row r="446" spans="1:8" ht="13.5" x14ac:dyDescent="0.25">
      <c r="A446" s="3">
        <f>TITRES_STAT!B449</f>
        <v>42656</v>
      </c>
      <c r="B446" s="6">
        <f>TITRES_STAT!D449</f>
        <v>8.9130000000000003</v>
      </c>
      <c r="C446" s="2">
        <f t="shared" si="36"/>
        <v>9.0583042038952915</v>
      </c>
      <c r="D446" s="2">
        <f t="shared" si="38"/>
        <v>8.9548971649587923</v>
      </c>
      <c r="E446" s="2">
        <f t="shared" si="37"/>
        <v>0.10340703893649916</v>
      </c>
      <c r="F446" s="2">
        <f t="shared" si="41"/>
        <v>4.8486524004986313E-2</v>
      </c>
      <c r="G446" s="2">
        <f t="shared" si="39"/>
        <v>5.492051493151285E-2</v>
      </c>
      <c r="H446" s="2" t="str">
        <f t="shared" si="40"/>
        <v>Sell</v>
      </c>
    </row>
    <row r="447" spans="1:8" ht="13.5" x14ac:dyDescent="0.25">
      <c r="A447" s="3">
        <f>TITRES_STAT!B450</f>
        <v>42657</v>
      </c>
      <c r="B447" s="6">
        <f>TITRES_STAT!D450</f>
        <v>8.6929999999999996</v>
      </c>
      <c r="C447" s="2">
        <f t="shared" si="36"/>
        <v>9.0664112494498621</v>
      </c>
      <c r="D447" s="2">
        <f t="shared" si="38"/>
        <v>8.9354973749618445</v>
      </c>
      <c r="E447" s="2">
        <f t="shared" si="37"/>
        <v>0.13091387448801761</v>
      </c>
      <c r="F447" s="2">
        <f t="shared" si="41"/>
        <v>6.4971994101592573E-2</v>
      </c>
      <c r="G447" s="2">
        <f t="shared" si="39"/>
        <v>6.5941880386425039E-2</v>
      </c>
      <c r="H447" s="2" t="str">
        <f t="shared" si="40"/>
        <v>Sell</v>
      </c>
    </row>
    <row r="448" spans="1:8" ht="13.5" x14ac:dyDescent="0.25">
      <c r="A448" s="3">
        <f>TITRES_STAT!B451</f>
        <v>42660</v>
      </c>
      <c r="B448" s="6">
        <f>TITRES_STAT!D451</f>
        <v>8.6929999999999996</v>
      </c>
      <c r="C448" s="2">
        <f t="shared" si="36"/>
        <v>9.0443479803037299</v>
      </c>
      <c r="D448" s="2">
        <f t="shared" si="38"/>
        <v>8.9175346064461518</v>
      </c>
      <c r="E448" s="2">
        <f t="shared" si="37"/>
        <v>0.12681337385757807</v>
      </c>
      <c r="F448" s="2">
        <f t="shared" si="41"/>
        <v>7.7340270052789678E-2</v>
      </c>
      <c r="G448" s="2">
        <f t="shared" si="39"/>
        <v>4.9473103804788393E-2</v>
      </c>
      <c r="H448" s="2" t="str">
        <f t="shared" si="40"/>
        <v>Sell</v>
      </c>
    </row>
    <row r="449" spans="1:8" ht="13.5" x14ac:dyDescent="0.25">
      <c r="A449" s="3">
        <f>TITRES_STAT!B452</f>
        <v>42661</v>
      </c>
      <c r="B449" s="6">
        <f>TITRES_STAT!D452</f>
        <v>8.9130000000000003</v>
      </c>
      <c r="C449" s="2">
        <f t="shared" si="36"/>
        <v>9.0256790602570014</v>
      </c>
      <c r="D449" s="2">
        <f t="shared" si="38"/>
        <v>8.9171987096723626</v>
      </c>
      <c r="E449" s="2">
        <f t="shared" si="37"/>
        <v>0.10848035058463878</v>
      </c>
      <c r="F449" s="2">
        <f t="shared" si="41"/>
        <v>8.3568286159159511E-2</v>
      </c>
      <c r="G449" s="2">
        <f t="shared" si="39"/>
        <v>2.4912064425479274E-2</v>
      </c>
      <c r="H449" s="2" t="str">
        <f t="shared" si="40"/>
        <v>Sell</v>
      </c>
    </row>
    <row r="450" spans="1:8" ht="13.5" x14ac:dyDescent="0.25">
      <c r="A450" s="3">
        <f>TITRES_STAT!B453</f>
        <v>42662</v>
      </c>
      <c r="B450" s="6">
        <f>TITRES_STAT!D453</f>
        <v>8.7349999999999994</v>
      </c>
      <c r="C450" s="2">
        <f t="shared" si="36"/>
        <v>9.0098822817559245</v>
      </c>
      <c r="D450" s="2">
        <f t="shared" si="38"/>
        <v>8.9037025089558917</v>
      </c>
      <c r="E450" s="2">
        <f t="shared" si="37"/>
        <v>0.10617977280003288</v>
      </c>
      <c r="F450" s="2">
        <f t="shared" si="41"/>
        <v>8.8090583487334201E-2</v>
      </c>
      <c r="G450" s="2">
        <f t="shared" si="39"/>
        <v>1.8089189312698678E-2</v>
      </c>
      <c r="H450" s="2" t="str">
        <f t="shared" si="40"/>
        <v>Sell</v>
      </c>
    </row>
    <row r="451" spans="1:8" ht="13.5" x14ac:dyDescent="0.25">
      <c r="A451" s="3">
        <f>TITRES_STAT!B454</f>
        <v>42663</v>
      </c>
      <c r="B451" s="6">
        <f>TITRES_STAT!D454</f>
        <v>8.7349999999999994</v>
      </c>
      <c r="C451" s="2">
        <f t="shared" si="36"/>
        <v>8.9965157768703978</v>
      </c>
      <c r="D451" s="2">
        <f t="shared" si="38"/>
        <v>8.8912060268110107</v>
      </c>
      <c r="E451" s="2">
        <f t="shared" si="37"/>
        <v>0.10530975005938714</v>
      </c>
      <c r="F451" s="2">
        <f t="shared" si="41"/>
        <v>9.1534416801744789E-2</v>
      </c>
      <c r="G451" s="2">
        <f t="shared" si="39"/>
        <v>1.3775333257642353E-2</v>
      </c>
      <c r="H451" s="2" t="str">
        <f t="shared" si="40"/>
        <v>Sell</v>
      </c>
    </row>
    <row r="452" spans="1:8" ht="13.5" x14ac:dyDescent="0.25">
      <c r="A452" s="3">
        <f>TITRES_STAT!B455</f>
        <v>42664</v>
      </c>
      <c r="B452" s="6">
        <f>TITRES_STAT!D455</f>
        <v>8.8520000000000003</v>
      </c>
      <c r="C452" s="2">
        <f t="shared" si="36"/>
        <v>8.9844364265826435</v>
      </c>
      <c r="D452" s="2">
        <f t="shared" si="38"/>
        <v>8.8883018766768629</v>
      </c>
      <c r="E452" s="2">
        <f t="shared" si="37"/>
        <v>9.6134549905780631E-2</v>
      </c>
      <c r="F452" s="2">
        <f t="shared" si="41"/>
        <v>9.2454443422551963E-2</v>
      </c>
      <c r="G452" s="2">
        <f t="shared" si="39"/>
        <v>3.6801064832286678E-3</v>
      </c>
      <c r="H452" s="2" t="str">
        <f t="shared" si="40"/>
        <v>Sell</v>
      </c>
    </row>
    <row r="453" spans="1:8" ht="13.5" x14ac:dyDescent="0.25">
      <c r="A453" s="3">
        <f>TITRES_STAT!B456</f>
        <v>42667</v>
      </c>
      <c r="B453" s="6">
        <f>TITRES_STAT!D456</f>
        <v>8.8520000000000003</v>
      </c>
      <c r="C453" s="2">
        <f t="shared" si="36"/>
        <v>8.9388308224930064</v>
      </c>
      <c r="D453" s="2">
        <f t="shared" si="38"/>
        <v>8.8856128487748727</v>
      </c>
      <c r="E453" s="2">
        <f t="shared" si="37"/>
        <v>5.3217973718133749E-2</v>
      </c>
      <c r="F453" s="2">
        <f t="shared" si="41"/>
        <v>8.4607149481668323E-2</v>
      </c>
      <c r="G453" s="2">
        <f t="shared" si="39"/>
        <v>-3.1389175763534574E-2</v>
      </c>
      <c r="H453" s="2" t="str">
        <f t="shared" si="40"/>
        <v>Hold</v>
      </c>
    </row>
    <row r="454" spans="1:8" ht="13.5" x14ac:dyDescent="0.25">
      <c r="A454" s="3">
        <f>TITRES_STAT!B457</f>
        <v>42668</v>
      </c>
      <c r="B454" s="6">
        <f>TITRES_STAT!D457</f>
        <v>8.9179999999999993</v>
      </c>
      <c r="C454" s="2">
        <f t="shared" si="36"/>
        <v>8.9219337728786972</v>
      </c>
      <c r="D454" s="2">
        <f t="shared" si="38"/>
        <v>8.8880118970137723</v>
      </c>
      <c r="E454" s="2">
        <f t="shared" si="37"/>
        <v>3.39218758649249E-2</v>
      </c>
      <c r="F454" s="2">
        <f t="shared" si="41"/>
        <v>7.4470094758319644E-2</v>
      </c>
      <c r="G454" s="2">
        <f t="shared" si="39"/>
        <v>-4.0548218893394744E-2</v>
      </c>
      <c r="H454" s="2" t="str">
        <f t="shared" si="40"/>
        <v>Hold</v>
      </c>
    </row>
    <row r="455" spans="1:8" ht="13.5" x14ac:dyDescent="0.25">
      <c r="A455" s="3">
        <f>TITRES_STAT!B458</f>
        <v>42669</v>
      </c>
      <c r="B455" s="6">
        <f>TITRES_STAT!D458</f>
        <v>8.782</v>
      </c>
      <c r="C455" s="2">
        <f t="shared" si="36"/>
        <v>8.8931747308973588</v>
      </c>
      <c r="D455" s="2">
        <f t="shared" si="38"/>
        <v>8.8801591639016415</v>
      </c>
      <c r="E455" s="2">
        <f t="shared" si="37"/>
        <v>1.3015566995717265E-2</v>
      </c>
      <c r="F455" s="2">
        <f t="shared" si="41"/>
        <v>6.2179189205799172E-2</v>
      </c>
      <c r="G455" s="2">
        <f t="shared" si="39"/>
        <v>-4.9163622210081907E-2</v>
      </c>
      <c r="H455" s="2" t="str">
        <f t="shared" si="40"/>
        <v>Hold</v>
      </c>
    </row>
    <row r="456" spans="1:8" ht="13.5" x14ac:dyDescent="0.25">
      <c r="A456" s="3">
        <f>TITRES_STAT!B459</f>
        <v>42670</v>
      </c>
      <c r="B456" s="6">
        <f>TITRES_STAT!D459</f>
        <v>8.782</v>
      </c>
      <c r="C456" s="2">
        <f t="shared" si="36"/>
        <v>8.8962247722977654</v>
      </c>
      <c r="D456" s="2">
        <f t="shared" si="38"/>
        <v>8.8728881147237431</v>
      </c>
      <c r="E456" s="2">
        <f t="shared" si="37"/>
        <v>2.3336657574022368E-2</v>
      </c>
      <c r="F456" s="2">
        <f t="shared" si="41"/>
        <v>5.4410682879443811E-2</v>
      </c>
      <c r="G456" s="2">
        <f t="shared" si="39"/>
        <v>-3.1074025305421443E-2</v>
      </c>
      <c r="H456" s="2" t="str">
        <f t="shared" si="40"/>
        <v>Hold</v>
      </c>
    </row>
    <row r="457" spans="1:8" ht="13.5" x14ac:dyDescent="0.25">
      <c r="A457" s="3">
        <f>TITRES_STAT!B460</f>
        <v>42671</v>
      </c>
      <c r="B457" s="6">
        <f>TITRES_STAT!D460</f>
        <v>8.7579999999999991</v>
      </c>
      <c r="C457" s="2">
        <f t="shared" si="36"/>
        <v>8.8649594227134934</v>
      </c>
      <c r="D457" s="2">
        <f t="shared" si="38"/>
        <v>8.8643778840034653</v>
      </c>
      <c r="E457" s="2">
        <f t="shared" si="37"/>
        <v>5.8153871002808444E-4</v>
      </c>
      <c r="F457" s="2">
        <f t="shared" si="41"/>
        <v>4.364485404556067E-2</v>
      </c>
      <c r="G457" s="2">
        <f t="shared" si="39"/>
        <v>-4.3063315335532586E-2</v>
      </c>
      <c r="H457" s="2" t="str">
        <f t="shared" si="40"/>
        <v>Hold</v>
      </c>
    </row>
    <row r="458" spans="1:8" ht="13.5" x14ac:dyDescent="0.25">
      <c r="A458" s="3">
        <f>TITRES_STAT!B461</f>
        <v>42674</v>
      </c>
      <c r="B458" s="6">
        <f>TITRES_STAT!D461</f>
        <v>8.7349999999999994</v>
      </c>
      <c r="C458" s="2">
        <f t="shared" si="36"/>
        <v>8.8385041269114168</v>
      </c>
      <c r="D458" s="2">
        <f t="shared" si="38"/>
        <v>8.8547943370402464</v>
      </c>
      <c r="E458" s="2">
        <f t="shared" si="37"/>
        <v>-1.6290210128829585E-2</v>
      </c>
      <c r="F458" s="2">
        <f t="shared" si="41"/>
        <v>3.1657841210682616E-2</v>
      </c>
      <c r="G458" s="2">
        <f t="shared" si="39"/>
        <v>-4.7948051339512202E-2</v>
      </c>
      <c r="H458" s="2" t="str">
        <f t="shared" si="40"/>
        <v>Hold</v>
      </c>
    </row>
    <row r="459" spans="1:8" ht="13.5" x14ac:dyDescent="0.25">
      <c r="A459" s="3">
        <f>TITRES_STAT!B462</f>
        <v>42675</v>
      </c>
      <c r="B459" s="6">
        <f>TITRES_STAT!D462</f>
        <v>8.9039999999999999</v>
      </c>
      <c r="C459" s="2">
        <f t="shared" si="36"/>
        <v>8.8499650304635065</v>
      </c>
      <c r="D459" s="2">
        <f t="shared" si="38"/>
        <v>8.8584392009631916</v>
      </c>
      <c r="E459" s="2">
        <f t="shared" si="37"/>
        <v>-8.4741704996851297E-3</v>
      </c>
      <c r="F459" s="2">
        <f t="shared" si="41"/>
        <v>2.3631438868609068E-2</v>
      </c>
      <c r="G459" s="2">
        <f t="shared" si="39"/>
        <v>-3.2105609368294194E-2</v>
      </c>
      <c r="H459" s="2" t="str">
        <f t="shared" si="40"/>
        <v>Hold</v>
      </c>
    </row>
    <row r="460" spans="1:8" ht="13.5" x14ac:dyDescent="0.25">
      <c r="A460" s="3">
        <f>TITRES_STAT!B463</f>
        <v>42676</v>
      </c>
      <c r="B460" s="6">
        <f>TITRES_STAT!D463</f>
        <v>8.9090000000000007</v>
      </c>
      <c r="C460" s="2">
        <f t="shared" si="36"/>
        <v>8.83227810269989</v>
      </c>
      <c r="D460" s="2">
        <f t="shared" si="38"/>
        <v>8.8621844453362879</v>
      </c>
      <c r="E460" s="2">
        <f t="shared" si="37"/>
        <v>-2.9906342636397909E-2</v>
      </c>
      <c r="F460" s="2">
        <f t="shared" si="41"/>
        <v>1.2923882567607674E-2</v>
      </c>
      <c r="G460" s="2">
        <f t="shared" si="39"/>
        <v>-4.2830225204005583E-2</v>
      </c>
      <c r="H460" s="2" t="str">
        <f t="shared" si="40"/>
        <v>Hold</v>
      </c>
    </row>
    <row r="461" spans="1:8" ht="13.5" x14ac:dyDescent="0.25">
      <c r="A461" s="3">
        <f>TITRES_STAT!B464</f>
        <v>42677</v>
      </c>
      <c r="B461" s="6">
        <f>TITRES_STAT!D464</f>
        <v>8.9090000000000007</v>
      </c>
      <c r="C461" s="2">
        <f t="shared" si="36"/>
        <v>8.8173122407460607</v>
      </c>
      <c r="D461" s="2">
        <f t="shared" si="38"/>
        <v>8.865652264200266</v>
      </c>
      <c r="E461" s="2">
        <f t="shared" si="37"/>
        <v>-4.8340023454205294E-2</v>
      </c>
      <c r="F461" s="2">
        <f t="shared" si="41"/>
        <v>6.7110136324508018E-4</v>
      </c>
      <c r="G461" s="2">
        <f t="shared" si="39"/>
        <v>-4.9011124817450374E-2</v>
      </c>
      <c r="H461" s="2" t="str">
        <f t="shared" si="40"/>
        <v>Hold</v>
      </c>
    </row>
    <row r="462" spans="1:8" ht="13.5" x14ac:dyDescent="0.25">
      <c r="A462" s="3">
        <f>TITRES_STAT!B465</f>
        <v>42678</v>
      </c>
      <c r="B462" s="6">
        <f>TITRES_STAT!D465</f>
        <v>8.6880000000000006</v>
      </c>
      <c r="C462" s="2">
        <f t="shared" si="36"/>
        <v>8.8226488190928212</v>
      </c>
      <c r="D462" s="2">
        <f t="shared" si="38"/>
        <v>8.8524928372224689</v>
      </c>
      <c r="E462" s="2">
        <f t="shared" si="37"/>
        <v>-2.9844018129647765E-2</v>
      </c>
      <c r="F462" s="2">
        <f t="shared" si="41"/>
        <v>-5.431922535333489E-3</v>
      </c>
      <c r="G462" s="2">
        <f t="shared" si="39"/>
        <v>-2.4412095594314277E-2</v>
      </c>
      <c r="H462" s="2" t="str">
        <f t="shared" si="40"/>
        <v>Hold</v>
      </c>
    </row>
    <row r="463" spans="1:8" ht="13.5" x14ac:dyDescent="0.25">
      <c r="A463" s="3">
        <f>TITRES_STAT!B466</f>
        <v>42681</v>
      </c>
      <c r="B463" s="6">
        <f>TITRES_STAT!D466</f>
        <v>8.8290000000000006</v>
      </c>
      <c r="C463" s="2">
        <f t="shared" ref="C463:C526" si="42">$C$4*B453+C462*(1-$C$4)</f>
        <v>8.8271643853862329</v>
      </c>
      <c r="D463" s="2">
        <f t="shared" si="38"/>
        <v>8.850752627057842</v>
      </c>
      <c r="E463" s="2">
        <f t="shared" si="37"/>
        <v>-2.3588241671609111E-2</v>
      </c>
      <c r="F463" s="2">
        <f t="shared" si="41"/>
        <v>-9.0631863625886128E-3</v>
      </c>
      <c r="G463" s="2">
        <f t="shared" si="39"/>
        <v>-1.4525055309020499E-2</v>
      </c>
      <c r="H463" s="2" t="str">
        <f t="shared" si="40"/>
        <v>Hold</v>
      </c>
    </row>
    <row r="464" spans="1:8" ht="13.5" x14ac:dyDescent="0.25">
      <c r="A464" s="3">
        <f>TITRES_STAT!B467</f>
        <v>42682</v>
      </c>
      <c r="B464" s="6">
        <f>TITRES_STAT!D467</f>
        <v>8.8290000000000006</v>
      </c>
      <c r="C464" s="2">
        <f t="shared" si="42"/>
        <v>8.8411390953268132</v>
      </c>
      <c r="D464" s="2">
        <f t="shared" si="38"/>
        <v>8.8491413213498529</v>
      </c>
      <c r="E464" s="2">
        <f t="shared" si="37"/>
        <v>-8.0022260230396824E-3</v>
      </c>
      <c r="F464" s="2">
        <f t="shared" si="41"/>
        <v>-8.8509942946788274E-3</v>
      </c>
      <c r="G464" s="2">
        <f t="shared" si="39"/>
        <v>8.4876827163914495E-4</v>
      </c>
      <c r="H464" s="2" t="str">
        <f t="shared" si="40"/>
        <v>Sell</v>
      </c>
    </row>
    <row r="465" spans="1:8" ht="13.5" x14ac:dyDescent="0.25">
      <c r="A465" s="3">
        <f>TITRES_STAT!B468</f>
        <v>42683</v>
      </c>
      <c r="B465" s="6">
        <f>TITRES_STAT!D468</f>
        <v>8.7349999999999994</v>
      </c>
      <c r="C465" s="2">
        <f t="shared" si="42"/>
        <v>8.8320407729688419</v>
      </c>
      <c r="D465" s="2">
        <f t="shared" si="38"/>
        <v>8.8406864086572714</v>
      </c>
      <c r="E465" s="2">
        <f t="shared" si="37"/>
        <v>-8.6456356884294649E-3</v>
      </c>
      <c r="F465" s="2">
        <f t="shared" si="41"/>
        <v>-8.8099225734289549E-3</v>
      </c>
      <c r="G465" s="2">
        <f t="shared" si="39"/>
        <v>1.6428688499948996E-4</v>
      </c>
      <c r="H465" s="2" t="str">
        <f t="shared" si="40"/>
        <v>Sell</v>
      </c>
    </row>
    <row r="466" spans="1:8" ht="13.5" x14ac:dyDescent="0.25">
      <c r="A466" s="3">
        <f>TITRES_STAT!B469</f>
        <v>42684</v>
      </c>
      <c r="B466" s="6">
        <f>TITRES_STAT!D469</f>
        <v>8.8290000000000006</v>
      </c>
      <c r="C466" s="2">
        <f t="shared" si="42"/>
        <v>8.8243421925120966</v>
      </c>
      <c r="D466" s="2">
        <f t="shared" si="38"/>
        <v>8.8398207487567326</v>
      </c>
      <c r="E466" s="2">
        <f t="shared" si="37"/>
        <v>-1.547855624463601E-2</v>
      </c>
      <c r="F466" s="2">
        <f t="shared" si="41"/>
        <v>-1.0143649307670366E-2</v>
      </c>
      <c r="G466" s="2">
        <f t="shared" si="39"/>
        <v>-5.3349069369656443E-3</v>
      </c>
      <c r="H466" s="2" t="str">
        <f t="shared" si="40"/>
        <v>Hold</v>
      </c>
    </row>
    <row r="467" spans="1:8" ht="13.5" x14ac:dyDescent="0.25">
      <c r="A467" s="3">
        <f>TITRES_STAT!B470</f>
        <v>42685</v>
      </c>
      <c r="B467" s="6">
        <f>TITRES_STAT!D470</f>
        <v>8.8290000000000006</v>
      </c>
      <c r="C467" s="2">
        <f t="shared" si="42"/>
        <v>8.8141357013563901</v>
      </c>
      <c r="D467" s="2">
        <f t="shared" si="38"/>
        <v>8.8390192118117898</v>
      </c>
      <c r="E467" s="2">
        <f t="shared" si="37"/>
        <v>-2.4883510455399716E-2</v>
      </c>
      <c r="F467" s="2">
        <f t="shared" si="41"/>
        <v>-1.3091621537216236E-2</v>
      </c>
      <c r="G467" s="2">
        <f t="shared" si="39"/>
        <v>-1.1791888918183479E-2</v>
      </c>
      <c r="H467" s="2" t="str">
        <f t="shared" si="40"/>
        <v>Hold</v>
      </c>
    </row>
    <row r="468" spans="1:8" ht="13.5" x14ac:dyDescent="0.25">
      <c r="A468" s="3">
        <f>TITRES_STAT!B471</f>
        <v>42688</v>
      </c>
      <c r="B468" s="6">
        <f>TITRES_STAT!D471</f>
        <v>8.8290000000000006</v>
      </c>
      <c r="C468" s="2">
        <f t="shared" si="42"/>
        <v>8.8019609780707917</v>
      </c>
      <c r="D468" s="2">
        <f t="shared" si="38"/>
        <v>8.8382770479738788</v>
      </c>
      <c r="E468" s="2">
        <f t="shared" si="37"/>
        <v>-3.6316069903087111E-2</v>
      </c>
      <c r="F468" s="2">
        <f t="shared" si="41"/>
        <v>-1.7736511210390413E-2</v>
      </c>
      <c r="G468" s="2">
        <f t="shared" si="39"/>
        <v>-1.8579558692696698E-2</v>
      </c>
      <c r="H468" s="2" t="str">
        <f t="shared" si="40"/>
        <v>Hold</v>
      </c>
    </row>
    <row r="469" spans="1:8" ht="13.5" x14ac:dyDescent="0.25">
      <c r="A469" s="3">
        <f>TITRES_STAT!B472</f>
        <v>42689</v>
      </c>
      <c r="B469" s="6">
        <f>TITRES_STAT!D472</f>
        <v>8.9179999999999993</v>
      </c>
      <c r="C469" s="2">
        <f t="shared" si="42"/>
        <v>8.8176592891368237</v>
      </c>
      <c r="D469" s="2">
        <f t="shared" si="38"/>
        <v>8.8441824518276668</v>
      </c>
      <c r="E469" s="2">
        <f t="shared" si="37"/>
        <v>-2.6523162690843094E-2</v>
      </c>
      <c r="F469" s="2">
        <f t="shared" si="41"/>
        <v>-1.9493841506480952E-2</v>
      </c>
      <c r="G469" s="2">
        <f t="shared" si="39"/>
        <v>-7.0293211843621417E-3</v>
      </c>
      <c r="H469" s="2" t="str">
        <f t="shared" si="40"/>
        <v>Hold</v>
      </c>
    </row>
    <row r="470" spans="1:8" ht="13.5" x14ac:dyDescent="0.25">
      <c r="A470" s="3">
        <f>TITRES_STAT!B473</f>
        <v>42690</v>
      </c>
      <c r="B470" s="6">
        <f>TITRES_STAT!D473</f>
        <v>8.923</v>
      </c>
      <c r="C470" s="2">
        <f t="shared" si="42"/>
        <v>8.8317117061926975</v>
      </c>
      <c r="D470" s="2">
        <f t="shared" si="38"/>
        <v>8.8500207887293207</v>
      </c>
      <c r="E470" s="2">
        <f t="shared" si="37"/>
        <v>-1.8309082536623222E-2</v>
      </c>
      <c r="F470" s="2">
        <f t="shared" si="41"/>
        <v>-1.9256889712509408E-2</v>
      </c>
      <c r="G470" s="2">
        <f t="shared" si="39"/>
        <v>9.4780717588618599E-4</v>
      </c>
      <c r="H470" s="2" t="str">
        <f t="shared" si="40"/>
        <v>Sell</v>
      </c>
    </row>
    <row r="471" spans="1:8" ht="13.5" x14ac:dyDescent="0.25">
      <c r="A471" s="3">
        <f>TITRES_STAT!B474</f>
        <v>42691</v>
      </c>
      <c r="B471" s="6">
        <f>TITRES_STAT!D474</f>
        <v>8.923</v>
      </c>
      <c r="C471" s="2">
        <f t="shared" si="42"/>
        <v>8.8436022129322822</v>
      </c>
      <c r="D471" s="2">
        <f t="shared" si="38"/>
        <v>8.8554266562308523</v>
      </c>
      <c r="E471" s="2">
        <f t="shared" si="37"/>
        <v>-1.1824443298570131E-2</v>
      </c>
      <c r="F471" s="2">
        <f t="shared" si="41"/>
        <v>-1.7770400429721552E-2</v>
      </c>
      <c r="G471" s="2">
        <f t="shared" si="39"/>
        <v>5.9459571311514213E-3</v>
      </c>
      <c r="H471" s="2" t="str">
        <f t="shared" si="40"/>
        <v>Sell</v>
      </c>
    </row>
    <row r="472" spans="1:8" ht="13.5" x14ac:dyDescent="0.25">
      <c r="A472" s="3">
        <f>TITRES_STAT!B475</f>
        <v>42692</v>
      </c>
      <c r="B472" s="6">
        <f>TITRES_STAT!D475</f>
        <v>8.8049999999999997</v>
      </c>
      <c r="C472" s="2">
        <f t="shared" si="42"/>
        <v>8.8196634109427006</v>
      </c>
      <c r="D472" s="2">
        <f t="shared" si="38"/>
        <v>8.8516913483619017</v>
      </c>
      <c r="E472" s="2">
        <f t="shared" si="37"/>
        <v>-3.202793741920118E-2</v>
      </c>
      <c r="F472" s="2">
        <f t="shared" si="41"/>
        <v>-2.0621907827617476E-2</v>
      </c>
      <c r="G472" s="2">
        <f t="shared" si="39"/>
        <v>-1.1406029591583704E-2</v>
      </c>
      <c r="H472" s="2" t="str">
        <f t="shared" si="40"/>
        <v>Hold</v>
      </c>
    </row>
    <row r="473" spans="1:8" ht="13.5" x14ac:dyDescent="0.25">
      <c r="A473" s="3">
        <f>TITRES_STAT!B476</f>
        <v>42695</v>
      </c>
      <c r="B473" s="6">
        <f>TITRES_STAT!D476</f>
        <v>8.7349999999999994</v>
      </c>
      <c r="C473" s="2">
        <f t="shared" si="42"/>
        <v>8.8210998092592074</v>
      </c>
      <c r="D473" s="2">
        <f t="shared" si="38"/>
        <v>8.8430475447795391</v>
      </c>
      <c r="E473" s="2">
        <f t="shared" si="37"/>
        <v>-2.194773552033169E-2</v>
      </c>
      <c r="F473" s="2">
        <f t="shared" si="41"/>
        <v>-2.088707336616032E-2</v>
      </c>
      <c r="G473" s="2">
        <f t="shared" si="39"/>
        <v>-1.0606621541713705E-3</v>
      </c>
      <c r="H473" s="2" t="str">
        <f t="shared" si="40"/>
        <v>Hold</v>
      </c>
    </row>
    <row r="474" spans="1:8" ht="13.5" x14ac:dyDescent="0.25">
      <c r="A474" s="3">
        <f>TITRES_STAT!B477</f>
        <v>42696</v>
      </c>
      <c r="B474" s="6">
        <f>TITRES_STAT!D477</f>
        <v>8.7349999999999994</v>
      </c>
      <c r="C474" s="2">
        <f t="shared" si="42"/>
        <v>8.8223152232193289</v>
      </c>
      <c r="D474" s="2">
        <f t="shared" si="38"/>
        <v>8.8350440229440181</v>
      </c>
      <c r="E474" s="2">
        <f t="shared" si="37"/>
        <v>-1.272879972468921E-2</v>
      </c>
      <c r="F474" s="2">
        <f t="shared" si="41"/>
        <v>-1.9255418637866097E-2</v>
      </c>
      <c r="G474" s="2">
        <f t="shared" si="39"/>
        <v>6.5266189131768862E-3</v>
      </c>
      <c r="H474" s="2" t="str">
        <f t="shared" si="40"/>
        <v>Sell</v>
      </c>
    </row>
    <row r="475" spans="1:8" ht="13.5" x14ac:dyDescent="0.25">
      <c r="A475" s="3">
        <f>TITRES_STAT!B478</f>
        <v>42697</v>
      </c>
      <c r="B475" s="6">
        <f>TITRES_STAT!D478</f>
        <v>8.7349999999999994</v>
      </c>
      <c r="C475" s="2">
        <f t="shared" si="42"/>
        <v>8.8088821119548175</v>
      </c>
      <c r="D475" s="2">
        <f t="shared" si="38"/>
        <v>8.8276333545777952</v>
      </c>
      <c r="E475" s="2">
        <f t="shared" si="37"/>
        <v>-1.8751242622977671E-2</v>
      </c>
      <c r="F475" s="2">
        <f t="shared" si="41"/>
        <v>-1.9154583434888413E-2</v>
      </c>
      <c r="G475" s="2">
        <f t="shared" si="39"/>
        <v>4.0334081191074206E-4</v>
      </c>
      <c r="H475" s="2" t="str">
        <f t="shared" si="40"/>
        <v>Sell</v>
      </c>
    </row>
    <row r="476" spans="1:8" ht="13.5" x14ac:dyDescent="0.25">
      <c r="A476" s="3">
        <f>TITRES_STAT!B479</f>
        <v>42698</v>
      </c>
      <c r="B476" s="6">
        <f>TITRES_STAT!D479</f>
        <v>8.9130000000000003</v>
      </c>
      <c r="C476" s="2">
        <f t="shared" si="42"/>
        <v>8.8119771716540765</v>
      </c>
      <c r="D476" s="2">
        <f t="shared" si="38"/>
        <v>8.8339568097942553</v>
      </c>
      <c r="E476" s="2">
        <f t="shared" ref="E476:E539" si="43">C476-D476</f>
        <v>-2.1979638140178892E-2</v>
      </c>
      <c r="F476" s="2">
        <f t="shared" si="41"/>
        <v>-1.971959437594651E-2</v>
      </c>
      <c r="G476" s="2">
        <f t="shared" si="39"/>
        <v>-2.260043764232382E-3</v>
      </c>
      <c r="H476" s="2" t="str">
        <f t="shared" si="40"/>
        <v>Hold</v>
      </c>
    </row>
    <row r="477" spans="1:8" ht="13.5" x14ac:dyDescent="0.25">
      <c r="A477" s="3">
        <f>TITRES_STAT!B480</f>
        <v>42699</v>
      </c>
      <c r="B477" s="6">
        <f>TITRES_STAT!D480</f>
        <v>8.7729999999999997</v>
      </c>
      <c r="C477" s="2">
        <f t="shared" si="42"/>
        <v>8.8145960683226807</v>
      </c>
      <c r="D477" s="2">
        <f t="shared" ref="D477:D540" si="44">$D$4*B477+(1-$D$4)*D476</f>
        <v>8.8294414905502361</v>
      </c>
      <c r="E477" s="2">
        <f t="shared" si="43"/>
        <v>-1.484542222755536E-2</v>
      </c>
      <c r="F477" s="2">
        <f t="shared" si="41"/>
        <v>-1.8744759946268282E-2</v>
      </c>
      <c r="G477" s="2">
        <f t="shared" si="39"/>
        <v>3.8993377187129218E-3</v>
      </c>
      <c r="H477" s="2" t="str">
        <f t="shared" si="40"/>
        <v>Sell</v>
      </c>
    </row>
    <row r="478" spans="1:8" ht="13.5" x14ac:dyDescent="0.25">
      <c r="A478" s="3">
        <f>TITRES_STAT!B481</f>
        <v>42702</v>
      </c>
      <c r="B478" s="6">
        <f>TITRES_STAT!D481</f>
        <v>8.9039999999999999</v>
      </c>
      <c r="C478" s="2">
        <f t="shared" si="42"/>
        <v>8.8168120578114983</v>
      </c>
      <c r="D478" s="2">
        <f t="shared" si="44"/>
        <v>8.8349643431020706</v>
      </c>
      <c r="E478" s="2">
        <f t="shared" si="43"/>
        <v>-1.8152285290572223E-2</v>
      </c>
      <c r="F478" s="2">
        <f t="shared" si="41"/>
        <v>-1.8626265015129071E-2</v>
      </c>
      <c r="G478" s="2">
        <f t="shared" si="39"/>
        <v>4.7397972455684792E-4</v>
      </c>
      <c r="H478" s="2" t="str">
        <f t="shared" si="40"/>
        <v>Sell</v>
      </c>
    </row>
    <row r="479" spans="1:8" ht="13.5" x14ac:dyDescent="0.25">
      <c r="A479" s="3">
        <f>TITRES_STAT!B482</f>
        <v>42703</v>
      </c>
      <c r="B479" s="6">
        <f>TITRES_STAT!D482</f>
        <v>8.8989999999999991</v>
      </c>
      <c r="C479" s="2">
        <f t="shared" si="42"/>
        <v>8.8323794335328074</v>
      </c>
      <c r="D479" s="2">
        <f t="shared" si="44"/>
        <v>8.8397077250945095</v>
      </c>
      <c r="E479" s="2">
        <f t="shared" si="43"/>
        <v>-7.328291561702116E-3</v>
      </c>
      <c r="F479" s="2">
        <f t="shared" si="41"/>
        <v>-1.636667032444368E-2</v>
      </c>
      <c r="G479" s="2">
        <f t="shared" si="39"/>
        <v>9.038378762741564E-3</v>
      </c>
      <c r="H479" s="2" t="str">
        <f t="shared" si="40"/>
        <v>Sell</v>
      </c>
    </row>
    <row r="480" spans="1:8" ht="13.5" x14ac:dyDescent="0.25">
      <c r="A480" s="3">
        <f>TITRES_STAT!B483</f>
        <v>42704</v>
      </c>
      <c r="B480" s="6">
        <f>TITRES_STAT!D483</f>
        <v>8.923</v>
      </c>
      <c r="C480" s="2">
        <f t="shared" si="42"/>
        <v>8.8463210591431451</v>
      </c>
      <c r="D480" s="2">
        <f t="shared" si="44"/>
        <v>8.8458775232356572</v>
      </c>
      <c r="E480" s="2">
        <f t="shared" si="43"/>
        <v>4.4353590748791305E-4</v>
      </c>
      <c r="F480" s="2">
        <f t="shared" si="41"/>
        <v>-1.3004629078057361E-2</v>
      </c>
      <c r="G480" s="2">
        <f t="shared" si="39"/>
        <v>1.3448164985545274E-2</v>
      </c>
      <c r="H480" s="2" t="str">
        <f t="shared" si="40"/>
        <v>Sell</v>
      </c>
    </row>
    <row r="481" spans="1:8" ht="13.5" x14ac:dyDescent="0.25">
      <c r="A481" s="3">
        <f>TITRES_STAT!B484</f>
        <v>42705</v>
      </c>
      <c r="B481" s="6">
        <f>TITRES_STAT!D484</f>
        <v>8.923</v>
      </c>
      <c r="C481" s="2">
        <f t="shared" si="42"/>
        <v>8.8581178192749697</v>
      </c>
      <c r="D481" s="2">
        <f t="shared" si="44"/>
        <v>8.8515902992922744</v>
      </c>
      <c r="E481" s="2">
        <f t="shared" si="43"/>
        <v>6.5275199826952957E-3</v>
      </c>
      <c r="F481" s="2">
        <f t="shared" si="41"/>
        <v>-9.0981992659068308E-3</v>
      </c>
      <c r="G481" s="2">
        <f t="shared" si="39"/>
        <v>1.5625719248602128E-2</v>
      </c>
      <c r="H481" s="2" t="str">
        <f t="shared" si="40"/>
        <v>Sell</v>
      </c>
    </row>
    <row r="482" spans="1:8" ht="13.5" x14ac:dyDescent="0.25">
      <c r="A482" s="3">
        <f>TITRES_STAT!B485</f>
        <v>42706</v>
      </c>
      <c r="B482" s="6">
        <f>TITRES_STAT!D485</f>
        <v>8.9649999999999999</v>
      </c>
      <c r="C482" s="2">
        <f t="shared" si="42"/>
        <v>8.8499458470788195</v>
      </c>
      <c r="D482" s="2">
        <f t="shared" si="44"/>
        <v>8.8599910178632175</v>
      </c>
      <c r="E482" s="2">
        <f t="shared" si="43"/>
        <v>-1.0045170784398039E-2</v>
      </c>
      <c r="F482" s="2">
        <f t="shared" si="41"/>
        <v>-9.2875935696050734E-3</v>
      </c>
      <c r="G482" s="2">
        <f t="shared" si="39"/>
        <v>-7.5757721479296526E-4</v>
      </c>
      <c r="H482" s="2" t="str">
        <f t="shared" si="40"/>
        <v>Hold</v>
      </c>
    </row>
    <row r="483" spans="1:8" ht="13.5" x14ac:dyDescent="0.25">
      <c r="A483" s="3">
        <f>TITRES_STAT!B486</f>
        <v>42709</v>
      </c>
      <c r="B483" s="6">
        <f>TITRES_STAT!D486</f>
        <v>8.9459999999999997</v>
      </c>
      <c r="C483" s="2">
        <f t="shared" si="42"/>
        <v>8.832261870605155</v>
      </c>
      <c r="D483" s="2">
        <f t="shared" si="44"/>
        <v>8.8663620535770526</v>
      </c>
      <c r="E483" s="2">
        <f t="shared" si="43"/>
        <v>-3.4100182971897652E-2</v>
      </c>
      <c r="F483" s="2">
        <f t="shared" si="41"/>
        <v>-1.425011145006359E-2</v>
      </c>
      <c r="G483" s="2">
        <f t="shared" si="39"/>
        <v>-1.9850071521834062E-2</v>
      </c>
      <c r="H483" s="2" t="str">
        <f t="shared" si="40"/>
        <v>Hold</v>
      </c>
    </row>
    <row r="484" spans="1:8" ht="13.5" x14ac:dyDescent="0.25">
      <c r="A484" s="3">
        <f>TITRES_STAT!B487</f>
        <v>42710</v>
      </c>
      <c r="B484" s="6">
        <f>TITRES_STAT!D487</f>
        <v>8.9649999999999999</v>
      </c>
      <c r="C484" s="2">
        <f t="shared" si="42"/>
        <v>8.8172985058966695</v>
      </c>
      <c r="D484" s="2">
        <f t="shared" si="44"/>
        <v>8.8736685681269005</v>
      </c>
      <c r="E484" s="2">
        <f t="shared" si="43"/>
        <v>-5.6370062230230999E-2</v>
      </c>
      <c r="F484" s="2">
        <f t="shared" si="41"/>
        <v>-2.267410160609707E-2</v>
      </c>
      <c r="G484" s="2">
        <f t="shared" ref="G484:G547" si="45">E484-F484</f>
        <v>-3.3695960624133929E-2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42711</v>
      </c>
      <c r="B485" s="6">
        <f>TITRES_STAT!D488</f>
        <v>8.9649999999999999</v>
      </c>
      <c r="C485" s="2">
        <f t="shared" si="42"/>
        <v>8.8046371972971826</v>
      </c>
      <c r="D485" s="2">
        <f t="shared" si="44"/>
        <v>8.88043385937676</v>
      </c>
      <c r="E485" s="2">
        <f t="shared" si="43"/>
        <v>-7.5796662079577359E-2</v>
      </c>
      <c r="F485" s="2">
        <f t="shared" ref="F485:F548" si="47">(E485*(2/(10)))+((1-(2/10))*F484)</f>
        <v>-3.329861370079313E-2</v>
      </c>
      <c r="G485" s="2">
        <f t="shared" si="45"/>
        <v>-4.249804837878423E-2</v>
      </c>
      <c r="H485" s="2" t="str">
        <f t="shared" si="46"/>
        <v>Hold</v>
      </c>
    </row>
    <row r="486" spans="1:8" ht="13.5" x14ac:dyDescent="0.25">
      <c r="A486" s="3">
        <f>TITRES_STAT!B489</f>
        <v>42712</v>
      </c>
      <c r="B486" s="6">
        <f>TITRES_STAT!D489</f>
        <v>8.9649999999999999</v>
      </c>
      <c r="C486" s="2">
        <f t="shared" si="42"/>
        <v>8.8213083977130005</v>
      </c>
      <c r="D486" s="2">
        <f t="shared" si="44"/>
        <v>8.8866980179414448</v>
      </c>
      <c r="E486" s="2">
        <f t="shared" si="43"/>
        <v>-6.5389620228444301E-2</v>
      </c>
      <c r="F486" s="2">
        <f t="shared" si="47"/>
        <v>-3.9716815006323361E-2</v>
      </c>
      <c r="G486" s="2">
        <f t="shared" si="45"/>
        <v>-2.567280522212094E-2</v>
      </c>
      <c r="H486" s="2" t="str">
        <f t="shared" si="46"/>
        <v>Hold</v>
      </c>
    </row>
    <row r="487" spans="1:8" ht="13.5" x14ac:dyDescent="0.25">
      <c r="A487" s="3">
        <f>TITRES_STAT!B490</f>
        <v>42713</v>
      </c>
      <c r="B487" s="6">
        <f>TITRES_STAT!D490</f>
        <v>8.9700000000000006</v>
      </c>
      <c r="C487" s="2">
        <f t="shared" si="42"/>
        <v>8.8138763365263841</v>
      </c>
      <c r="D487" s="2">
        <f t="shared" si="44"/>
        <v>8.8928685351309689</v>
      </c>
      <c r="E487" s="2">
        <f t="shared" si="43"/>
        <v>-7.8992198604584729E-2</v>
      </c>
      <c r="F487" s="2">
        <f t="shared" si="47"/>
        <v>-4.7571891725975632E-2</v>
      </c>
      <c r="G487" s="2">
        <f t="shared" si="45"/>
        <v>-3.1420306878609097E-2</v>
      </c>
      <c r="H487" s="2" t="str">
        <f t="shared" si="46"/>
        <v>Hold</v>
      </c>
    </row>
    <row r="488" spans="1:8" ht="13.5" x14ac:dyDescent="0.25">
      <c r="A488" s="3">
        <f>TITRES_STAT!B491</f>
        <v>42717</v>
      </c>
      <c r="B488" s="6">
        <f>TITRES_STAT!D491</f>
        <v>8.7070000000000007</v>
      </c>
      <c r="C488" s="2">
        <f t="shared" si="42"/>
        <v>8.8277415155223249</v>
      </c>
      <c r="D488" s="2">
        <f t="shared" si="44"/>
        <v>8.8791004954916364</v>
      </c>
      <c r="E488" s="2">
        <f t="shared" si="43"/>
        <v>-5.1358979969311491E-2</v>
      </c>
      <c r="F488" s="2">
        <f t="shared" si="47"/>
        <v>-4.8329309374642804E-2</v>
      </c>
      <c r="G488" s="2">
        <f t="shared" si="45"/>
        <v>-3.0296705946686875E-3</v>
      </c>
      <c r="H488" s="2" t="str">
        <f t="shared" si="46"/>
        <v>Hold</v>
      </c>
    </row>
    <row r="489" spans="1:8" ht="13.5" x14ac:dyDescent="0.25">
      <c r="A489" s="3">
        <f>TITRES_STAT!B492</f>
        <v>42718</v>
      </c>
      <c r="B489" s="6">
        <f>TITRES_STAT!D492</f>
        <v>8.7070000000000007</v>
      </c>
      <c r="C489" s="2">
        <f t="shared" si="42"/>
        <v>8.8387043592881209</v>
      </c>
      <c r="D489" s="2">
        <f t="shared" si="44"/>
        <v>8.8663523106404032</v>
      </c>
      <c r="E489" s="2">
        <f t="shared" si="43"/>
        <v>-2.7647951352282263E-2</v>
      </c>
      <c r="F489" s="2">
        <f t="shared" si="47"/>
        <v>-4.4193037770170696E-2</v>
      </c>
      <c r="G489" s="2">
        <f t="shared" si="45"/>
        <v>1.6545086417888433E-2</v>
      </c>
      <c r="H489" s="2" t="str">
        <f t="shared" si="46"/>
        <v>Sell</v>
      </c>
    </row>
    <row r="490" spans="1:8" ht="13.5" x14ac:dyDescent="0.25">
      <c r="A490" s="3">
        <f>TITRES_STAT!B493</f>
        <v>42719</v>
      </c>
      <c r="B490" s="6">
        <f>TITRES_STAT!D493</f>
        <v>8.9700000000000006</v>
      </c>
      <c r="C490" s="2">
        <f t="shared" si="42"/>
        <v>8.8516729193976413</v>
      </c>
      <c r="D490" s="2">
        <f t="shared" si="44"/>
        <v>8.8740299172596337</v>
      </c>
      <c r="E490" s="2">
        <f t="shared" si="43"/>
        <v>-2.2356997861992411E-2</v>
      </c>
      <c r="F490" s="2">
        <f t="shared" si="47"/>
        <v>-3.9825829788535043E-2</v>
      </c>
      <c r="G490" s="2">
        <f t="shared" si="45"/>
        <v>1.7468831926542631E-2</v>
      </c>
      <c r="H490" s="2" t="str">
        <f t="shared" si="46"/>
        <v>Sell</v>
      </c>
    </row>
    <row r="491" spans="1:8" ht="13.5" x14ac:dyDescent="0.25">
      <c r="A491" s="3">
        <f>TITRES_STAT!B494</f>
        <v>42720</v>
      </c>
      <c r="B491" s="6">
        <f>TITRES_STAT!D494</f>
        <v>8.9700000000000006</v>
      </c>
      <c r="C491" s="2">
        <f t="shared" si="42"/>
        <v>8.8626463164133895</v>
      </c>
      <c r="D491" s="2">
        <f t="shared" si="44"/>
        <v>8.88113881227744</v>
      </c>
      <c r="E491" s="2">
        <f t="shared" si="43"/>
        <v>-1.849249586405044E-2</v>
      </c>
      <c r="F491" s="2">
        <f t="shared" si="47"/>
        <v>-3.5559163003638122E-2</v>
      </c>
      <c r="G491" s="2">
        <f t="shared" si="45"/>
        <v>1.7066667139587682E-2</v>
      </c>
      <c r="H491" s="2" t="str">
        <f t="shared" si="46"/>
        <v>Sell</v>
      </c>
    </row>
    <row r="492" spans="1:8" ht="13.5" x14ac:dyDescent="0.25">
      <c r="A492" s="3">
        <f>TITRES_STAT!B495</f>
        <v>42723</v>
      </c>
      <c r="B492" s="6">
        <f>TITRES_STAT!D495</f>
        <v>8.9700000000000006</v>
      </c>
      <c r="C492" s="2">
        <f t="shared" si="42"/>
        <v>8.8783930369651749</v>
      </c>
      <c r="D492" s="2">
        <f t="shared" si="44"/>
        <v>8.8877211224791122</v>
      </c>
      <c r="E492" s="2">
        <f t="shared" si="43"/>
        <v>-9.3280855139372676E-3</v>
      </c>
      <c r="F492" s="2">
        <f t="shared" si="47"/>
        <v>-3.0312947505697952E-2</v>
      </c>
      <c r="G492" s="2">
        <f t="shared" si="45"/>
        <v>2.0984861991760684E-2</v>
      </c>
      <c r="H492" s="2" t="str">
        <f t="shared" si="46"/>
        <v>Sell</v>
      </c>
    </row>
    <row r="493" spans="1:8" ht="13.5" x14ac:dyDescent="0.25">
      <c r="A493" s="3">
        <f>TITRES_STAT!B496</f>
        <v>42724</v>
      </c>
      <c r="B493" s="6">
        <f>TITRES_STAT!D496</f>
        <v>8.9700000000000006</v>
      </c>
      <c r="C493" s="2">
        <f t="shared" si="42"/>
        <v>8.8887941082013011</v>
      </c>
      <c r="D493" s="2">
        <f t="shared" si="44"/>
        <v>8.8938158541473271</v>
      </c>
      <c r="E493" s="2">
        <f t="shared" si="43"/>
        <v>-5.0217459460260017E-3</v>
      </c>
      <c r="F493" s="2">
        <f t="shared" si="47"/>
        <v>-2.5254707193763565E-2</v>
      </c>
      <c r="G493" s="2">
        <f t="shared" si="45"/>
        <v>2.0232961247737564E-2</v>
      </c>
      <c r="H493" s="2" t="str">
        <f t="shared" si="46"/>
        <v>Sell</v>
      </c>
    </row>
    <row r="494" spans="1:8" ht="13.5" x14ac:dyDescent="0.25">
      <c r="A494" s="3">
        <f>TITRES_STAT!B497</f>
        <v>42725</v>
      </c>
      <c r="B494" s="6">
        <f>TITRES_STAT!D497</f>
        <v>9.1859999999999999</v>
      </c>
      <c r="C494" s="2">
        <f t="shared" si="42"/>
        <v>8.9005180915549467</v>
      </c>
      <c r="D494" s="2">
        <f t="shared" si="44"/>
        <v>8.9154591242104893</v>
      </c>
      <c r="E494" s="2">
        <f t="shared" si="43"/>
        <v>-1.4941032655542585E-2</v>
      </c>
      <c r="F494" s="2">
        <f t="shared" si="47"/>
        <v>-2.3191972286119373E-2</v>
      </c>
      <c r="G494" s="2">
        <f t="shared" si="45"/>
        <v>8.2509396305767875E-3</v>
      </c>
      <c r="H494" s="2" t="str">
        <f t="shared" si="46"/>
        <v>Sell</v>
      </c>
    </row>
    <row r="495" spans="1:8" ht="13.5" x14ac:dyDescent="0.25">
      <c r="A495" s="3">
        <f>TITRES_STAT!B498</f>
        <v>42726</v>
      </c>
      <c r="B495" s="6">
        <f>TITRES_STAT!D498</f>
        <v>9.1809999999999992</v>
      </c>
      <c r="C495" s="2">
        <f t="shared" si="42"/>
        <v>8.9104383851618785</v>
      </c>
      <c r="D495" s="2">
        <f t="shared" si="44"/>
        <v>8.9351288187134159</v>
      </c>
      <c r="E495" s="2">
        <f t="shared" si="43"/>
        <v>-2.4690433551537438E-2</v>
      </c>
      <c r="F495" s="2">
        <f t="shared" si="47"/>
        <v>-2.3491664539202987E-2</v>
      </c>
      <c r="G495" s="2">
        <f t="shared" si="45"/>
        <v>-1.1987690123344517E-3</v>
      </c>
      <c r="H495" s="2" t="str">
        <f t="shared" si="46"/>
        <v>Hold</v>
      </c>
    </row>
    <row r="496" spans="1:8" ht="13.5" x14ac:dyDescent="0.25">
      <c r="A496" s="3">
        <f>TITRES_STAT!B499</f>
        <v>42727</v>
      </c>
      <c r="B496" s="6">
        <f>TITRES_STAT!D499</f>
        <v>9.1809999999999992</v>
      </c>
      <c r="C496" s="2">
        <f t="shared" si="42"/>
        <v>8.9188324797523588</v>
      </c>
      <c r="D496" s="2">
        <f t="shared" si="44"/>
        <v>8.9533414988087188</v>
      </c>
      <c r="E496" s="2">
        <f t="shared" si="43"/>
        <v>-3.4509019056359946E-2</v>
      </c>
      <c r="F496" s="2">
        <f t="shared" si="47"/>
        <v>-2.5695135442634378E-2</v>
      </c>
      <c r="G496" s="2">
        <f t="shared" si="45"/>
        <v>-8.8138836137255684E-3</v>
      </c>
      <c r="H496" s="2" t="str">
        <f t="shared" si="46"/>
        <v>Hold</v>
      </c>
    </row>
    <row r="497" spans="1:8" ht="13.5" x14ac:dyDescent="0.25">
      <c r="A497" s="3">
        <f>TITRES_STAT!B500</f>
        <v>42730</v>
      </c>
      <c r="B497" s="6">
        <f>TITRES_STAT!D500</f>
        <v>9.266</v>
      </c>
      <c r="C497" s="2">
        <f t="shared" si="42"/>
        <v>8.926704405944303</v>
      </c>
      <c r="D497" s="2">
        <f t="shared" si="44"/>
        <v>8.9765013877858522</v>
      </c>
      <c r="E497" s="2">
        <f t="shared" si="43"/>
        <v>-4.9796981841549126E-2</v>
      </c>
      <c r="F497" s="2">
        <f t="shared" si="47"/>
        <v>-3.051550472241733E-2</v>
      </c>
      <c r="G497" s="2">
        <f t="shared" si="45"/>
        <v>-1.9281477119131796E-2</v>
      </c>
      <c r="H497" s="2" t="str">
        <f t="shared" si="46"/>
        <v>Hold</v>
      </c>
    </row>
    <row r="498" spans="1:8" ht="13.5" x14ac:dyDescent="0.25">
      <c r="A498" s="3">
        <f>TITRES_STAT!B501</f>
        <v>42731</v>
      </c>
      <c r="B498" s="6">
        <f>TITRES_STAT!D501</f>
        <v>9.266</v>
      </c>
      <c r="C498" s="2">
        <f t="shared" si="42"/>
        <v>8.8929037281067185</v>
      </c>
      <c r="D498" s="2">
        <f t="shared" si="44"/>
        <v>8.9979457294313452</v>
      </c>
      <c r="E498" s="2">
        <f t="shared" si="43"/>
        <v>-0.10504200132462671</v>
      </c>
      <c r="F498" s="2">
        <f t="shared" si="47"/>
        <v>-4.5420804042859211E-2</v>
      </c>
      <c r="G498" s="2">
        <f t="shared" si="45"/>
        <v>-5.9621197281767499E-2</v>
      </c>
      <c r="H498" s="2" t="str">
        <f t="shared" si="46"/>
        <v>Hold</v>
      </c>
    </row>
    <row r="499" spans="1:8" ht="13.5" x14ac:dyDescent="0.25">
      <c r="A499" s="3">
        <f>TITRES_STAT!B502</f>
        <v>42732</v>
      </c>
      <c r="B499" s="6">
        <f>TITRES_STAT!D502</f>
        <v>9.2520000000000007</v>
      </c>
      <c r="C499" s="2">
        <f t="shared" si="42"/>
        <v>8.8643031545518376</v>
      </c>
      <c r="D499" s="2">
        <f t="shared" si="44"/>
        <v>9.0167645642882839</v>
      </c>
      <c r="E499" s="2">
        <f t="shared" si="43"/>
        <v>-0.15246140973644629</v>
      </c>
      <c r="F499" s="2">
        <f t="shared" si="47"/>
        <v>-6.6828925181576626E-2</v>
      </c>
      <c r="G499" s="2">
        <f t="shared" si="45"/>
        <v>-8.5632484554869659E-2</v>
      </c>
      <c r="H499" s="2" t="str">
        <f t="shared" si="46"/>
        <v>Hold</v>
      </c>
    </row>
    <row r="500" spans="1:8" ht="13.5" x14ac:dyDescent="0.25">
      <c r="A500" s="3">
        <f>TITRES_STAT!B503</f>
        <v>42733</v>
      </c>
      <c r="B500" s="6">
        <f>TITRES_STAT!D503</f>
        <v>9.2520000000000007</v>
      </c>
      <c r="C500" s="2">
        <f t="shared" si="42"/>
        <v>8.8805642076977094</v>
      </c>
      <c r="D500" s="2">
        <f t="shared" si="44"/>
        <v>9.0341894113780405</v>
      </c>
      <c r="E500" s="2">
        <f t="shared" si="43"/>
        <v>-0.15362520368033117</v>
      </c>
      <c r="F500" s="2">
        <f t="shared" si="47"/>
        <v>-8.418818088132754E-2</v>
      </c>
      <c r="G500" s="2">
        <f t="shared" si="45"/>
        <v>-6.9437022799003628E-2</v>
      </c>
      <c r="H500" s="2" t="str">
        <f t="shared" si="46"/>
        <v>Hold</v>
      </c>
    </row>
    <row r="501" spans="1:8" ht="13.5" x14ac:dyDescent="0.25">
      <c r="A501" s="3">
        <f>TITRES_STAT!B504</f>
        <v>42734</v>
      </c>
      <c r="B501" s="6">
        <f>TITRES_STAT!D504</f>
        <v>9.2469999999999999</v>
      </c>
      <c r="C501" s="2">
        <f t="shared" si="42"/>
        <v>8.8943235603596005</v>
      </c>
      <c r="D501" s="2">
        <f t="shared" si="44"/>
        <v>9.0499531586833708</v>
      </c>
      <c r="E501" s="2">
        <f t="shared" si="43"/>
        <v>-0.15562959832377032</v>
      </c>
      <c r="F501" s="2">
        <f t="shared" si="47"/>
        <v>-9.8476464369816108E-2</v>
      </c>
      <c r="G501" s="2">
        <f t="shared" si="45"/>
        <v>-5.7153133953954216E-2</v>
      </c>
      <c r="H501" s="2" t="str">
        <f t="shared" si="46"/>
        <v>Hold</v>
      </c>
    </row>
    <row r="502" spans="1:8" ht="13.5" x14ac:dyDescent="0.25">
      <c r="A502" s="3">
        <f>TITRES_STAT!B505</f>
        <v>42737</v>
      </c>
      <c r="B502" s="6">
        <f>TITRES_STAT!D505</f>
        <v>9.1059999999999999</v>
      </c>
      <c r="C502" s="2">
        <f t="shared" si="42"/>
        <v>8.9059660895350472</v>
      </c>
      <c r="D502" s="2">
        <f t="shared" si="44"/>
        <v>9.0541047765586757</v>
      </c>
      <c r="E502" s="2">
        <f t="shared" si="43"/>
        <v>-0.14813868702362853</v>
      </c>
      <c r="F502" s="2">
        <f t="shared" si="47"/>
        <v>-0.10840890890057861</v>
      </c>
      <c r="G502" s="2">
        <f t="shared" si="45"/>
        <v>-3.9729778123049925E-2</v>
      </c>
      <c r="H502" s="2" t="str">
        <f t="shared" si="46"/>
        <v>Hold</v>
      </c>
    </row>
    <row r="503" spans="1:8" ht="13.5" x14ac:dyDescent="0.25">
      <c r="A503" s="3">
        <f>TITRES_STAT!B506</f>
        <v>42738</v>
      </c>
      <c r="B503" s="6">
        <f>TITRES_STAT!D506</f>
        <v>9.0830000000000002</v>
      </c>
      <c r="C503" s="2">
        <f t="shared" si="42"/>
        <v>8.9158174603758091</v>
      </c>
      <c r="D503" s="2">
        <f t="shared" si="44"/>
        <v>9.0562451634802557</v>
      </c>
      <c r="E503" s="2">
        <f t="shared" si="43"/>
        <v>-0.14042770310444652</v>
      </c>
      <c r="F503" s="2">
        <f t="shared" si="47"/>
        <v>-0.1148126677413522</v>
      </c>
      <c r="G503" s="2">
        <f t="shared" si="45"/>
        <v>-2.5615035363094327E-2</v>
      </c>
      <c r="H503" s="2" t="str">
        <f t="shared" si="46"/>
        <v>Hold</v>
      </c>
    </row>
    <row r="504" spans="1:8" ht="13.5" x14ac:dyDescent="0.25">
      <c r="A504" s="3">
        <f>TITRES_STAT!B507</f>
        <v>42739</v>
      </c>
      <c r="B504" s="6">
        <f>TITRES_STAT!D507</f>
        <v>9.0030000000000001</v>
      </c>
      <c r="C504" s="2">
        <f t="shared" si="42"/>
        <v>8.9573840049333775</v>
      </c>
      <c r="D504" s="2">
        <f t="shared" si="44"/>
        <v>9.0523010772965335</v>
      </c>
      <c r="E504" s="2">
        <f t="shared" si="43"/>
        <v>-9.4917072363156052E-2</v>
      </c>
      <c r="F504" s="2">
        <f t="shared" si="47"/>
        <v>-0.11083354866571297</v>
      </c>
      <c r="G504" s="2">
        <f t="shared" si="45"/>
        <v>1.5916476302556923E-2</v>
      </c>
      <c r="H504" s="2" t="str">
        <f t="shared" si="46"/>
        <v>Sell</v>
      </c>
    </row>
    <row r="505" spans="1:8" ht="13.5" x14ac:dyDescent="0.25">
      <c r="A505" s="3">
        <f>TITRES_STAT!B508</f>
        <v>42740</v>
      </c>
      <c r="B505" s="6">
        <f>TITRES_STAT!D508</f>
        <v>8.9979999999999993</v>
      </c>
      <c r="C505" s="2">
        <f t="shared" si="42"/>
        <v>8.9917864657128579</v>
      </c>
      <c r="D505" s="2">
        <f t="shared" si="44"/>
        <v>9.0482787752745679</v>
      </c>
      <c r="E505" s="2">
        <f t="shared" si="43"/>
        <v>-5.649230956171003E-2</v>
      </c>
      <c r="F505" s="2">
        <f t="shared" si="47"/>
        <v>-9.9965300844912383E-2</v>
      </c>
      <c r="G505" s="2">
        <f t="shared" si="45"/>
        <v>4.3472991283202353E-2</v>
      </c>
      <c r="H505" s="2" t="str">
        <f t="shared" si="46"/>
        <v>Sell</v>
      </c>
    </row>
    <row r="506" spans="1:8" ht="13.5" x14ac:dyDescent="0.25">
      <c r="A506" s="3">
        <f>TITRES_STAT!B509</f>
        <v>42741</v>
      </c>
      <c r="B506" s="6">
        <f>TITRES_STAT!D509</f>
        <v>8.984</v>
      </c>
      <c r="C506" s="2">
        <f t="shared" si="42"/>
        <v>9.0208962402185726</v>
      </c>
      <c r="D506" s="2">
        <f t="shared" si="44"/>
        <v>9.0435173845134891</v>
      </c>
      <c r="E506" s="2">
        <f t="shared" si="43"/>
        <v>-2.2621144294916462E-2</v>
      </c>
      <c r="F506" s="2">
        <f t="shared" si="47"/>
        <v>-8.4496469534913202E-2</v>
      </c>
      <c r="G506" s="2">
        <f t="shared" si="45"/>
        <v>6.187532523999674E-2</v>
      </c>
      <c r="H506" s="2" t="str">
        <f t="shared" si="46"/>
        <v>Sell</v>
      </c>
    </row>
    <row r="507" spans="1:8" ht="13.5" x14ac:dyDescent="0.25">
      <c r="A507" s="3">
        <f>TITRES_STAT!B510</f>
        <v>42744</v>
      </c>
      <c r="B507" s="6">
        <f>TITRES_STAT!D510</f>
        <v>9.2420000000000009</v>
      </c>
      <c r="C507" s="2">
        <f t="shared" si="42"/>
        <v>9.0586045109541775</v>
      </c>
      <c r="D507" s="2">
        <f t="shared" si="44"/>
        <v>9.0582198004754524</v>
      </c>
      <c r="E507" s="2">
        <f t="shared" si="43"/>
        <v>3.8471047872512543E-4</v>
      </c>
      <c r="F507" s="2">
        <f t="shared" si="47"/>
        <v>-6.7520233532185545E-2</v>
      </c>
      <c r="G507" s="2">
        <f t="shared" si="45"/>
        <v>6.790494401091067E-2</v>
      </c>
      <c r="H507" s="2" t="str">
        <f t="shared" si="46"/>
        <v>Sell</v>
      </c>
    </row>
    <row r="508" spans="1:8" ht="13.5" x14ac:dyDescent="0.25">
      <c r="A508" s="3">
        <f>TITRES_STAT!B511</f>
        <v>42745</v>
      </c>
      <c r="B508" s="6">
        <f>TITRES_STAT!D511</f>
        <v>8.9890000000000008</v>
      </c>
      <c r="C508" s="2">
        <f t="shared" si="42"/>
        <v>9.0905115092689197</v>
      </c>
      <c r="D508" s="2">
        <f t="shared" si="44"/>
        <v>9.0530924078476414</v>
      </c>
      <c r="E508" s="2">
        <f t="shared" si="43"/>
        <v>3.7419101421278356E-2</v>
      </c>
      <c r="F508" s="2">
        <f t="shared" si="47"/>
        <v>-4.6532366541492766E-2</v>
      </c>
      <c r="G508" s="2">
        <f t="shared" si="45"/>
        <v>8.3951467962771115E-2</v>
      </c>
      <c r="H508" s="2" t="str">
        <f t="shared" si="46"/>
        <v>Sell</v>
      </c>
    </row>
    <row r="509" spans="1:8" ht="13.5" x14ac:dyDescent="0.25">
      <c r="A509" s="3">
        <f>TITRES_STAT!B512</f>
        <v>42746</v>
      </c>
      <c r="B509" s="6">
        <f>TITRES_STAT!D512</f>
        <v>9.2520000000000007</v>
      </c>
      <c r="C509" s="2">
        <f t="shared" si="42"/>
        <v>9.1153558924583162</v>
      </c>
      <c r="D509" s="2">
        <f t="shared" si="44"/>
        <v>9.0678263035626294</v>
      </c>
      <c r="E509" s="2">
        <f t="shared" si="43"/>
        <v>4.7529588895686814E-2</v>
      </c>
      <c r="F509" s="2">
        <f t="shared" si="47"/>
        <v>-2.7719975454056855E-2</v>
      </c>
      <c r="G509" s="2">
        <f t="shared" si="45"/>
        <v>7.5249564349743669E-2</v>
      </c>
      <c r="H509" s="2" t="str">
        <f t="shared" si="46"/>
        <v>Sell</v>
      </c>
    </row>
    <row r="510" spans="1:8" ht="13.5" x14ac:dyDescent="0.25">
      <c r="A510" s="3">
        <f>TITRES_STAT!B513</f>
        <v>42747</v>
      </c>
      <c r="B510" s="6">
        <f>TITRES_STAT!D513</f>
        <v>9.0030000000000001</v>
      </c>
      <c r="C510" s="2">
        <f t="shared" si="42"/>
        <v>9.1363780628493441</v>
      </c>
      <c r="D510" s="2">
        <f t="shared" si="44"/>
        <v>9.0630243551505814</v>
      </c>
      <c r="E510" s="2">
        <f t="shared" si="43"/>
        <v>7.3353707698762705E-2</v>
      </c>
      <c r="F510" s="2">
        <f t="shared" si="47"/>
        <v>-7.5052388234929449E-3</v>
      </c>
      <c r="G510" s="2">
        <f t="shared" si="45"/>
        <v>8.0858946522255642E-2</v>
      </c>
      <c r="H510" s="2" t="str">
        <f t="shared" si="46"/>
        <v>Sell</v>
      </c>
    </row>
    <row r="511" spans="1:8" ht="13.5" x14ac:dyDescent="0.25">
      <c r="A511" s="3">
        <f>TITRES_STAT!B514</f>
        <v>42748</v>
      </c>
      <c r="B511" s="6">
        <f>TITRES_STAT!D514</f>
        <v>9.3689999999999998</v>
      </c>
      <c r="C511" s="2">
        <f t="shared" si="42"/>
        <v>9.1533968224109827</v>
      </c>
      <c r="D511" s="2">
        <f t="shared" si="44"/>
        <v>9.0856892177320212</v>
      </c>
      <c r="E511" s="2">
        <f t="shared" si="43"/>
        <v>6.770760467896153E-2</v>
      </c>
      <c r="F511" s="2">
        <f t="shared" si="47"/>
        <v>7.5373298769979497E-3</v>
      </c>
      <c r="G511" s="2">
        <f t="shared" si="45"/>
        <v>6.0170274801963582E-2</v>
      </c>
      <c r="H511" s="2" t="str">
        <f t="shared" si="46"/>
        <v>Sell</v>
      </c>
    </row>
    <row r="512" spans="1:8" ht="13.5" x14ac:dyDescent="0.25">
      <c r="A512" s="3">
        <f>TITRES_STAT!B515</f>
        <v>42751</v>
      </c>
      <c r="B512" s="6">
        <f>TITRES_STAT!D515</f>
        <v>9.3689999999999998</v>
      </c>
      <c r="C512" s="2">
        <f t="shared" si="42"/>
        <v>9.1461050035785245</v>
      </c>
      <c r="D512" s="2">
        <f t="shared" si="44"/>
        <v>9.1066752016037249</v>
      </c>
      <c r="E512" s="2">
        <f t="shared" si="43"/>
        <v>3.9429801974799616E-2</v>
      </c>
      <c r="F512" s="2">
        <f t="shared" si="47"/>
        <v>1.3915824296558283E-2</v>
      </c>
      <c r="G512" s="2">
        <f t="shared" si="45"/>
        <v>2.5513977678241331E-2</v>
      </c>
      <c r="H512" s="2" t="str">
        <f t="shared" si="46"/>
        <v>Sell</v>
      </c>
    </row>
    <row r="513" spans="1:8" ht="13.5" x14ac:dyDescent="0.25">
      <c r="A513" s="3">
        <f>TITRES_STAT!B516</f>
        <v>42752</v>
      </c>
      <c r="B513" s="6">
        <f>TITRES_STAT!D516</f>
        <v>9.0920000000000005</v>
      </c>
      <c r="C513" s="2">
        <f t="shared" si="42"/>
        <v>9.1363965414895212</v>
      </c>
      <c r="D513" s="2">
        <f t="shared" si="44"/>
        <v>9.1055881496330784</v>
      </c>
      <c r="E513" s="2">
        <f t="shared" si="43"/>
        <v>3.0808391856442796E-2</v>
      </c>
      <c r="F513" s="2">
        <f t="shared" si="47"/>
        <v>1.7294337808535187E-2</v>
      </c>
      <c r="G513" s="2">
        <f t="shared" si="45"/>
        <v>1.3514054047907609E-2</v>
      </c>
      <c r="H513" s="2" t="str">
        <f t="shared" si="46"/>
        <v>Sell</v>
      </c>
    </row>
    <row r="514" spans="1:8" ht="13.5" x14ac:dyDescent="0.25">
      <c r="A514" s="3">
        <f>TITRES_STAT!B517</f>
        <v>42753</v>
      </c>
      <c r="B514" s="6">
        <f>TITRES_STAT!D517</f>
        <v>9.0920000000000005</v>
      </c>
      <c r="C514" s="2">
        <f t="shared" si="42"/>
        <v>9.1158739966449787</v>
      </c>
      <c r="D514" s="2">
        <f t="shared" si="44"/>
        <v>9.1045816200306273</v>
      </c>
      <c r="E514" s="2">
        <f t="shared" si="43"/>
        <v>1.129237661435134E-2</v>
      </c>
      <c r="F514" s="2">
        <f t="shared" si="47"/>
        <v>1.6093945569698419E-2</v>
      </c>
      <c r="G514" s="2">
        <f t="shared" si="45"/>
        <v>-4.8015689553470783E-3</v>
      </c>
      <c r="H514" s="2" t="str">
        <f t="shared" si="46"/>
        <v>Hold</v>
      </c>
    </row>
    <row r="515" spans="1:8" ht="13.5" x14ac:dyDescent="0.25">
      <c r="A515" s="3">
        <f>TITRES_STAT!B518</f>
        <v>42754</v>
      </c>
      <c r="B515" s="6">
        <f>TITRES_STAT!D518</f>
        <v>9.3640000000000008</v>
      </c>
      <c r="C515" s="2">
        <f t="shared" si="42"/>
        <v>9.097739535622674</v>
      </c>
      <c r="D515" s="2">
        <f t="shared" si="44"/>
        <v>9.1237977963246557</v>
      </c>
      <c r="E515" s="2">
        <f t="shared" si="43"/>
        <v>-2.6058260701981695E-2</v>
      </c>
      <c r="F515" s="2">
        <f t="shared" si="47"/>
        <v>7.6635043153623957E-3</v>
      </c>
      <c r="G515" s="2">
        <f t="shared" si="45"/>
        <v>-3.3721765017344092E-2</v>
      </c>
      <c r="H515" s="2" t="str">
        <f t="shared" si="46"/>
        <v>Hold</v>
      </c>
    </row>
    <row r="516" spans="1:8" ht="13.5" x14ac:dyDescent="0.25">
      <c r="A516" s="3">
        <f>TITRES_STAT!B519</f>
        <v>42755</v>
      </c>
      <c r="B516" s="6">
        <f>TITRES_STAT!D519</f>
        <v>9.3640000000000008</v>
      </c>
      <c r="C516" s="2">
        <f t="shared" si="42"/>
        <v>9.0802411455268768</v>
      </c>
      <c r="D516" s="2">
        <f t="shared" si="44"/>
        <v>9.1415905521524596</v>
      </c>
      <c r="E516" s="2">
        <f t="shared" si="43"/>
        <v>-6.1349406625582859E-2</v>
      </c>
      <c r="F516" s="2">
        <f t="shared" si="47"/>
        <v>-6.1390778728266553E-3</v>
      </c>
      <c r="G516" s="2">
        <f t="shared" si="45"/>
        <v>-5.5210328752756201E-2</v>
      </c>
      <c r="H516" s="2" t="str">
        <f t="shared" si="46"/>
        <v>Hold</v>
      </c>
    </row>
    <row r="517" spans="1:8" ht="13.5" x14ac:dyDescent="0.25">
      <c r="A517" s="3">
        <f>TITRES_STAT!B520</f>
        <v>42758</v>
      </c>
      <c r="B517" s="6">
        <f>TITRES_STAT!D520</f>
        <v>9.3640000000000008</v>
      </c>
      <c r="C517" s="2">
        <f t="shared" si="42"/>
        <v>9.1051271231381268</v>
      </c>
      <c r="D517" s="2">
        <f t="shared" si="44"/>
        <v>9.1580653260670921</v>
      </c>
      <c r="E517" s="2">
        <f t="shared" si="43"/>
        <v>-5.2938202928965339E-2</v>
      </c>
      <c r="F517" s="2">
        <f t="shared" si="47"/>
        <v>-1.5498902884054394E-2</v>
      </c>
      <c r="G517" s="2">
        <f t="shared" si="45"/>
        <v>-3.7439300044910945E-2</v>
      </c>
      <c r="H517" s="2" t="str">
        <f t="shared" si="46"/>
        <v>Hold</v>
      </c>
    </row>
    <row r="518" spans="1:8" ht="13.5" x14ac:dyDescent="0.25">
      <c r="A518" s="3">
        <f>TITRES_STAT!B521</f>
        <v>42759</v>
      </c>
      <c r="B518" s="6">
        <f>TITRES_STAT!D521</f>
        <v>9.3640000000000008</v>
      </c>
      <c r="C518" s="2">
        <f t="shared" si="42"/>
        <v>9.0872614118861073</v>
      </c>
      <c r="D518" s="2">
        <f t="shared" si="44"/>
        <v>9.1733197463584197</v>
      </c>
      <c r="E518" s="2">
        <f t="shared" si="43"/>
        <v>-8.6058334472312481E-2</v>
      </c>
      <c r="F518" s="2">
        <f t="shared" si="47"/>
        <v>-2.9610789201706011E-2</v>
      </c>
      <c r="G518" s="2">
        <f t="shared" si="45"/>
        <v>-5.644754527060647E-2</v>
      </c>
      <c r="H518" s="2" t="str">
        <f t="shared" si="46"/>
        <v>Hold</v>
      </c>
    </row>
    <row r="519" spans="1:8" ht="13.5" x14ac:dyDescent="0.25">
      <c r="A519" s="3">
        <f>TITRES_STAT!B522</f>
        <v>42760</v>
      </c>
      <c r="B519" s="6">
        <f>TITRES_STAT!D522</f>
        <v>9.2050000000000001</v>
      </c>
      <c r="C519" s="2">
        <f t="shared" si="42"/>
        <v>9.1126058100574756</v>
      </c>
      <c r="D519" s="2">
        <f t="shared" si="44"/>
        <v>9.175666431813351</v>
      </c>
      <c r="E519" s="2">
        <f t="shared" si="43"/>
        <v>-6.3060621755875346E-2</v>
      </c>
      <c r="F519" s="2">
        <f t="shared" si="47"/>
        <v>-3.6300755712539878E-2</v>
      </c>
      <c r="G519" s="2">
        <f t="shared" si="45"/>
        <v>-2.6759866043335467E-2</v>
      </c>
      <c r="H519" s="2" t="str">
        <f t="shared" si="46"/>
        <v>Hold</v>
      </c>
    </row>
    <row r="520" spans="1:8" ht="13.5" x14ac:dyDescent="0.25">
      <c r="A520" s="3">
        <f>TITRES_STAT!B523</f>
        <v>42761</v>
      </c>
      <c r="B520" s="6">
        <f>TITRES_STAT!D523</f>
        <v>9.2940000000000005</v>
      </c>
      <c r="C520" s="2">
        <f t="shared" si="42"/>
        <v>9.0957433777409413</v>
      </c>
      <c r="D520" s="2">
        <f t="shared" si="44"/>
        <v>9.1844318813086581</v>
      </c>
      <c r="E520" s="2">
        <f t="shared" si="43"/>
        <v>-8.8688503567716737E-2</v>
      </c>
      <c r="F520" s="2">
        <f t="shared" si="47"/>
        <v>-4.6778305283575253E-2</v>
      </c>
      <c r="G520" s="2">
        <f t="shared" si="45"/>
        <v>-4.1910198284141484E-2</v>
      </c>
      <c r="H520" s="2" t="str">
        <f t="shared" si="46"/>
        <v>Hold</v>
      </c>
    </row>
    <row r="521" spans="1:8" ht="13.5" x14ac:dyDescent="0.25">
      <c r="A521" s="3">
        <f>TITRES_STAT!B524</f>
        <v>42762</v>
      </c>
      <c r="B521" s="6">
        <f>TITRES_STAT!D524</f>
        <v>9.2940000000000005</v>
      </c>
      <c r="C521" s="2">
        <f t="shared" si="42"/>
        <v>9.1377828580884888</v>
      </c>
      <c r="D521" s="2">
        <f t="shared" si="44"/>
        <v>9.1925480382487574</v>
      </c>
      <c r="E521" s="2">
        <f t="shared" si="43"/>
        <v>-5.4765180160268656E-2</v>
      </c>
      <c r="F521" s="2">
        <f t="shared" si="47"/>
        <v>-4.8375680258913936E-2</v>
      </c>
      <c r="G521" s="2">
        <f t="shared" si="45"/>
        <v>-6.3894999013547199E-3</v>
      </c>
      <c r="H521" s="2" t="str">
        <f t="shared" si="46"/>
        <v>Hold</v>
      </c>
    </row>
    <row r="522" spans="1:8" ht="13.5" x14ac:dyDescent="0.25">
      <c r="A522" s="3">
        <f>TITRES_STAT!B525</f>
        <v>42765</v>
      </c>
      <c r="B522" s="6">
        <f>TITRES_STAT!D525</f>
        <v>9.2989999999999995</v>
      </c>
      <c r="C522" s="2">
        <f t="shared" si="42"/>
        <v>9.1733547260748765</v>
      </c>
      <c r="D522" s="2">
        <f t="shared" si="44"/>
        <v>9.2004333687488504</v>
      </c>
      <c r="E522" s="2">
        <f t="shared" si="43"/>
        <v>-2.7078642673973974E-2</v>
      </c>
      <c r="F522" s="2">
        <f t="shared" si="47"/>
        <v>-4.4116272741925942E-2</v>
      </c>
      <c r="G522" s="2">
        <f t="shared" si="45"/>
        <v>1.7037630067951968E-2</v>
      </c>
      <c r="H522" s="2" t="str">
        <f t="shared" si="46"/>
        <v>Sell</v>
      </c>
    </row>
    <row r="523" spans="1:8" ht="13.5" x14ac:dyDescent="0.25">
      <c r="A523" s="3">
        <f>TITRES_STAT!B526</f>
        <v>42766</v>
      </c>
      <c r="B523" s="6">
        <f>TITRES_STAT!D526</f>
        <v>9.3879999999999999</v>
      </c>
      <c r="C523" s="2">
        <f t="shared" si="42"/>
        <v>9.1608386143710483</v>
      </c>
      <c r="D523" s="2">
        <f t="shared" si="44"/>
        <v>9.2143271932859729</v>
      </c>
      <c r="E523" s="2">
        <f t="shared" si="43"/>
        <v>-5.3488578914924645E-2</v>
      </c>
      <c r="F523" s="2">
        <f t="shared" si="47"/>
        <v>-4.5990733976525686E-2</v>
      </c>
      <c r="G523" s="2">
        <f t="shared" si="45"/>
        <v>-7.4978449383989593E-3</v>
      </c>
      <c r="H523" s="2" t="str">
        <f t="shared" si="46"/>
        <v>Hold</v>
      </c>
    </row>
    <row r="524" spans="1:8" ht="13.5" x14ac:dyDescent="0.25">
      <c r="A524" s="3">
        <f>TITRES_STAT!B527</f>
        <v>42767</v>
      </c>
      <c r="B524" s="6">
        <f>TITRES_STAT!D527</f>
        <v>9.3360000000000003</v>
      </c>
      <c r="C524" s="2">
        <f t="shared" si="42"/>
        <v>9.1502480583139629</v>
      </c>
      <c r="D524" s="2">
        <f t="shared" si="44"/>
        <v>9.2233399937833092</v>
      </c>
      <c r="E524" s="2">
        <f t="shared" si="43"/>
        <v>-7.3091935469346225E-2</v>
      </c>
      <c r="F524" s="2">
        <f t="shared" si="47"/>
        <v>-5.1410974275089796E-2</v>
      </c>
      <c r="G524" s="2">
        <f t="shared" si="45"/>
        <v>-2.1680961194256429E-2</v>
      </c>
      <c r="H524" s="2" t="str">
        <f t="shared" si="46"/>
        <v>Hold</v>
      </c>
    </row>
    <row r="525" spans="1:8" ht="13.5" x14ac:dyDescent="0.25">
      <c r="A525" s="3">
        <f>TITRES_STAT!B528</f>
        <v>42768</v>
      </c>
      <c r="B525" s="6">
        <f>TITRES_STAT!D528</f>
        <v>9.3360000000000003</v>
      </c>
      <c r="C525" s="2">
        <f t="shared" si="42"/>
        <v>9.1831329724195072</v>
      </c>
      <c r="D525" s="2">
        <f t="shared" si="44"/>
        <v>9.2316851794289914</v>
      </c>
      <c r="E525" s="2">
        <f t="shared" si="43"/>
        <v>-4.855220700948415E-2</v>
      </c>
      <c r="F525" s="2">
        <f t="shared" si="47"/>
        <v>-5.0839220821968671E-2</v>
      </c>
      <c r="G525" s="2">
        <f t="shared" si="45"/>
        <v>2.2870138124845216E-3</v>
      </c>
      <c r="H525" s="2" t="str">
        <f t="shared" si="46"/>
        <v>Sell</v>
      </c>
    </row>
    <row r="526" spans="1:8" ht="13.5" x14ac:dyDescent="0.25">
      <c r="A526" s="3">
        <f>TITRES_STAT!B529</f>
        <v>42769</v>
      </c>
      <c r="B526" s="6">
        <f>TITRES_STAT!D529</f>
        <v>9.3360000000000003</v>
      </c>
      <c r="C526" s="2">
        <f t="shared" si="42"/>
        <v>9.2109586689703526</v>
      </c>
      <c r="D526" s="2">
        <f t="shared" si="44"/>
        <v>9.239412203174993</v>
      </c>
      <c r="E526" s="2">
        <f t="shared" si="43"/>
        <v>-2.8453534204640363E-2</v>
      </c>
      <c r="F526" s="2">
        <f t="shared" si="47"/>
        <v>-4.6362083498503015E-2</v>
      </c>
      <c r="G526" s="2">
        <f t="shared" si="45"/>
        <v>1.7908549293862652E-2</v>
      </c>
      <c r="H526" s="2" t="str">
        <f t="shared" si="46"/>
        <v>Sell</v>
      </c>
    </row>
    <row r="527" spans="1:8" ht="13.5" x14ac:dyDescent="0.25">
      <c r="A527" s="3">
        <f>TITRES_STAT!B530</f>
        <v>42772</v>
      </c>
      <c r="B527" s="6">
        <f>TITRES_STAT!D530</f>
        <v>9.3360000000000003</v>
      </c>
      <c r="C527" s="2">
        <f t="shared" ref="C527:C590" si="48">$C$4*B517+C526*(1-$C$4)</f>
        <v>9.2345034891287607</v>
      </c>
      <c r="D527" s="2">
        <f t="shared" si="44"/>
        <v>9.2465668547916611</v>
      </c>
      <c r="E527" s="2">
        <f t="shared" si="43"/>
        <v>-1.2063365662900338E-2</v>
      </c>
      <c r="F527" s="2">
        <f t="shared" si="47"/>
        <v>-3.9502339931382482E-2</v>
      </c>
      <c r="G527" s="2">
        <f t="shared" si="45"/>
        <v>2.7438974268482144E-2</v>
      </c>
      <c r="H527" s="2" t="str">
        <f t="shared" si="46"/>
        <v>Sell</v>
      </c>
    </row>
    <row r="528" spans="1:8" ht="13.5" x14ac:dyDescent="0.25">
      <c r="A528" s="3">
        <f>TITRES_STAT!B531</f>
        <v>42773</v>
      </c>
      <c r="B528" s="6">
        <f>TITRES_STAT!D531</f>
        <v>9.5239999999999991</v>
      </c>
      <c r="C528" s="2">
        <f t="shared" si="48"/>
        <v>9.2544260292627971</v>
      </c>
      <c r="D528" s="2">
        <f t="shared" si="44"/>
        <v>9.2671174581404259</v>
      </c>
      <c r="E528" s="2">
        <f t="shared" si="43"/>
        <v>-1.2691428877628752E-2</v>
      </c>
      <c r="F528" s="2">
        <f t="shared" si="47"/>
        <v>-3.4140157720631739E-2</v>
      </c>
      <c r="G528" s="2">
        <f t="shared" si="45"/>
        <v>2.1448728843002987E-2</v>
      </c>
      <c r="H528" s="2" t="str">
        <f t="shared" si="46"/>
        <v>Sell</v>
      </c>
    </row>
    <row r="529" spans="1:8" ht="13.5" x14ac:dyDescent="0.25">
      <c r="A529" s="3">
        <f>TITRES_STAT!B532</f>
        <v>42774</v>
      </c>
      <c r="B529" s="6">
        <f>TITRES_STAT!D532</f>
        <v>9.7210000000000001</v>
      </c>
      <c r="C529" s="2">
        <f t="shared" si="48"/>
        <v>9.2468220247608279</v>
      </c>
      <c r="D529" s="2">
        <f t="shared" si="44"/>
        <v>9.3007383871670601</v>
      </c>
      <c r="E529" s="2">
        <f t="shared" si="43"/>
        <v>-5.391636240623221E-2</v>
      </c>
      <c r="F529" s="2">
        <f t="shared" si="47"/>
        <v>-3.8095398657751835E-2</v>
      </c>
      <c r="G529" s="2">
        <f t="shared" si="45"/>
        <v>-1.5820963748480375E-2</v>
      </c>
      <c r="H529" s="2" t="str">
        <f t="shared" si="46"/>
        <v>Hold</v>
      </c>
    </row>
    <row r="530" spans="1:8" ht="13.5" x14ac:dyDescent="0.25">
      <c r="A530" s="3">
        <f>TITRES_STAT!B533</f>
        <v>42775</v>
      </c>
      <c r="B530" s="6">
        <f>TITRES_STAT!D533</f>
        <v>9.8149999999999995</v>
      </c>
      <c r="C530" s="2">
        <f t="shared" si="48"/>
        <v>9.2540801747976236</v>
      </c>
      <c r="D530" s="2">
        <f t="shared" si="44"/>
        <v>9.3388318399695009</v>
      </c>
      <c r="E530" s="2">
        <f t="shared" si="43"/>
        <v>-8.4751665171877377E-2</v>
      </c>
      <c r="F530" s="2">
        <f t="shared" si="47"/>
        <v>-4.7426651960576945E-2</v>
      </c>
      <c r="G530" s="2">
        <f t="shared" si="45"/>
        <v>-3.7325013211300433E-2</v>
      </c>
      <c r="H530" s="2" t="str">
        <f t="shared" si="46"/>
        <v>Hold</v>
      </c>
    </row>
    <row r="531" spans="1:8" ht="13.5" x14ac:dyDescent="0.25">
      <c r="A531" s="3">
        <f>TITRES_STAT!B534</f>
        <v>42776</v>
      </c>
      <c r="B531" s="6">
        <f>TITRES_STAT!D534</f>
        <v>10.012</v>
      </c>
      <c r="C531" s="2">
        <f t="shared" si="48"/>
        <v>9.2602216863672204</v>
      </c>
      <c r="D531" s="2">
        <f t="shared" si="44"/>
        <v>9.3886961481199087</v>
      </c>
      <c r="E531" s="2">
        <f t="shared" si="43"/>
        <v>-0.12847446175268828</v>
      </c>
      <c r="F531" s="2">
        <f t="shared" si="47"/>
        <v>-6.3636213918999207E-2</v>
      </c>
      <c r="G531" s="2">
        <f t="shared" si="45"/>
        <v>-6.4838247833689078E-2</v>
      </c>
      <c r="H531" s="2" t="str">
        <f t="shared" si="46"/>
        <v>Hold</v>
      </c>
    </row>
    <row r="532" spans="1:8" ht="13.5" x14ac:dyDescent="0.25">
      <c r="A532" s="3">
        <f>TITRES_STAT!B535</f>
        <v>42779</v>
      </c>
      <c r="B532" s="6">
        <f>TITRES_STAT!D535</f>
        <v>10.012</v>
      </c>
      <c r="C532" s="2">
        <f t="shared" si="48"/>
        <v>9.2661875807722645</v>
      </c>
      <c r="D532" s="2">
        <f t="shared" si="44"/>
        <v>9.4348668038147299</v>
      </c>
      <c r="E532" s="2">
        <f t="shared" si="43"/>
        <v>-0.16867922304246541</v>
      </c>
      <c r="F532" s="2">
        <f t="shared" si="47"/>
        <v>-8.4644815743692453E-2</v>
      </c>
      <c r="G532" s="2">
        <f t="shared" si="45"/>
        <v>-8.4034407298772956E-2</v>
      </c>
      <c r="H532" s="2" t="str">
        <f t="shared" si="46"/>
        <v>Hold</v>
      </c>
    </row>
    <row r="533" spans="1:8" ht="13.5" x14ac:dyDescent="0.25">
      <c r="A533" s="3">
        <f>TITRES_STAT!B536</f>
        <v>42780</v>
      </c>
      <c r="B533" s="6">
        <f>TITRES_STAT!D536</f>
        <v>9.7170000000000005</v>
      </c>
      <c r="C533" s="2">
        <f t="shared" si="48"/>
        <v>9.2849279529611479</v>
      </c>
      <c r="D533" s="2">
        <f t="shared" si="44"/>
        <v>9.4557655590877125</v>
      </c>
      <c r="E533" s="2">
        <f t="shared" si="43"/>
        <v>-0.17083760612656462</v>
      </c>
      <c r="F533" s="2">
        <f t="shared" si="47"/>
        <v>-0.1018833738202669</v>
      </c>
      <c r="G533" s="2">
        <f t="shared" si="45"/>
        <v>-6.8954232306297727E-2</v>
      </c>
      <c r="H533" s="2" t="str">
        <f t="shared" si="46"/>
        <v>Hold</v>
      </c>
    </row>
    <row r="534" spans="1:8" ht="13.5" x14ac:dyDescent="0.25">
      <c r="A534" s="3">
        <f>TITRES_STAT!B537</f>
        <v>42781</v>
      </c>
      <c r="B534" s="6">
        <f>TITRES_STAT!D537</f>
        <v>9.7170000000000005</v>
      </c>
      <c r="C534" s="2">
        <f t="shared" si="48"/>
        <v>9.2927851909671251</v>
      </c>
      <c r="D534" s="2">
        <f t="shared" si="44"/>
        <v>9.4751162584145483</v>
      </c>
      <c r="E534" s="2">
        <f t="shared" si="43"/>
        <v>-0.18233106744742322</v>
      </c>
      <c r="F534" s="2">
        <f t="shared" si="47"/>
        <v>-0.11797291254569817</v>
      </c>
      <c r="G534" s="2">
        <f t="shared" si="45"/>
        <v>-6.4358154901725056E-2</v>
      </c>
      <c r="H534" s="2" t="str">
        <f t="shared" si="46"/>
        <v>Hold</v>
      </c>
    </row>
    <row r="535" spans="1:8" ht="13.5" x14ac:dyDescent="0.25">
      <c r="A535" s="3">
        <f>TITRES_STAT!B538</f>
        <v>42782</v>
      </c>
      <c r="B535" s="6">
        <f>TITRES_STAT!D538</f>
        <v>9.6319999999999997</v>
      </c>
      <c r="C535" s="2">
        <f t="shared" si="48"/>
        <v>9.2994336231260295</v>
      </c>
      <c r="D535" s="2">
        <f t="shared" si="44"/>
        <v>9.4867372763097677</v>
      </c>
      <c r="E535" s="2">
        <f t="shared" si="43"/>
        <v>-0.18730365318373821</v>
      </c>
      <c r="F535" s="2">
        <f t="shared" si="47"/>
        <v>-0.1318390606733062</v>
      </c>
      <c r="G535" s="2">
        <f t="shared" si="45"/>
        <v>-5.5464592510432009E-2</v>
      </c>
      <c r="H535" s="2" t="str">
        <f t="shared" si="46"/>
        <v>Hold</v>
      </c>
    </row>
    <row r="536" spans="1:8" ht="13.5" x14ac:dyDescent="0.25">
      <c r="A536" s="3">
        <f>TITRES_STAT!B539</f>
        <v>42783</v>
      </c>
      <c r="B536" s="6">
        <f>TITRES_STAT!D539</f>
        <v>9.6270000000000007</v>
      </c>
      <c r="C536" s="2">
        <f t="shared" si="48"/>
        <v>9.3050592195681787</v>
      </c>
      <c r="D536" s="2">
        <f t="shared" si="44"/>
        <v>9.4971271076942294</v>
      </c>
      <c r="E536" s="2">
        <f t="shared" si="43"/>
        <v>-0.19206788812605069</v>
      </c>
      <c r="F536" s="2">
        <f t="shared" si="47"/>
        <v>-0.14388482616385512</v>
      </c>
      <c r="G536" s="2">
        <f t="shared" si="45"/>
        <v>-4.8183061962195572E-2</v>
      </c>
      <c r="H536" s="2" t="str">
        <f t="shared" si="46"/>
        <v>Hold</v>
      </c>
    </row>
    <row r="537" spans="1:8" ht="13.5" x14ac:dyDescent="0.25">
      <c r="A537" s="3">
        <f>TITRES_STAT!B540</f>
        <v>42786</v>
      </c>
      <c r="B537" s="6">
        <f>TITRES_STAT!D540</f>
        <v>9.6270000000000007</v>
      </c>
      <c r="C537" s="2">
        <f t="shared" si="48"/>
        <v>9.3098193396346129</v>
      </c>
      <c r="D537" s="2">
        <f t="shared" si="44"/>
        <v>9.5067473219391019</v>
      </c>
      <c r="E537" s="2">
        <f t="shared" si="43"/>
        <v>-0.19692798230448894</v>
      </c>
      <c r="F537" s="2">
        <f t="shared" si="47"/>
        <v>-0.15449345739198189</v>
      </c>
      <c r="G537" s="2">
        <f t="shared" si="45"/>
        <v>-4.2434524912507043E-2</v>
      </c>
      <c r="H537" s="2" t="str">
        <f t="shared" si="46"/>
        <v>Hold</v>
      </c>
    </row>
    <row r="538" spans="1:8" ht="13.5" x14ac:dyDescent="0.25">
      <c r="A538" s="3">
        <f>TITRES_STAT!B541</f>
        <v>42787</v>
      </c>
      <c r="B538" s="6">
        <f>TITRES_STAT!D541</f>
        <v>9.5289999999999999</v>
      </c>
      <c r="C538" s="2">
        <f t="shared" si="48"/>
        <v>9.3427702104600563</v>
      </c>
      <c r="D538" s="2">
        <f t="shared" si="44"/>
        <v>9.508395668462132</v>
      </c>
      <c r="E538" s="2">
        <f t="shared" si="43"/>
        <v>-0.16562545800207573</v>
      </c>
      <c r="F538" s="2">
        <f t="shared" si="47"/>
        <v>-0.15671985751400067</v>
      </c>
      <c r="G538" s="2">
        <f t="shared" si="45"/>
        <v>-8.9056004880750661E-3</v>
      </c>
      <c r="H538" s="2" t="str">
        <f t="shared" si="46"/>
        <v>Hold</v>
      </c>
    </row>
    <row r="539" spans="1:8" ht="13.5" x14ac:dyDescent="0.25">
      <c r="A539" s="3">
        <f>TITRES_STAT!B542</f>
        <v>42788</v>
      </c>
      <c r="B539" s="6">
        <f>TITRES_STAT!D542</f>
        <v>9.5050000000000008</v>
      </c>
      <c r="C539" s="2">
        <f t="shared" si="48"/>
        <v>9.4009594088508166</v>
      </c>
      <c r="D539" s="2">
        <f t="shared" si="44"/>
        <v>9.5081441374649369</v>
      </c>
      <c r="E539" s="2">
        <f t="shared" si="43"/>
        <v>-0.10718472861412032</v>
      </c>
      <c r="F539" s="2">
        <f t="shared" si="47"/>
        <v>-0.1468128317340246</v>
      </c>
      <c r="G539" s="2">
        <f t="shared" si="45"/>
        <v>3.9628103119904279E-2</v>
      </c>
      <c r="H539" s="2" t="str">
        <f t="shared" si="46"/>
        <v>Sell</v>
      </c>
    </row>
    <row r="540" spans="1:8" ht="13.5" x14ac:dyDescent="0.25">
      <c r="A540" s="3">
        <f>TITRES_STAT!B543</f>
        <v>42789</v>
      </c>
      <c r="B540" s="6">
        <f>TITRES_STAT!D543</f>
        <v>9.3919999999999995</v>
      </c>
      <c r="C540" s="2">
        <f t="shared" si="48"/>
        <v>9.4646579613353072</v>
      </c>
      <c r="D540" s="2">
        <f t="shared" si="44"/>
        <v>9.4995408680230895</v>
      </c>
      <c r="E540" s="2">
        <f t="shared" ref="E540:E603" si="49">C540-D540</f>
        <v>-3.4882906687782267E-2</v>
      </c>
      <c r="F540" s="2">
        <f t="shared" si="47"/>
        <v>-0.12442684672477614</v>
      </c>
      <c r="G540" s="2">
        <f t="shared" si="45"/>
        <v>8.9543940036993869E-2</v>
      </c>
      <c r="H540" s="2" t="str">
        <f t="shared" si="46"/>
        <v>Sell</v>
      </c>
    </row>
    <row r="541" spans="1:8" ht="13.5" x14ac:dyDescent="0.25">
      <c r="A541" s="3">
        <f>TITRES_STAT!B544</f>
        <v>42790</v>
      </c>
      <c r="B541" s="6">
        <f>TITRES_STAT!D544</f>
        <v>9.3919999999999995</v>
      </c>
      <c r="C541" s="2">
        <f t="shared" si="48"/>
        <v>9.5488644288221831</v>
      </c>
      <c r="D541" s="2">
        <f t="shared" ref="D541:D604" si="50">$D$4*B541+(1-$D$4)*D540</f>
        <v>9.491574877799156</v>
      </c>
      <c r="E541" s="2">
        <f t="shared" si="49"/>
        <v>5.728955102302713E-2</v>
      </c>
      <c r="F541" s="2">
        <f t="shared" si="47"/>
        <v>-8.8083567175215483E-2</v>
      </c>
      <c r="G541" s="2">
        <f t="shared" si="45"/>
        <v>0.14537311819824261</v>
      </c>
      <c r="H541" s="2" t="str">
        <f t="shared" si="46"/>
        <v>Sell</v>
      </c>
    </row>
    <row r="542" spans="1:8" ht="13.5" x14ac:dyDescent="0.25">
      <c r="A542" s="3">
        <f>TITRES_STAT!B545</f>
        <v>42793</v>
      </c>
      <c r="B542" s="6">
        <f>TITRES_STAT!D545</f>
        <v>9.3919999999999995</v>
      </c>
      <c r="C542" s="2">
        <f t="shared" si="48"/>
        <v>9.6201160551572311</v>
      </c>
      <c r="D542" s="2">
        <f t="shared" si="50"/>
        <v>9.4841989609251449</v>
      </c>
      <c r="E542" s="2">
        <f t="shared" si="49"/>
        <v>0.1359170942320862</v>
      </c>
      <c r="F542" s="2">
        <f t="shared" si="47"/>
        <v>-4.3283434893755149E-2</v>
      </c>
      <c r="G542" s="2">
        <f t="shared" si="45"/>
        <v>0.17920052912584133</v>
      </c>
      <c r="H542" s="2" t="str">
        <f t="shared" si="46"/>
        <v>Sell</v>
      </c>
    </row>
    <row r="543" spans="1:8" ht="13.5" x14ac:dyDescent="0.25">
      <c r="A543" s="3">
        <f>TITRES_STAT!B546</f>
        <v>42794</v>
      </c>
      <c r="B543" s="6">
        <f>TITRES_STAT!D546</f>
        <v>9.67</v>
      </c>
      <c r="C543" s="2">
        <f t="shared" si="48"/>
        <v>9.6350212774407353</v>
      </c>
      <c r="D543" s="2">
        <f t="shared" si="50"/>
        <v>9.4979620008566155</v>
      </c>
      <c r="E543" s="2">
        <f t="shared" si="49"/>
        <v>0.13705927658411987</v>
      </c>
      <c r="F543" s="2">
        <f t="shared" si="47"/>
        <v>-7.2148925981801448E-3</v>
      </c>
      <c r="G543" s="2">
        <f t="shared" si="45"/>
        <v>0.14427416918230002</v>
      </c>
      <c r="H543" s="2" t="str">
        <f t="shared" si="46"/>
        <v>Sell</v>
      </c>
    </row>
    <row r="544" spans="1:8" ht="13.5" x14ac:dyDescent="0.25">
      <c r="A544" s="3">
        <f>TITRES_STAT!B547</f>
        <v>42795</v>
      </c>
      <c r="B544" s="6">
        <f>TITRES_STAT!D547</f>
        <v>9.67</v>
      </c>
      <c r="C544" s="2">
        <f t="shared" si="48"/>
        <v>9.6476333886036993</v>
      </c>
      <c r="D544" s="2">
        <f t="shared" si="50"/>
        <v>9.5107055563487179</v>
      </c>
      <c r="E544" s="2">
        <f t="shared" si="49"/>
        <v>0.1369278322549814</v>
      </c>
      <c r="F544" s="2">
        <f t="shared" si="47"/>
        <v>2.1613652372452167E-2</v>
      </c>
      <c r="G544" s="2">
        <f t="shared" si="45"/>
        <v>0.11531417988252923</v>
      </c>
      <c r="H544" s="2" t="str">
        <f t="shared" si="46"/>
        <v>Sell</v>
      </c>
    </row>
    <row r="545" spans="1:8" ht="13.5" x14ac:dyDescent="0.25">
      <c r="A545" s="3">
        <f>TITRES_STAT!B548</f>
        <v>42796</v>
      </c>
      <c r="B545" s="6">
        <f>TITRES_STAT!D548</f>
        <v>9.3919999999999995</v>
      </c>
      <c r="C545" s="2">
        <f t="shared" si="48"/>
        <v>9.6452282518954391</v>
      </c>
      <c r="D545" s="2">
        <f t="shared" si="50"/>
        <v>9.5019125521747387</v>
      </c>
      <c r="E545" s="2">
        <f t="shared" si="49"/>
        <v>0.14331569972070035</v>
      </c>
      <c r="F545" s="2">
        <f t="shared" si="47"/>
        <v>4.5954061842101809E-2</v>
      </c>
      <c r="G545" s="2">
        <f t="shared" si="45"/>
        <v>9.7361637878598542E-2</v>
      </c>
      <c r="H545" s="2" t="str">
        <f t="shared" si="46"/>
        <v>Sell</v>
      </c>
    </row>
    <row r="546" spans="1:8" ht="13.5" x14ac:dyDescent="0.25">
      <c r="A546" s="3">
        <f>TITRES_STAT!B549</f>
        <v>42797</v>
      </c>
      <c r="B546" s="6">
        <f>TITRES_STAT!D549</f>
        <v>9.3919999999999995</v>
      </c>
      <c r="C546" s="2">
        <f t="shared" si="48"/>
        <v>9.6424239054499861</v>
      </c>
      <c r="D546" s="2">
        <f t="shared" si="50"/>
        <v>9.4937708816432771</v>
      </c>
      <c r="E546" s="2">
        <f t="shared" si="49"/>
        <v>0.14865302380670897</v>
      </c>
      <c r="F546" s="2">
        <f t="shared" si="47"/>
        <v>6.6493854235023242E-2</v>
      </c>
      <c r="G546" s="2">
        <f t="shared" si="45"/>
        <v>8.2159169571685731E-2</v>
      </c>
      <c r="H546" s="2" t="str">
        <f t="shared" si="46"/>
        <v>Sell</v>
      </c>
    </row>
    <row r="547" spans="1:8" ht="13.5" x14ac:dyDescent="0.25">
      <c r="A547" s="3">
        <f>TITRES_STAT!B550</f>
        <v>42800</v>
      </c>
      <c r="B547" s="6">
        <f>TITRES_STAT!D550</f>
        <v>9.3919999999999995</v>
      </c>
      <c r="C547" s="2">
        <f t="shared" si="48"/>
        <v>9.6400509969192196</v>
      </c>
      <c r="D547" s="2">
        <f t="shared" si="50"/>
        <v>9.4862322978178479</v>
      </c>
      <c r="E547" s="2">
        <f t="shared" si="49"/>
        <v>0.15381869910137169</v>
      </c>
      <c r="F547" s="2">
        <f t="shared" si="47"/>
        <v>8.3958823208292926E-2</v>
      </c>
      <c r="G547" s="2">
        <f t="shared" si="45"/>
        <v>6.9859875893078766E-2</v>
      </c>
      <c r="H547" s="2" t="str">
        <f t="shared" si="46"/>
        <v>Sell</v>
      </c>
    </row>
    <row r="548" spans="1:8" ht="13.5" x14ac:dyDescent="0.25">
      <c r="A548" s="3">
        <f>TITRES_STAT!B551</f>
        <v>42801</v>
      </c>
      <c r="B548" s="6">
        <f>TITRES_STAT!D551</f>
        <v>9.641</v>
      </c>
      <c r="C548" s="2">
        <f t="shared" si="48"/>
        <v>9.6229662281624151</v>
      </c>
      <c r="D548" s="2">
        <f t="shared" si="50"/>
        <v>9.4976965720535631</v>
      </c>
      <c r="E548" s="2">
        <f t="shared" si="49"/>
        <v>0.12526965610885199</v>
      </c>
      <c r="F548" s="2">
        <f t="shared" si="47"/>
        <v>9.2220989788404734E-2</v>
      </c>
      <c r="G548" s="2">
        <f t="shared" ref="G548:G611" si="51">E548-F548</f>
        <v>3.3048666320447256E-2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42802</v>
      </c>
      <c r="B549" s="6">
        <f>TITRES_STAT!D552</f>
        <v>9.5239999999999991</v>
      </c>
      <c r="C549" s="2">
        <f t="shared" si="48"/>
        <v>9.60481757767589</v>
      </c>
      <c r="D549" s="2">
        <f t="shared" si="50"/>
        <v>9.4996449741236688</v>
      </c>
      <c r="E549" s="2">
        <f t="shared" si="49"/>
        <v>0.10517260355222113</v>
      </c>
      <c r="F549" s="2">
        <f t="shared" ref="F549:F612" si="53">(E549*(2/(10)))+((1-(2/10))*F548)</f>
        <v>9.4811312541168022E-2</v>
      </c>
      <c r="G549" s="2">
        <f t="shared" si="51"/>
        <v>1.0361291011053111E-2</v>
      </c>
      <c r="H549" s="2" t="str">
        <f t="shared" si="52"/>
        <v>Sell</v>
      </c>
    </row>
    <row r="550" spans="1:8" ht="13.5" x14ac:dyDescent="0.25">
      <c r="A550" s="3">
        <f>TITRES_STAT!B553</f>
        <v>42803</v>
      </c>
      <c r="B550" s="6">
        <f>TITRES_STAT!D553</f>
        <v>9.3460000000000001</v>
      </c>
      <c r="C550" s="2">
        <f t="shared" si="48"/>
        <v>9.5720764118795998</v>
      </c>
      <c r="D550" s="2">
        <f t="shared" si="50"/>
        <v>9.4882638649293227</v>
      </c>
      <c r="E550" s="2">
        <f t="shared" si="49"/>
        <v>8.3812546950277067E-2</v>
      </c>
      <c r="F550" s="2">
        <f t="shared" si="53"/>
        <v>9.2611559422989834E-2</v>
      </c>
      <c r="G550" s="2">
        <f t="shared" si="51"/>
        <v>-8.7990124727127667E-3</v>
      </c>
      <c r="H550" s="2" t="str">
        <f t="shared" si="52"/>
        <v>Hold</v>
      </c>
    </row>
    <row r="551" spans="1:8" ht="13.5" x14ac:dyDescent="0.25">
      <c r="A551" s="3">
        <f>TITRES_STAT!B554</f>
        <v>42804</v>
      </c>
      <c r="B551" s="6">
        <f>TITRES_STAT!D554</f>
        <v>9.3219999999999992</v>
      </c>
      <c r="C551" s="2">
        <f t="shared" si="48"/>
        <v>9.544372348513507</v>
      </c>
      <c r="D551" s="2">
        <f t="shared" si="50"/>
        <v>9.4759480230827062</v>
      </c>
      <c r="E551" s="2">
        <f t="shared" si="49"/>
        <v>6.8424325430800792E-2</v>
      </c>
      <c r="F551" s="2">
        <f t="shared" si="53"/>
        <v>8.7774112624552036E-2</v>
      </c>
      <c r="G551" s="2">
        <f t="shared" si="51"/>
        <v>-1.9349787193751244E-2</v>
      </c>
      <c r="H551" s="2" t="str">
        <f t="shared" si="52"/>
        <v>Hold</v>
      </c>
    </row>
    <row r="552" spans="1:8" ht="13.5" x14ac:dyDescent="0.25">
      <c r="A552" s="3">
        <f>TITRES_STAT!B555</f>
        <v>42807</v>
      </c>
      <c r="B552" s="6">
        <f>TITRES_STAT!D555</f>
        <v>9.3219999999999992</v>
      </c>
      <c r="C552" s="2">
        <f t="shared" si="48"/>
        <v>9.5209304487421988</v>
      </c>
      <c r="D552" s="2">
        <f t="shared" si="50"/>
        <v>9.4645444658173208</v>
      </c>
      <c r="E552" s="2">
        <f t="shared" si="49"/>
        <v>5.6385982924878064E-2</v>
      </c>
      <c r="F552" s="2">
        <f t="shared" si="53"/>
        <v>8.1496486684617245E-2</v>
      </c>
      <c r="G552" s="2">
        <f t="shared" si="51"/>
        <v>-2.5110503759739181E-2</v>
      </c>
      <c r="H552" s="2" t="str">
        <f t="shared" si="52"/>
        <v>Hold</v>
      </c>
    </row>
    <row r="553" spans="1:8" ht="13.5" x14ac:dyDescent="0.25">
      <c r="A553" s="3">
        <f>TITRES_STAT!B556</f>
        <v>42808</v>
      </c>
      <c r="B553" s="6">
        <f>TITRES_STAT!D556</f>
        <v>9.3219999999999992</v>
      </c>
      <c r="C553" s="2">
        <f t="shared" si="48"/>
        <v>9.5438642258587834</v>
      </c>
      <c r="D553" s="2">
        <f t="shared" si="50"/>
        <v>9.4539856164975191</v>
      </c>
      <c r="E553" s="2">
        <f t="shared" si="49"/>
        <v>8.9878609361264239E-2</v>
      </c>
      <c r="F553" s="2">
        <f t="shared" si="53"/>
        <v>8.3172911219946646E-2</v>
      </c>
      <c r="G553" s="2">
        <f t="shared" si="51"/>
        <v>6.7056981413175926E-3</v>
      </c>
      <c r="H553" s="2" t="str">
        <f t="shared" si="52"/>
        <v>Sell</v>
      </c>
    </row>
    <row r="554" spans="1:8" ht="13.5" x14ac:dyDescent="0.25">
      <c r="A554" s="3">
        <f>TITRES_STAT!B557</f>
        <v>42809</v>
      </c>
      <c r="B554" s="6">
        <f>TITRES_STAT!D557</f>
        <v>9.3219999999999992</v>
      </c>
      <c r="C554" s="2">
        <f t="shared" si="48"/>
        <v>9.5632697295728164</v>
      </c>
      <c r="D554" s="2">
        <f t="shared" si="50"/>
        <v>9.4442089041643698</v>
      </c>
      <c r="E554" s="2">
        <f t="shared" si="49"/>
        <v>0.11906082540844665</v>
      </c>
      <c r="F554" s="2">
        <f t="shared" si="53"/>
        <v>9.0350494057646655E-2</v>
      </c>
      <c r="G554" s="2">
        <f t="shared" si="51"/>
        <v>2.8710331350799992E-2</v>
      </c>
      <c r="H554" s="2" t="str">
        <f t="shared" si="52"/>
        <v>Sell</v>
      </c>
    </row>
    <row r="555" spans="1:8" ht="13.5" x14ac:dyDescent="0.25">
      <c r="A555" s="3">
        <f>TITRES_STAT!B558</f>
        <v>42810</v>
      </c>
      <c r="B555" s="6">
        <f>TITRES_STAT!D558</f>
        <v>9.3219999999999992</v>
      </c>
      <c r="C555" s="2">
        <f t="shared" si="48"/>
        <v>9.5369205404077668</v>
      </c>
      <c r="D555" s="2">
        <f t="shared" si="50"/>
        <v>9.435156392744787</v>
      </c>
      <c r="E555" s="2">
        <f t="shared" si="49"/>
        <v>0.10176414766297981</v>
      </c>
      <c r="F555" s="2">
        <f t="shared" si="53"/>
        <v>9.2633224778713302E-2</v>
      </c>
      <c r="G555" s="2">
        <f t="shared" si="51"/>
        <v>9.1309228842665069E-3</v>
      </c>
      <c r="H555" s="2" t="str">
        <f t="shared" si="52"/>
        <v>Sell</v>
      </c>
    </row>
    <row r="556" spans="1:8" ht="13.5" x14ac:dyDescent="0.25">
      <c r="A556" s="3">
        <f>TITRES_STAT!B559</f>
        <v>42811</v>
      </c>
      <c r="B556" s="6">
        <f>TITRES_STAT!D559</f>
        <v>9.2520000000000007</v>
      </c>
      <c r="C556" s="2">
        <f t="shared" si="48"/>
        <v>9.5146250726527253</v>
      </c>
      <c r="D556" s="2">
        <f t="shared" si="50"/>
        <v>9.4215892525414695</v>
      </c>
      <c r="E556" s="2">
        <f t="shared" si="49"/>
        <v>9.3035820111255774E-2</v>
      </c>
      <c r="F556" s="2">
        <f t="shared" si="53"/>
        <v>9.2713743845221797E-2</v>
      </c>
      <c r="G556" s="2">
        <f t="shared" si="51"/>
        <v>3.220762660339771E-4</v>
      </c>
      <c r="H556" s="2" t="str">
        <f t="shared" si="52"/>
        <v>Sell</v>
      </c>
    </row>
    <row r="557" spans="1:8" ht="13.5" x14ac:dyDescent="0.25">
      <c r="A557" s="3">
        <f>TITRES_STAT!B560</f>
        <v>42815</v>
      </c>
      <c r="B557" s="6">
        <f>TITRES_STAT!D560</f>
        <v>9.2989999999999995</v>
      </c>
      <c r="C557" s="2">
        <f t="shared" si="48"/>
        <v>9.4957596768599988</v>
      </c>
      <c r="D557" s="2">
        <f t="shared" si="50"/>
        <v>9.4125085671680289</v>
      </c>
      <c r="E557" s="2">
        <f t="shared" si="49"/>
        <v>8.3251109691969916E-2</v>
      </c>
      <c r="F557" s="2">
        <f t="shared" si="53"/>
        <v>9.0821217014571423E-2</v>
      </c>
      <c r="G557" s="2">
        <f t="shared" si="51"/>
        <v>-7.5701073226015075E-3</v>
      </c>
      <c r="H557" s="2" t="str">
        <f t="shared" si="52"/>
        <v>Hold</v>
      </c>
    </row>
    <row r="558" spans="1:8" ht="13.5" x14ac:dyDescent="0.25">
      <c r="A558" s="3">
        <f>TITRES_STAT!B561</f>
        <v>42816</v>
      </c>
      <c r="B558" s="6">
        <f>TITRES_STAT!D561</f>
        <v>9.3780000000000001</v>
      </c>
      <c r="C558" s="2">
        <f t="shared" si="48"/>
        <v>9.518104341958459</v>
      </c>
      <c r="D558" s="2">
        <f t="shared" si="50"/>
        <v>9.4099523770074338</v>
      </c>
      <c r="E558" s="2">
        <f t="shared" si="49"/>
        <v>0.10815196495102519</v>
      </c>
      <c r="F558" s="2">
        <f t="shared" si="53"/>
        <v>9.4287366601862183E-2</v>
      </c>
      <c r="G558" s="2">
        <f t="shared" si="51"/>
        <v>1.386459834916301E-2</v>
      </c>
      <c r="H558" s="2" t="str">
        <f t="shared" si="52"/>
        <v>Sell</v>
      </c>
    </row>
    <row r="559" spans="1:8" ht="13.5" x14ac:dyDescent="0.25">
      <c r="A559" s="3">
        <f>TITRES_STAT!B562</f>
        <v>42817</v>
      </c>
      <c r="B559" s="6">
        <f>TITRES_STAT!D562</f>
        <v>9.2609999999999992</v>
      </c>
      <c r="C559" s="2">
        <f t="shared" si="48"/>
        <v>9.519011366272542</v>
      </c>
      <c r="D559" s="2">
        <f t="shared" si="50"/>
        <v>9.398918867599475</v>
      </c>
      <c r="E559" s="2">
        <f t="shared" si="49"/>
        <v>0.12009249867306693</v>
      </c>
      <c r="F559" s="2">
        <f t="shared" si="53"/>
        <v>9.9448393016103129E-2</v>
      </c>
      <c r="G559" s="2">
        <f t="shared" si="51"/>
        <v>2.0644105656963799E-2</v>
      </c>
      <c r="H559" s="2" t="str">
        <f t="shared" si="52"/>
        <v>Sell</v>
      </c>
    </row>
    <row r="560" spans="1:8" ht="13.5" x14ac:dyDescent="0.25">
      <c r="A560" s="3">
        <f>TITRES_STAT!B563</f>
        <v>42818</v>
      </c>
      <c r="B560" s="6">
        <f>TITRES_STAT!D563</f>
        <v>9.2520000000000007</v>
      </c>
      <c r="C560" s="2">
        <f t="shared" si="48"/>
        <v>9.4923942329998425</v>
      </c>
      <c r="D560" s="2">
        <f t="shared" si="50"/>
        <v>9.388035988518034</v>
      </c>
      <c r="E560" s="2">
        <f t="shared" si="49"/>
        <v>0.10435824448180853</v>
      </c>
      <c r="F560" s="2">
        <f t="shared" si="53"/>
        <v>0.10043036330924421</v>
      </c>
      <c r="G560" s="2">
        <f t="shared" si="51"/>
        <v>3.9278811725643181E-3</v>
      </c>
      <c r="H560" s="2" t="str">
        <f t="shared" si="52"/>
        <v>Sell</v>
      </c>
    </row>
    <row r="561" spans="1:8" ht="13.5" x14ac:dyDescent="0.25">
      <c r="A561" s="3">
        <f>TITRES_STAT!B564</f>
        <v>42821</v>
      </c>
      <c r="B561" s="6">
        <f>TITRES_STAT!D564</f>
        <v>9.5329999999999995</v>
      </c>
      <c r="C561" s="2">
        <f t="shared" si="48"/>
        <v>9.4661797356152508</v>
      </c>
      <c r="D561" s="2">
        <f t="shared" si="50"/>
        <v>9.3987740634426249</v>
      </c>
      <c r="E561" s="2">
        <f t="shared" si="49"/>
        <v>6.7405672172625941E-2</v>
      </c>
      <c r="F561" s="2">
        <f t="shared" si="53"/>
        <v>9.3825425081920558E-2</v>
      </c>
      <c r="G561" s="2">
        <f t="shared" si="51"/>
        <v>-2.6419752909294617E-2</v>
      </c>
      <c r="H561" s="2" t="str">
        <f t="shared" si="52"/>
        <v>Hold</v>
      </c>
    </row>
    <row r="562" spans="1:8" ht="13.5" x14ac:dyDescent="0.25">
      <c r="A562" s="3">
        <f>TITRES_STAT!B565</f>
        <v>42822</v>
      </c>
      <c r="B562" s="6">
        <f>TITRES_STAT!D565</f>
        <v>9.4860000000000007</v>
      </c>
      <c r="C562" s="2">
        <f t="shared" si="48"/>
        <v>9.4439982378282892</v>
      </c>
      <c r="D562" s="2">
        <f t="shared" si="50"/>
        <v>9.4052352439283577</v>
      </c>
      <c r="E562" s="2">
        <f t="shared" si="49"/>
        <v>3.8762993899931431E-2</v>
      </c>
      <c r="F562" s="2">
        <f t="shared" si="53"/>
        <v>8.2812938845522738E-2</v>
      </c>
      <c r="G562" s="2">
        <f t="shared" si="51"/>
        <v>-4.4049944945591307E-2</v>
      </c>
      <c r="H562" s="2" t="str">
        <f t="shared" si="52"/>
        <v>Hold</v>
      </c>
    </row>
    <row r="563" spans="1:8" ht="13.5" x14ac:dyDescent="0.25">
      <c r="A563" s="3">
        <f>TITRES_STAT!B566</f>
        <v>42823</v>
      </c>
      <c r="B563" s="6">
        <f>TITRES_STAT!D566</f>
        <v>9.4860000000000007</v>
      </c>
      <c r="C563" s="2">
        <f t="shared" si="48"/>
        <v>9.4252292781623979</v>
      </c>
      <c r="D563" s="2">
        <f t="shared" si="50"/>
        <v>9.4112178184521831</v>
      </c>
      <c r="E563" s="2">
        <f t="shared" si="49"/>
        <v>1.401145971021478E-2</v>
      </c>
      <c r="F563" s="2">
        <f t="shared" si="53"/>
        <v>6.9052643018461146E-2</v>
      </c>
      <c r="G563" s="2">
        <f t="shared" si="51"/>
        <v>-5.5041183308246366E-2</v>
      </c>
      <c r="H563" s="2" t="str">
        <f t="shared" si="52"/>
        <v>Hold</v>
      </c>
    </row>
    <row r="564" spans="1:8" ht="13.5" x14ac:dyDescent="0.25">
      <c r="A564" s="3">
        <f>TITRES_STAT!B567</f>
        <v>42824</v>
      </c>
      <c r="B564" s="6">
        <f>TITRES_STAT!D567</f>
        <v>9.5239999999999991</v>
      </c>
      <c r="C564" s="2">
        <f t="shared" si="48"/>
        <v>9.4093478507527983</v>
      </c>
      <c r="D564" s="2">
        <f t="shared" si="50"/>
        <v>9.4195720541223906</v>
      </c>
      <c r="E564" s="2">
        <f t="shared" si="49"/>
        <v>-1.0224203369592288E-2</v>
      </c>
      <c r="F564" s="2">
        <f t="shared" si="53"/>
        <v>5.3197273740850468E-2</v>
      </c>
      <c r="G564" s="2">
        <f t="shared" si="51"/>
        <v>-6.3421477110442756E-2</v>
      </c>
      <c r="H564" s="2" t="str">
        <f t="shared" si="52"/>
        <v>Hold</v>
      </c>
    </row>
    <row r="565" spans="1:8" ht="13.5" x14ac:dyDescent="0.25">
      <c r="A565" s="3">
        <f>TITRES_STAT!B568</f>
        <v>42825</v>
      </c>
      <c r="B565" s="6">
        <f>TITRES_STAT!D568</f>
        <v>9.2989999999999995</v>
      </c>
      <c r="C565" s="2">
        <f t="shared" si="48"/>
        <v>9.3959097198677526</v>
      </c>
      <c r="D565" s="2">
        <f t="shared" si="50"/>
        <v>9.4106407908540657</v>
      </c>
      <c r="E565" s="2">
        <f t="shared" si="49"/>
        <v>-1.47310709863131E-2</v>
      </c>
      <c r="F565" s="2">
        <f t="shared" si="53"/>
        <v>3.9611604795417761E-2</v>
      </c>
      <c r="G565" s="2">
        <f t="shared" si="51"/>
        <v>-5.4342675781730861E-2</v>
      </c>
      <c r="H565" s="2" t="str">
        <f t="shared" si="52"/>
        <v>Hold</v>
      </c>
    </row>
    <row r="566" spans="1:8" ht="13.5" x14ac:dyDescent="0.25">
      <c r="A566" s="3">
        <f>TITRES_STAT!B569</f>
        <v>42828</v>
      </c>
      <c r="B566" s="6">
        <f>TITRES_STAT!D569</f>
        <v>9.2989999999999995</v>
      </c>
      <c r="C566" s="2">
        <f t="shared" si="48"/>
        <v>9.3737697629650221</v>
      </c>
      <c r="D566" s="2">
        <f t="shared" si="50"/>
        <v>9.402371102642654</v>
      </c>
      <c r="E566" s="2">
        <f t="shared" si="49"/>
        <v>-2.8601339677631898E-2</v>
      </c>
      <c r="F566" s="2">
        <f t="shared" si="53"/>
        <v>2.5969015900807829E-2</v>
      </c>
      <c r="G566" s="2">
        <f t="shared" si="51"/>
        <v>-5.4570355578439728E-2</v>
      </c>
      <c r="H566" s="2" t="str">
        <f t="shared" si="52"/>
        <v>Hold</v>
      </c>
    </row>
    <row r="567" spans="1:8" ht="13.5" x14ac:dyDescent="0.25">
      <c r="A567" s="3">
        <f>TITRES_STAT!B570</f>
        <v>42829</v>
      </c>
      <c r="B567" s="6">
        <f>TITRES_STAT!D570</f>
        <v>9.2989999999999995</v>
      </c>
      <c r="C567" s="2">
        <f t="shared" si="48"/>
        <v>9.3622667225088652</v>
      </c>
      <c r="D567" s="2">
        <f t="shared" si="50"/>
        <v>9.3947139839283835</v>
      </c>
      <c r="E567" s="2">
        <f t="shared" si="49"/>
        <v>-3.244726141951837E-2</v>
      </c>
      <c r="F567" s="2">
        <f t="shared" si="53"/>
        <v>1.4285760436742592E-2</v>
      </c>
      <c r="G567" s="2">
        <f t="shared" si="51"/>
        <v>-4.6733021856260964E-2</v>
      </c>
      <c r="H567" s="2" t="str">
        <f t="shared" si="52"/>
        <v>Hold</v>
      </c>
    </row>
    <row r="568" spans="1:8" ht="13.5" x14ac:dyDescent="0.25">
      <c r="A568" s="3">
        <f>TITRES_STAT!B571</f>
        <v>42830</v>
      </c>
      <c r="B568" s="6">
        <f>TITRES_STAT!D571</f>
        <v>9.3030000000000008</v>
      </c>
      <c r="C568" s="2">
        <f t="shared" si="48"/>
        <v>9.3646872267382708</v>
      </c>
      <c r="D568" s="2">
        <f t="shared" si="50"/>
        <v>9.3879203554892445</v>
      </c>
      <c r="E568" s="2">
        <f t="shared" si="49"/>
        <v>-2.3233128750973719E-2</v>
      </c>
      <c r="F568" s="2">
        <f t="shared" si="53"/>
        <v>6.7819825991993305E-3</v>
      </c>
      <c r="G568" s="2">
        <f t="shared" si="51"/>
        <v>-3.0015111350173051E-2</v>
      </c>
      <c r="H568" s="2" t="str">
        <f t="shared" si="52"/>
        <v>Hold</v>
      </c>
    </row>
    <row r="569" spans="1:8" ht="13.5" x14ac:dyDescent="0.25">
      <c r="A569" s="3">
        <f>TITRES_STAT!B572</f>
        <v>42831</v>
      </c>
      <c r="B569" s="6">
        <f>TITRES_STAT!D572</f>
        <v>9.3219999999999992</v>
      </c>
      <c r="C569" s="2">
        <f t="shared" si="48"/>
        <v>9.3487353457016127</v>
      </c>
      <c r="D569" s="2">
        <f t="shared" si="50"/>
        <v>9.3830373661937436</v>
      </c>
      <c r="E569" s="2">
        <f t="shared" si="49"/>
        <v>-3.4302020492130936E-2</v>
      </c>
      <c r="F569" s="2">
        <f t="shared" si="53"/>
        <v>-1.4348180190667231E-3</v>
      </c>
      <c r="G569" s="2">
        <f t="shared" si="51"/>
        <v>-3.2867202473064211E-2</v>
      </c>
      <c r="H569" s="2" t="str">
        <f t="shared" si="52"/>
        <v>Hold</v>
      </c>
    </row>
    <row r="570" spans="1:8" ht="13.5" x14ac:dyDescent="0.25">
      <c r="A570" s="3">
        <f>TITRES_STAT!B573</f>
        <v>42832</v>
      </c>
      <c r="B570" s="6">
        <f>TITRES_STAT!D573</f>
        <v>9.2989999999999995</v>
      </c>
      <c r="C570" s="2">
        <f t="shared" si="48"/>
        <v>9.3338529848244409</v>
      </c>
      <c r="D570" s="2">
        <f t="shared" si="50"/>
        <v>9.3768123761053186</v>
      </c>
      <c r="E570" s="2">
        <f t="shared" si="49"/>
        <v>-4.2959391280877668E-2</v>
      </c>
      <c r="F570" s="2">
        <f t="shared" si="53"/>
        <v>-9.7397326714289134E-3</v>
      </c>
      <c r="G570" s="2">
        <f t="shared" si="51"/>
        <v>-3.3219658609448754E-2</v>
      </c>
      <c r="H570" s="2" t="str">
        <f t="shared" si="52"/>
        <v>Hold</v>
      </c>
    </row>
    <row r="571" spans="1:8" ht="13.5" x14ac:dyDescent="0.25">
      <c r="A571" s="3">
        <f>TITRES_STAT!B574</f>
        <v>42835</v>
      </c>
      <c r="B571" s="6">
        <f>TITRES_STAT!D574</f>
        <v>9.4109999999999996</v>
      </c>
      <c r="C571" s="2">
        <f t="shared" si="48"/>
        <v>9.364490987159142</v>
      </c>
      <c r="D571" s="2">
        <f t="shared" si="50"/>
        <v>9.3793447926901106</v>
      </c>
      <c r="E571" s="2">
        <f t="shared" si="49"/>
        <v>-1.48538055309686E-2</v>
      </c>
      <c r="F571" s="2">
        <f t="shared" si="53"/>
        <v>-1.0762547243336851E-2</v>
      </c>
      <c r="G571" s="2">
        <f t="shared" si="51"/>
        <v>-4.0912582876317487E-3</v>
      </c>
      <c r="H571" s="2" t="str">
        <f t="shared" si="52"/>
        <v>Hold</v>
      </c>
    </row>
    <row r="572" spans="1:8" ht="13.5" x14ac:dyDescent="0.25">
      <c r="A572" s="3">
        <f>TITRES_STAT!B575</f>
        <v>42836</v>
      </c>
      <c r="B572" s="6">
        <f>TITRES_STAT!D575</f>
        <v>9.3879999999999999</v>
      </c>
      <c r="C572" s="2">
        <f t="shared" si="48"/>
        <v>9.3831846814423514</v>
      </c>
      <c r="D572" s="2">
        <f t="shared" si="50"/>
        <v>9.3799859191575088</v>
      </c>
      <c r="E572" s="2">
        <f t="shared" si="49"/>
        <v>3.1987622848426156E-3</v>
      </c>
      <c r="F572" s="2">
        <f t="shared" si="53"/>
        <v>-7.9702853377009598E-3</v>
      </c>
      <c r="G572" s="2">
        <f t="shared" si="51"/>
        <v>1.1169047622543575E-2</v>
      </c>
      <c r="H572" s="2" t="str">
        <f t="shared" si="52"/>
        <v>Sell</v>
      </c>
    </row>
    <row r="573" spans="1:8" ht="13.5" x14ac:dyDescent="0.25">
      <c r="A573" s="3">
        <f>TITRES_STAT!B576</f>
        <v>42837</v>
      </c>
      <c r="B573" s="6">
        <f>TITRES_STAT!D576</f>
        <v>9.4160000000000004</v>
      </c>
      <c r="C573" s="2">
        <f t="shared" si="48"/>
        <v>9.3990024227589135</v>
      </c>
      <c r="D573" s="2">
        <f t="shared" si="50"/>
        <v>9.3826536288495461</v>
      </c>
      <c r="E573" s="2">
        <f t="shared" si="49"/>
        <v>1.6348793909367387E-2</v>
      </c>
      <c r="F573" s="2">
        <f t="shared" si="53"/>
        <v>-3.1064694882872905E-3</v>
      </c>
      <c r="G573" s="2">
        <f t="shared" si="51"/>
        <v>1.9455263397654677E-2</v>
      </c>
      <c r="H573" s="2" t="str">
        <f t="shared" si="52"/>
        <v>Sell</v>
      </c>
    </row>
    <row r="574" spans="1:8" ht="13.5" x14ac:dyDescent="0.25">
      <c r="A574" s="3">
        <f>TITRES_STAT!B577</f>
        <v>42838</v>
      </c>
      <c r="B574" s="6">
        <f>TITRES_STAT!D577</f>
        <v>9.3919999999999995</v>
      </c>
      <c r="C574" s="2">
        <f t="shared" si="48"/>
        <v>9.4182328192575415</v>
      </c>
      <c r="D574" s="2">
        <f t="shared" si="50"/>
        <v>9.3833459526384679</v>
      </c>
      <c r="E574" s="2">
        <f t="shared" si="49"/>
        <v>3.4886866619073587E-2</v>
      </c>
      <c r="F574" s="2">
        <f t="shared" si="53"/>
        <v>4.4921977331848851E-3</v>
      </c>
      <c r="G574" s="2">
        <f t="shared" si="51"/>
        <v>3.0394668885888702E-2</v>
      </c>
      <c r="H574" s="2" t="str">
        <f t="shared" si="52"/>
        <v>Sell</v>
      </c>
    </row>
    <row r="575" spans="1:8" ht="13.5" x14ac:dyDescent="0.25">
      <c r="A575" s="3">
        <f>TITRES_STAT!B578</f>
        <v>42839</v>
      </c>
      <c r="B575" s="6">
        <f>TITRES_STAT!D578</f>
        <v>9.3919999999999995</v>
      </c>
      <c r="C575" s="2">
        <f t="shared" si="48"/>
        <v>9.3998893086025355</v>
      </c>
      <c r="D575" s="2">
        <f t="shared" si="50"/>
        <v>9.3839869931837665</v>
      </c>
      <c r="E575" s="2">
        <f t="shared" si="49"/>
        <v>1.5902315418768964E-2</v>
      </c>
      <c r="F575" s="2">
        <f t="shared" si="53"/>
        <v>6.7742212703017016E-3</v>
      </c>
      <c r="G575" s="2">
        <f t="shared" si="51"/>
        <v>9.1280941484672626E-3</v>
      </c>
      <c r="H575" s="2" t="str">
        <f t="shared" si="52"/>
        <v>Sell</v>
      </c>
    </row>
    <row r="576" spans="1:8" ht="13.5" x14ac:dyDescent="0.25">
      <c r="A576" s="3">
        <f>TITRES_STAT!B579</f>
        <v>42842</v>
      </c>
      <c r="B576" s="6">
        <f>TITRES_STAT!D579</f>
        <v>9.4390000000000001</v>
      </c>
      <c r="C576" s="2">
        <f t="shared" si="48"/>
        <v>9.3843678765098382</v>
      </c>
      <c r="D576" s="2">
        <f t="shared" si="50"/>
        <v>9.3880620307257097</v>
      </c>
      <c r="E576" s="2">
        <f t="shared" si="49"/>
        <v>-3.6941542158714924E-3</v>
      </c>
      <c r="F576" s="2">
        <f t="shared" si="53"/>
        <v>4.6805461730670631E-3</v>
      </c>
      <c r="G576" s="2">
        <f t="shared" si="51"/>
        <v>-8.3747003889385555E-3</v>
      </c>
      <c r="H576" s="2" t="str">
        <f t="shared" si="52"/>
        <v>Hold</v>
      </c>
    </row>
    <row r="577" spans="1:8" ht="13.5" x14ac:dyDescent="0.25">
      <c r="A577" s="3">
        <f>TITRES_STAT!B580</f>
        <v>42843</v>
      </c>
      <c r="B577" s="6">
        <f>TITRES_STAT!D580</f>
        <v>9.3919999999999995</v>
      </c>
      <c r="C577" s="2">
        <f t="shared" si="48"/>
        <v>9.3712343570467862</v>
      </c>
      <c r="D577" s="2">
        <f t="shared" si="50"/>
        <v>9.3883537321534352</v>
      </c>
      <c r="E577" s="2">
        <f t="shared" si="49"/>
        <v>-1.711937510664896E-2</v>
      </c>
      <c r="F577" s="2">
        <f t="shared" si="53"/>
        <v>3.2056191712385865E-4</v>
      </c>
      <c r="G577" s="2">
        <f t="shared" si="51"/>
        <v>-1.743993702377282E-2</v>
      </c>
      <c r="H577" s="2" t="str">
        <f t="shared" si="52"/>
        <v>Hold</v>
      </c>
    </row>
    <row r="578" spans="1:8" ht="13.5" x14ac:dyDescent="0.25">
      <c r="A578" s="3">
        <f>TITRES_STAT!B581</f>
        <v>42844</v>
      </c>
      <c r="B578" s="6">
        <f>TITRES_STAT!D581</f>
        <v>9.5289999999999999</v>
      </c>
      <c r="C578" s="2">
        <f t="shared" si="48"/>
        <v>9.3607367636549732</v>
      </c>
      <c r="D578" s="2">
        <f t="shared" si="50"/>
        <v>9.3987719742161442</v>
      </c>
      <c r="E578" s="2">
        <f t="shared" si="49"/>
        <v>-3.8035210561170985E-2</v>
      </c>
      <c r="F578" s="2">
        <f t="shared" si="53"/>
        <v>-7.35059257853511E-3</v>
      </c>
      <c r="G578" s="2">
        <f t="shared" si="51"/>
        <v>-3.0684617982635873E-2</v>
      </c>
      <c r="H578" s="2" t="str">
        <f t="shared" si="52"/>
        <v>Hold</v>
      </c>
    </row>
    <row r="579" spans="1:8" ht="13.5" x14ac:dyDescent="0.25">
      <c r="A579" s="3">
        <f>TITRES_STAT!B582</f>
        <v>42845</v>
      </c>
      <c r="B579" s="6">
        <f>TITRES_STAT!D582</f>
        <v>9.6229999999999993</v>
      </c>
      <c r="C579" s="2">
        <f t="shared" si="48"/>
        <v>9.354777261554208</v>
      </c>
      <c r="D579" s="2">
        <f t="shared" si="50"/>
        <v>9.4153814576075412</v>
      </c>
      <c r="E579" s="2">
        <f t="shared" si="49"/>
        <v>-6.0604196053333226E-2</v>
      </c>
      <c r="F579" s="2">
        <f t="shared" si="53"/>
        <v>-1.8001313273494732E-2</v>
      </c>
      <c r="G579" s="2">
        <f t="shared" si="51"/>
        <v>-4.2602882779838494E-2</v>
      </c>
      <c r="H579" s="2" t="str">
        <f t="shared" si="52"/>
        <v>Hold</v>
      </c>
    </row>
    <row r="580" spans="1:8" ht="13.5" x14ac:dyDescent="0.25">
      <c r="A580" s="3">
        <f>TITRES_STAT!B583</f>
        <v>42846</v>
      </c>
      <c r="B580" s="6">
        <f>TITRES_STAT!D583</f>
        <v>9.6180000000000003</v>
      </c>
      <c r="C580" s="2">
        <f t="shared" si="48"/>
        <v>9.3461961443920227</v>
      </c>
      <c r="D580" s="2">
        <f t="shared" si="50"/>
        <v>9.4303902385255007</v>
      </c>
      <c r="E580" s="2">
        <f t="shared" si="49"/>
        <v>-8.4194094133478004E-2</v>
      </c>
      <c r="F580" s="2">
        <f t="shared" si="53"/>
        <v>-3.123986944549139E-2</v>
      </c>
      <c r="G580" s="2">
        <f t="shared" si="51"/>
        <v>-5.2954224687986613E-2</v>
      </c>
      <c r="H580" s="2" t="str">
        <f t="shared" si="52"/>
        <v>Hold</v>
      </c>
    </row>
    <row r="581" spans="1:8" ht="13.5" x14ac:dyDescent="0.25">
      <c r="A581" s="3">
        <f>TITRES_STAT!B584</f>
        <v>42849</v>
      </c>
      <c r="B581" s="6">
        <f>TITRES_STAT!D584</f>
        <v>9.8149999999999995</v>
      </c>
      <c r="C581" s="2">
        <f t="shared" si="48"/>
        <v>9.3561659683317124</v>
      </c>
      <c r="D581" s="2">
        <f t="shared" si="50"/>
        <v>9.458879850486575</v>
      </c>
      <c r="E581" s="2">
        <f t="shared" si="49"/>
        <v>-0.10271388215486255</v>
      </c>
      <c r="F581" s="2">
        <f t="shared" si="53"/>
        <v>-4.5534671987365619E-2</v>
      </c>
      <c r="G581" s="2">
        <f t="shared" si="51"/>
        <v>-5.7179210167496927E-2</v>
      </c>
      <c r="H581" s="2" t="str">
        <f t="shared" si="52"/>
        <v>Hold</v>
      </c>
    </row>
    <row r="582" spans="1:8" ht="13.5" x14ac:dyDescent="0.25">
      <c r="A582" s="3">
        <f>TITRES_STAT!B585</f>
        <v>42850</v>
      </c>
      <c r="B582" s="6">
        <f>TITRES_STAT!D585</f>
        <v>9.5660000000000007</v>
      </c>
      <c r="C582" s="2">
        <f t="shared" si="48"/>
        <v>9.3610635116652947</v>
      </c>
      <c r="D582" s="2">
        <f t="shared" si="50"/>
        <v>9.4668146763764582</v>
      </c>
      <c r="E582" s="2">
        <f t="shared" si="49"/>
        <v>-0.10575116471116353</v>
      </c>
      <c r="F582" s="2">
        <f t="shared" si="53"/>
        <v>-5.7577970532125204E-2</v>
      </c>
      <c r="G582" s="2">
        <f t="shared" si="51"/>
        <v>-4.8173194179038321E-2</v>
      </c>
      <c r="H582" s="2" t="str">
        <f t="shared" si="52"/>
        <v>Hold</v>
      </c>
    </row>
    <row r="583" spans="1:8" ht="13.5" x14ac:dyDescent="0.25">
      <c r="A583" s="3">
        <f>TITRES_STAT!B586</f>
        <v>42851</v>
      </c>
      <c r="B583" s="6">
        <f>TITRES_STAT!D586</f>
        <v>9.5660000000000007</v>
      </c>
      <c r="C583" s="2">
        <f t="shared" si="48"/>
        <v>9.3695152791014031</v>
      </c>
      <c r="D583" s="2">
        <f t="shared" si="50"/>
        <v>9.4741617373856108</v>
      </c>
      <c r="E583" s="2">
        <f t="shared" si="49"/>
        <v>-0.10464645828420771</v>
      </c>
      <c r="F583" s="2">
        <f t="shared" si="53"/>
        <v>-6.69916680825417E-2</v>
      </c>
      <c r="G583" s="2">
        <f t="shared" si="51"/>
        <v>-3.7654790201666011E-2</v>
      </c>
      <c r="H583" s="2" t="str">
        <f t="shared" si="52"/>
        <v>Hold</v>
      </c>
    </row>
    <row r="584" spans="1:8" ht="13.5" x14ac:dyDescent="0.25">
      <c r="A584" s="3">
        <f>TITRES_STAT!B587</f>
        <v>42852</v>
      </c>
      <c r="B584" s="6">
        <f>TITRES_STAT!D587</f>
        <v>9.5660000000000007</v>
      </c>
      <c r="C584" s="2">
        <f t="shared" si="48"/>
        <v>9.3729744669319572</v>
      </c>
      <c r="D584" s="2">
        <f t="shared" si="50"/>
        <v>9.4809645716533435</v>
      </c>
      <c r="E584" s="2">
        <f t="shared" si="49"/>
        <v>-0.10799010472138626</v>
      </c>
      <c r="F584" s="2">
        <f t="shared" si="53"/>
        <v>-7.519135541031062E-2</v>
      </c>
      <c r="G584" s="2">
        <f t="shared" si="51"/>
        <v>-3.279874931107564E-2</v>
      </c>
      <c r="H584" s="2" t="str">
        <f t="shared" si="52"/>
        <v>Hold</v>
      </c>
    </row>
    <row r="585" spans="1:8" ht="13.5" x14ac:dyDescent="0.25">
      <c r="A585" s="3">
        <f>TITRES_STAT!B588</f>
        <v>42853</v>
      </c>
      <c r="B585" s="6">
        <f>TITRES_STAT!D588</f>
        <v>9.5660000000000007</v>
      </c>
      <c r="C585" s="2">
        <f t="shared" si="48"/>
        <v>9.3759014720193488</v>
      </c>
      <c r="D585" s="2">
        <f t="shared" si="50"/>
        <v>9.4872634922716141</v>
      </c>
      <c r="E585" s="2">
        <f t="shared" si="49"/>
        <v>-0.11136202025226538</v>
      </c>
      <c r="F585" s="2">
        <f t="shared" si="53"/>
        <v>-8.2425488378701575E-2</v>
      </c>
      <c r="G585" s="2">
        <f t="shared" si="51"/>
        <v>-2.8936531873563806E-2</v>
      </c>
      <c r="H585" s="2" t="str">
        <f t="shared" si="52"/>
        <v>Hold</v>
      </c>
    </row>
    <row r="586" spans="1:8" ht="13.5" x14ac:dyDescent="0.25">
      <c r="A586" s="3">
        <f>TITRES_STAT!B589</f>
        <v>42857</v>
      </c>
      <c r="B586" s="6">
        <f>TITRES_STAT!D589</f>
        <v>9.5660000000000007</v>
      </c>
      <c r="C586" s="2">
        <f t="shared" si="48"/>
        <v>9.3856089378625249</v>
      </c>
      <c r="D586" s="2">
        <f t="shared" si="50"/>
        <v>9.4930958261774219</v>
      </c>
      <c r="E586" s="2">
        <f t="shared" si="49"/>
        <v>-0.10748688831489694</v>
      </c>
      <c r="F586" s="2">
        <f t="shared" si="53"/>
        <v>-8.7437768365940652E-2</v>
      </c>
      <c r="G586" s="2">
        <f t="shared" si="51"/>
        <v>-2.0049119948956293E-2</v>
      </c>
      <c r="H586" s="2" t="str">
        <f t="shared" si="52"/>
        <v>Hold</v>
      </c>
    </row>
    <row r="587" spans="1:8" ht="13.5" x14ac:dyDescent="0.25">
      <c r="A587" s="3">
        <f>TITRES_STAT!B590</f>
        <v>42858</v>
      </c>
      <c r="B587" s="6">
        <f>TITRES_STAT!D590</f>
        <v>9.5660000000000007</v>
      </c>
      <c r="C587" s="2">
        <f t="shared" si="48"/>
        <v>9.3865921781913677</v>
      </c>
      <c r="D587" s="2">
        <f t="shared" si="50"/>
        <v>9.4984961353494661</v>
      </c>
      <c r="E587" s="2">
        <f t="shared" si="49"/>
        <v>-0.11190395715809842</v>
      </c>
      <c r="F587" s="2">
        <f t="shared" si="53"/>
        <v>-9.23310061243722E-2</v>
      </c>
      <c r="G587" s="2">
        <f t="shared" si="51"/>
        <v>-1.9572951033726221E-2</v>
      </c>
      <c r="H587" s="2" t="str">
        <f t="shared" si="52"/>
        <v>Hold</v>
      </c>
    </row>
    <row r="588" spans="1:8" ht="13.5" x14ac:dyDescent="0.25">
      <c r="A588" s="3">
        <f>TITRES_STAT!B591</f>
        <v>42859</v>
      </c>
      <c r="B588" s="6">
        <f>TITRES_STAT!D591</f>
        <v>9.4960000000000004</v>
      </c>
      <c r="C588" s="2">
        <f t="shared" si="48"/>
        <v>9.4085010738542341</v>
      </c>
      <c r="D588" s="2">
        <f t="shared" si="50"/>
        <v>9.4983112364346916</v>
      </c>
      <c r="E588" s="2">
        <f t="shared" si="49"/>
        <v>-8.9810162580457487E-2</v>
      </c>
      <c r="F588" s="2">
        <f t="shared" si="53"/>
        <v>-9.1826837415589252E-2</v>
      </c>
      <c r="G588" s="2">
        <f t="shared" si="51"/>
        <v>2.0166748351317654E-3</v>
      </c>
      <c r="H588" s="2" t="str">
        <f t="shared" si="52"/>
        <v>Sell</v>
      </c>
    </row>
    <row r="589" spans="1:8" ht="13.5" x14ac:dyDescent="0.25">
      <c r="A589" s="3">
        <f>TITRES_STAT!B592</f>
        <v>42860</v>
      </c>
      <c r="B589" s="6">
        <f>TITRES_STAT!D592</f>
        <v>9.58</v>
      </c>
      <c r="C589" s="2">
        <f t="shared" si="48"/>
        <v>9.4415009086458905</v>
      </c>
      <c r="D589" s="2">
        <f t="shared" si="50"/>
        <v>9.5043622559580481</v>
      </c>
      <c r="E589" s="2">
        <f t="shared" si="49"/>
        <v>-6.2861347312157534E-2</v>
      </c>
      <c r="F589" s="2">
        <f t="shared" si="53"/>
        <v>-8.6033739394902914E-2</v>
      </c>
      <c r="G589" s="2">
        <f t="shared" si="51"/>
        <v>2.317239208274538E-2</v>
      </c>
      <c r="H589" s="2" t="str">
        <f t="shared" si="52"/>
        <v>Sell</v>
      </c>
    </row>
    <row r="590" spans="1:8" ht="13.5" x14ac:dyDescent="0.25">
      <c r="A590" s="3">
        <f>TITRES_STAT!B593</f>
        <v>42863</v>
      </c>
      <c r="B590" s="6">
        <f>TITRES_STAT!D593</f>
        <v>9.6319999999999997</v>
      </c>
      <c r="C590" s="2">
        <f t="shared" si="48"/>
        <v>9.4686546150080613</v>
      </c>
      <c r="D590" s="2">
        <f t="shared" si="50"/>
        <v>9.5138169036648605</v>
      </c>
      <c r="E590" s="2">
        <f t="shared" si="49"/>
        <v>-4.5162288656799277E-2</v>
      </c>
      <c r="F590" s="2">
        <f t="shared" si="53"/>
        <v>-7.7859449247282192E-2</v>
      </c>
      <c r="G590" s="2">
        <f t="shared" si="51"/>
        <v>3.2697160590482915E-2</v>
      </c>
      <c r="H590" s="2" t="str">
        <f t="shared" si="52"/>
        <v>Sell</v>
      </c>
    </row>
    <row r="591" spans="1:8" ht="13.5" x14ac:dyDescent="0.25">
      <c r="A591" s="3">
        <f>TITRES_STAT!B594</f>
        <v>42864</v>
      </c>
      <c r="B591" s="6">
        <f>TITRES_STAT!D594</f>
        <v>9.7210000000000001</v>
      </c>
      <c r="C591" s="2">
        <f t="shared" ref="C591:C654" si="54">$C$4*B581+C590*(1-$C$4)</f>
        <v>9.5219385203914353</v>
      </c>
      <c r="D591" s="2">
        <f t="shared" si="50"/>
        <v>9.5291637996896856</v>
      </c>
      <c r="E591" s="2">
        <f t="shared" si="49"/>
        <v>-7.2252792982503422E-3</v>
      </c>
      <c r="F591" s="2">
        <f t="shared" si="53"/>
        <v>-6.3732615257475825E-2</v>
      </c>
      <c r="G591" s="2">
        <f t="shared" si="51"/>
        <v>5.6507335959225483E-2</v>
      </c>
      <c r="H591" s="2" t="str">
        <f t="shared" si="52"/>
        <v>Sell</v>
      </c>
    </row>
    <row r="592" spans="1:8" ht="13.5" x14ac:dyDescent="0.25">
      <c r="A592" s="3">
        <f>TITRES_STAT!B595</f>
        <v>42865</v>
      </c>
      <c r="B592" s="6">
        <f>TITRES_STAT!D595</f>
        <v>9.7590000000000003</v>
      </c>
      <c r="C592" s="2">
        <f t="shared" si="54"/>
        <v>9.5287172095619841</v>
      </c>
      <c r="D592" s="2">
        <f t="shared" si="50"/>
        <v>9.5461887034163748</v>
      </c>
      <c r="E592" s="2">
        <f t="shared" si="49"/>
        <v>-1.7471493854390729E-2</v>
      </c>
      <c r="F592" s="2">
        <f t="shared" si="53"/>
        <v>-5.4480390976858806E-2</v>
      </c>
      <c r="G592" s="2">
        <f t="shared" si="51"/>
        <v>3.7008897122468076E-2</v>
      </c>
      <c r="H592" s="2" t="str">
        <f t="shared" si="52"/>
        <v>Sell</v>
      </c>
    </row>
    <row r="593" spans="1:8" ht="13.5" x14ac:dyDescent="0.25">
      <c r="A593" s="3">
        <f>TITRES_STAT!B596</f>
        <v>42866</v>
      </c>
      <c r="B593" s="6">
        <f>TITRES_STAT!D596</f>
        <v>9.7680000000000007</v>
      </c>
      <c r="C593" s="2">
        <f t="shared" si="54"/>
        <v>9.5344530234755247</v>
      </c>
      <c r="D593" s="2">
        <f t="shared" si="50"/>
        <v>9.5626191698299774</v>
      </c>
      <c r="E593" s="2">
        <f t="shared" si="49"/>
        <v>-2.8166146354452692E-2</v>
      </c>
      <c r="F593" s="2">
        <f t="shared" si="53"/>
        <v>-4.9217542052377591E-2</v>
      </c>
      <c r="G593" s="2">
        <f t="shared" si="51"/>
        <v>2.1051395697924899E-2</v>
      </c>
      <c r="H593" s="2" t="str">
        <f t="shared" si="52"/>
        <v>Sell</v>
      </c>
    </row>
    <row r="594" spans="1:8" ht="13.5" x14ac:dyDescent="0.25">
      <c r="A594" s="3">
        <f>TITRES_STAT!B597</f>
        <v>42867</v>
      </c>
      <c r="B594" s="6">
        <f>TITRES_STAT!D597</f>
        <v>9.7680000000000007</v>
      </c>
      <c r="C594" s="2">
        <f t="shared" si="54"/>
        <v>9.5393064044792908</v>
      </c>
      <c r="D594" s="2">
        <f t="shared" si="50"/>
        <v>9.5778325646573865</v>
      </c>
      <c r="E594" s="2">
        <f t="shared" si="49"/>
        <v>-3.8526160178095736E-2</v>
      </c>
      <c r="F594" s="2">
        <f t="shared" si="53"/>
        <v>-4.7079265677521222E-2</v>
      </c>
      <c r="G594" s="2">
        <f t="shared" si="51"/>
        <v>8.5531054994254854E-3</v>
      </c>
      <c r="H594" s="2" t="str">
        <f t="shared" si="52"/>
        <v>Sell</v>
      </c>
    </row>
    <row r="595" spans="1:8" ht="13.5" x14ac:dyDescent="0.25">
      <c r="A595" s="3">
        <f>TITRES_STAT!B598</f>
        <v>42870</v>
      </c>
      <c r="B595" s="6">
        <f>TITRES_STAT!D598</f>
        <v>9.7680000000000007</v>
      </c>
      <c r="C595" s="2">
        <f t="shared" si="54"/>
        <v>9.5434131114824776</v>
      </c>
      <c r="D595" s="2">
        <f t="shared" si="50"/>
        <v>9.5919190413494331</v>
      </c>
      <c r="E595" s="2">
        <f t="shared" si="49"/>
        <v>-4.8505929866955455E-2</v>
      </c>
      <c r="F595" s="2">
        <f t="shared" si="53"/>
        <v>-4.7364598515408071E-2</v>
      </c>
      <c r="G595" s="2">
        <f t="shared" si="51"/>
        <v>-1.1413313515473839E-3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6">
        <f>TITRES_STAT!D599</f>
        <v>9.7680000000000007</v>
      </c>
      <c r="C596" s="2">
        <f t="shared" si="54"/>
        <v>9.54688801740825</v>
      </c>
      <c r="D596" s="2">
        <f t="shared" si="50"/>
        <v>9.6049620753235505</v>
      </c>
      <c r="E596" s="2">
        <f t="shared" si="49"/>
        <v>-5.8074057915300514E-2</v>
      </c>
      <c r="F596" s="2">
        <f t="shared" si="53"/>
        <v>-4.9506490395386564E-2</v>
      </c>
      <c r="G596" s="2">
        <f t="shared" si="51"/>
        <v>-8.5675675199139503E-3</v>
      </c>
      <c r="H596" s="2" t="str">
        <f t="shared" si="52"/>
        <v>Hold</v>
      </c>
    </row>
    <row r="597" spans="1:8" ht="13.5" x14ac:dyDescent="0.25">
      <c r="A597" s="3">
        <f>TITRES_STAT!B600</f>
        <v>42872</v>
      </c>
      <c r="B597" s="6">
        <f>TITRES_STAT!D600</f>
        <v>9.7680000000000007</v>
      </c>
      <c r="C597" s="2">
        <f t="shared" si="54"/>
        <v>9.5498283224223659</v>
      </c>
      <c r="D597" s="2">
        <f t="shared" si="50"/>
        <v>9.6170389586329179</v>
      </c>
      <c r="E597" s="2">
        <f t="shared" si="49"/>
        <v>-6.7210636210552011E-2</v>
      </c>
      <c r="F597" s="2">
        <f t="shared" si="53"/>
        <v>-5.3047319558419653E-2</v>
      </c>
      <c r="G597" s="2">
        <f t="shared" si="51"/>
        <v>-1.4163316652132357E-2</v>
      </c>
      <c r="H597" s="2" t="str">
        <f t="shared" si="52"/>
        <v>Hold</v>
      </c>
    </row>
    <row r="598" spans="1:8" ht="13.5" x14ac:dyDescent="0.25">
      <c r="A598" s="3">
        <f>TITRES_STAT!B601</f>
        <v>42873</v>
      </c>
      <c r="B598" s="6">
        <f>TITRES_STAT!D601</f>
        <v>9.7680000000000007</v>
      </c>
      <c r="C598" s="2">
        <f t="shared" si="54"/>
        <v>9.5415470420496948</v>
      </c>
      <c r="D598" s="2">
        <f t="shared" si="50"/>
        <v>9.6282212579934434</v>
      </c>
      <c r="E598" s="2">
        <f t="shared" si="49"/>
        <v>-8.6674215943748578E-2</v>
      </c>
      <c r="F598" s="2">
        <f t="shared" si="53"/>
        <v>-5.9772698835485444E-2</v>
      </c>
      <c r="G598" s="2">
        <f t="shared" si="51"/>
        <v>-2.6901517108263134E-2</v>
      </c>
      <c r="H598" s="2" t="str">
        <f t="shared" si="52"/>
        <v>Hold</v>
      </c>
    </row>
    <row r="599" spans="1:8" ht="13.5" x14ac:dyDescent="0.25">
      <c r="A599" s="3">
        <f>TITRES_STAT!B602</f>
        <v>42874</v>
      </c>
      <c r="B599" s="6">
        <f>TITRES_STAT!D602</f>
        <v>9.6460000000000008</v>
      </c>
      <c r="C599" s="2">
        <f t="shared" si="54"/>
        <v>9.5474628817343561</v>
      </c>
      <c r="D599" s="2">
        <f t="shared" si="50"/>
        <v>9.6295382018457811</v>
      </c>
      <c r="E599" s="2">
        <f t="shared" si="49"/>
        <v>-8.2075320111425043E-2</v>
      </c>
      <c r="F599" s="2">
        <f t="shared" si="53"/>
        <v>-6.4233223090673364E-2</v>
      </c>
      <c r="G599" s="2">
        <f t="shared" si="51"/>
        <v>-1.7842097020751679E-2</v>
      </c>
      <c r="H599" s="2" t="str">
        <f t="shared" si="52"/>
        <v>Hold</v>
      </c>
    </row>
    <row r="600" spans="1:8" ht="13.5" x14ac:dyDescent="0.25">
      <c r="A600" s="3">
        <f>TITRES_STAT!B603</f>
        <v>42877</v>
      </c>
      <c r="B600" s="6">
        <f>TITRES_STAT!D603</f>
        <v>9.6509999999999998</v>
      </c>
      <c r="C600" s="2">
        <f t="shared" si="54"/>
        <v>9.5604685922367629</v>
      </c>
      <c r="D600" s="2">
        <f t="shared" si="50"/>
        <v>9.631127964672018</v>
      </c>
      <c r="E600" s="2">
        <f t="shared" si="49"/>
        <v>-7.0659372435255108E-2</v>
      </c>
      <c r="F600" s="2">
        <f t="shared" si="53"/>
        <v>-6.5518452959589718E-2</v>
      </c>
      <c r="G600" s="2">
        <f t="shared" si="51"/>
        <v>-5.1409194756653898E-3</v>
      </c>
      <c r="H600" s="2" t="str">
        <f t="shared" si="52"/>
        <v>Hold</v>
      </c>
    </row>
    <row r="601" spans="1:8" ht="13.5" x14ac:dyDescent="0.25">
      <c r="A601" s="3">
        <f>TITRES_STAT!B604</f>
        <v>42878</v>
      </c>
      <c r="B601" s="6">
        <f>TITRES_STAT!D604</f>
        <v>9.8620000000000001</v>
      </c>
      <c r="C601" s="2">
        <f t="shared" si="54"/>
        <v>9.585165731892646</v>
      </c>
      <c r="D601" s="2">
        <f t="shared" si="50"/>
        <v>9.6482295969185348</v>
      </c>
      <c r="E601" s="2">
        <f t="shared" si="49"/>
        <v>-6.3063865025888788E-2</v>
      </c>
      <c r="F601" s="2">
        <f t="shared" si="53"/>
        <v>-6.502753537284954E-2</v>
      </c>
      <c r="G601" s="2">
        <f t="shared" si="51"/>
        <v>1.9636703469607525E-3</v>
      </c>
      <c r="H601" s="2" t="str">
        <f t="shared" si="52"/>
        <v>Sell</v>
      </c>
    </row>
    <row r="602" spans="1:8" ht="13.5" x14ac:dyDescent="0.25">
      <c r="A602" s="3">
        <f>TITRES_STAT!B605</f>
        <v>42879</v>
      </c>
      <c r="B602" s="6">
        <f>TITRES_STAT!D605</f>
        <v>9.81</v>
      </c>
      <c r="C602" s="2">
        <f t="shared" si="54"/>
        <v>9.6119094654476243</v>
      </c>
      <c r="D602" s="2">
        <f t="shared" si="50"/>
        <v>9.660212589739384</v>
      </c>
      <c r="E602" s="2">
        <f t="shared" si="49"/>
        <v>-4.8303124291759758E-2</v>
      </c>
      <c r="F602" s="2">
        <f t="shared" si="53"/>
        <v>-6.1682653156631587E-2</v>
      </c>
      <c r="G602" s="2">
        <f t="shared" si="51"/>
        <v>1.3379528864871829E-2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6">
        <f>TITRES_STAT!D606</f>
        <v>9.6649999999999991</v>
      </c>
      <c r="C603" s="2">
        <f t="shared" si="54"/>
        <v>9.6359233938402973</v>
      </c>
      <c r="D603" s="2">
        <f t="shared" si="50"/>
        <v>9.6605672127216522</v>
      </c>
      <c r="E603" s="2">
        <f t="shared" si="49"/>
        <v>-2.4643818881354917E-2</v>
      </c>
      <c r="F603" s="2">
        <f t="shared" si="53"/>
        <v>-5.4274886301576258E-2</v>
      </c>
      <c r="G603" s="2">
        <f t="shared" si="51"/>
        <v>2.9631067420221341E-2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6">
        <f>TITRES_STAT!D607</f>
        <v>9.6649999999999991</v>
      </c>
      <c r="C604" s="2">
        <f t="shared" si="54"/>
        <v>9.6562428717110205</v>
      </c>
      <c r="D604" s="2">
        <f t="shared" si="50"/>
        <v>9.6608955673348635</v>
      </c>
      <c r="E604" s="2">
        <f t="shared" ref="E604:E667" si="55">C604-D604</f>
        <v>-4.6526956238430728E-3</v>
      </c>
      <c r="F604" s="2">
        <f t="shared" si="53"/>
        <v>-4.4350448166029621E-2</v>
      </c>
      <c r="G604" s="2">
        <f t="shared" si="51"/>
        <v>3.9697752542186548E-2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6">
        <f>TITRES_STAT!D608</f>
        <v>9.6649999999999991</v>
      </c>
      <c r="C605" s="2">
        <f t="shared" si="54"/>
        <v>9.6734362760631711</v>
      </c>
      <c r="D605" s="2">
        <f t="shared" ref="D605:D668" si="56">$D$4*B605+(1-$D$4)*D604</f>
        <v>9.6611995993841333</v>
      </c>
      <c r="E605" s="2">
        <f t="shared" si="55"/>
        <v>1.2236676679037828E-2</v>
      </c>
      <c r="F605" s="2">
        <f t="shared" si="53"/>
        <v>-3.3033023197016134E-2</v>
      </c>
      <c r="G605" s="2">
        <f t="shared" si="51"/>
        <v>4.5269699876053962E-2</v>
      </c>
      <c r="H605" s="2" t="str">
        <f t="shared" si="52"/>
        <v>Sell</v>
      </c>
    </row>
    <row r="606" spans="1:8" ht="13.5" x14ac:dyDescent="0.25">
      <c r="A606" s="3">
        <f>TITRES_STAT!B609</f>
        <v>42885</v>
      </c>
      <c r="B606" s="6">
        <f>TITRES_STAT!D609</f>
        <v>9.6980000000000004</v>
      </c>
      <c r="C606" s="2">
        <f t="shared" si="54"/>
        <v>9.6879845412842212</v>
      </c>
      <c r="D606" s="2">
        <f t="shared" si="56"/>
        <v>9.66392555498531</v>
      </c>
      <c r="E606" s="2">
        <f t="shared" si="55"/>
        <v>2.4058986298911123E-2</v>
      </c>
      <c r="F606" s="2">
        <f t="shared" si="53"/>
        <v>-2.1614621297830684E-2</v>
      </c>
      <c r="G606" s="2">
        <f t="shared" si="51"/>
        <v>4.5673607596741807E-2</v>
      </c>
      <c r="H606" s="2" t="str">
        <f t="shared" si="52"/>
        <v>Sell</v>
      </c>
    </row>
    <row r="607" spans="1:8" ht="13.5" x14ac:dyDescent="0.25">
      <c r="A607" s="3">
        <f>TITRES_STAT!B610</f>
        <v>42886</v>
      </c>
      <c r="B607" s="6">
        <f>TITRES_STAT!D610</f>
        <v>9.7210000000000001</v>
      </c>
      <c r="C607" s="2">
        <f t="shared" si="54"/>
        <v>9.7002946118558793</v>
      </c>
      <c r="D607" s="2">
        <f t="shared" si="56"/>
        <v>9.6681532916530646</v>
      </c>
      <c r="E607" s="2">
        <f t="shared" si="55"/>
        <v>3.2141320202814683E-2</v>
      </c>
      <c r="F607" s="2">
        <f t="shared" si="53"/>
        <v>-1.0863432997701612E-2</v>
      </c>
      <c r="G607" s="2">
        <f t="shared" si="51"/>
        <v>4.3004753200516291E-2</v>
      </c>
      <c r="H607" s="2" t="str">
        <f t="shared" si="52"/>
        <v>Sell</v>
      </c>
    </row>
    <row r="608" spans="1:8" ht="13.5" x14ac:dyDescent="0.25">
      <c r="A608" s="3">
        <f>TITRES_STAT!B611</f>
        <v>42887</v>
      </c>
      <c r="B608" s="6">
        <f>TITRES_STAT!D611</f>
        <v>9.7210000000000001</v>
      </c>
      <c r="C608" s="2">
        <f t="shared" si="54"/>
        <v>9.7107108254165126</v>
      </c>
      <c r="D608" s="2">
        <f t="shared" si="56"/>
        <v>9.6720678626417254</v>
      </c>
      <c r="E608" s="2">
        <f t="shared" si="55"/>
        <v>3.8642962774787293E-2</v>
      </c>
      <c r="F608" s="2">
        <f t="shared" si="53"/>
        <v>-9.6215384320383086E-4</v>
      </c>
      <c r="G608" s="2">
        <f t="shared" si="51"/>
        <v>3.9605116617991126E-2</v>
      </c>
      <c r="H608" s="2" t="str">
        <f t="shared" si="52"/>
        <v>Sell</v>
      </c>
    </row>
    <row r="609" spans="1:8" ht="13.5" x14ac:dyDescent="0.25">
      <c r="A609" s="3">
        <f>TITRES_STAT!B612</f>
        <v>42888</v>
      </c>
      <c r="B609" s="6">
        <f>TITRES_STAT!D612</f>
        <v>9.7210000000000001</v>
      </c>
      <c r="C609" s="2">
        <f t="shared" si="54"/>
        <v>9.7007553138139713</v>
      </c>
      <c r="D609" s="2">
        <f t="shared" si="56"/>
        <v>9.6756924654090035</v>
      </c>
      <c r="E609" s="2">
        <f t="shared" si="55"/>
        <v>2.5062848404967752E-2</v>
      </c>
      <c r="F609" s="2">
        <f t="shared" si="53"/>
        <v>4.2428466064304863E-3</v>
      </c>
      <c r="G609" s="2">
        <f t="shared" si="51"/>
        <v>2.0820001798537265E-2</v>
      </c>
      <c r="H609" s="2" t="str">
        <f t="shared" si="52"/>
        <v>Sell</v>
      </c>
    </row>
    <row r="610" spans="1:8" ht="13.5" x14ac:dyDescent="0.25">
      <c r="A610" s="3">
        <f>TITRES_STAT!B613</f>
        <v>42891</v>
      </c>
      <c r="B610" s="6">
        <f>TITRES_STAT!D613</f>
        <v>9.6739999999999995</v>
      </c>
      <c r="C610" s="2">
        <f t="shared" si="54"/>
        <v>9.6931006501502832</v>
      </c>
      <c r="D610" s="2">
        <f t="shared" si="56"/>
        <v>9.6755670976009291</v>
      </c>
      <c r="E610" s="2">
        <f t="shared" si="55"/>
        <v>1.753355254935407E-2</v>
      </c>
      <c r="F610" s="2">
        <f t="shared" si="53"/>
        <v>6.9009877950152038E-3</v>
      </c>
      <c r="G610" s="2">
        <f t="shared" si="51"/>
        <v>1.0632564754338866E-2</v>
      </c>
      <c r="H610" s="2" t="str">
        <f t="shared" si="52"/>
        <v>Sell</v>
      </c>
    </row>
    <row r="611" spans="1:8" ht="13.5" x14ac:dyDescent="0.25">
      <c r="A611" s="3">
        <f>TITRES_STAT!B614</f>
        <v>42892</v>
      </c>
      <c r="B611" s="6">
        <f>TITRES_STAT!D614</f>
        <v>9.6739999999999995</v>
      </c>
      <c r="C611" s="2">
        <f t="shared" si="54"/>
        <v>9.7190851655117783</v>
      </c>
      <c r="D611" s="2">
        <f t="shared" si="56"/>
        <v>9.6754510162971563</v>
      </c>
      <c r="E611" s="2">
        <f t="shared" si="55"/>
        <v>4.3634149214621942E-2</v>
      </c>
      <c r="F611" s="2">
        <f t="shared" si="53"/>
        <v>1.4247620078936551E-2</v>
      </c>
      <c r="G611" s="2">
        <f t="shared" si="51"/>
        <v>2.9386529135685392E-2</v>
      </c>
      <c r="H611" s="2" t="str">
        <f t="shared" si="52"/>
        <v>Sell</v>
      </c>
    </row>
    <row r="612" spans="1:8" ht="13.5" x14ac:dyDescent="0.25">
      <c r="A612" s="3">
        <f>TITRES_STAT!B615</f>
        <v>42893</v>
      </c>
      <c r="B612" s="6">
        <f>TITRES_STAT!D615</f>
        <v>9.6739999999999995</v>
      </c>
      <c r="C612" s="2">
        <f t="shared" si="54"/>
        <v>9.733072063125352</v>
      </c>
      <c r="D612" s="2">
        <f t="shared" si="56"/>
        <v>9.6753435336084781</v>
      </c>
      <c r="E612" s="2">
        <f t="shared" si="55"/>
        <v>5.7728529516873905E-2</v>
      </c>
      <c r="F612" s="2">
        <f t="shared" si="53"/>
        <v>2.294380196652402E-2</v>
      </c>
      <c r="G612" s="2">
        <f t="shared" ref="G612:G675" si="57">E612-F612</f>
        <v>3.4784727550349885E-2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42894</v>
      </c>
      <c r="B613" s="6">
        <f>TITRES_STAT!D616</f>
        <v>9.6739999999999995</v>
      </c>
      <c r="C613" s="2">
        <f t="shared" si="54"/>
        <v>9.7225994380291443</v>
      </c>
      <c r="D613" s="2">
        <f t="shared" si="56"/>
        <v>9.6752440126004426</v>
      </c>
      <c r="E613" s="2">
        <f t="shared" si="55"/>
        <v>4.7355425428701636E-2</v>
      </c>
      <c r="F613" s="2">
        <f t="shared" ref="F613:F676" si="59">(E613*(2/(10)))+((1-(2/10))*F612)</f>
        <v>2.7826126658959546E-2</v>
      </c>
      <c r="G613" s="2">
        <f t="shared" si="57"/>
        <v>1.952929876974209E-2</v>
      </c>
      <c r="H613" s="2" t="str">
        <f t="shared" si="58"/>
        <v>Sell</v>
      </c>
    </row>
    <row r="614" spans="1:8" ht="13.5" x14ac:dyDescent="0.25">
      <c r="A614" s="3">
        <f>TITRES_STAT!B617</f>
        <v>42895</v>
      </c>
      <c r="B614" s="6">
        <f>TITRES_STAT!D617</f>
        <v>9.6739999999999995</v>
      </c>
      <c r="C614" s="2">
        <f t="shared" si="54"/>
        <v>9.7137379860246611</v>
      </c>
      <c r="D614" s="2">
        <f t="shared" si="56"/>
        <v>9.6751518635189289</v>
      </c>
      <c r="E614" s="2">
        <f t="shared" si="55"/>
        <v>3.8586122505732234E-2</v>
      </c>
      <c r="F614" s="2">
        <f t="shared" si="59"/>
        <v>2.9978125828314085E-2</v>
      </c>
      <c r="G614" s="2">
        <f t="shared" si="57"/>
        <v>8.6079966774181491E-3</v>
      </c>
      <c r="H614" s="2" t="str">
        <f t="shared" si="58"/>
        <v>Sell</v>
      </c>
    </row>
    <row r="615" spans="1:8" ht="13.5" x14ac:dyDescent="0.25">
      <c r="A615" s="3">
        <f>TITRES_STAT!B618</f>
        <v>42898</v>
      </c>
      <c r="B615" s="6">
        <f>TITRES_STAT!D618</f>
        <v>9.6739999999999995</v>
      </c>
      <c r="C615" s="2">
        <f t="shared" si="54"/>
        <v>9.7062398343285583</v>
      </c>
      <c r="D615" s="2">
        <f t="shared" si="56"/>
        <v>9.6750665402953047</v>
      </c>
      <c r="E615" s="2">
        <f t="shared" si="55"/>
        <v>3.117329403325364E-2</v>
      </c>
      <c r="F615" s="2">
        <f t="shared" si="59"/>
        <v>3.0217159469302E-2</v>
      </c>
      <c r="G615" s="2">
        <f t="shared" si="57"/>
        <v>9.561345639516397E-4</v>
      </c>
      <c r="H615" s="2" t="str">
        <f t="shared" si="58"/>
        <v>Sell</v>
      </c>
    </row>
    <row r="616" spans="1:8" ht="13.5" x14ac:dyDescent="0.25">
      <c r="A616" s="3">
        <f>TITRES_STAT!B619</f>
        <v>42899</v>
      </c>
      <c r="B616" s="6">
        <f>TITRES_STAT!D619</f>
        <v>9.8480000000000008</v>
      </c>
      <c r="C616" s="2">
        <f t="shared" si="54"/>
        <v>9.7049721675087817</v>
      </c>
      <c r="D616" s="2">
        <f t="shared" si="56"/>
        <v>9.687876426199356</v>
      </c>
      <c r="E616" s="2">
        <f t="shared" si="55"/>
        <v>1.7095741309425705E-2</v>
      </c>
      <c r="F616" s="2">
        <f t="shared" si="59"/>
        <v>2.7592875837326745E-2</v>
      </c>
      <c r="G616" s="2">
        <f t="shared" si="57"/>
        <v>-1.0497134527901041E-2</v>
      </c>
      <c r="H616" s="2" t="str">
        <f t="shared" si="58"/>
        <v>Hold</v>
      </c>
    </row>
    <row r="617" spans="1:8" ht="13.5" x14ac:dyDescent="0.25">
      <c r="A617" s="3">
        <f>TITRES_STAT!B620</f>
        <v>42900</v>
      </c>
      <c r="B617" s="6">
        <f>TITRES_STAT!D620</f>
        <v>9.8149999999999995</v>
      </c>
      <c r="C617" s="2">
        <f t="shared" si="54"/>
        <v>9.707437987892046</v>
      </c>
      <c r="D617" s="2">
        <f t="shared" si="56"/>
        <v>9.6972929872216262</v>
      </c>
      <c r="E617" s="2">
        <f t="shared" si="55"/>
        <v>1.014500067041979E-2</v>
      </c>
      <c r="F617" s="2">
        <f t="shared" si="59"/>
        <v>2.4103300803945356E-2</v>
      </c>
      <c r="G617" s="2">
        <f t="shared" si="57"/>
        <v>-1.3958300133525565E-2</v>
      </c>
      <c r="H617" s="2" t="str">
        <f t="shared" si="58"/>
        <v>Hold</v>
      </c>
    </row>
    <row r="618" spans="1:8" ht="13.5" x14ac:dyDescent="0.25">
      <c r="A618" s="3">
        <f>TITRES_STAT!B621</f>
        <v>42901</v>
      </c>
      <c r="B618" s="6">
        <f>TITRES_STAT!D621</f>
        <v>9.8480000000000008</v>
      </c>
      <c r="C618" s="2">
        <f t="shared" si="54"/>
        <v>9.7095244512932712</v>
      </c>
      <c r="D618" s="2">
        <f t="shared" si="56"/>
        <v>9.7084564696496543</v>
      </c>
      <c r="E618" s="2">
        <f t="shared" si="55"/>
        <v>1.0679816436169887E-3</v>
      </c>
      <c r="F618" s="2">
        <f t="shared" si="59"/>
        <v>1.9496236971879684E-2</v>
      </c>
      <c r="G618" s="2">
        <f t="shared" si="57"/>
        <v>-1.8428255328262696E-2</v>
      </c>
      <c r="H618" s="2" t="str">
        <f t="shared" si="58"/>
        <v>Hold</v>
      </c>
    </row>
    <row r="619" spans="1:8" ht="13.5" x14ac:dyDescent="0.25">
      <c r="A619" s="3">
        <f>TITRES_STAT!B622</f>
        <v>42902</v>
      </c>
      <c r="B619" s="6">
        <f>TITRES_STAT!D622</f>
        <v>9.923</v>
      </c>
      <c r="C619" s="2">
        <f t="shared" si="54"/>
        <v>9.7112899203250755</v>
      </c>
      <c r="D619" s="2">
        <f t="shared" si="56"/>
        <v>9.724348583008938</v>
      </c>
      <c r="E619" s="2">
        <f t="shared" si="55"/>
        <v>-1.3058662683862465E-2</v>
      </c>
      <c r="F619" s="2">
        <f t="shared" si="59"/>
        <v>1.2985257040731255E-2</v>
      </c>
      <c r="G619" s="2">
        <f t="shared" si="57"/>
        <v>-2.6043919724593721E-2</v>
      </c>
      <c r="H619" s="2" t="str">
        <f t="shared" si="58"/>
        <v>Hold</v>
      </c>
    </row>
    <row r="620" spans="1:8" ht="13.5" x14ac:dyDescent="0.25">
      <c r="A620" s="3">
        <f>TITRES_STAT!B623</f>
        <v>42905</v>
      </c>
      <c r="B620" s="6">
        <f>TITRES_STAT!D623</f>
        <v>9.89</v>
      </c>
      <c r="C620" s="2">
        <f t="shared" si="54"/>
        <v>9.7055530095058327</v>
      </c>
      <c r="D620" s="2">
        <f t="shared" si="56"/>
        <v>9.7366190583416081</v>
      </c>
      <c r="E620" s="2">
        <f t="shared" si="55"/>
        <v>-3.1066048835775462E-2</v>
      </c>
      <c r="F620" s="2">
        <f t="shared" si="59"/>
        <v>4.1749958654299117E-3</v>
      </c>
      <c r="G620" s="2">
        <f t="shared" si="57"/>
        <v>-3.5241044701205371E-2</v>
      </c>
      <c r="H620" s="2" t="str">
        <f t="shared" si="58"/>
        <v>Hold</v>
      </c>
    </row>
    <row r="621" spans="1:8" ht="13.5" x14ac:dyDescent="0.25">
      <c r="A621" s="3">
        <f>TITRES_STAT!B624</f>
        <v>42906</v>
      </c>
      <c r="B621" s="6">
        <f>TITRES_STAT!D624</f>
        <v>10.003</v>
      </c>
      <c r="C621" s="2">
        <f t="shared" si="54"/>
        <v>9.7006987003510901</v>
      </c>
      <c r="D621" s="2">
        <f t="shared" si="56"/>
        <v>9.7563509799459336</v>
      </c>
      <c r="E621" s="2">
        <f t="shared" si="55"/>
        <v>-5.5652279594843534E-2</v>
      </c>
      <c r="F621" s="2">
        <f t="shared" si="59"/>
        <v>-7.7904592266247776E-3</v>
      </c>
      <c r="G621" s="2">
        <f t="shared" si="57"/>
        <v>-4.786182036821876E-2</v>
      </c>
      <c r="H621" s="2" t="str">
        <f t="shared" si="58"/>
        <v>Hold</v>
      </c>
    </row>
    <row r="622" spans="1:8" ht="13.5" x14ac:dyDescent="0.25">
      <c r="A622" s="3">
        <f>TITRES_STAT!B625</f>
        <v>42907</v>
      </c>
      <c r="B622" s="6">
        <f>TITRES_STAT!D625</f>
        <v>10.003</v>
      </c>
      <c r="C622" s="2">
        <f t="shared" si="54"/>
        <v>9.6965912079893837</v>
      </c>
      <c r="D622" s="2">
        <f t="shared" si="56"/>
        <v>9.7746212777277162</v>
      </c>
      <c r="E622" s="2">
        <f t="shared" si="55"/>
        <v>-7.8030069738332486E-2</v>
      </c>
      <c r="F622" s="2">
        <f t="shared" si="59"/>
        <v>-2.183838132896632E-2</v>
      </c>
      <c r="G622" s="2">
        <f t="shared" si="57"/>
        <v>-5.6191688409366169E-2</v>
      </c>
      <c r="H622" s="2" t="str">
        <f t="shared" si="58"/>
        <v>Hold</v>
      </c>
    </row>
    <row r="623" spans="1:8" ht="13.5" x14ac:dyDescent="0.25">
      <c r="A623" s="3">
        <f>TITRES_STAT!B626</f>
        <v>42908</v>
      </c>
      <c r="B623" s="6">
        <f>TITRES_STAT!D626</f>
        <v>10.012</v>
      </c>
      <c r="C623" s="2">
        <f t="shared" si="54"/>
        <v>9.6931156375294787</v>
      </c>
      <c r="D623" s="2">
        <f t="shared" si="56"/>
        <v>9.7922048867849227</v>
      </c>
      <c r="E623" s="2">
        <f t="shared" si="55"/>
        <v>-9.9089249255444045E-2</v>
      </c>
      <c r="F623" s="2">
        <f t="shared" si="59"/>
        <v>-3.7288554914261862E-2</v>
      </c>
      <c r="G623" s="2">
        <f t="shared" si="57"/>
        <v>-6.1800694341182183E-2</v>
      </c>
      <c r="H623" s="2" t="str">
        <f t="shared" si="58"/>
        <v>Hold</v>
      </c>
    </row>
    <row r="624" spans="1:8" ht="13.5" x14ac:dyDescent="0.25">
      <c r="A624" s="3">
        <f>TITRES_STAT!B627</f>
        <v>42909</v>
      </c>
      <c r="B624" s="6">
        <f>TITRES_STAT!D627</f>
        <v>10.050000000000001</v>
      </c>
      <c r="C624" s="2">
        <f t="shared" si="54"/>
        <v>9.6901747702172507</v>
      </c>
      <c r="D624" s="2">
        <f t="shared" si="56"/>
        <v>9.8113008210971522</v>
      </c>
      <c r="E624" s="2">
        <f t="shared" si="55"/>
        <v>-0.12112605087990147</v>
      </c>
      <c r="F624" s="2">
        <f t="shared" si="59"/>
        <v>-5.4056054107389784E-2</v>
      </c>
      <c r="G624" s="2">
        <f t="shared" si="57"/>
        <v>-6.7069996772511686E-2</v>
      </c>
      <c r="H624" s="2" t="str">
        <f t="shared" si="58"/>
        <v>Hold</v>
      </c>
    </row>
    <row r="625" spans="1:8" ht="13.5" x14ac:dyDescent="0.25">
      <c r="A625" s="3">
        <f>TITRES_STAT!B628</f>
        <v>42914</v>
      </c>
      <c r="B625" s="6">
        <f>TITRES_STAT!D628</f>
        <v>10.1</v>
      </c>
      <c r="C625" s="2">
        <f t="shared" si="54"/>
        <v>9.6876863440299825</v>
      </c>
      <c r="D625" s="2">
        <f t="shared" si="56"/>
        <v>9.8326859454603266</v>
      </c>
      <c r="E625" s="2">
        <f t="shared" si="55"/>
        <v>-0.14499960143034407</v>
      </c>
      <c r="F625" s="2">
        <f t="shared" si="59"/>
        <v>-7.2244763571980647E-2</v>
      </c>
      <c r="G625" s="2">
        <f t="shared" si="57"/>
        <v>-7.2754837858363425E-2</v>
      </c>
      <c r="H625" s="2" t="str">
        <f t="shared" si="58"/>
        <v>Hold</v>
      </c>
    </row>
    <row r="626" spans="1:8" ht="13.5" x14ac:dyDescent="0.25">
      <c r="A626" s="3">
        <f>TITRES_STAT!B629</f>
        <v>42915</v>
      </c>
      <c r="B626" s="6">
        <f>TITRES_STAT!D629</f>
        <v>10.050000000000001</v>
      </c>
      <c r="C626" s="2">
        <f t="shared" si="54"/>
        <v>9.712349983409986</v>
      </c>
      <c r="D626" s="2">
        <f t="shared" si="56"/>
        <v>9.8487832828336366</v>
      </c>
      <c r="E626" s="2">
        <f t="shared" si="55"/>
        <v>-0.13643329942365057</v>
      </c>
      <c r="F626" s="2">
        <f t="shared" si="59"/>
        <v>-8.5082470742314634E-2</v>
      </c>
      <c r="G626" s="2">
        <f t="shared" si="57"/>
        <v>-5.1350828681335933E-2</v>
      </c>
      <c r="H626" s="2" t="str">
        <f t="shared" si="58"/>
        <v>Hold</v>
      </c>
    </row>
    <row r="627" spans="1:8" ht="13.5" x14ac:dyDescent="0.25">
      <c r="A627" s="3">
        <f>TITRES_STAT!B630</f>
        <v>42916</v>
      </c>
      <c r="B627" s="6">
        <f>TITRES_STAT!D630</f>
        <v>10.050000000000001</v>
      </c>
      <c r="C627" s="2">
        <f t="shared" si="54"/>
        <v>9.7281422936546029</v>
      </c>
      <c r="D627" s="2">
        <f t="shared" si="56"/>
        <v>9.8636882248459585</v>
      </c>
      <c r="E627" s="2">
        <f t="shared" si="55"/>
        <v>-0.13554593119135561</v>
      </c>
      <c r="F627" s="2">
        <f t="shared" si="59"/>
        <v>-9.5175162832122823E-2</v>
      </c>
      <c r="G627" s="2">
        <f t="shared" si="57"/>
        <v>-4.0370768359232784E-2</v>
      </c>
      <c r="H627" s="2" t="str">
        <f t="shared" si="58"/>
        <v>Hold</v>
      </c>
    </row>
    <row r="628" spans="1:8" ht="13.5" x14ac:dyDescent="0.25">
      <c r="A628" s="3">
        <f>TITRES_STAT!B631</f>
        <v>42919</v>
      </c>
      <c r="B628" s="6">
        <f>TITRES_STAT!D631</f>
        <v>10.1</v>
      </c>
      <c r="C628" s="2">
        <f t="shared" si="54"/>
        <v>9.7465819407846652</v>
      </c>
      <c r="D628" s="2">
        <f t="shared" si="56"/>
        <v>9.8811928007832961</v>
      </c>
      <c r="E628" s="2">
        <f t="shared" si="55"/>
        <v>-0.13461085999863087</v>
      </c>
      <c r="F628" s="2">
        <f t="shared" si="59"/>
        <v>-0.10306230226542444</v>
      </c>
      <c r="G628" s="2">
        <f t="shared" si="57"/>
        <v>-3.1548557733206431E-2</v>
      </c>
      <c r="H628" s="2" t="str">
        <f t="shared" si="58"/>
        <v>Hold</v>
      </c>
    </row>
    <row r="629" spans="1:8" ht="13.5" x14ac:dyDescent="0.25">
      <c r="A629" s="3">
        <f>TITRES_STAT!B632</f>
        <v>42920</v>
      </c>
      <c r="B629" s="6">
        <f>TITRES_STAT!D632</f>
        <v>10.1</v>
      </c>
      <c r="C629" s="2">
        <f t="shared" si="54"/>
        <v>9.7737231806639464</v>
      </c>
      <c r="D629" s="2">
        <f t="shared" si="56"/>
        <v>9.897400741466015</v>
      </c>
      <c r="E629" s="2">
        <f t="shared" si="55"/>
        <v>-0.1236775608020686</v>
      </c>
      <c r="F629" s="2">
        <f t="shared" si="59"/>
        <v>-0.10718535397275328</v>
      </c>
      <c r="G629" s="2">
        <f t="shared" si="57"/>
        <v>-1.649220682931532E-2</v>
      </c>
      <c r="H629" s="2" t="str">
        <f t="shared" si="58"/>
        <v>Hold</v>
      </c>
    </row>
    <row r="630" spans="1:8" ht="13.5" x14ac:dyDescent="0.25">
      <c r="A630" s="3">
        <f>TITRES_STAT!B633</f>
        <v>42921</v>
      </c>
      <c r="B630" s="6">
        <f>TITRES_STAT!D633</f>
        <v>10.1</v>
      </c>
      <c r="C630" s="2">
        <f t="shared" si="54"/>
        <v>9.7916119221002624</v>
      </c>
      <c r="D630" s="2">
        <f t="shared" si="56"/>
        <v>9.912408093950015</v>
      </c>
      <c r="E630" s="2">
        <f t="shared" si="55"/>
        <v>-0.12079617184975255</v>
      </c>
      <c r="F630" s="2">
        <f t="shared" si="59"/>
        <v>-0.10990751754815314</v>
      </c>
      <c r="G630" s="2">
        <f t="shared" si="57"/>
        <v>-1.088865430159941E-2</v>
      </c>
      <c r="H630" s="2" t="str">
        <f t="shared" si="58"/>
        <v>Hold</v>
      </c>
    </row>
    <row r="631" spans="1:8" ht="13.5" x14ac:dyDescent="0.25">
      <c r="A631" s="3">
        <f>TITRES_STAT!B634</f>
        <v>42922</v>
      </c>
      <c r="B631" s="6">
        <f>TITRES_STAT!D634</f>
        <v>10.11</v>
      </c>
      <c r="C631" s="2">
        <f t="shared" si="54"/>
        <v>9.824133164854068</v>
      </c>
      <c r="D631" s="2">
        <f t="shared" si="56"/>
        <v>9.9270445314351985</v>
      </c>
      <c r="E631" s="2">
        <f t="shared" si="55"/>
        <v>-0.10291136658113054</v>
      </c>
      <c r="F631" s="2">
        <f t="shared" si="59"/>
        <v>-0.10850828735474863</v>
      </c>
      <c r="G631" s="2">
        <f t="shared" si="57"/>
        <v>5.5969207736180915E-3</v>
      </c>
      <c r="H631" s="2" t="str">
        <f t="shared" si="58"/>
        <v>Sell</v>
      </c>
    </row>
    <row r="632" spans="1:8" ht="13.5" x14ac:dyDescent="0.25">
      <c r="A632" s="3">
        <f>TITRES_STAT!B635</f>
        <v>42923</v>
      </c>
      <c r="B632" s="6">
        <f>TITRES_STAT!D635</f>
        <v>10.351000000000001</v>
      </c>
      <c r="C632" s="2">
        <f t="shared" si="54"/>
        <v>9.8516511394919029</v>
      </c>
      <c r="D632" s="2">
        <f t="shared" si="56"/>
        <v>9.9584486402177763</v>
      </c>
      <c r="E632" s="2">
        <f t="shared" si="55"/>
        <v>-0.10679750072587346</v>
      </c>
      <c r="F632" s="2">
        <f t="shared" si="59"/>
        <v>-0.1081661300289736</v>
      </c>
      <c r="G632" s="2">
        <f t="shared" si="57"/>
        <v>1.3686293031001384E-3</v>
      </c>
      <c r="H632" s="2" t="str">
        <f t="shared" si="58"/>
        <v>Sell</v>
      </c>
    </row>
    <row r="633" spans="1:8" ht="13.5" x14ac:dyDescent="0.25">
      <c r="A633" s="3">
        <f>TITRES_STAT!B636</f>
        <v>42926</v>
      </c>
      <c r="B633" s="6">
        <f>TITRES_STAT!D636</f>
        <v>10.412000000000001</v>
      </c>
      <c r="C633" s="2">
        <f t="shared" si="54"/>
        <v>9.8763201949546868</v>
      </c>
      <c r="D633" s="2">
        <f t="shared" si="56"/>
        <v>9.9920450372386824</v>
      </c>
      <c r="E633" s="2">
        <f t="shared" si="55"/>
        <v>-0.1157248422839956</v>
      </c>
      <c r="F633" s="2">
        <f t="shared" si="59"/>
        <v>-0.10967787247997801</v>
      </c>
      <c r="G633" s="2">
        <f t="shared" si="57"/>
        <v>-6.0469698040175879E-3</v>
      </c>
      <c r="H633" s="2" t="str">
        <f t="shared" si="58"/>
        <v>Hold</v>
      </c>
    </row>
    <row r="634" spans="1:8" ht="13.5" x14ac:dyDescent="0.25">
      <c r="A634" s="3">
        <f>TITRES_STAT!B637</f>
        <v>42927</v>
      </c>
      <c r="B634" s="6">
        <f>TITRES_STAT!D637</f>
        <v>10.382</v>
      </c>
      <c r="C634" s="2">
        <f t="shared" si="54"/>
        <v>9.9030401649616575</v>
      </c>
      <c r="D634" s="2">
        <f t="shared" si="56"/>
        <v>10.020930590035817</v>
      </c>
      <c r="E634" s="2">
        <f t="shared" si="55"/>
        <v>-0.11789042507415992</v>
      </c>
      <c r="F634" s="2">
        <f t="shared" si="59"/>
        <v>-0.1113203829988144</v>
      </c>
      <c r="G634" s="2">
        <f t="shared" si="57"/>
        <v>-6.5700420753455196E-3</v>
      </c>
      <c r="H634" s="2" t="str">
        <f t="shared" si="58"/>
        <v>Hold</v>
      </c>
    </row>
    <row r="635" spans="1:8" ht="13.5" x14ac:dyDescent="0.25">
      <c r="A635" s="3">
        <f>TITRES_STAT!B638</f>
        <v>42928</v>
      </c>
      <c r="B635" s="6">
        <f>TITRES_STAT!D638</f>
        <v>10.382</v>
      </c>
      <c r="C635" s="2">
        <f t="shared" si="54"/>
        <v>9.9333416780444797</v>
      </c>
      <c r="D635" s="2">
        <f t="shared" si="56"/>
        <v>10.047676472255388</v>
      </c>
      <c r="E635" s="2">
        <f t="shared" si="55"/>
        <v>-0.11433479421090809</v>
      </c>
      <c r="F635" s="2">
        <f t="shared" si="59"/>
        <v>-0.11192326524123315</v>
      </c>
      <c r="G635" s="2">
        <f t="shared" si="57"/>
        <v>-2.4115289696749337E-3</v>
      </c>
      <c r="H635" s="2" t="str">
        <f t="shared" si="58"/>
        <v>Hold</v>
      </c>
    </row>
    <row r="636" spans="1:8" ht="13.5" x14ac:dyDescent="0.25">
      <c r="A636" s="3">
        <f>TITRES_STAT!B639</f>
        <v>42929</v>
      </c>
      <c r="B636" s="6">
        <f>TITRES_STAT!D639</f>
        <v>10.382</v>
      </c>
      <c r="C636" s="2">
        <f t="shared" si="54"/>
        <v>9.9512891121914819</v>
      </c>
      <c r="D636" s="2">
        <f t="shared" si="56"/>
        <v>10.072441178014248</v>
      </c>
      <c r="E636" s="2">
        <f t="shared" si="55"/>
        <v>-0.12115206582276628</v>
      </c>
      <c r="F636" s="2">
        <f t="shared" si="59"/>
        <v>-0.11376902535753979</v>
      </c>
      <c r="G636" s="2">
        <f t="shared" si="57"/>
        <v>-7.3830404652264897E-3</v>
      </c>
      <c r="H636" s="2" t="str">
        <f t="shared" si="58"/>
        <v>Hold</v>
      </c>
    </row>
    <row r="637" spans="1:8" ht="13.5" x14ac:dyDescent="0.25">
      <c r="A637" s="3">
        <f>TITRES_STAT!B640</f>
        <v>42930</v>
      </c>
      <c r="B637" s="6">
        <f>TITRES_STAT!D640</f>
        <v>10.382</v>
      </c>
      <c r="C637" s="2">
        <f t="shared" si="54"/>
        <v>9.966475402623562</v>
      </c>
      <c r="D637" s="2">
        <f t="shared" si="56"/>
        <v>10.095371461124305</v>
      </c>
      <c r="E637" s="2">
        <f t="shared" si="55"/>
        <v>-0.12889605850074304</v>
      </c>
      <c r="F637" s="2">
        <f t="shared" si="59"/>
        <v>-0.11679443198618045</v>
      </c>
      <c r="G637" s="2">
        <f t="shared" si="57"/>
        <v>-1.2101626514562591E-2</v>
      </c>
      <c r="H637" s="2" t="str">
        <f t="shared" si="58"/>
        <v>Hold</v>
      </c>
    </row>
    <row r="638" spans="1:8" ht="13.5" x14ac:dyDescent="0.25">
      <c r="A638" s="3">
        <f>TITRES_STAT!B641</f>
        <v>42933</v>
      </c>
      <c r="B638" s="6">
        <f>TITRES_STAT!D641</f>
        <v>10.382</v>
      </c>
      <c r="C638" s="2">
        <f t="shared" si="54"/>
        <v>9.9870176483737829</v>
      </c>
      <c r="D638" s="2">
        <f t="shared" si="56"/>
        <v>10.116603204744727</v>
      </c>
      <c r="E638" s="2">
        <f t="shared" si="55"/>
        <v>-0.12958555637094449</v>
      </c>
      <c r="F638" s="2">
        <f t="shared" si="59"/>
        <v>-0.11935265686313326</v>
      </c>
      <c r="G638" s="2">
        <f t="shared" si="57"/>
        <v>-1.0232899507811227E-2</v>
      </c>
      <c r="H638" s="2" t="str">
        <f t="shared" si="58"/>
        <v>Hold</v>
      </c>
    </row>
    <row r="639" spans="1:8" ht="13.5" x14ac:dyDescent="0.25">
      <c r="A639" s="3">
        <f>TITRES_STAT!B642</f>
        <v>42934</v>
      </c>
      <c r="B639" s="6">
        <f>TITRES_STAT!D642</f>
        <v>10.382</v>
      </c>
      <c r="C639" s="2">
        <f t="shared" si="54"/>
        <v>10.004399548623971</v>
      </c>
      <c r="D639" s="2">
        <f t="shared" si="56"/>
        <v>10.136262226615489</v>
      </c>
      <c r="E639" s="2">
        <f t="shared" si="55"/>
        <v>-0.13186267799151885</v>
      </c>
      <c r="F639" s="2">
        <f t="shared" si="59"/>
        <v>-0.12185466108881038</v>
      </c>
      <c r="G639" s="2">
        <f t="shared" si="57"/>
        <v>-1.0008016902708472E-2</v>
      </c>
      <c r="H639" s="2" t="str">
        <f t="shared" si="58"/>
        <v>Hold</v>
      </c>
    </row>
    <row r="640" spans="1:8" ht="13.5" x14ac:dyDescent="0.25">
      <c r="A640" s="3">
        <f>TITRES_STAT!B643</f>
        <v>42935</v>
      </c>
      <c r="B640" s="6">
        <f>TITRES_STAT!D643</f>
        <v>10.412000000000001</v>
      </c>
      <c r="C640" s="2">
        <f t="shared" si="54"/>
        <v>10.019107310374128</v>
      </c>
      <c r="D640" s="2">
        <f t="shared" si="56"/>
        <v>10.156687246866195</v>
      </c>
      <c r="E640" s="2">
        <f t="shared" si="55"/>
        <v>-0.13757993649206668</v>
      </c>
      <c r="F640" s="2">
        <f t="shared" si="59"/>
        <v>-0.12499971616946165</v>
      </c>
      <c r="G640" s="2">
        <f t="shared" si="57"/>
        <v>-1.2580220322605029E-2</v>
      </c>
      <c r="H640" s="2" t="str">
        <f t="shared" si="58"/>
        <v>Hold</v>
      </c>
    </row>
    <row r="641" spans="1:8" ht="13.5" x14ac:dyDescent="0.25">
      <c r="A641" s="3">
        <f>TITRES_STAT!B644</f>
        <v>42936</v>
      </c>
      <c r="B641" s="6">
        <f>TITRES_STAT!D644</f>
        <v>10.648</v>
      </c>
      <c r="C641" s="2">
        <f t="shared" si="54"/>
        <v>10.033090801085802</v>
      </c>
      <c r="D641" s="2">
        <f t="shared" si="56"/>
        <v>10.193080784135365</v>
      </c>
      <c r="E641" s="2">
        <f t="shared" si="55"/>
        <v>-0.15998998304956302</v>
      </c>
      <c r="F641" s="2">
        <f t="shared" si="59"/>
        <v>-0.13199776954548192</v>
      </c>
      <c r="G641" s="2">
        <f t="shared" si="57"/>
        <v>-2.7992213504081098E-2</v>
      </c>
      <c r="H641" s="2" t="str">
        <f t="shared" si="58"/>
        <v>Hold</v>
      </c>
    </row>
    <row r="642" spans="1:8" ht="13.5" x14ac:dyDescent="0.25">
      <c r="A642" s="3">
        <f>TITRES_STAT!B645</f>
        <v>42937</v>
      </c>
      <c r="B642" s="6">
        <f>TITRES_STAT!D645</f>
        <v>10.523999999999999</v>
      </c>
      <c r="C642" s="2">
        <f t="shared" si="54"/>
        <v>10.081999908611063</v>
      </c>
      <c r="D642" s="2">
        <f t="shared" si="56"/>
        <v>10.217593318643857</v>
      </c>
      <c r="E642" s="2">
        <f t="shared" si="55"/>
        <v>-0.13559341003279357</v>
      </c>
      <c r="F642" s="2">
        <f t="shared" si="59"/>
        <v>-0.13271689764294425</v>
      </c>
      <c r="G642" s="2">
        <f t="shared" si="57"/>
        <v>-2.8765123898493172E-3</v>
      </c>
      <c r="H642" s="2" t="str">
        <f t="shared" si="58"/>
        <v>Hold</v>
      </c>
    </row>
    <row r="643" spans="1:8" ht="13.5" x14ac:dyDescent="0.25">
      <c r="A643" s="3">
        <f>TITRES_STAT!B646</f>
        <v>42940</v>
      </c>
      <c r="B643" s="6">
        <f>TITRES_STAT!D646</f>
        <v>10.523999999999999</v>
      </c>
      <c r="C643" s="2">
        <f t="shared" si="54"/>
        <v>10.13276915344013</v>
      </c>
      <c r="D643" s="2">
        <f t="shared" si="56"/>
        <v>10.240290109855422</v>
      </c>
      <c r="E643" s="2">
        <f t="shared" si="55"/>
        <v>-0.1075209564152928</v>
      </c>
      <c r="F643" s="2">
        <f t="shared" si="59"/>
        <v>-0.12767770939741396</v>
      </c>
      <c r="G643" s="2">
        <f t="shared" si="57"/>
        <v>2.0156752982121162E-2</v>
      </c>
      <c r="H643" s="2" t="str">
        <f t="shared" si="58"/>
        <v>Sell</v>
      </c>
    </row>
    <row r="644" spans="1:8" ht="13.5" x14ac:dyDescent="0.25">
      <c r="A644" s="3">
        <f>TITRES_STAT!B647</f>
        <v>42942</v>
      </c>
      <c r="B644" s="6">
        <f>TITRES_STAT!D647</f>
        <v>10.211</v>
      </c>
      <c r="C644" s="2">
        <f t="shared" si="54"/>
        <v>10.171112360603187</v>
      </c>
      <c r="D644" s="2">
        <f t="shared" si="56"/>
        <v>10.238120472088355</v>
      </c>
      <c r="E644" s="2">
        <f t="shared" si="55"/>
        <v>-6.7008111485167277E-2</v>
      </c>
      <c r="F644" s="2">
        <f t="shared" si="59"/>
        <v>-0.11554378981496463</v>
      </c>
      <c r="G644" s="2">
        <f t="shared" si="57"/>
        <v>4.8535678329797355E-2</v>
      </c>
      <c r="H644" s="2" t="str">
        <f t="shared" si="58"/>
        <v>Sell</v>
      </c>
    </row>
    <row r="645" spans="1:8" ht="13.5" x14ac:dyDescent="0.25">
      <c r="A645" s="3">
        <f>TITRES_STAT!B648</f>
        <v>42943</v>
      </c>
      <c r="B645" s="6">
        <f>TITRES_STAT!D648</f>
        <v>10.051</v>
      </c>
      <c r="C645" s="2">
        <f t="shared" si="54"/>
        <v>10.203556612818081</v>
      </c>
      <c r="D645" s="2">
        <f t="shared" si="56"/>
        <v>10.224259696378105</v>
      </c>
      <c r="E645" s="2">
        <f t="shared" si="55"/>
        <v>-2.0703083560023927E-2</v>
      </c>
      <c r="F645" s="2">
        <f t="shared" si="59"/>
        <v>-9.6575648563976504E-2</v>
      </c>
      <c r="G645" s="2">
        <f t="shared" si="57"/>
        <v>7.5872565003952577E-2</v>
      </c>
      <c r="H645" s="2" t="str">
        <f t="shared" si="58"/>
        <v>Sell</v>
      </c>
    </row>
    <row r="646" spans="1:8" ht="13.5" x14ac:dyDescent="0.25">
      <c r="A646" s="3">
        <f>TITRES_STAT!B649</f>
        <v>42944</v>
      </c>
      <c r="B646" s="6">
        <f>TITRES_STAT!D649</f>
        <v>10.66</v>
      </c>
      <c r="C646" s="2">
        <f t="shared" si="54"/>
        <v>10.231009441615299</v>
      </c>
      <c r="D646" s="2">
        <f t="shared" si="56"/>
        <v>10.256536755905653</v>
      </c>
      <c r="E646" s="2">
        <f t="shared" si="55"/>
        <v>-2.5527314290354042E-2</v>
      </c>
      <c r="F646" s="2">
        <f t="shared" si="59"/>
        <v>-8.2365981709252023E-2</v>
      </c>
      <c r="G646" s="2">
        <f t="shared" si="57"/>
        <v>5.6838667418897981E-2</v>
      </c>
      <c r="H646" s="2" t="str">
        <f t="shared" si="58"/>
        <v>Sell</v>
      </c>
    </row>
    <row r="647" spans="1:8" ht="13.5" x14ac:dyDescent="0.25">
      <c r="A647" s="3">
        <f>TITRES_STAT!B650</f>
        <v>42947</v>
      </c>
      <c r="B647" s="6">
        <f>TITRES_STAT!D650</f>
        <v>10.406000000000001</v>
      </c>
      <c r="C647" s="2">
        <f t="shared" si="54"/>
        <v>10.254238758289869</v>
      </c>
      <c r="D647" s="2">
        <f t="shared" si="56"/>
        <v>10.267608107320049</v>
      </c>
      <c r="E647" s="2">
        <f t="shared" si="55"/>
        <v>-1.3369349030179833E-2</v>
      </c>
      <c r="F647" s="2">
        <f t="shared" si="59"/>
        <v>-6.8566655173437588E-2</v>
      </c>
      <c r="G647" s="2">
        <f t="shared" si="57"/>
        <v>5.5197306143257754E-2</v>
      </c>
      <c r="H647" s="2" t="str">
        <f t="shared" si="58"/>
        <v>Sell</v>
      </c>
    </row>
    <row r="648" spans="1:8" ht="13.5" x14ac:dyDescent="0.25">
      <c r="A648" s="3">
        <f>TITRES_STAT!B651</f>
        <v>42948</v>
      </c>
      <c r="B648" s="6">
        <f>TITRES_STAT!D651</f>
        <v>10.406000000000001</v>
      </c>
      <c r="C648" s="2">
        <f t="shared" si="54"/>
        <v>10.273894333937582</v>
      </c>
      <c r="D648" s="2">
        <f t="shared" si="56"/>
        <v>10.277859358629675</v>
      </c>
      <c r="E648" s="2">
        <f t="shared" si="55"/>
        <v>-3.9650246920928112E-3</v>
      </c>
      <c r="F648" s="2">
        <f t="shared" si="59"/>
        <v>-5.5646329077168641E-2</v>
      </c>
      <c r="G648" s="2">
        <f t="shared" si="57"/>
        <v>5.168130438507583E-2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6">
        <f>TITRES_STAT!D652</f>
        <v>10.518000000000001</v>
      </c>
      <c r="C649" s="2">
        <f t="shared" si="54"/>
        <v>10.290525974870262</v>
      </c>
      <c r="D649" s="2">
        <f t="shared" si="56"/>
        <v>10.295647554286736</v>
      </c>
      <c r="E649" s="2">
        <f t="shared" si="55"/>
        <v>-5.1215794164747308E-3</v>
      </c>
      <c r="F649" s="2">
        <f t="shared" si="59"/>
        <v>-4.5541379145029863E-2</v>
      </c>
      <c r="G649" s="2">
        <f t="shared" si="57"/>
        <v>4.0419799728555132E-2</v>
      </c>
      <c r="H649" s="2" t="str">
        <f t="shared" si="58"/>
        <v>Sell</v>
      </c>
    </row>
    <row r="650" spans="1:8" ht="13.5" x14ac:dyDescent="0.25">
      <c r="A650" s="3">
        <f>TITRES_STAT!B653</f>
        <v>42950</v>
      </c>
      <c r="B650" s="6">
        <f>TITRES_STAT!D653</f>
        <v>10.518000000000001</v>
      </c>
      <c r="C650" s="2">
        <f t="shared" si="54"/>
        <v>10.309214286428682</v>
      </c>
      <c r="D650" s="2">
        <f t="shared" si="56"/>
        <v>10.312118105821053</v>
      </c>
      <c r="E650" s="2">
        <f t="shared" si="55"/>
        <v>-2.9038193923707212E-3</v>
      </c>
      <c r="F650" s="2">
        <f t="shared" si="59"/>
        <v>-3.7013867194498035E-2</v>
      </c>
      <c r="G650" s="2">
        <f t="shared" si="57"/>
        <v>3.4110047802127313E-2</v>
      </c>
      <c r="H650" s="2" t="str">
        <f t="shared" si="58"/>
        <v>Sell</v>
      </c>
    </row>
    <row r="651" spans="1:8" ht="13.5" x14ac:dyDescent="0.25">
      <c r="A651" s="3">
        <f>TITRES_STAT!B654</f>
        <v>42951</v>
      </c>
      <c r="B651" s="6">
        <f>TITRES_STAT!D654</f>
        <v>10.518000000000001</v>
      </c>
      <c r="C651" s="2">
        <f t="shared" si="54"/>
        <v>10.361335165439655</v>
      </c>
      <c r="D651" s="2">
        <f t="shared" si="56"/>
        <v>10.327368616500976</v>
      </c>
      <c r="E651" s="2">
        <f t="shared" si="55"/>
        <v>3.3966548938678898E-2</v>
      </c>
      <c r="F651" s="2">
        <f t="shared" si="59"/>
        <v>-2.2817783967862649E-2</v>
      </c>
      <c r="G651" s="2">
        <f t="shared" si="57"/>
        <v>5.6784332906541543E-2</v>
      </c>
      <c r="H651" s="2" t="str">
        <f t="shared" si="58"/>
        <v>Sell</v>
      </c>
    </row>
    <row r="652" spans="1:8" ht="13.5" x14ac:dyDescent="0.25">
      <c r="A652" s="3">
        <f>TITRES_STAT!B655</f>
        <v>42954</v>
      </c>
      <c r="B652" s="6">
        <f>TITRES_STAT!D655</f>
        <v>10.518000000000001</v>
      </c>
      <c r="C652" s="2">
        <f t="shared" si="54"/>
        <v>10.386360524602786</v>
      </c>
      <c r="D652" s="2">
        <f t="shared" si="56"/>
        <v>10.341489459723126</v>
      </c>
      <c r="E652" s="2">
        <f t="shared" si="55"/>
        <v>4.4871064879659528E-2</v>
      </c>
      <c r="F652" s="2">
        <f t="shared" si="59"/>
        <v>-9.2800141983582132E-3</v>
      </c>
      <c r="G652" s="2">
        <f t="shared" si="57"/>
        <v>5.4151079078017743E-2</v>
      </c>
      <c r="H652" s="2" t="str">
        <f t="shared" si="58"/>
        <v>Sell</v>
      </c>
    </row>
    <row r="653" spans="1:8" ht="13.5" x14ac:dyDescent="0.25">
      <c r="A653" s="3">
        <f>TITRES_STAT!B656</f>
        <v>42955</v>
      </c>
      <c r="B653" s="6">
        <f>TITRES_STAT!D656</f>
        <v>10.412000000000001</v>
      </c>
      <c r="C653" s="2">
        <f t="shared" si="54"/>
        <v>10.407535828510049</v>
      </c>
      <c r="D653" s="2">
        <f t="shared" si="56"/>
        <v>10.346712462706599</v>
      </c>
      <c r="E653" s="2">
        <f t="shared" si="55"/>
        <v>6.0823365803450713E-2</v>
      </c>
      <c r="F653" s="2">
        <f t="shared" si="59"/>
        <v>4.7406618020035714E-3</v>
      </c>
      <c r="G653" s="2">
        <f t="shared" si="57"/>
        <v>5.6082704001447145E-2</v>
      </c>
      <c r="H653" s="2" t="str">
        <f t="shared" si="58"/>
        <v>Sell</v>
      </c>
    </row>
    <row r="654" spans="1:8" ht="13.5" x14ac:dyDescent="0.25">
      <c r="A654" s="3">
        <f>TITRES_STAT!B657</f>
        <v>42956</v>
      </c>
      <c r="B654" s="6">
        <f>TITRES_STAT!D657</f>
        <v>10.712999999999999</v>
      </c>
      <c r="C654" s="2">
        <f t="shared" si="54"/>
        <v>10.37729954720081</v>
      </c>
      <c r="D654" s="2">
        <f t="shared" si="56"/>
        <v>10.373844872876479</v>
      </c>
      <c r="E654" s="2">
        <f t="shared" si="55"/>
        <v>3.4546743243311084E-3</v>
      </c>
      <c r="F654" s="2">
        <f t="shared" si="59"/>
        <v>4.4834643064690788E-3</v>
      </c>
      <c r="G654" s="2">
        <f t="shared" si="57"/>
        <v>-1.0287899821379703E-3</v>
      </c>
      <c r="H654" s="2" t="str">
        <f t="shared" si="58"/>
        <v>Hold</v>
      </c>
    </row>
    <row r="655" spans="1:8" ht="13.5" x14ac:dyDescent="0.25">
      <c r="A655" s="3">
        <f>TITRES_STAT!B658</f>
        <v>42957</v>
      </c>
      <c r="B655" s="6">
        <f>TITRES_STAT!D658</f>
        <v>10.712999999999999</v>
      </c>
      <c r="C655" s="2">
        <f t="shared" ref="C655:C718" si="60">$C$4*B645+C654*(1-$C$4)</f>
        <v>10.327099616862224</v>
      </c>
      <c r="D655" s="2">
        <f t="shared" si="56"/>
        <v>10.398967474885628</v>
      </c>
      <c r="E655" s="2">
        <f t="shared" si="55"/>
        <v>-7.1867858023404452E-2</v>
      </c>
      <c r="F655" s="2">
        <f t="shared" si="59"/>
        <v>-1.0786800159505627E-2</v>
      </c>
      <c r="G655" s="2">
        <f t="shared" si="57"/>
        <v>-6.1081057863898822E-2</v>
      </c>
      <c r="H655" s="2" t="str">
        <f t="shared" si="58"/>
        <v>Hold</v>
      </c>
    </row>
    <row r="656" spans="1:8" ht="13.5" x14ac:dyDescent="0.25">
      <c r="A656" s="3">
        <f>TITRES_STAT!B659</f>
        <v>42958</v>
      </c>
      <c r="B656" s="6">
        <f>TITRES_STAT!D659</f>
        <v>10.718999999999999</v>
      </c>
      <c r="C656" s="2">
        <f t="shared" si="60"/>
        <v>10.378315060421881</v>
      </c>
      <c r="D656" s="2">
        <f t="shared" si="56"/>
        <v>10.422673587857064</v>
      </c>
      <c r="E656" s="2">
        <f t="shared" si="55"/>
        <v>-4.4358527435182538E-2</v>
      </c>
      <c r="F656" s="2">
        <f t="shared" si="59"/>
        <v>-1.7501145614641007E-2</v>
      </c>
      <c r="G656" s="2">
        <f t="shared" si="57"/>
        <v>-2.685738182054153E-2</v>
      </c>
      <c r="H656" s="2" t="str">
        <f t="shared" si="58"/>
        <v>Hold</v>
      </c>
    </row>
    <row r="657" spans="1:8" ht="13.5" x14ac:dyDescent="0.25">
      <c r="A657" s="3">
        <f>TITRES_STAT!B660</f>
        <v>42961</v>
      </c>
      <c r="B657" s="6">
        <f>TITRES_STAT!D660</f>
        <v>10.772</v>
      </c>
      <c r="C657" s="2">
        <f t="shared" si="60"/>
        <v>10.382574281895439</v>
      </c>
      <c r="D657" s="2">
        <f t="shared" si="56"/>
        <v>10.448549618386171</v>
      </c>
      <c r="E657" s="2">
        <f t="shared" si="55"/>
        <v>-6.5975336490732062E-2</v>
      </c>
      <c r="F657" s="2">
        <f t="shared" si="59"/>
        <v>-2.719598378985922E-2</v>
      </c>
      <c r="G657" s="2">
        <f t="shared" si="57"/>
        <v>-3.8779352700872842E-2</v>
      </c>
      <c r="H657" s="2" t="str">
        <f t="shared" si="58"/>
        <v>Hold</v>
      </c>
    </row>
    <row r="658" spans="1:8" ht="13.5" x14ac:dyDescent="0.25">
      <c r="A658" s="3">
        <f>TITRES_STAT!B661</f>
        <v>42962</v>
      </c>
      <c r="B658" s="6">
        <f>TITRES_STAT!D661</f>
        <v>10.712999999999999</v>
      </c>
      <c r="C658" s="2">
        <f t="shared" si="60"/>
        <v>10.386178238526909</v>
      </c>
      <c r="D658" s="2">
        <f t="shared" si="56"/>
        <v>10.468138535542749</v>
      </c>
      <c r="E658" s="2">
        <f t="shared" si="55"/>
        <v>-8.1960297015839956E-2</v>
      </c>
      <c r="F658" s="2">
        <f t="shared" si="59"/>
        <v>-3.8148846435055367E-2</v>
      </c>
      <c r="G658" s="2">
        <f t="shared" si="57"/>
        <v>-4.3811450580784589E-2</v>
      </c>
      <c r="H658" s="2" t="str">
        <f t="shared" si="58"/>
        <v>Hold</v>
      </c>
    </row>
    <row r="659" spans="1:8" ht="13.5" x14ac:dyDescent="0.25">
      <c r="A659" s="3">
        <f>TITRES_STAT!B662</f>
        <v>42963</v>
      </c>
      <c r="B659" s="6">
        <f>TITRES_STAT!D662</f>
        <v>10.712999999999999</v>
      </c>
      <c r="C659" s="2">
        <f t="shared" si="60"/>
        <v>10.40645850952277</v>
      </c>
      <c r="D659" s="2">
        <f t="shared" si="56"/>
        <v>10.486276421798841</v>
      </c>
      <c r="E659" s="2">
        <f t="shared" si="55"/>
        <v>-7.9817912276071823E-2</v>
      </c>
      <c r="F659" s="2">
        <f t="shared" si="59"/>
        <v>-4.6482659603258661E-2</v>
      </c>
      <c r="G659" s="2">
        <f t="shared" si="57"/>
        <v>-3.3335252672813162E-2</v>
      </c>
      <c r="H659" s="2" t="str">
        <f t="shared" si="58"/>
        <v>Hold</v>
      </c>
    </row>
    <row r="660" spans="1:8" ht="13.5" x14ac:dyDescent="0.25">
      <c r="A660" s="3">
        <f>TITRES_STAT!B663</f>
        <v>42964</v>
      </c>
      <c r="B660" s="6">
        <f>TITRES_STAT!D663</f>
        <v>10.589</v>
      </c>
      <c r="C660" s="2">
        <f t="shared" si="60"/>
        <v>10.42361873882696</v>
      </c>
      <c r="D660" s="2">
        <f t="shared" si="56"/>
        <v>10.493885575739668</v>
      </c>
      <c r="E660" s="2">
        <f t="shared" si="55"/>
        <v>-7.0266836912708186E-2</v>
      </c>
      <c r="F660" s="2">
        <f t="shared" si="59"/>
        <v>-5.1239495065148563E-2</v>
      </c>
      <c r="G660" s="2">
        <f t="shared" si="57"/>
        <v>-1.9027341847559623E-2</v>
      </c>
      <c r="H660" s="2" t="str">
        <f t="shared" si="58"/>
        <v>Hold</v>
      </c>
    </row>
    <row r="661" spans="1:8" ht="13.5" x14ac:dyDescent="0.25">
      <c r="A661" s="3">
        <f>TITRES_STAT!B664</f>
        <v>42965</v>
      </c>
      <c r="B661" s="6">
        <f>TITRES_STAT!D664</f>
        <v>10.589</v>
      </c>
      <c r="C661" s="2">
        <f t="shared" si="60"/>
        <v>10.438138932853581</v>
      </c>
      <c r="D661" s="2">
        <f t="shared" si="56"/>
        <v>10.500931088647841</v>
      </c>
      <c r="E661" s="2">
        <f t="shared" si="55"/>
        <v>-6.279215579425923E-2</v>
      </c>
      <c r="F661" s="2">
        <f t="shared" si="59"/>
        <v>-5.3550027210970699E-2</v>
      </c>
      <c r="G661" s="2">
        <f t="shared" si="57"/>
        <v>-9.2421285832885308E-3</v>
      </c>
      <c r="H661" s="2" t="str">
        <f t="shared" si="58"/>
        <v>Hold</v>
      </c>
    </row>
    <row r="662" spans="1:8" ht="13.5" x14ac:dyDescent="0.25">
      <c r="A662" s="3">
        <f>TITRES_STAT!B665</f>
        <v>42968</v>
      </c>
      <c r="B662" s="6">
        <f>TITRES_STAT!D665</f>
        <v>10.589</v>
      </c>
      <c r="C662" s="2">
        <f t="shared" si="60"/>
        <v>10.450425250876108</v>
      </c>
      <c r="D662" s="2">
        <f t="shared" si="56"/>
        <v>10.507454711710963</v>
      </c>
      <c r="E662" s="2">
        <f t="shared" si="55"/>
        <v>-5.7029460834854717E-2</v>
      </c>
      <c r="F662" s="2">
        <f t="shared" si="59"/>
        <v>-5.4245913935747507E-2</v>
      </c>
      <c r="G662" s="2">
        <f t="shared" si="57"/>
        <v>-2.7835468991072101E-3</v>
      </c>
      <c r="H662" s="2" t="str">
        <f t="shared" si="58"/>
        <v>Hold</v>
      </c>
    </row>
    <row r="663" spans="1:8" ht="13.5" x14ac:dyDescent="0.25">
      <c r="A663" s="3">
        <f>TITRES_STAT!B666</f>
        <v>42969</v>
      </c>
      <c r="B663" s="6">
        <f>TITRES_STAT!D666</f>
        <v>10.589</v>
      </c>
      <c r="C663" s="2">
        <f t="shared" si="60"/>
        <v>10.444513673818244</v>
      </c>
      <c r="D663" s="2">
        <f t="shared" si="56"/>
        <v>10.513495103436076</v>
      </c>
      <c r="E663" s="2">
        <f t="shared" si="55"/>
        <v>-6.8981429617831935E-2</v>
      </c>
      <c r="F663" s="2">
        <f t="shared" si="59"/>
        <v>-5.7193017072164398E-2</v>
      </c>
      <c r="G663" s="2">
        <f t="shared" si="57"/>
        <v>-1.1788412545667537E-2</v>
      </c>
      <c r="H663" s="2" t="str">
        <f t="shared" si="58"/>
        <v>Hold</v>
      </c>
    </row>
    <row r="664" spans="1:8" ht="13.5" x14ac:dyDescent="0.25">
      <c r="A664" s="3">
        <f>TITRES_STAT!B667</f>
        <v>42970</v>
      </c>
      <c r="B664" s="6">
        <f>TITRES_STAT!D667</f>
        <v>10.589</v>
      </c>
      <c r="C664" s="2">
        <f t="shared" si="60"/>
        <v>10.485819262461591</v>
      </c>
      <c r="D664" s="2">
        <f t="shared" si="56"/>
        <v>10.519088058737108</v>
      </c>
      <c r="E664" s="2">
        <f t="shared" si="55"/>
        <v>-3.3268796275516266E-2</v>
      </c>
      <c r="F664" s="2">
        <f t="shared" si="59"/>
        <v>-5.2408172912834776E-2</v>
      </c>
      <c r="G664" s="2">
        <f t="shared" si="57"/>
        <v>1.913937663731851E-2</v>
      </c>
      <c r="H664" s="2" t="str">
        <f t="shared" si="58"/>
        <v>Sell</v>
      </c>
    </row>
    <row r="665" spans="1:8" ht="13.5" x14ac:dyDescent="0.25">
      <c r="A665" s="3">
        <f>TITRES_STAT!B668</f>
        <v>42971</v>
      </c>
      <c r="B665" s="6">
        <f>TITRES_STAT!D668</f>
        <v>10.589</v>
      </c>
      <c r="C665" s="2">
        <f t="shared" si="60"/>
        <v>10.520770145159808</v>
      </c>
      <c r="D665" s="2">
        <f t="shared" si="56"/>
        <v>10.524266721052877</v>
      </c>
      <c r="E665" s="2">
        <f t="shared" si="55"/>
        <v>-3.4965758930685098E-3</v>
      </c>
      <c r="F665" s="2">
        <f t="shared" si="59"/>
        <v>-4.2625853508881525E-2</v>
      </c>
      <c r="G665" s="2">
        <f t="shared" si="57"/>
        <v>3.9129277615813016E-2</v>
      </c>
      <c r="H665" s="2" t="str">
        <f t="shared" si="58"/>
        <v>Sell</v>
      </c>
    </row>
    <row r="666" spans="1:8" ht="13.5" x14ac:dyDescent="0.25">
      <c r="A666" s="3">
        <f>TITRES_STAT!B669</f>
        <v>42972</v>
      </c>
      <c r="B666" s="6">
        <f>TITRES_STAT!D669</f>
        <v>10.589</v>
      </c>
      <c r="C666" s="2">
        <f t="shared" si="60"/>
        <v>10.551267045904453</v>
      </c>
      <c r="D666" s="2">
        <f t="shared" si="56"/>
        <v>10.529061778752663</v>
      </c>
      <c r="E666" s="2">
        <f t="shared" si="55"/>
        <v>2.2205267151790054E-2</v>
      </c>
      <c r="F666" s="2">
        <f t="shared" si="59"/>
        <v>-2.9659629376747213E-2</v>
      </c>
      <c r="G666" s="2">
        <f t="shared" si="57"/>
        <v>5.1864896528537263E-2</v>
      </c>
      <c r="H666" s="2" t="str">
        <f t="shared" si="58"/>
        <v>Sell</v>
      </c>
    </row>
    <row r="667" spans="1:8" ht="13.5" x14ac:dyDescent="0.25">
      <c r="A667" s="3">
        <f>TITRES_STAT!B670</f>
        <v>42975</v>
      </c>
      <c r="B667" s="6">
        <f>TITRES_STAT!D670</f>
        <v>10.589</v>
      </c>
      <c r="C667" s="2">
        <f t="shared" si="60"/>
        <v>10.585225961919154</v>
      </c>
      <c r="D667" s="2">
        <f t="shared" si="56"/>
        <v>10.533501646993207</v>
      </c>
      <c r="E667" s="2">
        <f t="shared" si="55"/>
        <v>5.1724314925946757E-2</v>
      </c>
      <c r="F667" s="2">
        <f t="shared" si="59"/>
        <v>-1.3382840516208422E-2</v>
      </c>
      <c r="G667" s="2">
        <f t="shared" si="57"/>
        <v>6.5107155442155173E-2</v>
      </c>
      <c r="H667" s="2" t="str">
        <f t="shared" si="58"/>
        <v>Sell</v>
      </c>
    </row>
    <row r="668" spans="1:8" ht="13.5" x14ac:dyDescent="0.25">
      <c r="A668" s="3">
        <f>TITRES_STAT!B671</f>
        <v>42976</v>
      </c>
      <c r="B668" s="6">
        <f>TITRES_STAT!D671</f>
        <v>10.589</v>
      </c>
      <c r="C668" s="2">
        <f t="shared" si="60"/>
        <v>10.604883506239284</v>
      </c>
      <c r="D668" s="2">
        <f t="shared" si="56"/>
        <v>10.537612636104821</v>
      </c>
      <c r="E668" s="2">
        <f t="shared" ref="E668:E731" si="61">C668-D668</f>
        <v>6.7270870134462868E-2</v>
      </c>
      <c r="F668" s="2">
        <f t="shared" si="59"/>
        <v>2.747901613925836E-3</v>
      </c>
      <c r="G668" s="2">
        <f t="shared" si="57"/>
        <v>6.452296852053703E-2</v>
      </c>
      <c r="H668" s="2" t="str">
        <f t="shared" si="58"/>
        <v>Sell</v>
      </c>
    </row>
    <row r="669" spans="1:8" ht="13.5" x14ac:dyDescent="0.25">
      <c r="A669" s="3">
        <f>TITRES_STAT!B672</f>
        <v>42977</v>
      </c>
      <c r="B669" s="6">
        <f>TITRES_STAT!D672</f>
        <v>10.523999999999999</v>
      </c>
      <c r="C669" s="2">
        <f t="shared" si="60"/>
        <v>10.621516812971702</v>
      </c>
      <c r="D669" s="2">
        <f t="shared" ref="D669:D732" si="62">$D$4*B669+(1-$D$4)*D668</f>
        <v>10.536604292689649</v>
      </c>
      <c r="E669" s="2">
        <f t="shared" si="61"/>
        <v>8.4912520282053094E-2</v>
      </c>
      <c r="F669" s="2">
        <f t="shared" si="59"/>
        <v>1.9180825347551288E-2</v>
      </c>
      <c r="G669" s="2">
        <f t="shared" si="57"/>
        <v>6.5731694934501803E-2</v>
      </c>
      <c r="H669" s="2" t="str">
        <f t="shared" si="58"/>
        <v>Sell</v>
      </c>
    </row>
    <row r="670" spans="1:8" ht="13.5" x14ac:dyDescent="0.25">
      <c r="A670" s="3">
        <f>TITRES_STAT!B673</f>
        <v>42978</v>
      </c>
      <c r="B670" s="6">
        <f>TITRES_STAT!D673</f>
        <v>10.641999999999999</v>
      </c>
      <c r="C670" s="2">
        <f t="shared" si="60"/>
        <v>10.616514226360671</v>
      </c>
      <c r="D670" s="2">
        <f t="shared" si="62"/>
        <v>10.544411382120046</v>
      </c>
      <c r="E670" s="2">
        <f t="shared" si="61"/>
        <v>7.2102844240625075E-2</v>
      </c>
      <c r="F670" s="2">
        <f t="shared" si="59"/>
        <v>2.9765229126166047E-2</v>
      </c>
      <c r="G670" s="2">
        <f t="shared" si="57"/>
        <v>4.2337615114459028E-2</v>
      </c>
      <c r="H670" s="2" t="str">
        <f t="shared" si="58"/>
        <v>Sell</v>
      </c>
    </row>
    <row r="671" spans="1:8" ht="13.5" x14ac:dyDescent="0.25">
      <c r="A671" s="3">
        <f>TITRES_STAT!B674</f>
        <v>42982</v>
      </c>
      <c r="B671" s="6">
        <f>TITRES_STAT!D674</f>
        <v>10.613</v>
      </c>
      <c r="C671" s="2">
        <f t="shared" si="60"/>
        <v>10.612281268459029</v>
      </c>
      <c r="D671" s="2">
        <f t="shared" si="62"/>
        <v>10.549492020481525</v>
      </c>
      <c r="E671" s="2">
        <f t="shared" si="61"/>
        <v>6.2789247977503848E-2</v>
      </c>
      <c r="F671" s="2">
        <f t="shared" si="59"/>
        <v>3.6370032896433604E-2</v>
      </c>
      <c r="G671" s="2">
        <f t="shared" si="57"/>
        <v>2.6419215081070244E-2</v>
      </c>
      <c r="H671" s="2" t="str">
        <f t="shared" si="58"/>
        <v>Sell</v>
      </c>
    </row>
    <row r="672" spans="1:8" ht="13.5" x14ac:dyDescent="0.25">
      <c r="A672" s="3">
        <f>TITRES_STAT!B675</f>
        <v>42983</v>
      </c>
      <c r="B672" s="6">
        <f>TITRES_STAT!D675</f>
        <v>10.583</v>
      </c>
      <c r="C672" s="2">
        <f t="shared" si="60"/>
        <v>10.608699534849947</v>
      </c>
      <c r="D672" s="2">
        <f t="shared" si="62"/>
        <v>10.551974093038449</v>
      </c>
      <c r="E672" s="2">
        <f t="shared" si="61"/>
        <v>5.6725441811497745E-2</v>
      </c>
      <c r="F672" s="2">
        <f t="shared" si="59"/>
        <v>4.0441114679446437E-2</v>
      </c>
      <c r="G672" s="2">
        <f t="shared" si="57"/>
        <v>1.6284327132051309E-2</v>
      </c>
      <c r="H672" s="2" t="str">
        <f t="shared" si="58"/>
        <v>Sell</v>
      </c>
    </row>
    <row r="673" spans="1:8" ht="13.5" x14ac:dyDescent="0.25">
      <c r="A673" s="3">
        <f>TITRES_STAT!B676</f>
        <v>42984</v>
      </c>
      <c r="B673" s="6">
        <f>TITRES_STAT!D676</f>
        <v>10.625</v>
      </c>
      <c r="C673" s="2">
        <f t="shared" si="60"/>
        <v>10.605668837180724</v>
      </c>
      <c r="D673" s="2">
        <f t="shared" si="62"/>
        <v>10.557383419480045</v>
      </c>
      <c r="E673" s="2">
        <f t="shared" si="61"/>
        <v>4.828541770067929E-2</v>
      </c>
      <c r="F673" s="2">
        <f t="shared" si="59"/>
        <v>4.2009975283693005E-2</v>
      </c>
      <c r="G673" s="2">
        <f t="shared" si="57"/>
        <v>6.2754424169862849E-3</v>
      </c>
      <c r="H673" s="2" t="str">
        <f t="shared" si="58"/>
        <v>Sell</v>
      </c>
    </row>
    <row r="674" spans="1:8" ht="13.5" x14ac:dyDescent="0.25">
      <c r="A674" s="3">
        <f>TITRES_STAT!B677</f>
        <v>42985</v>
      </c>
      <c r="B674" s="6">
        <f>TITRES_STAT!D677</f>
        <v>10.635999999999999</v>
      </c>
      <c r="C674" s="2">
        <f t="shared" si="60"/>
        <v>10.603104400691382</v>
      </c>
      <c r="D674" s="2">
        <f t="shared" si="62"/>
        <v>10.56320686988893</v>
      </c>
      <c r="E674" s="2">
        <f t="shared" si="61"/>
        <v>3.9897530802452508E-2</v>
      </c>
      <c r="F674" s="2">
        <f t="shared" si="59"/>
        <v>4.1587486387444902E-2</v>
      </c>
      <c r="G674" s="2">
        <f t="shared" si="57"/>
        <v>-1.6899555849923947E-3</v>
      </c>
      <c r="H674" s="2" t="str">
        <f t="shared" si="58"/>
        <v>Hold</v>
      </c>
    </row>
    <row r="675" spans="1:8" ht="13.5" x14ac:dyDescent="0.25">
      <c r="A675" s="3">
        <f>TITRES_STAT!B678</f>
        <v>42986</v>
      </c>
      <c r="B675" s="6">
        <f>TITRES_STAT!D678</f>
        <v>10.583</v>
      </c>
      <c r="C675" s="2">
        <f t="shared" si="60"/>
        <v>10.600934492892709</v>
      </c>
      <c r="D675" s="2">
        <f t="shared" si="62"/>
        <v>10.564673027674935</v>
      </c>
      <c r="E675" s="2">
        <f t="shared" si="61"/>
        <v>3.6261465217773292E-2</v>
      </c>
      <c r="F675" s="2">
        <f t="shared" si="59"/>
        <v>4.0522282153510586E-2</v>
      </c>
      <c r="G675" s="2">
        <f t="shared" si="57"/>
        <v>-4.2608169357372938E-3</v>
      </c>
      <c r="H675" s="2" t="str">
        <f t="shared" si="58"/>
        <v>Hold</v>
      </c>
    </row>
    <row r="676" spans="1:8" ht="13.5" x14ac:dyDescent="0.25">
      <c r="A676" s="3">
        <f>TITRES_STAT!B679</f>
        <v>42989</v>
      </c>
      <c r="B676" s="6">
        <f>TITRES_STAT!D679</f>
        <v>10.583</v>
      </c>
      <c r="C676" s="2">
        <f t="shared" si="60"/>
        <v>10.599098417063061</v>
      </c>
      <c r="D676" s="2">
        <f t="shared" si="62"/>
        <v>10.566030581180495</v>
      </c>
      <c r="E676" s="2">
        <f t="shared" si="61"/>
        <v>3.3067835882565788E-2</v>
      </c>
      <c r="F676" s="2">
        <f t="shared" si="59"/>
        <v>3.9031392899321629E-2</v>
      </c>
      <c r="G676" s="2">
        <f t="shared" ref="G676:G739" si="63">E676-F676</f>
        <v>-5.963557016755841E-3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42990</v>
      </c>
      <c r="B677" s="6">
        <f>TITRES_STAT!D680</f>
        <v>10.583</v>
      </c>
      <c r="C677" s="2">
        <f t="shared" si="60"/>
        <v>10.597544814437974</v>
      </c>
      <c r="D677" s="2">
        <f t="shared" si="62"/>
        <v>10.567287575167125</v>
      </c>
      <c r="E677" s="2">
        <f t="shared" si="61"/>
        <v>3.0257239270849112E-2</v>
      </c>
      <c r="F677" s="2">
        <f t="shared" ref="F677:F740" si="65">(E677*(2/(10)))+((1-(2/10))*F676)</f>
        <v>3.7276562173627126E-2</v>
      </c>
      <c r="G677" s="2">
        <f t="shared" si="63"/>
        <v>-7.0193229027780135E-3</v>
      </c>
      <c r="H677" s="2" t="str">
        <f t="shared" si="64"/>
        <v>Hold</v>
      </c>
    </row>
    <row r="678" spans="1:8" ht="13.5" x14ac:dyDescent="0.25">
      <c r="A678" s="3">
        <f>TITRES_STAT!B681</f>
        <v>42991</v>
      </c>
      <c r="B678" s="6">
        <f>TITRES_STAT!D681</f>
        <v>10.583</v>
      </c>
      <c r="C678" s="2">
        <f t="shared" si="60"/>
        <v>10.596230227601362</v>
      </c>
      <c r="D678" s="2">
        <f t="shared" si="62"/>
        <v>10.568451458488079</v>
      </c>
      <c r="E678" s="2">
        <f t="shared" si="61"/>
        <v>2.777876911328292E-2</v>
      </c>
      <c r="F678" s="2">
        <f t="shared" si="65"/>
        <v>3.5377003561558283E-2</v>
      </c>
      <c r="G678" s="2">
        <f t="shared" si="63"/>
        <v>-7.5982344482753636E-3</v>
      </c>
      <c r="H678" s="2" t="str">
        <f t="shared" si="64"/>
        <v>Hold</v>
      </c>
    </row>
    <row r="679" spans="1:8" ht="13.5" x14ac:dyDescent="0.25">
      <c r="A679" s="3">
        <f>TITRES_STAT!B682</f>
        <v>42992</v>
      </c>
      <c r="B679" s="6">
        <f>TITRES_STAT!D682</f>
        <v>10.359</v>
      </c>
      <c r="C679" s="2">
        <f t="shared" si="60"/>
        <v>10.58511788489346</v>
      </c>
      <c r="D679" s="2">
        <f t="shared" si="62"/>
        <v>10.552936535637111</v>
      </c>
      <c r="E679" s="2">
        <f t="shared" si="61"/>
        <v>3.2181349256349634E-2</v>
      </c>
      <c r="F679" s="2">
        <f t="shared" si="65"/>
        <v>3.4737872700516551E-2</v>
      </c>
      <c r="G679" s="2">
        <f t="shared" si="63"/>
        <v>-2.5565234441669166E-3</v>
      </c>
      <c r="H679" s="2" t="str">
        <f t="shared" si="64"/>
        <v>Hold</v>
      </c>
    </row>
    <row r="680" spans="1:8" ht="13.5" x14ac:dyDescent="0.25">
      <c r="A680" s="3">
        <f>TITRES_STAT!B683</f>
        <v>42993</v>
      </c>
      <c r="B680" s="6">
        <f>TITRES_STAT!D683</f>
        <v>10.37</v>
      </c>
      <c r="C680" s="2">
        <f t="shared" si="60"/>
        <v>10.593868979525235</v>
      </c>
      <c r="D680" s="2">
        <f t="shared" si="62"/>
        <v>10.539385681145472</v>
      </c>
      <c r="E680" s="2">
        <f t="shared" si="61"/>
        <v>5.4483298379762957E-2</v>
      </c>
      <c r="F680" s="2">
        <f t="shared" si="65"/>
        <v>3.8686957836365832E-2</v>
      </c>
      <c r="G680" s="2">
        <f t="shared" si="63"/>
        <v>1.5796340543397125E-2</v>
      </c>
      <c r="H680" s="2" t="str">
        <f t="shared" si="64"/>
        <v>Sell</v>
      </c>
    </row>
    <row r="681" spans="1:8" ht="13.5" x14ac:dyDescent="0.25">
      <c r="A681" s="3">
        <f>TITRES_STAT!B684</f>
        <v>42996</v>
      </c>
      <c r="B681" s="6">
        <f>TITRES_STAT!D684</f>
        <v>10.375999999999999</v>
      </c>
      <c r="C681" s="2">
        <f t="shared" si="60"/>
        <v>10.59681221344443</v>
      </c>
      <c r="D681" s="2">
        <f t="shared" si="62"/>
        <v>10.527283038097659</v>
      </c>
      <c r="E681" s="2">
        <f t="shared" si="61"/>
        <v>6.9529175346771055E-2</v>
      </c>
      <c r="F681" s="2">
        <f t="shared" si="65"/>
        <v>4.4855401338446878E-2</v>
      </c>
      <c r="G681" s="2">
        <f t="shared" si="63"/>
        <v>2.4673774008324177E-2</v>
      </c>
      <c r="H681" s="2" t="str">
        <f t="shared" si="64"/>
        <v>Sell</v>
      </c>
    </row>
    <row r="682" spans="1:8" ht="13.5" x14ac:dyDescent="0.25">
      <c r="A682" s="3">
        <f>TITRES_STAT!B685</f>
        <v>42997</v>
      </c>
      <c r="B682" s="6">
        <f>TITRES_STAT!D685</f>
        <v>10.375999999999999</v>
      </c>
      <c r="C682" s="2">
        <f t="shared" si="60"/>
        <v>10.594687257529904</v>
      </c>
      <c r="D682" s="2">
        <f t="shared" si="62"/>
        <v>10.516076887127461</v>
      </c>
      <c r="E682" s="2">
        <f t="shared" si="61"/>
        <v>7.8610370402442342E-2</v>
      </c>
      <c r="F682" s="2">
        <f t="shared" si="65"/>
        <v>5.1606395151245973E-2</v>
      </c>
      <c r="G682" s="2">
        <f t="shared" si="63"/>
        <v>2.7003975251196369E-2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6">
        <f>TITRES_STAT!D686</f>
        <v>10.394</v>
      </c>
      <c r="C683" s="2">
        <f t="shared" si="60"/>
        <v>10.599350756371457</v>
      </c>
      <c r="D683" s="2">
        <f t="shared" si="62"/>
        <v>10.50703415474765</v>
      </c>
      <c r="E683" s="2">
        <f t="shared" si="61"/>
        <v>9.231660162380706E-2</v>
      </c>
      <c r="F683" s="2">
        <f t="shared" si="65"/>
        <v>5.9748436445758196E-2</v>
      </c>
      <c r="G683" s="2">
        <f t="shared" si="63"/>
        <v>3.2568165178048863E-2</v>
      </c>
      <c r="H683" s="2" t="str">
        <f t="shared" si="64"/>
        <v>Sell</v>
      </c>
    </row>
    <row r="684" spans="1:8" ht="13.5" x14ac:dyDescent="0.25">
      <c r="A684" s="3">
        <f>TITRES_STAT!B687</f>
        <v>43000</v>
      </c>
      <c r="B684" s="6">
        <f>TITRES_STAT!D687</f>
        <v>10.394</v>
      </c>
      <c r="C684" s="2">
        <f t="shared" si="60"/>
        <v>10.60498910154508</v>
      </c>
      <c r="D684" s="2">
        <f t="shared" si="62"/>
        <v>10.498661254395973</v>
      </c>
      <c r="E684" s="2">
        <f t="shared" si="61"/>
        <v>0.1063278471491067</v>
      </c>
      <c r="F684" s="2">
        <f t="shared" si="65"/>
        <v>6.9064318586427906E-2</v>
      </c>
      <c r="G684" s="2">
        <f t="shared" si="63"/>
        <v>3.7263528562678797E-2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6">
        <f>TITRES_STAT!D688</f>
        <v>10.394</v>
      </c>
      <c r="C685" s="2">
        <f t="shared" si="60"/>
        <v>10.601606162845837</v>
      </c>
      <c r="D685" s="2">
        <f t="shared" si="62"/>
        <v>10.49090856888516</v>
      </c>
      <c r="E685" s="2">
        <f t="shared" si="61"/>
        <v>0.11069759396067624</v>
      </c>
      <c r="F685" s="2">
        <f t="shared" si="65"/>
        <v>7.7390973661277576E-2</v>
      </c>
      <c r="G685" s="2">
        <f t="shared" si="63"/>
        <v>3.3306620299398668E-2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6">
        <f>TITRES_STAT!D689</f>
        <v>10.394</v>
      </c>
      <c r="C686" s="2">
        <f t="shared" si="60"/>
        <v>10.59874367625417</v>
      </c>
      <c r="D686" s="2">
        <f t="shared" si="62"/>
        <v>10.483730156375149</v>
      </c>
      <c r="E686" s="2">
        <f t="shared" si="61"/>
        <v>0.11501351987902098</v>
      </c>
      <c r="F686" s="2">
        <f t="shared" si="65"/>
        <v>8.4915482904826256E-2</v>
      </c>
      <c r="G686" s="2">
        <f t="shared" si="63"/>
        <v>3.009803697419472E-2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6">
        <f>TITRES_STAT!D690</f>
        <v>10.631</v>
      </c>
      <c r="C687" s="2">
        <f t="shared" si="60"/>
        <v>10.596321572215068</v>
      </c>
      <c r="D687" s="2">
        <f t="shared" si="62"/>
        <v>10.494639033680693</v>
      </c>
      <c r="E687" s="2">
        <f t="shared" si="61"/>
        <v>0.1016825385343747</v>
      </c>
      <c r="F687" s="2">
        <f t="shared" si="65"/>
        <v>8.8268894030735942E-2</v>
      </c>
      <c r="G687" s="2">
        <f t="shared" si="63"/>
        <v>1.3413644503638758E-2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6">
        <f>TITRES_STAT!D691</f>
        <v>10.635999999999999</v>
      </c>
      <c r="C688" s="2">
        <f t="shared" si="60"/>
        <v>10.594272099566597</v>
      </c>
      <c r="D688" s="2">
        <f t="shared" si="62"/>
        <v>10.505110216371012</v>
      </c>
      <c r="E688" s="2">
        <f t="shared" si="61"/>
        <v>8.9161883195584934E-2</v>
      </c>
      <c r="F688" s="2">
        <f t="shared" si="65"/>
        <v>8.8447491863705749E-2</v>
      </c>
      <c r="G688" s="2">
        <f t="shared" si="63"/>
        <v>7.1439133187918558E-4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6">
        <f>TITRES_STAT!D692</f>
        <v>10.635999999999999</v>
      </c>
      <c r="C689" s="2">
        <f t="shared" si="60"/>
        <v>10.558076391940967</v>
      </c>
      <c r="D689" s="2">
        <f t="shared" si="62"/>
        <v>10.514805755899085</v>
      </c>
      <c r="E689" s="2">
        <f t="shared" si="61"/>
        <v>4.3270636041881971E-2</v>
      </c>
      <c r="F689" s="2">
        <f t="shared" si="65"/>
        <v>7.9412120699341004E-2</v>
      </c>
      <c r="G689" s="2">
        <f t="shared" si="63"/>
        <v>-3.6141484657459033E-2</v>
      </c>
      <c r="H689" s="2" t="str">
        <f t="shared" si="64"/>
        <v>Hold</v>
      </c>
    </row>
    <row r="690" spans="1:8" ht="13.5" x14ac:dyDescent="0.25">
      <c r="A690" s="3">
        <f>TITRES_STAT!B693</f>
        <v>43010</v>
      </c>
      <c r="B690" s="6">
        <f>TITRES_STAT!D693</f>
        <v>10.406000000000001</v>
      </c>
      <c r="C690" s="2">
        <f t="shared" si="60"/>
        <v>10.529141562411587</v>
      </c>
      <c r="D690" s="2">
        <f t="shared" si="62"/>
        <v>10.506746070276931</v>
      </c>
      <c r="E690" s="2">
        <f t="shared" si="61"/>
        <v>2.2395492134656081E-2</v>
      </c>
      <c r="F690" s="2">
        <f t="shared" si="65"/>
        <v>6.8008794986404025E-2</v>
      </c>
      <c r="G690" s="2">
        <f t="shared" si="63"/>
        <v>-4.5613302851747944E-2</v>
      </c>
      <c r="H690" s="2" t="str">
        <f t="shared" si="64"/>
        <v>Hold</v>
      </c>
    </row>
    <row r="691" spans="1:8" ht="13.5" x14ac:dyDescent="0.25">
      <c r="A691" s="3">
        <f>TITRES_STAT!B694</f>
        <v>43011</v>
      </c>
      <c r="B691" s="6">
        <f>TITRES_STAT!D694</f>
        <v>10.406000000000001</v>
      </c>
      <c r="C691" s="2">
        <f t="shared" si="60"/>
        <v>10.505581322040573</v>
      </c>
      <c r="D691" s="2">
        <f t="shared" si="62"/>
        <v>10.499283398404565</v>
      </c>
      <c r="E691" s="2">
        <f t="shared" si="61"/>
        <v>6.2979236360085622E-3</v>
      </c>
      <c r="F691" s="2">
        <f t="shared" si="65"/>
        <v>5.566662071632493E-2</v>
      </c>
      <c r="G691" s="2">
        <f t="shared" si="63"/>
        <v>-4.9368697080316368E-2</v>
      </c>
      <c r="H691" s="2" t="str">
        <f t="shared" si="64"/>
        <v>Hold</v>
      </c>
    </row>
    <row r="692" spans="1:8" ht="13.5" x14ac:dyDescent="0.25">
      <c r="A692" s="3">
        <f>TITRES_STAT!B695</f>
        <v>43012</v>
      </c>
      <c r="B692" s="6">
        <f>TITRES_STAT!D695</f>
        <v>10.288</v>
      </c>
      <c r="C692" s="2">
        <f t="shared" si="60"/>
        <v>10.48564573403433</v>
      </c>
      <c r="D692" s="2">
        <f t="shared" si="62"/>
        <v>10.483632776300523</v>
      </c>
      <c r="E692" s="2">
        <f t="shared" si="61"/>
        <v>2.0129577338074967E-3</v>
      </c>
      <c r="F692" s="2">
        <f t="shared" si="65"/>
        <v>4.4935888119821445E-2</v>
      </c>
      <c r="G692" s="2">
        <f t="shared" si="63"/>
        <v>-4.2922930386013948E-2</v>
      </c>
      <c r="H692" s="2" t="str">
        <f t="shared" si="64"/>
        <v>Hold</v>
      </c>
    </row>
    <row r="693" spans="1:8" ht="13.5" x14ac:dyDescent="0.25">
      <c r="A693" s="3">
        <f>TITRES_STAT!B696</f>
        <v>43013</v>
      </c>
      <c r="B693" s="6">
        <f>TITRES_STAT!D696</f>
        <v>10.347</v>
      </c>
      <c r="C693" s="2">
        <f t="shared" si="60"/>
        <v>10.471546390336741</v>
      </c>
      <c r="D693" s="2">
        <f t="shared" si="62"/>
        <v>10.47351182990789</v>
      </c>
      <c r="E693" s="2">
        <f t="shared" si="61"/>
        <v>-1.9654395711494743E-3</v>
      </c>
      <c r="F693" s="2">
        <f t="shared" si="65"/>
        <v>3.5555622581627262E-2</v>
      </c>
      <c r="G693" s="2">
        <f t="shared" si="63"/>
        <v>-3.7521062152776737E-2</v>
      </c>
      <c r="H693" s="2" t="str">
        <f t="shared" si="64"/>
        <v>Hold</v>
      </c>
    </row>
    <row r="694" spans="1:8" ht="13.5" x14ac:dyDescent="0.25">
      <c r="A694" s="3">
        <f>TITRES_STAT!B697</f>
        <v>43014</v>
      </c>
      <c r="B694" s="6">
        <f>TITRES_STAT!D697</f>
        <v>10.631</v>
      </c>
      <c r="C694" s="2">
        <f t="shared" si="60"/>
        <v>10.45961617643878</v>
      </c>
      <c r="D694" s="2">
        <f t="shared" si="62"/>
        <v>10.485177620285084</v>
      </c>
      <c r="E694" s="2">
        <f t="shared" si="61"/>
        <v>-2.5561443846303433E-2</v>
      </c>
      <c r="F694" s="2">
        <f t="shared" si="65"/>
        <v>2.3332209296041125E-2</v>
      </c>
      <c r="G694" s="2">
        <f t="shared" si="63"/>
        <v>-4.8893653142344562E-2</v>
      </c>
      <c r="H694" s="2" t="str">
        <f t="shared" si="64"/>
        <v>Hold</v>
      </c>
    </row>
    <row r="695" spans="1:8" ht="13.5" x14ac:dyDescent="0.25">
      <c r="A695" s="3">
        <f>TITRES_STAT!B698</f>
        <v>43017</v>
      </c>
      <c r="B695" s="6">
        <f>TITRES_STAT!D698</f>
        <v>10.406000000000001</v>
      </c>
      <c r="C695" s="2">
        <f t="shared" si="60"/>
        <v>10.449521380063583</v>
      </c>
      <c r="D695" s="2">
        <f t="shared" si="62"/>
        <v>10.479312611375077</v>
      </c>
      <c r="E695" s="2">
        <f t="shared" si="61"/>
        <v>-2.979123131149386E-2</v>
      </c>
      <c r="F695" s="2">
        <f t="shared" si="65"/>
        <v>1.2707521174534126E-2</v>
      </c>
      <c r="G695" s="2">
        <f t="shared" si="63"/>
        <v>-4.2498752486027983E-2</v>
      </c>
      <c r="H695" s="2" t="str">
        <f t="shared" si="64"/>
        <v>Hold</v>
      </c>
    </row>
    <row r="696" spans="1:8" ht="13.5" x14ac:dyDescent="0.25">
      <c r="A696" s="3">
        <f>TITRES_STAT!B699</f>
        <v>43018</v>
      </c>
      <c r="B696" s="6">
        <f>TITRES_STAT!D699</f>
        <v>10.635999999999999</v>
      </c>
      <c r="C696" s="2">
        <f t="shared" si="60"/>
        <v>10.44097962928457</v>
      </c>
      <c r="D696" s="2">
        <f t="shared" si="62"/>
        <v>10.490919084606553</v>
      </c>
      <c r="E696" s="2">
        <f t="shared" si="61"/>
        <v>-4.9939455321982962E-2</v>
      </c>
      <c r="F696" s="2">
        <f t="shared" si="65"/>
        <v>1.7812587523070855E-4</v>
      </c>
      <c r="G696" s="2">
        <f t="shared" si="63"/>
        <v>-5.011758119721367E-2</v>
      </c>
      <c r="H696" s="2" t="str">
        <f t="shared" si="64"/>
        <v>Hold</v>
      </c>
    </row>
    <row r="697" spans="1:8" ht="13.5" x14ac:dyDescent="0.25">
      <c r="A697" s="3">
        <f>TITRES_STAT!B700</f>
        <v>43019</v>
      </c>
      <c r="B697" s="6">
        <f>TITRES_STAT!D700</f>
        <v>10.635999999999999</v>
      </c>
      <c r="C697" s="2">
        <f t="shared" si="60"/>
        <v>10.470213532471558</v>
      </c>
      <c r="D697" s="2">
        <f t="shared" si="62"/>
        <v>10.501665819080142</v>
      </c>
      <c r="E697" s="2">
        <f t="shared" si="61"/>
        <v>-3.145228660858379E-2</v>
      </c>
      <c r="F697" s="2">
        <f t="shared" si="65"/>
        <v>-6.1479566215321916E-3</v>
      </c>
      <c r="G697" s="2">
        <f t="shared" si="63"/>
        <v>-2.5304329987051601E-2</v>
      </c>
      <c r="H697" s="2" t="str">
        <f t="shared" si="64"/>
        <v>Hold</v>
      </c>
    </row>
    <row r="698" spans="1:8" ht="13.5" x14ac:dyDescent="0.25">
      <c r="A698" s="3">
        <f>TITRES_STAT!B701</f>
        <v>43020</v>
      </c>
      <c r="B698" s="6">
        <f>TITRES_STAT!D701</f>
        <v>10.412000000000001</v>
      </c>
      <c r="C698" s="2">
        <f t="shared" si="60"/>
        <v>10.495719142860549</v>
      </c>
      <c r="D698" s="2">
        <f t="shared" si="62"/>
        <v>10.495023906555687</v>
      </c>
      <c r="E698" s="2">
        <f t="shared" si="61"/>
        <v>6.9523630486223453E-4</v>
      </c>
      <c r="F698" s="2">
        <f t="shared" si="65"/>
        <v>-4.7793180362533071E-3</v>
      </c>
      <c r="G698" s="2">
        <f t="shared" si="63"/>
        <v>5.4745543411155416E-3</v>
      </c>
      <c r="H698" s="2" t="str">
        <f t="shared" si="64"/>
        <v>Sell</v>
      </c>
    </row>
    <row r="699" spans="1:8" ht="13.5" x14ac:dyDescent="0.25">
      <c r="A699" s="3">
        <f>TITRES_STAT!B702</f>
        <v>43021</v>
      </c>
      <c r="B699" s="6">
        <f>TITRES_STAT!D702</f>
        <v>10.406000000000001</v>
      </c>
      <c r="C699" s="2">
        <f t="shared" si="60"/>
        <v>10.517300813189696</v>
      </c>
      <c r="D699" s="2">
        <f t="shared" si="62"/>
        <v>10.488429543107117</v>
      </c>
      <c r="E699" s="2">
        <f t="shared" si="61"/>
        <v>2.8871270082579059E-2</v>
      </c>
      <c r="F699" s="2">
        <f t="shared" si="65"/>
        <v>1.9507995875131666E-3</v>
      </c>
      <c r="G699" s="2">
        <f t="shared" si="63"/>
        <v>2.6920470495065893E-2</v>
      </c>
      <c r="H699" s="2" t="str">
        <f t="shared" si="64"/>
        <v>Sell</v>
      </c>
    </row>
    <row r="700" spans="1:8" ht="13.5" x14ac:dyDescent="0.25">
      <c r="A700" s="3">
        <f>TITRES_STAT!B703</f>
        <v>43024</v>
      </c>
      <c r="B700" s="6">
        <f>TITRES_STAT!D703</f>
        <v>10.406000000000001</v>
      </c>
      <c r="C700" s="2">
        <f t="shared" si="60"/>
        <v>10.500177611160511</v>
      </c>
      <c r="D700" s="2">
        <f t="shared" si="62"/>
        <v>10.482323651025107</v>
      </c>
      <c r="E700" s="2">
        <f t="shared" si="61"/>
        <v>1.7853960135404634E-2</v>
      </c>
      <c r="F700" s="2">
        <f t="shared" si="65"/>
        <v>5.1314316970914606E-3</v>
      </c>
      <c r="G700" s="2">
        <f t="shared" si="63"/>
        <v>1.2722528438313174E-2</v>
      </c>
      <c r="H700" s="2" t="str">
        <f t="shared" si="64"/>
        <v>Sell</v>
      </c>
    </row>
    <row r="701" spans="1:8" ht="13.5" x14ac:dyDescent="0.25">
      <c r="A701" s="3">
        <f>TITRES_STAT!B704</f>
        <v>43025</v>
      </c>
      <c r="B701" s="6">
        <f>TITRES_STAT!D704</f>
        <v>10.406000000000001</v>
      </c>
      <c r="C701" s="2">
        <f t="shared" si="60"/>
        <v>10.485688747905048</v>
      </c>
      <c r="D701" s="2">
        <f t="shared" si="62"/>
        <v>10.476670047245468</v>
      </c>
      <c r="E701" s="2">
        <f t="shared" si="61"/>
        <v>9.0187006595794372E-3</v>
      </c>
      <c r="F701" s="2">
        <f t="shared" si="65"/>
        <v>5.9088854895890568E-3</v>
      </c>
      <c r="G701" s="2">
        <f t="shared" si="63"/>
        <v>3.1098151699903804E-3</v>
      </c>
      <c r="H701" s="2" t="str">
        <f t="shared" si="64"/>
        <v>Sell</v>
      </c>
    </row>
    <row r="702" spans="1:8" ht="13.5" x14ac:dyDescent="0.25">
      <c r="A702" s="3">
        <f>TITRES_STAT!B705</f>
        <v>43026</v>
      </c>
      <c r="B702" s="6">
        <f>TITRES_STAT!D705</f>
        <v>10.417999999999999</v>
      </c>
      <c r="C702" s="2">
        <f t="shared" si="60"/>
        <v>10.455275094381193</v>
      </c>
      <c r="D702" s="2">
        <f t="shared" si="62"/>
        <v>10.472324117819879</v>
      </c>
      <c r="E702" s="2">
        <f t="shared" si="61"/>
        <v>-1.7049023438685751E-2</v>
      </c>
      <c r="F702" s="2">
        <f t="shared" si="65"/>
        <v>1.3173037039340952E-3</v>
      </c>
      <c r="G702" s="2">
        <f t="shared" si="63"/>
        <v>-1.8366327142619845E-2</v>
      </c>
      <c r="H702" s="2" t="str">
        <f t="shared" si="64"/>
        <v>Hold</v>
      </c>
    </row>
    <row r="703" spans="1:8" ht="13.5" x14ac:dyDescent="0.25">
      <c r="A703" s="3">
        <f>TITRES_STAT!B706</f>
        <v>43027</v>
      </c>
      <c r="B703" s="6">
        <f>TITRES_STAT!D706</f>
        <v>10.406000000000001</v>
      </c>
      <c r="C703" s="2">
        <f t="shared" si="60"/>
        <v>10.438617387553316</v>
      </c>
      <c r="D703" s="2">
        <f t="shared" si="62"/>
        <v>10.467411220203591</v>
      </c>
      <c r="E703" s="2">
        <f t="shared" si="61"/>
        <v>-2.8793832650274354E-2</v>
      </c>
      <c r="F703" s="2">
        <f t="shared" si="65"/>
        <v>-4.7049235669075944E-3</v>
      </c>
      <c r="G703" s="2">
        <f t="shared" si="63"/>
        <v>-2.408890908336676E-2</v>
      </c>
      <c r="H703" s="2" t="str">
        <f t="shared" si="64"/>
        <v>Hold</v>
      </c>
    </row>
    <row r="704" spans="1:8" ht="13.5" x14ac:dyDescent="0.25">
      <c r="A704" s="3">
        <f>TITRES_STAT!B707</f>
        <v>43028</v>
      </c>
      <c r="B704" s="6">
        <f>TITRES_STAT!D707</f>
        <v>10.4</v>
      </c>
      <c r="C704" s="2">
        <f t="shared" si="60"/>
        <v>10.468214712545114</v>
      </c>
      <c r="D704" s="2">
        <f t="shared" si="62"/>
        <v>10.462417796484807</v>
      </c>
      <c r="E704" s="2">
        <f t="shared" si="61"/>
        <v>5.7969160603068559E-3</v>
      </c>
      <c r="F704" s="2">
        <f t="shared" si="65"/>
        <v>-2.6045556414647049E-3</v>
      </c>
      <c r="G704" s="2">
        <f t="shared" si="63"/>
        <v>8.4014717017715616E-3</v>
      </c>
      <c r="H704" s="2" t="str">
        <f t="shared" si="64"/>
        <v>Sell</v>
      </c>
    </row>
    <row r="705" spans="1:8" ht="13.5" x14ac:dyDescent="0.25">
      <c r="A705" s="3">
        <f>TITRES_STAT!B708</f>
        <v>43031</v>
      </c>
      <c r="B705" s="6">
        <f>TITRES_STAT!D708</f>
        <v>10.4</v>
      </c>
      <c r="C705" s="2">
        <f t="shared" si="60"/>
        <v>10.458643218307405</v>
      </c>
      <c r="D705" s="2">
        <f t="shared" si="62"/>
        <v>10.457794256004451</v>
      </c>
      <c r="E705" s="2">
        <f t="shared" si="61"/>
        <v>8.4896230295328223E-4</v>
      </c>
      <c r="F705" s="2">
        <f t="shared" si="65"/>
        <v>-1.9138520525811076E-3</v>
      </c>
      <c r="G705" s="2">
        <f t="shared" si="63"/>
        <v>2.7628143555343898E-3</v>
      </c>
      <c r="H705" s="2" t="str">
        <f t="shared" si="64"/>
        <v>Sell</v>
      </c>
    </row>
    <row r="706" spans="1:8" ht="13.5" x14ac:dyDescent="0.25">
      <c r="A706" s="3">
        <f>TITRES_STAT!B709</f>
        <v>43032</v>
      </c>
      <c r="B706" s="6">
        <f>TITRES_STAT!D709</f>
        <v>10.375999999999999</v>
      </c>
      <c r="C706" s="2">
        <f t="shared" si="60"/>
        <v>10.485928877029343</v>
      </c>
      <c r="D706" s="2">
        <f t="shared" si="62"/>
        <v>10.451735422226344</v>
      </c>
      <c r="E706" s="2">
        <f t="shared" si="61"/>
        <v>3.4193454802998957E-2</v>
      </c>
      <c r="F706" s="2">
        <f t="shared" si="65"/>
        <v>5.3076093185349064E-3</v>
      </c>
      <c r="G706" s="2">
        <f t="shared" si="63"/>
        <v>2.8885845484464052E-2</v>
      </c>
      <c r="H706" s="2" t="str">
        <f t="shared" si="64"/>
        <v>Sell</v>
      </c>
    </row>
    <row r="707" spans="1:8" ht="13.5" x14ac:dyDescent="0.25">
      <c r="A707" s="3">
        <f>TITRES_STAT!B710</f>
        <v>43033</v>
      </c>
      <c r="B707" s="6">
        <f>TITRES_STAT!D710</f>
        <v>10.375999999999999</v>
      </c>
      <c r="C707" s="2">
        <f t="shared" si="60"/>
        <v>10.509016742101752</v>
      </c>
      <c r="D707" s="2">
        <f t="shared" si="62"/>
        <v>10.446125390950318</v>
      </c>
      <c r="E707" s="2">
        <f t="shared" si="61"/>
        <v>6.2891351151433739E-2</v>
      </c>
      <c r="F707" s="2">
        <f t="shared" si="65"/>
        <v>1.6824357685114675E-2</v>
      </c>
      <c r="G707" s="2">
        <f t="shared" si="63"/>
        <v>4.6066993466319067E-2</v>
      </c>
      <c r="H707" s="2" t="str">
        <f t="shared" si="64"/>
        <v>Sell</v>
      </c>
    </row>
    <row r="708" spans="1:8" ht="13.5" x14ac:dyDescent="0.25">
      <c r="A708" s="3">
        <f>TITRES_STAT!B711</f>
        <v>43034</v>
      </c>
      <c r="B708" s="6">
        <f>TITRES_STAT!D711</f>
        <v>10.417999999999999</v>
      </c>
      <c r="C708" s="2">
        <f t="shared" si="60"/>
        <v>10.494091089470713</v>
      </c>
      <c r="D708" s="2">
        <f t="shared" si="62"/>
        <v>10.444042028657702</v>
      </c>
      <c r="E708" s="2">
        <f t="shared" si="61"/>
        <v>5.0049060813011081E-2</v>
      </c>
      <c r="F708" s="2">
        <f t="shared" si="65"/>
        <v>2.3469298310693956E-2</v>
      </c>
      <c r="G708" s="2">
        <f t="shared" si="63"/>
        <v>2.6579762502317125E-2</v>
      </c>
      <c r="H708" s="2" t="str">
        <f t="shared" si="64"/>
        <v>Sell</v>
      </c>
    </row>
    <row r="709" spans="1:8" ht="13.5" x14ac:dyDescent="0.25">
      <c r="A709" s="3">
        <f>TITRES_STAT!B712</f>
        <v>43035</v>
      </c>
      <c r="B709" s="6">
        <f>TITRES_STAT!D712</f>
        <v>10.288</v>
      </c>
      <c r="C709" s="2">
        <f t="shared" si="60"/>
        <v>10.480538614167527</v>
      </c>
      <c r="D709" s="2">
        <f t="shared" si="62"/>
        <v>10.432483359868241</v>
      </c>
      <c r="E709" s="2">
        <f t="shared" si="61"/>
        <v>4.8055254299285366E-2</v>
      </c>
      <c r="F709" s="2">
        <f t="shared" si="65"/>
        <v>2.838648950841224E-2</v>
      </c>
      <c r="G709" s="2">
        <f t="shared" si="63"/>
        <v>1.9668764790873126E-2</v>
      </c>
      <c r="H709" s="2" t="str">
        <f t="shared" si="64"/>
        <v>Sell</v>
      </c>
    </row>
    <row r="710" spans="1:8" ht="13.5" x14ac:dyDescent="0.25">
      <c r="A710" s="3">
        <f>TITRES_STAT!B713</f>
        <v>43038</v>
      </c>
      <c r="B710" s="6">
        <f>TITRES_STAT!D713</f>
        <v>10.417999999999999</v>
      </c>
      <c r="C710" s="2">
        <f t="shared" si="60"/>
        <v>10.46907113506483</v>
      </c>
      <c r="D710" s="2">
        <f t="shared" si="62"/>
        <v>10.43141051839652</v>
      </c>
      <c r="E710" s="2">
        <f t="shared" si="61"/>
        <v>3.7660616668309999E-2</v>
      </c>
      <c r="F710" s="2">
        <f t="shared" si="65"/>
        <v>3.0241314940391794E-2</v>
      </c>
      <c r="G710" s="2">
        <f t="shared" si="63"/>
        <v>7.4193017279182046E-3</v>
      </c>
      <c r="H710" s="2" t="str">
        <f t="shared" si="64"/>
        <v>Sell</v>
      </c>
    </row>
    <row r="711" spans="1:8" ht="13.5" x14ac:dyDescent="0.25">
      <c r="A711" s="3">
        <f>TITRES_STAT!B714</f>
        <v>43039</v>
      </c>
      <c r="B711" s="6">
        <f>TITRES_STAT!D714</f>
        <v>10.417999999999999</v>
      </c>
      <c r="C711" s="2">
        <f t="shared" si="60"/>
        <v>10.459367883516395</v>
      </c>
      <c r="D711" s="2">
        <f t="shared" si="62"/>
        <v>10.430417146663444</v>
      </c>
      <c r="E711" s="2">
        <f t="shared" si="61"/>
        <v>2.8950736852950243E-2</v>
      </c>
      <c r="F711" s="2">
        <f t="shared" si="65"/>
        <v>2.9983199322903484E-2</v>
      </c>
      <c r="G711" s="2">
        <f t="shared" si="63"/>
        <v>-1.0324624699532409E-3</v>
      </c>
      <c r="H711" s="2" t="str">
        <f t="shared" si="64"/>
        <v>Hold</v>
      </c>
    </row>
    <row r="712" spans="1:8" ht="13.5" x14ac:dyDescent="0.25">
      <c r="A712" s="3">
        <f>TITRES_STAT!B715</f>
        <v>43040</v>
      </c>
      <c r="B712" s="6">
        <f>TITRES_STAT!D715</f>
        <v>10.375999999999999</v>
      </c>
      <c r="C712" s="2">
        <f t="shared" si="60"/>
        <v>10.45300359374464</v>
      </c>
      <c r="D712" s="2">
        <f t="shared" si="62"/>
        <v>10.426386246910596</v>
      </c>
      <c r="E712" s="2">
        <f t="shared" si="61"/>
        <v>2.6617346834044042E-2</v>
      </c>
      <c r="F712" s="2">
        <f t="shared" si="65"/>
        <v>2.9310028825131597E-2</v>
      </c>
      <c r="G712" s="2">
        <f t="shared" si="63"/>
        <v>-2.6926819910875546E-3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6">
        <f>TITRES_STAT!D716</f>
        <v>10.37</v>
      </c>
      <c r="C713" s="2">
        <f t="shared" si="60"/>
        <v>10.44577227163008</v>
      </c>
      <c r="D713" s="2">
        <f t="shared" si="62"/>
        <v>10.422209487880181</v>
      </c>
      <c r="E713" s="2">
        <f t="shared" si="61"/>
        <v>2.3562783749898841E-2</v>
      </c>
      <c r="F713" s="2">
        <f t="shared" si="65"/>
        <v>2.8160579810085049E-2</v>
      </c>
      <c r="G713" s="2">
        <f t="shared" si="63"/>
        <v>-4.5977960601862079E-3</v>
      </c>
      <c r="H713" s="2" t="str">
        <f t="shared" si="64"/>
        <v>Hold</v>
      </c>
    </row>
    <row r="714" spans="1:8" ht="13.5" x14ac:dyDescent="0.25">
      <c r="A714" s="3">
        <f>TITRES_STAT!B717</f>
        <v>43042</v>
      </c>
      <c r="B714" s="6">
        <f>TITRES_STAT!D717</f>
        <v>10.465</v>
      </c>
      <c r="C714" s="2">
        <f t="shared" si="60"/>
        <v>10.438730383686991</v>
      </c>
      <c r="D714" s="2">
        <f t="shared" si="62"/>
        <v>10.425379155444611</v>
      </c>
      <c r="E714" s="2">
        <f t="shared" si="61"/>
        <v>1.3351228242379776E-2</v>
      </c>
      <c r="F714" s="2">
        <f t="shared" si="65"/>
        <v>2.5198709496543997E-2</v>
      </c>
      <c r="G714" s="2">
        <f t="shared" si="63"/>
        <v>-1.1847481254164221E-2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6">
        <f>TITRES_STAT!D718</f>
        <v>10.288</v>
      </c>
      <c r="C715" s="2">
        <f t="shared" si="60"/>
        <v>10.432771863119761</v>
      </c>
      <c r="D715" s="2">
        <f t="shared" si="62"/>
        <v>10.415202921707973</v>
      </c>
      <c r="E715" s="2">
        <f t="shared" si="61"/>
        <v>1.756894141178833E-2</v>
      </c>
      <c r="F715" s="2">
        <f t="shared" si="65"/>
        <v>2.3672755879592864E-2</v>
      </c>
      <c r="G715" s="2">
        <f t="shared" si="63"/>
        <v>-6.1038144678045338E-3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6">
        <f>TITRES_STAT!D719</f>
        <v>10.288</v>
      </c>
      <c r="C716" s="2">
        <f t="shared" si="60"/>
        <v>10.424037730332104</v>
      </c>
      <c r="D716" s="2">
        <f t="shared" si="62"/>
        <v>10.405780483062937</v>
      </c>
      <c r="E716" s="2">
        <f t="shared" si="61"/>
        <v>1.8257247269167109E-2</v>
      </c>
      <c r="F716" s="2">
        <f t="shared" si="65"/>
        <v>2.2589654157507716E-2</v>
      </c>
      <c r="G716" s="2">
        <f t="shared" si="63"/>
        <v>-4.3324068883406064E-3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6">
        <f>TITRES_STAT!D720</f>
        <v>10.459</v>
      </c>
      <c r="C717" s="2">
        <f t="shared" si="60"/>
        <v>10.416647310281011</v>
      </c>
      <c r="D717" s="2">
        <f t="shared" si="62"/>
        <v>10.40972266950272</v>
      </c>
      <c r="E717" s="2">
        <f t="shared" si="61"/>
        <v>6.9246407782905806E-3</v>
      </c>
      <c r="F717" s="2">
        <f t="shared" si="65"/>
        <v>1.945665148166429E-2</v>
      </c>
      <c r="G717" s="2">
        <f t="shared" si="63"/>
        <v>-1.253201070337371E-2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6">
        <f>TITRES_STAT!D721</f>
        <v>10.353</v>
      </c>
      <c r="C718" s="2">
        <f t="shared" si="60"/>
        <v>10.416855416391623</v>
      </c>
      <c r="D718" s="2">
        <f t="shared" si="62"/>
        <v>10.405520990280298</v>
      </c>
      <c r="E718" s="2">
        <f t="shared" si="61"/>
        <v>1.1334426111325513E-2</v>
      </c>
      <c r="F718" s="2">
        <f t="shared" si="65"/>
        <v>1.7832206407596536E-2</v>
      </c>
      <c r="G718" s="2">
        <f t="shared" si="63"/>
        <v>-6.4977802962710232E-3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6">
        <f>TITRES_STAT!D722</f>
        <v>10.375999999999999</v>
      </c>
      <c r="C719" s="2">
        <f t="shared" ref="C719:C782" si="66">$C$4*B709+C718*(1-$C$4)</f>
        <v>10.397031506177527</v>
      </c>
      <c r="D719" s="2">
        <f t="shared" si="62"/>
        <v>10.403334250259535</v>
      </c>
      <c r="E719" s="2">
        <f t="shared" si="61"/>
        <v>-6.3027440820082603E-3</v>
      </c>
      <c r="F719" s="2">
        <f t="shared" si="65"/>
        <v>1.3005216309675577E-2</v>
      </c>
      <c r="G719" s="2">
        <f t="shared" si="63"/>
        <v>-1.9307960391683837E-2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6">
        <f>TITRES_STAT!D723</f>
        <v>10.459</v>
      </c>
      <c r="C720" s="2">
        <f t="shared" si="66"/>
        <v>10.400257428304062</v>
      </c>
      <c r="D720" s="2">
        <f t="shared" si="62"/>
        <v>10.4074576391292</v>
      </c>
      <c r="E720" s="2">
        <f t="shared" si="61"/>
        <v>-7.2002108251378871E-3</v>
      </c>
      <c r="F720" s="2">
        <f t="shared" si="65"/>
        <v>8.9641308827128844E-3</v>
      </c>
      <c r="G720" s="2">
        <f t="shared" si="63"/>
        <v>-1.616434170785077E-2</v>
      </c>
      <c r="H720" s="2" t="str">
        <f t="shared" si="64"/>
        <v>Hold</v>
      </c>
    </row>
    <row r="721" spans="1:8" ht="13.5" x14ac:dyDescent="0.25">
      <c r="A721" s="3">
        <f>TITRES_STAT!B724</f>
        <v>43053</v>
      </c>
      <c r="B721" s="6">
        <f>TITRES_STAT!D724</f>
        <v>10.375999999999999</v>
      </c>
      <c r="C721" s="2">
        <f t="shared" si="66"/>
        <v>10.402987054718821</v>
      </c>
      <c r="D721" s="2">
        <f t="shared" si="62"/>
        <v>10.405127443638147</v>
      </c>
      <c r="E721" s="2">
        <f t="shared" si="61"/>
        <v>-2.1403889193258863E-3</v>
      </c>
      <c r="F721" s="2">
        <f t="shared" si="65"/>
        <v>6.7432269223051304E-3</v>
      </c>
      <c r="G721" s="2">
        <f t="shared" si="63"/>
        <v>-8.8836158416310158E-3</v>
      </c>
      <c r="H721" s="2" t="str">
        <f t="shared" si="64"/>
        <v>Hold</v>
      </c>
    </row>
    <row r="722" spans="1:8" ht="13.5" x14ac:dyDescent="0.25">
      <c r="A722" s="3">
        <f>TITRES_STAT!B725</f>
        <v>43054</v>
      </c>
      <c r="B722" s="6">
        <f>TITRES_STAT!D725</f>
        <v>10.375999999999999</v>
      </c>
      <c r="C722" s="2">
        <f t="shared" si="66"/>
        <v>10.398835200146694</v>
      </c>
      <c r="D722" s="2">
        <f t="shared" si="62"/>
        <v>10.402969855220507</v>
      </c>
      <c r="E722" s="2">
        <f t="shared" si="61"/>
        <v>-4.1346550738126098E-3</v>
      </c>
      <c r="F722" s="2">
        <f t="shared" si="65"/>
        <v>4.5676505230815827E-3</v>
      </c>
      <c r="G722" s="2">
        <f t="shared" si="63"/>
        <v>-8.7023055968941925E-3</v>
      </c>
      <c r="H722" s="2" t="str">
        <f t="shared" si="64"/>
        <v>Hold</v>
      </c>
    </row>
    <row r="723" spans="1:8" ht="13.5" x14ac:dyDescent="0.25">
      <c r="A723" s="3">
        <f>TITRES_STAT!B726</f>
        <v>43055</v>
      </c>
      <c r="B723" s="6">
        <f>TITRES_STAT!D726</f>
        <v>10.353</v>
      </c>
      <c r="C723" s="2">
        <f t="shared" si="66"/>
        <v>10.394399015508741</v>
      </c>
      <c r="D723" s="2">
        <f t="shared" si="62"/>
        <v>10.399268384463433</v>
      </c>
      <c r="E723" s="2">
        <f t="shared" si="61"/>
        <v>-4.8693689546919217E-3</v>
      </c>
      <c r="F723" s="2">
        <f t="shared" si="65"/>
        <v>2.6802466275268819E-3</v>
      </c>
      <c r="G723" s="2">
        <f t="shared" si="63"/>
        <v>-7.5496155822188035E-3</v>
      </c>
      <c r="H723" s="2" t="str">
        <f t="shared" si="64"/>
        <v>Hold</v>
      </c>
    </row>
    <row r="724" spans="1:8" ht="13.5" x14ac:dyDescent="0.25">
      <c r="A724" s="3">
        <f>TITRES_STAT!B727</f>
        <v>43056</v>
      </c>
      <c r="B724" s="6">
        <f>TITRES_STAT!D727</f>
        <v>10.353</v>
      </c>
      <c r="C724" s="2">
        <f t="shared" si="66"/>
        <v>10.405260705430472</v>
      </c>
      <c r="D724" s="2">
        <f t="shared" si="62"/>
        <v>10.395841096725402</v>
      </c>
      <c r="E724" s="2">
        <f t="shared" si="61"/>
        <v>9.4196087050697486E-3</v>
      </c>
      <c r="F724" s="2">
        <f t="shared" si="65"/>
        <v>4.0281190430354556E-3</v>
      </c>
      <c r="G724" s="2">
        <f t="shared" si="63"/>
        <v>5.391489662034293E-3</v>
      </c>
      <c r="H724" s="2" t="str">
        <f t="shared" si="64"/>
        <v>Sell</v>
      </c>
    </row>
    <row r="725" spans="1:8" ht="13.5" x14ac:dyDescent="0.25">
      <c r="A725" s="3">
        <f>TITRES_STAT!B728</f>
        <v>43059</v>
      </c>
      <c r="B725" s="6">
        <f>TITRES_STAT!D728</f>
        <v>10.347</v>
      </c>
      <c r="C725" s="2">
        <f t="shared" si="66"/>
        <v>10.387220596902706</v>
      </c>
      <c r="D725" s="2">
        <f t="shared" si="62"/>
        <v>10.392223237708706</v>
      </c>
      <c r="E725" s="2">
        <f t="shared" si="61"/>
        <v>-5.0026408059995475E-3</v>
      </c>
      <c r="F725" s="2">
        <f t="shared" si="65"/>
        <v>2.2219670732284546E-3</v>
      </c>
      <c r="G725" s="2">
        <f t="shared" si="63"/>
        <v>-7.2246078792280021E-3</v>
      </c>
      <c r="H725" s="2" t="str">
        <f t="shared" si="64"/>
        <v>Hold</v>
      </c>
    </row>
    <row r="726" spans="1:8" ht="13.5" x14ac:dyDescent="0.25">
      <c r="A726" s="3">
        <f>TITRES_STAT!B729</f>
        <v>43060</v>
      </c>
      <c r="B726" s="6">
        <f>TITRES_STAT!D729</f>
        <v>10.347</v>
      </c>
      <c r="C726" s="2">
        <f t="shared" si="66"/>
        <v>10.371955889686905</v>
      </c>
      <c r="D726" s="2">
        <f t="shared" si="62"/>
        <v>10.388873368248801</v>
      </c>
      <c r="E726" s="2">
        <f t="shared" si="61"/>
        <v>-1.6917478561895294E-2</v>
      </c>
      <c r="F726" s="2">
        <f t="shared" si="65"/>
        <v>-1.605922053796295E-3</v>
      </c>
      <c r="G726" s="2">
        <f t="shared" si="63"/>
        <v>-1.5311556508098999E-2</v>
      </c>
      <c r="H726" s="2" t="str">
        <f t="shared" si="64"/>
        <v>Hold</v>
      </c>
    </row>
    <row r="727" spans="1:8" ht="13.5" x14ac:dyDescent="0.25">
      <c r="A727" s="3">
        <f>TITRES_STAT!B730</f>
        <v>43061</v>
      </c>
      <c r="B727" s="6">
        <f>TITRES_STAT!D730</f>
        <v>10.347</v>
      </c>
      <c r="C727" s="2">
        <f t="shared" si="66"/>
        <v>10.385347291273535</v>
      </c>
      <c r="D727" s="2">
        <f t="shared" si="62"/>
        <v>10.385771637267407</v>
      </c>
      <c r="E727" s="2">
        <f t="shared" si="61"/>
        <v>-4.2434599387242145E-4</v>
      </c>
      <c r="F727" s="2">
        <f t="shared" si="65"/>
        <v>-1.3696068418115204E-3</v>
      </c>
      <c r="G727" s="2">
        <f t="shared" si="63"/>
        <v>9.4526084793909899E-4</v>
      </c>
      <c r="H727" s="2" t="str">
        <f t="shared" si="64"/>
        <v>Sell</v>
      </c>
    </row>
    <row r="728" spans="1:8" ht="13.5" x14ac:dyDescent="0.25">
      <c r="A728" s="3">
        <f>TITRES_STAT!B731</f>
        <v>43062</v>
      </c>
      <c r="B728" s="6">
        <f>TITRES_STAT!D731</f>
        <v>10.459</v>
      </c>
      <c r="C728" s="2">
        <f t="shared" si="66"/>
        <v>10.380370784923759</v>
      </c>
      <c r="D728" s="2">
        <f t="shared" si="62"/>
        <v>10.391195960432785</v>
      </c>
      <c r="E728" s="2">
        <f t="shared" si="61"/>
        <v>-1.0825175509026508E-2</v>
      </c>
      <c r="F728" s="2">
        <f t="shared" si="65"/>
        <v>-3.260720575254518E-3</v>
      </c>
      <c r="G728" s="2">
        <f t="shared" si="63"/>
        <v>-7.5644549337719903E-3</v>
      </c>
      <c r="H728" s="2" t="str">
        <f t="shared" si="64"/>
        <v>Hold</v>
      </c>
    </row>
    <row r="729" spans="1:8" ht="13.5" x14ac:dyDescent="0.25">
      <c r="A729" s="3">
        <f>TITRES_STAT!B732</f>
        <v>43063</v>
      </c>
      <c r="B729" s="6">
        <f>TITRES_STAT!D732</f>
        <v>10.406000000000001</v>
      </c>
      <c r="C729" s="2">
        <f t="shared" si="66"/>
        <v>10.379698356473948</v>
      </c>
      <c r="D729" s="2">
        <f t="shared" si="62"/>
        <v>10.392292555956283</v>
      </c>
      <c r="E729" s="2">
        <f t="shared" si="61"/>
        <v>-1.2594199482334645E-2</v>
      </c>
      <c r="F729" s="2">
        <f t="shared" si="65"/>
        <v>-5.127416356670543E-3</v>
      </c>
      <c r="G729" s="2">
        <f t="shared" si="63"/>
        <v>-7.4667831256641018E-3</v>
      </c>
      <c r="H729" s="2" t="str">
        <f t="shared" si="64"/>
        <v>Hold</v>
      </c>
    </row>
    <row r="730" spans="1:8" ht="13.5" x14ac:dyDescent="0.25">
      <c r="A730" s="3">
        <f>TITRES_STAT!B733</f>
        <v>43066</v>
      </c>
      <c r="B730" s="6">
        <f>TITRES_STAT!D733</f>
        <v>10.452999999999999</v>
      </c>
      <c r="C730" s="2">
        <f t="shared" si="66"/>
        <v>10.391898609324111</v>
      </c>
      <c r="D730" s="2">
        <f t="shared" si="62"/>
        <v>10.396789403663224</v>
      </c>
      <c r="E730" s="2">
        <f t="shared" si="61"/>
        <v>-4.8907943391132136E-3</v>
      </c>
      <c r="F730" s="2">
        <f t="shared" si="65"/>
        <v>-5.080091953159077E-3</v>
      </c>
      <c r="G730" s="2">
        <f t="shared" si="63"/>
        <v>1.8929761404586336E-4</v>
      </c>
      <c r="H730" s="2" t="str">
        <f t="shared" si="64"/>
        <v>Sell</v>
      </c>
    </row>
    <row r="731" spans="1:8" ht="13.5" x14ac:dyDescent="0.25">
      <c r="A731" s="3">
        <f>TITRES_STAT!B734</f>
        <v>43067</v>
      </c>
      <c r="B731" s="6">
        <f>TITRES_STAT!D734</f>
        <v>10.465</v>
      </c>
      <c r="C731" s="2">
        <f t="shared" si="66"/>
        <v>10.389452669428092</v>
      </c>
      <c r="D731" s="2">
        <f t="shared" si="62"/>
        <v>10.40184204042891</v>
      </c>
      <c r="E731" s="2">
        <f t="shared" si="61"/>
        <v>-1.2389371000818272E-2</v>
      </c>
      <c r="F731" s="2">
        <f t="shared" si="65"/>
        <v>-6.5419477626909158E-3</v>
      </c>
      <c r="G731" s="2">
        <f t="shared" si="63"/>
        <v>-5.8474232381273564E-3</v>
      </c>
      <c r="H731" s="2" t="str">
        <f t="shared" si="64"/>
        <v>Hold</v>
      </c>
    </row>
    <row r="732" spans="1:8" ht="13.5" x14ac:dyDescent="0.25">
      <c r="A732" s="3">
        <f>TITRES_STAT!B735</f>
        <v>43068</v>
      </c>
      <c r="B732" s="6">
        <f>TITRES_STAT!D735</f>
        <v>10.465</v>
      </c>
      <c r="C732" s="2">
        <f t="shared" si="66"/>
        <v>10.387383027977615</v>
      </c>
      <c r="D732" s="2">
        <f t="shared" si="62"/>
        <v>10.406520407804546</v>
      </c>
      <c r="E732" s="2">
        <f t="shared" ref="E732:E795" si="67">C732-D732</f>
        <v>-1.9137379826931422E-2</v>
      </c>
      <c r="F732" s="2">
        <f t="shared" si="65"/>
        <v>-9.0610341755390181E-3</v>
      </c>
      <c r="G732" s="2">
        <f t="shared" si="63"/>
        <v>-1.0076345651392404E-2</v>
      </c>
      <c r="H732" s="2" t="str">
        <f t="shared" si="64"/>
        <v>Hold</v>
      </c>
    </row>
    <row r="733" spans="1:8" ht="13.5" x14ac:dyDescent="0.25">
      <c r="A733" s="3">
        <f>TITRES_STAT!B736</f>
        <v>43069</v>
      </c>
      <c r="B733" s="6">
        <f>TITRES_STAT!D736</f>
        <v>10.625</v>
      </c>
      <c r="C733" s="2">
        <f t="shared" si="66"/>
        <v>10.382093331365674</v>
      </c>
      <c r="D733" s="2">
        <f t="shared" ref="D733:D796" si="68">$D$4*B733+(1-$D$4)*D732</f>
        <v>10.422704081300505</v>
      </c>
      <c r="E733" s="2">
        <f t="shared" si="67"/>
        <v>-4.0610749934831603E-2</v>
      </c>
      <c r="F733" s="2">
        <f t="shared" si="65"/>
        <v>-1.5370977327397537E-2</v>
      </c>
      <c r="G733" s="2">
        <f t="shared" si="63"/>
        <v>-2.5239772607434065E-2</v>
      </c>
      <c r="H733" s="2" t="str">
        <f t="shared" si="64"/>
        <v>Hold</v>
      </c>
    </row>
    <row r="734" spans="1:8" ht="13.5" x14ac:dyDescent="0.25">
      <c r="A734" s="3">
        <f>TITRES_STAT!B737</f>
        <v>43073</v>
      </c>
      <c r="B734" s="6">
        <f>TITRES_STAT!D737</f>
        <v>10.583</v>
      </c>
      <c r="C734" s="2">
        <f t="shared" si="66"/>
        <v>10.377617434232492</v>
      </c>
      <c r="D734" s="2">
        <f t="shared" si="68"/>
        <v>10.434577853056023</v>
      </c>
      <c r="E734" s="2">
        <f t="shared" si="67"/>
        <v>-5.6960418823530645E-2</v>
      </c>
      <c r="F734" s="2">
        <f t="shared" si="65"/>
        <v>-2.3688865626624159E-2</v>
      </c>
      <c r="G734" s="2">
        <f t="shared" si="63"/>
        <v>-3.3271553196906486E-2</v>
      </c>
      <c r="H734" s="2" t="str">
        <f t="shared" si="64"/>
        <v>Hold</v>
      </c>
    </row>
    <row r="735" spans="1:8" ht="13.5" x14ac:dyDescent="0.25">
      <c r="A735" s="3">
        <f>TITRES_STAT!B738</f>
        <v>43074</v>
      </c>
      <c r="B735" s="6">
        <f>TITRES_STAT!D738</f>
        <v>10.641999999999999</v>
      </c>
      <c r="C735" s="2">
        <f t="shared" si="66"/>
        <v>10.372907059735185</v>
      </c>
      <c r="D735" s="2">
        <f t="shared" si="68"/>
        <v>10.449942456533355</v>
      </c>
      <c r="E735" s="2">
        <f t="shared" si="67"/>
        <v>-7.7035396798169842E-2</v>
      </c>
      <c r="F735" s="2">
        <f t="shared" si="65"/>
        <v>-3.4358171860933297E-2</v>
      </c>
      <c r="G735" s="2">
        <f t="shared" si="63"/>
        <v>-4.2677224937236545E-2</v>
      </c>
      <c r="H735" s="2" t="str">
        <f t="shared" si="64"/>
        <v>Hold</v>
      </c>
    </row>
    <row r="736" spans="1:8" ht="13.5" x14ac:dyDescent="0.25">
      <c r="A736" s="3">
        <f>TITRES_STAT!B739</f>
        <v>43075</v>
      </c>
      <c r="B736" s="6">
        <f>TITRES_STAT!D739</f>
        <v>10.583</v>
      </c>
      <c r="C736" s="2">
        <f t="shared" si="66"/>
        <v>10.368921358237465</v>
      </c>
      <c r="D736" s="2">
        <f t="shared" si="68"/>
        <v>10.459798570864217</v>
      </c>
      <c r="E736" s="2">
        <f t="shared" si="67"/>
        <v>-9.0877212626752524E-2</v>
      </c>
      <c r="F736" s="2">
        <f t="shared" si="65"/>
        <v>-4.5661980014097145E-2</v>
      </c>
      <c r="G736" s="2">
        <f t="shared" si="63"/>
        <v>-4.5215232612655379E-2</v>
      </c>
      <c r="H736" s="2" t="str">
        <f t="shared" si="64"/>
        <v>Hold</v>
      </c>
    </row>
    <row r="737" spans="1:8" ht="13.5" x14ac:dyDescent="0.25">
      <c r="A737" s="3">
        <f>TITRES_STAT!B740</f>
        <v>43076</v>
      </c>
      <c r="B737" s="6">
        <f>TITRES_STAT!D740</f>
        <v>10.523999999999999</v>
      </c>
      <c r="C737" s="2">
        <f t="shared" si="66"/>
        <v>10.365548841585547</v>
      </c>
      <c r="D737" s="2">
        <f t="shared" si="68"/>
        <v>10.464554232281683</v>
      </c>
      <c r="E737" s="2">
        <f t="shared" si="67"/>
        <v>-9.9005390696136786E-2</v>
      </c>
      <c r="F737" s="2">
        <f t="shared" si="65"/>
        <v>-5.6330662150505077E-2</v>
      </c>
      <c r="G737" s="2">
        <f t="shared" si="63"/>
        <v>-4.2674728545631709E-2</v>
      </c>
      <c r="H737" s="2" t="str">
        <f t="shared" si="64"/>
        <v>Hold</v>
      </c>
    </row>
    <row r="738" spans="1:8" ht="13.5" x14ac:dyDescent="0.25">
      <c r="A738" s="3">
        <f>TITRES_STAT!B741</f>
        <v>43077</v>
      </c>
      <c r="B738" s="6">
        <f>TITRES_STAT!D741</f>
        <v>10.465</v>
      </c>
      <c r="C738" s="2">
        <f t="shared" si="66"/>
        <v>10.379925942880078</v>
      </c>
      <c r="D738" s="2">
        <f t="shared" si="68"/>
        <v>10.46458725211267</v>
      </c>
      <c r="E738" s="2">
        <f t="shared" si="67"/>
        <v>-8.4661309232592075E-2</v>
      </c>
      <c r="F738" s="2">
        <f t="shared" si="65"/>
        <v>-6.1996791566922477E-2</v>
      </c>
      <c r="G738" s="2">
        <f t="shared" si="63"/>
        <v>-2.2664517665669598E-2</v>
      </c>
      <c r="H738" s="2" t="str">
        <f t="shared" si="64"/>
        <v>Hold</v>
      </c>
    </row>
    <row r="739" spans="1:8" ht="13.5" x14ac:dyDescent="0.25">
      <c r="A739" s="3">
        <f>TITRES_STAT!B742</f>
        <v>43080</v>
      </c>
      <c r="B739" s="6">
        <f>TITRES_STAT!D742</f>
        <v>10.465</v>
      </c>
      <c r="C739" s="2">
        <f t="shared" si="66"/>
        <v>10.383937336283143</v>
      </c>
      <c r="D739" s="2">
        <f t="shared" si="68"/>
        <v>10.464617826030249</v>
      </c>
      <c r="E739" s="2">
        <f t="shared" si="67"/>
        <v>-8.0680489747106066E-2</v>
      </c>
      <c r="F739" s="2">
        <f t="shared" si="65"/>
        <v>-6.5733531202959203E-2</v>
      </c>
      <c r="G739" s="2">
        <f t="shared" si="63"/>
        <v>-1.4946958544146863E-2</v>
      </c>
      <c r="H739" s="2" t="str">
        <f t="shared" si="64"/>
        <v>Hold</v>
      </c>
    </row>
    <row r="740" spans="1:8" ht="13.5" x14ac:dyDescent="0.25">
      <c r="A740" s="3">
        <f>TITRES_STAT!B743</f>
        <v>43081</v>
      </c>
      <c r="B740" s="6">
        <f>TITRES_STAT!D743</f>
        <v>10.625</v>
      </c>
      <c r="C740" s="2">
        <f t="shared" si="66"/>
        <v>10.394562361470351</v>
      </c>
      <c r="D740" s="2">
        <f t="shared" si="68"/>
        <v>10.476497987065045</v>
      </c>
      <c r="E740" s="2">
        <f t="shared" si="67"/>
        <v>-8.1935625594693917E-2</v>
      </c>
      <c r="F740" s="2">
        <f t="shared" si="65"/>
        <v>-6.8973950081306148E-2</v>
      </c>
      <c r="G740" s="2">
        <f t="shared" ref="G740:G803" si="69">E740-F740</f>
        <v>-1.2961675513387769E-2</v>
      </c>
      <c r="H740" s="2" t="str">
        <f t="shared" ref="H740:H803" si="70">IF(G740&lt;0,"Hold","Sell")</f>
        <v>Hold</v>
      </c>
    </row>
    <row r="741" spans="1:8" ht="13.5" x14ac:dyDescent="0.25">
      <c r="A741" s="3">
        <f>TITRES_STAT!B744</f>
        <v>43082</v>
      </c>
      <c r="B741" s="6">
        <f>TITRES_STAT!D744</f>
        <v>10.625</v>
      </c>
      <c r="C741" s="2">
        <f t="shared" si="66"/>
        <v>10.405398921244142</v>
      </c>
      <c r="D741" s="2">
        <f t="shared" si="68"/>
        <v>10.487498136171338</v>
      </c>
      <c r="E741" s="2">
        <f t="shared" si="67"/>
        <v>-8.2099214927195518E-2</v>
      </c>
      <c r="F741" s="2">
        <f t="shared" ref="F741:F804" si="71">(E741*(2/(10)))+((1-(2/10))*F740)</f>
        <v>-7.1599003050484028E-2</v>
      </c>
      <c r="G741" s="2">
        <f t="shared" si="69"/>
        <v>-1.050021187671149E-2</v>
      </c>
      <c r="H741" s="2" t="str">
        <f t="shared" si="70"/>
        <v>Hold</v>
      </c>
    </row>
    <row r="742" spans="1:8" ht="13.5" x14ac:dyDescent="0.25">
      <c r="A742" s="3">
        <f>TITRES_STAT!B745</f>
        <v>43083</v>
      </c>
      <c r="B742" s="6">
        <f>TITRES_STAT!D745</f>
        <v>10.625</v>
      </c>
      <c r="C742" s="2">
        <f t="shared" si="66"/>
        <v>10.414568317975812</v>
      </c>
      <c r="D742" s="2">
        <f t="shared" si="68"/>
        <v>10.497683459417905</v>
      </c>
      <c r="E742" s="2">
        <f t="shared" si="67"/>
        <v>-8.3115141442092977E-2</v>
      </c>
      <c r="F742" s="2">
        <f t="shared" si="71"/>
        <v>-7.3902230728805821E-2</v>
      </c>
      <c r="G742" s="2">
        <f t="shared" si="69"/>
        <v>-9.2129107132871563E-3</v>
      </c>
      <c r="H742" s="2" t="str">
        <f t="shared" si="70"/>
        <v>Hold</v>
      </c>
    </row>
    <row r="743" spans="1:8" ht="13.5" x14ac:dyDescent="0.25">
      <c r="A743" s="3">
        <f>TITRES_STAT!B746</f>
        <v>43084</v>
      </c>
      <c r="B743" s="6">
        <f>TITRES_STAT!D746</f>
        <v>10.523999999999999</v>
      </c>
      <c r="C743" s="2">
        <f t="shared" si="66"/>
        <v>10.446942422902611</v>
      </c>
      <c r="D743" s="2">
        <f t="shared" si="68"/>
        <v>10.499632832794356</v>
      </c>
      <c r="E743" s="2">
        <f t="shared" si="67"/>
        <v>-5.269040989174556E-2</v>
      </c>
      <c r="F743" s="2">
        <f t="shared" si="71"/>
        <v>-6.9659866561393766E-2</v>
      </c>
      <c r="G743" s="2">
        <f t="shared" si="69"/>
        <v>1.6969456669648206E-2</v>
      </c>
      <c r="H743" s="2" t="str">
        <f t="shared" si="70"/>
        <v>Sell</v>
      </c>
    </row>
    <row r="744" spans="1:8" ht="13.5" x14ac:dyDescent="0.25">
      <c r="A744" s="3">
        <f>TITRES_STAT!B747</f>
        <v>43087</v>
      </c>
      <c r="B744" s="6">
        <f>TITRES_STAT!D747</f>
        <v>10.406000000000001</v>
      </c>
      <c r="C744" s="2">
        <f t="shared" si="66"/>
        <v>10.467874357840671</v>
      </c>
      <c r="D744" s="2">
        <f t="shared" si="68"/>
        <v>10.492697067402181</v>
      </c>
      <c r="E744" s="2">
        <f t="shared" si="67"/>
        <v>-2.4822709561510337E-2</v>
      </c>
      <c r="F744" s="2">
        <f t="shared" si="71"/>
        <v>-6.0692435161417084E-2</v>
      </c>
      <c r="G744" s="2">
        <f t="shared" si="69"/>
        <v>3.5869725599906747E-2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6">
        <f>TITRES_STAT!D748</f>
        <v>10.625</v>
      </c>
      <c r="C745" s="2">
        <f t="shared" si="66"/>
        <v>10.494662918172875</v>
      </c>
      <c r="D745" s="2">
        <f t="shared" si="68"/>
        <v>10.502497284631648</v>
      </c>
      <c r="E745" s="2">
        <f t="shared" si="67"/>
        <v>-7.8343664587734452E-3</v>
      </c>
      <c r="F745" s="2">
        <f t="shared" si="71"/>
        <v>-5.0120821420888355E-2</v>
      </c>
      <c r="G745" s="2">
        <f t="shared" si="69"/>
        <v>4.228645496211491E-2</v>
      </c>
      <c r="H745" s="2" t="str">
        <f t="shared" si="70"/>
        <v>Sell</v>
      </c>
    </row>
    <row r="746" spans="1:8" ht="13.5" x14ac:dyDescent="0.25">
      <c r="A746" s="3">
        <f>TITRES_STAT!B749</f>
        <v>43089</v>
      </c>
      <c r="B746" s="6">
        <f>TITRES_STAT!D749</f>
        <v>10.406000000000001</v>
      </c>
      <c r="C746" s="2">
        <f t="shared" si="66"/>
        <v>10.508253238453971</v>
      </c>
      <c r="D746" s="2">
        <f t="shared" si="68"/>
        <v>10.495349337621896</v>
      </c>
      <c r="E746" s="2">
        <f t="shared" si="67"/>
        <v>1.2903900832075266E-2</v>
      </c>
      <c r="F746" s="2">
        <f t="shared" si="71"/>
        <v>-3.7515876970295632E-2</v>
      </c>
      <c r="G746" s="2">
        <f t="shared" si="69"/>
        <v>5.0419777802370898E-2</v>
      </c>
      <c r="H746" s="2" t="str">
        <f t="shared" si="70"/>
        <v>Sell</v>
      </c>
    </row>
    <row r="747" spans="1:8" ht="13.5" x14ac:dyDescent="0.25">
      <c r="A747" s="3">
        <f>TITRES_STAT!B750</f>
        <v>43090</v>
      </c>
      <c r="B747" s="6">
        <f>TITRES_STAT!D750</f>
        <v>10.554</v>
      </c>
      <c r="C747" s="2">
        <f t="shared" si="66"/>
        <v>10.510675817153359</v>
      </c>
      <c r="D747" s="2">
        <f t="shared" si="68"/>
        <v>10.499693831131385</v>
      </c>
      <c r="E747" s="2">
        <f t="shared" si="67"/>
        <v>1.0981986021974421E-2</v>
      </c>
      <c r="F747" s="2">
        <f t="shared" si="71"/>
        <v>-2.781630437184162E-2</v>
      </c>
      <c r="G747" s="2">
        <f t="shared" si="69"/>
        <v>3.8798290393816041E-2</v>
      </c>
      <c r="H747" s="2" t="str">
        <f t="shared" si="70"/>
        <v>Sell</v>
      </c>
    </row>
    <row r="748" spans="1:8" ht="13.5" x14ac:dyDescent="0.25">
      <c r="A748" s="3">
        <f>TITRES_STAT!B751</f>
        <v>43091</v>
      </c>
      <c r="B748" s="6">
        <f>TITRES_STAT!D751</f>
        <v>10.554</v>
      </c>
      <c r="C748" s="2">
        <f t="shared" si="66"/>
        <v>10.503648768360534</v>
      </c>
      <c r="D748" s="2">
        <f t="shared" si="68"/>
        <v>10.503716510306838</v>
      </c>
      <c r="E748" s="2">
        <f t="shared" si="67"/>
        <v>-6.7741946303101486E-5</v>
      </c>
      <c r="F748" s="2">
        <f t="shared" si="71"/>
        <v>-2.2266591886733918E-2</v>
      </c>
      <c r="G748" s="2">
        <f t="shared" si="69"/>
        <v>2.2198849940430816E-2</v>
      </c>
      <c r="H748" s="2" t="str">
        <f t="shared" si="70"/>
        <v>Sell</v>
      </c>
    </row>
    <row r="749" spans="1:8" ht="13.5" x14ac:dyDescent="0.25">
      <c r="A749" s="3">
        <f>TITRES_STAT!B752</f>
        <v>43094</v>
      </c>
      <c r="B749" s="6">
        <f>TITRES_STAT!D752</f>
        <v>10.548</v>
      </c>
      <c r="C749" s="2">
        <f t="shared" si="66"/>
        <v>10.497702803997374</v>
      </c>
      <c r="D749" s="2">
        <f t="shared" si="68"/>
        <v>10.506996768802626</v>
      </c>
      <c r="E749" s="2">
        <f t="shared" si="67"/>
        <v>-9.2939648052521306E-3</v>
      </c>
      <c r="F749" s="2">
        <f t="shared" si="71"/>
        <v>-1.9672066470437559E-2</v>
      </c>
      <c r="G749" s="2">
        <f t="shared" si="69"/>
        <v>1.0378101665185428E-2</v>
      </c>
      <c r="H749" s="2" t="str">
        <f t="shared" si="70"/>
        <v>Sell</v>
      </c>
    </row>
    <row r="750" spans="1:8" ht="13.5" x14ac:dyDescent="0.25">
      <c r="A750" s="3">
        <f>TITRES_STAT!B753</f>
        <v>43095</v>
      </c>
      <c r="B750" s="6">
        <f>TITRES_STAT!D753</f>
        <v>10.619</v>
      </c>
      <c r="C750" s="2">
        <f t="shared" si="66"/>
        <v>10.517286987997778</v>
      </c>
      <c r="D750" s="2">
        <f t="shared" si="68"/>
        <v>10.515293304446876</v>
      </c>
      <c r="E750" s="2">
        <f t="shared" si="67"/>
        <v>1.9936835509017925E-3</v>
      </c>
      <c r="F750" s="2">
        <f t="shared" si="71"/>
        <v>-1.5338916466169687E-2</v>
      </c>
      <c r="G750" s="2">
        <f t="shared" si="69"/>
        <v>1.733260001707148E-2</v>
      </c>
      <c r="H750" s="2" t="str">
        <f t="shared" si="70"/>
        <v>Sell</v>
      </c>
    </row>
    <row r="751" spans="1:8" ht="13.5" x14ac:dyDescent="0.25">
      <c r="A751" s="3">
        <f>TITRES_STAT!B754</f>
        <v>43096</v>
      </c>
      <c r="B751" s="6">
        <f>TITRES_STAT!D754</f>
        <v>10.619</v>
      </c>
      <c r="C751" s="2">
        <f t="shared" si="66"/>
        <v>10.533858220613505</v>
      </c>
      <c r="D751" s="2">
        <f t="shared" si="68"/>
        <v>10.522975281895256</v>
      </c>
      <c r="E751" s="2">
        <f t="shared" si="67"/>
        <v>1.0882938718248525E-2</v>
      </c>
      <c r="F751" s="2">
        <f t="shared" si="71"/>
        <v>-1.0094545429286046E-2</v>
      </c>
      <c r="G751" s="2">
        <f t="shared" si="69"/>
        <v>2.0977484147534572E-2</v>
      </c>
      <c r="H751" s="2" t="str">
        <f t="shared" si="70"/>
        <v>Sell</v>
      </c>
    </row>
    <row r="752" spans="1:8" ht="13.5" x14ac:dyDescent="0.25">
      <c r="A752" s="3">
        <f>TITRES_STAT!B755</f>
        <v>43097</v>
      </c>
      <c r="B752" s="6">
        <f>TITRES_STAT!D755</f>
        <v>10.477</v>
      </c>
      <c r="C752" s="2">
        <f t="shared" si="66"/>
        <v>10.547880032826813</v>
      </c>
      <c r="D752" s="2">
        <f t="shared" si="68"/>
        <v>10.51956970545857</v>
      </c>
      <c r="E752" s="2">
        <f t="shared" si="67"/>
        <v>2.8310327368242127E-2</v>
      </c>
      <c r="F752" s="2">
        <f t="shared" si="71"/>
        <v>-2.4135708697804103E-3</v>
      </c>
      <c r="G752" s="2">
        <f t="shared" si="69"/>
        <v>3.0723898238022539E-2</v>
      </c>
      <c r="H752" s="2" t="str">
        <f t="shared" si="70"/>
        <v>Sell</v>
      </c>
    </row>
    <row r="753" spans="1:8" ht="13.5" x14ac:dyDescent="0.25">
      <c r="A753" s="3">
        <f>TITRES_STAT!B756</f>
        <v>43098</v>
      </c>
      <c r="B753" s="6">
        <f>TITRES_STAT!D756</f>
        <v>10.571</v>
      </c>
      <c r="C753" s="2">
        <f t="shared" si="66"/>
        <v>10.544206181622688</v>
      </c>
      <c r="D753" s="2">
        <f t="shared" si="68"/>
        <v>10.523379356906084</v>
      </c>
      <c r="E753" s="2">
        <f t="shared" si="67"/>
        <v>2.0826824716603909E-2</v>
      </c>
      <c r="F753" s="2">
        <f t="shared" si="71"/>
        <v>2.2345082474964535E-3</v>
      </c>
      <c r="G753" s="2">
        <f t="shared" si="69"/>
        <v>1.8592316469107455E-2</v>
      </c>
      <c r="H753" s="2" t="str">
        <f t="shared" si="70"/>
        <v>Sell</v>
      </c>
    </row>
    <row r="754" spans="1:8" ht="13.5" x14ac:dyDescent="0.25">
      <c r="A754" s="3">
        <f>TITRES_STAT!B757</f>
        <v>43102</v>
      </c>
      <c r="B754" s="6">
        <f>TITRES_STAT!D757</f>
        <v>10.471</v>
      </c>
      <c r="C754" s="2">
        <f t="shared" si="66"/>
        <v>10.522943692142274</v>
      </c>
      <c r="D754" s="2">
        <f t="shared" si="68"/>
        <v>10.519499404542669</v>
      </c>
      <c r="E754" s="2">
        <f t="shared" si="67"/>
        <v>3.4442875996045785E-3</v>
      </c>
      <c r="F754" s="2">
        <f t="shared" si="71"/>
        <v>2.4764641179180783E-3</v>
      </c>
      <c r="G754" s="2">
        <f t="shared" si="69"/>
        <v>9.6782348168650018E-4</v>
      </c>
      <c r="H754" s="2" t="str">
        <f t="shared" si="70"/>
        <v>Sell</v>
      </c>
    </row>
    <row r="755" spans="1:8" ht="13.5" x14ac:dyDescent="0.25">
      <c r="A755" s="3">
        <f>TITRES_STAT!B758</f>
        <v>43103</v>
      </c>
      <c r="B755" s="6">
        <f>TITRES_STAT!D758</f>
        <v>10.5</v>
      </c>
      <c r="C755" s="2">
        <f t="shared" si="66"/>
        <v>10.538644662581925</v>
      </c>
      <c r="D755" s="2">
        <f t="shared" si="68"/>
        <v>10.518055004206175</v>
      </c>
      <c r="E755" s="2">
        <f t="shared" si="67"/>
        <v>2.0589658375749664E-2</v>
      </c>
      <c r="F755" s="2">
        <f t="shared" si="71"/>
        <v>6.0991029694843959E-3</v>
      </c>
      <c r="G755" s="2">
        <f t="shared" si="69"/>
        <v>1.4490555406265268E-2</v>
      </c>
      <c r="H755" s="2" t="str">
        <f t="shared" si="70"/>
        <v>Sell</v>
      </c>
    </row>
    <row r="756" spans="1:8" ht="13.5" x14ac:dyDescent="0.25">
      <c r="A756" s="3">
        <f>TITRES_STAT!B759</f>
        <v>43104</v>
      </c>
      <c r="B756" s="6">
        <f>TITRES_STAT!D759</f>
        <v>10.523999999999999</v>
      </c>
      <c r="C756" s="2">
        <f t="shared" si="66"/>
        <v>10.518237791415476</v>
      </c>
      <c r="D756" s="2">
        <f t="shared" si="68"/>
        <v>10.518495374264978</v>
      </c>
      <c r="E756" s="2">
        <f t="shared" si="67"/>
        <v>-2.5758284950150312E-4</v>
      </c>
      <c r="F756" s="2">
        <f t="shared" si="71"/>
        <v>4.827765805687217E-3</v>
      </c>
      <c r="G756" s="2">
        <f t="shared" si="69"/>
        <v>-5.0853486551887201E-3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6">
        <f>TITRES_STAT!D760</f>
        <v>10.512</v>
      </c>
      <c r="C757" s="2">
        <f t="shared" si="66"/>
        <v>10.523739669659248</v>
      </c>
      <c r="D757" s="2">
        <f t="shared" si="68"/>
        <v>10.518014235430535</v>
      </c>
      <c r="E757" s="2">
        <f t="shared" si="67"/>
        <v>5.7254342287134108E-3</v>
      </c>
      <c r="F757" s="2">
        <f t="shared" si="71"/>
        <v>5.0072994902924557E-3</v>
      </c>
      <c r="G757" s="2">
        <f t="shared" si="69"/>
        <v>7.1813473842095507E-4</v>
      </c>
      <c r="H757" s="2" t="str">
        <f t="shared" si="70"/>
        <v>Sell</v>
      </c>
    </row>
    <row r="758" spans="1:8" ht="13.5" x14ac:dyDescent="0.25">
      <c r="A758" s="3">
        <f>TITRES_STAT!B761</f>
        <v>43108</v>
      </c>
      <c r="B758" s="6">
        <f>TITRES_STAT!D761</f>
        <v>10.494999999999999</v>
      </c>
      <c r="C758" s="2">
        <f t="shared" si="66"/>
        <v>10.528395105096287</v>
      </c>
      <c r="D758" s="2">
        <f t="shared" si="68"/>
        <v>10.516309477250495</v>
      </c>
      <c r="E758" s="2">
        <f t="shared" si="67"/>
        <v>1.2085627845792146E-2</v>
      </c>
      <c r="F758" s="2">
        <f t="shared" si="71"/>
        <v>6.4229651613923943E-3</v>
      </c>
      <c r="G758" s="2">
        <f t="shared" si="69"/>
        <v>5.6626626843997519E-3</v>
      </c>
      <c r="H758" s="2" t="str">
        <f t="shared" si="70"/>
        <v>Sell</v>
      </c>
    </row>
    <row r="759" spans="1:8" ht="13.5" x14ac:dyDescent="0.25">
      <c r="A759" s="3">
        <f>TITRES_STAT!B762</f>
        <v>43109</v>
      </c>
      <c r="B759" s="6">
        <f>TITRES_STAT!D762</f>
        <v>10.523999999999999</v>
      </c>
      <c r="C759" s="2">
        <f t="shared" si="66"/>
        <v>10.531411242773782</v>
      </c>
      <c r="D759" s="2">
        <f t="shared" si="68"/>
        <v>10.51687914560231</v>
      </c>
      <c r="E759" s="2">
        <f t="shared" si="67"/>
        <v>1.4532097171471747E-2</v>
      </c>
      <c r="F759" s="2">
        <f t="shared" si="71"/>
        <v>8.0447915634082653E-3</v>
      </c>
      <c r="G759" s="2">
        <f t="shared" si="69"/>
        <v>6.487305608063482E-3</v>
      </c>
      <c r="H759" s="2" t="str">
        <f t="shared" si="70"/>
        <v>Sell</v>
      </c>
    </row>
    <row r="760" spans="1:8" ht="13.5" x14ac:dyDescent="0.25">
      <c r="A760" s="3">
        <f>TITRES_STAT!B763</f>
        <v>43110</v>
      </c>
      <c r="B760" s="6">
        <f>TITRES_STAT!D763</f>
        <v>10.760999999999999</v>
      </c>
      <c r="C760" s="2">
        <f t="shared" si="66"/>
        <v>10.544886436193199</v>
      </c>
      <c r="D760" s="2">
        <f t="shared" si="68"/>
        <v>10.534962171853991</v>
      </c>
      <c r="E760" s="2">
        <f t="shared" si="67"/>
        <v>9.924264339208122E-3</v>
      </c>
      <c r="F760" s="2">
        <f t="shared" si="71"/>
        <v>8.420686118568237E-3</v>
      </c>
      <c r="G760" s="2">
        <f t="shared" si="69"/>
        <v>1.503578220639885E-3</v>
      </c>
      <c r="H760" s="2" t="str">
        <f t="shared" si="70"/>
        <v>Sell</v>
      </c>
    </row>
    <row r="761" spans="1:8" ht="13.5" x14ac:dyDescent="0.25">
      <c r="A761" s="3">
        <f>TITRES_STAT!B764</f>
        <v>43111</v>
      </c>
      <c r="B761" s="6">
        <f>TITRES_STAT!D764</f>
        <v>10.53</v>
      </c>
      <c r="C761" s="2">
        <f t="shared" si="66"/>
        <v>10.556288522932705</v>
      </c>
      <c r="D761" s="2">
        <f t="shared" si="68"/>
        <v>10.534594603568509</v>
      </c>
      <c r="E761" s="2">
        <f t="shared" si="67"/>
        <v>2.169391936419629E-2</v>
      </c>
      <c r="F761" s="2">
        <f t="shared" si="71"/>
        <v>1.1075332767693848E-2</v>
      </c>
      <c r="G761" s="2">
        <f t="shared" si="69"/>
        <v>1.0618586596502442E-2</v>
      </c>
      <c r="H761" s="2" t="str">
        <f t="shared" si="70"/>
        <v>Sell</v>
      </c>
    </row>
    <row r="762" spans="1:8" ht="13.5" x14ac:dyDescent="0.25">
      <c r="A762" s="3">
        <f>TITRES_STAT!B765</f>
        <v>43112</v>
      </c>
      <c r="B762" s="6">
        <f>TITRES_STAT!D765</f>
        <v>10.53</v>
      </c>
      <c r="C762" s="2">
        <f t="shared" si="66"/>
        <v>10.544090288635365</v>
      </c>
      <c r="D762" s="2">
        <f t="shared" si="68"/>
        <v>10.534254262563433</v>
      </c>
      <c r="E762" s="2">
        <f t="shared" si="67"/>
        <v>9.8360260719321246E-3</v>
      </c>
      <c r="F762" s="2">
        <f t="shared" si="71"/>
        <v>1.0827471428541504E-2</v>
      </c>
      <c r="G762" s="2">
        <f t="shared" si="69"/>
        <v>-9.914453566093797E-4</v>
      </c>
      <c r="H762" s="2" t="str">
        <f t="shared" si="70"/>
        <v>Hold</v>
      </c>
    </row>
    <row r="763" spans="1:8" ht="13.5" x14ac:dyDescent="0.25">
      <c r="A763" s="3">
        <f>TITRES_STAT!B766</f>
        <v>43115</v>
      </c>
      <c r="B763" s="6">
        <f>TITRES_STAT!D766</f>
        <v>10.583</v>
      </c>
      <c r="C763" s="2">
        <f t="shared" si="66"/>
        <v>10.548230244229925</v>
      </c>
      <c r="D763" s="2">
        <f t="shared" si="68"/>
        <v>10.537865057929105</v>
      </c>
      <c r="E763" s="2">
        <f t="shared" si="67"/>
        <v>1.0365186300820284E-2</v>
      </c>
      <c r="F763" s="2">
        <f t="shared" si="71"/>
        <v>1.073501440299726E-2</v>
      </c>
      <c r="G763" s="2">
        <f t="shared" si="69"/>
        <v>-3.6982810217697608E-4</v>
      </c>
      <c r="H763" s="2" t="str">
        <f t="shared" si="70"/>
        <v>Hold</v>
      </c>
    </row>
    <row r="764" spans="1:8" ht="13.5" x14ac:dyDescent="0.25">
      <c r="A764" s="3">
        <f>TITRES_STAT!B767</f>
        <v>43116</v>
      </c>
      <c r="B764" s="6">
        <f>TITRES_STAT!D767</f>
        <v>10.760999999999999</v>
      </c>
      <c r="C764" s="2">
        <f t="shared" si="66"/>
        <v>10.536348668194552</v>
      </c>
      <c r="D764" s="2">
        <f t="shared" si="68"/>
        <v>10.554393572156579</v>
      </c>
      <c r="E764" s="2">
        <f t="shared" si="67"/>
        <v>-1.8044903962026737E-2</v>
      </c>
      <c r="F764" s="2">
        <f t="shared" si="71"/>
        <v>4.9790307299924612E-3</v>
      </c>
      <c r="G764" s="2">
        <f t="shared" si="69"/>
        <v>-2.3023934692019198E-2</v>
      </c>
      <c r="H764" s="2" t="str">
        <f t="shared" si="70"/>
        <v>Hold</v>
      </c>
    </row>
    <row r="765" spans="1:8" ht="13.5" x14ac:dyDescent="0.25">
      <c r="A765" s="3">
        <f>TITRES_STAT!B768</f>
        <v>43117</v>
      </c>
      <c r="B765" s="6">
        <f>TITRES_STAT!D768</f>
        <v>10.554</v>
      </c>
      <c r="C765" s="2">
        <f t="shared" si="66"/>
        <v>10.530756565395389</v>
      </c>
      <c r="D765" s="2">
        <f t="shared" si="68"/>
        <v>10.5543644186635</v>
      </c>
      <c r="E765" s="2">
        <f t="shared" si="67"/>
        <v>-2.3607853268110546E-2</v>
      </c>
      <c r="F765" s="2">
        <f t="shared" si="71"/>
        <v>-7.3834606962814003E-4</v>
      </c>
      <c r="G765" s="2">
        <f t="shared" si="69"/>
        <v>-2.2869507198482405E-2</v>
      </c>
      <c r="H765" s="2" t="str">
        <f t="shared" si="70"/>
        <v>Hold</v>
      </c>
    </row>
    <row r="766" spans="1:8" ht="13.5" x14ac:dyDescent="0.25">
      <c r="A766" s="3">
        <f>TITRES_STAT!B769</f>
        <v>43118</v>
      </c>
      <c r="B766" s="6">
        <f>TITRES_STAT!D769</f>
        <v>10.554</v>
      </c>
      <c r="C766" s="2">
        <f t="shared" si="66"/>
        <v>10.529717093796098</v>
      </c>
      <c r="D766" s="2">
        <f t="shared" si="68"/>
        <v>10.554337424688427</v>
      </c>
      <c r="E766" s="2">
        <f t="shared" si="67"/>
        <v>-2.4620330892329179E-2</v>
      </c>
      <c r="F766" s="2">
        <f t="shared" si="71"/>
        <v>-5.5147430341683486E-3</v>
      </c>
      <c r="G766" s="2">
        <f t="shared" si="69"/>
        <v>-1.9105587858160831E-2</v>
      </c>
      <c r="H766" s="2" t="str">
        <f t="shared" si="70"/>
        <v>Hold</v>
      </c>
    </row>
    <row r="767" spans="1:8" ht="13.5" x14ac:dyDescent="0.25">
      <c r="A767" s="3">
        <f>TITRES_STAT!B770</f>
        <v>43119</v>
      </c>
      <c r="B767" s="6">
        <f>TITRES_STAT!D770</f>
        <v>10.56</v>
      </c>
      <c r="C767" s="2">
        <f t="shared" si="66"/>
        <v>10.526991387058237</v>
      </c>
      <c r="D767" s="2">
        <f t="shared" si="68"/>
        <v>10.554756874711506</v>
      </c>
      <c r="E767" s="2">
        <f t="shared" si="67"/>
        <v>-2.7765487653269361E-2</v>
      </c>
      <c r="F767" s="2">
        <f t="shared" si="71"/>
        <v>-9.9648919579885514E-3</v>
      </c>
      <c r="G767" s="2">
        <f t="shared" si="69"/>
        <v>-1.7800595695280808E-2</v>
      </c>
      <c r="H767" s="2" t="str">
        <f t="shared" si="70"/>
        <v>Hold</v>
      </c>
    </row>
    <row r="768" spans="1:8" ht="13.5" x14ac:dyDescent="0.25">
      <c r="A768" s="3">
        <f>TITRES_STAT!B771</f>
        <v>43122</v>
      </c>
      <c r="B768" s="6">
        <f>TITRES_STAT!D771</f>
        <v>10.56</v>
      </c>
      <c r="C768" s="2">
        <f t="shared" si="66"/>
        <v>10.522069635203124</v>
      </c>
      <c r="D768" s="2">
        <f t="shared" si="68"/>
        <v>10.555145254362506</v>
      </c>
      <c r="E768" s="2">
        <f t="shared" si="67"/>
        <v>-3.3075619159381731E-2</v>
      </c>
      <c r="F768" s="2">
        <f t="shared" si="71"/>
        <v>-1.4587037398267187E-2</v>
      </c>
      <c r="G768" s="2">
        <f t="shared" si="69"/>
        <v>-1.8488581761114543E-2</v>
      </c>
      <c r="H768" s="2" t="str">
        <f t="shared" si="70"/>
        <v>Hold</v>
      </c>
    </row>
    <row r="769" spans="1:8" ht="13.5" x14ac:dyDescent="0.25">
      <c r="A769" s="3">
        <f>TITRES_STAT!B772</f>
        <v>43123</v>
      </c>
      <c r="B769" s="6">
        <f>TITRES_STAT!D772</f>
        <v>10.583</v>
      </c>
      <c r="C769" s="2">
        <f t="shared" si="66"/>
        <v>10.522366614402642</v>
      </c>
      <c r="D769" s="2">
        <f t="shared" si="68"/>
        <v>10.557208568854172</v>
      </c>
      <c r="E769" s="2">
        <f t="shared" si="67"/>
        <v>-3.4841954451529489E-2</v>
      </c>
      <c r="F769" s="2">
        <f t="shared" si="71"/>
        <v>-1.8638020808919648E-2</v>
      </c>
      <c r="G769" s="2">
        <f t="shared" si="69"/>
        <v>-1.6203933642609841E-2</v>
      </c>
      <c r="H769" s="2" t="str">
        <f t="shared" si="70"/>
        <v>Hold</v>
      </c>
    </row>
    <row r="770" spans="1:8" ht="13.5" x14ac:dyDescent="0.25">
      <c r="A770" s="3">
        <f>TITRES_STAT!B773</f>
        <v>43124</v>
      </c>
      <c r="B770" s="6">
        <f>TITRES_STAT!D773</f>
        <v>10.725</v>
      </c>
      <c r="C770" s="2">
        <f t="shared" si="66"/>
        <v>10.559079442956081</v>
      </c>
      <c r="D770" s="2">
        <f t="shared" si="68"/>
        <v>10.569637563753863</v>
      </c>
      <c r="E770" s="2">
        <f t="shared" si="67"/>
        <v>-1.0558120797782067E-2</v>
      </c>
      <c r="F770" s="2">
        <f t="shared" si="71"/>
        <v>-1.7022040806692132E-2</v>
      </c>
      <c r="G770" s="2">
        <f t="shared" si="69"/>
        <v>6.4639200089100651E-3</v>
      </c>
      <c r="H770" s="2" t="str">
        <f t="shared" si="70"/>
        <v>Sell</v>
      </c>
    </row>
    <row r="771" spans="1:8" ht="13.5" x14ac:dyDescent="0.25">
      <c r="A771" s="3">
        <f>TITRES_STAT!B774</f>
        <v>43125</v>
      </c>
      <c r="B771" s="6">
        <f>TITRES_STAT!D774</f>
        <v>10.606999999999999</v>
      </c>
      <c r="C771" s="2">
        <f t="shared" si="66"/>
        <v>10.554605682501299</v>
      </c>
      <c r="D771" s="2">
        <f t="shared" si="68"/>
        <v>10.572405151623947</v>
      </c>
      <c r="E771" s="2">
        <f t="shared" si="67"/>
        <v>-1.7799469122648404E-2</v>
      </c>
      <c r="F771" s="2">
        <f t="shared" si="71"/>
        <v>-1.7177526469883388E-2</v>
      </c>
      <c r="G771" s="2">
        <f t="shared" si="69"/>
        <v>-6.2194265276501598E-4</v>
      </c>
      <c r="H771" s="2" t="str">
        <f t="shared" si="70"/>
        <v>Hold</v>
      </c>
    </row>
    <row r="772" spans="1:8" ht="13.5" x14ac:dyDescent="0.25">
      <c r="A772" s="3">
        <f>TITRES_STAT!B775</f>
        <v>43126</v>
      </c>
      <c r="B772" s="6">
        <f>TITRES_STAT!D775</f>
        <v>10.641999999999999</v>
      </c>
      <c r="C772" s="2">
        <f t="shared" si="66"/>
        <v>10.550820192885713</v>
      </c>
      <c r="D772" s="2">
        <f t="shared" si="68"/>
        <v>10.577560325577728</v>
      </c>
      <c r="E772" s="2">
        <f t="shared" si="67"/>
        <v>-2.6740132692015806E-2</v>
      </c>
      <c r="F772" s="2">
        <f t="shared" si="71"/>
        <v>-1.9090047714309874E-2</v>
      </c>
      <c r="G772" s="2">
        <f t="shared" si="69"/>
        <v>-7.6500849777059315E-3</v>
      </c>
      <c r="H772" s="2" t="str">
        <f t="shared" si="70"/>
        <v>Hold</v>
      </c>
    </row>
    <row r="773" spans="1:8" ht="13.5" x14ac:dyDescent="0.25">
      <c r="A773" s="3">
        <f>TITRES_STAT!B776</f>
        <v>43129</v>
      </c>
      <c r="B773" s="6">
        <f>TITRES_STAT!D776</f>
        <v>10.606999999999999</v>
      </c>
      <c r="C773" s="2">
        <f t="shared" si="66"/>
        <v>10.555770932441757</v>
      </c>
      <c r="D773" s="2">
        <f t="shared" si="68"/>
        <v>10.579741042201601</v>
      </c>
      <c r="E773" s="2">
        <f t="shared" si="67"/>
        <v>-2.3970109759844149E-2</v>
      </c>
      <c r="F773" s="2">
        <f t="shared" si="71"/>
        <v>-2.0066060123416728E-2</v>
      </c>
      <c r="G773" s="2">
        <f t="shared" si="69"/>
        <v>-3.9040496364274209E-3</v>
      </c>
      <c r="H773" s="2" t="str">
        <f t="shared" si="70"/>
        <v>Hold</v>
      </c>
    </row>
    <row r="774" spans="1:8" ht="13.5" x14ac:dyDescent="0.25">
      <c r="A774" s="3">
        <f>TITRES_STAT!B777</f>
        <v>43130</v>
      </c>
      <c r="B774" s="6">
        <f>TITRES_STAT!D777</f>
        <v>10.601000000000001</v>
      </c>
      <c r="C774" s="2">
        <f t="shared" si="66"/>
        <v>10.587344635143024</v>
      </c>
      <c r="D774" s="2">
        <f t="shared" si="68"/>
        <v>10.581315779816297</v>
      </c>
      <c r="E774" s="2">
        <f t="shared" si="67"/>
        <v>6.028855326727367E-3</v>
      </c>
      <c r="F774" s="2">
        <f t="shared" si="71"/>
        <v>-1.4847077033387911E-2</v>
      </c>
      <c r="G774" s="2">
        <f t="shared" si="69"/>
        <v>2.0875932360115278E-2</v>
      </c>
      <c r="H774" s="2" t="str">
        <f t="shared" si="70"/>
        <v>Sell</v>
      </c>
    </row>
    <row r="775" spans="1:8" ht="13.5" x14ac:dyDescent="0.25">
      <c r="A775" s="3">
        <f>TITRES_STAT!B778</f>
        <v>43131</v>
      </c>
      <c r="B775" s="6">
        <f>TITRES_STAT!D778</f>
        <v>10.613</v>
      </c>
      <c r="C775" s="2">
        <f t="shared" si="66"/>
        <v>10.582214691274865</v>
      </c>
      <c r="D775" s="2">
        <f t="shared" si="68"/>
        <v>10.583662759089165</v>
      </c>
      <c r="E775" s="2">
        <f t="shared" si="67"/>
        <v>-1.4480678142998471E-3</v>
      </c>
      <c r="F775" s="2">
        <f t="shared" si="71"/>
        <v>-1.2167275189570299E-2</v>
      </c>
      <c r="G775" s="2">
        <f t="shared" si="69"/>
        <v>1.0719207375270452E-2</v>
      </c>
      <c r="H775" s="2" t="str">
        <f t="shared" si="70"/>
        <v>Sell</v>
      </c>
    </row>
    <row r="776" spans="1:8" ht="13.5" x14ac:dyDescent="0.25">
      <c r="A776" s="3">
        <f>TITRES_STAT!B779</f>
        <v>43132</v>
      </c>
      <c r="B776" s="6">
        <f>TITRES_STAT!D779</f>
        <v>10.641999999999999</v>
      </c>
      <c r="C776" s="2">
        <f t="shared" si="66"/>
        <v>10.577873969540271</v>
      </c>
      <c r="D776" s="2">
        <f t="shared" si="68"/>
        <v>10.587984036193673</v>
      </c>
      <c r="E776" s="2">
        <f t="shared" si="67"/>
        <v>-1.0110066653401972E-2</v>
      </c>
      <c r="F776" s="2">
        <f t="shared" si="71"/>
        <v>-1.1755833482336634E-2</v>
      </c>
      <c r="G776" s="2">
        <f t="shared" si="69"/>
        <v>1.6457668289346621E-3</v>
      </c>
      <c r="H776" s="2" t="str">
        <f t="shared" si="70"/>
        <v>Sell</v>
      </c>
    </row>
    <row r="777" spans="1:8" ht="13.5" x14ac:dyDescent="0.25">
      <c r="A777" s="3">
        <f>TITRES_STAT!B780</f>
        <v>43133</v>
      </c>
      <c r="B777" s="6">
        <f>TITRES_STAT!D780</f>
        <v>10.613</v>
      </c>
      <c r="C777" s="2">
        <f t="shared" si="66"/>
        <v>10.575124128072536</v>
      </c>
      <c r="D777" s="2">
        <f t="shared" si="68"/>
        <v>10.589837070549697</v>
      </c>
      <c r="E777" s="2">
        <f t="shared" si="67"/>
        <v>-1.4712942477160595E-2</v>
      </c>
      <c r="F777" s="2">
        <f t="shared" si="71"/>
        <v>-1.2347255281301428E-2</v>
      </c>
      <c r="G777" s="2">
        <f t="shared" si="69"/>
        <v>-2.3656871958591674E-3</v>
      </c>
      <c r="H777" s="2" t="str">
        <f t="shared" si="70"/>
        <v>Hold</v>
      </c>
    </row>
    <row r="778" spans="1:8" ht="13.5" x14ac:dyDescent="0.25">
      <c r="A778" s="3">
        <f>TITRES_STAT!B781</f>
        <v>43136</v>
      </c>
      <c r="B778" s="6">
        <f>TITRES_STAT!D781</f>
        <v>10.583</v>
      </c>
      <c r="C778" s="2">
        <f t="shared" si="66"/>
        <v>10.572797339138301</v>
      </c>
      <c r="D778" s="2">
        <f t="shared" si="68"/>
        <v>10.58933062087935</v>
      </c>
      <c r="E778" s="2">
        <f t="shared" si="67"/>
        <v>-1.6533281741049066E-2</v>
      </c>
      <c r="F778" s="2">
        <f t="shared" si="71"/>
        <v>-1.3184460573250956E-2</v>
      </c>
      <c r="G778" s="2">
        <f t="shared" si="69"/>
        <v>-3.3488211677981106E-3</v>
      </c>
      <c r="H778" s="2" t="str">
        <f t="shared" si="70"/>
        <v>Hold</v>
      </c>
    </row>
    <row r="779" spans="1:8" ht="13.5" x14ac:dyDescent="0.25">
      <c r="A779" s="3">
        <f>TITRES_STAT!B782</f>
        <v>43137</v>
      </c>
      <c r="B779" s="6">
        <f>TITRES_STAT!D782</f>
        <v>10.554</v>
      </c>
      <c r="C779" s="2">
        <f t="shared" si="66"/>
        <v>10.57436697927087</v>
      </c>
      <c r="D779" s="2">
        <f t="shared" si="68"/>
        <v>10.586713537851251</v>
      </c>
      <c r="E779" s="2">
        <f t="shared" si="67"/>
        <v>-1.2346558580381028E-2</v>
      </c>
      <c r="F779" s="2">
        <f t="shared" si="71"/>
        <v>-1.3016880174676971E-2</v>
      </c>
      <c r="G779" s="2">
        <f t="shared" si="69"/>
        <v>6.7032159429594208E-4</v>
      </c>
      <c r="H779" s="2" t="str">
        <f t="shared" si="70"/>
        <v>Sell</v>
      </c>
    </row>
    <row r="780" spans="1:8" ht="13.5" x14ac:dyDescent="0.25">
      <c r="A780" s="3">
        <f>TITRES_STAT!B783</f>
        <v>43138</v>
      </c>
      <c r="B780" s="6">
        <f>TITRES_STAT!D783</f>
        <v>10.554</v>
      </c>
      <c r="C780" s="2">
        <f t="shared" si="66"/>
        <v>10.597541290152275</v>
      </c>
      <c r="D780" s="2">
        <f t="shared" si="68"/>
        <v>10.584290312825233</v>
      </c>
      <c r="E780" s="2">
        <f t="shared" si="67"/>
        <v>1.3250977327041724E-2</v>
      </c>
      <c r="F780" s="2">
        <f t="shared" si="71"/>
        <v>-7.7633086743332316E-3</v>
      </c>
      <c r="G780" s="2">
        <f t="shared" si="69"/>
        <v>2.1014286001374956E-2</v>
      </c>
      <c r="H780" s="2" t="str">
        <f t="shared" si="70"/>
        <v>Sell</v>
      </c>
    </row>
    <row r="781" spans="1:8" ht="13.5" x14ac:dyDescent="0.25">
      <c r="A781" s="3">
        <f>TITRES_STAT!B784</f>
        <v>43139</v>
      </c>
      <c r="B781" s="6">
        <f>TITRES_STAT!D784</f>
        <v>10.554</v>
      </c>
      <c r="C781" s="2">
        <f t="shared" si="66"/>
        <v>10.598996476282693</v>
      </c>
      <c r="D781" s="2">
        <f t="shared" si="68"/>
        <v>10.582046585949291</v>
      </c>
      <c r="E781" s="2">
        <f t="shared" si="67"/>
        <v>1.6949890333401996E-2</v>
      </c>
      <c r="F781" s="2">
        <f t="shared" si="71"/>
        <v>-2.8206688727861863E-3</v>
      </c>
      <c r="G781" s="2">
        <f t="shared" si="69"/>
        <v>1.9770559206188181E-2</v>
      </c>
      <c r="H781" s="2" t="str">
        <f t="shared" si="70"/>
        <v>Sell</v>
      </c>
    </row>
    <row r="782" spans="1:8" ht="13.5" x14ac:dyDescent="0.25">
      <c r="A782" s="3">
        <f>TITRES_STAT!B785</f>
        <v>43140</v>
      </c>
      <c r="B782" s="6">
        <f>TITRES_STAT!D785</f>
        <v>10.554</v>
      </c>
      <c r="C782" s="2">
        <f t="shared" si="66"/>
        <v>10.605612403008431</v>
      </c>
      <c r="D782" s="2">
        <f t="shared" si="68"/>
        <v>10.579969061064158</v>
      </c>
      <c r="E782" s="2">
        <f t="shared" si="67"/>
        <v>2.5643341944272535E-2</v>
      </c>
      <c r="F782" s="2">
        <f t="shared" si="71"/>
        <v>2.8721332906255577E-3</v>
      </c>
      <c r="G782" s="2">
        <f t="shared" si="69"/>
        <v>2.2771208653646978E-2</v>
      </c>
      <c r="H782" s="2" t="str">
        <f t="shared" si="70"/>
        <v>Sell</v>
      </c>
    </row>
    <row r="783" spans="1:8" ht="13.5" x14ac:dyDescent="0.25">
      <c r="A783" s="3">
        <f>TITRES_STAT!B786</f>
        <v>43143</v>
      </c>
      <c r="B783" s="6">
        <f>TITRES_STAT!D786</f>
        <v>10.641999999999999</v>
      </c>
      <c r="C783" s="2">
        <f t="shared" ref="C783:C846" si="72">$C$4*B773+C782*(1-$C$4)</f>
        <v>10.605825879468672</v>
      </c>
      <c r="D783" s="2">
        <f t="shared" si="68"/>
        <v>10.584563945429776</v>
      </c>
      <c r="E783" s="2">
        <f t="shared" si="67"/>
        <v>2.1261934038895092E-2</v>
      </c>
      <c r="F783" s="2">
        <f t="shared" si="71"/>
        <v>6.5500934402794647E-3</v>
      </c>
      <c r="G783" s="2">
        <f t="shared" si="69"/>
        <v>1.4711840598615626E-2</v>
      </c>
      <c r="H783" s="2" t="str">
        <f t="shared" si="70"/>
        <v>Sell</v>
      </c>
    </row>
    <row r="784" spans="1:8" ht="13.5" x14ac:dyDescent="0.25">
      <c r="A784" s="3">
        <f>TITRES_STAT!B787</f>
        <v>43144</v>
      </c>
      <c r="B784" s="6">
        <f>TITRES_STAT!D787</f>
        <v>10.641999999999999</v>
      </c>
      <c r="C784" s="2">
        <f t="shared" si="72"/>
        <v>10.605083436473491</v>
      </c>
      <c r="D784" s="2">
        <f t="shared" si="68"/>
        <v>10.588818467990535</v>
      </c>
      <c r="E784" s="2">
        <f t="shared" si="67"/>
        <v>1.6264968482955666E-2</v>
      </c>
      <c r="F784" s="2">
        <f t="shared" si="71"/>
        <v>8.4930684488147053E-3</v>
      </c>
      <c r="G784" s="2">
        <f t="shared" si="69"/>
        <v>7.7719000341409609E-3</v>
      </c>
      <c r="H784" s="2" t="str">
        <f t="shared" si="70"/>
        <v>Sell</v>
      </c>
    </row>
    <row r="785" spans="1:8" ht="13.5" x14ac:dyDescent="0.25">
      <c r="A785" s="3">
        <f>TITRES_STAT!B788</f>
        <v>43145</v>
      </c>
      <c r="B785" s="6">
        <f>TITRES_STAT!D788</f>
        <v>10.583</v>
      </c>
      <c r="C785" s="2">
        <f t="shared" si="72"/>
        <v>10.606301369323724</v>
      </c>
      <c r="D785" s="2">
        <f t="shared" si="68"/>
        <v>10.588387470361607</v>
      </c>
      <c r="E785" s="2">
        <f t="shared" si="67"/>
        <v>1.7913898962117258E-2</v>
      </c>
      <c r="F785" s="2">
        <f t="shared" si="71"/>
        <v>1.0377234551475215E-2</v>
      </c>
      <c r="G785" s="2">
        <f t="shared" si="69"/>
        <v>7.5366644106420431E-3</v>
      </c>
      <c r="H785" s="2" t="str">
        <f t="shared" si="70"/>
        <v>Sell</v>
      </c>
    </row>
    <row r="786" spans="1:8" ht="13.5" x14ac:dyDescent="0.25">
      <c r="A786" s="3">
        <f>TITRES_STAT!B789</f>
        <v>43146</v>
      </c>
      <c r="B786" s="6">
        <f>TITRES_STAT!D789</f>
        <v>10.583</v>
      </c>
      <c r="C786" s="2">
        <f t="shared" si="72"/>
        <v>10.611793466350843</v>
      </c>
      <c r="D786" s="2">
        <f t="shared" si="68"/>
        <v>10.587988398482969</v>
      </c>
      <c r="E786" s="2">
        <f t="shared" si="67"/>
        <v>2.3805067867874286E-2</v>
      </c>
      <c r="F786" s="2">
        <f t="shared" si="71"/>
        <v>1.306280121475503E-2</v>
      </c>
      <c r="G786" s="2">
        <f t="shared" si="69"/>
        <v>1.0742266653119255E-2</v>
      </c>
      <c r="H786" s="2" t="str">
        <f t="shared" si="70"/>
        <v>Sell</v>
      </c>
    </row>
    <row r="787" spans="1:8" ht="13.5" x14ac:dyDescent="0.25">
      <c r="A787" s="3">
        <f>TITRES_STAT!B790</f>
        <v>43147</v>
      </c>
      <c r="B787" s="6">
        <f>TITRES_STAT!D790</f>
        <v>10.635999999999999</v>
      </c>
      <c r="C787" s="2">
        <f t="shared" si="72"/>
        <v>10.611979086912251</v>
      </c>
      <c r="D787" s="2">
        <f t="shared" si="68"/>
        <v>10.591544813410156</v>
      </c>
      <c r="E787" s="2">
        <f t="shared" si="67"/>
        <v>2.0434273502095479E-2</v>
      </c>
      <c r="F787" s="2">
        <f t="shared" si="71"/>
        <v>1.4537095672223121E-2</v>
      </c>
      <c r="G787" s="2">
        <f t="shared" si="69"/>
        <v>5.8971778298723583E-3</v>
      </c>
      <c r="H787" s="2" t="str">
        <f t="shared" si="70"/>
        <v>Sell</v>
      </c>
    </row>
    <row r="788" spans="1:8" ht="13.5" x14ac:dyDescent="0.25">
      <c r="A788" s="3">
        <f>TITRES_STAT!B791</f>
        <v>43150</v>
      </c>
      <c r="B788" s="6">
        <f>TITRES_STAT!D791</f>
        <v>10.635999999999999</v>
      </c>
      <c r="C788" s="2">
        <f t="shared" si="72"/>
        <v>10.607520765848829</v>
      </c>
      <c r="D788" s="2">
        <f t="shared" si="68"/>
        <v>10.594837790194589</v>
      </c>
      <c r="E788" s="2">
        <f t="shared" si="67"/>
        <v>1.2682975654239925E-2</v>
      </c>
      <c r="F788" s="2">
        <f t="shared" si="71"/>
        <v>1.4166271668626482E-2</v>
      </c>
      <c r="G788" s="2">
        <f t="shared" si="69"/>
        <v>-1.4832960143865564E-3</v>
      </c>
      <c r="H788" s="2" t="str">
        <f t="shared" si="70"/>
        <v>Hold</v>
      </c>
    </row>
    <row r="789" spans="1:8" ht="13.5" x14ac:dyDescent="0.25">
      <c r="A789" s="3">
        <f>TITRES_STAT!B792</f>
        <v>43151</v>
      </c>
      <c r="B789" s="6">
        <f>TITRES_STAT!D792</f>
        <v>10.635999999999999</v>
      </c>
      <c r="C789" s="2">
        <f t="shared" si="72"/>
        <v>10.599286801872086</v>
      </c>
      <c r="D789" s="2">
        <f t="shared" si="68"/>
        <v>10.597886842772766</v>
      </c>
      <c r="E789" s="2">
        <f t="shared" si="67"/>
        <v>1.3999590993201139E-3</v>
      </c>
      <c r="F789" s="2">
        <f t="shared" si="71"/>
        <v>1.1613009154765208E-2</v>
      </c>
      <c r="G789" s="2">
        <f t="shared" si="69"/>
        <v>-1.0213050055445094E-2</v>
      </c>
      <c r="H789" s="2" t="str">
        <f t="shared" si="70"/>
        <v>Hold</v>
      </c>
    </row>
    <row r="790" spans="1:8" ht="13.5" x14ac:dyDescent="0.25">
      <c r="A790" s="3">
        <f>TITRES_STAT!B793</f>
        <v>43152</v>
      </c>
      <c r="B790" s="6">
        <f>TITRES_STAT!D793</f>
        <v>10.641999999999999</v>
      </c>
      <c r="C790" s="2">
        <f t="shared" si="72"/>
        <v>10.592319601584073</v>
      </c>
      <c r="D790" s="2">
        <f t="shared" si="68"/>
        <v>10.601154484048857</v>
      </c>
      <c r="E790" s="2">
        <f t="shared" si="67"/>
        <v>-8.834882464784144E-3</v>
      </c>
      <c r="F790" s="2">
        <f t="shared" si="71"/>
        <v>7.5234308308553379E-3</v>
      </c>
      <c r="G790" s="2">
        <f t="shared" si="69"/>
        <v>-1.6358313295639481E-2</v>
      </c>
      <c r="H790" s="2" t="str">
        <f t="shared" si="70"/>
        <v>Hold</v>
      </c>
    </row>
    <row r="791" spans="1:8" ht="13.5" x14ac:dyDescent="0.25">
      <c r="A791" s="3">
        <f>TITRES_STAT!B794</f>
        <v>43153</v>
      </c>
      <c r="B791" s="6">
        <f>TITRES_STAT!D794</f>
        <v>10.731</v>
      </c>
      <c r="C791" s="2">
        <f t="shared" si="72"/>
        <v>10.586424278263445</v>
      </c>
      <c r="D791" s="2">
        <f t="shared" si="68"/>
        <v>10.610772670415608</v>
      </c>
      <c r="E791" s="2">
        <f t="shared" si="67"/>
        <v>-2.4348392152163001E-2</v>
      </c>
      <c r="F791" s="2">
        <f t="shared" si="71"/>
        <v>1.1490662342516699E-3</v>
      </c>
      <c r="G791" s="2">
        <f t="shared" si="69"/>
        <v>-2.5497458386414672E-2</v>
      </c>
      <c r="H791" s="2" t="str">
        <f t="shared" si="70"/>
        <v>Hold</v>
      </c>
    </row>
    <row r="792" spans="1:8" ht="13.5" x14ac:dyDescent="0.25">
      <c r="A792" s="3">
        <f>TITRES_STAT!B795</f>
        <v>43154</v>
      </c>
      <c r="B792" s="6">
        <f>TITRES_STAT!D795</f>
        <v>10.641999999999999</v>
      </c>
      <c r="C792" s="2">
        <f t="shared" si="72"/>
        <v>10.581435927761376</v>
      </c>
      <c r="D792" s="2">
        <f t="shared" si="68"/>
        <v>10.613085805940379</v>
      </c>
      <c r="E792" s="2">
        <f t="shared" si="67"/>
        <v>-3.164987817900311E-2</v>
      </c>
      <c r="F792" s="2">
        <f t="shared" si="71"/>
        <v>-5.4107226483992863E-3</v>
      </c>
      <c r="G792" s="2">
        <f t="shared" si="69"/>
        <v>-2.6239155530603825E-2</v>
      </c>
      <c r="H792" s="2" t="str">
        <f t="shared" si="70"/>
        <v>Hold</v>
      </c>
    </row>
    <row r="793" spans="1:8" ht="13.5" x14ac:dyDescent="0.25">
      <c r="A793" s="3">
        <f>TITRES_STAT!B796</f>
        <v>43157</v>
      </c>
      <c r="B793" s="6">
        <f>TITRES_STAT!D796</f>
        <v>10.536</v>
      </c>
      <c r="C793" s="2">
        <f t="shared" si="72"/>
        <v>10.590753477336548</v>
      </c>
      <c r="D793" s="2">
        <f t="shared" si="68"/>
        <v>10.607375746241093</v>
      </c>
      <c r="E793" s="2">
        <f t="shared" si="67"/>
        <v>-1.6622268904544768E-2</v>
      </c>
      <c r="F793" s="2">
        <f t="shared" si="71"/>
        <v>-7.6530318996283824E-3</v>
      </c>
      <c r="G793" s="2">
        <f t="shared" si="69"/>
        <v>-8.9692370049163847E-3</v>
      </c>
      <c r="H793" s="2" t="str">
        <f t="shared" si="70"/>
        <v>Hold</v>
      </c>
    </row>
    <row r="794" spans="1:8" ht="13.5" x14ac:dyDescent="0.25">
      <c r="A794" s="3">
        <f>TITRES_STAT!B797</f>
        <v>43158</v>
      </c>
      <c r="B794" s="6">
        <f>TITRES_STAT!D797</f>
        <v>10.536</v>
      </c>
      <c r="C794" s="2">
        <f t="shared" si="72"/>
        <v>10.59863755774631</v>
      </c>
      <c r="D794" s="2">
        <f t="shared" si="68"/>
        <v>10.602088653926939</v>
      </c>
      <c r="E794" s="2">
        <f t="shared" si="67"/>
        <v>-3.4510961806297757E-3</v>
      </c>
      <c r="F794" s="2">
        <f t="shared" si="71"/>
        <v>-6.8126447558286615E-3</v>
      </c>
      <c r="G794" s="2">
        <f t="shared" si="69"/>
        <v>3.3615485751988857E-3</v>
      </c>
      <c r="H794" s="2" t="str">
        <f t="shared" si="70"/>
        <v>Sell</v>
      </c>
    </row>
    <row r="795" spans="1:8" ht="13.5" x14ac:dyDescent="0.25">
      <c r="A795" s="3">
        <f>TITRES_STAT!B798</f>
        <v>43159</v>
      </c>
      <c r="B795" s="6">
        <f>TITRES_STAT!D798</f>
        <v>10.631</v>
      </c>
      <c r="C795" s="2">
        <f t="shared" si="72"/>
        <v>10.596231779631493</v>
      </c>
      <c r="D795" s="2">
        <f t="shared" si="68"/>
        <v>10.604230235117537</v>
      </c>
      <c r="E795" s="2">
        <f t="shared" si="67"/>
        <v>-7.9984554860441648E-3</v>
      </c>
      <c r="F795" s="2">
        <f t="shared" si="71"/>
        <v>-7.0498069018717626E-3</v>
      </c>
      <c r="G795" s="2">
        <f t="shared" si="69"/>
        <v>-9.4864858417240214E-4</v>
      </c>
      <c r="H795" s="2" t="str">
        <f t="shared" si="70"/>
        <v>Hold</v>
      </c>
    </row>
    <row r="796" spans="1:8" ht="13.5" x14ac:dyDescent="0.25">
      <c r="A796" s="3">
        <f>TITRES_STAT!B799</f>
        <v>43160</v>
      </c>
      <c r="B796" s="6">
        <f>TITRES_STAT!D799</f>
        <v>10.641999999999999</v>
      </c>
      <c r="C796" s="2">
        <f t="shared" si="72"/>
        <v>10.594196121226648</v>
      </c>
      <c r="D796" s="2">
        <f t="shared" si="68"/>
        <v>10.607027995479202</v>
      </c>
      <c r="E796" s="2">
        <f t="shared" ref="E796:E859" si="73">C796-D796</f>
        <v>-1.2831874252553277E-2</v>
      </c>
      <c r="F796" s="2">
        <f t="shared" si="71"/>
        <v>-8.2062203720080669E-3</v>
      </c>
      <c r="G796" s="2">
        <f t="shared" si="69"/>
        <v>-4.6256538805452101E-3</v>
      </c>
      <c r="H796" s="2" t="str">
        <f t="shared" si="70"/>
        <v>Hold</v>
      </c>
    </row>
    <row r="797" spans="1:8" ht="13.5" x14ac:dyDescent="0.25">
      <c r="A797" s="3">
        <f>TITRES_STAT!B800</f>
        <v>43161</v>
      </c>
      <c r="B797" s="6">
        <f>TITRES_STAT!D800</f>
        <v>10.583</v>
      </c>
      <c r="C797" s="2">
        <f t="shared" si="72"/>
        <v>10.60062748719178</v>
      </c>
      <c r="D797" s="2">
        <f t="shared" ref="D797:D860" si="74">$D$4*B797+(1-$D$4)*D796</f>
        <v>10.605248143962225</v>
      </c>
      <c r="E797" s="2">
        <f t="shared" si="73"/>
        <v>-4.6206567704452084E-3</v>
      </c>
      <c r="F797" s="2">
        <f t="shared" si="71"/>
        <v>-7.4891076516954954E-3</v>
      </c>
      <c r="G797" s="2">
        <f t="shared" si="69"/>
        <v>2.868450881250287E-3</v>
      </c>
      <c r="H797" s="2" t="str">
        <f t="shared" si="70"/>
        <v>Sell</v>
      </c>
    </row>
    <row r="798" spans="1:8" ht="13.5" x14ac:dyDescent="0.25">
      <c r="A798" s="3">
        <f>TITRES_STAT!B801</f>
        <v>43164</v>
      </c>
      <c r="B798" s="6">
        <f>TITRES_STAT!D801</f>
        <v>10.406000000000001</v>
      </c>
      <c r="C798" s="2">
        <f t="shared" si="72"/>
        <v>10.606069412239199</v>
      </c>
      <c r="D798" s="2">
        <f t="shared" si="74"/>
        <v>10.590489022187246</v>
      </c>
      <c r="E798" s="2">
        <f t="shared" si="73"/>
        <v>1.558039005195333E-2</v>
      </c>
      <c r="F798" s="2">
        <f t="shared" si="71"/>
        <v>-2.8752081109657303E-3</v>
      </c>
      <c r="G798" s="2">
        <f t="shared" si="69"/>
        <v>1.845559816291906E-2</v>
      </c>
      <c r="H798" s="2" t="str">
        <f t="shared" si="70"/>
        <v>Sell</v>
      </c>
    </row>
    <row r="799" spans="1:8" ht="13.5" x14ac:dyDescent="0.25">
      <c r="A799" s="3">
        <f>TITRES_STAT!B802</f>
        <v>43165</v>
      </c>
      <c r="B799" s="6">
        <f>TITRES_STAT!D802</f>
        <v>10.635999999999999</v>
      </c>
      <c r="C799" s="2">
        <f t="shared" si="72"/>
        <v>10.610674118048554</v>
      </c>
      <c r="D799" s="2">
        <f t="shared" si="74"/>
        <v>10.59386020572893</v>
      </c>
      <c r="E799" s="2">
        <f t="shared" si="73"/>
        <v>1.681391231962337E-2</v>
      </c>
      <c r="F799" s="2">
        <f t="shared" si="71"/>
        <v>1.06261597515209E-3</v>
      </c>
      <c r="G799" s="2">
        <f t="shared" si="69"/>
        <v>1.5751296344471279E-2</v>
      </c>
      <c r="H799" s="2" t="str">
        <f t="shared" si="70"/>
        <v>Sell</v>
      </c>
    </row>
    <row r="800" spans="1:8" ht="13.5" x14ac:dyDescent="0.25">
      <c r="A800" s="3">
        <f>TITRES_STAT!B803</f>
        <v>43166</v>
      </c>
      <c r="B800" s="6">
        <f>TITRES_STAT!D803</f>
        <v>10.641999999999999</v>
      </c>
      <c r="C800" s="2">
        <f t="shared" si="72"/>
        <v>10.615493484502622</v>
      </c>
      <c r="D800" s="2">
        <f t="shared" si="74"/>
        <v>10.597426116415676</v>
      </c>
      <c r="E800" s="2">
        <f t="shared" si="73"/>
        <v>1.806736808694609E-2</v>
      </c>
      <c r="F800" s="2">
        <f t="shared" si="71"/>
        <v>4.4635663975108901E-3</v>
      </c>
      <c r="G800" s="2">
        <f t="shared" si="69"/>
        <v>1.3603801689435199E-2</v>
      </c>
      <c r="H800" s="2" t="str">
        <f t="shared" si="70"/>
        <v>Sell</v>
      </c>
    </row>
    <row r="801" spans="1:8" ht="13.5" x14ac:dyDescent="0.25">
      <c r="A801" s="3">
        <f>TITRES_STAT!B804</f>
        <v>43167</v>
      </c>
      <c r="B801" s="6">
        <f>TITRES_STAT!D804</f>
        <v>10.641999999999999</v>
      </c>
      <c r="C801" s="2">
        <f t="shared" si="72"/>
        <v>10.633263717656064</v>
      </c>
      <c r="D801" s="2">
        <f t="shared" si="74"/>
        <v>10.600727885570072</v>
      </c>
      <c r="E801" s="2">
        <f t="shared" si="73"/>
        <v>3.2535832085992311E-2</v>
      </c>
      <c r="F801" s="2">
        <f t="shared" si="71"/>
        <v>1.0078019535207174E-2</v>
      </c>
      <c r="G801" s="2">
        <f t="shared" si="69"/>
        <v>2.2457812550785137E-2</v>
      </c>
      <c r="H801" s="2" t="str">
        <f t="shared" si="70"/>
        <v>Sell</v>
      </c>
    </row>
    <row r="802" spans="1:8" ht="13.5" x14ac:dyDescent="0.25">
      <c r="A802" s="3">
        <f>TITRES_STAT!B805</f>
        <v>43168</v>
      </c>
      <c r="B802" s="6">
        <f>TITRES_STAT!D805</f>
        <v>10.743</v>
      </c>
      <c r="C802" s="2">
        <f t="shared" si="72"/>
        <v>10.634607761093593</v>
      </c>
      <c r="D802" s="2">
        <f t="shared" si="74"/>
        <v>10.611266560713029</v>
      </c>
      <c r="E802" s="2">
        <f t="shared" si="73"/>
        <v>2.3341200380563976E-2</v>
      </c>
      <c r="F802" s="2">
        <f t="shared" si="71"/>
        <v>1.2730655704278535E-2</v>
      </c>
      <c r="G802" s="2">
        <f t="shared" si="69"/>
        <v>1.061054467628544E-2</v>
      </c>
      <c r="H802" s="2" t="str">
        <f t="shared" si="70"/>
        <v>Sell</v>
      </c>
    </row>
    <row r="803" spans="1:8" ht="13.5" x14ac:dyDescent="0.25">
      <c r="A803" s="3">
        <f>TITRES_STAT!B806</f>
        <v>43171</v>
      </c>
      <c r="B803" s="6">
        <f>TITRES_STAT!D806</f>
        <v>10.743</v>
      </c>
      <c r="C803" s="2">
        <f t="shared" si="72"/>
        <v>10.619437336309963</v>
      </c>
      <c r="D803" s="2">
        <f t="shared" si="74"/>
        <v>10.621024593252804</v>
      </c>
      <c r="E803" s="2">
        <f t="shared" si="73"/>
        <v>-1.5872569428410088E-3</v>
      </c>
      <c r="F803" s="2">
        <f t="shared" si="71"/>
        <v>9.8670731748546278E-3</v>
      </c>
      <c r="G803" s="2">
        <f t="shared" si="69"/>
        <v>-1.1454330117695637E-2</v>
      </c>
      <c r="H803" s="2" t="str">
        <f t="shared" si="70"/>
        <v>Hold</v>
      </c>
    </row>
    <row r="804" spans="1:8" ht="13.5" x14ac:dyDescent="0.25">
      <c r="A804" s="3">
        <f>TITRES_STAT!B807</f>
        <v>43172</v>
      </c>
      <c r="B804" s="6">
        <f>TITRES_STAT!D807</f>
        <v>10.641999999999999</v>
      </c>
      <c r="C804" s="2">
        <f t="shared" si="72"/>
        <v>10.606600823031506</v>
      </c>
      <c r="D804" s="2">
        <f t="shared" si="74"/>
        <v>10.622578327085929</v>
      </c>
      <c r="E804" s="2">
        <f t="shared" si="73"/>
        <v>-1.5977504054422553E-2</v>
      </c>
      <c r="F804" s="2">
        <f t="shared" si="71"/>
        <v>4.6981577289991923E-3</v>
      </c>
      <c r="G804" s="2">
        <f t="shared" ref="G804:G867" si="75">E804-F804</f>
        <v>-2.0675661783421746E-2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43173</v>
      </c>
      <c r="B805" s="6">
        <f>TITRES_STAT!D808</f>
        <v>10.641999999999999</v>
      </c>
      <c r="C805" s="2">
        <f t="shared" si="72"/>
        <v>10.610354542565121</v>
      </c>
      <c r="D805" s="2">
        <f t="shared" si="74"/>
        <v>10.624016969524009</v>
      </c>
      <c r="E805" s="2">
        <f t="shared" si="73"/>
        <v>-1.3662426958887863E-2</v>
      </c>
      <c r="F805" s="2">
        <f t="shared" ref="F805:F868" si="77">(E805*(2/(10)))+((1-(2/10))*F804)</f>
        <v>1.0260407914217812E-3</v>
      </c>
      <c r="G805" s="2">
        <f t="shared" si="75"/>
        <v>-1.4688467750309644E-2</v>
      </c>
      <c r="H805" s="2" t="str">
        <f t="shared" si="76"/>
        <v>Hold</v>
      </c>
    </row>
    <row r="806" spans="1:8" ht="13.5" x14ac:dyDescent="0.25">
      <c r="A806" s="3">
        <f>TITRES_STAT!B809</f>
        <v>43174</v>
      </c>
      <c r="B806" s="6">
        <f>TITRES_STAT!D809</f>
        <v>10.631</v>
      </c>
      <c r="C806" s="2">
        <f t="shared" si="72"/>
        <v>10.615223074478179</v>
      </c>
      <c r="D806" s="2">
        <f t="shared" si="74"/>
        <v>10.62453423104075</v>
      </c>
      <c r="E806" s="2">
        <f t="shared" si="73"/>
        <v>-9.3111565625711989E-3</v>
      </c>
      <c r="F806" s="2">
        <f t="shared" si="77"/>
        <v>-1.041398679376815E-3</v>
      </c>
      <c r="G806" s="2">
        <f t="shared" si="75"/>
        <v>-8.2697578831943848E-3</v>
      </c>
      <c r="H806" s="2" t="str">
        <f t="shared" si="76"/>
        <v>Hold</v>
      </c>
    </row>
    <row r="807" spans="1:8" ht="13.5" x14ac:dyDescent="0.25">
      <c r="A807" s="3">
        <f>TITRES_STAT!B810</f>
        <v>43175</v>
      </c>
      <c r="B807" s="6">
        <f>TITRES_STAT!D810</f>
        <v>10.641999999999999</v>
      </c>
      <c r="C807" s="2">
        <f t="shared" si="72"/>
        <v>10.610265678404613</v>
      </c>
      <c r="D807" s="2">
        <f t="shared" si="74"/>
        <v>10.625827991704398</v>
      </c>
      <c r="E807" s="2">
        <f t="shared" si="73"/>
        <v>-1.5562313299785302E-2</v>
      </c>
      <c r="F807" s="2">
        <f t="shared" si="77"/>
        <v>-3.9455816034585124E-3</v>
      </c>
      <c r="G807" s="2">
        <f t="shared" si="75"/>
        <v>-1.161673169632679E-2</v>
      </c>
      <c r="H807" s="2" t="str">
        <f t="shared" si="76"/>
        <v>Hold</v>
      </c>
    </row>
    <row r="808" spans="1:8" ht="13.5" x14ac:dyDescent="0.25">
      <c r="A808" s="3">
        <f>TITRES_STAT!B811</f>
        <v>43178</v>
      </c>
      <c r="B808" s="6">
        <f>TITRES_STAT!D811</f>
        <v>10.641999999999999</v>
      </c>
      <c r="C808" s="2">
        <f t="shared" si="72"/>
        <v>10.578840189419289</v>
      </c>
      <c r="D808" s="2">
        <f t="shared" si="74"/>
        <v>10.627025918244813</v>
      </c>
      <c r="E808" s="2">
        <f t="shared" si="73"/>
        <v>-4.8185728825524521E-2</v>
      </c>
      <c r="F808" s="2">
        <f t="shared" si="77"/>
        <v>-1.2793611047871715E-2</v>
      </c>
      <c r="G808" s="2">
        <f t="shared" si="75"/>
        <v>-3.5392117777652804E-2</v>
      </c>
      <c r="H808" s="2" t="str">
        <f t="shared" si="76"/>
        <v>Hold</v>
      </c>
    </row>
    <row r="809" spans="1:8" ht="13.5" x14ac:dyDescent="0.25">
      <c r="A809" s="3">
        <f>TITRES_STAT!B812</f>
        <v>43180</v>
      </c>
      <c r="B809" s="6">
        <f>TITRES_STAT!D812</f>
        <v>10.641999999999999</v>
      </c>
      <c r="C809" s="2">
        <f t="shared" si="72"/>
        <v>10.587634006431706</v>
      </c>
      <c r="D809" s="2">
        <f t="shared" si="74"/>
        <v>10.628135109485939</v>
      </c>
      <c r="E809" s="2">
        <f t="shared" si="73"/>
        <v>-4.0501103054232601E-2</v>
      </c>
      <c r="F809" s="2">
        <f t="shared" si="77"/>
        <v>-1.8335109449143894E-2</v>
      </c>
      <c r="G809" s="2">
        <f t="shared" si="75"/>
        <v>-2.2165993605088707E-2</v>
      </c>
      <c r="H809" s="2" t="str">
        <f t="shared" si="76"/>
        <v>Hold</v>
      </c>
    </row>
    <row r="810" spans="1:8" ht="13.5" x14ac:dyDescent="0.25">
      <c r="A810" s="3">
        <f>TITRES_STAT!B813</f>
        <v>43181</v>
      </c>
      <c r="B810" s="6">
        <f>TITRES_STAT!D813</f>
        <v>10.641999999999999</v>
      </c>
      <c r="C810" s="2">
        <f t="shared" si="72"/>
        <v>10.595998005442212</v>
      </c>
      <c r="D810" s="2">
        <f t="shared" si="74"/>
        <v>10.629162138412907</v>
      </c>
      <c r="E810" s="2">
        <f t="shared" si="73"/>
        <v>-3.3164132970695093E-2</v>
      </c>
      <c r="F810" s="2">
        <f t="shared" si="77"/>
        <v>-2.1300914153454135E-2</v>
      </c>
      <c r="G810" s="2">
        <f t="shared" si="75"/>
        <v>-1.1863218817240957E-2</v>
      </c>
      <c r="H810" s="2" t="str">
        <f t="shared" si="76"/>
        <v>Hold</v>
      </c>
    </row>
    <row r="811" spans="1:8" ht="13.5" x14ac:dyDescent="0.25">
      <c r="A811" s="3">
        <f>TITRES_STAT!B814</f>
        <v>43182</v>
      </c>
      <c r="B811" s="6">
        <f>TITRES_STAT!D814</f>
        <v>10.648</v>
      </c>
      <c r="C811" s="2">
        <f t="shared" si="72"/>
        <v>10.603075235374179</v>
      </c>
      <c r="D811" s="2">
        <f t="shared" si="74"/>
        <v>10.630557535567506</v>
      </c>
      <c r="E811" s="2">
        <f t="shared" si="73"/>
        <v>-2.7482300193327092E-2</v>
      </c>
      <c r="F811" s="2">
        <f t="shared" si="77"/>
        <v>-2.2537191361428729E-2</v>
      </c>
      <c r="G811" s="2">
        <f t="shared" si="75"/>
        <v>-4.9451088318983628E-3</v>
      </c>
      <c r="H811" s="2" t="str">
        <f t="shared" si="76"/>
        <v>Hold</v>
      </c>
    </row>
    <row r="812" spans="1:8" ht="13.5" x14ac:dyDescent="0.25">
      <c r="A812" s="3">
        <f>TITRES_STAT!B815</f>
        <v>43185</v>
      </c>
      <c r="B812" s="6">
        <f>TITRES_STAT!D815</f>
        <v>10.648</v>
      </c>
      <c r="C812" s="2">
        <f t="shared" si="72"/>
        <v>10.62460212223969</v>
      </c>
      <c r="D812" s="2">
        <f t="shared" si="74"/>
        <v>10.631849569969914</v>
      </c>
      <c r="E812" s="2">
        <f t="shared" si="73"/>
        <v>-7.2474477302240103E-3</v>
      </c>
      <c r="F812" s="2">
        <f t="shared" si="77"/>
        <v>-1.9479242635187785E-2</v>
      </c>
      <c r="G812" s="2">
        <f t="shared" si="75"/>
        <v>1.2231794904963775E-2</v>
      </c>
      <c r="H812" s="2" t="str">
        <f t="shared" si="76"/>
        <v>Sell</v>
      </c>
    </row>
    <row r="813" spans="1:8" ht="13.5" x14ac:dyDescent="0.25">
      <c r="A813" s="3">
        <f>TITRES_STAT!B816</f>
        <v>43186</v>
      </c>
      <c r="B813" s="6">
        <f>TITRES_STAT!D816</f>
        <v>10.737</v>
      </c>
      <c r="C813" s="2">
        <f t="shared" si="72"/>
        <v>10.64281718035666</v>
      </c>
      <c r="D813" s="2">
        <f t="shared" si="74"/>
        <v>10.639638490712883</v>
      </c>
      <c r="E813" s="2">
        <f t="shared" si="73"/>
        <v>3.1786896437768775E-3</v>
      </c>
      <c r="F813" s="2">
        <f t="shared" si="77"/>
        <v>-1.4947656179394853E-2</v>
      </c>
      <c r="G813" s="2">
        <f t="shared" si="75"/>
        <v>1.8126345823171731E-2</v>
      </c>
      <c r="H813" s="2" t="str">
        <f t="shared" si="76"/>
        <v>Sell</v>
      </c>
    </row>
    <row r="814" spans="1:8" ht="13.5" x14ac:dyDescent="0.25">
      <c r="A814" s="3">
        <f>TITRES_STAT!B817</f>
        <v>43187</v>
      </c>
      <c r="B814" s="6">
        <f>TITRES_STAT!D817</f>
        <v>10.814</v>
      </c>
      <c r="C814" s="2">
        <f t="shared" si="72"/>
        <v>10.642691460301789</v>
      </c>
      <c r="D814" s="2">
        <f t="shared" si="74"/>
        <v>10.652554158067485</v>
      </c>
      <c r="E814" s="2">
        <f t="shared" si="73"/>
        <v>-9.8626977656959269E-3</v>
      </c>
      <c r="F814" s="2">
        <f t="shared" si="77"/>
        <v>-1.393066449665507E-2</v>
      </c>
      <c r="G814" s="2">
        <f t="shared" si="75"/>
        <v>4.0679667309591432E-3</v>
      </c>
      <c r="H814" s="2" t="str">
        <f t="shared" si="76"/>
        <v>Sell</v>
      </c>
    </row>
    <row r="815" spans="1:8" ht="13.5" x14ac:dyDescent="0.25">
      <c r="A815" s="3">
        <f>TITRES_STAT!B818</f>
        <v>43188</v>
      </c>
      <c r="B815" s="6">
        <f>TITRES_STAT!D818</f>
        <v>10.814</v>
      </c>
      <c r="C815" s="2">
        <f t="shared" si="72"/>
        <v>10.64258508179382</v>
      </c>
      <c r="D815" s="2">
        <f t="shared" si="74"/>
        <v>10.664513109321746</v>
      </c>
      <c r="E815" s="2">
        <f t="shared" si="73"/>
        <v>-2.1928027527925664E-2</v>
      </c>
      <c r="F815" s="2">
        <f t="shared" si="77"/>
        <v>-1.5530137102909191E-2</v>
      </c>
      <c r="G815" s="2">
        <f t="shared" si="75"/>
        <v>-6.3978904250164732E-3</v>
      </c>
      <c r="H815" s="2" t="str">
        <f t="shared" si="76"/>
        <v>Hold</v>
      </c>
    </row>
    <row r="816" spans="1:8" ht="13.5" x14ac:dyDescent="0.25">
      <c r="A816" s="3">
        <f>TITRES_STAT!B819</f>
        <v>43189</v>
      </c>
      <c r="B816" s="6">
        <f>TITRES_STAT!D819</f>
        <v>10.814</v>
      </c>
      <c r="C816" s="2">
        <f t="shared" si="72"/>
        <v>10.640802761517847</v>
      </c>
      <c r="D816" s="2">
        <f t="shared" si="74"/>
        <v>10.675586212334951</v>
      </c>
      <c r="E816" s="2">
        <f t="shared" si="73"/>
        <v>-3.4783450817103656E-2</v>
      </c>
      <c r="F816" s="2">
        <f t="shared" si="77"/>
        <v>-1.9380799845748087E-2</v>
      </c>
      <c r="G816" s="2">
        <f t="shared" si="75"/>
        <v>-1.5402650971355569E-2</v>
      </c>
      <c r="H816" s="2" t="str">
        <f t="shared" si="76"/>
        <v>Hold</v>
      </c>
    </row>
    <row r="817" spans="1:8" ht="13.5" x14ac:dyDescent="0.25">
      <c r="A817" s="3">
        <f>TITRES_STAT!B820</f>
        <v>43192</v>
      </c>
      <c r="B817" s="6">
        <f>TITRES_STAT!D820</f>
        <v>11.044</v>
      </c>
      <c r="C817" s="2">
        <f t="shared" si="72"/>
        <v>10.640986952053561</v>
      </c>
      <c r="D817" s="2">
        <f t="shared" si="74"/>
        <v>10.702876122532361</v>
      </c>
      <c r="E817" s="2">
        <f t="shared" si="73"/>
        <v>-6.1889170478799826E-2</v>
      </c>
      <c r="F817" s="2">
        <f t="shared" si="77"/>
        <v>-2.7882473972358435E-2</v>
      </c>
      <c r="G817" s="2">
        <f t="shared" si="75"/>
        <v>-3.4006696506441392E-2</v>
      </c>
      <c r="H817" s="2" t="str">
        <f t="shared" si="76"/>
        <v>Hold</v>
      </c>
    </row>
    <row r="818" spans="1:8" ht="13.5" x14ac:dyDescent="0.25">
      <c r="A818" s="3">
        <f>TITRES_STAT!B821</f>
        <v>43193</v>
      </c>
      <c r="B818" s="6">
        <f>TITRES_STAT!D821</f>
        <v>10.766999999999999</v>
      </c>
      <c r="C818" s="2">
        <f t="shared" si="72"/>
        <v>10.641142805583781</v>
      </c>
      <c r="D818" s="2">
        <f t="shared" si="74"/>
        <v>10.707626039381816</v>
      </c>
      <c r="E818" s="2">
        <f t="shared" si="73"/>
        <v>-6.6483233798035002E-2</v>
      </c>
      <c r="F818" s="2">
        <f t="shared" si="77"/>
        <v>-3.5602625937493748E-2</v>
      </c>
      <c r="G818" s="2">
        <f t="shared" si="75"/>
        <v>-3.0880607860541254E-2</v>
      </c>
      <c r="H818" s="2" t="str">
        <f t="shared" si="76"/>
        <v>Hold</v>
      </c>
    </row>
    <row r="819" spans="1:8" ht="13.5" x14ac:dyDescent="0.25">
      <c r="A819" s="3">
        <f>TITRES_STAT!B822</f>
        <v>43194</v>
      </c>
      <c r="B819" s="6">
        <f>TITRES_STAT!D822</f>
        <v>11.086</v>
      </c>
      <c r="C819" s="2">
        <f t="shared" si="72"/>
        <v>10.641274681647815</v>
      </c>
      <c r="D819" s="2">
        <f t="shared" si="74"/>
        <v>10.735653740168347</v>
      </c>
      <c r="E819" s="2">
        <f t="shared" si="73"/>
        <v>-9.4379058520532411E-2</v>
      </c>
      <c r="F819" s="2">
        <f t="shared" si="77"/>
        <v>-4.7357912454101481E-2</v>
      </c>
      <c r="G819" s="2">
        <f t="shared" si="75"/>
        <v>-4.702114606643093E-2</v>
      </c>
      <c r="H819" s="2" t="str">
        <f t="shared" si="76"/>
        <v>Hold</v>
      </c>
    </row>
    <row r="820" spans="1:8" ht="13.5" x14ac:dyDescent="0.25">
      <c r="A820" s="3">
        <f>TITRES_STAT!B823</f>
        <v>43195</v>
      </c>
      <c r="B820" s="6">
        <f>TITRES_STAT!D823</f>
        <v>11.287000000000001</v>
      </c>
      <c r="C820" s="2">
        <f t="shared" si="72"/>
        <v>10.641386269086611</v>
      </c>
      <c r="D820" s="2">
        <f t="shared" si="74"/>
        <v>10.776494203859581</v>
      </c>
      <c r="E820" s="2">
        <f t="shared" si="73"/>
        <v>-0.13510793477296978</v>
      </c>
      <c r="F820" s="2">
        <f t="shared" si="77"/>
        <v>-6.4907916917875147E-2</v>
      </c>
      <c r="G820" s="2">
        <f t="shared" si="75"/>
        <v>-7.0200017855094637E-2</v>
      </c>
      <c r="H820" s="2" t="str">
        <f t="shared" si="76"/>
        <v>Hold</v>
      </c>
    </row>
    <row r="821" spans="1:8" ht="13.5" x14ac:dyDescent="0.25">
      <c r="A821" s="3">
        <f>TITRES_STAT!B824</f>
        <v>43196</v>
      </c>
      <c r="B821" s="6">
        <f>TITRES_STAT!D824</f>
        <v>11.287000000000001</v>
      </c>
      <c r="C821" s="2">
        <f t="shared" si="72"/>
        <v>10.64240376615021</v>
      </c>
      <c r="D821" s="2">
        <f t="shared" si="74"/>
        <v>10.814309448018131</v>
      </c>
      <c r="E821" s="2">
        <f t="shared" si="73"/>
        <v>-0.17190568186792099</v>
      </c>
      <c r="F821" s="2">
        <f t="shared" si="77"/>
        <v>-8.6307469907884321E-2</v>
      </c>
      <c r="G821" s="2">
        <f t="shared" si="75"/>
        <v>-8.5598211960036669E-2</v>
      </c>
      <c r="H821" s="2" t="str">
        <f t="shared" si="76"/>
        <v>Hold</v>
      </c>
    </row>
    <row r="822" spans="1:8" ht="13.5" x14ac:dyDescent="0.25">
      <c r="A822" s="3">
        <f>TITRES_STAT!B825</f>
        <v>43200</v>
      </c>
      <c r="B822" s="6">
        <f>TITRES_STAT!D825</f>
        <v>10.938000000000001</v>
      </c>
      <c r="C822" s="2">
        <f t="shared" si="72"/>
        <v>10.643264725204023</v>
      </c>
      <c r="D822" s="2">
        <f t="shared" si="74"/>
        <v>10.823471711127899</v>
      </c>
      <c r="E822" s="2">
        <f t="shared" si="73"/>
        <v>-0.18020698592387596</v>
      </c>
      <c r="F822" s="2">
        <f t="shared" si="77"/>
        <v>-0.10508737311108265</v>
      </c>
      <c r="G822" s="2">
        <f t="shared" si="75"/>
        <v>-7.5119612812793307E-2</v>
      </c>
      <c r="H822" s="2" t="str">
        <f t="shared" si="76"/>
        <v>Hold</v>
      </c>
    </row>
    <row r="823" spans="1:8" ht="13.5" x14ac:dyDescent="0.25">
      <c r="A823" s="3">
        <f>TITRES_STAT!B826</f>
        <v>43201</v>
      </c>
      <c r="B823" s="6">
        <f>TITRES_STAT!D826</f>
        <v>10.938000000000001</v>
      </c>
      <c r="C823" s="2">
        <f t="shared" si="72"/>
        <v>10.657685536711098</v>
      </c>
      <c r="D823" s="2">
        <f t="shared" si="74"/>
        <v>10.831955288081389</v>
      </c>
      <c r="E823" s="2">
        <f t="shared" si="73"/>
        <v>-0.1742697513702911</v>
      </c>
      <c r="F823" s="2">
        <f t="shared" si="77"/>
        <v>-0.11892384876292436</v>
      </c>
      <c r="G823" s="2">
        <f t="shared" si="75"/>
        <v>-5.5345902607366743E-2</v>
      </c>
      <c r="H823" s="2" t="str">
        <f t="shared" si="76"/>
        <v>Hold</v>
      </c>
    </row>
    <row r="824" spans="1:8" ht="13.5" x14ac:dyDescent="0.25">
      <c r="A824" s="3">
        <f>TITRES_STAT!B827</f>
        <v>43202</v>
      </c>
      <c r="B824" s="6">
        <f>TITRES_STAT!D827</f>
        <v>10.95</v>
      </c>
      <c r="C824" s="2">
        <f t="shared" si="72"/>
        <v>10.681733915678622</v>
      </c>
      <c r="D824" s="2">
        <f t="shared" si="74"/>
        <v>10.840699340816101</v>
      </c>
      <c r="E824" s="2">
        <f t="shared" si="73"/>
        <v>-0.15896542513747924</v>
      </c>
      <c r="F824" s="2">
        <f t="shared" si="77"/>
        <v>-0.12693216403783536</v>
      </c>
      <c r="G824" s="2">
        <f t="shared" si="75"/>
        <v>-3.2033261099643884E-2</v>
      </c>
      <c r="H824" s="2" t="str">
        <f t="shared" si="76"/>
        <v>Hold</v>
      </c>
    </row>
    <row r="825" spans="1:8" ht="13.5" x14ac:dyDescent="0.25">
      <c r="A825" s="3">
        <f>TITRES_STAT!B828</f>
        <v>43203</v>
      </c>
      <c r="B825" s="6">
        <f>TITRES_STAT!D828</f>
        <v>10.95</v>
      </c>
      <c r="C825" s="2">
        <f t="shared" si="72"/>
        <v>10.702082544035758</v>
      </c>
      <c r="D825" s="2">
        <f t="shared" si="74"/>
        <v>10.848795685940836</v>
      </c>
      <c r="E825" s="2">
        <f t="shared" si="73"/>
        <v>-0.146713141905078</v>
      </c>
      <c r="F825" s="2">
        <f t="shared" si="77"/>
        <v>-0.13088835961128389</v>
      </c>
      <c r="G825" s="2">
        <f t="shared" si="75"/>
        <v>-1.582478229379411E-2</v>
      </c>
      <c r="H825" s="2" t="str">
        <f t="shared" si="76"/>
        <v>Hold</v>
      </c>
    </row>
    <row r="826" spans="1:8" ht="13.5" x14ac:dyDescent="0.25">
      <c r="A826" s="3">
        <f>TITRES_STAT!B829</f>
        <v>43206</v>
      </c>
      <c r="B826" s="6">
        <f>TITRES_STAT!D829</f>
        <v>10.95</v>
      </c>
      <c r="C826" s="2">
        <f t="shared" si="72"/>
        <v>10.719300614184103</v>
      </c>
      <c r="D826" s="2">
        <f t="shared" si="74"/>
        <v>10.856292301797071</v>
      </c>
      <c r="E826" s="2">
        <f t="shared" si="73"/>
        <v>-0.13699168761296754</v>
      </c>
      <c r="F826" s="2">
        <f t="shared" si="77"/>
        <v>-0.13210902521162063</v>
      </c>
      <c r="G826" s="2">
        <f t="shared" si="75"/>
        <v>-4.88266240134691E-3</v>
      </c>
      <c r="H826" s="2" t="str">
        <f t="shared" si="76"/>
        <v>Hold</v>
      </c>
    </row>
    <row r="827" spans="1:8" ht="13.5" x14ac:dyDescent="0.25">
      <c r="A827" s="3">
        <f>TITRES_STAT!B830</f>
        <v>43207</v>
      </c>
      <c r="B827" s="6">
        <f>TITRES_STAT!D830</f>
        <v>10.997</v>
      </c>
      <c r="C827" s="2">
        <f t="shared" si="72"/>
        <v>10.769254365848088</v>
      </c>
      <c r="D827" s="2">
        <f t="shared" si="74"/>
        <v>10.866715094256547</v>
      </c>
      <c r="E827" s="2">
        <f t="shared" si="73"/>
        <v>-9.7460728408458763E-2</v>
      </c>
      <c r="F827" s="2">
        <f t="shared" si="77"/>
        <v>-0.12517936585098827</v>
      </c>
      <c r="G827" s="2">
        <f t="shared" si="75"/>
        <v>2.7718637442529503E-2</v>
      </c>
      <c r="H827" s="2" t="str">
        <f t="shared" si="76"/>
        <v>Sell</v>
      </c>
    </row>
    <row r="828" spans="1:8" ht="13.5" x14ac:dyDescent="0.25">
      <c r="A828" s="3">
        <f>TITRES_STAT!B831</f>
        <v>43208</v>
      </c>
      <c r="B828" s="6">
        <f>TITRES_STAT!D831</f>
        <v>10.997</v>
      </c>
      <c r="C828" s="2">
        <f t="shared" si="72"/>
        <v>10.768907540332998</v>
      </c>
      <c r="D828" s="2">
        <f t="shared" si="74"/>
        <v>10.876365828015322</v>
      </c>
      <c r="E828" s="2">
        <f t="shared" si="73"/>
        <v>-0.10745828768232357</v>
      </c>
      <c r="F828" s="2">
        <f t="shared" si="77"/>
        <v>-0.12163515021725534</v>
      </c>
      <c r="G828" s="2">
        <f t="shared" si="75"/>
        <v>1.4176862534931764E-2</v>
      </c>
      <c r="H828" s="2" t="str">
        <f t="shared" si="76"/>
        <v>Sell</v>
      </c>
    </row>
    <row r="829" spans="1:8" ht="13.5" x14ac:dyDescent="0.25">
      <c r="A829" s="3">
        <f>TITRES_STAT!B832</f>
        <v>43209</v>
      </c>
      <c r="B829" s="6">
        <f>TITRES_STAT!D832</f>
        <v>10.997</v>
      </c>
      <c r="C829" s="2">
        <f t="shared" si="72"/>
        <v>10.817690995666384</v>
      </c>
      <c r="D829" s="2">
        <f t="shared" si="74"/>
        <v>10.885301692606779</v>
      </c>
      <c r="E829" s="2">
        <f t="shared" si="73"/>
        <v>-6.7610696940395343E-2</v>
      </c>
      <c r="F829" s="2">
        <f t="shared" si="77"/>
        <v>-0.11083025956188335</v>
      </c>
      <c r="G829" s="2">
        <f t="shared" si="75"/>
        <v>4.3219562621488003E-2</v>
      </c>
      <c r="H829" s="2" t="str">
        <f t="shared" si="76"/>
        <v>Sell</v>
      </c>
    </row>
    <row r="830" spans="1:8" ht="13.5" x14ac:dyDescent="0.25">
      <c r="A830" s="3">
        <f>TITRES_STAT!B833</f>
        <v>43210</v>
      </c>
      <c r="B830" s="6">
        <f>TITRES_STAT!D833</f>
        <v>11.115</v>
      </c>
      <c r="C830" s="2">
        <f t="shared" si="72"/>
        <v>10.88989238094848</v>
      </c>
      <c r="D830" s="2">
        <f t="shared" si="74"/>
        <v>10.902316382043313</v>
      </c>
      <c r="E830" s="2">
        <f t="shared" si="73"/>
        <v>-1.242400109483377E-2</v>
      </c>
      <c r="F830" s="2">
        <f t="shared" si="77"/>
        <v>-9.1149007868473436E-2</v>
      </c>
      <c r="G830" s="2">
        <f t="shared" si="75"/>
        <v>7.8725006773639666E-2</v>
      </c>
      <c r="H830" s="2" t="str">
        <f t="shared" si="76"/>
        <v>Sell</v>
      </c>
    </row>
    <row r="831" spans="1:8" ht="13.5" x14ac:dyDescent="0.25">
      <c r="A831" s="3">
        <f>TITRES_STAT!B834</f>
        <v>43213</v>
      </c>
      <c r="B831" s="6">
        <f>TITRES_STAT!D834</f>
        <v>11.127000000000001</v>
      </c>
      <c r="C831" s="2">
        <f t="shared" si="72"/>
        <v>10.950985860802559</v>
      </c>
      <c r="D831" s="2">
        <f t="shared" si="74"/>
        <v>10.918959613003068</v>
      </c>
      <c r="E831" s="2">
        <f t="shared" si="73"/>
        <v>3.2026247799491259E-2</v>
      </c>
      <c r="F831" s="2">
        <f t="shared" si="77"/>
        <v>-6.6513956734880503E-2</v>
      </c>
      <c r="G831" s="2">
        <f t="shared" si="75"/>
        <v>9.8540204534371761E-2</v>
      </c>
      <c r="H831" s="2" t="str">
        <f t="shared" si="76"/>
        <v>Sell</v>
      </c>
    </row>
    <row r="832" spans="1:8" ht="13.5" x14ac:dyDescent="0.25">
      <c r="A832" s="3">
        <f>TITRES_STAT!B835</f>
        <v>43214</v>
      </c>
      <c r="B832" s="6">
        <f>TITRES_STAT!D835</f>
        <v>11.009</v>
      </c>
      <c r="C832" s="2">
        <f t="shared" si="72"/>
        <v>10.948988036063705</v>
      </c>
      <c r="D832" s="2">
        <f t="shared" si="74"/>
        <v>10.925629271299137</v>
      </c>
      <c r="E832" s="2">
        <f t="shared" si="73"/>
        <v>2.3358764764568107E-2</v>
      </c>
      <c r="F832" s="2">
        <f t="shared" si="77"/>
        <v>-4.8539412434990784E-2</v>
      </c>
      <c r="G832" s="2">
        <f t="shared" si="75"/>
        <v>7.1898177199558891E-2</v>
      </c>
      <c r="H832" s="2" t="str">
        <f t="shared" si="76"/>
        <v>Sell</v>
      </c>
    </row>
    <row r="833" spans="1:8" ht="13.5" x14ac:dyDescent="0.25">
      <c r="A833" s="3">
        <f>TITRES_STAT!B836</f>
        <v>43215</v>
      </c>
      <c r="B833" s="6">
        <f>TITRES_STAT!D836</f>
        <v>11.061999999999999</v>
      </c>
      <c r="C833" s="2">
        <f t="shared" si="72"/>
        <v>10.947297568976982</v>
      </c>
      <c r="D833" s="2">
        <f t="shared" si="74"/>
        <v>10.93573080675846</v>
      </c>
      <c r="E833" s="2">
        <f t="shared" si="73"/>
        <v>1.1566762218521376E-2</v>
      </c>
      <c r="F833" s="2">
        <f t="shared" si="77"/>
        <v>-3.651817750428836E-2</v>
      </c>
      <c r="G833" s="2">
        <f t="shared" si="75"/>
        <v>4.8084939722809736E-2</v>
      </c>
      <c r="H833" s="2" t="str">
        <f t="shared" si="76"/>
        <v>Sell</v>
      </c>
    </row>
    <row r="834" spans="1:8" ht="13.5" x14ac:dyDescent="0.25">
      <c r="A834" s="3">
        <f>TITRES_STAT!B837</f>
        <v>43216</v>
      </c>
      <c r="B834" s="6">
        <f>TITRES_STAT!D837</f>
        <v>11.115</v>
      </c>
      <c r="C834" s="2">
        <f t="shared" si="72"/>
        <v>10.947713327595906</v>
      </c>
      <c r="D834" s="2">
        <f t="shared" si="74"/>
        <v>10.949010006257833</v>
      </c>
      <c r="E834" s="2">
        <f t="shared" si="73"/>
        <v>-1.2966786619266202E-3</v>
      </c>
      <c r="F834" s="2">
        <f t="shared" si="77"/>
        <v>-2.9473877735816015E-2</v>
      </c>
      <c r="G834" s="2">
        <f t="shared" si="75"/>
        <v>2.8177199073889395E-2</v>
      </c>
      <c r="H834" s="2" t="str">
        <f t="shared" si="76"/>
        <v>Sell</v>
      </c>
    </row>
    <row r="835" spans="1:8" ht="13.5" x14ac:dyDescent="0.25">
      <c r="A835" s="3">
        <f>TITRES_STAT!B838</f>
        <v>43217</v>
      </c>
      <c r="B835" s="6">
        <f>TITRES_STAT!D838</f>
        <v>10.984999999999999</v>
      </c>
      <c r="C835" s="2">
        <f t="shared" si="72"/>
        <v>10.948065123350382</v>
      </c>
      <c r="D835" s="2">
        <f t="shared" si="74"/>
        <v>10.951675931720215</v>
      </c>
      <c r="E835" s="2">
        <f t="shared" si="73"/>
        <v>-3.610808369833407E-3</v>
      </c>
      <c r="F835" s="2">
        <f t="shared" si="77"/>
        <v>-2.4301263862619493E-2</v>
      </c>
      <c r="G835" s="2">
        <f t="shared" si="75"/>
        <v>2.0690455492786086E-2</v>
      </c>
      <c r="H835" s="2" t="str">
        <f t="shared" si="76"/>
        <v>Sell</v>
      </c>
    </row>
    <row r="836" spans="1:8" ht="13.5" x14ac:dyDescent="0.25">
      <c r="A836" s="3">
        <f>TITRES_STAT!B839</f>
        <v>43220</v>
      </c>
      <c r="B836" s="6">
        <f>TITRES_STAT!D839</f>
        <v>10.984999999999999</v>
      </c>
      <c r="C836" s="2">
        <f t="shared" si="72"/>
        <v>10.948362796681092</v>
      </c>
      <c r="D836" s="2">
        <f t="shared" si="74"/>
        <v>10.954144381222422</v>
      </c>
      <c r="E836" s="2">
        <f t="shared" si="73"/>
        <v>-5.7815845413298206E-3</v>
      </c>
      <c r="F836" s="2">
        <f t="shared" si="77"/>
        <v>-2.0597327998361559E-2</v>
      </c>
      <c r="G836" s="2">
        <f t="shared" si="75"/>
        <v>1.4815743457031738E-2</v>
      </c>
      <c r="H836" s="2" t="str">
        <f t="shared" si="76"/>
        <v>Sell</v>
      </c>
    </row>
    <row r="837" spans="1:8" ht="13.5" x14ac:dyDescent="0.25">
      <c r="A837" s="3">
        <f>TITRES_STAT!B840</f>
        <v>43222</v>
      </c>
      <c r="B837" s="6">
        <f>TITRES_STAT!D840</f>
        <v>10.997</v>
      </c>
      <c r="C837" s="2">
        <f t="shared" si="72"/>
        <v>10.95584544334554</v>
      </c>
      <c r="D837" s="2">
        <f t="shared" si="74"/>
        <v>10.957318871502244</v>
      </c>
      <c r="E837" s="2">
        <f t="shared" si="73"/>
        <v>-1.4734281567037044E-3</v>
      </c>
      <c r="F837" s="2">
        <f t="shared" si="77"/>
        <v>-1.6772548030029987E-2</v>
      </c>
      <c r="G837" s="2">
        <f t="shared" si="75"/>
        <v>1.5299119873326283E-2</v>
      </c>
      <c r="H837" s="2" t="str">
        <f t="shared" si="76"/>
        <v>Sell</v>
      </c>
    </row>
    <row r="838" spans="1:8" ht="13.5" x14ac:dyDescent="0.25">
      <c r="A838" s="3">
        <f>TITRES_STAT!B841</f>
        <v>43223</v>
      </c>
      <c r="B838" s="6">
        <f>TITRES_STAT!D841</f>
        <v>10.907999999999999</v>
      </c>
      <c r="C838" s="2">
        <f t="shared" si="72"/>
        <v>10.962176913600072</v>
      </c>
      <c r="D838" s="2">
        <f t="shared" si="74"/>
        <v>10.953665621761337</v>
      </c>
      <c r="E838" s="2">
        <f t="shared" si="73"/>
        <v>8.5112918387348913E-3</v>
      </c>
      <c r="F838" s="2">
        <f t="shared" si="77"/>
        <v>-1.1715780056277011E-2</v>
      </c>
      <c r="G838" s="2">
        <f t="shared" si="75"/>
        <v>2.0227071895011904E-2</v>
      </c>
      <c r="H838" s="2" t="str">
        <f t="shared" si="76"/>
        <v>Sell</v>
      </c>
    </row>
    <row r="839" spans="1:8" ht="13.5" x14ac:dyDescent="0.25">
      <c r="A839" s="3">
        <f>TITRES_STAT!B842</f>
        <v>43224</v>
      </c>
      <c r="B839" s="6">
        <f>TITRES_STAT!D842</f>
        <v>10.907999999999999</v>
      </c>
      <c r="C839" s="2">
        <f t="shared" si="72"/>
        <v>10.967534311507752</v>
      </c>
      <c r="D839" s="2">
        <f t="shared" si="74"/>
        <v>10.950282983112348</v>
      </c>
      <c r="E839" s="2">
        <f t="shared" si="73"/>
        <v>1.725132839540322E-2</v>
      </c>
      <c r="F839" s="2">
        <f t="shared" si="77"/>
        <v>-5.922358365940965E-3</v>
      </c>
      <c r="G839" s="2">
        <f t="shared" si="75"/>
        <v>2.3173686761344185E-2</v>
      </c>
      <c r="H839" s="2" t="str">
        <f t="shared" si="76"/>
        <v>Sell</v>
      </c>
    </row>
    <row r="840" spans="1:8" ht="13.5" x14ac:dyDescent="0.25">
      <c r="A840" s="3">
        <f>TITRES_STAT!B843</f>
        <v>43227</v>
      </c>
      <c r="B840" s="6">
        <f>TITRES_STAT!D843</f>
        <v>10.907999999999999</v>
      </c>
      <c r="C840" s="2">
        <f t="shared" si="72"/>
        <v>10.99022134050656</v>
      </c>
      <c r="D840" s="2">
        <f t="shared" si="74"/>
        <v>10.947150910289212</v>
      </c>
      <c r="E840" s="2">
        <f t="shared" si="73"/>
        <v>4.3070430217348132E-2</v>
      </c>
      <c r="F840" s="2">
        <f t="shared" si="77"/>
        <v>3.8761993507168552E-3</v>
      </c>
      <c r="G840" s="2">
        <f t="shared" si="75"/>
        <v>3.9194230866631277E-2</v>
      </c>
      <c r="H840" s="2" t="str">
        <f t="shared" si="76"/>
        <v>Sell</v>
      </c>
    </row>
    <row r="841" spans="1:8" ht="13.5" x14ac:dyDescent="0.25">
      <c r="A841" s="3">
        <f>TITRES_STAT!B844</f>
        <v>43228</v>
      </c>
      <c r="B841" s="6">
        <f>TITRES_STAT!D844</f>
        <v>10.907999999999999</v>
      </c>
      <c r="C841" s="2">
        <f t="shared" si="72"/>
        <v>11.011264211197858</v>
      </c>
      <c r="D841" s="2">
        <f t="shared" si="74"/>
        <v>10.944250842860381</v>
      </c>
      <c r="E841" s="2">
        <f t="shared" si="73"/>
        <v>6.7013368337477175E-2</v>
      </c>
      <c r="F841" s="2">
        <f t="shared" si="77"/>
        <v>1.6503633148068922E-2</v>
      </c>
      <c r="G841" s="2">
        <f t="shared" si="75"/>
        <v>5.0509735189408253E-2</v>
      </c>
      <c r="H841" s="2" t="str">
        <f t="shared" si="76"/>
        <v>Sell</v>
      </c>
    </row>
    <row r="842" spans="1:8" ht="13.5" x14ac:dyDescent="0.25">
      <c r="A842" s="3">
        <f>TITRES_STAT!B845</f>
        <v>43229</v>
      </c>
      <c r="B842" s="6">
        <f>TITRES_STAT!D845</f>
        <v>11.015000000000001</v>
      </c>
      <c r="C842" s="2">
        <f t="shared" si="72"/>
        <v>11.010915871013571</v>
      </c>
      <c r="D842" s="2">
        <f t="shared" si="74"/>
        <v>10.949491521167019</v>
      </c>
      <c r="E842" s="2">
        <f t="shared" si="73"/>
        <v>6.1424349846552317E-2</v>
      </c>
      <c r="F842" s="2">
        <f t="shared" si="77"/>
        <v>2.5487776487765602E-2</v>
      </c>
      <c r="G842" s="2">
        <f t="shared" si="75"/>
        <v>3.5936573358786715E-2</v>
      </c>
      <c r="H842" s="2" t="str">
        <f t="shared" si="76"/>
        <v>Sell</v>
      </c>
    </row>
    <row r="843" spans="1:8" ht="13.5" x14ac:dyDescent="0.25">
      <c r="A843" s="3">
        <f>TITRES_STAT!B846</f>
        <v>43230</v>
      </c>
      <c r="B843" s="6">
        <f>TITRES_STAT!D846</f>
        <v>11.026999999999999</v>
      </c>
      <c r="C843" s="2">
        <f t="shared" si="72"/>
        <v>11.018774967780713</v>
      </c>
      <c r="D843" s="2">
        <f t="shared" si="74"/>
        <v>10.955232889969462</v>
      </c>
      <c r="E843" s="2">
        <f t="shared" si="73"/>
        <v>6.3542077811250763E-2</v>
      </c>
      <c r="F843" s="2">
        <f t="shared" si="77"/>
        <v>3.3098636752462635E-2</v>
      </c>
      <c r="G843" s="2">
        <f t="shared" si="75"/>
        <v>3.0443441058788129E-2</v>
      </c>
      <c r="H843" s="2" t="str">
        <f t="shared" si="76"/>
        <v>Sell</v>
      </c>
    </row>
    <row r="844" spans="1:8" ht="13.5" x14ac:dyDescent="0.25">
      <c r="A844" s="3">
        <f>TITRES_STAT!B847</f>
        <v>43231</v>
      </c>
      <c r="B844" s="6">
        <f>TITRES_STAT!D847</f>
        <v>11.026999999999999</v>
      </c>
      <c r="C844" s="2">
        <f t="shared" si="72"/>
        <v>11.033578818891373</v>
      </c>
      <c r="D844" s="2">
        <f t="shared" si="74"/>
        <v>10.960548972193948</v>
      </c>
      <c r="E844" s="2">
        <f t="shared" si="73"/>
        <v>7.3029846697425072E-2</v>
      </c>
      <c r="F844" s="2">
        <f t="shared" si="77"/>
        <v>4.1084878741455125E-2</v>
      </c>
      <c r="G844" s="2">
        <f t="shared" si="75"/>
        <v>3.1944967955969947E-2</v>
      </c>
      <c r="H844" s="2" t="str">
        <f t="shared" si="76"/>
        <v>Sell</v>
      </c>
    </row>
    <row r="845" spans="1:8" ht="13.5" x14ac:dyDescent="0.25">
      <c r="A845" s="3">
        <f>TITRES_STAT!B848</f>
        <v>43234</v>
      </c>
      <c r="B845" s="6">
        <f>TITRES_STAT!D848</f>
        <v>11.026999999999999</v>
      </c>
      <c r="C845" s="2">
        <f t="shared" si="72"/>
        <v>11.026105154446546</v>
      </c>
      <c r="D845" s="2">
        <f t="shared" si="74"/>
        <v>10.965471270549951</v>
      </c>
      <c r="E845" s="2">
        <f t="shared" si="73"/>
        <v>6.0633883896594298E-2</v>
      </c>
      <c r="F845" s="2">
        <f t="shared" si="77"/>
        <v>4.4994679772482962E-2</v>
      </c>
      <c r="G845" s="2">
        <f t="shared" si="75"/>
        <v>1.5639204124111336E-2</v>
      </c>
      <c r="H845" s="2" t="str">
        <f t="shared" si="76"/>
        <v>Sell</v>
      </c>
    </row>
    <row r="846" spans="1:8" ht="13.5" x14ac:dyDescent="0.25">
      <c r="A846" s="3">
        <f>TITRES_STAT!B849</f>
        <v>43235</v>
      </c>
      <c r="B846" s="6">
        <f>TITRES_STAT!D849</f>
        <v>11.026999999999999</v>
      </c>
      <c r="C846" s="2">
        <f t="shared" si="72"/>
        <v>11.019781284531692</v>
      </c>
      <c r="D846" s="2">
        <f t="shared" si="74"/>
        <v>10.970028954212918</v>
      </c>
      <c r="E846" s="2">
        <f t="shared" si="73"/>
        <v>4.9752330318774796E-2</v>
      </c>
      <c r="F846" s="2">
        <f t="shared" si="77"/>
        <v>4.5946209881741328E-2</v>
      </c>
      <c r="G846" s="2">
        <f t="shared" si="75"/>
        <v>3.8061204370334681E-3</v>
      </c>
      <c r="H846" s="2" t="str">
        <f t="shared" si="76"/>
        <v>Sell</v>
      </c>
    </row>
    <row r="847" spans="1:8" ht="13.5" x14ac:dyDescent="0.25">
      <c r="A847" s="3">
        <f>TITRES_STAT!B850</f>
        <v>43236</v>
      </c>
      <c r="B847" s="6">
        <f>TITRES_STAT!D850</f>
        <v>11.086</v>
      </c>
      <c r="C847" s="2">
        <f t="shared" ref="C847:C910" si="78">$C$4*B837+C846*(1-$C$4)</f>
        <v>11.016276471526817</v>
      </c>
      <c r="D847" s="2">
        <f t="shared" si="74"/>
        <v>10.978619402048997</v>
      </c>
      <c r="E847" s="2">
        <f t="shared" si="73"/>
        <v>3.7657069477820215E-2</v>
      </c>
      <c r="F847" s="2">
        <f t="shared" si="77"/>
        <v>4.4288381800957108E-2</v>
      </c>
      <c r="G847" s="2">
        <f t="shared" si="75"/>
        <v>-6.6313123231368926E-3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6">
        <f>TITRES_STAT!D851</f>
        <v>11.026999999999999</v>
      </c>
      <c r="C848" s="2">
        <f t="shared" si="78"/>
        <v>10.999618552830382</v>
      </c>
      <c r="D848" s="2">
        <f t="shared" si="74"/>
        <v>10.982203150045368</v>
      </c>
      <c r="E848" s="2">
        <f t="shared" si="73"/>
        <v>1.7415402785013967E-2</v>
      </c>
      <c r="F848" s="2">
        <f t="shared" si="77"/>
        <v>3.8913785997768478E-2</v>
      </c>
      <c r="G848" s="2">
        <f t="shared" si="75"/>
        <v>-2.1498383212754511E-2</v>
      </c>
      <c r="H848" s="2" t="str">
        <f t="shared" si="76"/>
        <v>Hold</v>
      </c>
    </row>
    <row r="849" spans="1:8" ht="13.5" x14ac:dyDescent="0.25">
      <c r="A849" s="3">
        <f>TITRES_STAT!B852</f>
        <v>43238</v>
      </c>
      <c r="B849" s="6">
        <f>TITRES_STAT!D852</f>
        <v>11.169</v>
      </c>
      <c r="C849" s="2">
        <f t="shared" si="78"/>
        <v>10.985523390856477</v>
      </c>
      <c r="D849" s="2">
        <f t="shared" si="74"/>
        <v>10.996039953745711</v>
      </c>
      <c r="E849" s="2">
        <f t="shared" si="73"/>
        <v>-1.0516562889234748E-2</v>
      </c>
      <c r="F849" s="2">
        <f t="shared" si="77"/>
        <v>2.9027716220367834E-2</v>
      </c>
      <c r="G849" s="2">
        <f t="shared" si="75"/>
        <v>-3.9544279109602579E-2</v>
      </c>
      <c r="H849" s="2" t="str">
        <f t="shared" si="76"/>
        <v>Hold</v>
      </c>
    </row>
    <row r="850" spans="1:8" ht="13.5" x14ac:dyDescent="0.25">
      <c r="A850" s="3">
        <f>TITRES_STAT!B853</f>
        <v>43241</v>
      </c>
      <c r="B850" s="6">
        <f>TITRES_STAT!D853</f>
        <v>11.169</v>
      </c>
      <c r="C850" s="2">
        <f t="shared" si="78"/>
        <v>10.973596715340095</v>
      </c>
      <c r="D850" s="2">
        <f t="shared" si="74"/>
        <v>11.008851809023808</v>
      </c>
      <c r="E850" s="2">
        <f t="shared" si="73"/>
        <v>-3.5255093683712602E-2</v>
      </c>
      <c r="F850" s="2">
        <f t="shared" si="77"/>
        <v>1.6171154239551747E-2</v>
      </c>
      <c r="G850" s="2">
        <f t="shared" si="75"/>
        <v>-5.1426247923264348E-2</v>
      </c>
      <c r="H850" s="2" t="str">
        <f t="shared" si="76"/>
        <v>Hold</v>
      </c>
    </row>
    <row r="851" spans="1:8" ht="13.5" x14ac:dyDescent="0.25">
      <c r="A851" s="3">
        <f>TITRES_STAT!B854</f>
        <v>43242</v>
      </c>
      <c r="B851" s="6">
        <f>TITRES_STAT!D854</f>
        <v>11.169</v>
      </c>
      <c r="C851" s="2">
        <f t="shared" si="78"/>
        <v>10.963504912980079</v>
      </c>
      <c r="D851" s="2">
        <f t="shared" si="74"/>
        <v>11.020714637985007</v>
      </c>
      <c r="E851" s="2">
        <f t="shared" si="73"/>
        <v>-5.7209725004927492E-2</v>
      </c>
      <c r="F851" s="2">
        <f t="shared" si="77"/>
        <v>1.4949783906558992E-3</v>
      </c>
      <c r="G851" s="2">
        <f t="shared" si="75"/>
        <v>-5.8704703395583389E-2</v>
      </c>
      <c r="H851" s="2" t="str">
        <f t="shared" si="76"/>
        <v>Hold</v>
      </c>
    </row>
    <row r="852" spans="1:8" ht="13.5" x14ac:dyDescent="0.25">
      <c r="A852" s="3">
        <f>TITRES_STAT!B855</f>
        <v>43243</v>
      </c>
      <c r="B852" s="6">
        <f>TITRES_STAT!D855</f>
        <v>11.163</v>
      </c>
      <c r="C852" s="2">
        <f t="shared" si="78"/>
        <v>10.971427234060068</v>
      </c>
      <c r="D852" s="2">
        <f t="shared" si="74"/>
        <v>11.03125429443056</v>
      </c>
      <c r="E852" s="2">
        <f t="shared" si="73"/>
        <v>-5.9827060370492902E-2</v>
      </c>
      <c r="F852" s="2">
        <f t="shared" si="77"/>
        <v>-1.0769429361573862E-2</v>
      </c>
      <c r="G852" s="2">
        <f t="shared" si="75"/>
        <v>-4.9057631008919036E-2</v>
      </c>
      <c r="H852" s="2" t="str">
        <f t="shared" si="76"/>
        <v>Hold</v>
      </c>
    </row>
    <row r="853" spans="1:8" ht="13.5" x14ac:dyDescent="0.25">
      <c r="A853" s="3">
        <f>TITRES_STAT!B856</f>
        <v>43244</v>
      </c>
      <c r="B853" s="6">
        <f>TITRES_STAT!D856</f>
        <v>11.169</v>
      </c>
      <c r="C853" s="2">
        <f t="shared" si="78"/>
        <v>10.979976890358518</v>
      </c>
      <c r="D853" s="2">
        <f t="shared" si="74"/>
        <v>11.041457680028298</v>
      </c>
      <c r="E853" s="2">
        <f t="shared" si="73"/>
        <v>-6.1480789669779767E-2</v>
      </c>
      <c r="F853" s="2">
        <f t="shared" si="77"/>
        <v>-2.0911701423215044E-2</v>
      </c>
      <c r="G853" s="2">
        <f t="shared" si="75"/>
        <v>-4.0569088246564723E-2</v>
      </c>
      <c r="H853" s="2" t="str">
        <f t="shared" si="76"/>
        <v>Hold</v>
      </c>
    </row>
    <row r="854" spans="1:8" ht="13.5" x14ac:dyDescent="0.25">
      <c r="A854" s="3">
        <f>TITRES_STAT!B857</f>
        <v>43245</v>
      </c>
      <c r="B854" s="6">
        <f>TITRES_STAT!D857</f>
        <v>11.234</v>
      </c>
      <c r="C854" s="2">
        <f t="shared" si="78"/>
        <v>10.987211214918746</v>
      </c>
      <c r="D854" s="2">
        <f t="shared" si="74"/>
        <v>11.055720074100275</v>
      </c>
      <c r="E854" s="2">
        <f t="shared" si="73"/>
        <v>-6.8508859181529047E-2</v>
      </c>
      <c r="F854" s="2">
        <f t="shared" si="77"/>
        <v>-3.0431132974877848E-2</v>
      </c>
      <c r="G854" s="2">
        <f t="shared" si="75"/>
        <v>-3.8077726206651202E-2</v>
      </c>
      <c r="H854" s="2" t="str">
        <f t="shared" si="76"/>
        <v>Hold</v>
      </c>
    </row>
    <row r="855" spans="1:8" ht="13.5" x14ac:dyDescent="0.25">
      <c r="A855" s="3">
        <f>TITRES_STAT!B858</f>
        <v>43248</v>
      </c>
      <c r="B855" s="6">
        <f>TITRES_STAT!D858</f>
        <v>11.352</v>
      </c>
      <c r="C855" s="2">
        <f t="shared" si="78"/>
        <v>10.993332566469707</v>
      </c>
      <c r="D855" s="2">
        <f t="shared" si="74"/>
        <v>11.077666735278033</v>
      </c>
      <c r="E855" s="2">
        <f t="shared" si="73"/>
        <v>-8.4334168808325671E-2</v>
      </c>
      <c r="F855" s="2">
        <f t="shared" si="77"/>
        <v>-4.1211740141567414E-2</v>
      </c>
      <c r="G855" s="2">
        <f t="shared" si="75"/>
        <v>-4.3122428666758257E-2</v>
      </c>
      <c r="H855" s="2" t="str">
        <f t="shared" si="76"/>
        <v>Hold</v>
      </c>
    </row>
    <row r="856" spans="1:8" ht="13.5" x14ac:dyDescent="0.25">
      <c r="A856" s="3">
        <f>TITRES_STAT!B859</f>
        <v>43249</v>
      </c>
      <c r="B856" s="6">
        <f>TITRES_STAT!D859</f>
        <v>11.316000000000001</v>
      </c>
      <c r="C856" s="2">
        <f t="shared" si="78"/>
        <v>10.998512171628214</v>
      </c>
      <c r="D856" s="2">
        <f t="shared" si="74"/>
        <v>11.095321051183365</v>
      </c>
      <c r="E856" s="2">
        <f t="shared" si="73"/>
        <v>-9.6808879555151606E-2</v>
      </c>
      <c r="F856" s="2">
        <f t="shared" si="77"/>
        <v>-5.2331168024284253E-2</v>
      </c>
      <c r="G856" s="2">
        <f t="shared" si="75"/>
        <v>-4.4477711530867353E-2</v>
      </c>
      <c r="H856" s="2" t="str">
        <f t="shared" si="76"/>
        <v>Hold</v>
      </c>
    </row>
    <row r="857" spans="1:8" ht="13.5" x14ac:dyDescent="0.25">
      <c r="A857" s="3">
        <f>TITRES_STAT!B860</f>
        <v>43250</v>
      </c>
      <c r="B857" s="6">
        <f>TITRES_STAT!D860</f>
        <v>11.316000000000001</v>
      </c>
      <c r="C857" s="2">
        <f t="shared" si="78"/>
        <v>11.011971837531565</v>
      </c>
      <c r="D857" s="2">
        <f t="shared" si="74"/>
        <v>11.111667639984597</v>
      </c>
      <c r="E857" s="2">
        <f t="shared" si="73"/>
        <v>-9.9695802453032556E-2</v>
      </c>
      <c r="F857" s="2">
        <f t="shared" si="77"/>
        <v>-6.1804094910033913E-2</v>
      </c>
      <c r="G857" s="2">
        <f t="shared" si="75"/>
        <v>-3.7891707542998643E-2</v>
      </c>
      <c r="H857" s="2" t="str">
        <f t="shared" si="76"/>
        <v>Hold</v>
      </c>
    </row>
    <row r="858" spans="1:8" ht="13.5" x14ac:dyDescent="0.25">
      <c r="A858" s="3">
        <f>TITRES_STAT!B861</f>
        <v>43251</v>
      </c>
      <c r="B858" s="6">
        <f>TITRES_STAT!D861</f>
        <v>11.234</v>
      </c>
      <c r="C858" s="2">
        <f t="shared" si="78"/>
        <v>11.014283862526709</v>
      </c>
      <c r="D858" s="2">
        <f t="shared" si="74"/>
        <v>11.120729296282034</v>
      </c>
      <c r="E858" s="2">
        <f t="shared" si="73"/>
        <v>-0.10644543375532578</v>
      </c>
      <c r="F858" s="2">
        <f t="shared" si="77"/>
        <v>-7.0732362679092289E-2</v>
      </c>
      <c r="G858" s="2">
        <f t="shared" si="75"/>
        <v>-3.5713071076233491E-2</v>
      </c>
      <c r="H858" s="2" t="str">
        <f t="shared" si="76"/>
        <v>Hold</v>
      </c>
    </row>
    <row r="859" spans="1:8" ht="13.5" x14ac:dyDescent="0.25">
      <c r="A859" s="3">
        <f>TITRES_STAT!B862</f>
        <v>43252</v>
      </c>
      <c r="B859" s="6">
        <f>TITRES_STAT!D862</f>
        <v>11.234</v>
      </c>
      <c r="C859" s="2">
        <f t="shared" si="78"/>
        <v>11.038086345214907</v>
      </c>
      <c r="D859" s="2">
        <f t="shared" si="74"/>
        <v>11.129119718779661</v>
      </c>
      <c r="E859" s="2">
        <f t="shared" si="73"/>
        <v>-9.1033373564753717E-2</v>
      </c>
      <c r="F859" s="2">
        <f t="shared" si="77"/>
        <v>-7.4792564856224583E-2</v>
      </c>
      <c r="G859" s="2">
        <f t="shared" si="75"/>
        <v>-1.6240808708529134E-2</v>
      </c>
      <c r="H859" s="2" t="str">
        <f t="shared" si="76"/>
        <v>Hold</v>
      </c>
    </row>
    <row r="860" spans="1:8" ht="13.5" x14ac:dyDescent="0.25">
      <c r="A860" s="3">
        <f>TITRES_STAT!B863</f>
        <v>43255</v>
      </c>
      <c r="B860" s="6">
        <f>TITRES_STAT!D863</f>
        <v>11.234</v>
      </c>
      <c r="C860" s="2">
        <f t="shared" si="78"/>
        <v>11.058226907489537</v>
      </c>
      <c r="D860" s="2">
        <f t="shared" si="74"/>
        <v>11.136888628499687</v>
      </c>
      <c r="E860" s="2">
        <f t="shared" ref="E860:E923" si="79">C860-D860</f>
        <v>-7.8661721010149677E-2</v>
      </c>
      <c r="F860" s="2">
        <f t="shared" si="77"/>
        <v>-7.5566396087009602E-2</v>
      </c>
      <c r="G860" s="2">
        <f t="shared" si="75"/>
        <v>-3.0953249231400748E-3</v>
      </c>
      <c r="H860" s="2" t="str">
        <f t="shared" si="76"/>
        <v>Hold</v>
      </c>
    </row>
    <row r="861" spans="1:8" ht="13.5" x14ac:dyDescent="0.25">
      <c r="A861" s="3">
        <f>TITRES_STAT!B864</f>
        <v>43256</v>
      </c>
      <c r="B861" s="6">
        <f>TITRES_STAT!D864</f>
        <v>11.292999999999999</v>
      </c>
      <c r="C861" s="2">
        <f t="shared" si="78"/>
        <v>11.075268921721916</v>
      </c>
      <c r="D861" s="2">
        <f t="shared" ref="D861:D924" si="80">$D$4*B861+(1-$D$4)*D860</f>
        <v>11.148452433796006</v>
      </c>
      <c r="E861" s="2">
        <f t="shared" si="79"/>
        <v>-7.3183512074090018E-2</v>
      </c>
      <c r="F861" s="2">
        <f t="shared" si="77"/>
        <v>-7.5089819284425693E-2</v>
      </c>
      <c r="G861" s="2">
        <f t="shared" si="75"/>
        <v>1.9063072103356754E-3</v>
      </c>
      <c r="H861" s="2" t="str">
        <f t="shared" si="76"/>
        <v>Sell</v>
      </c>
    </row>
    <row r="862" spans="1:8" ht="13.5" x14ac:dyDescent="0.25">
      <c r="A862" s="3">
        <f>TITRES_STAT!B865</f>
        <v>43257</v>
      </c>
      <c r="B862" s="6">
        <f>TITRES_STAT!D865</f>
        <v>11.292999999999999</v>
      </c>
      <c r="C862" s="2">
        <f t="shared" si="78"/>
        <v>11.088766010687776</v>
      </c>
      <c r="D862" s="2">
        <f t="shared" si="80"/>
        <v>11.159159660922228</v>
      </c>
      <c r="E862" s="2">
        <f t="shared" si="79"/>
        <v>-7.039365023445221E-2</v>
      </c>
      <c r="F862" s="2">
        <f t="shared" si="77"/>
        <v>-7.4150585474430999E-2</v>
      </c>
      <c r="G862" s="2">
        <f t="shared" si="75"/>
        <v>3.7569352399787898E-3</v>
      </c>
      <c r="H862" s="2" t="str">
        <f t="shared" si="76"/>
        <v>Sell</v>
      </c>
    </row>
    <row r="863" spans="1:8" ht="13.5" x14ac:dyDescent="0.25">
      <c r="A863" s="3">
        <f>TITRES_STAT!B866</f>
        <v>43258</v>
      </c>
      <c r="B863" s="6">
        <f>TITRES_STAT!D866</f>
        <v>11.375</v>
      </c>
      <c r="C863" s="2">
        <f t="shared" si="78"/>
        <v>11.101109701351195</v>
      </c>
      <c r="D863" s="2">
        <f t="shared" si="80"/>
        <v>11.175147834187246</v>
      </c>
      <c r="E863" s="2">
        <f t="shared" si="79"/>
        <v>-7.4038132836051318E-2</v>
      </c>
      <c r="F863" s="2">
        <f t="shared" si="77"/>
        <v>-7.4128094946755069E-2</v>
      </c>
      <c r="G863" s="2">
        <f t="shared" si="75"/>
        <v>8.9962110703750708E-5</v>
      </c>
      <c r="H863" s="2" t="str">
        <f t="shared" si="76"/>
        <v>Sell</v>
      </c>
    </row>
    <row r="864" spans="1:8" ht="13.5" x14ac:dyDescent="0.25">
      <c r="A864" s="3">
        <f>TITRES_STAT!B867</f>
        <v>43259</v>
      </c>
      <c r="B864" s="6">
        <f>TITRES_STAT!D867</f>
        <v>11.523</v>
      </c>
      <c r="C864" s="2">
        <f t="shared" si="78"/>
        <v>11.121554362681781</v>
      </c>
      <c r="D864" s="2">
        <f t="shared" si="80"/>
        <v>11.200914661284488</v>
      </c>
      <c r="E864" s="2">
        <f t="shared" si="79"/>
        <v>-7.9360298602706436E-2</v>
      </c>
      <c r="F864" s="2">
        <f t="shared" si="77"/>
        <v>-7.5174535677945353E-2</v>
      </c>
      <c r="G864" s="2">
        <f t="shared" si="75"/>
        <v>-4.1857629247610828E-3</v>
      </c>
      <c r="H864" s="2" t="str">
        <f t="shared" si="76"/>
        <v>Hold</v>
      </c>
    </row>
    <row r="865" spans="1:8" ht="13.5" x14ac:dyDescent="0.25">
      <c r="A865" s="3">
        <f>TITRES_STAT!B868</f>
        <v>43262</v>
      </c>
      <c r="B865" s="6">
        <f>TITRES_STAT!D868</f>
        <v>11.523</v>
      </c>
      <c r="C865" s="2">
        <f t="shared" si="78"/>
        <v>11.157007537653815</v>
      </c>
      <c r="D865" s="2">
        <f t="shared" si="80"/>
        <v>11.224772834522673</v>
      </c>
      <c r="E865" s="2">
        <f t="shared" si="79"/>
        <v>-6.7765296868858016E-2</v>
      </c>
      <c r="F865" s="2">
        <f t="shared" si="77"/>
        <v>-7.3692687916127889E-2</v>
      </c>
      <c r="G865" s="2">
        <f t="shared" si="75"/>
        <v>5.9273910472698726E-3</v>
      </c>
      <c r="H865" s="2" t="str">
        <f t="shared" si="76"/>
        <v>Sell</v>
      </c>
    </row>
    <row r="866" spans="1:8" ht="13.5" x14ac:dyDescent="0.25">
      <c r="A866" s="3">
        <f>TITRES_STAT!B869</f>
        <v>43263</v>
      </c>
      <c r="B866" s="6">
        <f>TITRES_STAT!D869</f>
        <v>11.411</v>
      </c>
      <c r="C866" s="2">
        <f t="shared" si="78"/>
        <v>11.181467916476304</v>
      </c>
      <c r="D866" s="2">
        <f t="shared" si="80"/>
        <v>11.238567439372845</v>
      </c>
      <c r="E866" s="2">
        <f t="shared" si="79"/>
        <v>-5.7099522896541188E-2</v>
      </c>
      <c r="F866" s="2">
        <f t="shared" si="77"/>
        <v>-7.0374054912210549E-2</v>
      </c>
      <c r="G866" s="2">
        <f t="shared" si="75"/>
        <v>1.327453201566936E-2</v>
      </c>
      <c r="H866" s="2" t="str">
        <f t="shared" si="76"/>
        <v>Sell</v>
      </c>
    </row>
    <row r="867" spans="1:8" ht="13.5" x14ac:dyDescent="0.25">
      <c r="A867" s="3">
        <f>TITRES_STAT!B870</f>
        <v>43264</v>
      </c>
      <c r="B867" s="6">
        <f>TITRES_STAT!D870</f>
        <v>11.411</v>
      </c>
      <c r="C867" s="2">
        <f t="shared" si="78"/>
        <v>11.202165160095333</v>
      </c>
      <c r="D867" s="2">
        <f t="shared" si="80"/>
        <v>11.251340221641524</v>
      </c>
      <c r="E867" s="2">
        <f t="shared" si="79"/>
        <v>-4.9175061546190335E-2</v>
      </c>
      <c r="F867" s="2">
        <f t="shared" si="77"/>
        <v>-6.6134256239006511E-2</v>
      </c>
      <c r="G867" s="2">
        <f t="shared" si="75"/>
        <v>1.6959194692816176E-2</v>
      </c>
      <c r="H867" s="2" t="str">
        <f t="shared" si="76"/>
        <v>Sell</v>
      </c>
    </row>
    <row r="868" spans="1:8" ht="13.5" x14ac:dyDescent="0.25">
      <c r="A868" s="3">
        <f>TITRES_STAT!B871</f>
        <v>43265</v>
      </c>
      <c r="B868" s="6">
        <f>TITRES_STAT!D871</f>
        <v>11.352</v>
      </c>
      <c r="C868" s="2">
        <f t="shared" si="78"/>
        <v>11.207062827772974</v>
      </c>
      <c r="D868" s="2">
        <f t="shared" si="80"/>
        <v>11.25879650151993</v>
      </c>
      <c r="E868" s="2">
        <f t="shared" si="79"/>
        <v>-5.1733673746955589E-2</v>
      </c>
      <c r="F868" s="2">
        <f t="shared" si="77"/>
        <v>-6.3254139740596335E-2</v>
      </c>
      <c r="G868" s="2">
        <f t="shared" ref="G868:G931" si="81">E868-F868</f>
        <v>1.1520465993640747E-2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43269</v>
      </c>
      <c r="B869" s="6">
        <f>TITRES_STAT!D872</f>
        <v>11.411</v>
      </c>
      <c r="C869" s="2">
        <f t="shared" si="78"/>
        <v>11.211207008115593</v>
      </c>
      <c r="D869" s="2">
        <f t="shared" si="80"/>
        <v>11.270070834740677</v>
      </c>
      <c r="E869" s="2">
        <f t="shared" si="79"/>
        <v>-5.8863826625083604E-2</v>
      </c>
      <c r="F869" s="2">
        <f t="shared" ref="F869:F932" si="83">(E869*(2/(10)))+((1-(2/10))*F868)</f>
        <v>-6.2376077117493788E-2</v>
      </c>
      <c r="G869" s="2">
        <f t="shared" si="81"/>
        <v>3.5122504924101836E-3</v>
      </c>
      <c r="H869" s="2" t="str">
        <f t="shared" si="82"/>
        <v>Sell</v>
      </c>
    </row>
    <row r="870" spans="1:8" ht="13.5" x14ac:dyDescent="0.25">
      <c r="A870" s="3">
        <f>TITRES_STAT!B873</f>
        <v>43270</v>
      </c>
      <c r="B870" s="6">
        <f>TITRES_STAT!D873</f>
        <v>11.352</v>
      </c>
      <c r="C870" s="2">
        <f t="shared" si="78"/>
        <v>11.214713622251656</v>
      </c>
      <c r="D870" s="2">
        <f t="shared" si="80"/>
        <v>11.276139661796924</v>
      </c>
      <c r="E870" s="2">
        <f t="shared" si="79"/>
        <v>-6.1426039545267486E-2</v>
      </c>
      <c r="F870" s="2">
        <f t="shared" si="83"/>
        <v>-6.2186069603048531E-2</v>
      </c>
      <c r="G870" s="2">
        <f t="shared" si="81"/>
        <v>7.6003005778104565E-4</v>
      </c>
      <c r="H870" s="2" t="str">
        <f t="shared" si="82"/>
        <v>Sell</v>
      </c>
    </row>
    <row r="871" spans="1:8" ht="13.5" x14ac:dyDescent="0.25">
      <c r="A871" s="3">
        <f>TITRES_STAT!B874</f>
        <v>43271</v>
      </c>
      <c r="B871" s="6">
        <f>TITRES_STAT!D874</f>
        <v>11.352</v>
      </c>
      <c r="C871" s="2">
        <f t="shared" si="78"/>
        <v>11.226757680366786</v>
      </c>
      <c r="D871" s="2">
        <f t="shared" si="80"/>
        <v>11.281758946108264</v>
      </c>
      <c r="E871" s="2">
        <f t="shared" si="79"/>
        <v>-5.5001265741477567E-2</v>
      </c>
      <c r="F871" s="2">
        <f t="shared" si="83"/>
        <v>-6.0749108830734345E-2</v>
      </c>
      <c r="G871" s="2">
        <f t="shared" si="81"/>
        <v>5.7478430892567781E-3</v>
      </c>
      <c r="H871" s="2" t="str">
        <f t="shared" si="82"/>
        <v>Sell</v>
      </c>
    </row>
    <row r="872" spans="1:8" ht="13.5" x14ac:dyDescent="0.25">
      <c r="A872" s="3">
        <f>TITRES_STAT!B875</f>
        <v>43272</v>
      </c>
      <c r="B872" s="6">
        <f>TITRES_STAT!D875</f>
        <v>11.352</v>
      </c>
      <c r="C872" s="2">
        <f t="shared" si="78"/>
        <v>11.236948806464204</v>
      </c>
      <c r="D872" s="2">
        <f t="shared" si="80"/>
        <v>11.286961987137282</v>
      </c>
      <c r="E872" s="2">
        <f t="shared" si="79"/>
        <v>-5.0013180673078139E-2</v>
      </c>
      <c r="F872" s="2">
        <f t="shared" si="83"/>
        <v>-5.8601923199203106E-2</v>
      </c>
      <c r="G872" s="2">
        <f t="shared" si="81"/>
        <v>8.5887425261249664E-3</v>
      </c>
      <c r="H872" s="2" t="str">
        <f t="shared" si="82"/>
        <v>Sell</v>
      </c>
    </row>
    <row r="873" spans="1:8" ht="13.5" x14ac:dyDescent="0.25">
      <c r="A873" s="3">
        <f>TITRES_STAT!B876</f>
        <v>43273</v>
      </c>
      <c r="B873" s="6">
        <f>TITRES_STAT!D876</f>
        <v>11.298999999999999</v>
      </c>
      <c r="C873" s="2">
        <f t="shared" si="78"/>
        <v>11.258187451623558</v>
      </c>
      <c r="D873" s="2">
        <f t="shared" si="80"/>
        <v>11.28785369179378</v>
      </c>
      <c r="E873" s="2">
        <f t="shared" si="79"/>
        <v>-2.9666240170222125E-2</v>
      </c>
      <c r="F873" s="2">
        <f t="shared" si="83"/>
        <v>-5.2814786593406909E-2</v>
      </c>
      <c r="G873" s="2">
        <f t="shared" si="81"/>
        <v>2.3148546423184785E-2</v>
      </c>
      <c r="H873" s="2" t="str">
        <f t="shared" si="82"/>
        <v>Sell</v>
      </c>
    </row>
    <row r="874" spans="1:8" ht="13.5" x14ac:dyDescent="0.25">
      <c r="A874" s="3">
        <f>TITRES_STAT!B877</f>
        <v>43276</v>
      </c>
      <c r="B874" s="6">
        <f>TITRES_STAT!D877</f>
        <v>11.47</v>
      </c>
      <c r="C874" s="2">
        <f t="shared" si="78"/>
        <v>11.298927843681472</v>
      </c>
      <c r="D874" s="2">
        <f t="shared" si="80"/>
        <v>11.301346010920167</v>
      </c>
      <c r="E874" s="2">
        <f t="shared" si="79"/>
        <v>-2.4181672386944797E-3</v>
      </c>
      <c r="F874" s="2">
        <f t="shared" si="83"/>
        <v>-4.273546272246443E-2</v>
      </c>
      <c r="G874" s="2">
        <f t="shared" si="81"/>
        <v>4.0317295483769951E-2</v>
      </c>
      <c r="H874" s="2" t="str">
        <f t="shared" si="82"/>
        <v>Sell</v>
      </c>
    </row>
    <row r="875" spans="1:8" ht="13.5" x14ac:dyDescent="0.25">
      <c r="A875" s="3">
        <f>TITRES_STAT!B878</f>
        <v>43277</v>
      </c>
      <c r="B875" s="6">
        <f>TITRES_STAT!D878</f>
        <v>11.628</v>
      </c>
      <c r="C875" s="2">
        <f t="shared" si="78"/>
        <v>11.333400483115092</v>
      </c>
      <c r="D875" s="2">
        <f t="shared" si="80"/>
        <v>11.325542602703857</v>
      </c>
      <c r="E875" s="2">
        <f t="shared" si="79"/>
        <v>7.8578804112350298E-3</v>
      </c>
      <c r="F875" s="2">
        <f t="shared" si="83"/>
        <v>-3.2616794095724537E-2</v>
      </c>
      <c r="G875" s="2">
        <f t="shared" si="81"/>
        <v>4.0474674506959567E-2</v>
      </c>
      <c r="H875" s="2" t="str">
        <f t="shared" si="82"/>
        <v>Sell</v>
      </c>
    </row>
    <row r="876" spans="1:8" ht="13.5" x14ac:dyDescent="0.25">
      <c r="A876" s="3">
        <f>TITRES_STAT!B879</f>
        <v>43278</v>
      </c>
      <c r="B876" s="6">
        <f>TITRES_STAT!D879</f>
        <v>11.715999999999999</v>
      </c>
      <c r="C876" s="2">
        <f t="shared" si="78"/>
        <v>11.345338870328156</v>
      </c>
      <c r="D876" s="2">
        <f t="shared" si="80"/>
        <v>11.354465372873941</v>
      </c>
      <c r="E876" s="2">
        <f t="shared" si="79"/>
        <v>-9.1265025457847315E-3</v>
      </c>
      <c r="F876" s="2">
        <f t="shared" si="83"/>
        <v>-2.791873578573658E-2</v>
      </c>
      <c r="G876" s="2">
        <f t="shared" si="81"/>
        <v>1.8792233239951849E-2</v>
      </c>
      <c r="H876" s="2" t="str">
        <f t="shared" si="82"/>
        <v>Sell</v>
      </c>
    </row>
    <row r="877" spans="1:8" ht="13.5" x14ac:dyDescent="0.25">
      <c r="A877" s="3">
        <f>TITRES_STAT!B880</f>
        <v>43279</v>
      </c>
      <c r="B877" s="6">
        <f>TITRES_STAT!D880</f>
        <v>11.715999999999999</v>
      </c>
      <c r="C877" s="2">
        <f t="shared" si="78"/>
        <v>11.355440582585363</v>
      </c>
      <c r="D877" s="2">
        <f t="shared" si="80"/>
        <v>11.381245715624019</v>
      </c>
      <c r="E877" s="2">
        <f t="shared" si="79"/>
        <v>-2.5805133038655725E-2</v>
      </c>
      <c r="F877" s="2">
        <f t="shared" si="83"/>
        <v>-2.749601523632041E-2</v>
      </c>
      <c r="G877" s="2">
        <f t="shared" si="81"/>
        <v>1.6908821976646844E-3</v>
      </c>
      <c r="H877" s="2" t="str">
        <f t="shared" si="82"/>
        <v>Sell</v>
      </c>
    </row>
    <row r="878" spans="1:8" ht="13.5" x14ac:dyDescent="0.25">
      <c r="A878" s="3">
        <f>TITRES_STAT!B881</f>
        <v>43280</v>
      </c>
      <c r="B878" s="6">
        <f>TITRES_STAT!D881</f>
        <v>11.715999999999999</v>
      </c>
      <c r="C878" s="2">
        <f t="shared" si="78"/>
        <v>11.354911262187615</v>
      </c>
      <c r="D878" s="2">
        <f t="shared" si="80"/>
        <v>11.406042329281497</v>
      </c>
      <c r="E878" s="2">
        <f t="shared" si="79"/>
        <v>-5.1131067093882265E-2</v>
      </c>
      <c r="F878" s="2">
        <f t="shared" si="83"/>
        <v>-3.2223025607832786E-2</v>
      </c>
      <c r="G878" s="2">
        <f t="shared" si="81"/>
        <v>-1.8908041486049479E-2</v>
      </c>
      <c r="H878" s="2" t="str">
        <f t="shared" si="82"/>
        <v>Hold</v>
      </c>
    </row>
    <row r="879" spans="1:8" ht="13.5" x14ac:dyDescent="0.25">
      <c r="A879" s="3">
        <f>TITRES_STAT!B882</f>
        <v>43283</v>
      </c>
      <c r="B879" s="6">
        <f>TITRES_STAT!D882</f>
        <v>11.596</v>
      </c>
      <c r="C879" s="2">
        <f t="shared" si="78"/>
        <v>11.363540298774137</v>
      </c>
      <c r="D879" s="2">
        <f t="shared" si="80"/>
        <v>11.420113267853239</v>
      </c>
      <c r="E879" s="2">
        <f t="shared" si="79"/>
        <v>-5.6572969079102364E-2</v>
      </c>
      <c r="F879" s="2">
        <f t="shared" si="83"/>
        <v>-3.7093014302086703E-2</v>
      </c>
      <c r="G879" s="2">
        <f t="shared" si="81"/>
        <v>-1.9479954777015661E-2</v>
      </c>
      <c r="H879" s="2" t="str">
        <f t="shared" si="82"/>
        <v>Hold</v>
      </c>
    </row>
    <row r="880" spans="1:8" ht="13.5" x14ac:dyDescent="0.25">
      <c r="A880" s="3">
        <f>TITRES_STAT!B883</f>
        <v>43284</v>
      </c>
      <c r="B880" s="6">
        <f>TITRES_STAT!D883</f>
        <v>11.659000000000001</v>
      </c>
      <c r="C880" s="2">
        <f t="shared" si="78"/>
        <v>11.3617648681935</v>
      </c>
      <c r="D880" s="2">
        <f t="shared" si="80"/>
        <v>11.437808581345593</v>
      </c>
      <c r="E880" s="2">
        <f t="shared" si="79"/>
        <v>-7.6043713152092351E-2</v>
      </c>
      <c r="F880" s="2">
        <f t="shared" si="83"/>
        <v>-4.4883154072087837E-2</v>
      </c>
      <c r="G880" s="2">
        <f t="shared" si="81"/>
        <v>-3.1160559080004514E-2</v>
      </c>
      <c r="H880" s="2" t="str">
        <f t="shared" si="82"/>
        <v>Hold</v>
      </c>
    </row>
    <row r="881" spans="1:8" ht="13.5" x14ac:dyDescent="0.25">
      <c r="A881" s="3">
        <f>TITRES_STAT!B884</f>
        <v>43285</v>
      </c>
      <c r="B881" s="6">
        <f>TITRES_STAT!D884</f>
        <v>11.343999999999999</v>
      </c>
      <c r="C881" s="2">
        <f t="shared" si="78"/>
        <v>11.360262580779116</v>
      </c>
      <c r="D881" s="2">
        <f t="shared" si="80"/>
        <v>11.430859797542215</v>
      </c>
      <c r="E881" s="2">
        <f t="shared" si="79"/>
        <v>-7.0597216763099269E-2</v>
      </c>
      <c r="F881" s="2">
        <f t="shared" si="83"/>
        <v>-5.0025966610290122E-2</v>
      </c>
      <c r="G881" s="2">
        <f t="shared" si="81"/>
        <v>-2.0571250152809147E-2</v>
      </c>
      <c r="H881" s="2" t="str">
        <f t="shared" si="82"/>
        <v>Hold</v>
      </c>
    </row>
    <row r="882" spans="1:8" ht="13.5" x14ac:dyDescent="0.25">
      <c r="A882" s="3">
        <f>TITRES_STAT!B885</f>
        <v>43286</v>
      </c>
      <c r="B882" s="6">
        <f>TITRES_STAT!D885</f>
        <v>11.343999999999999</v>
      </c>
      <c r="C882" s="2">
        <f t="shared" si="78"/>
        <v>11.358991414505406</v>
      </c>
      <c r="D882" s="2">
        <f t="shared" si="80"/>
        <v>11.424425738465015</v>
      </c>
      <c r="E882" s="2">
        <f t="shared" si="79"/>
        <v>-6.5434323959609131E-2</v>
      </c>
      <c r="F882" s="2">
        <f t="shared" si="83"/>
        <v>-5.3107638080153924E-2</v>
      </c>
      <c r="G882" s="2">
        <f t="shared" si="81"/>
        <v>-1.2326685879455207E-2</v>
      </c>
      <c r="H882" s="2" t="str">
        <f t="shared" si="82"/>
        <v>Hold</v>
      </c>
    </row>
    <row r="883" spans="1:8" ht="13.5" x14ac:dyDescent="0.25">
      <c r="A883" s="3">
        <f>TITRES_STAT!B886</f>
        <v>43287</v>
      </c>
      <c r="B883" s="6">
        <f>TITRES_STAT!D886</f>
        <v>11.59</v>
      </c>
      <c r="C883" s="2">
        <f t="shared" si="78"/>
        <v>11.349761966119958</v>
      </c>
      <c r="D883" s="2">
        <f t="shared" si="80"/>
        <v>11.436690498578718</v>
      </c>
      <c r="E883" s="2">
        <f t="shared" si="79"/>
        <v>-8.6928532458760088E-2</v>
      </c>
      <c r="F883" s="2">
        <f t="shared" si="83"/>
        <v>-5.9871816955875165E-2</v>
      </c>
      <c r="G883" s="2">
        <f t="shared" si="81"/>
        <v>-2.7056715502884923E-2</v>
      </c>
      <c r="H883" s="2" t="str">
        <f t="shared" si="82"/>
        <v>Hold</v>
      </c>
    </row>
    <row r="884" spans="1:8" ht="13.5" x14ac:dyDescent="0.25">
      <c r="A884" s="3">
        <f>TITRES_STAT!B887</f>
        <v>43290</v>
      </c>
      <c r="B884" s="6">
        <f>TITRES_STAT!D887</f>
        <v>11.47</v>
      </c>
      <c r="C884" s="2">
        <f t="shared" si="78"/>
        <v>11.368260125178427</v>
      </c>
      <c r="D884" s="2">
        <f t="shared" si="80"/>
        <v>11.43915786905437</v>
      </c>
      <c r="E884" s="2">
        <f t="shared" si="79"/>
        <v>-7.0897743875942609E-2</v>
      </c>
      <c r="F884" s="2">
        <f t="shared" si="83"/>
        <v>-6.2077002339888658E-2</v>
      </c>
      <c r="G884" s="2">
        <f t="shared" si="81"/>
        <v>-8.8207415360539512E-3</v>
      </c>
      <c r="H884" s="2" t="str">
        <f t="shared" si="82"/>
        <v>Hold</v>
      </c>
    </row>
    <row r="885" spans="1:8" ht="13.5" x14ac:dyDescent="0.25">
      <c r="A885" s="3">
        <f>TITRES_STAT!B888</f>
        <v>43291</v>
      </c>
      <c r="B885" s="6">
        <f>TITRES_STAT!D888</f>
        <v>11.47</v>
      </c>
      <c r="C885" s="2">
        <f t="shared" si="78"/>
        <v>11.408220105920206</v>
      </c>
      <c r="D885" s="2">
        <f t="shared" si="80"/>
        <v>11.441442471346638</v>
      </c>
      <c r="E885" s="2">
        <f t="shared" si="79"/>
        <v>-3.3222365426432532E-2</v>
      </c>
      <c r="F885" s="2">
        <f t="shared" si="83"/>
        <v>-5.6306074957197437E-2</v>
      </c>
      <c r="G885" s="2">
        <f t="shared" si="81"/>
        <v>2.3083709530764905E-2</v>
      </c>
      <c r="H885" s="2" t="str">
        <f t="shared" si="82"/>
        <v>Sell</v>
      </c>
    </row>
    <row r="886" spans="1:8" ht="13.5" x14ac:dyDescent="0.25">
      <c r="A886" s="3">
        <f>TITRES_STAT!B889</f>
        <v>43292</v>
      </c>
      <c r="B886" s="6">
        <f>TITRES_STAT!D889</f>
        <v>11.47</v>
      </c>
      <c r="C886" s="2">
        <f t="shared" si="78"/>
        <v>11.455570858855559</v>
      </c>
      <c r="D886" s="2">
        <f t="shared" si="80"/>
        <v>11.44355784383948</v>
      </c>
      <c r="E886" s="2">
        <f t="shared" si="79"/>
        <v>1.2013015016078654E-2</v>
      </c>
      <c r="F886" s="2">
        <f t="shared" si="83"/>
        <v>-4.2642256962542223E-2</v>
      </c>
      <c r="G886" s="2">
        <f t="shared" si="81"/>
        <v>5.4655271978620877E-2</v>
      </c>
      <c r="H886" s="2" t="str">
        <f t="shared" si="82"/>
        <v>Sell</v>
      </c>
    </row>
    <row r="887" spans="1:8" ht="13.5" x14ac:dyDescent="0.25">
      <c r="A887" s="3">
        <f>TITRES_STAT!B890</f>
        <v>43293</v>
      </c>
      <c r="B887" s="6">
        <f>TITRES_STAT!D890</f>
        <v>11.47</v>
      </c>
      <c r="C887" s="2">
        <f t="shared" si="78"/>
        <v>11.495636880570089</v>
      </c>
      <c r="D887" s="2">
        <f t="shared" si="80"/>
        <v>11.445516522073593</v>
      </c>
      <c r="E887" s="2">
        <f t="shared" si="79"/>
        <v>5.0120358496496209E-2</v>
      </c>
      <c r="F887" s="2">
        <f t="shared" si="83"/>
        <v>-2.4089733870734539E-2</v>
      </c>
      <c r="G887" s="2">
        <f t="shared" si="81"/>
        <v>7.4210092367230751E-2</v>
      </c>
      <c r="H887" s="2" t="str">
        <f t="shared" si="82"/>
        <v>Sell</v>
      </c>
    </row>
    <row r="888" spans="1:8" ht="13.5" x14ac:dyDescent="0.25">
      <c r="A888" s="3">
        <f>TITRES_STAT!B891</f>
        <v>43294</v>
      </c>
      <c r="B888" s="6">
        <f>TITRES_STAT!D891</f>
        <v>11.47</v>
      </c>
      <c r="C888" s="2">
        <f t="shared" si="78"/>
        <v>11.529538898943922</v>
      </c>
      <c r="D888" s="2">
        <f t="shared" si="80"/>
        <v>11.447330113031105</v>
      </c>
      <c r="E888" s="2">
        <f t="shared" si="79"/>
        <v>8.2208785912817106E-2</v>
      </c>
      <c r="F888" s="2">
        <f t="shared" si="83"/>
        <v>-2.8300299140242118E-3</v>
      </c>
      <c r="G888" s="2">
        <f t="shared" si="81"/>
        <v>8.5038815826841321E-2</v>
      </c>
      <c r="H888" s="2" t="str">
        <f t="shared" si="82"/>
        <v>Sell</v>
      </c>
    </row>
    <row r="889" spans="1:8" ht="13.5" x14ac:dyDescent="0.25">
      <c r="A889" s="3">
        <f>TITRES_STAT!B892</f>
        <v>43297</v>
      </c>
      <c r="B889" s="6">
        <f>TITRES_STAT!D892</f>
        <v>11.47</v>
      </c>
      <c r="C889" s="2">
        <f t="shared" si="78"/>
        <v>11.53976368372178</v>
      </c>
      <c r="D889" s="2">
        <f t="shared" si="80"/>
        <v>11.449009363917691</v>
      </c>
      <c r="E889" s="2">
        <f t="shared" si="79"/>
        <v>9.0754319804089434E-2</v>
      </c>
      <c r="F889" s="2">
        <f t="shared" si="83"/>
        <v>1.5886840029598517E-2</v>
      </c>
      <c r="G889" s="2">
        <f t="shared" si="81"/>
        <v>7.4867479774490917E-2</v>
      </c>
      <c r="H889" s="2" t="str">
        <f t="shared" si="82"/>
        <v>Sell</v>
      </c>
    </row>
    <row r="890" spans="1:8" ht="13.5" x14ac:dyDescent="0.25">
      <c r="A890" s="3">
        <f>TITRES_STAT!B893</f>
        <v>43298</v>
      </c>
      <c r="B890" s="6">
        <f>TITRES_STAT!D893</f>
        <v>11.388</v>
      </c>
      <c r="C890" s="2">
        <f t="shared" si="78"/>
        <v>11.558107732379968</v>
      </c>
      <c r="D890" s="2">
        <f t="shared" si="80"/>
        <v>11.444490151775639</v>
      </c>
      <c r="E890" s="2">
        <f t="shared" si="79"/>
        <v>0.11361758060432869</v>
      </c>
      <c r="F890" s="2">
        <f t="shared" si="83"/>
        <v>3.5432988144544555E-2</v>
      </c>
      <c r="G890" s="2">
        <f t="shared" si="81"/>
        <v>7.8184592459784139E-2</v>
      </c>
      <c r="H890" s="2" t="str">
        <f t="shared" si="82"/>
        <v>Sell</v>
      </c>
    </row>
    <row r="891" spans="1:8" ht="13.5" x14ac:dyDescent="0.25">
      <c r="A891" s="3">
        <f>TITRES_STAT!B894</f>
        <v>43299</v>
      </c>
      <c r="B891" s="6">
        <f>TITRES_STAT!D894</f>
        <v>11.388</v>
      </c>
      <c r="C891" s="2">
        <f t="shared" si="78"/>
        <v>11.525168081244589</v>
      </c>
      <c r="D891" s="2">
        <f t="shared" si="80"/>
        <v>11.440305696088554</v>
      </c>
      <c r="E891" s="2">
        <f t="shared" si="79"/>
        <v>8.4862385156034392E-2</v>
      </c>
      <c r="F891" s="2">
        <f t="shared" si="83"/>
        <v>4.5318867546842528E-2</v>
      </c>
      <c r="G891" s="2">
        <f t="shared" si="81"/>
        <v>3.9543517609191864E-2</v>
      </c>
      <c r="H891" s="2" t="str">
        <f t="shared" si="82"/>
        <v>Sell</v>
      </c>
    </row>
    <row r="892" spans="1:8" ht="13.5" x14ac:dyDescent="0.25">
      <c r="A892" s="3">
        <f>TITRES_STAT!B895</f>
        <v>43300</v>
      </c>
      <c r="B892" s="6">
        <f>TITRES_STAT!D895</f>
        <v>11.388</v>
      </c>
      <c r="C892" s="2">
        <f t="shared" si="78"/>
        <v>11.49729606874542</v>
      </c>
      <c r="D892" s="2">
        <f t="shared" si="80"/>
        <v>11.436431200081994</v>
      </c>
      <c r="E892" s="2">
        <f t="shared" si="79"/>
        <v>6.0864868663426108E-2</v>
      </c>
      <c r="F892" s="2">
        <f t="shared" si="83"/>
        <v>4.8428067770159247E-2</v>
      </c>
      <c r="G892" s="2">
        <f t="shared" si="81"/>
        <v>1.2436800893266861E-2</v>
      </c>
      <c r="H892" s="2" t="str">
        <f t="shared" si="82"/>
        <v>Sell</v>
      </c>
    </row>
    <row r="893" spans="1:8" ht="13.5" x14ac:dyDescent="0.25">
      <c r="A893" s="3">
        <f>TITRES_STAT!B896</f>
        <v>43301</v>
      </c>
      <c r="B893" s="6">
        <f>TITRES_STAT!D896</f>
        <v>11.382</v>
      </c>
      <c r="C893" s="2">
        <f t="shared" si="78"/>
        <v>11.511558212015355</v>
      </c>
      <c r="D893" s="2">
        <f t="shared" si="80"/>
        <v>11.432399259335181</v>
      </c>
      <c r="E893" s="2">
        <f t="shared" si="79"/>
        <v>7.9158952680174366E-2</v>
      </c>
      <c r="F893" s="2">
        <f t="shared" si="83"/>
        <v>5.4574244752162278E-2</v>
      </c>
      <c r="G893" s="2">
        <f t="shared" si="81"/>
        <v>2.4584707928012088E-2</v>
      </c>
      <c r="H893" s="2" t="str">
        <f t="shared" si="82"/>
        <v>Sell</v>
      </c>
    </row>
    <row r="894" spans="1:8" ht="13.5" x14ac:dyDescent="0.25">
      <c r="A894" s="3">
        <f>TITRES_STAT!B897</f>
        <v>43304</v>
      </c>
      <c r="B894" s="6">
        <f>TITRES_STAT!D897</f>
        <v>11.382</v>
      </c>
      <c r="C894" s="2">
        <f t="shared" si="78"/>
        <v>11.505164640936069</v>
      </c>
      <c r="D894" s="2">
        <f t="shared" si="80"/>
        <v>11.42866598086591</v>
      </c>
      <c r="E894" s="2">
        <f t="shared" si="79"/>
        <v>7.6498660070159374E-2</v>
      </c>
      <c r="F894" s="2">
        <f t="shared" si="83"/>
        <v>5.8959127815761701E-2</v>
      </c>
      <c r="G894" s="2">
        <f t="shared" si="81"/>
        <v>1.7539532254397673E-2</v>
      </c>
      <c r="H894" s="2" t="str">
        <f t="shared" si="82"/>
        <v>Sell</v>
      </c>
    </row>
    <row r="895" spans="1:8" ht="13.5" x14ac:dyDescent="0.25">
      <c r="A895" s="3">
        <f>TITRES_STAT!B898</f>
        <v>43305</v>
      </c>
      <c r="B895" s="6">
        <f>TITRES_STAT!D898</f>
        <v>11.451000000000001</v>
      </c>
      <c r="C895" s="2">
        <f t="shared" si="78"/>
        <v>11.499754696176673</v>
      </c>
      <c r="D895" s="2">
        <f t="shared" si="80"/>
        <v>11.43032035265362</v>
      </c>
      <c r="E895" s="2">
        <f t="shared" si="79"/>
        <v>6.9434343523052888E-2</v>
      </c>
      <c r="F895" s="2">
        <f t="shared" si="83"/>
        <v>6.1054170957219947E-2</v>
      </c>
      <c r="G895" s="2">
        <f t="shared" si="81"/>
        <v>8.3801725658329412E-3</v>
      </c>
      <c r="H895" s="2" t="str">
        <f t="shared" si="82"/>
        <v>Sell</v>
      </c>
    </row>
    <row r="896" spans="1:8" ht="13.5" x14ac:dyDescent="0.25">
      <c r="A896" s="3">
        <f>TITRES_STAT!B899</f>
        <v>43307</v>
      </c>
      <c r="B896" s="6">
        <f>TITRES_STAT!D899</f>
        <v>11.47</v>
      </c>
      <c r="C896" s="2">
        <f t="shared" si="78"/>
        <v>11.49517705061103</v>
      </c>
      <c r="D896" s="2">
        <f t="shared" si="80"/>
        <v>11.43325958579039</v>
      </c>
      <c r="E896" s="2">
        <f t="shared" si="79"/>
        <v>6.1917464820639978E-2</v>
      </c>
      <c r="F896" s="2">
        <f t="shared" si="83"/>
        <v>6.1226829729903953E-2</v>
      </c>
      <c r="G896" s="2">
        <f t="shared" si="81"/>
        <v>6.906350907360248E-4</v>
      </c>
      <c r="H896" s="2" t="str">
        <f t="shared" si="82"/>
        <v>Sell</v>
      </c>
    </row>
    <row r="897" spans="1:8" ht="13.5" x14ac:dyDescent="0.25">
      <c r="A897" s="3">
        <f>TITRES_STAT!B900</f>
        <v>43308</v>
      </c>
      <c r="B897" s="6">
        <f>TITRES_STAT!D900</f>
        <v>11.47</v>
      </c>
      <c r="C897" s="2">
        <f t="shared" si="78"/>
        <v>11.491303658209333</v>
      </c>
      <c r="D897" s="2">
        <f t="shared" si="80"/>
        <v>11.435981097954066</v>
      </c>
      <c r="E897" s="2">
        <f t="shared" si="79"/>
        <v>5.5322560255266495E-2</v>
      </c>
      <c r="F897" s="2">
        <f t="shared" si="83"/>
        <v>6.0045975834976464E-2</v>
      </c>
      <c r="G897" s="2">
        <f t="shared" si="81"/>
        <v>-4.7234155797099692E-3</v>
      </c>
      <c r="H897" s="2" t="str">
        <f t="shared" si="82"/>
        <v>Hold</v>
      </c>
    </row>
    <row r="898" spans="1:8" ht="13.5" x14ac:dyDescent="0.25">
      <c r="A898" s="3">
        <f>TITRES_STAT!B901</f>
        <v>43311</v>
      </c>
      <c r="B898" s="6">
        <f>TITRES_STAT!D901</f>
        <v>11.47</v>
      </c>
      <c r="C898" s="2">
        <f t="shared" si="78"/>
        <v>11.488026172330972</v>
      </c>
      <c r="D898" s="2">
        <f t="shared" si="80"/>
        <v>11.438501016624135</v>
      </c>
      <c r="E898" s="2">
        <f t="shared" si="79"/>
        <v>4.9525155706836799E-2</v>
      </c>
      <c r="F898" s="2">
        <f t="shared" si="83"/>
        <v>5.7941811809348528E-2</v>
      </c>
      <c r="G898" s="2">
        <f t="shared" si="81"/>
        <v>-8.4166561025117298E-3</v>
      </c>
      <c r="H898" s="2" t="str">
        <f t="shared" si="82"/>
        <v>Hold</v>
      </c>
    </row>
    <row r="899" spans="1:8" ht="13.5" x14ac:dyDescent="0.25">
      <c r="A899" s="3">
        <f>TITRES_STAT!B902</f>
        <v>43312</v>
      </c>
      <c r="B899" s="6">
        <f>TITRES_STAT!D902</f>
        <v>11.47</v>
      </c>
      <c r="C899" s="2">
        <f t="shared" si="78"/>
        <v>11.485252915049283</v>
      </c>
      <c r="D899" s="2">
        <f t="shared" si="80"/>
        <v>11.440834274651978</v>
      </c>
      <c r="E899" s="2">
        <f t="shared" si="79"/>
        <v>4.4418640397305253E-2</v>
      </c>
      <c r="F899" s="2">
        <f t="shared" si="83"/>
        <v>5.5237177526939872E-2</v>
      </c>
      <c r="G899" s="2">
        <f t="shared" si="81"/>
        <v>-1.0818537129634619E-2</v>
      </c>
      <c r="H899" s="2" t="str">
        <f t="shared" si="82"/>
        <v>Hold</v>
      </c>
    </row>
    <row r="900" spans="1:8" ht="13.5" x14ac:dyDescent="0.25">
      <c r="A900" s="3">
        <f>TITRES_STAT!B903</f>
        <v>43313</v>
      </c>
      <c r="B900" s="6">
        <f>TITRES_STAT!D903</f>
        <v>11.47</v>
      </c>
      <c r="C900" s="2">
        <f t="shared" si="78"/>
        <v>11.470290928118626</v>
      </c>
      <c r="D900" s="2">
        <f t="shared" si="80"/>
        <v>11.442994698751832</v>
      </c>
      <c r="E900" s="2">
        <f t="shared" si="79"/>
        <v>2.7296229366793767E-2</v>
      </c>
      <c r="F900" s="2">
        <f t="shared" si="83"/>
        <v>4.9648987894910658E-2</v>
      </c>
      <c r="G900" s="2">
        <f t="shared" si="81"/>
        <v>-2.2352758528116891E-2</v>
      </c>
      <c r="H900" s="2" t="str">
        <f t="shared" si="82"/>
        <v>Hold</v>
      </c>
    </row>
    <row r="901" spans="1:8" ht="13.5" x14ac:dyDescent="0.25">
      <c r="A901" s="3">
        <f>TITRES_STAT!B904</f>
        <v>43314</v>
      </c>
      <c r="B901" s="6">
        <f>TITRES_STAT!D904</f>
        <v>11.647</v>
      </c>
      <c r="C901" s="2">
        <f t="shared" si="78"/>
        <v>11.457630785331146</v>
      </c>
      <c r="D901" s="2">
        <f t="shared" si="80"/>
        <v>11.458106202547992</v>
      </c>
      <c r="E901" s="2">
        <f t="shared" si="79"/>
        <v>-4.7541721684574156E-4</v>
      </c>
      <c r="F901" s="2">
        <f t="shared" si="83"/>
        <v>3.9624106872559378E-2</v>
      </c>
      <c r="G901" s="2">
        <f t="shared" si="81"/>
        <v>-4.009952408940512E-2</v>
      </c>
      <c r="H901" s="2" t="str">
        <f t="shared" si="82"/>
        <v>Hold</v>
      </c>
    </row>
    <row r="902" spans="1:8" ht="13.5" x14ac:dyDescent="0.25">
      <c r="A902" s="3">
        <f>TITRES_STAT!B905</f>
        <v>43315</v>
      </c>
      <c r="B902" s="6">
        <f>TITRES_STAT!D905</f>
        <v>11.476000000000001</v>
      </c>
      <c r="C902" s="2">
        <f t="shared" si="78"/>
        <v>11.446918356818662</v>
      </c>
      <c r="D902" s="2">
        <f t="shared" si="80"/>
        <v>11.459431669025918</v>
      </c>
      <c r="E902" s="2">
        <f t="shared" si="79"/>
        <v>-1.2513312207255822E-2</v>
      </c>
      <c r="F902" s="2">
        <f t="shared" si="83"/>
        <v>2.9196623056596344E-2</v>
      </c>
      <c r="G902" s="2">
        <f t="shared" si="81"/>
        <v>-4.1709935263852166E-2</v>
      </c>
      <c r="H902" s="2" t="str">
        <f t="shared" si="82"/>
        <v>Hold</v>
      </c>
    </row>
    <row r="903" spans="1:8" ht="13.5" x14ac:dyDescent="0.25">
      <c r="A903" s="3">
        <f>TITRES_STAT!B906</f>
        <v>43318</v>
      </c>
      <c r="B903" s="6">
        <f>TITRES_STAT!D906</f>
        <v>11.596</v>
      </c>
      <c r="C903" s="2">
        <f t="shared" si="78"/>
        <v>11.436930917308098</v>
      </c>
      <c r="D903" s="2">
        <f t="shared" si="80"/>
        <v>11.469547841690664</v>
      </c>
      <c r="E903" s="2">
        <f t="shared" si="79"/>
        <v>-3.2616924382566026E-2</v>
      </c>
      <c r="F903" s="2">
        <f t="shared" si="83"/>
        <v>1.6833913568763872E-2</v>
      </c>
      <c r="G903" s="2">
        <f t="shared" si="81"/>
        <v>-4.9450837951329901E-2</v>
      </c>
      <c r="H903" s="2" t="str">
        <f t="shared" si="82"/>
        <v>Hold</v>
      </c>
    </row>
    <row r="904" spans="1:8" ht="13.5" x14ac:dyDescent="0.25">
      <c r="A904" s="3">
        <f>TITRES_STAT!B907</f>
        <v>43319</v>
      </c>
      <c r="B904" s="6">
        <f>TITRES_STAT!D907</f>
        <v>11.596</v>
      </c>
      <c r="C904" s="2">
        <f t="shared" si="78"/>
        <v>11.428480006953006</v>
      </c>
      <c r="D904" s="2">
        <f t="shared" si="80"/>
        <v>11.478914668232097</v>
      </c>
      <c r="E904" s="2">
        <f t="shared" si="79"/>
        <v>-5.0434661279091131E-2</v>
      </c>
      <c r="F904" s="2">
        <f t="shared" si="83"/>
        <v>3.3801985991928699E-3</v>
      </c>
      <c r="G904" s="2">
        <f t="shared" si="81"/>
        <v>-5.3814859878284001E-2</v>
      </c>
      <c r="H904" s="2" t="str">
        <f t="shared" si="82"/>
        <v>Hold</v>
      </c>
    </row>
    <row r="905" spans="1:8" ht="13.5" x14ac:dyDescent="0.25">
      <c r="A905" s="3">
        <f>TITRES_STAT!B908</f>
        <v>43320</v>
      </c>
      <c r="B905" s="6">
        <f>TITRES_STAT!D908</f>
        <v>11.483000000000001</v>
      </c>
      <c r="C905" s="2">
        <f t="shared" si="78"/>
        <v>11.431944621267927</v>
      </c>
      <c r="D905" s="2">
        <f t="shared" si="80"/>
        <v>11.47921728540009</v>
      </c>
      <c r="E905" s="2">
        <f t="shared" si="79"/>
        <v>-4.7272664132162134E-2</v>
      </c>
      <c r="F905" s="2">
        <f t="shared" si="83"/>
        <v>-6.7503739470781317E-3</v>
      </c>
      <c r="G905" s="2">
        <f t="shared" si="81"/>
        <v>-4.0522290185084006E-2</v>
      </c>
      <c r="H905" s="2" t="str">
        <f t="shared" si="82"/>
        <v>Hold</v>
      </c>
    </row>
    <row r="906" spans="1:8" ht="13.5" x14ac:dyDescent="0.25">
      <c r="A906" s="3">
        <f>TITRES_STAT!B909</f>
        <v>43321</v>
      </c>
      <c r="B906" s="6">
        <f>TITRES_STAT!D909</f>
        <v>11.476000000000001</v>
      </c>
      <c r="C906" s="2">
        <f t="shared" si="78"/>
        <v>11.437799294919017</v>
      </c>
      <c r="D906" s="2">
        <f t="shared" si="80"/>
        <v>11.478978967963046</v>
      </c>
      <c r="E906" s="2">
        <f t="shared" si="79"/>
        <v>-4.117967304402903E-2</v>
      </c>
      <c r="F906" s="2">
        <f t="shared" si="83"/>
        <v>-1.3636233766468312E-2</v>
      </c>
      <c r="G906" s="2">
        <f t="shared" si="81"/>
        <v>-2.754343927756072E-2</v>
      </c>
      <c r="H906" s="2" t="str">
        <f t="shared" si="82"/>
        <v>Hold</v>
      </c>
    </row>
    <row r="907" spans="1:8" ht="13.5" x14ac:dyDescent="0.25">
      <c r="A907" s="3">
        <f>TITRES_STAT!B910</f>
        <v>43322</v>
      </c>
      <c r="B907" s="6">
        <f>TITRES_STAT!D910</f>
        <v>11.457000000000001</v>
      </c>
      <c r="C907" s="2">
        <f t="shared" si="78"/>
        <v>11.442753249546861</v>
      </c>
      <c r="D907" s="2">
        <f t="shared" si="80"/>
        <v>11.477350896262079</v>
      </c>
      <c r="E907" s="2">
        <f t="shared" si="79"/>
        <v>-3.4597646715218033E-2</v>
      </c>
      <c r="F907" s="2">
        <f t="shared" si="83"/>
        <v>-1.7828516356218259E-2</v>
      </c>
      <c r="G907" s="2">
        <f t="shared" si="81"/>
        <v>-1.6769130358999774E-2</v>
      </c>
      <c r="H907" s="2" t="str">
        <f t="shared" si="82"/>
        <v>Hold</v>
      </c>
    </row>
    <row r="908" spans="1:8" ht="13.5" x14ac:dyDescent="0.25">
      <c r="A908" s="3">
        <f>TITRES_STAT!B911</f>
        <v>43326</v>
      </c>
      <c r="B908" s="6">
        <f>TITRES_STAT!D911</f>
        <v>11.47</v>
      </c>
      <c r="C908" s="2">
        <f t="shared" si="78"/>
        <v>11.446945057308884</v>
      </c>
      <c r="D908" s="2">
        <f t="shared" si="80"/>
        <v>11.476806385427851</v>
      </c>
      <c r="E908" s="2">
        <f t="shared" si="79"/>
        <v>-2.9861328118967023E-2</v>
      </c>
      <c r="F908" s="2">
        <f t="shared" si="83"/>
        <v>-2.0235078708768013E-2</v>
      </c>
      <c r="G908" s="2">
        <f t="shared" si="81"/>
        <v>-9.6262494101990101E-3</v>
      </c>
      <c r="H908" s="2" t="str">
        <f t="shared" si="82"/>
        <v>Hold</v>
      </c>
    </row>
    <row r="909" spans="1:8" ht="13.5" x14ac:dyDescent="0.25">
      <c r="A909" s="3">
        <f>TITRES_STAT!B912</f>
        <v>43327</v>
      </c>
      <c r="B909" s="6">
        <f>TITRES_STAT!D912</f>
        <v>11.47</v>
      </c>
      <c r="C909" s="2">
        <f t="shared" si="78"/>
        <v>11.450491971569058</v>
      </c>
      <c r="D909" s="2">
        <f t="shared" si="80"/>
        <v>11.476302208729493</v>
      </c>
      <c r="E909" s="2">
        <f t="shared" si="79"/>
        <v>-2.5810237160435179E-2</v>
      </c>
      <c r="F909" s="2">
        <f t="shared" si="83"/>
        <v>-2.1350110399101448E-2</v>
      </c>
      <c r="G909" s="2">
        <f t="shared" si="81"/>
        <v>-4.4601267613337305E-3</v>
      </c>
      <c r="H909" s="2" t="str">
        <f t="shared" si="82"/>
        <v>Hold</v>
      </c>
    </row>
    <row r="910" spans="1:8" ht="13.5" x14ac:dyDescent="0.25">
      <c r="A910" s="3">
        <f>TITRES_STAT!B913</f>
        <v>43328</v>
      </c>
      <c r="B910" s="6">
        <f>TITRES_STAT!D913</f>
        <v>11.47</v>
      </c>
      <c r="C910" s="2">
        <f t="shared" si="78"/>
        <v>11.453493206712281</v>
      </c>
      <c r="D910" s="2">
        <f t="shared" si="80"/>
        <v>11.475835378453235</v>
      </c>
      <c r="E910" s="2">
        <f t="shared" si="79"/>
        <v>-2.2342171740953987E-2</v>
      </c>
      <c r="F910" s="2">
        <f t="shared" si="83"/>
        <v>-2.154852266747196E-2</v>
      </c>
      <c r="G910" s="2">
        <f t="shared" si="81"/>
        <v>-7.9364907348202646E-4</v>
      </c>
      <c r="H910" s="2" t="str">
        <f t="shared" si="82"/>
        <v>Hold</v>
      </c>
    </row>
    <row r="911" spans="1:8" ht="13.5" x14ac:dyDescent="0.25">
      <c r="A911" s="3">
        <f>TITRES_STAT!B914</f>
        <v>43329</v>
      </c>
      <c r="B911" s="6">
        <f>TITRES_STAT!D914</f>
        <v>11.445</v>
      </c>
      <c r="C911" s="2">
        <f t="shared" ref="C911:C974" si="84">$C$4*B901+C910*(1-$C$4)</f>
        <v>11.483263482602698</v>
      </c>
      <c r="D911" s="2">
        <f t="shared" si="80"/>
        <v>11.473551276345587</v>
      </c>
      <c r="E911" s="2">
        <f t="shared" si="79"/>
        <v>9.7122062571113332E-3</v>
      </c>
      <c r="F911" s="2">
        <f t="shared" si="83"/>
        <v>-1.5296376882555302E-2</v>
      </c>
      <c r="G911" s="2">
        <f t="shared" si="81"/>
        <v>2.5008583139666633E-2</v>
      </c>
      <c r="H911" s="2" t="str">
        <f t="shared" si="82"/>
        <v>Sell</v>
      </c>
    </row>
    <row r="912" spans="1:8" ht="13.5" x14ac:dyDescent="0.25">
      <c r="A912" s="3">
        <f>TITRES_STAT!B915</f>
        <v>43332</v>
      </c>
      <c r="B912" s="6">
        <f>TITRES_STAT!D915</f>
        <v>11.3</v>
      </c>
      <c r="C912" s="2">
        <f t="shared" si="84"/>
        <v>11.482146023740745</v>
      </c>
      <c r="D912" s="2">
        <f t="shared" si="80"/>
        <v>11.460695626245913</v>
      </c>
      <c r="E912" s="2">
        <f t="shared" si="79"/>
        <v>2.1450397494831464E-2</v>
      </c>
      <c r="F912" s="2">
        <f t="shared" si="83"/>
        <v>-7.9470220070779474E-3</v>
      </c>
      <c r="G912" s="2">
        <f t="shared" si="81"/>
        <v>2.9397419501909411E-2</v>
      </c>
      <c r="H912" s="2" t="str">
        <f t="shared" si="82"/>
        <v>Sell</v>
      </c>
    </row>
    <row r="913" spans="1:8" ht="13.5" x14ac:dyDescent="0.25">
      <c r="A913" s="3">
        <f>TITRES_STAT!B916</f>
        <v>43335</v>
      </c>
      <c r="B913" s="6">
        <f>TITRES_STAT!D916</f>
        <v>11.3</v>
      </c>
      <c r="C913" s="2">
        <f t="shared" si="84"/>
        <v>11.499662020088323</v>
      </c>
      <c r="D913" s="2">
        <f t="shared" si="80"/>
        <v>11.448792246523993</v>
      </c>
      <c r="E913" s="2">
        <f t="shared" si="79"/>
        <v>5.0869773564329535E-2</v>
      </c>
      <c r="F913" s="2">
        <f t="shared" si="83"/>
        <v>3.8163371072035494E-3</v>
      </c>
      <c r="G913" s="2">
        <f t="shared" si="81"/>
        <v>4.7053436457125987E-2</v>
      </c>
      <c r="H913" s="2" t="str">
        <f t="shared" si="82"/>
        <v>Sell</v>
      </c>
    </row>
    <row r="914" spans="1:8" ht="13.5" x14ac:dyDescent="0.25">
      <c r="A914" s="3">
        <f>TITRES_STAT!B917</f>
        <v>43336</v>
      </c>
      <c r="B914" s="6">
        <f>TITRES_STAT!D917</f>
        <v>11.3</v>
      </c>
      <c r="C914" s="2">
        <f t="shared" si="84"/>
        <v>11.514483247767043</v>
      </c>
      <c r="D914" s="2">
        <f t="shared" si="80"/>
        <v>11.437770598633326</v>
      </c>
      <c r="E914" s="2">
        <f t="shared" si="79"/>
        <v>7.6712649133716226E-2</v>
      </c>
      <c r="F914" s="2">
        <f t="shared" si="83"/>
        <v>1.8395599512506085E-2</v>
      </c>
      <c r="G914" s="2">
        <f t="shared" si="81"/>
        <v>5.8317049621210142E-2</v>
      </c>
      <c r="H914" s="2" t="str">
        <f t="shared" si="82"/>
        <v>Sell</v>
      </c>
    </row>
    <row r="915" spans="1:8" ht="13.5" x14ac:dyDescent="0.25">
      <c r="A915" s="3">
        <f>TITRES_STAT!B918</f>
        <v>43339</v>
      </c>
      <c r="B915" s="6">
        <f>TITRES_STAT!D918</f>
        <v>11.281000000000001</v>
      </c>
      <c r="C915" s="2">
        <f t="shared" si="84"/>
        <v>11.509639671187498</v>
      </c>
      <c r="D915" s="2">
        <f t="shared" si="80"/>
        <v>11.426157961697525</v>
      </c>
      <c r="E915" s="2">
        <f t="shared" si="79"/>
        <v>8.3481709489973355E-2</v>
      </c>
      <c r="F915" s="2">
        <f t="shared" si="83"/>
        <v>3.1412821507999539E-2</v>
      </c>
      <c r="G915" s="2">
        <f t="shared" si="81"/>
        <v>5.2068887981973816E-2</v>
      </c>
      <c r="H915" s="2" t="str">
        <f t="shared" si="82"/>
        <v>Sell</v>
      </c>
    </row>
    <row r="916" spans="1:8" ht="13.5" x14ac:dyDescent="0.25">
      <c r="A916" s="3">
        <f>TITRES_STAT!B919</f>
        <v>43340</v>
      </c>
      <c r="B916" s="6">
        <f>TITRES_STAT!D919</f>
        <v>11.161</v>
      </c>
      <c r="C916" s="2">
        <f t="shared" si="84"/>
        <v>11.504464337158653</v>
      </c>
      <c r="D916" s="2">
        <f t="shared" si="80"/>
        <v>11.406516631201413</v>
      </c>
      <c r="E916" s="2">
        <f t="shared" si="79"/>
        <v>9.7947705957240672E-2</v>
      </c>
      <c r="F916" s="2">
        <f t="shared" si="83"/>
        <v>4.4719798397847774E-2</v>
      </c>
      <c r="G916" s="2">
        <f t="shared" si="81"/>
        <v>5.3227907559392898E-2</v>
      </c>
      <c r="H916" s="2" t="str">
        <f t="shared" si="82"/>
        <v>Sell</v>
      </c>
    </row>
    <row r="917" spans="1:8" ht="13.5" x14ac:dyDescent="0.25">
      <c r="A917" s="3">
        <f>TITRES_STAT!B920</f>
        <v>43341</v>
      </c>
      <c r="B917" s="6">
        <f>TITRES_STAT!D920</f>
        <v>11.161</v>
      </c>
      <c r="C917" s="2">
        <f t="shared" si="84"/>
        <v>11.497162131441938</v>
      </c>
      <c r="D917" s="2">
        <f t="shared" si="80"/>
        <v>11.388330214075383</v>
      </c>
      <c r="E917" s="2">
        <f t="shared" si="79"/>
        <v>0.10883191736655462</v>
      </c>
      <c r="F917" s="2">
        <f t="shared" si="83"/>
        <v>5.7542222191589144E-2</v>
      </c>
      <c r="G917" s="2">
        <f t="shared" si="81"/>
        <v>5.1289695174965476E-2</v>
      </c>
      <c r="H917" s="2" t="str">
        <f t="shared" si="82"/>
        <v>Sell</v>
      </c>
    </row>
    <row r="918" spans="1:8" ht="13.5" x14ac:dyDescent="0.25">
      <c r="A918" s="3">
        <f>TITRES_STAT!B921</f>
        <v>43342</v>
      </c>
      <c r="B918" s="6">
        <f>TITRES_STAT!D921</f>
        <v>11.161</v>
      </c>
      <c r="C918" s="2">
        <f t="shared" si="84"/>
        <v>11.492983341989333</v>
      </c>
      <c r="D918" s="2">
        <f t="shared" si="80"/>
        <v>11.371490938958688</v>
      </c>
      <c r="E918" s="2">
        <f t="shared" si="79"/>
        <v>0.12149240303064524</v>
      </c>
      <c r="F918" s="2">
        <f t="shared" si="83"/>
        <v>7.0332258359400365E-2</v>
      </c>
      <c r="G918" s="2">
        <f t="shared" si="81"/>
        <v>5.116014467124487E-2</v>
      </c>
      <c r="H918" s="2" t="str">
        <f t="shared" si="82"/>
        <v>Sell</v>
      </c>
    </row>
    <row r="919" spans="1:8" ht="13.5" x14ac:dyDescent="0.25">
      <c r="A919" s="3">
        <f>TITRES_STAT!B922</f>
        <v>43343</v>
      </c>
      <c r="B919" s="6">
        <f>TITRES_STAT!D922</f>
        <v>11.218</v>
      </c>
      <c r="C919" s="2">
        <f t="shared" si="84"/>
        <v>11.489447443221742</v>
      </c>
      <c r="D919" s="2">
        <f t="shared" si="80"/>
        <v>11.360121239776563</v>
      </c>
      <c r="E919" s="2">
        <f t="shared" si="79"/>
        <v>0.12932620344517964</v>
      </c>
      <c r="F919" s="2">
        <f t="shared" si="83"/>
        <v>8.2131047376556215E-2</v>
      </c>
      <c r="G919" s="2">
        <f t="shared" si="81"/>
        <v>4.7195156068623428E-2</v>
      </c>
      <c r="H919" s="2" t="str">
        <f t="shared" si="82"/>
        <v>Sell</v>
      </c>
    </row>
    <row r="920" spans="1:8" ht="13.5" x14ac:dyDescent="0.25">
      <c r="A920" s="3">
        <f>TITRES_STAT!B923</f>
        <v>43346</v>
      </c>
      <c r="B920" s="6">
        <f>TITRES_STAT!D923</f>
        <v>11.218</v>
      </c>
      <c r="C920" s="2">
        <f t="shared" si="84"/>
        <v>11.486455528879937</v>
      </c>
      <c r="D920" s="2">
        <f t="shared" si="80"/>
        <v>11.349593740533853</v>
      </c>
      <c r="E920" s="2">
        <f t="shared" si="79"/>
        <v>0.1368617883460832</v>
      </c>
      <c r="F920" s="2">
        <f t="shared" si="83"/>
        <v>9.307719557046161E-2</v>
      </c>
      <c r="G920" s="2">
        <f t="shared" si="81"/>
        <v>4.3784592775621592E-2</v>
      </c>
      <c r="H920" s="2" t="str">
        <f t="shared" si="82"/>
        <v>Sell</v>
      </c>
    </row>
    <row r="921" spans="1:8" ht="13.5" x14ac:dyDescent="0.25">
      <c r="A921" s="3">
        <f>TITRES_STAT!B924</f>
        <v>43347</v>
      </c>
      <c r="B921" s="6">
        <f>TITRES_STAT!D924</f>
        <v>11.218</v>
      </c>
      <c r="C921" s="2">
        <f t="shared" si="84"/>
        <v>11.4800777552061</v>
      </c>
      <c r="D921" s="2">
        <f t="shared" si="80"/>
        <v>11.339846056049863</v>
      </c>
      <c r="E921" s="2">
        <f t="shared" si="79"/>
        <v>0.1402316991562369</v>
      </c>
      <c r="F921" s="2">
        <f t="shared" si="83"/>
        <v>0.10250809628761667</v>
      </c>
      <c r="G921" s="2">
        <f t="shared" si="81"/>
        <v>3.7723602868620226E-2</v>
      </c>
      <c r="H921" s="2" t="str">
        <f t="shared" si="82"/>
        <v>Sell</v>
      </c>
    </row>
    <row r="922" spans="1:8" ht="13.5" x14ac:dyDescent="0.25">
      <c r="A922" s="3">
        <f>TITRES_STAT!B925</f>
        <v>43348</v>
      </c>
      <c r="B922" s="6">
        <f>TITRES_STAT!D925</f>
        <v>11.281000000000001</v>
      </c>
      <c r="C922" s="2">
        <f t="shared" si="84"/>
        <v>11.452373485174393</v>
      </c>
      <c r="D922" s="2">
        <f t="shared" si="80"/>
        <v>11.335487088935059</v>
      </c>
      <c r="E922" s="2">
        <f t="shared" si="79"/>
        <v>0.11688639623933383</v>
      </c>
      <c r="F922" s="2">
        <f t="shared" si="83"/>
        <v>0.10538375627796011</v>
      </c>
      <c r="G922" s="2">
        <f t="shared" si="81"/>
        <v>1.1502639961373726E-2</v>
      </c>
      <c r="H922" s="2" t="str">
        <f t="shared" si="82"/>
        <v>Sell</v>
      </c>
    </row>
    <row r="923" spans="1:8" ht="13.5" x14ac:dyDescent="0.25">
      <c r="A923" s="3">
        <f>TITRES_STAT!B926</f>
        <v>43349</v>
      </c>
      <c r="B923" s="6">
        <f>TITRES_STAT!D926</f>
        <v>11.281000000000001</v>
      </c>
      <c r="C923" s="2">
        <f t="shared" si="84"/>
        <v>11.428931410532179</v>
      </c>
      <c r="D923" s="2">
        <f t="shared" si="80"/>
        <v>11.331451008273202</v>
      </c>
      <c r="E923" s="2">
        <f t="shared" si="79"/>
        <v>9.748040225897725E-2</v>
      </c>
      <c r="F923" s="2">
        <f t="shared" si="83"/>
        <v>0.10380308547416355</v>
      </c>
      <c r="G923" s="2">
        <f t="shared" si="81"/>
        <v>-6.3226832151862949E-3</v>
      </c>
      <c r="H923" s="2" t="str">
        <f t="shared" si="82"/>
        <v>Hold</v>
      </c>
    </row>
    <row r="924" spans="1:8" ht="13.5" x14ac:dyDescent="0.25">
      <c r="A924" s="3">
        <f>TITRES_STAT!B927</f>
        <v>43350</v>
      </c>
      <c r="B924" s="6">
        <f>TITRES_STAT!D927</f>
        <v>11.281000000000001</v>
      </c>
      <c r="C924" s="2">
        <f t="shared" si="84"/>
        <v>11.409095808911845</v>
      </c>
      <c r="D924" s="2">
        <f t="shared" si="80"/>
        <v>11.327713896549261</v>
      </c>
      <c r="E924" s="2">
        <f t="shared" ref="E924:E987" si="85">C924-D924</f>
        <v>8.1381912362584075E-2</v>
      </c>
      <c r="F924" s="2">
        <f t="shared" si="83"/>
        <v>9.9318850851847662E-2</v>
      </c>
      <c r="G924" s="2">
        <f t="shared" si="81"/>
        <v>-1.7936938489263587E-2</v>
      </c>
      <c r="H924" s="2" t="str">
        <f t="shared" si="82"/>
        <v>Hold</v>
      </c>
    </row>
    <row r="925" spans="1:8" ht="13.5" x14ac:dyDescent="0.25">
      <c r="A925" s="3">
        <f>TITRES_STAT!B928</f>
        <v>43353</v>
      </c>
      <c r="B925" s="6">
        <f>TITRES_STAT!D928</f>
        <v>11.281000000000001</v>
      </c>
      <c r="C925" s="2">
        <f t="shared" si="84"/>
        <v>11.389388761386947</v>
      </c>
      <c r="D925" s="2">
        <f t="shared" ref="D925:D988" si="86">$D$4*B925+(1-$D$4)*D924</f>
        <v>11.324253607915981</v>
      </c>
      <c r="E925" s="2">
        <f t="shared" si="85"/>
        <v>6.5135153470965435E-2</v>
      </c>
      <c r="F925" s="2">
        <f t="shared" si="83"/>
        <v>9.2482111375671222E-2</v>
      </c>
      <c r="G925" s="2">
        <f t="shared" si="81"/>
        <v>-2.7346957904705788E-2</v>
      </c>
      <c r="H925" s="2" t="str">
        <f t="shared" si="82"/>
        <v>Hold</v>
      </c>
    </row>
    <row r="926" spans="1:8" ht="13.5" x14ac:dyDescent="0.25">
      <c r="A926" s="3">
        <f>TITRES_STAT!B929</f>
        <v>43355</v>
      </c>
      <c r="B926" s="6">
        <f>TITRES_STAT!D929</f>
        <v>11.281000000000001</v>
      </c>
      <c r="C926" s="2">
        <f t="shared" si="84"/>
        <v>11.354252028865879</v>
      </c>
      <c r="D926" s="2">
        <f t="shared" si="86"/>
        <v>11.321049636959241</v>
      </c>
      <c r="E926" s="2">
        <f t="shared" si="85"/>
        <v>3.3202391906637985E-2</v>
      </c>
      <c r="F926" s="2">
        <f t="shared" si="83"/>
        <v>8.0626167481864575E-2</v>
      </c>
      <c r="G926" s="2">
        <f t="shared" si="81"/>
        <v>-4.742377557522659E-2</v>
      </c>
      <c r="H926" s="2" t="str">
        <f t="shared" si="82"/>
        <v>Hold</v>
      </c>
    </row>
    <row r="927" spans="1:8" ht="13.5" x14ac:dyDescent="0.25">
      <c r="A927" s="3">
        <f>TITRES_STAT!B930</f>
        <v>43356</v>
      </c>
      <c r="B927" s="6">
        <f>TITRES_STAT!D930</f>
        <v>11.281000000000001</v>
      </c>
      <c r="C927" s="2">
        <f t="shared" si="84"/>
        <v>11.324520947501899</v>
      </c>
      <c r="D927" s="2">
        <f t="shared" si="86"/>
        <v>11.318082997184483</v>
      </c>
      <c r="E927" s="2">
        <f t="shared" si="85"/>
        <v>6.437950317415897E-3</v>
      </c>
      <c r="F927" s="2">
        <f t="shared" si="83"/>
        <v>6.5788524048974839E-2</v>
      </c>
      <c r="G927" s="2">
        <f t="shared" si="81"/>
        <v>-5.9350573731558942E-2</v>
      </c>
      <c r="H927" s="2" t="str">
        <f t="shared" si="82"/>
        <v>Hold</v>
      </c>
    </row>
    <row r="928" spans="1:8" ht="13.5" x14ac:dyDescent="0.25">
      <c r="A928" s="3">
        <f>TITRES_STAT!B931</f>
        <v>43357</v>
      </c>
      <c r="B928" s="6">
        <f>TITRES_STAT!D931</f>
        <v>11.218</v>
      </c>
      <c r="C928" s="2">
        <f t="shared" si="84"/>
        <v>11.299363878655454</v>
      </c>
      <c r="D928" s="2">
        <f t="shared" si="86"/>
        <v>11.310669441837483</v>
      </c>
      <c r="E928" s="2">
        <f t="shared" si="85"/>
        <v>-1.1305563182029132E-2</v>
      </c>
      <c r="F928" s="2">
        <f t="shared" si="83"/>
        <v>5.0369706602774046E-2</v>
      </c>
      <c r="G928" s="2">
        <f t="shared" si="81"/>
        <v>-6.1675269784803179E-2</v>
      </c>
      <c r="H928" s="2" t="str">
        <f t="shared" si="82"/>
        <v>Hold</v>
      </c>
    </row>
    <row r="929" spans="1:8" ht="13.5" x14ac:dyDescent="0.25">
      <c r="A929" s="3">
        <f>TITRES_STAT!B932</f>
        <v>43360</v>
      </c>
      <c r="B929" s="6">
        <f>TITRES_STAT!D932</f>
        <v>11.218</v>
      </c>
      <c r="C929" s="2">
        <f t="shared" si="84"/>
        <v>11.286846358862308</v>
      </c>
      <c r="D929" s="2">
        <f t="shared" si="86"/>
        <v>11.303805038738409</v>
      </c>
      <c r="E929" s="2">
        <f t="shared" si="85"/>
        <v>-1.6958679876101002E-2</v>
      </c>
      <c r="F929" s="2">
        <f t="shared" si="83"/>
        <v>3.6904029306999035E-2</v>
      </c>
      <c r="G929" s="2">
        <f t="shared" si="81"/>
        <v>-5.3862709183100037E-2</v>
      </c>
      <c r="H929" s="2" t="str">
        <f t="shared" si="82"/>
        <v>Hold</v>
      </c>
    </row>
    <row r="930" spans="1:8" ht="13.5" x14ac:dyDescent="0.25">
      <c r="A930" s="3">
        <f>TITRES_STAT!B933</f>
        <v>43361</v>
      </c>
      <c r="B930" s="6">
        <f>TITRES_STAT!D933</f>
        <v>11.218</v>
      </c>
      <c r="C930" s="2">
        <f t="shared" si="84"/>
        <v>11.276254611345029</v>
      </c>
      <c r="D930" s="2">
        <f t="shared" si="86"/>
        <v>11.297449109942971</v>
      </c>
      <c r="E930" s="2">
        <f t="shared" si="85"/>
        <v>-2.1194498597941092E-2</v>
      </c>
      <c r="F930" s="2">
        <f t="shared" si="83"/>
        <v>2.5284323726011009E-2</v>
      </c>
      <c r="G930" s="2">
        <f t="shared" si="81"/>
        <v>-4.6478822323952104E-2</v>
      </c>
      <c r="H930" s="2" t="str">
        <f t="shared" si="82"/>
        <v>Hold</v>
      </c>
    </row>
    <row r="931" spans="1:8" ht="13.5" x14ac:dyDescent="0.25">
      <c r="A931" s="3">
        <f>TITRES_STAT!B934</f>
        <v>43362</v>
      </c>
      <c r="B931" s="6">
        <f>TITRES_STAT!D934</f>
        <v>11.218</v>
      </c>
      <c r="C931" s="2">
        <f t="shared" si="84"/>
        <v>11.267292363445794</v>
      </c>
      <c r="D931" s="2">
        <f t="shared" si="86"/>
        <v>11.291563990687935</v>
      </c>
      <c r="E931" s="2">
        <f t="shared" si="85"/>
        <v>-2.4271627242141491E-2</v>
      </c>
      <c r="F931" s="2">
        <f t="shared" si="83"/>
        <v>1.5373133532380512E-2</v>
      </c>
      <c r="G931" s="2">
        <f t="shared" si="81"/>
        <v>-3.9644760774522003E-2</v>
      </c>
      <c r="H931" s="2" t="str">
        <f t="shared" si="82"/>
        <v>Hold</v>
      </c>
    </row>
    <row r="932" spans="1:8" ht="13.5" x14ac:dyDescent="0.25">
      <c r="A932" s="3">
        <f>TITRES_STAT!B935</f>
        <v>43363</v>
      </c>
      <c r="B932" s="6">
        <f>TITRES_STAT!D935</f>
        <v>11.343999999999999</v>
      </c>
      <c r="C932" s="2">
        <f t="shared" si="84"/>
        <v>11.269401230607979</v>
      </c>
      <c r="D932" s="2">
        <f t="shared" si="86"/>
        <v>11.295448139525867</v>
      </c>
      <c r="E932" s="2">
        <f t="shared" si="85"/>
        <v>-2.6046908917887635E-2</v>
      </c>
      <c r="F932" s="2">
        <f t="shared" si="83"/>
        <v>7.0891250423268824E-3</v>
      </c>
      <c r="G932" s="2">
        <f t="shared" ref="G932:G995" si="87">E932-F932</f>
        <v>-3.3136033960214514E-2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43364</v>
      </c>
      <c r="B933" s="6">
        <f>TITRES_STAT!D936</f>
        <v>11.343999999999999</v>
      </c>
      <c r="C933" s="2">
        <f t="shared" si="84"/>
        <v>11.27118565666829</v>
      </c>
      <c r="D933" s="2">
        <f t="shared" si="86"/>
        <v>11.299044573635062</v>
      </c>
      <c r="E933" s="2">
        <f t="shared" si="85"/>
        <v>-2.7858916966771119E-2</v>
      </c>
      <c r="F933" s="2">
        <f t="shared" ref="F933:F996" si="89">(E933*(2/(10)))+((1-(2/10))*F932)</f>
        <v>9.9516640507281776E-5</v>
      </c>
      <c r="G933" s="2">
        <f t="shared" si="87"/>
        <v>-2.7958433607278399E-2</v>
      </c>
      <c r="H933" s="2" t="str">
        <f t="shared" si="88"/>
        <v>Hold</v>
      </c>
    </row>
    <row r="934" spans="1:8" ht="13.5" x14ac:dyDescent="0.25">
      <c r="A934" s="3">
        <f>TITRES_STAT!B937</f>
        <v>43367</v>
      </c>
      <c r="B934" s="6">
        <f>TITRES_STAT!D937</f>
        <v>11.47</v>
      </c>
      <c r="C934" s="2">
        <f t="shared" si="84"/>
        <v>11.2726955556424</v>
      </c>
      <c r="D934" s="2">
        <f t="shared" si="86"/>
        <v>11.311707938550983</v>
      </c>
      <c r="E934" s="2">
        <f t="shared" si="85"/>
        <v>-3.9012382908582666E-2</v>
      </c>
      <c r="F934" s="2">
        <f t="shared" si="89"/>
        <v>-7.7228632693107082E-3</v>
      </c>
      <c r="G934" s="2">
        <f t="shared" si="87"/>
        <v>-3.1289519639271957E-2</v>
      </c>
      <c r="H934" s="2" t="str">
        <f t="shared" si="88"/>
        <v>Hold</v>
      </c>
    </row>
    <row r="935" spans="1:8" ht="13.5" x14ac:dyDescent="0.25">
      <c r="A935" s="3">
        <f>TITRES_STAT!B938</f>
        <v>43368</v>
      </c>
      <c r="B935" s="6">
        <f>TITRES_STAT!D938</f>
        <v>11.47</v>
      </c>
      <c r="C935" s="2">
        <f t="shared" si="84"/>
        <v>11.273973162466646</v>
      </c>
      <c r="D935" s="2">
        <f t="shared" si="86"/>
        <v>11.323433276436097</v>
      </c>
      <c r="E935" s="2">
        <f t="shared" si="85"/>
        <v>-4.9460113969450603E-2</v>
      </c>
      <c r="F935" s="2">
        <f t="shared" si="89"/>
        <v>-1.6070313409338687E-2</v>
      </c>
      <c r="G935" s="2">
        <f t="shared" si="87"/>
        <v>-3.3389800560111912E-2</v>
      </c>
      <c r="H935" s="2" t="str">
        <f t="shared" si="88"/>
        <v>Hold</v>
      </c>
    </row>
    <row r="936" spans="1:8" ht="13.5" x14ac:dyDescent="0.25">
      <c r="A936" s="3">
        <f>TITRES_STAT!B939</f>
        <v>43369</v>
      </c>
      <c r="B936" s="6">
        <f>TITRES_STAT!D939</f>
        <v>11.47</v>
      </c>
      <c r="C936" s="2">
        <f t="shared" si="84"/>
        <v>11.275054214394853</v>
      </c>
      <c r="D936" s="2">
        <f t="shared" si="86"/>
        <v>11.334290070774165</v>
      </c>
      <c r="E936" s="2">
        <f t="shared" si="85"/>
        <v>-5.9235856379311613E-2</v>
      </c>
      <c r="F936" s="2">
        <f t="shared" si="89"/>
        <v>-2.4703422003333274E-2</v>
      </c>
      <c r="G936" s="2">
        <f t="shared" si="87"/>
        <v>-3.4532434375978339E-2</v>
      </c>
      <c r="H936" s="2" t="str">
        <f t="shared" si="88"/>
        <v>Hold</v>
      </c>
    </row>
    <row r="937" spans="1:8" ht="13.5" x14ac:dyDescent="0.25">
      <c r="A937" s="3">
        <f>TITRES_STAT!B940</f>
        <v>43370</v>
      </c>
      <c r="B937" s="6">
        <f>TITRES_STAT!D940</f>
        <v>11.47</v>
      </c>
      <c r="C937" s="2">
        <f t="shared" si="84"/>
        <v>11.275968950641797</v>
      </c>
      <c r="D937" s="2">
        <f t="shared" si="86"/>
        <v>11.344342658124226</v>
      </c>
      <c r="E937" s="2">
        <f t="shared" si="85"/>
        <v>-6.8373707482429325E-2</v>
      </c>
      <c r="F937" s="2">
        <f t="shared" si="89"/>
        <v>-3.3437479099152484E-2</v>
      </c>
      <c r="G937" s="2">
        <f t="shared" si="87"/>
        <v>-3.4936228383276841E-2</v>
      </c>
      <c r="H937" s="2" t="str">
        <f t="shared" si="88"/>
        <v>Hold</v>
      </c>
    </row>
    <row r="938" spans="1:8" ht="13.5" x14ac:dyDescent="0.25">
      <c r="A938" s="3">
        <f>TITRES_STAT!B941</f>
        <v>43371</v>
      </c>
      <c r="B938" s="6">
        <f>TITRES_STAT!D941</f>
        <v>11.47</v>
      </c>
      <c r="C938" s="2">
        <f t="shared" si="84"/>
        <v>11.267050650543059</v>
      </c>
      <c r="D938" s="2">
        <f t="shared" si="86"/>
        <v>11.353650609374284</v>
      </c>
      <c r="E938" s="2">
        <f t="shared" si="85"/>
        <v>-8.6599958831225621E-2</v>
      </c>
      <c r="F938" s="2">
        <f t="shared" si="89"/>
        <v>-4.4069975045567117E-2</v>
      </c>
      <c r="G938" s="2">
        <f t="shared" si="87"/>
        <v>-4.2529983785658504E-2</v>
      </c>
      <c r="H938" s="2" t="str">
        <f t="shared" si="88"/>
        <v>Hold</v>
      </c>
    </row>
    <row r="939" spans="1:8" ht="13.5" x14ac:dyDescent="0.25">
      <c r="A939" s="3">
        <f>TITRES_STAT!B942</f>
        <v>43374</v>
      </c>
      <c r="B939" s="6">
        <f>TITRES_STAT!D942</f>
        <v>11.47</v>
      </c>
      <c r="C939" s="2">
        <f t="shared" si="84"/>
        <v>11.259504396613357</v>
      </c>
      <c r="D939" s="2">
        <f t="shared" si="86"/>
        <v>11.362269082753969</v>
      </c>
      <c r="E939" s="2">
        <f t="shared" si="85"/>
        <v>-0.10276468614061152</v>
      </c>
      <c r="F939" s="2">
        <f t="shared" si="89"/>
        <v>-5.5808917264576E-2</v>
      </c>
      <c r="G939" s="2">
        <f t="shared" si="87"/>
        <v>-4.6955768876035517E-2</v>
      </c>
      <c r="H939" s="2" t="str">
        <f t="shared" si="88"/>
        <v>Hold</v>
      </c>
    </row>
    <row r="940" spans="1:8" ht="13.5" x14ac:dyDescent="0.25">
      <c r="A940" s="3">
        <f>TITRES_STAT!B943</f>
        <v>43375</v>
      </c>
      <c r="B940" s="6">
        <f>TITRES_STAT!D943</f>
        <v>11.47</v>
      </c>
      <c r="C940" s="2">
        <f t="shared" si="84"/>
        <v>11.253119104826688</v>
      </c>
      <c r="D940" s="2">
        <f t="shared" si="86"/>
        <v>11.37024915069812</v>
      </c>
      <c r="E940" s="2">
        <f t="shared" si="85"/>
        <v>-0.11713004587143239</v>
      </c>
      <c r="F940" s="2">
        <f t="shared" si="89"/>
        <v>-6.8073142985947271E-2</v>
      </c>
      <c r="G940" s="2">
        <f t="shared" si="87"/>
        <v>-4.9056902885485115E-2</v>
      </c>
      <c r="H940" s="2" t="str">
        <f t="shared" si="88"/>
        <v>Hold</v>
      </c>
    </row>
    <row r="941" spans="1:8" ht="13.5" x14ac:dyDescent="0.25">
      <c r="A941" s="3">
        <f>TITRES_STAT!B944</f>
        <v>43376</v>
      </c>
      <c r="B941" s="6">
        <f>TITRES_STAT!D944</f>
        <v>11.451000000000001</v>
      </c>
      <c r="C941" s="2">
        <f t="shared" si="84"/>
        <v>11.247716165622583</v>
      </c>
      <c r="D941" s="2">
        <f t="shared" si="86"/>
        <v>11.376230695090852</v>
      </c>
      <c r="E941" s="2">
        <f t="shared" si="85"/>
        <v>-0.12851452946826925</v>
      </c>
      <c r="F941" s="2">
        <f t="shared" si="89"/>
        <v>-8.0161420282411661E-2</v>
      </c>
      <c r="G941" s="2">
        <f t="shared" si="87"/>
        <v>-4.8353109185857585E-2</v>
      </c>
      <c r="H941" s="2" t="str">
        <f t="shared" si="88"/>
        <v>Hold</v>
      </c>
    </row>
    <row r="942" spans="1:8" ht="13.5" x14ac:dyDescent="0.25">
      <c r="A942" s="3">
        <f>TITRES_STAT!B945</f>
        <v>43377</v>
      </c>
      <c r="B942" s="6">
        <f>TITRES_STAT!D945</f>
        <v>11.451000000000001</v>
      </c>
      <c r="C942" s="2">
        <f t="shared" si="84"/>
        <v>11.262529063219109</v>
      </c>
      <c r="D942" s="2">
        <f t="shared" si="86"/>
        <v>11.381769162121159</v>
      </c>
      <c r="E942" s="2">
        <f t="shared" si="85"/>
        <v>-0.11924009890205056</v>
      </c>
      <c r="F942" s="2">
        <f t="shared" si="89"/>
        <v>-8.7977156006339444E-2</v>
      </c>
      <c r="G942" s="2">
        <f t="shared" si="87"/>
        <v>-3.1262942895711118E-2</v>
      </c>
      <c r="H942" s="2" t="str">
        <f t="shared" si="88"/>
        <v>Hold</v>
      </c>
    </row>
    <row r="943" spans="1:8" ht="13.5" x14ac:dyDescent="0.25">
      <c r="A943" s="3">
        <f>TITRES_STAT!B946</f>
        <v>43378</v>
      </c>
      <c r="B943" s="6">
        <f>TITRES_STAT!D946</f>
        <v>11.451000000000001</v>
      </c>
      <c r="C943" s="2">
        <f t="shared" si="84"/>
        <v>11.275063053493092</v>
      </c>
      <c r="D943" s="2">
        <f t="shared" si="86"/>
        <v>11.386897372334408</v>
      </c>
      <c r="E943" s="2">
        <f t="shared" si="85"/>
        <v>-0.111834318841316</v>
      </c>
      <c r="F943" s="2">
        <f t="shared" si="89"/>
        <v>-9.2748588573334761E-2</v>
      </c>
      <c r="G943" s="2">
        <f t="shared" si="87"/>
        <v>-1.9085730267981244E-2</v>
      </c>
      <c r="H943" s="2" t="str">
        <f t="shared" si="88"/>
        <v>Hold</v>
      </c>
    </row>
    <row r="944" spans="1:8" ht="13.5" x14ac:dyDescent="0.25">
      <c r="A944" s="3">
        <f>TITRES_STAT!B947</f>
        <v>43381</v>
      </c>
      <c r="B944" s="6">
        <f>TITRES_STAT!D947</f>
        <v>11.451000000000001</v>
      </c>
      <c r="C944" s="2">
        <f t="shared" si="84"/>
        <v>11.305053352955692</v>
      </c>
      <c r="D944" s="2">
        <f t="shared" si="86"/>
        <v>11.391645715124453</v>
      </c>
      <c r="E944" s="2">
        <f t="shared" si="85"/>
        <v>-8.6592362168760317E-2</v>
      </c>
      <c r="F944" s="2">
        <f t="shared" si="89"/>
        <v>-9.1517343292419881E-2</v>
      </c>
      <c r="G944" s="2">
        <f t="shared" si="87"/>
        <v>4.9249811236595636E-3</v>
      </c>
      <c r="H944" s="2" t="str">
        <f t="shared" si="88"/>
        <v>Sell</v>
      </c>
    </row>
    <row r="945" spans="1:8" ht="13.5" x14ac:dyDescent="0.25">
      <c r="A945" s="3">
        <f>TITRES_STAT!B948</f>
        <v>43382</v>
      </c>
      <c r="B945" s="6">
        <f>TITRES_STAT!D948</f>
        <v>11.111000000000001</v>
      </c>
      <c r="C945" s="2">
        <f t="shared" si="84"/>
        <v>11.33042976019328</v>
      </c>
      <c r="D945" s="2">
        <f t="shared" si="86"/>
        <v>11.370857143633753</v>
      </c>
      <c r="E945" s="2">
        <f t="shared" si="85"/>
        <v>-4.0427383440473363E-2</v>
      </c>
      <c r="F945" s="2">
        <f t="shared" si="89"/>
        <v>-8.1299351322030575E-2</v>
      </c>
      <c r="G945" s="2">
        <f t="shared" si="87"/>
        <v>4.0871967881557211E-2</v>
      </c>
      <c r="H945" s="2" t="str">
        <f t="shared" si="88"/>
        <v>Sell</v>
      </c>
    </row>
    <row r="946" spans="1:8" ht="13.5" x14ac:dyDescent="0.25">
      <c r="A946" s="3">
        <f>TITRES_STAT!B949</f>
        <v>43383</v>
      </c>
      <c r="B946" s="6">
        <f>TITRES_STAT!D949</f>
        <v>11.111000000000001</v>
      </c>
      <c r="C946" s="2">
        <f t="shared" si="84"/>
        <v>11.351902104778929</v>
      </c>
      <c r="D946" s="2">
        <f t="shared" si="86"/>
        <v>11.35160846632755</v>
      </c>
      <c r="E946" s="2">
        <f t="shared" si="85"/>
        <v>2.9363845137986289E-4</v>
      </c>
      <c r="F946" s="2">
        <f t="shared" si="89"/>
        <v>-6.4980753367348487E-2</v>
      </c>
      <c r="G946" s="2">
        <f t="shared" si="87"/>
        <v>6.527439181872835E-2</v>
      </c>
      <c r="H946" s="2" t="str">
        <f t="shared" si="88"/>
        <v>Sell</v>
      </c>
    </row>
    <row r="947" spans="1:8" ht="13.5" x14ac:dyDescent="0.25">
      <c r="A947" s="3">
        <f>TITRES_STAT!B950</f>
        <v>43384</v>
      </c>
      <c r="B947" s="6">
        <f>TITRES_STAT!D950</f>
        <v>11.111000000000001</v>
      </c>
      <c r="C947" s="2">
        <f t="shared" si="84"/>
        <v>11.370071011736016</v>
      </c>
      <c r="D947" s="2">
        <f t="shared" si="86"/>
        <v>11.333785616969955</v>
      </c>
      <c r="E947" s="2">
        <f t="shared" si="85"/>
        <v>3.6285394766061074E-2</v>
      </c>
      <c r="F947" s="2">
        <f t="shared" si="89"/>
        <v>-4.4727523740666575E-2</v>
      </c>
      <c r="G947" s="2">
        <f t="shared" si="87"/>
        <v>8.1012918506727649E-2</v>
      </c>
      <c r="H947" s="2" t="str">
        <f t="shared" si="88"/>
        <v>Sell</v>
      </c>
    </row>
    <row r="948" spans="1:8" ht="13.5" x14ac:dyDescent="0.25">
      <c r="A948" s="3">
        <f>TITRES_STAT!B951</f>
        <v>43385</v>
      </c>
      <c r="B948" s="6">
        <f>TITRES_STAT!D951</f>
        <v>11.111000000000001</v>
      </c>
      <c r="C948" s="2">
        <f t="shared" si="84"/>
        <v>11.385444702238168</v>
      </c>
      <c r="D948" s="2">
        <f t="shared" si="86"/>
        <v>11.317282978675886</v>
      </c>
      <c r="E948" s="2">
        <f t="shared" si="85"/>
        <v>6.8161723562282006E-2</v>
      </c>
      <c r="F948" s="2">
        <f t="shared" si="89"/>
        <v>-2.2149674280076859E-2</v>
      </c>
      <c r="G948" s="2">
        <f t="shared" si="87"/>
        <v>9.0311397842358865E-2</v>
      </c>
      <c r="H948" s="2" t="str">
        <f t="shared" si="88"/>
        <v>Sell</v>
      </c>
    </row>
    <row r="949" spans="1:8" ht="13.5" x14ac:dyDescent="0.25">
      <c r="A949" s="3">
        <f>TITRES_STAT!B952</f>
        <v>43389</v>
      </c>
      <c r="B949" s="6">
        <f>TITRES_STAT!D952</f>
        <v>11.111000000000001</v>
      </c>
      <c r="C949" s="2">
        <f t="shared" si="84"/>
        <v>11.39845320958614</v>
      </c>
      <c r="D949" s="2">
        <f t="shared" si="86"/>
        <v>11.302002758033229</v>
      </c>
      <c r="E949" s="2">
        <f t="shared" si="85"/>
        <v>9.6450451552911431E-2</v>
      </c>
      <c r="F949" s="2">
        <f t="shared" si="89"/>
        <v>1.5703508865207993E-3</v>
      </c>
      <c r="G949" s="2">
        <f t="shared" si="87"/>
        <v>9.4880100666390632E-2</v>
      </c>
      <c r="H949" s="2" t="str">
        <f t="shared" si="88"/>
        <v>Sell</v>
      </c>
    </row>
    <row r="950" spans="1:8" ht="13.5" x14ac:dyDescent="0.25">
      <c r="A950" s="3">
        <f>TITRES_STAT!B953</f>
        <v>43390</v>
      </c>
      <c r="B950" s="6">
        <f>TITRES_STAT!D953</f>
        <v>11.111000000000001</v>
      </c>
      <c r="C950" s="2">
        <f t="shared" si="84"/>
        <v>11.40946040811135</v>
      </c>
      <c r="D950" s="2">
        <f t="shared" si="86"/>
        <v>11.287854405586323</v>
      </c>
      <c r="E950" s="2">
        <f t="shared" si="85"/>
        <v>0.12160600252502718</v>
      </c>
      <c r="F950" s="2">
        <f t="shared" si="89"/>
        <v>2.5577481214222077E-2</v>
      </c>
      <c r="G950" s="2">
        <f t="shared" si="87"/>
        <v>9.6028521310805109E-2</v>
      </c>
      <c r="H950" s="2" t="str">
        <f t="shared" si="88"/>
        <v>Sell</v>
      </c>
    </row>
    <row r="951" spans="1:8" ht="13.5" x14ac:dyDescent="0.25">
      <c r="A951" s="3">
        <f>TITRES_STAT!B954</f>
        <v>43391</v>
      </c>
      <c r="B951" s="6">
        <f>TITRES_STAT!D954</f>
        <v>10.795999999999999</v>
      </c>
      <c r="C951" s="2">
        <f t="shared" si="84"/>
        <v>11.415851114555757</v>
      </c>
      <c r="D951" s="2">
        <f t="shared" si="86"/>
        <v>11.251420745913263</v>
      </c>
      <c r="E951" s="2">
        <f t="shared" si="85"/>
        <v>0.16443036864249372</v>
      </c>
      <c r="F951" s="2">
        <f t="shared" si="89"/>
        <v>5.3348058699876404E-2</v>
      </c>
      <c r="G951" s="2">
        <f t="shared" si="87"/>
        <v>0.11108230994261731</v>
      </c>
      <c r="H951" s="2" t="str">
        <f t="shared" si="88"/>
        <v>Sell</v>
      </c>
    </row>
    <row r="952" spans="1:8" ht="13.5" x14ac:dyDescent="0.25">
      <c r="A952" s="3">
        <f>TITRES_STAT!B955</f>
        <v>43392</v>
      </c>
      <c r="B952" s="6">
        <f>TITRES_STAT!D955</f>
        <v>10.795999999999999</v>
      </c>
      <c r="C952" s="2">
        <f t="shared" si="84"/>
        <v>11.421258635393333</v>
      </c>
      <c r="D952" s="2">
        <f t="shared" si="86"/>
        <v>11.217685875845614</v>
      </c>
      <c r="E952" s="2">
        <f t="shared" si="85"/>
        <v>0.20357275954771836</v>
      </c>
      <c r="F952" s="2">
        <f t="shared" si="89"/>
        <v>8.3392998869444804E-2</v>
      </c>
      <c r="G952" s="2">
        <f t="shared" si="87"/>
        <v>0.12017976067827356</v>
      </c>
      <c r="H952" s="2" t="str">
        <f t="shared" si="88"/>
        <v>Sell</v>
      </c>
    </row>
    <row r="953" spans="1:8" ht="13.5" x14ac:dyDescent="0.25">
      <c r="A953" s="3">
        <f>TITRES_STAT!B956</f>
        <v>43395</v>
      </c>
      <c r="B953" s="6">
        <f>TITRES_STAT!D956</f>
        <v>10.795999999999999</v>
      </c>
      <c r="C953" s="2">
        <f t="shared" si="84"/>
        <v>11.425834229948205</v>
      </c>
      <c r="D953" s="2">
        <f t="shared" si="86"/>
        <v>11.186449885042236</v>
      </c>
      <c r="E953" s="2">
        <f t="shared" si="85"/>
        <v>0.23938434490596805</v>
      </c>
      <c r="F953" s="2">
        <f t="shared" si="89"/>
        <v>0.11459126807674946</v>
      </c>
      <c r="G953" s="2">
        <f t="shared" si="87"/>
        <v>0.12479307682921859</v>
      </c>
      <c r="H953" s="2" t="str">
        <f t="shared" si="88"/>
        <v>Sell</v>
      </c>
    </row>
    <row r="954" spans="1:8" ht="13.5" x14ac:dyDescent="0.25">
      <c r="A954" s="3">
        <f>TITRES_STAT!B957</f>
        <v>43396</v>
      </c>
      <c r="B954" s="6">
        <f>TITRES_STAT!D957</f>
        <v>10.789</v>
      </c>
      <c r="C954" s="2">
        <f t="shared" si="84"/>
        <v>11.429705886879249</v>
      </c>
      <c r="D954" s="2">
        <f t="shared" si="86"/>
        <v>11.157009152816887</v>
      </c>
      <c r="E954" s="2">
        <f t="shared" si="85"/>
        <v>0.27269673406236272</v>
      </c>
      <c r="F954" s="2">
        <f t="shared" si="89"/>
        <v>0.14621236127387213</v>
      </c>
      <c r="G954" s="2">
        <f t="shared" si="87"/>
        <v>0.12648437278849059</v>
      </c>
      <c r="H954" s="2" t="str">
        <f t="shared" si="88"/>
        <v>Sell</v>
      </c>
    </row>
    <row r="955" spans="1:8" ht="13.5" x14ac:dyDescent="0.25">
      <c r="A955" s="3">
        <f>TITRES_STAT!B958</f>
        <v>43397</v>
      </c>
      <c r="B955" s="6">
        <f>TITRES_STAT!D958</f>
        <v>10.789</v>
      </c>
      <c r="C955" s="2">
        <f t="shared" si="84"/>
        <v>11.38067421197475</v>
      </c>
      <c r="D955" s="2">
        <f t="shared" si="86"/>
        <v>11.129749215571191</v>
      </c>
      <c r="E955" s="2">
        <f t="shared" si="85"/>
        <v>0.25092499640355825</v>
      </c>
      <c r="F955" s="2">
        <f t="shared" si="89"/>
        <v>0.16715488829980937</v>
      </c>
      <c r="G955" s="2">
        <f t="shared" si="87"/>
        <v>8.377010810374888E-2</v>
      </c>
      <c r="H955" s="2" t="str">
        <f t="shared" si="88"/>
        <v>Sell</v>
      </c>
    </row>
    <row r="956" spans="1:8" ht="13.5" x14ac:dyDescent="0.25">
      <c r="A956" s="3">
        <f>TITRES_STAT!B959</f>
        <v>43398</v>
      </c>
      <c r="B956" s="6">
        <f>TITRES_STAT!D959</f>
        <v>11.111000000000001</v>
      </c>
      <c r="C956" s="2">
        <f t="shared" si="84"/>
        <v>11.339185871670942</v>
      </c>
      <c r="D956" s="2">
        <f t="shared" si="86"/>
        <v>11.128360384788142</v>
      </c>
      <c r="E956" s="2">
        <f t="shared" si="85"/>
        <v>0.21082548688280056</v>
      </c>
      <c r="F956" s="2">
        <f t="shared" si="89"/>
        <v>0.17588900801640761</v>
      </c>
      <c r="G956" s="2">
        <f t="shared" si="87"/>
        <v>3.493647886639295E-2</v>
      </c>
      <c r="H956" s="2" t="str">
        <f t="shared" si="88"/>
        <v>Sell</v>
      </c>
    </row>
    <row r="957" spans="1:8" ht="13.5" x14ac:dyDescent="0.25">
      <c r="A957" s="3">
        <f>TITRES_STAT!B960</f>
        <v>43399</v>
      </c>
      <c r="B957" s="6">
        <f>TITRES_STAT!D960</f>
        <v>11.029</v>
      </c>
      <c r="C957" s="2">
        <f t="shared" si="84"/>
        <v>11.304080352952337</v>
      </c>
      <c r="D957" s="2">
        <f t="shared" si="86"/>
        <v>11.121000356285316</v>
      </c>
      <c r="E957" s="2">
        <f t="shared" si="85"/>
        <v>0.18307999666702024</v>
      </c>
      <c r="F957" s="2">
        <f t="shared" si="89"/>
        <v>0.17732720574653016</v>
      </c>
      <c r="G957" s="2">
        <f t="shared" si="87"/>
        <v>5.7527909204900807E-3</v>
      </c>
      <c r="H957" s="2" t="str">
        <f t="shared" si="88"/>
        <v>Sell</v>
      </c>
    </row>
    <row r="958" spans="1:8" ht="13.5" x14ac:dyDescent="0.25">
      <c r="A958" s="3">
        <f>TITRES_STAT!B961</f>
        <v>43402</v>
      </c>
      <c r="B958" s="6">
        <f>TITRES_STAT!D961</f>
        <v>11.023</v>
      </c>
      <c r="C958" s="2">
        <f t="shared" si="84"/>
        <v>11.274375683267362</v>
      </c>
      <c r="D958" s="2">
        <f t="shared" si="86"/>
        <v>11.113741070634553</v>
      </c>
      <c r="E958" s="2">
        <f t="shared" si="85"/>
        <v>0.16063461263280843</v>
      </c>
      <c r="F958" s="2">
        <f t="shared" si="89"/>
        <v>0.17398868712378582</v>
      </c>
      <c r="G958" s="2">
        <f t="shared" si="87"/>
        <v>-1.3354074490977391E-2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6">
        <f>TITRES_STAT!D962</f>
        <v>10.714</v>
      </c>
      <c r="C959" s="2">
        <f t="shared" si="84"/>
        <v>11.249240962764691</v>
      </c>
      <c r="D959" s="2">
        <f t="shared" si="86"/>
        <v>11.08413062095792</v>
      </c>
      <c r="E959" s="2">
        <f t="shared" si="85"/>
        <v>0.16511034180677164</v>
      </c>
      <c r="F959" s="2">
        <f t="shared" si="89"/>
        <v>0.17221301806038297</v>
      </c>
      <c r="G959" s="2">
        <f t="shared" si="87"/>
        <v>-7.1026762536113286E-3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6">
        <f>TITRES_STAT!D963</f>
        <v>10.714</v>
      </c>
      <c r="C960" s="2">
        <f t="shared" si="84"/>
        <v>11.227973122339355</v>
      </c>
      <c r="D960" s="2">
        <f t="shared" si="86"/>
        <v>11.056713537923999</v>
      </c>
      <c r="E960" s="2">
        <f t="shared" si="85"/>
        <v>0.17125958441535616</v>
      </c>
      <c r="F960" s="2">
        <f t="shared" si="89"/>
        <v>0.17202233133137762</v>
      </c>
      <c r="G960" s="2">
        <f t="shared" si="87"/>
        <v>-7.6274691602146172E-4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6">
        <f>TITRES_STAT!D964</f>
        <v>10.714</v>
      </c>
      <c r="C961" s="2">
        <f t="shared" si="84"/>
        <v>11.16151571890253</v>
      </c>
      <c r="D961" s="2">
        <f t="shared" si="86"/>
        <v>11.031327349929629</v>
      </c>
      <c r="E961" s="2">
        <f t="shared" si="85"/>
        <v>0.13018836897290065</v>
      </c>
      <c r="F961" s="2">
        <f t="shared" si="89"/>
        <v>0.16365553885968223</v>
      </c>
      <c r="G961" s="2">
        <f t="shared" si="87"/>
        <v>-3.3467169886781584E-2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6">
        <f>TITRES_STAT!D965</f>
        <v>11.023</v>
      </c>
      <c r="C962" s="2">
        <f t="shared" si="84"/>
        <v>11.105282531379062</v>
      </c>
      <c r="D962" s="2">
        <f t="shared" si="86"/>
        <v>11.030710509194101</v>
      </c>
      <c r="E962" s="2">
        <f t="shared" si="85"/>
        <v>7.4572022184961284E-2</v>
      </c>
      <c r="F962" s="2">
        <f t="shared" si="89"/>
        <v>0.14583883552473806</v>
      </c>
      <c r="G962" s="2">
        <f t="shared" si="87"/>
        <v>-7.1266813339776774E-2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6">
        <f>TITRES_STAT!D966</f>
        <v>11.029</v>
      </c>
      <c r="C963" s="2">
        <f t="shared" si="84"/>
        <v>11.05770060347459</v>
      </c>
      <c r="D963" s="2">
        <f t="shared" si="86"/>
        <v>11.030583804809353</v>
      </c>
      <c r="E963" s="2">
        <f t="shared" si="85"/>
        <v>2.711679866523653E-2</v>
      </c>
      <c r="F963" s="2">
        <f t="shared" si="89"/>
        <v>0.12209442815283776</v>
      </c>
      <c r="G963" s="2">
        <f t="shared" si="87"/>
        <v>-9.4977629487601231E-2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6">
        <f>TITRES_STAT!D967</f>
        <v>11.029</v>
      </c>
      <c r="C964" s="2">
        <f t="shared" si="84"/>
        <v>11.016362049093884</v>
      </c>
      <c r="D964" s="2">
        <f t="shared" si="86"/>
        <v>11.030466485934587</v>
      </c>
      <c r="E964" s="2">
        <f t="shared" si="85"/>
        <v>-1.4104436840703727E-2</v>
      </c>
      <c r="F964" s="2">
        <f t="shared" si="89"/>
        <v>9.4854655154129469E-2</v>
      </c>
      <c r="G964" s="2">
        <f t="shared" si="87"/>
        <v>-0.1089590919948332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6">
        <f>TITRES_STAT!D968</f>
        <v>11.029</v>
      </c>
      <c r="C965" s="2">
        <f t="shared" si="84"/>
        <v>10.981383272310209</v>
      </c>
      <c r="D965" s="2">
        <f t="shared" si="86"/>
        <v>11.030357857346839</v>
      </c>
      <c r="E965" s="2">
        <f t="shared" si="85"/>
        <v>-4.8974585036630103E-2</v>
      </c>
      <c r="F965" s="2">
        <f t="shared" si="89"/>
        <v>6.608880711597756E-2</v>
      </c>
      <c r="G965" s="2">
        <f t="shared" si="87"/>
        <v>-0.11506339215260766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6">
        <f>TITRES_STAT!D969</f>
        <v>10.991</v>
      </c>
      <c r="C966" s="2">
        <f t="shared" si="84"/>
        <v>11.001324307339408</v>
      </c>
      <c r="D966" s="2">
        <f t="shared" si="86"/>
        <v>11.027442460506332</v>
      </c>
      <c r="E966" s="2">
        <f t="shared" si="85"/>
        <v>-2.6118153166924785E-2</v>
      </c>
      <c r="F966" s="2">
        <f t="shared" si="89"/>
        <v>4.7647415059397097E-2</v>
      </c>
      <c r="G966" s="2">
        <f t="shared" si="87"/>
        <v>-7.3765568226321881E-2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6">
        <f>TITRES_STAT!D970</f>
        <v>10.991</v>
      </c>
      <c r="C967" s="2">
        <f t="shared" si="84"/>
        <v>11.005582106210268</v>
      </c>
      <c r="D967" s="2">
        <f t="shared" si="86"/>
        <v>11.024743018987344</v>
      </c>
      <c r="E967" s="2">
        <f t="shared" si="85"/>
        <v>-1.9160912777076433E-2</v>
      </c>
      <c r="F967" s="2">
        <f t="shared" si="89"/>
        <v>3.4285749492102391E-2</v>
      </c>
      <c r="G967" s="2">
        <f t="shared" si="87"/>
        <v>-5.3446662269178824E-2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6">
        <f>TITRES_STAT!D971</f>
        <v>10.991</v>
      </c>
      <c r="C968" s="2">
        <f t="shared" si="84"/>
        <v>11.008261782177918</v>
      </c>
      <c r="D968" s="2">
        <f t="shared" si="86"/>
        <v>11.022243536099392</v>
      </c>
      <c r="E968" s="2">
        <f t="shared" si="85"/>
        <v>-1.3981753921473938E-2</v>
      </c>
      <c r="F968" s="2">
        <f t="shared" si="89"/>
        <v>2.4632248809387126E-2</v>
      </c>
      <c r="G968" s="2">
        <f t="shared" si="87"/>
        <v>-3.8614002730861061E-2</v>
      </c>
      <c r="H968" s="2" t="str">
        <f t="shared" si="88"/>
        <v>Hold</v>
      </c>
    </row>
    <row r="969" spans="1:8" ht="13.5" x14ac:dyDescent="0.25">
      <c r="A969" s="3">
        <f>TITRES_STAT!B972</f>
        <v>43417</v>
      </c>
      <c r="B969" s="6">
        <f>TITRES_STAT!D972</f>
        <v>11.023</v>
      </c>
      <c r="C969" s="2">
        <f t="shared" si="84"/>
        <v>10.962990738765932</v>
      </c>
      <c r="D969" s="2">
        <f t="shared" si="86"/>
        <v>11.022299570462401</v>
      </c>
      <c r="E969" s="2">
        <f t="shared" si="85"/>
        <v>-5.9308831696469611E-2</v>
      </c>
      <c r="F969" s="2">
        <f t="shared" si="89"/>
        <v>7.8440327082157785E-3</v>
      </c>
      <c r="G969" s="2">
        <f t="shared" si="87"/>
        <v>-6.7152864404685389E-2</v>
      </c>
      <c r="H969" s="2" t="str">
        <f t="shared" si="88"/>
        <v>Hold</v>
      </c>
    </row>
    <row r="970" spans="1:8" ht="13.5" x14ac:dyDescent="0.25">
      <c r="A970" s="3">
        <f>TITRES_STAT!B973</f>
        <v>43418</v>
      </c>
      <c r="B970" s="6">
        <f>TITRES_STAT!D973</f>
        <v>11.023</v>
      </c>
      <c r="C970" s="2">
        <f t="shared" si="84"/>
        <v>10.924684471263481</v>
      </c>
      <c r="D970" s="2">
        <f t="shared" si="86"/>
        <v>11.022351454131854</v>
      </c>
      <c r="E970" s="2">
        <f t="shared" si="85"/>
        <v>-9.7666982868373609E-2</v>
      </c>
      <c r="F970" s="2">
        <f t="shared" si="89"/>
        <v>-1.3258170407102102E-2</v>
      </c>
      <c r="G970" s="2">
        <f t="shared" si="87"/>
        <v>-8.4408812461271507E-2</v>
      </c>
      <c r="H970" s="2" t="str">
        <f t="shared" si="88"/>
        <v>Hold</v>
      </c>
    </row>
    <row r="971" spans="1:8" ht="13.5" x14ac:dyDescent="0.25">
      <c r="A971" s="3">
        <f>TITRES_STAT!B974</f>
        <v>43419</v>
      </c>
      <c r="B971" s="6">
        <f>TITRES_STAT!D974</f>
        <v>10.714</v>
      </c>
      <c r="C971" s="2">
        <f t="shared" si="84"/>
        <v>10.892271475684485</v>
      </c>
      <c r="D971" s="2">
        <f t="shared" si="86"/>
        <v>10.999510605677642</v>
      </c>
      <c r="E971" s="2">
        <f t="shared" si="85"/>
        <v>-0.10723912999315743</v>
      </c>
      <c r="F971" s="2">
        <f t="shared" si="89"/>
        <v>-3.205436232431317E-2</v>
      </c>
      <c r="G971" s="2">
        <f t="shared" si="87"/>
        <v>-7.5184767668844271E-2</v>
      </c>
      <c r="H971" s="2" t="str">
        <f t="shared" si="88"/>
        <v>Hold</v>
      </c>
    </row>
    <row r="972" spans="1:8" ht="13.5" x14ac:dyDescent="0.25">
      <c r="A972" s="3">
        <f>TITRES_STAT!B975</f>
        <v>43420</v>
      </c>
      <c r="B972" s="6">
        <f>TITRES_STAT!D975</f>
        <v>10.997</v>
      </c>
      <c r="C972" s="2">
        <f t="shared" si="84"/>
        <v>10.912383556348409</v>
      </c>
      <c r="D972" s="2">
        <f t="shared" si="86"/>
        <v>10.999324634886706</v>
      </c>
      <c r="E972" s="2">
        <f t="shared" si="85"/>
        <v>-8.6941078538297134E-2</v>
      </c>
      <c r="F972" s="2">
        <f t="shared" si="89"/>
        <v>-4.303170556710996E-2</v>
      </c>
      <c r="G972" s="2">
        <f t="shared" si="87"/>
        <v>-4.3909372971187174E-2</v>
      </c>
      <c r="H972" s="2" t="str">
        <f t="shared" si="88"/>
        <v>Hold</v>
      </c>
    </row>
    <row r="973" spans="1:8" ht="13.5" x14ac:dyDescent="0.25">
      <c r="A973" s="3">
        <f>TITRES_STAT!B976</f>
        <v>43423</v>
      </c>
      <c r="B973" s="6">
        <f>TITRES_STAT!D976</f>
        <v>10.978999999999999</v>
      </c>
      <c r="C973" s="2">
        <f t="shared" si="84"/>
        <v>10.930324547679424</v>
      </c>
      <c r="D973" s="2">
        <f t="shared" si="86"/>
        <v>10.99781910637658</v>
      </c>
      <c r="E973" s="2">
        <f t="shared" si="85"/>
        <v>-6.7494558697156037E-2</v>
      </c>
      <c r="F973" s="2">
        <f t="shared" si="89"/>
        <v>-4.7924276193119175E-2</v>
      </c>
      <c r="G973" s="2">
        <f t="shared" si="87"/>
        <v>-1.9570282504036862E-2</v>
      </c>
      <c r="H973" s="2" t="str">
        <f t="shared" si="88"/>
        <v>Hold</v>
      </c>
    </row>
    <row r="974" spans="1:8" ht="13.5" x14ac:dyDescent="0.25">
      <c r="A974" s="3">
        <f>TITRES_STAT!B977</f>
        <v>43425</v>
      </c>
      <c r="B974" s="6">
        <f>TITRES_STAT!D977</f>
        <v>10.651</v>
      </c>
      <c r="C974" s="2">
        <f t="shared" si="84"/>
        <v>10.945505386497974</v>
      </c>
      <c r="D974" s="2">
        <f t="shared" si="86"/>
        <v>10.972128802200537</v>
      </c>
      <c r="E974" s="2">
        <f t="shared" si="85"/>
        <v>-2.662341570256288E-2</v>
      </c>
      <c r="F974" s="2">
        <f t="shared" si="89"/>
        <v>-4.366410409500792E-2</v>
      </c>
      <c r="G974" s="2">
        <f t="shared" si="87"/>
        <v>1.704068839244504E-2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6">
        <f>TITRES_STAT!D978</f>
        <v>10.941000000000001</v>
      </c>
      <c r="C975" s="2">
        <f t="shared" ref="C975:C1038" si="90">$C$4*B965+C974*(1-$C$4)</f>
        <v>10.958350711652132</v>
      </c>
      <c r="D975" s="2">
        <f t="shared" si="86"/>
        <v>10.969822965000496</v>
      </c>
      <c r="E975" s="2">
        <f t="shared" si="85"/>
        <v>-1.1472253348363992E-2</v>
      </c>
      <c r="F975" s="2">
        <f t="shared" si="89"/>
        <v>-3.7225733945679136E-2</v>
      </c>
      <c r="G975" s="2">
        <f t="shared" si="87"/>
        <v>2.5753480597315144E-2</v>
      </c>
      <c r="H975" s="2" t="str">
        <f t="shared" si="88"/>
        <v>Sell</v>
      </c>
    </row>
    <row r="976" spans="1:8" ht="13.5" x14ac:dyDescent="0.25">
      <c r="A976" s="3">
        <f>TITRES_STAT!B979</f>
        <v>43427</v>
      </c>
      <c r="B976" s="6">
        <f>TITRES_STAT!D979</f>
        <v>11.016</v>
      </c>
      <c r="C976" s="2">
        <f t="shared" si="90"/>
        <v>10.963373679090266</v>
      </c>
      <c r="D976" s="2">
        <f t="shared" si="86"/>
        <v>10.973243486111571</v>
      </c>
      <c r="E976" s="2">
        <f t="shared" si="85"/>
        <v>-9.8698070213050215E-3</v>
      </c>
      <c r="F976" s="2">
        <f t="shared" si="89"/>
        <v>-3.1754548560804313E-2</v>
      </c>
      <c r="G976" s="2">
        <f t="shared" si="87"/>
        <v>2.1884741539499292E-2</v>
      </c>
      <c r="H976" s="2" t="str">
        <f t="shared" si="88"/>
        <v>Sell</v>
      </c>
    </row>
    <row r="977" spans="1:8" ht="13.5" x14ac:dyDescent="0.25">
      <c r="A977" s="3">
        <f>TITRES_STAT!B980</f>
        <v>43430</v>
      </c>
      <c r="B977" s="6">
        <f>TITRES_STAT!D980</f>
        <v>11.016</v>
      </c>
      <c r="C977" s="2">
        <f t="shared" si="90"/>
        <v>10.967623882307148</v>
      </c>
      <c r="D977" s="2">
        <f t="shared" si="86"/>
        <v>10.976410635288492</v>
      </c>
      <c r="E977" s="2">
        <f t="shared" si="85"/>
        <v>-8.7867529813436818E-3</v>
      </c>
      <c r="F977" s="2">
        <f t="shared" si="89"/>
        <v>-2.716098944491219E-2</v>
      </c>
      <c r="G977" s="2">
        <f t="shared" si="87"/>
        <v>1.8374236463568509E-2</v>
      </c>
      <c r="H977" s="2" t="str">
        <f t="shared" si="88"/>
        <v>Sell</v>
      </c>
    </row>
    <row r="978" spans="1:8" ht="13.5" x14ac:dyDescent="0.25">
      <c r="A978" s="3">
        <f>TITRES_STAT!B981</f>
        <v>43431</v>
      </c>
      <c r="B978" s="6">
        <f>TITRES_STAT!D981</f>
        <v>10.997</v>
      </c>
      <c r="C978" s="2">
        <f t="shared" si="90"/>
        <v>10.971220208106049</v>
      </c>
      <c r="D978" s="2">
        <f t="shared" si="86"/>
        <v>10.97793577341527</v>
      </c>
      <c r="E978" s="2">
        <f t="shared" si="85"/>
        <v>-6.7155653092214607E-3</v>
      </c>
      <c r="F978" s="2">
        <f t="shared" si="89"/>
        <v>-2.3071904617774048E-2</v>
      </c>
      <c r="G978" s="2">
        <f t="shared" si="87"/>
        <v>1.6356339308552587E-2</v>
      </c>
      <c r="H978" s="2" t="str">
        <f t="shared" si="88"/>
        <v>Sell</v>
      </c>
    </row>
    <row r="979" spans="1:8" ht="13.5" x14ac:dyDescent="0.25">
      <c r="A979" s="3">
        <f>TITRES_STAT!B982</f>
        <v>43432</v>
      </c>
      <c r="B979" s="6">
        <f>TITRES_STAT!D982</f>
        <v>10.903</v>
      </c>
      <c r="C979" s="2">
        <f t="shared" si="90"/>
        <v>10.979186329935889</v>
      </c>
      <c r="D979" s="2">
        <f t="shared" si="86"/>
        <v>10.972384975384509</v>
      </c>
      <c r="E979" s="2">
        <f t="shared" si="85"/>
        <v>6.8013545513796458E-3</v>
      </c>
      <c r="F979" s="2">
        <f t="shared" si="89"/>
        <v>-1.709725278394331E-2</v>
      </c>
      <c r="G979" s="2">
        <f t="shared" si="87"/>
        <v>2.3898607335322956E-2</v>
      </c>
      <c r="H979" s="2" t="str">
        <f t="shared" si="88"/>
        <v>Sell</v>
      </c>
    </row>
    <row r="980" spans="1:8" ht="13.5" x14ac:dyDescent="0.25">
      <c r="A980" s="3">
        <f>TITRES_STAT!B983</f>
        <v>43433</v>
      </c>
      <c r="B980" s="6">
        <f>TITRES_STAT!D983</f>
        <v>10.903</v>
      </c>
      <c r="C980" s="2">
        <f t="shared" si="90"/>
        <v>10.985926894561135</v>
      </c>
      <c r="D980" s="2">
        <f t="shared" si="86"/>
        <v>10.967245347578249</v>
      </c>
      <c r="E980" s="2">
        <f t="shared" si="85"/>
        <v>1.8681546982886488E-2</v>
      </c>
      <c r="F980" s="2">
        <f t="shared" si="89"/>
        <v>-9.9414928305773514E-3</v>
      </c>
      <c r="G980" s="2">
        <f t="shared" si="87"/>
        <v>2.8623039813463841E-2</v>
      </c>
      <c r="H980" s="2" t="str">
        <f t="shared" si="88"/>
        <v>Sell</v>
      </c>
    </row>
    <row r="981" spans="1:8" ht="13.5" x14ac:dyDescent="0.25">
      <c r="A981" s="3">
        <f>TITRES_STAT!B984</f>
        <v>43434</v>
      </c>
      <c r="B981" s="6">
        <f>TITRES_STAT!D984</f>
        <v>10.903</v>
      </c>
      <c r="C981" s="2">
        <f t="shared" si="90"/>
        <v>10.944091987705576</v>
      </c>
      <c r="D981" s="2">
        <f t="shared" si="86"/>
        <v>10.962486432942823</v>
      </c>
      <c r="E981" s="2">
        <f t="shared" si="85"/>
        <v>-1.839444523724687E-2</v>
      </c>
      <c r="F981" s="2">
        <f t="shared" si="89"/>
        <v>-1.1632083311911255E-2</v>
      </c>
      <c r="G981" s="2">
        <f t="shared" si="87"/>
        <v>-6.7623619253356151E-3</v>
      </c>
      <c r="H981" s="2" t="str">
        <f t="shared" si="88"/>
        <v>Hold</v>
      </c>
    </row>
    <row r="982" spans="1:8" ht="13.5" x14ac:dyDescent="0.25">
      <c r="A982" s="3">
        <f>TITRES_STAT!B985</f>
        <v>43437</v>
      </c>
      <c r="B982" s="6">
        <f>TITRES_STAT!D985</f>
        <v>10.587999999999999</v>
      </c>
      <c r="C982" s="2">
        <f t="shared" si="90"/>
        <v>10.952231681904719</v>
      </c>
      <c r="D982" s="2">
        <f t="shared" si="86"/>
        <v>10.934746697169279</v>
      </c>
      <c r="E982" s="2">
        <f t="shared" si="85"/>
        <v>1.7484984735439468E-2</v>
      </c>
      <c r="F982" s="2">
        <f t="shared" si="89"/>
        <v>-5.8086697024411103E-3</v>
      </c>
      <c r="G982" s="2">
        <f t="shared" si="87"/>
        <v>2.3293654437880579E-2</v>
      </c>
      <c r="H982" s="2" t="str">
        <f t="shared" si="88"/>
        <v>Sell</v>
      </c>
    </row>
    <row r="983" spans="1:8" ht="13.5" x14ac:dyDescent="0.25">
      <c r="A983" s="3">
        <f>TITRES_STAT!B986</f>
        <v>43438</v>
      </c>
      <c r="B983" s="6">
        <f>TITRES_STAT!D986</f>
        <v>10.587999999999999</v>
      </c>
      <c r="C983" s="2">
        <f t="shared" si="90"/>
        <v>10.956349884688608</v>
      </c>
      <c r="D983" s="2">
        <f t="shared" si="86"/>
        <v>10.90906175663822</v>
      </c>
      <c r="E983" s="2">
        <f t="shared" si="85"/>
        <v>4.7288128050388067E-2</v>
      </c>
      <c r="F983" s="2">
        <f t="shared" si="89"/>
        <v>4.8106898481247258E-3</v>
      </c>
      <c r="G983" s="2">
        <f t="shared" si="87"/>
        <v>4.2477438202263344E-2</v>
      </c>
      <c r="H983" s="2" t="str">
        <f t="shared" si="88"/>
        <v>Sell</v>
      </c>
    </row>
    <row r="984" spans="1:8" ht="13.5" x14ac:dyDescent="0.25">
      <c r="A984" s="3">
        <f>TITRES_STAT!B987</f>
        <v>43439</v>
      </c>
      <c r="B984" s="6">
        <f>TITRES_STAT!D987</f>
        <v>10.708</v>
      </c>
      <c r="C984" s="2">
        <f t="shared" si="90"/>
        <v>10.909372979351899</v>
      </c>
      <c r="D984" s="2">
        <f t="shared" si="86"/>
        <v>10.894168293183538</v>
      </c>
      <c r="E984" s="2">
        <f t="shared" si="85"/>
        <v>1.5204686168360126E-2</v>
      </c>
      <c r="F984" s="2">
        <f t="shared" si="89"/>
        <v>6.8894891121718061E-3</v>
      </c>
      <c r="G984" s="2">
        <f t="shared" si="87"/>
        <v>8.3151970561883212E-3</v>
      </c>
      <c r="H984" s="2" t="str">
        <f t="shared" si="88"/>
        <v>Sell</v>
      </c>
    </row>
    <row r="985" spans="1:8" ht="13.5" x14ac:dyDescent="0.25">
      <c r="A985" s="3">
        <f>TITRES_STAT!B988</f>
        <v>43440</v>
      </c>
      <c r="B985" s="6">
        <f>TITRES_STAT!D988</f>
        <v>10.619</v>
      </c>
      <c r="C985" s="2">
        <f t="shared" si="90"/>
        <v>10.914238674836222</v>
      </c>
      <c r="D985" s="2">
        <f t="shared" si="86"/>
        <v>10.873785456651424</v>
      </c>
      <c r="E985" s="2">
        <f t="shared" si="85"/>
        <v>4.0453218184797635E-2</v>
      </c>
      <c r="F985" s="2">
        <f t="shared" si="89"/>
        <v>1.3602234926696972E-2</v>
      </c>
      <c r="G985" s="2">
        <f t="shared" si="87"/>
        <v>2.6850983258100661E-2</v>
      </c>
      <c r="H985" s="2" t="str">
        <f t="shared" si="88"/>
        <v>Sell</v>
      </c>
    </row>
    <row r="986" spans="1:8" ht="13.5" x14ac:dyDescent="0.25">
      <c r="A986" s="3">
        <f>TITRES_STAT!B989</f>
        <v>43441</v>
      </c>
      <c r="B986" s="6">
        <f>TITRES_STAT!D989</f>
        <v>10.455</v>
      </c>
      <c r="C986" s="2">
        <f t="shared" si="90"/>
        <v>10.929894263322955</v>
      </c>
      <c r="D986" s="2">
        <f t="shared" si="86"/>
        <v>10.842764311714282</v>
      </c>
      <c r="E986" s="2">
        <f t="shared" si="85"/>
        <v>8.712995160867365E-2</v>
      </c>
      <c r="F986" s="2">
        <f t="shared" si="89"/>
        <v>2.8307778263092311E-2</v>
      </c>
      <c r="G986" s="2">
        <f t="shared" si="87"/>
        <v>5.882217334558134E-2</v>
      </c>
      <c r="H986" s="2" t="str">
        <f t="shared" si="88"/>
        <v>Sell</v>
      </c>
    </row>
    <row r="987" spans="1:8" ht="13.5" x14ac:dyDescent="0.25">
      <c r="A987" s="3">
        <f>TITRES_STAT!B990</f>
        <v>43444</v>
      </c>
      <c r="B987" s="6">
        <f>TITRES_STAT!D990</f>
        <v>10.43</v>
      </c>
      <c r="C987" s="2">
        <f t="shared" si="90"/>
        <v>10.943141299734808</v>
      </c>
      <c r="D987" s="2">
        <f t="shared" si="86"/>
        <v>10.812189177513224</v>
      </c>
      <c r="E987" s="2">
        <f t="shared" si="85"/>
        <v>0.13095212222158459</v>
      </c>
      <c r="F987" s="2">
        <f t="shared" si="89"/>
        <v>4.8836647054790766E-2</v>
      </c>
      <c r="G987" s="2">
        <f t="shared" si="87"/>
        <v>8.2115475166793822E-2</v>
      </c>
      <c r="H987" s="2" t="str">
        <f t="shared" si="88"/>
        <v>Sell</v>
      </c>
    </row>
    <row r="988" spans="1:8" ht="13.5" x14ac:dyDescent="0.25">
      <c r="A988" s="3">
        <f>TITRES_STAT!B991</f>
        <v>43445</v>
      </c>
      <c r="B988" s="6">
        <f>TITRES_STAT!D991</f>
        <v>10.462</v>
      </c>
      <c r="C988" s="2">
        <f t="shared" si="90"/>
        <v>10.951427253621761</v>
      </c>
      <c r="D988" s="2">
        <f t="shared" si="86"/>
        <v>10.78624923843817</v>
      </c>
      <c r="E988" s="2">
        <f t="shared" ref="E988:E1051" si="91">C988-D988</f>
        <v>0.16517801518359043</v>
      </c>
      <c r="F988" s="2">
        <f t="shared" si="89"/>
        <v>7.2104920680550716E-2</v>
      </c>
      <c r="G988" s="2">
        <f t="shared" si="87"/>
        <v>9.3073094503039716E-2</v>
      </c>
      <c r="H988" s="2" t="str">
        <f t="shared" si="88"/>
        <v>Sell</v>
      </c>
    </row>
    <row r="989" spans="1:8" ht="13.5" x14ac:dyDescent="0.25">
      <c r="A989" s="3">
        <f>TITRES_STAT!B992</f>
        <v>43446</v>
      </c>
      <c r="B989" s="6">
        <f>TITRES_STAT!D992</f>
        <v>10.43</v>
      </c>
      <c r="C989" s="2">
        <f t="shared" si="90"/>
        <v>10.943976906910722</v>
      </c>
      <c r="D989" s="2">
        <f t="shared" ref="D989:D1052" si="92">$D$4*B989+(1-$D$4)*D988</f>
        <v>10.75986040596127</v>
      </c>
      <c r="E989" s="2">
        <f t="shared" si="91"/>
        <v>0.18411650094945209</v>
      </c>
      <c r="F989" s="2">
        <f t="shared" si="89"/>
        <v>9.4507236734330993E-2</v>
      </c>
      <c r="G989" s="2">
        <f t="shared" si="87"/>
        <v>8.9609264215121096E-2</v>
      </c>
      <c r="H989" s="2" t="str">
        <f t="shared" si="88"/>
        <v>Sell</v>
      </c>
    </row>
    <row r="990" spans="1:8" ht="13.5" x14ac:dyDescent="0.25">
      <c r="A990" s="3">
        <f>TITRES_STAT!B993</f>
        <v>43447</v>
      </c>
      <c r="B990" s="6">
        <f>TITRES_STAT!D993</f>
        <v>10.43</v>
      </c>
      <c r="C990" s="2">
        <f t="shared" si="90"/>
        <v>10.937672767385996</v>
      </c>
      <c r="D990" s="2">
        <f t="shared" si="92"/>
        <v>10.735426301815991</v>
      </c>
      <c r="E990" s="2">
        <f t="shared" si="91"/>
        <v>0.20224646557000447</v>
      </c>
      <c r="F990" s="2">
        <f t="shared" si="89"/>
        <v>0.11605508250146571</v>
      </c>
      <c r="G990" s="2">
        <f t="shared" si="87"/>
        <v>8.6191383068538768E-2</v>
      </c>
      <c r="H990" s="2" t="str">
        <f t="shared" si="88"/>
        <v>Sell</v>
      </c>
    </row>
    <row r="991" spans="1:8" ht="13.5" x14ac:dyDescent="0.25">
      <c r="A991" s="3">
        <f>TITRES_STAT!B994</f>
        <v>43448</v>
      </c>
      <c r="B991" s="6">
        <f>TITRES_STAT!D994</f>
        <v>10.43</v>
      </c>
      <c r="C991" s="2">
        <f t="shared" si="90"/>
        <v>10.932338495480458</v>
      </c>
      <c r="D991" s="2">
        <f t="shared" si="92"/>
        <v>10.712802131311104</v>
      </c>
      <c r="E991" s="2">
        <f t="shared" si="91"/>
        <v>0.21953636416935396</v>
      </c>
      <c r="F991" s="2">
        <f t="shared" si="89"/>
        <v>0.13675133883504337</v>
      </c>
      <c r="G991" s="2">
        <f t="shared" si="87"/>
        <v>8.2785025334310591E-2</v>
      </c>
      <c r="H991" s="2" t="str">
        <f t="shared" si="88"/>
        <v>Sell</v>
      </c>
    </row>
    <row r="992" spans="1:8" ht="13.5" x14ac:dyDescent="0.25">
      <c r="A992" s="3">
        <f>TITRES_STAT!B995</f>
        <v>43451</v>
      </c>
      <c r="B992" s="6">
        <f>TITRES_STAT!D995</f>
        <v>10.273</v>
      </c>
      <c r="C992" s="2">
        <f t="shared" si="90"/>
        <v>10.879363342329617</v>
      </c>
      <c r="D992" s="2">
        <f t="shared" si="92"/>
        <v>10.680224195658431</v>
      </c>
      <c r="E992" s="2">
        <f t="shared" si="91"/>
        <v>0.19913914667118604</v>
      </c>
      <c r="F992" s="2">
        <f t="shared" si="89"/>
        <v>0.14922890040227191</v>
      </c>
      <c r="G992" s="2">
        <f t="shared" si="87"/>
        <v>4.9910246268914132E-2</v>
      </c>
      <c r="H992" s="2" t="str">
        <f t="shared" si="88"/>
        <v>Sell</v>
      </c>
    </row>
    <row r="993" spans="1:8" ht="13.5" x14ac:dyDescent="0.25">
      <c r="A993" s="3">
        <f>TITRES_STAT!B996</f>
        <v>43452</v>
      </c>
      <c r="B993" s="6">
        <f>TITRES_STAT!D996</f>
        <v>10.423999999999999</v>
      </c>
      <c r="C993" s="2">
        <f t="shared" si="90"/>
        <v>10.834538212740444</v>
      </c>
      <c r="D993" s="2">
        <f t="shared" si="92"/>
        <v>10.661244625609658</v>
      </c>
      <c r="E993" s="2">
        <f t="shared" si="91"/>
        <v>0.17329358713078591</v>
      </c>
      <c r="F993" s="2">
        <f t="shared" si="89"/>
        <v>0.1540418377479747</v>
      </c>
      <c r="G993" s="2">
        <f t="shared" si="87"/>
        <v>1.9251749382811212E-2</v>
      </c>
      <c r="H993" s="2" t="str">
        <f t="shared" si="88"/>
        <v>Sell</v>
      </c>
    </row>
    <row r="994" spans="1:8" ht="13.5" x14ac:dyDescent="0.25">
      <c r="A994" s="3">
        <f>TITRES_STAT!B997</f>
        <v>43453</v>
      </c>
      <c r="B994" s="6">
        <f>TITRES_STAT!D997</f>
        <v>10.411</v>
      </c>
      <c r="C994" s="2">
        <f t="shared" si="90"/>
        <v>10.81507079539576</v>
      </c>
      <c r="D994" s="2">
        <f t="shared" si="92"/>
        <v>10.64270798667561</v>
      </c>
      <c r="E994" s="2">
        <f t="shared" si="91"/>
        <v>0.17236280872015008</v>
      </c>
      <c r="F994" s="2">
        <f t="shared" si="89"/>
        <v>0.15770603194240979</v>
      </c>
      <c r="G994" s="2">
        <f t="shared" si="87"/>
        <v>1.4656776777740299E-2</v>
      </c>
      <c r="H994" s="2" t="str">
        <f t="shared" si="88"/>
        <v>Sell</v>
      </c>
    </row>
    <row r="995" spans="1:8" ht="13.5" x14ac:dyDescent="0.25">
      <c r="A995" s="3">
        <f>TITRES_STAT!B998</f>
        <v>43454</v>
      </c>
      <c r="B995" s="6">
        <f>TITRES_STAT!D998</f>
        <v>10.367000000000001</v>
      </c>
      <c r="C995" s="2">
        <f t="shared" si="90"/>
        <v>10.784906057642566</v>
      </c>
      <c r="D995" s="2">
        <f t="shared" si="92"/>
        <v>10.622285172847787</v>
      </c>
      <c r="E995" s="2">
        <f t="shared" si="91"/>
        <v>0.16262088479477832</v>
      </c>
      <c r="F995" s="2">
        <f t="shared" si="89"/>
        <v>0.15868900251288348</v>
      </c>
      <c r="G995" s="2">
        <f t="shared" si="87"/>
        <v>3.9318822818948385E-3</v>
      </c>
      <c r="H995" s="2" t="str">
        <f t="shared" si="88"/>
        <v>Sell</v>
      </c>
    </row>
    <row r="996" spans="1:8" ht="13.5" x14ac:dyDescent="0.25">
      <c r="A996" s="3">
        <f>TITRES_STAT!B999</f>
        <v>43455</v>
      </c>
      <c r="B996" s="6">
        <f>TITRES_STAT!D999</f>
        <v>10.398999999999999</v>
      </c>
      <c r="C996" s="2">
        <f t="shared" si="90"/>
        <v>10.73415127954371</v>
      </c>
      <c r="D996" s="2">
        <f t="shared" si="92"/>
        <v>10.605745530414618</v>
      </c>
      <c r="E996" s="2">
        <f t="shared" si="91"/>
        <v>0.12840574912909197</v>
      </c>
      <c r="F996" s="2">
        <f t="shared" si="89"/>
        <v>0.1526323518361252</v>
      </c>
      <c r="G996" s="2">
        <f t="shared" ref="G996:G1059" si="93">E996-F996</f>
        <v>-2.4226602707033223E-2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43458</v>
      </c>
      <c r="B997" s="6">
        <f>TITRES_STAT!D1000</f>
        <v>10.398999999999999</v>
      </c>
      <c r="C997" s="2">
        <f t="shared" si="90"/>
        <v>10.687358774998522</v>
      </c>
      <c r="D997" s="2">
        <f t="shared" si="92"/>
        <v>10.590431046680202</v>
      </c>
      <c r="E997" s="2">
        <f t="shared" si="91"/>
        <v>9.6927728318320305E-2</v>
      </c>
      <c r="F997" s="2">
        <f t="shared" ref="F997:F1060" si="95">(E997*(2/(10)))+((1-(2/10))*F996)</f>
        <v>0.14149142713256424</v>
      </c>
      <c r="G997" s="2">
        <f t="shared" si="93"/>
        <v>-4.4563698814243935E-2</v>
      </c>
      <c r="H997" s="2" t="str">
        <f t="shared" si="94"/>
        <v>Hold</v>
      </c>
    </row>
    <row r="998" spans="1:8" ht="13.5" x14ac:dyDescent="0.25">
      <c r="A998" s="3">
        <f>TITRES_STAT!B1001</f>
        <v>43459</v>
      </c>
      <c r="B998" s="6">
        <f>TITRES_STAT!D1001</f>
        <v>10.455</v>
      </c>
      <c r="C998" s="2">
        <f t="shared" si="90"/>
        <v>10.652688194229519</v>
      </c>
      <c r="D998" s="2">
        <f t="shared" si="92"/>
        <v>10.580399117296484</v>
      </c>
      <c r="E998" s="2">
        <f t="shared" si="91"/>
        <v>7.2289076933035545E-2</v>
      </c>
      <c r="F998" s="2">
        <f t="shared" si="95"/>
        <v>0.1276509570926585</v>
      </c>
      <c r="G998" s="2">
        <f t="shared" si="93"/>
        <v>-5.5361880159622956E-2</v>
      </c>
      <c r="H998" s="2" t="str">
        <f t="shared" si="94"/>
        <v>Hold</v>
      </c>
    </row>
    <row r="999" spans="1:8" ht="13.5" x14ac:dyDescent="0.25">
      <c r="A999" s="3">
        <f>TITRES_STAT!B1002</f>
        <v>43460</v>
      </c>
      <c r="B999" s="6">
        <f>TITRES_STAT!D1002</f>
        <v>10.398999999999999</v>
      </c>
      <c r="C999" s="2">
        <f t="shared" si="90"/>
        <v>10.618428472040362</v>
      </c>
      <c r="D999" s="2">
        <f t="shared" si="92"/>
        <v>10.566962145644892</v>
      </c>
      <c r="E999" s="2">
        <f t="shared" si="91"/>
        <v>5.1466326395470219E-2</v>
      </c>
      <c r="F999" s="2">
        <f t="shared" si="95"/>
        <v>0.11241403095322086</v>
      </c>
      <c r="G999" s="2">
        <f t="shared" si="93"/>
        <v>-6.0947704557750643E-2</v>
      </c>
      <c r="H999" s="2" t="str">
        <f t="shared" si="94"/>
        <v>Hold</v>
      </c>
    </row>
    <row r="1000" spans="1:8" ht="13.5" x14ac:dyDescent="0.25">
      <c r="A1000" s="3">
        <f>TITRES_STAT!B1003</f>
        <v>43461</v>
      </c>
      <c r="B1000" s="6">
        <f>TITRES_STAT!D1003</f>
        <v>10.455</v>
      </c>
      <c r="C1000" s="2">
        <f t="shared" si="90"/>
        <v>10.589439476341845</v>
      </c>
      <c r="D1000" s="2">
        <f t="shared" si="92"/>
        <v>10.5586686533749</v>
      </c>
      <c r="E1000" s="2">
        <f t="shared" si="91"/>
        <v>3.0770822966944777E-2</v>
      </c>
      <c r="F1000" s="2">
        <f t="shared" si="95"/>
        <v>9.6085389355965653E-2</v>
      </c>
      <c r="G1000" s="2">
        <f t="shared" si="93"/>
        <v>-6.5314566389020876E-2</v>
      </c>
      <c r="H1000" s="2" t="str">
        <f t="shared" si="94"/>
        <v>Hold</v>
      </c>
    </row>
    <row r="1001" spans="1:8" ht="13.5" x14ac:dyDescent="0.25">
      <c r="A1001" s="3">
        <f>TITRES_STAT!B1004</f>
        <v>43462</v>
      </c>
      <c r="B1001" s="6">
        <f>TITRES_STAT!D1004</f>
        <v>10.455</v>
      </c>
      <c r="C1001" s="2">
        <f t="shared" si="90"/>
        <v>10.564910326135406</v>
      </c>
      <c r="D1001" s="2">
        <f t="shared" si="92"/>
        <v>10.550989493865648</v>
      </c>
      <c r="E1001" s="2">
        <f t="shared" si="91"/>
        <v>1.392083226975771E-2</v>
      </c>
      <c r="F1001" s="2">
        <f t="shared" si="95"/>
        <v>7.965247793872407E-2</v>
      </c>
      <c r="G1001" s="2">
        <f t="shared" si="93"/>
        <v>-6.573164566896636E-2</v>
      </c>
      <c r="H1001" s="2" t="str">
        <f t="shared" si="94"/>
        <v>Hold</v>
      </c>
    </row>
    <row r="1002" spans="1:8" ht="13.5" x14ac:dyDescent="0.25">
      <c r="A1002" s="3">
        <f>TITRES_STAT!B1005</f>
        <v>43465</v>
      </c>
      <c r="B1002" s="6">
        <f>TITRES_STAT!D1005</f>
        <v>10.147</v>
      </c>
      <c r="C1002" s="2">
        <f t="shared" si="90"/>
        <v>10.520001045191497</v>
      </c>
      <c r="D1002" s="2">
        <f t="shared" si="92"/>
        <v>10.521064346171897</v>
      </c>
      <c r="E1002" s="2">
        <f t="shared" si="91"/>
        <v>-1.0633009803999727E-3</v>
      </c>
      <c r="F1002" s="2">
        <f t="shared" si="95"/>
        <v>6.3509322154899267E-2</v>
      </c>
      <c r="G1002" s="2">
        <f t="shared" si="93"/>
        <v>-6.457262313529924E-2</v>
      </c>
      <c r="H1002" s="2" t="str">
        <f t="shared" si="94"/>
        <v>Hold</v>
      </c>
    </row>
    <row r="1003" spans="1:8" ht="13.5" x14ac:dyDescent="0.25">
      <c r="A1003" s="3">
        <f>TITRES_STAT!B1006</f>
        <v>43467</v>
      </c>
      <c r="B1003" s="6">
        <f>TITRES_STAT!D1006</f>
        <v>10.147</v>
      </c>
      <c r="C1003" s="2">
        <f t="shared" si="90"/>
        <v>10.505231653623575</v>
      </c>
      <c r="D1003" s="2">
        <f t="shared" si="92"/>
        <v>10.49335587608509</v>
      </c>
      <c r="E1003" s="2">
        <f t="shared" si="91"/>
        <v>1.1875777538485011E-2</v>
      </c>
      <c r="F1003" s="2">
        <f t="shared" si="95"/>
        <v>5.3182613231616417E-2</v>
      </c>
      <c r="G1003" s="2">
        <f t="shared" si="93"/>
        <v>-4.1306835693131407E-2</v>
      </c>
      <c r="H1003" s="2" t="str">
        <f t="shared" si="94"/>
        <v>Hold</v>
      </c>
    </row>
    <row r="1004" spans="1:8" ht="13.5" x14ac:dyDescent="0.25">
      <c r="A1004" s="3">
        <f>TITRES_STAT!B1007</f>
        <v>43468</v>
      </c>
      <c r="B1004" s="6">
        <f>TITRES_STAT!D1007</f>
        <v>10.304</v>
      </c>
      <c r="C1004" s="2">
        <f t="shared" si="90"/>
        <v>10.490734476143023</v>
      </c>
      <c r="D1004" s="2">
        <f t="shared" si="92"/>
        <v>10.479329514893601</v>
      </c>
      <c r="E1004" s="2">
        <f t="shared" si="91"/>
        <v>1.140496124942203E-2</v>
      </c>
      <c r="F1004" s="2">
        <f t="shared" si="95"/>
        <v>4.4827082835177542E-2</v>
      </c>
      <c r="G1004" s="2">
        <f t="shared" si="93"/>
        <v>-3.3422121585755513E-2</v>
      </c>
      <c r="H1004" s="2" t="str">
        <f t="shared" si="94"/>
        <v>Hold</v>
      </c>
    </row>
    <row r="1005" spans="1:8" ht="13.5" x14ac:dyDescent="0.25">
      <c r="A1005" s="3">
        <f>TITRES_STAT!B1008</f>
        <v>43469</v>
      </c>
      <c r="B1005" s="6">
        <f>TITRES_STAT!D1008</f>
        <v>10.304</v>
      </c>
      <c r="C1005" s="2">
        <f t="shared" si="90"/>
        <v>10.471698402890251</v>
      </c>
      <c r="D1005" s="2">
        <f t="shared" si="92"/>
        <v>10.46634214342</v>
      </c>
      <c r="E1005" s="2">
        <f t="shared" si="91"/>
        <v>5.3562594702505351E-3</v>
      </c>
      <c r="F1005" s="2">
        <f t="shared" si="95"/>
        <v>3.6932918162192144E-2</v>
      </c>
      <c r="G1005" s="2">
        <f t="shared" si="93"/>
        <v>-3.1576658691941609E-2</v>
      </c>
      <c r="H1005" s="2" t="str">
        <f t="shared" si="94"/>
        <v>Hold</v>
      </c>
    </row>
    <row r="1006" spans="1:8" ht="13.5" x14ac:dyDescent="0.25">
      <c r="A1006" s="3">
        <f>TITRES_STAT!B1009</f>
        <v>43472</v>
      </c>
      <c r="B1006" s="6">
        <f>TITRES_STAT!D1009</f>
        <v>10.084</v>
      </c>
      <c r="C1006" s="2">
        <f t="shared" si="90"/>
        <v>10.460514033214826</v>
      </c>
      <c r="D1006" s="2">
        <f t="shared" si="92"/>
        <v>10.438020503166667</v>
      </c>
      <c r="E1006" s="2">
        <f t="shared" si="91"/>
        <v>2.2493530048159016E-2</v>
      </c>
      <c r="F1006" s="2">
        <f t="shared" si="95"/>
        <v>3.4045040539385521E-2</v>
      </c>
      <c r="G1006" s="2">
        <f t="shared" si="93"/>
        <v>-1.1551510491226505E-2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6">
        <f>TITRES_STAT!D1010</f>
        <v>9.9890000000000008</v>
      </c>
      <c r="C1007" s="2">
        <f t="shared" si="90"/>
        <v>10.451050335797159</v>
      </c>
      <c r="D1007" s="2">
        <f t="shared" si="92"/>
        <v>10.404759725154321</v>
      </c>
      <c r="E1007" s="2">
        <f t="shared" si="91"/>
        <v>4.6290610642838459E-2</v>
      </c>
      <c r="F1007" s="2">
        <f t="shared" si="95"/>
        <v>3.6494154560076111E-2</v>
      </c>
      <c r="G1007" s="2">
        <f t="shared" si="93"/>
        <v>9.7964560827623476E-3</v>
      </c>
      <c r="H1007" s="2" t="str">
        <f t="shared" si="94"/>
        <v>Sell</v>
      </c>
    </row>
    <row r="1008" spans="1:8" ht="13.5" x14ac:dyDescent="0.25">
      <c r="A1008" s="3">
        <f>TITRES_STAT!B1011</f>
        <v>43474</v>
      </c>
      <c r="B1008" s="6">
        <f>TITRES_STAT!D1011</f>
        <v>10.273</v>
      </c>
      <c r="C1008" s="2">
        <f t="shared" si="90"/>
        <v>10.45165797644375</v>
      </c>
      <c r="D1008" s="2">
        <f t="shared" si="92"/>
        <v>10.39499974551326</v>
      </c>
      <c r="E1008" s="2">
        <f t="shared" si="91"/>
        <v>5.6658230930489495E-2</v>
      </c>
      <c r="F1008" s="2">
        <f t="shared" si="95"/>
        <v>4.0526969834158794E-2</v>
      </c>
      <c r="G1008" s="2">
        <f t="shared" si="93"/>
        <v>1.6131261096330701E-2</v>
      </c>
      <c r="H1008" s="2" t="str">
        <f t="shared" si="94"/>
        <v>Sell</v>
      </c>
    </row>
    <row r="1009" spans="1:8" ht="13.5" x14ac:dyDescent="0.25">
      <c r="A1009" s="3">
        <f>TITRES_STAT!B1012</f>
        <v>43475</v>
      </c>
      <c r="B1009" s="6">
        <f>TITRES_STAT!D1012</f>
        <v>10.273</v>
      </c>
      <c r="C1009" s="2">
        <f t="shared" si="90"/>
        <v>10.443556749298557</v>
      </c>
      <c r="D1009" s="2">
        <f t="shared" si="92"/>
        <v>10.385962727327094</v>
      </c>
      <c r="E1009" s="2">
        <f t="shared" si="91"/>
        <v>5.7594021971462794E-2</v>
      </c>
      <c r="F1009" s="2">
        <f t="shared" si="95"/>
        <v>4.3940380261619595E-2</v>
      </c>
      <c r="G1009" s="2">
        <f t="shared" si="93"/>
        <v>1.3653641709843199E-2</v>
      </c>
      <c r="H1009" s="2" t="str">
        <f t="shared" si="94"/>
        <v>Sell</v>
      </c>
    </row>
    <row r="1010" spans="1:8" ht="13.5" x14ac:dyDescent="0.25">
      <c r="A1010" s="3">
        <f>TITRES_STAT!B1013</f>
        <v>43476</v>
      </c>
      <c r="B1010" s="6">
        <f>TITRES_STAT!D1013</f>
        <v>10.355</v>
      </c>
      <c r="C1010" s="2">
        <f t="shared" si="90"/>
        <v>10.445317249406472</v>
      </c>
      <c r="D1010" s="2">
        <f t="shared" si="92"/>
        <v>10.383669191969531</v>
      </c>
      <c r="E1010" s="2">
        <f t="shared" si="91"/>
        <v>6.1648057436940462E-2</v>
      </c>
      <c r="F1010" s="2">
        <f t="shared" si="95"/>
        <v>4.7481915696683773E-2</v>
      </c>
      <c r="G1010" s="2">
        <f t="shared" si="93"/>
        <v>1.4166141740256689E-2</v>
      </c>
      <c r="H1010" s="2" t="str">
        <f t="shared" si="94"/>
        <v>Sell</v>
      </c>
    </row>
    <row r="1011" spans="1:8" ht="13.5" x14ac:dyDescent="0.25">
      <c r="A1011" s="3">
        <f>TITRES_STAT!B1014</f>
        <v>43480</v>
      </c>
      <c r="B1011" s="6">
        <f>TITRES_STAT!D1014</f>
        <v>10.355</v>
      </c>
      <c r="C1011" s="2">
        <f t="shared" si="90"/>
        <v>10.446806903343937</v>
      </c>
      <c r="D1011" s="2">
        <f t="shared" si="92"/>
        <v>10.381545548119936</v>
      </c>
      <c r="E1011" s="2">
        <f t="shared" si="91"/>
        <v>6.5261355224000894E-2</v>
      </c>
      <c r="F1011" s="2">
        <f t="shared" si="95"/>
        <v>5.10378036021472E-2</v>
      </c>
      <c r="G1011" s="2">
        <f t="shared" si="93"/>
        <v>1.4223551621853694E-2</v>
      </c>
      <c r="H1011" s="2" t="str">
        <f t="shared" si="94"/>
        <v>Sell</v>
      </c>
    </row>
    <row r="1012" spans="1:8" ht="13.5" x14ac:dyDescent="0.25">
      <c r="A1012" s="3">
        <f>TITRES_STAT!B1015</f>
        <v>43481</v>
      </c>
      <c r="B1012" s="6">
        <f>TITRES_STAT!D1015</f>
        <v>10.355</v>
      </c>
      <c r="C1012" s="2">
        <f t="shared" si="90"/>
        <v>10.400682764367946</v>
      </c>
      <c r="D1012" s="2">
        <f t="shared" si="92"/>
        <v>10.379579211222163</v>
      </c>
      <c r="E1012" s="2">
        <f t="shared" si="91"/>
        <v>2.1103553145783494E-2</v>
      </c>
      <c r="F1012" s="2">
        <f t="shared" si="95"/>
        <v>4.5050953510874465E-2</v>
      </c>
      <c r="G1012" s="2">
        <f t="shared" si="93"/>
        <v>-2.3947400365090972E-2</v>
      </c>
      <c r="H1012" s="2" t="str">
        <f t="shared" si="94"/>
        <v>Hold</v>
      </c>
    </row>
    <row r="1013" spans="1:8" ht="13.5" x14ac:dyDescent="0.25">
      <c r="A1013" s="3">
        <f>TITRES_STAT!B1016</f>
        <v>43482</v>
      </c>
      <c r="B1013" s="6">
        <f>TITRES_STAT!D1016</f>
        <v>10.355</v>
      </c>
      <c r="C1013" s="2">
        <f t="shared" si="90"/>
        <v>10.361654646772879</v>
      </c>
      <c r="D1013" s="2">
        <f t="shared" si="92"/>
        <v>10.377758528909411</v>
      </c>
      <c r="E1013" s="2">
        <f t="shared" si="91"/>
        <v>-1.6103882136532022E-2</v>
      </c>
      <c r="F1013" s="2">
        <f t="shared" si="95"/>
        <v>3.2819986381393169E-2</v>
      </c>
      <c r="G1013" s="2">
        <f t="shared" si="93"/>
        <v>-4.8923868517925191E-2</v>
      </c>
      <c r="H1013" s="2" t="str">
        <f t="shared" si="94"/>
        <v>Hold</v>
      </c>
    </row>
    <row r="1014" spans="1:8" ht="13.5" x14ac:dyDescent="0.25">
      <c r="A1014" s="3">
        <f>TITRES_STAT!B1017</f>
        <v>43483</v>
      </c>
      <c r="B1014" s="6">
        <f>TITRES_STAT!D1017</f>
        <v>10.355</v>
      </c>
      <c r="C1014" s="2">
        <f t="shared" si="90"/>
        <v>10.352784701115512</v>
      </c>
      <c r="D1014" s="2">
        <f t="shared" si="92"/>
        <v>10.376072711953158</v>
      </c>
      <c r="E1014" s="2">
        <f t="shared" si="91"/>
        <v>-2.3288010837646311E-2</v>
      </c>
      <c r="F1014" s="2">
        <f t="shared" si="95"/>
        <v>2.1598386937585274E-2</v>
      </c>
      <c r="G1014" s="2">
        <f t="shared" si="93"/>
        <v>-4.4886397775231582E-2</v>
      </c>
      <c r="H1014" s="2" t="str">
        <f t="shared" si="94"/>
        <v>Hold</v>
      </c>
    </row>
    <row r="1015" spans="1:8" ht="13.5" x14ac:dyDescent="0.25">
      <c r="A1015" s="3">
        <f>TITRES_STAT!B1018</f>
        <v>43486</v>
      </c>
      <c r="B1015" s="6">
        <f>TITRES_STAT!D1018</f>
        <v>10.052</v>
      </c>
      <c r="C1015" s="2">
        <f t="shared" si="90"/>
        <v>10.345279362482357</v>
      </c>
      <c r="D1015" s="2">
        <f t="shared" si="92"/>
        <v>10.352067325882555</v>
      </c>
      <c r="E1015" s="2">
        <f t="shared" si="91"/>
        <v>-6.7879634001979383E-3</v>
      </c>
      <c r="F1015" s="2">
        <f t="shared" si="95"/>
        <v>1.5921116870028632E-2</v>
      </c>
      <c r="G1015" s="2">
        <f t="shared" si="93"/>
        <v>-2.270908027022657E-2</v>
      </c>
      <c r="H1015" s="2" t="str">
        <f t="shared" si="94"/>
        <v>Hold</v>
      </c>
    </row>
    <row r="1016" spans="1:8" ht="13.5" x14ac:dyDescent="0.25">
      <c r="A1016" s="3">
        <f>TITRES_STAT!B1019</f>
        <v>43487</v>
      </c>
      <c r="B1016" s="6">
        <f>TITRES_STAT!D1019</f>
        <v>9.6050000000000004</v>
      </c>
      <c r="C1016" s="2">
        <f t="shared" si="90"/>
        <v>10.30508253748507</v>
      </c>
      <c r="D1016" s="2">
        <f t="shared" si="92"/>
        <v>10.29672900544681</v>
      </c>
      <c r="E1016" s="2">
        <f t="shared" si="91"/>
        <v>8.3535320382601697E-3</v>
      </c>
      <c r="F1016" s="2">
        <f t="shared" si="95"/>
        <v>1.4407599903674941E-2</v>
      </c>
      <c r="G1016" s="2">
        <f t="shared" si="93"/>
        <v>-6.0540678654147709E-3</v>
      </c>
      <c r="H1016" s="2" t="str">
        <f t="shared" si="94"/>
        <v>Hold</v>
      </c>
    </row>
    <row r="1017" spans="1:8" ht="13.5" x14ac:dyDescent="0.25">
      <c r="A1017" s="3">
        <f>TITRES_STAT!B1020</f>
        <v>43488</v>
      </c>
      <c r="B1017" s="6">
        <f>TITRES_STAT!D1020</f>
        <v>9.4719999999999995</v>
      </c>
      <c r="C1017" s="2">
        <f t="shared" si="90"/>
        <v>10.25645445479506</v>
      </c>
      <c r="D1017" s="2">
        <f t="shared" si="92"/>
        <v>10.235637968006305</v>
      </c>
      <c r="E1017" s="2">
        <f t="shared" si="91"/>
        <v>2.0816486788755029E-2</v>
      </c>
      <c r="F1017" s="2">
        <f t="shared" si="95"/>
        <v>1.5689377280690961E-2</v>
      </c>
      <c r="G1017" s="2">
        <f t="shared" si="93"/>
        <v>5.1271095080640677E-3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6">
        <f>TITRES_STAT!D1021</f>
        <v>9.4719999999999995</v>
      </c>
      <c r="C1018" s="2">
        <f t="shared" si="90"/>
        <v>10.258999923288128</v>
      </c>
      <c r="D1018" s="2">
        <f t="shared" si="92"/>
        <v>10.179072192598429</v>
      </c>
      <c r="E1018" s="2">
        <f t="shared" si="91"/>
        <v>7.9927730689698606E-2</v>
      </c>
      <c r="F1018" s="2">
        <f t="shared" si="95"/>
        <v>2.8537047962492491E-2</v>
      </c>
      <c r="G1018" s="2">
        <f t="shared" si="93"/>
        <v>5.1390682727206115E-2</v>
      </c>
      <c r="H1018" s="2" t="str">
        <f t="shared" si="94"/>
        <v>Sell</v>
      </c>
    </row>
    <row r="1019" spans="1:8" ht="13.5" x14ac:dyDescent="0.25">
      <c r="A1019" s="3">
        <f>TITRES_STAT!B1022</f>
        <v>43490</v>
      </c>
      <c r="B1019" s="6">
        <f>TITRES_STAT!D1022</f>
        <v>9.7050000000000001</v>
      </c>
      <c r="C1019" s="2">
        <f t="shared" si="90"/>
        <v>10.261153781243801</v>
      </c>
      <c r="D1019" s="2">
        <f t="shared" si="92"/>
        <v>10.143955733887434</v>
      </c>
      <c r="E1019" s="2">
        <f t="shared" si="91"/>
        <v>0.11719804735636608</v>
      </c>
      <c r="F1019" s="2">
        <f t="shared" si="95"/>
        <v>4.6269247841267208E-2</v>
      </c>
      <c r="G1019" s="2">
        <f t="shared" si="93"/>
        <v>7.0928799515098867E-2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6">
        <f>TITRES_STAT!D1023</f>
        <v>9.7050000000000001</v>
      </c>
      <c r="C1020" s="2">
        <f t="shared" si="90"/>
        <v>10.275591661052447</v>
      </c>
      <c r="D1020" s="2">
        <f t="shared" si="92"/>
        <v>10.111440494340217</v>
      </c>
      <c r="E1020" s="2">
        <f t="shared" si="91"/>
        <v>0.16415116671223018</v>
      </c>
      <c r="F1020" s="2">
        <f t="shared" si="95"/>
        <v>6.9845631615459813E-2</v>
      </c>
      <c r="G1020" s="2">
        <f t="shared" si="93"/>
        <v>9.4305535096770365E-2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6">
        <f>TITRES_STAT!D1024</f>
        <v>9.7050000000000001</v>
      </c>
      <c r="C1021" s="2">
        <f t="shared" si="90"/>
        <v>10.287808328582839</v>
      </c>
      <c r="D1021" s="2">
        <f t="shared" si="92"/>
        <v>10.081333791055757</v>
      </c>
      <c r="E1021" s="2">
        <f t="shared" si="91"/>
        <v>0.20647453752708245</v>
      </c>
      <c r="F1021" s="2">
        <f t="shared" si="95"/>
        <v>9.7171412797784351E-2</v>
      </c>
      <c r="G1021" s="2">
        <f t="shared" si="93"/>
        <v>0.1093031247292981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6">
        <f>TITRES_STAT!D1025</f>
        <v>9.7050000000000001</v>
      </c>
      <c r="C1022" s="2">
        <f t="shared" si="90"/>
        <v>10.298145508800864</v>
      </c>
      <c r="D1022" s="2">
        <f t="shared" si="92"/>
        <v>10.053457213940517</v>
      </c>
      <c r="E1022" s="2">
        <f t="shared" si="91"/>
        <v>0.24468829486034771</v>
      </c>
      <c r="F1022" s="2">
        <f t="shared" si="95"/>
        <v>0.12667478921029701</v>
      </c>
      <c r="G1022" s="2">
        <f t="shared" si="93"/>
        <v>0.1180135056500507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6">
        <f>TITRES_STAT!D1026</f>
        <v>9.7050000000000001</v>
      </c>
      <c r="C1023" s="2">
        <f t="shared" si="90"/>
        <v>10.306892353600732</v>
      </c>
      <c r="D1023" s="2">
        <f t="shared" si="92"/>
        <v>10.027645568463441</v>
      </c>
      <c r="E1023" s="2">
        <f t="shared" si="91"/>
        <v>0.27924678513729084</v>
      </c>
      <c r="F1023" s="2">
        <f t="shared" si="95"/>
        <v>0.15718918839569579</v>
      </c>
      <c r="G1023" s="2">
        <f t="shared" si="93"/>
        <v>0.12205759674159505</v>
      </c>
      <c r="H1023" s="2" t="str">
        <f t="shared" si="94"/>
        <v>Sell</v>
      </c>
    </row>
    <row r="1024" spans="1:8" ht="13.5" x14ac:dyDescent="0.25">
      <c r="A1024" s="3">
        <f>TITRES_STAT!B1027</f>
        <v>43497</v>
      </c>
      <c r="B1024" s="6">
        <f>TITRES_STAT!D1027</f>
        <v>9.7050000000000001</v>
      </c>
      <c r="C1024" s="2">
        <f t="shared" si="90"/>
        <v>10.31429352996985</v>
      </c>
      <c r="D1024" s="2">
        <f t="shared" si="92"/>
        <v>10.003745896725409</v>
      </c>
      <c r="E1024" s="2">
        <f t="shared" si="91"/>
        <v>0.31054763324444146</v>
      </c>
      <c r="F1024" s="2">
        <f t="shared" si="95"/>
        <v>0.18786087736544493</v>
      </c>
      <c r="G1024" s="2">
        <f t="shared" si="93"/>
        <v>0.12268675587899652</v>
      </c>
      <c r="H1024" s="2" t="str">
        <f t="shared" si="94"/>
        <v>Sell</v>
      </c>
    </row>
    <row r="1025" spans="1:8" ht="13.5" x14ac:dyDescent="0.25">
      <c r="A1025" s="3">
        <f>TITRES_STAT!B1028</f>
        <v>43500</v>
      </c>
      <c r="B1025" s="6">
        <f>TITRES_STAT!D1028</f>
        <v>9.7050000000000001</v>
      </c>
      <c r="C1025" s="2">
        <f t="shared" si="90"/>
        <v>10.273940679205259</v>
      </c>
      <c r="D1025" s="2">
        <f t="shared" si="92"/>
        <v>9.9816165710420464</v>
      </c>
      <c r="E1025" s="2">
        <f t="shared" si="91"/>
        <v>0.29232410816321241</v>
      </c>
      <c r="F1025" s="2">
        <f t="shared" si="95"/>
        <v>0.20875352352499846</v>
      </c>
      <c r="G1025" s="2">
        <f t="shared" si="93"/>
        <v>8.3570584638213957E-2</v>
      </c>
      <c r="H1025" s="2" t="str">
        <f t="shared" si="94"/>
        <v>Sell</v>
      </c>
    </row>
    <row r="1026" spans="1:8" ht="13.5" x14ac:dyDescent="0.25">
      <c r="A1026" s="3">
        <f>TITRES_STAT!B1029</f>
        <v>43501</v>
      </c>
      <c r="B1026" s="6">
        <f>TITRES_STAT!D1029</f>
        <v>9.7050000000000001</v>
      </c>
      <c r="C1026" s="2">
        <f t="shared" si="90"/>
        <v>10.171026728558296</v>
      </c>
      <c r="D1026" s="2">
        <f t="shared" si="92"/>
        <v>9.9611264546685625</v>
      </c>
      <c r="E1026" s="2">
        <f t="shared" si="91"/>
        <v>0.20990027388973331</v>
      </c>
      <c r="F1026" s="2">
        <f t="shared" si="95"/>
        <v>0.20898287359794546</v>
      </c>
      <c r="G1026" s="2">
        <f t="shared" si="93"/>
        <v>9.1740029178785654E-4</v>
      </c>
      <c r="H1026" s="2" t="str">
        <f t="shared" si="94"/>
        <v>Sell</v>
      </c>
    </row>
    <row r="1027" spans="1:8" ht="13.5" x14ac:dyDescent="0.25">
      <c r="A1027" s="3">
        <f>TITRES_STAT!B1030</f>
        <v>43502</v>
      </c>
      <c r="B1027" s="6">
        <f>TITRES_STAT!D1030</f>
        <v>9.8879999999999999</v>
      </c>
      <c r="C1027" s="2">
        <f t="shared" si="90"/>
        <v>10.063484154933942</v>
      </c>
      <c r="D1027" s="2">
        <f t="shared" si="92"/>
        <v>9.9557096802486686</v>
      </c>
      <c r="E1027" s="2">
        <f t="shared" si="91"/>
        <v>0.10777447468527335</v>
      </c>
      <c r="F1027" s="2">
        <f t="shared" si="95"/>
        <v>0.18874119381541105</v>
      </c>
      <c r="G1027" s="2">
        <f t="shared" si="93"/>
        <v>-8.0966719130137699E-2</v>
      </c>
      <c r="H1027" s="2" t="str">
        <f t="shared" si="94"/>
        <v>Hold</v>
      </c>
    </row>
    <row r="1028" spans="1:8" ht="13.5" x14ac:dyDescent="0.25">
      <c r="A1028" s="3">
        <f>TITRES_STAT!B1031</f>
        <v>43503</v>
      </c>
      <c r="B1028" s="6">
        <f>TITRES_STAT!D1031</f>
        <v>9.8879999999999999</v>
      </c>
      <c r="C1028" s="2">
        <f t="shared" si="90"/>
        <v>9.9724865926364128</v>
      </c>
      <c r="D1028" s="2">
        <f t="shared" si="92"/>
        <v>9.9506941483783979</v>
      </c>
      <c r="E1028" s="2">
        <f t="shared" si="91"/>
        <v>2.1792444258014854E-2</v>
      </c>
      <c r="F1028" s="2">
        <f t="shared" si="95"/>
        <v>0.15535144390393182</v>
      </c>
      <c r="G1028" s="2">
        <f t="shared" si="93"/>
        <v>-0.13355899964591697</v>
      </c>
      <c r="H1028" s="2" t="str">
        <f t="shared" si="94"/>
        <v>Hold</v>
      </c>
    </row>
    <row r="1029" spans="1:8" ht="13.5" x14ac:dyDescent="0.25">
      <c r="A1029" s="3">
        <f>TITRES_STAT!B1032</f>
        <v>43504</v>
      </c>
      <c r="B1029" s="6">
        <f>TITRES_STAT!D1032</f>
        <v>9.8879999999999999</v>
      </c>
      <c r="C1029" s="2">
        <f t="shared" si="90"/>
        <v>9.9313348091538884</v>
      </c>
      <c r="D1029" s="2">
        <f t="shared" si="92"/>
        <v>9.946050137387406</v>
      </c>
      <c r="E1029" s="2">
        <f t="shared" si="91"/>
        <v>-1.4715328233517511E-2</v>
      </c>
      <c r="F1029" s="2">
        <f t="shared" si="95"/>
        <v>0.12133808947644197</v>
      </c>
      <c r="G1029" s="2">
        <f t="shared" si="93"/>
        <v>-0.13605341770995949</v>
      </c>
      <c r="H1029" s="2" t="str">
        <f t="shared" si="94"/>
        <v>Hold</v>
      </c>
    </row>
    <row r="1030" spans="1:8" ht="13.5" x14ac:dyDescent="0.25">
      <c r="A1030" s="3">
        <f>TITRES_STAT!B1033</f>
        <v>43507</v>
      </c>
      <c r="B1030" s="6">
        <f>TITRES_STAT!D1033</f>
        <v>9.8879999999999999</v>
      </c>
      <c r="C1030" s="2">
        <f t="shared" si="90"/>
        <v>9.8965140692840592</v>
      </c>
      <c r="D1030" s="2">
        <f t="shared" si="92"/>
        <v>9.9417501272105611</v>
      </c>
      <c r="E1030" s="2">
        <f t="shared" si="91"/>
        <v>-4.5236057926501871E-2</v>
      </c>
      <c r="F1030" s="2">
        <f t="shared" si="95"/>
        <v>8.8023259995853198E-2</v>
      </c>
      <c r="G1030" s="2">
        <f t="shared" si="93"/>
        <v>-0.13325931792235507</v>
      </c>
      <c r="H1030" s="2" t="str">
        <f t="shared" si="94"/>
        <v>Hold</v>
      </c>
    </row>
    <row r="1031" spans="1:8" ht="13.5" x14ac:dyDescent="0.25">
      <c r="A1031" s="3">
        <f>TITRES_STAT!B1034</f>
        <v>43508</v>
      </c>
      <c r="B1031" s="6">
        <f>TITRES_STAT!D1034</f>
        <v>9.8879999999999999</v>
      </c>
      <c r="C1031" s="2">
        <f t="shared" si="90"/>
        <v>9.8670503663172813</v>
      </c>
      <c r="D1031" s="2">
        <f t="shared" si="92"/>
        <v>9.9377686363060764</v>
      </c>
      <c r="E1031" s="2">
        <f t="shared" si="91"/>
        <v>-7.0718269988795157E-2</v>
      </c>
      <c r="F1031" s="2">
        <f t="shared" si="95"/>
        <v>5.627495399892353E-2</v>
      </c>
      <c r="G1031" s="2">
        <f t="shared" si="93"/>
        <v>-0.12699322398771867</v>
      </c>
      <c r="H1031" s="2" t="str">
        <f t="shared" si="94"/>
        <v>Hold</v>
      </c>
    </row>
    <row r="1032" spans="1:8" ht="13.5" x14ac:dyDescent="0.25">
      <c r="A1032" s="3">
        <f>TITRES_STAT!B1035</f>
        <v>43509</v>
      </c>
      <c r="B1032" s="6">
        <f>TITRES_STAT!D1035</f>
        <v>9.8879999999999999</v>
      </c>
      <c r="C1032" s="2">
        <f t="shared" si="90"/>
        <v>9.8421195407300068</v>
      </c>
      <c r="D1032" s="2">
        <f t="shared" si="92"/>
        <v>9.9340820706537745</v>
      </c>
      <c r="E1032" s="2">
        <f t="shared" si="91"/>
        <v>-9.1962529923767633E-2</v>
      </c>
      <c r="F1032" s="2">
        <f t="shared" si="95"/>
        <v>2.6627457214385298E-2</v>
      </c>
      <c r="G1032" s="2">
        <f t="shared" si="93"/>
        <v>-0.11858998713815293</v>
      </c>
      <c r="H1032" s="2" t="str">
        <f t="shared" si="94"/>
        <v>Hold</v>
      </c>
    </row>
    <row r="1033" spans="1:8" ht="13.5" x14ac:dyDescent="0.25">
      <c r="A1033" s="3">
        <f>TITRES_STAT!B1036</f>
        <v>43510</v>
      </c>
      <c r="B1033" s="6">
        <f>TITRES_STAT!D1036</f>
        <v>9.8879999999999999</v>
      </c>
      <c r="C1033" s="2">
        <f t="shared" si="90"/>
        <v>9.8210242267715451</v>
      </c>
      <c r="D1033" s="2">
        <f t="shared" si="92"/>
        <v>9.9306685839386812</v>
      </c>
      <c r="E1033" s="2">
        <f t="shared" si="91"/>
        <v>-0.10964435716713616</v>
      </c>
      <c r="F1033" s="2">
        <f t="shared" si="95"/>
        <v>-6.2690566191899583E-4</v>
      </c>
      <c r="G1033" s="2">
        <f t="shared" si="93"/>
        <v>-0.10901745150521716</v>
      </c>
      <c r="H1033" s="2" t="str">
        <f t="shared" si="94"/>
        <v>Hold</v>
      </c>
    </row>
    <row r="1034" spans="1:8" ht="13.5" x14ac:dyDescent="0.25">
      <c r="A1034" s="3">
        <f>TITRES_STAT!B1037</f>
        <v>43511</v>
      </c>
      <c r="B1034" s="6">
        <f>TITRES_STAT!D1037</f>
        <v>9.5920000000000005</v>
      </c>
      <c r="C1034" s="2">
        <f t="shared" si="90"/>
        <v>9.8031743457297686</v>
      </c>
      <c r="D1034" s="2">
        <f t="shared" si="92"/>
        <v>9.9055820221654471</v>
      </c>
      <c r="E1034" s="2">
        <f t="shared" si="91"/>
        <v>-0.1024076764356785</v>
      </c>
      <c r="F1034" s="2">
        <f t="shared" si="95"/>
        <v>-2.0983059816670896E-2</v>
      </c>
      <c r="G1034" s="2">
        <f t="shared" si="93"/>
        <v>-8.14246166190076E-2</v>
      </c>
      <c r="H1034" s="2" t="str">
        <f t="shared" si="94"/>
        <v>Hold</v>
      </c>
    </row>
    <row r="1035" spans="1:8" ht="13.5" x14ac:dyDescent="0.25">
      <c r="A1035" s="3">
        <f>TITRES_STAT!B1038</f>
        <v>43514</v>
      </c>
      <c r="B1035" s="6">
        <f>TITRES_STAT!D1038</f>
        <v>9.5920000000000005</v>
      </c>
      <c r="C1035" s="2">
        <f t="shared" si="90"/>
        <v>9.7880706002328814</v>
      </c>
      <c r="D1035" s="2">
        <f t="shared" si="92"/>
        <v>9.8823537242272668</v>
      </c>
      <c r="E1035" s="2">
        <f t="shared" si="91"/>
        <v>-9.4283123994385321E-2</v>
      </c>
      <c r="F1035" s="2">
        <f t="shared" si="95"/>
        <v>-3.5643072652213781E-2</v>
      </c>
      <c r="G1035" s="2">
        <f t="shared" si="93"/>
        <v>-5.864005134217154E-2</v>
      </c>
      <c r="H1035" s="2" t="str">
        <f t="shared" si="94"/>
        <v>Hold</v>
      </c>
    </row>
    <row r="1036" spans="1:8" ht="13.5" x14ac:dyDescent="0.25">
      <c r="A1036" s="3">
        <f>TITRES_STAT!B1039</f>
        <v>43515</v>
      </c>
      <c r="B1036" s="6">
        <f>TITRES_STAT!D1039</f>
        <v>9.4529999999999994</v>
      </c>
      <c r="C1036" s="2">
        <f t="shared" si="90"/>
        <v>9.7752905078893608</v>
      </c>
      <c r="D1036" s="2">
        <f t="shared" si="92"/>
        <v>9.8505497446548773</v>
      </c>
      <c r="E1036" s="2">
        <f t="shared" si="91"/>
        <v>-7.5259236765516491E-2</v>
      </c>
      <c r="F1036" s="2">
        <f t="shared" si="95"/>
        <v>-4.3566305474874327E-2</v>
      </c>
      <c r="G1036" s="2">
        <f t="shared" si="93"/>
        <v>-3.1692931290642164E-2</v>
      </c>
      <c r="H1036" s="2" t="str">
        <f t="shared" si="94"/>
        <v>Hold</v>
      </c>
    </row>
    <row r="1037" spans="1:8" ht="13.5" x14ac:dyDescent="0.25">
      <c r="A1037" s="3">
        <f>TITRES_STAT!B1040</f>
        <v>43516</v>
      </c>
      <c r="B1037" s="6">
        <f>TITRES_STAT!D1040</f>
        <v>9.17</v>
      </c>
      <c r="C1037" s="2">
        <f t="shared" si="90"/>
        <v>9.7926304297525348</v>
      </c>
      <c r="D1037" s="2">
        <f t="shared" si="92"/>
        <v>9.8001386524582195</v>
      </c>
      <c r="E1037" s="2">
        <f t="shared" si="91"/>
        <v>-7.5082227056846307E-3</v>
      </c>
      <c r="F1037" s="2">
        <f t="shared" si="95"/>
        <v>-3.6354688921036389E-2</v>
      </c>
      <c r="G1037" s="2">
        <f t="shared" si="93"/>
        <v>2.8846466215351758E-2</v>
      </c>
      <c r="H1037" s="2" t="str">
        <f t="shared" si="94"/>
        <v>Sell</v>
      </c>
    </row>
    <row r="1038" spans="1:8" ht="13.5" x14ac:dyDescent="0.25">
      <c r="A1038" s="3">
        <f>TITRES_STAT!B1041</f>
        <v>43517</v>
      </c>
      <c r="B1038" s="6">
        <f>TITRES_STAT!D1041</f>
        <v>9.17</v>
      </c>
      <c r="C1038" s="2">
        <f t="shared" si="90"/>
        <v>9.807302671329067</v>
      </c>
      <c r="D1038" s="2">
        <f t="shared" si="92"/>
        <v>9.7534617152390926</v>
      </c>
      <c r="E1038" s="2">
        <f t="shared" si="91"/>
        <v>5.3840956089974412E-2</v>
      </c>
      <c r="F1038" s="2">
        <f t="shared" si="95"/>
        <v>-1.831555991883423E-2</v>
      </c>
      <c r="G1038" s="2">
        <f t="shared" si="93"/>
        <v>7.2156516008808638E-2</v>
      </c>
      <c r="H1038" s="2" t="str">
        <f t="shared" si="94"/>
        <v>Sell</v>
      </c>
    </row>
    <row r="1039" spans="1:8" ht="13.5" x14ac:dyDescent="0.25">
      <c r="A1039" s="3">
        <f>TITRES_STAT!B1042</f>
        <v>43518</v>
      </c>
      <c r="B1039" s="6">
        <f>TITRES_STAT!D1042</f>
        <v>9.1379999999999999</v>
      </c>
      <c r="C1039" s="2">
        <f t="shared" ref="C1039:C1102" si="96">$C$4*B1029+C1038*(1-$C$4)</f>
        <v>9.8197176449707477</v>
      </c>
      <c r="D1039" s="2">
        <f t="shared" si="92"/>
        <v>9.7078719585547155</v>
      </c>
      <c r="E1039" s="2">
        <f t="shared" si="91"/>
        <v>0.11184568641603221</v>
      </c>
      <c r="F1039" s="2">
        <f t="shared" si="95"/>
        <v>7.716689348139058E-3</v>
      </c>
      <c r="G1039" s="2">
        <f t="shared" si="93"/>
        <v>0.10412899706789315</v>
      </c>
      <c r="H1039" s="2" t="str">
        <f t="shared" si="94"/>
        <v>Sell</v>
      </c>
    </row>
    <row r="1040" spans="1:8" ht="13.5" x14ac:dyDescent="0.25">
      <c r="A1040" s="3">
        <f>TITRES_STAT!B1043</f>
        <v>43521</v>
      </c>
      <c r="B1040" s="6">
        <f>TITRES_STAT!D1043</f>
        <v>9.4090000000000007</v>
      </c>
      <c r="C1040" s="2">
        <f t="shared" si="96"/>
        <v>9.8302226226675558</v>
      </c>
      <c r="D1040" s="2">
        <f t="shared" si="92"/>
        <v>9.6857332949580712</v>
      </c>
      <c r="E1040" s="2">
        <f t="shared" si="91"/>
        <v>0.14448932770948453</v>
      </c>
      <c r="F1040" s="2">
        <f t="shared" si="95"/>
        <v>3.5071217020408156E-2</v>
      </c>
      <c r="G1040" s="2">
        <f t="shared" si="93"/>
        <v>0.10941811068907636</v>
      </c>
      <c r="H1040" s="2" t="str">
        <f t="shared" si="94"/>
        <v>Sell</v>
      </c>
    </row>
    <row r="1041" spans="1:8" ht="13.5" x14ac:dyDescent="0.25">
      <c r="A1041" s="3">
        <f>TITRES_STAT!B1044</f>
        <v>43522</v>
      </c>
      <c r="B1041" s="6">
        <f>TITRES_STAT!D1044</f>
        <v>9.4090000000000007</v>
      </c>
      <c r="C1041" s="2">
        <f t="shared" si="96"/>
        <v>9.8391114499494705</v>
      </c>
      <c r="D1041" s="2">
        <f t="shared" si="92"/>
        <v>9.6652345323685847</v>
      </c>
      <c r="E1041" s="2">
        <f t="shared" si="91"/>
        <v>0.17387691758088586</v>
      </c>
      <c r="F1041" s="2">
        <f t="shared" si="95"/>
        <v>6.2832357132503694E-2</v>
      </c>
      <c r="G1041" s="2">
        <f t="shared" si="93"/>
        <v>0.11104456044838217</v>
      </c>
      <c r="H1041" s="2" t="str">
        <f t="shared" si="94"/>
        <v>Sell</v>
      </c>
    </row>
    <row r="1042" spans="1:8" ht="13.5" x14ac:dyDescent="0.25">
      <c r="A1042" s="3">
        <f>TITRES_STAT!B1045</f>
        <v>43523</v>
      </c>
      <c r="B1042" s="6">
        <f>TITRES_STAT!D1045</f>
        <v>9.4090000000000007</v>
      </c>
      <c r="C1042" s="2">
        <f t="shared" si="96"/>
        <v>9.8466327653418588</v>
      </c>
      <c r="D1042" s="2">
        <f t="shared" si="92"/>
        <v>9.6462541966375799</v>
      </c>
      <c r="E1042" s="2">
        <f t="shared" si="91"/>
        <v>0.20037856870427895</v>
      </c>
      <c r="F1042" s="2">
        <f t="shared" si="95"/>
        <v>9.0341599446858753E-2</v>
      </c>
      <c r="G1042" s="2">
        <f t="shared" si="93"/>
        <v>0.11003696925742019</v>
      </c>
      <c r="H1042" s="2" t="str">
        <f t="shared" si="94"/>
        <v>Sell</v>
      </c>
    </row>
    <row r="1043" spans="1:8" ht="13.5" x14ac:dyDescent="0.25">
      <c r="A1043" s="3">
        <f>TITRES_STAT!B1046</f>
        <v>43524</v>
      </c>
      <c r="B1043" s="6">
        <f>TITRES_STAT!D1046</f>
        <v>9.1379999999999999</v>
      </c>
      <c r="C1043" s="2">
        <f t="shared" si="96"/>
        <v>9.8529969552892656</v>
      </c>
      <c r="D1043" s="2">
        <f t="shared" si="92"/>
        <v>9.6086057376273892</v>
      </c>
      <c r="E1043" s="2">
        <f t="shared" si="91"/>
        <v>0.24439121766187633</v>
      </c>
      <c r="F1043" s="2">
        <f t="shared" si="95"/>
        <v>0.12115152308986228</v>
      </c>
      <c r="G1043" s="2">
        <f t="shared" si="93"/>
        <v>0.12323969457201404</v>
      </c>
      <c r="H1043" s="2" t="str">
        <f t="shared" si="94"/>
        <v>Sell</v>
      </c>
    </row>
    <row r="1044" spans="1:8" ht="13.5" x14ac:dyDescent="0.25">
      <c r="A1044" s="3">
        <f>TITRES_STAT!B1047</f>
        <v>43525</v>
      </c>
      <c r="B1044" s="6">
        <f>TITRES_STAT!D1047</f>
        <v>9.1379999999999999</v>
      </c>
      <c r="C1044" s="2">
        <f t="shared" si="96"/>
        <v>9.8128435775524547</v>
      </c>
      <c r="D1044" s="2">
        <f t="shared" si="92"/>
        <v>9.5737460533586951</v>
      </c>
      <c r="E1044" s="2">
        <f t="shared" si="91"/>
        <v>0.23909752419375963</v>
      </c>
      <c r="F1044" s="2">
        <f t="shared" si="95"/>
        <v>0.14474072331064175</v>
      </c>
      <c r="G1044" s="2">
        <f t="shared" si="93"/>
        <v>9.4356800883117875E-2</v>
      </c>
      <c r="H1044" s="2" t="str">
        <f t="shared" si="94"/>
        <v>Sell</v>
      </c>
    </row>
    <row r="1045" spans="1:8" ht="13.5" x14ac:dyDescent="0.25">
      <c r="A1045" s="3">
        <f>TITRES_STAT!B1048</f>
        <v>43528</v>
      </c>
      <c r="B1045" s="6">
        <f>TITRES_STAT!D1048</f>
        <v>9.1379999999999999</v>
      </c>
      <c r="C1045" s="2">
        <f t="shared" si="96"/>
        <v>9.7788676425443839</v>
      </c>
      <c r="D1045" s="2">
        <f t="shared" si="92"/>
        <v>9.5414685679247189</v>
      </c>
      <c r="E1045" s="2">
        <f t="shared" si="91"/>
        <v>0.23739907461966503</v>
      </c>
      <c r="F1045" s="2">
        <f t="shared" si="95"/>
        <v>0.16327239357244641</v>
      </c>
      <c r="G1045" s="2">
        <f t="shared" si="93"/>
        <v>7.4126681047218618E-2</v>
      </c>
      <c r="H1045" s="2" t="str">
        <f t="shared" si="94"/>
        <v>Sell</v>
      </c>
    </row>
    <row r="1046" spans="1:8" ht="13.5" x14ac:dyDescent="0.25">
      <c r="A1046" s="3">
        <f>TITRES_STAT!B1049</f>
        <v>43529</v>
      </c>
      <c r="B1046" s="6">
        <f>TITRES_STAT!D1049</f>
        <v>9.1379999999999999</v>
      </c>
      <c r="C1046" s="2">
        <f t="shared" si="96"/>
        <v>9.7287341590760175</v>
      </c>
      <c r="D1046" s="2">
        <f t="shared" si="92"/>
        <v>9.5115820073377026</v>
      </c>
      <c r="E1046" s="2">
        <f t="shared" si="91"/>
        <v>0.21715215173831481</v>
      </c>
      <c r="F1046" s="2">
        <f t="shared" si="95"/>
        <v>0.1740483452056201</v>
      </c>
      <c r="G1046" s="2">
        <f t="shared" si="93"/>
        <v>4.3103806532694716E-2</v>
      </c>
      <c r="H1046" s="2" t="str">
        <f t="shared" si="94"/>
        <v>Sell</v>
      </c>
    </row>
    <row r="1047" spans="1:8" ht="13.5" x14ac:dyDescent="0.25">
      <c r="A1047" s="3">
        <f>TITRES_STAT!B1050</f>
        <v>43530</v>
      </c>
      <c r="B1047" s="6">
        <f>TITRES_STAT!D1050</f>
        <v>9.1379999999999999</v>
      </c>
      <c r="C1047" s="2">
        <f t="shared" si="96"/>
        <v>9.6427750576797084</v>
      </c>
      <c r="D1047" s="2">
        <f t="shared" si="92"/>
        <v>9.4839092660534288</v>
      </c>
      <c r="E1047" s="2">
        <f t="shared" si="91"/>
        <v>0.15886579162627967</v>
      </c>
      <c r="F1047" s="2">
        <f t="shared" si="95"/>
        <v>0.17101183448975202</v>
      </c>
      <c r="G1047" s="2">
        <f t="shared" si="93"/>
        <v>-1.2146042863472345E-2</v>
      </c>
      <c r="H1047" s="2" t="str">
        <f t="shared" si="94"/>
        <v>Hold</v>
      </c>
    </row>
    <row r="1048" spans="1:8" ht="13.5" x14ac:dyDescent="0.25">
      <c r="A1048" s="3">
        <f>TITRES_STAT!B1051</f>
        <v>43531</v>
      </c>
      <c r="B1048" s="6">
        <f>TITRES_STAT!D1051</f>
        <v>8.8859999999999992</v>
      </c>
      <c r="C1048" s="2">
        <f t="shared" si="96"/>
        <v>9.5700404334212923</v>
      </c>
      <c r="D1048" s="2">
        <f t="shared" si="92"/>
        <v>9.4396196907902112</v>
      </c>
      <c r="E1048" s="2">
        <f t="shared" si="91"/>
        <v>0.13042074263108105</v>
      </c>
      <c r="F1048" s="2">
        <f t="shared" si="95"/>
        <v>0.16289361611801784</v>
      </c>
      <c r="G1048" s="2">
        <f t="shared" si="93"/>
        <v>-3.2472873486936782E-2</v>
      </c>
      <c r="H1048" s="2" t="str">
        <f t="shared" si="94"/>
        <v>Hold</v>
      </c>
    </row>
    <row r="1049" spans="1:8" ht="13.5" x14ac:dyDescent="0.25">
      <c r="A1049" s="3">
        <f>TITRES_STAT!B1052</f>
        <v>43532</v>
      </c>
      <c r="B1049" s="6">
        <f>TITRES_STAT!D1052</f>
        <v>8.8550000000000004</v>
      </c>
      <c r="C1049" s="2">
        <f t="shared" si="96"/>
        <v>9.5035726744334017</v>
      </c>
      <c r="D1049" s="2">
        <f t="shared" si="92"/>
        <v>9.3963145285094551</v>
      </c>
      <c r="E1049" s="2">
        <f t="shared" si="91"/>
        <v>0.10725814592394656</v>
      </c>
      <c r="F1049" s="2">
        <f t="shared" si="95"/>
        <v>0.1517665220792036</v>
      </c>
      <c r="G1049" s="2">
        <f t="shared" si="93"/>
        <v>-4.4508376155257046E-2</v>
      </c>
      <c r="H1049" s="2" t="str">
        <f t="shared" si="94"/>
        <v>Hold</v>
      </c>
    </row>
    <row r="1050" spans="1:8" ht="13.5" x14ac:dyDescent="0.25">
      <c r="A1050" s="3">
        <f>TITRES_STAT!B1053</f>
        <v>43535</v>
      </c>
      <c r="B1050" s="6">
        <f>TITRES_STAT!D1053</f>
        <v>8.8550000000000004</v>
      </c>
      <c r="C1050" s="2">
        <f t="shared" si="96"/>
        <v>9.489023032212879</v>
      </c>
      <c r="D1050" s="2">
        <f t="shared" si="92"/>
        <v>9.3562171560272738</v>
      </c>
      <c r="E1050" s="2">
        <f t="shared" si="91"/>
        <v>0.13280587618560524</v>
      </c>
      <c r="F1050" s="2">
        <f t="shared" si="95"/>
        <v>0.14797439290048392</v>
      </c>
      <c r="G1050" s="2">
        <f t="shared" si="93"/>
        <v>-1.5168516714878677E-2</v>
      </c>
      <c r="H1050" s="2" t="str">
        <f t="shared" si="94"/>
        <v>Hold</v>
      </c>
    </row>
    <row r="1051" spans="1:8" ht="13.5" x14ac:dyDescent="0.25">
      <c r="A1051" s="3">
        <f>TITRES_STAT!B1054</f>
        <v>43536</v>
      </c>
      <c r="B1051" s="6">
        <f>TITRES_STAT!D1054</f>
        <v>8.6660000000000004</v>
      </c>
      <c r="C1051" s="2">
        <f t="shared" si="96"/>
        <v>9.4767117964878214</v>
      </c>
      <c r="D1051" s="2">
        <f t="shared" si="92"/>
        <v>9.3050899592845138</v>
      </c>
      <c r="E1051" s="2">
        <f t="shared" si="91"/>
        <v>0.17162183720330759</v>
      </c>
      <c r="F1051" s="2">
        <f t="shared" si="95"/>
        <v>0.15270388176104865</v>
      </c>
      <c r="G1051" s="2">
        <f t="shared" si="93"/>
        <v>1.8917955442258938E-2</v>
      </c>
      <c r="H1051" s="2" t="str">
        <f t="shared" si="94"/>
        <v>Sell</v>
      </c>
    </row>
    <row r="1052" spans="1:8" ht="13.5" x14ac:dyDescent="0.25">
      <c r="A1052" s="3">
        <f>TITRES_STAT!B1055</f>
        <v>43537</v>
      </c>
      <c r="B1052" s="6">
        <f>TITRES_STAT!D1055</f>
        <v>8.6660000000000004</v>
      </c>
      <c r="C1052" s="2">
        <f t="shared" si="96"/>
        <v>9.466294597028158</v>
      </c>
      <c r="D1052" s="2">
        <f t="shared" si="92"/>
        <v>9.2577499623004762</v>
      </c>
      <c r="E1052" s="2">
        <f t="shared" ref="E1052:E1115" si="97">C1052-D1052</f>
        <v>0.20854463472768181</v>
      </c>
      <c r="F1052" s="2">
        <f t="shared" si="95"/>
        <v>0.16387203235437531</v>
      </c>
      <c r="G1052" s="2">
        <f t="shared" si="93"/>
        <v>4.4672602373306503E-2</v>
      </c>
      <c r="H1052" s="2" t="str">
        <f t="shared" si="94"/>
        <v>Sell</v>
      </c>
    </row>
    <row r="1053" spans="1:8" ht="13.5" x14ac:dyDescent="0.25">
      <c r="A1053" s="3">
        <f>TITRES_STAT!B1056</f>
        <v>43538</v>
      </c>
      <c r="B1053" s="6">
        <f>TITRES_STAT!D1056</f>
        <v>8.8740000000000006</v>
      </c>
      <c r="C1053" s="2">
        <f t="shared" si="96"/>
        <v>9.4157877359469033</v>
      </c>
      <c r="D1053" s="2">
        <f t="shared" ref="D1053:D1116" si="98">$D$4*B1053+(1-$D$4)*D1052</f>
        <v>9.2293240391671088</v>
      </c>
      <c r="E1053" s="2">
        <f t="shared" si="97"/>
        <v>0.18646369677979457</v>
      </c>
      <c r="F1053" s="2">
        <f t="shared" si="95"/>
        <v>0.16839036523945916</v>
      </c>
      <c r="G1053" s="2">
        <f t="shared" si="93"/>
        <v>1.8073331540335413E-2</v>
      </c>
      <c r="H1053" s="2" t="str">
        <f t="shared" si="94"/>
        <v>Sell</v>
      </c>
    </row>
    <row r="1054" spans="1:8" ht="13.5" x14ac:dyDescent="0.25">
      <c r="A1054" s="3">
        <f>TITRES_STAT!B1057</f>
        <v>43539</v>
      </c>
      <c r="B1054" s="6">
        <f>TITRES_STAT!D1057</f>
        <v>8.6340000000000003</v>
      </c>
      <c r="C1054" s="2">
        <f t="shared" si="96"/>
        <v>9.3730511611858418</v>
      </c>
      <c r="D1054" s="2">
        <f t="shared" si="98"/>
        <v>9.1852259621917671</v>
      </c>
      <c r="E1054" s="2">
        <f t="shared" si="97"/>
        <v>0.18782519899407468</v>
      </c>
      <c r="F1054" s="2">
        <f t="shared" si="95"/>
        <v>0.17227733199038225</v>
      </c>
      <c r="G1054" s="2">
        <f t="shared" si="93"/>
        <v>1.5547867003692428E-2</v>
      </c>
      <c r="H1054" s="2" t="str">
        <f t="shared" si="94"/>
        <v>Sell</v>
      </c>
    </row>
    <row r="1055" spans="1:8" ht="13.5" x14ac:dyDescent="0.25">
      <c r="A1055" s="3">
        <f>TITRES_STAT!B1058</f>
        <v>43542</v>
      </c>
      <c r="B1055" s="6">
        <f>TITRES_STAT!D1058</f>
        <v>8.3759999999999994</v>
      </c>
      <c r="C1055" s="2">
        <f t="shared" si="96"/>
        <v>9.3368894440803274</v>
      </c>
      <c r="D1055" s="2">
        <f t="shared" si="98"/>
        <v>9.1252832983257104</v>
      </c>
      <c r="E1055" s="2">
        <f t="shared" si="97"/>
        <v>0.211606145754617</v>
      </c>
      <c r="F1055" s="2">
        <f t="shared" si="95"/>
        <v>0.1801430947432292</v>
      </c>
      <c r="G1055" s="2">
        <f t="shared" si="93"/>
        <v>3.1463051011387799E-2</v>
      </c>
      <c r="H1055" s="2" t="str">
        <f t="shared" si="94"/>
        <v>Sell</v>
      </c>
    </row>
    <row r="1056" spans="1:8" ht="13.5" x14ac:dyDescent="0.25">
      <c r="A1056" s="3">
        <f>TITRES_STAT!B1059</f>
        <v>43543</v>
      </c>
      <c r="B1056" s="6">
        <f>TITRES_STAT!D1059</f>
        <v>8.1300000000000008</v>
      </c>
      <c r="C1056" s="2">
        <f t="shared" si="96"/>
        <v>9.3062910680679707</v>
      </c>
      <c r="D1056" s="2">
        <f t="shared" si="98"/>
        <v>9.0515586095608427</v>
      </c>
      <c r="E1056" s="2">
        <f t="shared" si="97"/>
        <v>0.254732458507128</v>
      </c>
      <c r="F1056" s="2">
        <f t="shared" si="95"/>
        <v>0.19506096749600896</v>
      </c>
      <c r="G1056" s="2">
        <f t="shared" si="93"/>
        <v>5.9671491011119043E-2</v>
      </c>
      <c r="H1056" s="2" t="str">
        <f t="shared" si="94"/>
        <v>Sell</v>
      </c>
    </row>
    <row r="1057" spans="1:8" ht="13.5" x14ac:dyDescent="0.25">
      <c r="A1057" s="3">
        <f>TITRES_STAT!B1060</f>
        <v>43545</v>
      </c>
      <c r="B1057" s="6">
        <f>TITRES_STAT!D1060</f>
        <v>7.89</v>
      </c>
      <c r="C1057" s="2">
        <f t="shared" si="96"/>
        <v>9.2804001345190521</v>
      </c>
      <c r="D1057" s="2">
        <f t="shared" si="98"/>
        <v>8.9655172310748554</v>
      </c>
      <c r="E1057" s="2">
        <f t="shared" si="97"/>
        <v>0.31488290344419667</v>
      </c>
      <c r="F1057" s="2">
        <f t="shared" si="95"/>
        <v>0.21902535468564649</v>
      </c>
      <c r="G1057" s="2">
        <f t="shared" si="93"/>
        <v>9.5857548758550182E-2</v>
      </c>
      <c r="H1057" s="2" t="str">
        <f t="shared" si="94"/>
        <v>Sell</v>
      </c>
    </row>
    <row r="1058" spans="1:8" ht="13.5" x14ac:dyDescent="0.25">
      <c r="A1058" s="3">
        <f>TITRES_STAT!B1061</f>
        <v>43546</v>
      </c>
      <c r="B1058" s="6">
        <f>TITRES_STAT!D1061</f>
        <v>8.0920000000000005</v>
      </c>
      <c r="C1058" s="2">
        <f t="shared" si="96"/>
        <v>9.2197231907468904</v>
      </c>
      <c r="D1058" s="2">
        <f t="shared" si="98"/>
        <v>8.9008122509952354</v>
      </c>
      <c r="E1058" s="2">
        <f t="shared" si="97"/>
        <v>0.31891093975165496</v>
      </c>
      <c r="F1058" s="2">
        <f t="shared" si="95"/>
        <v>0.2390024716988482</v>
      </c>
      <c r="G1058" s="2">
        <f t="shared" si="93"/>
        <v>7.9908468052806769E-2</v>
      </c>
      <c r="H1058" s="2" t="str">
        <f t="shared" si="94"/>
        <v>Sell</v>
      </c>
    </row>
    <row r="1059" spans="1:8" ht="13.5" x14ac:dyDescent="0.25">
      <c r="A1059" s="3">
        <f>TITRES_STAT!B1062</f>
        <v>43549</v>
      </c>
      <c r="B1059" s="6">
        <f>TITRES_STAT!D1062</f>
        <v>8.3320000000000007</v>
      </c>
      <c r="C1059" s="2">
        <f t="shared" si="96"/>
        <v>9.1636119306319834</v>
      </c>
      <c r="D1059" s="2">
        <f t="shared" si="98"/>
        <v>8.8586780101807747</v>
      </c>
      <c r="E1059" s="2">
        <f t="shared" si="97"/>
        <v>0.30493392045120871</v>
      </c>
      <c r="F1059" s="2">
        <f t="shared" si="95"/>
        <v>0.25218876144932034</v>
      </c>
      <c r="G1059" s="2">
        <f t="shared" si="93"/>
        <v>5.2745159001888364E-2</v>
      </c>
      <c r="H1059" s="2" t="str">
        <f t="shared" si="94"/>
        <v>Sell</v>
      </c>
    </row>
    <row r="1060" spans="1:8" ht="13.5" x14ac:dyDescent="0.25">
      <c r="A1060" s="3">
        <f>TITRES_STAT!B1063</f>
        <v>43550</v>
      </c>
      <c r="B1060" s="6">
        <f>TITRES_STAT!D1063</f>
        <v>8.3249999999999993</v>
      </c>
      <c r="C1060" s="2">
        <f t="shared" si="96"/>
        <v>9.1161331720732157</v>
      </c>
      <c r="D1060" s="2">
        <f t="shared" si="98"/>
        <v>8.8191463057229402</v>
      </c>
      <c r="E1060" s="2">
        <f t="shared" si="97"/>
        <v>0.29698686635027549</v>
      </c>
      <c r="F1060" s="2">
        <f t="shared" si="95"/>
        <v>0.26114838242951138</v>
      </c>
      <c r="G1060" s="2">
        <f t="shared" ref="G1060:G1123" si="99">E1060-F1060</f>
        <v>3.5838483920764108E-2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43551</v>
      </c>
      <c r="B1061" s="6">
        <f>TITRES_STAT!D1064</f>
        <v>8.3249999999999993</v>
      </c>
      <c r="C1061" s="2">
        <f t="shared" si="96"/>
        <v>9.0468819148311823</v>
      </c>
      <c r="D1061" s="2">
        <f t="shared" si="98"/>
        <v>8.7825428756693888</v>
      </c>
      <c r="E1061" s="2">
        <f t="shared" si="97"/>
        <v>0.26433903916179347</v>
      </c>
      <c r="F1061" s="2">
        <f t="shared" ref="F1061:F1124" si="101">(E1061*(2/(10)))+((1-(2/10))*F1060)</f>
        <v>0.26178651377596784</v>
      </c>
      <c r="G1061" s="2">
        <f t="shared" si="99"/>
        <v>2.5525253858256214E-3</v>
      </c>
      <c r="H1061" s="2" t="str">
        <f t="shared" si="100"/>
        <v>Sell</v>
      </c>
    </row>
    <row r="1062" spans="1:8" ht="13.5" x14ac:dyDescent="0.25">
      <c r="A1062" s="3">
        <f>TITRES_STAT!B1065</f>
        <v>43552</v>
      </c>
      <c r="B1062" s="6">
        <f>TITRES_STAT!D1065</f>
        <v>8.3249999999999993</v>
      </c>
      <c r="C1062" s="2">
        <f t="shared" si="96"/>
        <v>8.9882846971648469</v>
      </c>
      <c r="D1062" s="2">
        <f t="shared" si="98"/>
        <v>8.7486508108049907</v>
      </c>
      <c r="E1062" s="2">
        <f t="shared" si="97"/>
        <v>0.23963388635985616</v>
      </c>
      <c r="F1062" s="2">
        <f t="shared" si="101"/>
        <v>0.25735598829274553</v>
      </c>
      <c r="G1062" s="2">
        <f t="shared" si="99"/>
        <v>-1.7722101932889367E-2</v>
      </c>
      <c r="H1062" s="2" t="str">
        <f t="shared" si="100"/>
        <v>Hold</v>
      </c>
    </row>
    <row r="1063" spans="1:8" ht="13.5" x14ac:dyDescent="0.25">
      <c r="A1063" s="3">
        <f>TITRES_STAT!B1066</f>
        <v>43553</v>
      </c>
      <c r="B1063" s="6">
        <f>TITRES_STAT!D1066</f>
        <v>8.3249999999999993</v>
      </c>
      <c r="C1063" s="2">
        <f t="shared" si="96"/>
        <v>8.9707024360625631</v>
      </c>
      <c r="D1063" s="2">
        <f t="shared" si="98"/>
        <v>8.7172692692638805</v>
      </c>
      <c r="E1063" s="2">
        <f t="shared" si="97"/>
        <v>0.25343316679868266</v>
      </c>
      <c r="F1063" s="2">
        <f t="shared" si="101"/>
        <v>0.25657142399393296</v>
      </c>
      <c r="G1063" s="2">
        <f t="shared" si="99"/>
        <v>-3.1382571952502936E-3</v>
      </c>
      <c r="H1063" s="2" t="str">
        <f t="shared" si="100"/>
        <v>Hold</v>
      </c>
    </row>
    <row r="1064" spans="1:8" ht="13.5" x14ac:dyDescent="0.25">
      <c r="A1064" s="3">
        <f>TITRES_STAT!B1067</f>
        <v>43556</v>
      </c>
      <c r="B1064" s="6">
        <f>TITRES_STAT!D1067</f>
        <v>8.3190000000000008</v>
      </c>
      <c r="C1064" s="2">
        <f t="shared" si="96"/>
        <v>8.9189020612837062</v>
      </c>
      <c r="D1064" s="2">
        <f t="shared" si="98"/>
        <v>8.6877678419110005</v>
      </c>
      <c r="E1064" s="2">
        <f t="shared" si="97"/>
        <v>0.23113421937270573</v>
      </c>
      <c r="F1064" s="2">
        <f t="shared" si="101"/>
        <v>0.25148398306968756</v>
      </c>
      <c r="G1064" s="2">
        <f t="shared" si="99"/>
        <v>-2.0349763696981826E-2</v>
      </c>
      <c r="H1064" s="2" t="str">
        <f t="shared" si="100"/>
        <v>Hold</v>
      </c>
    </row>
    <row r="1065" spans="1:8" ht="13.5" x14ac:dyDescent="0.25">
      <c r="A1065" s="3">
        <f>TITRES_STAT!B1068</f>
        <v>43557</v>
      </c>
      <c r="B1065" s="6">
        <f>TITRES_STAT!D1068</f>
        <v>8.3190000000000008</v>
      </c>
      <c r="C1065" s="2">
        <f t="shared" si="96"/>
        <v>8.8353786672400592</v>
      </c>
      <c r="D1065" s="2">
        <f t="shared" si="98"/>
        <v>8.6604517054731485</v>
      </c>
      <c r="E1065" s="2">
        <f t="shared" si="97"/>
        <v>0.17492696176691069</v>
      </c>
      <c r="F1065" s="2">
        <f t="shared" si="101"/>
        <v>0.2361725788091322</v>
      </c>
      <c r="G1065" s="2">
        <f t="shared" si="99"/>
        <v>-6.1245617042221506E-2</v>
      </c>
      <c r="H1065" s="2" t="str">
        <f t="shared" si="100"/>
        <v>Hold</v>
      </c>
    </row>
    <row r="1066" spans="1:8" ht="13.5" x14ac:dyDescent="0.25">
      <c r="A1066" s="3">
        <f>TITRES_STAT!B1069</f>
        <v>43558</v>
      </c>
      <c r="B1066" s="6">
        <f>TITRES_STAT!D1069</f>
        <v>8.1929999999999996</v>
      </c>
      <c r="C1066" s="2">
        <f t="shared" si="96"/>
        <v>8.7268588722800509</v>
      </c>
      <c r="D1066" s="2">
        <f t="shared" si="98"/>
        <v>8.6258256532158786</v>
      </c>
      <c r="E1066" s="2">
        <f t="shared" si="97"/>
        <v>0.10103321906417229</v>
      </c>
      <c r="F1066" s="2">
        <f t="shared" si="101"/>
        <v>0.20914470686014022</v>
      </c>
      <c r="G1066" s="2">
        <f t="shared" si="99"/>
        <v>-0.10811148779596794</v>
      </c>
      <c r="H1066" s="2" t="str">
        <f t="shared" si="100"/>
        <v>Hold</v>
      </c>
    </row>
    <row r="1067" spans="1:8" ht="13.5" x14ac:dyDescent="0.25">
      <c r="A1067" s="3">
        <f>TITRES_STAT!B1070</f>
        <v>43559</v>
      </c>
      <c r="B1067" s="6">
        <f>TITRES_STAT!D1070</f>
        <v>8.1929999999999996</v>
      </c>
      <c r="C1067" s="2">
        <f t="shared" si="96"/>
        <v>8.5981113534677363</v>
      </c>
      <c r="D1067" s="2">
        <f t="shared" si="98"/>
        <v>8.5937644937184068</v>
      </c>
      <c r="E1067" s="2">
        <f t="shared" si="97"/>
        <v>4.3468597493294681E-3</v>
      </c>
      <c r="F1067" s="2">
        <f t="shared" si="101"/>
        <v>0.16818513743797808</v>
      </c>
      <c r="G1067" s="2">
        <f t="shared" si="99"/>
        <v>-0.16383827768864861</v>
      </c>
      <c r="H1067" s="2" t="str">
        <f t="shared" si="100"/>
        <v>Hold</v>
      </c>
    </row>
    <row r="1068" spans="1:8" ht="13.5" x14ac:dyDescent="0.25">
      <c r="A1068" s="3">
        <f>TITRES_STAT!B1071</f>
        <v>43560</v>
      </c>
      <c r="B1068" s="6">
        <f>TITRES_STAT!D1071</f>
        <v>8.1869999999999994</v>
      </c>
      <c r="C1068" s="2">
        <f t="shared" si="96"/>
        <v>8.5202480683188533</v>
      </c>
      <c r="D1068" s="2">
        <f t="shared" si="98"/>
        <v>8.5636337904800062</v>
      </c>
      <c r="E1068" s="2">
        <f t="shared" si="97"/>
        <v>-4.3385722161152884E-2</v>
      </c>
      <c r="F1068" s="2">
        <f t="shared" si="101"/>
        <v>0.12587096551815188</v>
      </c>
      <c r="G1068" s="2">
        <f t="shared" si="99"/>
        <v>-0.16925668767930477</v>
      </c>
      <c r="H1068" s="2" t="str">
        <f t="shared" si="100"/>
        <v>Hold</v>
      </c>
    </row>
    <row r="1069" spans="1:8" ht="13.5" x14ac:dyDescent="0.25">
      <c r="A1069" s="3">
        <f>TITRES_STAT!B1072</f>
        <v>43563</v>
      </c>
      <c r="B1069" s="6">
        <f>TITRES_STAT!D1072</f>
        <v>8.1869999999999994</v>
      </c>
      <c r="C1069" s="2">
        <f t="shared" si="96"/>
        <v>8.4912868270390298</v>
      </c>
      <c r="D1069" s="2">
        <f t="shared" si="98"/>
        <v>8.5357349911851905</v>
      </c>
      <c r="E1069" s="2">
        <f t="shared" si="97"/>
        <v>-4.4448164146160707E-2</v>
      </c>
      <c r="F1069" s="2">
        <f t="shared" si="101"/>
        <v>9.1807139585289382E-2</v>
      </c>
      <c r="G1069" s="2">
        <f t="shared" si="99"/>
        <v>-0.13625530373145009</v>
      </c>
      <c r="H1069" s="2" t="str">
        <f t="shared" si="100"/>
        <v>Hold</v>
      </c>
    </row>
    <row r="1070" spans="1:8" ht="13.5" x14ac:dyDescent="0.25">
      <c r="A1070" s="3">
        <f>TITRES_STAT!B1073</f>
        <v>43565</v>
      </c>
      <c r="B1070" s="6">
        <f>TITRES_STAT!D1073</f>
        <v>8.1869999999999994</v>
      </c>
      <c r="C1070" s="2">
        <f t="shared" si="96"/>
        <v>8.4657042382637933</v>
      </c>
      <c r="D1070" s="2">
        <f t="shared" si="98"/>
        <v>8.5099027696159162</v>
      </c>
      <c r="E1070" s="2">
        <f t="shared" si="97"/>
        <v>-4.4198531352122927E-2</v>
      </c>
      <c r="F1070" s="2">
        <f t="shared" si="101"/>
        <v>6.460600539780692E-2</v>
      </c>
      <c r="G1070" s="2">
        <f t="shared" si="99"/>
        <v>-0.10880453674992985</v>
      </c>
      <c r="H1070" s="2" t="str">
        <f t="shared" si="100"/>
        <v>Hold</v>
      </c>
    </row>
    <row r="1071" spans="1:8" ht="13.5" x14ac:dyDescent="0.25">
      <c r="A1071" s="3">
        <f>TITRES_STAT!B1074</f>
        <v>43566</v>
      </c>
      <c r="B1071" s="6">
        <f>TITRES_STAT!D1074</f>
        <v>8.3819999999999997</v>
      </c>
      <c r="C1071" s="2">
        <f t="shared" si="96"/>
        <v>8.4440574323770559</v>
      </c>
      <c r="D1071" s="2">
        <f t="shared" si="98"/>
        <v>8.5004284903851079</v>
      </c>
      <c r="E1071" s="2">
        <f t="shared" si="97"/>
        <v>-5.6371058008052088E-2</v>
      </c>
      <c r="F1071" s="2">
        <f t="shared" si="101"/>
        <v>4.0410592716635121E-2</v>
      </c>
      <c r="G1071" s="2">
        <f t="shared" si="99"/>
        <v>-9.678165072468721E-2</v>
      </c>
      <c r="H1071" s="2" t="str">
        <f t="shared" si="100"/>
        <v>Hold</v>
      </c>
    </row>
    <row r="1072" spans="1:8" ht="13.5" x14ac:dyDescent="0.25">
      <c r="A1072" s="3">
        <f>TITRES_STAT!B1075</f>
        <v>43567</v>
      </c>
      <c r="B1072" s="6">
        <f>TITRES_STAT!D1075</f>
        <v>8.3819999999999997</v>
      </c>
      <c r="C1072" s="2">
        <f t="shared" si="96"/>
        <v>8.4257409043190474</v>
      </c>
      <c r="D1072" s="2">
        <f t="shared" si="98"/>
        <v>8.4916560096158413</v>
      </c>
      <c r="E1072" s="2">
        <f t="shared" si="97"/>
        <v>-6.5915105296793897E-2</v>
      </c>
      <c r="F1072" s="2">
        <f t="shared" si="101"/>
        <v>1.9145453113949322E-2</v>
      </c>
      <c r="G1072" s="2">
        <f t="shared" si="99"/>
        <v>-8.5060558410743226E-2</v>
      </c>
      <c r="H1072" s="2" t="str">
        <f t="shared" si="100"/>
        <v>Hold</v>
      </c>
    </row>
    <row r="1073" spans="1:8" ht="13.5" x14ac:dyDescent="0.25">
      <c r="A1073" s="3">
        <f>TITRES_STAT!B1076</f>
        <v>43570</v>
      </c>
      <c r="B1073" s="6">
        <f>TITRES_STAT!D1076</f>
        <v>8.3819999999999997</v>
      </c>
      <c r="C1073" s="2">
        <f t="shared" si="96"/>
        <v>8.4102423036545773</v>
      </c>
      <c r="D1073" s="2">
        <f t="shared" si="98"/>
        <v>8.4835333422368908</v>
      </c>
      <c r="E1073" s="2">
        <f t="shared" si="97"/>
        <v>-7.3291038582313561E-2</v>
      </c>
      <c r="F1073" s="2">
        <f t="shared" si="101"/>
        <v>6.5815477469674533E-4</v>
      </c>
      <c r="G1073" s="2">
        <f t="shared" si="99"/>
        <v>-7.3949193357010307E-2</v>
      </c>
      <c r="H1073" s="2" t="str">
        <f t="shared" si="100"/>
        <v>Hold</v>
      </c>
    </row>
    <row r="1074" spans="1:8" ht="13.5" x14ac:dyDescent="0.25">
      <c r="A1074" s="3">
        <f>TITRES_STAT!B1077</f>
        <v>43571</v>
      </c>
      <c r="B1074" s="6">
        <f>TITRES_STAT!D1077</f>
        <v>8.3819999999999997</v>
      </c>
      <c r="C1074" s="2">
        <f t="shared" si="96"/>
        <v>8.3962050261692571</v>
      </c>
      <c r="D1074" s="2">
        <f t="shared" si="98"/>
        <v>8.4760123539230481</v>
      </c>
      <c r="E1074" s="2">
        <f t="shared" si="97"/>
        <v>-7.9807327753790958E-2</v>
      </c>
      <c r="F1074" s="2">
        <f t="shared" si="101"/>
        <v>-1.5434941731000797E-2</v>
      </c>
      <c r="G1074" s="2">
        <f t="shared" si="99"/>
        <v>-6.4372386022790162E-2</v>
      </c>
      <c r="H1074" s="2" t="str">
        <f t="shared" si="100"/>
        <v>Hold</v>
      </c>
    </row>
    <row r="1075" spans="1:8" ht="13.5" x14ac:dyDescent="0.25">
      <c r="A1075" s="3">
        <f>TITRES_STAT!B1078</f>
        <v>43572</v>
      </c>
      <c r="B1075" s="6">
        <f>TITRES_STAT!D1078</f>
        <v>8.3689999999999998</v>
      </c>
      <c r="C1075" s="2">
        <f t="shared" si="96"/>
        <v>8.384327329835525</v>
      </c>
      <c r="D1075" s="2">
        <f t="shared" si="98"/>
        <v>8.4680855128917116</v>
      </c>
      <c r="E1075" s="2">
        <f t="shared" si="97"/>
        <v>-8.3758183056186652E-2</v>
      </c>
      <c r="F1075" s="2">
        <f t="shared" si="101"/>
        <v>-2.9099589996037969E-2</v>
      </c>
      <c r="G1075" s="2">
        <f t="shared" si="99"/>
        <v>-5.4658593060148683E-2</v>
      </c>
      <c r="H1075" s="2" t="str">
        <f t="shared" si="100"/>
        <v>Hold</v>
      </c>
    </row>
    <row r="1076" spans="1:8" ht="13.5" x14ac:dyDescent="0.25">
      <c r="A1076" s="3">
        <f>TITRES_STAT!B1079</f>
        <v>43573</v>
      </c>
      <c r="B1076" s="6">
        <f>TITRES_STAT!D1079</f>
        <v>8.3759999999999994</v>
      </c>
      <c r="C1076" s="2">
        <f t="shared" si="96"/>
        <v>8.3548923560146751</v>
      </c>
      <c r="D1076" s="2">
        <f t="shared" si="98"/>
        <v>8.4612643637886222</v>
      </c>
      <c r="E1076" s="2">
        <f t="shared" si="97"/>
        <v>-0.10637200777394717</v>
      </c>
      <c r="F1076" s="2">
        <f t="shared" si="101"/>
        <v>-4.4554073551619812E-2</v>
      </c>
      <c r="G1076" s="2">
        <f t="shared" si="99"/>
        <v>-6.1817934222327363E-2</v>
      </c>
      <c r="H1076" s="2" t="str">
        <f t="shared" si="100"/>
        <v>Hold</v>
      </c>
    </row>
    <row r="1077" spans="1:8" ht="13.5" x14ac:dyDescent="0.25">
      <c r="A1077" s="3">
        <f>TITRES_STAT!B1080</f>
        <v>43574</v>
      </c>
      <c r="B1077" s="6">
        <f>TITRES_STAT!D1080</f>
        <v>8.3759999999999994</v>
      </c>
      <c r="C1077" s="2">
        <f t="shared" si="96"/>
        <v>8.3299858397047242</v>
      </c>
      <c r="D1077" s="2">
        <f t="shared" si="98"/>
        <v>8.4549484849894654</v>
      </c>
      <c r="E1077" s="2">
        <f t="shared" si="97"/>
        <v>-0.12496264528474121</v>
      </c>
      <c r="F1077" s="2">
        <f t="shared" si="101"/>
        <v>-6.0635787898244094E-2</v>
      </c>
      <c r="G1077" s="2">
        <f t="shared" si="99"/>
        <v>-6.4326857386497127E-2</v>
      </c>
      <c r="H1077" s="2" t="str">
        <f t="shared" si="100"/>
        <v>Hold</v>
      </c>
    </row>
    <row r="1078" spans="1:8" ht="13.5" x14ac:dyDescent="0.25">
      <c r="A1078" s="3">
        <f>TITRES_STAT!B1081</f>
        <v>43577</v>
      </c>
      <c r="B1078" s="6">
        <f>TITRES_STAT!D1081</f>
        <v>8.4130000000000003</v>
      </c>
      <c r="C1078" s="2">
        <f t="shared" si="96"/>
        <v>8.3079880182116899</v>
      </c>
      <c r="D1078" s="2">
        <f t="shared" si="98"/>
        <v>8.4518411898050605</v>
      </c>
      <c r="E1078" s="2">
        <f t="shared" si="97"/>
        <v>-0.14385317159337063</v>
      </c>
      <c r="F1078" s="2">
        <f t="shared" si="101"/>
        <v>-7.7279264637269404E-2</v>
      </c>
      <c r="G1078" s="2">
        <f t="shared" si="99"/>
        <v>-6.6573906956101228E-2</v>
      </c>
      <c r="H1078" s="2" t="str">
        <f t="shared" si="100"/>
        <v>Hold</v>
      </c>
    </row>
    <row r="1079" spans="1:8" ht="13.5" x14ac:dyDescent="0.25">
      <c r="A1079" s="3">
        <f>TITRES_STAT!B1082</f>
        <v>43578</v>
      </c>
      <c r="B1079" s="6">
        <f>TITRES_STAT!D1082</f>
        <v>8.4009999999999998</v>
      </c>
      <c r="C1079" s="2">
        <f t="shared" si="96"/>
        <v>8.2893744769483533</v>
      </c>
      <c r="D1079" s="2">
        <f t="shared" si="98"/>
        <v>8.4480751757454264</v>
      </c>
      <c r="E1079" s="2">
        <f t="shared" si="97"/>
        <v>-0.15870069879707316</v>
      </c>
      <c r="F1079" s="2">
        <f t="shared" si="101"/>
        <v>-9.3563551469230163E-2</v>
      </c>
      <c r="G1079" s="2">
        <f t="shared" si="99"/>
        <v>-6.5137147327842995E-2</v>
      </c>
      <c r="H1079" s="2" t="str">
        <f t="shared" si="100"/>
        <v>Hold</v>
      </c>
    </row>
    <row r="1080" spans="1:8" ht="13.5" x14ac:dyDescent="0.25">
      <c r="A1080" s="3">
        <f>TITRES_STAT!B1083</f>
        <v>43579</v>
      </c>
      <c r="B1080" s="6">
        <f>TITRES_STAT!D1083</f>
        <v>8.6470000000000002</v>
      </c>
      <c r="C1080" s="2">
        <f t="shared" si="96"/>
        <v>8.2736245574178362</v>
      </c>
      <c r="D1080" s="2">
        <f t="shared" si="98"/>
        <v>8.4628103479124324</v>
      </c>
      <c r="E1080" s="2">
        <f t="shared" si="97"/>
        <v>-0.18918579049459616</v>
      </c>
      <c r="F1080" s="2">
        <f t="shared" si="101"/>
        <v>-0.11268799927430337</v>
      </c>
      <c r="G1080" s="2">
        <f t="shared" si="99"/>
        <v>-7.6497791220292793E-2</v>
      </c>
      <c r="H1080" s="2" t="str">
        <f t="shared" si="100"/>
        <v>Hold</v>
      </c>
    </row>
    <row r="1081" spans="1:8" ht="13.5" x14ac:dyDescent="0.25">
      <c r="A1081" s="3">
        <f>TITRES_STAT!B1084</f>
        <v>43580</v>
      </c>
      <c r="B1081" s="6">
        <f>TITRES_STAT!D1084</f>
        <v>8.6470000000000002</v>
      </c>
      <c r="C1081" s="2">
        <f t="shared" si="96"/>
        <v>8.2902977024304771</v>
      </c>
      <c r="D1081" s="2">
        <f t="shared" si="98"/>
        <v>8.4764540258448449</v>
      </c>
      <c r="E1081" s="2">
        <f t="shared" si="97"/>
        <v>-0.18615632341436772</v>
      </c>
      <c r="F1081" s="2">
        <f t="shared" si="101"/>
        <v>-0.12738166410231624</v>
      </c>
      <c r="G1081" s="2">
        <f t="shared" si="99"/>
        <v>-5.8774659312051475E-2</v>
      </c>
      <c r="H1081" s="2" t="str">
        <f t="shared" si="100"/>
        <v>Hold</v>
      </c>
    </row>
    <row r="1082" spans="1:8" ht="13.5" x14ac:dyDescent="0.25">
      <c r="A1082" s="3">
        <f>TITRES_STAT!B1085</f>
        <v>43581</v>
      </c>
      <c r="B1082" s="6">
        <f>TITRES_STAT!D1085</f>
        <v>8.8170000000000002</v>
      </c>
      <c r="C1082" s="2">
        <f t="shared" si="96"/>
        <v>8.304405748210403</v>
      </c>
      <c r="D1082" s="2">
        <f t="shared" si="98"/>
        <v>8.501679653560041</v>
      </c>
      <c r="E1082" s="2">
        <f t="shared" si="97"/>
        <v>-0.19727390534963796</v>
      </c>
      <c r="F1082" s="2">
        <f t="shared" si="101"/>
        <v>-0.14136011235178059</v>
      </c>
      <c r="G1082" s="2">
        <f t="shared" si="99"/>
        <v>-5.591379299785737E-2</v>
      </c>
      <c r="H1082" s="2" t="str">
        <f t="shared" si="100"/>
        <v>Hold</v>
      </c>
    </row>
    <row r="1083" spans="1:8" ht="13.5" x14ac:dyDescent="0.25">
      <c r="A1083" s="3">
        <f>TITRES_STAT!B1086</f>
        <v>43584</v>
      </c>
      <c r="B1083" s="6">
        <f>TITRES_STAT!D1086</f>
        <v>8.5579999999999998</v>
      </c>
      <c r="C1083" s="2">
        <f t="shared" si="96"/>
        <v>8.3163433254088019</v>
      </c>
      <c r="D1083" s="2">
        <f t="shared" si="98"/>
        <v>8.5058515310741125</v>
      </c>
      <c r="E1083" s="2">
        <f t="shared" si="97"/>
        <v>-0.18950820566531057</v>
      </c>
      <c r="F1083" s="2">
        <f t="shared" si="101"/>
        <v>-0.15098973101448659</v>
      </c>
      <c r="G1083" s="2">
        <f t="shared" si="99"/>
        <v>-3.8518474650823975E-2</v>
      </c>
      <c r="H1083" s="2" t="str">
        <f t="shared" si="100"/>
        <v>Hold</v>
      </c>
    </row>
    <row r="1084" spans="1:8" ht="13.5" x14ac:dyDescent="0.25">
      <c r="A1084" s="3">
        <f>TITRES_STAT!B1087</f>
        <v>43585</v>
      </c>
      <c r="B1084" s="6">
        <f>TITRES_STAT!D1087</f>
        <v>8.35</v>
      </c>
      <c r="C1084" s="2">
        <f t="shared" si="96"/>
        <v>8.3264443522689859</v>
      </c>
      <c r="D1084" s="2">
        <f t="shared" si="98"/>
        <v>8.4943069732167711</v>
      </c>
      <c r="E1084" s="2">
        <f t="shared" si="97"/>
        <v>-0.16786262094778515</v>
      </c>
      <c r="F1084" s="2">
        <f t="shared" si="101"/>
        <v>-0.15436430900114631</v>
      </c>
      <c r="G1084" s="2">
        <f t="shared" si="99"/>
        <v>-1.3498311946638836E-2</v>
      </c>
      <c r="H1084" s="2" t="str">
        <f t="shared" si="100"/>
        <v>Hold</v>
      </c>
    </row>
    <row r="1085" spans="1:8" ht="13.5" x14ac:dyDescent="0.25">
      <c r="A1085" s="3">
        <f>TITRES_STAT!B1088</f>
        <v>43587</v>
      </c>
      <c r="B1085" s="6">
        <f>TITRES_STAT!D1088</f>
        <v>8.2870000000000008</v>
      </c>
      <c r="C1085" s="2">
        <f t="shared" si="96"/>
        <v>8.3329913749968352</v>
      </c>
      <c r="D1085" s="2">
        <f t="shared" si="98"/>
        <v>8.4789509011266393</v>
      </c>
      <c r="E1085" s="2">
        <f t="shared" si="97"/>
        <v>-0.14595952612980412</v>
      </c>
      <c r="F1085" s="2">
        <f t="shared" si="101"/>
        <v>-0.15268335242687786</v>
      </c>
      <c r="G1085" s="2">
        <f t="shared" si="99"/>
        <v>6.7238262970737428E-3</v>
      </c>
      <c r="H1085" s="2" t="str">
        <f t="shared" si="100"/>
        <v>Sell</v>
      </c>
    </row>
    <row r="1086" spans="1:8" ht="13.5" x14ac:dyDescent="0.25">
      <c r="A1086" s="3">
        <f>TITRES_STAT!B1089</f>
        <v>43588</v>
      </c>
      <c r="B1086" s="6">
        <f>TITRES_STAT!D1089</f>
        <v>8.1300000000000008</v>
      </c>
      <c r="C1086" s="2">
        <f t="shared" si="96"/>
        <v>8.3396080865357831</v>
      </c>
      <c r="D1086" s="2">
        <f t="shared" si="98"/>
        <v>8.4531026862283696</v>
      </c>
      <c r="E1086" s="2">
        <f t="shared" si="97"/>
        <v>-0.11349459969258646</v>
      </c>
      <c r="F1086" s="2">
        <f t="shared" si="101"/>
        <v>-0.1448456018800196</v>
      </c>
      <c r="G1086" s="2">
        <f t="shared" si="99"/>
        <v>3.1351002187433141E-2</v>
      </c>
      <c r="H1086" s="2" t="str">
        <f t="shared" si="100"/>
        <v>Sell</v>
      </c>
    </row>
    <row r="1087" spans="1:8" ht="13.5" x14ac:dyDescent="0.25">
      <c r="A1087" s="3">
        <f>TITRES_STAT!B1090</f>
        <v>43591</v>
      </c>
      <c r="B1087" s="6">
        <f>TITRES_STAT!D1090</f>
        <v>8.3439999999999994</v>
      </c>
      <c r="C1087" s="2">
        <f t="shared" si="96"/>
        <v>8.3452068424533543</v>
      </c>
      <c r="D1087" s="2">
        <f t="shared" si="98"/>
        <v>8.4450210057670088</v>
      </c>
      <c r="E1087" s="2">
        <f t="shared" si="97"/>
        <v>-9.9814163313654447E-2</v>
      </c>
      <c r="F1087" s="2">
        <f t="shared" si="101"/>
        <v>-0.13583931416674658</v>
      </c>
      <c r="G1087" s="2">
        <f t="shared" si="99"/>
        <v>3.602515085309213E-2</v>
      </c>
      <c r="H1087" s="2" t="str">
        <f t="shared" si="100"/>
        <v>Sell</v>
      </c>
    </row>
    <row r="1088" spans="1:8" ht="13.5" x14ac:dyDescent="0.25">
      <c r="A1088" s="3">
        <f>TITRES_STAT!B1091</f>
        <v>43592</v>
      </c>
      <c r="B1088" s="6">
        <f>TITRES_STAT!D1091</f>
        <v>8.3439999999999994</v>
      </c>
      <c r="C1088" s="2">
        <f t="shared" si="96"/>
        <v>8.3556365589989916</v>
      </c>
      <c r="D1088" s="2">
        <f t="shared" si="98"/>
        <v>8.4375379683027862</v>
      </c>
      <c r="E1088" s="2">
        <f t="shared" si="97"/>
        <v>-8.1901409303794637E-2</v>
      </c>
      <c r="F1088" s="2">
        <f t="shared" si="101"/>
        <v>-0.12505173319415619</v>
      </c>
      <c r="G1088" s="2">
        <f t="shared" si="99"/>
        <v>4.3150323890361553E-2</v>
      </c>
      <c r="H1088" s="2" t="str">
        <f t="shared" si="100"/>
        <v>Sell</v>
      </c>
    </row>
    <row r="1089" spans="1:8" ht="13.5" x14ac:dyDescent="0.25">
      <c r="A1089" s="3">
        <f>TITRES_STAT!B1092</f>
        <v>43593</v>
      </c>
      <c r="B1089" s="6">
        <f>TITRES_STAT!D1092</f>
        <v>8.3439999999999994</v>
      </c>
      <c r="C1089" s="2">
        <f t="shared" si="96"/>
        <v>8.3626155499222232</v>
      </c>
      <c r="D1089" s="2">
        <f t="shared" si="98"/>
        <v>8.4306092299099866</v>
      </c>
      <c r="E1089" s="2">
        <f t="shared" si="97"/>
        <v>-6.79936799877634E-2</v>
      </c>
      <c r="F1089" s="2">
        <f t="shared" si="101"/>
        <v>-0.11364012255287764</v>
      </c>
      <c r="G1089" s="2">
        <f t="shared" si="99"/>
        <v>4.5646442565114242E-2</v>
      </c>
      <c r="H1089" s="2" t="str">
        <f t="shared" si="100"/>
        <v>Sell</v>
      </c>
    </row>
    <row r="1090" spans="1:8" ht="13.5" x14ac:dyDescent="0.25">
      <c r="A1090" s="3">
        <f>TITRES_STAT!B1093</f>
        <v>43594</v>
      </c>
      <c r="B1090" s="6">
        <f>TITRES_STAT!D1093</f>
        <v>8.0980000000000008</v>
      </c>
      <c r="C1090" s="2">
        <f t="shared" si="96"/>
        <v>8.4063670037803426</v>
      </c>
      <c r="D1090" s="2">
        <f t="shared" si="98"/>
        <v>8.4059715091759131</v>
      </c>
      <c r="E1090" s="2">
        <f t="shared" si="97"/>
        <v>3.9549460442955819E-4</v>
      </c>
      <c r="F1090" s="2">
        <f t="shared" si="101"/>
        <v>-9.0832999121416208E-2</v>
      </c>
      <c r="G1090" s="2">
        <f t="shared" si="99"/>
        <v>9.1228493725845766E-2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6">
        <f>TITRES_STAT!D1094</f>
        <v>7.859</v>
      </c>
      <c r="C1091" s="2">
        <f t="shared" si="96"/>
        <v>8.4433874647372136</v>
      </c>
      <c r="D1091" s="2">
        <f t="shared" si="98"/>
        <v>8.3654551010888092</v>
      </c>
      <c r="E1091" s="2">
        <f t="shared" si="97"/>
        <v>7.793236364840439E-2</v>
      </c>
      <c r="F1091" s="2">
        <f t="shared" si="101"/>
        <v>-5.7079926567452088E-2</v>
      </c>
      <c r="G1091" s="2">
        <f t="shared" si="99"/>
        <v>0.13501229021585648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6">
        <f>TITRES_STAT!D1095</f>
        <v>8.0289999999999999</v>
      </c>
      <c r="C1092" s="2">
        <f t="shared" si="96"/>
        <v>8.5008663163161042</v>
      </c>
      <c r="D1092" s="2">
        <f t="shared" si="98"/>
        <v>8.3405325010081572</v>
      </c>
      <c r="E1092" s="2">
        <f t="shared" si="97"/>
        <v>0.16033381530794699</v>
      </c>
      <c r="F1092" s="2">
        <f t="shared" si="101"/>
        <v>-1.3597178192372272E-2</v>
      </c>
      <c r="G1092" s="2">
        <f t="shared" si="99"/>
        <v>0.17393099350031926</v>
      </c>
      <c r="H1092" s="2" t="str">
        <f t="shared" si="100"/>
        <v>Sell</v>
      </c>
    </row>
    <row r="1093" spans="1:8" ht="13.5" x14ac:dyDescent="0.25">
      <c r="A1093" s="3">
        <f>TITRES_STAT!B1096</f>
        <v>43599</v>
      </c>
      <c r="B1093" s="6">
        <f>TITRES_STAT!D1096</f>
        <v>8.1110000000000007</v>
      </c>
      <c r="C1093" s="2">
        <f t="shared" si="96"/>
        <v>8.509656113805935</v>
      </c>
      <c r="D1093" s="2">
        <f t="shared" si="98"/>
        <v>8.3235300935260721</v>
      </c>
      <c r="E1093" s="2">
        <f t="shared" si="97"/>
        <v>0.18612602027986291</v>
      </c>
      <c r="F1093" s="2">
        <f t="shared" si="101"/>
        <v>2.6347461502074766E-2</v>
      </c>
      <c r="G1093" s="2">
        <f t="shared" si="99"/>
        <v>0.15977855877778815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6">
        <f>TITRES_STAT!D1097</f>
        <v>7.8719999999999999</v>
      </c>
      <c r="C1094" s="2">
        <f t="shared" si="96"/>
        <v>8.4850936347588686</v>
      </c>
      <c r="D1094" s="2">
        <f t="shared" si="98"/>
        <v>8.2900834199315483</v>
      </c>
      <c r="E1094" s="2">
        <f t="shared" si="97"/>
        <v>0.19501021482732028</v>
      </c>
      <c r="F1094" s="2">
        <f t="shared" si="101"/>
        <v>6.0080012167123872E-2</v>
      </c>
      <c r="G1094" s="2">
        <f t="shared" si="99"/>
        <v>0.1349302026601964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6">
        <f>TITRES_STAT!D1098</f>
        <v>7.9409999999999998</v>
      </c>
      <c r="C1095" s="2">
        <f t="shared" si="96"/>
        <v>8.4546176909498119</v>
      </c>
      <c r="D1095" s="2">
        <f t="shared" si="98"/>
        <v>8.2642253888255084</v>
      </c>
      <c r="E1095" s="2">
        <f t="shared" si="97"/>
        <v>0.19039230212430347</v>
      </c>
      <c r="F1095" s="2">
        <f t="shared" si="101"/>
        <v>8.6142470158559803E-2</v>
      </c>
      <c r="G1095" s="2">
        <f t="shared" si="99"/>
        <v>0.10424983196574367</v>
      </c>
      <c r="H1095" s="2" t="str">
        <f t="shared" si="100"/>
        <v>Sell</v>
      </c>
    </row>
    <row r="1096" spans="1:8" ht="13.5" x14ac:dyDescent="0.25">
      <c r="A1096" s="3">
        <f>TITRES_STAT!B1099</f>
        <v>43602</v>
      </c>
      <c r="B1096" s="6">
        <f>TITRES_STAT!D1099</f>
        <v>8.1929999999999996</v>
      </c>
      <c r="C1096" s="2">
        <f t="shared" si="96"/>
        <v>8.404676507726764</v>
      </c>
      <c r="D1096" s="2">
        <f t="shared" si="98"/>
        <v>8.2589494340976923</v>
      </c>
      <c r="E1096" s="2">
        <f t="shared" si="97"/>
        <v>0.14572707362907167</v>
      </c>
      <c r="F1096" s="2">
        <f t="shared" si="101"/>
        <v>9.8059390852662173E-2</v>
      </c>
      <c r="G1096" s="2">
        <f t="shared" si="99"/>
        <v>4.7667682776409495E-2</v>
      </c>
      <c r="H1096" s="2" t="str">
        <f t="shared" si="100"/>
        <v>Sell</v>
      </c>
    </row>
    <row r="1097" spans="1:8" ht="13.5" x14ac:dyDescent="0.25">
      <c r="A1097" s="3">
        <f>TITRES_STAT!B1100</f>
        <v>43605</v>
      </c>
      <c r="B1097" s="6">
        <f>TITRES_STAT!D1100</f>
        <v>8.1929999999999996</v>
      </c>
      <c r="C1097" s="2">
        <f t="shared" si="96"/>
        <v>8.3953416603841848</v>
      </c>
      <c r="D1097" s="2">
        <f t="shared" si="98"/>
        <v>8.254064290831197</v>
      </c>
      <c r="E1097" s="2">
        <f t="shared" si="97"/>
        <v>0.14127736955298786</v>
      </c>
      <c r="F1097" s="2">
        <f t="shared" si="101"/>
        <v>0.10670298659272731</v>
      </c>
      <c r="G1097" s="2">
        <f t="shared" si="99"/>
        <v>3.4574382960260552E-2</v>
      </c>
      <c r="H1097" s="2" t="str">
        <f t="shared" si="100"/>
        <v>Sell</v>
      </c>
    </row>
    <row r="1098" spans="1:8" ht="13.5" x14ac:dyDescent="0.25">
      <c r="A1098" s="3">
        <f>TITRES_STAT!B1101</f>
        <v>43606</v>
      </c>
      <c r="B1098" s="6">
        <f>TITRES_STAT!D1101</f>
        <v>8.35</v>
      </c>
      <c r="C1098" s="2">
        <f t="shared" si="96"/>
        <v>8.3874429434020019</v>
      </c>
      <c r="D1098" s="2">
        <f t="shared" si="98"/>
        <v>8.2611706396585163</v>
      </c>
      <c r="E1098" s="2">
        <f t="shared" si="97"/>
        <v>0.12627230374348564</v>
      </c>
      <c r="F1098" s="2">
        <f t="shared" si="101"/>
        <v>0.11061685002287898</v>
      </c>
      <c r="G1098" s="2">
        <f t="shared" si="99"/>
        <v>1.5655453720606657E-2</v>
      </c>
      <c r="H1098" s="2" t="str">
        <f t="shared" si="100"/>
        <v>Sell</v>
      </c>
    </row>
    <row r="1099" spans="1:8" ht="13.5" x14ac:dyDescent="0.25">
      <c r="A1099" s="3">
        <f>TITRES_STAT!B1102</f>
        <v>43607</v>
      </c>
      <c r="B1099" s="6">
        <f>TITRES_STAT!D1102</f>
        <v>8.35</v>
      </c>
      <c r="C1099" s="2">
        <f t="shared" si="96"/>
        <v>8.3807594136478478</v>
      </c>
      <c r="D1099" s="2">
        <f t="shared" si="98"/>
        <v>8.2677505922764034</v>
      </c>
      <c r="E1099" s="2">
        <f t="shared" si="97"/>
        <v>0.11300882137144441</v>
      </c>
      <c r="F1099" s="2">
        <f t="shared" si="101"/>
        <v>0.11109524429259207</v>
      </c>
      <c r="G1099" s="2">
        <f t="shared" si="99"/>
        <v>1.913577078852341E-3</v>
      </c>
      <c r="H1099" s="2" t="str">
        <f t="shared" si="100"/>
        <v>Sell</v>
      </c>
    </row>
    <row r="1100" spans="1:8" ht="13.5" x14ac:dyDescent="0.25">
      <c r="A1100" s="3">
        <f>TITRES_STAT!B1103</f>
        <v>43608</v>
      </c>
      <c r="B1100" s="6">
        <f>TITRES_STAT!D1103</f>
        <v>8.2560000000000002</v>
      </c>
      <c r="C1100" s="2">
        <f t="shared" si="96"/>
        <v>8.3372579653943326</v>
      </c>
      <c r="D1100" s="2">
        <f t="shared" si="98"/>
        <v>8.2668801780337073</v>
      </c>
      <c r="E1100" s="2">
        <f t="shared" si="97"/>
        <v>7.0377787360625277E-2</v>
      </c>
      <c r="F1100" s="2">
        <f t="shared" si="101"/>
        <v>0.10295175290619871</v>
      </c>
      <c r="G1100" s="2">
        <f t="shared" si="99"/>
        <v>-3.257396554557343E-2</v>
      </c>
      <c r="H1100" s="2" t="str">
        <f t="shared" si="100"/>
        <v>Hold</v>
      </c>
    </row>
    <row r="1101" spans="1:8" ht="13.5" x14ac:dyDescent="0.25">
      <c r="A1101" s="3">
        <f>TITRES_STAT!B1104</f>
        <v>43609</v>
      </c>
      <c r="B1101" s="6">
        <f>TITRES_STAT!D1104</f>
        <v>8.407</v>
      </c>
      <c r="C1101" s="2">
        <f t="shared" si="96"/>
        <v>8.263679816872127</v>
      </c>
      <c r="D1101" s="2">
        <f t="shared" si="98"/>
        <v>8.277259424105285</v>
      </c>
      <c r="E1101" s="2">
        <f t="shared" si="97"/>
        <v>-1.3579607233157986E-2</v>
      </c>
      <c r="F1101" s="2">
        <f t="shared" si="101"/>
        <v>7.9645480878327374E-2</v>
      </c>
      <c r="G1101" s="2">
        <f t="shared" si="99"/>
        <v>-9.322508811148536E-2</v>
      </c>
      <c r="H1101" s="2" t="str">
        <f t="shared" si="100"/>
        <v>Hold</v>
      </c>
    </row>
    <row r="1102" spans="1:8" ht="13.5" x14ac:dyDescent="0.25">
      <c r="A1102" s="3">
        <f>TITRES_STAT!B1105</f>
        <v>43612</v>
      </c>
      <c r="B1102" s="6">
        <f>TITRES_STAT!D1105</f>
        <v>8.1929999999999996</v>
      </c>
      <c r="C1102" s="2">
        <f t="shared" si="96"/>
        <v>8.2275752296610314</v>
      </c>
      <c r="D1102" s="2">
        <f t="shared" si="98"/>
        <v>8.271017985282672</v>
      </c>
      <c r="E1102" s="2">
        <f t="shared" si="97"/>
        <v>-4.3442755621640572E-2</v>
      </c>
      <c r="F1102" s="2">
        <f t="shared" si="101"/>
        <v>5.5027833578333789E-2</v>
      </c>
      <c r="G1102" s="2">
        <f t="shared" si="99"/>
        <v>-9.8470589199974368E-2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6">
        <f>TITRES_STAT!D1106</f>
        <v>8.4390000000000001</v>
      </c>
      <c r="C1103" s="2">
        <f t="shared" ref="C1103:C1166" si="102">$C$4*B1093+C1102*(1-$C$4)</f>
        <v>8.2096405789439491</v>
      </c>
      <c r="D1103" s="2">
        <f t="shared" si="98"/>
        <v>8.283461097483956</v>
      </c>
      <c r="E1103" s="2">
        <f t="shared" si="97"/>
        <v>-7.382051854000693E-2</v>
      </c>
      <c r="F1103" s="2">
        <f t="shared" si="101"/>
        <v>2.9258163154665645E-2</v>
      </c>
      <c r="G1103" s="2">
        <f t="shared" si="99"/>
        <v>-0.10307868169467257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6">
        <f>TITRES_STAT!D1107</f>
        <v>8.1929999999999996</v>
      </c>
      <c r="C1104" s="2">
        <f t="shared" si="102"/>
        <v>8.1576958744910346</v>
      </c>
      <c r="D1104" s="2">
        <f t="shared" si="98"/>
        <v>8.2767602754481082</v>
      </c>
      <c r="E1104" s="2">
        <f t="shared" si="97"/>
        <v>-0.1190644009570736</v>
      </c>
      <c r="F1104" s="2">
        <f t="shared" si="101"/>
        <v>-4.0634966768220496E-4</v>
      </c>
      <c r="G1104" s="2">
        <f t="shared" si="99"/>
        <v>-0.1186580512893914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6">
        <f>TITRES_STAT!D1108</f>
        <v>8.1929999999999996</v>
      </c>
      <c r="C1105" s="2">
        <f t="shared" si="102"/>
        <v>8.1243580476462594</v>
      </c>
      <c r="D1105" s="2">
        <f t="shared" si="98"/>
        <v>8.2705558106001007</v>
      </c>
      <c r="E1105" s="2">
        <f t="shared" si="97"/>
        <v>-0.14619776295384135</v>
      </c>
      <c r="F1105" s="2">
        <f t="shared" si="101"/>
        <v>-2.9564632324914034E-2</v>
      </c>
      <c r="G1105" s="2">
        <f t="shared" si="99"/>
        <v>-0.11663313062892731</v>
      </c>
      <c r="H1105" s="2" t="str">
        <f t="shared" si="100"/>
        <v>Hold</v>
      </c>
    </row>
    <row r="1106" spans="1:8" ht="13.5" x14ac:dyDescent="0.25">
      <c r="A1106" s="3">
        <f>TITRES_STAT!B1109</f>
        <v>43616</v>
      </c>
      <c r="B1106" s="6">
        <f>TITRES_STAT!D1109</f>
        <v>8.1929999999999996</v>
      </c>
      <c r="C1106" s="2">
        <f t="shared" si="102"/>
        <v>8.1349183480083731</v>
      </c>
      <c r="D1106" s="2">
        <f t="shared" si="98"/>
        <v>8.2648109357408348</v>
      </c>
      <c r="E1106" s="2">
        <f t="shared" si="97"/>
        <v>-0.12989258773246171</v>
      </c>
      <c r="F1106" s="2">
        <f t="shared" si="101"/>
        <v>-4.9630223406423576E-2</v>
      </c>
      <c r="G1106" s="2">
        <f t="shared" si="99"/>
        <v>-8.026236432603813E-2</v>
      </c>
      <c r="H1106" s="2" t="str">
        <f t="shared" si="100"/>
        <v>Hold</v>
      </c>
    </row>
    <row r="1107" spans="1:8" ht="13.5" x14ac:dyDescent="0.25">
      <c r="A1107" s="3">
        <f>TITRES_STAT!B1110</f>
        <v>43619</v>
      </c>
      <c r="B1107" s="6">
        <f>TITRES_STAT!D1110</f>
        <v>8.1929999999999996</v>
      </c>
      <c r="C1107" s="2">
        <f t="shared" si="102"/>
        <v>8.1438539867763158</v>
      </c>
      <c r="D1107" s="2">
        <f t="shared" si="98"/>
        <v>8.2594916071674405</v>
      </c>
      <c r="E1107" s="2">
        <f t="shared" si="97"/>
        <v>-0.11563762039112468</v>
      </c>
      <c r="F1107" s="2">
        <f t="shared" si="101"/>
        <v>-6.2831702803363809E-2</v>
      </c>
      <c r="G1107" s="2">
        <f t="shared" si="99"/>
        <v>-5.2805917587760876E-2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6">
        <f>TITRES_STAT!D1111</f>
        <v>8.4390000000000001</v>
      </c>
      <c r="C1108" s="2">
        <f t="shared" si="102"/>
        <v>8.1755687580414982</v>
      </c>
      <c r="D1108" s="2">
        <f t="shared" si="98"/>
        <v>8.2727885251550379</v>
      </c>
      <c r="E1108" s="2">
        <f t="shared" si="97"/>
        <v>-9.7219767113539746E-2</v>
      </c>
      <c r="F1108" s="2">
        <f t="shared" si="101"/>
        <v>-6.9709315665399008E-2</v>
      </c>
      <c r="G1108" s="2">
        <f t="shared" si="99"/>
        <v>-2.7510451448140738E-2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6">
        <f>TITRES_STAT!D1112</f>
        <v>8.5709999999999997</v>
      </c>
      <c r="C1109" s="2">
        <f t="shared" si="102"/>
        <v>8.2024043337274222</v>
      </c>
      <c r="D1109" s="2">
        <f t="shared" si="98"/>
        <v>8.2948782640324428</v>
      </c>
      <c r="E1109" s="2">
        <f t="shared" si="97"/>
        <v>-9.2473930305020602E-2</v>
      </c>
      <c r="F1109" s="2">
        <f t="shared" si="101"/>
        <v>-7.4262238593323329E-2</v>
      </c>
      <c r="G1109" s="2">
        <f t="shared" si="99"/>
        <v>-1.8211691711697273E-2</v>
      </c>
      <c r="H1109" s="2" t="str">
        <f t="shared" si="100"/>
        <v>Hold</v>
      </c>
    </row>
    <row r="1110" spans="1:8" ht="13.5" x14ac:dyDescent="0.25">
      <c r="A1110" s="3">
        <f>TITRES_STAT!B1113</f>
        <v>43627</v>
      </c>
      <c r="B1110" s="6">
        <f>TITRES_STAT!D1113</f>
        <v>8.5709999999999997</v>
      </c>
      <c r="C1110" s="2">
        <f t="shared" si="102"/>
        <v>8.2106498208462799</v>
      </c>
      <c r="D1110" s="2">
        <f t="shared" si="98"/>
        <v>8.3153317259559643</v>
      </c>
      <c r="E1110" s="2">
        <f t="shared" si="97"/>
        <v>-0.10468190510968434</v>
      </c>
      <c r="F1110" s="2">
        <f t="shared" si="101"/>
        <v>-8.0346171896595542E-2</v>
      </c>
      <c r="G1110" s="2">
        <f t="shared" si="99"/>
        <v>-2.4335733213088795E-2</v>
      </c>
      <c r="H1110" s="2" t="str">
        <f t="shared" si="100"/>
        <v>Hold</v>
      </c>
    </row>
    <row r="1111" spans="1:8" ht="13.5" x14ac:dyDescent="0.25">
      <c r="A1111" s="3">
        <f>TITRES_STAT!B1114</f>
        <v>43628</v>
      </c>
      <c r="B1111" s="6">
        <f>TITRES_STAT!D1114</f>
        <v>8.6029999999999998</v>
      </c>
      <c r="C1111" s="2">
        <f t="shared" si="102"/>
        <v>8.2408575407160836</v>
      </c>
      <c r="D1111" s="2">
        <f t="shared" si="98"/>
        <v>8.3366404869962629</v>
      </c>
      <c r="E1111" s="2">
        <f t="shared" si="97"/>
        <v>-9.578294628017936E-2</v>
      </c>
      <c r="F1111" s="2">
        <f t="shared" si="101"/>
        <v>-8.3433526773312311E-2</v>
      </c>
      <c r="G1111" s="2">
        <f t="shared" si="99"/>
        <v>-1.2349419506867049E-2</v>
      </c>
      <c r="H1111" s="2" t="str">
        <f t="shared" si="100"/>
        <v>Hold</v>
      </c>
    </row>
    <row r="1112" spans="1:8" ht="13.5" x14ac:dyDescent="0.25">
      <c r="A1112" s="3">
        <f>TITRES_STAT!B1115</f>
        <v>43629</v>
      </c>
      <c r="B1112" s="6">
        <f>TITRES_STAT!D1115</f>
        <v>8.7289999999999992</v>
      </c>
      <c r="C1112" s="2">
        <f t="shared" si="102"/>
        <v>8.2334948421443777</v>
      </c>
      <c r="D1112" s="2">
        <f t="shared" si="98"/>
        <v>8.3657041546261688</v>
      </c>
      <c r="E1112" s="2">
        <f t="shared" si="97"/>
        <v>-0.13220931248179113</v>
      </c>
      <c r="F1112" s="2">
        <f t="shared" si="101"/>
        <v>-9.3188683915008078E-2</v>
      </c>
      <c r="G1112" s="2">
        <f t="shared" si="99"/>
        <v>-3.9020628566783053E-2</v>
      </c>
      <c r="H1112" s="2" t="str">
        <f t="shared" si="100"/>
        <v>Hold</v>
      </c>
    </row>
    <row r="1113" spans="1:8" ht="13.5" x14ac:dyDescent="0.25">
      <c r="A1113" s="3">
        <f>TITRES_STAT!B1116</f>
        <v>43630</v>
      </c>
      <c r="B1113" s="6">
        <f>TITRES_STAT!D1116</f>
        <v>8.8670000000000009</v>
      </c>
      <c r="C1113" s="2">
        <f t="shared" si="102"/>
        <v>8.265111020276013</v>
      </c>
      <c r="D1113" s="2">
        <f t="shared" si="98"/>
        <v>8.4028371802094153</v>
      </c>
      <c r="E1113" s="2">
        <f t="shared" si="97"/>
        <v>-0.13772615993340231</v>
      </c>
      <c r="F1113" s="2">
        <f t="shared" si="101"/>
        <v>-0.10209617911868693</v>
      </c>
      <c r="G1113" s="2">
        <f t="shared" si="99"/>
        <v>-3.5629980814715384E-2</v>
      </c>
      <c r="H1113" s="2" t="str">
        <f t="shared" si="100"/>
        <v>Hold</v>
      </c>
    </row>
    <row r="1114" spans="1:8" ht="13.5" x14ac:dyDescent="0.25">
      <c r="A1114" s="3">
        <f>TITRES_STAT!B1117</f>
        <v>43633</v>
      </c>
      <c r="B1114" s="6">
        <f>TITRES_STAT!D1117</f>
        <v>9.1319999999999997</v>
      </c>
      <c r="C1114" s="2">
        <f t="shared" si="102"/>
        <v>8.2540170171566256</v>
      </c>
      <c r="D1114" s="2">
        <f t="shared" si="98"/>
        <v>8.456849240934643</v>
      </c>
      <c r="E1114" s="2">
        <f t="shared" si="97"/>
        <v>-0.20283222377801735</v>
      </c>
      <c r="F1114" s="2">
        <f t="shared" si="101"/>
        <v>-0.12224338805055303</v>
      </c>
      <c r="G1114" s="2">
        <f t="shared" si="99"/>
        <v>-8.0588835727464322E-2</v>
      </c>
      <c r="H1114" s="2" t="str">
        <f t="shared" si="100"/>
        <v>Hold</v>
      </c>
    </row>
    <row r="1115" spans="1:8" ht="13.5" x14ac:dyDescent="0.25">
      <c r="A1115" s="3">
        <f>TITRES_STAT!B1118</f>
        <v>43634</v>
      </c>
      <c r="B1115" s="6">
        <f>TITRES_STAT!D1118</f>
        <v>9.1069999999999993</v>
      </c>
      <c r="C1115" s="2">
        <f t="shared" si="102"/>
        <v>8.2446297837479143</v>
      </c>
      <c r="D1115" s="2">
        <f t="shared" si="98"/>
        <v>8.5050085564209663</v>
      </c>
      <c r="E1115" s="2">
        <f t="shared" si="97"/>
        <v>-0.26037877267305198</v>
      </c>
      <c r="F1115" s="2">
        <f t="shared" si="101"/>
        <v>-0.14987046497505283</v>
      </c>
      <c r="G1115" s="2">
        <f t="shared" si="99"/>
        <v>-0.11050830769799916</v>
      </c>
      <c r="H1115" s="2" t="str">
        <f t="shared" si="100"/>
        <v>Hold</v>
      </c>
    </row>
    <row r="1116" spans="1:8" ht="13.5" x14ac:dyDescent="0.25">
      <c r="A1116" s="3">
        <f>TITRES_STAT!B1119</f>
        <v>43635</v>
      </c>
      <c r="B1116" s="6">
        <f>TITRES_STAT!D1119</f>
        <v>9.3780000000000001</v>
      </c>
      <c r="C1116" s="2">
        <f t="shared" si="102"/>
        <v>8.2366867400943882</v>
      </c>
      <c r="D1116" s="2">
        <f t="shared" si="98"/>
        <v>8.569674589278673</v>
      </c>
      <c r="E1116" s="2">
        <f t="shared" ref="E1116:E1179" si="103">C1116-D1116</f>
        <v>-0.33298784918428481</v>
      </c>
      <c r="F1116" s="2">
        <f t="shared" si="101"/>
        <v>-0.18649394181689924</v>
      </c>
      <c r="G1116" s="2">
        <f t="shared" si="99"/>
        <v>-0.14649390736738557</v>
      </c>
      <c r="H1116" s="2" t="str">
        <f t="shared" si="100"/>
        <v>Hold</v>
      </c>
    </row>
    <row r="1117" spans="1:8" ht="13.5" x14ac:dyDescent="0.25">
      <c r="A1117" s="3">
        <f>TITRES_STAT!B1120</f>
        <v>43636</v>
      </c>
      <c r="B1117" s="6">
        <f>TITRES_STAT!D1120</f>
        <v>9.1069999999999993</v>
      </c>
      <c r="C1117" s="2">
        <f t="shared" si="102"/>
        <v>8.2299657031567897</v>
      </c>
      <c r="D1117" s="2">
        <f t="shared" ref="D1117:D1180" si="104">$D$4*B1117+(1-$D$4)*D1116</f>
        <v>8.609476471554327</v>
      </c>
      <c r="E1117" s="2">
        <f t="shared" si="103"/>
        <v>-0.37951076839753739</v>
      </c>
      <c r="F1117" s="2">
        <f t="shared" si="101"/>
        <v>-0.22509730713302686</v>
      </c>
      <c r="G1117" s="2">
        <f t="shared" si="99"/>
        <v>-0.15441346126451053</v>
      </c>
      <c r="H1117" s="2" t="str">
        <f t="shared" si="100"/>
        <v>Hold</v>
      </c>
    </row>
    <row r="1118" spans="1:8" ht="13.5" x14ac:dyDescent="0.25">
      <c r="A1118" s="3">
        <f>TITRES_STAT!B1121</f>
        <v>43637</v>
      </c>
      <c r="B1118" s="6">
        <f>TITRES_STAT!D1121</f>
        <v>9.2710000000000008</v>
      </c>
      <c r="C1118" s="2">
        <f t="shared" si="102"/>
        <v>8.2621248257480531</v>
      </c>
      <c r="D1118" s="2">
        <f t="shared" si="104"/>
        <v>8.6584782144021553</v>
      </c>
      <c r="E1118" s="2">
        <f t="shared" si="103"/>
        <v>-0.39635338865410219</v>
      </c>
      <c r="F1118" s="2">
        <f t="shared" si="101"/>
        <v>-0.25934852343724191</v>
      </c>
      <c r="G1118" s="2">
        <f t="shared" si="99"/>
        <v>-0.13700486521686028</v>
      </c>
      <c r="H1118" s="2" t="str">
        <f t="shared" si="100"/>
        <v>Hold</v>
      </c>
    </row>
    <row r="1119" spans="1:8" ht="13.5" x14ac:dyDescent="0.25">
      <c r="A1119" s="3">
        <f>TITRES_STAT!B1122</f>
        <v>43640</v>
      </c>
      <c r="B1119" s="6">
        <f>TITRES_STAT!D1122</f>
        <v>9.4410000000000007</v>
      </c>
      <c r="C1119" s="2">
        <f t="shared" si="102"/>
        <v>8.309644083325276</v>
      </c>
      <c r="D1119" s="2">
        <f t="shared" si="104"/>
        <v>8.7164427911131064</v>
      </c>
      <c r="E1119" s="2">
        <f t="shared" si="103"/>
        <v>-0.40679870778783034</v>
      </c>
      <c r="F1119" s="2">
        <f t="shared" si="101"/>
        <v>-0.2888385603073596</v>
      </c>
      <c r="G1119" s="2">
        <f t="shared" si="99"/>
        <v>-0.11796014748047073</v>
      </c>
      <c r="H1119" s="2" t="str">
        <f t="shared" si="100"/>
        <v>Hold</v>
      </c>
    </row>
    <row r="1120" spans="1:8" ht="13.5" x14ac:dyDescent="0.25">
      <c r="A1120" s="3">
        <f>TITRES_STAT!B1123</f>
        <v>43641</v>
      </c>
      <c r="B1120" s="6">
        <f>TITRES_STAT!D1123</f>
        <v>9.8659999999999997</v>
      </c>
      <c r="C1120" s="2">
        <f t="shared" si="102"/>
        <v>8.3498526858906175</v>
      </c>
      <c r="D1120" s="2">
        <f t="shared" si="104"/>
        <v>8.8015951769565799</v>
      </c>
      <c r="E1120" s="2">
        <f t="shared" si="103"/>
        <v>-0.45174249106596243</v>
      </c>
      <c r="F1120" s="2">
        <f t="shared" si="101"/>
        <v>-0.32141934645908021</v>
      </c>
      <c r="G1120" s="2">
        <f t="shared" si="99"/>
        <v>-0.13032314460688221</v>
      </c>
      <c r="H1120" s="2" t="str">
        <f t="shared" si="100"/>
        <v>Hold</v>
      </c>
    </row>
    <row r="1121" spans="1:8" ht="13.5" x14ac:dyDescent="0.25">
      <c r="A1121" s="3">
        <f>TITRES_STAT!B1124</f>
        <v>43642</v>
      </c>
      <c r="B1121" s="6">
        <f>TITRES_STAT!D1124</f>
        <v>9.8659999999999997</v>
      </c>
      <c r="C1121" s="2">
        <f t="shared" si="102"/>
        <v>8.388798426522829</v>
      </c>
      <c r="D1121" s="2">
        <f t="shared" si="104"/>
        <v>8.8804399786634995</v>
      </c>
      <c r="E1121" s="2">
        <f t="shared" si="103"/>
        <v>-0.49164155214067051</v>
      </c>
      <c r="F1121" s="2">
        <f t="shared" si="101"/>
        <v>-0.35546378759539832</v>
      </c>
      <c r="G1121" s="2">
        <f t="shared" si="99"/>
        <v>-0.1361777645452722</v>
      </c>
      <c r="H1121" s="2" t="str">
        <f t="shared" si="100"/>
        <v>Hold</v>
      </c>
    </row>
    <row r="1122" spans="1:8" ht="13.5" x14ac:dyDescent="0.25">
      <c r="A1122" s="3">
        <f>TITRES_STAT!B1125</f>
        <v>43643</v>
      </c>
      <c r="B1122" s="6">
        <f>TITRES_STAT!D1125</f>
        <v>10.003</v>
      </c>
      <c r="C1122" s="2">
        <f t="shared" si="102"/>
        <v>8.4411371301347025</v>
      </c>
      <c r="D1122" s="2">
        <f t="shared" si="104"/>
        <v>8.9635925728365731</v>
      </c>
      <c r="E1122" s="2">
        <f t="shared" si="103"/>
        <v>-0.52245544270187061</v>
      </c>
      <c r="F1122" s="2">
        <f t="shared" si="101"/>
        <v>-0.38886211861669279</v>
      </c>
      <c r="G1122" s="2">
        <f t="shared" si="99"/>
        <v>-0.13359332408517782</v>
      </c>
      <c r="H1122" s="2" t="str">
        <f t="shared" si="100"/>
        <v>Hold</v>
      </c>
    </row>
    <row r="1123" spans="1:8" ht="13.5" x14ac:dyDescent="0.25">
      <c r="A1123" s="3">
        <f>TITRES_STAT!B1126</f>
        <v>43644</v>
      </c>
      <c r="B1123" s="6">
        <f>TITRES_STAT!D1126</f>
        <v>10.29</v>
      </c>
      <c r="C1123" s="2">
        <f t="shared" si="102"/>
        <v>8.5066544947293643</v>
      </c>
      <c r="D1123" s="2">
        <f t="shared" si="104"/>
        <v>9.0618449748486789</v>
      </c>
      <c r="E1123" s="2">
        <f t="shared" si="103"/>
        <v>-0.5551904801193146</v>
      </c>
      <c r="F1123" s="2">
        <f t="shared" si="101"/>
        <v>-0.42212779091721719</v>
      </c>
      <c r="G1123" s="2">
        <f t="shared" si="99"/>
        <v>-0.13306268920209741</v>
      </c>
      <c r="H1123" s="2" t="str">
        <f t="shared" si="100"/>
        <v>Hold</v>
      </c>
    </row>
    <row r="1124" spans="1:8" ht="13.5" x14ac:dyDescent="0.25">
      <c r="A1124" s="3">
        <f>TITRES_STAT!B1127</f>
        <v>43647</v>
      </c>
      <c r="B1124" s="6">
        <f>TITRES_STAT!D1127</f>
        <v>10.599</v>
      </c>
      <c r="C1124" s="2">
        <f t="shared" si="102"/>
        <v>8.6028614955402318</v>
      </c>
      <c r="D1124" s="2">
        <f t="shared" si="104"/>
        <v>9.1757083100450743</v>
      </c>
      <c r="E1124" s="2">
        <f t="shared" si="103"/>
        <v>-0.57284681450484243</v>
      </c>
      <c r="F1124" s="2">
        <f t="shared" si="101"/>
        <v>-0.45227159563474223</v>
      </c>
      <c r="G1124" s="2">
        <f t="shared" ref="G1124:G1187" si="105">E1124-F1124</f>
        <v>-0.1205752188701002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43648</v>
      </c>
      <c r="B1125" s="6">
        <f>TITRES_STAT!D1128</f>
        <v>10.619</v>
      </c>
      <c r="C1125" s="2">
        <f t="shared" si="102"/>
        <v>8.6804212654571202</v>
      </c>
      <c r="D1125" s="2">
        <f t="shared" si="104"/>
        <v>9.2826188055972914</v>
      </c>
      <c r="E1125" s="2">
        <f t="shared" si="103"/>
        <v>-0.60219754014017113</v>
      </c>
      <c r="F1125" s="2">
        <f t="shared" ref="F1125:F1188" si="107">(E1125*(2/(10)))+((1-(2/10))*F1124)</f>
        <v>-0.48225678453582804</v>
      </c>
      <c r="G1125" s="2">
        <f t="shared" si="105"/>
        <v>-0.11994075560434309</v>
      </c>
      <c r="H1125" s="2" t="str">
        <f t="shared" si="106"/>
        <v>Hold</v>
      </c>
    </row>
    <row r="1126" spans="1:8" ht="13.5" x14ac:dyDescent="0.25">
      <c r="A1126" s="3">
        <f>TITRES_STAT!B1129</f>
        <v>43649</v>
      </c>
      <c r="B1126" s="6">
        <f>TITRES_STAT!D1129</f>
        <v>10.619</v>
      </c>
      <c r="C1126" s="2">
        <f t="shared" si="102"/>
        <v>8.7877410707714088</v>
      </c>
      <c r="D1126" s="2">
        <f t="shared" si="104"/>
        <v>9.3816100051826776</v>
      </c>
      <c r="E1126" s="2">
        <f t="shared" si="103"/>
        <v>-0.59386893441126887</v>
      </c>
      <c r="F1126" s="2">
        <f t="shared" si="107"/>
        <v>-0.50457921451091625</v>
      </c>
      <c r="G1126" s="2">
        <f t="shared" si="105"/>
        <v>-8.9289719900352615E-2</v>
      </c>
      <c r="H1126" s="2" t="str">
        <f t="shared" si="106"/>
        <v>Hold</v>
      </c>
    </row>
    <row r="1127" spans="1:8" ht="13.5" x14ac:dyDescent="0.25">
      <c r="A1127" s="3">
        <f>TITRES_STAT!B1130</f>
        <v>43650</v>
      </c>
      <c r="B1127" s="6">
        <f>TITRES_STAT!D1130</f>
        <v>10.653</v>
      </c>
      <c r="C1127" s="2">
        <f t="shared" si="102"/>
        <v>8.836857829114269</v>
      </c>
      <c r="D1127" s="2">
        <f t="shared" si="104"/>
        <v>9.4757870418358134</v>
      </c>
      <c r="E1127" s="2">
        <f t="shared" si="103"/>
        <v>-0.63892921272154446</v>
      </c>
      <c r="F1127" s="2">
        <f t="shared" si="107"/>
        <v>-0.53144921415304192</v>
      </c>
      <c r="G1127" s="2">
        <f t="shared" si="105"/>
        <v>-0.10747999856850254</v>
      </c>
      <c r="H1127" s="2" t="str">
        <f t="shared" si="106"/>
        <v>Hold</v>
      </c>
    </row>
    <row r="1128" spans="1:8" ht="13.5" x14ac:dyDescent="0.25">
      <c r="A1128" s="3">
        <f>TITRES_STAT!B1131</f>
        <v>43651</v>
      </c>
      <c r="B1128" s="6">
        <f>TITRES_STAT!D1131</f>
        <v>10.619</v>
      </c>
      <c r="C1128" s="2">
        <f t="shared" si="102"/>
        <v>8.9036489323274584</v>
      </c>
      <c r="D1128" s="2">
        <f t="shared" si="104"/>
        <v>9.5604694831813095</v>
      </c>
      <c r="E1128" s="2">
        <f t="shared" si="103"/>
        <v>-0.65682055085385116</v>
      </c>
      <c r="F1128" s="2">
        <f t="shared" si="107"/>
        <v>-0.55652348149320374</v>
      </c>
      <c r="G1128" s="2">
        <f t="shared" si="105"/>
        <v>-0.10029706936064742</v>
      </c>
      <c r="H1128" s="2" t="str">
        <f t="shared" si="106"/>
        <v>Hold</v>
      </c>
    </row>
    <row r="1129" spans="1:8" ht="13.5" x14ac:dyDescent="0.25">
      <c r="A1129" s="3">
        <f>TITRES_STAT!B1132</f>
        <v>43654</v>
      </c>
      <c r="B1129" s="6">
        <f>TITRES_STAT!D1132</f>
        <v>10.304</v>
      </c>
      <c r="C1129" s="2">
        <f t="shared" si="102"/>
        <v>8.9863183273540024</v>
      </c>
      <c r="D1129" s="2">
        <f t="shared" si="104"/>
        <v>9.6155458177604718</v>
      </c>
      <c r="E1129" s="2">
        <f t="shared" si="103"/>
        <v>-0.62922749040646941</v>
      </c>
      <c r="F1129" s="2">
        <f t="shared" si="107"/>
        <v>-0.5710642832758569</v>
      </c>
      <c r="G1129" s="2">
        <f t="shared" si="105"/>
        <v>-5.8163207130612515E-2</v>
      </c>
      <c r="H1129" s="2" t="str">
        <f t="shared" si="106"/>
        <v>Hold</v>
      </c>
    </row>
    <row r="1130" spans="1:8" ht="13.5" x14ac:dyDescent="0.25">
      <c r="A1130" s="3">
        <f>TITRES_STAT!B1133</f>
        <v>43655</v>
      </c>
      <c r="B1130" s="6">
        <f>TITRES_STAT!D1133</f>
        <v>10.29</v>
      </c>
      <c r="C1130" s="2">
        <f t="shared" si="102"/>
        <v>9.1216539692995404</v>
      </c>
      <c r="D1130" s="2">
        <f t="shared" si="104"/>
        <v>9.6655053868152514</v>
      </c>
      <c r="E1130" s="2">
        <f t="shared" si="103"/>
        <v>-0.54385141751571098</v>
      </c>
      <c r="F1130" s="2">
        <f t="shared" si="107"/>
        <v>-0.56562171012382778</v>
      </c>
      <c r="G1130" s="2">
        <f t="shared" si="105"/>
        <v>2.1770292608116804E-2</v>
      </c>
      <c r="H1130" s="2" t="str">
        <f t="shared" si="106"/>
        <v>Sell</v>
      </c>
    </row>
    <row r="1131" spans="1:8" ht="13.5" x14ac:dyDescent="0.25">
      <c r="A1131" s="3">
        <f>TITRES_STAT!B1134</f>
        <v>43656</v>
      </c>
      <c r="B1131" s="6">
        <f>TITRES_STAT!D1134</f>
        <v>9.9819999999999993</v>
      </c>
      <c r="C1131" s="2">
        <f t="shared" si="102"/>
        <v>9.2361687432534563</v>
      </c>
      <c r="D1131" s="2">
        <f t="shared" si="104"/>
        <v>9.6889494322363436</v>
      </c>
      <c r="E1131" s="2">
        <f t="shared" si="103"/>
        <v>-0.45278068898288737</v>
      </c>
      <c r="F1131" s="2">
        <f t="shared" si="107"/>
        <v>-0.54305350589563972</v>
      </c>
      <c r="G1131" s="2">
        <f t="shared" si="105"/>
        <v>9.0272816912752352E-2</v>
      </c>
      <c r="H1131" s="2" t="str">
        <f t="shared" si="106"/>
        <v>Sell</v>
      </c>
    </row>
    <row r="1132" spans="1:8" ht="13.5" x14ac:dyDescent="0.25">
      <c r="A1132" s="3">
        <f>TITRES_STAT!B1135</f>
        <v>43657</v>
      </c>
      <c r="B1132" s="6">
        <f>TITRES_STAT!D1135</f>
        <v>9.968</v>
      </c>
      <c r="C1132" s="2">
        <f t="shared" si="102"/>
        <v>9.3541427827529251</v>
      </c>
      <c r="D1132" s="2">
        <f t="shared" si="104"/>
        <v>9.7096198446632815</v>
      </c>
      <c r="E1132" s="2">
        <f t="shared" si="103"/>
        <v>-0.35547706191035644</v>
      </c>
      <c r="F1132" s="2">
        <f t="shared" si="107"/>
        <v>-0.50553821709858315</v>
      </c>
      <c r="G1132" s="2">
        <f t="shared" si="105"/>
        <v>0.15006115518822671</v>
      </c>
      <c r="H1132" s="2" t="str">
        <f t="shared" si="106"/>
        <v>Sell</v>
      </c>
    </row>
    <row r="1133" spans="1:8" ht="13.5" x14ac:dyDescent="0.25">
      <c r="A1133" s="3">
        <f>TITRES_STAT!B1136</f>
        <v>43658</v>
      </c>
      <c r="B1133" s="6">
        <f>TITRES_STAT!D1136</f>
        <v>9.968</v>
      </c>
      <c r="C1133" s="2">
        <f t="shared" si="102"/>
        <v>9.4981208161755522</v>
      </c>
      <c r="D1133" s="2">
        <f t="shared" si="104"/>
        <v>9.7287591154289643</v>
      </c>
      <c r="E1133" s="2">
        <f t="shared" si="103"/>
        <v>-0.23063829925341217</v>
      </c>
      <c r="F1133" s="2">
        <f t="shared" si="107"/>
        <v>-0.45055823352954899</v>
      </c>
      <c r="G1133" s="2">
        <f t="shared" si="105"/>
        <v>0.21991993427613682</v>
      </c>
      <c r="H1133" s="2" t="str">
        <f t="shared" si="106"/>
        <v>Sell</v>
      </c>
    </row>
    <row r="1134" spans="1:8" ht="13.5" x14ac:dyDescent="0.25">
      <c r="A1134" s="3">
        <f>TITRES_STAT!B1137</f>
        <v>43661</v>
      </c>
      <c r="B1134" s="6">
        <f>TITRES_STAT!D1137</f>
        <v>9.6739999999999995</v>
      </c>
      <c r="C1134" s="2">
        <f t="shared" si="102"/>
        <v>9.6674868444562367</v>
      </c>
      <c r="D1134" s="2">
        <f t="shared" si="104"/>
        <v>9.7247028846564483</v>
      </c>
      <c r="E1134" s="2">
        <f t="shared" si="103"/>
        <v>-5.7216040200211538E-2</v>
      </c>
      <c r="F1134" s="2">
        <f t="shared" si="107"/>
        <v>-0.37188979486368151</v>
      </c>
      <c r="G1134" s="2">
        <f t="shared" si="105"/>
        <v>0.31467375466346997</v>
      </c>
      <c r="H1134" s="2" t="str">
        <f t="shared" si="106"/>
        <v>Sell</v>
      </c>
    </row>
    <row r="1135" spans="1:8" ht="13.5" x14ac:dyDescent="0.25">
      <c r="A1135" s="3">
        <f>TITRES_STAT!B1138</f>
        <v>43662</v>
      </c>
      <c r="B1135" s="6">
        <f>TITRES_STAT!D1138</f>
        <v>9.3859999999999992</v>
      </c>
      <c r="C1135" s="2">
        <f t="shared" si="102"/>
        <v>9.8138734837706618</v>
      </c>
      <c r="D1135" s="2">
        <f t="shared" si="104"/>
        <v>9.6996137820893047</v>
      </c>
      <c r="E1135" s="2">
        <f t="shared" si="103"/>
        <v>0.11425970168135713</v>
      </c>
      <c r="F1135" s="2">
        <f t="shared" si="107"/>
        <v>-0.27465989555467379</v>
      </c>
      <c r="G1135" s="2">
        <f t="shared" si="105"/>
        <v>0.38891959723603092</v>
      </c>
      <c r="H1135" s="2" t="str">
        <f t="shared" si="106"/>
        <v>Sell</v>
      </c>
    </row>
    <row r="1136" spans="1:8" ht="13.5" x14ac:dyDescent="0.25">
      <c r="A1136" s="3">
        <f>TITRES_STAT!B1139</f>
        <v>43663</v>
      </c>
      <c r="B1136" s="6">
        <f>TITRES_STAT!D1139</f>
        <v>9.3859999999999992</v>
      </c>
      <c r="C1136" s="2">
        <f t="shared" si="102"/>
        <v>9.9377391016520971</v>
      </c>
      <c r="D1136" s="2">
        <f t="shared" si="104"/>
        <v>9.6763831315641706</v>
      </c>
      <c r="E1136" s="2">
        <f t="shared" si="103"/>
        <v>0.26135597008792644</v>
      </c>
      <c r="F1136" s="2">
        <f t="shared" si="107"/>
        <v>-0.16745672242615375</v>
      </c>
      <c r="G1136" s="2">
        <f t="shared" si="105"/>
        <v>0.42881269251408016</v>
      </c>
      <c r="H1136" s="2" t="str">
        <f t="shared" si="106"/>
        <v>Sell</v>
      </c>
    </row>
    <row r="1137" spans="1:8" ht="13.5" x14ac:dyDescent="0.25">
      <c r="A1137" s="3">
        <f>TITRES_STAT!B1140</f>
        <v>43664</v>
      </c>
      <c r="B1137" s="6">
        <f>TITRES_STAT!D1140</f>
        <v>9.18</v>
      </c>
      <c r="C1137" s="2">
        <f t="shared" si="102"/>
        <v>10.047779239859468</v>
      </c>
      <c r="D1137" s="2">
        <f t="shared" si="104"/>
        <v>9.6396140107075645</v>
      </c>
      <c r="E1137" s="2">
        <f t="shared" si="103"/>
        <v>0.40816522915190312</v>
      </c>
      <c r="F1137" s="2">
        <f t="shared" si="107"/>
        <v>-5.2332332110542376E-2</v>
      </c>
      <c r="G1137" s="2">
        <f t="shared" si="105"/>
        <v>0.46049756126244551</v>
      </c>
      <c r="H1137" s="2" t="str">
        <f t="shared" si="106"/>
        <v>Sell</v>
      </c>
    </row>
    <row r="1138" spans="1:8" ht="13.5" x14ac:dyDescent="0.25">
      <c r="A1138" s="3">
        <f>TITRES_STAT!B1141</f>
        <v>43665</v>
      </c>
      <c r="B1138" s="6">
        <f>TITRES_STAT!D1141</f>
        <v>9.18</v>
      </c>
      <c r="C1138" s="2">
        <f t="shared" si="102"/>
        <v>10.135659356804164</v>
      </c>
      <c r="D1138" s="2">
        <f t="shared" si="104"/>
        <v>9.6055685284329293</v>
      </c>
      <c r="E1138" s="2">
        <f t="shared" si="103"/>
        <v>0.53009082837123422</v>
      </c>
      <c r="F1138" s="2">
        <f t="shared" si="107"/>
        <v>6.4152299985812955E-2</v>
      </c>
      <c r="G1138" s="2">
        <f t="shared" si="105"/>
        <v>0.46593852838542127</v>
      </c>
      <c r="H1138" s="2" t="str">
        <f t="shared" si="106"/>
        <v>Sell</v>
      </c>
    </row>
    <row r="1139" spans="1:8" ht="13.5" x14ac:dyDescent="0.25">
      <c r="A1139" s="3">
        <f>TITRES_STAT!B1142</f>
        <v>43668</v>
      </c>
      <c r="B1139" s="6">
        <f>TITRES_STAT!D1142</f>
        <v>9.18</v>
      </c>
      <c r="C1139" s="2">
        <f t="shared" si="102"/>
        <v>10.161557917295831</v>
      </c>
      <c r="D1139" s="2">
        <f t="shared" si="104"/>
        <v>9.5740449337341929</v>
      </c>
      <c r="E1139" s="2">
        <f t="shared" si="103"/>
        <v>0.58751298356163772</v>
      </c>
      <c r="F1139" s="2">
        <f t="shared" si="107"/>
        <v>0.16882443670097791</v>
      </c>
      <c r="G1139" s="2">
        <f t="shared" si="105"/>
        <v>0.41868854686065982</v>
      </c>
      <c r="H1139" s="2" t="str">
        <f t="shared" si="106"/>
        <v>Sell</v>
      </c>
    </row>
    <row r="1140" spans="1:8" ht="13.5" x14ac:dyDescent="0.25">
      <c r="A1140" s="3">
        <f>TITRES_STAT!B1143</f>
        <v>43669</v>
      </c>
      <c r="B1140" s="6">
        <f>TITRES_STAT!D1143</f>
        <v>9.18</v>
      </c>
      <c r="C1140" s="2">
        <f t="shared" si="102"/>
        <v>10.181318237711857</v>
      </c>
      <c r="D1140" s="2">
        <f t="shared" si="104"/>
        <v>9.5448564201242529</v>
      </c>
      <c r="E1140" s="2">
        <f t="shared" si="103"/>
        <v>0.63646181758760356</v>
      </c>
      <c r="F1140" s="2">
        <f t="shared" si="107"/>
        <v>0.26235191287830306</v>
      </c>
      <c r="G1140" s="2">
        <f t="shared" si="105"/>
        <v>0.3741099047093005</v>
      </c>
      <c r="H1140" s="2" t="str">
        <f t="shared" si="106"/>
        <v>Sell</v>
      </c>
    </row>
    <row r="1141" spans="1:8" ht="13.5" x14ac:dyDescent="0.25">
      <c r="A1141" s="3">
        <f>TITRES_STAT!B1144</f>
        <v>43670</v>
      </c>
      <c r="B1141" s="6">
        <f>TITRES_STAT!D1144</f>
        <v>9.2829999999999995</v>
      </c>
      <c r="C1141" s="2">
        <f t="shared" si="102"/>
        <v>10.150653893448494</v>
      </c>
      <c r="D1141" s="2">
        <f t="shared" si="104"/>
        <v>9.5254596482631975</v>
      </c>
      <c r="E1141" s="2">
        <f t="shared" si="103"/>
        <v>0.62519424518529654</v>
      </c>
      <c r="F1141" s="2">
        <f t="shared" si="107"/>
        <v>0.33492037933970176</v>
      </c>
      <c r="G1141" s="2">
        <f t="shared" si="105"/>
        <v>0.29027386584559478</v>
      </c>
      <c r="H1141" s="2" t="str">
        <f t="shared" si="106"/>
        <v>Sell</v>
      </c>
    </row>
    <row r="1142" spans="1:8" ht="13.5" x14ac:dyDescent="0.25">
      <c r="A1142" s="3">
        <f>TITRES_STAT!B1145</f>
        <v>43672</v>
      </c>
      <c r="B1142" s="6">
        <f>TITRES_STAT!D1145</f>
        <v>9.2829999999999995</v>
      </c>
      <c r="C1142" s="2">
        <f t="shared" si="102"/>
        <v>10.122553294456416</v>
      </c>
      <c r="D1142" s="2">
        <f t="shared" si="104"/>
        <v>9.507499674317776</v>
      </c>
      <c r="E1142" s="2">
        <f t="shared" si="103"/>
        <v>0.61505362013864051</v>
      </c>
      <c r="F1142" s="2">
        <f t="shared" si="107"/>
        <v>0.39094702749948951</v>
      </c>
      <c r="G1142" s="2">
        <f t="shared" si="105"/>
        <v>0.224106592639151</v>
      </c>
      <c r="H1142" s="2" t="str">
        <f t="shared" si="106"/>
        <v>Sell</v>
      </c>
    </row>
    <row r="1143" spans="1:8" ht="13.5" x14ac:dyDescent="0.25">
      <c r="A1143" s="3">
        <f>TITRES_STAT!B1146</f>
        <v>43675</v>
      </c>
      <c r="B1143" s="6">
        <f>TITRES_STAT!D1146</f>
        <v>9.2829999999999995</v>
      </c>
      <c r="C1143" s="2">
        <f t="shared" si="102"/>
        <v>10.098775864540045</v>
      </c>
      <c r="D1143" s="2">
        <f t="shared" si="104"/>
        <v>9.4908700688127556</v>
      </c>
      <c r="E1143" s="2">
        <f t="shared" si="103"/>
        <v>0.60790579572728909</v>
      </c>
      <c r="F1143" s="2">
        <f t="shared" si="107"/>
        <v>0.43433878114504942</v>
      </c>
      <c r="G1143" s="2">
        <f t="shared" si="105"/>
        <v>0.17356701458223966</v>
      </c>
      <c r="H1143" s="2" t="str">
        <f t="shared" si="106"/>
        <v>Sell</v>
      </c>
    </row>
    <row r="1144" spans="1:8" ht="13.5" x14ac:dyDescent="0.25">
      <c r="A1144" s="3">
        <f>TITRES_STAT!B1147</f>
        <v>43676</v>
      </c>
      <c r="B1144" s="6">
        <f>TITRES_STAT!D1147</f>
        <v>9.2829999999999995</v>
      </c>
      <c r="C1144" s="2">
        <f t="shared" si="102"/>
        <v>10.033425731533884</v>
      </c>
      <c r="D1144" s="2">
        <f t="shared" si="104"/>
        <v>9.4754722859377374</v>
      </c>
      <c r="E1144" s="2">
        <f t="shared" si="103"/>
        <v>0.55795344559614612</v>
      </c>
      <c r="F1144" s="2">
        <f t="shared" si="107"/>
        <v>0.45906171403526874</v>
      </c>
      <c r="G1144" s="2">
        <f t="shared" si="105"/>
        <v>9.8891731560877383E-2</v>
      </c>
      <c r="H1144" s="2" t="str">
        <f t="shared" si="106"/>
        <v>Sell</v>
      </c>
    </row>
    <row r="1145" spans="1:8" ht="13.5" x14ac:dyDescent="0.25">
      <c r="A1145" s="3">
        <f>TITRES_STAT!B1148</f>
        <v>43677</v>
      </c>
      <c r="B1145" s="6">
        <f>TITRES_STAT!D1148</f>
        <v>9.2829999999999995</v>
      </c>
      <c r="C1145" s="2">
        <f t="shared" si="102"/>
        <v>9.9338217728363638</v>
      </c>
      <c r="D1145" s="2">
        <f t="shared" si="104"/>
        <v>9.4612150795719785</v>
      </c>
      <c r="E1145" s="2">
        <f t="shared" si="103"/>
        <v>0.47260669326438531</v>
      </c>
      <c r="F1145" s="2">
        <f t="shared" si="107"/>
        <v>0.46177070988109203</v>
      </c>
      <c r="G1145" s="2">
        <f t="shared" si="105"/>
        <v>1.0835983383293279E-2</v>
      </c>
      <c r="H1145" s="2" t="str">
        <f t="shared" si="106"/>
        <v>Sell</v>
      </c>
    </row>
    <row r="1146" spans="1:8" ht="13.5" x14ac:dyDescent="0.25">
      <c r="A1146" s="3">
        <f>TITRES_STAT!B1149</f>
        <v>43678</v>
      </c>
      <c r="B1146" s="6">
        <f>TITRES_STAT!D1149</f>
        <v>9.2829999999999995</v>
      </c>
      <c r="C1146" s="2">
        <f t="shared" si="102"/>
        <v>9.8495415000923074</v>
      </c>
      <c r="D1146" s="2">
        <f t="shared" si="104"/>
        <v>9.4480139625666464</v>
      </c>
      <c r="E1146" s="2">
        <f t="shared" si="103"/>
        <v>0.40152753752566106</v>
      </c>
      <c r="F1146" s="2">
        <f t="shared" si="107"/>
        <v>0.44972207541000586</v>
      </c>
      <c r="G1146" s="2">
        <f t="shared" si="105"/>
        <v>-4.8194537884344801E-2</v>
      </c>
      <c r="H1146" s="2" t="str">
        <f t="shared" si="106"/>
        <v>Hold</v>
      </c>
    </row>
    <row r="1147" spans="1:8" ht="13.5" x14ac:dyDescent="0.25">
      <c r="A1147" s="3">
        <f>TITRES_STAT!B1150</f>
        <v>43679</v>
      </c>
      <c r="B1147" s="6">
        <f>TITRES_STAT!D1150</f>
        <v>9.2829999999999995</v>
      </c>
      <c r="C1147" s="2">
        <f t="shared" si="102"/>
        <v>9.7465351154627218</v>
      </c>
      <c r="D1147" s="2">
        <f t="shared" si="104"/>
        <v>9.435790706080228</v>
      </c>
      <c r="E1147" s="2">
        <f t="shared" si="103"/>
        <v>0.31074440938249381</v>
      </c>
      <c r="F1147" s="2">
        <f t="shared" si="107"/>
        <v>0.42192654220450349</v>
      </c>
      <c r="G1147" s="2">
        <f t="shared" si="105"/>
        <v>-0.11118213282200967</v>
      </c>
      <c r="H1147" s="2" t="str">
        <f t="shared" si="106"/>
        <v>Hold</v>
      </c>
    </row>
    <row r="1148" spans="1:8" ht="13.5" x14ac:dyDescent="0.25">
      <c r="A1148" s="3">
        <f>TITRES_STAT!B1151</f>
        <v>43682</v>
      </c>
      <c r="B1148" s="6">
        <f>TITRES_STAT!D1151</f>
        <v>9.2829999999999995</v>
      </c>
      <c r="C1148" s="2">
        <f t="shared" si="102"/>
        <v>9.6593758669299952</v>
      </c>
      <c r="D1148" s="2">
        <f t="shared" si="104"/>
        <v>9.4244728760002108</v>
      </c>
      <c r="E1148" s="2">
        <f t="shared" si="103"/>
        <v>0.23490299092978439</v>
      </c>
      <c r="F1148" s="2">
        <f t="shared" si="107"/>
        <v>0.38452183194955969</v>
      </c>
      <c r="G1148" s="2">
        <f t="shared" si="105"/>
        <v>-0.14961884101977529</v>
      </c>
      <c r="H1148" s="2" t="str">
        <f t="shared" si="106"/>
        <v>Hold</v>
      </c>
    </row>
    <row r="1149" spans="1:8" ht="13.5" x14ac:dyDescent="0.25">
      <c r="A1149" s="3">
        <f>TITRES_STAT!B1152</f>
        <v>43683</v>
      </c>
      <c r="B1149" s="6">
        <f>TITRES_STAT!D1152</f>
        <v>9.2829999999999995</v>
      </c>
      <c r="C1149" s="2">
        <f t="shared" si="102"/>
        <v>9.5856257335561494</v>
      </c>
      <c r="D1149" s="2">
        <f t="shared" si="104"/>
        <v>9.4139934037038984</v>
      </c>
      <c r="E1149" s="2">
        <f t="shared" si="103"/>
        <v>0.17163232985225108</v>
      </c>
      <c r="F1149" s="2">
        <f t="shared" si="107"/>
        <v>0.34194393153009794</v>
      </c>
      <c r="G1149" s="2">
        <f t="shared" si="105"/>
        <v>-0.17031160167784687</v>
      </c>
      <c r="H1149" s="2" t="str">
        <f t="shared" si="106"/>
        <v>Hold</v>
      </c>
    </row>
    <row r="1150" spans="1:8" ht="13.5" x14ac:dyDescent="0.25">
      <c r="A1150" s="3">
        <f>TITRES_STAT!B1153</f>
        <v>43684</v>
      </c>
      <c r="B1150" s="6">
        <f>TITRES_STAT!D1153</f>
        <v>9.2829999999999995</v>
      </c>
      <c r="C1150" s="2">
        <f t="shared" si="102"/>
        <v>9.5232217745475101</v>
      </c>
      <c r="D1150" s="2">
        <f t="shared" si="104"/>
        <v>9.4042901886147199</v>
      </c>
      <c r="E1150" s="2">
        <f t="shared" si="103"/>
        <v>0.11893158593279018</v>
      </c>
      <c r="F1150" s="2">
        <f t="shared" si="107"/>
        <v>0.29734146241063641</v>
      </c>
      <c r="G1150" s="2">
        <f t="shared" si="105"/>
        <v>-0.17840987647784623</v>
      </c>
      <c r="H1150" s="2" t="str">
        <f t="shared" si="106"/>
        <v>Hold</v>
      </c>
    </row>
    <row r="1151" spans="1:8" ht="13.5" x14ac:dyDescent="0.25">
      <c r="A1151" s="3">
        <f>TITRES_STAT!B1154</f>
        <v>43685</v>
      </c>
      <c r="B1151" s="6">
        <f>TITRES_STAT!D1154</f>
        <v>9.2829999999999995</v>
      </c>
      <c r="C1151" s="2">
        <f t="shared" si="102"/>
        <v>9.4862645784632775</v>
      </c>
      <c r="D1151" s="2">
        <f t="shared" si="104"/>
        <v>9.3953057301988139</v>
      </c>
      <c r="E1151" s="2">
        <f t="shared" si="103"/>
        <v>9.0958848264463654E-2</v>
      </c>
      <c r="F1151" s="2">
        <f t="shared" si="107"/>
        <v>0.25606493958140186</v>
      </c>
      <c r="G1151" s="2">
        <f t="shared" si="105"/>
        <v>-0.16510609131693821</v>
      </c>
      <c r="H1151" s="2" t="str">
        <f t="shared" si="106"/>
        <v>Hold</v>
      </c>
    </row>
    <row r="1152" spans="1:8" ht="13.5" x14ac:dyDescent="0.25">
      <c r="A1152" s="3">
        <f>TITRES_STAT!B1155</f>
        <v>43686</v>
      </c>
      <c r="B1152" s="6">
        <f>TITRES_STAT!D1155</f>
        <v>9.2829999999999995</v>
      </c>
      <c r="C1152" s="2">
        <f t="shared" si="102"/>
        <v>9.4549931048535427</v>
      </c>
      <c r="D1152" s="2">
        <f t="shared" si="104"/>
        <v>9.3869867872211241</v>
      </c>
      <c r="E1152" s="2">
        <f t="shared" si="103"/>
        <v>6.80063176324186E-2</v>
      </c>
      <c r="F1152" s="2">
        <f t="shared" si="107"/>
        <v>0.21845321519160521</v>
      </c>
      <c r="G1152" s="2">
        <f t="shared" si="105"/>
        <v>-0.15044689755918661</v>
      </c>
      <c r="H1152" s="2" t="str">
        <f t="shared" si="106"/>
        <v>Hold</v>
      </c>
    </row>
    <row r="1153" spans="1:8" ht="13.5" x14ac:dyDescent="0.25">
      <c r="A1153" s="3">
        <f>TITRES_STAT!B1156</f>
        <v>43691</v>
      </c>
      <c r="B1153" s="6">
        <f>TITRES_STAT!D1156</f>
        <v>9.1050000000000004</v>
      </c>
      <c r="C1153" s="2">
        <f t="shared" si="102"/>
        <v>9.4285326271837668</v>
      </c>
      <c r="D1153" s="2">
        <f t="shared" si="104"/>
        <v>9.3660988770565972</v>
      </c>
      <c r="E1153" s="2">
        <f t="shared" si="103"/>
        <v>6.2433750127169674E-2</v>
      </c>
      <c r="F1153" s="2">
        <f t="shared" si="107"/>
        <v>0.18724932217871809</v>
      </c>
      <c r="G1153" s="2">
        <f t="shared" si="105"/>
        <v>-0.12481557205154842</v>
      </c>
      <c r="H1153" s="2" t="str">
        <f t="shared" si="106"/>
        <v>Hold</v>
      </c>
    </row>
    <row r="1154" spans="1:8" ht="13.5" x14ac:dyDescent="0.25">
      <c r="A1154" s="3">
        <f>TITRES_STAT!B1157</f>
        <v>43692</v>
      </c>
      <c r="B1154" s="6">
        <f>TITRES_STAT!D1157</f>
        <v>9.2490000000000006</v>
      </c>
      <c r="C1154" s="2">
        <f t="shared" si="102"/>
        <v>9.406142992232418</v>
      </c>
      <c r="D1154" s="2">
        <f t="shared" si="104"/>
        <v>9.3574248861635159</v>
      </c>
      <c r="E1154" s="2">
        <f t="shared" si="103"/>
        <v>4.8718106068902145E-2</v>
      </c>
      <c r="F1154" s="2">
        <f t="shared" si="107"/>
        <v>0.1595430789567549</v>
      </c>
      <c r="G1154" s="2">
        <f t="shared" si="105"/>
        <v>-0.11082497288785276</v>
      </c>
      <c r="H1154" s="2" t="str">
        <f t="shared" si="106"/>
        <v>Hold</v>
      </c>
    </row>
    <row r="1155" spans="1:8" ht="13.5" x14ac:dyDescent="0.25">
      <c r="A1155" s="3">
        <f>TITRES_STAT!B1158</f>
        <v>43693</v>
      </c>
      <c r="B1155" s="6">
        <f>TITRES_STAT!D1158</f>
        <v>9.5229999999999997</v>
      </c>
      <c r="C1155" s="2">
        <f t="shared" si="102"/>
        <v>9.3871979165043538</v>
      </c>
      <c r="D1155" s="2">
        <f t="shared" si="104"/>
        <v>9.3696897094106628</v>
      </c>
      <c r="E1155" s="2">
        <f t="shared" si="103"/>
        <v>1.7508207093690942E-2</v>
      </c>
      <c r="F1155" s="2">
        <f t="shared" si="107"/>
        <v>0.1311361045841421</v>
      </c>
      <c r="G1155" s="2">
        <f t="shared" si="105"/>
        <v>-0.11362789749045116</v>
      </c>
      <c r="H1155" s="2" t="str">
        <f t="shared" si="106"/>
        <v>Hold</v>
      </c>
    </row>
    <row r="1156" spans="1:8" ht="13.5" x14ac:dyDescent="0.25">
      <c r="A1156" s="3">
        <f>TITRES_STAT!B1159</f>
        <v>43696</v>
      </c>
      <c r="B1156" s="6">
        <f>TITRES_STAT!D1159</f>
        <v>9.5229999999999997</v>
      </c>
      <c r="C1156" s="2">
        <f t="shared" si="102"/>
        <v>9.371167467811377</v>
      </c>
      <c r="D1156" s="2">
        <f t="shared" si="104"/>
        <v>9.3810460272320952</v>
      </c>
      <c r="E1156" s="2">
        <f t="shared" si="103"/>
        <v>-9.878559420718247E-3</v>
      </c>
      <c r="F1156" s="2">
        <f t="shared" si="107"/>
        <v>0.10293317178317003</v>
      </c>
      <c r="G1156" s="2">
        <f t="shared" si="105"/>
        <v>-0.11281173120388828</v>
      </c>
      <c r="H1156" s="2" t="str">
        <f t="shared" si="106"/>
        <v>Hold</v>
      </c>
    </row>
    <row r="1157" spans="1:8" ht="13.5" x14ac:dyDescent="0.25">
      <c r="A1157" s="3">
        <f>TITRES_STAT!B1160</f>
        <v>43697</v>
      </c>
      <c r="B1157" s="6">
        <f>TITRES_STAT!D1160</f>
        <v>9.2490000000000006</v>
      </c>
      <c r="C1157" s="2">
        <f t="shared" si="102"/>
        <v>9.3576032419942425</v>
      </c>
      <c r="D1157" s="2">
        <f t="shared" si="104"/>
        <v>9.3712648400297169</v>
      </c>
      <c r="E1157" s="2">
        <f t="shared" si="103"/>
        <v>-1.3661598035474398E-2</v>
      </c>
      <c r="F1157" s="2">
        <f t="shared" si="107"/>
        <v>7.9614217819441141E-2</v>
      </c>
      <c r="G1157" s="2">
        <f t="shared" si="105"/>
        <v>-9.3275815854915539E-2</v>
      </c>
      <c r="H1157" s="2" t="str">
        <f t="shared" si="106"/>
        <v>Hold</v>
      </c>
    </row>
    <row r="1158" spans="1:8" ht="13.5" x14ac:dyDescent="0.25">
      <c r="A1158" s="3">
        <f>TITRES_STAT!B1161</f>
        <v>43698</v>
      </c>
      <c r="B1158" s="6">
        <f>TITRES_STAT!D1161</f>
        <v>9.3170000000000002</v>
      </c>
      <c r="C1158" s="2">
        <f t="shared" si="102"/>
        <v>9.3461258201489752</v>
      </c>
      <c r="D1158" s="2">
        <f t="shared" si="104"/>
        <v>9.3672452222497391</v>
      </c>
      <c r="E1158" s="2">
        <f t="shared" si="103"/>
        <v>-2.1119402100763907E-2</v>
      </c>
      <c r="F1158" s="2">
        <f t="shared" si="107"/>
        <v>5.9467493835400141E-2</v>
      </c>
      <c r="G1158" s="2">
        <f t="shared" si="105"/>
        <v>-8.0586895936164055E-2</v>
      </c>
      <c r="H1158" s="2" t="str">
        <f t="shared" si="106"/>
        <v>Hold</v>
      </c>
    </row>
    <row r="1159" spans="1:8" ht="13.5" x14ac:dyDescent="0.25">
      <c r="A1159" s="3">
        <f>TITRES_STAT!B1162</f>
        <v>43699</v>
      </c>
      <c r="B1159" s="6">
        <f>TITRES_STAT!D1162</f>
        <v>9.3170000000000002</v>
      </c>
      <c r="C1159" s="2">
        <f t="shared" si="102"/>
        <v>9.3364141555106706</v>
      </c>
      <c r="D1159" s="2">
        <f t="shared" si="104"/>
        <v>9.3635233539349443</v>
      </c>
      <c r="E1159" s="2">
        <f t="shared" si="103"/>
        <v>-2.7109198424273728E-2</v>
      </c>
      <c r="F1159" s="2">
        <f t="shared" si="107"/>
        <v>4.2152155383465367E-2</v>
      </c>
      <c r="G1159" s="2">
        <f t="shared" si="105"/>
        <v>-6.9261353807739096E-2</v>
      </c>
      <c r="H1159" s="2" t="str">
        <f t="shared" si="106"/>
        <v>Hold</v>
      </c>
    </row>
    <row r="1160" spans="1:8" ht="13.5" x14ac:dyDescent="0.25">
      <c r="A1160" s="3">
        <f>TITRES_STAT!B1163</f>
        <v>43700</v>
      </c>
      <c r="B1160" s="6">
        <f>TITRES_STAT!D1163</f>
        <v>9.3170000000000002</v>
      </c>
      <c r="C1160" s="2">
        <f t="shared" si="102"/>
        <v>9.3281965931244137</v>
      </c>
      <c r="D1160" s="2">
        <f t="shared" si="104"/>
        <v>9.3600771795693927</v>
      </c>
      <c r="E1160" s="2">
        <f t="shared" si="103"/>
        <v>-3.1880586444978931E-2</v>
      </c>
      <c r="F1160" s="2">
        <f t="shared" si="107"/>
        <v>2.734560701777651E-2</v>
      </c>
      <c r="G1160" s="2">
        <f t="shared" si="105"/>
        <v>-5.9226193462755441E-2</v>
      </c>
      <c r="H1160" s="2" t="str">
        <f t="shared" si="106"/>
        <v>Hold</v>
      </c>
    </row>
    <row r="1161" spans="1:8" ht="13.5" x14ac:dyDescent="0.25">
      <c r="A1161" s="3">
        <f>TITRES_STAT!B1164</f>
        <v>43703</v>
      </c>
      <c r="B1161" s="6">
        <f>TITRES_STAT!D1164</f>
        <v>9.3170000000000002</v>
      </c>
      <c r="C1161" s="2">
        <f t="shared" si="102"/>
        <v>9.3212432711052724</v>
      </c>
      <c r="D1161" s="2">
        <f t="shared" si="104"/>
        <v>9.3568862773790684</v>
      </c>
      <c r="E1161" s="2">
        <f t="shared" si="103"/>
        <v>-3.5643006273796018E-2</v>
      </c>
      <c r="F1161" s="2">
        <f t="shared" si="107"/>
        <v>1.4747884359462005E-2</v>
      </c>
      <c r="G1161" s="2">
        <f t="shared" si="105"/>
        <v>-5.0390890633258023E-2</v>
      </c>
      <c r="H1161" s="2" t="str">
        <f t="shared" si="106"/>
        <v>Hold</v>
      </c>
    </row>
    <row r="1162" spans="1:8" ht="13.5" x14ac:dyDescent="0.25">
      <c r="A1162" s="3">
        <f>TITRES_STAT!B1165</f>
        <v>43704</v>
      </c>
      <c r="B1162" s="6">
        <f>TITRES_STAT!D1165</f>
        <v>9.3170000000000002</v>
      </c>
      <c r="C1162" s="2">
        <f t="shared" si="102"/>
        <v>9.3153596909352299</v>
      </c>
      <c r="D1162" s="2">
        <f t="shared" si="104"/>
        <v>9.3539317383139533</v>
      </c>
      <c r="E1162" s="2">
        <f t="shared" si="103"/>
        <v>-3.857204737872344E-2</v>
      </c>
      <c r="F1162" s="2">
        <f t="shared" si="107"/>
        <v>4.083898011824915E-3</v>
      </c>
      <c r="G1162" s="2">
        <f t="shared" si="105"/>
        <v>-4.2655945390548358E-2</v>
      </c>
      <c r="H1162" s="2" t="str">
        <f t="shared" si="106"/>
        <v>Hold</v>
      </c>
    </row>
    <row r="1163" spans="1:8" ht="13.5" x14ac:dyDescent="0.25">
      <c r="A1163" s="3">
        <f>TITRES_STAT!B1166</f>
        <v>43705</v>
      </c>
      <c r="B1163" s="6">
        <f>TITRES_STAT!D1166</f>
        <v>8.7759999999999998</v>
      </c>
      <c r="C1163" s="2">
        <f t="shared" si="102"/>
        <v>9.2829966615605795</v>
      </c>
      <c r="D1163" s="2">
        <f t="shared" si="104"/>
        <v>9.3111219799203262</v>
      </c>
      <c r="E1163" s="2">
        <f t="shared" si="103"/>
        <v>-2.8125318359746743E-2</v>
      </c>
      <c r="F1163" s="2">
        <f t="shared" si="107"/>
        <v>-2.3579452624894167E-3</v>
      </c>
      <c r="G1163" s="2">
        <f t="shared" si="105"/>
        <v>-2.5767373097257327E-2</v>
      </c>
      <c r="H1163" s="2" t="str">
        <f t="shared" si="106"/>
        <v>Hold</v>
      </c>
    </row>
    <row r="1164" spans="1:8" ht="13.5" x14ac:dyDescent="0.25">
      <c r="A1164" s="3">
        <f>TITRES_STAT!B1167</f>
        <v>43706</v>
      </c>
      <c r="B1164" s="6">
        <f>TITRES_STAT!D1167</f>
        <v>8.7759999999999998</v>
      </c>
      <c r="C1164" s="2">
        <f t="shared" si="102"/>
        <v>9.2777664059358749</v>
      </c>
      <c r="D1164" s="2">
        <f t="shared" si="104"/>
        <v>9.2714833147410438</v>
      </c>
      <c r="E1164" s="2">
        <f t="shared" si="103"/>
        <v>6.2830911948310586E-3</v>
      </c>
      <c r="F1164" s="2">
        <f t="shared" si="107"/>
        <v>-6.2973797102532157E-4</v>
      </c>
      <c r="G1164" s="2">
        <f t="shared" si="105"/>
        <v>6.9128291658563804E-3</v>
      </c>
      <c r="H1164" s="2" t="str">
        <f t="shared" si="106"/>
        <v>Sell</v>
      </c>
    </row>
    <row r="1165" spans="1:8" ht="13.5" x14ac:dyDescent="0.25">
      <c r="A1165" s="3">
        <f>TITRES_STAT!B1168</f>
        <v>43707</v>
      </c>
      <c r="B1165" s="6">
        <f>TITRES_STAT!D1168</f>
        <v>8.8239999999999998</v>
      </c>
      <c r="C1165" s="2">
        <f t="shared" si="102"/>
        <v>9.3154946511765093</v>
      </c>
      <c r="D1165" s="2">
        <f t="shared" si="104"/>
        <v>9.2383364025380033</v>
      </c>
      <c r="E1165" s="2">
        <f t="shared" si="103"/>
        <v>7.7158248638506066E-2</v>
      </c>
      <c r="F1165" s="2">
        <f t="shared" si="107"/>
        <v>1.4927859350880956E-2</v>
      </c>
      <c r="G1165" s="2">
        <f t="shared" si="105"/>
        <v>6.2230389287625108E-2</v>
      </c>
      <c r="H1165" s="2" t="str">
        <f t="shared" si="106"/>
        <v>Sell</v>
      </c>
    </row>
    <row r="1166" spans="1:8" ht="13.5" x14ac:dyDescent="0.25">
      <c r="A1166" s="3">
        <f>TITRES_STAT!B1169</f>
        <v>43710</v>
      </c>
      <c r="B1166" s="6">
        <f>TITRES_STAT!D1169</f>
        <v>8.8239999999999998</v>
      </c>
      <c r="C1166" s="2">
        <f t="shared" si="102"/>
        <v>9.3474185509955081</v>
      </c>
      <c r="D1166" s="2">
        <f t="shared" si="104"/>
        <v>9.2076448171648178</v>
      </c>
      <c r="E1166" s="2">
        <f t="shared" si="103"/>
        <v>0.13977373383069036</v>
      </c>
      <c r="F1166" s="2">
        <f t="shared" si="107"/>
        <v>3.9897034246842836E-2</v>
      </c>
      <c r="G1166" s="2">
        <f t="shared" si="105"/>
        <v>9.9876699583847525E-2</v>
      </c>
      <c r="H1166" s="2" t="str">
        <f t="shared" si="106"/>
        <v>Sell</v>
      </c>
    </row>
    <row r="1167" spans="1:8" ht="13.5" x14ac:dyDescent="0.25">
      <c r="A1167" s="3">
        <f>TITRES_STAT!B1170</f>
        <v>43711</v>
      </c>
      <c r="B1167" s="6">
        <f>TITRES_STAT!D1170</f>
        <v>8.8239999999999998</v>
      </c>
      <c r="C1167" s="2">
        <f t="shared" ref="C1167:C1230" si="108">$C$4*B1157+C1166*(1-$C$4)</f>
        <v>9.3322772354577381</v>
      </c>
      <c r="D1167" s="2">
        <f t="shared" si="104"/>
        <v>9.1792266825600155</v>
      </c>
      <c r="E1167" s="2">
        <f t="shared" si="103"/>
        <v>0.15305055289772262</v>
      </c>
      <c r="F1167" s="2">
        <f t="shared" si="107"/>
        <v>6.2527737977018799E-2</v>
      </c>
      <c r="G1167" s="2">
        <f t="shared" si="105"/>
        <v>9.0522814920703826E-2</v>
      </c>
      <c r="H1167" s="2" t="str">
        <f t="shared" si="106"/>
        <v>Sell</v>
      </c>
    </row>
    <row r="1168" spans="1:8" ht="13.5" x14ac:dyDescent="0.25">
      <c r="A1168" s="3">
        <f>TITRES_STAT!B1171</f>
        <v>43712</v>
      </c>
      <c r="B1168" s="6">
        <f>TITRES_STAT!D1171</f>
        <v>9.0370000000000008</v>
      </c>
      <c r="C1168" s="2">
        <f t="shared" si="108"/>
        <v>9.3299268915411631</v>
      </c>
      <c r="D1168" s="2">
        <f t="shared" si="104"/>
        <v>9.1686913727407546</v>
      </c>
      <c r="E1168" s="2">
        <f t="shared" si="103"/>
        <v>0.16123551880040843</v>
      </c>
      <c r="F1168" s="2">
        <f t="shared" si="107"/>
        <v>8.226929414169673E-2</v>
      </c>
      <c r="G1168" s="2">
        <f t="shared" si="105"/>
        <v>7.8966224658711698E-2</v>
      </c>
      <c r="H1168" s="2" t="str">
        <f t="shared" si="106"/>
        <v>Sell</v>
      </c>
    </row>
    <row r="1169" spans="1:8" ht="13.5" x14ac:dyDescent="0.25">
      <c r="A1169" s="3">
        <f>TITRES_STAT!B1172</f>
        <v>43713</v>
      </c>
      <c r="B1169" s="6">
        <f>TITRES_STAT!D1172</f>
        <v>9.0370000000000008</v>
      </c>
      <c r="C1169" s="2">
        <f t="shared" si="108"/>
        <v>9.3279381389963696</v>
      </c>
      <c r="D1169" s="2">
        <f t="shared" si="104"/>
        <v>9.1589364562414399</v>
      </c>
      <c r="E1169" s="2">
        <f t="shared" si="103"/>
        <v>0.16900168275492966</v>
      </c>
      <c r="F1169" s="2">
        <f t="shared" si="107"/>
        <v>9.9615771864343311E-2</v>
      </c>
      <c r="G1169" s="2">
        <f t="shared" si="105"/>
        <v>6.938591089058635E-2</v>
      </c>
      <c r="H1169" s="2" t="str">
        <f t="shared" si="106"/>
        <v>Sell</v>
      </c>
    </row>
    <row r="1170" spans="1:8" ht="13.5" x14ac:dyDescent="0.25">
      <c r="A1170" s="3">
        <f>TITRES_STAT!B1173</f>
        <v>43714</v>
      </c>
      <c r="B1170" s="6">
        <f>TITRES_STAT!D1173</f>
        <v>9.0370000000000008</v>
      </c>
      <c r="C1170" s="2">
        <f t="shared" si="108"/>
        <v>9.3262553483815438</v>
      </c>
      <c r="D1170" s="2">
        <f t="shared" si="104"/>
        <v>9.1499041261494813</v>
      </c>
      <c r="E1170" s="2">
        <f t="shared" si="103"/>
        <v>0.17635122223206245</v>
      </c>
      <c r="F1170" s="2">
        <f t="shared" si="107"/>
        <v>0.11496286193788716</v>
      </c>
      <c r="G1170" s="2">
        <f t="shared" si="105"/>
        <v>6.1388360294175298E-2</v>
      </c>
      <c r="H1170" s="2" t="str">
        <f t="shared" si="106"/>
        <v>Sell</v>
      </c>
    </row>
    <row r="1171" spans="1:8" ht="13.5" x14ac:dyDescent="0.25">
      <c r="A1171" s="3">
        <f>TITRES_STAT!B1174</f>
        <v>43717</v>
      </c>
      <c r="B1171" s="6">
        <f>TITRES_STAT!D1174</f>
        <v>8.8309999999999995</v>
      </c>
      <c r="C1171" s="2">
        <f t="shared" si="108"/>
        <v>9.3248314486305368</v>
      </c>
      <c r="D1171" s="2">
        <f t="shared" si="104"/>
        <v>9.1262815982865568</v>
      </c>
      <c r="E1171" s="2">
        <f t="shared" si="103"/>
        <v>0.19854985034397998</v>
      </c>
      <c r="F1171" s="2">
        <f t="shared" si="107"/>
        <v>0.13168025961910573</v>
      </c>
      <c r="G1171" s="2">
        <f t="shared" si="105"/>
        <v>6.686959072487425E-2</v>
      </c>
      <c r="H1171" s="2" t="str">
        <f t="shared" si="106"/>
        <v>Sell</v>
      </c>
    </row>
    <row r="1172" spans="1:8" ht="13.5" x14ac:dyDescent="0.25">
      <c r="A1172" s="3">
        <f>TITRES_STAT!B1175</f>
        <v>43718</v>
      </c>
      <c r="B1172" s="6">
        <f>TITRES_STAT!D1175</f>
        <v>8.8309999999999995</v>
      </c>
      <c r="C1172" s="2">
        <f t="shared" si="108"/>
        <v>9.3236266103796854</v>
      </c>
      <c r="D1172" s="2">
        <f t="shared" si="104"/>
        <v>9.1044088873023661</v>
      </c>
      <c r="E1172" s="2">
        <f t="shared" si="103"/>
        <v>0.21921772307731935</v>
      </c>
      <c r="F1172" s="2">
        <f t="shared" si="107"/>
        <v>0.14918775231074846</v>
      </c>
      <c r="G1172" s="2">
        <f t="shared" si="105"/>
        <v>7.0029970766570887E-2</v>
      </c>
      <c r="H1172" s="2" t="str">
        <f t="shared" si="106"/>
        <v>Sell</v>
      </c>
    </row>
    <row r="1173" spans="1:8" ht="13.5" x14ac:dyDescent="0.25">
      <c r="A1173" s="3">
        <f>TITRES_STAT!B1176</f>
        <v>43719</v>
      </c>
      <c r="B1173" s="6">
        <f>TITRES_STAT!D1176</f>
        <v>8.8309999999999995</v>
      </c>
      <c r="C1173" s="2">
        <f t="shared" si="108"/>
        <v>9.2393763626289633</v>
      </c>
      <c r="D1173" s="2">
        <f t="shared" si="104"/>
        <v>9.0841563771318192</v>
      </c>
      <c r="E1173" s="2">
        <f t="shared" si="103"/>
        <v>0.15521998549714411</v>
      </c>
      <c r="F1173" s="2">
        <f t="shared" si="107"/>
        <v>0.15039419894802761</v>
      </c>
      <c r="G1173" s="2">
        <f t="shared" si="105"/>
        <v>4.8257865491165008E-3</v>
      </c>
      <c r="H1173" s="2" t="str">
        <f t="shared" si="106"/>
        <v>Sell</v>
      </c>
    </row>
    <row r="1174" spans="1:8" ht="13.5" x14ac:dyDescent="0.25">
      <c r="A1174" s="3">
        <f>TITRES_STAT!B1177</f>
        <v>43720</v>
      </c>
      <c r="B1174" s="6">
        <f>TITRES_STAT!D1177</f>
        <v>8.8309999999999995</v>
      </c>
      <c r="C1174" s="2">
        <f t="shared" si="108"/>
        <v>9.1680876914552769</v>
      </c>
      <c r="D1174" s="2">
        <f t="shared" si="104"/>
        <v>9.0654040528998312</v>
      </c>
      <c r="E1174" s="2">
        <f t="shared" si="103"/>
        <v>0.10268363855544571</v>
      </c>
      <c r="F1174" s="2">
        <f t="shared" si="107"/>
        <v>0.14085208686951123</v>
      </c>
      <c r="G1174" s="2">
        <f t="shared" si="105"/>
        <v>-3.8168448314065517E-2</v>
      </c>
      <c r="H1174" s="2" t="str">
        <f t="shared" si="106"/>
        <v>Hold</v>
      </c>
    </row>
    <row r="1175" spans="1:8" ht="13.5" x14ac:dyDescent="0.25">
      <c r="A1175" s="3">
        <f>TITRES_STAT!B1178</f>
        <v>43721</v>
      </c>
      <c r="B1175" s="6">
        <f>TITRES_STAT!D1178</f>
        <v>8.8239999999999998</v>
      </c>
      <c r="C1175" s="2">
        <f t="shared" si="108"/>
        <v>9.1151511235390803</v>
      </c>
      <c r="D1175" s="2">
        <f t="shared" si="104"/>
        <v>9.0475222712035475</v>
      </c>
      <c r="E1175" s="2">
        <f t="shared" si="103"/>
        <v>6.7628852335532841E-2</v>
      </c>
      <c r="F1175" s="2">
        <f t="shared" si="107"/>
        <v>0.12620743996271555</v>
      </c>
      <c r="G1175" s="2">
        <f t="shared" si="105"/>
        <v>-5.857858762718271E-2</v>
      </c>
      <c r="H1175" s="2" t="str">
        <f t="shared" si="106"/>
        <v>Hold</v>
      </c>
    </row>
    <row r="1176" spans="1:8" ht="13.5" x14ac:dyDescent="0.25">
      <c r="A1176" s="3">
        <f>TITRES_STAT!B1179</f>
        <v>43724</v>
      </c>
      <c r="B1176" s="6">
        <f>TITRES_STAT!D1179</f>
        <v>8.8239999999999998</v>
      </c>
      <c r="C1176" s="2">
        <f t="shared" si="108"/>
        <v>9.0703586429946057</v>
      </c>
      <c r="D1176" s="2">
        <f t="shared" si="104"/>
        <v>9.0309650659292107</v>
      </c>
      <c r="E1176" s="2">
        <f t="shared" si="103"/>
        <v>3.9393577065395036E-2</v>
      </c>
      <c r="F1176" s="2">
        <f t="shared" si="107"/>
        <v>0.10884466738325145</v>
      </c>
      <c r="G1176" s="2">
        <f t="shared" si="105"/>
        <v>-6.9451090317856415E-2</v>
      </c>
      <c r="H1176" s="2" t="str">
        <f t="shared" si="106"/>
        <v>Hold</v>
      </c>
    </row>
    <row r="1177" spans="1:8" ht="13.5" x14ac:dyDescent="0.25">
      <c r="A1177" s="3">
        <f>TITRES_STAT!B1180</f>
        <v>43725</v>
      </c>
      <c r="B1177" s="6">
        <f>TITRES_STAT!D1180</f>
        <v>8.5709999999999997</v>
      </c>
      <c r="C1177" s="2">
        <f t="shared" si="108"/>
        <v>9.0324573133031283</v>
      </c>
      <c r="D1177" s="2">
        <f t="shared" si="104"/>
        <v>8.9968935795640839</v>
      </c>
      <c r="E1177" s="2">
        <f t="shared" si="103"/>
        <v>3.5563733739044423E-2</v>
      </c>
      <c r="F1177" s="2">
        <f t="shared" si="107"/>
        <v>9.4188480654410059E-2</v>
      </c>
      <c r="G1177" s="2">
        <f t="shared" si="105"/>
        <v>-5.8624746915365636E-2</v>
      </c>
      <c r="H1177" s="2" t="str">
        <f t="shared" si="106"/>
        <v>Hold</v>
      </c>
    </row>
    <row r="1178" spans="1:8" ht="13.5" x14ac:dyDescent="0.25">
      <c r="A1178" s="3">
        <f>TITRES_STAT!B1181</f>
        <v>43726</v>
      </c>
      <c r="B1178" s="6">
        <f>TITRES_STAT!D1181</f>
        <v>8.5709999999999997</v>
      </c>
      <c r="C1178" s="2">
        <f t="shared" si="108"/>
        <v>9.0331561881795697</v>
      </c>
      <c r="D1178" s="2">
        <f t="shared" si="104"/>
        <v>8.9653459070037798</v>
      </c>
      <c r="E1178" s="2">
        <f t="shared" si="103"/>
        <v>6.781028117578991E-2</v>
      </c>
      <c r="F1178" s="2">
        <f t="shared" si="107"/>
        <v>8.8912840758686038E-2</v>
      </c>
      <c r="G1178" s="2">
        <f t="shared" si="105"/>
        <v>-2.1102559582896127E-2</v>
      </c>
      <c r="H1178" s="2" t="str">
        <f t="shared" si="106"/>
        <v>Hold</v>
      </c>
    </row>
    <row r="1179" spans="1:8" ht="13.5" x14ac:dyDescent="0.25">
      <c r="A1179" s="3">
        <f>TITRES_STAT!B1182</f>
        <v>43727</v>
      </c>
      <c r="B1179" s="6">
        <f>TITRES_STAT!D1182</f>
        <v>8.5709999999999997</v>
      </c>
      <c r="C1179" s="2">
        <f t="shared" si="108"/>
        <v>9.0337475438442514</v>
      </c>
      <c r="D1179" s="2">
        <f t="shared" si="104"/>
        <v>8.9361350990775748</v>
      </c>
      <c r="E1179" s="2">
        <f t="shared" si="103"/>
        <v>9.7612444766676632E-2</v>
      </c>
      <c r="F1179" s="2">
        <f t="shared" si="107"/>
        <v>9.0652761560284165E-2</v>
      </c>
      <c r="G1179" s="2">
        <f t="shared" si="105"/>
        <v>6.9596832063924668E-3</v>
      </c>
      <c r="H1179" s="2" t="str">
        <f t="shared" si="106"/>
        <v>Sell</v>
      </c>
    </row>
    <row r="1180" spans="1:8" ht="13.5" x14ac:dyDescent="0.25">
      <c r="A1180" s="3">
        <f>TITRES_STAT!B1183</f>
        <v>43728</v>
      </c>
      <c r="B1180" s="6">
        <f>TITRES_STAT!D1183</f>
        <v>8.5709999999999997</v>
      </c>
      <c r="C1180" s="2">
        <f t="shared" si="108"/>
        <v>9.0342479217143659</v>
      </c>
      <c r="D1180" s="2">
        <f t="shared" si="104"/>
        <v>8.9090880547014564</v>
      </c>
      <c r="E1180" s="2">
        <f t="shared" ref="E1180:E1243" si="109">C1180-D1180</f>
        <v>0.12515986701290949</v>
      </c>
      <c r="F1180" s="2">
        <f t="shared" si="107"/>
        <v>9.7554182650809229E-2</v>
      </c>
      <c r="G1180" s="2">
        <f t="shared" si="105"/>
        <v>2.7605684362100258E-2</v>
      </c>
      <c r="H1180" s="2" t="str">
        <f t="shared" si="106"/>
        <v>Sell</v>
      </c>
    </row>
    <row r="1181" spans="1:8" ht="13.5" x14ac:dyDescent="0.25">
      <c r="A1181" s="3">
        <f>TITRES_STAT!B1184</f>
        <v>43731</v>
      </c>
      <c r="B1181" s="6">
        <f>TITRES_STAT!D1184</f>
        <v>8.5640000000000001</v>
      </c>
      <c r="C1181" s="2">
        <f t="shared" si="108"/>
        <v>9.0029790106813863</v>
      </c>
      <c r="D1181" s="2">
        <f t="shared" ref="D1181:D1244" si="110">$D$4*B1181+(1-$D$4)*D1180</f>
        <v>8.883525976575422</v>
      </c>
      <c r="E1181" s="2">
        <f t="shared" si="109"/>
        <v>0.11945303410596431</v>
      </c>
      <c r="F1181" s="2">
        <f t="shared" si="107"/>
        <v>0.10193395294184025</v>
      </c>
      <c r="G1181" s="2">
        <f t="shared" si="105"/>
        <v>1.7519081164124053E-2</v>
      </c>
      <c r="H1181" s="2" t="str">
        <f t="shared" si="106"/>
        <v>Sell</v>
      </c>
    </row>
    <row r="1182" spans="1:8" ht="13.5" x14ac:dyDescent="0.25">
      <c r="A1182" s="3">
        <f>TITRES_STAT!B1185</f>
        <v>43732</v>
      </c>
      <c r="B1182" s="6">
        <f>TITRES_STAT!D1185</f>
        <v>8.31</v>
      </c>
      <c r="C1182" s="2">
        <f t="shared" si="108"/>
        <v>8.9765207013457893</v>
      </c>
      <c r="D1182" s="2">
        <f t="shared" si="110"/>
        <v>8.8410425709031681</v>
      </c>
      <c r="E1182" s="2">
        <f t="shared" si="109"/>
        <v>0.13547813044262114</v>
      </c>
      <c r="F1182" s="2">
        <f t="shared" si="107"/>
        <v>0.10864278844199643</v>
      </c>
      <c r="G1182" s="2">
        <f t="shared" si="105"/>
        <v>2.6835342000624707E-2</v>
      </c>
      <c r="H1182" s="2" t="str">
        <f t="shared" si="106"/>
        <v>Sell</v>
      </c>
    </row>
    <row r="1183" spans="1:8" ht="13.5" x14ac:dyDescent="0.25">
      <c r="A1183" s="3">
        <f>TITRES_STAT!B1186</f>
        <v>43733</v>
      </c>
      <c r="B1183" s="6">
        <f>TITRES_STAT!D1186</f>
        <v>8.5570000000000004</v>
      </c>
      <c r="C1183" s="2">
        <f t="shared" si="108"/>
        <v>8.9541329011387454</v>
      </c>
      <c r="D1183" s="2">
        <f t="shared" si="110"/>
        <v>8.8200023804658958</v>
      </c>
      <c r="E1183" s="2">
        <f t="shared" si="109"/>
        <v>0.13413052067284958</v>
      </c>
      <c r="F1183" s="2">
        <f t="shared" si="107"/>
        <v>0.11374033488816707</v>
      </c>
      <c r="G1183" s="2">
        <f t="shared" si="105"/>
        <v>2.0390185784682519E-2</v>
      </c>
      <c r="H1183" s="2" t="str">
        <f t="shared" si="106"/>
        <v>Sell</v>
      </c>
    </row>
    <row r="1184" spans="1:8" ht="13.5" x14ac:dyDescent="0.25">
      <c r="A1184" s="3">
        <f>TITRES_STAT!B1187</f>
        <v>43734</v>
      </c>
      <c r="B1184" s="6">
        <f>TITRES_STAT!D1187</f>
        <v>8.3030000000000008</v>
      </c>
      <c r="C1184" s="2">
        <f t="shared" si="108"/>
        <v>8.9351893778866316</v>
      </c>
      <c r="D1184" s="2">
        <f t="shared" si="110"/>
        <v>8.7817059078387931</v>
      </c>
      <c r="E1184" s="2">
        <f t="shared" si="109"/>
        <v>0.15348347004783847</v>
      </c>
      <c r="F1184" s="2">
        <f t="shared" si="107"/>
        <v>0.12168896192010135</v>
      </c>
      <c r="G1184" s="2">
        <f t="shared" si="105"/>
        <v>3.1794508127737112E-2</v>
      </c>
      <c r="H1184" s="2" t="str">
        <f t="shared" si="106"/>
        <v>Sell</v>
      </c>
    </row>
    <row r="1185" spans="1:8" ht="13.5" x14ac:dyDescent="0.25">
      <c r="A1185" s="3">
        <f>TITRES_STAT!B1188</f>
        <v>43735</v>
      </c>
      <c r="B1185" s="6">
        <f>TITRES_STAT!D1188</f>
        <v>8.3030000000000008</v>
      </c>
      <c r="C1185" s="2">
        <f t="shared" si="108"/>
        <v>8.9180833197502274</v>
      </c>
      <c r="D1185" s="2">
        <f t="shared" si="110"/>
        <v>8.7462462109618464</v>
      </c>
      <c r="E1185" s="2">
        <f t="shared" si="109"/>
        <v>0.17183710878838099</v>
      </c>
      <c r="F1185" s="2">
        <f t="shared" si="107"/>
        <v>0.13171859129375729</v>
      </c>
      <c r="G1185" s="2">
        <f t="shared" si="105"/>
        <v>4.0118517494623696E-2</v>
      </c>
      <c r="H1185" s="2" t="str">
        <f t="shared" si="106"/>
        <v>Sell</v>
      </c>
    </row>
    <row r="1186" spans="1:8" ht="13.5" x14ac:dyDescent="0.25">
      <c r="A1186" s="3">
        <f>TITRES_STAT!B1189</f>
        <v>43738</v>
      </c>
      <c r="B1186" s="6">
        <f>TITRES_STAT!D1189</f>
        <v>8.3030000000000008</v>
      </c>
      <c r="C1186" s="2">
        <f t="shared" si="108"/>
        <v>8.9036089628655759</v>
      </c>
      <c r="D1186" s="2">
        <f t="shared" si="110"/>
        <v>8.7134131582980068</v>
      </c>
      <c r="E1186" s="2">
        <f t="shared" si="109"/>
        <v>0.19019580456756913</v>
      </c>
      <c r="F1186" s="2">
        <f t="shared" si="107"/>
        <v>0.14341403394851968</v>
      </c>
      <c r="G1186" s="2">
        <f t="shared" si="105"/>
        <v>4.6781770619049451E-2</v>
      </c>
      <c r="H1186" s="2" t="str">
        <f t="shared" si="106"/>
        <v>Sell</v>
      </c>
    </row>
    <row r="1187" spans="1:8" ht="13.5" x14ac:dyDescent="0.25">
      <c r="A1187" s="3">
        <f>TITRES_STAT!B1190</f>
        <v>43739</v>
      </c>
      <c r="B1187" s="6">
        <f>TITRES_STAT!D1190</f>
        <v>8.3030000000000008</v>
      </c>
      <c r="C1187" s="2">
        <f t="shared" si="108"/>
        <v>8.8524383531939481</v>
      </c>
      <c r="D1187" s="2">
        <f t="shared" si="110"/>
        <v>8.6830121836092662</v>
      </c>
      <c r="E1187" s="2">
        <f t="shared" si="109"/>
        <v>0.16942616958468193</v>
      </c>
      <c r="F1187" s="2">
        <f t="shared" si="107"/>
        <v>0.14861646107575213</v>
      </c>
      <c r="G1187" s="2">
        <f t="shared" si="105"/>
        <v>2.0809708508929797E-2</v>
      </c>
      <c r="H1187" s="2" t="str">
        <f t="shared" si="106"/>
        <v>Sell</v>
      </c>
    </row>
    <row r="1188" spans="1:8" ht="13.5" x14ac:dyDescent="0.25">
      <c r="A1188" s="3">
        <f>TITRES_STAT!B1191</f>
        <v>43740</v>
      </c>
      <c r="B1188" s="6">
        <f>TITRES_STAT!D1191</f>
        <v>8.3030000000000008</v>
      </c>
      <c r="C1188" s="2">
        <f t="shared" si="108"/>
        <v>8.8091401450102644</v>
      </c>
      <c r="D1188" s="2">
        <f t="shared" si="110"/>
        <v>8.6548631329715437</v>
      </c>
      <c r="E1188" s="2">
        <f t="shared" si="109"/>
        <v>0.15427701203872068</v>
      </c>
      <c r="F1188" s="2">
        <f t="shared" si="107"/>
        <v>0.14974857126834584</v>
      </c>
      <c r="G1188" s="2">
        <f t="shared" ref="G1188:G1251" si="111">E1188-F1188</f>
        <v>4.5284407703748419E-3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43741</v>
      </c>
      <c r="B1189" s="6">
        <f>TITRES_STAT!D1192</f>
        <v>8.3030000000000008</v>
      </c>
      <c r="C1189" s="2">
        <f t="shared" si="108"/>
        <v>8.7725031996240705</v>
      </c>
      <c r="D1189" s="2">
        <f t="shared" si="110"/>
        <v>8.6287991971958746</v>
      </c>
      <c r="E1189" s="2">
        <f t="shared" si="109"/>
        <v>0.14370400242819592</v>
      </c>
      <c r="F1189" s="2">
        <f t="shared" ref="F1189:F1252" si="113">(E1189*(2/(10)))+((1-(2/10))*F1188)</f>
        <v>0.14853965750031586</v>
      </c>
      <c r="G1189" s="2">
        <f t="shared" si="111"/>
        <v>-4.8356550721199432E-3</v>
      </c>
      <c r="H1189" s="2" t="str">
        <f t="shared" si="112"/>
        <v>Hold</v>
      </c>
    </row>
    <row r="1190" spans="1:8" ht="13.5" x14ac:dyDescent="0.25">
      <c r="A1190" s="3">
        <f>TITRES_STAT!B1193</f>
        <v>43742</v>
      </c>
      <c r="B1190" s="6">
        <f>TITRES_STAT!D1193</f>
        <v>8.3030000000000008</v>
      </c>
      <c r="C1190" s="2">
        <f t="shared" si="108"/>
        <v>8.7415027073742131</v>
      </c>
      <c r="D1190" s="2">
        <f t="shared" si="110"/>
        <v>8.6046659233295131</v>
      </c>
      <c r="E1190" s="2">
        <f t="shared" si="109"/>
        <v>0.13683678404470001</v>
      </c>
      <c r="F1190" s="2">
        <f t="shared" si="113"/>
        <v>0.14619908280919269</v>
      </c>
      <c r="G1190" s="2">
        <f t="shared" si="111"/>
        <v>-9.3622987644926825E-3</v>
      </c>
      <c r="H1190" s="2" t="str">
        <f t="shared" si="112"/>
        <v>Hold</v>
      </c>
    </row>
    <row r="1191" spans="1:8" ht="13.5" x14ac:dyDescent="0.25">
      <c r="A1191" s="3">
        <f>TITRES_STAT!B1194</f>
        <v>43745</v>
      </c>
      <c r="B1191" s="6">
        <f>TITRES_STAT!D1194</f>
        <v>8.3030000000000008</v>
      </c>
      <c r="C1191" s="2">
        <f t="shared" si="108"/>
        <v>8.7141945985474116</v>
      </c>
      <c r="D1191" s="2">
        <f t="shared" si="110"/>
        <v>8.5823202993791785</v>
      </c>
      <c r="E1191" s="2">
        <f t="shared" si="109"/>
        <v>0.13187429916823312</v>
      </c>
      <c r="F1191" s="2">
        <f t="shared" si="113"/>
        <v>0.14333412608100077</v>
      </c>
      <c r="G1191" s="2">
        <f t="shared" si="111"/>
        <v>-1.1459826912767646E-2</v>
      </c>
      <c r="H1191" s="2" t="str">
        <f t="shared" si="112"/>
        <v>Hold</v>
      </c>
    </row>
    <row r="1192" spans="1:8" ht="13.5" x14ac:dyDescent="0.25">
      <c r="A1192" s="3">
        <f>TITRES_STAT!B1195</f>
        <v>43746</v>
      </c>
      <c r="B1192" s="6">
        <f>TITRES_STAT!D1195</f>
        <v>8.3030000000000008</v>
      </c>
      <c r="C1192" s="2">
        <f t="shared" si="108"/>
        <v>8.6520108141555028</v>
      </c>
      <c r="D1192" s="2">
        <f t="shared" si="110"/>
        <v>8.5616299068325734</v>
      </c>
      <c r="E1192" s="2">
        <f t="shared" si="109"/>
        <v>9.038090732292936E-2</v>
      </c>
      <c r="F1192" s="2">
        <f t="shared" si="113"/>
        <v>0.13274348232938649</v>
      </c>
      <c r="G1192" s="2">
        <f t="shared" si="111"/>
        <v>-4.2362575006457126E-2</v>
      </c>
      <c r="H1192" s="2" t="str">
        <f t="shared" si="112"/>
        <v>Hold</v>
      </c>
    </row>
    <row r="1193" spans="1:8" ht="13.5" x14ac:dyDescent="0.25">
      <c r="A1193" s="3">
        <f>TITRES_STAT!B1196</f>
        <v>43747</v>
      </c>
      <c r="B1193" s="6">
        <f>TITRES_STAT!D1196</f>
        <v>8.2899999999999991</v>
      </c>
      <c r="C1193" s="2">
        <f t="shared" si="108"/>
        <v>8.6373937658238873</v>
      </c>
      <c r="D1193" s="2">
        <f t="shared" si="110"/>
        <v>8.5415091729931234</v>
      </c>
      <c r="E1193" s="2">
        <f t="shared" si="109"/>
        <v>9.5884592830763893E-2</v>
      </c>
      <c r="F1193" s="2">
        <f t="shared" si="113"/>
        <v>0.12537170442966197</v>
      </c>
      <c r="G1193" s="2">
        <f t="shared" si="111"/>
        <v>-2.948711159889808E-2</v>
      </c>
      <c r="H1193" s="2" t="str">
        <f t="shared" si="112"/>
        <v>Hold</v>
      </c>
    </row>
    <row r="1194" spans="1:8" ht="13.5" x14ac:dyDescent="0.25">
      <c r="A1194" s="3">
        <f>TITRES_STAT!B1197</f>
        <v>43748</v>
      </c>
      <c r="B1194" s="6">
        <f>TITRES_STAT!D1197</f>
        <v>8.2899999999999991</v>
      </c>
      <c r="C1194" s="2">
        <f t="shared" si="108"/>
        <v>8.5859485710817509</v>
      </c>
      <c r="D1194" s="2">
        <f t="shared" si="110"/>
        <v>8.5228788638825215</v>
      </c>
      <c r="E1194" s="2">
        <f t="shared" si="109"/>
        <v>6.3069707199229441E-2</v>
      </c>
      <c r="F1194" s="2">
        <f t="shared" si="113"/>
        <v>0.11291130498357548</v>
      </c>
      <c r="G1194" s="2">
        <f t="shared" si="111"/>
        <v>-4.9841597784346034E-2</v>
      </c>
      <c r="H1194" s="2" t="str">
        <f t="shared" si="112"/>
        <v>Hold</v>
      </c>
    </row>
    <row r="1195" spans="1:8" ht="13.5" x14ac:dyDescent="0.25">
      <c r="A1195" s="3">
        <f>TITRES_STAT!B1198</f>
        <v>43749</v>
      </c>
      <c r="B1195" s="6">
        <f>TITRES_STAT!D1198</f>
        <v>8.2899999999999991</v>
      </c>
      <c r="C1195" s="2">
        <f t="shared" si="108"/>
        <v>8.5424180216845578</v>
      </c>
      <c r="D1195" s="2">
        <f t="shared" si="110"/>
        <v>8.5056285776690022</v>
      </c>
      <c r="E1195" s="2">
        <f t="shared" si="109"/>
        <v>3.6789444015555617E-2</v>
      </c>
      <c r="F1195" s="2">
        <f t="shared" si="113"/>
        <v>9.7686932789971509E-2</v>
      </c>
      <c r="G1195" s="2">
        <f t="shared" si="111"/>
        <v>-6.0897488774415892E-2</v>
      </c>
      <c r="H1195" s="2" t="str">
        <f t="shared" si="112"/>
        <v>Hold</v>
      </c>
    </row>
    <row r="1196" spans="1:8" ht="13.5" x14ac:dyDescent="0.25">
      <c r="A1196" s="3">
        <f>TITRES_STAT!B1199</f>
        <v>43752</v>
      </c>
      <c r="B1196" s="6">
        <f>TITRES_STAT!D1199</f>
        <v>8.2899999999999991</v>
      </c>
      <c r="C1196" s="2">
        <f t="shared" si="108"/>
        <v>8.5055844798869327</v>
      </c>
      <c r="D1196" s="2">
        <f t="shared" si="110"/>
        <v>8.4896560904342611</v>
      </c>
      <c r="E1196" s="2">
        <f t="shared" si="109"/>
        <v>1.592838945267161E-2</v>
      </c>
      <c r="F1196" s="2">
        <f t="shared" si="113"/>
        <v>8.133522412251154E-2</v>
      </c>
      <c r="G1196" s="2">
        <f t="shared" si="111"/>
        <v>-6.5406834669839931E-2</v>
      </c>
      <c r="H1196" s="2" t="str">
        <f t="shared" si="112"/>
        <v>Hold</v>
      </c>
    </row>
    <row r="1197" spans="1:8" ht="13.5" x14ac:dyDescent="0.25">
      <c r="A1197" s="3">
        <f>TITRES_STAT!B1200</f>
        <v>43754</v>
      </c>
      <c r="B1197" s="6">
        <f>TITRES_STAT!D1200</f>
        <v>8.0429999999999993</v>
      </c>
      <c r="C1197" s="2">
        <f t="shared" si="108"/>
        <v>8.474417636827404</v>
      </c>
      <c r="D1197" s="2">
        <f t="shared" si="110"/>
        <v>8.4565704541057976</v>
      </c>
      <c r="E1197" s="2">
        <f t="shared" si="109"/>
        <v>1.7847182721606458E-2</v>
      </c>
      <c r="F1197" s="2">
        <f t="shared" si="113"/>
        <v>6.8637615842330524E-2</v>
      </c>
      <c r="G1197" s="2">
        <f t="shared" si="111"/>
        <v>-5.0790433120724066E-2</v>
      </c>
      <c r="H1197" s="2" t="str">
        <f t="shared" si="112"/>
        <v>Hold</v>
      </c>
    </row>
    <row r="1198" spans="1:8" ht="13.5" x14ac:dyDescent="0.25">
      <c r="A1198" s="3">
        <f>TITRES_STAT!B1201</f>
        <v>43755</v>
      </c>
      <c r="B1198" s="6">
        <f>TITRES_STAT!D1201</f>
        <v>7.8029999999999999</v>
      </c>
      <c r="C1198" s="2">
        <f t="shared" si="108"/>
        <v>8.4480456927001111</v>
      </c>
      <c r="D1198" s="2">
        <f t="shared" si="110"/>
        <v>8.4081578278757387</v>
      </c>
      <c r="E1198" s="2">
        <f t="shared" si="109"/>
        <v>3.9887864824372343E-2</v>
      </c>
      <c r="F1198" s="2">
        <f t="shared" si="113"/>
        <v>6.288766563873889E-2</v>
      </c>
      <c r="G1198" s="2">
        <f t="shared" si="111"/>
        <v>-2.2999800814366547E-2</v>
      </c>
      <c r="H1198" s="2" t="str">
        <f t="shared" si="112"/>
        <v>Hold</v>
      </c>
    </row>
    <row r="1199" spans="1:8" ht="13.5" x14ac:dyDescent="0.25">
      <c r="A1199" s="3">
        <f>TITRES_STAT!B1202</f>
        <v>43756</v>
      </c>
      <c r="B1199" s="6">
        <f>TITRES_STAT!D1202</f>
        <v>7.57</v>
      </c>
      <c r="C1199" s="2">
        <f t="shared" si="108"/>
        <v>8.4257309707462476</v>
      </c>
      <c r="D1199" s="2">
        <f t="shared" si="110"/>
        <v>8.3460720628479059</v>
      </c>
      <c r="E1199" s="2">
        <f t="shared" si="109"/>
        <v>7.9658907898341624E-2</v>
      </c>
      <c r="F1199" s="2">
        <f t="shared" si="113"/>
        <v>6.6241914090659437E-2</v>
      </c>
      <c r="G1199" s="2">
        <f t="shared" si="111"/>
        <v>1.3416993807682187E-2</v>
      </c>
      <c r="H1199" s="2" t="str">
        <f t="shared" si="112"/>
        <v>Sell</v>
      </c>
    </row>
    <row r="1200" spans="1:8" ht="13.5" x14ac:dyDescent="0.25">
      <c r="A1200" s="3">
        <f>TITRES_STAT!B1203</f>
        <v>43759</v>
      </c>
      <c r="B1200" s="6">
        <f>TITRES_STAT!D1203</f>
        <v>7.3440000000000003</v>
      </c>
      <c r="C1200" s="2">
        <f t="shared" si="108"/>
        <v>8.4068492829391328</v>
      </c>
      <c r="D1200" s="2">
        <f t="shared" si="110"/>
        <v>8.2718445026369505</v>
      </c>
      <c r="E1200" s="2">
        <f t="shared" si="109"/>
        <v>0.13500478030218233</v>
      </c>
      <c r="F1200" s="2">
        <f t="shared" si="113"/>
        <v>7.999448733296402E-2</v>
      </c>
      <c r="G1200" s="2">
        <f t="shared" si="111"/>
        <v>5.5010292969218305E-2</v>
      </c>
      <c r="H1200" s="2" t="str">
        <f t="shared" si="112"/>
        <v>Sell</v>
      </c>
    </row>
    <row r="1201" spans="1:8" ht="13.5" x14ac:dyDescent="0.25">
      <c r="A1201" s="3">
        <f>TITRES_STAT!B1204</f>
        <v>43760</v>
      </c>
      <c r="B1201" s="6">
        <f>TITRES_STAT!D1204</f>
        <v>7.3440000000000003</v>
      </c>
      <c r="C1201" s="2">
        <f t="shared" si="108"/>
        <v>8.3908724701792661</v>
      </c>
      <c r="D1201" s="2">
        <f t="shared" si="110"/>
        <v>8.2031152802193983</v>
      </c>
      <c r="E1201" s="2">
        <f t="shared" si="109"/>
        <v>0.18775718995986779</v>
      </c>
      <c r="F1201" s="2">
        <f t="shared" si="113"/>
        <v>0.10154702785834477</v>
      </c>
      <c r="G1201" s="2">
        <f t="shared" si="111"/>
        <v>8.6210162101523019E-2</v>
      </c>
      <c r="H1201" s="2" t="str">
        <f t="shared" si="112"/>
        <v>Sell</v>
      </c>
    </row>
    <row r="1202" spans="1:8" ht="13.5" x14ac:dyDescent="0.25">
      <c r="A1202" s="3">
        <f>TITRES_STAT!B1205</f>
        <v>43761</v>
      </c>
      <c r="B1202" s="6">
        <f>TITRES_STAT!D1205</f>
        <v>7.3440000000000003</v>
      </c>
      <c r="C1202" s="2">
        <f t="shared" si="108"/>
        <v>8.3773536286132249</v>
      </c>
      <c r="D1202" s="2">
        <f t="shared" si="110"/>
        <v>8.1394771113142586</v>
      </c>
      <c r="E1202" s="2">
        <f t="shared" si="109"/>
        <v>0.23787651729896631</v>
      </c>
      <c r="F1202" s="2">
        <f t="shared" si="113"/>
        <v>0.12881292574646908</v>
      </c>
      <c r="G1202" s="2">
        <f t="shared" si="111"/>
        <v>0.10906359155249723</v>
      </c>
      <c r="H1202" s="2" t="str">
        <f t="shared" si="112"/>
        <v>Sell</v>
      </c>
    </row>
    <row r="1203" spans="1:8" ht="13.5" x14ac:dyDescent="0.25">
      <c r="A1203" s="3">
        <f>TITRES_STAT!B1206</f>
        <v>43762</v>
      </c>
      <c r="B1203" s="6">
        <f>TITRES_STAT!D1206</f>
        <v>7.5289999999999999</v>
      </c>
      <c r="C1203" s="2">
        <f t="shared" si="108"/>
        <v>8.3639146088265743</v>
      </c>
      <c r="D1203" s="2">
        <f t="shared" si="110"/>
        <v>8.094256584550239</v>
      </c>
      <c r="E1203" s="2">
        <f t="shared" si="109"/>
        <v>0.26965802427633534</v>
      </c>
      <c r="F1203" s="2">
        <f t="shared" si="113"/>
        <v>0.15698194545244235</v>
      </c>
      <c r="G1203" s="2">
        <f t="shared" si="111"/>
        <v>0.11267607882389299</v>
      </c>
      <c r="H1203" s="2" t="str">
        <f t="shared" si="112"/>
        <v>Sell</v>
      </c>
    </row>
    <row r="1204" spans="1:8" ht="13.5" x14ac:dyDescent="0.25">
      <c r="A1204" s="3">
        <f>TITRES_STAT!B1207</f>
        <v>43763</v>
      </c>
      <c r="B1204" s="6">
        <f>TITRES_STAT!D1207</f>
        <v>7.5289999999999999</v>
      </c>
      <c r="C1204" s="2">
        <f t="shared" si="108"/>
        <v>8.3525431305455626</v>
      </c>
      <c r="D1204" s="2">
        <f t="shared" si="110"/>
        <v>8.0523857264354071</v>
      </c>
      <c r="E1204" s="2">
        <f t="shared" si="109"/>
        <v>0.30015740411015557</v>
      </c>
      <c r="F1204" s="2">
        <f t="shared" si="113"/>
        <v>0.18561703718398498</v>
      </c>
      <c r="G1204" s="2">
        <f t="shared" si="111"/>
        <v>0.11454036692617059</v>
      </c>
      <c r="H1204" s="2" t="str">
        <f t="shared" si="112"/>
        <v>Sell</v>
      </c>
    </row>
    <row r="1205" spans="1:8" ht="13.5" x14ac:dyDescent="0.25">
      <c r="A1205" s="3">
        <f>TITRES_STAT!B1208</f>
        <v>43766</v>
      </c>
      <c r="B1205" s="6">
        <f>TITRES_STAT!D1208</f>
        <v>7.5289999999999999</v>
      </c>
      <c r="C1205" s="2">
        <f t="shared" si="108"/>
        <v>8.3429211104616297</v>
      </c>
      <c r="D1205" s="2">
        <f t="shared" si="110"/>
        <v>8.0136164133661172</v>
      </c>
      <c r="E1205" s="2">
        <f t="shared" si="109"/>
        <v>0.32930469709551247</v>
      </c>
      <c r="F1205" s="2">
        <f t="shared" si="113"/>
        <v>0.21435456916629048</v>
      </c>
      <c r="G1205" s="2">
        <f t="shared" si="111"/>
        <v>0.11495012792922199</v>
      </c>
      <c r="H1205" s="2" t="str">
        <f t="shared" si="112"/>
        <v>Sell</v>
      </c>
    </row>
    <row r="1206" spans="1:8" ht="13.5" x14ac:dyDescent="0.25">
      <c r="A1206" s="3">
        <f>TITRES_STAT!B1209</f>
        <v>43767</v>
      </c>
      <c r="B1206" s="6">
        <f>TITRES_STAT!D1209</f>
        <v>7.3440000000000003</v>
      </c>
      <c r="C1206" s="2">
        <f t="shared" si="108"/>
        <v>8.3347794011598406</v>
      </c>
      <c r="D1206" s="2">
        <f t="shared" si="110"/>
        <v>7.9640151975612206</v>
      </c>
      <c r="E1206" s="2">
        <f t="shared" si="109"/>
        <v>0.37076420359862006</v>
      </c>
      <c r="F1206" s="2">
        <f t="shared" si="113"/>
        <v>0.24563649605275639</v>
      </c>
      <c r="G1206" s="2">
        <f t="shared" si="111"/>
        <v>0.12512770754586366</v>
      </c>
      <c r="H1206" s="2" t="str">
        <f t="shared" si="112"/>
        <v>Sell</v>
      </c>
    </row>
    <row r="1207" spans="1:8" ht="13.5" x14ac:dyDescent="0.25">
      <c r="A1207" s="3">
        <f>TITRES_STAT!B1210</f>
        <v>43768</v>
      </c>
      <c r="B1207" s="6">
        <f>TITRES_STAT!D1210</f>
        <v>7.5359999999999996</v>
      </c>
      <c r="C1207" s="2">
        <f t="shared" si="108"/>
        <v>8.2898902625198652</v>
      </c>
      <c r="D1207" s="2">
        <f t="shared" si="110"/>
        <v>7.9323103681122404</v>
      </c>
      <c r="E1207" s="2">
        <f t="shared" si="109"/>
        <v>0.35757989440762472</v>
      </c>
      <c r="F1207" s="2">
        <f t="shared" si="113"/>
        <v>0.26802517572373008</v>
      </c>
      <c r="G1207" s="2">
        <f t="shared" si="111"/>
        <v>8.9554718683894641E-2</v>
      </c>
      <c r="H1207" s="2" t="str">
        <f t="shared" si="112"/>
        <v>Sell</v>
      </c>
    </row>
    <row r="1208" spans="1:8" ht="13.5" x14ac:dyDescent="0.25">
      <c r="A1208" s="3">
        <f>TITRES_STAT!B1211</f>
        <v>43769</v>
      </c>
      <c r="B1208" s="6">
        <f>TITRES_STAT!D1211</f>
        <v>7.5359999999999996</v>
      </c>
      <c r="C1208" s="2">
        <f t="shared" si="108"/>
        <v>8.2149840682860393</v>
      </c>
      <c r="D1208" s="2">
        <f t="shared" si="110"/>
        <v>7.9029540445483715</v>
      </c>
      <c r="E1208" s="2">
        <f t="shared" si="109"/>
        <v>0.31203002373766786</v>
      </c>
      <c r="F1208" s="2">
        <f t="shared" si="113"/>
        <v>0.27682614532651761</v>
      </c>
      <c r="G1208" s="2">
        <f t="shared" si="111"/>
        <v>3.5203878411150247E-2</v>
      </c>
      <c r="H1208" s="2" t="str">
        <f t="shared" si="112"/>
        <v>Sell</v>
      </c>
    </row>
    <row r="1209" spans="1:8" ht="13.5" x14ac:dyDescent="0.25">
      <c r="A1209" s="3">
        <f>TITRES_STAT!B1212</f>
        <v>43770</v>
      </c>
      <c r="B1209" s="6">
        <f>TITRES_STAT!D1212</f>
        <v>7.468</v>
      </c>
      <c r="C1209" s="2">
        <f t="shared" si="108"/>
        <v>8.1157557500881872</v>
      </c>
      <c r="D1209" s="2">
        <f t="shared" si="110"/>
        <v>7.8707352264336778</v>
      </c>
      <c r="E1209" s="2">
        <f t="shared" si="109"/>
        <v>0.24502052365450933</v>
      </c>
      <c r="F1209" s="2">
        <f t="shared" si="113"/>
        <v>0.270465020992116</v>
      </c>
      <c r="G1209" s="2">
        <f t="shared" si="111"/>
        <v>-2.5444497337606675E-2</v>
      </c>
      <c r="H1209" s="2" t="str">
        <f t="shared" si="112"/>
        <v>Hold</v>
      </c>
    </row>
    <row r="1210" spans="1:8" ht="13.5" x14ac:dyDescent="0.25">
      <c r="A1210" s="3">
        <f>TITRES_STAT!B1213</f>
        <v>43773</v>
      </c>
      <c r="B1210" s="6">
        <f>TITRES_STAT!D1213</f>
        <v>7.468</v>
      </c>
      <c r="C1210" s="2">
        <f t="shared" si="108"/>
        <v>7.9970240962284667</v>
      </c>
      <c r="D1210" s="2">
        <f t="shared" si="110"/>
        <v>7.8409029874385912</v>
      </c>
      <c r="E1210" s="2">
        <f t="shared" si="109"/>
        <v>0.15612110878987551</v>
      </c>
      <c r="F1210" s="2">
        <f t="shared" si="113"/>
        <v>0.2475962385516679</v>
      </c>
      <c r="G1210" s="2">
        <f t="shared" si="111"/>
        <v>-9.1475129761792395E-2</v>
      </c>
      <c r="H1210" s="2" t="str">
        <f t="shared" si="112"/>
        <v>Hold</v>
      </c>
    </row>
    <row r="1211" spans="1:8" ht="13.5" x14ac:dyDescent="0.25">
      <c r="A1211" s="3">
        <f>TITRES_STAT!B1214</f>
        <v>43774</v>
      </c>
      <c r="B1211" s="6">
        <f>TITRES_STAT!D1214</f>
        <v>7.468</v>
      </c>
      <c r="C1211" s="2">
        <f t="shared" si="108"/>
        <v>7.8965588506548565</v>
      </c>
      <c r="D1211" s="2">
        <f t="shared" si="110"/>
        <v>7.8132805439246216</v>
      </c>
      <c r="E1211" s="2">
        <f t="shared" si="109"/>
        <v>8.3278306730234952E-2</v>
      </c>
      <c r="F1211" s="2">
        <f t="shared" si="113"/>
        <v>0.21473265218738133</v>
      </c>
      <c r="G1211" s="2">
        <f t="shared" si="111"/>
        <v>-0.13145434545714638</v>
      </c>
      <c r="H1211" s="2" t="str">
        <f t="shared" si="112"/>
        <v>Hold</v>
      </c>
    </row>
    <row r="1212" spans="1:8" ht="13.5" x14ac:dyDescent="0.25">
      <c r="A1212" s="3">
        <f>TITRES_STAT!B1215</f>
        <v>43775</v>
      </c>
      <c r="B1212" s="6">
        <f>TITRES_STAT!D1215</f>
        <v>7.468</v>
      </c>
      <c r="C1212" s="2">
        <f t="shared" si="108"/>
        <v>7.8115497967079559</v>
      </c>
      <c r="D1212" s="2">
        <f t="shared" si="110"/>
        <v>7.7877042073376126</v>
      </c>
      <c r="E1212" s="2">
        <f t="shared" si="109"/>
        <v>2.3845589370343312E-2</v>
      </c>
      <c r="F1212" s="2">
        <f t="shared" si="113"/>
        <v>0.17655523962397374</v>
      </c>
      <c r="G1212" s="2">
        <f t="shared" si="111"/>
        <v>-0.15270965025363042</v>
      </c>
      <c r="H1212" s="2" t="str">
        <f t="shared" si="112"/>
        <v>Hold</v>
      </c>
    </row>
    <row r="1213" spans="1:8" ht="13.5" x14ac:dyDescent="0.25">
      <c r="A1213" s="3">
        <f>TITRES_STAT!B1216</f>
        <v>43776</v>
      </c>
      <c r="B1213" s="6">
        <f>TITRES_STAT!D1216</f>
        <v>7.2690000000000001</v>
      </c>
      <c r="C1213" s="2">
        <f t="shared" si="108"/>
        <v>7.7680805972144249</v>
      </c>
      <c r="D1213" s="2">
        <f t="shared" si="110"/>
        <v>7.7492816734607519</v>
      </c>
      <c r="E1213" s="2">
        <f t="shared" si="109"/>
        <v>1.879892375367298E-2</v>
      </c>
      <c r="F1213" s="2">
        <f t="shared" si="113"/>
        <v>0.14500397644991359</v>
      </c>
      <c r="G1213" s="2">
        <f t="shared" si="111"/>
        <v>-0.1262050526962406</v>
      </c>
      <c r="H1213" s="2" t="str">
        <f t="shared" si="112"/>
        <v>Hold</v>
      </c>
    </row>
    <row r="1214" spans="1:8" ht="13.5" x14ac:dyDescent="0.25">
      <c r="A1214" s="3">
        <f>TITRES_STAT!B1217</f>
        <v>43777</v>
      </c>
      <c r="B1214" s="6">
        <f>TITRES_STAT!D1217</f>
        <v>7.2690000000000001</v>
      </c>
      <c r="C1214" s="2">
        <f t="shared" si="108"/>
        <v>7.7312989668737444</v>
      </c>
      <c r="D1214" s="2">
        <f t="shared" si="110"/>
        <v>7.7137052532043997</v>
      </c>
      <c r="E1214" s="2">
        <f t="shared" si="109"/>
        <v>1.7593713669344702E-2</v>
      </c>
      <c r="F1214" s="2">
        <f t="shared" si="113"/>
        <v>0.11952192389379981</v>
      </c>
      <c r="G1214" s="2">
        <f t="shared" si="111"/>
        <v>-0.10192821022445511</v>
      </c>
      <c r="H1214" s="2" t="str">
        <f t="shared" si="112"/>
        <v>Hold</v>
      </c>
    </row>
    <row r="1215" spans="1:8" ht="13.5" x14ac:dyDescent="0.25">
      <c r="A1215" s="3">
        <f>TITRES_STAT!B1218</f>
        <v>43780</v>
      </c>
      <c r="B1215" s="6">
        <f>TITRES_STAT!D1218</f>
        <v>7.2690000000000001</v>
      </c>
      <c r="C1215" s="2">
        <f t="shared" si="108"/>
        <v>7.7001760488931676</v>
      </c>
      <c r="D1215" s="2">
        <f t="shared" si="110"/>
        <v>7.6807641233374069</v>
      </c>
      <c r="E1215" s="2">
        <f t="shared" si="109"/>
        <v>1.9411925555760767E-2</v>
      </c>
      <c r="F1215" s="2">
        <f t="shared" si="113"/>
        <v>9.9499924226192013E-2</v>
      </c>
      <c r="G1215" s="2">
        <f t="shared" si="111"/>
        <v>-8.0087998670431246E-2</v>
      </c>
      <c r="H1215" s="2" t="str">
        <f t="shared" si="112"/>
        <v>Hold</v>
      </c>
    </row>
    <row r="1216" spans="1:8" ht="13.5" x14ac:dyDescent="0.25">
      <c r="A1216" s="3">
        <f>TITRES_STAT!B1219</f>
        <v>43781</v>
      </c>
      <c r="B1216" s="6">
        <f>TITRES_STAT!D1219</f>
        <v>7.2480000000000002</v>
      </c>
      <c r="C1216" s="2">
        <f t="shared" si="108"/>
        <v>7.6453797336788343</v>
      </c>
      <c r="D1216" s="2">
        <f t="shared" si="110"/>
        <v>7.6487075216087099</v>
      </c>
      <c r="E1216" s="2">
        <f t="shared" si="109"/>
        <v>-3.3277879298756474E-3</v>
      </c>
      <c r="F1216" s="2">
        <f t="shared" si="113"/>
        <v>7.8934381794978484E-2</v>
      </c>
      <c r="G1216" s="2">
        <f t="shared" si="111"/>
        <v>-8.2262169724854131E-2</v>
      </c>
      <c r="H1216" s="2" t="str">
        <f t="shared" si="112"/>
        <v>Hold</v>
      </c>
    </row>
    <row r="1217" spans="1:8" ht="13.5" x14ac:dyDescent="0.25">
      <c r="A1217" s="3">
        <f>TITRES_STAT!B1220</f>
        <v>43782</v>
      </c>
      <c r="B1217" s="6">
        <f>TITRES_STAT!D1220</f>
        <v>7.2480000000000002</v>
      </c>
      <c r="C1217" s="2">
        <f t="shared" si="108"/>
        <v>7.6285520823436288</v>
      </c>
      <c r="D1217" s="2">
        <f t="shared" si="110"/>
        <v>7.6190254829710282</v>
      </c>
      <c r="E1217" s="2">
        <f t="shared" si="109"/>
        <v>9.526599372600586E-3</v>
      </c>
      <c r="F1217" s="2">
        <f t="shared" si="113"/>
        <v>6.5052825310502896E-2</v>
      </c>
      <c r="G1217" s="2">
        <f t="shared" si="111"/>
        <v>-5.552622593790231E-2</v>
      </c>
      <c r="H1217" s="2" t="str">
        <f t="shared" si="112"/>
        <v>Hold</v>
      </c>
    </row>
    <row r="1218" spans="1:8" ht="13.5" x14ac:dyDescent="0.25">
      <c r="A1218" s="3">
        <f>TITRES_STAT!B1221</f>
        <v>43783</v>
      </c>
      <c r="B1218" s="6">
        <f>TITRES_STAT!D1221</f>
        <v>7.125</v>
      </c>
      <c r="C1218" s="2">
        <f t="shared" si="108"/>
        <v>7.6143133004446089</v>
      </c>
      <c r="D1218" s="2">
        <f t="shared" si="110"/>
        <v>7.5824310027509521</v>
      </c>
      <c r="E1218" s="2">
        <f t="shared" si="109"/>
        <v>3.1882297693656803E-2</v>
      </c>
      <c r="F1218" s="2">
        <f t="shared" si="113"/>
        <v>5.8418719787133679E-2</v>
      </c>
      <c r="G1218" s="2">
        <f t="shared" si="111"/>
        <v>-2.6536422093476876E-2</v>
      </c>
      <c r="H1218" s="2" t="str">
        <f t="shared" si="112"/>
        <v>Hold</v>
      </c>
    </row>
    <row r="1219" spans="1:8" ht="13.5" x14ac:dyDescent="0.25">
      <c r="A1219" s="3">
        <f>TITRES_STAT!B1222</f>
        <v>43784</v>
      </c>
      <c r="B1219" s="6">
        <f>TITRES_STAT!D1222</f>
        <v>7.125</v>
      </c>
      <c r="C1219" s="2">
        <f t="shared" si="108"/>
        <v>7.5918035619146691</v>
      </c>
      <c r="D1219" s="2">
        <f t="shared" si="110"/>
        <v>7.5485472247693997</v>
      </c>
      <c r="E1219" s="2">
        <f t="shared" si="109"/>
        <v>4.3256337145269441E-2</v>
      </c>
      <c r="F1219" s="2">
        <f t="shared" si="113"/>
        <v>5.5386243258760834E-2</v>
      </c>
      <c r="G1219" s="2">
        <f t="shared" si="111"/>
        <v>-1.2129906113491393E-2</v>
      </c>
      <c r="H1219" s="2" t="str">
        <f t="shared" si="112"/>
        <v>Hold</v>
      </c>
    </row>
    <row r="1220" spans="1:8" ht="13.5" x14ac:dyDescent="0.25">
      <c r="A1220" s="3">
        <f>TITRES_STAT!B1223</f>
        <v>43787</v>
      </c>
      <c r="B1220" s="6">
        <f>TITRES_STAT!D1223</f>
        <v>7.125</v>
      </c>
      <c r="C1220" s="2">
        <f t="shared" si="108"/>
        <v>7.5727568600816424</v>
      </c>
      <c r="D1220" s="2">
        <f t="shared" si="110"/>
        <v>7.5171733562679623</v>
      </c>
      <c r="E1220" s="2">
        <f t="shared" si="109"/>
        <v>5.5583503813680046E-2</v>
      </c>
      <c r="F1220" s="2">
        <f t="shared" si="113"/>
        <v>5.5425695369744676E-2</v>
      </c>
      <c r="G1220" s="2">
        <f t="shared" si="111"/>
        <v>1.5780844393536997E-4</v>
      </c>
      <c r="H1220" s="2" t="str">
        <f t="shared" si="112"/>
        <v>Sell</v>
      </c>
    </row>
    <row r="1221" spans="1:8" ht="13.5" x14ac:dyDescent="0.25">
      <c r="A1221" s="3">
        <f>TITRES_STAT!B1224</f>
        <v>43788</v>
      </c>
      <c r="B1221" s="6">
        <f>TITRES_STAT!D1224</f>
        <v>7.125</v>
      </c>
      <c r="C1221" s="2">
        <f t="shared" si="108"/>
        <v>7.5566404200690815</v>
      </c>
      <c r="D1221" s="2">
        <f t="shared" si="110"/>
        <v>7.4881234780258907</v>
      </c>
      <c r="E1221" s="2">
        <f t="shared" si="109"/>
        <v>6.8516942043190809E-2</v>
      </c>
      <c r="F1221" s="2">
        <f t="shared" si="113"/>
        <v>5.8043944704433907E-2</v>
      </c>
      <c r="G1221" s="2">
        <f t="shared" si="111"/>
        <v>1.0472997338756902E-2</v>
      </c>
      <c r="H1221" s="2" t="str">
        <f t="shared" si="112"/>
        <v>Sell</v>
      </c>
    </row>
    <row r="1222" spans="1:8" ht="13.5" x14ac:dyDescent="0.25">
      <c r="A1222" s="3">
        <f>TITRES_STAT!B1225</f>
        <v>43789</v>
      </c>
      <c r="B1222" s="6">
        <f>TITRES_STAT!D1225</f>
        <v>7.125</v>
      </c>
      <c r="C1222" s="2">
        <f t="shared" si="108"/>
        <v>7.5430034323661452</v>
      </c>
      <c r="D1222" s="2">
        <f t="shared" si="110"/>
        <v>7.4612254426165654</v>
      </c>
      <c r="E1222" s="2">
        <f t="shared" si="109"/>
        <v>8.1777989749579838E-2</v>
      </c>
      <c r="F1222" s="2">
        <f t="shared" si="113"/>
        <v>6.2790753713463099E-2</v>
      </c>
      <c r="G1222" s="2">
        <f t="shared" si="111"/>
        <v>1.8987236036116739E-2</v>
      </c>
      <c r="H1222" s="2" t="str">
        <f t="shared" si="112"/>
        <v>Sell</v>
      </c>
    </row>
    <row r="1223" spans="1:8" ht="13.5" x14ac:dyDescent="0.25">
      <c r="A1223" s="3">
        <f>TITRES_STAT!B1226</f>
        <v>43790</v>
      </c>
      <c r="B1223" s="6">
        <f>TITRES_STAT!D1226</f>
        <v>7.125</v>
      </c>
      <c r="C1223" s="2">
        <f t="shared" si="108"/>
        <v>7.5008490581559695</v>
      </c>
      <c r="D1223" s="2">
        <f t="shared" si="110"/>
        <v>7.4363198542745979</v>
      </c>
      <c r="E1223" s="2">
        <f t="shared" si="109"/>
        <v>6.4529203881371622E-2</v>
      </c>
      <c r="F1223" s="2">
        <f t="shared" si="113"/>
        <v>6.3138443747044803E-2</v>
      </c>
      <c r="G1223" s="2">
        <f t="shared" si="111"/>
        <v>1.3907601343268183E-3</v>
      </c>
      <c r="H1223" s="2" t="str">
        <f t="shared" si="112"/>
        <v>Sell</v>
      </c>
    </row>
    <row r="1224" spans="1:8" ht="13.5" x14ac:dyDescent="0.25">
      <c r="A1224" s="3">
        <f>TITRES_STAT!B1227</f>
        <v>43791</v>
      </c>
      <c r="B1224" s="6">
        <f>TITRES_STAT!D1227</f>
        <v>7.125</v>
      </c>
      <c r="C1224" s="2">
        <f t="shared" si="108"/>
        <v>7.4651799722858208</v>
      </c>
      <c r="D1224" s="2">
        <f t="shared" si="110"/>
        <v>7.4132591243283317</v>
      </c>
      <c r="E1224" s="2">
        <f t="shared" si="109"/>
        <v>5.192084795748908E-2</v>
      </c>
      <c r="F1224" s="2">
        <f t="shared" si="113"/>
        <v>6.0894924589133662E-2</v>
      </c>
      <c r="G1224" s="2">
        <f t="shared" si="111"/>
        <v>-8.9740766316445814E-3</v>
      </c>
      <c r="H1224" s="2" t="str">
        <f t="shared" si="112"/>
        <v>Hold</v>
      </c>
    </row>
    <row r="1225" spans="1:8" ht="13.5" x14ac:dyDescent="0.25">
      <c r="A1225" s="3">
        <f>TITRES_STAT!B1228</f>
        <v>43794</v>
      </c>
      <c r="B1225" s="6">
        <f>TITRES_STAT!D1228</f>
        <v>7.2279999999999998</v>
      </c>
      <c r="C1225" s="2">
        <f t="shared" si="108"/>
        <v>7.4349984380880025</v>
      </c>
      <c r="D1225" s="2">
        <f t="shared" si="110"/>
        <v>7.3995362262299373</v>
      </c>
      <c r="E1225" s="2">
        <f t="shared" si="109"/>
        <v>3.5462211858065196E-2</v>
      </c>
      <c r="F1225" s="2">
        <f t="shared" si="113"/>
        <v>5.5808382042919977E-2</v>
      </c>
      <c r="G1225" s="2">
        <f t="shared" si="111"/>
        <v>-2.0346170184854781E-2</v>
      </c>
      <c r="H1225" s="2" t="str">
        <f t="shared" si="112"/>
        <v>Hold</v>
      </c>
    </row>
    <row r="1226" spans="1:8" ht="13.5" x14ac:dyDescent="0.25">
      <c r="A1226" s="3">
        <f>TITRES_STAT!B1229</f>
        <v>43795</v>
      </c>
      <c r="B1226" s="6">
        <f>TITRES_STAT!D1229</f>
        <v>7.2619999999999996</v>
      </c>
      <c r="C1226" s="2">
        <f t="shared" si="108"/>
        <v>7.406229447612926</v>
      </c>
      <c r="D1226" s="2">
        <f t="shared" si="110"/>
        <v>7.3893483576203121</v>
      </c>
      <c r="E1226" s="2">
        <f t="shared" si="109"/>
        <v>1.6881089992613951E-2</v>
      </c>
      <c r="F1226" s="2">
        <f t="shared" si="113"/>
        <v>4.8022923632858774E-2</v>
      </c>
      <c r="G1226" s="2">
        <f t="shared" si="111"/>
        <v>-3.1141833640244823E-2</v>
      </c>
      <c r="H1226" s="2" t="str">
        <f t="shared" si="112"/>
        <v>Hold</v>
      </c>
    </row>
    <row r="1227" spans="1:8" ht="13.5" x14ac:dyDescent="0.25">
      <c r="A1227" s="3">
        <f>TITRES_STAT!B1230</f>
        <v>43796</v>
      </c>
      <c r="B1227" s="6">
        <f>TITRES_STAT!D1230</f>
        <v>7.2690000000000001</v>
      </c>
      <c r="C1227" s="2">
        <f t="shared" si="108"/>
        <v>7.3818864556724755</v>
      </c>
      <c r="D1227" s="2">
        <f t="shared" si="110"/>
        <v>7.3804336644632516</v>
      </c>
      <c r="E1227" s="2">
        <f t="shared" si="109"/>
        <v>1.4527912092239248E-3</v>
      </c>
      <c r="F1227" s="2">
        <f t="shared" si="113"/>
        <v>3.8708897148131804E-2</v>
      </c>
      <c r="G1227" s="2">
        <f t="shared" si="111"/>
        <v>-3.725610593890788E-2</v>
      </c>
      <c r="H1227" s="2" t="str">
        <f t="shared" si="112"/>
        <v>Hold</v>
      </c>
    </row>
    <row r="1228" spans="1:8" ht="13.5" x14ac:dyDescent="0.25">
      <c r="A1228" s="3">
        <f>TITRES_STAT!B1231</f>
        <v>43797</v>
      </c>
      <c r="B1228" s="6">
        <f>TITRES_STAT!D1231</f>
        <v>7.2690000000000001</v>
      </c>
      <c r="C1228" s="2">
        <f t="shared" si="108"/>
        <v>7.3423654624920953</v>
      </c>
      <c r="D1228" s="2">
        <f t="shared" si="110"/>
        <v>7.3721793189474552</v>
      </c>
      <c r="E1228" s="2">
        <f t="shared" si="109"/>
        <v>-2.9813856455359833E-2</v>
      </c>
      <c r="F1228" s="2">
        <f t="shared" si="113"/>
        <v>2.5004346427433478E-2</v>
      </c>
      <c r="G1228" s="2">
        <f t="shared" si="111"/>
        <v>-5.4818202882793307E-2</v>
      </c>
      <c r="H1228" s="2" t="str">
        <f t="shared" si="112"/>
        <v>Hold</v>
      </c>
    </row>
    <row r="1229" spans="1:8" ht="13.5" x14ac:dyDescent="0.25">
      <c r="A1229" s="3">
        <f>TITRES_STAT!B1232</f>
        <v>43798</v>
      </c>
      <c r="B1229" s="6">
        <f>TITRES_STAT!D1232</f>
        <v>7.194</v>
      </c>
      <c r="C1229" s="2">
        <f t="shared" si="108"/>
        <v>7.3089246221086963</v>
      </c>
      <c r="D1229" s="2">
        <f t="shared" si="110"/>
        <v>7.3589808508772734</v>
      </c>
      <c r="E1229" s="2">
        <f t="shared" si="109"/>
        <v>-5.0056228768577071E-2</v>
      </c>
      <c r="F1229" s="2">
        <f t="shared" si="113"/>
        <v>9.9922313882313679E-3</v>
      </c>
      <c r="G1229" s="2">
        <f t="shared" si="111"/>
        <v>-6.0048460156808439E-2</v>
      </c>
      <c r="H1229" s="2" t="str">
        <f t="shared" si="112"/>
        <v>Hold</v>
      </c>
    </row>
    <row r="1230" spans="1:8" ht="13.5" x14ac:dyDescent="0.25">
      <c r="A1230" s="3">
        <f>TITRES_STAT!B1233</f>
        <v>43801</v>
      </c>
      <c r="B1230" s="6">
        <f>TITRES_STAT!D1233</f>
        <v>7.194</v>
      </c>
      <c r="C1230" s="2">
        <f t="shared" si="108"/>
        <v>7.2806285263996653</v>
      </c>
      <c r="D1230" s="2">
        <f t="shared" si="110"/>
        <v>7.3467600471085861</v>
      </c>
      <c r="E1230" s="2">
        <f t="shared" si="109"/>
        <v>-6.613152070892081E-2</v>
      </c>
      <c r="F1230" s="2">
        <f t="shared" si="113"/>
        <v>-5.2325190311990673E-3</v>
      </c>
      <c r="G1230" s="2">
        <f t="shared" si="111"/>
        <v>-6.0899001677721741E-2</v>
      </c>
      <c r="H1230" s="2" t="str">
        <f t="shared" si="112"/>
        <v>Hold</v>
      </c>
    </row>
    <row r="1231" spans="1:8" ht="13.5" x14ac:dyDescent="0.25">
      <c r="A1231" s="3">
        <f>TITRES_STAT!B1234</f>
        <v>43802</v>
      </c>
      <c r="B1231" s="6">
        <f>TITRES_STAT!D1234</f>
        <v>7.4059999999999997</v>
      </c>
      <c r="C1231" s="2">
        <f t="shared" ref="C1231:C1294" si="114">$C$4*B1221+C1230*(1-$C$4)</f>
        <v>7.2566856761843326</v>
      </c>
      <c r="D1231" s="2">
        <f t="shared" si="110"/>
        <v>7.3511481917672086</v>
      </c>
      <c r="E1231" s="2">
        <f t="shared" si="109"/>
        <v>-9.4462515582875994E-2</v>
      </c>
      <c r="F1231" s="2">
        <f t="shared" si="113"/>
        <v>-2.3078518341534453E-2</v>
      </c>
      <c r="G1231" s="2">
        <f t="shared" si="111"/>
        <v>-7.1383997241341535E-2</v>
      </c>
      <c r="H1231" s="2" t="str">
        <f t="shared" si="112"/>
        <v>Hold</v>
      </c>
    </row>
    <row r="1232" spans="1:8" ht="13.5" x14ac:dyDescent="0.25">
      <c r="A1232" s="3">
        <f>TITRES_STAT!B1235</f>
        <v>43803</v>
      </c>
      <c r="B1232" s="6">
        <f>TITRES_STAT!D1235</f>
        <v>7.4059999999999997</v>
      </c>
      <c r="C1232" s="2">
        <f t="shared" si="114"/>
        <v>7.2364263413867427</v>
      </c>
      <c r="D1232" s="2">
        <f t="shared" si="110"/>
        <v>7.3552112886733418</v>
      </c>
      <c r="E1232" s="2">
        <f t="shared" si="109"/>
        <v>-0.11878494728659916</v>
      </c>
      <c r="F1232" s="2">
        <f t="shared" si="113"/>
        <v>-4.2219804130547392E-2</v>
      </c>
      <c r="G1232" s="2">
        <f t="shared" si="111"/>
        <v>-7.6565143156051771E-2</v>
      </c>
      <c r="H1232" s="2" t="str">
        <f t="shared" si="112"/>
        <v>Hold</v>
      </c>
    </row>
    <row r="1233" spans="1:8" ht="13.5" x14ac:dyDescent="0.25">
      <c r="A1233" s="3">
        <f>TITRES_STAT!B1236</f>
        <v>43804</v>
      </c>
      <c r="B1233" s="6">
        <f>TITRES_STAT!D1236</f>
        <v>7.4059999999999997</v>
      </c>
      <c r="C1233" s="2">
        <f t="shared" si="114"/>
        <v>7.2192838273272439</v>
      </c>
      <c r="D1233" s="2">
        <f t="shared" si="110"/>
        <v>7.35897341543828</v>
      </c>
      <c r="E1233" s="2">
        <f t="shared" si="109"/>
        <v>-0.13968958811103604</v>
      </c>
      <c r="F1233" s="2">
        <f t="shared" si="113"/>
        <v>-6.1713760926645121E-2</v>
      </c>
      <c r="G1233" s="2">
        <f t="shared" si="111"/>
        <v>-7.7975827184390917E-2</v>
      </c>
      <c r="H1233" s="2" t="str">
        <f t="shared" si="112"/>
        <v>Hold</v>
      </c>
    </row>
    <row r="1234" spans="1:8" ht="13.5" x14ac:dyDescent="0.25">
      <c r="A1234" s="3">
        <f>TITRES_STAT!B1237</f>
        <v>43805</v>
      </c>
      <c r="B1234" s="6">
        <f>TITRES_STAT!D1237</f>
        <v>7.4610000000000003</v>
      </c>
      <c r="C1234" s="2">
        <f t="shared" si="114"/>
        <v>7.2047786231230528</v>
      </c>
      <c r="D1234" s="2">
        <f t="shared" si="110"/>
        <v>7.3665309402206294</v>
      </c>
      <c r="E1234" s="2">
        <f t="shared" si="109"/>
        <v>-0.16175231709757654</v>
      </c>
      <c r="F1234" s="2">
        <f t="shared" si="113"/>
        <v>-8.1721472160831407E-2</v>
      </c>
      <c r="G1234" s="2">
        <f t="shared" si="111"/>
        <v>-8.003084493674513E-2</v>
      </c>
      <c r="H1234" s="2" t="str">
        <f t="shared" si="112"/>
        <v>Hold</v>
      </c>
    </row>
    <row r="1235" spans="1:8" ht="13.5" x14ac:dyDescent="0.25">
      <c r="A1235" s="3">
        <f>TITRES_STAT!B1238</f>
        <v>43808</v>
      </c>
      <c r="B1235" s="6">
        <f>TITRES_STAT!D1238</f>
        <v>7.3310000000000004</v>
      </c>
      <c r="C1235" s="2">
        <f t="shared" si="114"/>
        <v>7.2083511426425835</v>
      </c>
      <c r="D1235" s="2">
        <f t="shared" si="110"/>
        <v>7.3638990187228046</v>
      </c>
      <c r="E1235" s="2">
        <f t="shared" si="109"/>
        <v>-0.15554787608022114</v>
      </c>
      <c r="F1235" s="2">
        <f t="shared" si="113"/>
        <v>-9.6486752944709347E-2</v>
      </c>
      <c r="G1235" s="2">
        <f t="shared" si="111"/>
        <v>-5.9061123135511789E-2</v>
      </c>
      <c r="H1235" s="2" t="str">
        <f t="shared" si="112"/>
        <v>Hold</v>
      </c>
    </row>
    <row r="1236" spans="1:8" ht="13.5" x14ac:dyDescent="0.25">
      <c r="A1236" s="3">
        <f>TITRES_STAT!B1239</f>
        <v>43809</v>
      </c>
      <c r="B1236" s="6">
        <f>TITRES_STAT!D1239</f>
        <v>7.3310000000000004</v>
      </c>
      <c r="C1236" s="2">
        <f t="shared" si="114"/>
        <v>7.2166048130052625</v>
      </c>
      <c r="D1236" s="2">
        <f t="shared" si="110"/>
        <v>7.3614620543729679</v>
      </c>
      <c r="E1236" s="2">
        <f t="shared" si="109"/>
        <v>-0.14485724136770539</v>
      </c>
      <c r="F1236" s="2">
        <f t="shared" si="113"/>
        <v>-0.10616085062930856</v>
      </c>
      <c r="G1236" s="2">
        <f t="shared" si="111"/>
        <v>-3.8696390738396827E-2</v>
      </c>
      <c r="H1236" s="2" t="str">
        <f t="shared" si="112"/>
        <v>Hold</v>
      </c>
    </row>
    <row r="1237" spans="1:8" ht="13.5" x14ac:dyDescent="0.25">
      <c r="A1237" s="3">
        <f>TITRES_STAT!B1240</f>
        <v>43810</v>
      </c>
      <c r="B1237" s="6">
        <f>TITRES_STAT!D1240</f>
        <v>7.399</v>
      </c>
      <c r="C1237" s="2">
        <f t="shared" si="114"/>
        <v>7.2246656110044531</v>
      </c>
      <c r="D1237" s="2">
        <f t="shared" si="110"/>
        <v>7.3642426429379331</v>
      </c>
      <c r="E1237" s="2">
        <f t="shared" si="109"/>
        <v>-0.13957703193347992</v>
      </c>
      <c r="F1237" s="2">
        <f t="shared" si="113"/>
        <v>-0.11284408689014284</v>
      </c>
      <c r="G1237" s="2">
        <f t="shared" si="111"/>
        <v>-2.6732945043337078E-2</v>
      </c>
      <c r="H1237" s="2" t="str">
        <f t="shared" si="112"/>
        <v>Hold</v>
      </c>
    </row>
    <row r="1238" spans="1:8" ht="13.5" x14ac:dyDescent="0.25">
      <c r="A1238" s="3">
        <f>TITRES_STAT!B1241</f>
        <v>43811</v>
      </c>
      <c r="B1238" s="6">
        <f>TITRES_STAT!D1241</f>
        <v>7.3369999999999997</v>
      </c>
      <c r="C1238" s="2">
        <f t="shared" si="114"/>
        <v>7.2314862862345377</v>
      </c>
      <c r="D1238" s="2">
        <f t="shared" si="110"/>
        <v>7.3622246693869746</v>
      </c>
      <c r="E1238" s="2">
        <f t="shared" si="109"/>
        <v>-0.13073838315243691</v>
      </c>
      <c r="F1238" s="2">
        <f t="shared" si="113"/>
        <v>-0.11642294614260167</v>
      </c>
      <c r="G1238" s="2">
        <f t="shared" si="111"/>
        <v>-1.4315437009835244E-2</v>
      </c>
      <c r="H1238" s="2" t="str">
        <f t="shared" si="112"/>
        <v>Hold</v>
      </c>
    </row>
    <row r="1239" spans="1:8" ht="13.5" x14ac:dyDescent="0.25">
      <c r="A1239" s="3">
        <f>TITRES_STAT!B1242</f>
        <v>43812</v>
      </c>
      <c r="B1239" s="6">
        <f>TITRES_STAT!D1242</f>
        <v>7.1180000000000003</v>
      </c>
      <c r="C1239" s="2">
        <f t="shared" si="114"/>
        <v>7.2257191652753772</v>
      </c>
      <c r="D1239" s="2">
        <f t="shared" si="110"/>
        <v>7.3441339531360876</v>
      </c>
      <c r="E1239" s="2">
        <f t="shared" si="109"/>
        <v>-0.11841478786071047</v>
      </c>
      <c r="F1239" s="2">
        <f t="shared" si="113"/>
        <v>-0.11682131448622343</v>
      </c>
      <c r="G1239" s="2">
        <f t="shared" si="111"/>
        <v>-1.5934733744870366E-3</v>
      </c>
      <c r="H1239" s="2" t="str">
        <f t="shared" si="112"/>
        <v>Hold</v>
      </c>
    </row>
    <row r="1240" spans="1:8" ht="13.5" x14ac:dyDescent="0.25">
      <c r="A1240" s="3">
        <f>TITRES_STAT!B1243</f>
        <v>43815</v>
      </c>
      <c r="B1240" s="6">
        <f>TITRES_STAT!D1243</f>
        <v>7.3239999999999998</v>
      </c>
      <c r="C1240" s="2">
        <f t="shared" si="114"/>
        <v>7.2208392936945494</v>
      </c>
      <c r="D1240" s="2">
        <f t="shared" si="110"/>
        <v>7.3426425492000806</v>
      </c>
      <c r="E1240" s="2">
        <f t="shared" si="109"/>
        <v>-0.12180325550553128</v>
      </c>
      <c r="F1240" s="2">
        <f t="shared" si="113"/>
        <v>-0.11781770269008501</v>
      </c>
      <c r="G1240" s="2">
        <f t="shared" si="111"/>
        <v>-3.9855528154462694E-3</v>
      </c>
      <c r="H1240" s="2" t="str">
        <f t="shared" si="112"/>
        <v>Hold</v>
      </c>
    </row>
    <row r="1241" spans="1:8" ht="13.5" x14ac:dyDescent="0.25">
      <c r="A1241" s="3">
        <f>TITRES_STAT!B1244</f>
        <v>43816</v>
      </c>
      <c r="B1241" s="6">
        <f>TITRES_STAT!D1244</f>
        <v>7.3239999999999998</v>
      </c>
      <c r="C1241" s="2">
        <f t="shared" si="114"/>
        <v>7.2493255562030807</v>
      </c>
      <c r="D1241" s="2">
        <f t="shared" si="110"/>
        <v>7.3412616196297042</v>
      </c>
      <c r="E1241" s="2">
        <f t="shared" si="109"/>
        <v>-9.1936063426623527E-2</v>
      </c>
      <c r="F1241" s="2">
        <f t="shared" si="113"/>
        <v>-0.11264137483739273</v>
      </c>
      <c r="G1241" s="2">
        <f t="shared" si="111"/>
        <v>2.07053114107692E-2</v>
      </c>
      <c r="H1241" s="2" t="str">
        <f t="shared" si="112"/>
        <v>Sell</v>
      </c>
    </row>
    <row r="1242" spans="1:8" ht="13.5" x14ac:dyDescent="0.25">
      <c r="A1242" s="3">
        <f>TITRES_STAT!B1245</f>
        <v>43817</v>
      </c>
      <c r="B1242" s="6">
        <f>TITRES_STAT!D1245</f>
        <v>7.5359999999999996</v>
      </c>
      <c r="C1242" s="2">
        <f t="shared" si="114"/>
        <v>7.2734293167872224</v>
      </c>
      <c r="D1242" s="2">
        <f t="shared" si="110"/>
        <v>7.3556866848423184</v>
      </c>
      <c r="E1242" s="2">
        <f t="shared" si="109"/>
        <v>-8.2257368055095981E-2</v>
      </c>
      <c r="F1242" s="2">
        <f t="shared" si="113"/>
        <v>-0.10656457348093339</v>
      </c>
      <c r="G1242" s="2">
        <f t="shared" si="111"/>
        <v>2.4307205425837405E-2</v>
      </c>
      <c r="H1242" s="2" t="str">
        <f t="shared" si="112"/>
        <v>Sell</v>
      </c>
    </row>
    <row r="1243" spans="1:8" ht="13.5" x14ac:dyDescent="0.25">
      <c r="A1243" s="3">
        <f>TITRES_STAT!B1246</f>
        <v>43818</v>
      </c>
      <c r="B1243" s="6">
        <f>TITRES_STAT!D1246</f>
        <v>7.9880000000000004</v>
      </c>
      <c r="C1243" s="2">
        <f t="shared" si="114"/>
        <v>7.2938248065122657</v>
      </c>
      <c r="D1243" s="2">
        <f t="shared" si="110"/>
        <v>7.4025247081873324</v>
      </c>
      <c r="E1243" s="2">
        <f t="shared" si="109"/>
        <v>-0.10869990167506671</v>
      </c>
      <c r="F1243" s="2">
        <f t="shared" si="113"/>
        <v>-0.10699163911976006</v>
      </c>
      <c r="G1243" s="2">
        <f t="shared" si="111"/>
        <v>-1.7082625553066499E-3</v>
      </c>
      <c r="H1243" s="2" t="str">
        <f t="shared" si="112"/>
        <v>Hold</v>
      </c>
    </row>
    <row r="1244" spans="1:8" ht="13.5" x14ac:dyDescent="0.25">
      <c r="A1244" s="3">
        <f>TITRES_STAT!B1247</f>
        <v>43819</v>
      </c>
      <c r="B1244" s="6">
        <f>TITRES_STAT!D1247</f>
        <v>7.9880000000000004</v>
      </c>
      <c r="C1244" s="2">
        <f t="shared" si="114"/>
        <v>7.3195440670488399</v>
      </c>
      <c r="D1244" s="2">
        <f t="shared" si="110"/>
        <v>7.4458932483216049</v>
      </c>
      <c r="E1244" s="2">
        <f t="shared" ref="E1244:E1307" si="115">C1244-D1244</f>
        <v>-0.12634918127276507</v>
      </c>
      <c r="F1244" s="2">
        <f t="shared" si="113"/>
        <v>-0.11086314755036106</v>
      </c>
      <c r="G1244" s="2">
        <f t="shared" si="111"/>
        <v>-1.5486033722404008E-2</v>
      </c>
      <c r="H1244" s="2" t="str">
        <f t="shared" si="112"/>
        <v>Hold</v>
      </c>
    </row>
    <row r="1245" spans="1:8" ht="13.5" x14ac:dyDescent="0.25">
      <c r="A1245" s="3">
        <f>TITRES_STAT!B1248</f>
        <v>43822</v>
      </c>
      <c r="B1245" s="6">
        <f>TITRES_STAT!D1248</f>
        <v>8.0839999999999996</v>
      </c>
      <c r="C1245" s="2">
        <f t="shared" si="114"/>
        <v>7.3213065182720953</v>
      </c>
      <c r="D1245" s="2">
        <f t="shared" ref="D1245:D1308" si="116">$D$4*B1245+(1-$D$4)*D1244</f>
        <v>7.4931604151125972</v>
      </c>
      <c r="E1245" s="2">
        <f t="shared" si="115"/>
        <v>-0.1718538968405019</v>
      </c>
      <c r="F1245" s="2">
        <f t="shared" si="113"/>
        <v>-0.12306129740838923</v>
      </c>
      <c r="G1245" s="2">
        <f t="shared" si="111"/>
        <v>-4.8792599432112671E-2</v>
      </c>
      <c r="H1245" s="2" t="str">
        <f t="shared" si="112"/>
        <v>Hold</v>
      </c>
    </row>
    <row r="1246" spans="1:8" ht="13.5" x14ac:dyDescent="0.25">
      <c r="A1246" s="3">
        <f>TITRES_STAT!B1249</f>
        <v>43823</v>
      </c>
      <c r="B1246" s="6">
        <f>TITRES_STAT!D1249</f>
        <v>8.3239999999999998</v>
      </c>
      <c r="C1246" s="2">
        <f t="shared" si="114"/>
        <v>7.3227978231533122</v>
      </c>
      <c r="D1246" s="2">
        <f t="shared" si="116"/>
        <v>7.5547040880672194</v>
      </c>
      <c r="E1246" s="2">
        <f t="shared" si="115"/>
        <v>-0.2319062649139072</v>
      </c>
      <c r="F1246" s="2">
        <f t="shared" si="113"/>
        <v>-0.14483029090949284</v>
      </c>
      <c r="G1246" s="2">
        <f t="shared" si="111"/>
        <v>-8.7075974004414358E-2</v>
      </c>
      <c r="H1246" s="2" t="str">
        <f t="shared" si="112"/>
        <v>Hold</v>
      </c>
    </row>
    <row r="1247" spans="1:8" ht="13.5" x14ac:dyDescent="0.25">
      <c r="A1247" s="3">
        <f>TITRES_STAT!B1250</f>
        <v>43824</v>
      </c>
      <c r="B1247" s="6">
        <f>TITRES_STAT!D1250</f>
        <v>8.3239999999999998</v>
      </c>
      <c r="C1247" s="2">
        <f t="shared" si="114"/>
        <v>7.3345212349758793</v>
      </c>
      <c r="D1247" s="2">
        <f t="shared" si="116"/>
        <v>7.6116889704326107</v>
      </c>
      <c r="E1247" s="2">
        <f t="shared" si="115"/>
        <v>-0.27716773545673146</v>
      </c>
      <c r="F1247" s="2">
        <f t="shared" si="113"/>
        <v>-0.17129777981894057</v>
      </c>
      <c r="G1247" s="2">
        <f t="shared" si="111"/>
        <v>-0.10586995563779089</v>
      </c>
      <c r="H1247" s="2" t="str">
        <f t="shared" si="112"/>
        <v>Hold</v>
      </c>
    </row>
    <row r="1248" spans="1:8" ht="13.5" x14ac:dyDescent="0.25">
      <c r="A1248" s="3">
        <f>TITRES_STAT!B1251</f>
        <v>43825</v>
      </c>
      <c r="B1248" s="6">
        <f>TITRES_STAT!D1251</f>
        <v>8.5709999999999997</v>
      </c>
      <c r="C1248" s="2">
        <f t="shared" si="114"/>
        <v>7.3349025834411279</v>
      </c>
      <c r="D1248" s="2">
        <f t="shared" si="116"/>
        <v>7.6827490466968618</v>
      </c>
      <c r="E1248" s="2">
        <f t="shared" si="115"/>
        <v>-0.34784646325573387</v>
      </c>
      <c r="F1248" s="2">
        <f t="shared" si="113"/>
        <v>-0.20660751650629924</v>
      </c>
      <c r="G1248" s="2">
        <f t="shared" si="111"/>
        <v>-0.14123894674943463</v>
      </c>
      <c r="H1248" s="2" t="str">
        <f t="shared" si="112"/>
        <v>Hold</v>
      </c>
    </row>
    <row r="1249" spans="1:8" ht="13.5" x14ac:dyDescent="0.25">
      <c r="A1249" s="3">
        <f>TITRES_STAT!B1252</f>
        <v>43826</v>
      </c>
      <c r="B1249" s="6">
        <f>TITRES_STAT!D1252</f>
        <v>8.5640000000000001</v>
      </c>
      <c r="C1249" s="2">
        <f t="shared" si="114"/>
        <v>7.3015329552194155</v>
      </c>
      <c r="D1249" s="2">
        <f t="shared" si="116"/>
        <v>7.7480268950896871</v>
      </c>
      <c r="E1249" s="2">
        <f t="shared" si="115"/>
        <v>-0.44649393987027164</v>
      </c>
      <c r="F1249" s="2">
        <f t="shared" si="113"/>
        <v>-0.25458480117909377</v>
      </c>
      <c r="G1249" s="2">
        <f t="shared" si="111"/>
        <v>-0.19190913869117787</v>
      </c>
      <c r="H1249" s="2" t="str">
        <f t="shared" si="112"/>
        <v>Hold</v>
      </c>
    </row>
    <row r="1250" spans="1:8" ht="13.5" x14ac:dyDescent="0.25">
      <c r="A1250" s="3">
        <f>TITRES_STAT!B1253</f>
        <v>43829</v>
      </c>
      <c r="B1250" s="6">
        <f>TITRES_STAT!D1253</f>
        <v>8.5640000000000001</v>
      </c>
      <c r="C1250" s="2">
        <f t="shared" si="114"/>
        <v>7.3049894236471973</v>
      </c>
      <c r="D1250" s="2">
        <f t="shared" si="116"/>
        <v>7.808469347305266</v>
      </c>
      <c r="E1250" s="2">
        <f t="shared" si="115"/>
        <v>-0.50347992365806871</v>
      </c>
      <c r="F1250" s="2">
        <f t="shared" si="113"/>
        <v>-0.30436382567488879</v>
      </c>
      <c r="G1250" s="2">
        <f t="shared" si="111"/>
        <v>-0.19911609798317992</v>
      </c>
      <c r="H1250" s="2" t="str">
        <f t="shared" si="112"/>
        <v>Hold</v>
      </c>
    </row>
    <row r="1251" spans="1:8" ht="13.5" x14ac:dyDescent="0.25">
      <c r="A1251" s="3">
        <f>TITRES_STAT!B1254</f>
        <v>43830</v>
      </c>
      <c r="B1251" s="6">
        <f>TITRES_STAT!D1254</f>
        <v>8.5640000000000001</v>
      </c>
      <c r="C1251" s="2">
        <f t="shared" si="114"/>
        <v>7.3079141277014745</v>
      </c>
      <c r="D1251" s="2">
        <f t="shared" si="116"/>
        <v>7.8644345808382097</v>
      </c>
      <c r="E1251" s="2">
        <f t="shared" si="115"/>
        <v>-0.55652045313673515</v>
      </c>
      <c r="F1251" s="2">
        <f t="shared" si="113"/>
        <v>-0.35479515116725807</v>
      </c>
      <c r="G1251" s="2">
        <f t="shared" si="111"/>
        <v>-0.20172530196947708</v>
      </c>
      <c r="H1251" s="2" t="str">
        <f t="shared" si="112"/>
        <v>Hold</v>
      </c>
    </row>
    <row r="1252" spans="1:8" ht="13.5" x14ac:dyDescent="0.25">
      <c r="A1252" s="3">
        <f>TITRES_STAT!B1255</f>
        <v>43832</v>
      </c>
      <c r="B1252" s="6">
        <f>TITRES_STAT!D1255</f>
        <v>8.5640000000000001</v>
      </c>
      <c r="C1252" s="2">
        <f t="shared" si="114"/>
        <v>7.3430042619012479</v>
      </c>
      <c r="D1252" s="2">
        <f t="shared" si="116"/>
        <v>7.9162542415168611</v>
      </c>
      <c r="E1252" s="2">
        <f t="shared" si="115"/>
        <v>-0.57324997961561319</v>
      </c>
      <c r="F1252" s="2">
        <f t="shared" si="113"/>
        <v>-0.39848611685692908</v>
      </c>
      <c r="G1252" s="2">
        <f t="shared" ref="G1252:G1315" si="117">E1252-F1252</f>
        <v>-0.17476386275868411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43833</v>
      </c>
      <c r="B1253" s="6">
        <f>TITRES_STAT!D1256</f>
        <v>8.5640000000000001</v>
      </c>
      <c r="C1253" s="2">
        <f t="shared" si="114"/>
        <v>7.4422343754549019</v>
      </c>
      <c r="D1253" s="2">
        <f t="shared" si="116"/>
        <v>7.9642354088119083</v>
      </c>
      <c r="E1253" s="2">
        <f t="shared" si="115"/>
        <v>-0.52200103335700643</v>
      </c>
      <c r="F1253" s="2">
        <f t="shared" ref="F1253:F1316" si="119">(E1253*(2/(10)))+((1-(2/10))*F1252)</f>
        <v>-0.42318910015694455</v>
      </c>
      <c r="G1253" s="2">
        <f t="shared" si="117"/>
        <v>-9.8811933200061874E-2</v>
      </c>
      <c r="H1253" s="2" t="str">
        <f t="shared" si="118"/>
        <v>Hold</v>
      </c>
    </row>
    <row r="1254" spans="1:8" ht="13.5" x14ac:dyDescent="0.25">
      <c r="A1254" s="3">
        <f>TITRES_STAT!B1257</f>
        <v>43836</v>
      </c>
      <c r="B1254" s="6">
        <f>TITRES_STAT!D1257</f>
        <v>8.5640000000000001</v>
      </c>
      <c r="C1254" s="2">
        <f t="shared" si="114"/>
        <v>7.5261983176926091</v>
      </c>
      <c r="D1254" s="2">
        <f t="shared" si="116"/>
        <v>8.0086624155665813</v>
      </c>
      <c r="E1254" s="2">
        <f t="shared" si="115"/>
        <v>-0.48246409787397226</v>
      </c>
      <c r="F1254" s="2">
        <f t="shared" si="119"/>
        <v>-0.43504409970035013</v>
      </c>
      <c r="G1254" s="2">
        <f t="shared" si="117"/>
        <v>-4.7419998173622135E-2</v>
      </c>
      <c r="H1254" s="2" t="str">
        <f t="shared" si="118"/>
        <v>Hold</v>
      </c>
    </row>
    <row r="1255" spans="1:8" ht="13.5" x14ac:dyDescent="0.25">
      <c r="A1255" s="3">
        <f>TITRES_STAT!B1258</f>
        <v>43837</v>
      </c>
      <c r="B1255" s="6">
        <f>TITRES_STAT!D1258</f>
        <v>8.5640000000000001</v>
      </c>
      <c r="C1255" s="2">
        <f t="shared" si="114"/>
        <v>7.6120139611245152</v>
      </c>
      <c r="D1255" s="2">
        <f t="shared" si="116"/>
        <v>8.0497985329320194</v>
      </c>
      <c r="E1255" s="2">
        <f t="shared" si="115"/>
        <v>-0.43778457180750419</v>
      </c>
      <c r="F1255" s="2">
        <f t="shared" si="119"/>
        <v>-0.43559219412178096</v>
      </c>
      <c r="G1255" s="2">
        <f t="shared" si="117"/>
        <v>-2.1923776857232236E-3</v>
      </c>
      <c r="H1255" s="2" t="str">
        <f t="shared" si="118"/>
        <v>Hold</v>
      </c>
    </row>
    <row r="1256" spans="1:8" ht="13.5" x14ac:dyDescent="0.25">
      <c r="A1256" s="3">
        <f>TITRES_STAT!B1259</f>
        <v>43838</v>
      </c>
      <c r="B1256" s="6">
        <f>TITRES_STAT!D1259</f>
        <v>8.18</v>
      </c>
      <c r="C1256" s="2">
        <f t="shared" si="114"/>
        <v>7.721550274797667</v>
      </c>
      <c r="D1256" s="2">
        <f t="shared" si="116"/>
        <v>8.0594430860481658</v>
      </c>
      <c r="E1256" s="2">
        <f t="shared" si="115"/>
        <v>-0.33789281125049886</v>
      </c>
      <c r="F1256" s="2">
        <f t="shared" si="119"/>
        <v>-0.41605231754752459</v>
      </c>
      <c r="G1256" s="2">
        <f t="shared" si="117"/>
        <v>7.8159506297025727E-2</v>
      </c>
      <c r="H1256" s="2" t="str">
        <f t="shared" si="118"/>
        <v>Sell</v>
      </c>
    </row>
    <row r="1257" spans="1:8" ht="13.5" x14ac:dyDescent="0.25">
      <c r="A1257" s="3">
        <f>TITRES_STAT!B1260</f>
        <v>43839</v>
      </c>
      <c r="B1257" s="6">
        <f>TITRES_STAT!D1260</f>
        <v>7.94</v>
      </c>
      <c r="C1257" s="2">
        <f t="shared" si="114"/>
        <v>7.8142348479057189</v>
      </c>
      <c r="D1257" s="2">
        <f t="shared" si="116"/>
        <v>8.0505954500445984</v>
      </c>
      <c r="E1257" s="2">
        <f t="shared" si="115"/>
        <v>-0.23636060213887955</v>
      </c>
      <c r="F1257" s="2">
        <f t="shared" si="119"/>
        <v>-0.38011397446579559</v>
      </c>
      <c r="G1257" s="2">
        <f t="shared" si="117"/>
        <v>0.14375337232691604</v>
      </c>
      <c r="H1257" s="2" t="str">
        <f t="shared" si="118"/>
        <v>Sell</v>
      </c>
    </row>
    <row r="1258" spans="1:8" ht="13.5" x14ac:dyDescent="0.25">
      <c r="A1258" s="3">
        <f>TITRES_STAT!B1261</f>
        <v>43840</v>
      </c>
      <c r="B1258" s="6">
        <f>TITRES_STAT!D1261</f>
        <v>7.94</v>
      </c>
      <c r="C1258" s="2">
        <f t="shared" si="114"/>
        <v>7.9306602559202233</v>
      </c>
      <c r="D1258" s="2">
        <f t="shared" si="116"/>
        <v>8.0424031944857397</v>
      </c>
      <c r="E1258" s="2">
        <f t="shared" si="115"/>
        <v>-0.11174293856551643</v>
      </c>
      <c r="F1258" s="2">
        <f t="shared" si="119"/>
        <v>-0.32643976728573976</v>
      </c>
      <c r="G1258" s="2">
        <f t="shared" si="117"/>
        <v>0.21469682872022333</v>
      </c>
      <c r="H1258" s="2" t="str">
        <f t="shared" si="118"/>
        <v>Sell</v>
      </c>
    </row>
    <row r="1259" spans="1:8" ht="13.5" x14ac:dyDescent="0.25">
      <c r="A1259" s="3">
        <f>TITRES_STAT!B1262</f>
        <v>43843</v>
      </c>
      <c r="B1259" s="6">
        <f>TITRES_STAT!D1262</f>
        <v>8.1530000000000005</v>
      </c>
      <c r="C1259" s="2">
        <f t="shared" si="114"/>
        <v>8.0280971396248049</v>
      </c>
      <c r="D1259" s="2">
        <f t="shared" si="116"/>
        <v>8.0505955504497599</v>
      </c>
      <c r="E1259" s="2">
        <f t="shared" si="115"/>
        <v>-2.2498410824955073E-2</v>
      </c>
      <c r="F1259" s="2">
        <f t="shared" si="119"/>
        <v>-0.26565149599358284</v>
      </c>
      <c r="G1259" s="2">
        <f t="shared" si="117"/>
        <v>0.24315308516862777</v>
      </c>
      <c r="H1259" s="2" t="str">
        <f t="shared" si="118"/>
        <v>Sell</v>
      </c>
    </row>
    <row r="1260" spans="1:8" ht="13.5" x14ac:dyDescent="0.25">
      <c r="A1260" s="3">
        <f>TITRES_STAT!B1263</f>
        <v>43845</v>
      </c>
      <c r="B1260" s="6">
        <f>TITRES_STAT!D1263</f>
        <v>8.077</v>
      </c>
      <c r="C1260" s="2">
        <f t="shared" si="114"/>
        <v>8.1105437335286812</v>
      </c>
      <c r="D1260" s="2">
        <f t="shared" si="116"/>
        <v>8.0525514356016288</v>
      </c>
      <c r="E1260" s="2">
        <f t="shared" si="115"/>
        <v>5.7992297927052405E-2</v>
      </c>
      <c r="F1260" s="2">
        <f t="shared" si="119"/>
        <v>-0.2009227372094558</v>
      </c>
      <c r="G1260" s="2">
        <f t="shared" si="117"/>
        <v>0.25891503513650821</v>
      </c>
      <c r="H1260" s="2" t="str">
        <f t="shared" si="118"/>
        <v>Sell</v>
      </c>
    </row>
    <row r="1261" spans="1:8" ht="13.5" x14ac:dyDescent="0.25">
      <c r="A1261" s="3">
        <f>TITRES_STAT!B1264</f>
        <v>43846</v>
      </c>
      <c r="B1261" s="6">
        <f>TITRES_STAT!D1264</f>
        <v>7.9130000000000003</v>
      </c>
      <c r="C1261" s="2">
        <f t="shared" si="114"/>
        <v>8.1803062360627301</v>
      </c>
      <c r="D1261" s="2">
        <f t="shared" si="116"/>
        <v>8.042214292223731</v>
      </c>
      <c r="E1261" s="2">
        <f t="shared" si="115"/>
        <v>0.13809194383899914</v>
      </c>
      <c r="F1261" s="2">
        <f t="shared" si="119"/>
        <v>-0.13311980099976484</v>
      </c>
      <c r="G1261" s="2">
        <f t="shared" si="117"/>
        <v>0.27121174483876398</v>
      </c>
      <c r="H1261" s="2" t="str">
        <f t="shared" si="118"/>
        <v>Sell</v>
      </c>
    </row>
    <row r="1262" spans="1:8" ht="13.5" x14ac:dyDescent="0.25">
      <c r="A1262" s="3">
        <f>TITRES_STAT!B1265</f>
        <v>43847</v>
      </c>
      <c r="B1262" s="6">
        <f>TITRES_STAT!D1265</f>
        <v>7.9130000000000003</v>
      </c>
      <c r="C1262" s="2">
        <f t="shared" si="114"/>
        <v>8.2393360458992326</v>
      </c>
      <c r="D1262" s="2">
        <f t="shared" si="116"/>
        <v>8.0326428631701212</v>
      </c>
      <c r="E1262" s="2">
        <f t="shared" si="115"/>
        <v>0.20669318272911141</v>
      </c>
      <c r="F1262" s="2">
        <f t="shared" si="119"/>
        <v>-6.515720425398959E-2</v>
      </c>
      <c r="G1262" s="2">
        <f t="shared" si="117"/>
        <v>0.27185038698310099</v>
      </c>
      <c r="H1262" s="2" t="str">
        <f t="shared" si="118"/>
        <v>Sell</v>
      </c>
    </row>
    <row r="1263" spans="1:8" ht="13.5" x14ac:dyDescent="0.25">
      <c r="A1263" s="3">
        <f>TITRES_STAT!B1266</f>
        <v>43850</v>
      </c>
      <c r="B1263" s="6">
        <f>TITRES_STAT!D1266</f>
        <v>7.9130000000000003</v>
      </c>
      <c r="C1263" s="2">
        <f t="shared" si="114"/>
        <v>8.2892843465301205</v>
      </c>
      <c r="D1263" s="2">
        <f t="shared" si="116"/>
        <v>8.0237804288612224</v>
      </c>
      <c r="E1263" s="2">
        <f t="shared" si="115"/>
        <v>0.26550391766889803</v>
      </c>
      <c r="F1263" s="2">
        <f t="shared" si="119"/>
        <v>9.7502013058793635E-4</v>
      </c>
      <c r="G1263" s="2">
        <f t="shared" si="117"/>
        <v>0.2645288975383101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6">
        <f>TITRES_STAT!D1267</f>
        <v>7.9130000000000003</v>
      </c>
      <c r="C1264" s="2">
        <f t="shared" si="114"/>
        <v>8.3315482932177929</v>
      </c>
      <c r="D1264" s="2">
        <f t="shared" si="116"/>
        <v>8.015574471167799</v>
      </c>
      <c r="E1264" s="2">
        <f t="shared" si="115"/>
        <v>0.31597382204999391</v>
      </c>
      <c r="F1264" s="2">
        <f t="shared" si="119"/>
        <v>6.3974780514469129E-2</v>
      </c>
      <c r="G1264" s="2">
        <f t="shared" si="117"/>
        <v>0.25199904153552477</v>
      </c>
      <c r="H1264" s="2" t="str">
        <f t="shared" si="118"/>
        <v>Sell</v>
      </c>
    </row>
    <row r="1265" spans="1:8" ht="13.5" x14ac:dyDescent="0.25">
      <c r="A1265" s="3">
        <f>TITRES_STAT!B1268</f>
        <v>43852</v>
      </c>
      <c r="B1265" s="6">
        <f>TITRES_STAT!D1268</f>
        <v>7.9130000000000003</v>
      </c>
      <c r="C1265" s="2">
        <f t="shared" si="114"/>
        <v>8.3673100942612102</v>
      </c>
      <c r="D1265" s="2">
        <f t="shared" si="116"/>
        <v>8.0079763621924069</v>
      </c>
      <c r="E1265" s="2">
        <f t="shared" si="115"/>
        <v>0.35933373206880326</v>
      </c>
      <c r="F1265" s="2">
        <f t="shared" si="119"/>
        <v>0.12304657082533596</v>
      </c>
      <c r="G1265" s="2">
        <f t="shared" si="117"/>
        <v>0.2362871612434673</v>
      </c>
      <c r="H1265" s="2" t="str">
        <f t="shared" si="118"/>
        <v>Sell</v>
      </c>
    </row>
    <row r="1266" spans="1:8" ht="13.5" x14ac:dyDescent="0.25">
      <c r="A1266" s="3">
        <f>TITRES_STAT!B1269</f>
        <v>43853</v>
      </c>
      <c r="B1266" s="6">
        <f>TITRES_STAT!D1269</f>
        <v>7.94</v>
      </c>
      <c r="C1266" s="2">
        <f t="shared" si="114"/>
        <v>8.3384931566825617</v>
      </c>
      <c r="D1266" s="2">
        <f t="shared" si="116"/>
        <v>8.0029410761040811</v>
      </c>
      <c r="E1266" s="2">
        <f t="shared" si="115"/>
        <v>0.33555208057848063</v>
      </c>
      <c r="F1266" s="2">
        <f t="shared" si="119"/>
        <v>0.16554767277596488</v>
      </c>
      <c r="G1266" s="2">
        <f t="shared" si="117"/>
        <v>0.17000440780251574</v>
      </c>
      <c r="H1266" s="2" t="str">
        <f t="shared" si="118"/>
        <v>Sell</v>
      </c>
    </row>
    <row r="1267" spans="1:8" ht="13.5" x14ac:dyDescent="0.25">
      <c r="A1267" s="3">
        <f>TITRES_STAT!B1270</f>
        <v>43854</v>
      </c>
      <c r="B1267" s="6">
        <f>TITRES_STAT!D1270</f>
        <v>7.9340000000000002</v>
      </c>
      <c r="C1267" s="2">
        <f t="shared" si="114"/>
        <v>8.2771865171929377</v>
      </c>
      <c r="D1267" s="2">
        <f t="shared" si="116"/>
        <v>7.9978343297260013</v>
      </c>
      <c r="E1267" s="2">
        <f t="shared" si="115"/>
        <v>0.27935218746693646</v>
      </c>
      <c r="F1267" s="2">
        <f t="shared" si="119"/>
        <v>0.18830857571415921</v>
      </c>
      <c r="G1267" s="2">
        <f t="shared" si="117"/>
        <v>9.1043611752777254E-2</v>
      </c>
      <c r="H1267" s="2" t="str">
        <f t="shared" si="118"/>
        <v>Sell</v>
      </c>
    </row>
    <row r="1268" spans="1:8" ht="13.5" x14ac:dyDescent="0.25">
      <c r="A1268" s="3">
        <f>TITRES_STAT!B1271</f>
        <v>43857</v>
      </c>
      <c r="B1268" s="6">
        <f>TITRES_STAT!D1271</f>
        <v>7.9340000000000002</v>
      </c>
      <c r="C1268" s="2">
        <f t="shared" si="114"/>
        <v>8.2253116683940242</v>
      </c>
      <c r="D1268" s="2">
        <f t="shared" si="116"/>
        <v>7.9931058608574084</v>
      </c>
      <c r="E1268" s="2">
        <f t="shared" si="115"/>
        <v>0.23220580753661579</v>
      </c>
      <c r="F1268" s="2">
        <f t="shared" si="119"/>
        <v>0.19708802207865053</v>
      </c>
      <c r="G1268" s="2">
        <f t="shared" si="117"/>
        <v>3.5117785457965262E-2</v>
      </c>
      <c r="H1268" s="2" t="str">
        <f t="shared" si="118"/>
        <v>Sell</v>
      </c>
    </row>
    <row r="1269" spans="1:8" ht="13.5" x14ac:dyDescent="0.25">
      <c r="A1269" s="3">
        <f>TITRES_STAT!B1272</f>
        <v>43858</v>
      </c>
      <c r="B1269" s="6">
        <f>TITRES_STAT!D1272</f>
        <v>7.7009999999999996</v>
      </c>
      <c r="C1269" s="2">
        <f t="shared" si="114"/>
        <v>8.2141867963334043</v>
      </c>
      <c r="D1269" s="2">
        <f t="shared" si="116"/>
        <v>7.9714683896827854</v>
      </c>
      <c r="E1269" s="2">
        <f t="shared" si="115"/>
        <v>0.24271840665061895</v>
      </c>
      <c r="F1269" s="2">
        <f t="shared" si="119"/>
        <v>0.20621409899304424</v>
      </c>
      <c r="G1269" s="2">
        <f t="shared" si="117"/>
        <v>3.6504307657574703E-2</v>
      </c>
      <c r="H1269" s="2" t="str">
        <f t="shared" si="118"/>
        <v>Sell</v>
      </c>
    </row>
    <row r="1270" spans="1:8" ht="13.5" x14ac:dyDescent="0.25">
      <c r="A1270" s="3">
        <f>TITRES_STAT!B1273</f>
        <v>43859</v>
      </c>
      <c r="B1270" s="6">
        <f>TITRES_STAT!D1273</f>
        <v>7.5359999999999996</v>
      </c>
      <c r="C1270" s="2">
        <f t="shared" si="114"/>
        <v>8.1930811353590336</v>
      </c>
      <c r="D1270" s="2">
        <f t="shared" si="116"/>
        <v>7.9392114719285054</v>
      </c>
      <c r="E1270" s="2">
        <f t="shared" si="115"/>
        <v>0.25386966343052819</v>
      </c>
      <c r="F1270" s="2">
        <f t="shared" si="119"/>
        <v>0.21574521188054105</v>
      </c>
      <c r="G1270" s="2">
        <f t="shared" si="117"/>
        <v>3.8124451549987143E-2</v>
      </c>
      <c r="H1270" s="2" t="str">
        <f t="shared" si="118"/>
        <v>Sell</v>
      </c>
    </row>
    <row r="1271" spans="1:8" ht="13.5" x14ac:dyDescent="0.25">
      <c r="A1271" s="3">
        <f>TITRES_STAT!B1274</f>
        <v>43860</v>
      </c>
      <c r="B1271" s="6">
        <f>TITRES_STAT!D1274</f>
        <v>7.5359999999999996</v>
      </c>
      <c r="C1271" s="2">
        <f t="shared" si="114"/>
        <v>8.1499917299191829</v>
      </c>
      <c r="D1271" s="2">
        <f t="shared" si="116"/>
        <v>7.9093439554893568</v>
      </c>
      <c r="E1271" s="2">
        <f t="shared" si="115"/>
        <v>0.2406477744298261</v>
      </c>
      <c r="F1271" s="2">
        <f t="shared" si="119"/>
        <v>0.22072572439039806</v>
      </c>
      <c r="G1271" s="2">
        <f t="shared" si="117"/>
        <v>1.9922050039428041E-2</v>
      </c>
      <c r="H1271" s="2" t="str">
        <f t="shared" si="118"/>
        <v>Sell</v>
      </c>
    </row>
    <row r="1272" spans="1:8" ht="13.5" x14ac:dyDescent="0.25">
      <c r="A1272" s="3">
        <f>TITRES_STAT!B1275</f>
        <v>43861</v>
      </c>
      <c r="B1272" s="6">
        <f>TITRES_STAT!D1275</f>
        <v>7.5359999999999996</v>
      </c>
      <c r="C1272" s="2">
        <f t="shared" si="114"/>
        <v>8.11353146377777</v>
      </c>
      <c r="D1272" s="2">
        <f t="shared" si="116"/>
        <v>7.8816888476753295</v>
      </c>
      <c r="E1272" s="2">
        <f t="shared" si="115"/>
        <v>0.2318426161024405</v>
      </c>
      <c r="F1272" s="2">
        <f t="shared" si="119"/>
        <v>0.22294910273280655</v>
      </c>
      <c r="G1272" s="2">
        <f t="shared" si="117"/>
        <v>8.8935133696339541E-3</v>
      </c>
      <c r="H1272" s="2" t="str">
        <f t="shared" si="118"/>
        <v>Sell</v>
      </c>
    </row>
    <row r="1273" spans="1:8" ht="13.5" x14ac:dyDescent="0.25">
      <c r="A1273" s="3">
        <f>TITRES_STAT!B1276</f>
        <v>43864</v>
      </c>
      <c r="B1273" s="6">
        <f>TITRES_STAT!D1276</f>
        <v>7.5359999999999996</v>
      </c>
      <c r="C1273" s="2">
        <f t="shared" si="114"/>
        <v>8.0826804693504215</v>
      </c>
      <c r="D1273" s="2">
        <f t="shared" si="116"/>
        <v>7.8560822663660463</v>
      </c>
      <c r="E1273" s="2">
        <f t="shared" si="115"/>
        <v>0.22659820298437516</v>
      </c>
      <c r="F1273" s="2">
        <f t="shared" si="119"/>
        <v>0.22367892278312029</v>
      </c>
      <c r="G1273" s="2">
        <f t="shared" si="117"/>
        <v>2.9192802012548702E-3</v>
      </c>
      <c r="H1273" s="2" t="str">
        <f t="shared" si="118"/>
        <v>Sell</v>
      </c>
    </row>
    <row r="1274" spans="1:8" ht="13.5" x14ac:dyDescent="0.25">
      <c r="A1274" s="3">
        <f>TITRES_STAT!B1277</f>
        <v>43865</v>
      </c>
      <c r="B1274" s="6">
        <f>TITRES_STAT!D1277</f>
        <v>7.468</v>
      </c>
      <c r="C1274" s="2">
        <f t="shared" si="114"/>
        <v>8.056575781758049</v>
      </c>
      <c r="D1274" s="2">
        <f t="shared" si="116"/>
        <v>7.8273354318204138</v>
      </c>
      <c r="E1274" s="2">
        <f t="shared" si="115"/>
        <v>0.2292403499376352</v>
      </c>
      <c r="F1274" s="2">
        <f t="shared" si="119"/>
        <v>0.22479120821402329</v>
      </c>
      <c r="G1274" s="2">
        <f t="shared" si="117"/>
        <v>4.4491417236119102E-3</v>
      </c>
      <c r="H1274" s="2" t="str">
        <f t="shared" si="118"/>
        <v>Sell</v>
      </c>
    </row>
    <row r="1275" spans="1:8" ht="13.5" x14ac:dyDescent="0.25">
      <c r="A1275" s="3">
        <f>TITRES_STAT!B1278</f>
        <v>43866</v>
      </c>
      <c r="B1275" s="6">
        <f>TITRES_STAT!D1278</f>
        <v>7.468</v>
      </c>
      <c r="C1275" s="2">
        <f t="shared" si="114"/>
        <v>8.034487199949119</v>
      </c>
      <c r="D1275" s="2">
        <f t="shared" si="116"/>
        <v>7.8007179924263097</v>
      </c>
      <c r="E1275" s="2">
        <f t="shared" si="115"/>
        <v>0.23376920752280927</v>
      </c>
      <c r="F1275" s="2">
        <f t="shared" si="119"/>
        <v>0.22658680807578049</v>
      </c>
      <c r="G1275" s="2">
        <f t="shared" si="117"/>
        <v>7.1823994470287811E-3</v>
      </c>
      <c r="H1275" s="2" t="str">
        <f t="shared" si="118"/>
        <v>Sell</v>
      </c>
    </row>
    <row r="1276" spans="1:8" ht="13.5" x14ac:dyDescent="0.25">
      <c r="A1276" s="3">
        <f>TITRES_STAT!B1279</f>
        <v>43867</v>
      </c>
      <c r="B1276" s="6">
        <f>TITRES_STAT!D1279</f>
        <v>7.468</v>
      </c>
      <c r="C1276" s="2">
        <f t="shared" si="114"/>
        <v>8.0199507076492544</v>
      </c>
      <c r="D1276" s="2">
        <f t="shared" si="116"/>
        <v>7.7760722152095463</v>
      </c>
      <c r="E1276" s="2">
        <f t="shared" si="115"/>
        <v>0.24387849243970816</v>
      </c>
      <c r="F1276" s="2">
        <f t="shared" si="119"/>
        <v>0.23004514494856604</v>
      </c>
      <c r="G1276" s="2">
        <f t="shared" si="117"/>
        <v>1.3833347491142123E-2</v>
      </c>
      <c r="H1276" s="2" t="str">
        <f t="shared" si="118"/>
        <v>Sell</v>
      </c>
    </row>
    <row r="1277" spans="1:8" ht="13.5" x14ac:dyDescent="0.25">
      <c r="A1277" s="3">
        <f>TITRES_STAT!B1280</f>
        <v>43868</v>
      </c>
      <c r="B1277" s="6">
        <f>TITRES_STAT!D1280</f>
        <v>7.468</v>
      </c>
      <c r="C1277" s="2">
        <f t="shared" si="114"/>
        <v>8.0067275218570622</v>
      </c>
      <c r="D1277" s="2">
        <f t="shared" si="116"/>
        <v>7.7532520511199507</v>
      </c>
      <c r="E1277" s="2">
        <f t="shared" si="115"/>
        <v>0.25347547073711141</v>
      </c>
      <c r="F1277" s="2">
        <f t="shared" si="119"/>
        <v>0.23473121010627512</v>
      </c>
      <c r="G1277" s="2">
        <f t="shared" si="117"/>
        <v>1.8744260630836285E-2</v>
      </c>
      <c r="H1277" s="2" t="str">
        <f t="shared" si="118"/>
        <v>Sell</v>
      </c>
    </row>
    <row r="1278" spans="1:8" ht="13.5" x14ac:dyDescent="0.25">
      <c r="A1278" s="3">
        <f>TITRES_STAT!B1281</f>
        <v>43871</v>
      </c>
      <c r="B1278" s="6">
        <f>TITRES_STAT!D1281</f>
        <v>7.6870000000000003</v>
      </c>
      <c r="C1278" s="2">
        <f t="shared" si="114"/>
        <v>7.995538672340591</v>
      </c>
      <c r="D1278" s="2">
        <f t="shared" si="116"/>
        <v>7.7483444917777318</v>
      </c>
      <c r="E1278" s="2">
        <f t="shared" si="115"/>
        <v>0.24719418056285924</v>
      </c>
      <c r="F1278" s="2">
        <f t="shared" si="119"/>
        <v>0.23722380419759195</v>
      </c>
      <c r="G1278" s="2">
        <f t="shared" si="117"/>
        <v>9.9703763652672917E-3</v>
      </c>
      <c r="H1278" s="2" t="str">
        <f t="shared" si="118"/>
        <v>Sell</v>
      </c>
    </row>
    <row r="1279" spans="1:8" ht="13.5" x14ac:dyDescent="0.25">
      <c r="A1279" s="3">
        <f>TITRES_STAT!B1282</f>
        <v>43872</v>
      </c>
      <c r="B1279" s="6">
        <f>TITRES_STAT!D1282</f>
        <v>7.6870000000000003</v>
      </c>
      <c r="C1279" s="2">
        <f t="shared" si="114"/>
        <v>7.9502250304420379</v>
      </c>
      <c r="D1279" s="2">
        <f t="shared" si="116"/>
        <v>7.7438004553497519</v>
      </c>
      <c r="E1279" s="2">
        <f t="shared" si="115"/>
        <v>0.20642457509228596</v>
      </c>
      <c r="F1279" s="2">
        <f t="shared" si="119"/>
        <v>0.23106395837653076</v>
      </c>
      <c r="G1279" s="2">
        <f t="shared" si="117"/>
        <v>-2.4639383284244809E-2</v>
      </c>
      <c r="H1279" s="2" t="str">
        <f t="shared" si="118"/>
        <v>Hold</v>
      </c>
    </row>
    <row r="1280" spans="1:8" ht="13.5" x14ac:dyDescent="0.25">
      <c r="A1280" s="3">
        <f>TITRES_STAT!B1283</f>
        <v>43873</v>
      </c>
      <c r="B1280" s="6">
        <f>TITRES_STAT!D1283</f>
        <v>7.6870000000000003</v>
      </c>
      <c r="C1280" s="2">
        <f t="shared" si="114"/>
        <v>7.886498102681724</v>
      </c>
      <c r="D1280" s="2">
        <f t="shared" si="116"/>
        <v>7.7395930142127334</v>
      </c>
      <c r="E1280" s="2">
        <f t="shared" si="115"/>
        <v>0.14690508846899064</v>
      </c>
      <c r="F1280" s="2">
        <f t="shared" si="119"/>
        <v>0.21423218439502276</v>
      </c>
      <c r="G1280" s="2">
        <f t="shared" si="117"/>
        <v>-6.7327095926032116E-2</v>
      </c>
      <c r="H1280" s="2" t="str">
        <f t="shared" si="118"/>
        <v>Hold</v>
      </c>
    </row>
    <row r="1281" spans="1:8" ht="13.5" x14ac:dyDescent="0.25">
      <c r="A1281" s="3">
        <f>TITRES_STAT!B1284</f>
        <v>43874</v>
      </c>
      <c r="B1281" s="6">
        <f>TITRES_STAT!D1284</f>
        <v>7.6870000000000003</v>
      </c>
      <c r="C1281" s="2">
        <f t="shared" si="114"/>
        <v>7.8325753176537667</v>
      </c>
      <c r="D1281" s="2">
        <f t="shared" si="116"/>
        <v>7.7356972353821609</v>
      </c>
      <c r="E1281" s="2">
        <f t="shared" si="115"/>
        <v>9.687808227160577E-2</v>
      </c>
      <c r="F1281" s="2">
        <f t="shared" si="119"/>
        <v>0.19076136397033935</v>
      </c>
      <c r="G1281" s="2">
        <f t="shared" si="117"/>
        <v>-9.3883281698733584E-2</v>
      </c>
      <c r="H1281" s="2" t="str">
        <f t="shared" si="118"/>
        <v>Hold</v>
      </c>
    </row>
    <row r="1282" spans="1:8" ht="13.5" x14ac:dyDescent="0.25">
      <c r="A1282" s="3">
        <f>TITRES_STAT!B1285</f>
        <v>43875</v>
      </c>
      <c r="B1282" s="6">
        <f>TITRES_STAT!D1285</f>
        <v>7.6870000000000003</v>
      </c>
      <c r="C1282" s="2">
        <f t="shared" si="114"/>
        <v>7.7869483457070334</v>
      </c>
      <c r="D1282" s="2">
        <f t="shared" si="116"/>
        <v>7.7320900327612598</v>
      </c>
      <c r="E1282" s="2">
        <f t="shared" si="115"/>
        <v>5.4858312945773591E-2</v>
      </c>
      <c r="F1282" s="2">
        <f t="shared" si="119"/>
        <v>0.16358075376542622</v>
      </c>
      <c r="G1282" s="2">
        <f t="shared" si="117"/>
        <v>-0.10872244081965263</v>
      </c>
      <c r="H1282" s="2" t="str">
        <f t="shared" si="118"/>
        <v>Hold</v>
      </c>
    </row>
    <row r="1283" spans="1:8" ht="13.5" x14ac:dyDescent="0.25">
      <c r="A1283" s="3">
        <f>TITRES_STAT!B1286</f>
        <v>43878</v>
      </c>
      <c r="B1283" s="6">
        <f>TITRES_STAT!D1286</f>
        <v>7.6870000000000003</v>
      </c>
      <c r="C1283" s="2">
        <f t="shared" si="114"/>
        <v>7.7483409079059511</v>
      </c>
      <c r="D1283" s="2">
        <f t="shared" si="116"/>
        <v>7.7287500303345</v>
      </c>
      <c r="E1283" s="2">
        <f t="shared" si="115"/>
        <v>1.959087757145106E-2</v>
      </c>
      <c r="F1283" s="2">
        <f t="shared" si="119"/>
        <v>0.1347827785266312</v>
      </c>
      <c r="G1283" s="2">
        <f t="shared" si="117"/>
        <v>-0.11519190095518014</v>
      </c>
      <c r="H1283" s="2" t="str">
        <f t="shared" si="118"/>
        <v>Hold</v>
      </c>
    </row>
    <row r="1284" spans="1:8" ht="13.5" x14ac:dyDescent="0.25">
      <c r="A1284" s="3">
        <f>TITRES_STAT!B1287</f>
        <v>43879</v>
      </c>
      <c r="B1284" s="6">
        <f>TITRES_STAT!D1287</f>
        <v>7.6870000000000003</v>
      </c>
      <c r="C1284" s="2">
        <f t="shared" si="114"/>
        <v>7.7052115374588812</v>
      </c>
      <c r="D1284" s="2">
        <f t="shared" si="116"/>
        <v>7.7256574354949077</v>
      </c>
      <c r="E1284" s="2">
        <f t="shared" si="115"/>
        <v>-2.0445898036026477E-2</v>
      </c>
      <c r="F1284" s="2">
        <f t="shared" si="119"/>
        <v>0.10373704321409967</v>
      </c>
      <c r="G1284" s="2">
        <f t="shared" si="117"/>
        <v>-0.12418294125012615</v>
      </c>
      <c r="H1284" s="2" t="str">
        <f t="shared" si="118"/>
        <v>Hold</v>
      </c>
    </row>
    <row r="1285" spans="1:8" ht="13.5" x14ac:dyDescent="0.25">
      <c r="A1285" s="3">
        <f>TITRES_STAT!B1288</f>
        <v>43880</v>
      </c>
      <c r="B1285" s="6">
        <f>TITRES_STAT!D1288</f>
        <v>7.6870000000000003</v>
      </c>
      <c r="C1285" s="2">
        <f t="shared" si="114"/>
        <v>7.6687174547728993</v>
      </c>
      <c r="D1285" s="2">
        <f t="shared" si="116"/>
        <v>7.722793921754544</v>
      </c>
      <c r="E1285" s="2">
        <f t="shared" si="115"/>
        <v>-5.40764669816447E-2</v>
      </c>
      <c r="F1285" s="2">
        <f t="shared" si="119"/>
        <v>7.2174341174950793E-2</v>
      </c>
      <c r="G1285" s="2">
        <f t="shared" si="117"/>
        <v>-0.12625080815659551</v>
      </c>
      <c r="H1285" s="2" t="str">
        <f t="shared" si="118"/>
        <v>Hold</v>
      </c>
    </row>
    <row r="1286" spans="1:8" ht="13.5" x14ac:dyDescent="0.25">
      <c r="A1286" s="3">
        <f>TITRES_STAT!B1289</f>
        <v>43881</v>
      </c>
      <c r="B1286" s="6">
        <f>TITRES_STAT!D1289</f>
        <v>7.468</v>
      </c>
      <c r="C1286" s="2">
        <f t="shared" si="114"/>
        <v>7.637837846346299</v>
      </c>
      <c r="D1286" s="2">
        <f t="shared" si="116"/>
        <v>7.7039202979208747</v>
      </c>
      <c r="E1286" s="2">
        <f t="shared" si="115"/>
        <v>-6.6082451574575707E-2</v>
      </c>
      <c r="F1286" s="2">
        <f t="shared" si="119"/>
        <v>4.4522982625045497E-2</v>
      </c>
      <c r="G1286" s="2">
        <f t="shared" si="117"/>
        <v>-0.11060543419962121</v>
      </c>
      <c r="H1286" s="2" t="str">
        <f t="shared" si="118"/>
        <v>Hold</v>
      </c>
    </row>
    <row r="1287" spans="1:8" ht="13.5" x14ac:dyDescent="0.25">
      <c r="A1287" s="3">
        <f>TITRES_STAT!B1290</f>
        <v>43882</v>
      </c>
      <c r="B1287" s="6">
        <f>TITRES_STAT!D1290</f>
        <v>7.4059999999999997</v>
      </c>
      <c r="C1287" s="2">
        <f t="shared" si="114"/>
        <v>7.6117089469084069</v>
      </c>
      <c r="D1287" s="2">
        <f t="shared" si="116"/>
        <v>7.6818521277045129</v>
      </c>
      <c r="E1287" s="2">
        <f t="shared" si="115"/>
        <v>-7.0143180796105931E-2</v>
      </c>
      <c r="F1287" s="2">
        <f t="shared" si="119"/>
        <v>2.1589749940815209E-2</v>
      </c>
      <c r="G1287" s="2">
        <f t="shared" si="117"/>
        <v>-9.1732930736921139E-2</v>
      </c>
      <c r="H1287" s="2" t="str">
        <f t="shared" si="118"/>
        <v>Hold</v>
      </c>
    </row>
    <row r="1288" spans="1:8" ht="13.5" x14ac:dyDescent="0.25">
      <c r="A1288" s="3">
        <f>TITRES_STAT!B1291</f>
        <v>43885</v>
      </c>
      <c r="B1288" s="6">
        <f>TITRES_STAT!D1291</f>
        <v>7.4059999999999997</v>
      </c>
      <c r="C1288" s="2">
        <f t="shared" si="114"/>
        <v>7.6232921858455747</v>
      </c>
      <c r="D1288" s="2">
        <f t="shared" si="116"/>
        <v>7.6614186367634378</v>
      </c>
      <c r="E1288" s="2">
        <f t="shared" si="115"/>
        <v>-3.8126450917863153E-2</v>
      </c>
      <c r="F1288" s="2">
        <f t="shared" si="119"/>
        <v>9.6465097690795355E-3</v>
      </c>
      <c r="G1288" s="2">
        <f t="shared" si="117"/>
        <v>-4.7772960686942686E-2</v>
      </c>
      <c r="H1288" s="2" t="str">
        <f t="shared" si="118"/>
        <v>Hold</v>
      </c>
    </row>
    <row r="1289" spans="1:8" ht="13.5" x14ac:dyDescent="0.25">
      <c r="A1289" s="3">
        <f>TITRES_STAT!B1292</f>
        <v>43886</v>
      </c>
      <c r="B1289" s="6">
        <f>TITRES_STAT!D1292</f>
        <v>7.4059999999999997</v>
      </c>
      <c r="C1289" s="2">
        <f t="shared" si="114"/>
        <v>7.6330933880231786</v>
      </c>
      <c r="D1289" s="2">
        <f t="shared" si="116"/>
        <v>7.6424987377439244</v>
      </c>
      <c r="E1289" s="2">
        <f t="shared" si="115"/>
        <v>-9.4053497207458037E-3</v>
      </c>
      <c r="F1289" s="2">
        <f t="shared" si="119"/>
        <v>5.8361378711144678E-3</v>
      </c>
      <c r="G1289" s="2">
        <f t="shared" si="117"/>
        <v>-1.5241487591860271E-2</v>
      </c>
      <c r="H1289" s="2" t="str">
        <f t="shared" si="118"/>
        <v>Hold</v>
      </c>
    </row>
    <row r="1290" spans="1:8" ht="13.5" x14ac:dyDescent="0.25">
      <c r="A1290" s="3">
        <f>TITRES_STAT!B1293</f>
        <v>43887</v>
      </c>
      <c r="B1290" s="6">
        <f>TITRES_STAT!D1293</f>
        <v>7.4059999999999997</v>
      </c>
      <c r="C1290" s="2">
        <f t="shared" si="114"/>
        <v>7.6413867129426887</v>
      </c>
      <c r="D1290" s="2">
        <f t="shared" si="116"/>
        <v>7.6249803127258566</v>
      </c>
      <c r="E1290" s="2">
        <f t="shared" si="115"/>
        <v>1.640640021683204E-2</v>
      </c>
      <c r="F1290" s="2">
        <f t="shared" si="119"/>
        <v>7.9501903402579826E-3</v>
      </c>
      <c r="G1290" s="2">
        <f t="shared" si="117"/>
        <v>8.4562098765740574E-3</v>
      </c>
      <c r="H1290" s="2" t="str">
        <f t="shared" si="118"/>
        <v>Sell</v>
      </c>
    </row>
    <row r="1291" spans="1:8" ht="13.5" x14ac:dyDescent="0.25">
      <c r="A1291" s="3">
        <f>TITRES_STAT!B1294</f>
        <v>43888</v>
      </c>
      <c r="B1291" s="6">
        <f>TITRES_STAT!D1294</f>
        <v>7.3310000000000004</v>
      </c>
      <c r="C1291" s="2">
        <f t="shared" si="114"/>
        <v>7.6484041417207358</v>
      </c>
      <c r="D1291" s="2">
        <f t="shared" si="116"/>
        <v>7.6032039932646818</v>
      </c>
      <c r="E1291" s="2">
        <f t="shared" si="115"/>
        <v>4.5200148456054023E-2</v>
      </c>
      <c r="F1291" s="2">
        <f t="shared" si="119"/>
        <v>1.5400181963417192E-2</v>
      </c>
      <c r="G1291" s="2">
        <f t="shared" si="117"/>
        <v>2.9799966492636831E-2</v>
      </c>
      <c r="H1291" s="2" t="str">
        <f t="shared" si="118"/>
        <v>Sell</v>
      </c>
    </row>
    <row r="1292" spans="1:8" ht="13.5" x14ac:dyDescent="0.25">
      <c r="A1292" s="3">
        <f>TITRES_STAT!B1295</f>
        <v>43889</v>
      </c>
      <c r="B1292" s="6">
        <f>TITRES_STAT!D1295</f>
        <v>7.3310000000000004</v>
      </c>
      <c r="C1292" s="2">
        <f t="shared" si="114"/>
        <v>7.6543419660713923</v>
      </c>
      <c r="D1292" s="2">
        <f t="shared" si="116"/>
        <v>7.5830407345043351</v>
      </c>
      <c r="E1292" s="2">
        <f t="shared" si="115"/>
        <v>7.1301231567057144E-2</v>
      </c>
      <c r="F1292" s="2">
        <f t="shared" si="119"/>
        <v>2.6580391884145183E-2</v>
      </c>
      <c r="G1292" s="2">
        <f t="shared" si="117"/>
        <v>4.4720839682911961E-2</v>
      </c>
      <c r="H1292" s="2" t="str">
        <f t="shared" si="118"/>
        <v>Sell</v>
      </c>
    </row>
    <row r="1293" spans="1:8" ht="13.5" x14ac:dyDescent="0.25">
      <c r="A1293" s="3">
        <f>TITRES_STAT!B1296</f>
        <v>43892</v>
      </c>
      <c r="B1293" s="6">
        <f>TITRES_STAT!D1296</f>
        <v>7.3310000000000004</v>
      </c>
      <c r="C1293" s="2">
        <f t="shared" si="114"/>
        <v>7.6593662789834855</v>
      </c>
      <c r="D1293" s="2">
        <f t="shared" si="116"/>
        <v>7.5643710504669777</v>
      </c>
      <c r="E1293" s="2">
        <f t="shared" si="115"/>
        <v>9.4995228516507879E-2</v>
      </c>
      <c r="F1293" s="2">
        <f t="shared" si="119"/>
        <v>4.0263359210617723E-2</v>
      </c>
      <c r="G1293" s="2">
        <f t="shared" si="117"/>
        <v>5.4731869305890156E-2</v>
      </c>
      <c r="H1293" s="2" t="str">
        <f t="shared" si="118"/>
        <v>Sell</v>
      </c>
    </row>
    <row r="1294" spans="1:8" ht="13.5" x14ac:dyDescent="0.25">
      <c r="A1294" s="3">
        <f>TITRES_STAT!B1297</f>
        <v>43893</v>
      </c>
      <c r="B1294" s="6">
        <f>TITRES_STAT!D1297</f>
        <v>7.2619999999999996</v>
      </c>
      <c r="C1294" s="2">
        <f t="shared" si="114"/>
        <v>7.663617620678334</v>
      </c>
      <c r="D1294" s="2">
        <f t="shared" si="116"/>
        <v>7.5419731948768307</v>
      </c>
      <c r="E1294" s="2">
        <f t="shared" si="115"/>
        <v>0.12164442580150325</v>
      </c>
      <c r="F1294" s="2">
        <f t="shared" si="119"/>
        <v>5.6539572528794838E-2</v>
      </c>
      <c r="G1294" s="2">
        <f t="shared" si="117"/>
        <v>6.5104853272708416E-2</v>
      </c>
      <c r="H1294" s="2" t="str">
        <f t="shared" si="118"/>
        <v>Sell</v>
      </c>
    </row>
    <row r="1295" spans="1:8" ht="13.5" x14ac:dyDescent="0.25">
      <c r="A1295" s="3">
        <f>TITRES_STAT!B1298</f>
        <v>43894</v>
      </c>
      <c r="B1295" s="6">
        <f>TITRES_STAT!D1298</f>
        <v>7.2619999999999996</v>
      </c>
      <c r="C1295" s="2">
        <f t="shared" ref="C1295:C1358" si="120">$C$4*B1285+C1294*(1-$C$4)</f>
        <v>7.6672149098047448</v>
      </c>
      <c r="D1295" s="2">
        <f t="shared" si="116"/>
        <v>7.5212344397007689</v>
      </c>
      <c r="E1295" s="2">
        <f t="shared" si="115"/>
        <v>0.14598047010397597</v>
      </c>
      <c r="F1295" s="2">
        <f t="shared" si="119"/>
        <v>7.4427752043831064E-2</v>
      </c>
      <c r="G1295" s="2">
        <f t="shared" si="117"/>
        <v>7.1552718060144904E-2</v>
      </c>
      <c r="H1295" s="2" t="str">
        <f t="shared" si="118"/>
        <v>Sell</v>
      </c>
    </row>
    <row r="1296" spans="1:8" ht="13.5" x14ac:dyDescent="0.25">
      <c r="A1296" s="3">
        <f>TITRES_STAT!B1299</f>
        <v>43895</v>
      </c>
      <c r="B1296" s="6">
        <f>TITRES_STAT!D1299</f>
        <v>7.2619999999999996</v>
      </c>
      <c r="C1296" s="2">
        <f t="shared" si="120"/>
        <v>7.6365664621424765</v>
      </c>
      <c r="D1296" s="2">
        <f t="shared" si="116"/>
        <v>7.5020318886118229</v>
      </c>
      <c r="E1296" s="2">
        <f t="shared" si="115"/>
        <v>0.13453457353065357</v>
      </c>
      <c r="F1296" s="2">
        <f t="shared" si="119"/>
        <v>8.6449116341195564E-2</v>
      </c>
      <c r="G1296" s="2">
        <f t="shared" si="117"/>
        <v>4.8085457189458003E-2</v>
      </c>
      <c r="H1296" s="2" t="str">
        <f t="shared" si="118"/>
        <v>Sell</v>
      </c>
    </row>
    <row r="1297" spans="1:8" ht="13.5" x14ac:dyDescent="0.25">
      <c r="A1297" s="3">
        <f>TITRES_STAT!B1300</f>
        <v>43896</v>
      </c>
      <c r="B1297" s="6">
        <f>TITRES_STAT!D1300</f>
        <v>7.2619999999999996</v>
      </c>
      <c r="C1297" s="2">
        <f t="shared" si="120"/>
        <v>7.6010946987359418</v>
      </c>
      <c r="D1297" s="2">
        <f t="shared" si="116"/>
        <v>7.4842517487146507</v>
      </c>
      <c r="E1297" s="2">
        <f t="shared" si="115"/>
        <v>0.11684295002129108</v>
      </c>
      <c r="F1297" s="2">
        <f t="shared" si="119"/>
        <v>9.252788307721467E-2</v>
      </c>
      <c r="G1297" s="2">
        <f t="shared" si="117"/>
        <v>2.4315066944076411E-2</v>
      </c>
      <c r="H1297" s="2" t="str">
        <f t="shared" si="118"/>
        <v>Sell</v>
      </c>
    </row>
    <row r="1298" spans="1:8" ht="13.5" x14ac:dyDescent="0.25">
      <c r="A1298" s="3">
        <f>TITRES_STAT!B1301</f>
        <v>43899</v>
      </c>
      <c r="B1298" s="6">
        <f>TITRES_STAT!D1301</f>
        <v>7.2619999999999996</v>
      </c>
      <c r="C1298" s="2">
        <f t="shared" si="120"/>
        <v>7.5710801296996433</v>
      </c>
      <c r="D1298" s="2">
        <f t="shared" si="116"/>
        <v>7.4677886562172686</v>
      </c>
      <c r="E1298" s="2">
        <f t="shared" si="115"/>
        <v>0.10329147348237466</v>
      </c>
      <c r="F1298" s="2">
        <f t="shared" si="119"/>
        <v>9.4680601158246669E-2</v>
      </c>
      <c r="G1298" s="2">
        <f t="shared" si="117"/>
        <v>8.6108723241279939E-3</v>
      </c>
      <c r="H1298" s="2" t="str">
        <f t="shared" si="118"/>
        <v>Sell</v>
      </c>
    </row>
    <row r="1299" spans="1:8" ht="13.5" x14ac:dyDescent="0.25">
      <c r="A1299" s="3">
        <f>TITRES_STAT!B1302</f>
        <v>43900</v>
      </c>
      <c r="B1299" s="6">
        <f>TITRES_STAT!D1302</f>
        <v>7.2619999999999996</v>
      </c>
      <c r="C1299" s="2">
        <f t="shared" si="120"/>
        <v>7.5456831866689296</v>
      </c>
      <c r="D1299" s="2">
        <f t="shared" si="116"/>
        <v>7.4525450520530265</v>
      </c>
      <c r="E1299" s="2">
        <f t="shared" si="115"/>
        <v>9.3138134615903034E-2</v>
      </c>
      <c r="F1299" s="2">
        <f t="shared" si="119"/>
        <v>9.4372107849777953E-2</v>
      </c>
      <c r="G1299" s="2">
        <f t="shared" si="117"/>
        <v>-1.2339732338749188E-3</v>
      </c>
      <c r="H1299" s="2" t="str">
        <f t="shared" si="118"/>
        <v>Hold</v>
      </c>
    </row>
    <row r="1300" spans="1:8" ht="13.5" x14ac:dyDescent="0.25">
      <c r="A1300" s="3">
        <f>TITRES_STAT!B1303</f>
        <v>43901</v>
      </c>
      <c r="B1300" s="6">
        <f>TITRES_STAT!D1303</f>
        <v>7.2619999999999996</v>
      </c>
      <c r="C1300" s="2">
        <f t="shared" si="120"/>
        <v>7.5241934656429397</v>
      </c>
      <c r="D1300" s="2">
        <f t="shared" si="116"/>
        <v>7.4384306037528019</v>
      </c>
      <c r="E1300" s="2">
        <f t="shared" si="115"/>
        <v>8.576286189013782E-2</v>
      </c>
      <c r="F1300" s="2">
        <f t="shared" si="119"/>
        <v>9.2650258657849927E-2</v>
      </c>
      <c r="G1300" s="2">
        <f t="shared" si="117"/>
        <v>-6.8873967677121062E-3</v>
      </c>
      <c r="H1300" s="2" t="str">
        <f t="shared" si="118"/>
        <v>Hold</v>
      </c>
    </row>
    <row r="1301" spans="1:8" ht="13.5" x14ac:dyDescent="0.25">
      <c r="A1301" s="3">
        <f>TITRES_STAT!B1304</f>
        <v>43902</v>
      </c>
      <c r="B1301" s="6">
        <f>TITRES_STAT!D1304</f>
        <v>7.2619999999999996</v>
      </c>
      <c r="C1301" s="2">
        <f t="shared" si="120"/>
        <v>7.4944713940055649</v>
      </c>
      <c r="D1301" s="2">
        <f t="shared" si="116"/>
        <v>7.4253616701414833</v>
      </c>
      <c r="E1301" s="2">
        <f t="shared" si="115"/>
        <v>6.9109723864081651E-2</v>
      </c>
      <c r="F1301" s="2">
        <f t="shared" si="119"/>
        <v>8.7942151699096277E-2</v>
      </c>
      <c r="G1301" s="2">
        <f t="shared" si="117"/>
        <v>-1.8832427835014626E-2</v>
      </c>
      <c r="H1301" s="2" t="str">
        <f t="shared" si="118"/>
        <v>Hold</v>
      </c>
    </row>
    <row r="1302" spans="1:8" ht="13.5" x14ac:dyDescent="0.25">
      <c r="A1302" s="3">
        <f>TITRES_STAT!B1305</f>
        <v>43903</v>
      </c>
      <c r="B1302" s="6">
        <f>TITRES_STAT!D1305</f>
        <v>7.2619999999999996</v>
      </c>
      <c r="C1302" s="2">
        <f t="shared" si="120"/>
        <v>7.4693219487739402</v>
      </c>
      <c r="D1302" s="2">
        <f t="shared" si="116"/>
        <v>7.4132608056865585</v>
      </c>
      <c r="E1302" s="2">
        <f t="shared" si="115"/>
        <v>5.6061143087381637E-2</v>
      </c>
      <c r="F1302" s="2">
        <f t="shared" si="119"/>
        <v>8.1565949976753344E-2</v>
      </c>
      <c r="G1302" s="2">
        <f t="shared" si="117"/>
        <v>-2.5504806889371706E-2</v>
      </c>
      <c r="H1302" s="2" t="str">
        <f t="shared" si="118"/>
        <v>Hold</v>
      </c>
    </row>
    <row r="1303" spans="1:8" ht="13.5" x14ac:dyDescent="0.25">
      <c r="A1303" s="3">
        <f>TITRES_STAT!B1306</f>
        <v>43906</v>
      </c>
      <c r="B1303" s="6">
        <f>TITRES_STAT!D1306</f>
        <v>7.05</v>
      </c>
      <c r="C1303" s="2">
        <f t="shared" si="120"/>
        <v>7.4480416489625654</v>
      </c>
      <c r="D1303" s="2">
        <f t="shared" si="116"/>
        <v>7.3863525978579245</v>
      </c>
      <c r="E1303" s="2">
        <f t="shared" si="115"/>
        <v>6.1689051104640846E-2</v>
      </c>
      <c r="F1303" s="2">
        <f t="shared" si="119"/>
        <v>7.7590570202330844E-2</v>
      </c>
      <c r="G1303" s="2">
        <f t="shared" si="117"/>
        <v>-1.5901519097689998E-2</v>
      </c>
      <c r="H1303" s="2" t="str">
        <f t="shared" si="118"/>
        <v>Hold</v>
      </c>
    </row>
    <row r="1304" spans="1:8" ht="13.5" x14ac:dyDescent="0.25">
      <c r="A1304" s="3">
        <f>TITRES_STAT!B1307</f>
        <v>43907</v>
      </c>
      <c r="B1304" s="6">
        <f>TITRES_STAT!D1307</f>
        <v>6.8440000000000003</v>
      </c>
      <c r="C1304" s="2">
        <f t="shared" si="120"/>
        <v>7.4194198568144785</v>
      </c>
      <c r="D1304" s="2">
        <f t="shared" si="116"/>
        <v>7.3461783313499307</v>
      </c>
      <c r="E1304" s="2">
        <f t="shared" si="115"/>
        <v>7.3241525464547763E-2</v>
      </c>
      <c r="F1304" s="2">
        <f t="shared" si="119"/>
        <v>7.6720761254774228E-2</v>
      </c>
      <c r="G1304" s="2">
        <f t="shared" si="117"/>
        <v>-3.4792357902264648E-3</v>
      </c>
      <c r="H1304" s="2" t="str">
        <f t="shared" si="118"/>
        <v>Hold</v>
      </c>
    </row>
    <row r="1305" spans="1:8" ht="13.5" x14ac:dyDescent="0.25">
      <c r="A1305" s="3">
        <f>TITRES_STAT!B1308</f>
        <v>43908</v>
      </c>
      <c r="B1305" s="6">
        <f>TITRES_STAT!D1308</f>
        <v>6.6459999999999999</v>
      </c>
      <c r="C1305" s="2">
        <f t="shared" si="120"/>
        <v>7.3952014173045582</v>
      </c>
      <c r="D1305" s="2">
        <f t="shared" si="116"/>
        <v>7.2943132697684545</v>
      </c>
      <c r="E1305" s="2">
        <f t="shared" si="115"/>
        <v>0.10088814753610365</v>
      </c>
      <c r="F1305" s="2">
        <f t="shared" si="119"/>
        <v>8.1554238511040114E-2</v>
      </c>
      <c r="G1305" s="2">
        <f t="shared" si="117"/>
        <v>1.9333909025063531E-2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6">
        <f>TITRES_STAT!D1309</f>
        <v>6.8440000000000003</v>
      </c>
      <c r="C1306" s="2">
        <f t="shared" si="120"/>
        <v>7.3747088915653949</v>
      </c>
      <c r="D1306" s="2">
        <f t="shared" si="116"/>
        <v>7.260956731267088</v>
      </c>
      <c r="E1306" s="2">
        <f t="shared" si="115"/>
        <v>0.11375216029830693</v>
      </c>
      <c r="F1306" s="2">
        <f t="shared" si="119"/>
        <v>8.7993822868493485E-2</v>
      </c>
      <c r="G1306" s="2">
        <f t="shared" si="117"/>
        <v>2.5758337429813441E-2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6">
        <f>TITRES_STAT!D1310</f>
        <v>6.8440000000000003</v>
      </c>
      <c r="C1307" s="2">
        <f t="shared" si="120"/>
        <v>7.3573690620937953</v>
      </c>
      <c r="D1307" s="2">
        <f t="shared" si="116"/>
        <v>7.2300710474695267</v>
      </c>
      <c r="E1307" s="2">
        <f t="shared" si="115"/>
        <v>0.1272980146242686</v>
      </c>
      <c r="F1307" s="2">
        <f t="shared" si="119"/>
        <v>9.5854661219648515E-2</v>
      </c>
      <c r="G1307" s="2">
        <f t="shared" si="117"/>
        <v>3.1443353404620081E-2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6">
        <f>TITRES_STAT!D1311</f>
        <v>6.8440000000000003</v>
      </c>
      <c r="C1308" s="2">
        <f t="shared" si="120"/>
        <v>7.3426968986947498</v>
      </c>
      <c r="D1308" s="2">
        <f t="shared" si="116"/>
        <v>7.2014731921014139</v>
      </c>
      <c r="E1308" s="2">
        <f t="shared" ref="E1308:E1371" si="121">C1308-D1308</f>
        <v>0.14122370659333594</v>
      </c>
      <c r="F1308" s="2">
        <f t="shared" si="119"/>
        <v>0.10492847029438601</v>
      </c>
      <c r="G1308" s="2">
        <f t="shared" si="117"/>
        <v>3.6295236298949929E-2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6">
        <f>TITRES_STAT!D1312</f>
        <v>6.7140000000000004</v>
      </c>
      <c r="C1309" s="2">
        <f t="shared" si="120"/>
        <v>7.3302819912032495</v>
      </c>
      <c r="D1309" s="2">
        <f t="shared" ref="D1309:D1372" si="122">$D$4*B1309+(1-$D$4)*D1308</f>
        <v>7.1653640667605689</v>
      </c>
      <c r="E1309" s="2">
        <f t="shared" si="121"/>
        <v>0.16491792444268061</v>
      </c>
      <c r="F1309" s="2">
        <f t="shared" si="119"/>
        <v>0.11692636112404495</v>
      </c>
      <c r="G1309" s="2">
        <f t="shared" si="117"/>
        <v>4.799156331863566E-2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6">
        <f>TITRES_STAT!D1313</f>
        <v>6.7140000000000004</v>
      </c>
      <c r="C1310" s="2">
        <f t="shared" si="120"/>
        <v>7.319777069479672</v>
      </c>
      <c r="D1310" s="2">
        <f t="shared" si="122"/>
        <v>7.1319296914449719</v>
      </c>
      <c r="E1310" s="2">
        <f t="shared" si="121"/>
        <v>0.18784737803470009</v>
      </c>
      <c r="F1310" s="2">
        <f t="shared" si="119"/>
        <v>0.13111056450617598</v>
      </c>
      <c r="G1310" s="2">
        <f t="shared" si="117"/>
        <v>5.673681352852411E-2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6">
        <f>TITRES_STAT!D1314</f>
        <v>6.7140000000000004</v>
      </c>
      <c r="C1311" s="2">
        <f t="shared" si="120"/>
        <v>7.3108882895597223</v>
      </c>
      <c r="D1311" s="2">
        <f t="shared" si="122"/>
        <v>7.1009719365231225</v>
      </c>
      <c r="E1311" s="2">
        <f t="shared" si="121"/>
        <v>0.20991635303659972</v>
      </c>
      <c r="F1311" s="2">
        <f t="shared" si="119"/>
        <v>0.14687172221226075</v>
      </c>
      <c r="G1311" s="2">
        <f t="shared" si="117"/>
        <v>6.3044630824338976E-2</v>
      </c>
      <c r="H1311" s="2" t="str">
        <f t="shared" si="118"/>
        <v>Sell</v>
      </c>
    </row>
    <row r="1312" spans="1:8" ht="13.5" x14ac:dyDescent="0.25">
      <c r="A1312" s="3">
        <f>TITRES_STAT!B1315</f>
        <v>43920</v>
      </c>
      <c r="B1312" s="6">
        <f>TITRES_STAT!D1315</f>
        <v>6.6459999999999999</v>
      </c>
      <c r="C1312" s="2">
        <f t="shared" si="120"/>
        <v>7.3033670142428413</v>
      </c>
      <c r="D1312" s="2">
        <f t="shared" si="122"/>
        <v>7.0672703115954842</v>
      </c>
      <c r="E1312" s="2">
        <f t="shared" si="121"/>
        <v>0.23609670264735705</v>
      </c>
      <c r="F1312" s="2">
        <f t="shared" si="119"/>
        <v>0.16471671829928003</v>
      </c>
      <c r="G1312" s="2">
        <f t="shared" si="117"/>
        <v>7.1379984348077019E-2</v>
      </c>
      <c r="H1312" s="2" t="str">
        <f t="shared" si="118"/>
        <v>Sell</v>
      </c>
    </row>
    <row r="1313" spans="1:8" ht="13.5" x14ac:dyDescent="0.25">
      <c r="A1313" s="3">
        <f>TITRES_STAT!B1316</f>
        <v>43921</v>
      </c>
      <c r="B1313" s="6">
        <f>TITRES_STAT!D1316</f>
        <v>6.6459999999999999</v>
      </c>
      <c r="C1313" s="2">
        <f t="shared" si="120"/>
        <v>7.2643874735900962</v>
      </c>
      <c r="D1313" s="2">
        <f t="shared" si="122"/>
        <v>7.0360651033291521</v>
      </c>
      <c r="E1313" s="2">
        <f t="shared" si="121"/>
        <v>0.22832237026094404</v>
      </c>
      <c r="F1313" s="2">
        <f t="shared" si="119"/>
        <v>0.17743784869161286</v>
      </c>
      <c r="G1313" s="2">
        <f t="shared" si="117"/>
        <v>5.0884521569331181E-2</v>
      </c>
      <c r="H1313" s="2" t="str">
        <f t="shared" si="118"/>
        <v>Sell</v>
      </c>
    </row>
    <row r="1314" spans="1:8" ht="13.5" x14ac:dyDescent="0.25">
      <c r="A1314" s="3">
        <f>TITRES_STAT!B1317</f>
        <v>43922</v>
      </c>
      <c r="B1314" s="6">
        <f>TITRES_STAT!D1317</f>
        <v>6.6459999999999999</v>
      </c>
      <c r="C1314" s="2">
        <f t="shared" si="120"/>
        <v>7.1997124776531578</v>
      </c>
      <c r="D1314" s="2">
        <f t="shared" si="122"/>
        <v>7.0071713919714371</v>
      </c>
      <c r="E1314" s="2">
        <f t="shared" si="121"/>
        <v>0.19254108568172068</v>
      </c>
      <c r="F1314" s="2">
        <f t="shared" si="119"/>
        <v>0.18045849608963443</v>
      </c>
      <c r="G1314" s="2">
        <f t="shared" si="117"/>
        <v>1.2082589592086246E-2</v>
      </c>
      <c r="H1314" s="2" t="str">
        <f t="shared" si="118"/>
        <v>Sell</v>
      </c>
    </row>
    <row r="1315" spans="1:8" ht="13.5" x14ac:dyDescent="0.25">
      <c r="A1315" s="3">
        <f>TITRES_STAT!B1318</f>
        <v>43923</v>
      </c>
      <c r="B1315" s="6">
        <f>TITRES_STAT!D1318</f>
        <v>6.6459999999999999</v>
      </c>
      <c r="C1315" s="2">
        <f t="shared" si="120"/>
        <v>7.1145259426295953</v>
      </c>
      <c r="D1315" s="2">
        <f t="shared" si="122"/>
        <v>6.9804179555291084</v>
      </c>
      <c r="E1315" s="2">
        <f t="shared" si="121"/>
        <v>0.13410798710048688</v>
      </c>
      <c r="F1315" s="2">
        <f t="shared" si="119"/>
        <v>0.17118839429180494</v>
      </c>
      <c r="G1315" s="2">
        <f t="shared" si="117"/>
        <v>-3.7080407191318054E-2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6">
        <f>TITRES_STAT!D1319</f>
        <v>6.6459999999999999</v>
      </c>
      <c r="C1316" s="2">
        <f t="shared" si="120"/>
        <v>7.0729065668404267</v>
      </c>
      <c r="D1316" s="2">
        <f t="shared" si="122"/>
        <v>6.9556462551195448</v>
      </c>
      <c r="E1316" s="2">
        <f t="shared" si="121"/>
        <v>0.11726031172088192</v>
      </c>
      <c r="F1316" s="2">
        <f t="shared" si="119"/>
        <v>0.16040277777762033</v>
      </c>
      <c r="G1316" s="2">
        <f t="shared" ref="G1316:G1379" si="123">E1316-F1316</f>
        <v>-4.314246605673841E-2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6">
        <f>TITRES_STAT!D1320</f>
        <v>6.6459999999999999</v>
      </c>
      <c r="C1317" s="2">
        <f t="shared" si="120"/>
        <v>7.0376901719419003</v>
      </c>
      <c r="D1317" s="2">
        <f t="shared" si="122"/>
        <v>6.9327094954810606</v>
      </c>
      <c r="E1317" s="2">
        <f t="shared" si="121"/>
        <v>0.10498067646083964</v>
      </c>
      <c r="F1317" s="2">
        <f t="shared" ref="F1317:F1380" si="125">(E1317*(2/(10)))+((1-(2/10))*F1316)</f>
        <v>0.1493183575142642</v>
      </c>
      <c r="G1317" s="2">
        <f t="shared" si="123"/>
        <v>-4.433768105342456E-2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6">
        <f>TITRES_STAT!D1321</f>
        <v>6.6459999999999999</v>
      </c>
      <c r="C1318" s="2">
        <f t="shared" si="120"/>
        <v>7.0078916839508381</v>
      </c>
      <c r="D1318" s="2">
        <f t="shared" si="122"/>
        <v>6.9114717550750564</v>
      </c>
      <c r="E1318" s="2">
        <f t="shared" si="121"/>
        <v>9.6419928875781657E-2</v>
      </c>
      <c r="F1318" s="2">
        <f t="shared" si="125"/>
        <v>0.13873867178656768</v>
      </c>
      <c r="G1318" s="2">
        <f t="shared" si="123"/>
        <v>-4.2318742910786022E-2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6">
        <f>TITRES_STAT!D1322</f>
        <v>6.6459999999999999</v>
      </c>
      <c r="C1319" s="2">
        <f t="shared" si="120"/>
        <v>6.9626775787276323</v>
      </c>
      <c r="D1319" s="2">
        <f t="shared" si="122"/>
        <v>6.8918071806250527</v>
      </c>
      <c r="E1319" s="2">
        <f t="shared" si="121"/>
        <v>7.0870398102579557E-2</v>
      </c>
      <c r="F1319" s="2">
        <f t="shared" si="125"/>
        <v>0.12516501704977007</v>
      </c>
      <c r="G1319" s="2">
        <f t="shared" si="123"/>
        <v>-5.4294618947190509E-2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6">
        <f>TITRES_STAT!D1323</f>
        <v>6.4470000000000001</v>
      </c>
      <c r="C1320" s="2">
        <f t="shared" si="120"/>
        <v>6.9244194896926121</v>
      </c>
      <c r="D1320" s="2">
        <f t="shared" si="122"/>
        <v>6.8588585005787532</v>
      </c>
      <c r="E1320" s="2">
        <f t="shared" si="121"/>
        <v>6.5560989113858881E-2</v>
      </c>
      <c r="F1320" s="2">
        <f t="shared" si="125"/>
        <v>0.11324421146258783</v>
      </c>
      <c r="G1320" s="2">
        <f t="shared" si="123"/>
        <v>-4.7683222348728946E-2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6">
        <f>TITRES_STAT!D1324</f>
        <v>6.4470000000000001</v>
      </c>
      <c r="C1321" s="2">
        <f t="shared" si="120"/>
        <v>6.8920472605091332</v>
      </c>
      <c r="D1321" s="2">
        <f t="shared" si="122"/>
        <v>6.828350463498845</v>
      </c>
      <c r="E1321" s="2">
        <f t="shared" si="121"/>
        <v>6.3696797010288186E-2</v>
      </c>
      <c r="F1321" s="2">
        <f t="shared" si="125"/>
        <v>0.10333472857212792</v>
      </c>
      <c r="G1321" s="2">
        <f t="shared" si="123"/>
        <v>-3.9637931561839729E-2</v>
      </c>
      <c r="H1321" s="2" t="str">
        <f t="shared" si="124"/>
        <v>Hold</v>
      </c>
    </row>
    <row r="1322" spans="1:8" ht="13.5" x14ac:dyDescent="0.25">
      <c r="A1322" s="3">
        <f>TITRES_STAT!B1325</f>
        <v>43936</v>
      </c>
      <c r="B1322" s="6">
        <f>TITRES_STAT!D1325</f>
        <v>6.4470000000000001</v>
      </c>
      <c r="C1322" s="2">
        <f t="shared" si="120"/>
        <v>6.85419383581542</v>
      </c>
      <c r="D1322" s="2">
        <f t="shared" si="122"/>
        <v>6.8001022810174483</v>
      </c>
      <c r="E1322" s="2">
        <f t="shared" si="121"/>
        <v>5.4091554797971675E-2</v>
      </c>
      <c r="F1322" s="2">
        <f t="shared" si="125"/>
        <v>9.3486093817296667E-2</v>
      </c>
      <c r="G1322" s="2">
        <f t="shared" si="123"/>
        <v>-3.9394539019324992E-2</v>
      </c>
      <c r="H1322" s="2" t="str">
        <f t="shared" si="124"/>
        <v>Hold</v>
      </c>
    </row>
    <row r="1323" spans="1:8" ht="13.5" x14ac:dyDescent="0.25">
      <c r="A1323" s="3">
        <f>TITRES_STAT!B1326</f>
        <v>43937</v>
      </c>
      <c r="B1323" s="6">
        <f>TITRES_STAT!D1326</f>
        <v>6.4470000000000001</v>
      </c>
      <c r="C1323" s="2">
        <f t="shared" si="120"/>
        <v>6.8221640149207401</v>
      </c>
      <c r="D1323" s="2">
        <f t="shared" si="122"/>
        <v>6.7739465564976378</v>
      </c>
      <c r="E1323" s="2">
        <f t="shared" si="121"/>
        <v>4.8217458423102322E-2</v>
      </c>
      <c r="F1323" s="2">
        <f t="shared" si="125"/>
        <v>8.4432366738457804E-2</v>
      </c>
      <c r="G1323" s="2">
        <f t="shared" si="123"/>
        <v>-3.6214908315355482E-2</v>
      </c>
      <c r="H1323" s="2" t="str">
        <f t="shared" si="124"/>
        <v>Hold</v>
      </c>
    </row>
    <row r="1324" spans="1:8" ht="13.5" x14ac:dyDescent="0.25">
      <c r="A1324" s="3">
        <f>TITRES_STAT!B1327</f>
        <v>43938</v>
      </c>
      <c r="B1324" s="6">
        <f>TITRES_STAT!D1327</f>
        <v>6.4059999999999997</v>
      </c>
      <c r="C1324" s="2">
        <f t="shared" si="120"/>
        <v>6.7950618587790874</v>
      </c>
      <c r="D1324" s="2">
        <f t="shared" si="122"/>
        <v>6.746691256016331</v>
      </c>
      <c r="E1324" s="2">
        <f t="shared" si="121"/>
        <v>4.8370602762756398E-2</v>
      </c>
      <c r="F1324" s="2">
        <f t="shared" si="125"/>
        <v>7.7220013943317525E-2</v>
      </c>
      <c r="G1324" s="2">
        <f t="shared" si="123"/>
        <v>-2.8849411180561127E-2</v>
      </c>
      <c r="H1324" s="2" t="str">
        <f t="shared" si="124"/>
        <v>Hold</v>
      </c>
    </row>
    <row r="1325" spans="1:8" ht="13.5" x14ac:dyDescent="0.25">
      <c r="A1325" s="3">
        <f>TITRES_STAT!B1328</f>
        <v>43941</v>
      </c>
      <c r="B1325" s="6">
        <f>TITRES_STAT!D1328</f>
        <v>6.4059999999999997</v>
      </c>
      <c r="C1325" s="2">
        <f t="shared" si="120"/>
        <v>6.7721292651207659</v>
      </c>
      <c r="D1325" s="2">
        <f t="shared" si="122"/>
        <v>6.7214548666817882</v>
      </c>
      <c r="E1325" s="2">
        <f t="shared" si="121"/>
        <v>5.0674398438977697E-2</v>
      </c>
      <c r="F1325" s="2">
        <f t="shared" si="125"/>
        <v>7.191089084244956E-2</v>
      </c>
      <c r="G1325" s="2">
        <f t="shared" si="123"/>
        <v>-2.1236492403471863E-2</v>
      </c>
      <c r="H1325" s="2" t="str">
        <f t="shared" si="124"/>
        <v>Hold</v>
      </c>
    </row>
    <row r="1326" spans="1:8" ht="13.5" x14ac:dyDescent="0.25">
      <c r="A1326" s="3">
        <f>TITRES_STAT!B1329</f>
        <v>43942</v>
      </c>
      <c r="B1326" s="6">
        <f>TITRES_STAT!D1329</f>
        <v>6.2140000000000004</v>
      </c>
      <c r="C1326" s="2">
        <f t="shared" si="120"/>
        <v>6.752724762794494</v>
      </c>
      <c r="D1326" s="2">
        <f t="shared" si="122"/>
        <v>6.6838656172979523</v>
      </c>
      <c r="E1326" s="2">
        <f t="shared" si="121"/>
        <v>6.8859145496541707E-2</v>
      </c>
      <c r="F1326" s="2">
        <f t="shared" si="125"/>
        <v>7.1300541773267986E-2</v>
      </c>
      <c r="G1326" s="2">
        <f t="shared" si="123"/>
        <v>-2.4413962767262792E-3</v>
      </c>
      <c r="H1326" s="2" t="str">
        <f t="shared" si="124"/>
        <v>Hold</v>
      </c>
    </row>
    <row r="1327" spans="1:8" ht="13.5" x14ac:dyDescent="0.25">
      <c r="A1327" s="3">
        <f>TITRES_STAT!B1330</f>
        <v>43943</v>
      </c>
      <c r="B1327" s="6">
        <f>TITRES_STAT!D1330</f>
        <v>6.1660000000000004</v>
      </c>
      <c r="C1327" s="2">
        <f t="shared" si="120"/>
        <v>6.7363055685184179</v>
      </c>
      <c r="D1327" s="2">
        <f t="shared" si="122"/>
        <v>6.6455052012018072</v>
      </c>
      <c r="E1327" s="2">
        <f t="shared" si="121"/>
        <v>9.0800367316610675E-2</v>
      </c>
      <c r="F1327" s="2">
        <f t="shared" si="125"/>
        <v>7.5200506881936524E-2</v>
      </c>
      <c r="G1327" s="2">
        <f t="shared" si="123"/>
        <v>1.5599860434674151E-2</v>
      </c>
      <c r="H1327" s="2" t="str">
        <f t="shared" si="124"/>
        <v>Sell</v>
      </c>
    </row>
    <row r="1328" spans="1:8" ht="13.5" x14ac:dyDescent="0.25">
      <c r="A1328" s="3">
        <f>TITRES_STAT!B1331</f>
        <v>43944</v>
      </c>
      <c r="B1328" s="6">
        <f>TITRES_STAT!D1331</f>
        <v>6.0970000000000004</v>
      </c>
      <c r="C1328" s="2">
        <f t="shared" si="120"/>
        <v>6.722412404130969</v>
      </c>
      <c r="D1328" s="2">
        <f t="shared" si="122"/>
        <v>6.6048751862979698</v>
      </c>
      <c r="E1328" s="2">
        <f t="shared" si="121"/>
        <v>0.1175372178329992</v>
      </c>
      <c r="F1328" s="2">
        <f t="shared" si="125"/>
        <v>8.3667849072149053E-2</v>
      </c>
      <c r="G1328" s="2">
        <f t="shared" si="123"/>
        <v>3.3869368760850144E-2</v>
      </c>
      <c r="H1328" s="2" t="str">
        <f t="shared" si="124"/>
        <v>Sell</v>
      </c>
    </row>
    <row r="1329" spans="1:8" ht="13.5" x14ac:dyDescent="0.25">
      <c r="A1329" s="3">
        <f>TITRES_STAT!B1332</f>
        <v>43945</v>
      </c>
      <c r="B1329" s="6">
        <f>TITRES_STAT!D1332</f>
        <v>6.0970000000000004</v>
      </c>
      <c r="C1329" s="2">
        <f t="shared" si="120"/>
        <v>6.7106566496492812</v>
      </c>
      <c r="D1329" s="2">
        <f t="shared" si="122"/>
        <v>6.5672548021277501</v>
      </c>
      <c r="E1329" s="2">
        <f t="shared" si="121"/>
        <v>0.14340184752153107</v>
      </c>
      <c r="F1329" s="2">
        <f t="shared" si="125"/>
        <v>9.5614648762025467E-2</v>
      </c>
      <c r="G1329" s="2">
        <f t="shared" si="123"/>
        <v>4.77871987595056E-2</v>
      </c>
      <c r="H1329" s="2" t="str">
        <f t="shared" si="124"/>
        <v>Sell</v>
      </c>
    </row>
    <row r="1330" spans="1:8" ht="13.5" x14ac:dyDescent="0.25">
      <c r="A1330" s="3">
        <f>TITRES_STAT!B1333</f>
        <v>43948</v>
      </c>
      <c r="B1330" s="6">
        <f>TITRES_STAT!D1333</f>
        <v>6.0970000000000004</v>
      </c>
      <c r="C1330" s="2">
        <f t="shared" si="120"/>
        <v>6.6700940881647766</v>
      </c>
      <c r="D1330" s="2">
        <f t="shared" si="122"/>
        <v>6.5324211130812504</v>
      </c>
      <c r="E1330" s="2">
        <f t="shared" si="121"/>
        <v>0.13767297508352616</v>
      </c>
      <c r="F1330" s="2">
        <f t="shared" si="125"/>
        <v>0.1040263140263256</v>
      </c>
      <c r="G1330" s="2">
        <f t="shared" si="123"/>
        <v>3.3646661057200558E-2</v>
      </c>
      <c r="H1330" s="2" t="str">
        <f t="shared" si="124"/>
        <v>Sell</v>
      </c>
    </row>
    <row r="1331" spans="1:8" ht="13.5" x14ac:dyDescent="0.25">
      <c r="A1331" s="3">
        <f>TITRES_STAT!B1334</f>
        <v>43949</v>
      </c>
      <c r="B1331" s="6">
        <f>TITRES_STAT!D1334</f>
        <v>6.0970000000000004</v>
      </c>
      <c r="C1331" s="2">
        <f t="shared" si="120"/>
        <v>6.6357719207548111</v>
      </c>
      <c r="D1331" s="2">
        <f t="shared" si="122"/>
        <v>6.5001676972974547</v>
      </c>
      <c r="E1331" s="2">
        <f t="shared" si="121"/>
        <v>0.13560422345735645</v>
      </c>
      <c r="F1331" s="2">
        <f t="shared" si="125"/>
        <v>0.11034189591253178</v>
      </c>
      <c r="G1331" s="2">
        <f t="shared" si="123"/>
        <v>2.5262327544824673E-2</v>
      </c>
      <c r="H1331" s="2" t="str">
        <f t="shared" si="124"/>
        <v>Sell</v>
      </c>
    </row>
    <row r="1332" spans="1:8" ht="13.5" x14ac:dyDescent="0.25">
      <c r="A1332" s="3">
        <f>TITRES_STAT!B1335</f>
        <v>43950</v>
      </c>
      <c r="B1332" s="6">
        <f>TITRES_STAT!D1335</f>
        <v>6.0970000000000004</v>
      </c>
      <c r="C1332" s="2">
        <f t="shared" si="120"/>
        <v>6.6067300867925329</v>
      </c>
      <c r="D1332" s="2">
        <f t="shared" si="122"/>
        <v>6.4703034234235695</v>
      </c>
      <c r="E1332" s="2">
        <f t="shared" si="121"/>
        <v>0.13642666336896347</v>
      </c>
      <c r="F1332" s="2">
        <f t="shared" si="125"/>
        <v>0.11555884940381812</v>
      </c>
      <c r="G1332" s="2">
        <f t="shared" si="123"/>
        <v>2.0867813965145351E-2</v>
      </c>
      <c r="H1332" s="2" t="str">
        <f t="shared" si="124"/>
        <v>Sell</v>
      </c>
    </row>
    <row r="1333" spans="1:8" ht="13.5" x14ac:dyDescent="0.25">
      <c r="A1333" s="3">
        <f>TITRES_STAT!B1336</f>
        <v>43951</v>
      </c>
      <c r="B1333" s="6">
        <f>TITRES_STAT!D1336</f>
        <v>6.0970000000000004</v>
      </c>
      <c r="C1333" s="2">
        <f t="shared" si="120"/>
        <v>6.5821562272859895</v>
      </c>
      <c r="D1333" s="2">
        <f t="shared" si="122"/>
        <v>6.4426513179847866</v>
      </c>
      <c r="E1333" s="2">
        <f t="shared" si="121"/>
        <v>0.13950490930120285</v>
      </c>
      <c r="F1333" s="2">
        <f t="shared" si="125"/>
        <v>0.12034806138329507</v>
      </c>
      <c r="G1333" s="2">
        <f t="shared" si="123"/>
        <v>1.9156847917907782E-2</v>
      </c>
      <c r="H1333" s="2" t="str">
        <f t="shared" si="124"/>
        <v>Sell</v>
      </c>
    </row>
    <row r="1334" spans="1:8" ht="13.5" x14ac:dyDescent="0.25">
      <c r="A1334" s="3">
        <f>TITRES_STAT!B1337</f>
        <v>43955</v>
      </c>
      <c r="B1334" s="6">
        <f>TITRES_STAT!D1337</f>
        <v>6.0970000000000004</v>
      </c>
      <c r="C1334" s="2">
        <f t="shared" si="120"/>
        <v>6.5550552692419908</v>
      </c>
      <c r="D1334" s="2">
        <f t="shared" si="122"/>
        <v>6.4170475166525804</v>
      </c>
      <c r="E1334" s="2">
        <f t="shared" si="121"/>
        <v>0.13800775258941034</v>
      </c>
      <c r="F1334" s="2">
        <f t="shared" si="125"/>
        <v>0.12387999962451814</v>
      </c>
      <c r="G1334" s="2">
        <f t="shared" si="123"/>
        <v>1.4127752964892201E-2</v>
      </c>
      <c r="H1334" s="2" t="str">
        <f t="shared" si="124"/>
        <v>Sell</v>
      </c>
    </row>
    <row r="1335" spans="1:8" ht="13.5" x14ac:dyDescent="0.25">
      <c r="A1335" s="3">
        <f>TITRES_STAT!B1338</f>
        <v>43956</v>
      </c>
      <c r="B1335" s="6">
        <f>TITRES_STAT!D1338</f>
        <v>6.0970000000000004</v>
      </c>
      <c r="C1335" s="2">
        <f t="shared" si="120"/>
        <v>6.5321236893586079</v>
      </c>
      <c r="D1335" s="2">
        <f t="shared" si="122"/>
        <v>6.3933402931968342</v>
      </c>
      <c r="E1335" s="2">
        <f t="shared" si="121"/>
        <v>0.13878339616177371</v>
      </c>
      <c r="F1335" s="2">
        <f t="shared" si="125"/>
        <v>0.12686067893196926</v>
      </c>
      <c r="G1335" s="2">
        <f t="shared" si="123"/>
        <v>1.1922717229804453E-2</v>
      </c>
      <c r="H1335" s="2" t="str">
        <f t="shared" si="124"/>
        <v>Sell</v>
      </c>
    </row>
    <row r="1336" spans="1:8" ht="13.5" x14ac:dyDescent="0.25">
      <c r="A1336" s="3">
        <f>TITRES_STAT!B1339</f>
        <v>43957</v>
      </c>
      <c r="B1336" s="6">
        <f>TITRES_STAT!D1339</f>
        <v>6.0970000000000004</v>
      </c>
      <c r="C1336" s="2">
        <f t="shared" si="120"/>
        <v>6.4831815833034376</v>
      </c>
      <c r="D1336" s="2">
        <f t="shared" si="122"/>
        <v>6.3713891603674391</v>
      </c>
      <c r="E1336" s="2">
        <f t="shared" si="121"/>
        <v>0.11179242293599856</v>
      </c>
      <c r="F1336" s="2">
        <f t="shared" si="125"/>
        <v>0.12384702773277513</v>
      </c>
      <c r="G1336" s="2">
        <f t="shared" si="123"/>
        <v>-1.2054604796776572E-2</v>
      </c>
      <c r="H1336" s="2" t="str">
        <f t="shared" si="124"/>
        <v>Hold</v>
      </c>
    </row>
    <row r="1337" spans="1:8" ht="13.5" x14ac:dyDescent="0.25">
      <c r="A1337" s="3">
        <f>TITRES_STAT!B1340</f>
        <v>43958</v>
      </c>
      <c r="B1337" s="6">
        <f>TITRES_STAT!D1340</f>
        <v>6.0970000000000004</v>
      </c>
      <c r="C1337" s="2">
        <f t="shared" si="120"/>
        <v>6.4343844166413708</v>
      </c>
      <c r="D1337" s="2">
        <f t="shared" si="122"/>
        <v>6.3510640373772587</v>
      </c>
      <c r="E1337" s="2">
        <f t="shared" si="121"/>
        <v>8.3320379264112177E-2</v>
      </c>
      <c r="F1337" s="2">
        <f t="shared" si="125"/>
        <v>0.11574169803904255</v>
      </c>
      <c r="G1337" s="2">
        <f t="shared" si="123"/>
        <v>-3.2421318774930374E-2</v>
      </c>
      <c r="H1337" s="2" t="str">
        <f t="shared" si="124"/>
        <v>Hold</v>
      </c>
    </row>
    <row r="1338" spans="1:8" ht="13.5" x14ac:dyDescent="0.25">
      <c r="A1338" s="3">
        <f>TITRES_STAT!B1341</f>
        <v>43959</v>
      </c>
      <c r="B1338" s="6">
        <f>TITRES_STAT!D1341</f>
        <v>5.9669999999999996</v>
      </c>
      <c r="C1338" s="2">
        <f t="shared" si="120"/>
        <v>6.3824791217734678</v>
      </c>
      <c r="D1338" s="2">
        <f t="shared" si="122"/>
        <v>6.3226148494233883</v>
      </c>
      <c r="E1338" s="2">
        <f t="shared" si="121"/>
        <v>5.9864272350079517E-2</v>
      </c>
      <c r="F1338" s="2">
        <f t="shared" si="125"/>
        <v>0.10456621290124996</v>
      </c>
      <c r="G1338" s="2">
        <f t="shared" si="123"/>
        <v>-4.4701940551170438E-2</v>
      </c>
      <c r="H1338" s="2" t="str">
        <f t="shared" si="124"/>
        <v>Hold</v>
      </c>
    </row>
    <row r="1339" spans="1:8" ht="13.5" x14ac:dyDescent="0.25">
      <c r="A1339" s="3">
        <f>TITRES_STAT!B1342</f>
        <v>43962</v>
      </c>
      <c r="B1339" s="6">
        <f>TITRES_STAT!D1342</f>
        <v>5.9669999999999996</v>
      </c>
      <c r="C1339" s="2">
        <f t="shared" si="120"/>
        <v>6.338559256885242</v>
      </c>
      <c r="D1339" s="2">
        <f t="shared" si="122"/>
        <v>6.2962730087253593</v>
      </c>
      <c r="E1339" s="2">
        <f t="shared" si="121"/>
        <v>4.2286248159882689E-2</v>
      </c>
      <c r="F1339" s="2">
        <f t="shared" si="125"/>
        <v>9.211021995297651E-2</v>
      </c>
      <c r="G1339" s="2">
        <f t="shared" si="123"/>
        <v>-4.9823971793093821E-2</v>
      </c>
      <c r="H1339" s="2" t="str">
        <f t="shared" si="124"/>
        <v>Hold</v>
      </c>
    </row>
    <row r="1340" spans="1:8" ht="13.5" x14ac:dyDescent="0.25">
      <c r="A1340" s="3">
        <f>TITRES_STAT!B1343</f>
        <v>43963</v>
      </c>
      <c r="B1340" s="6">
        <f>TITRES_STAT!D1343</f>
        <v>5.9669999999999996</v>
      </c>
      <c r="C1340" s="2">
        <f t="shared" si="120"/>
        <v>6.3013962942875121</v>
      </c>
      <c r="D1340" s="2">
        <f t="shared" si="122"/>
        <v>6.2718824154864441</v>
      </c>
      <c r="E1340" s="2">
        <f t="shared" si="121"/>
        <v>2.9513878801068039E-2</v>
      </c>
      <c r="F1340" s="2">
        <f t="shared" si="125"/>
        <v>7.9590951722594824E-2</v>
      </c>
      <c r="G1340" s="2">
        <f t="shared" si="123"/>
        <v>-5.0077072921526786E-2</v>
      </c>
      <c r="H1340" s="2" t="str">
        <f t="shared" si="124"/>
        <v>Hold</v>
      </c>
    </row>
    <row r="1341" spans="1:8" ht="13.5" x14ac:dyDescent="0.25">
      <c r="A1341" s="3">
        <f>TITRES_STAT!B1344</f>
        <v>43964</v>
      </c>
      <c r="B1341" s="6">
        <f>TITRES_STAT!D1344</f>
        <v>5.96</v>
      </c>
      <c r="C1341" s="2">
        <f t="shared" si="120"/>
        <v>6.2699507105509724</v>
      </c>
      <c r="D1341" s="2">
        <f t="shared" si="122"/>
        <v>6.2487800143393004</v>
      </c>
      <c r="E1341" s="2">
        <f t="shared" si="121"/>
        <v>2.1170696211672002E-2</v>
      </c>
      <c r="F1341" s="2">
        <f t="shared" si="125"/>
        <v>6.7906900620410257E-2</v>
      </c>
      <c r="G1341" s="2">
        <f t="shared" si="123"/>
        <v>-4.6736204408738255E-2</v>
      </c>
      <c r="H1341" s="2" t="str">
        <f t="shared" si="124"/>
        <v>Hold</v>
      </c>
    </row>
    <row r="1342" spans="1:8" ht="13.5" x14ac:dyDescent="0.25">
      <c r="A1342" s="3">
        <f>TITRES_STAT!B1345</f>
        <v>43965</v>
      </c>
      <c r="B1342" s="6">
        <f>TITRES_STAT!D1345</f>
        <v>5.96</v>
      </c>
      <c r="C1342" s="2">
        <f t="shared" si="120"/>
        <v>6.2433429089277457</v>
      </c>
      <c r="D1342" s="2">
        <f t="shared" si="122"/>
        <v>6.2273889021660196</v>
      </c>
      <c r="E1342" s="2">
        <f t="shared" si="121"/>
        <v>1.5954006761726092E-2</v>
      </c>
      <c r="F1342" s="2">
        <f t="shared" si="125"/>
        <v>5.7516321848673425E-2</v>
      </c>
      <c r="G1342" s="2">
        <f t="shared" si="123"/>
        <v>-4.1562315086947334E-2</v>
      </c>
      <c r="H1342" s="2" t="str">
        <f t="shared" si="124"/>
        <v>Hold</v>
      </c>
    </row>
    <row r="1343" spans="1:8" ht="13.5" x14ac:dyDescent="0.25">
      <c r="A1343" s="3">
        <f>TITRES_STAT!B1346</f>
        <v>43966</v>
      </c>
      <c r="B1343" s="6">
        <f>TITRES_STAT!D1346</f>
        <v>5.96</v>
      </c>
      <c r="C1343" s="2">
        <f t="shared" si="120"/>
        <v>6.2208286152465533</v>
      </c>
      <c r="D1343" s="2">
        <f t="shared" si="122"/>
        <v>6.207582316820389</v>
      </c>
      <c r="E1343" s="2">
        <f t="shared" si="121"/>
        <v>1.3246298426164316E-2</v>
      </c>
      <c r="F1343" s="2">
        <f t="shared" si="125"/>
        <v>4.866231716417161E-2</v>
      </c>
      <c r="G1343" s="2">
        <f t="shared" si="123"/>
        <v>-3.5416018738007295E-2</v>
      </c>
      <c r="H1343" s="2" t="str">
        <f t="shared" si="124"/>
        <v>Hold</v>
      </c>
    </row>
    <row r="1344" spans="1:8" ht="13.5" x14ac:dyDescent="0.25">
      <c r="A1344" s="3">
        <f>TITRES_STAT!B1347</f>
        <v>43969</v>
      </c>
      <c r="B1344" s="6">
        <f>TITRES_STAT!D1347</f>
        <v>5.96</v>
      </c>
      <c r="C1344" s="2">
        <f t="shared" si="120"/>
        <v>6.2017780590547762</v>
      </c>
      <c r="D1344" s="2">
        <f t="shared" si="122"/>
        <v>6.1892428859448048</v>
      </c>
      <c r="E1344" s="2">
        <f t="shared" si="121"/>
        <v>1.2535173109971431E-2</v>
      </c>
      <c r="F1344" s="2">
        <f t="shared" si="125"/>
        <v>4.1436888353331577E-2</v>
      </c>
      <c r="G1344" s="2">
        <f t="shared" si="123"/>
        <v>-2.8901715243360146E-2</v>
      </c>
      <c r="H1344" s="2" t="str">
        <f t="shared" si="124"/>
        <v>Hold</v>
      </c>
    </row>
    <row r="1345" spans="1:8" ht="13.5" x14ac:dyDescent="0.25">
      <c r="A1345" s="3">
        <f>TITRES_STAT!B1348</f>
        <v>43970</v>
      </c>
      <c r="B1345" s="6">
        <f>TITRES_STAT!D1348</f>
        <v>5.96</v>
      </c>
      <c r="C1345" s="2">
        <f t="shared" si="120"/>
        <v>6.1856583576617332</v>
      </c>
      <c r="D1345" s="2">
        <f t="shared" si="122"/>
        <v>6.1722619314303753</v>
      </c>
      <c r="E1345" s="2">
        <f t="shared" si="121"/>
        <v>1.339642623135795E-2</v>
      </c>
      <c r="F1345" s="2">
        <f t="shared" si="125"/>
        <v>3.5828795928936855E-2</v>
      </c>
      <c r="G1345" s="2">
        <f t="shared" si="123"/>
        <v>-2.2432369697578905E-2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6">
        <f>TITRES_STAT!D1349</f>
        <v>5.96</v>
      </c>
      <c r="C1346" s="2">
        <f t="shared" si="120"/>
        <v>6.1720186103291592</v>
      </c>
      <c r="D1346" s="2">
        <f t="shared" si="122"/>
        <v>6.1565388253984956</v>
      </c>
      <c r="E1346" s="2">
        <f t="shared" si="121"/>
        <v>1.5479784930663598E-2</v>
      </c>
      <c r="F1346" s="2">
        <f t="shared" si="125"/>
        <v>3.1758993729282203E-2</v>
      </c>
      <c r="G1346" s="2">
        <f t="shared" si="123"/>
        <v>-1.6279208798618605E-2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6">
        <f>TITRES_STAT!D1350</f>
        <v>6.1390000000000002</v>
      </c>
      <c r="C1347" s="2">
        <f t="shared" si="120"/>
        <v>6.1604772856631342</v>
      </c>
      <c r="D1347" s="2">
        <f t="shared" si="122"/>
        <v>6.1552396531467553</v>
      </c>
      <c r="E1347" s="2">
        <f t="shared" si="121"/>
        <v>5.2376325163789872E-3</v>
      </c>
      <c r="F1347" s="2">
        <f t="shared" si="125"/>
        <v>2.6454721486701561E-2</v>
      </c>
      <c r="G1347" s="2">
        <f t="shared" si="123"/>
        <v>-2.1217088970322574E-2</v>
      </c>
      <c r="H1347" s="2" t="str">
        <f t="shared" si="124"/>
        <v>Hold</v>
      </c>
    </row>
    <row r="1348" spans="1:8" ht="13.5" x14ac:dyDescent="0.25">
      <c r="A1348" s="3">
        <f>TITRES_STAT!B1351</f>
        <v>43973</v>
      </c>
      <c r="B1348" s="6">
        <f>TITRES_STAT!D1351</f>
        <v>6.3170000000000002</v>
      </c>
      <c r="C1348" s="2">
        <f t="shared" si="120"/>
        <v>6.1307115494072679</v>
      </c>
      <c r="D1348" s="2">
        <f t="shared" si="122"/>
        <v>6.1672219010618106</v>
      </c>
      <c r="E1348" s="2">
        <f t="shared" si="121"/>
        <v>-3.6510351654542639E-2</v>
      </c>
      <c r="F1348" s="2">
        <f t="shared" si="125"/>
        <v>1.3861706858452724E-2</v>
      </c>
      <c r="G1348" s="2">
        <f t="shared" si="123"/>
        <v>-5.0372058512995366E-2</v>
      </c>
      <c r="H1348" s="2" t="str">
        <f t="shared" si="124"/>
        <v>Hold</v>
      </c>
    </row>
    <row r="1349" spans="1:8" ht="13.5" x14ac:dyDescent="0.25">
      <c r="A1349" s="3">
        <f>TITRES_STAT!B1352</f>
        <v>43977</v>
      </c>
      <c r="B1349" s="6">
        <f>TITRES_STAT!D1352</f>
        <v>6.5019999999999998</v>
      </c>
      <c r="C1349" s="2">
        <f t="shared" si="120"/>
        <v>6.1055251571907654</v>
      </c>
      <c r="D1349" s="2">
        <f t="shared" si="122"/>
        <v>6.1920202787609355</v>
      </c>
      <c r="E1349" s="2">
        <f t="shared" si="121"/>
        <v>-8.6495121570170141E-2</v>
      </c>
      <c r="F1349" s="2">
        <f t="shared" si="125"/>
        <v>-6.2096588272718481E-3</v>
      </c>
      <c r="G1349" s="2">
        <f t="shared" si="123"/>
        <v>-8.02854627428983E-2</v>
      </c>
      <c r="H1349" s="2" t="str">
        <f t="shared" si="124"/>
        <v>Hold</v>
      </c>
    </row>
    <row r="1350" spans="1:8" ht="13.5" x14ac:dyDescent="0.25">
      <c r="A1350" s="3">
        <f>TITRES_STAT!B1353</f>
        <v>43978</v>
      </c>
      <c r="B1350" s="6">
        <f>TITRES_STAT!D1353</f>
        <v>6.6929999999999996</v>
      </c>
      <c r="C1350" s="2">
        <f t="shared" si="120"/>
        <v>6.0842135945460321</v>
      </c>
      <c r="D1350" s="2">
        <f t="shared" si="122"/>
        <v>6.2291298877416068</v>
      </c>
      <c r="E1350" s="2">
        <f t="shared" si="121"/>
        <v>-0.14491629319557475</v>
      </c>
      <c r="F1350" s="2">
        <f t="shared" si="125"/>
        <v>-3.3950985700932433E-2</v>
      </c>
      <c r="G1350" s="2">
        <f t="shared" si="123"/>
        <v>-0.11096530749464231</v>
      </c>
      <c r="H1350" s="2" t="str">
        <f t="shared" si="124"/>
        <v>Hold</v>
      </c>
    </row>
    <row r="1351" spans="1:8" ht="13.5" x14ac:dyDescent="0.25">
      <c r="A1351" s="3">
        <f>TITRES_STAT!B1354</f>
        <v>43979</v>
      </c>
      <c r="B1351" s="6">
        <f>TITRES_STAT!D1354</f>
        <v>6.8920000000000003</v>
      </c>
      <c r="C1351" s="2">
        <f t="shared" si="120"/>
        <v>6.0651038107697186</v>
      </c>
      <c r="D1351" s="2">
        <f t="shared" si="122"/>
        <v>6.2782313775385248</v>
      </c>
      <c r="E1351" s="2">
        <f t="shared" si="121"/>
        <v>-0.21312756676880618</v>
      </c>
      <c r="F1351" s="2">
        <f t="shared" si="125"/>
        <v>-6.9786301914507187E-2</v>
      </c>
      <c r="G1351" s="2">
        <f t="shared" si="123"/>
        <v>-0.14334126485429899</v>
      </c>
      <c r="H1351" s="2" t="str">
        <f t="shared" si="124"/>
        <v>Hold</v>
      </c>
    </row>
    <row r="1352" spans="1:8" ht="13.5" x14ac:dyDescent="0.25">
      <c r="A1352" s="3">
        <f>TITRES_STAT!B1355</f>
        <v>43980</v>
      </c>
      <c r="B1352" s="6">
        <f>TITRES_STAT!D1355</f>
        <v>7.0979999999999999</v>
      </c>
      <c r="C1352" s="2">
        <f t="shared" si="120"/>
        <v>6.0489339937282232</v>
      </c>
      <c r="D1352" s="2">
        <f t="shared" si="122"/>
        <v>6.3389549792023381</v>
      </c>
      <c r="E1352" s="2">
        <f t="shared" si="121"/>
        <v>-0.29002098547411492</v>
      </c>
      <c r="F1352" s="2">
        <f t="shared" si="125"/>
        <v>-0.11383323862642875</v>
      </c>
      <c r="G1352" s="2">
        <f t="shared" si="123"/>
        <v>-0.17618774684768618</v>
      </c>
      <c r="H1352" s="2" t="str">
        <f t="shared" si="124"/>
        <v>Hold</v>
      </c>
    </row>
    <row r="1353" spans="1:8" ht="13.5" x14ac:dyDescent="0.25">
      <c r="A1353" s="3">
        <f>TITRES_STAT!B1356</f>
        <v>43983</v>
      </c>
      <c r="B1353" s="6">
        <f>TITRES_STAT!D1356</f>
        <v>7.31</v>
      </c>
      <c r="C1353" s="2">
        <f t="shared" si="120"/>
        <v>6.0352518408469589</v>
      </c>
      <c r="D1353" s="2">
        <f t="shared" si="122"/>
        <v>6.4108842400021651</v>
      </c>
      <c r="E1353" s="2">
        <f t="shared" si="121"/>
        <v>-0.37563239915520619</v>
      </c>
      <c r="F1353" s="2">
        <f t="shared" si="125"/>
        <v>-0.16619307073218426</v>
      </c>
      <c r="G1353" s="2">
        <f t="shared" si="123"/>
        <v>-0.20943932842302193</v>
      </c>
      <c r="H1353" s="2" t="str">
        <f t="shared" si="124"/>
        <v>Hold</v>
      </c>
    </row>
    <row r="1354" spans="1:8" ht="13.5" x14ac:dyDescent="0.25">
      <c r="A1354" s="3">
        <f>TITRES_STAT!B1357</f>
        <v>43984</v>
      </c>
      <c r="B1354" s="6">
        <f>TITRES_STAT!D1357</f>
        <v>7.399</v>
      </c>
      <c r="C1354" s="2">
        <f t="shared" si="120"/>
        <v>6.0236746345628109</v>
      </c>
      <c r="D1354" s="2">
        <f t="shared" si="122"/>
        <v>6.484078000002004</v>
      </c>
      <c r="E1354" s="2">
        <f t="shared" si="121"/>
        <v>-0.46040336543919302</v>
      </c>
      <c r="F1354" s="2">
        <f t="shared" si="125"/>
        <v>-0.22503512967358602</v>
      </c>
      <c r="G1354" s="2">
        <f t="shared" si="123"/>
        <v>-0.235368235765607</v>
      </c>
      <c r="H1354" s="2" t="str">
        <f t="shared" si="124"/>
        <v>Hold</v>
      </c>
    </row>
    <row r="1355" spans="1:8" ht="13.5" x14ac:dyDescent="0.25">
      <c r="A1355" s="3">
        <f>TITRES_STAT!B1358</f>
        <v>43985</v>
      </c>
      <c r="B1355" s="6">
        <f>TITRES_STAT!D1358</f>
        <v>7.6180000000000003</v>
      </c>
      <c r="C1355" s="2">
        <f t="shared" si="120"/>
        <v>6.0138785369377636</v>
      </c>
      <c r="D1355" s="2">
        <f t="shared" si="122"/>
        <v>6.5680722222240782</v>
      </c>
      <c r="E1355" s="2">
        <f t="shared" si="121"/>
        <v>-0.55419368528631452</v>
      </c>
      <c r="F1355" s="2">
        <f t="shared" si="125"/>
        <v>-0.29086684079613173</v>
      </c>
      <c r="G1355" s="2">
        <f t="shared" si="123"/>
        <v>-0.26332684449018279</v>
      </c>
      <c r="H1355" s="2" t="str">
        <f t="shared" si="124"/>
        <v>Hold</v>
      </c>
    </row>
    <row r="1356" spans="1:8" ht="13.5" x14ac:dyDescent="0.25">
      <c r="A1356" s="3">
        <f>TITRES_STAT!B1359</f>
        <v>43986</v>
      </c>
      <c r="B1356" s="6">
        <f>TITRES_STAT!D1359</f>
        <v>7.8380000000000001</v>
      </c>
      <c r="C1356" s="2">
        <f t="shared" si="120"/>
        <v>6.0055895312550316</v>
      </c>
      <c r="D1356" s="2">
        <f t="shared" si="122"/>
        <v>6.6621409465037758</v>
      </c>
      <c r="E1356" s="2">
        <f t="shared" si="121"/>
        <v>-0.65655141524874416</v>
      </c>
      <c r="F1356" s="2">
        <f t="shared" si="125"/>
        <v>-0.36400375568665422</v>
      </c>
      <c r="G1356" s="2">
        <f t="shared" si="123"/>
        <v>-0.29254765956208995</v>
      </c>
      <c r="H1356" s="2" t="str">
        <f t="shared" si="124"/>
        <v>Hold</v>
      </c>
    </row>
    <row r="1357" spans="1:8" ht="13.5" x14ac:dyDescent="0.25">
      <c r="A1357" s="3">
        <f>TITRES_STAT!B1360</f>
        <v>43987</v>
      </c>
      <c r="B1357" s="6">
        <f>TITRES_STAT!D1360</f>
        <v>7.8380000000000001</v>
      </c>
      <c r="C1357" s="2">
        <f t="shared" si="120"/>
        <v>6.026114218754258</v>
      </c>
      <c r="D1357" s="2">
        <f t="shared" si="122"/>
        <v>6.7492416171331264</v>
      </c>
      <c r="E1357" s="2">
        <f t="shared" si="121"/>
        <v>-0.72312739837886841</v>
      </c>
      <c r="F1357" s="2">
        <f t="shared" si="125"/>
        <v>-0.43582848422509712</v>
      </c>
      <c r="G1357" s="2">
        <f t="shared" si="123"/>
        <v>-0.28729891415377129</v>
      </c>
      <c r="H1357" s="2" t="str">
        <f t="shared" si="124"/>
        <v>Hold</v>
      </c>
    </row>
    <row r="1358" spans="1:8" ht="13.5" x14ac:dyDescent="0.25">
      <c r="A1358" s="3">
        <f>TITRES_STAT!B1361</f>
        <v>43990</v>
      </c>
      <c r="B1358" s="6">
        <f>TITRES_STAT!D1361</f>
        <v>8.0640000000000001</v>
      </c>
      <c r="C1358" s="2">
        <f t="shared" si="120"/>
        <v>6.0708658774074493</v>
      </c>
      <c r="D1358" s="2">
        <f t="shared" si="122"/>
        <v>6.846631126975117</v>
      </c>
      <c r="E1358" s="2">
        <f t="shared" si="121"/>
        <v>-0.77576524956766768</v>
      </c>
      <c r="F1358" s="2">
        <f t="shared" si="125"/>
        <v>-0.50381583729361124</v>
      </c>
      <c r="G1358" s="2">
        <f t="shared" si="123"/>
        <v>-0.27194941227405645</v>
      </c>
      <c r="H1358" s="2" t="str">
        <f t="shared" si="124"/>
        <v>Hold</v>
      </c>
    </row>
    <row r="1359" spans="1:8" ht="13.5" x14ac:dyDescent="0.25">
      <c r="A1359" s="3">
        <f>TITRES_STAT!B1362</f>
        <v>43991</v>
      </c>
      <c r="B1359" s="6">
        <f>TITRES_STAT!D1362</f>
        <v>8.0640000000000001</v>
      </c>
      <c r="C1359" s="2">
        <f t="shared" ref="C1359:C1422" si="126">$C$4*B1349+C1358*(1-$C$4)</f>
        <v>6.1371942039601493</v>
      </c>
      <c r="D1359" s="2">
        <f t="shared" si="122"/>
        <v>6.9368065990510344</v>
      </c>
      <c r="E1359" s="2">
        <f t="shared" si="121"/>
        <v>-0.79961239509088511</v>
      </c>
      <c r="F1359" s="2">
        <f t="shared" si="125"/>
        <v>-0.5629751488530661</v>
      </c>
      <c r="G1359" s="2">
        <f t="shared" si="123"/>
        <v>-0.23663724623781901</v>
      </c>
      <c r="H1359" s="2" t="str">
        <f t="shared" si="124"/>
        <v>Hold</v>
      </c>
    </row>
    <row r="1360" spans="1:8" ht="13.5" x14ac:dyDescent="0.25">
      <c r="A1360" s="3">
        <f>TITRES_STAT!B1363</f>
        <v>43992</v>
      </c>
      <c r="B1360" s="6">
        <f>TITRES_STAT!D1363</f>
        <v>8.0640000000000001</v>
      </c>
      <c r="C1360" s="2">
        <f t="shared" si="126"/>
        <v>6.2227027879662806</v>
      </c>
      <c r="D1360" s="2">
        <f t="shared" si="122"/>
        <v>7.0203024065287352</v>
      </c>
      <c r="E1360" s="2">
        <f t="shared" si="121"/>
        <v>-0.79759961856245454</v>
      </c>
      <c r="F1360" s="2">
        <f t="shared" si="125"/>
        <v>-0.60990004279494381</v>
      </c>
      <c r="G1360" s="2">
        <f t="shared" si="123"/>
        <v>-0.18769957576751073</v>
      </c>
      <c r="H1360" s="2" t="str">
        <f t="shared" si="124"/>
        <v>Hold</v>
      </c>
    </row>
    <row r="1361" spans="1:8" ht="13.5" x14ac:dyDescent="0.25">
      <c r="A1361" s="3">
        <f>TITRES_STAT!B1364</f>
        <v>43993</v>
      </c>
      <c r="B1361" s="6">
        <f>TITRES_STAT!D1364</f>
        <v>8.0640000000000001</v>
      </c>
      <c r="C1361" s="2">
        <f t="shared" si="126"/>
        <v>6.3256715898176221</v>
      </c>
      <c r="D1361" s="2">
        <f t="shared" si="122"/>
        <v>7.0976133393784586</v>
      </c>
      <c r="E1361" s="2">
        <f t="shared" si="121"/>
        <v>-0.7719417495608365</v>
      </c>
      <c r="F1361" s="2">
        <f t="shared" si="125"/>
        <v>-0.64230838414812241</v>
      </c>
      <c r="G1361" s="2">
        <f t="shared" si="123"/>
        <v>-0.12963336541271409</v>
      </c>
      <c r="H1361" s="2" t="str">
        <f t="shared" si="124"/>
        <v>Hold</v>
      </c>
    </row>
    <row r="1362" spans="1:8" ht="13.5" x14ac:dyDescent="0.25">
      <c r="A1362" s="3">
        <f>TITRES_STAT!B1365</f>
        <v>43994</v>
      </c>
      <c r="B1362" s="6">
        <f>TITRES_STAT!D1365</f>
        <v>7.8239999999999998</v>
      </c>
      <c r="C1362" s="2">
        <f t="shared" si="126"/>
        <v>6.4444913452302952</v>
      </c>
      <c r="D1362" s="2">
        <f t="shared" si="122"/>
        <v>7.1514197586837582</v>
      </c>
      <c r="E1362" s="2">
        <f t="shared" si="121"/>
        <v>-0.70692841345346302</v>
      </c>
      <c r="F1362" s="2">
        <f t="shared" si="125"/>
        <v>-0.65523239000919054</v>
      </c>
      <c r="G1362" s="2">
        <f t="shared" si="123"/>
        <v>-5.1696023444272488E-2</v>
      </c>
      <c r="H1362" s="2" t="str">
        <f t="shared" si="124"/>
        <v>Hold</v>
      </c>
    </row>
    <row r="1363" spans="1:8" ht="13.5" x14ac:dyDescent="0.25">
      <c r="A1363" s="3">
        <f>TITRES_STAT!B1366</f>
        <v>43997</v>
      </c>
      <c r="B1363" s="6">
        <f>TITRES_STAT!D1366</f>
        <v>7.742</v>
      </c>
      <c r="C1363" s="2">
        <f t="shared" si="126"/>
        <v>6.5776465228871723</v>
      </c>
      <c r="D1363" s="2">
        <f t="shared" si="122"/>
        <v>7.1951664432257019</v>
      </c>
      <c r="E1363" s="2">
        <f t="shared" si="121"/>
        <v>-0.61751992033852954</v>
      </c>
      <c r="F1363" s="2">
        <f t="shared" si="125"/>
        <v>-0.64768989607505834</v>
      </c>
      <c r="G1363" s="2">
        <f t="shared" si="123"/>
        <v>3.0169975736528798E-2</v>
      </c>
      <c r="H1363" s="2" t="str">
        <f t="shared" si="124"/>
        <v>Sell</v>
      </c>
    </row>
    <row r="1364" spans="1:8" ht="13.5" x14ac:dyDescent="0.25">
      <c r="A1364" s="3">
        <f>TITRES_STAT!B1367</f>
        <v>43998</v>
      </c>
      <c r="B1364" s="6">
        <f>TITRES_STAT!D1367</f>
        <v>7.742</v>
      </c>
      <c r="C1364" s="2">
        <f t="shared" si="126"/>
        <v>6.704008596289146</v>
      </c>
      <c r="D1364" s="2">
        <f t="shared" si="122"/>
        <v>7.2356726326163905</v>
      </c>
      <c r="E1364" s="2">
        <f t="shared" si="121"/>
        <v>-0.53166403632724446</v>
      </c>
      <c r="F1364" s="2">
        <f t="shared" si="125"/>
        <v>-0.6244847241254956</v>
      </c>
      <c r="G1364" s="2">
        <f t="shared" si="123"/>
        <v>9.2820687798251145E-2</v>
      </c>
      <c r="H1364" s="2" t="str">
        <f t="shared" si="124"/>
        <v>Sell</v>
      </c>
    </row>
    <row r="1365" spans="1:8" ht="13.5" x14ac:dyDescent="0.25">
      <c r="A1365" s="3">
        <f>TITRES_STAT!B1368</f>
        <v>43999</v>
      </c>
      <c r="B1365" s="6">
        <f>TITRES_STAT!D1368</f>
        <v>7.742</v>
      </c>
      <c r="C1365" s="2">
        <f t="shared" si="126"/>
        <v>6.8446226583985084</v>
      </c>
      <c r="D1365" s="2">
        <f t="shared" si="122"/>
        <v>7.2731783635336953</v>
      </c>
      <c r="E1365" s="2">
        <f t="shared" si="121"/>
        <v>-0.42855570513518693</v>
      </c>
      <c r="F1365" s="2">
        <f t="shared" si="125"/>
        <v>-0.58529892032743391</v>
      </c>
      <c r="G1365" s="2">
        <f t="shared" si="123"/>
        <v>0.15674321519224699</v>
      </c>
      <c r="H1365" s="2" t="str">
        <f t="shared" si="124"/>
        <v>Sell</v>
      </c>
    </row>
    <row r="1366" spans="1:8" ht="13.5" x14ac:dyDescent="0.25">
      <c r="A1366" s="3">
        <f>TITRES_STAT!B1369</f>
        <v>44000</v>
      </c>
      <c r="B1366" s="6">
        <f>TITRES_STAT!D1369</f>
        <v>7.516</v>
      </c>
      <c r="C1366" s="2">
        <f t="shared" si="126"/>
        <v>6.9974499417218148</v>
      </c>
      <c r="D1366" s="2">
        <f t="shared" si="122"/>
        <v>7.2911651514200884</v>
      </c>
      <c r="E1366" s="2">
        <f t="shared" si="121"/>
        <v>-0.29371520969827358</v>
      </c>
      <c r="F1366" s="2">
        <f t="shared" si="125"/>
        <v>-0.52698217820160187</v>
      </c>
      <c r="G1366" s="2">
        <f t="shared" si="123"/>
        <v>0.23326696850332829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6">
        <f>TITRES_STAT!D1370</f>
        <v>7.5090000000000003</v>
      </c>
      <c r="C1367" s="2">
        <f t="shared" si="126"/>
        <v>7.126765335303074</v>
      </c>
      <c r="D1367" s="2">
        <f t="shared" si="122"/>
        <v>7.3073010661297113</v>
      </c>
      <c r="E1367" s="2">
        <f t="shared" si="121"/>
        <v>-0.18053573082663732</v>
      </c>
      <c r="F1367" s="2">
        <f t="shared" si="125"/>
        <v>-0.45769288872660896</v>
      </c>
      <c r="G1367" s="2">
        <f t="shared" si="123"/>
        <v>0.27715715789997164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6">
        <f>TITRES_STAT!D1371</f>
        <v>7.29</v>
      </c>
      <c r="C1368" s="2">
        <f t="shared" si="126"/>
        <v>7.2709552837179858</v>
      </c>
      <c r="D1368" s="2">
        <f t="shared" si="122"/>
        <v>7.3060195056756587</v>
      </c>
      <c r="E1368" s="2">
        <f t="shared" si="121"/>
        <v>-3.5064221957672892E-2</v>
      </c>
      <c r="F1368" s="2">
        <f t="shared" si="125"/>
        <v>-0.3731671553728218</v>
      </c>
      <c r="G1368" s="2">
        <f t="shared" si="123"/>
        <v>0.33810293341514891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6">
        <f>TITRES_STAT!D1372</f>
        <v>7.2830000000000004</v>
      </c>
      <c r="C1369" s="2">
        <f t="shared" si="126"/>
        <v>7.3929621631459881</v>
      </c>
      <c r="D1369" s="2">
        <f t="shared" si="122"/>
        <v>7.3043143571070912</v>
      </c>
      <c r="E1369" s="2">
        <f t="shared" si="121"/>
        <v>8.8647806038896881E-2</v>
      </c>
      <c r="F1369" s="2">
        <f t="shared" si="125"/>
        <v>-0.28080416309047812</v>
      </c>
      <c r="G1369" s="2">
        <f t="shared" si="123"/>
        <v>0.369451969129375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6">
        <f>TITRES_STAT!D1373</f>
        <v>7.2830000000000004</v>
      </c>
      <c r="C1370" s="2">
        <f t="shared" si="126"/>
        <v>7.4961987534312211</v>
      </c>
      <c r="D1370" s="2">
        <f t="shared" si="122"/>
        <v>7.3027355158398999</v>
      </c>
      <c r="E1370" s="2">
        <f t="shared" si="121"/>
        <v>0.19346323759132122</v>
      </c>
      <c r="F1370" s="2">
        <f t="shared" si="125"/>
        <v>-0.18595068295411826</v>
      </c>
      <c r="G1370" s="2">
        <f t="shared" si="123"/>
        <v>0.37941392054543949</v>
      </c>
      <c r="H1370" s="2" t="str">
        <f t="shared" si="124"/>
        <v>Sell</v>
      </c>
    </row>
    <row r="1371" spans="1:8" ht="13.5" x14ac:dyDescent="0.25">
      <c r="A1371" s="3">
        <f>TITRES_STAT!B1374</f>
        <v>44007</v>
      </c>
      <c r="B1371" s="6">
        <f>TITRES_STAT!D1374</f>
        <v>7.6050000000000004</v>
      </c>
      <c r="C1371" s="2">
        <f t="shared" si="126"/>
        <v>7.5835527913648795</v>
      </c>
      <c r="D1371" s="2">
        <f t="shared" si="122"/>
        <v>7.3251254776295367</v>
      </c>
      <c r="E1371" s="2">
        <f t="shared" si="121"/>
        <v>0.25842731373534278</v>
      </c>
      <c r="F1371" s="2">
        <f t="shared" si="125"/>
        <v>-9.7075083616226049E-2</v>
      </c>
      <c r="G1371" s="2">
        <f t="shared" si="123"/>
        <v>0.35550239735156886</v>
      </c>
      <c r="H1371" s="2" t="str">
        <f t="shared" si="124"/>
        <v>Sell</v>
      </c>
    </row>
    <row r="1372" spans="1:8" ht="13.5" x14ac:dyDescent="0.25">
      <c r="A1372" s="3">
        <f>TITRES_STAT!B1375</f>
        <v>44008</v>
      </c>
      <c r="B1372" s="6">
        <f>TITRES_STAT!D1375</f>
        <v>7.6050000000000004</v>
      </c>
      <c r="C1372" s="2">
        <f t="shared" si="126"/>
        <v>7.6205446696164358</v>
      </c>
      <c r="D1372" s="2">
        <f t="shared" si="122"/>
        <v>7.3458569237310529</v>
      </c>
      <c r="E1372" s="2">
        <f t="shared" ref="E1372:E1435" si="127">C1372-D1372</f>
        <v>0.27468774588538292</v>
      </c>
      <c r="F1372" s="2">
        <f t="shared" si="125"/>
        <v>-2.2722517715904257E-2</v>
      </c>
      <c r="G1372" s="2">
        <f t="shared" si="123"/>
        <v>0.29741026360128719</v>
      </c>
      <c r="H1372" s="2" t="str">
        <f t="shared" si="124"/>
        <v>Sell</v>
      </c>
    </row>
    <row r="1373" spans="1:8" ht="13.5" x14ac:dyDescent="0.25">
      <c r="A1373" s="3">
        <f>TITRES_STAT!B1376</f>
        <v>44011</v>
      </c>
      <c r="B1373" s="6">
        <f>TITRES_STAT!D1376</f>
        <v>7.6050000000000004</v>
      </c>
      <c r="C1373" s="2">
        <f t="shared" si="126"/>
        <v>7.6392301050600615</v>
      </c>
      <c r="D1373" s="2">
        <f t="shared" ref="D1373:D1436" si="128">$D$4*B1373+(1-$D$4)*D1372</f>
        <v>7.3650527071583829</v>
      </c>
      <c r="E1373" s="2">
        <f t="shared" si="127"/>
        <v>0.27417739790167861</v>
      </c>
      <c r="F1373" s="2">
        <f t="shared" si="125"/>
        <v>3.6657465407612319E-2</v>
      </c>
      <c r="G1373" s="2">
        <f t="shared" si="123"/>
        <v>0.23751993249406628</v>
      </c>
      <c r="H1373" s="2" t="str">
        <f t="shared" si="124"/>
        <v>Sell</v>
      </c>
    </row>
    <row r="1374" spans="1:8" ht="13.5" x14ac:dyDescent="0.25">
      <c r="A1374" s="3">
        <f>TITRES_STAT!B1377</f>
        <v>44012</v>
      </c>
      <c r="B1374" s="6">
        <f>TITRES_STAT!D1377</f>
        <v>7.6050000000000004</v>
      </c>
      <c r="C1374" s="2">
        <f t="shared" si="126"/>
        <v>7.6550408581277445</v>
      </c>
      <c r="D1374" s="2">
        <f t="shared" si="128"/>
        <v>7.3828265807022069</v>
      </c>
      <c r="E1374" s="2">
        <f t="shared" si="127"/>
        <v>0.27221427742553761</v>
      </c>
      <c r="F1374" s="2">
        <f t="shared" si="125"/>
        <v>8.3768827811197377E-2</v>
      </c>
      <c r="G1374" s="2">
        <f t="shared" si="123"/>
        <v>0.18844544961434023</v>
      </c>
      <c r="H1374" s="2" t="str">
        <f t="shared" si="124"/>
        <v>Sell</v>
      </c>
    </row>
    <row r="1375" spans="1:8" ht="13.5" x14ac:dyDescent="0.25">
      <c r="A1375" s="3">
        <f>TITRES_STAT!B1378</f>
        <v>44013</v>
      </c>
      <c r="B1375" s="6">
        <f>TITRES_STAT!D1378</f>
        <v>7.6050000000000004</v>
      </c>
      <c r="C1375" s="2">
        <f t="shared" si="126"/>
        <v>7.6684191876465526</v>
      </c>
      <c r="D1375" s="2">
        <f t="shared" si="128"/>
        <v>7.399283871020562</v>
      </c>
      <c r="E1375" s="2">
        <f t="shared" si="127"/>
        <v>0.26913531662599066</v>
      </c>
      <c r="F1375" s="2">
        <f t="shared" si="125"/>
        <v>0.12084212557415605</v>
      </c>
      <c r="G1375" s="2">
        <f t="shared" si="123"/>
        <v>0.14829319105183461</v>
      </c>
      <c r="H1375" s="2" t="str">
        <f t="shared" si="124"/>
        <v>Sell</v>
      </c>
    </row>
    <row r="1376" spans="1:8" ht="13.5" x14ac:dyDescent="0.25">
      <c r="A1376" s="3">
        <f>TITRES_STAT!B1379</f>
        <v>44014</v>
      </c>
      <c r="B1376" s="6">
        <f>TITRES_STAT!D1379</f>
        <v>7.6050000000000004</v>
      </c>
      <c r="C1376" s="2">
        <f t="shared" si="126"/>
        <v>7.6449700818547761</v>
      </c>
      <c r="D1376" s="2">
        <f t="shared" si="128"/>
        <v>7.4145221027968171</v>
      </c>
      <c r="E1376" s="2">
        <f t="shared" si="127"/>
        <v>0.230447979057959</v>
      </c>
      <c r="F1376" s="2">
        <f t="shared" si="125"/>
        <v>0.14276329627091666</v>
      </c>
      <c r="G1376" s="2">
        <f t="shared" si="123"/>
        <v>8.7684682787042334E-2</v>
      </c>
      <c r="H1376" s="2" t="str">
        <f t="shared" si="124"/>
        <v>Sell</v>
      </c>
    </row>
    <row r="1377" spans="1:8" ht="13.5" x14ac:dyDescent="0.25">
      <c r="A1377" s="3">
        <f>TITRES_STAT!B1380</f>
        <v>44015</v>
      </c>
      <c r="B1377" s="6">
        <f>TITRES_STAT!D1380</f>
        <v>7.6050000000000004</v>
      </c>
      <c r="C1377" s="2">
        <f t="shared" si="126"/>
        <v>7.6240516077232723</v>
      </c>
      <c r="D1377" s="2">
        <f t="shared" si="128"/>
        <v>7.4286315766637196</v>
      </c>
      <c r="E1377" s="2">
        <f t="shared" si="127"/>
        <v>0.19542003105955263</v>
      </c>
      <c r="F1377" s="2">
        <f t="shared" si="125"/>
        <v>0.15329464322864386</v>
      </c>
      <c r="G1377" s="2">
        <f t="shared" si="123"/>
        <v>4.2125387830908773E-2</v>
      </c>
      <c r="H1377" s="2" t="str">
        <f t="shared" si="124"/>
        <v>Sell</v>
      </c>
    </row>
    <row r="1378" spans="1:8" ht="13.5" x14ac:dyDescent="0.25">
      <c r="A1378" s="3">
        <f>TITRES_STAT!B1381</f>
        <v>44018</v>
      </c>
      <c r="B1378" s="6">
        <f>TITRES_STAT!D1381</f>
        <v>7.516</v>
      </c>
      <c r="C1378" s="2">
        <f t="shared" si="126"/>
        <v>7.5726590526889233</v>
      </c>
      <c r="D1378" s="2">
        <f t="shared" si="128"/>
        <v>7.4351033117256655</v>
      </c>
      <c r="E1378" s="2">
        <f t="shared" si="127"/>
        <v>0.13755574096325773</v>
      </c>
      <c r="F1378" s="2">
        <f t="shared" si="125"/>
        <v>0.15014686277556666</v>
      </c>
      <c r="G1378" s="2">
        <f t="shared" si="123"/>
        <v>-1.2591121812308925E-2</v>
      </c>
      <c r="H1378" s="2" t="str">
        <f t="shared" si="124"/>
        <v>Hold</v>
      </c>
    </row>
    <row r="1379" spans="1:8" ht="13.5" x14ac:dyDescent="0.25">
      <c r="A1379" s="3">
        <f>TITRES_STAT!B1382</f>
        <v>44019</v>
      </c>
      <c r="B1379" s="6">
        <f>TITRES_STAT!D1382</f>
        <v>7.516</v>
      </c>
      <c r="C1379" s="2">
        <f t="shared" si="126"/>
        <v>7.528096121506012</v>
      </c>
      <c r="D1379" s="2">
        <f t="shared" si="128"/>
        <v>7.4410956590052457</v>
      </c>
      <c r="E1379" s="2">
        <f t="shared" si="127"/>
        <v>8.7000462500766318E-2</v>
      </c>
      <c r="F1379" s="2">
        <f t="shared" si="125"/>
        <v>0.1375175827206066</v>
      </c>
      <c r="G1379" s="2">
        <f t="shared" si="123"/>
        <v>-5.0517120219840284E-2</v>
      </c>
      <c r="H1379" s="2" t="str">
        <f t="shared" si="124"/>
        <v>Hold</v>
      </c>
    </row>
    <row r="1380" spans="1:8" ht="13.5" x14ac:dyDescent="0.25">
      <c r="A1380" s="3">
        <f>TITRES_STAT!B1383</f>
        <v>44020</v>
      </c>
      <c r="B1380" s="6">
        <f>TITRES_STAT!D1383</f>
        <v>7.516</v>
      </c>
      <c r="C1380" s="2">
        <f t="shared" si="126"/>
        <v>7.4903890258897032</v>
      </c>
      <c r="D1380" s="2">
        <f t="shared" si="128"/>
        <v>7.4466441287085612</v>
      </c>
      <c r="E1380" s="2">
        <f t="shared" si="127"/>
        <v>4.3744897181142051E-2</v>
      </c>
      <c r="F1380" s="2">
        <f t="shared" si="125"/>
        <v>0.1187630456127137</v>
      </c>
      <c r="G1380" s="2">
        <f t="shared" ref="G1380:G1443" si="129">E1380-F1380</f>
        <v>-7.5018148431571646E-2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44021</v>
      </c>
      <c r="B1381" s="6">
        <f>TITRES_STAT!D1384</f>
        <v>7.5090000000000003</v>
      </c>
      <c r="C1381" s="2">
        <f t="shared" si="126"/>
        <v>7.5080214834451331</v>
      </c>
      <c r="D1381" s="2">
        <f t="shared" si="128"/>
        <v>7.4512630821375563</v>
      </c>
      <c r="E1381" s="2">
        <f t="shared" si="127"/>
        <v>5.6758401307576811E-2</v>
      </c>
      <c r="F1381" s="2">
        <f t="shared" ref="F1381:F1444" si="131">(E1381*(2/(10)))+((1-(2/10))*F1380)</f>
        <v>0.10636211675168633</v>
      </c>
      <c r="G1381" s="2">
        <f t="shared" si="129"/>
        <v>-4.960371544410952E-2</v>
      </c>
      <c r="H1381" s="2" t="str">
        <f t="shared" si="130"/>
        <v>Hold</v>
      </c>
    </row>
    <row r="1382" spans="1:8" ht="13.5" x14ac:dyDescent="0.25">
      <c r="A1382" s="3">
        <f>TITRES_STAT!B1385</f>
        <v>44022</v>
      </c>
      <c r="B1382" s="6">
        <f>TITRES_STAT!D1385</f>
        <v>7.5090000000000003</v>
      </c>
      <c r="C1382" s="2">
        <f t="shared" si="126"/>
        <v>7.522941255222805</v>
      </c>
      <c r="D1382" s="2">
        <f t="shared" si="128"/>
        <v>7.4555398908681072</v>
      </c>
      <c r="E1382" s="2">
        <f t="shared" si="127"/>
        <v>6.740136435469779E-2</v>
      </c>
      <c r="F1382" s="2">
        <f t="shared" si="131"/>
        <v>9.8569966272288631E-2</v>
      </c>
      <c r="G1382" s="2">
        <f t="shared" si="129"/>
        <v>-3.1168601917590841E-2</v>
      </c>
      <c r="H1382" s="2" t="str">
        <f t="shared" si="130"/>
        <v>Hold</v>
      </c>
    </row>
    <row r="1383" spans="1:8" ht="13.5" x14ac:dyDescent="0.25">
      <c r="A1383" s="3">
        <f>TITRES_STAT!B1386</f>
        <v>44025</v>
      </c>
      <c r="B1383" s="6">
        <f>TITRES_STAT!D1386</f>
        <v>7.5090000000000003</v>
      </c>
      <c r="C1383" s="2">
        <f t="shared" si="126"/>
        <v>7.5355656774962192</v>
      </c>
      <c r="D1383" s="2">
        <f t="shared" si="128"/>
        <v>7.4594998989519512</v>
      </c>
      <c r="E1383" s="2">
        <f t="shared" si="127"/>
        <v>7.6065778544267992E-2</v>
      </c>
      <c r="F1383" s="2">
        <f t="shared" si="131"/>
        <v>9.406912872668452E-2</v>
      </c>
      <c r="G1383" s="2">
        <f t="shared" si="129"/>
        <v>-1.8003350182416528E-2</v>
      </c>
      <c r="H1383" s="2" t="str">
        <f t="shared" si="130"/>
        <v>Hold</v>
      </c>
    </row>
    <row r="1384" spans="1:8" ht="13.5" x14ac:dyDescent="0.25">
      <c r="A1384" s="3">
        <f>TITRES_STAT!B1387</f>
        <v>44026</v>
      </c>
      <c r="B1384" s="6">
        <f>TITRES_STAT!D1387</f>
        <v>7.5090000000000003</v>
      </c>
      <c r="C1384" s="2">
        <f t="shared" si="126"/>
        <v>7.5462478809583393</v>
      </c>
      <c r="D1384" s="2">
        <f t="shared" si="128"/>
        <v>7.4631665731036581</v>
      </c>
      <c r="E1384" s="2">
        <f t="shared" si="127"/>
        <v>8.3081307854681263E-2</v>
      </c>
      <c r="F1384" s="2">
        <f t="shared" si="131"/>
        <v>9.1871564552283874E-2</v>
      </c>
      <c r="G1384" s="2">
        <f t="shared" si="129"/>
        <v>-8.7902566976026109E-3</v>
      </c>
      <c r="H1384" s="2" t="str">
        <f t="shared" si="130"/>
        <v>Hold</v>
      </c>
    </row>
    <row r="1385" spans="1:8" ht="13.5" x14ac:dyDescent="0.25">
      <c r="A1385" s="3">
        <f>TITRES_STAT!B1388</f>
        <v>44027</v>
      </c>
      <c r="B1385" s="6">
        <f>TITRES_STAT!D1388</f>
        <v>7.5090000000000003</v>
      </c>
      <c r="C1385" s="2">
        <f t="shared" si="126"/>
        <v>7.5552866685032098</v>
      </c>
      <c r="D1385" s="2">
        <f t="shared" si="128"/>
        <v>7.4665616417626461</v>
      </c>
      <c r="E1385" s="2">
        <f t="shared" si="127"/>
        <v>8.8725026740563706E-2</v>
      </c>
      <c r="F1385" s="2">
        <f t="shared" si="131"/>
        <v>9.1242256989939846E-2</v>
      </c>
      <c r="G1385" s="2">
        <f t="shared" si="129"/>
        <v>-2.51723024937614E-3</v>
      </c>
      <c r="H1385" s="2" t="str">
        <f t="shared" si="130"/>
        <v>Hold</v>
      </c>
    </row>
    <row r="1386" spans="1:8" ht="13.5" x14ac:dyDescent="0.25">
      <c r="A1386" s="3">
        <f>TITRES_STAT!B1389</f>
        <v>44028</v>
      </c>
      <c r="B1386" s="6">
        <f>TITRES_STAT!D1389</f>
        <v>7.5090000000000003</v>
      </c>
      <c r="C1386" s="2">
        <f t="shared" si="126"/>
        <v>7.5629348733488699</v>
      </c>
      <c r="D1386" s="2">
        <f t="shared" si="128"/>
        <v>7.4697052238543016</v>
      </c>
      <c r="E1386" s="2">
        <f t="shared" si="127"/>
        <v>9.3229649494568356E-2</v>
      </c>
      <c r="F1386" s="2">
        <f t="shared" si="131"/>
        <v>9.1639735490865556E-2</v>
      </c>
      <c r="G1386" s="2">
        <f t="shared" si="129"/>
        <v>1.5899140037027998E-3</v>
      </c>
      <c r="H1386" s="2" t="str">
        <f t="shared" si="130"/>
        <v>Sell</v>
      </c>
    </row>
    <row r="1387" spans="1:8" ht="13.5" x14ac:dyDescent="0.25">
      <c r="A1387" s="3">
        <f>TITRES_STAT!B1390</f>
        <v>44029</v>
      </c>
      <c r="B1387" s="6">
        <f>TITRES_STAT!D1390</f>
        <v>7.5090000000000003</v>
      </c>
      <c r="C1387" s="2">
        <f t="shared" si="126"/>
        <v>7.5694064312951976</v>
      </c>
      <c r="D1387" s="2">
        <f t="shared" si="128"/>
        <v>7.4726159480132424</v>
      </c>
      <c r="E1387" s="2">
        <f t="shared" si="127"/>
        <v>9.6790483281955275E-2</v>
      </c>
      <c r="F1387" s="2">
        <f t="shared" si="131"/>
        <v>9.2669885049083509E-2</v>
      </c>
      <c r="G1387" s="2">
        <f t="shared" si="129"/>
        <v>4.1205982328717666E-3</v>
      </c>
      <c r="H1387" s="2" t="str">
        <f t="shared" si="130"/>
        <v>Sell</v>
      </c>
    </row>
    <row r="1388" spans="1:8" ht="13.5" x14ac:dyDescent="0.25">
      <c r="A1388" s="3">
        <f>TITRES_STAT!B1391</f>
        <v>44032</v>
      </c>
      <c r="B1388" s="6">
        <f>TITRES_STAT!D1391</f>
        <v>7.5090000000000003</v>
      </c>
      <c r="C1388" s="2">
        <f t="shared" si="126"/>
        <v>7.5611900572497834</v>
      </c>
      <c r="D1388" s="2">
        <f t="shared" si="128"/>
        <v>7.4753110629752237</v>
      </c>
      <c r="E1388" s="2">
        <f t="shared" si="127"/>
        <v>8.5878994274559695E-2</v>
      </c>
      <c r="F1388" s="2">
        <f t="shared" si="131"/>
        <v>9.1311706894178751E-2</v>
      </c>
      <c r="G1388" s="2">
        <f t="shared" si="129"/>
        <v>-5.4327126196190567E-3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6">
        <f>TITRES_STAT!D1392</f>
        <v>7.5090000000000003</v>
      </c>
      <c r="C1389" s="2">
        <f t="shared" si="126"/>
        <v>7.5542377407498176</v>
      </c>
      <c r="D1389" s="2">
        <f t="shared" si="128"/>
        <v>7.4778065397918736</v>
      </c>
      <c r="E1389" s="2">
        <f t="shared" si="127"/>
        <v>7.6431200957943979E-2</v>
      </c>
      <c r="F1389" s="2">
        <f t="shared" si="131"/>
        <v>8.8335605706931802E-2</v>
      </c>
      <c r="G1389" s="2">
        <f t="shared" si="129"/>
        <v>-1.1904404748987824E-2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6">
        <f>TITRES_STAT!D1393</f>
        <v>7.5090000000000003</v>
      </c>
      <c r="C1390" s="2">
        <f t="shared" si="126"/>
        <v>7.5483550114036913</v>
      </c>
      <c r="D1390" s="2">
        <f t="shared" si="128"/>
        <v>7.4801171664739572</v>
      </c>
      <c r="E1390" s="2">
        <f t="shared" si="127"/>
        <v>6.8237844929734059E-2</v>
      </c>
      <c r="F1390" s="2">
        <f t="shared" si="131"/>
        <v>8.4316053551492257E-2</v>
      </c>
      <c r="G1390" s="2">
        <f t="shared" si="129"/>
        <v>-1.6078208621758197E-2</v>
      </c>
      <c r="H1390" s="2" t="str">
        <f t="shared" si="130"/>
        <v>Hold</v>
      </c>
    </row>
    <row r="1391" spans="1:8" ht="13.5" x14ac:dyDescent="0.25">
      <c r="A1391" s="3">
        <f>TITRES_STAT!B1394</f>
        <v>44035</v>
      </c>
      <c r="B1391" s="6">
        <f>TITRES_STAT!D1394</f>
        <v>7.5090000000000003</v>
      </c>
      <c r="C1391" s="2">
        <f t="shared" si="126"/>
        <v>7.5423003942646618</v>
      </c>
      <c r="D1391" s="2">
        <f t="shared" si="128"/>
        <v>7.4822566356240339</v>
      </c>
      <c r="E1391" s="2">
        <f t="shared" si="127"/>
        <v>6.0043758640627942E-2</v>
      </c>
      <c r="F1391" s="2">
        <f t="shared" si="131"/>
        <v>7.9461594569319394E-2</v>
      </c>
      <c r="G1391" s="2">
        <f t="shared" si="129"/>
        <v>-1.9417835928691451E-2</v>
      </c>
      <c r="H1391" s="2" t="str">
        <f t="shared" si="130"/>
        <v>Hold</v>
      </c>
    </row>
    <row r="1392" spans="1:8" ht="13.5" x14ac:dyDescent="0.25">
      <c r="A1392" s="3">
        <f>TITRES_STAT!B1395</f>
        <v>44036</v>
      </c>
      <c r="B1392" s="6">
        <f>TITRES_STAT!D1395</f>
        <v>7.5090000000000003</v>
      </c>
      <c r="C1392" s="2">
        <f t="shared" si="126"/>
        <v>7.5371772566854833</v>
      </c>
      <c r="D1392" s="2">
        <f t="shared" si="128"/>
        <v>7.4842376255778085</v>
      </c>
      <c r="E1392" s="2">
        <f t="shared" si="127"/>
        <v>5.2939631107674856E-2</v>
      </c>
      <c r="F1392" s="2">
        <f t="shared" si="131"/>
        <v>7.4157201876990486E-2</v>
      </c>
      <c r="G1392" s="2">
        <f t="shared" si="129"/>
        <v>-2.121757076931563E-2</v>
      </c>
      <c r="H1392" s="2" t="str">
        <f t="shared" si="130"/>
        <v>Hold</v>
      </c>
    </row>
    <row r="1393" spans="1:8" ht="13.5" x14ac:dyDescent="0.25">
      <c r="A1393" s="3">
        <f>TITRES_STAT!B1396</f>
        <v>44039</v>
      </c>
      <c r="B1393" s="6">
        <f>TITRES_STAT!D1396</f>
        <v>7.5090000000000003</v>
      </c>
      <c r="C1393" s="2">
        <f t="shared" si="126"/>
        <v>7.5328422941184856</v>
      </c>
      <c r="D1393" s="2">
        <f t="shared" si="128"/>
        <v>7.486071875535008</v>
      </c>
      <c r="E1393" s="2">
        <f t="shared" si="127"/>
        <v>4.6770418583477635E-2</v>
      </c>
      <c r="F1393" s="2">
        <f t="shared" si="131"/>
        <v>6.8679845218287919E-2</v>
      </c>
      <c r="G1393" s="2">
        <f t="shared" si="129"/>
        <v>-2.1909426634810283E-2</v>
      </c>
      <c r="H1393" s="2" t="str">
        <f t="shared" si="130"/>
        <v>Hold</v>
      </c>
    </row>
    <row r="1394" spans="1:8" ht="13.5" x14ac:dyDescent="0.25">
      <c r="A1394" s="3">
        <f>TITRES_STAT!B1397</f>
        <v>44040</v>
      </c>
      <c r="B1394" s="6">
        <f>TITRES_STAT!D1397</f>
        <v>7.5090000000000003</v>
      </c>
      <c r="C1394" s="2">
        <f t="shared" si="126"/>
        <v>7.5291742488694879</v>
      </c>
      <c r="D1394" s="2">
        <f t="shared" si="128"/>
        <v>7.4877702551250067</v>
      </c>
      <c r="E1394" s="2">
        <f t="shared" si="127"/>
        <v>4.1403993744481227E-2</v>
      </c>
      <c r="F1394" s="2">
        <f t="shared" si="131"/>
        <v>6.3224674923526583E-2</v>
      </c>
      <c r="G1394" s="2">
        <f t="shared" si="129"/>
        <v>-2.1820681179045356E-2</v>
      </c>
      <c r="H1394" s="2" t="str">
        <f t="shared" si="130"/>
        <v>Hold</v>
      </c>
    </row>
    <row r="1395" spans="1:8" ht="13.5" x14ac:dyDescent="0.25">
      <c r="A1395" s="3">
        <f>TITRES_STAT!B1398</f>
        <v>44041</v>
      </c>
      <c r="B1395" s="6">
        <f>TITRES_STAT!D1398</f>
        <v>7.5090000000000003</v>
      </c>
      <c r="C1395" s="2">
        <f t="shared" si="126"/>
        <v>7.5260705182741825</v>
      </c>
      <c r="D1395" s="2">
        <f t="shared" si="128"/>
        <v>7.4893428288194501</v>
      </c>
      <c r="E1395" s="2">
        <f t="shared" si="127"/>
        <v>3.6727689454732371E-2</v>
      </c>
      <c r="F1395" s="2">
        <f t="shared" si="131"/>
        <v>5.7925277829767745E-2</v>
      </c>
      <c r="G1395" s="2">
        <f t="shared" si="129"/>
        <v>-2.1197588375035374E-2</v>
      </c>
      <c r="H1395" s="2" t="str">
        <f t="shared" si="130"/>
        <v>Hold</v>
      </c>
    </row>
    <row r="1396" spans="1:8" ht="13.5" x14ac:dyDescent="0.25">
      <c r="A1396" s="3">
        <f>TITRES_STAT!B1399</f>
        <v>44042</v>
      </c>
      <c r="B1396" s="6">
        <f>TITRES_STAT!D1399</f>
        <v>7.5090000000000003</v>
      </c>
      <c r="C1396" s="2">
        <f t="shared" si="126"/>
        <v>7.5234442846935394</v>
      </c>
      <c r="D1396" s="2">
        <f t="shared" si="128"/>
        <v>7.4907989155735644</v>
      </c>
      <c r="E1396" s="2">
        <f t="shared" si="127"/>
        <v>3.2645369119975065E-2</v>
      </c>
      <c r="F1396" s="2">
        <f t="shared" si="131"/>
        <v>5.2869296087809214E-2</v>
      </c>
      <c r="G1396" s="2">
        <f t="shared" si="129"/>
        <v>-2.0223926967834149E-2</v>
      </c>
      <c r="H1396" s="2" t="str">
        <f t="shared" si="130"/>
        <v>Hold</v>
      </c>
    </row>
    <row r="1397" spans="1:8" ht="13.5" x14ac:dyDescent="0.25">
      <c r="A1397" s="3">
        <f>TITRES_STAT!B1400</f>
        <v>44046</v>
      </c>
      <c r="B1397" s="6">
        <f>TITRES_STAT!D1400</f>
        <v>7.29</v>
      </c>
      <c r="C1397" s="2">
        <f t="shared" si="126"/>
        <v>7.5212220870483799</v>
      </c>
      <c r="D1397" s="2">
        <f t="shared" si="128"/>
        <v>7.4759249218273744</v>
      </c>
      <c r="E1397" s="2">
        <f t="shared" si="127"/>
        <v>4.5297165221005464E-2</v>
      </c>
      <c r="F1397" s="2">
        <f t="shared" si="131"/>
        <v>5.1354869914448466E-2</v>
      </c>
      <c r="G1397" s="2">
        <f t="shared" si="129"/>
        <v>-6.0577046934430015E-3</v>
      </c>
      <c r="H1397" s="2" t="str">
        <f t="shared" si="130"/>
        <v>Hold</v>
      </c>
    </row>
    <row r="1398" spans="1:8" ht="13.5" x14ac:dyDescent="0.25">
      <c r="A1398" s="3">
        <f>TITRES_STAT!B1401</f>
        <v>44047</v>
      </c>
      <c r="B1398" s="6">
        <f>TITRES_STAT!D1401</f>
        <v>7.29</v>
      </c>
      <c r="C1398" s="2">
        <f t="shared" si="126"/>
        <v>7.5193417659640138</v>
      </c>
      <c r="D1398" s="2">
        <f t="shared" si="128"/>
        <v>7.4621527053957175</v>
      </c>
      <c r="E1398" s="2">
        <f t="shared" si="127"/>
        <v>5.7189060568296313E-2</v>
      </c>
      <c r="F1398" s="2">
        <f t="shared" si="131"/>
        <v>5.2521708045218038E-2</v>
      </c>
      <c r="G1398" s="2">
        <f t="shared" si="129"/>
        <v>4.6673525230782748E-3</v>
      </c>
      <c r="H1398" s="2" t="str">
        <f t="shared" si="130"/>
        <v>Sell</v>
      </c>
    </row>
    <row r="1399" spans="1:8" ht="13.5" x14ac:dyDescent="0.25">
      <c r="A1399" s="3">
        <f>TITRES_STAT!B1402</f>
        <v>44048</v>
      </c>
      <c r="B1399" s="6">
        <f>TITRES_STAT!D1402</f>
        <v>7.29</v>
      </c>
      <c r="C1399" s="2">
        <f t="shared" si="126"/>
        <v>7.517750725046473</v>
      </c>
      <c r="D1399" s="2">
        <f t="shared" si="128"/>
        <v>7.449400653144183</v>
      </c>
      <c r="E1399" s="2">
        <f t="shared" si="127"/>
        <v>6.8350071902290033E-2</v>
      </c>
      <c r="F1399" s="2">
        <f t="shared" si="131"/>
        <v>5.5687380816632437E-2</v>
      </c>
      <c r="G1399" s="2">
        <f t="shared" si="129"/>
        <v>1.2662691085657596E-2</v>
      </c>
      <c r="H1399" s="2" t="str">
        <f t="shared" si="130"/>
        <v>Sell</v>
      </c>
    </row>
    <row r="1400" spans="1:8" ht="13.5" x14ac:dyDescent="0.25">
      <c r="A1400" s="3">
        <f>TITRES_STAT!B1403</f>
        <v>44049</v>
      </c>
      <c r="B1400" s="6">
        <f>TITRES_STAT!D1403</f>
        <v>7.29</v>
      </c>
      <c r="C1400" s="2">
        <f t="shared" si="126"/>
        <v>7.5164044596547077</v>
      </c>
      <c r="D1400" s="2">
        <f t="shared" si="128"/>
        <v>7.4375931973557252</v>
      </c>
      <c r="E1400" s="2">
        <f t="shared" si="127"/>
        <v>7.8811262298982498E-2</v>
      </c>
      <c r="F1400" s="2">
        <f t="shared" si="131"/>
        <v>6.0312157113102449E-2</v>
      </c>
      <c r="G1400" s="2">
        <f t="shared" si="129"/>
        <v>1.8499105185880049E-2</v>
      </c>
      <c r="H1400" s="2" t="str">
        <f t="shared" si="130"/>
        <v>Sell</v>
      </c>
    </row>
    <row r="1401" spans="1:8" ht="13.5" x14ac:dyDescent="0.25">
      <c r="A1401" s="3">
        <f>TITRES_STAT!B1404</f>
        <v>44050</v>
      </c>
      <c r="B1401" s="6">
        <f>TITRES_STAT!D1404</f>
        <v>7.077</v>
      </c>
      <c r="C1401" s="2">
        <f t="shared" si="126"/>
        <v>7.5152653120155222</v>
      </c>
      <c r="D1401" s="2">
        <f t="shared" si="128"/>
        <v>7.4108825901441895</v>
      </c>
      <c r="E1401" s="2">
        <f t="shared" si="127"/>
        <v>0.10438272187133268</v>
      </c>
      <c r="F1401" s="2">
        <f t="shared" si="131"/>
        <v>6.9126270064748502E-2</v>
      </c>
      <c r="G1401" s="2">
        <f t="shared" si="129"/>
        <v>3.5256451806584183E-2</v>
      </c>
      <c r="H1401" s="2" t="str">
        <f t="shared" si="130"/>
        <v>Sell</v>
      </c>
    </row>
    <row r="1402" spans="1:8" ht="13.5" x14ac:dyDescent="0.25">
      <c r="A1402" s="3">
        <f>TITRES_STAT!B1405</f>
        <v>44053</v>
      </c>
      <c r="B1402" s="6">
        <f>TITRES_STAT!D1405</f>
        <v>6.8719999999999999</v>
      </c>
      <c r="C1402" s="2">
        <f t="shared" si="126"/>
        <v>7.5143014178592882</v>
      </c>
      <c r="D1402" s="2">
        <f t="shared" si="128"/>
        <v>7.37096536124462</v>
      </c>
      <c r="E1402" s="2">
        <f t="shared" si="127"/>
        <v>0.14333605661466819</v>
      </c>
      <c r="F1402" s="2">
        <f t="shared" si="131"/>
        <v>8.3968227374732446E-2</v>
      </c>
      <c r="G1402" s="2">
        <f t="shared" si="129"/>
        <v>5.9367829239935749E-2</v>
      </c>
      <c r="H1402" s="2" t="str">
        <f t="shared" si="130"/>
        <v>Sell</v>
      </c>
    </row>
    <row r="1403" spans="1:8" ht="13.5" x14ac:dyDescent="0.25">
      <c r="A1403" s="3">
        <f>TITRES_STAT!B1406</f>
        <v>44054</v>
      </c>
      <c r="B1403" s="6">
        <f>TITRES_STAT!D1406</f>
        <v>6.8719999999999999</v>
      </c>
      <c r="C1403" s="2">
        <f t="shared" si="126"/>
        <v>7.5134858151117054</v>
      </c>
      <c r="D1403" s="2">
        <f t="shared" si="128"/>
        <v>7.3340049641153886</v>
      </c>
      <c r="E1403" s="2">
        <f t="shared" si="127"/>
        <v>0.17948085099631683</v>
      </c>
      <c r="F1403" s="2">
        <f t="shared" si="131"/>
        <v>0.10307075209904934</v>
      </c>
      <c r="G1403" s="2">
        <f t="shared" si="129"/>
        <v>7.6410098897267492E-2</v>
      </c>
      <c r="H1403" s="2" t="str">
        <f t="shared" si="130"/>
        <v>Sell</v>
      </c>
    </row>
    <row r="1404" spans="1:8" ht="13.5" x14ac:dyDescent="0.25">
      <c r="A1404" s="3">
        <f>TITRES_STAT!B1407</f>
        <v>44055</v>
      </c>
      <c r="B1404" s="6">
        <f>TITRES_STAT!D1407</f>
        <v>6.8719999999999999</v>
      </c>
      <c r="C1404" s="2">
        <f t="shared" si="126"/>
        <v>7.5127956897099049</v>
      </c>
      <c r="D1404" s="2">
        <f t="shared" si="128"/>
        <v>7.2997823741809151</v>
      </c>
      <c r="E1404" s="2">
        <f t="shared" si="127"/>
        <v>0.21301331552898972</v>
      </c>
      <c r="F1404" s="2">
        <f t="shared" si="131"/>
        <v>0.12505926478503743</v>
      </c>
      <c r="G1404" s="2">
        <f t="shared" si="129"/>
        <v>8.7954050743952294E-2</v>
      </c>
      <c r="H1404" s="2" t="str">
        <f t="shared" si="130"/>
        <v>Sell</v>
      </c>
    </row>
    <row r="1405" spans="1:8" ht="13.5" x14ac:dyDescent="0.25">
      <c r="A1405" s="3">
        <f>TITRES_STAT!B1408</f>
        <v>44057</v>
      </c>
      <c r="B1405" s="6">
        <f>TITRES_STAT!D1408</f>
        <v>6.8719999999999999</v>
      </c>
      <c r="C1405" s="2">
        <f t="shared" si="126"/>
        <v>7.5122117374468429</v>
      </c>
      <c r="D1405" s="2">
        <f t="shared" si="128"/>
        <v>7.2680947909082541</v>
      </c>
      <c r="E1405" s="2">
        <f t="shared" si="127"/>
        <v>0.24411694653858884</v>
      </c>
      <c r="F1405" s="2">
        <f t="shared" si="131"/>
        <v>0.14887080113574772</v>
      </c>
      <c r="G1405" s="2">
        <f t="shared" si="129"/>
        <v>9.5246145402841126E-2</v>
      </c>
      <c r="H1405" s="2" t="str">
        <f t="shared" si="130"/>
        <v>Sell</v>
      </c>
    </row>
    <row r="1406" spans="1:8" ht="13.5" x14ac:dyDescent="0.25">
      <c r="A1406" s="3">
        <f>TITRES_STAT!B1409</f>
        <v>44060</v>
      </c>
      <c r="B1406" s="6">
        <f>TITRES_STAT!D1409</f>
        <v>6.6660000000000004</v>
      </c>
      <c r="C1406" s="2">
        <f t="shared" si="126"/>
        <v>7.5117176239934826</v>
      </c>
      <c r="D1406" s="2">
        <f t="shared" si="128"/>
        <v>7.2234951767669022</v>
      </c>
      <c r="E1406" s="2">
        <f t="shared" si="127"/>
        <v>0.28822244722658041</v>
      </c>
      <c r="F1406" s="2">
        <f t="shared" si="131"/>
        <v>0.17674113035391426</v>
      </c>
      <c r="G1406" s="2">
        <f t="shared" si="129"/>
        <v>0.11148131687266616</v>
      </c>
      <c r="H1406" s="2" t="str">
        <f t="shared" si="130"/>
        <v>Sell</v>
      </c>
    </row>
    <row r="1407" spans="1:8" ht="13.5" x14ac:dyDescent="0.25">
      <c r="A1407" s="3">
        <f>TITRES_STAT!B1410</f>
        <v>44061</v>
      </c>
      <c r="B1407" s="6">
        <f>TITRES_STAT!D1410</f>
        <v>6.6660000000000004</v>
      </c>
      <c r="C1407" s="2">
        <f t="shared" si="126"/>
        <v>7.4776072203021782</v>
      </c>
      <c r="D1407" s="2">
        <f t="shared" si="128"/>
        <v>7.182199237747132</v>
      </c>
      <c r="E1407" s="2">
        <f t="shared" si="127"/>
        <v>0.29540798255504619</v>
      </c>
      <c r="F1407" s="2">
        <f t="shared" si="131"/>
        <v>0.20047450079414067</v>
      </c>
      <c r="G1407" s="2">
        <f t="shared" si="129"/>
        <v>9.4933481760905519E-2</v>
      </c>
      <c r="H1407" s="2" t="str">
        <f t="shared" si="130"/>
        <v>Sell</v>
      </c>
    </row>
    <row r="1408" spans="1:8" ht="13.5" x14ac:dyDescent="0.25">
      <c r="A1408" s="3">
        <f>TITRES_STAT!B1411</f>
        <v>44062</v>
      </c>
      <c r="B1408" s="6">
        <f>TITRES_STAT!D1411</f>
        <v>6.6660000000000004</v>
      </c>
      <c r="C1408" s="2">
        <f t="shared" si="126"/>
        <v>7.4487445710249203</v>
      </c>
      <c r="D1408" s="2">
        <f t="shared" si="128"/>
        <v>7.1439622571732704</v>
      </c>
      <c r="E1408" s="2">
        <f t="shared" si="127"/>
        <v>0.30478231385164989</v>
      </c>
      <c r="F1408" s="2">
        <f t="shared" si="131"/>
        <v>0.22133606340564252</v>
      </c>
      <c r="G1408" s="2">
        <f t="shared" si="129"/>
        <v>8.344625044600737E-2</v>
      </c>
      <c r="H1408" s="2" t="str">
        <f t="shared" si="130"/>
        <v>Sell</v>
      </c>
    </row>
    <row r="1409" spans="1:8" ht="13.5" x14ac:dyDescent="0.25">
      <c r="A1409" s="3">
        <f>TITRES_STAT!B1412</f>
        <v>44064</v>
      </c>
      <c r="B1409" s="6">
        <f>TITRES_STAT!D1412</f>
        <v>6.6660000000000004</v>
      </c>
      <c r="C1409" s="2">
        <f t="shared" si="126"/>
        <v>7.4243223293287786</v>
      </c>
      <c r="D1409" s="2">
        <f t="shared" si="128"/>
        <v>7.1085576455308059</v>
      </c>
      <c r="E1409" s="2">
        <f t="shared" si="127"/>
        <v>0.31576468379797262</v>
      </c>
      <c r="F1409" s="2">
        <f t="shared" si="131"/>
        <v>0.24022178748410855</v>
      </c>
      <c r="G1409" s="2">
        <f t="shared" si="129"/>
        <v>7.5542896313864072E-2</v>
      </c>
      <c r="H1409" s="2" t="str">
        <f t="shared" si="130"/>
        <v>Sell</v>
      </c>
    </row>
    <row r="1410" spans="1:8" ht="13.5" x14ac:dyDescent="0.25">
      <c r="A1410" s="3">
        <f>TITRES_STAT!B1413</f>
        <v>44067</v>
      </c>
      <c r="B1410" s="6">
        <f>TITRES_STAT!D1413</f>
        <v>6.6660000000000004</v>
      </c>
      <c r="C1410" s="2">
        <f t="shared" si="126"/>
        <v>7.4036573555858896</v>
      </c>
      <c r="D1410" s="2">
        <f t="shared" si="128"/>
        <v>7.0757755977137089</v>
      </c>
      <c r="E1410" s="2">
        <f t="shared" si="127"/>
        <v>0.32788175787218066</v>
      </c>
      <c r="F1410" s="2">
        <f t="shared" si="131"/>
        <v>0.25775378156172296</v>
      </c>
      <c r="G1410" s="2">
        <f t="shared" si="129"/>
        <v>7.0127976310457696E-2</v>
      </c>
      <c r="H1410" s="2" t="str">
        <f t="shared" si="130"/>
        <v>Sell</v>
      </c>
    </row>
    <row r="1411" spans="1:8" ht="13.5" x14ac:dyDescent="0.25">
      <c r="A1411" s="3">
        <f>TITRES_STAT!B1414</f>
        <v>44068</v>
      </c>
      <c r="B1411" s="6">
        <f>TITRES_STAT!D1414</f>
        <v>6.6660000000000004</v>
      </c>
      <c r="C1411" s="2">
        <f t="shared" si="126"/>
        <v>7.3534023778034445</v>
      </c>
      <c r="D1411" s="2">
        <f t="shared" si="128"/>
        <v>7.0454218497349155</v>
      </c>
      <c r="E1411" s="2">
        <f t="shared" si="127"/>
        <v>0.30798052806852905</v>
      </c>
      <c r="F1411" s="2">
        <f t="shared" si="131"/>
        <v>0.26779913086308421</v>
      </c>
      <c r="G1411" s="2">
        <f t="shared" si="129"/>
        <v>4.0181397205444835E-2</v>
      </c>
      <c r="H1411" s="2" t="str">
        <f t="shared" si="130"/>
        <v>Sell</v>
      </c>
    </row>
    <row r="1412" spans="1:8" ht="13.5" x14ac:dyDescent="0.25">
      <c r="A1412" s="3">
        <f>TITRES_STAT!B1415</f>
        <v>44069</v>
      </c>
      <c r="B1412" s="6">
        <f>TITRES_STAT!D1415</f>
        <v>6.6660000000000004</v>
      </c>
      <c r="C1412" s="2">
        <f t="shared" si="126"/>
        <v>7.2793404735259912</v>
      </c>
      <c r="D1412" s="2">
        <f t="shared" si="128"/>
        <v>7.017316527532329</v>
      </c>
      <c r="E1412" s="2">
        <f t="shared" si="127"/>
        <v>0.26202394599366219</v>
      </c>
      <c r="F1412" s="2">
        <f t="shared" si="131"/>
        <v>0.2666440938891998</v>
      </c>
      <c r="G1412" s="2">
        <f t="shared" si="129"/>
        <v>-4.6201478955376074E-3</v>
      </c>
      <c r="H1412" s="2" t="str">
        <f t="shared" si="130"/>
        <v>Hold</v>
      </c>
    </row>
    <row r="1413" spans="1:8" ht="13.5" x14ac:dyDescent="0.25">
      <c r="A1413" s="3">
        <f>TITRES_STAT!B1416</f>
        <v>44070</v>
      </c>
      <c r="B1413" s="6">
        <f>TITRES_STAT!D1416</f>
        <v>6.6660000000000004</v>
      </c>
      <c r="C1413" s="2">
        <f t="shared" si="126"/>
        <v>7.2166727083681463</v>
      </c>
      <c r="D1413" s="2">
        <f t="shared" si="128"/>
        <v>6.991293081048453</v>
      </c>
      <c r="E1413" s="2">
        <f t="shared" si="127"/>
        <v>0.2253796273196933</v>
      </c>
      <c r="F1413" s="2">
        <f t="shared" si="131"/>
        <v>0.25839120057529852</v>
      </c>
      <c r="G1413" s="2">
        <f t="shared" si="129"/>
        <v>-3.301157325560522E-2</v>
      </c>
      <c r="H1413" s="2" t="str">
        <f t="shared" si="130"/>
        <v>Hold</v>
      </c>
    </row>
    <row r="1414" spans="1:8" ht="13.5" x14ac:dyDescent="0.25">
      <c r="A1414" s="3">
        <f>TITRES_STAT!B1417</f>
        <v>44071</v>
      </c>
      <c r="B1414" s="6">
        <f>TITRES_STAT!D1417</f>
        <v>6.6660000000000004</v>
      </c>
      <c r="C1414" s="2">
        <f t="shared" si="126"/>
        <v>7.1636461378499705</v>
      </c>
      <c r="D1414" s="2">
        <f t="shared" si="128"/>
        <v>6.9671972972670861</v>
      </c>
      <c r="E1414" s="2">
        <f t="shared" si="127"/>
        <v>0.19644884058288437</v>
      </c>
      <c r="F1414" s="2">
        <f t="shared" si="131"/>
        <v>0.24600272857681571</v>
      </c>
      <c r="G1414" s="2">
        <f t="shared" si="129"/>
        <v>-4.9553887993931345E-2</v>
      </c>
      <c r="H1414" s="2" t="str">
        <f t="shared" si="130"/>
        <v>Hold</v>
      </c>
    </row>
    <row r="1415" spans="1:8" ht="13.5" x14ac:dyDescent="0.25">
      <c r="A1415" s="3">
        <f>TITRES_STAT!B1418</f>
        <v>44074</v>
      </c>
      <c r="B1415" s="6">
        <f>TITRES_STAT!D1418</f>
        <v>6.851</v>
      </c>
      <c r="C1415" s="2">
        <f t="shared" si="126"/>
        <v>7.1187775012576671</v>
      </c>
      <c r="D1415" s="2">
        <f t="shared" si="128"/>
        <v>6.9585900900621169</v>
      </c>
      <c r="E1415" s="2">
        <f t="shared" si="127"/>
        <v>0.16018741119555013</v>
      </c>
      <c r="F1415" s="2">
        <f t="shared" si="131"/>
        <v>0.22883966510056258</v>
      </c>
      <c r="G1415" s="2">
        <f t="shared" si="129"/>
        <v>-6.865225390501245E-2</v>
      </c>
      <c r="H1415" s="2" t="str">
        <f t="shared" si="130"/>
        <v>Hold</v>
      </c>
    </row>
    <row r="1416" spans="1:8" ht="13.5" x14ac:dyDescent="0.25">
      <c r="A1416" s="3">
        <f>TITRES_STAT!B1419</f>
        <v>44075</v>
      </c>
      <c r="B1416" s="6">
        <f>TITRES_STAT!D1419</f>
        <v>6.851</v>
      </c>
      <c r="C1416" s="2">
        <f t="shared" si="126"/>
        <v>7.0491194241411028</v>
      </c>
      <c r="D1416" s="2">
        <f t="shared" si="128"/>
        <v>6.9506204537612195</v>
      </c>
      <c r="E1416" s="2">
        <f t="shared" si="127"/>
        <v>9.849897037988331E-2</v>
      </c>
      <c r="F1416" s="2">
        <f t="shared" si="131"/>
        <v>0.20277152615642674</v>
      </c>
      <c r="G1416" s="2">
        <f t="shared" si="129"/>
        <v>-0.10427255577654343</v>
      </c>
      <c r="H1416" s="2" t="str">
        <f t="shared" si="130"/>
        <v>Hold</v>
      </c>
    </row>
    <row r="1417" spans="1:8" ht="13.5" x14ac:dyDescent="0.25">
      <c r="A1417" s="3">
        <f>TITRES_STAT!B1420</f>
        <v>44076</v>
      </c>
      <c r="B1417" s="6">
        <f>TITRES_STAT!D1420</f>
        <v>6.851</v>
      </c>
      <c r="C1417" s="2">
        <f t="shared" si="126"/>
        <v>6.9901779742732408</v>
      </c>
      <c r="D1417" s="2">
        <f t="shared" si="128"/>
        <v>6.9432411608900182</v>
      </c>
      <c r="E1417" s="2">
        <f t="shared" si="127"/>
        <v>4.6936813383222642E-2</v>
      </c>
      <c r="F1417" s="2">
        <f t="shared" si="131"/>
        <v>0.17160458360178593</v>
      </c>
      <c r="G1417" s="2">
        <f t="shared" si="129"/>
        <v>-0.12466777021856329</v>
      </c>
      <c r="H1417" s="2" t="str">
        <f t="shared" si="130"/>
        <v>Hold</v>
      </c>
    </row>
    <row r="1418" spans="1:8" ht="13.5" x14ac:dyDescent="0.25">
      <c r="A1418" s="3">
        <f>TITRES_STAT!B1421</f>
        <v>44077</v>
      </c>
      <c r="B1418" s="6">
        <f>TITRES_STAT!D1421</f>
        <v>6.851</v>
      </c>
      <c r="C1418" s="2">
        <f t="shared" si="126"/>
        <v>6.9403044397696654</v>
      </c>
      <c r="D1418" s="2">
        <f t="shared" si="128"/>
        <v>6.9364084823055725</v>
      </c>
      <c r="E1418" s="2">
        <f t="shared" si="127"/>
        <v>3.8959574640928807E-3</v>
      </c>
      <c r="F1418" s="2">
        <f t="shared" si="131"/>
        <v>0.13806285837424734</v>
      </c>
      <c r="G1418" s="2">
        <f t="shared" si="129"/>
        <v>-0.13416690091015446</v>
      </c>
      <c r="H1418" s="2" t="str">
        <f t="shared" si="130"/>
        <v>Hold</v>
      </c>
    </row>
    <row r="1419" spans="1:8" ht="13.5" x14ac:dyDescent="0.25">
      <c r="A1419" s="3">
        <f>TITRES_STAT!B1422</f>
        <v>44078</v>
      </c>
      <c r="B1419" s="6">
        <f>TITRES_STAT!D1422</f>
        <v>6.851</v>
      </c>
      <c r="C1419" s="2">
        <f t="shared" si="126"/>
        <v>6.8981037567281787</v>
      </c>
      <c r="D1419" s="2">
        <f t="shared" si="128"/>
        <v>6.9300819280607158</v>
      </c>
      <c r="E1419" s="2">
        <f t="shared" si="127"/>
        <v>-3.1978171332537109E-2</v>
      </c>
      <c r="F1419" s="2">
        <f t="shared" si="131"/>
        <v>0.10405465243289046</v>
      </c>
      <c r="G1419" s="2">
        <f t="shared" si="129"/>
        <v>-0.13603282376542758</v>
      </c>
      <c r="H1419" s="2" t="str">
        <f t="shared" si="130"/>
        <v>Hold</v>
      </c>
    </row>
    <row r="1420" spans="1:8" ht="13.5" x14ac:dyDescent="0.25">
      <c r="A1420" s="3">
        <f>TITRES_STAT!B1423</f>
        <v>44081</v>
      </c>
      <c r="B1420" s="6">
        <f>TITRES_STAT!D1423</f>
        <v>6.851</v>
      </c>
      <c r="C1420" s="2">
        <f t="shared" si="126"/>
        <v>6.8623954864623053</v>
      </c>
      <c r="D1420" s="2">
        <f t="shared" si="128"/>
        <v>6.9242240074636259</v>
      </c>
      <c r="E1420" s="2">
        <f t="shared" si="127"/>
        <v>-6.1828521001320524E-2</v>
      </c>
      <c r="F1420" s="2">
        <f t="shared" si="131"/>
        <v>7.0878017746048266E-2</v>
      </c>
      <c r="G1420" s="2">
        <f t="shared" si="129"/>
        <v>-0.13270653874736879</v>
      </c>
      <c r="H1420" s="2" t="str">
        <f t="shared" si="130"/>
        <v>Hold</v>
      </c>
    </row>
    <row r="1421" spans="1:8" ht="13.5" x14ac:dyDescent="0.25">
      <c r="A1421" s="3">
        <f>TITRES_STAT!B1424</f>
        <v>44082</v>
      </c>
      <c r="B1421" s="6">
        <f>TITRES_STAT!D1424</f>
        <v>6.851</v>
      </c>
      <c r="C1421" s="2">
        <f t="shared" si="126"/>
        <v>6.8321807962373358</v>
      </c>
      <c r="D1421" s="2">
        <f t="shared" si="128"/>
        <v>6.9188000069107645</v>
      </c>
      <c r="E1421" s="2">
        <f t="shared" si="127"/>
        <v>-8.6619210673428704E-2</v>
      </c>
      <c r="F1421" s="2">
        <f t="shared" si="131"/>
        <v>3.9378572062152874E-2</v>
      </c>
      <c r="G1421" s="2">
        <f t="shared" si="129"/>
        <v>-0.12599778273558157</v>
      </c>
      <c r="H1421" s="2" t="str">
        <f t="shared" si="130"/>
        <v>Hold</v>
      </c>
    </row>
    <row r="1422" spans="1:8" ht="13.5" x14ac:dyDescent="0.25">
      <c r="A1422" s="3">
        <f>TITRES_STAT!B1425</f>
        <v>44083</v>
      </c>
      <c r="B1422" s="6">
        <f>TITRES_STAT!D1425</f>
        <v>6.851</v>
      </c>
      <c r="C1422" s="2">
        <f t="shared" si="126"/>
        <v>6.80661451989313</v>
      </c>
      <c r="D1422" s="2">
        <f t="shared" si="128"/>
        <v>6.9137777841766344</v>
      </c>
      <c r="E1422" s="2">
        <f t="shared" si="127"/>
        <v>-0.10716326428350431</v>
      </c>
      <c r="F1422" s="2">
        <f t="shared" si="131"/>
        <v>1.0070204793021436E-2</v>
      </c>
      <c r="G1422" s="2">
        <f t="shared" si="129"/>
        <v>-0.11723346907652575</v>
      </c>
      <c r="H1422" s="2" t="str">
        <f t="shared" si="130"/>
        <v>Hold</v>
      </c>
    </row>
    <row r="1423" spans="1:8" ht="13.5" x14ac:dyDescent="0.25">
      <c r="A1423" s="3">
        <f>TITRES_STAT!B1426</f>
        <v>44084</v>
      </c>
      <c r="B1423" s="6">
        <f>TITRES_STAT!D1426</f>
        <v>6.851</v>
      </c>
      <c r="C1423" s="2">
        <f t="shared" ref="C1423:C1486" si="132">$C$4*B1413+C1422*(1-$C$4)</f>
        <v>6.7849815168326488</v>
      </c>
      <c r="D1423" s="2">
        <f t="shared" si="128"/>
        <v>6.9091275779413284</v>
      </c>
      <c r="E1423" s="2">
        <f t="shared" si="127"/>
        <v>-0.12414606110867954</v>
      </c>
      <c r="F1423" s="2">
        <f t="shared" si="131"/>
        <v>-1.6773048387318759E-2</v>
      </c>
      <c r="G1423" s="2">
        <f t="shared" si="129"/>
        <v>-0.10737301272136078</v>
      </c>
      <c r="H1423" s="2" t="str">
        <f t="shared" si="130"/>
        <v>Hold</v>
      </c>
    </row>
    <row r="1424" spans="1:8" ht="13.5" x14ac:dyDescent="0.25">
      <c r="A1424" s="3">
        <f>TITRES_STAT!B1427</f>
        <v>44085</v>
      </c>
      <c r="B1424" s="6">
        <f>TITRES_STAT!D1427</f>
        <v>6.851</v>
      </c>
      <c r="C1424" s="2">
        <f t="shared" si="132"/>
        <v>6.7666766680891648</v>
      </c>
      <c r="D1424" s="2">
        <f t="shared" si="128"/>
        <v>6.9048218314271557</v>
      </c>
      <c r="E1424" s="2">
        <f t="shared" si="127"/>
        <v>-0.13814516333799087</v>
      </c>
      <c r="F1424" s="2">
        <f t="shared" si="131"/>
        <v>-4.1047471377453182E-2</v>
      </c>
      <c r="G1424" s="2">
        <f t="shared" si="129"/>
        <v>-9.7097691960537691E-2</v>
      </c>
      <c r="H1424" s="2" t="str">
        <f t="shared" si="130"/>
        <v>Hold</v>
      </c>
    </row>
    <row r="1425" spans="1:8" ht="13.5" x14ac:dyDescent="0.25">
      <c r="A1425" s="3">
        <f>TITRES_STAT!B1428</f>
        <v>44088</v>
      </c>
      <c r="B1425" s="6">
        <f>TITRES_STAT!D1428</f>
        <v>6.851</v>
      </c>
      <c r="C1425" s="2">
        <f t="shared" si="132"/>
        <v>6.7796494883831393</v>
      </c>
      <c r="D1425" s="2">
        <f t="shared" si="128"/>
        <v>6.900835029099218</v>
      </c>
      <c r="E1425" s="2">
        <f t="shared" si="127"/>
        <v>-0.12118554071607868</v>
      </c>
      <c r="F1425" s="2">
        <f t="shared" si="131"/>
        <v>-5.7075085245178285E-2</v>
      </c>
      <c r="G1425" s="2">
        <f t="shared" si="129"/>
        <v>-6.4110455470900385E-2</v>
      </c>
      <c r="H1425" s="2" t="str">
        <f t="shared" si="130"/>
        <v>Hold</v>
      </c>
    </row>
    <row r="1426" spans="1:8" ht="13.5" x14ac:dyDescent="0.25">
      <c r="A1426" s="3">
        <f>TITRES_STAT!B1429</f>
        <v>44089</v>
      </c>
      <c r="B1426" s="6">
        <f>TITRES_STAT!D1429</f>
        <v>6.8369999999999997</v>
      </c>
      <c r="C1426" s="2">
        <f t="shared" si="132"/>
        <v>6.7906264901703492</v>
      </c>
      <c r="D1426" s="2">
        <f t="shared" si="128"/>
        <v>6.8961065084252011</v>
      </c>
      <c r="E1426" s="2">
        <f t="shared" si="127"/>
        <v>-0.10548001825485187</v>
      </c>
      <c r="F1426" s="2">
        <f t="shared" si="131"/>
        <v>-6.6756071847113005E-2</v>
      </c>
      <c r="G1426" s="2">
        <f t="shared" si="129"/>
        <v>-3.8723946407738866E-2</v>
      </c>
      <c r="H1426" s="2" t="str">
        <f t="shared" si="130"/>
        <v>Hold</v>
      </c>
    </row>
    <row r="1427" spans="1:8" ht="13.5" x14ac:dyDescent="0.25">
      <c r="A1427" s="3">
        <f>TITRES_STAT!B1430</f>
        <v>44090</v>
      </c>
      <c r="B1427" s="6">
        <f>TITRES_STAT!D1430</f>
        <v>6.8369999999999997</v>
      </c>
      <c r="C1427" s="2">
        <f t="shared" si="132"/>
        <v>6.7999147224518346</v>
      </c>
      <c r="D1427" s="2">
        <f t="shared" si="128"/>
        <v>6.8917282485418525</v>
      </c>
      <c r="E1427" s="2">
        <f t="shared" si="127"/>
        <v>-9.1813526090017916E-2</v>
      </c>
      <c r="F1427" s="2">
        <f t="shared" si="131"/>
        <v>-7.1767562695693995E-2</v>
      </c>
      <c r="G1427" s="2">
        <f t="shared" si="129"/>
        <v>-2.0045963394323921E-2</v>
      </c>
      <c r="H1427" s="2" t="str">
        <f t="shared" si="130"/>
        <v>Hold</v>
      </c>
    </row>
    <row r="1428" spans="1:8" ht="13.5" x14ac:dyDescent="0.25">
      <c r="A1428" s="3">
        <f>TITRES_STAT!B1431</f>
        <v>44091</v>
      </c>
      <c r="B1428" s="6">
        <f>TITRES_STAT!D1431</f>
        <v>6.8369999999999997</v>
      </c>
      <c r="C1428" s="2">
        <f t="shared" si="132"/>
        <v>6.8077739959207832</v>
      </c>
      <c r="D1428" s="2">
        <f t="shared" si="128"/>
        <v>6.8876743042054187</v>
      </c>
      <c r="E1428" s="2">
        <f t="shared" si="127"/>
        <v>-7.9900308284635457E-2</v>
      </c>
      <c r="F1428" s="2">
        <f t="shared" si="131"/>
        <v>-7.3394111813482293E-2</v>
      </c>
      <c r="G1428" s="2">
        <f t="shared" si="129"/>
        <v>-6.5061964711531639E-3</v>
      </c>
      <c r="H1428" s="2" t="str">
        <f t="shared" si="130"/>
        <v>Hold</v>
      </c>
    </row>
    <row r="1429" spans="1:8" ht="13.5" x14ac:dyDescent="0.25">
      <c r="A1429" s="3">
        <f>TITRES_STAT!B1432</f>
        <v>44092</v>
      </c>
      <c r="B1429" s="6">
        <f>TITRES_STAT!D1432</f>
        <v>6.8369999999999997</v>
      </c>
      <c r="C1429" s="2">
        <f t="shared" si="132"/>
        <v>6.8144241503945091</v>
      </c>
      <c r="D1429" s="2">
        <f t="shared" si="128"/>
        <v>6.8839206520420539</v>
      </c>
      <c r="E1429" s="2">
        <f t="shared" si="127"/>
        <v>-6.9496501647544839E-2</v>
      </c>
      <c r="F1429" s="2">
        <f t="shared" si="131"/>
        <v>-7.2614589780294808E-2</v>
      </c>
      <c r="G1429" s="2">
        <f t="shared" si="129"/>
        <v>3.1180881327499688E-3</v>
      </c>
      <c r="H1429" s="2" t="str">
        <f t="shared" si="130"/>
        <v>Sell</v>
      </c>
    </row>
    <row r="1430" spans="1:8" ht="13.5" x14ac:dyDescent="0.25">
      <c r="A1430" s="3">
        <f>TITRES_STAT!B1433</f>
        <v>44095</v>
      </c>
      <c r="B1430" s="6">
        <f>TITRES_STAT!D1433</f>
        <v>6.8369999999999997</v>
      </c>
      <c r="C1430" s="2">
        <f t="shared" si="132"/>
        <v>6.8200512041799692</v>
      </c>
      <c r="D1430" s="2">
        <f t="shared" si="128"/>
        <v>6.8804450481870862</v>
      </c>
      <c r="E1430" s="2">
        <f t="shared" si="127"/>
        <v>-6.0393844007117004E-2</v>
      </c>
      <c r="F1430" s="2">
        <f t="shared" si="131"/>
        <v>-7.0170440625659247E-2</v>
      </c>
      <c r="G1430" s="2">
        <f t="shared" si="129"/>
        <v>9.7765966185422437E-3</v>
      </c>
      <c r="H1430" s="2" t="str">
        <f t="shared" si="130"/>
        <v>Sell</v>
      </c>
    </row>
    <row r="1431" spans="1:8" ht="13.5" x14ac:dyDescent="0.25">
      <c r="A1431" s="3">
        <f>TITRES_STAT!B1434</f>
        <v>44096</v>
      </c>
      <c r="B1431" s="6">
        <f>TITRES_STAT!D1434</f>
        <v>6.6459999999999999</v>
      </c>
      <c r="C1431" s="2">
        <f t="shared" si="132"/>
        <v>6.8248125573830514</v>
      </c>
      <c r="D1431" s="2">
        <f t="shared" si="128"/>
        <v>6.8630787483213762</v>
      </c>
      <c r="E1431" s="2">
        <f t="shared" si="127"/>
        <v>-3.826619093832484E-2</v>
      </c>
      <c r="F1431" s="2">
        <f t="shared" si="131"/>
        <v>-6.3789590688192371E-2</v>
      </c>
      <c r="G1431" s="2">
        <f t="shared" si="129"/>
        <v>2.5523399749867531E-2</v>
      </c>
      <c r="H1431" s="2" t="str">
        <f t="shared" si="130"/>
        <v>Sell</v>
      </c>
    </row>
    <row r="1432" spans="1:8" ht="13.5" x14ac:dyDescent="0.25">
      <c r="A1432" s="3">
        <f>TITRES_STAT!B1435</f>
        <v>44097</v>
      </c>
      <c r="B1432" s="6">
        <f>TITRES_STAT!D1435</f>
        <v>6.6459999999999999</v>
      </c>
      <c r="C1432" s="2">
        <f t="shared" si="132"/>
        <v>6.8288413947087356</v>
      </c>
      <c r="D1432" s="2">
        <f t="shared" si="128"/>
        <v>6.8469988410383111</v>
      </c>
      <c r="E1432" s="2">
        <f t="shared" si="127"/>
        <v>-1.81574463295755E-2</v>
      </c>
      <c r="F1432" s="2">
        <f t="shared" si="131"/>
        <v>-5.4663161816468998E-2</v>
      </c>
      <c r="G1432" s="2">
        <f t="shared" si="129"/>
        <v>3.6505715486893499E-2</v>
      </c>
      <c r="H1432" s="2" t="str">
        <f t="shared" si="130"/>
        <v>Sell</v>
      </c>
    </row>
    <row r="1433" spans="1:8" ht="13.5" x14ac:dyDescent="0.25">
      <c r="A1433" s="3">
        <f>TITRES_STAT!B1436</f>
        <v>44098</v>
      </c>
      <c r="B1433" s="6">
        <f>TITRES_STAT!D1436</f>
        <v>6.6459999999999999</v>
      </c>
      <c r="C1433" s="2">
        <f t="shared" si="132"/>
        <v>6.8322504109073918</v>
      </c>
      <c r="D1433" s="2">
        <f t="shared" si="128"/>
        <v>6.8321100379984365</v>
      </c>
      <c r="E1433" s="2">
        <f t="shared" si="127"/>
        <v>1.4037290895529964E-4</v>
      </c>
      <c r="F1433" s="2">
        <f t="shared" si="131"/>
        <v>-4.370245487138414E-2</v>
      </c>
      <c r="G1433" s="2">
        <f t="shared" si="129"/>
        <v>4.384282778033944E-2</v>
      </c>
      <c r="H1433" s="2" t="str">
        <f t="shared" si="130"/>
        <v>Sell</v>
      </c>
    </row>
    <row r="1434" spans="1:8" ht="13.5" x14ac:dyDescent="0.25">
      <c r="A1434" s="3">
        <f>TITRES_STAT!B1437</f>
        <v>44099</v>
      </c>
      <c r="B1434" s="6">
        <f>TITRES_STAT!D1437</f>
        <v>6.6459999999999999</v>
      </c>
      <c r="C1434" s="2">
        <f t="shared" si="132"/>
        <v>6.8351349630754852</v>
      </c>
      <c r="D1434" s="2">
        <f t="shared" si="128"/>
        <v>6.8183241092578122</v>
      </c>
      <c r="E1434" s="2">
        <f t="shared" si="127"/>
        <v>1.6810853817672999E-2</v>
      </c>
      <c r="F1434" s="2">
        <f t="shared" si="131"/>
        <v>-3.1599793133572709E-2</v>
      </c>
      <c r="G1434" s="2">
        <f t="shared" si="129"/>
        <v>4.8410646951245709E-2</v>
      </c>
      <c r="H1434" s="2" t="str">
        <f t="shared" si="130"/>
        <v>Sell</v>
      </c>
    </row>
    <row r="1435" spans="1:8" ht="13.5" x14ac:dyDescent="0.25">
      <c r="A1435" s="3">
        <f>TITRES_STAT!B1438</f>
        <v>44102</v>
      </c>
      <c r="B1435" s="6">
        <f>TITRES_STAT!D1438</f>
        <v>6.6459999999999999</v>
      </c>
      <c r="C1435" s="2">
        <f t="shared" si="132"/>
        <v>6.8375757379869491</v>
      </c>
      <c r="D1435" s="2">
        <f t="shared" si="128"/>
        <v>6.8055593604239002</v>
      </c>
      <c r="E1435" s="2">
        <f t="shared" si="127"/>
        <v>3.201637756304887E-2</v>
      </c>
      <c r="F1435" s="2">
        <f t="shared" si="131"/>
        <v>-1.8876558994248394E-2</v>
      </c>
      <c r="G1435" s="2">
        <f t="shared" si="129"/>
        <v>5.0892936557297264E-2</v>
      </c>
      <c r="H1435" s="2" t="str">
        <f t="shared" si="130"/>
        <v>Sell</v>
      </c>
    </row>
    <row r="1436" spans="1:8" ht="13.5" x14ac:dyDescent="0.25">
      <c r="A1436" s="3">
        <f>TITRES_STAT!B1439</f>
        <v>44103</v>
      </c>
      <c r="B1436" s="6">
        <f>TITRES_STAT!D1439</f>
        <v>6.6459999999999999</v>
      </c>
      <c r="C1436" s="2">
        <f t="shared" si="132"/>
        <v>6.8374871629120335</v>
      </c>
      <c r="D1436" s="2">
        <f t="shared" si="128"/>
        <v>6.7937401485406488</v>
      </c>
      <c r="E1436" s="2">
        <f t="shared" ref="E1436:E1499" si="133">C1436-D1436</f>
        <v>4.3747014371384729E-2</v>
      </c>
      <c r="F1436" s="2">
        <f t="shared" si="131"/>
        <v>-6.3518443211217704E-3</v>
      </c>
      <c r="G1436" s="2">
        <f t="shared" si="129"/>
        <v>5.00988586925065E-2</v>
      </c>
      <c r="H1436" s="2" t="str">
        <f t="shared" si="130"/>
        <v>Sell</v>
      </c>
    </row>
    <row r="1437" spans="1:8" ht="13.5" x14ac:dyDescent="0.25">
      <c r="A1437" s="3">
        <f>TITRES_STAT!B1440</f>
        <v>44104</v>
      </c>
      <c r="B1437" s="6">
        <f>TITRES_STAT!D1440</f>
        <v>6.6459999999999999</v>
      </c>
      <c r="C1437" s="2">
        <f t="shared" si="132"/>
        <v>6.8374122147717209</v>
      </c>
      <c r="D1437" s="2">
        <f t="shared" ref="D1437:D1500" si="134">$D$4*B1437+(1-$D$4)*D1436</f>
        <v>6.7827964338339344</v>
      </c>
      <c r="E1437" s="2">
        <f t="shared" si="133"/>
        <v>5.4615780937786518E-2</v>
      </c>
      <c r="F1437" s="2">
        <f t="shared" si="131"/>
        <v>5.8416807306598878E-3</v>
      </c>
      <c r="G1437" s="2">
        <f t="shared" si="129"/>
        <v>4.8774100207126629E-2</v>
      </c>
      <c r="H1437" s="2" t="str">
        <f t="shared" si="130"/>
        <v>Sell</v>
      </c>
    </row>
    <row r="1438" spans="1:8" ht="13.5" x14ac:dyDescent="0.25">
      <c r="A1438" s="3">
        <f>TITRES_STAT!B1441</f>
        <v>44105</v>
      </c>
      <c r="B1438" s="6">
        <f>TITRES_STAT!D1441</f>
        <v>6.6459999999999999</v>
      </c>
      <c r="C1438" s="2">
        <f t="shared" si="132"/>
        <v>6.837348797114533</v>
      </c>
      <c r="D1438" s="2">
        <f t="shared" si="134"/>
        <v>6.7726633646610503</v>
      </c>
      <c r="E1438" s="2">
        <f t="shared" si="133"/>
        <v>6.4685432453482683E-2</v>
      </c>
      <c r="F1438" s="2">
        <f t="shared" si="131"/>
        <v>1.7610431075224448E-2</v>
      </c>
      <c r="G1438" s="2">
        <f t="shared" si="129"/>
        <v>4.7075001378258235E-2</v>
      </c>
      <c r="H1438" s="2" t="str">
        <f t="shared" si="130"/>
        <v>Sell</v>
      </c>
    </row>
    <row r="1439" spans="1:8" ht="13.5" x14ac:dyDescent="0.25">
      <c r="A1439" s="3">
        <f>TITRES_STAT!B1442</f>
        <v>44106</v>
      </c>
      <c r="B1439" s="6">
        <f>TITRES_STAT!D1442</f>
        <v>6.6459999999999999</v>
      </c>
      <c r="C1439" s="2">
        <f t="shared" si="132"/>
        <v>6.8372951360199892</v>
      </c>
      <c r="D1439" s="2">
        <f t="shared" si="134"/>
        <v>6.7632808932046764</v>
      </c>
      <c r="E1439" s="2">
        <f t="shared" si="133"/>
        <v>7.401424281531277E-2</v>
      </c>
      <c r="F1439" s="2">
        <f t="shared" si="131"/>
        <v>2.8891193423242114E-2</v>
      </c>
      <c r="G1439" s="2">
        <f t="shared" si="129"/>
        <v>4.5123049392070652E-2</v>
      </c>
      <c r="H1439" s="2" t="str">
        <f t="shared" si="130"/>
        <v>Sell</v>
      </c>
    </row>
    <row r="1440" spans="1:8" ht="13.5" x14ac:dyDescent="0.25">
      <c r="A1440" s="3">
        <f>TITRES_STAT!B1443</f>
        <v>44109</v>
      </c>
      <c r="B1440" s="6">
        <f>TITRES_STAT!D1443</f>
        <v>6.6459999999999999</v>
      </c>
      <c r="C1440" s="2">
        <f t="shared" si="132"/>
        <v>6.8372497304784527</v>
      </c>
      <c r="D1440" s="2">
        <f t="shared" si="134"/>
        <v>6.7545934196339594</v>
      </c>
      <c r="E1440" s="2">
        <f t="shared" si="133"/>
        <v>8.2656310844493319E-2</v>
      </c>
      <c r="F1440" s="2">
        <f t="shared" si="131"/>
        <v>3.9644216907492355E-2</v>
      </c>
      <c r="G1440" s="2">
        <f t="shared" si="129"/>
        <v>4.3012093937000964E-2</v>
      </c>
      <c r="H1440" s="2" t="str">
        <f t="shared" si="130"/>
        <v>Sell</v>
      </c>
    </row>
    <row r="1441" spans="1:8" ht="13.5" x14ac:dyDescent="0.25">
      <c r="A1441" s="3">
        <f>TITRES_STAT!B1444</f>
        <v>44110</v>
      </c>
      <c r="B1441" s="6">
        <f>TITRES_STAT!D1444</f>
        <v>6.6459999999999999</v>
      </c>
      <c r="C1441" s="2">
        <f t="shared" si="132"/>
        <v>6.8078266950202293</v>
      </c>
      <c r="D1441" s="2">
        <f t="shared" si="134"/>
        <v>6.7465494626240368</v>
      </c>
      <c r="E1441" s="2">
        <f t="shared" si="133"/>
        <v>6.1277232396192538E-2</v>
      </c>
      <c r="F1441" s="2">
        <f t="shared" si="131"/>
        <v>4.3970820005232392E-2</v>
      </c>
      <c r="G1441" s="2">
        <f t="shared" si="129"/>
        <v>1.7306412390960146E-2</v>
      </c>
      <c r="H1441" s="2" t="str">
        <f t="shared" si="130"/>
        <v>Sell</v>
      </c>
    </row>
    <row r="1442" spans="1:8" ht="13.5" x14ac:dyDescent="0.25">
      <c r="A1442" s="3">
        <f>TITRES_STAT!B1445</f>
        <v>44111</v>
      </c>
      <c r="B1442" s="6">
        <f>TITRES_STAT!D1445</f>
        <v>6.6459999999999999</v>
      </c>
      <c r="C1442" s="2">
        <f t="shared" si="132"/>
        <v>6.7829302804017324</v>
      </c>
      <c r="D1442" s="2">
        <f t="shared" si="134"/>
        <v>6.7391013542815159</v>
      </c>
      <c r="E1442" s="2">
        <f t="shared" si="133"/>
        <v>4.3828926120216494E-2</v>
      </c>
      <c r="F1442" s="2">
        <f t="shared" si="131"/>
        <v>4.3942441228229212E-2</v>
      </c>
      <c r="G1442" s="2">
        <f t="shared" si="129"/>
        <v>-1.1351510801271836E-4</v>
      </c>
      <c r="H1442" s="2" t="str">
        <f t="shared" si="130"/>
        <v>Hold</v>
      </c>
    </row>
    <row r="1443" spans="1:8" ht="13.5" x14ac:dyDescent="0.25">
      <c r="A1443" s="3">
        <f>TITRES_STAT!B1446</f>
        <v>44112</v>
      </c>
      <c r="B1443" s="6">
        <f>TITRES_STAT!D1446</f>
        <v>6.6459999999999999</v>
      </c>
      <c r="C1443" s="2">
        <f t="shared" si="132"/>
        <v>6.7618640834168504</v>
      </c>
      <c r="D1443" s="2">
        <f t="shared" si="134"/>
        <v>6.7322049576680705</v>
      </c>
      <c r="E1443" s="2">
        <f t="shared" si="133"/>
        <v>2.9659125748779935E-2</v>
      </c>
      <c r="F1443" s="2">
        <f t="shared" si="131"/>
        <v>4.1085778132339358E-2</v>
      </c>
      <c r="G1443" s="2">
        <f t="shared" si="129"/>
        <v>-1.1426652383559423E-2</v>
      </c>
      <c r="H1443" s="2" t="str">
        <f t="shared" si="130"/>
        <v>Hold</v>
      </c>
    </row>
    <row r="1444" spans="1:8" ht="13.5" x14ac:dyDescent="0.25">
      <c r="A1444" s="3">
        <f>TITRES_STAT!B1447</f>
        <v>44113</v>
      </c>
      <c r="B1444" s="6">
        <f>TITRES_STAT!D1447</f>
        <v>6.6459999999999999</v>
      </c>
      <c r="C1444" s="2">
        <f t="shared" si="132"/>
        <v>6.7440388398142579</v>
      </c>
      <c r="D1444" s="2">
        <f t="shared" si="134"/>
        <v>6.7258194052482132</v>
      </c>
      <c r="E1444" s="2">
        <f t="shared" si="133"/>
        <v>1.821943456604469E-2</v>
      </c>
      <c r="F1444" s="2">
        <f t="shared" si="131"/>
        <v>3.6512509419080429E-2</v>
      </c>
      <c r="G1444" s="2">
        <f t="shared" ref="G1444:G1507" si="135">E1444-F1444</f>
        <v>-1.8293074853035739E-2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44116</v>
      </c>
      <c r="B1445" s="6">
        <f>TITRES_STAT!D1448</f>
        <v>6.6459999999999999</v>
      </c>
      <c r="C1445" s="2">
        <f t="shared" si="132"/>
        <v>6.7289559413812947</v>
      </c>
      <c r="D1445" s="2">
        <f t="shared" si="134"/>
        <v>6.7199068567113089</v>
      </c>
      <c r="E1445" s="2">
        <f t="shared" si="133"/>
        <v>9.0490846699857741E-3</v>
      </c>
      <c r="F1445" s="2">
        <f t="shared" ref="F1445:F1508" si="137">(E1445*(2/(10)))+((1-(2/10))*F1444)</f>
        <v>3.1019824469261499E-2</v>
      </c>
      <c r="G1445" s="2">
        <f t="shared" si="135"/>
        <v>-2.1970739799275725E-2</v>
      </c>
      <c r="H1445" s="2" t="str">
        <f t="shared" si="136"/>
        <v>Hold</v>
      </c>
    </row>
    <row r="1446" spans="1:8" ht="13.5" x14ac:dyDescent="0.25">
      <c r="A1446" s="3">
        <f>TITRES_STAT!B1449</f>
        <v>44117</v>
      </c>
      <c r="B1446" s="6">
        <f>TITRES_STAT!D1449</f>
        <v>6.6459999999999999</v>
      </c>
      <c r="C1446" s="2">
        <f t="shared" si="132"/>
        <v>6.7161934888610952</v>
      </c>
      <c r="D1446" s="2">
        <f t="shared" si="134"/>
        <v>6.7144322747326939</v>
      </c>
      <c r="E1446" s="2">
        <f t="shared" si="133"/>
        <v>1.761214128401356E-3</v>
      </c>
      <c r="F1446" s="2">
        <f t="shared" si="137"/>
        <v>2.5168102401089472E-2</v>
      </c>
      <c r="G1446" s="2">
        <f t="shared" si="135"/>
        <v>-2.3406888272688116E-2</v>
      </c>
      <c r="H1446" s="2" t="str">
        <f t="shared" si="136"/>
        <v>Hold</v>
      </c>
    </row>
    <row r="1447" spans="1:8" ht="13.5" x14ac:dyDescent="0.25">
      <c r="A1447" s="3">
        <f>TITRES_STAT!B1450</f>
        <v>44118</v>
      </c>
      <c r="B1447" s="6">
        <f>TITRES_STAT!D1450</f>
        <v>6.6459999999999999</v>
      </c>
      <c r="C1447" s="2">
        <f t="shared" si="132"/>
        <v>6.7053944905747729</v>
      </c>
      <c r="D1447" s="2">
        <f t="shared" si="134"/>
        <v>6.7093632173450874</v>
      </c>
      <c r="E1447" s="2">
        <f t="shared" si="133"/>
        <v>-3.9687267703145679E-3</v>
      </c>
      <c r="F1447" s="2">
        <f t="shared" si="137"/>
        <v>1.9340736566808667E-2</v>
      </c>
      <c r="G1447" s="2">
        <f t="shared" si="135"/>
        <v>-2.3309463337123235E-2</v>
      </c>
      <c r="H1447" s="2" t="str">
        <f t="shared" si="136"/>
        <v>Hold</v>
      </c>
    </row>
    <row r="1448" spans="1:8" ht="13.5" x14ac:dyDescent="0.25">
      <c r="A1448" s="3">
        <f>TITRES_STAT!B1451</f>
        <v>44120</v>
      </c>
      <c r="B1448" s="6">
        <f>TITRES_STAT!D1451</f>
        <v>6.6459999999999999</v>
      </c>
      <c r="C1448" s="2">
        <f t="shared" si="132"/>
        <v>6.6962568766401924</v>
      </c>
      <c r="D1448" s="2">
        <f t="shared" si="134"/>
        <v>6.7046696456898962</v>
      </c>
      <c r="E1448" s="2">
        <f t="shared" si="133"/>
        <v>-8.4127690497037833E-3</v>
      </c>
      <c r="F1448" s="2">
        <f t="shared" si="137"/>
        <v>1.3790035443506177E-2</v>
      </c>
      <c r="G1448" s="2">
        <f t="shared" si="135"/>
        <v>-2.2202804493209959E-2</v>
      </c>
      <c r="H1448" s="2" t="str">
        <f t="shared" si="136"/>
        <v>Hold</v>
      </c>
    </row>
    <row r="1449" spans="1:8" ht="13.5" x14ac:dyDescent="0.25">
      <c r="A1449" s="3">
        <f>TITRES_STAT!B1452</f>
        <v>44123</v>
      </c>
      <c r="B1449" s="6">
        <f>TITRES_STAT!D1452</f>
        <v>6.6459999999999999</v>
      </c>
      <c r="C1449" s="2">
        <f t="shared" si="132"/>
        <v>6.6885250494647783</v>
      </c>
      <c r="D1449" s="2">
        <f t="shared" si="134"/>
        <v>6.7003237460091629</v>
      </c>
      <c r="E1449" s="2">
        <f t="shared" si="133"/>
        <v>-1.179869654438459E-2</v>
      </c>
      <c r="F1449" s="2">
        <f t="shared" si="137"/>
        <v>8.6722890459280232E-3</v>
      </c>
      <c r="G1449" s="2">
        <f t="shared" si="135"/>
        <v>-2.0470985590312615E-2</v>
      </c>
      <c r="H1449" s="2" t="str">
        <f t="shared" si="136"/>
        <v>Hold</v>
      </c>
    </row>
    <row r="1450" spans="1:8" ht="13.5" x14ac:dyDescent="0.25">
      <c r="A1450" s="3">
        <f>TITRES_STAT!B1453</f>
        <v>44124</v>
      </c>
      <c r="B1450" s="6">
        <f>TITRES_STAT!D1453</f>
        <v>6.6459999999999999</v>
      </c>
      <c r="C1450" s="2">
        <f t="shared" si="132"/>
        <v>6.6819827341625047</v>
      </c>
      <c r="D1450" s="2">
        <f t="shared" si="134"/>
        <v>6.6962997648232996</v>
      </c>
      <c r="E1450" s="2">
        <f t="shared" si="133"/>
        <v>-1.4317030660794927E-2</v>
      </c>
      <c r="F1450" s="2">
        <f t="shared" si="137"/>
        <v>4.0744251045834335E-3</v>
      </c>
      <c r="G1450" s="2">
        <f t="shared" si="135"/>
        <v>-1.8391455765378359E-2</v>
      </c>
      <c r="H1450" s="2" t="str">
        <f t="shared" si="136"/>
        <v>Hold</v>
      </c>
    </row>
    <row r="1451" spans="1:8" ht="13.5" x14ac:dyDescent="0.25">
      <c r="A1451" s="3">
        <f>TITRES_STAT!B1454</f>
        <v>44125</v>
      </c>
      <c r="B1451" s="6">
        <f>TITRES_STAT!D1454</f>
        <v>6.4740000000000002</v>
      </c>
      <c r="C1451" s="2">
        <f t="shared" si="132"/>
        <v>6.6764469289067341</v>
      </c>
      <c r="D1451" s="2">
        <f t="shared" si="134"/>
        <v>6.6798331155771296</v>
      </c>
      <c r="E1451" s="2">
        <f t="shared" si="133"/>
        <v>-3.3861866703954746E-3</v>
      </c>
      <c r="F1451" s="2">
        <f t="shared" si="137"/>
        <v>2.5823027495876522E-3</v>
      </c>
      <c r="G1451" s="2">
        <f t="shared" si="135"/>
        <v>-5.9684894199831268E-3</v>
      </c>
      <c r="H1451" s="2" t="str">
        <f t="shared" si="136"/>
        <v>Hold</v>
      </c>
    </row>
    <row r="1452" spans="1:8" ht="13.5" x14ac:dyDescent="0.25">
      <c r="A1452" s="3">
        <f>TITRES_STAT!B1455</f>
        <v>44126</v>
      </c>
      <c r="B1452" s="6">
        <f>TITRES_STAT!D1455</f>
        <v>6.4740000000000002</v>
      </c>
      <c r="C1452" s="2">
        <f t="shared" si="132"/>
        <v>6.6717627859980055</v>
      </c>
      <c r="D1452" s="2">
        <f t="shared" si="134"/>
        <v>6.6645862181269724</v>
      </c>
      <c r="E1452" s="2">
        <f t="shared" si="133"/>
        <v>7.1765678710331571E-3</v>
      </c>
      <c r="F1452" s="2">
        <f t="shared" si="137"/>
        <v>3.5011557738767536E-3</v>
      </c>
      <c r="G1452" s="2">
        <f t="shared" si="135"/>
        <v>3.6754120971564034E-3</v>
      </c>
      <c r="H1452" s="2" t="str">
        <f t="shared" si="136"/>
        <v>Sell</v>
      </c>
    </row>
    <row r="1453" spans="1:8" ht="13.5" x14ac:dyDescent="0.25">
      <c r="A1453" s="3">
        <f>TITRES_STAT!B1456</f>
        <v>44127</v>
      </c>
      <c r="B1453" s="6">
        <f>TITRES_STAT!D1456</f>
        <v>6.4740000000000002</v>
      </c>
      <c r="C1453" s="2">
        <f t="shared" si="132"/>
        <v>6.6677992804598505</v>
      </c>
      <c r="D1453" s="2">
        <f t="shared" si="134"/>
        <v>6.6504687204879378</v>
      </c>
      <c r="E1453" s="2">
        <f t="shared" si="133"/>
        <v>1.7330559971912685E-2</v>
      </c>
      <c r="F1453" s="2">
        <f t="shared" si="137"/>
        <v>6.2670366134839409E-3</v>
      </c>
      <c r="G1453" s="2">
        <f t="shared" si="135"/>
        <v>1.1063523358428744E-2</v>
      </c>
      <c r="H1453" s="2" t="str">
        <f t="shared" si="136"/>
        <v>Sell</v>
      </c>
    </row>
    <row r="1454" spans="1:8" ht="13.5" x14ac:dyDescent="0.25">
      <c r="A1454" s="3">
        <f>TITRES_STAT!B1457</f>
        <v>44130</v>
      </c>
      <c r="B1454" s="6">
        <f>TITRES_STAT!D1457</f>
        <v>6.4740000000000002</v>
      </c>
      <c r="C1454" s="2">
        <f t="shared" si="132"/>
        <v>6.6644455450044884</v>
      </c>
      <c r="D1454" s="2">
        <f t="shared" si="134"/>
        <v>6.6373969634147576</v>
      </c>
      <c r="E1454" s="2">
        <f t="shared" si="133"/>
        <v>2.704858158973078E-2</v>
      </c>
      <c r="F1454" s="2">
        <f t="shared" si="137"/>
        <v>1.0423345608733311E-2</v>
      </c>
      <c r="G1454" s="2">
        <f t="shared" si="135"/>
        <v>1.6625235980997469E-2</v>
      </c>
      <c r="H1454" s="2" t="str">
        <f t="shared" si="136"/>
        <v>Sell</v>
      </c>
    </row>
    <row r="1455" spans="1:8" ht="13.5" x14ac:dyDescent="0.25">
      <c r="A1455" s="3">
        <f>TITRES_STAT!B1458</f>
        <v>44131</v>
      </c>
      <c r="B1455" s="6">
        <f>TITRES_STAT!D1458</f>
        <v>6.6459999999999999</v>
      </c>
      <c r="C1455" s="2">
        <f t="shared" si="132"/>
        <v>6.6616077688499518</v>
      </c>
      <c r="D1455" s="2">
        <f t="shared" si="134"/>
        <v>6.6380342253840352</v>
      </c>
      <c r="E1455" s="2">
        <f t="shared" si="133"/>
        <v>2.3573543465916558E-2</v>
      </c>
      <c r="F1455" s="2">
        <f t="shared" si="137"/>
        <v>1.3053385180169959E-2</v>
      </c>
      <c r="G1455" s="2">
        <f t="shared" si="135"/>
        <v>1.0520158285746598E-2</v>
      </c>
      <c r="H1455" s="2" t="str">
        <f t="shared" si="136"/>
        <v>Sell</v>
      </c>
    </row>
    <row r="1456" spans="1:8" ht="13.5" x14ac:dyDescent="0.25">
      <c r="A1456" s="3">
        <f>TITRES_STAT!B1459</f>
        <v>44132</v>
      </c>
      <c r="B1456" s="6">
        <f>TITRES_STAT!D1459</f>
        <v>6.8440000000000003</v>
      </c>
      <c r="C1456" s="2">
        <f t="shared" si="132"/>
        <v>6.6592065736422663</v>
      </c>
      <c r="D1456" s="2">
        <f t="shared" si="134"/>
        <v>6.6532909494296621</v>
      </c>
      <c r="E1456" s="2">
        <f t="shared" si="133"/>
        <v>5.9156242126041647E-3</v>
      </c>
      <c r="F1456" s="2">
        <f t="shared" si="137"/>
        <v>1.1625832986656802E-2</v>
      </c>
      <c r="G1456" s="2">
        <f t="shared" si="135"/>
        <v>-5.7102087740526376E-3</v>
      </c>
      <c r="H1456" s="2" t="str">
        <f t="shared" si="136"/>
        <v>Hold</v>
      </c>
    </row>
    <row r="1457" spans="1:8" ht="13.5" x14ac:dyDescent="0.25">
      <c r="A1457" s="3">
        <f>TITRES_STAT!B1460</f>
        <v>44134</v>
      </c>
      <c r="B1457" s="6">
        <f>TITRES_STAT!D1460</f>
        <v>6.8440000000000003</v>
      </c>
      <c r="C1457" s="2">
        <f t="shared" si="132"/>
        <v>6.6571747930819178</v>
      </c>
      <c r="D1457" s="2">
        <f t="shared" si="134"/>
        <v>6.6674175457682061</v>
      </c>
      <c r="E1457" s="2">
        <f t="shared" si="133"/>
        <v>-1.024275268628827E-2</v>
      </c>
      <c r="F1457" s="2">
        <f t="shared" si="137"/>
        <v>7.2521158520677878E-3</v>
      </c>
      <c r="G1457" s="2">
        <f t="shared" si="135"/>
        <v>-1.7494868538356058E-2</v>
      </c>
      <c r="H1457" s="2" t="str">
        <f t="shared" si="136"/>
        <v>Hold</v>
      </c>
    </row>
    <row r="1458" spans="1:8" ht="13.5" x14ac:dyDescent="0.25">
      <c r="A1458" s="3">
        <f>TITRES_STAT!B1461</f>
        <v>44137</v>
      </c>
      <c r="B1458" s="6">
        <f>TITRES_STAT!D1461</f>
        <v>6.8440000000000003</v>
      </c>
      <c r="C1458" s="2">
        <f t="shared" si="132"/>
        <v>6.6554555941462379</v>
      </c>
      <c r="D1458" s="2">
        <f t="shared" si="134"/>
        <v>6.6804977275631545</v>
      </c>
      <c r="E1458" s="2">
        <f t="shared" si="133"/>
        <v>-2.5042133416916634E-2</v>
      </c>
      <c r="F1458" s="2">
        <f t="shared" si="137"/>
        <v>7.9326599827090304E-4</v>
      </c>
      <c r="G1458" s="2">
        <f t="shared" si="135"/>
        <v>-2.5835399415187539E-2</v>
      </c>
      <c r="H1458" s="2" t="str">
        <f t="shared" si="136"/>
        <v>Hold</v>
      </c>
    </row>
    <row r="1459" spans="1:8" ht="13.5" x14ac:dyDescent="0.25">
      <c r="A1459" s="3">
        <f>TITRES_STAT!B1462</f>
        <v>44138</v>
      </c>
      <c r="B1459" s="6">
        <f>TITRES_STAT!D1462</f>
        <v>6.8440000000000003</v>
      </c>
      <c r="C1459" s="2">
        <f t="shared" si="132"/>
        <v>6.6540008873545089</v>
      </c>
      <c r="D1459" s="2">
        <f t="shared" si="134"/>
        <v>6.6926090070029209</v>
      </c>
      <c r="E1459" s="2">
        <f t="shared" si="133"/>
        <v>-3.8608119648412043E-2</v>
      </c>
      <c r="F1459" s="2">
        <f t="shared" si="137"/>
        <v>-7.0870111310656859E-3</v>
      </c>
      <c r="G1459" s="2">
        <f t="shared" si="135"/>
        <v>-3.1521108517346359E-2</v>
      </c>
      <c r="H1459" s="2" t="str">
        <f t="shared" si="136"/>
        <v>Hold</v>
      </c>
    </row>
    <row r="1460" spans="1:8" ht="13.5" x14ac:dyDescent="0.25">
      <c r="A1460" s="3">
        <f>TITRES_STAT!B1463</f>
        <v>44139</v>
      </c>
      <c r="B1460" s="6">
        <f>TITRES_STAT!D1463</f>
        <v>6.8440000000000003</v>
      </c>
      <c r="C1460" s="2">
        <f t="shared" si="132"/>
        <v>6.6527699816076611</v>
      </c>
      <c r="D1460" s="2">
        <f t="shared" si="134"/>
        <v>6.7038231546323344</v>
      </c>
      <c r="E1460" s="2">
        <f t="shared" si="133"/>
        <v>-5.1053173024673271E-2</v>
      </c>
      <c r="F1460" s="2">
        <f t="shared" si="137"/>
        <v>-1.5880243509787204E-2</v>
      </c>
      <c r="G1460" s="2">
        <f t="shared" si="135"/>
        <v>-3.517292951488607E-2</v>
      </c>
      <c r="H1460" s="2" t="str">
        <f t="shared" si="136"/>
        <v>Hold</v>
      </c>
    </row>
    <row r="1461" spans="1:8" ht="13.5" x14ac:dyDescent="0.25">
      <c r="A1461" s="3">
        <f>TITRES_STAT!B1464</f>
        <v>44140</v>
      </c>
      <c r="B1461" s="6">
        <f>TITRES_STAT!D1464</f>
        <v>6.8440000000000003</v>
      </c>
      <c r="C1461" s="2">
        <f t="shared" si="132"/>
        <v>6.6252669075141748</v>
      </c>
      <c r="D1461" s="2">
        <f t="shared" si="134"/>
        <v>6.7142066246595693</v>
      </c>
      <c r="E1461" s="2">
        <f t="shared" si="133"/>
        <v>-8.8939717145394503E-2</v>
      </c>
      <c r="F1461" s="2">
        <f t="shared" si="137"/>
        <v>-3.0492138236908665E-2</v>
      </c>
      <c r="G1461" s="2">
        <f t="shared" si="135"/>
        <v>-5.8447578908485842E-2</v>
      </c>
      <c r="H1461" s="2" t="str">
        <f t="shared" si="136"/>
        <v>Hold</v>
      </c>
    </row>
    <row r="1462" spans="1:8" ht="13.5" x14ac:dyDescent="0.25">
      <c r="A1462" s="3">
        <f>TITRES_STAT!B1465</f>
        <v>44141</v>
      </c>
      <c r="B1462" s="6">
        <f>TITRES_STAT!D1465</f>
        <v>7.0430000000000001</v>
      </c>
      <c r="C1462" s="2">
        <f t="shared" si="132"/>
        <v>6.6019950755889178</v>
      </c>
      <c r="D1462" s="2">
        <f t="shared" si="134"/>
        <v>6.7385616894996012</v>
      </c>
      <c r="E1462" s="2">
        <f t="shared" si="133"/>
        <v>-0.13656661391068337</v>
      </c>
      <c r="F1462" s="2">
        <f t="shared" si="137"/>
        <v>-5.1707033371663609E-2</v>
      </c>
      <c r="G1462" s="2">
        <f t="shared" si="135"/>
        <v>-8.4859580539019763E-2</v>
      </c>
      <c r="H1462" s="2" t="str">
        <f t="shared" si="136"/>
        <v>Hold</v>
      </c>
    </row>
    <row r="1463" spans="1:8" ht="13.5" x14ac:dyDescent="0.25">
      <c r="A1463" s="3">
        <f>TITRES_STAT!B1466</f>
        <v>44144</v>
      </c>
      <c r="B1463" s="6">
        <f>TITRES_STAT!D1466</f>
        <v>7.0430000000000001</v>
      </c>
      <c r="C1463" s="2">
        <f t="shared" si="132"/>
        <v>6.5823035254983155</v>
      </c>
      <c r="D1463" s="2">
        <f t="shared" si="134"/>
        <v>6.7611126754625941</v>
      </c>
      <c r="E1463" s="2">
        <f t="shared" si="133"/>
        <v>-0.17880914996427855</v>
      </c>
      <c r="F1463" s="2">
        <f t="shared" si="137"/>
        <v>-7.7127456690186599E-2</v>
      </c>
      <c r="G1463" s="2">
        <f t="shared" si="135"/>
        <v>-0.10168169327409195</v>
      </c>
      <c r="H1463" s="2" t="str">
        <f t="shared" si="136"/>
        <v>Hold</v>
      </c>
    </row>
    <row r="1464" spans="1:8" ht="13.5" x14ac:dyDescent="0.25">
      <c r="A1464" s="3">
        <f>TITRES_STAT!B1467</f>
        <v>44145</v>
      </c>
      <c r="B1464" s="6">
        <f>TITRES_STAT!D1467</f>
        <v>7.0430000000000001</v>
      </c>
      <c r="C1464" s="2">
        <f t="shared" si="132"/>
        <v>6.5656414446524209</v>
      </c>
      <c r="D1464" s="2">
        <f t="shared" si="134"/>
        <v>6.7819932180209204</v>
      </c>
      <c r="E1464" s="2">
        <f t="shared" si="133"/>
        <v>-0.21635177336849942</v>
      </c>
      <c r="F1464" s="2">
        <f t="shared" si="137"/>
        <v>-0.10497232002584916</v>
      </c>
      <c r="G1464" s="2">
        <f t="shared" si="135"/>
        <v>-0.11137945334265026</v>
      </c>
      <c r="H1464" s="2" t="str">
        <f t="shared" si="136"/>
        <v>Hold</v>
      </c>
    </row>
    <row r="1465" spans="1:8" ht="13.5" x14ac:dyDescent="0.25">
      <c r="A1465" s="3">
        <f>TITRES_STAT!B1468</f>
        <v>44146</v>
      </c>
      <c r="B1465" s="6">
        <f>TITRES_STAT!D1468</f>
        <v>7.0430000000000001</v>
      </c>
      <c r="C1465" s="2">
        <f t="shared" si="132"/>
        <v>6.5780042993212788</v>
      </c>
      <c r="D1465" s="2">
        <f t="shared" si="134"/>
        <v>6.8013270537230746</v>
      </c>
      <c r="E1465" s="2">
        <f t="shared" si="133"/>
        <v>-0.22332275440179572</v>
      </c>
      <c r="F1465" s="2">
        <f t="shared" si="137"/>
        <v>-0.12864240690103848</v>
      </c>
      <c r="G1465" s="2">
        <f t="shared" si="135"/>
        <v>-9.4680347500757239E-2</v>
      </c>
      <c r="H1465" s="2" t="str">
        <f t="shared" si="136"/>
        <v>Hold</v>
      </c>
    </row>
    <row r="1466" spans="1:8" ht="13.5" x14ac:dyDescent="0.25">
      <c r="A1466" s="3">
        <f>TITRES_STAT!B1469</f>
        <v>44147</v>
      </c>
      <c r="B1466" s="6">
        <f>TITRES_STAT!D1469</f>
        <v>7.0430000000000001</v>
      </c>
      <c r="C1466" s="2">
        <f t="shared" si="132"/>
        <v>6.6189267148103124</v>
      </c>
      <c r="D1466" s="2">
        <f t="shared" si="134"/>
        <v>6.8192287534472911</v>
      </c>
      <c r="E1466" s="2">
        <f t="shared" si="133"/>
        <v>-0.20030203863697871</v>
      </c>
      <c r="F1466" s="2">
        <f t="shared" si="137"/>
        <v>-0.14297433324822653</v>
      </c>
      <c r="G1466" s="2">
        <f t="shared" si="135"/>
        <v>-5.7327705388752176E-2</v>
      </c>
      <c r="H1466" s="2" t="str">
        <f t="shared" si="136"/>
        <v>Hold</v>
      </c>
    </row>
    <row r="1467" spans="1:8" ht="13.5" x14ac:dyDescent="0.25">
      <c r="A1467" s="3">
        <f>TITRES_STAT!B1470</f>
        <v>44148</v>
      </c>
      <c r="B1467" s="6">
        <f>TITRES_STAT!D1470</f>
        <v>7.0430000000000001</v>
      </c>
      <c r="C1467" s="2">
        <f t="shared" si="132"/>
        <v>6.653553374070265</v>
      </c>
      <c r="D1467" s="2">
        <f t="shared" si="134"/>
        <v>6.8358044013400843</v>
      </c>
      <c r="E1467" s="2">
        <f t="shared" si="133"/>
        <v>-0.18225102726981923</v>
      </c>
      <c r="F1467" s="2">
        <f t="shared" si="137"/>
        <v>-0.15082967205254508</v>
      </c>
      <c r="G1467" s="2">
        <f t="shared" si="135"/>
        <v>-3.1421355217274155E-2</v>
      </c>
      <c r="H1467" s="2" t="str">
        <f t="shared" si="136"/>
        <v>Hold</v>
      </c>
    </row>
    <row r="1468" spans="1:8" ht="13.5" x14ac:dyDescent="0.25">
      <c r="A1468" s="3">
        <f>TITRES_STAT!B1471</f>
        <v>44151</v>
      </c>
      <c r="B1468" s="6">
        <f>TITRES_STAT!D1471</f>
        <v>7.0430000000000001</v>
      </c>
      <c r="C1468" s="2">
        <f t="shared" si="132"/>
        <v>6.6828528549825315</v>
      </c>
      <c r="D1468" s="2">
        <f t="shared" si="134"/>
        <v>6.8511522234630409</v>
      </c>
      <c r="E1468" s="2">
        <f t="shared" si="133"/>
        <v>-0.16829936848050941</v>
      </c>
      <c r="F1468" s="2">
        <f t="shared" si="137"/>
        <v>-0.15432361133813796</v>
      </c>
      <c r="G1468" s="2">
        <f t="shared" si="135"/>
        <v>-1.3975757142371453E-2</v>
      </c>
      <c r="H1468" s="2" t="str">
        <f t="shared" si="136"/>
        <v>Hold</v>
      </c>
    </row>
    <row r="1469" spans="1:8" ht="13.5" x14ac:dyDescent="0.25">
      <c r="A1469" s="3">
        <f>TITRES_STAT!B1472</f>
        <v>44152</v>
      </c>
      <c r="B1469" s="6">
        <f>TITRES_STAT!D1472</f>
        <v>7.0430000000000001</v>
      </c>
      <c r="C1469" s="2">
        <f t="shared" si="132"/>
        <v>6.7076447234467569</v>
      </c>
      <c r="D1469" s="2">
        <f t="shared" si="134"/>
        <v>6.8653631698731861</v>
      </c>
      <c r="E1469" s="2">
        <f t="shared" si="133"/>
        <v>-0.15771844642642918</v>
      </c>
      <c r="F1469" s="2">
        <f t="shared" si="137"/>
        <v>-0.15500257835579623</v>
      </c>
      <c r="G1469" s="2">
        <f t="shared" si="135"/>
        <v>-2.7158680706329541E-3</v>
      </c>
      <c r="H1469" s="2" t="str">
        <f t="shared" si="136"/>
        <v>Hold</v>
      </c>
    </row>
    <row r="1470" spans="1:8" ht="13.5" x14ac:dyDescent="0.25">
      <c r="A1470" s="3">
        <f>TITRES_STAT!B1473</f>
        <v>44153</v>
      </c>
      <c r="B1470" s="6">
        <f>TITRES_STAT!D1473</f>
        <v>7.0430000000000001</v>
      </c>
      <c r="C1470" s="2">
        <f t="shared" si="132"/>
        <v>6.7286224583011016</v>
      </c>
      <c r="D1470" s="2">
        <f t="shared" si="134"/>
        <v>6.8785214535862833</v>
      </c>
      <c r="E1470" s="2">
        <f t="shared" si="133"/>
        <v>-0.14989899528518169</v>
      </c>
      <c r="F1470" s="2">
        <f t="shared" si="137"/>
        <v>-0.15398186174167333</v>
      </c>
      <c r="G1470" s="2">
        <f t="shared" si="135"/>
        <v>4.0828664564916406E-3</v>
      </c>
      <c r="H1470" s="2" t="str">
        <f t="shared" si="136"/>
        <v>Sell</v>
      </c>
    </row>
    <row r="1471" spans="1:8" ht="13.5" x14ac:dyDescent="0.25">
      <c r="A1471" s="3">
        <f>TITRES_STAT!B1474</f>
        <v>44154</v>
      </c>
      <c r="B1471" s="6">
        <f>TITRES_STAT!D1474</f>
        <v>7.0430000000000001</v>
      </c>
      <c r="C1471" s="2">
        <f t="shared" si="132"/>
        <v>6.746372849331701</v>
      </c>
      <c r="D1471" s="2">
        <f t="shared" si="134"/>
        <v>6.8907050496169289</v>
      </c>
      <c r="E1471" s="2">
        <f t="shared" si="133"/>
        <v>-0.14433220028522786</v>
      </c>
      <c r="F1471" s="2">
        <f t="shared" si="137"/>
        <v>-0.15205192945038426</v>
      </c>
      <c r="G1471" s="2">
        <f t="shared" si="135"/>
        <v>7.7197291651563971E-3</v>
      </c>
      <c r="H1471" s="2" t="str">
        <f t="shared" si="136"/>
        <v>Sell</v>
      </c>
    </row>
    <row r="1472" spans="1:8" ht="13.5" x14ac:dyDescent="0.25">
      <c r="A1472" s="3">
        <f>TITRES_STAT!B1475</f>
        <v>44155</v>
      </c>
      <c r="B1472" s="6">
        <f>TITRES_STAT!D1475</f>
        <v>7.0430000000000001</v>
      </c>
      <c r="C1472" s="2">
        <f t="shared" si="132"/>
        <v>6.7920077955883622</v>
      </c>
      <c r="D1472" s="2">
        <f t="shared" si="134"/>
        <v>6.9019861570527121</v>
      </c>
      <c r="E1472" s="2">
        <f t="shared" si="133"/>
        <v>-0.10997836146434992</v>
      </c>
      <c r="F1472" s="2">
        <f t="shared" si="137"/>
        <v>-0.1436372158531774</v>
      </c>
      <c r="G1472" s="2">
        <f t="shared" si="135"/>
        <v>3.3658854388827486E-2</v>
      </c>
      <c r="H1472" s="2" t="str">
        <f t="shared" si="136"/>
        <v>Sell</v>
      </c>
    </row>
    <row r="1473" spans="1:8" ht="13.5" x14ac:dyDescent="0.25">
      <c r="A1473" s="3">
        <f>TITRES_STAT!B1476</f>
        <v>44158</v>
      </c>
      <c r="B1473" s="6">
        <f>TITRES_STAT!D1476</f>
        <v>7.0430000000000001</v>
      </c>
      <c r="C1473" s="2">
        <f t="shared" si="132"/>
        <v>6.8306219808824604</v>
      </c>
      <c r="D1473" s="2">
        <f t="shared" si="134"/>
        <v>6.9124316269006592</v>
      </c>
      <c r="E1473" s="2">
        <f t="shared" si="133"/>
        <v>-8.1809646018198734E-2</v>
      </c>
      <c r="F1473" s="2">
        <f t="shared" si="137"/>
        <v>-0.13127170188618167</v>
      </c>
      <c r="G1473" s="2">
        <f t="shared" si="135"/>
        <v>4.946205586798294E-2</v>
      </c>
      <c r="H1473" s="2" t="str">
        <f t="shared" si="136"/>
        <v>Sell</v>
      </c>
    </row>
    <row r="1474" spans="1:8" ht="13.5" x14ac:dyDescent="0.25">
      <c r="A1474" s="3">
        <f>TITRES_STAT!B1477</f>
        <v>44159</v>
      </c>
      <c r="B1474" s="6">
        <f>TITRES_STAT!D1477</f>
        <v>7.0430000000000001</v>
      </c>
      <c r="C1474" s="2">
        <f t="shared" si="132"/>
        <v>6.863295522285159</v>
      </c>
      <c r="D1474" s="2">
        <f t="shared" si="134"/>
        <v>6.9221033582413511</v>
      </c>
      <c r="E1474" s="2">
        <f t="shared" si="133"/>
        <v>-5.88078359561921E-2</v>
      </c>
      <c r="F1474" s="2">
        <f t="shared" si="137"/>
        <v>-0.11677892870018378</v>
      </c>
      <c r="G1474" s="2">
        <f t="shared" si="135"/>
        <v>5.7971092743991676E-2</v>
      </c>
      <c r="H1474" s="2" t="str">
        <f t="shared" si="136"/>
        <v>Sell</v>
      </c>
    </row>
    <row r="1475" spans="1:8" ht="13.5" x14ac:dyDescent="0.25">
      <c r="A1475" s="3">
        <f>TITRES_STAT!B1478</f>
        <v>44160</v>
      </c>
      <c r="B1475" s="6">
        <f>TITRES_STAT!D1478</f>
        <v>7.0430000000000001</v>
      </c>
      <c r="C1475" s="2">
        <f t="shared" si="132"/>
        <v>6.8909423650105195</v>
      </c>
      <c r="D1475" s="2">
        <f t="shared" si="134"/>
        <v>6.9310586650382886</v>
      </c>
      <c r="E1475" s="2">
        <f t="shared" si="133"/>
        <v>-4.0116300027769114E-2</v>
      </c>
      <c r="F1475" s="2">
        <f t="shared" si="137"/>
        <v>-0.10144640296570086</v>
      </c>
      <c r="G1475" s="2">
        <f t="shared" si="135"/>
        <v>6.1330102937931744E-2</v>
      </c>
      <c r="H1475" s="2" t="str">
        <f t="shared" si="136"/>
        <v>Sell</v>
      </c>
    </row>
    <row r="1476" spans="1:8" ht="13.5" x14ac:dyDescent="0.25">
      <c r="A1476" s="3">
        <f>TITRES_STAT!B1479</f>
        <v>44161</v>
      </c>
      <c r="B1476" s="6">
        <f>TITRES_STAT!D1479</f>
        <v>7.0430000000000001</v>
      </c>
      <c r="C1476" s="2">
        <f t="shared" si="132"/>
        <v>6.9143358473165932</v>
      </c>
      <c r="D1476" s="2">
        <f t="shared" si="134"/>
        <v>6.9393506157761928</v>
      </c>
      <c r="E1476" s="2">
        <f t="shared" si="133"/>
        <v>-2.5014768459599601E-2</v>
      </c>
      <c r="F1476" s="2">
        <f t="shared" si="137"/>
        <v>-8.6160076064480604E-2</v>
      </c>
      <c r="G1476" s="2">
        <f t="shared" si="135"/>
        <v>6.1145307604881002E-2</v>
      </c>
      <c r="H1476" s="2" t="str">
        <f t="shared" si="136"/>
        <v>Sell</v>
      </c>
    </row>
    <row r="1477" spans="1:8" ht="13.5" x14ac:dyDescent="0.25">
      <c r="A1477" s="3">
        <f>TITRES_STAT!B1480</f>
        <v>44162</v>
      </c>
      <c r="B1477" s="6">
        <f>TITRES_STAT!D1480</f>
        <v>7.0430000000000001</v>
      </c>
      <c r="C1477" s="2">
        <f t="shared" si="132"/>
        <v>6.93413033234481</v>
      </c>
      <c r="D1477" s="2">
        <f t="shared" si="134"/>
        <v>6.9470283479409192</v>
      </c>
      <c r="E1477" s="2">
        <f t="shared" si="133"/>
        <v>-1.2898015596109147E-2</v>
      </c>
      <c r="F1477" s="2">
        <f t="shared" si="137"/>
        <v>-7.1507663970806309E-2</v>
      </c>
      <c r="G1477" s="2">
        <f t="shared" si="135"/>
        <v>5.8609648374697162E-2</v>
      </c>
      <c r="H1477" s="2" t="str">
        <f t="shared" si="136"/>
        <v>Sell</v>
      </c>
    </row>
    <row r="1478" spans="1:8" ht="13.5" x14ac:dyDescent="0.25">
      <c r="A1478" s="3">
        <f>TITRES_STAT!B1481</f>
        <v>44165</v>
      </c>
      <c r="B1478" s="6">
        <f>TITRES_STAT!D1481</f>
        <v>7.2350000000000003</v>
      </c>
      <c r="C1478" s="2">
        <f t="shared" si="132"/>
        <v>6.9508795119840698</v>
      </c>
      <c r="D1478" s="2">
        <f t="shared" si="134"/>
        <v>6.9683595814267774</v>
      </c>
      <c r="E1478" s="2">
        <f t="shared" si="133"/>
        <v>-1.7480069442707524E-2</v>
      </c>
      <c r="F1478" s="2">
        <f t="shared" si="137"/>
        <v>-6.0702145065186557E-2</v>
      </c>
      <c r="G1478" s="2">
        <f t="shared" si="135"/>
        <v>4.3222075622479032E-2</v>
      </c>
      <c r="H1478" s="2" t="str">
        <f t="shared" si="136"/>
        <v>Sell</v>
      </c>
    </row>
    <row r="1479" spans="1:8" ht="13.5" x14ac:dyDescent="0.25">
      <c r="A1479" s="3">
        <f>TITRES_STAT!B1482</f>
        <v>44166</v>
      </c>
      <c r="B1479" s="6">
        <f>TITRES_STAT!D1482</f>
        <v>7.2350000000000003</v>
      </c>
      <c r="C1479" s="2">
        <f t="shared" si="132"/>
        <v>6.9650518947557511</v>
      </c>
      <c r="D1479" s="2">
        <f t="shared" si="134"/>
        <v>6.9881107235433122</v>
      </c>
      <c r="E1479" s="2">
        <f t="shared" si="133"/>
        <v>-2.3058828787561048E-2</v>
      </c>
      <c r="F1479" s="2">
        <f t="shared" si="137"/>
        <v>-5.3173481809661458E-2</v>
      </c>
      <c r="G1479" s="2">
        <f t="shared" si="135"/>
        <v>3.011465302210041E-2</v>
      </c>
      <c r="H1479" s="2" t="str">
        <f t="shared" si="136"/>
        <v>Sell</v>
      </c>
    </row>
    <row r="1480" spans="1:8" ht="13.5" x14ac:dyDescent="0.25">
      <c r="A1480" s="3">
        <f>TITRES_STAT!B1483</f>
        <v>44167</v>
      </c>
      <c r="B1480" s="6">
        <f>TITRES_STAT!D1483</f>
        <v>7.2350000000000003</v>
      </c>
      <c r="C1480" s="2">
        <f t="shared" si="132"/>
        <v>6.9770439109471738</v>
      </c>
      <c r="D1480" s="2">
        <f t="shared" si="134"/>
        <v>7.0063988180956596</v>
      </c>
      <c r="E1480" s="2">
        <f t="shared" si="133"/>
        <v>-2.9354907148485765E-2</v>
      </c>
      <c r="F1480" s="2">
        <f t="shared" si="137"/>
        <v>-4.8409766877426319E-2</v>
      </c>
      <c r="G1480" s="2">
        <f t="shared" si="135"/>
        <v>1.9054859728940554E-2</v>
      </c>
      <c r="H1480" s="2" t="str">
        <f t="shared" si="136"/>
        <v>Sell</v>
      </c>
    </row>
    <row r="1481" spans="1:8" ht="13.5" x14ac:dyDescent="0.25">
      <c r="A1481" s="3">
        <f>TITRES_STAT!B1484</f>
        <v>44168</v>
      </c>
      <c r="B1481" s="6">
        <f>TITRES_STAT!D1484</f>
        <v>6.851</v>
      </c>
      <c r="C1481" s="2">
        <f t="shared" si="132"/>
        <v>6.9871910015706851</v>
      </c>
      <c r="D1481" s="2">
        <f t="shared" si="134"/>
        <v>6.9948877945330183</v>
      </c>
      <c r="E1481" s="2">
        <f t="shared" si="133"/>
        <v>-7.6967929623332765E-3</v>
      </c>
      <c r="F1481" s="2">
        <f t="shared" si="137"/>
        <v>-4.0267172094407715E-2</v>
      </c>
      <c r="G1481" s="2">
        <f t="shared" si="135"/>
        <v>3.2570379132074438E-2</v>
      </c>
      <c r="H1481" s="2" t="str">
        <f t="shared" si="136"/>
        <v>Sell</v>
      </c>
    </row>
    <row r="1482" spans="1:8" ht="13.5" x14ac:dyDescent="0.25">
      <c r="A1482" s="3">
        <f>TITRES_STAT!B1485</f>
        <v>44169</v>
      </c>
      <c r="B1482" s="6">
        <f>TITRES_STAT!D1485</f>
        <v>6.851</v>
      </c>
      <c r="C1482" s="2">
        <f t="shared" si="132"/>
        <v>6.9957770013290412</v>
      </c>
      <c r="D1482" s="2">
        <f t="shared" si="134"/>
        <v>6.9842294393824247</v>
      </c>
      <c r="E1482" s="2">
        <f t="shared" si="133"/>
        <v>1.1547561946616547E-2</v>
      </c>
      <c r="F1482" s="2">
        <f t="shared" si="137"/>
        <v>-2.9904225286202867E-2</v>
      </c>
      <c r="G1482" s="2">
        <f t="shared" si="135"/>
        <v>4.1451787232819413E-2</v>
      </c>
      <c r="H1482" s="2" t="str">
        <f t="shared" si="136"/>
        <v>Sell</v>
      </c>
    </row>
    <row r="1483" spans="1:8" ht="13.5" x14ac:dyDescent="0.25">
      <c r="A1483" s="3">
        <f>TITRES_STAT!B1486</f>
        <v>44172</v>
      </c>
      <c r="B1483" s="6">
        <f>TITRES_STAT!D1486</f>
        <v>6.6459999999999999</v>
      </c>
      <c r="C1483" s="2">
        <f t="shared" si="132"/>
        <v>7.0030420780476499</v>
      </c>
      <c r="D1483" s="2">
        <f t="shared" si="134"/>
        <v>6.9591754068355787</v>
      </c>
      <c r="E1483" s="2">
        <f t="shared" si="133"/>
        <v>4.3866671212071218E-2</v>
      </c>
      <c r="F1483" s="2">
        <f t="shared" si="137"/>
        <v>-1.5150045986548051E-2</v>
      </c>
      <c r="G1483" s="2">
        <f t="shared" si="135"/>
        <v>5.901671719861927E-2</v>
      </c>
      <c r="H1483" s="2" t="str">
        <f t="shared" si="136"/>
        <v>Sell</v>
      </c>
    </row>
    <row r="1484" spans="1:8" ht="13.5" x14ac:dyDescent="0.25">
      <c r="A1484" s="3">
        <f>TITRES_STAT!B1487</f>
        <v>44173</v>
      </c>
      <c r="B1484" s="6">
        <f>TITRES_STAT!D1487</f>
        <v>6.351</v>
      </c>
      <c r="C1484" s="2">
        <f t="shared" si="132"/>
        <v>7.009189450655704</v>
      </c>
      <c r="D1484" s="2">
        <f t="shared" si="134"/>
        <v>6.9141253766996096</v>
      </c>
      <c r="E1484" s="2">
        <f t="shared" si="133"/>
        <v>9.5064073956094397E-2</v>
      </c>
      <c r="F1484" s="2">
        <f t="shared" si="137"/>
        <v>6.8927780019804406E-3</v>
      </c>
      <c r="G1484" s="2">
        <f t="shared" si="135"/>
        <v>8.8171295954113951E-2</v>
      </c>
      <c r="H1484" s="2" t="str">
        <f t="shared" si="136"/>
        <v>Sell</v>
      </c>
    </row>
    <row r="1485" spans="1:8" ht="13.5" x14ac:dyDescent="0.25">
      <c r="A1485" s="3">
        <f>TITRES_STAT!B1488</f>
        <v>44174</v>
      </c>
      <c r="B1485" s="6">
        <f>TITRES_STAT!D1488</f>
        <v>6.6319999999999997</v>
      </c>
      <c r="C1485" s="2">
        <f t="shared" si="132"/>
        <v>7.0143910736317494</v>
      </c>
      <c r="D1485" s="2">
        <f t="shared" si="134"/>
        <v>6.8932272006477859</v>
      </c>
      <c r="E1485" s="2">
        <f t="shared" si="133"/>
        <v>0.12116387298396347</v>
      </c>
      <c r="F1485" s="2">
        <f t="shared" si="137"/>
        <v>2.9746996998377049E-2</v>
      </c>
      <c r="G1485" s="2">
        <f t="shared" si="135"/>
        <v>9.1416875985586427E-2</v>
      </c>
      <c r="H1485" s="2" t="str">
        <f t="shared" si="136"/>
        <v>Sell</v>
      </c>
    </row>
    <row r="1486" spans="1:8" ht="13.5" x14ac:dyDescent="0.25">
      <c r="A1486" s="3">
        <f>TITRES_STAT!B1489</f>
        <v>44175</v>
      </c>
      <c r="B1486" s="6">
        <f>TITRES_STAT!D1489</f>
        <v>6.8239999999999998</v>
      </c>
      <c r="C1486" s="2">
        <f t="shared" si="132"/>
        <v>7.0187924469191723</v>
      </c>
      <c r="D1486" s="2">
        <f t="shared" si="134"/>
        <v>6.8880992598590609</v>
      </c>
      <c r="E1486" s="2">
        <f t="shared" si="133"/>
        <v>0.13069318706011135</v>
      </c>
      <c r="F1486" s="2">
        <f t="shared" si="137"/>
        <v>4.993623501072391E-2</v>
      </c>
      <c r="G1486" s="2">
        <f t="shared" si="135"/>
        <v>8.0756952049387432E-2</v>
      </c>
      <c r="H1486" s="2" t="str">
        <f t="shared" si="136"/>
        <v>Sell</v>
      </c>
    </row>
    <row r="1487" spans="1:8" ht="13.5" x14ac:dyDescent="0.25">
      <c r="A1487" s="3">
        <f>TITRES_STAT!B1490</f>
        <v>44176</v>
      </c>
      <c r="B1487" s="6">
        <f>TITRES_STAT!D1490</f>
        <v>6.8310000000000004</v>
      </c>
      <c r="C1487" s="2">
        <f t="shared" ref="C1487:C1550" si="138">$C$4*B1477+C1486*(1-$C$4)</f>
        <v>7.0225166858546846</v>
      </c>
      <c r="D1487" s="2">
        <f t="shared" si="134"/>
        <v>6.8838696850546865</v>
      </c>
      <c r="E1487" s="2">
        <f t="shared" si="133"/>
        <v>0.13864700079999803</v>
      </c>
      <c r="F1487" s="2">
        <f t="shared" si="137"/>
        <v>6.767838816857874E-2</v>
      </c>
      <c r="G1487" s="2">
        <f t="shared" si="135"/>
        <v>7.0968612631419292E-2</v>
      </c>
      <c r="H1487" s="2" t="str">
        <f t="shared" si="136"/>
        <v>Sell</v>
      </c>
    </row>
    <row r="1488" spans="1:8" ht="13.5" x14ac:dyDescent="0.25">
      <c r="A1488" s="3">
        <f>TITRES_STAT!B1491</f>
        <v>44179</v>
      </c>
      <c r="B1488" s="6">
        <f>TITRES_STAT!D1491</f>
        <v>7.2279999999999998</v>
      </c>
      <c r="C1488" s="2">
        <f t="shared" si="138"/>
        <v>7.0552064264924255</v>
      </c>
      <c r="D1488" s="2">
        <f t="shared" si="134"/>
        <v>6.9093608194950802</v>
      </c>
      <c r="E1488" s="2">
        <f t="shared" si="133"/>
        <v>0.14584560699734528</v>
      </c>
      <c r="F1488" s="2">
        <f t="shared" si="137"/>
        <v>8.3311831934332059E-2</v>
      </c>
      <c r="G1488" s="2">
        <f t="shared" si="135"/>
        <v>6.2533775063013219E-2</v>
      </c>
      <c r="H1488" s="2" t="str">
        <f t="shared" si="136"/>
        <v>Sell</v>
      </c>
    </row>
    <row r="1489" spans="1:8" ht="13.5" x14ac:dyDescent="0.25">
      <c r="A1489" s="3">
        <f>TITRES_STAT!B1492</f>
        <v>44180</v>
      </c>
      <c r="B1489" s="6">
        <f>TITRES_STAT!D1492</f>
        <v>7.5289999999999999</v>
      </c>
      <c r="C1489" s="2">
        <f t="shared" si="138"/>
        <v>7.0828669762628209</v>
      </c>
      <c r="D1489" s="2">
        <f t="shared" si="134"/>
        <v>6.9552600180509998</v>
      </c>
      <c r="E1489" s="2">
        <f t="shared" si="133"/>
        <v>0.12760695821182111</v>
      </c>
      <c r="F1489" s="2">
        <f t="shared" si="137"/>
        <v>9.2170857189829869E-2</v>
      </c>
      <c r="G1489" s="2">
        <f t="shared" si="135"/>
        <v>3.543610102199124E-2</v>
      </c>
      <c r="H1489" s="2" t="str">
        <f t="shared" si="136"/>
        <v>Sell</v>
      </c>
    </row>
    <row r="1490" spans="1:8" ht="13.5" x14ac:dyDescent="0.25">
      <c r="A1490" s="3">
        <f>TITRES_STAT!B1493</f>
        <v>44181</v>
      </c>
      <c r="B1490" s="6">
        <f>TITRES_STAT!D1493</f>
        <v>7.742</v>
      </c>
      <c r="C1490" s="2">
        <f t="shared" si="138"/>
        <v>7.1062720568377724</v>
      </c>
      <c r="D1490" s="2">
        <f t="shared" si="134"/>
        <v>7.0135370537509258</v>
      </c>
      <c r="E1490" s="2">
        <f t="shared" si="133"/>
        <v>9.2735003086846568E-2</v>
      </c>
      <c r="F1490" s="2">
        <f t="shared" si="137"/>
        <v>9.2283686369233217E-2</v>
      </c>
      <c r="G1490" s="2">
        <f t="shared" si="135"/>
        <v>4.513167176133509E-4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6">
        <f>TITRES_STAT!D1494</f>
        <v>7.742</v>
      </c>
      <c r="C1491" s="2">
        <f t="shared" si="138"/>
        <v>7.0669994327088848</v>
      </c>
      <c r="D1491" s="2">
        <f t="shared" si="134"/>
        <v>7.0674972719915976</v>
      </c>
      <c r="E1491" s="2">
        <f t="shared" si="133"/>
        <v>-4.9783928271285305E-4</v>
      </c>
      <c r="F1491" s="2">
        <f t="shared" si="137"/>
        <v>7.3727381238844009E-2</v>
      </c>
      <c r="G1491" s="2">
        <f t="shared" si="135"/>
        <v>-7.4225220521556862E-2</v>
      </c>
      <c r="H1491" s="2" t="str">
        <f t="shared" si="136"/>
        <v>Hold</v>
      </c>
    </row>
    <row r="1492" spans="1:8" ht="13.5" x14ac:dyDescent="0.25">
      <c r="A1492" s="3">
        <f>TITRES_STAT!B1495</f>
        <v>44183</v>
      </c>
      <c r="B1492" s="6">
        <f>TITRES_STAT!D1495</f>
        <v>7.8789999999999996</v>
      </c>
      <c r="C1492" s="2">
        <f t="shared" si="138"/>
        <v>7.0337687507536719</v>
      </c>
      <c r="D1492" s="2">
        <f t="shared" si="134"/>
        <v>7.1276085851774047</v>
      </c>
      <c r="E1492" s="2">
        <f t="shared" si="133"/>
        <v>-9.3839834423732782E-2</v>
      </c>
      <c r="F1492" s="2">
        <f t="shared" si="137"/>
        <v>4.0213938106328652E-2</v>
      </c>
      <c r="G1492" s="2">
        <f t="shared" si="135"/>
        <v>-0.13405377253006143</v>
      </c>
      <c r="H1492" s="2" t="str">
        <f t="shared" si="136"/>
        <v>Hold</v>
      </c>
    </row>
    <row r="1493" spans="1:8" ht="13.5" x14ac:dyDescent="0.25">
      <c r="A1493" s="3">
        <f>TITRES_STAT!B1496</f>
        <v>44186</v>
      </c>
      <c r="B1493" s="6">
        <f>TITRES_STAT!D1496</f>
        <v>7.9470000000000001</v>
      </c>
      <c r="C1493" s="2">
        <f t="shared" si="138"/>
        <v>6.9741120198684916</v>
      </c>
      <c r="D1493" s="2">
        <f t="shared" si="134"/>
        <v>7.188304245534634</v>
      </c>
      <c r="E1493" s="2">
        <f t="shared" si="133"/>
        <v>-0.21419222566614238</v>
      </c>
      <c r="F1493" s="2">
        <f t="shared" si="137"/>
        <v>-1.0667294648165557E-2</v>
      </c>
      <c r="G1493" s="2">
        <f t="shared" si="135"/>
        <v>-0.20352493101797681</v>
      </c>
      <c r="H1493" s="2" t="str">
        <f t="shared" si="136"/>
        <v>Hold</v>
      </c>
    </row>
    <row r="1494" spans="1:8" ht="13.5" x14ac:dyDescent="0.25">
      <c r="A1494" s="3">
        <f>TITRES_STAT!B1497</f>
        <v>44187</v>
      </c>
      <c r="B1494" s="6">
        <f>TITRES_STAT!D1497</f>
        <v>7.9809999999999999</v>
      </c>
      <c r="C1494" s="2">
        <f t="shared" si="138"/>
        <v>6.8782486321964154</v>
      </c>
      <c r="D1494" s="2">
        <f t="shared" si="134"/>
        <v>7.2470224495691049</v>
      </c>
      <c r="E1494" s="2">
        <f t="shared" si="133"/>
        <v>-0.36877381737268955</v>
      </c>
      <c r="F1494" s="2">
        <f t="shared" si="137"/>
        <v>-8.2288599193070355E-2</v>
      </c>
      <c r="G1494" s="2">
        <f t="shared" si="135"/>
        <v>-0.28648521817961919</v>
      </c>
      <c r="H1494" s="2" t="str">
        <f t="shared" si="136"/>
        <v>Hold</v>
      </c>
    </row>
    <row r="1495" spans="1:8" ht="13.5" x14ac:dyDescent="0.25">
      <c r="A1495" s="3">
        <f>TITRES_STAT!B1498</f>
        <v>44188</v>
      </c>
      <c r="B1495" s="6">
        <f>TITRES_STAT!D1498</f>
        <v>7.7489999999999997</v>
      </c>
      <c r="C1495" s="2">
        <f t="shared" si="138"/>
        <v>6.8403642272431213</v>
      </c>
      <c r="D1495" s="2">
        <f t="shared" si="134"/>
        <v>7.284205971823245</v>
      </c>
      <c r="E1495" s="2">
        <f t="shared" si="133"/>
        <v>-0.44384174458012371</v>
      </c>
      <c r="F1495" s="2">
        <f t="shared" si="137"/>
        <v>-0.15459922827048106</v>
      </c>
      <c r="G1495" s="2">
        <f t="shared" si="135"/>
        <v>-0.28924251630964265</v>
      </c>
      <c r="H1495" s="2" t="str">
        <f t="shared" si="136"/>
        <v>Hold</v>
      </c>
    </row>
    <row r="1496" spans="1:8" ht="13.5" x14ac:dyDescent="0.25">
      <c r="A1496" s="3">
        <f>TITRES_STAT!B1499</f>
        <v>44189</v>
      </c>
      <c r="B1496" s="6">
        <f>TITRES_STAT!D1499</f>
        <v>7.625</v>
      </c>
      <c r="C1496" s="2">
        <f t="shared" si="138"/>
        <v>6.8378466538211029</v>
      </c>
      <c r="D1496" s="2">
        <f t="shared" si="134"/>
        <v>7.3094499739104117</v>
      </c>
      <c r="E1496" s="2">
        <f t="shared" si="133"/>
        <v>-0.47160332008930883</v>
      </c>
      <c r="F1496" s="2">
        <f t="shared" si="137"/>
        <v>-0.2180000466342466</v>
      </c>
      <c r="G1496" s="2">
        <f t="shared" si="135"/>
        <v>-0.25360327345506223</v>
      </c>
      <c r="H1496" s="2" t="str">
        <f t="shared" si="136"/>
        <v>Hold</v>
      </c>
    </row>
    <row r="1497" spans="1:8" ht="13.5" x14ac:dyDescent="0.25">
      <c r="A1497" s="3">
        <f>TITRES_STAT!B1500</f>
        <v>44190</v>
      </c>
      <c r="B1497" s="6">
        <f>TITRES_STAT!D1500</f>
        <v>7.625</v>
      </c>
      <c r="C1497" s="2">
        <f t="shared" si="138"/>
        <v>6.8367933224640103</v>
      </c>
      <c r="D1497" s="2">
        <f t="shared" si="134"/>
        <v>7.3328240499170478</v>
      </c>
      <c r="E1497" s="2">
        <f t="shared" si="133"/>
        <v>-0.49603072745303756</v>
      </c>
      <c r="F1497" s="2">
        <f t="shared" si="137"/>
        <v>-0.2736061827980048</v>
      </c>
      <c r="G1497" s="2">
        <f t="shared" si="135"/>
        <v>-0.22242454465503275</v>
      </c>
      <c r="H1497" s="2" t="str">
        <f t="shared" si="136"/>
        <v>Hold</v>
      </c>
    </row>
    <row r="1498" spans="1:8" ht="13.5" x14ac:dyDescent="0.25">
      <c r="A1498" s="3">
        <f>TITRES_STAT!B1501</f>
        <v>44193</v>
      </c>
      <c r="B1498" s="6">
        <f>TITRES_STAT!D1501</f>
        <v>7.625</v>
      </c>
      <c r="C1498" s="2">
        <f t="shared" si="138"/>
        <v>6.8969789651618552</v>
      </c>
      <c r="D1498" s="2">
        <f t="shared" si="134"/>
        <v>7.3544667128861558</v>
      </c>
      <c r="E1498" s="2">
        <f t="shared" si="133"/>
        <v>-0.45748774772430068</v>
      </c>
      <c r="F1498" s="2">
        <f t="shared" si="137"/>
        <v>-0.31038249578326399</v>
      </c>
      <c r="G1498" s="2">
        <f t="shared" si="135"/>
        <v>-0.14710525194103669</v>
      </c>
      <c r="H1498" s="2" t="str">
        <f t="shared" si="136"/>
        <v>Hold</v>
      </c>
    </row>
    <row r="1499" spans="1:8" ht="13.5" x14ac:dyDescent="0.25">
      <c r="A1499" s="3">
        <f>TITRES_STAT!B1502</f>
        <v>44194</v>
      </c>
      <c r="B1499" s="6">
        <f>TITRES_STAT!D1502</f>
        <v>7.625</v>
      </c>
      <c r="C1499" s="2">
        <f t="shared" si="138"/>
        <v>6.9942129705215699</v>
      </c>
      <c r="D1499" s="2">
        <f t="shared" si="134"/>
        <v>7.3745062156353294</v>
      </c>
      <c r="E1499" s="2">
        <f t="shared" si="133"/>
        <v>-0.3802932451137595</v>
      </c>
      <c r="F1499" s="2">
        <f t="shared" si="137"/>
        <v>-0.32436464564936313</v>
      </c>
      <c r="G1499" s="2">
        <f t="shared" si="135"/>
        <v>-5.5928599464396378E-2</v>
      </c>
      <c r="H1499" s="2" t="str">
        <f t="shared" si="136"/>
        <v>Hold</v>
      </c>
    </row>
    <row r="1500" spans="1:8" ht="13.5" x14ac:dyDescent="0.25">
      <c r="A1500" s="3">
        <f>TITRES_STAT!B1503</f>
        <v>44195</v>
      </c>
      <c r="B1500" s="6">
        <f>TITRES_STAT!D1503</f>
        <v>7.625</v>
      </c>
      <c r="C1500" s="2">
        <f t="shared" si="138"/>
        <v>7.1092571289028665</v>
      </c>
      <c r="D1500" s="2">
        <f t="shared" si="134"/>
        <v>7.3930613107734535</v>
      </c>
      <c r="E1500" s="2">
        <f t="shared" ref="E1500:E1563" si="139">C1500-D1500</f>
        <v>-0.28380418187058698</v>
      </c>
      <c r="F1500" s="2">
        <f t="shared" si="137"/>
        <v>-0.31625255289360787</v>
      </c>
      <c r="G1500" s="2">
        <f t="shared" si="135"/>
        <v>3.2448371023020894E-2</v>
      </c>
      <c r="H1500" s="2" t="str">
        <f t="shared" si="136"/>
        <v>Sell</v>
      </c>
    </row>
    <row r="1501" spans="1:8" ht="13.5" x14ac:dyDescent="0.25">
      <c r="A1501" s="3">
        <f>TITRES_STAT!B1504</f>
        <v>44196</v>
      </c>
      <c r="B1501" s="6">
        <f>TITRES_STAT!D1504</f>
        <v>7.5359999999999996</v>
      </c>
      <c r="C1501" s="2">
        <f t="shared" si="138"/>
        <v>7.2066021859947336</v>
      </c>
      <c r="D1501" s="2">
        <f t="shared" ref="D1501:D1564" si="140">$D$4*B1501+(1-$D$4)*D1500</f>
        <v>7.4036493618272718</v>
      </c>
      <c r="E1501" s="2">
        <f t="shared" si="139"/>
        <v>-0.19704717583253828</v>
      </c>
      <c r="F1501" s="2">
        <f t="shared" si="137"/>
        <v>-0.29241147748139396</v>
      </c>
      <c r="G1501" s="2">
        <f t="shared" si="135"/>
        <v>9.5364301648855676E-2</v>
      </c>
      <c r="H1501" s="2" t="str">
        <f t="shared" si="136"/>
        <v>Sell</v>
      </c>
    </row>
    <row r="1502" spans="1:8" ht="13.5" x14ac:dyDescent="0.25">
      <c r="A1502" s="3">
        <f>TITRES_STAT!B1505</f>
        <v>44200</v>
      </c>
      <c r="B1502" s="6">
        <f>TITRES_STAT!D1505</f>
        <v>7.5359999999999996</v>
      </c>
      <c r="C1502" s="2">
        <f t="shared" si="138"/>
        <v>7.3100480035340052</v>
      </c>
      <c r="D1502" s="2">
        <f t="shared" si="140"/>
        <v>7.4134531128030297</v>
      </c>
      <c r="E1502" s="2">
        <f t="shared" si="139"/>
        <v>-0.10340510926902446</v>
      </c>
      <c r="F1502" s="2">
        <f t="shared" si="137"/>
        <v>-0.25461020383892008</v>
      </c>
      <c r="G1502" s="2">
        <f t="shared" si="135"/>
        <v>0.15120509456989562</v>
      </c>
      <c r="H1502" s="2" t="str">
        <f t="shared" si="136"/>
        <v>Sell</v>
      </c>
    </row>
    <row r="1503" spans="1:8" ht="13.5" x14ac:dyDescent="0.25">
      <c r="A1503" s="3">
        <f>TITRES_STAT!B1506</f>
        <v>44201</v>
      </c>
      <c r="B1503" s="6">
        <f>TITRES_STAT!D1506</f>
        <v>7.31</v>
      </c>
      <c r="C1503" s="2">
        <f t="shared" si="138"/>
        <v>7.4080406183749279</v>
      </c>
      <c r="D1503" s="2">
        <f t="shared" si="140"/>
        <v>7.4057899192620642</v>
      </c>
      <c r="E1503" s="2">
        <f t="shared" si="139"/>
        <v>2.2506991128636855E-3</v>
      </c>
      <c r="F1503" s="2">
        <f t="shared" si="137"/>
        <v>-0.20323802324856333</v>
      </c>
      <c r="G1503" s="2">
        <f t="shared" si="135"/>
        <v>0.20548872236142701</v>
      </c>
      <c r="H1503" s="2" t="str">
        <f t="shared" si="136"/>
        <v>Sell</v>
      </c>
    </row>
    <row r="1504" spans="1:8" ht="13.5" x14ac:dyDescent="0.25">
      <c r="A1504" s="3">
        <f>TITRES_STAT!B1507</f>
        <v>44202</v>
      </c>
      <c r="B1504" s="6">
        <f>TITRES_STAT!D1507</f>
        <v>7.31</v>
      </c>
      <c r="C1504" s="2">
        <f t="shared" si="138"/>
        <v>7.496188215548016</v>
      </c>
      <c r="D1504" s="2">
        <f t="shared" si="140"/>
        <v>7.3986943696870968</v>
      </c>
      <c r="E1504" s="2">
        <f t="shared" si="139"/>
        <v>9.7493845860919137E-2</v>
      </c>
      <c r="F1504" s="2">
        <f t="shared" si="137"/>
        <v>-0.14309164942666686</v>
      </c>
      <c r="G1504" s="2">
        <f t="shared" si="135"/>
        <v>0.24058549528758599</v>
      </c>
      <c r="H1504" s="2" t="str">
        <f t="shared" si="136"/>
        <v>Sell</v>
      </c>
    </row>
    <row r="1505" spans="1:8" ht="13.5" x14ac:dyDescent="0.25">
      <c r="A1505" s="3">
        <f>TITRES_STAT!B1508</f>
        <v>44203</v>
      </c>
      <c r="B1505" s="6">
        <f>TITRES_STAT!D1508</f>
        <v>7.31</v>
      </c>
      <c r="C1505" s="2">
        <f t="shared" si="138"/>
        <v>7.5350823362329367</v>
      </c>
      <c r="D1505" s="2">
        <f t="shared" si="140"/>
        <v>7.3921244163769417</v>
      </c>
      <c r="E1505" s="2">
        <f t="shared" si="139"/>
        <v>0.14295791985599493</v>
      </c>
      <c r="F1505" s="2">
        <f t="shared" si="137"/>
        <v>-8.588173557013451E-2</v>
      </c>
      <c r="G1505" s="2">
        <f t="shared" si="135"/>
        <v>0.22883965542612944</v>
      </c>
      <c r="H1505" s="2" t="str">
        <f t="shared" si="136"/>
        <v>Sell</v>
      </c>
    </row>
    <row r="1506" spans="1:8" ht="13.5" x14ac:dyDescent="0.25">
      <c r="A1506" s="3">
        <f>TITRES_STAT!B1509</f>
        <v>44204</v>
      </c>
      <c r="B1506" s="6">
        <f>TITRES_STAT!D1509</f>
        <v>7.31</v>
      </c>
      <c r="C1506" s="2">
        <f t="shared" si="138"/>
        <v>7.5489158229663316</v>
      </c>
      <c r="D1506" s="2">
        <f t="shared" si="140"/>
        <v>7.3860411262749457</v>
      </c>
      <c r="E1506" s="2">
        <f t="shared" si="139"/>
        <v>0.16287469669138588</v>
      </c>
      <c r="F1506" s="2">
        <f t="shared" si="137"/>
        <v>-3.6130449117830442E-2</v>
      </c>
      <c r="G1506" s="2">
        <f t="shared" si="135"/>
        <v>0.19900514580921633</v>
      </c>
      <c r="H1506" s="2" t="str">
        <f t="shared" si="136"/>
        <v>Sell</v>
      </c>
    </row>
    <row r="1507" spans="1:8" ht="13.5" x14ac:dyDescent="0.25">
      <c r="A1507" s="3">
        <f>TITRES_STAT!B1510</f>
        <v>44207</v>
      </c>
      <c r="B1507" s="6">
        <f>TITRES_STAT!D1510</f>
        <v>7.31</v>
      </c>
      <c r="C1507" s="2">
        <f t="shared" si="138"/>
        <v>7.5606210809715115</v>
      </c>
      <c r="D1507" s="2">
        <f t="shared" si="140"/>
        <v>7.3804084502545795</v>
      </c>
      <c r="E1507" s="2">
        <f t="shared" si="139"/>
        <v>0.18021263071693205</v>
      </c>
      <c r="F1507" s="2">
        <f t="shared" si="137"/>
        <v>7.1381668491220587E-3</v>
      </c>
      <c r="G1507" s="2">
        <f t="shared" si="135"/>
        <v>0.17307446386781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6">
        <f>TITRES_STAT!D1511</f>
        <v>7.5289999999999999</v>
      </c>
      <c r="C1508" s="2">
        <f t="shared" si="138"/>
        <v>7.5705255300528176</v>
      </c>
      <c r="D1508" s="2">
        <f t="shared" si="140"/>
        <v>7.391415231717203</v>
      </c>
      <c r="E1508" s="2">
        <f t="shared" si="139"/>
        <v>0.17911029833561454</v>
      </c>
      <c r="F1508" s="2">
        <f t="shared" si="137"/>
        <v>4.1532593146420556E-2</v>
      </c>
      <c r="G1508" s="2">
        <f t="shared" ref="G1508:G1571" si="141">E1508-F1508</f>
        <v>0.13757770518919399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44209</v>
      </c>
      <c r="B1509" s="6">
        <f>TITRES_STAT!D1512</f>
        <v>7.5359999999999996</v>
      </c>
      <c r="C1509" s="2">
        <f t="shared" si="138"/>
        <v>7.5789062177369999</v>
      </c>
      <c r="D1509" s="2">
        <f t="shared" si="140"/>
        <v>7.4021252145529655</v>
      </c>
      <c r="E1509" s="2">
        <f t="shared" si="139"/>
        <v>0.17678100318403445</v>
      </c>
      <c r="F1509" s="2">
        <f t="shared" ref="F1509:F1572" si="143">(E1509*(2/(10)))+((1-(2/10))*F1508)</f>
        <v>6.8582275153943328E-2</v>
      </c>
      <c r="G1509" s="2">
        <f t="shared" si="141"/>
        <v>0.10819872803009112</v>
      </c>
      <c r="H1509" s="2" t="str">
        <f t="shared" si="142"/>
        <v>Sell</v>
      </c>
    </row>
    <row r="1510" spans="1:8" ht="13.5" x14ac:dyDescent="0.25">
      <c r="A1510" s="3">
        <f>TITRES_STAT!B1513</f>
        <v>44211</v>
      </c>
      <c r="B1510" s="6">
        <f>TITRES_STAT!D1513</f>
        <v>7.5359999999999996</v>
      </c>
      <c r="C1510" s="2">
        <f t="shared" si="138"/>
        <v>7.5859975688543848</v>
      </c>
      <c r="D1510" s="2">
        <f t="shared" si="140"/>
        <v>7.4120418653268203</v>
      </c>
      <c r="E1510" s="2">
        <f t="shared" si="139"/>
        <v>0.17395570352756451</v>
      </c>
      <c r="F1510" s="2">
        <f t="shared" si="143"/>
        <v>8.9656960828667559E-2</v>
      </c>
      <c r="G1510" s="2">
        <f t="shared" si="141"/>
        <v>8.429874269889695E-2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6">
        <f>TITRES_STAT!D1514</f>
        <v>7.5359999999999996</v>
      </c>
      <c r="C1511" s="2">
        <f t="shared" si="138"/>
        <v>7.5783056351844795</v>
      </c>
      <c r="D1511" s="2">
        <f t="shared" si="140"/>
        <v>7.4212239493766852</v>
      </c>
      <c r="E1511" s="2">
        <f t="shared" si="139"/>
        <v>0.15708168580779436</v>
      </c>
      <c r="F1511" s="2">
        <f t="shared" si="143"/>
        <v>0.10314190582449292</v>
      </c>
      <c r="G1511" s="2">
        <f t="shared" si="141"/>
        <v>5.3939779983301434E-2</v>
      </c>
      <c r="H1511" s="2" t="str">
        <f t="shared" si="142"/>
        <v>Sell</v>
      </c>
    </row>
    <row r="1512" spans="1:8" ht="13.5" x14ac:dyDescent="0.25">
      <c r="A1512" s="3">
        <f>TITRES_STAT!B1515</f>
        <v>44215</v>
      </c>
      <c r="B1512" s="6">
        <f>TITRES_STAT!D1515</f>
        <v>7.5359999999999996</v>
      </c>
      <c r="C1512" s="2">
        <f t="shared" si="138"/>
        <v>7.5717970759253292</v>
      </c>
      <c r="D1512" s="2">
        <f t="shared" si="140"/>
        <v>7.4297258790524854</v>
      </c>
      <c r="E1512" s="2">
        <f t="shared" si="139"/>
        <v>0.14207119687284386</v>
      </c>
      <c r="F1512" s="2">
        <f t="shared" si="143"/>
        <v>0.11092776403416311</v>
      </c>
      <c r="G1512" s="2">
        <f t="shared" si="141"/>
        <v>3.1143432838680749E-2</v>
      </c>
      <c r="H1512" s="2" t="str">
        <f t="shared" si="142"/>
        <v>Sell</v>
      </c>
    </row>
    <row r="1513" spans="1:8" ht="13.5" x14ac:dyDescent="0.25">
      <c r="A1513" s="3">
        <f>TITRES_STAT!B1516</f>
        <v>44216</v>
      </c>
      <c r="B1513" s="6">
        <f>TITRES_STAT!D1516</f>
        <v>7.5359999999999996</v>
      </c>
      <c r="C1513" s="2">
        <f t="shared" si="138"/>
        <v>7.5315206027060473</v>
      </c>
      <c r="D1513" s="2">
        <f t="shared" si="140"/>
        <v>7.4375980361597094</v>
      </c>
      <c r="E1513" s="2">
        <f t="shared" si="139"/>
        <v>9.3922566546337904E-2</v>
      </c>
      <c r="F1513" s="2">
        <f t="shared" si="143"/>
        <v>0.10752672453659809</v>
      </c>
      <c r="G1513" s="2">
        <f t="shared" si="141"/>
        <v>-1.3604157990260185E-2</v>
      </c>
      <c r="H1513" s="2" t="str">
        <f t="shared" si="142"/>
        <v>Hold</v>
      </c>
    </row>
    <row r="1514" spans="1:8" ht="13.5" x14ac:dyDescent="0.25">
      <c r="A1514" s="3">
        <f>TITRES_STAT!B1517</f>
        <v>44217</v>
      </c>
      <c r="B1514" s="6">
        <f>TITRES_STAT!D1517</f>
        <v>7.5359999999999996</v>
      </c>
      <c r="C1514" s="2">
        <f t="shared" si="138"/>
        <v>7.4974405099820398</v>
      </c>
      <c r="D1514" s="2">
        <f t="shared" si="140"/>
        <v>7.4448870705182486</v>
      </c>
      <c r="E1514" s="2">
        <f t="shared" si="139"/>
        <v>5.2553439463791207E-2</v>
      </c>
      <c r="F1514" s="2">
        <f t="shared" si="143"/>
        <v>9.6532067522036719E-2</v>
      </c>
      <c r="G1514" s="2">
        <f t="shared" si="141"/>
        <v>-4.3978628058245511E-2</v>
      </c>
      <c r="H1514" s="2" t="str">
        <f t="shared" si="142"/>
        <v>Hold</v>
      </c>
    </row>
    <row r="1515" spans="1:8" ht="13.5" x14ac:dyDescent="0.25">
      <c r="A1515" s="3">
        <f>TITRES_STAT!B1518</f>
        <v>44218</v>
      </c>
      <c r="B1515" s="6">
        <f>TITRES_STAT!D1518</f>
        <v>7.5359999999999996</v>
      </c>
      <c r="C1515" s="2">
        <f t="shared" si="138"/>
        <v>7.4686035084463409</v>
      </c>
      <c r="D1515" s="2">
        <f t="shared" si="140"/>
        <v>7.4516361764057866</v>
      </c>
      <c r="E1515" s="2">
        <f t="shared" si="139"/>
        <v>1.6967332040554339E-2</v>
      </c>
      <c r="F1515" s="2">
        <f t="shared" si="143"/>
        <v>8.0619120425740237E-2</v>
      </c>
      <c r="G1515" s="2">
        <f t="shared" si="141"/>
        <v>-6.3651788385185898E-2</v>
      </c>
      <c r="H1515" s="2" t="str">
        <f t="shared" si="142"/>
        <v>Hold</v>
      </c>
    </row>
    <row r="1516" spans="1:8" ht="13.5" x14ac:dyDescent="0.25">
      <c r="A1516" s="3">
        <f>TITRES_STAT!B1519</f>
        <v>44221</v>
      </c>
      <c r="B1516" s="6">
        <f>TITRES_STAT!D1519</f>
        <v>7.5359999999999996</v>
      </c>
      <c r="C1516" s="2">
        <f t="shared" si="138"/>
        <v>7.4442029686853655</v>
      </c>
      <c r="D1516" s="2">
        <f t="shared" si="140"/>
        <v>7.4578853485238756</v>
      </c>
      <c r="E1516" s="2">
        <f t="shared" si="139"/>
        <v>-1.3682379838510172E-2</v>
      </c>
      <c r="F1516" s="2">
        <f t="shared" si="143"/>
        <v>6.1758820372890155E-2</v>
      </c>
      <c r="G1516" s="2">
        <f t="shared" si="141"/>
        <v>-7.5441200211400328E-2</v>
      </c>
      <c r="H1516" s="2" t="str">
        <f t="shared" si="142"/>
        <v>Hold</v>
      </c>
    </row>
    <row r="1517" spans="1:8" ht="13.5" x14ac:dyDescent="0.25">
      <c r="A1517" s="3">
        <f>TITRES_STAT!B1520</f>
        <v>44222</v>
      </c>
      <c r="B1517" s="6">
        <f>TITRES_STAT!D1520</f>
        <v>7.5359999999999996</v>
      </c>
      <c r="C1517" s="2">
        <f t="shared" si="138"/>
        <v>7.4235563581183861</v>
      </c>
      <c r="D1517" s="2">
        <f t="shared" si="140"/>
        <v>7.4636716190035877</v>
      </c>
      <c r="E1517" s="2">
        <f t="shared" si="139"/>
        <v>-4.0115260885201565E-2</v>
      </c>
      <c r="F1517" s="2">
        <f t="shared" si="143"/>
        <v>4.1384004121271814E-2</v>
      </c>
      <c r="G1517" s="2">
        <f t="shared" si="141"/>
        <v>-8.1499265006473379E-2</v>
      </c>
      <c r="H1517" s="2" t="str">
        <f t="shared" si="142"/>
        <v>Hold</v>
      </c>
    </row>
    <row r="1518" spans="1:8" ht="13.5" x14ac:dyDescent="0.25">
      <c r="A1518" s="3">
        <f>TITRES_STAT!B1521</f>
        <v>44223</v>
      </c>
      <c r="B1518" s="6">
        <f>TITRES_STAT!D1521</f>
        <v>7.5220000000000002</v>
      </c>
      <c r="C1518" s="2">
        <f t="shared" si="138"/>
        <v>7.4397784568694032</v>
      </c>
      <c r="D1518" s="2">
        <f t="shared" si="140"/>
        <v>7.4679922398181366</v>
      </c>
      <c r="E1518" s="2">
        <f t="shared" si="139"/>
        <v>-2.8213782948733446E-2</v>
      </c>
      <c r="F1518" s="2">
        <f t="shared" si="143"/>
        <v>2.7464446707270766E-2</v>
      </c>
      <c r="G1518" s="2">
        <f t="shared" si="141"/>
        <v>-5.5678229656004212E-2</v>
      </c>
      <c r="H1518" s="2" t="str">
        <f t="shared" si="142"/>
        <v>Hold</v>
      </c>
    </row>
    <row r="1519" spans="1:8" ht="13.5" x14ac:dyDescent="0.25">
      <c r="A1519" s="3">
        <f>TITRES_STAT!B1522</f>
        <v>44224</v>
      </c>
      <c r="B1519" s="6">
        <f>TITRES_STAT!D1522</f>
        <v>7.5220000000000002</v>
      </c>
      <c r="C1519" s="2">
        <f t="shared" si="138"/>
        <v>7.4545817711971871</v>
      </c>
      <c r="D1519" s="2">
        <f t="shared" si="140"/>
        <v>7.4719928146464225</v>
      </c>
      <c r="E1519" s="2">
        <f t="shared" si="139"/>
        <v>-1.7411043449235386E-2</v>
      </c>
      <c r="F1519" s="2">
        <f t="shared" si="143"/>
        <v>1.848934867596954E-2</v>
      </c>
      <c r="G1519" s="2">
        <f t="shared" si="141"/>
        <v>-3.5900392125204926E-2</v>
      </c>
      <c r="H1519" s="2" t="str">
        <f t="shared" si="142"/>
        <v>Hold</v>
      </c>
    </row>
    <row r="1520" spans="1:8" ht="13.5" x14ac:dyDescent="0.25">
      <c r="A1520" s="3">
        <f>TITRES_STAT!B1523</f>
        <v>44225</v>
      </c>
      <c r="B1520" s="6">
        <f>TITRES_STAT!D1523</f>
        <v>7.3029999999999999</v>
      </c>
      <c r="C1520" s="2">
        <f t="shared" si="138"/>
        <v>7.4671076525514657</v>
      </c>
      <c r="D1520" s="2">
        <f t="shared" si="140"/>
        <v>7.459474828376317</v>
      </c>
      <c r="E1520" s="2">
        <f t="shared" si="139"/>
        <v>7.6328241751486559E-3</v>
      </c>
      <c r="F1520" s="2">
        <f t="shared" si="143"/>
        <v>1.6318043775805365E-2</v>
      </c>
      <c r="G1520" s="2">
        <f t="shared" si="141"/>
        <v>-8.6852196006567094E-3</v>
      </c>
      <c r="H1520" s="2" t="str">
        <f t="shared" si="142"/>
        <v>Hold</v>
      </c>
    </row>
    <row r="1521" spans="1:8" ht="13.5" x14ac:dyDescent="0.25">
      <c r="A1521" s="3">
        <f>TITRES_STAT!B1524</f>
        <v>44228</v>
      </c>
      <c r="B1521" s="6">
        <f>TITRES_STAT!D1524</f>
        <v>7.0910000000000002</v>
      </c>
      <c r="C1521" s="2">
        <f t="shared" si="138"/>
        <v>7.4777064752358555</v>
      </c>
      <c r="D1521" s="2">
        <f t="shared" si="140"/>
        <v>7.4321803966447382</v>
      </c>
      <c r="E1521" s="2">
        <f t="shared" si="139"/>
        <v>4.5526078591117347E-2</v>
      </c>
      <c r="F1521" s="2">
        <f t="shared" si="143"/>
        <v>2.2159650738867762E-2</v>
      </c>
      <c r="G1521" s="2">
        <f t="shared" si="141"/>
        <v>2.3366427852249586E-2</v>
      </c>
      <c r="H1521" s="2" t="str">
        <f t="shared" si="142"/>
        <v>Sell</v>
      </c>
    </row>
    <row r="1522" spans="1:8" ht="13.5" x14ac:dyDescent="0.25">
      <c r="A1522" s="3">
        <f>TITRES_STAT!B1525</f>
        <v>44229</v>
      </c>
      <c r="B1522" s="6">
        <f>TITRES_STAT!D1525</f>
        <v>6.8780000000000001</v>
      </c>
      <c r="C1522" s="2">
        <f t="shared" si="138"/>
        <v>7.4866747098149551</v>
      </c>
      <c r="D1522" s="2">
        <f t="shared" si="140"/>
        <v>7.3911299968932758</v>
      </c>
      <c r="E1522" s="2">
        <f t="shared" si="139"/>
        <v>9.554471292167932E-2</v>
      </c>
      <c r="F1522" s="2">
        <f t="shared" si="143"/>
        <v>3.6836663175430079E-2</v>
      </c>
      <c r="G1522" s="2">
        <f t="shared" si="141"/>
        <v>5.8708049746249241E-2</v>
      </c>
      <c r="H1522" s="2" t="str">
        <f t="shared" si="142"/>
        <v>Sell</v>
      </c>
    </row>
    <row r="1523" spans="1:8" ht="13.5" x14ac:dyDescent="0.25">
      <c r="A1523" s="3">
        <f>TITRES_STAT!B1526</f>
        <v>44230</v>
      </c>
      <c r="B1523" s="6">
        <f>TITRES_STAT!D1526</f>
        <v>6.8780000000000001</v>
      </c>
      <c r="C1523" s="2">
        <f t="shared" si="138"/>
        <v>7.49426321599727</v>
      </c>
      <c r="D1523" s="2">
        <f t="shared" si="140"/>
        <v>7.3531203674937737</v>
      </c>
      <c r="E1523" s="2">
        <f t="shared" si="139"/>
        <v>0.14114284850349623</v>
      </c>
      <c r="F1523" s="2">
        <f t="shared" si="143"/>
        <v>5.7697900241043307E-2</v>
      </c>
      <c r="G1523" s="2">
        <f t="shared" si="141"/>
        <v>8.3444948262452925E-2</v>
      </c>
      <c r="H1523" s="2" t="str">
        <f t="shared" si="142"/>
        <v>Sell</v>
      </c>
    </row>
    <row r="1524" spans="1:8" ht="13.5" x14ac:dyDescent="0.25">
      <c r="A1524" s="3">
        <f>TITRES_STAT!B1527</f>
        <v>44231</v>
      </c>
      <c r="B1524" s="6">
        <f>TITRES_STAT!D1527</f>
        <v>6.8780000000000001</v>
      </c>
      <c r="C1524" s="2">
        <f t="shared" si="138"/>
        <v>7.5006842596899981</v>
      </c>
      <c r="D1524" s="2">
        <f t="shared" si="140"/>
        <v>7.3179262661979383</v>
      </c>
      <c r="E1524" s="2">
        <f t="shared" si="139"/>
        <v>0.18275799349205979</v>
      </c>
      <c r="F1524" s="2">
        <f t="shared" si="143"/>
        <v>8.2709918891246598E-2</v>
      </c>
      <c r="G1524" s="2">
        <f t="shared" si="141"/>
        <v>0.10004807460081319</v>
      </c>
      <c r="H1524" s="2" t="str">
        <f t="shared" si="142"/>
        <v>Sell</v>
      </c>
    </row>
    <row r="1525" spans="1:8" ht="13.5" x14ac:dyDescent="0.25">
      <c r="A1525" s="3">
        <f>TITRES_STAT!B1528</f>
        <v>44232</v>
      </c>
      <c r="B1525" s="6">
        <f>TITRES_STAT!D1528</f>
        <v>6.8780000000000001</v>
      </c>
      <c r="C1525" s="2">
        <f t="shared" si="138"/>
        <v>7.5061174505069213</v>
      </c>
      <c r="D1525" s="2">
        <f t="shared" si="140"/>
        <v>7.2853391353684618</v>
      </c>
      <c r="E1525" s="2">
        <f t="shared" si="139"/>
        <v>0.22077831513845947</v>
      </c>
      <c r="F1525" s="2">
        <f t="shared" si="143"/>
        <v>0.11032359814068918</v>
      </c>
      <c r="G1525" s="2">
        <f t="shared" si="141"/>
        <v>0.11045471699777029</v>
      </c>
      <c r="H1525" s="2" t="str">
        <f t="shared" si="142"/>
        <v>Sell</v>
      </c>
    </row>
    <row r="1526" spans="1:8" ht="13.5" x14ac:dyDescent="0.25">
      <c r="A1526" s="3">
        <f>TITRES_STAT!B1529</f>
        <v>44235</v>
      </c>
      <c r="B1526" s="6">
        <f>TITRES_STAT!D1529</f>
        <v>6.8780000000000001</v>
      </c>
      <c r="C1526" s="2">
        <f t="shared" si="138"/>
        <v>7.5107147658135487</v>
      </c>
      <c r="D1526" s="2">
        <f t="shared" si="140"/>
        <v>7.2551658660819092</v>
      </c>
      <c r="E1526" s="2">
        <f t="shared" si="139"/>
        <v>0.25554889973163952</v>
      </c>
      <c r="F1526" s="2">
        <f t="shared" si="143"/>
        <v>0.13936865845887925</v>
      </c>
      <c r="G1526" s="2">
        <f t="shared" si="141"/>
        <v>0.11618024127276028</v>
      </c>
      <c r="H1526" s="2" t="str">
        <f t="shared" si="142"/>
        <v>Sell</v>
      </c>
    </row>
    <row r="1527" spans="1:8" ht="13.5" x14ac:dyDescent="0.25">
      <c r="A1527" s="3">
        <f>TITRES_STAT!B1530</f>
        <v>44236</v>
      </c>
      <c r="B1527" s="6">
        <f>TITRES_STAT!D1530</f>
        <v>6.8780000000000001</v>
      </c>
      <c r="C1527" s="2">
        <f t="shared" si="138"/>
        <v>7.5146048018422338</v>
      </c>
      <c r="D1527" s="2">
        <f t="shared" si="140"/>
        <v>7.2272276537795452</v>
      </c>
      <c r="E1527" s="2">
        <f t="shared" si="139"/>
        <v>0.28737714806268855</v>
      </c>
      <c r="F1527" s="2">
        <f t="shared" si="143"/>
        <v>0.16897035637964111</v>
      </c>
      <c r="G1527" s="2">
        <f t="shared" si="141"/>
        <v>0.11840679168304744</v>
      </c>
      <c r="H1527" s="2" t="str">
        <f t="shared" si="142"/>
        <v>Sell</v>
      </c>
    </row>
    <row r="1528" spans="1:8" ht="13.5" x14ac:dyDescent="0.25">
      <c r="A1528" s="3">
        <f>TITRES_STAT!B1531</f>
        <v>44237</v>
      </c>
      <c r="B1528" s="6">
        <f>TITRES_STAT!D1531</f>
        <v>6.8780000000000001</v>
      </c>
      <c r="C1528" s="2">
        <f t="shared" si="138"/>
        <v>7.5157425246357361</v>
      </c>
      <c r="D1528" s="2">
        <f t="shared" si="140"/>
        <v>7.2013589386847645</v>
      </c>
      <c r="E1528" s="2">
        <f t="shared" si="139"/>
        <v>0.3143835859509716</v>
      </c>
      <c r="F1528" s="2">
        <f t="shared" si="143"/>
        <v>0.19805300229390721</v>
      </c>
      <c r="G1528" s="2">
        <f t="shared" si="141"/>
        <v>0.11633058365706439</v>
      </c>
      <c r="H1528" s="2" t="str">
        <f t="shared" si="142"/>
        <v>Sell</v>
      </c>
    </row>
    <row r="1529" spans="1:8" ht="13.5" x14ac:dyDescent="0.25">
      <c r="A1529" s="3">
        <f>TITRES_STAT!B1532</f>
        <v>44238</v>
      </c>
      <c r="B1529" s="6">
        <f>TITRES_STAT!D1532</f>
        <v>6.8780000000000001</v>
      </c>
      <c r="C1529" s="2">
        <f t="shared" si="138"/>
        <v>7.5167052131533145</v>
      </c>
      <c r="D1529" s="2">
        <f t="shared" si="140"/>
        <v>7.1774064247081153</v>
      </c>
      <c r="E1529" s="2">
        <f t="shared" si="139"/>
        <v>0.33929878844519923</v>
      </c>
      <c r="F1529" s="2">
        <f t="shared" si="143"/>
        <v>0.22630215952416563</v>
      </c>
      <c r="G1529" s="2">
        <f t="shared" si="141"/>
        <v>0.1129966289210336</v>
      </c>
      <c r="H1529" s="2" t="str">
        <f t="shared" si="142"/>
        <v>Sell</v>
      </c>
    </row>
    <row r="1530" spans="1:8" ht="13.5" x14ac:dyDescent="0.25">
      <c r="A1530" s="3">
        <f>TITRES_STAT!B1533</f>
        <v>44239</v>
      </c>
      <c r="B1530" s="6">
        <f>TITRES_STAT!D1533</f>
        <v>6.8780000000000001</v>
      </c>
      <c r="C1530" s="2">
        <f t="shared" si="138"/>
        <v>7.4838274880528042</v>
      </c>
      <c r="D1530" s="2">
        <f t="shared" si="140"/>
        <v>7.1552281710260326</v>
      </c>
      <c r="E1530" s="2">
        <f t="shared" si="139"/>
        <v>0.32859931702677159</v>
      </c>
      <c r="F1530" s="2">
        <f t="shared" si="143"/>
        <v>0.24676159102468684</v>
      </c>
      <c r="G1530" s="2">
        <f t="shared" si="141"/>
        <v>8.1837726002084749E-2</v>
      </c>
      <c r="H1530" s="2" t="str">
        <f t="shared" si="142"/>
        <v>Sell</v>
      </c>
    </row>
    <row r="1531" spans="1:8" ht="13.5" x14ac:dyDescent="0.25">
      <c r="A1531" s="3">
        <f>TITRES_STAT!B1534</f>
        <v>44242</v>
      </c>
      <c r="B1531" s="6">
        <f>TITRES_STAT!D1534</f>
        <v>6.673</v>
      </c>
      <c r="C1531" s="2">
        <f t="shared" si="138"/>
        <v>7.4233924898908343</v>
      </c>
      <c r="D1531" s="2">
        <f t="shared" si="140"/>
        <v>7.1195075657648452</v>
      </c>
      <c r="E1531" s="2">
        <f t="shared" si="139"/>
        <v>0.30388492412598911</v>
      </c>
      <c r="F1531" s="2">
        <f t="shared" si="143"/>
        <v>0.25818625764494729</v>
      </c>
      <c r="G1531" s="2">
        <f t="shared" si="141"/>
        <v>4.5698666481041816E-2</v>
      </c>
      <c r="H1531" s="2" t="str">
        <f t="shared" si="142"/>
        <v>Sell</v>
      </c>
    </row>
    <row r="1532" spans="1:8" ht="13.5" x14ac:dyDescent="0.25">
      <c r="A1532" s="3">
        <f>TITRES_STAT!B1535</f>
        <v>44243</v>
      </c>
      <c r="B1532" s="6">
        <f>TITRES_STAT!D1535</f>
        <v>6.673</v>
      </c>
      <c r="C1532" s="2">
        <f t="shared" si="138"/>
        <v>7.3394859529845524</v>
      </c>
      <c r="D1532" s="2">
        <f t="shared" si="140"/>
        <v>7.0864329312637455</v>
      </c>
      <c r="E1532" s="2">
        <f t="shared" si="139"/>
        <v>0.2530530217208069</v>
      </c>
      <c r="F1532" s="2">
        <f t="shared" si="143"/>
        <v>0.2571596104601192</v>
      </c>
      <c r="G1532" s="2">
        <f t="shared" si="141"/>
        <v>-4.1065887393123002E-3</v>
      </c>
      <c r="H1532" s="2" t="str">
        <f t="shared" si="142"/>
        <v>Hold</v>
      </c>
    </row>
    <row r="1533" spans="1:8" ht="13.5" x14ac:dyDescent="0.25">
      <c r="A1533" s="3">
        <f>TITRES_STAT!B1536</f>
        <v>44244</v>
      </c>
      <c r="B1533" s="6">
        <f>TITRES_STAT!D1536</f>
        <v>6.673</v>
      </c>
      <c r="C1533" s="2">
        <f t="shared" si="138"/>
        <v>7.2684881140638522</v>
      </c>
      <c r="D1533" s="2">
        <f t="shared" si="140"/>
        <v>7.0558082696886535</v>
      </c>
      <c r="E1533" s="2">
        <f t="shared" si="139"/>
        <v>0.21267984437519871</v>
      </c>
      <c r="F1533" s="2">
        <f t="shared" si="143"/>
        <v>0.24826365724313512</v>
      </c>
      <c r="G1533" s="2">
        <f t="shared" si="141"/>
        <v>-3.558381286793641E-2</v>
      </c>
      <c r="H1533" s="2" t="str">
        <f t="shared" si="142"/>
        <v>Hold</v>
      </c>
    </row>
    <row r="1534" spans="1:8" ht="13.5" x14ac:dyDescent="0.25">
      <c r="A1534" s="3">
        <f>TITRES_STAT!B1537</f>
        <v>44245</v>
      </c>
      <c r="B1534" s="6">
        <f>TITRES_STAT!D1537</f>
        <v>6.673</v>
      </c>
      <c r="C1534" s="2">
        <f t="shared" si="138"/>
        <v>7.2084130195924905</v>
      </c>
      <c r="D1534" s="2">
        <f t="shared" si="140"/>
        <v>7.0274521015635676</v>
      </c>
      <c r="E1534" s="2">
        <f t="shared" si="139"/>
        <v>0.18096091802892289</v>
      </c>
      <c r="F1534" s="2">
        <f t="shared" si="143"/>
        <v>0.2348031094002927</v>
      </c>
      <c r="G1534" s="2">
        <f t="shared" si="141"/>
        <v>-5.3842191371369807E-2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6">
        <f>TITRES_STAT!D1538</f>
        <v>6.673</v>
      </c>
      <c r="C1535" s="2">
        <f t="shared" si="138"/>
        <v>7.1575802473474921</v>
      </c>
      <c r="D1535" s="2">
        <f t="shared" si="140"/>
        <v>7.001196390336637</v>
      </c>
      <c r="E1535" s="2">
        <f t="shared" si="139"/>
        <v>0.15638385701085511</v>
      </c>
      <c r="F1535" s="2">
        <f t="shared" si="143"/>
        <v>0.21911925892240519</v>
      </c>
      <c r="G1535" s="2">
        <f t="shared" si="141"/>
        <v>-6.2735401911550082E-2</v>
      </c>
      <c r="H1535" s="2" t="str">
        <f t="shared" si="142"/>
        <v>Hold</v>
      </c>
    </row>
    <row r="1536" spans="1:8" ht="13.5" x14ac:dyDescent="0.25">
      <c r="A1536" s="3">
        <f>TITRES_STAT!B1539</f>
        <v>44249</v>
      </c>
      <c r="B1536" s="6">
        <f>TITRES_STAT!D1539</f>
        <v>6.673</v>
      </c>
      <c r="C1536" s="2">
        <f t="shared" si="138"/>
        <v>7.114567901601724</v>
      </c>
      <c r="D1536" s="2">
        <f t="shared" si="140"/>
        <v>6.9768855466079973</v>
      </c>
      <c r="E1536" s="2">
        <f t="shared" si="139"/>
        <v>0.13768235499372672</v>
      </c>
      <c r="F1536" s="2">
        <f t="shared" si="143"/>
        <v>0.2028318781366695</v>
      </c>
      <c r="G1536" s="2">
        <f t="shared" si="141"/>
        <v>-6.5149523142942783E-2</v>
      </c>
      <c r="H1536" s="2" t="str">
        <f t="shared" si="142"/>
        <v>Hold</v>
      </c>
    </row>
    <row r="1537" spans="1:8" ht="13.5" x14ac:dyDescent="0.25">
      <c r="A1537" s="3">
        <f>TITRES_STAT!B1540</f>
        <v>44250</v>
      </c>
      <c r="B1537" s="6">
        <f>TITRES_STAT!D1540</f>
        <v>6.673</v>
      </c>
      <c r="C1537" s="2">
        <f t="shared" si="138"/>
        <v>7.078172839816844</v>
      </c>
      <c r="D1537" s="2">
        <f t="shared" si="140"/>
        <v>6.9543755061185157</v>
      </c>
      <c r="E1537" s="2">
        <f t="shared" si="139"/>
        <v>0.12379733369832824</v>
      </c>
      <c r="F1537" s="2">
        <f t="shared" si="143"/>
        <v>0.18702496924900125</v>
      </c>
      <c r="G1537" s="2">
        <f t="shared" si="141"/>
        <v>-6.3227635550673011E-2</v>
      </c>
      <c r="H1537" s="2" t="str">
        <f t="shared" si="142"/>
        <v>Hold</v>
      </c>
    </row>
    <row r="1538" spans="1:8" ht="13.5" x14ac:dyDescent="0.25">
      <c r="A1538" s="3">
        <f>TITRES_STAT!B1541</f>
        <v>44251</v>
      </c>
      <c r="B1538" s="6">
        <f>TITRES_STAT!D1541</f>
        <v>6.673</v>
      </c>
      <c r="C1538" s="2">
        <f t="shared" si="138"/>
        <v>7.0473770183065607</v>
      </c>
      <c r="D1538" s="2">
        <f t="shared" si="140"/>
        <v>6.9335328760356623</v>
      </c>
      <c r="E1538" s="2">
        <f t="shared" si="139"/>
        <v>0.11384414227089845</v>
      </c>
      <c r="F1538" s="2">
        <f t="shared" si="143"/>
        <v>0.17238880385338068</v>
      </c>
      <c r="G1538" s="2">
        <f t="shared" si="141"/>
        <v>-5.8544661582482227E-2</v>
      </c>
      <c r="H1538" s="2" t="str">
        <f t="shared" si="142"/>
        <v>Hold</v>
      </c>
    </row>
    <row r="1539" spans="1:8" ht="13.5" x14ac:dyDescent="0.25">
      <c r="A1539" s="3">
        <f>TITRES_STAT!B1542</f>
        <v>44252</v>
      </c>
      <c r="B1539" s="6">
        <f>TITRES_STAT!D1542</f>
        <v>6.673</v>
      </c>
      <c r="C1539" s="2">
        <f t="shared" si="138"/>
        <v>7.0213190154901666</v>
      </c>
      <c r="D1539" s="2">
        <f t="shared" si="140"/>
        <v>6.9142341444774651</v>
      </c>
      <c r="E1539" s="2">
        <f t="shared" si="139"/>
        <v>0.10708487101270148</v>
      </c>
      <c r="F1539" s="2">
        <f t="shared" si="143"/>
        <v>0.15932801728524484</v>
      </c>
      <c r="G1539" s="2">
        <f t="shared" si="141"/>
        <v>-5.2243146272543367E-2</v>
      </c>
      <c r="H1539" s="2" t="str">
        <f t="shared" si="142"/>
        <v>Hold</v>
      </c>
    </row>
    <row r="1540" spans="1:8" ht="13.5" x14ac:dyDescent="0.25">
      <c r="A1540" s="3">
        <f>TITRES_STAT!B1543</f>
        <v>44253</v>
      </c>
      <c r="B1540" s="6">
        <f>TITRES_STAT!D1543</f>
        <v>6.4740000000000002</v>
      </c>
      <c r="C1540" s="2">
        <f t="shared" si="138"/>
        <v>6.9992699361839872</v>
      </c>
      <c r="D1540" s="2">
        <f t="shared" si="140"/>
        <v>6.8816242078495051</v>
      </c>
      <c r="E1540" s="2">
        <f t="shared" si="139"/>
        <v>0.11764572833448206</v>
      </c>
      <c r="F1540" s="2">
        <f t="shared" si="143"/>
        <v>0.1509915594950923</v>
      </c>
      <c r="G1540" s="2">
        <f t="shared" si="141"/>
        <v>-3.334583116061024E-2</v>
      </c>
      <c r="H1540" s="2" t="str">
        <f t="shared" si="142"/>
        <v>Hold</v>
      </c>
    </row>
    <row r="1541" spans="1:8" ht="13.5" x14ac:dyDescent="0.25">
      <c r="A1541" s="3">
        <f>TITRES_STAT!B1544</f>
        <v>44256</v>
      </c>
      <c r="B1541" s="6">
        <f>TITRES_STAT!D1544</f>
        <v>6.0970000000000004</v>
      </c>
      <c r="C1541" s="2">
        <f t="shared" si="138"/>
        <v>6.9490745613864506</v>
      </c>
      <c r="D1541" s="2">
        <f t="shared" si="140"/>
        <v>6.8235038961569492</v>
      </c>
      <c r="E1541" s="2">
        <f t="shared" si="139"/>
        <v>0.12557066522950144</v>
      </c>
      <c r="F1541" s="2">
        <f t="shared" si="143"/>
        <v>0.14590738064197414</v>
      </c>
      <c r="G1541" s="2">
        <f t="shared" si="141"/>
        <v>-2.03367154124727E-2</v>
      </c>
      <c r="H1541" s="2" t="str">
        <f t="shared" si="142"/>
        <v>Hold</v>
      </c>
    </row>
    <row r="1542" spans="1:8" ht="13.5" x14ac:dyDescent="0.25">
      <c r="A1542" s="3">
        <f>TITRES_STAT!B1545</f>
        <v>44257</v>
      </c>
      <c r="B1542" s="6">
        <f>TITRES_STAT!D1545</f>
        <v>6.0970000000000004</v>
      </c>
      <c r="C1542" s="2">
        <f t="shared" si="138"/>
        <v>6.9066015519423809</v>
      </c>
      <c r="D1542" s="2">
        <f t="shared" si="140"/>
        <v>6.7696887927379166</v>
      </c>
      <c r="E1542" s="2">
        <f t="shared" si="139"/>
        <v>0.13691275920446433</v>
      </c>
      <c r="F1542" s="2">
        <f t="shared" si="143"/>
        <v>0.1441084563544722</v>
      </c>
      <c r="G1542" s="2">
        <f t="shared" si="141"/>
        <v>-7.1956971500078681E-3</v>
      </c>
      <c r="H1542" s="2" t="str">
        <f t="shared" si="142"/>
        <v>Hold</v>
      </c>
    </row>
    <row r="1543" spans="1:8" ht="13.5" x14ac:dyDescent="0.25">
      <c r="A1543" s="3">
        <f>TITRES_STAT!B1546</f>
        <v>44258</v>
      </c>
      <c r="B1543" s="6">
        <f>TITRES_STAT!D1546</f>
        <v>6.3710000000000004</v>
      </c>
      <c r="C1543" s="2">
        <f t="shared" si="138"/>
        <v>6.8706628516435533</v>
      </c>
      <c r="D1543" s="2">
        <f t="shared" si="140"/>
        <v>6.7401562895721447</v>
      </c>
      <c r="E1543" s="2">
        <f t="shared" si="139"/>
        <v>0.13050656207140854</v>
      </c>
      <c r="F1543" s="2">
        <f t="shared" si="143"/>
        <v>0.14138807749785948</v>
      </c>
      <c r="G1543" s="2">
        <f t="shared" si="141"/>
        <v>-1.0881515426450938E-2</v>
      </c>
      <c r="H1543" s="2" t="str">
        <f t="shared" si="142"/>
        <v>Hold</v>
      </c>
    </row>
    <row r="1544" spans="1:8" ht="13.5" x14ac:dyDescent="0.25">
      <c r="A1544" s="3">
        <f>TITRES_STAT!B1547</f>
        <v>44259</v>
      </c>
      <c r="B1544" s="6">
        <f>TITRES_STAT!D1547</f>
        <v>6.1870000000000003</v>
      </c>
      <c r="C1544" s="2">
        <f t="shared" si="138"/>
        <v>6.8402531821599295</v>
      </c>
      <c r="D1544" s="2">
        <f t="shared" si="140"/>
        <v>6.6991817496038379</v>
      </c>
      <c r="E1544" s="2">
        <f t="shared" si="139"/>
        <v>0.14107143255609156</v>
      </c>
      <c r="F1544" s="2">
        <f t="shared" si="143"/>
        <v>0.14132474850950591</v>
      </c>
      <c r="G1544" s="2">
        <f t="shared" si="141"/>
        <v>-2.5331595341435142E-4</v>
      </c>
      <c r="H1544" s="2" t="str">
        <f t="shared" si="142"/>
        <v>Hold</v>
      </c>
    </row>
    <row r="1545" spans="1:8" ht="13.5" x14ac:dyDescent="0.25">
      <c r="A1545" s="3">
        <f>TITRES_STAT!B1548</f>
        <v>44260</v>
      </c>
      <c r="B1545" s="6">
        <f>TITRES_STAT!D1548</f>
        <v>6.1870000000000003</v>
      </c>
      <c r="C1545" s="2">
        <f t="shared" si="138"/>
        <v>6.8145219233660939</v>
      </c>
      <c r="D1545" s="2">
        <f t="shared" si="140"/>
        <v>6.6612423607442945</v>
      </c>
      <c r="E1545" s="2">
        <f t="shared" si="139"/>
        <v>0.15327956262179931</v>
      </c>
      <c r="F1545" s="2">
        <f t="shared" si="143"/>
        <v>0.14371571133196459</v>
      </c>
      <c r="G1545" s="2">
        <f t="shared" si="141"/>
        <v>9.5638512898347239E-3</v>
      </c>
      <c r="H1545" s="2" t="str">
        <f t="shared" si="142"/>
        <v>Sell</v>
      </c>
    </row>
    <row r="1546" spans="1:8" ht="13.5" x14ac:dyDescent="0.25">
      <c r="A1546" s="3">
        <f>TITRES_STAT!B1549</f>
        <v>44263</v>
      </c>
      <c r="B1546" s="6">
        <f>TITRES_STAT!D1549</f>
        <v>6.0019999999999998</v>
      </c>
      <c r="C1546" s="2">
        <f t="shared" si="138"/>
        <v>6.7927493197713096</v>
      </c>
      <c r="D1546" s="2">
        <f t="shared" si="140"/>
        <v>6.6124095932817548</v>
      </c>
      <c r="E1546" s="2">
        <f t="shared" si="139"/>
        <v>0.18033972648955476</v>
      </c>
      <c r="F1546" s="2">
        <f t="shared" si="143"/>
        <v>0.15104051436348265</v>
      </c>
      <c r="G1546" s="2">
        <f t="shared" si="141"/>
        <v>2.9299212126072116E-2</v>
      </c>
      <c r="H1546" s="2" t="str">
        <f t="shared" si="142"/>
        <v>Sell</v>
      </c>
    </row>
    <row r="1547" spans="1:8" ht="13.5" x14ac:dyDescent="0.25">
      <c r="A1547" s="3">
        <f>TITRES_STAT!B1550</f>
        <v>44264</v>
      </c>
      <c r="B1547" s="6">
        <f>TITRES_STAT!D1550</f>
        <v>6.0019999999999998</v>
      </c>
      <c r="C1547" s="2">
        <f t="shared" si="138"/>
        <v>6.7743263474987998</v>
      </c>
      <c r="D1547" s="2">
        <f t="shared" si="140"/>
        <v>6.5671940678534773</v>
      </c>
      <c r="E1547" s="2">
        <f t="shared" si="139"/>
        <v>0.20713227964532255</v>
      </c>
      <c r="F1547" s="2">
        <f t="shared" si="143"/>
        <v>0.16225886741985063</v>
      </c>
      <c r="G1547" s="2">
        <f t="shared" si="141"/>
        <v>4.487341222547192E-2</v>
      </c>
      <c r="H1547" s="2" t="str">
        <f t="shared" si="142"/>
        <v>Sell</v>
      </c>
    </row>
    <row r="1548" spans="1:8" ht="13.5" x14ac:dyDescent="0.25">
      <c r="A1548" s="3">
        <f>TITRES_STAT!B1551</f>
        <v>44265</v>
      </c>
      <c r="B1548" s="6">
        <f>TITRES_STAT!D1551</f>
        <v>6.0019999999999998</v>
      </c>
      <c r="C1548" s="2">
        <f t="shared" si="138"/>
        <v>6.7587376786528308</v>
      </c>
      <c r="D1548" s="2">
        <f t="shared" si="140"/>
        <v>6.5253278406050716</v>
      </c>
      <c r="E1548" s="2">
        <f t="shared" si="139"/>
        <v>0.23340983804775917</v>
      </c>
      <c r="F1548" s="2">
        <f t="shared" si="143"/>
        <v>0.17648906154543234</v>
      </c>
      <c r="G1548" s="2">
        <f t="shared" si="141"/>
        <v>5.6920776502326825E-2</v>
      </c>
      <c r="H1548" s="2" t="str">
        <f t="shared" si="142"/>
        <v>Sell</v>
      </c>
    </row>
    <row r="1549" spans="1:8" ht="13.5" x14ac:dyDescent="0.25">
      <c r="A1549" s="3">
        <f>TITRES_STAT!B1552</f>
        <v>44266</v>
      </c>
      <c r="B1549" s="6">
        <f>TITRES_STAT!D1552</f>
        <v>6.0019999999999998</v>
      </c>
      <c r="C1549" s="2">
        <f t="shared" si="138"/>
        <v>6.7455472665523954</v>
      </c>
      <c r="D1549" s="2">
        <f t="shared" si="140"/>
        <v>6.4865628153750663</v>
      </c>
      <c r="E1549" s="2">
        <f t="shared" si="139"/>
        <v>0.25898445117732916</v>
      </c>
      <c r="F1549" s="2">
        <f t="shared" si="143"/>
        <v>0.1929881394718117</v>
      </c>
      <c r="G1549" s="2">
        <f t="shared" si="141"/>
        <v>6.5996311705517452E-2</v>
      </c>
      <c r="H1549" s="2" t="str">
        <f t="shared" si="142"/>
        <v>Sell</v>
      </c>
    </row>
    <row r="1550" spans="1:8" ht="13.5" x14ac:dyDescent="0.25">
      <c r="A1550" s="3">
        <f>TITRES_STAT!B1553</f>
        <v>44267</v>
      </c>
      <c r="B1550" s="6">
        <f>TITRES_STAT!D1553</f>
        <v>6.0019999999999998</v>
      </c>
      <c r="C1550" s="2">
        <f t="shared" si="138"/>
        <v>6.7037707640058732</v>
      </c>
      <c r="D1550" s="2">
        <f t="shared" si="140"/>
        <v>6.4506692734954321</v>
      </c>
      <c r="E1550" s="2">
        <f t="shared" si="139"/>
        <v>0.25310149051044117</v>
      </c>
      <c r="F1550" s="2">
        <f t="shared" si="143"/>
        <v>0.20501080967953761</v>
      </c>
      <c r="G1550" s="2">
        <f t="shared" si="141"/>
        <v>4.8090680830903565E-2</v>
      </c>
      <c r="H1550" s="2" t="str">
        <f t="shared" si="142"/>
        <v>Sell</v>
      </c>
    </row>
    <row r="1551" spans="1:8" ht="13.5" x14ac:dyDescent="0.25">
      <c r="A1551" s="3">
        <f>TITRES_STAT!B1554</f>
        <v>44270</v>
      </c>
      <c r="B1551" s="6">
        <f>TITRES_STAT!D1554</f>
        <v>6.0019999999999998</v>
      </c>
      <c r="C1551" s="2">
        <f t="shared" ref="C1551:C1614" si="144">$C$4*B1541+C1550*(1-$C$4)</f>
        <v>6.610421415697278</v>
      </c>
      <c r="D1551" s="2">
        <f t="shared" si="140"/>
        <v>6.4174345124957703</v>
      </c>
      <c r="E1551" s="2">
        <f t="shared" si="139"/>
        <v>0.19298690320150769</v>
      </c>
      <c r="F1551" s="2">
        <f t="shared" si="143"/>
        <v>0.20260602838393166</v>
      </c>
      <c r="G1551" s="2">
        <f t="shared" si="141"/>
        <v>-9.619125182423971E-3</v>
      </c>
      <c r="H1551" s="2" t="str">
        <f t="shared" si="142"/>
        <v>Hold</v>
      </c>
    </row>
    <row r="1552" spans="1:8" ht="13.5" x14ac:dyDescent="0.25">
      <c r="A1552" s="3">
        <f>TITRES_STAT!B1555</f>
        <v>44271</v>
      </c>
      <c r="B1552" s="6">
        <f>TITRES_STAT!D1555</f>
        <v>6.008</v>
      </c>
      <c r="C1552" s="2">
        <f t="shared" si="144"/>
        <v>6.5314335055900052</v>
      </c>
      <c r="D1552" s="2">
        <f t="shared" si="140"/>
        <v>6.3871060300886757</v>
      </c>
      <c r="E1552" s="2">
        <f t="shared" si="139"/>
        <v>0.14432747550132952</v>
      </c>
      <c r="F1552" s="2">
        <f t="shared" si="143"/>
        <v>0.19095031780741123</v>
      </c>
      <c r="G1552" s="2">
        <f t="shared" si="141"/>
        <v>-4.6622842306081713E-2</v>
      </c>
      <c r="H1552" s="2" t="str">
        <f t="shared" si="142"/>
        <v>Hold</v>
      </c>
    </row>
    <row r="1553" spans="1:8" ht="13.5" x14ac:dyDescent="0.25">
      <c r="A1553" s="3">
        <f>TITRES_STAT!B1556</f>
        <v>44272</v>
      </c>
      <c r="B1553" s="6">
        <f>TITRES_STAT!D1556</f>
        <v>6.077</v>
      </c>
      <c r="C1553" s="2">
        <f t="shared" si="144"/>
        <v>6.5067514278069272</v>
      </c>
      <c r="D1553" s="2">
        <f t="shared" si="140"/>
        <v>6.3641352130450706</v>
      </c>
      <c r="E1553" s="2">
        <f t="shared" si="139"/>
        <v>0.1426162147618566</v>
      </c>
      <c r="F1553" s="2">
        <f t="shared" si="143"/>
        <v>0.18128349719830031</v>
      </c>
      <c r="G1553" s="2">
        <f t="shared" si="141"/>
        <v>-3.8667282436443712E-2</v>
      </c>
      <c r="H1553" s="2" t="str">
        <f t="shared" si="142"/>
        <v>Hold</v>
      </c>
    </row>
    <row r="1554" spans="1:8" ht="13.5" x14ac:dyDescent="0.25">
      <c r="A1554" s="3">
        <f>TITRES_STAT!B1557</f>
        <v>44273</v>
      </c>
      <c r="B1554" s="6">
        <f>TITRES_STAT!D1557</f>
        <v>6.077</v>
      </c>
      <c r="C1554" s="2">
        <f t="shared" si="144"/>
        <v>6.4575589004520157</v>
      </c>
      <c r="D1554" s="2">
        <f t="shared" si="140"/>
        <v>6.342865938004695</v>
      </c>
      <c r="E1554" s="2">
        <f t="shared" si="139"/>
        <v>0.11469296244732075</v>
      </c>
      <c r="F1554" s="2">
        <f t="shared" si="143"/>
        <v>0.16796539024810439</v>
      </c>
      <c r="G1554" s="2">
        <f t="shared" si="141"/>
        <v>-5.3272427800783645E-2</v>
      </c>
      <c r="H1554" s="2" t="str">
        <f t="shared" si="142"/>
        <v>Hold</v>
      </c>
    </row>
    <row r="1555" spans="1:8" ht="13.5" x14ac:dyDescent="0.25">
      <c r="A1555" s="3">
        <f>TITRES_STAT!B1558</f>
        <v>44274</v>
      </c>
      <c r="B1555" s="6">
        <f>TITRES_STAT!D1558</f>
        <v>6.2549999999999999</v>
      </c>
      <c r="C1555" s="2">
        <f t="shared" si="144"/>
        <v>6.415934454228629</v>
      </c>
      <c r="D1555" s="2">
        <f t="shared" si="140"/>
        <v>6.3363573500043469</v>
      </c>
      <c r="E1555" s="2">
        <f t="shared" si="139"/>
        <v>7.9577104224282103E-2</v>
      </c>
      <c r="F1555" s="2">
        <f t="shared" si="143"/>
        <v>0.15028773304333995</v>
      </c>
      <c r="G1555" s="2">
        <f t="shared" si="141"/>
        <v>-7.0710628819057847E-2</v>
      </c>
      <c r="H1555" s="2" t="str">
        <f t="shared" si="142"/>
        <v>Hold</v>
      </c>
    </row>
    <row r="1556" spans="1:8" ht="13.5" x14ac:dyDescent="0.25">
      <c r="A1556" s="3">
        <f>TITRES_STAT!B1559</f>
        <v>44277</v>
      </c>
      <c r="B1556" s="6">
        <f>TITRES_STAT!D1559</f>
        <v>6.2549999999999999</v>
      </c>
      <c r="C1556" s="2">
        <f t="shared" si="144"/>
        <v>6.352252230501148</v>
      </c>
      <c r="D1556" s="2">
        <f t="shared" si="140"/>
        <v>6.3303308796336539</v>
      </c>
      <c r="E1556" s="2">
        <f t="shared" si="139"/>
        <v>2.1921350867494027E-2</v>
      </c>
      <c r="F1556" s="2">
        <f t="shared" si="143"/>
        <v>0.12461445660817078</v>
      </c>
      <c r="G1556" s="2">
        <f t="shared" si="141"/>
        <v>-0.10269310574067675</v>
      </c>
      <c r="H1556" s="2" t="str">
        <f t="shared" si="142"/>
        <v>Hold</v>
      </c>
    </row>
    <row r="1557" spans="1:8" ht="13.5" x14ac:dyDescent="0.25">
      <c r="A1557" s="3">
        <f>TITRES_STAT!B1560</f>
        <v>44278</v>
      </c>
      <c r="B1557" s="6">
        <f>TITRES_STAT!D1560</f>
        <v>6.2549999999999999</v>
      </c>
      <c r="C1557" s="2">
        <f t="shared" si="144"/>
        <v>6.2983672719625101</v>
      </c>
      <c r="D1557" s="2">
        <f t="shared" si="140"/>
        <v>6.3247508144756051</v>
      </c>
      <c r="E1557" s="2">
        <f t="shared" si="139"/>
        <v>-2.6383542513094937E-2</v>
      </c>
      <c r="F1557" s="2">
        <f t="shared" si="143"/>
        <v>9.4414856783917631E-2</v>
      </c>
      <c r="G1557" s="2">
        <f t="shared" si="141"/>
        <v>-0.12079839929701257</v>
      </c>
      <c r="H1557" s="2" t="str">
        <f t="shared" si="142"/>
        <v>Hold</v>
      </c>
    </row>
    <row r="1558" spans="1:8" ht="13.5" x14ac:dyDescent="0.25">
      <c r="A1558" s="3">
        <f>TITRES_STAT!B1561</f>
        <v>44279</v>
      </c>
      <c r="B1558" s="6">
        <f>TITRES_STAT!D1561</f>
        <v>6.44</v>
      </c>
      <c r="C1558" s="2">
        <f t="shared" si="144"/>
        <v>6.252772307045201</v>
      </c>
      <c r="D1558" s="2">
        <f t="shared" si="140"/>
        <v>6.3332877911811156</v>
      </c>
      <c r="E1558" s="2">
        <f t="shared" si="139"/>
        <v>-8.0515484135914583E-2</v>
      </c>
      <c r="F1558" s="2">
        <f t="shared" si="143"/>
        <v>5.9428788599951196E-2</v>
      </c>
      <c r="G1558" s="2">
        <f t="shared" si="141"/>
        <v>-0.13994427273586579</v>
      </c>
      <c r="H1558" s="2" t="str">
        <f t="shared" si="142"/>
        <v>Hold</v>
      </c>
    </row>
    <row r="1559" spans="1:8" ht="13.5" x14ac:dyDescent="0.25">
      <c r="A1559" s="3">
        <f>TITRES_STAT!B1562</f>
        <v>44280</v>
      </c>
      <c r="B1559" s="6">
        <f>TITRES_STAT!D1562</f>
        <v>6.2690000000000001</v>
      </c>
      <c r="C1559" s="2">
        <f t="shared" si="144"/>
        <v>6.2141919521151703</v>
      </c>
      <c r="D1559" s="2">
        <f t="shared" si="140"/>
        <v>6.3285257325751072</v>
      </c>
      <c r="E1559" s="2">
        <f t="shared" si="139"/>
        <v>-0.11433378045993692</v>
      </c>
      <c r="F1559" s="2">
        <f t="shared" si="143"/>
        <v>2.4676274787973573E-2</v>
      </c>
      <c r="G1559" s="2">
        <f t="shared" si="141"/>
        <v>-0.13901005524791049</v>
      </c>
      <c r="H1559" s="2" t="str">
        <f t="shared" si="142"/>
        <v>Hold</v>
      </c>
    </row>
    <row r="1560" spans="1:8" ht="13.5" x14ac:dyDescent="0.25">
      <c r="A1560" s="3">
        <f>TITRES_STAT!B1563</f>
        <v>44281</v>
      </c>
      <c r="B1560" s="6">
        <f>TITRES_STAT!D1563</f>
        <v>6.2690000000000001</v>
      </c>
      <c r="C1560" s="2">
        <f t="shared" si="144"/>
        <v>6.1815470364051439</v>
      </c>
      <c r="D1560" s="2">
        <f t="shared" si="140"/>
        <v>6.3241164190510251</v>
      </c>
      <c r="E1560" s="2">
        <f t="shared" si="139"/>
        <v>-0.14256938264588115</v>
      </c>
      <c r="F1560" s="2">
        <f t="shared" si="143"/>
        <v>-8.7728566987973697E-3</v>
      </c>
      <c r="G1560" s="2">
        <f t="shared" si="141"/>
        <v>-0.13379652594708377</v>
      </c>
      <c r="H1560" s="2" t="str">
        <f t="shared" si="142"/>
        <v>Hold</v>
      </c>
    </row>
    <row r="1561" spans="1:8" ht="13.5" x14ac:dyDescent="0.25">
      <c r="A1561" s="3">
        <f>TITRES_STAT!B1564</f>
        <v>44284</v>
      </c>
      <c r="B1561" s="6">
        <f>TITRES_STAT!D1564</f>
        <v>6.2690000000000001</v>
      </c>
      <c r="C1561" s="2">
        <f t="shared" si="144"/>
        <v>6.1539244154197377</v>
      </c>
      <c r="D1561" s="2">
        <f t="shared" si="140"/>
        <v>6.3200337213435418</v>
      </c>
      <c r="E1561" s="2">
        <f t="shared" si="139"/>
        <v>-0.16610930592380413</v>
      </c>
      <c r="F1561" s="2">
        <f t="shared" si="143"/>
        <v>-4.0240146543798726E-2</v>
      </c>
      <c r="G1561" s="2">
        <f t="shared" si="141"/>
        <v>-0.1258691593800054</v>
      </c>
      <c r="H1561" s="2" t="str">
        <f t="shared" si="142"/>
        <v>Hold</v>
      </c>
    </row>
    <row r="1562" spans="1:8" ht="13.5" x14ac:dyDescent="0.25">
      <c r="A1562" s="3">
        <f>TITRES_STAT!B1565</f>
        <v>44285</v>
      </c>
      <c r="B1562" s="6">
        <f>TITRES_STAT!D1565</f>
        <v>6.1660000000000004</v>
      </c>
      <c r="C1562" s="2">
        <f t="shared" si="144"/>
        <v>6.1314745053551629</v>
      </c>
      <c r="D1562" s="2">
        <f t="shared" si="140"/>
        <v>6.3086238160588346</v>
      </c>
      <c r="E1562" s="2">
        <f t="shared" si="139"/>
        <v>-0.17714931070367168</v>
      </c>
      <c r="F1562" s="2">
        <f t="shared" si="143"/>
        <v>-6.7621979375773328E-2</v>
      </c>
      <c r="G1562" s="2">
        <f t="shared" si="141"/>
        <v>-0.10952733132789835</v>
      </c>
      <c r="H1562" s="2" t="str">
        <f t="shared" si="142"/>
        <v>Hold</v>
      </c>
    </row>
    <row r="1563" spans="1:8" ht="13.5" x14ac:dyDescent="0.25">
      <c r="A1563" s="3">
        <f>TITRES_STAT!B1566</f>
        <v>44286</v>
      </c>
      <c r="B1563" s="6">
        <f>TITRES_STAT!D1566</f>
        <v>6.0910000000000002</v>
      </c>
      <c r="C1563" s="2">
        <f t="shared" si="144"/>
        <v>6.1230938122235994</v>
      </c>
      <c r="D1563" s="2">
        <f t="shared" si="140"/>
        <v>6.2925035333878094</v>
      </c>
      <c r="E1563" s="2">
        <f t="shared" si="139"/>
        <v>-0.16940972116421005</v>
      </c>
      <c r="F1563" s="2">
        <f t="shared" si="143"/>
        <v>-8.7979527733460683E-2</v>
      </c>
      <c r="G1563" s="2">
        <f t="shared" si="141"/>
        <v>-8.1430193430749365E-2</v>
      </c>
      <c r="H1563" s="2" t="str">
        <f t="shared" si="142"/>
        <v>Hold</v>
      </c>
    </row>
    <row r="1564" spans="1:8" ht="13.5" x14ac:dyDescent="0.25">
      <c r="A1564" s="3">
        <f>TITRES_STAT!B1567</f>
        <v>44287</v>
      </c>
      <c r="B1564" s="6">
        <f>TITRES_STAT!D1567</f>
        <v>6.0839999999999996</v>
      </c>
      <c r="C1564" s="2">
        <f t="shared" si="144"/>
        <v>6.1160024564968918</v>
      </c>
      <c r="D1564" s="2">
        <f t="shared" si="140"/>
        <v>6.2770588272109347</v>
      </c>
      <c r="E1564" s="2">
        <f t="shared" ref="E1564:E1627" si="145">C1564-D1564</f>
        <v>-0.16105637071404288</v>
      </c>
      <c r="F1564" s="2">
        <f t="shared" si="143"/>
        <v>-0.10259489632957713</v>
      </c>
      <c r="G1564" s="2">
        <f t="shared" si="141"/>
        <v>-5.846147438446575E-2</v>
      </c>
      <c r="H1564" s="2" t="str">
        <f t="shared" si="142"/>
        <v>Hold</v>
      </c>
    </row>
    <row r="1565" spans="1:8" ht="13.5" x14ac:dyDescent="0.25">
      <c r="A1565" s="3">
        <f>TITRES_STAT!B1568</f>
        <v>44288</v>
      </c>
      <c r="B1565" s="6">
        <f>TITRES_STAT!D1568</f>
        <v>6.2619999999999996</v>
      </c>
      <c r="C1565" s="2">
        <f t="shared" si="144"/>
        <v>6.1373866939589083</v>
      </c>
      <c r="D1565" s="2">
        <f t="shared" ref="D1565:D1628" si="146">$D$4*B1565+(1-$D$4)*D1564</f>
        <v>6.2759433585286439</v>
      </c>
      <c r="E1565" s="2">
        <f t="shared" si="145"/>
        <v>-0.13855666456973559</v>
      </c>
      <c r="F1565" s="2">
        <f t="shared" si="143"/>
        <v>-0.10978724997760883</v>
      </c>
      <c r="G1565" s="2">
        <f t="shared" si="141"/>
        <v>-2.8769414592126757E-2</v>
      </c>
      <c r="H1565" s="2" t="str">
        <f t="shared" si="142"/>
        <v>Hold</v>
      </c>
    </row>
    <row r="1566" spans="1:8" ht="13.5" x14ac:dyDescent="0.25">
      <c r="A1566" s="3">
        <f>TITRES_STAT!B1569</f>
        <v>44291</v>
      </c>
      <c r="B1566" s="6">
        <f>TITRES_STAT!D1569</f>
        <v>6.282</v>
      </c>
      <c r="C1566" s="2">
        <f t="shared" si="144"/>
        <v>6.1554810487344609</v>
      </c>
      <c r="D1566" s="2">
        <f t="shared" si="146"/>
        <v>6.2763919986376333</v>
      </c>
      <c r="E1566" s="2">
        <f t="shared" si="145"/>
        <v>-0.12091094990317242</v>
      </c>
      <c r="F1566" s="2">
        <f t="shared" si="143"/>
        <v>-0.11201198996272155</v>
      </c>
      <c r="G1566" s="2">
        <f t="shared" si="141"/>
        <v>-8.8989599404508679E-3</v>
      </c>
      <c r="H1566" s="2" t="str">
        <f t="shared" si="142"/>
        <v>Hold</v>
      </c>
    </row>
    <row r="1567" spans="1:8" ht="13.5" x14ac:dyDescent="0.25">
      <c r="A1567" s="3">
        <f>TITRES_STAT!B1570</f>
        <v>44292</v>
      </c>
      <c r="B1567" s="6">
        <f>TITRES_STAT!D1570</f>
        <v>6.3440000000000003</v>
      </c>
      <c r="C1567" s="2">
        <f t="shared" si="144"/>
        <v>6.1707916566214669</v>
      </c>
      <c r="D1567" s="2">
        <f t="shared" si="146"/>
        <v>6.2813999987385492</v>
      </c>
      <c r="E1567" s="2">
        <f t="shared" si="145"/>
        <v>-0.11060834211708226</v>
      </c>
      <c r="F1567" s="2">
        <f t="shared" si="143"/>
        <v>-0.1117312603935937</v>
      </c>
      <c r="G1567" s="2">
        <f t="shared" si="141"/>
        <v>1.1229182765114393E-3</v>
      </c>
      <c r="H1567" s="2" t="str">
        <f t="shared" si="142"/>
        <v>Sell</v>
      </c>
    </row>
    <row r="1568" spans="1:8" ht="13.5" x14ac:dyDescent="0.25">
      <c r="A1568" s="3">
        <f>TITRES_STAT!B1571</f>
        <v>44293</v>
      </c>
      <c r="B1568" s="6">
        <f>TITRES_STAT!D1571</f>
        <v>6.399</v>
      </c>
      <c r="C1568" s="2">
        <f t="shared" si="144"/>
        <v>6.2122083248335489</v>
      </c>
      <c r="D1568" s="2">
        <f t="shared" si="146"/>
        <v>6.2901111099431013</v>
      </c>
      <c r="E1568" s="2">
        <f t="shared" si="145"/>
        <v>-7.7902785109552397E-2</v>
      </c>
      <c r="F1568" s="2">
        <f t="shared" si="143"/>
        <v>-0.10496556533678544</v>
      </c>
      <c r="G1568" s="2">
        <f t="shared" si="141"/>
        <v>2.7062780227233046E-2</v>
      </c>
      <c r="H1568" s="2" t="str">
        <f t="shared" si="142"/>
        <v>Sell</v>
      </c>
    </row>
    <row r="1569" spans="1:8" ht="13.5" x14ac:dyDescent="0.25">
      <c r="A1569" s="3">
        <f>TITRES_STAT!B1572</f>
        <v>44294</v>
      </c>
      <c r="B1569" s="6">
        <f>TITRES_STAT!D1572</f>
        <v>6.3920000000000003</v>
      </c>
      <c r="C1569" s="2">
        <f t="shared" si="144"/>
        <v>6.2209455056283876</v>
      </c>
      <c r="D1569" s="2">
        <f t="shared" si="146"/>
        <v>6.2976584351325018</v>
      </c>
      <c r="E1569" s="2">
        <f t="shared" si="145"/>
        <v>-7.6712929504114236E-2</v>
      </c>
      <c r="F1569" s="2">
        <f t="shared" si="143"/>
        <v>-9.931503817025121E-2</v>
      </c>
      <c r="G1569" s="2">
        <f t="shared" si="141"/>
        <v>2.2602108666136975E-2</v>
      </c>
      <c r="H1569" s="2" t="str">
        <f t="shared" si="142"/>
        <v>Sell</v>
      </c>
    </row>
    <row r="1570" spans="1:8" ht="13.5" x14ac:dyDescent="0.25">
      <c r="A1570" s="3">
        <f>TITRES_STAT!B1573</f>
        <v>44298</v>
      </c>
      <c r="B1570" s="6">
        <f>TITRES_STAT!D1573</f>
        <v>6.399</v>
      </c>
      <c r="C1570" s="2">
        <f t="shared" si="144"/>
        <v>6.2283385047624815</v>
      </c>
      <c r="D1570" s="2">
        <f t="shared" si="146"/>
        <v>6.3051652177152793</v>
      </c>
      <c r="E1570" s="2">
        <f t="shared" si="145"/>
        <v>-7.6826712952797749E-2</v>
      </c>
      <c r="F1570" s="2">
        <f t="shared" si="143"/>
        <v>-9.4817373126760529E-2</v>
      </c>
      <c r="G1570" s="2">
        <f t="shared" si="141"/>
        <v>1.799066017396278E-2</v>
      </c>
      <c r="H1570" s="2" t="str">
        <f t="shared" si="142"/>
        <v>Sell</v>
      </c>
    </row>
    <row r="1571" spans="1:8" ht="13.5" x14ac:dyDescent="0.25">
      <c r="A1571" s="3">
        <f>TITRES_STAT!B1574</f>
        <v>44299</v>
      </c>
      <c r="B1571" s="6">
        <f>TITRES_STAT!D1574</f>
        <v>6.399</v>
      </c>
      <c r="C1571" s="2">
        <f t="shared" si="144"/>
        <v>6.2345941194144077</v>
      </c>
      <c r="D1571" s="2">
        <f t="shared" si="146"/>
        <v>6.3121159423289628</v>
      </c>
      <c r="E1571" s="2">
        <f t="shared" si="145"/>
        <v>-7.7521822914555116E-2</v>
      </c>
      <c r="F1571" s="2">
        <f t="shared" si="143"/>
        <v>-9.1358263084319463E-2</v>
      </c>
      <c r="G1571" s="2">
        <f t="shared" si="141"/>
        <v>1.3836440169764347E-2</v>
      </c>
      <c r="H1571" s="2" t="str">
        <f t="shared" si="142"/>
        <v>Sell</v>
      </c>
    </row>
    <row r="1572" spans="1:8" ht="13.5" x14ac:dyDescent="0.25">
      <c r="A1572" s="3">
        <f>TITRES_STAT!B1575</f>
        <v>44300</v>
      </c>
      <c r="B1572" s="6">
        <f>TITRES_STAT!D1575</f>
        <v>6.399</v>
      </c>
      <c r="C1572" s="2">
        <f t="shared" si="144"/>
        <v>6.2240411779660381</v>
      </c>
      <c r="D1572" s="2">
        <f t="shared" si="146"/>
        <v>6.3185517984527433</v>
      </c>
      <c r="E1572" s="2">
        <f t="shared" si="145"/>
        <v>-9.4510620486705221E-2</v>
      </c>
      <c r="F1572" s="2">
        <f t="shared" si="143"/>
        <v>-9.1988734564796615E-2</v>
      </c>
      <c r="G1572" s="2">
        <f t="shared" ref="G1572:G1635" si="147">E1572-F1572</f>
        <v>-2.5218859219086065E-3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44301</v>
      </c>
      <c r="B1573" s="6">
        <f>TITRES_STAT!D1576</f>
        <v>6.4669999999999996</v>
      </c>
      <c r="C1573" s="2">
        <f t="shared" si="144"/>
        <v>6.2035733044328012</v>
      </c>
      <c r="D1573" s="2">
        <f t="shared" si="146"/>
        <v>6.3295479615303183</v>
      </c>
      <c r="E1573" s="2">
        <f t="shared" si="145"/>
        <v>-0.1259746570975171</v>
      </c>
      <c r="F1573" s="2">
        <f t="shared" ref="F1573:F1636" si="149">(E1573*(2/(10)))+((1-(2/10))*F1572)</f>
        <v>-9.8785919071340711E-2</v>
      </c>
      <c r="G1573" s="2">
        <f t="shared" si="147"/>
        <v>-2.7188738026176384E-2</v>
      </c>
      <c r="H1573" s="2" t="str">
        <f t="shared" si="148"/>
        <v>Hold</v>
      </c>
    </row>
    <row r="1574" spans="1:8" ht="13.5" x14ac:dyDescent="0.25">
      <c r="A1574" s="3">
        <f>TITRES_STAT!B1577</f>
        <v>44302</v>
      </c>
      <c r="B1574" s="6">
        <f>TITRES_STAT!D1577</f>
        <v>6.6589999999999998</v>
      </c>
      <c r="C1574" s="2">
        <f t="shared" si="144"/>
        <v>6.1851774114431395</v>
      </c>
      <c r="D1574" s="2">
        <f t="shared" si="146"/>
        <v>6.3539518162317767</v>
      </c>
      <c r="E1574" s="2">
        <f t="shared" si="145"/>
        <v>-0.16877440478863726</v>
      </c>
      <c r="F1574" s="2">
        <f t="shared" si="149"/>
        <v>-0.11278361621480003</v>
      </c>
      <c r="G1574" s="2">
        <f t="shared" si="147"/>
        <v>-5.5990788573837227E-2</v>
      </c>
      <c r="H1574" s="2" t="str">
        <f t="shared" si="148"/>
        <v>Hold</v>
      </c>
    </row>
    <row r="1575" spans="1:8" ht="13.5" x14ac:dyDescent="0.25">
      <c r="A1575" s="3">
        <f>TITRES_STAT!B1578</f>
        <v>44305</v>
      </c>
      <c r="B1575" s="6">
        <f>TITRES_STAT!D1578</f>
        <v>6.8579999999999997</v>
      </c>
      <c r="C1575" s="2">
        <f t="shared" si="144"/>
        <v>6.196996271221118</v>
      </c>
      <c r="D1575" s="2">
        <f t="shared" si="146"/>
        <v>6.3912887187331267</v>
      </c>
      <c r="E1575" s="2">
        <f t="shared" si="145"/>
        <v>-0.19429244751200869</v>
      </c>
      <c r="F1575" s="2">
        <f t="shared" si="149"/>
        <v>-0.12908538247424178</v>
      </c>
      <c r="G1575" s="2">
        <f t="shared" si="147"/>
        <v>-6.5207065037766909E-2</v>
      </c>
      <c r="H1575" s="2" t="str">
        <f t="shared" si="148"/>
        <v>Hold</v>
      </c>
    </row>
    <row r="1576" spans="1:8" ht="13.5" x14ac:dyDescent="0.25">
      <c r="A1576" s="3">
        <f>TITRES_STAT!B1579</f>
        <v>44306</v>
      </c>
      <c r="B1576" s="6">
        <f>TITRES_STAT!D1579</f>
        <v>7.0629999999999997</v>
      </c>
      <c r="C1576" s="2">
        <f t="shared" si="144"/>
        <v>6.21007376795633</v>
      </c>
      <c r="D1576" s="2">
        <f t="shared" si="146"/>
        <v>6.4410451099380799</v>
      </c>
      <c r="E1576" s="2">
        <f t="shared" si="145"/>
        <v>-0.23097134198174984</v>
      </c>
      <c r="F1576" s="2">
        <f t="shared" si="149"/>
        <v>-0.1494625743757434</v>
      </c>
      <c r="G1576" s="2">
        <f t="shared" si="147"/>
        <v>-8.1508767606006449E-2</v>
      </c>
      <c r="H1576" s="2" t="str">
        <f t="shared" si="148"/>
        <v>Hold</v>
      </c>
    </row>
    <row r="1577" spans="1:8" ht="13.5" x14ac:dyDescent="0.25">
      <c r="A1577" s="3">
        <f>TITRES_STAT!B1580</f>
        <v>44307</v>
      </c>
      <c r="B1577" s="6">
        <f>TITRES_STAT!D1580</f>
        <v>7.125</v>
      </c>
      <c r="C1577" s="2">
        <f t="shared" si="144"/>
        <v>6.2306778036553565</v>
      </c>
      <c r="D1577" s="2">
        <f t="shared" si="146"/>
        <v>6.491708435127852</v>
      </c>
      <c r="E1577" s="2">
        <f t="shared" si="145"/>
        <v>-0.2610306314724955</v>
      </c>
      <c r="F1577" s="2">
        <f t="shared" si="149"/>
        <v>-0.17177618579509382</v>
      </c>
      <c r="G1577" s="2">
        <f t="shared" si="147"/>
        <v>-8.9254445677401678E-2</v>
      </c>
      <c r="H1577" s="2" t="str">
        <f t="shared" si="148"/>
        <v>Hold</v>
      </c>
    </row>
    <row r="1578" spans="1:8" ht="13.5" x14ac:dyDescent="0.25">
      <c r="A1578" s="3">
        <f>TITRES_STAT!B1581</f>
        <v>44308</v>
      </c>
      <c r="B1578" s="6">
        <f>TITRES_STAT!D1581</f>
        <v>7.0220000000000002</v>
      </c>
      <c r="C1578" s="2">
        <f t="shared" si="144"/>
        <v>6.2565735261699178</v>
      </c>
      <c r="D1578" s="2">
        <f t="shared" si="146"/>
        <v>6.5309892917850476</v>
      </c>
      <c r="E1578" s="2">
        <f t="shared" si="145"/>
        <v>-0.27441576561512981</v>
      </c>
      <c r="F1578" s="2">
        <f t="shared" si="149"/>
        <v>-0.19230410175910104</v>
      </c>
      <c r="G1578" s="2">
        <f t="shared" si="147"/>
        <v>-8.2111663856028777E-2</v>
      </c>
      <c r="H1578" s="2" t="str">
        <f t="shared" si="148"/>
        <v>Hold</v>
      </c>
    </row>
    <row r="1579" spans="1:8" ht="13.5" x14ac:dyDescent="0.25">
      <c r="A1579" s="3">
        <f>TITRES_STAT!B1582</f>
        <v>44309</v>
      </c>
      <c r="B1579" s="6">
        <f>TITRES_STAT!D1582</f>
        <v>6.8650000000000002</v>
      </c>
      <c r="C1579" s="2">
        <f t="shared" si="144"/>
        <v>6.2774083682976229</v>
      </c>
      <c r="D1579" s="2">
        <f t="shared" si="146"/>
        <v>6.5557308257268962</v>
      </c>
      <c r="E1579" s="2">
        <f t="shared" si="145"/>
        <v>-0.27832245742927331</v>
      </c>
      <c r="F1579" s="2">
        <f t="shared" si="149"/>
        <v>-0.20950777289313552</v>
      </c>
      <c r="G1579" s="2">
        <f t="shared" si="147"/>
        <v>-6.8814684536137788E-2</v>
      </c>
      <c r="H1579" s="2" t="str">
        <f t="shared" si="148"/>
        <v>Hold</v>
      </c>
    </row>
    <row r="1580" spans="1:8" ht="13.5" x14ac:dyDescent="0.25">
      <c r="A1580" s="3">
        <f>TITRES_STAT!B1583</f>
        <v>44312</v>
      </c>
      <c r="B1580" s="6">
        <f>TITRES_STAT!D1583</f>
        <v>7.0570000000000004</v>
      </c>
      <c r="C1580" s="2">
        <f t="shared" si="144"/>
        <v>6.2961147731749119</v>
      </c>
      <c r="D1580" s="2">
        <f t="shared" si="146"/>
        <v>6.5928618756730515</v>
      </c>
      <c r="E1580" s="2">
        <f t="shared" si="145"/>
        <v>-0.29674710249813963</v>
      </c>
      <c r="F1580" s="2">
        <f t="shared" si="149"/>
        <v>-0.22695563881413636</v>
      </c>
      <c r="G1580" s="2">
        <f t="shared" si="147"/>
        <v>-6.9791463684003269E-2</v>
      </c>
      <c r="H1580" s="2" t="str">
        <f t="shared" si="148"/>
        <v>Hold</v>
      </c>
    </row>
    <row r="1581" spans="1:8" ht="13.5" x14ac:dyDescent="0.25">
      <c r="A1581" s="3">
        <f>TITRES_STAT!B1584</f>
        <v>44313</v>
      </c>
      <c r="B1581" s="6">
        <f>TITRES_STAT!D1584</f>
        <v>7.4749999999999996</v>
      </c>
      <c r="C1581" s="2">
        <f t="shared" si="144"/>
        <v>6.3119432696095412</v>
      </c>
      <c r="D1581" s="2">
        <f t="shared" si="146"/>
        <v>6.6582054404380111</v>
      </c>
      <c r="E1581" s="2">
        <f t="shared" si="145"/>
        <v>-0.34626217082846988</v>
      </c>
      <c r="F1581" s="2">
        <f t="shared" si="149"/>
        <v>-0.2508169452170031</v>
      </c>
      <c r="G1581" s="2">
        <f t="shared" si="147"/>
        <v>-9.5445225611466789E-2</v>
      </c>
      <c r="H1581" s="2" t="str">
        <f t="shared" si="148"/>
        <v>Hold</v>
      </c>
    </row>
    <row r="1582" spans="1:8" ht="13.5" x14ac:dyDescent="0.25">
      <c r="A1582" s="3">
        <f>TITRES_STAT!B1585</f>
        <v>44314</v>
      </c>
      <c r="B1582" s="6">
        <f>TITRES_STAT!D1585</f>
        <v>7.694</v>
      </c>
      <c r="C1582" s="2">
        <f t="shared" si="144"/>
        <v>6.3253366127465345</v>
      </c>
      <c r="D1582" s="2">
        <f t="shared" si="146"/>
        <v>6.7349309633685284</v>
      </c>
      <c r="E1582" s="2">
        <f t="shared" si="145"/>
        <v>-0.4095943506219939</v>
      </c>
      <c r="F1582" s="2">
        <f t="shared" si="149"/>
        <v>-0.28257242629800128</v>
      </c>
      <c r="G1582" s="2">
        <f t="shared" si="147"/>
        <v>-0.12702192432399262</v>
      </c>
      <c r="H1582" s="2" t="str">
        <f t="shared" si="148"/>
        <v>Hold</v>
      </c>
    </row>
    <row r="1583" spans="1:8" ht="13.5" x14ac:dyDescent="0.25">
      <c r="A1583" s="3">
        <f>TITRES_STAT!B1586</f>
        <v>44315</v>
      </c>
      <c r="B1583" s="6">
        <f>TITRES_STAT!D1586</f>
        <v>7.92</v>
      </c>
      <c r="C1583" s="2">
        <f t="shared" si="144"/>
        <v>6.3471309800162983</v>
      </c>
      <c r="D1583" s="2">
        <f t="shared" si="146"/>
        <v>6.8227138549708597</v>
      </c>
      <c r="E1583" s="2">
        <f t="shared" si="145"/>
        <v>-0.47558287495456142</v>
      </c>
      <c r="F1583" s="2">
        <f t="shared" si="149"/>
        <v>-0.32117451602931335</v>
      </c>
      <c r="G1583" s="2">
        <f t="shared" si="147"/>
        <v>-0.15440835892524807</v>
      </c>
      <c r="H1583" s="2" t="str">
        <f t="shared" si="148"/>
        <v>Hold</v>
      </c>
    </row>
    <row r="1584" spans="1:8" ht="13.5" x14ac:dyDescent="0.25">
      <c r="A1584" s="3">
        <f>TITRES_STAT!B1587</f>
        <v>44316</v>
      </c>
      <c r="B1584" s="6">
        <f>TITRES_STAT!D1587</f>
        <v>8.016</v>
      </c>
      <c r="C1584" s="2">
        <f t="shared" si="144"/>
        <v>6.39511082924456</v>
      </c>
      <c r="D1584" s="2">
        <f t="shared" si="146"/>
        <v>6.9111054212693146</v>
      </c>
      <c r="E1584" s="2">
        <f t="shared" si="145"/>
        <v>-0.51599459202475462</v>
      </c>
      <c r="F1584" s="2">
        <f t="shared" si="149"/>
        <v>-0.36013853122840161</v>
      </c>
      <c r="G1584" s="2">
        <f t="shared" si="147"/>
        <v>-0.155856060796353</v>
      </c>
      <c r="H1584" s="2" t="str">
        <f t="shared" si="148"/>
        <v>Hold</v>
      </c>
    </row>
    <row r="1585" spans="1:8" ht="13.5" x14ac:dyDescent="0.25">
      <c r="A1585" s="3">
        <f>TITRES_STAT!B1588</f>
        <v>44319</v>
      </c>
      <c r="B1585" s="6">
        <f>TITRES_STAT!D1588</f>
        <v>8.0839999999999996</v>
      </c>
      <c r="C1585" s="2">
        <f t="shared" si="144"/>
        <v>6.4663245478223201</v>
      </c>
      <c r="D1585" s="2">
        <f t="shared" si="146"/>
        <v>6.9979865011752915</v>
      </c>
      <c r="E1585" s="2">
        <f t="shared" si="145"/>
        <v>-0.53166195335297139</v>
      </c>
      <c r="F1585" s="2">
        <f t="shared" si="149"/>
        <v>-0.39444321565331558</v>
      </c>
      <c r="G1585" s="2">
        <f t="shared" si="147"/>
        <v>-0.13721873769965581</v>
      </c>
      <c r="H1585" s="2" t="str">
        <f t="shared" si="148"/>
        <v>Hold</v>
      </c>
    </row>
    <row r="1586" spans="1:8" ht="13.5" x14ac:dyDescent="0.25">
      <c r="A1586" s="3">
        <f>TITRES_STAT!B1589</f>
        <v>44320</v>
      </c>
      <c r="B1586" s="6">
        <f>TITRES_STAT!D1589</f>
        <v>8.3239999999999998</v>
      </c>
      <c r="C1586" s="2">
        <f t="shared" si="144"/>
        <v>6.55812077123427</v>
      </c>
      <c r="D1586" s="2">
        <f t="shared" si="146"/>
        <v>7.0962097233104551</v>
      </c>
      <c r="E1586" s="2">
        <f t="shared" si="145"/>
        <v>-0.53808895207618512</v>
      </c>
      <c r="F1586" s="2">
        <f t="shared" si="149"/>
        <v>-0.42317236293788951</v>
      </c>
      <c r="G1586" s="2">
        <f t="shared" si="147"/>
        <v>-0.11491658913829561</v>
      </c>
      <c r="H1586" s="2" t="str">
        <f t="shared" si="148"/>
        <v>Hold</v>
      </c>
    </row>
    <row r="1587" spans="1:8" ht="13.5" x14ac:dyDescent="0.25">
      <c r="A1587" s="3">
        <f>TITRES_STAT!B1590</f>
        <v>44321</v>
      </c>
      <c r="B1587" s="6">
        <f>TITRES_STAT!D1590</f>
        <v>8.3239999999999998</v>
      </c>
      <c r="C1587" s="2">
        <f t="shared" si="144"/>
        <v>6.6453329602751516</v>
      </c>
      <c r="D1587" s="2">
        <f t="shared" si="146"/>
        <v>7.1871571512133841</v>
      </c>
      <c r="E1587" s="2">
        <f t="shared" si="145"/>
        <v>-0.54182419093823242</v>
      </c>
      <c r="F1587" s="2">
        <f t="shared" si="149"/>
        <v>-0.44690272853795809</v>
      </c>
      <c r="G1587" s="2">
        <f t="shared" si="147"/>
        <v>-9.4921462400274326E-2</v>
      </c>
      <c r="H1587" s="2" t="str">
        <f t="shared" si="148"/>
        <v>Hold</v>
      </c>
    </row>
    <row r="1588" spans="1:8" ht="13.5" x14ac:dyDescent="0.25">
      <c r="A1588" s="3">
        <f>TITRES_STAT!B1591</f>
        <v>44322</v>
      </c>
      <c r="B1588" s="6">
        <f>TITRES_STAT!D1591</f>
        <v>8.1530000000000005</v>
      </c>
      <c r="C1588" s="2">
        <f t="shared" si="144"/>
        <v>6.7032817356174359</v>
      </c>
      <c r="D1588" s="2">
        <f t="shared" si="146"/>
        <v>7.2587010659383182</v>
      </c>
      <c r="E1588" s="2">
        <f t="shared" si="145"/>
        <v>-0.55541933032088231</v>
      </c>
      <c r="F1588" s="2">
        <f t="shared" si="149"/>
        <v>-0.46860604889454299</v>
      </c>
      <c r="G1588" s="2">
        <f t="shared" si="147"/>
        <v>-8.6813281426339317E-2</v>
      </c>
      <c r="H1588" s="2" t="str">
        <f t="shared" si="148"/>
        <v>Hold</v>
      </c>
    </row>
    <row r="1589" spans="1:8" ht="13.5" x14ac:dyDescent="0.25">
      <c r="A1589" s="3">
        <f>TITRES_STAT!B1592</f>
        <v>44323</v>
      </c>
      <c r="B1589" s="6">
        <f>TITRES_STAT!D1592</f>
        <v>8.1460000000000008</v>
      </c>
      <c r="C1589" s="2">
        <f t="shared" si="144"/>
        <v>6.7281614685993691</v>
      </c>
      <c r="D1589" s="2">
        <f t="shared" si="146"/>
        <v>7.3244269129058504</v>
      </c>
      <c r="E1589" s="2">
        <f t="shared" si="145"/>
        <v>-0.59626544430648121</v>
      </c>
      <c r="F1589" s="2">
        <f t="shared" si="149"/>
        <v>-0.49413792797693068</v>
      </c>
      <c r="G1589" s="2">
        <f t="shared" si="147"/>
        <v>-0.10212751632955053</v>
      </c>
      <c r="H1589" s="2" t="str">
        <f t="shared" si="148"/>
        <v>Hold</v>
      </c>
    </row>
    <row r="1590" spans="1:8" ht="13.5" x14ac:dyDescent="0.25">
      <c r="A1590" s="3">
        <f>TITRES_STAT!B1593</f>
        <v>44326</v>
      </c>
      <c r="B1590" s="6">
        <f>TITRES_STAT!D1593</f>
        <v>8.1389999999999993</v>
      </c>
      <c r="C1590" s="2">
        <f t="shared" si="144"/>
        <v>6.7787520118917737</v>
      </c>
      <c r="D1590" s="2">
        <f t="shared" si="146"/>
        <v>7.3847656600980098</v>
      </c>
      <c r="E1590" s="2">
        <f t="shared" si="145"/>
        <v>-0.60601364820623616</v>
      </c>
      <c r="F1590" s="2">
        <f t="shared" si="149"/>
        <v>-0.51651307202279173</v>
      </c>
      <c r="G1590" s="2">
        <f t="shared" si="147"/>
        <v>-8.9500576183444425E-2</v>
      </c>
      <c r="H1590" s="2" t="str">
        <f t="shared" si="148"/>
        <v>Hold</v>
      </c>
    </row>
    <row r="1591" spans="1:8" ht="13.5" x14ac:dyDescent="0.25">
      <c r="A1591" s="3">
        <f>TITRES_STAT!B1594</f>
        <v>44327</v>
      </c>
      <c r="B1591" s="6">
        <f>TITRES_STAT!D1594</f>
        <v>8.2279999999999998</v>
      </c>
      <c r="C1591" s="2">
        <f t="shared" si="144"/>
        <v>6.8858670869853462</v>
      </c>
      <c r="D1591" s="2">
        <f t="shared" si="146"/>
        <v>7.4472274630537125</v>
      </c>
      <c r="E1591" s="2">
        <f t="shared" si="145"/>
        <v>-0.56136037606836631</v>
      </c>
      <c r="F1591" s="2">
        <f t="shared" si="149"/>
        <v>-0.5254825328319066</v>
      </c>
      <c r="G1591" s="2">
        <f t="shared" si="147"/>
        <v>-3.5877843236459706E-2</v>
      </c>
      <c r="H1591" s="2" t="str">
        <f t="shared" si="148"/>
        <v>Hold</v>
      </c>
    </row>
    <row r="1592" spans="1:8" ht="13.5" x14ac:dyDescent="0.25">
      <c r="A1592" s="3">
        <f>TITRES_STAT!B1595</f>
        <v>44333</v>
      </c>
      <c r="B1592" s="6">
        <f>TITRES_STAT!D1595</f>
        <v>8.2279999999999998</v>
      </c>
      <c r="C1592" s="2">
        <f t="shared" si="144"/>
        <v>7.010195227449139</v>
      </c>
      <c r="D1592" s="2">
        <f t="shared" si="146"/>
        <v>7.5050624657904743</v>
      </c>
      <c r="E1592" s="2">
        <f t="shared" si="145"/>
        <v>-0.49486723834133528</v>
      </c>
      <c r="F1592" s="2">
        <f t="shared" si="149"/>
        <v>-0.51935947393379234</v>
      </c>
      <c r="G1592" s="2">
        <f t="shared" si="147"/>
        <v>2.4492235592457057E-2</v>
      </c>
      <c r="H1592" s="2" t="str">
        <f t="shared" si="148"/>
        <v>Sell</v>
      </c>
    </row>
    <row r="1593" spans="1:8" ht="13.5" x14ac:dyDescent="0.25">
      <c r="A1593" s="3">
        <f>TITRES_STAT!B1596</f>
        <v>44334</v>
      </c>
      <c r="B1593" s="6">
        <f>TITRES_STAT!D1596</f>
        <v>8.3930000000000007</v>
      </c>
      <c r="C1593" s="2">
        <f t="shared" si="144"/>
        <v>7.1501651924569636</v>
      </c>
      <c r="D1593" s="2">
        <f t="shared" si="146"/>
        <v>7.5708356164726611</v>
      </c>
      <c r="E1593" s="2">
        <f t="shared" si="145"/>
        <v>-0.42067042401569754</v>
      </c>
      <c r="F1593" s="2">
        <f t="shared" si="149"/>
        <v>-0.49962166395017338</v>
      </c>
      <c r="G1593" s="2">
        <f t="shared" si="147"/>
        <v>7.8951239934475836E-2</v>
      </c>
      <c r="H1593" s="2" t="str">
        <f t="shared" si="148"/>
        <v>Sell</v>
      </c>
    </row>
    <row r="1594" spans="1:8" ht="13.5" x14ac:dyDescent="0.25">
      <c r="A1594" s="3">
        <f>TITRES_STAT!B1597</f>
        <v>44335</v>
      </c>
      <c r="B1594" s="6">
        <f>TITRES_STAT!D1597</f>
        <v>8.3930000000000007</v>
      </c>
      <c r="C1594" s="2">
        <f t="shared" si="144"/>
        <v>7.2833705474635853</v>
      </c>
      <c r="D1594" s="2">
        <f t="shared" si="146"/>
        <v>7.6317366819191301</v>
      </c>
      <c r="E1594" s="2">
        <f t="shared" si="145"/>
        <v>-0.34836613445554487</v>
      </c>
      <c r="F1594" s="2">
        <f t="shared" si="149"/>
        <v>-0.46937055805124772</v>
      </c>
      <c r="G1594" s="2">
        <f t="shared" si="147"/>
        <v>0.12100442359570285</v>
      </c>
      <c r="H1594" s="2" t="str">
        <f t="shared" si="148"/>
        <v>Sell</v>
      </c>
    </row>
    <row r="1595" spans="1:8" ht="13.5" x14ac:dyDescent="0.25">
      <c r="A1595" s="3">
        <f>TITRES_STAT!B1598</f>
        <v>44336</v>
      </c>
      <c r="B1595" s="6">
        <f>TITRES_STAT!D1598</f>
        <v>8.3930000000000007</v>
      </c>
      <c r="C1595" s="2">
        <f t="shared" si="144"/>
        <v>7.406544309392264</v>
      </c>
      <c r="D1595" s="2">
        <f t="shared" si="146"/>
        <v>7.6881265573325273</v>
      </c>
      <c r="E1595" s="2">
        <f t="shared" si="145"/>
        <v>-0.28158224794026321</v>
      </c>
      <c r="F1595" s="2">
        <f t="shared" si="149"/>
        <v>-0.43181289602905087</v>
      </c>
      <c r="G1595" s="2">
        <f t="shared" si="147"/>
        <v>0.15023064808878767</v>
      </c>
      <c r="H1595" s="2" t="str">
        <f t="shared" si="148"/>
        <v>Sell</v>
      </c>
    </row>
    <row r="1596" spans="1:8" ht="13.5" x14ac:dyDescent="0.25">
      <c r="A1596" s="3">
        <f>TITRES_STAT!B1599</f>
        <v>44337</v>
      </c>
      <c r="B1596" s="6">
        <f>TITRES_STAT!D1599</f>
        <v>8.2899999999999991</v>
      </c>
      <c r="C1596" s="2">
        <f t="shared" si="144"/>
        <v>7.5476913387165316</v>
      </c>
      <c r="D1596" s="2">
        <f t="shared" si="146"/>
        <v>7.7327097753078959</v>
      </c>
      <c r="E1596" s="2">
        <f t="shared" si="145"/>
        <v>-0.1850184365913643</v>
      </c>
      <c r="F1596" s="2">
        <f t="shared" si="149"/>
        <v>-0.38245400414151359</v>
      </c>
      <c r="G1596" s="2">
        <f t="shared" si="147"/>
        <v>0.19743556755014929</v>
      </c>
      <c r="H1596" s="2" t="str">
        <f t="shared" si="148"/>
        <v>Sell</v>
      </c>
    </row>
    <row r="1597" spans="1:8" ht="13.5" x14ac:dyDescent="0.25">
      <c r="A1597" s="3">
        <f>TITRES_STAT!B1600</f>
        <v>44340</v>
      </c>
      <c r="B1597" s="6">
        <f>TITRES_STAT!D1600</f>
        <v>8.3859999999999992</v>
      </c>
      <c r="C1597" s="2">
        <f t="shared" si="144"/>
        <v>7.6671234404524498</v>
      </c>
      <c r="D1597" s="2">
        <f t="shared" si="146"/>
        <v>7.7811016438036074</v>
      </c>
      <c r="E1597" s="2">
        <f t="shared" si="145"/>
        <v>-0.1139782033511576</v>
      </c>
      <c r="F1597" s="2">
        <f t="shared" si="149"/>
        <v>-0.32875884398344246</v>
      </c>
      <c r="G1597" s="2">
        <f t="shared" si="147"/>
        <v>0.21478064063228486</v>
      </c>
      <c r="H1597" s="2" t="str">
        <f t="shared" si="148"/>
        <v>Sell</v>
      </c>
    </row>
    <row r="1598" spans="1:8" ht="13.5" x14ac:dyDescent="0.25">
      <c r="A1598" s="3">
        <f>TITRES_STAT!B1601</f>
        <v>44341</v>
      </c>
      <c r="B1598" s="6">
        <f>TITRES_STAT!D1601</f>
        <v>8.3989999999999991</v>
      </c>
      <c r="C1598" s="2">
        <f t="shared" si="144"/>
        <v>7.7418736803828416</v>
      </c>
      <c r="D1598" s="2">
        <f t="shared" si="146"/>
        <v>7.8268718924107477</v>
      </c>
      <c r="E1598" s="2">
        <f t="shared" si="145"/>
        <v>-8.4998212027906028E-2</v>
      </c>
      <c r="F1598" s="2">
        <f t="shared" si="149"/>
        <v>-0.2800067175923352</v>
      </c>
      <c r="G1598" s="2">
        <f t="shared" si="147"/>
        <v>0.19500850556442917</v>
      </c>
      <c r="H1598" s="2" t="str">
        <f t="shared" si="148"/>
        <v>Sell</v>
      </c>
    </row>
    <row r="1599" spans="1:8" ht="13.5" x14ac:dyDescent="0.25">
      <c r="A1599" s="3">
        <f>TITRES_STAT!B1602</f>
        <v>44342</v>
      </c>
      <c r="B1599" s="6">
        <f>TITRES_STAT!D1602</f>
        <v>8.3580000000000005</v>
      </c>
      <c r="C1599" s="2">
        <f t="shared" si="144"/>
        <v>7.8040469603239426</v>
      </c>
      <c r="D1599" s="2">
        <f t="shared" si="146"/>
        <v>7.8662147151951363</v>
      </c>
      <c r="E1599" s="2">
        <f t="shared" si="145"/>
        <v>-6.2167754871193637E-2</v>
      </c>
      <c r="F1599" s="2">
        <f t="shared" si="149"/>
        <v>-0.2364389250481069</v>
      </c>
      <c r="G1599" s="2">
        <f t="shared" si="147"/>
        <v>0.17427117017691326</v>
      </c>
      <c r="H1599" s="2" t="str">
        <f t="shared" si="148"/>
        <v>Sell</v>
      </c>
    </row>
    <row r="1600" spans="1:8" ht="13.5" x14ac:dyDescent="0.25">
      <c r="A1600" s="3">
        <f>TITRES_STAT!B1603</f>
        <v>44343</v>
      </c>
      <c r="B1600" s="6">
        <f>TITRES_STAT!D1603</f>
        <v>8.1080000000000005</v>
      </c>
      <c r="C1600" s="2">
        <f t="shared" si="144"/>
        <v>7.8555781971971825</v>
      </c>
      <c r="D1600" s="2">
        <f t="shared" si="146"/>
        <v>7.8841247362917928</v>
      </c>
      <c r="E1600" s="2">
        <f t="shared" si="145"/>
        <v>-2.8546539094610246E-2</v>
      </c>
      <c r="F1600" s="2">
        <f t="shared" si="149"/>
        <v>-0.19486044785740758</v>
      </c>
      <c r="G1600" s="2">
        <f t="shared" si="147"/>
        <v>0.16631390876279734</v>
      </c>
      <c r="H1600" s="2" t="str">
        <f t="shared" si="148"/>
        <v>Sell</v>
      </c>
    </row>
    <row r="1601" spans="1:8" ht="13.5" x14ac:dyDescent="0.25">
      <c r="A1601" s="3">
        <f>TITRES_STAT!B1604</f>
        <v>44344</v>
      </c>
      <c r="B1601" s="6">
        <f>TITRES_STAT!D1604</f>
        <v>8.1080000000000005</v>
      </c>
      <c r="C1601" s="2">
        <f t="shared" si="144"/>
        <v>7.9128738591668473</v>
      </c>
      <c r="D1601" s="2">
        <f t="shared" si="146"/>
        <v>7.9007080891590675</v>
      </c>
      <c r="E1601" s="2">
        <f t="shared" si="145"/>
        <v>1.2165770007779741E-2</v>
      </c>
      <c r="F1601" s="2">
        <f t="shared" si="149"/>
        <v>-0.15345520428437012</v>
      </c>
      <c r="G1601" s="2">
        <f t="shared" si="147"/>
        <v>0.16562097429214986</v>
      </c>
      <c r="H1601" s="2" t="str">
        <f t="shared" si="148"/>
        <v>Sell</v>
      </c>
    </row>
    <row r="1602" spans="1:8" ht="13.5" x14ac:dyDescent="0.25">
      <c r="A1602" s="3">
        <f>TITRES_STAT!B1605</f>
        <v>44347</v>
      </c>
      <c r="B1602" s="6">
        <f>TITRES_STAT!D1605</f>
        <v>8.2509999999999994</v>
      </c>
      <c r="C1602" s="2">
        <f t="shared" si="144"/>
        <v>7.9613548039104085</v>
      </c>
      <c r="D1602" s="2">
        <f t="shared" si="146"/>
        <v>7.9266556381102475</v>
      </c>
      <c r="E1602" s="2">
        <f t="shared" si="145"/>
        <v>3.4699165800160969E-2</v>
      </c>
      <c r="F1602" s="2">
        <f t="shared" si="149"/>
        <v>-0.11582433026746392</v>
      </c>
      <c r="G1602" s="2">
        <f t="shared" si="147"/>
        <v>0.15052349606762488</v>
      </c>
      <c r="H1602" s="2" t="str">
        <f t="shared" si="148"/>
        <v>Sell</v>
      </c>
    </row>
    <row r="1603" spans="1:8" ht="13.5" x14ac:dyDescent="0.25">
      <c r="A1603" s="3">
        <f>TITRES_STAT!B1606</f>
        <v>44348</v>
      </c>
      <c r="B1603" s="6">
        <f>TITRES_STAT!D1606</f>
        <v>8.1080000000000005</v>
      </c>
      <c r="C1603" s="2">
        <f t="shared" si="144"/>
        <v>8.0277617571549609</v>
      </c>
      <c r="D1603" s="2">
        <f t="shared" si="146"/>
        <v>7.9400885538057846</v>
      </c>
      <c r="E1603" s="2">
        <f t="shared" si="145"/>
        <v>8.7673203349176276E-2</v>
      </c>
      <c r="F1603" s="2">
        <f t="shared" si="149"/>
        <v>-7.5124823544135882E-2</v>
      </c>
      <c r="G1603" s="2">
        <f t="shared" si="147"/>
        <v>0.16279802689331216</v>
      </c>
      <c r="H1603" s="2" t="str">
        <f t="shared" si="148"/>
        <v>Sell</v>
      </c>
    </row>
    <row r="1604" spans="1:8" ht="13.5" x14ac:dyDescent="0.25">
      <c r="A1604" s="3">
        <f>TITRES_STAT!B1607</f>
        <v>44349</v>
      </c>
      <c r="B1604" s="6">
        <f>TITRES_STAT!D1607</f>
        <v>8.1080000000000005</v>
      </c>
      <c r="C1604" s="2">
        <f t="shared" si="144"/>
        <v>8.0839522560541965</v>
      </c>
      <c r="D1604" s="2">
        <f t="shared" si="146"/>
        <v>7.95252643870906</v>
      </c>
      <c r="E1604" s="2">
        <f t="shared" si="145"/>
        <v>0.13142581734513659</v>
      </c>
      <c r="F1604" s="2">
        <f t="shared" si="149"/>
        <v>-3.3814695366281393E-2</v>
      </c>
      <c r="G1604" s="2">
        <f t="shared" si="147"/>
        <v>0.16524051271141799</v>
      </c>
      <c r="H1604" s="2" t="str">
        <f t="shared" si="148"/>
        <v>Sell</v>
      </c>
    </row>
    <row r="1605" spans="1:8" ht="13.5" x14ac:dyDescent="0.25">
      <c r="A1605" s="3">
        <f>TITRES_STAT!B1608</f>
        <v>44350</v>
      </c>
      <c r="B1605" s="6">
        <f>TITRES_STAT!D1608</f>
        <v>7.8650000000000002</v>
      </c>
      <c r="C1605" s="2">
        <f t="shared" si="144"/>
        <v>8.1314980628150906</v>
      </c>
      <c r="D1605" s="2">
        <f t="shared" si="146"/>
        <v>7.9460429988046855</v>
      </c>
      <c r="E1605" s="2">
        <f t="shared" si="145"/>
        <v>0.18545506401040512</v>
      </c>
      <c r="F1605" s="2">
        <f t="shared" si="149"/>
        <v>1.0039256509055912E-2</v>
      </c>
      <c r="G1605" s="2">
        <f t="shared" si="147"/>
        <v>0.17541580750134922</v>
      </c>
      <c r="H1605" s="2" t="str">
        <f t="shared" si="148"/>
        <v>Sell</v>
      </c>
    </row>
    <row r="1606" spans="1:8" ht="13.5" x14ac:dyDescent="0.25">
      <c r="A1606" s="3">
        <f>TITRES_STAT!B1609</f>
        <v>44351</v>
      </c>
      <c r="B1606" s="6">
        <f>TITRES_STAT!D1609</f>
        <v>7.8650000000000002</v>
      </c>
      <c r="C1606" s="2">
        <f t="shared" si="144"/>
        <v>8.1558829762281544</v>
      </c>
      <c r="D1606" s="2">
        <f t="shared" si="146"/>
        <v>7.9400398137080419</v>
      </c>
      <c r="E1606" s="2">
        <f t="shared" si="145"/>
        <v>0.21584316252011249</v>
      </c>
      <c r="F1606" s="2">
        <f t="shared" si="149"/>
        <v>5.1200037711267229E-2</v>
      </c>
      <c r="G1606" s="2">
        <f t="shared" si="147"/>
        <v>0.16464312480884524</v>
      </c>
      <c r="H1606" s="2" t="str">
        <f t="shared" si="148"/>
        <v>Sell</v>
      </c>
    </row>
    <row r="1607" spans="1:8" ht="13.5" x14ac:dyDescent="0.25">
      <c r="A1607" s="3">
        <f>TITRES_STAT!B1610</f>
        <v>44354</v>
      </c>
      <c r="B1607" s="6">
        <f>TITRES_STAT!D1610</f>
        <v>7.8650000000000002</v>
      </c>
      <c r="C1607" s="2">
        <f t="shared" si="144"/>
        <v>8.1912855952699761</v>
      </c>
      <c r="D1607" s="2">
        <f t="shared" si="146"/>
        <v>7.9344813089889277</v>
      </c>
      <c r="E1607" s="2">
        <f t="shared" si="145"/>
        <v>0.25680428628104846</v>
      </c>
      <c r="F1607" s="2">
        <f t="shared" si="149"/>
        <v>9.2320887425223486E-2</v>
      </c>
      <c r="G1607" s="2">
        <f t="shared" si="147"/>
        <v>0.16448339885582497</v>
      </c>
      <c r="H1607" s="2" t="str">
        <f t="shared" si="148"/>
        <v>Sell</v>
      </c>
    </row>
    <row r="1608" spans="1:8" ht="13.5" x14ac:dyDescent="0.25">
      <c r="A1608" s="3">
        <f>TITRES_STAT!B1611</f>
        <v>44355</v>
      </c>
      <c r="B1608" s="6">
        <f>TITRES_STAT!D1611</f>
        <v>7.63</v>
      </c>
      <c r="C1608" s="2">
        <f t="shared" si="144"/>
        <v>8.2232416575361338</v>
      </c>
      <c r="D1608" s="2">
        <f t="shared" si="146"/>
        <v>7.911927137952711</v>
      </c>
      <c r="E1608" s="2">
        <f t="shared" si="145"/>
        <v>0.31131451958342282</v>
      </c>
      <c r="F1608" s="2">
        <f t="shared" si="149"/>
        <v>0.13611961385686336</v>
      </c>
      <c r="G1608" s="2">
        <f t="shared" si="147"/>
        <v>0.17519490572655946</v>
      </c>
      <c r="H1608" s="2" t="str">
        <f t="shared" si="148"/>
        <v>Sell</v>
      </c>
    </row>
    <row r="1609" spans="1:8" ht="13.5" x14ac:dyDescent="0.25">
      <c r="A1609" s="3">
        <f>TITRES_STAT!B1612</f>
        <v>44356</v>
      </c>
      <c r="B1609" s="6">
        <f>TITRES_STAT!D1612</f>
        <v>7.63</v>
      </c>
      <c r="C1609" s="2">
        <f t="shared" si="144"/>
        <v>8.2439737102228836</v>
      </c>
      <c r="D1609" s="2">
        <f t="shared" si="146"/>
        <v>7.89104364625251</v>
      </c>
      <c r="E1609" s="2">
        <f t="shared" si="145"/>
        <v>0.35293006397037363</v>
      </c>
      <c r="F1609" s="2">
        <f t="shared" si="149"/>
        <v>0.17948170387956541</v>
      </c>
      <c r="G1609" s="2">
        <f t="shared" si="147"/>
        <v>0.17344836009080822</v>
      </c>
      <c r="H1609" s="2" t="str">
        <f t="shared" si="148"/>
        <v>Sell</v>
      </c>
    </row>
    <row r="1610" spans="1:8" ht="13.5" x14ac:dyDescent="0.25">
      <c r="A1610" s="3">
        <f>TITRES_STAT!B1613</f>
        <v>44357</v>
      </c>
      <c r="B1610" s="6">
        <f>TITRES_STAT!D1613</f>
        <v>7.63</v>
      </c>
      <c r="C1610" s="2">
        <f t="shared" si="144"/>
        <v>8.2230546778809028</v>
      </c>
      <c r="D1610" s="2">
        <f t="shared" si="146"/>
        <v>7.8717070798634348</v>
      </c>
      <c r="E1610" s="2">
        <f t="shared" si="145"/>
        <v>0.35134759801746807</v>
      </c>
      <c r="F1610" s="2">
        <f t="shared" si="149"/>
        <v>0.21385488270714595</v>
      </c>
      <c r="G1610" s="2">
        <f t="shared" si="147"/>
        <v>0.13749271531032212</v>
      </c>
      <c r="H1610" s="2" t="str">
        <f t="shared" si="148"/>
        <v>Sell</v>
      </c>
    </row>
    <row r="1611" spans="1:8" ht="13.5" x14ac:dyDescent="0.25">
      <c r="A1611" s="3">
        <f>TITRES_STAT!B1614</f>
        <v>44358</v>
      </c>
      <c r="B1611" s="6">
        <f>TITRES_STAT!D1614</f>
        <v>7.8579999999999997</v>
      </c>
      <c r="C1611" s="2">
        <f t="shared" si="144"/>
        <v>8.205353958206917</v>
      </c>
      <c r="D1611" s="2">
        <f t="shared" si="146"/>
        <v>7.8706917406142907</v>
      </c>
      <c r="E1611" s="2">
        <f t="shared" si="145"/>
        <v>0.33466221759262638</v>
      </c>
      <c r="F1611" s="2">
        <f t="shared" si="149"/>
        <v>0.23801634968424207</v>
      </c>
      <c r="G1611" s="2">
        <f t="shared" si="147"/>
        <v>9.6645867908384309E-2</v>
      </c>
      <c r="H1611" s="2" t="str">
        <f t="shared" si="148"/>
        <v>Sell</v>
      </c>
    </row>
    <row r="1612" spans="1:8" ht="13.5" x14ac:dyDescent="0.25">
      <c r="A1612" s="3">
        <f>TITRES_STAT!B1615</f>
        <v>44361</v>
      </c>
      <c r="B1612" s="6">
        <f>TITRES_STAT!D1615</f>
        <v>7.8579999999999997</v>
      </c>
      <c r="C1612" s="2">
        <f t="shared" si="144"/>
        <v>8.2123764261750836</v>
      </c>
      <c r="D1612" s="2">
        <f t="shared" si="146"/>
        <v>7.8697516116798987</v>
      </c>
      <c r="E1612" s="2">
        <f t="shared" si="145"/>
        <v>0.34262481449518489</v>
      </c>
      <c r="F1612" s="2">
        <f t="shared" si="149"/>
        <v>0.25893804264643061</v>
      </c>
      <c r="G1612" s="2">
        <f t="shared" si="147"/>
        <v>8.3686771848754282E-2</v>
      </c>
      <c r="H1612" s="2" t="str">
        <f t="shared" si="148"/>
        <v>Sell</v>
      </c>
    </row>
    <row r="1613" spans="1:8" ht="13.5" x14ac:dyDescent="0.25">
      <c r="A1613" s="3">
        <f>TITRES_STAT!B1616</f>
        <v>44362</v>
      </c>
      <c r="B1613" s="6">
        <f>TITRES_STAT!D1616</f>
        <v>7.8579999999999997</v>
      </c>
      <c r="C1613" s="2">
        <f t="shared" si="144"/>
        <v>8.1963185144558395</v>
      </c>
      <c r="D1613" s="2">
        <f t="shared" si="146"/>
        <v>7.8688811219258312</v>
      </c>
      <c r="E1613" s="2">
        <f t="shared" si="145"/>
        <v>0.32743739253000825</v>
      </c>
      <c r="F1613" s="2">
        <f t="shared" si="149"/>
        <v>0.27263791262314618</v>
      </c>
      <c r="G1613" s="2">
        <f t="shared" si="147"/>
        <v>5.479947990686207E-2</v>
      </c>
      <c r="H1613" s="2" t="str">
        <f t="shared" si="148"/>
        <v>Sell</v>
      </c>
    </row>
    <row r="1614" spans="1:8" ht="13.5" x14ac:dyDescent="0.25">
      <c r="A1614" s="3">
        <f>TITRES_STAT!B1617</f>
        <v>44363</v>
      </c>
      <c r="B1614" s="6">
        <f>TITRES_STAT!D1617</f>
        <v>7.8579999999999997</v>
      </c>
      <c r="C1614" s="2">
        <f t="shared" si="144"/>
        <v>8.1827310506934019</v>
      </c>
      <c r="D1614" s="2">
        <f t="shared" si="146"/>
        <v>7.8680751128942887</v>
      </c>
      <c r="E1614" s="2">
        <f t="shared" si="145"/>
        <v>0.31465593779911316</v>
      </c>
      <c r="F1614" s="2">
        <f t="shared" si="149"/>
        <v>0.28104151765833962</v>
      </c>
      <c r="G1614" s="2">
        <f t="shared" si="147"/>
        <v>3.3614420140773538E-2</v>
      </c>
      <c r="H1614" s="2" t="str">
        <f t="shared" si="148"/>
        <v>Sell</v>
      </c>
    </row>
    <row r="1615" spans="1:8" ht="13.5" x14ac:dyDescent="0.25">
      <c r="A1615" s="3">
        <f>TITRES_STAT!B1618</f>
        <v>44364</v>
      </c>
      <c r="B1615" s="6">
        <f>TITRES_STAT!D1618</f>
        <v>7.8579999999999997</v>
      </c>
      <c r="C1615" s="2">
        <f t="shared" ref="C1615:C1678" si="150">$C$4*B1605+C1614*(1-$C$4)</f>
        <v>8.1338493505867255</v>
      </c>
      <c r="D1615" s="2">
        <f t="shared" si="146"/>
        <v>7.8673288082354524</v>
      </c>
      <c r="E1615" s="2">
        <f t="shared" si="145"/>
        <v>0.26652054235127309</v>
      </c>
      <c r="F1615" s="2">
        <f t="shared" si="149"/>
        <v>0.27813732259692631</v>
      </c>
      <c r="G1615" s="2">
        <f t="shared" si="147"/>
        <v>-1.1616780245653213E-2</v>
      </c>
      <c r="H1615" s="2" t="str">
        <f t="shared" si="148"/>
        <v>Hold</v>
      </c>
    </row>
    <row r="1616" spans="1:8" ht="13.5" x14ac:dyDescent="0.25">
      <c r="A1616" s="3">
        <f>TITRES_STAT!B1619</f>
        <v>44365</v>
      </c>
      <c r="B1616" s="6">
        <f>TITRES_STAT!D1619</f>
        <v>7.8579999999999997</v>
      </c>
      <c r="C1616" s="2">
        <f t="shared" si="150"/>
        <v>8.0924879120349225</v>
      </c>
      <c r="D1616" s="2">
        <f t="shared" si="146"/>
        <v>7.8666377854031975</v>
      </c>
      <c r="E1616" s="2">
        <f t="shared" si="145"/>
        <v>0.22585012663172499</v>
      </c>
      <c r="F1616" s="2">
        <f t="shared" si="149"/>
        <v>0.26767988340388604</v>
      </c>
      <c r="G1616" s="2">
        <f t="shared" si="147"/>
        <v>-4.1829756772161053E-2</v>
      </c>
      <c r="H1616" s="2" t="str">
        <f t="shared" si="148"/>
        <v>Hold</v>
      </c>
    </row>
    <row r="1617" spans="1:8" ht="13.5" x14ac:dyDescent="0.25">
      <c r="A1617" s="3">
        <f>TITRES_STAT!B1620</f>
        <v>44368</v>
      </c>
      <c r="B1617" s="6">
        <f>TITRES_STAT!D1620</f>
        <v>7.8579999999999997</v>
      </c>
      <c r="C1617" s="2">
        <f t="shared" si="150"/>
        <v>8.0574897717218583</v>
      </c>
      <c r="D1617" s="2">
        <f t="shared" si="146"/>
        <v>7.8659979494474044</v>
      </c>
      <c r="E1617" s="2">
        <f t="shared" si="145"/>
        <v>0.19149182227445394</v>
      </c>
      <c r="F1617" s="2">
        <f t="shared" si="149"/>
        <v>0.25244227117799967</v>
      </c>
      <c r="G1617" s="2">
        <f t="shared" si="147"/>
        <v>-6.0950448903545729E-2</v>
      </c>
      <c r="H1617" s="2" t="str">
        <f t="shared" si="148"/>
        <v>Hold</v>
      </c>
    </row>
    <row r="1618" spans="1:8" ht="13.5" x14ac:dyDescent="0.25">
      <c r="A1618" s="3">
        <f>TITRES_STAT!B1621</f>
        <v>44369</v>
      </c>
      <c r="B1618" s="6">
        <f>TITRES_STAT!D1621</f>
        <v>7.8579999999999997</v>
      </c>
      <c r="C1618" s="2">
        <f t="shared" si="150"/>
        <v>7.9917221145338804</v>
      </c>
      <c r="D1618" s="2">
        <f t="shared" si="146"/>
        <v>7.865405508747596</v>
      </c>
      <c r="E1618" s="2">
        <f t="shared" si="145"/>
        <v>0.12631660578628434</v>
      </c>
      <c r="F1618" s="2">
        <f t="shared" si="149"/>
        <v>0.22721713809965663</v>
      </c>
      <c r="G1618" s="2">
        <f t="shared" si="147"/>
        <v>-0.10090053231337229</v>
      </c>
      <c r="H1618" s="2" t="str">
        <f t="shared" si="148"/>
        <v>Hold</v>
      </c>
    </row>
    <row r="1619" spans="1:8" ht="13.5" x14ac:dyDescent="0.25">
      <c r="A1619" s="3">
        <f>TITRES_STAT!B1622</f>
        <v>44370</v>
      </c>
      <c r="B1619" s="6">
        <f>TITRES_STAT!D1622</f>
        <v>7.8579999999999997</v>
      </c>
      <c r="C1619" s="2">
        <f t="shared" si="150"/>
        <v>7.9360725584517446</v>
      </c>
      <c r="D1619" s="2">
        <f t="shared" si="146"/>
        <v>7.8648569525440699</v>
      </c>
      <c r="E1619" s="2">
        <f t="shared" si="145"/>
        <v>7.1215605907674728E-2</v>
      </c>
      <c r="F1619" s="2">
        <f t="shared" si="149"/>
        <v>0.19601683166126027</v>
      </c>
      <c r="G1619" s="2">
        <f t="shared" si="147"/>
        <v>-0.12480122575358554</v>
      </c>
      <c r="H1619" s="2" t="str">
        <f t="shared" si="148"/>
        <v>Hold</v>
      </c>
    </row>
    <row r="1620" spans="1:8" ht="13.5" x14ac:dyDescent="0.25">
      <c r="A1620" s="3">
        <f>TITRES_STAT!B1623</f>
        <v>44371</v>
      </c>
      <c r="B1620" s="6">
        <f>TITRES_STAT!D1623</f>
        <v>7.8579999999999997</v>
      </c>
      <c r="C1620" s="2">
        <f t="shared" si="150"/>
        <v>7.8889844725360918</v>
      </c>
      <c r="D1620" s="2">
        <f t="shared" si="146"/>
        <v>7.8643490301333987</v>
      </c>
      <c r="E1620" s="2">
        <f t="shared" si="145"/>
        <v>2.4635442402693108E-2</v>
      </c>
      <c r="F1620" s="2">
        <f t="shared" si="149"/>
        <v>0.16174055380954686</v>
      </c>
      <c r="G1620" s="2">
        <f t="shared" si="147"/>
        <v>-0.13710511140685375</v>
      </c>
      <c r="H1620" s="2" t="str">
        <f t="shared" si="148"/>
        <v>Hold</v>
      </c>
    </row>
    <row r="1621" spans="1:8" ht="13.5" x14ac:dyDescent="0.25">
      <c r="A1621" s="3">
        <f>TITRES_STAT!B1624</f>
        <v>44372</v>
      </c>
      <c r="B1621" s="6">
        <f>TITRES_STAT!D1624</f>
        <v>7.8579999999999997</v>
      </c>
      <c r="C1621" s="2">
        <f t="shared" si="150"/>
        <v>7.8842176306074627</v>
      </c>
      <c r="D1621" s="2">
        <f t="shared" si="146"/>
        <v>7.8638787316049985</v>
      </c>
      <c r="E1621" s="2">
        <f t="shared" si="145"/>
        <v>2.0338899002464217E-2</v>
      </c>
      <c r="F1621" s="2">
        <f t="shared" si="149"/>
        <v>0.13346022284813033</v>
      </c>
      <c r="G1621" s="2">
        <f t="shared" si="147"/>
        <v>-0.11312132384566612</v>
      </c>
      <c r="H1621" s="2" t="str">
        <f t="shared" si="148"/>
        <v>Hold</v>
      </c>
    </row>
    <row r="1622" spans="1:8" ht="13.5" x14ac:dyDescent="0.25">
      <c r="A1622" s="3">
        <f>TITRES_STAT!B1625</f>
        <v>44375</v>
      </c>
      <c r="B1622" s="6">
        <f>TITRES_STAT!D1625</f>
        <v>7.63</v>
      </c>
      <c r="C1622" s="2">
        <f t="shared" si="150"/>
        <v>7.8801841489755455</v>
      </c>
      <c r="D1622" s="2">
        <f t="shared" si="146"/>
        <v>7.8465543811157392</v>
      </c>
      <c r="E1622" s="2">
        <f t="shared" si="145"/>
        <v>3.3629767859806314E-2</v>
      </c>
      <c r="F1622" s="2">
        <f t="shared" si="149"/>
        <v>0.11349413185046553</v>
      </c>
      <c r="G1622" s="2">
        <f t="shared" si="147"/>
        <v>-7.9864363990659215E-2</v>
      </c>
      <c r="H1622" s="2" t="str">
        <f t="shared" si="148"/>
        <v>Hold</v>
      </c>
    </row>
    <row r="1623" spans="1:8" ht="13.5" x14ac:dyDescent="0.25">
      <c r="A1623" s="3">
        <f>TITRES_STAT!B1626</f>
        <v>44376</v>
      </c>
      <c r="B1623" s="6">
        <f>TITRES_STAT!D1626</f>
        <v>7.63</v>
      </c>
      <c r="C1623" s="2">
        <f t="shared" si="150"/>
        <v>7.8767712029793078</v>
      </c>
      <c r="D1623" s="2">
        <f t="shared" si="146"/>
        <v>7.8305133158479068</v>
      </c>
      <c r="E1623" s="2">
        <f t="shared" si="145"/>
        <v>4.6257887131400999E-2</v>
      </c>
      <c r="F1623" s="2">
        <f t="shared" si="149"/>
        <v>0.10004688290665263</v>
      </c>
      <c r="G1623" s="2">
        <f t="shared" si="147"/>
        <v>-5.3788995775251633E-2</v>
      </c>
      <c r="H1623" s="2" t="str">
        <f t="shared" si="148"/>
        <v>Hold</v>
      </c>
    </row>
    <row r="1624" spans="1:8" ht="13.5" x14ac:dyDescent="0.25">
      <c r="A1624" s="3">
        <f>TITRES_STAT!B1627</f>
        <v>44377</v>
      </c>
      <c r="B1624" s="6">
        <f>TITRES_STAT!D1627</f>
        <v>7.38</v>
      </c>
      <c r="C1624" s="2">
        <f t="shared" si="150"/>
        <v>7.873883325597876</v>
      </c>
      <c r="D1624" s="2">
        <f t="shared" si="146"/>
        <v>7.7971419591184326</v>
      </c>
      <c r="E1624" s="2">
        <f t="shared" si="145"/>
        <v>7.6741366479443407E-2</v>
      </c>
      <c r="F1624" s="2">
        <f t="shared" si="149"/>
        <v>9.5385779621210795E-2</v>
      </c>
      <c r="G1624" s="2">
        <f t="shared" si="147"/>
        <v>-1.8644413141767388E-2</v>
      </c>
      <c r="H1624" s="2" t="str">
        <f t="shared" si="148"/>
        <v>Hold</v>
      </c>
    </row>
    <row r="1625" spans="1:8" ht="13.5" x14ac:dyDescent="0.25">
      <c r="A1625" s="3">
        <f>TITRES_STAT!B1628</f>
        <v>44378</v>
      </c>
      <c r="B1625" s="6">
        <f>TITRES_STAT!D1628</f>
        <v>7.5940000000000003</v>
      </c>
      <c r="C1625" s="2">
        <f t="shared" si="150"/>
        <v>7.8714397370443567</v>
      </c>
      <c r="D1625" s="2">
        <f t="shared" si="146"/>
        <v>7.782094406591141</v>
      </c>
      <c r="E1625" s="2">
        <f t="shared" si="145"/>
        <v>8.9345330453215688E-2</v>
      </c>
      <c r="F1625" s="2">
        <f t="shared" si="149"/>
        <v>9.4177689787611776E-2</v>
      </c>
      <c r="G1625" s="2">
        <f t="shared" si="147"/>
        <v>-4.8323593343960886E-3</v>
      </c>
      <c r="H1625" s="2" t="str">
        <f t="shared" si="148"/>
        <v>Hold</v>
      </c>
    </row>
    <row r="1626" spans="1:8" ht="13.5" x14ac:dyDescent="0.25">
      <c r="A1626" s="3">
        <f>TITRES_STAT!B1629</f>
        <v>44379</v>
      </c>
      <c r="B1626" s="6">
        <f>TITRES_STAT!D1629</f>
        <v>7.5940000000000003</v>
      </c>
      <c r="C1626" s="2">
        <f t="shared" si="150"/>
        <v>7.8693720851913787</v>
      </c>
      <c r="D1626" s="2">
        <f t="shared" si="146"/>
        <v>7.7681614875843898</v>
      </c>
      <c r="E1626" s="2">
        <f t="shared" si="145"/>
        <v>0.10121059760698881</v>
      </c>
      <c r="F1626" s="2">
        <f t="shared" si="149"/>
        <v>9.5584271351487185E-2</v>
      </c>
      <c r="G1626" s="2">
        <f t="shared" si="147"/>
        <v>5.6263262555016208E-3</v>
      </c>
      <c r="H1626" s="2" t="str">
        <f t="shared" si="148"/>
        <v>Sell</v>
      </c>
    </row>
    <row r="1627" spans="1:8" ht="13.5" x14ac:dyDescent="0.25">
      <c r="A1627" s="3">
        <f>TITRES_STAT!B1630</f>
        <v>44382</v>
      </c>
      <c r="B1627" s="6">
        <f>TITRES_STAT!D1630</f>
        <v>7.5940000000000003</v>
      </c>
      <c r="C1627" s="2">
        <f t="shared" si="150"/>
        <v>7.8676225336234742</v>
      </c>
      <c r="D1627" s="2">
        <f t="shared" si="146"/>
        <v>7.7552606366522125</v>
      </c>
      <c r="E1627" s="2">
        <f t="shared" si="145"/>
        <v>0.11236189697126164</v>
      </c>
      <c r="F1627" s="2">
        <f t="shared" si="149"/>
        <v>9.8939796475442085E-2</v>
      </c>
      <c r="G1627" s="2">
        <f t="shared" si="147"/>
        <v>1.3422100495819558E-2</v>
      </c>
      <c r="H1627" s="2" t="str">
        <f t="shared" si="148"/>
        <v>Sell</v>
      </c>
    </row>
    <row r="1628" spans="1:8" ht="13.5" x14ac:dyDescent="0.25">
      <c r="A1628" s="3">
        <f>TITRES_STAT!B1631</f>
        <v>44383</v>
      </c>
      <c r="B1628" s="6">
        <f>TITRES_STAT!D1631</f>
        <v>7.5940000000000003</v>
      </c>
      <c r="C1628" s="2">
        <f t="shared" si="150"/>
        <v>7.8661421438352477</v>
      </c>
      <c r="D1628" s="2">
        <f t="shared" si="146"/>
        <v>7.7433154043076042</v>
      </c>
      <c r="E1628" s="2">
        <f t="shared" ref="E1628:E1691" si="151">C1628-D1628</f>
        <v>0.12282673952764345</v>
      </c>
      <c r="F1628" s="2">
        <f t="shared" si="149"/>
        <v>0.10371718508588237</v>
      </c>
      <c r="G1628" s="2">
        <f t="shared" si="147"/>
        <v>1.9109554441761073E-2</v>
      </c>
      <c r="H1628" s="2" t="str">
        <f t="shared" si="148"/>
        <v>Sell</v>
      </c>
    </row>
    <row r="1629" spans="1:8" ht="13.5" x14ac:dyDescent="0.25">
      <c r="A1629" s="3">
        <f>TITRES_STAT!B1632</f>
        <v>44384</v>
      </c>
      <c r="B1629" s="6">
        <f>TITRES_STAT!D1632</f>
        <v>7.5940000000000003</v>
      </c>
      <c r="C1629" s="2">
        <f t="shared" si="150"/>
        <v>7.8648895063221325</v>
      </c>
      <c r="D1629" s="2">
        <f t="shared" ref="D1629:D1692" si="152">$D$4*B1629+(1-$D$4)*D1628</f>
        <v>7.7322550039885227</v>
      </c>
      <c r="E1629" s="2">
        <f t="shared" si="151"/>
        <v>0.13263450233360974</v>
      </c>
      <c r="F1629" s="2">
        <f t="shared" si="149"/>
        <v>0.10950064853542785</v>
      </c>
      <c r="G1629" s="2">
        <f t="shared" si="147"/>
        <v>2.3133853798181891E-2</v>
      </c>
      <c r="H1629" s="2" t="str">
        <f t="shared" si="148"/>
        <v>Sell</v>
      </c>
    </row>
    <row r="1630" spans="1:8" ht="13.5" x14ac:dyDescent="0.25">
      <c r="A1630" s="3">
        <f>TITRES_STAT!B1633</f>
        <v>44385</v>
      </c>
      <c r="B1630" s="6">
        <f>TITRES_STAT!D1633</f>
        <v>7.3719999999999999</v>
      </c>
      <c r="C1630" s="2">
        <f t="shared" si="150"/>
        <v>7.8638295822725741</v>
      </c>
      <c r="D1630" s="2">
        <f t="shared" si="152"/>
        <v>7.7055694481375205</v>
      </c>
      <c r="E1630" s="2">
        <f t="shared" si="151"/>
        <v>0.15826013413505358</v>
      </c>
      <c r="F1630" s="2">
        <f t="shared" si="149"/>
        <v>0.11925254565535301</v>
      </c>
      <c r="G1630" s="2">
        <f t="shared" si="147"/>
        <v>3.9007588479700567E-2</v>
      </c>
      <c r="H1630" s="2" t="str">
        <f t="shared" si="148"/>
        <v>Sell</v>
      </c>
    </row>
    <row r="1631" spans="1:8" ht="13.5" x14ac:dyDescent="0.25">
      <c r="A1631" s="3">
        <f>TITRES_STAT!B1634</f>
        <v>44386</v>
      </c>
      <c r="B1631" s="6">
        <f>TITRES_STAT!D1634</f>
        <v>7.3719999999999999</v>
      </c>
      <c r="C1631" s="2">
        <f t="shared" si="150"/>
        <v>7.8629327234614088</v>
      </c>
      <c r="D1631" s="2">
        <f t="shared" si="152"/>
        <v>7.6808606001273336</v>
      </c>
      <c r="E1631" s="2">
        <f t="shared" si="151"/>
        <v>0.18207212333407519</v>
      </c>
      <c r="F1631" s="2">
        <f t="shared" si="149"/>
        <v>0.13181646119109747</v>
      </c>
      <c r="G1631" s="2">
        <f t="shared" si="147"/>
        <v>5.0255662142977719E-2</v>
      </c>
      <c r="H1631" s="2" t="str">
        <f t="shared" si="148"/>
        <v>Sell</v>
      </c>
    </row>
    <row r="1632" spans="1:8" ht="13.5" x14ac:dyDescent="0.25">
      <c r="A1632" s="3">
        <f>TITRES_STAT!B1635</f>
        <v>44389</v>
      </c>
      <c r="B1632" s="6">
        <f>TITRES_STAT!D1635</f>
        <v>7.165</v>
      </c>
      <c r="C1632" s="2">
        <f t="shared" si="150"/>
        <v>7.8270969198519609</v>
      </c>
      <c r="D1632" s="2">
        <f t="shared" si="152"/>
        <v>7.6426487038216049</v>
      </c>
      <c r="E1632" s="2">
        <f t="shared" si="151"/>
        <v>0.18444821603035599</v>
      </c>
      <c r="F1632" s="2">
        <f t="shared" si="149"/>
        <v>0.14234281215894917</v>
      </c>
      <c r="G1632" s="2">
        <f t="shared" si="147"/>
        <v>4.2105403871406821E-2</v>
      </c>
      <c r="H1632" s="2" t="str">
        <f t="shared" si="148"/>
        <v>Sell</v>
      </c>
    </row>
    <row r="1633" spans="1:8" ht="13.5" x14ac:dyDescent="0.25">
      <c r="A1633" s="3">
        <f>TITRES_STAT!B1636</f>
        <v>44390</v>
      </c>
      <c r="B1633" s="6">
        <f>TITRES_STAT!D1636</f>
        <v>7.165</v>
      </c>
      <c r="C1633" s="2">
        <f t="shared" si="150"/>
        <v>7.796774316797813</v>
      </c>
      <c r="D1633" s="2">
        <f t="shared" si="152"/>
        <v>7.6072673183533377</v>
      </c>
      <c r="E1633" s="2">
        <f t="shared" si="151"/>
        <v>0.18950699844447527</v>
      </c>
      <c r="F1633" s="2">
        <f t="shared" si="149"/>
        <v>0.1517756494160544</v>
      </c>
      <c r="G1633" s="2">
        <f t="shared" si="147"/>
        <v>3.7731349028420874E-2</v>
      </c>
      <c r="H1633" s="2" t="str">
        <f t="shared" si="148"/>
        <v>Sell</v>
      </c>
    </row>
    <row r="1634" spans="1:8" ht="13.5" x14ac:dyDescent="0.25">
      <c r="A1634" s="3">
        <f>TITRES_STAT!B1637</f>
        <v>44391</v>
      </c>
      <c r="B1634" s="6">
        <f>TITRES_STAT!D1637</f>
        <v>7.165</v>
      </c>
      <c r="C1634" s="2">
        <f t="shared" si="150"/>
        <v>7.7326551911366108</v>
      </c>
      <c r="D1634" s="2">
        <f t="shared" si="152"/>
        <v>7.5745067762530907</v>
      </c>
      <c r="E1634" s="2">
        <f t="shared" si="151"/>
        <v>0.15814841488352016</v>
      </c>
      <c r="F1634" s="2">
        <f t="shared" si="149"/>
        <v>0.15305020250954757</v>
      </c>
      <c r="G1634" s="2">
        <f t="shared" si="147"/>
        <v>5.0982123739725937E-3</v>
      </c>
      <c r="H1634" s="2" t="str">
        <f t="shared" si="148"/>
        <v>Sell</v>
      </c>
    </row>
    <row r="1635" spans="1:8" ht="13.5" x14ac:dyDescent="0.25">
      <c r="A1635" s="3">
        <f>TITRES_STAT!B1638</f>
        <v>44392</v>
      </c>
      <c r="B1635" s="6">
        <f>TITRES_STAT!D1638</f>
        <v>7.1440000000000001</v>
      </c>
      <c r="C1635" s="2">
        <f t="shared" si="150"/>
        <v>7.7113236232694398</v>
      </c>
      <c r="D1635" s="2">
        <f t="shared" si="152"/>
        <v>7.5426173854195291</v>
      </c>
      <c r="E1635" s="2">
        <f t="shared" si="151"/>
        <v>0.16870623784991068</v>
      </c>
      <c r="F1635" s="2">
        <f t="shared" si="149"/>
        <v>0.15618140957762019</v>
      </c>
      <c r="G1635" s="2">
        <f t="shared" si="147"/>
        <v>1.2524828272290484E-2</v>
      </c>
      <c r="H1635" s="2" t="str">
        <f t="shared" si="148"/>
        <v>Sell</v>
      </c>
    </row>
    <row r="1636" spans="1:8" ht="13.5" x14ac:dyDescent="0.25">
      <c r="A1636" s="3">
        <f>TITRES_STAT!B1639</f>
        <v>44393</v>
      </c>
      <c r="B1636" s="6">
        <f>TITRES_STAT!D1639</f>
        <v>7.1440000000000001</v>
      </c>
      <c r="C1636" s="2">
        <f t="shared" si="150"/>
        <v>7.6932738350741419</v>
      </c>
      <c r="D1636" s="2">
        <f t="shared" si="152"/>
        <v>7.5130901716847491</v>
      </c>
      <c r="E1636" s="2">
        <f t="shared" si="151"/>
        <v>0.18018366338939273</v>
      </c>
      <c r="F1636" s="2">
        <f t="shared" si="149"/>
        <v>0.16098186033997469</v>
      </c>
      <c r="G1636" s="2">
        <f t="shared" ref="G1636:G1699" si="153">E1636-F1636</f>
        <v>1.9201803049418043E-2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44396</v>
      </c>
      <c r="B1637" s="6">
        <f>TITRES_STAT!D1640</f>
        <v>7.1440000000000001</v>
      </c>
      <c r="C1637" s="2">
        <f t="shared" si="150"/>
        <v>7.6780009373704274</v>
      </c>
      <c r="D1637" s="2">
        <f t="shared" si="152"/>
        <v>7.4857501589673605</v>
      </c>
      <c r="E1637" s="2">
        <f t="shared" si="151"/>
        <v>0.19225077840306692</v>
      </c>
      <c r="F1637" s="2">
        <f t="shared" ref="F1637:F1700" si="155">(E1637*(2/(10)))+((1-(2/10))*F1636)</f>
        <v>0.16723564395259313</v>
      </c>
      <c r="G1637" s="2">
        <f t="shared" si="153"/>
        <v>2.5015134450473792E-2</v>
      </c>
      <c r="H1637" s="2" t="str">
        <f t="shared" si="154"/>
        <v>Sell</v>
      </c>
    </row>
    <row r="1638" spans="1:8" ht="13.5" x14ac:dyDescent="0.25">
      <c r="A1638" s="3">
        <f>TITRES_STAT!B1641</f>
        <v>44399</v>
      </c>
      <c r="B1638" s="6">
        <f>TITRES_STAT!D1641</f>
        <v>7.1440000000000001</v>
      </c>
      <c r="C1638" s="2">
        <f t="shared" si="150"/>
        <v>7.6650777162365156</v>
      </c>
      <c r="D1638" s="2">
        <f t="shared" si="152"/>
        <v>7.4604353323771857</v>
      </c>
      <c r="E1638" s="2">
        <f t="shared" si="151"/>
        <v>0.20464238385932987</v>
      </c>
      <c r="F1638" s="2">
        <f t="shared" si="155"/>
        <v>0.1747169919339405</v>
      </c>
      <c r="G1638" s="2">
        <f t="shared" si="153"/>
        <v>2.9925391925389372E-2</v>
      </c>
      <c r="H1638" s="2" t="str">
        <f t="shared" si="154"/>
        <v>Sell</v>
      </c>
    </row>
    <row r="1639" spans="1:8" ht="13.5" x14ac:dyDescent="0.25">
      <c r="A1639" s="3">
        <f>TITRES_STAT!B1642</f>
        <v>44400</v>
      </c>
      <c r="B1639" s="6">
        <f>TITRES_STAT!D1642</f>
        <v>7.1440000000000001</v>
      </c>
      <c r="C1639" s="2">
        <f t="shared" si="150"/>
        <v>7.6541426829693595</v>
      </c>
      <c r="D1639" s="2">
        <f t="shared" si="152"/>
        <v>7.4369956781270243</v>
      </c>
      <c r="E1639" s="2">
        <f t="shared" si="151"/>
        <v>0.21714700484233518</v>
      </c>
      <c r="F1639" s="2">
        <f t="shared" si="155"/>
        <v>0.18320299451561944</v>
      </c>
      <c r="G1639" s="2">
        <f t="shared" si="153"/>
        <v>3.3944010326715734E-2</v>
      </c>
      <c r="H1639" s="2" t="str">
        <f t="shared" si="154"/>
        <v>Sell</v>
      </c>
    </row>
    <row r="1640" spans="1:8" ht="13.5" x14ac:dyDescent="0.25">
      <c r="A1640" s="3">
        <f>TITRES_STAT!B1643</f>
        <v>44403</v>
      </c>
      <c r="B1640" s="6">
        <f>TITRES_STAT!D1643</f>
        <v>7.1440000000000001</v>
      </c>
      <c r="C1640" s="2">
        <f t="shared" si="150"/>
        <v>7.6107361163586891</v>
      </c>
      <c r="D1640" s="2">
        <f t="shared" si="152"/>
        <v>7.4152922945620601</v>
      </c>
      <c r="E1640" s="2">
        <f t="shared" si="151"/>
        <v>0.195443821796629</v>
      </c>
      <c r="F1640" s="2">
        <f t="shared" si="155"/>
        <v>0.18565115997182136</v>
      </c>
      <c r="G1640" s="2">
        <f t="shared" si="153"/>
        <v>9.7926618248076469E-3</v>
      </c>
      <c r="H1640" s="2" t="str">
        <f t="shared" si="154"/>
        <v>Sell</v>
      </c>
    </row>
    <row r="1641" spans="1:8" ht="13.5" x14ac:dyDescent="0.25">
      <c r="A1641" s="3">
        <f>TITRES_STAT!B1644</f>
        <v>44404</v>
      </c>
      <c r="B1641" s="6">
        <f>TITRES_STAT!D1644</f>
        <v>7.1440000000000001</v>
      </c>
      <c r="C1641" s="2">
        <f t="shared" si="150"/>
        <v>7.5740074830727364</v>
      </c>
      <c r="D1641" s="2">
        <f t="shared" si="152"/>
        <v>7.3951965690389452</v>
      </c>
      <c r="E1641" s="2">
        <f t="shared" si="151"/>
        <v>0.17881091403379124</v>
      </c>
      <c r="F1641" s="2">
        <f t="shared" si="155"/>
        <v>0.18428311078421533</v>
      </c>
      <c r="G1641" s="2">
        <f t="shared" si="153"/>
        <v>-5.4721967504240965E-3</v>
      </c>
      <c r="H1641" s="2" t="str">
        <f t="shared" si="154"/>
        <v>Hold</v>
      </c>
    </row>
    <row r="1642" spans="1:8" ht="13.5" x14ac:dyDescent="0.25">
      <c r="A1642" s="3">
        <f>TITRES_STAT!B1645</f>
        <v>44405</v>
      </c>
      <c r="B1642" s="6">
        <f>TITRES_STAT!D1645</f>
        <v>7.1440000000000001</v>
      </c>
      <c r="C1642" s="2">
        <f t="shared" si="150"/>
        <v>7.5110832549077005</v>
      </c>
      <c r="D1642" s="2">
        <f t="shared" si="152"/>
        <v>7.3765894157768015</v>
      </c>
      <c r="E1642" s="2">
        <f t="shared" si="151"/>
        <v>0.13449383913089896</v>
      </c>
      <c r="F1642" s="2">
        <f t="shared" si="155"/>
        <v>0.17432525645355207</v>
      </c>
      <c r="G1642" s="2">
        <f t="shared" si="153"/>
        <v>-3.9831417322653107E-2</v>
      </c>
      <c r="H1642" s="2" t="str">
        <f t="shared" si="154"/>
        <v>Hold</v>
      </c>
    </row>
    <row r="1643" spans="1:8" ht="13.5" x14ac:dyDescent="0.25">
      <c r="A1643" s="3">
        <f>TITRES_STAT!B1646</f>
        <v>44406</v>
      </c>
      <c r="B1643" s="6">
        <f>TITRES_STAT!D1646</f>
        <v>7.1440000000000001</v>
      </c>
      <c r="C1643" s="2">
        <f t="shared" si="150"/>
        <v>7.4578396772295932</v>
      </c>
      <c r="D1643" s="2">
        <f t="shared" si="152"/>
        <v>7.3593605701637053</v>
      </c>
      <c r="E1643" s="2">
        <f t="shared" si="151"/>
        <v>9.8479107065887916E-2</v>
      </c>
      <c r="F1643" s="2">
        <f t="shared" si="155"/>
        <v>0.15915602657601924</v>
      </c>
      <c r="G1643" s="2">
        <f t="shared" si="153"/>
        <v>-6.0676919510131322E-2</v>
      </c>
      <c r="H1643" s="2" t="str">
        <f t="shared" si="154"/>
        <v>Hold</v>
      </c>
    </row>
    <row r="1644" spans="1:8" ht="13.5" x14ac:dyDescent="0.25">
      <c r="A1644" s="3">
        <f>TITRES_STAT!B1647</f>
        <v>44407</v>
      </c>
      <c r="B1644" s="6">
        <f>TITRES_STAT!D1647</f>
        <v>7.3579999999999997</v>
      </c>
      <c r="C1644" s="2">
        <f t="shared" si="150"/>
        <v>7.4127874191942711</v>
      </c>
      <c r="D1644" s="2">
        <f t="shared" si="152"/>
        <v>7.3592597871886163</v>
      </c>
      <c r="E1644" s="2">
        <f t="shared" si="151"/>
        <v>5.3527632005654802E-2</v>
      </c>
      <c r="F1644" s="2">
        <f t="shared" si="155"/>
        <v>0.13803034766194636</v>
      </c>
      <c r="G1644" s="2">
        <f t="shared" si="153"/>
        <v>-8.4502715656291555E-2</v>
      </c>
      <c r="H1644" s="2" t="str">
        <f t="shared" si="154"/>
        <v>Hold</v>
      </c>
    </row>
    <row r="1645" spans="1:8" ht="13.5" x14ac:dyDescent="0.25">
      <c r="A1645" s="3">
        <f>TITRES_STAT!B1648</f>
        <v>44410</v>
      </c>
      <c r="B1645" s="6">
        <f>TITRES_STAT!D1648</f>
        <v>7.1440000000000001</v>
      </c>
      <c r="C1645" s="2">
        <f t="shared" si="150"/>
        <v>7.3714355085489984</v>
      </c>
      <c r="D1645" s="2">
        <f t="shared" si="152"/>
        <v>7.3433146177672377</v>
      </c>
      <c r="E1645" s="2">
        <f t="shared" si="151"/>
        <v>2.8120890781760721E-2</v>
      </c>
      <c r="F1645" s="2">
        <f t="shared" si="155"/>
        <v>0.11604845628590924</v>
      </c>
      <c r="G1645" s="2">
        <f t="shared" si="153"/>
        <v>-8.7927565504148514E-2</v>
      </c>
      <c r="H1645" s="2" t="str">
        <f t="shared" si="154"/>
        <v>Hold</v>
      </c>
    </row>
    <row r="1646" spans="1:8" ht="13.5" x14ac:dyDescent="0.25">
      <c r="A1646" s="3">
        <f>TITRES_STAT!B1649</f>
        <v>44411</v>
      </c>
      <c r="B1646" s="6">
        <f>TITRES_STAT!D1649</f>
        <v>7.1440000000000001</v>
      </c>
      <c r="C1646" s="2">
        <f t="shared" si="150"/>
        <v>7.3364454303106914</v>
      </c>
      <c r="D1646" s="2">
        <f t="shared" si="152"/>
        <v>7.3285505720067015</v>
      </c>
      <c r="E1646" s="2">
        <f t="shared" si="151"/>
        <v>7.8948583039899489E-3</v>
      </c>
      <c r="F1646" s="2">
        <f t="shared" si="155"/>
        <v>9.4417736689525383E-2</v>
      </c>
      <c r="G1646" s="2">
        <f t="shared" si="153"/>
        <v>-8.6522878385535434E-2</v>
      </c>
      <c r="H1646" s="2" t="str">
        <f t="shared" si="154"/>
        <v>Hold</v>
      </c>
    </row>
    <row r="1647" spans="1:8" ht="13.5" x14ac:dyDescent="0.25">
      <c r="A1647" s="3">
        <f>TITRES_STAT!B1650</f>
        <v>44412</v>
      </c>
      <c r="B1647" s="6">
        <f>TITRES_STAT!D1650</f>
        <v>7.1440000000000001</v>
      </c>
      <c r="C1647" s="2">
        <f t="shared" si="150"/>
        <v>7.3068384410321237</v>
      </c>
      <c r="D1647" s="2">
        <f t="shared" si="152"/>
        <v>7.3148801592654644</v>
      </c>
      <c r="E1647" s="2">
        <f t="shared" si="151"/>
        <v>-8.0417182333407666E-3</v>
      </c>
      <c r="F1647" s="2">
        <f t="shared" si="155"/>
        <v>7.392584570495217E-2</v>
      </c>
      <c r="G1647" s="2">
        <f t="shared" si="153"/>
        <v>-8.1967563938292937E-2</v>
      </c>
      <c r="H1647" s="2" t="str">
        <f t="shared" si="154"/>
        <v>Hold</v>
      </c>
    </row>
    <row r="1648" spans="1:8" ht="13.5" x14ac:dyDescent="0.25">
      <c r="A1648" s="3">
        <f>TITRES_STAT!B1651</f>
        <v>44413</v>
      </c>
      <c r="B1648" s="6">
        <f>TITRES_STAT!D1651</f>
        <v>7.1440000000000001</v>
      </c>
      <c r="C1648" s="2">
        <f t="shared" si="150"/>
        <v>7.2817863731810277</v>
      </c>
      <c r="D1648" s="2">
        <f t="shared" si="152"/>
        <v>7.3022223696902451</v>
      </c>
      <c r="E1648" s="2">
        <f t="shared" si="151"/>
        <v>-2.0435996509217347E-2</v>
      </c>
      <c r="F1648" s="2">
        <f t="shared" si="155"/>
        <v>5.5053477262118275E-2</v>
      </c>
      <c r="G1648" s="2">
        <f t="shared" si="153"/>
        <v>-7.5489473771335622E-2</v>
      </c>
      <c r="H1648" s="2" t="str">
        <f t="shared" si="154"/>
        <v>Hold</v>
      </c>
    </row>
    <row r="1649" spans="1:8" ht="13.5" x14ac:dyDescent="0.25">
      <c r="A1649" s="3">
        <f>TITRES_STAT!B1652</f>
        <v>44414</v>
      </c>
      <c r="B1649" s="6">
        <f>TITRES_STAT!D1652</f>
        <v>7.1440000000000001</v>
      </c>
      <c r="C1649" s="2">
        <f t="shared" si="150"/>
        <v>7.2605884696147154</v>
      </c>
      <c r="D1649" s="2">
        <f t="shared" si="152"/>
        <v>7.2905021941576349</v>
      </c>
      <c r="E1649" s="2">
        <f t="shared" si="151"/>
        <v>-2.9913724542919518E-2</v>
      </c>
      <c r="F1649" s="2">
        <f t="shared" si="155"/>
        <v>3.8060036901110719E-2</v>
      </c>
      <c r="G1649" s="2">
        <f t="shared" si="153"/>
        <v>-6.7973761444030237E-2</v>
      </c>
      <c r="H1649" s="2" t="str">
        <f t="shared" si="154"/>
        <v>Hold</v>
      </c>
    </row>
    <row r="1650" spans="1:8" ht="13.5" x14ac:dyDescent="0.25">
      <c r="A1650" s="3">
        <f>TITRES_STAT!B1653</f>
        <v>44417</v>
      </c>
      <c r="B1650" s="6">
        <f>TITRES_STAT!D1653</f>
        <v>7.1440000000000001</v>
      </c>
      <c r="C1650" s="2">
        <f t="shared" si="150"/>
        <v>7.2426517819816816</v>
      </c>
      <c r="D1650" s="2">
        <f t="shared" si="152"/>
        <v>7.2796501797755884</v>
      </c>
      <c r="E1650" s="2">
        <f t="shared" si="151"/>
        <v>-3.699839779390679E-2</v>
      </c>
      <c r="F1650" s="2">
        <f t="shared" si="155"/>
        <v>2.304834996210722E-2</v>
      </c>
      <c r="G1650" s="2">
        <f t="shared" si="153"/>
        <v>-6.0046747756014013E-2</v>
      </c>
      <c r="H1650" s="2" t="str">
        <f t="shared" si="154"/>
        <v>Hold</v>
      </c>
    </row>
    <row r="1651" spans="1:8" ht="13.5" x14ac:dyDescent="0.25">
      <c r="A1651" s="3">
        <f>TITRES_STAT!B1654</f>
        <v>44419</v>
      </c>
      <c r="B1651" s="6">
        <f>TITRES_STAT!D1654</f>
        <v>7.1440000000000001</v>
      </c>
      <c r="C1651" s="2">
        <f t="shared" si="150"/>
        <v>7.2274745847537307</v>
      </c>
      <c r="D1651" s="2">
        <f t="shared" si="152"/>
        <v>7.2696020183107306</v>
      </c>
      <c r="E1651" s="2">
        <f t="shared" si="151"/>
        <v>-4.2127433556999883E-2</v>
      </c>
      <c r="F1651" s="2">
        <f t="shared" si="155"/>
        <v>1.0013193258285799E-2</v>
      </c>
      <c r="G1651" s="2">
        <f t="shared" si="153"/>
        <v>-5.2140626815285682E-2</v>
      </c>
      <c r="H1651" s="2" t="str">
        <f t="shared" si="154"/>
        <v>Hold</v>
      </c>
    </row>
    <row r="1652" spans="1:8" ht="13.5" x14ac:dyDescent="0.25">
      <c r="A1652" s="3">
        <f>TITRES_STAT!B1655</f>
        <v>44420</v>
      </c>
      <c r="B1652" s="6">
        <f>TITRES_STAT!D1655</f>
        <v>7.1440000000000001</v>
      </c>
      <c r="C1652" s="2">
        <f t="shared" si="150"/>
        <v>7.2146323409454638</v>
      </c>
      <c r="D1652" s="2">
        <f t="shared" si="152"/>
        <v>7.2602981651025287</v>
      </c>
      <c r="E1652" s="2">
        <f t="shared" si="151"/>
        <v>-4.5665824157064883E-2</v>
      </c>
      <c r="F1652" s="2">
        <f t="shared" si="155"/>
        <v>-1.1226102247843383E-3</v>
      </c>
      <c r="G1652" s="2">
        <f t="shared" si="153"/>
        <v>-4.4543213932280543E-2</v>
      </c>
      <c r="H1652" s="2" t="str">
        <f t="shared" si="154"/>
        <v>Hold</v>
      </c>
    </row>
    <row r="1653" spans="1:8" ht="13.5" x14ac:dyDescent="0.25">
      <c r="A1653" s="3">
        <f>TITRES_STAT!B1656</f>
        <v>44424</v>
      </c>
      <c r="B1653" s="6">
        <f>TITRES_STAT!D1656</f>
        <v>6.9580000000000002</v>
      </c>
      <c r="C1653" s="2">
        <f t="shared" si="150"/>
        <v>7.2037658269538536</v>
      </c>
      <c r="D1653" s="2">
        <f t="shared" si="152"/>
        <v>7.2379057084282667</v>
      </c>
      <c r="E1653" s="2">
        <f t="shared" si="151"/>
        <v>-3.4139881474413158E-2</v>
      </c>
      <c r="F1653" s="2">
        <f t="shared" si="155"/>
        <v>-7.7260644747101023E-3</v>
      </c>
      <c r="G1653" s="2">
        <f t="shared" si="153"/>
        <v>-2.6413816999703056E-2</v>
      </c>
      <c r="H1653" s="2" t="str">
        <f t="shared" si="154"/>
        <v>Hold</v>
      </c>
    </row>
    <row r="1654" spans="1:8" ht="13.5" x14ac:dyDescent="0.25">
      <c r="A1654" s="3">
        <f>TITRES_STAT!B1657</f>
        <v>44425</v>
      </c>
      <c r="B1654" s="6">
        <f>TITRES_STAT!D1657</f>
        <v>6.9580000000000002</v>
      </c>
      <c r="C1654" s="2">
        <f t="shared" si="150"/>
        <v>7.2274941612686447</v>
      </c>
      <c r="D1654" s="2">
        <f t="shared" si="152"/>
        <v>7.2171719522483953</v>
      </c>
      <c r="E1654" s="2">
        <f t="shared" si="151"/>
        <v>1.0322209020249495E-2</v>
      </c>
      <c r="F1654" s="2">
        <f t="shared" si="155"/>
        <v>-4.1164097757181821E-3</v>
      </c>
      <c r="G1654" s="2">
        <f t="shared" si="153"/>
        <v>1.4438618795967677E-2</v>
      </c>
      <c r="H1654" s="2" t="str">
        <f t="shared" si="154"/>
        <v>Sell</v>
      </c>
    </row>
    <row r="1655" spans="1:8" ht="13.5" x14ac:dyDescent="0.25">
      <c r="A1655" s="3">
        <f>TITRES_STAT!B1658</f>
        <v>44426</v>
      </c>
      <c r="B1655" s="6">
        <f>TITRES_STAT!D1658</f>
        <v>6.9580000000000002</v>
      </c>
      <c r="C1655" s="2">
        <f t="shared" si="150"/>
        <v>7.2146489056888523</v>
      </c>
      <c r="D1655" s="2">
        <f t="shared" si="152"/>
        <v>7.1979740298596253</v>
      </c>
      <c r="E1655" s="2">
        <f t="shared" si="151"/>
        <v>1.6674875829226998E-2</v>
      </c>
      <c r="F1655" s="2">
        <f t="shared" si="155"/>
        <v>4.1847345270854246E-5</v>
      </c>
      <c r="G1655" s="2">
        <f t="shared" si="153"/>
        <v>1.6633028483956144E-2</v>
      </c>
      <c r="H1655" s="2" t="str">
        <f t="shared" si="154"/>
        <v>Sell</v>
      </c>
    </row>
    <row r="1656" spans="1:8" ht="13.5" x14ac:dyDescent="0.25">
      <c r="A1656" s="3">
        <f>TITRES_STAT!B1659</f>
        <v>44427</v>
      </c>
      <c r="B1656" s="6">
        <f>TITRES_STAT!D1659</f>
        <v>6.9580000000000002</v>
      </c>
      <c r="C1656" s="2">
        <f t="shared" si="150"/>
        <v>7.2037798432751821</v>
      </c>
      <c r="D1656" s="2">
        <f t="shared" si="152"/>
        <v>7.1801981757959492</v>
      </c>
      <c r="E1656" s="2">
        <f t="shared" si="151"/>
        <v>2.3581667479232848E-2</v>
      </c>
      <c r="F1656" s="2">
        <f t="shared" si="155"/>
        <v>4.7498113720632531E-3</v>
      </c>
      <c r="G1656" s="2">
        <f t="shared" si="153"/>
        <v>1.8831856107169594E-2</v>
      </c>
      <c r="H1656" s="2" t="str">
        <f t="shared" si="154"/>
        <v>Sell</v>
      </c>
    </row>
    <row r="1657" spans="1:8" ht="13.5" x14ac:dyDescent="0.25">
      <c r="A1657" s="3">
        <f>TITRES_STAT!B1660</f>
        <v>44428</v>
      </c>
      <c r="B1657" s="6">
        <f>TITRES_STAT!D1660</f>
        <v>7.165</v>
      </c>
      <c r="C1657" s="2">
        <f t="shared" si="150"/>
        <v>7.1945829443097686</v>
      </c>
      <c r="D1657" s="2">
        <f t="shared" si="152"/>
        <v>7.1790723849962488</v>
      </c>
      <c r="E1657" s="2">
        <f t="shared" si="151"/>
        <v>1.5510559313519856E-2</v>
      </c>
      <c r="F1657" s="2">
        <f t="shared" si="155"/>
        <v>6.901960960354574E-3</v>
      </c>
      <c r="G1657" s="2">
        <f t="shared" si="153"/>
        <v>8.608598353165282E-3</v>
      </c>
      <c r="H1657" s="2" t="str">
        <f t="shared" si="154"/>
        <v>Sell</v>
      </c>
    </row>
    <row r="1658" spans="1:8" ht="13.5" x14ac:dyDescent="0.25">
      <c r="A1658" s="3">
        <f>TITRES_STAT!B1661</f>
        <v>44431</v>
      </c>
      <c r="B1658" s="6">
        <f>TITRES_STAT!D1661</f>
        <v>7.3579999999999997</v>
      </c>
      <c r="C1658" s="2">
        <f t="shared" si="150"/>
        <v>7.1868009528774959</v>
      </c>
      <c r="D1658" s="2">
        <f t="shared" si="152"/>
        <v>7.1923262824039345</v>
      </c>
      <c r="E1658" s="2">
        <f t="shared" si="151"/>
        <v>-5.5253295264385827E-3</v>
      </c>
      <c r="F1658" s="2">
        <f t="shared" si="155"/>
        <v>4.416502862995943E-3</v>
      </c>
      <c r="G1658" s="2">
        <f t="shared" si="153"/>
        <v>-9.9418323894345257E-3</v>
      </c>
      <c r="H1658" s="2" t="str">
        <f t="shared" si="154"/>
        <v>Hold</v>
      </c>
    </row>
    <row r="1659" spans="1:8" ht="13.5" x14ac:dyDescent="0.25">
      <c r="A1659" s="3">
        <f>TITRES_STAT!B1662</f>
        <v>44432</v>
      </c>
      <c r="B1659" s="6">
        <f>TITRES_STAT!D1662</f>
        <v>7.3579999999999997</v>
      </c>
      <c r="C1659" s="2">
        <f t="shared" si="150"/>
        <v>7.180216190896342</v>
      </c>
      <c r="D1659" s="2">
        <f t="shared" si="152"/>
        <v>7.2045984096332729</v>
      </c>
      <c r="E1659" s="2">
        <f t="shared" si="151"/>
        <v>-2.4382218736930916E-2</v>
      </c>
      <c r="F1659" s="2">
        <f t="shared" si="155"/>
        <v>-1.3432414569894292E-3</v>
      </c>
      <c r="G1659" s="2">
        <f t="shared" si="153"/>
        <v>-2.3038977279941489E-2</v>
      </c>
      <c r="H1659" s="2" t="str">
        <f t="shared" si="154"/>
        <v>Hold</v>
      </c>
    </row>
    <row r="1660" spans="1:8" ht="13.5" x14ac:dyDescent="0.25">
      <c r="A1660" s="3">
        <f>TITRES_STAT!B1663</f>
        <v>44433</v>
      </c>
      <c r="B1660" s="6">
        <f>TITRES_STAT!D1663</f>
        <v>7.3579999999999997</v>
      </c>
      <c r="C1660" s="2">
        <f t="shared" si="150"/>
        <v>7.1746444692199809</v>
      </c>
      <c r="D1660" s="2">
        <f t="shared" si="152"/>
        <v>7.2159614904011784</v>
      </c>
      <c r="E1660" s="2">
        <f t="shared" si="151"/>
        <v>-4.1317021181197511E-2</v>
      </c>
      <c r="F1660" s="2">
        <f t="shared" si="155"/>
        <v>-9.3379974018310448E-3</v>
      </c>
      <c r="G1660" s="2">
        <f t="shared" si="153"/>
        <v>-3.1979023779366469E-2</v>
      </c>
      <c r="H1660" s="2" t="str">
        <f t="shared" si="154"/>
        <v>Hold</v>
      </c>
    </row>
    <row r="1661" spans="1:8" ht="13.5" x14ac:dyDescent="0.25">
      <c r="A1661" s="3">
        <f>TITRES_STAT!B1664</f>
        <v>44434</v>
      </c>
      <c r="B1661" s="6">
        <f>TITRES_STAT!D1664</f>
        <v>7.3579999999999997</v>
      </c>
      <c r="C1661" s="2">
        <f t="shared" si="150"/>
        <v>7.1699299354938297</v>
      </c>
      <c r="D1661" s="2">
        <f t="shared" si="152"/>
        <v>7.2264828614825731</v>
      </c>
      <c r="E1661" s="2">
        <f t="shared" si="151"/>
        <v>-5.6552925988743397E-2</v>
      </c>
      <c r="F1661" s="2">
        <f t="shared" si="155"/>
        <v>-1.8780983119213515E-2</v>
      </c>
      <c r="G1661" s="2">
        <f t="shared" si="153"/>
        <v>-3.7771942869529881E-2</v>
      </c>
      <c r="H1661" s="2" t="str">
        <f t="shared" si="154"/>
        <v>Hold</v>
      </c>
    </row>
    <row r="1662" spans="1:8" ht="13.5" x14ac:dyDescent="0.25">
      <c r="A1662" s="3">
        <f>TITRES_STAT!B1665</f>
        <v>44435</v>
      </c>
      <c r="B1662" s="6">
        <f>TITRES_STAT!D1665</f>
        <v>7.3579999999999997</v>
      </c>
      <c r="C1662" s="2">
        <f t="shared" si="150"/>
        <v>7.1659407146486256</v>
      </c>
      <c r="D1662" s="2">
        <f t="shared" si="152"/>
        <v>7.2362248717431239</v>
      </c>
      <c r="E1662" s="2">
        <f t="shared" si="151"/>
        <v>-7.0284157094498312E-2</v>
      </c>
      <c r="F1662" s="2">
        <f t="shared" si="155"/>
        <v>-2.9081617914270476E-2</v>
      </c>
      <c r="G1662" s="2">
        <f t="shared" si="153"/>
        <v>-4.1202539180227836E-2</v>
      </c>
      <c r="H1662" s="2" t="str">
        <f t="shared" si="154"/>
        <v>Hold</v>
      </c>
    </row>
    <row r="1663" spans="1:8" ht="13.5" x14ac:dyDescent="0.25">
      <c r="A1663" s="3">
        <f>TITRES_STAT!B1666</f>
        <v>44438</v>
      </c>
      <c r="B1663" s="6">
        <f>TITRES_STAT!D1666</f>
        <v>7.3579999999999997</v>
      </c>
      <c r="C1663" s="2">
        <f t="shared" si="150"/>
        <v>7.1339498354719142</v>
      </c>
      <c r="D1663" s="2">
        <f t="shared" si="152"/>
        <v>7.245245251614004</v>
      </c>
      <c r="E1663" s="2">
        <f t="shared" si="151"/>
        <v>-0.11129541614208982</v>
      </c>
      <c r="F1663" s="2">
        <f t="shared" si="155"/>
        <v>-4.552437755983435E-2</v>
      </c>
      <c r="G1663" s="2">
        <f t="shared" si="153"/>
        <v>-6.577103858225547E-2</v>
      </c>
      <c r="H1663" s="2" t="str">
        <f t="shared" si="154"/>
        <v>Hold</v>
      </c>
    </row>
    <row r="1664" spans="1:8" ht="13.5" x14ac:dyDescent="0.25">
      <c r="A1664" s="3">
        <f>TITRES_STAT!B1667</f>
        <v>44439</v>
      </c>
      <c r="B1664" s="6">
        <f>TITRES_STAT!D1667</f>
        <v>7.3579999999999997</v>
      </c>
      <c r="C1664" s="2">
        <f t="shared" si="150"/>
        <v>7.1068806300146967</v>
      </c>
      <c r="D1664" s="2">
        <f t="shared" si="152"/>
        <v>7.2535974551981521</v>
      </c>
      <c r="E1664" s="2">
        <f t="shared" si="151"/>
        <v>-0.14671682518345541</v>
      </c>
      <c r="F1664" s="2">
        <f t="shared" si="155"/>
        <v>-6.5762867084558557E-2</v>
      </c>
      <c r="G1664" s="2">
        <f t="shared" si="153"/>
        <v>-8.0953958098896855E-2</v>
      </c>
      <c r="H1664" s="2" t="str">
        <f t="shared" si="154"/>
        <v>Hold</v>
      </c>
    </row>
    <row r="1665" spans="1:8" ht="13.5" x14ac:dyDescent="0.25">
      <c r="A1665" s="3">
        <f>TITRES_STAT!B1668</f>
        <v>44440</v>
      </c>
      <c r="B1665" s="6">
        <f>TITRES_STAT!D1668</f>
        <v>7.3579999999999997</v>
      </c>
      <c r="C1665" s="2">
        <f t="shared" si="150"/>
        <v>7.083975917704743</v>
      </c>
      <c r="D1665" s="2">
        <f t="shared" si="152"/>
        <v>7.2613309770353265</v>
      </c>
      <c r="E1665" s="2">
        <f t="shared" si="151"/>
        <v>-0.17735505933058349</v>
      </c>
      <c r="F1665" s="2">
        <f t="shared" si="155"/>
        <v>-8.8081305533763546E-2</v>
      </c>
      <c r="G1665" s="2">
        <f t="shared" si="153"/>
        <v>-8.9273753796819941E-2</v>
      </c>
      <c r="H1665" s="2" t="str">
        <f t="shared" si="154"/>
        <v>Hold</v>
      </c>
    </row>
    <row r="1666" spans="1:8" ht="13.5" x14ac:dyDescent="0.25">
      <c r="A1666" s="3">
        <f>TITRES_STAT!B1669</f>
        <v>44441</v>
      </c>
      <c r="B1666" s="6">
        <f>TITRES_STAT!D1669</f>
        <v>7.3579999999999997</v>
      </c>
      <c r="C1666" s="2">
        <f t="shared" si="150"/>
        <v>7.0645950072886281</v>
      </c>
      <c r="D1666" s="2">
        <f t="shared" si="152"/>
        <v>7.2684916454030803</v>
      </c>
      <c r="E1666" s="2">
        <f t="shared" si="151"/>
        <v>-0.20389663811445224</v>
      </c>
      <c r="F1666" s="2">
        <f t="shared" si="155"/>
        <v>-0.11124437204990129</v>
      </c>
      <c r="G1666" s="2">
        <f t="shared" si="153"/>
        <v>-9.2652266064550959E-2</v>
      </c>
      <c r="H1666" s="2" t="str">
        <f t="shared" si="154"/>
        <v>Hold</v>
      </c>
    </row>
    <row r="1667" spans="1:8" ht="13.5" x14ac:dyDescent="0.25">
      <c r="A1667" s="3">
        <f>TITRES_STAT!B1670</f>
        <v>44442</v>
      </c>
      <c r="B1667" s="6">
        <f>TITRES_STAT!D1670</f>
        <v>7.3579999999999997</v>
      </c>
      <c r="C1667" s="2">
        <f t="shared" si="150"/>
        <v>7.0800419292442243</v>
      </c>
      <c r="D1667" s="2">
        <f t="shared" si="152"/>
        <v>7.2751218938917415</v>
      </c>
      <c r="E1667" s="2">
        <f t="shared" si="151"/>
        <v>-0.1950799646475172</v>
      </c>
      <c r="F1667" s="2">
        <f t="shared" si="155"/>
        <v>-0.12801149056942449</v>
      </c>
      <c r="G1667" s="2">
        <f t="shared" si="153"/>
        <v>-6.7068474078092716E-2</v>
      </c>
      <c r="H1667" s="2" t="str">
        <f t="shared" si="154"/>
        <v>Hold</v>
      </c>
    </row>
    <row r="1668" spans="1:8" ht="13.5" x14ac:dyDescent="0.25">
      <c r="A1668" s="3">
        <f>TITRES_STAT!B1671</f>
        <v>44445</v>
      </c>
      <c r="B1668" s="6">
        <f>TITRES_STAT!D1671</f>
        <v>7.3579999999999997</v>
      </c>
      <c r="C1668" s="2">
        <f t="shared" si="150"/>
        <v>7.1228047093604978</v>
      </c>
      <c r="D1668" s="2">
        <f t="shared" si="152"/>
        <v>7.281261012862724</v>
      </c>
      <c r="E1668" s="2">
        <f t="shared" si="151"/>
        <v>-0.15845630350222617</v>
      </c>
      <c r="F1668" s="2">
        <f t="shared" si="155"/>
        <v>-0.13410045315598482</v>
      </c>
      <c r="G1668" s="2">
        <f t="shared" si="153"/>
        <v>-2.4355850346241353E-2</v>
      </c>
      <c r="H1668" s="2" t="str">
        <f t="shared" si="154"/>
        <v>Hold</v>
      </c>
    </row>
    <row r="1669" spans="1:8" ht="13.5" x14ac:dyDescent="0.25">
      <c r="A1669" s="3">
        <f>TITRES_STAT!B1672</f>
        <v>44446</v>
      </c>
      <c r="B1669" s="6">
        <f>TITRES_STAT!D1672</f>
        <v>7.5010000000000003</v>
      </c>
      <c r="C1669" s="2">
        <f t="shared" si="150"/>
        <v>7.1589886002281133</v>
      </c>
      <c r="D1669" s="2">
        <f t="shared" si="152"/>
        <v>7.2975379748728928</v>
      </c>
      <c r="E1669" s="2">
        <f t="shared" si="151"/>
        <v>-0.13854937464477945</v>
      </c>
      <c r="F1669" s="2">
        <f t="shared" si="155"/>
        <v>-0.13499023745374375</v>
      </c>
      <c r="G1669" s="2">
        <f t="shared" si="153"/>
        <v>-3.559137191035705E-3</v>
      </c>
      <c r="H1669" s="2" t="str">
        <f t="shared" si="154"/>
        <v>Hold</v>
      </c>
    </row>
    <row r="1670" spans="1:8" ht="13.5" x14ac:dyDescent="0.25">
      <c r="A1670" s="3">
        <f>TITRES_STAT!B1673</f>
        <v>44447</v>
      </c>
      <c r="B1670" s="6">
        <f>TITRES_STAT!D1673</f>
        <v>7.5010000000000003</v>
      </c>
      <c r="C1670" s="2">
        <f t="shared" si="150"/>
        <v>7.1896057386545582</v>
      </c>
      <c r="D1670" s="2">
        <f t="shared" si="152"/>
        <v>7.3126092359934196</v>
      </c>
      <c r="E1670" s="2">
        <f t="shared" si="151"/>
        <v>-0.1230034973388614</v>
      </c>
      <c r="F1670" s="2">
        <f t="shared" si="155"/>
        <v>-0.1325928894307673</v>
      </c>
      <c r="G1670" s="2">
        <f t="shared" si="153"/>
        <v>9.5893920919059017E-3</v>
      </c>
      <c r="H1670" s="2" t="str">
        <f t="shared" si="154"/>
        <v>Sell</v>
      </c>
    </row>
    <row r="1671" spans="1:8" ht="13.5" x14ac:dyDescent="0.25">
      <c r="A1671" s="3">
        <f>TITRES_STAT!B1674</f>
        <v>44448</v>
      </c>
      <c r="B1671" s="6">
        <f>TITRES_STAT!D1674</f>
        <v>7.5010000000000003</v>
      </c>
      <c r="C1671" s="2">
        <f t="shared" si="150"/>
        <v>7.2155125480923186</v>
      </c>
      <c r="D1671" s="2">
        <f t="shared" si="152"/>
        <v>7.3265641074013148</v>
      </c>
      <c r="E1671" s="2">
        <f t="shared" si="151"/>
        <v>-0.11105155930899624</v>
      </c>
      <c r="F1671" s="2">
        <f t="shared" si="155"/>
        <v>-0.12828462340641308</v>
      </c>
      <c r="G1671" s="2">
        <f t="shared" si="153"/>
        <v>1.7233064097416845E-2</v>
      </c>
      <c r="H1671" s="2" t="str">
        <f t="shared" si="154"/>
        <v>Sell</v>
      </c>
    </row>
    <row r="1672" spans="1:8" ht="13.5" x14ac:dyDescent="0.25">
      <c r="A1672" s="3">
        <f>TITRES_STAT!B1675</f>
        <v>44449</v>
      </c>
      <c r="B1672" s="6">
        <f>TITRES_STAT!D1675</f>
        <v>7.5010000000000003</v>
      </c>
      <c r="C1672" s="2">
        <f t="shared" si="150"/>
        <v>7.2374336945396536</v>
      </c>
      <c r="D1672" s="2">
        <f t="shared" si="152"/>
        <v>7.3394852846308476</v>
      </c>
      <c r="E1672" s="2">
        <f t="shared" si="151"/>
        <v>-0.10205159009119402</v>
      </c>
      <c r="F1672" s="2">
        <f t="shared" si="155"/>
        <v>-0.12303801674336928</v>
      </c>
      <c r="G1672" s="2">
        <f t="shared" si="153"/>
        <v>2.0986426652175261E-2</v>
      </c>
      <c r="H1672" s="2" t="str">
        <f t="shared" si="154"/>
        <v>Sell</v>
      </c>
    </row>
    <row r="1673" spans="1:8" ht="13.5" x14ac:dyDescent="0.25">
      <c r="A1673" s="3">
        <f>TITRES_STAT!B1676</f>
        <v>44452</v>
      </c>
      <c r="B1673" s="6">
        <f>TITRES_STAT!D1676</f>
        <v>7.5010000000000003</v>
      </c>
      <c r="C1673" s="2">
        <f t="shared" si="150"/>
        <v>7.2559823569181692</v>
      </c>
      <c r="D1673" s="2">
        <f t="shared" si="152"/>
        <v>7.3514493376211556</v>
      </c>
      <c r="E1673" s="2">
        <f t="shared" si="151"/>
        <v>-9.5466980702986426E-2</v>
      </c>
      <c r="F1673" s="2">
        <f t="shared" si="155"/>
        <v>-0.11752380953529272</v>
      </c>
      <c r="G1673" s="2">
        <f t="shared" si="153"/>
        <v>2.2056828832306294E-2</v>
      </c>
      <c r="H1673" s="2" t="str">
        <f t="shared" si="154"/>
        <v>Sell</v>
      </c>
    </row>
    <row r="1674" spans="1:8" ht="13.5" x14ac:dyDescent="0.25">
      <c r="A1674" s="3">
        <f>TITRES_STAT!B1677</f>
        <v>44453</v>
      </c>
      <c r="B1674" s="6">
        <f>TITRES_STAT!D1677</f>
        <v>7.5010000000000003</v>
      </c>
      <c r="C1674" s="2">
        <f t="shared" si="150"/>
        <v>7.2716773789307592</v>
      </c>
      <c r="D1674" s="2">
        <f t="shared" si="152"/>
        <v>7.3625271644640335</v>
      </c>
      <c r="E1674" s="2">
        <f t="shared" si="151"/>
        <v>-9.0849785533274385E-2</v>
      </c>
      <c r="F1674" s="2">
        <f t="shared" si="155"/>
        <v>-0.11218900473488906</v>
      </c>
      <c r="G1674" s="2">
        <f t="shared" si="153"/>
        <v>2.1339219201614676E-2</v>
      </c>
      <c r="H1674" s="2" t="str">
        <f t="shared" si="154"/>
        <v>Sell</v>
      </c>
    </row>
    <row r="1675" spans="1:8" ht="13.5" x14ac:dyDescent="0.25">
      <c r="A1675" s="3">
        <f>TITRES_STAT!B1678</f>
        <v>44454</v>
      </c>
      <c r="B1675" s="6">
        <f>TITRES_STAT!D1678</f>
        <v>7.5010000000000003</v>
      </c>
      <c r="C1675" s="2">
        <f t="shared" si="150"/>
        <v>7.2849577821721816</v>
      </c>
      <c r="D1675" s="2">
        <f t="shared" si="152"/>
        <v>7.3727844115407724</v>
      </c>
      <c r="E1675" s="2">
        <f t="shared" si="151"/>
        <v>-8.7826629368590758E-2</v>
      </c>
      <c r="F1675" s="2">
        <f t="shared" si="155"/>
        <v>-0.10731652966162941</v>
      </c>
      <c r="G1675" s="2">
        <f t="shared" si="153"/>
        <v>1.9489900293038653E-2</v>
      </c>
      <c r="H1675" s="2" t="str">
        <f t="shared" si="154"/>
        <v>Sell</v>
      </c>
    </row>
    <row r="1676" spans="1:8" ht="13.5" x14ac:dyDescent="0.25">
      <c r="A1676" s="3">
        <f>TITRES_STAT!B1679</f>
        <v>44455</v>
      </c>
      <c r="B1676" s="6">
        <f>TITRES_STAT!D1679</f>
        <v>7.5010000000000003</v>
      </c>
      <c r="C1676" s="2">
        <f t="shared" si="150"/>
        <v>7.2961950464533842</v>
      </c>
      <c r="D1676" s="2">
        <f t="shared" si="152"/>
        <v>7.3822818625377522</v>
      </c>
      <c r="E1676" s="2">
        <f t="shared" si="151"/>
        <v>-8.6086816084367968E-2</v>
      </c>
      <c r="F1676" s="2">
        <f t="shared" si="155"/>
        <v>-0.10307058694617713</v>
      </c>
      <c r="G1676" s="2">
        <f t="shared" si="153"/>
        <v>1.6983770861809161E-2</v>
      </c>
      <c r="H1676" s="2" t="str">
        <f t="shared" si="154"/>
        <v>Sell</v>
      </c>
    </row>
    <row r="1677" spans="1:8" ht="13.5" x14ac:dyDescent="0.25">
      <c r="A1677" s="3">
        <f>TITRES_STAT!B1680</f>
        <v>44456</v>
      </c>
      <c r="B1677" s="6">
        <f>TITRES_STAT!D1680</f>
        <v>7.93</v>
      </c>
      <c r="C1677" s="2">
        <f t="shared" si="150"/>
        <v>7.305703500845171</v>
      </c>
      <c r="D1677" s="2">
        <f t="shared" si="152"/>
        <v>7.4228535764238446</v>
      </c>
      <c r="E1677" s="2">
        <f t="shared" si="151"/>
        <v>-0.11715007557867363</v>
      </c>
      <c r="F1677" s="2">
        <f t="shared" si="155"/>
        <v>-0.10588648467267643</v>
      </c>
      <c r="G1677" s="2">
        <f t="shared" si="153"/>
        <v>-1.1263590905997198E-2</v>
      </c>
      <c r="H1677" s="2" t="str">
        <f t="shared" si="154"/>
        <v>Hold</v>
      </c>
    </row>
    <row r="1678" spans="1:8" ht="13.5" x14ac:dyDescent="0.25">
      <c r="A1678" s="3">
        <f>TITRES_STAT!B1681</f>
        <v>44459</v>
      </c>
      <c r="B1678" s="6">
        <f>TITRES_STAT!D1681</f>
        <v>7.8579999999999997</v>
      </c>
      <c r="C1678" s="2">
        <f t="shared" si="150"/>
        <v>7.3137491160997605</v>
      </c>
      <c r="D1678" s="2">
        <f t="shared" si="152"/>
        <v>7.4550866448368929</v>
      </c>
      <c r="E1678" s="2">
        <f t="shared" si="151"/>
        <v>-0.14133752873713235</v>
      </c>
      <c r="F1678" s="2">
        <f t="shared" si="155"/>
        <v>-0.11297669348556762</v>
      </c>
      <c r="G1678" s="2">
        <f t="shared" si="153"/>
        <v>-2.8360835251564728E-2</v>
      </c>
      <c r="H1678" s="2" t="str">
        <f t="shared" si="154"/>
        <v>Hold</v>
      </c>
    </row>
    <row r="1679" spans="1:8" ht="13.5" x14ac:dyDescent="0.25">
      <c r="A1679" s="3">
        <f>TITRES_STAT!B1682</f>
        <v>44460</v>
      </c>
      <c r="B1679" s="6">
        <f>TITRES_STAT!D1682</f>
        <v>8.5579999999999998</v>
      </c>
      <c r="C1679" s="2">
        <f t="shared" ref="C1679:C1742" si="156">$C$4*B1669+C1678*(1-$C$4)</f>
        <v>7.342556944392105</v>
      </c>
      <c r="D1679" s="2">
        <f t="shared" si="152"/>
        <v>7.5367839304045301</v>
      </c>
      <c r="E1679" s="2">
        <f t="shared" si="151"/>
        <v>-0.19422698601242505</v>
      </c>
      <c r="F1679" s="2">
        <f t="shared" si="155"/>
        <v>-0.12922675199093911</v>
      </c>
      <c r="G1679" s="2">
        <f t="shared" si="153"/>
        <v>-6.5000234021485942E-2</v>
      </c>
      <c r="H1679" s="2" t="str">
        <f t="shared" si="154"/>
        <v>Hold</v>
      </c>
    </row>
    <row r="1680" spans="1:8" ht="13.5" x14ac:dyDescent="0.25">
      <c r="A1680" s="3">
        <f>TITRES_STAT!B1683</f>
        <v>44461</v>
      </c>
      <c r="B1680" s="6">
        <f>TITRES_STAT!D1683</f>
        <v>8.3940000000000001</v>
      </c>
      <c r="C1680" s="2">
        <f t="shared" si="156"/>
        <v>7.3669327991010114</v>
      </c>
      <c r="D1680" s="2">
        <f t="shared" si="152"/>
        <v>7.6002814170412316</v>
      </c>
      <c r="E1680" s="2">
        <f t="shared" si="151"/>
        <v>-0.23334861794022022</v>
      </c>
      <c r="F1680" s="2">
        <f t="shared" si="155"/>
        <v>-0.15005112518079533</v>
      </c>
      <c r="G1680" s="2">
        <f t="shared" si="153"/>
        <v>-8.3297492759424885E-2</v>
      </c>
      <c r="H1680" s="2" t="str">
        <f t="shared" si="154"/>
        <v>Hold</v>
      </c>
    </row>
    <row r="1681" spans="1:8" ht="13.5" x14ac:dyDescent="0.25">
      <c r="A1681" s="3">
        <f>TITRES_STAT!B1684</f>
        <v>44462</v>
      </c>
      <c r="B1681" s="6">
        <f>TITRES_STAT!D1684</f>
        <v>8.3940000000000001</v>
      </c>
      <c r="C1681" s="2">
        <f t="shared" si="156"/>
        <v>7.3875585223162403</v>
      </c>
      <c r="D1681" s="2">
        <f t="shared" si="152"/>
        <v>7.6590753861492891</v>
      </c>
      <c r="E1681" s="2">
        <f t="shared" si="151"/>
        <v>-0.27151686383304874</v>
      </c>
      <c r="F1681" s="2">
        <f t="shared" si="155"/>
        <v>-0.17434427291124602</v>
      </c>
      <c r="G1681" s="2">
        <f t="shared" si="153"/>
        <v>-9.7172590921802721E-2</v>
      </c>
      <c r="H1681" s="2" t="str">
        <f t="shared" si="154"/>
        <v>Hold</v>
      </c>
    </row>
    <row r="1682" spans="1:8" ht="13.5" x14ac:dyDescent="0.25">
      <c r="A1682" s="3">
        <f>TITRES_STAT!B1685</f>
        <v>44463</v>
      </c>
      <c r="B1682" s="6">
        <f>TITRES_STAT!D1685</f>
        <v>8.1150000000000002</v>
      </c>
      <c r="C1682" s="2">
        <f t="shared" si="156"/>
        <v>7.4050110573445105</v>
      </c>
      <c r="D1682" s="2">
        <f t="shared" si="152"/>
        <v>7.6928475797678599</v>
      </c>
      <c r="E1682" s="2">
        <f t="shared" si="151"/>
        <v>-0.28783652242334945</v>
      </c>
      <c r="F1682" s="2">
        <f t="shared" si="155"/>
        <v>-0.19704272281366672</v>
      </c>
      <c r="G1682" s="2">
        <f t="shared" si="153"/>
        <v>-9.0793799609682729E-2</v>
      </c>
      <c r="H1682" s="2" t="str">
        <f t="shared" si="154"/>
        <v>Hold</v>
      </c>
    </row>
    <row r="1683" spans="1:8" ht="13.5" x14ac:dyDescent="0.25">
      <c r="A1683" s="3">
        <f>TITRES_STAT!B1686</f>
        <v>44466</v>
      </c>
      <c r="B1683" s="6">
        <f>TITRES_STAT!D1686</f>
        <v>8.2149999999999999</v>
      </c>
      <c r="C1683" s="2">
        <f t="shared" si="156"/>
        <v>7.4197785869838162</v>
      </c>
      <c r="D1683" s="2">
        <f t="shared" si="152"/>
        <v>7.7315255368220921</v>
      </c>
      <c r="E1683" s="2">
        <f t="shared" si="151"/>
        <v>-0.31174694983827589</v>
      </c>
      <c r="F1683" s="2">
        <f t="shared" si="155"/>
        <v>-0.21998356821858858</v>
      </c>
      <c r="G1683" s="2">
        <f t="shared" si="153"/>
        <v>-9.1763381619687306E-2</v>
      </c>
      <c r="H1683" s="2" t="str">
        <f t="shared" si="154"/>
        <v>Hold</v>
      </c>
    </row>
    <row r="1684" spans="1:8" ht="13.5" x14ac:dyDescent="0.25">
      <c r="A1684" s="3">
        <f>TITRES_STAT!B1687</f>
        <v>44467</v>
      </c>
      <c r="B1684" s="6">
        <f>TITRES_STAT!D1687</f>
        <v>8.1080000000000005</v>
      </c>
      <c r="C1684" s="2">
        <f t="shared" si="156"/>
        <v>7.4322741889863062</v>
      </c>
      <c r="D1684" s="2">
        <f t="shared" si="152"/>
        <v>7.7594125340945297</v>
      </c>
      <c r="E1684" s="2">
        <f t="shared" si="151"/>
        <v>-0.32713834510822348</v>
      </c>
      <c r="F1684" s="2">
        <f t="shared" si="155"/>
        <v>-0.24141452359651555</v>
      </c>
      <c r="G1684" s="2">
        <f t="shared" si="153"/>
        <v>-8.5723821511707932E-2</v>
      </c>
      <c r="H1684" s="2" t="str">
        <f t="shared" si="154"/>
        <v>Hold</v>
      </c>
    </row>
    <row r="1685" spans="1:8" ht="13.5" x14ac:dyDescent="0.25">
      <c r="A1685" s="3">
        <f>TITRES_STAT!B1688</f>
        <v>44468</v>
      </c>
      <c r="B1685" s="6">
        <f>TITRES_STAT!D1688</f>
        <v>8.1080000000000005</v>
      </c>
      <c r="C1685" s="2">
        <f t="shared" si="156"/>
        <v>7.4428473906807202</v>
      </c>
      <c r="D1685" s="2">
        <f t="shared" si="152"/>
        <v>7.785233827865305</v>
      </c>
      <c r="E1685" s="2">
        <f t="shared" si="151"/>
        <v>-0.34238643718458484</v>
      </c>
      <c r="F1685" s="2">
        <f t="shared" si="155"/>
        <v>-0.26160890631412942</v>
      </c>
      <c r="G1685" s="2">
        <f t="shared" si="153"/>
        <v>-8.0777530870455416E-2</v>
      </c>
      <c r="H1685" s="2" t="str">
        <f t="shared" si="154"/>
        <v>Hold</v>
      </c>
    </row>
    <row r="1686" spans="1:8" ht="13.5" x14ac:dyDescent="0.25">
      <c r="A1686" s="3">
        <f>TITRES_STAT!B1689</f>
        <v>44469</v>
      </c>
      <c r="B1686" s="6">
        <f>TITRES_STAT!D1689</f>
        <v>8.1080000000000005</v>
      </c>
      <c r="C1686" s="2">
        <f t="shared" si="156"/>
        <v>7.4517939459606088</v>
      </c>
      <c r="D1686" s="2">
        <f t="shared" si="152"/>
        <v>7.8091424332086161</v>
      </c>
      <c r="E1686" s="2">
        <f t="shared" si="151"/>
        <v>-0.35734848724800727</v>
      </c>
      <c r="F1686" s="2">
        <f t="shared" si="155"/>
        <v>-0.280756822500905</v>
      </c>
      <c r="G1686" s="2">
        <f t="shared" si="153"/>
        <v>-7.6591664747102273E-2</v>
      </c>
      <c r="H1686" s="2" t="str">
        <f t="shared" si="154"/>
        <v>Hold</v>
      </c>
    </row>
    <row r="1687" spans="1:8" ht="13.5" x14ac:dyDescent="0.25">
      <c r="A1687" s="3">
        <f>TITRES_STAT!B1690</f>
        <v>44470</v>
      </c>
      <c r="B1687" s="6">
        <f>TITRES_STAT!D1690</f>
        <v>8.1080000000000005</v>
      </c>
      <c r="C1687" s="2">
        <f t="shared" si="156"/>
        <v>7.5253641081205149</v>
      </c>
      <c r="D1687" s="2">
        <f t="shared" si="152"/>
        <v>7.8312800307487187</v>
      </c>
      <c r="E1687" s="2">
        <f t="shared" si="151"/>
        <v>-0.30591592262820377</v>
      </c>
      <c r="F1687" s="2">
        <f t="shared" si="155"/>
        <v>-0.28578864252636477</v>
      </c>
      <c r="G1687" s="2">
        <f t="shared" si="153"/>
        <v>-2.0127280101839007E-2</v>
      </c>
      <c r="H1687" s="2" t="str">
        <f t="shared" si="154"/>
        <v>Hold</v>
      </c>
    </row>
    <row r="1688" spans="1:8" ht="13.5" x14ac:dyDescent="0.25">
      <c r="A1688" s="3">
        <f>TITRES_STAT!B1691</f>
        <v>44473</v>
      </c>
      <c r="B1688" s="6">
        <f>TITRES_STAT!D1691</f>
        <v>8.3940000000000001</v>
      </c>
      <c r="C1688" s="2">
        <f t="shared" si="156"/>
        <v>7.5765388607173589</v>
      </c>
      <c r="D1688" s="2">
        <f t="shared" si="152"/>
        <v>7.8729629914339991</v>
      </c>
      <c r="E1688" s="2">
        <f t="shared" si="151"/>
        <v>-0.2964241307166402</v>
      </c>
      <c r="F1688" s="2">
        <f t="shared" si="155"/>
        <v>-0.28791574016441984</v>
      </c>
      <c r="G1688" s="2">
        <f t="shared" si="153"/>
        <v>-8.5083905522203573E-3</v>
      </c>
      <c r="H1688" s="2" t="str">
        <f t="shared" si="154"/>
        <v>Hold</v>
      </c>
    </row>
    <row r="1689" spans="1:8" ht="13.5" x14ac:dyDescent="0.25">
      <c r="A1689" s="3">
        <f>TITRES_STAT!B1692</f>
        <v>44474</v>
      </c>
      <c r="B1689" s="6">
        <f>TITRES_STAT!D1692</f>
        <v>8.3940000000000001</v>
      </c>
      <c r="C1689" s="2">
        <f t="shared" si="156"/>
        <v>7.7275328821454572</v>
      </c>
      <c r="D1689" s="2">
        <f t="shared" si="152"/>
        <v>7.9115583254018516</v>
      </c>
      <c r="E1689" s="2">
        <f t="shared" si="151"/>
        <v>-0.18402544325639436</v>
      </c>
      <c r="F1689" s="2">
        <f t="shared" si="155"/>
        <v>-0.26713768078281475</v>
      </c>
      <c r="G1689" s="2">
        <f t="shared" si="153"/>
        <v>8.3112237526420385E-2</v>
      </c>
      <c r="H1689" s="2" t="str">
        <f t="shared" si="154"/>
        <v>Sell</v>
      </c>
    </row>
    <row r="1690" spans="1:8" ht="13.5" x14ac:dyDescent="0.25">
      <c r="A1690" s="3">
        <f>TITRES_STAT!B1693</f>
        <v>44475</v>
      </c>
      <c r="B1690" s="6">
        <f>TITRES_STAT!D1693</f>
        <v>8.3940000000000001</v>
      </c>
      <c r="C1690" s="2">
        <f t="shared" si="156"/>
        <v>7.8300662848923093</v>
      </c>
      <c r="D1690" s="2">
        <f t="shared" si="152"/>
        <v>7.9472947457424556</v>
      </c>
      <c r="E1690" s="2">
        <f t="shared" si="151"/>
        <v>-0.11722846085014638</v>
      </c>
      <c r="F1690" s="2">
        <f t="shared" si="155"/>
        <v>-0.23715583679628111</v>
      </c>
      <c r="G1690" s="2">
        <f t="shared" si="153"/>
        <v>0.11992737594613473</v>
      </c>
      <c r="H1690" s="2" t="str">
        <f t="shared" si="154"/>
        <v>Sell</v>
      </c>
    </row>
    <row r="1691" spans="1:8" ht="13.5" x14ac:dyDescent="0.25">
      <c r="A1691" s="3">
        <f>TITRES_STAT!B1694</f>
        <v>44476</v>
      </c>
      <c r="B1691" s="6">
        <f>TITRES_STAT!D1694</f>
        <v>8.3940000000000001</v>
      </c>
      <c r="C1691" s="2">
        <f t="shared" si="156"/>
        <v>7.9168253179858006</v>
      </c>
      <c r="D1691" s="2">
        <f t="shared" si="152"/>
        <v>7.9803840238356072</v>
      </c>
      <c r="E1691" s="2">
        <f t="shared" si="151"/>
        <v>-6.3558705849806607E-2</v>
      </c>
      <c r="F1691" s="2">
        <f t="shared" si="155"/>
        <v>-0.20243641060698622</v>
      </c>
      <c r="G1691" s="2">
        <f t="shared" si="153"/>
        <v>0.13887770475717962</v>
      </c>
      <c r="H1691" s="2" t="str">
        <f t="shared" si="154"/>
        <v>Sell</v>
      </c>
    </row>
    <row r="1692" spans="1:8" ht="13.5" x14ac:dyDescent="0.25">
      <c r="A1692" s="3">
        <f>TITRES_STAT!B1695</f>
        <v>44477</v>
      </c>
      <c r="B1692" s="6">
        <f>TITRES_STAT!D1695</f>
        <v>8.3940000000000001</v>
      </c>
      <c r="C1692" s="2">
        <f t="shared" si="156"/>
        <v>7.9473137306033692</v>
      </c>
      <c r="D1692" s="2">
        <f t="shared" si="152"/>
        <v>8.0110222442922279</v>
      </c>
      <c r="E1692" s="2">
        <f t="shared" ref="E1692:E1755" si="157">C1692-D1692</f>
        <v>-6.3708513688858659E-2</v>
      </c>
      <c r="F1692" s="2">
        <f t="shared" si="155"/>
        <v>-0.17469083122336071</v>
      </c>
      <c r="G1692" s="2">
        <f t="shared" si="153"/>
        <v>0.11098231753450205</v>
      </c>
      <c r="H1692" s="2" t="str">
        <f t="shared" si="154"/>
        <v>Sell</v>
      </c>
    </row>
    <row r="1693" spans="1:8" ht="13.5" x14ac:dyDescent="0.25">
      <c r="A1693" s="3">
        <f>TITRES_STAT!B1696</f>
        <v>44480</v>
      </c>
      <c r="B1693" s="6">
        <f>TITRES_STAT!D1696</f>
        <v>8.3940000000000001</v>
      </c>
      <c r="C1693" s="2">
        <f t="shared" si="156"/>
        <v>7.9884962335874663</v>
      </c>
      <c r="D1693" s="2">
        <f t="shared" ref="D1693:D1756" si="158">$D$4*B1693+(1-$D$4)*D1692</f>
        <v>8.0393909669372476</v>
      </c>
      <c r="E1693" s="2">
        <f t="shared" si="157"/>
        <v>-5.089473334978134E-2</v>
      </c>
      <c r="F1693" s="2">
        <f t="shared" si="155"/>
        <v>-0.14993161164864485</v>
      </c>
      <c r="G1693" s="2">
        <f t="shared" si="153"/>
        <v>9.9036878298863512E-2</v>
      </c>
      <c r="H1693" s="2" t="str">
        <f t="shared" si="154"/>
        <v>Sell</v>
      </c>
    </row>
    <row r="1694" spans="1:8" ht="13.5" x14ac:dyDescent="0.25">
      <c r="A1694" s="3">
        <f>TITRES_STAT!B1697</f>
        <v>44481</v>
      </c>
      <c r="B1694" s="6">
        <f>TITRES_STAT!D1697</f>
        <v>8.2870000000000008</v>
      </c>
      <c r="C1694" s="2">
        <f t="shared" si="156"/>
        <v>8.006881428420165</v>
      </c>
      <c r="D1694" s="2">
        <f t="shared" si="158"/>
        <v>8.0577323767937479</v>
      </c>
      <c r="E1694" s="2">
        <f t="shared" si="157"/>
        <v>-5.0850948373582838E-2</v>
      </c>
      <c r="F1694" s="2">
        <f t="shared" si="155"/>
        <v>-0.13011547899363246</v>
      </c>
      <c r="G1694" s="2">
        <f t="shared" si="153"/>
        <v>7.9264530620049622E-2</v>
      </c>
      <c r="H1694" s="2" t="str">
        <f t="shared" si="154"/>
        <v>Sell</v>
      </c>
    </row>
    <row r="1695" spans="1:8" ht="13.5" x14ac:dyDescent="0.25">
      <c r="A1695" s="3">
        <f>TITRES_STAT!B1698</f>
        <v>44482</v>
      </c>
      <c r="B1695" s="6">
        <f>TITRES_STAT!D1698</f>
        <v>8.2149999999999999</v>
      </c>
      <c r="C1695" s="2">
        <f t="shared" si="156"/>
        <v>8.0224381317401399</v>
      </c>
      <c r="D1695" s="2">
        <f t="shared" si="158"/>
        <v>8.0693818303645806</v>
      </c>
      <c r="E1695" s="2">
        <f t="shared" si="157"/>
        <v>-4.69436986244407E-2</v>
      </c>
      <c r="F1695" s="2">
        <f t="shared" si="155"/>
        <v>-0.11348112291979412</v>
      </c>
      <c r="G1695" s="2">
        <f t="shared" si="153"/>
        <v>6.653742429535342E-2</v>
      </c>
      <c r="H1695" s="2" t="str">
        <f t="shared" si="154"/>
        <v>Sell</v>
      </c>
    </row>
    <row r="1696" spans="1:8" ht="13.5" x14ac:dyDescent="0.25">
      <c r="A1696" s="3">
        <f>TITRES_STAT!B1699</f>
        <v>44483</v>
      </c>
      <c r="B1696" s="6">
        <f>TITRES_STAT!D1699</f>
        <v>8.5009999999999994</v>
      </c>
      <c r="C1696" s="2">
        <f t="shared" si="156"/>
        <v>8.0356014960878106</v>
      </c>
      <c r="D1696" s="2">
        <f t="shared" si="158"/>
        <v>8.101353546633872</v>
      </c>
      <c r="E1696" s="2">
        <f t="shared" si="157"/>
        <v>-6.5752050546061369E-2</v>
      </c>
      <c r="F1696" s="2">
        <f t="shared" si="155"/>
        <v>-0.10393530844504759</v>
      </c>
      <c r="G1696" s="2">
        <f t="shared" si="153"/>
        <v>3.8183257898986217E-2</v>
      </c>
      <c r="H1696" s="2" t="str">
        <f t="shared" si="154"/>
        <v>Sell</v>
      </c>
    </row>
    <row r="1697" spans="1:8" ht="13.5" x14ac:dyDescent="0.25">
      <c r="A1697" s="3">
        <f>TITRES_STAT!B1700</f>
        <v>44488</v>
      </c>
      <c r="B1697" s="6">
        <f>TITRES_STAT!D1700</f>
        <v>8.5009999999999994</v>
      </c>
      <c r="C1697" s="2">
        <f t="shared" si="156"/>
        <v>8.0467397274589167</v>
      </c>
      <c r="D1697" s="2">
        <f t="shared" si="158"/>
        <v>8.1309569876239554</v>
      </c>
      <c r="E1697" s="2">
        <f t="shared" si="157"/>
        <v>-8.421726016503861E-2</v>
      </c>
      <c r="F1697" s="2">
        <f t="shared" si="155"/>
        <v>-9.9991698789045791E-2</v>
      </c>
      <c r="G1697" s="2">
        <f t="shared" si="153"/>
        <v>1.5774438624007181E-2</v>
      </c>
      <c r="H1697" s="2" t="str">
        <f t="shared" si="154"/>
        <v>Sell</v>
      </c>
    </row>
    <row r="1698" spans="1:8" ht="13.5" x14ac:dyDescent="0.25">
      <c r="A1698" s="3">
        <f>TITRES_STAT!B1701</f>
        <v>44489</v>
      </c>
      <c r="B1698" s="6">
        <f>TITRES_STAT!D1701</f>
        <v>8.5009999999999994</v>
      </c>
      <c r="C1698" s="2">
        <f t="shared" si="156"/>
        <v>8.1001643847729294</v>
      </c>
      <c r="D1698" s="2">
        <f t="shared" si="158"/>
        <v>8.1583675811332927</v>
      </c>
      <c r="E1698" s="2">
        <f t="shared" si="157"/>
        <v>-5.8203196360363307E-2</v>
      </c>
      <c r="F1698" s="2">
        <f t="shared" si="155"/>
        <v>-9.1633998303309303E-2</v>
      </c>
      <c r="G1698" s="2">
        <f t="shared" si="153"/>
        <v>3.3430801942945995E-2</v>
      </c>
      <c r="H1698" s="2" t="str">
        <f t="shared" si="154"/>
        <v>Sell</v>
      </c>
    </row>
    <row r="1699" spans="1:8" ht="13.5" x14ac:dyDescent="0.25">
      <c r="A1699" s="3">
        <f>TITRES_STAT!B1702</f>
        <v>44490</v>
      </c>
      <c r="B1699" s="6">
        <f>TITRES_STAT!D1702</f>
        <v>8.5009999999999994</v>
      </c>
      <c r="C1699" s="2">
        <f t="shared" si="156"/>
        <v>8.1453698640386332</v>
      </c>
      <c r="D1699" s="2">
        <f t="shared" si="158"/>
        <v>8.183747760308604</v>
      </c>
      <c r="E1699" s="2">
        <f t="shared" si="157"/>
        <v>-3.837789626997079E-2</v>
      </c>
      <c r="F1699" s="2">
        <f t="shared" si="155"/>
        <v>-8.09827778966416E-2</v>
      </c>
      <c r="G1699" s="2">
        <f t="shared" si="153"/>
        <v>4.260488162667081E-2</v>
      </c>
      <c r="H1699" s="2" t="str">
        <f t="shared" si="154"/>
        <v>Sell</v>
      </c>
    </row>
    <row r="1700" spans="1:8" ht="13.5" x14ac:dyDescent="0.25">
      <c r="A1700" s="3">
        <f>TITRES_STAT!B1703</f>
        <v>44491</v>
      </c>
      <c r="B1700" s="6">
        <f>TITRES_STAT!D1703</f>
        <v>8.5009999999999994</v>
      </c>
      <c r="C1700" s="2">
        <f t="shared" si="156"/>
        <v>8.1836206541865355</v>
      </c>
      <c r="D1700" s="2">
        <f t="shared" si="158"/>
        <v>8.2072479262116698</v>
      </c>
      <c r="E1700" s="2">
        <f t="shared" si="157"/>
        <v>-2.3627272025134261E-2</v>
      </c>
      <c r="F1700" s="2">
        <f t="shared" si="155"/>
        <v>-6.9511676722340127E-2</v>
      </c>
      <c r="G1700" s="2">
        <f t="shared" ref="G1700:G1763" si="159">E1700-F1700</f>
        <v>4.5884404697205866E-2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44494</v>
      </c>
      <c r="B1701" s="6">
        <f>TITRES_STAT!D1704</f>
        <v>8.5009999999999994</v>
      </c>
      <c r="C1701" s="2">
        <f t="shared" si="156"/>
        <v>8.2159867073886073</v>
      </c>
      <c r="D1701" s="2">
        <f t="shared" si="158"/>
        <v>8.2290073390848804</v>
      </c>
      <c r="E1701" s="2">
        <f t="shared" si="157"/>
        <v>-1.3020631696273099E-2</v>
      </c>
      <c r="F1701" s="2">
        <f t="shared" ref="F1701:F1764" si="161">(E1701*(2/(10)))+((1-(2/10))*F1700)</f>
        <v>-5.8213467717126724E-2</v>
      </c>
      <c r="G1701" s="2">
        <f t="shared" si="159"/>
        <v>4.5192836020853625E-2</v>
      </c>
      <c r="H1701" s="2" t="str">
        <f t="shared" si="160"/>
        <v>Sell</v>
      </c>
    </row>
    <row r="1702" spans="1:8" ht="13.5" x14ac:dyDescent="0.25">
      <c r="A1702" s="3">
        <f>TITRES_STAT!B1705</f>
        <v>44495</v>
      </c>
      <c r="B1702" s="6">
        <f>TITRES_STAT!D1705</f>
        <v>8.6080000000000005</v>
      </c>
      <c r="C1702" s="2">
        <f t="shared" si="156"/>
        <v>8.24337336779036</v>
      </c>
      <c r="D1702" s="2">
        <f t="shared" si="158"/>
        <v>8.2570808695230369</v>
      </c>
      <c r="E1702" s="2">
        <f t="shared" si="157"/>
        <v>-1.3707501732676874E-2</v>
      </c>
      <c r="F1702" s="2">
        <f t="shared" si="161"/>
        <v>-4.931227452023676E-2</v>
      </c>
      <c r="G1702" s="2">
        <f t="shared" si="159"/>
        <v>3.5604772787559885E-2</v>
      </c>
      <c r="H1702" s="2" t="str">
        <f t="shared" si="160"/>
        <v>Sell</v>
      </c>
    </row>
    <row r="1703" spans="1:8" ht="13.5" x14ac:dyDescent="0.25">
      <c r="A1703" s="3">
        <f>TITRES_STAT!B1706</f>
        <v>44496</v>
      </c>
      <c r="B1703" s="6">
        <f>TITRES_STAT!D1706</f>
        <v>8.7149999999999999</v>
      </c>
      <c r="C1703" s="2">
        <f t="shared" si="156"/>
        <v>8.2665466958226119</v>
      </c>
      <c r="D1703" s="2">
        <f t="shared" si="158"/>
        <v>8.2910008051139226</v>
      </c>
      <c r="E1703" s="2">
        <f t="shared" si="157"/>
        <v>-2.4454109291310644E-2</v>
      </c>
      <c r="F1703" s="2">
        <f t="shared" si="161"/>
        <v>-4.4340641474451541E-2</v>
      </c>
      <c r="G1703" s="2">
        <f t="shared" si="159"/>
        <v>1.9886532183140897E-2</v>
      </c>
      <c r="H1703" s="2" t="str">
        <f t="shared" si="160"/>
        <v>Sell</v>
      </c>
    </row>
    <row r="1704" spans="1:8" ht="13.5" x14ac:dyDescent="0.25">
      <c r="A1704" s="3">
        <f>TITRES_STAT!B1707</f>
        <v>44497</v>
      </c>
      <c r="B1704" s="6">
        <f>TITRES_STAT!D1707</f>
        <v>8.5730000000000004</v>
      </c>
      <c r="C1704" s="2">
        <f t="shared" si="156"/>
        <v>8.2696933580037495</v>
      </c>
      <c r="D1704" s="2">
        <f t="shared" si="158"/>
        <v>8.3118896343647428</v>
      </c>
      <c r="E1704" s="2">
        <f t="shared" si="157"/>
        <v>-4.2196276360993323E-2</v>
      </c>
      <c r="F1704" s="2">
        <f t="shared" si="161"/>
        <v>-4.3911768451759897E-2</v>
      </c>
      <c r="G1704" s="2">
        <f t="shared" si="159"/>
        <v>1.7154920907665738E-3</v>
      </c>
      <c r="H1704" s="2" t="str">
        <f t="shared" si="160"/>
        <v>Sell</v>
      </c>
    </row>
    <row r="1705" spans="1:8" ht="13.5" x14ac:dyDescent="0.25">
      <c r="A1705" s="3">
        <f>TITRES_STAT!B1708</f>
        <v>44498</v>
      </c>
      <c r="B1705" s="6">
        <f>TITRES_STAT!D1708</f>
        <v>8.5730000000000004</v>
      </c>
      <c r="C1705" s="2">
        <f t="shared" si="156"/>
        <v>8.2612789952339423</v>
      </c>
      <c r="D1705" s="2">
        <f t="shared" si="158"/>
        <v>8.3312311429303172</v>
      </c>
      <c r="E1705" s="2">
        <f t="shared" si="157"/>
        <v>-6.9952147696374922E-2</v>
      </c>
      <c r="F1705" s="2">
        <f t="shared" si="161"/>
        <v>-4.9119844300682905E-2</v>
      </c>
      <c r="G1705" s="2">
        <f t="shared" si="159"/>
        <v>-2.0832303395692017E-2</v>
      </c>
      <c r="H1705" s="2" t="str">
        <f t="shared" si="160"/>
        <v>Hold</v>
      </c>
    </row>
    <row r="1706" spans="1:8" ht="13.5" x14ac:dyDescent="0.25">
      <c r="A1706" s="3">
        <f>TITRES_STAT!B1709</f>
        <v>44501</v>
      </c>
      <c r="B1706" s="6">
        <f>TITRES_STAT!D1709</f>
        <v>8.3580000000000005</v>
      </c>
      <c r="C1706" s="2">
        <f t="shared" si="156"/>
        <v>8.2981591498133351</v>
      </c>
      <c r="D1706" s="2">
        <f t="shared" si="158"/>
        <v>8.3332140212317753</v>
      </c>
      <c r="E1706" s="2">
        <f t="shared" si="157"/>
        <v>-3.5054871418440214E-2</v>
      </c>
      <c r="F1706" s="2">
        <f t="shared" si="161"/>
        <v>-4.6306849724234371E-2</v>
      </c>
      <c r="G1706" s="2">
        <f t="shared" si="159"/>
        <v>1.1251978305794157E-2</v>
      </c>
      <c r="H1706" s="2" t="str">
        <f t="shared" si="160"/>
        <v>Sell</v>
      </c>
    </row>
    <row r="1707" spans="1:8" ht="13.5" x14ac:dyDescent="0.25">
      <c r="A1707" s="3">
        <f>TITRES_STAT!B1710</f>
        <v>44502</v>
      </c>
      <c r="B1707" s="6">
        <f>TITRES_STAT!D1710</f>
        <v>8.3580000000000005</v>
      </c>
      <c r="C1707" s="2">
        <f t="shared" si="156"/>
        <v>8.3293654344574364</v>
      </c>
      <c r="D1707" s="2">
        <f t="shared" si="158"/>
        <v>8.335050019659052</v>
      </c>
      <c r="E1707" s="2">
        <f t="shared" si="157"/>
        <v>-5.6845852016156329E-3</v>
      </c>
      <c r="F1707" s="2">
        <f t="shared" si="161"/>
        <v>-3.8182396819710626E-2</v>
      </c>
      <c r="G1707" s="2">
        <f t="shared" si="159"/>
        <v>3.2497811618094993E-2</v>
      </c>
      <c r="H1707" s="2" t="str">
        <f t="shared" si="160"/>
        <v>Sell</v>
      </c>
    </row>
    <row r="1708" spans="1:8" ht="13.5" x14ac:dyDescent="0.25">
      <c r="A1708" s="3">
        <f>TITRES_STAT!B1711</f>
        <v>44503</v>
      </c>
      <c r="B1708" s="6">
        <f>TITRES_STAT!D1711</f>
        <v>8.3580000000000005</v>
      </c>
      <c r="C1708" s="2">
        <f t="shared" si="156"/>
        <v>8.3557707522332159</v>
      </c>
      <c r="D1708" s="2">
        <f t="shared" si="158"/>
        <v>8.3367500182028262</v>
      </c>
      <c r="E1708" s="2">
        <f t="shared" si="157"/>
        <v>1.9020734030389619E-2</v>
      </c>
      <c r="F1708" s="2">
        <f t="shared" si="161"/>
        <v>-2.6741770649690577E-2</v>
      </c>
      <c r="G1708" s="2">
        <f t="shared" si="159"/>
        <v>4.5762504680080196E-2</v>
      </c>
      <c r="H1708" s="2" t="str">
        <f t="shared" si="160"/>
        <v>Sell</v>
      </c>
    </row>
    <row r="1709" spans="1:8" ht="13.5" x14ac:dyDescent="0.25">
      <c r="A1709" s="3">
        <f>TITRES_STAT!B1712</f>
        <v>44504</v>
      </c>
      <c r="B1709" s="6">
        <f>TITRES_STAT!D1712</f>
        <v>8.3580000000000005</v>
      </c>
      <c r="C1709" s="2">
        <f t="shared" si="156"/>
        <v>8.378113713428105</v>
      </c>
      <c r="D1709" s="2">
        <f t="shared" si="158"/>
        <v>8.338324090928543</v>
      </c>
      <c r="E1709" s="2">
        <f t="shared" si="157"/>
        <v>3.9789622499561972E-2</v>
      </c>
      <c r="F1709" s="2">
        <f t="shared" si="161"/>
        <v>-1.3435492019840067E-2</v>
      </c>
      <c r="G1709" s="2">
        <f t="shared" si="159"/>
        <v>5.3225114519402039E-2</v>
      </c>
      <c r="H1709" s="2" t="str">
        <f t="shared" si="160"/>
        <v>Sell</v>
      </c>
    </row>
    <row r="1710" spans="1:8" ht="13.5" x14ac:dyDescent="0.25">
      <c r="A1710" s="3">
        <f>TITRES_STAT!B1713</f>
        <v>44505</v>
      </c>
      <c r="B1710" s="6">
        <f>TITRES_STAT!D1713</f>
        <v>8.1440000000000001</v>
      </c>
      <c r="C1710" s="2">
        <f t="shared" si="156"/>
        <v>8.3970192959776266</v>
      </c>
      <c r="D1710" s="2">
        <f t="shared" si="158"/>
        <v>8.3239297138227251</v>
      </c>
      <c r="E1710" s="2">
        <f t="shared" si="157"/>
        <v>7.3089582154901578E-2</v>
      </c>
      <c r="F1710" s="2">
        <f t="shared" si="161"/>
        <v>3.8695228151082606E-3</v>
      </c>
      <c r="G1710" s="2">
        <f t="shared" si="159"/>
        <v>6.9220059339793319E-2</v>
      </c>
      <c r="H1710" s="2" t="str">
        <f t="shared" si="160"/>
        <v>Sell</v>
      </c>
    </row>
    <row r="1711" spans="1:8" ht="13.5" x14ac:dyDescent="0.25">
      <c r="A1711" s="3">
        <f>TITRES_STAT!B1714</f>
        <v>44508</v>
      </c>
      <c r="B1711" s="6">
        <f>TITRES_STAT!D1714</f>
        <v>8.1440000000000001</v>
      </c>
      <c r="C1711" s="2">
        <f t="shared" si="156"/>
        <v>8.4130163273656837</v>
      </c>
      <c r="D1711" s="2">
        <f t="shared" si="158"/>
        <v>8.3106015868728935</v>
      </c>
      <c r="E1711" s="2">
        <f t="shared" si="157"/>
        <v>0.1024147404927902</v>
      </c>
      <c r="F1711" s="2">
        <f t="shared" si="161"/>
        <v>2.3578566350644651E-2</v>
      </c>
      <c r="G1711" s="2">
        <f t="shared" si="159"/>
        <v>7.8836174142145554E-2</v>
      </c>
      <c r="H1711" s="2" t="str">
        <f t="shared" si="160"/>
        <v>Sell</v>
      </c>
    </row>
    <row r="1712" spans="1:8" ht="13.5" x14ac:dyDescent="0.25">
      <c r="A1712" s="3">
        <f>TITRES_STAT!B1715</f>
        <v>44509</v>
      </c>
      <c r="B1712" s="6">
        <f>TITRES_STAT!D1715</f>
        <v>8.1440000000000001</v>
      </c>
      <c r="C1712" s="2">
        <f t="shared" si="156"/>
        <v>8.4430138154632708</v>
      </c>
      <c r="D1712" s="2">
        <f t="shared" si="158"/>
        <v>8.2982607285860119</v>
      </c>
      <c r="E1712" s="2">
        <f t="shared" si="157"/>
        <v>0.14475308687725885</v>
      </c>
      <c r="F1712" s="2">
        <f t="shared" si="161"/>
        <v>4.7813470455967497E-2</v>
      </c>
      <c r="G1712" s="2">
        <f t="shared" si="159"/>
        <v>9.6939616421291355E-2</v>
      </c>
      <c r="H1712" s="2" t="str">
        <f t="shared" si="160"/>
        <v>Sell</v>
      </c>
    </row>
    <row r="1713" spans="1:8" ht="13.5" x14ac:dyDescent="0.25">
      <c r="A1713" s="3">
        <f>TITRES_STAT!B1716</f>
        <v>44510</v>
      </c>
      <c r="B1713" s="6">
        <f>TITRES_STAT!D1716</f>
        <v>8.1440000000000001</v>
      </c>
      <c r="C1713" s="2">
        <f t="shared" si="156"/>
        <v>8.4848578438535363</v>
      </c>
      <c r="D1713" s="2">
        <f t="shared" si="158"/>
        <v>8.2868340079500111</v>
      </c>
      <c r="E1713" s="2">
        <f t="shared" si="157"/>
        <v>0.19802383590352512</v>
      </c>
      <c r="F1713" s="2">
        <f t="shared" si="161"/>
        <v>7.7855543545479022E-2</v>
      </c>
      <c r="G1713" s="2">
        <f t="shared" si="159"/>
        <v>0.1201682923580461</v>
      </c>
      <c r="H1713" s="2" t="str">
        <f t="shared" si="160"/>
        <v>Sell</v>
      </c>
    </row>
    <row r="1714" spans="1:8" ht="13.5" x14ac:dyDescent="0.25">
      <c r="A1714" s="3">
        <f>TITRES_STAT!B1717</f>
        <v>44511</v>
      </c>
      <c r="B1714" s="6">
        <f>TITRES_STAT!D1717</f>
        <v>8.3010000000000002</v>
      </c>
      <c r="C1714" s="2">
        <f t="shared" si="156"/>
        <v>8.4984181755683768</v>
      </c>
      <c r="D1714" s="2">
        <f t="shared" si="158"/>
        <v>8.2878833406944548</v>
      </c>
      <c r="E1714" s="2">
        <f t="shared" si="157"/>
        <v>0.21053483487392199</v>
      </c>
      <c r="F1714" s="2">
        <f t="shared" si="161"/>
        <v>0.10439140181116763</v>
      </c>
      <c r="G1714" s="2">
        <f t="shared" si="159"/>
        <v>0.10614343306275437</v>
      </c>
      <c r="H1714" s="2" t="str">
        <f t="shared" si="160"/>
        <v>Sell</v>
      </c>
    </row>
    <row r="1715" spans="1:8" ht="13.5" x14ac:dyDescent="0.25">
      <c r="A1715" s="3">
        <f>TITRES_STAT!B1718</f>
        <v>44512</v>
      </c>
      <c r="B1715" s="6">
        <f>TITRES_STAT!D1718</f>
        <v>8.3010000000000002</v>
      </c>
      <c r="C1715" s="2">
        <f t="shared" si="156"/>
        <v>8.5098923024040118</v>
      </c>
      <c r="D1715" s="2">
        <f t="shared" si="158"/>
        <v>8.2888549450874578</v>
      </c>
      <c r="E1715" s="2">
        <f t="shared" si="157"/>
        <v>0.22103735731655405</v>
      </c>
      <c r="F1715" s="2">
        <f t="shared" si="161"/>
        <v>0.12772059291224491</v>
      </c>
      <c r="G1715" s="2">
        <f t="shared" si="159"/>
        <v>9.3316764404309138E-2</v>
      </c>
      <c r="H1715" s="2" t="str">
        <f t="shared" si="160"/>
        <v>Sell</v>
      </c>
    </row>
    <row r="1716" spans="1:8" ht="13.5" x14ac:dyDescent="0.25">
      <c r="A1716" s="3">
        <f>TITRES_STAT!B1719</f>
        <v>44515</v>
      </c>
      <c r="B1716" s="6">
        <f>TITRES_STAT!D1719</f>
        <v>8.3580000000000005</v>
      </c>
      <c r="C1716" s="2">
        <f t="shared" si="156"/>
        <v>8.4865242558803189</v>
      </c>
      <c r="D1716" s="2">
        <f t="shared" si="158"/>
        <v>8.2939768010069059</v>
      </c>
      <c r="E1716" s="2">
        <f t="shared" si="157"/>
        <v>0.19254745487341296</v>
      </c>
      <c r="F1716" s="2">
        <f t="shared" si="161"/>
        <v>0.14068596530447852</v>
      </c>
      <c r="G1716" s="2">
        <f t="shared" si="159"/>
        <v>5.1861489568934438E-2</v>
      </c>
      <c r="H1716" s="2" t="str">
        <f t="shared" si="160"/>
        <v>Sell</v>
      </c>
    </row>
    <row r="1717" spans="1:8" ht="13.5" x14ac:dyDescent="0.25">
      <c r="A1717" s="3">
        <f>TITRES_STAT!B1720</f>
        <v>44516</v>
      </c>
      <c r="B1717" s="6">
        <f>TITRES_STAT!D1720</f>
        <v>8.3580000000000005</v>
      </c>
      <c r="C1717" s="2">
        <f t="shared" si="156"/>
        <v>8.4667512934371931</v>
      </c>
      <c r="D1717" s="2">
        <f t="shared" si="158"/>
        <v>8.2987192601915805</v>
      </c>
      <c r="E1717" s="2">
        <f t="shared" si="157"/>
        <v>0.16803203324561267</v>
      </c>
      <c r="F1717" s="2">
        <f t="shared" si="161"/>
        <v>0.14615517889270535</v>
      </c>
      <c r="G1717" s="2">
        <f t="shared" si="159"/>
        <v>2.1876854352907316E-2</v>
      </c>
      <c r="H1717" s="2" t="str">
        <f t="shared" si="160"/>
        <v>Sell</v>
      </c>
    </row>
    <row r="1718" spans="1:8" ht="13.5" x14ac:dyDescent="0.25">
      <c r="A1718" s="3">
        <f>TITRES_STAT!B1721</f>
        <v>44517</v>
      </c>
      <c r="B1718" s="6">
        <f>TITRES_STAT!D1721</f>
        <v>8.3580000000000005</v>
      </c>
      <c r="C1718" s="2">
        <f t="shared" si="156"/>
        <v>8.4500203252160873</v>
      </c>
      <c r="D1718" s="2">
        <f t="shared" si="158"/>
        <v>8.3031104261033146</v>
      </c>
      <c r="E1718" s="2">
        <f t="shared" si="157"/>
        <v>0.14690989911277264</v>
      </c>
      <c r="F1718" s="2">
        <f t="shared" si="161"/>
        <v>0.1463061229367188</v>
      </c>
      <c r="G1718" s="2">
        <f t="shared" si="159"/>
        <v>6.0377617605383849E-4</v>
      </c>
      <c r="H1718" s="2" t="str">
        <f t="shared" si="160"/>
        <v>Sell</v>
      </c>
    </row>
    <row r="1719" spans="1:8" ht="13.5" x14ac:dyDescent="0.25">
      <c r="A1719" s="3">
        <f>TITRES_STAT!B1722</f>
        <v>44518</v>
      </c>
      <c r="B1719" s="6">
        <f>TITRES_STAT!D1722</f>
        <v>8.2080000000000002</v>
      </c>
      <c r="C1719" s="2">
        <f t="shared" si="156"/>
        <v>8.4358633521059208</v>
      </c>
      <c r="D1719" s="2">
        <f t="shared" si="158"/>
        <v>8.2960652093549214</v>
      </c>
      <c r="E1719" s="2">
        <f t="shared" si="157"/>
        <v>0.13979814275099933</v>
      </c>
      <c r="F1719" s="2">
        <f t="shared" si="161"/>
        <v>0.14500452689957491</v>
      </c>
      <c r="G1719" s="2">
        <f t="shared" si="159"/>
        <v>-5.2063841485755769E-3</v>
      </c>
      <c r="H1719" s="2" t="str">
        <f t="shared" si="160"/>
        <v>Hold</v>
      </c>
    </row>
    <row r="1720" spans="1:8" ht="13.5" x14ac:dyDescent="0.25">
      <c r="A1720" s="3">
        <f>TITRES_STAT!B1723</f>
        <v>44519</v>
      </c>
      <c r="B1720" s="6">
        <f>TITRES_STAT!D1723</f>
        <v>8.1080000000000005</v>
      </c>
      <c r="C1720" s="2">
        <f t="shared" si="156"/>
        <v>8.3909612979357799</v>
      </c>
      <c r="D1720" s="2">
        <f t="shared" si="158"/>
        <v>8.2821344531064085</v>
      </c>
      <c r="E1720" s="2">
        <f t="shared" si="157"/>
        <v>0.10882684482937144</v>
      </c>
      <c r="F1720" s="2">
        <f t="shared" si="161"/>
        <v>0.1377689904855342</v>
      </c>
      <c r="G1720" s="2">
        <f t="shared" si="159"/>
        <v>-2.8942145656162765E-2</v>
      </c>
      <c r="H1720" s="2" t="str">
        <f t="shared" si="160"/>
        <v>Hold</v>
      </c>
    </row>
    <row r="1721" spans="1:8" ht="13.5" x14ac:dyDescent="0.25">
      <c r="A1721" s="3">
        <f>TITRES_STAT!B1724</f>
        <v>44522</v>
      </c>
      <c r="B1721" s="6">
        <f>TITRES_STAT!D1724</f>
        <v>8.1080000000000005</v>
      </c>
      <c r="C1721" s="2">
        <f t="shared" si="156"/>
        <v>8.3529672520995071</v>
      </c>
      <c r="D1721" s="2">
        <f t="shared" si="158"/>
        <v>8.2692356047281557</v>
      </c>
      <c r="E1721" s="2">
        <f t="shared" si="157"/>
        <v>8.3731647371351414E-2</v>
      </c>
      <c r="F1721" s="2">
        <f t="shared" si="161"/>
        <v>0.12696152186269766</v>
      </c>
      <c r="G1721" s="2">
        <f t="shared" si="159"/>
        <v>-4.3229874491346243E-2</v>
      </c>
      <c r="H1721" s="2" t="str">
        <f t="shared" si="160"/>
        <v>Hold</v>
      </c>
    </row>
    <row r="1722" spans="1:8" ht="13.5" x14ac:dyDescent="0.25">
      <c r="A1722" s="3">
        <f>TITRES_STAT!B1725</f>
        <v>44523</v>
      </c>
      <c r="B1722" s="6">
        <f>TITRES_STAT!D1725</f>
        <v>8.5730000000000004</v>
      </c>
      <c r="C1722" s="2">
        <f t="shared" si="156"/>
        <v>8.3208184440841979</v>
      </c>
      <c r="D1722" s="2">
        <f t="shared" si="158"/>
        <v>8.291736671044589</v>
      </c>
      <c r="E1722" s="2">
        <f t="shared" si="157"/>
        <v>2.9081773039608905E-2</v>
      </c>
      <c r="F1722" s="2">
        <f t="shared" si="161"/>
        <v>0.1073855720980799</v>
      </c>
      <c r="G1722" s="2">
        <f t="shared" si="159"/>
        <v>-7.8303799058470999E-2</v>
      </c>
      <c r="H1722" s="2" t="str">
        <f t="shared" si="160"/>
        <v>Hold</v>
      </c>
    </row>
    <row r="1723" spans="1:8" ht="13.5" x14ac:dyDescent="0.25">
      <c r="A1723" s="3">
        <f>TITRES_STAT!B1726</f>
        <v>44524</v>
      </c>
      <c r="B1723" s="6">
        <f>TITRES_STAT!D1726</f>
        <v>8.5730000000000004</v>
      </c>
      <c r="C1723" s="2">
        <f t="shared" si="156"/>
        <v>8.293615606532784</v>
      </c>
      <c r="D1723" s="2">
        <f t="shared" si="158"/>
        <v>8.312570991707954</v>
      </c>
      <c r="E1723" s="2">
        <f t="shared" si="157"/>
        <v>-1.8955385175170036E-2</v>
      </c>
      <c r="F1723" s="2">
        <f t="shared" si="161"/>
        <v>8.2117380643429924E-2</v>
      </c>
      <c r="G1723" s="2">
        <f t="shared" si="159"/>
        <v>-0.10107276581859996</v>
      </c>
      <c r="H1723" s="2" t="str">
        <f t="shared" si="160"/>
        <v>Hold</v>
      </c>
    </row>
    <row r="1724" spans="1:8" ht="13.5" x14ac:dyDescent="0.25">
      <c r="A1724" s="3">
        <f>TITRES_STAT!B1727</f>
        <v>44525</v>
      </c>
      <c r="B1724" s="6">
        <f>TITRES_STAT!D1727</f>
        <v>8.0579999999999998</v>
      </c>
      <c r="C1724" s="2">
        <f t="shared" si="156"/>
        <v>8.2947516670662012</v>
      </c>
      <c r="D1724" s="2">
        <f t="shared" si="158"/>
        <v>8.2937138812110689</v>
      </c>
      <c r="E1724" s="2">
        <f t="shared" si="157"/>
        <v>1.0377858551322561E-3</v>
      </c>
      <c r="F1724" s="2">
        <f t="shared" si="161"/>
        <v>6.5901461685770393E-2</v>
      </c>
      <c r="G1724" s="2">
        <f t="shared" si="159"/>
        <v>-6.4863675830638137E-2</v>
      </c>
      <c r="H1724" s="2" t="str">
        <f t="shared" si="160"/>
        <v>Hold</v>
      </c>
    </row>
    <row r="1725" spans="1:8" ht="13.5" x14ac:dyDescent="0.25">
      <c r="A1725" s="3">
        <f>TITRES_STAT!B1728</f>
        <v>44526</v>
      </c>
      <c r="B1725" s="6">
        <f>TITRES_STAT!D1728</f>
        <v>8.5370000000000008</v>
      </c>
      <c r="C1725" s="2">
        <f t="shared" si="156"/>
        <v>8.295712949056016</v>
      </c>
      <c r="D1725" s="2">
        <f t="shared" si="158"/>
        <v>8.3117350751954344</v>
      </c>
      <c r="E1725" s="2">
        <f t="shared" si="157"/>
        <v>-1.6022126139418447E-2</v>
      </c>
      <c r="F1725" s="2">
        <f t="shared" si="161"/>
        <v>4.9516744120732627E-2</v>
      </c>
      <c r="G1725" s="2">
        <f t="shared" si="159"/>
        <v>-6.5538870260151066E-2</v>
      </c>
      <c r="H1725" s="2" t="str">
        <f t="shared" si="160"/>
        <v>Hold</v>
      </c>
    </row>
    <row r="1726" spans="1:8" ht="13.5" x14ac:dyDescent="0.25">
      <c r="A1726" s="3">
        <f>TITRES_STAT!B1729</f>
        <v>44529</v>
      </c>
      <c r="B1726" s="6">
        <f>TITRES_STAT!D1729</f>
        <v>8.8010000000000002</v>
      </c>
      <c r="C1726" s="2">
        <f t="shared" si="156"/>
        <v>8.3052955722781672</v>
      </c>
      <c r="D1726" s="2">
        <f t="shared" si="158"/>
        <v>8.3479769214772546</v>
      </c>
      <c r="E1726" s="2">
        <f t="shared" si="157"/>
        <v>-4.2681349199087393E-2</v>
      </c>
      <c r="F1726" s="2">
        <f t="shared" si="161"/>
        <v>3.1077125456768627E-2</v>
      </c>
      <c r="G1726" s="2">
        <f t="shared" si="159"/>
        <v>-7.3758474655856027E-2</v>
      </c>
      <c r="H1726" s="2" t="str">
        <f t="shared" si="160"/>
        <v>Hold</v>
      </c>
    </row>
    <row r="1727" spans="1:8" ht="13.5" x14ac:dyDescent="0.25">
      <c r="A1727" s="3">
        <f>TITRES_STAT!B1730</f>
        <v>44530</v>
      </c>
      <c r="B1727" s="6">
        <f>TITRES_STAT!D1730</f>
        <v>8.5730000000000004</v>
      </c>
      <c r="C1727" s="2">
        <f t="shared" si="156"/>
        <v>8.3134039457738336</v>
      </c>
      <c r="D1727" s="2">
        <f t="shared" si="158"/>
        <v>8.3646452976641257</v>
      </c>
      <c r="E1727" s="2">
        <f t="shared" si="157"/>
        <v>-5.1241351890292108E-2</v>
      </c>
      <c r="F1727" s="2">
        <f t="shared" si="161"/>
        <v>1.4613429987356482E-2</v>
      </c>
      <c r="G1727" s="2">
        <f t="shared" si="159"/>
        <v>-6.5854781877648594E-2</v>
      </c>
      <c r="H1727" s="2" t="str">
        <f t="shared" si="160"/>
        <v>Hold</v>
      </c>
    </row>
    <row r="1728" spans="1:8" ht="13.5" x14ac:dyDescent="0.25">
      <c r="A1728" s="3">
        <f>TITRES_STAT!B1731</f>
        <v>44531</v>
      </c>
      <c r="B1728" s="6">
        <f>TITRES_STAT!D1731</f>
        <v>8.8079999999999998</v>
      </c>
      <c r="C1728" s="2">
        <f t="shared" si="156"/>
        <v>8.3202648771932441</v>
      </c>
      <c r="D1728" s="2">
        <f t="shared" si="158"/>
        <v>8.3974863867260421</v>
      </c>
      <c r="E1728" s="2">
        <f t="shared" si="157"/>
        <v>-7.7221509532797938E-2</v>
      </c>
      <c r="F1728" s="2">
        <f t="shared" si="161"/>
        <v>-3.7535579166744024E-3</v>
      </c>
      <c r="G1728" s="2">
        <f t="shared" si="159"/>
        <v>-7.3467951616123531E-2</v>
      </c>
      <c r="H1728" s="2" t="str">
        <f t="shared" si="160"/>
        <v>Hold</v>
      </c>
    </row>
    <row r="1729" spans="1:8" ht="13.5" x14ac:dyDescent="0.25">
      <c r="A1729" s="3">
        <f>TITRES_STAT!B1732</f>
        <v>44532</v>
      </c>
      <c r="B1729" s="6">
        <f>TITRES_STAT!D1732</f>
        <v>8.8079999999999998</v>
      </c>
      <c r="C1729" s="2">
        <f t="shared" si="156"/>
        <v>8.3029933576250521</v>
      </c>
      <c r="D1729" s="2">
        <f t="shared" si="158"/>
        <v>8.4278948025241132</v>
      </c>
      <c r="E1729" s="2">
        <f t="shared" si="157"/>
        <v>-0.12490144489906108</v>
      </c>
      <c r="F1729" s="2">
        <f t="shared" si="161"/>
        <v>-2.798313531315174E-2</v>
      </c>
      <c r="G1729" s="2">
        <f t="shared" si="159"/>
        <v>-9.6918309585909329E-2</v>
      </c>
      <c r="H1729" s="2" t="str">
        <f t="shared" si="160"/>
        <v>Hold</v>
      </c>
    </row>
    <row r="1730" spans="1:8" ht="13.5" x14ac:dyDescent="0.25">
      <c r="A1730" s="3">
        <f>TITRES_STAT!B1733</f>
        <v>44533</v>
      </c>
      <c r="B1730" s="6">
        <f>TITRES_STAT!D1733</f>
        <v>8.7149999999999999</v>
      </c>
      <c r="C1730" s="2">
        <f t="shared" si="156"/>
        <v>8.2729943795288907</v>
      </c>
      <c r="D1730" s="2">
        <f t="shared" si="158"/>
        <v>8.4491618541889935</v>
      </c>
      <c r="E1730" s="2">
        <f t="shared" si="157"/>
        <v>-0.17616747466010274</v>
      </c>
      <c r="F1730" s="2">
        <f t="shared" si="161"/>
        <v>-5.7620003182541943E-2</v>
      </c>
      <c r="G1730" s="2">
        <f t="shared" si="159"/>
        <v>-0.1185474714775608</v>
      </c>
      <c r="H1730" s="2" t="str">
        <f t="shared" si="160"/>
        <v>Hold</v>
      </c>
    </row>
    <row r="1731" spans="1:8" ht="13.5" x14ac:dyDescent="0.25">
      <c r="A1731" s="3">
        <f>TITRES_STAT!B1734</f>
        <v>44536</v>
      </c>
      <c r="B1731" s="6">
        <f>TITRES_STAT!D1734</f>
        <v>8.7149999999999999</v>
      </c>
      <c r="C1731" s="2">
        <f t="shared" si="156"/>
        <v>8.2476106288321382</v>
      </c>
      <c r="D1731" s="2">
        <f t="shared" si="158"/>
        <v>8.4688535686935129</v>
      </c>
      <c r="E1731" s="2">
        <f t="shared" si="157"/>
        <v>-0.22124293986137467</v>
      </c>
      <c r="F1731" s="2">
        <f t="shared" si="161"/>
        <v>-9.0344590518308482E-2</v>
      </c>
      <c r="G1731" s="2">
        <f t="shared" si="159"/>
        <v>-0.13089834934306618</v>
      </c>
      <c r="H1731" s="2" t="str">
        <f t="shared" si="160"/>
        <v>Hold</v>
      </c>
    </row>
    <row r="1732" spans="1:8" ht="13.5" x14ac:dyDescent="0.25">
      <c r="A1732" s="3">
        <f>TITRES_STAT!B1735</f>
        <v>44537</v>
      </c>
      <c r="B1732" s="6">
        <f>TITRES_STAT!D1735</f>
        <v>8.43</v>
      </c>
      <c r="C1732" s="2">
        <f t="shared" si="156"/>
        <v>8.2976705320887323</v>
      </c>
      <c r="D1732" s="2">
        <f t="shared" si="158"/>
        <v>8.4659755265680676</v>
      </c>
      <c r="E1732" s="2">
        <f t="shared" si="157"/>
        <v>-0.16830499447933533</v>
      </c>
      <c r="F1732" s="2">
        <f t="shared" si="161"/>
        <v>-0.10593667131051385</v>
      </c>
      <c r="G1732" s="2">
        <f t="shared" si="159"/>
        <v>-6.2368323168821488E-2</v>
      </c>
      <c r="H1732" s="2" t="str">
        <f t="shared" si="160"/>
        <v>Hold</v>
      </c>
    </row>
    <row r="1733" spans="1:8" ht="13.5" x14ac:dyDescent="0.25">
      <c r="A1733" s="3">
        <f>TITRES_STAT!B1736</f>
        <v>44538</v>
      </c>
      <c r="B1733" s="6">
        <f>TITRES_STAT!D1736</f>
        <v>8.5730000000000004</v>
      </c>
      <c r="C1733" s="2">
        <f t="shared" si="156"/>
        <v>8.3400289117673889</v>
      </c>
      <c r="D1733" s="2">
        <f t="shared" si="158"/>
        <v>8.4739032653408035</v>
      </c>
      <c r="E1733" s="2">
        <f t="shared" si="157"/>
        <v>-0.1338743535734146</v>
      </c>
      <c r="F1733" s="2">
        <f t="shared" si="161"/>
        <v>-0.111524207763094</v>
      </c>
      <c r="G1733" s="2">
        <f t="shared" si="159"/>
        <v>-2.235014581032059E-2</v>
      </c>
      <c r="H1733" s="2" t="str">
        <f t="shared" si="160"/>
        <v>Hold</v>
      </c>
    </row>
    <row r="1734" spans="1:8" ht="13.5" x14ac:dyDescent="0.25">
      <c r="A1734" s="3">
        <f>TITRES_STAT!B1737</f>
        <v>44539</v>
      </c>
      <c r="B1734" s="6">
        <f>TITRES_STAT!D1737</f>
        <v>8.7149999999999999</v>
      </c>
      <c r="C1734" s="2">
        <f t="shared" si="156"/>
        <v>8.2966398484185593</v>
      </c>
      <c r="D1734" s="2">
        <f t="shared" si="158"/>
        <v>8.4917622827229664</v>
      </c>
      <c r="E1734" s="2">
        <f t="shared" si="157"/>
        <v>-0.19512243430440712</v>
      </c>
      <c r="F1734" s="2">
        <f t="shared" si="161"/>
        <v>-0.12824385307135663</v>
      </c>
      <c r="G1734" s="2">
        <f t="shared" si="159"/>
        <v>-6.6878581233050488E-2</v>
      </c>
      <c r="H1734" s="2" t="str">
        <f t="shared" si="160"/>
        <v>Hold</v>
      </c>
    </row>
    <row r="1735" spans="1:8" ht="13.5" x14ac:dyDescent="0.25">
      <c r="A1735" s="3">
        <f>TITRES_STAT!B1738</f>
        <v>44540</v>
      </c>
      <c r="B1735" s="6">
        <f>TITRES_STAT!D1738</f>
        <v>8.2010000000000005</v>
      </c>
      <c r="C1735" s="2">
        <f t="shared" si="156"/>
        <v>8.3336183332772436</v>
      </c>
      <c r="D1735" s="2">
        <f t="shared" si="158"/>
        <v>8.4702243358545992</v>
      </c>
      <c r="E1735" s="2">
        <f t="shared" si="157"/>
        <v>-0.13660600257735567</v>
      </c>
      <c r="F1735" s="2">
        <f t="shared" si="161"/>
        <v>-0.12991628297255645</v>
      </c>
      <c r="G1735" s="2">
        <f t="shared" si="159"/>
        <v>-6.6897196047992213E-3</v>
      </c>
      <c r="H1735" s="2" t="str">
        <f t="shared" si="160"/>
        <v>Hold</v>
      </c>
    </row>
    <row r="1736" spans="1:8" ht="13.5" x14ac:dyDescent="0.25">
      <c r="A1736" s="3">
        <f>TITRES_STAT!B1739</f>
        <v>44543</v>
      </c>
      <c r="B1736" s="6">
        <f>TITRES_STAT!D1739</f>
        <v>8.2010000000000005</v>
      </c>
      <c r="C1736" s="2">
        <f t="shared" si="156"/>
        <v>8.405523205080744</v>
      </c>
      <c r="D1736" s="2">
        <f t="shared" si="158"/>
        <v>8.4502817924579627</v>
      </c>
      <c r="E1736" s="2">
        <f t="shared" si="157"/>
        <v>-4.4758587377218717E-2</v>
      </c>
      <c r="F1736" s="2">
        <f t="shared" si="161"/>
        <v>-0.1128847438534889</v>
      </c>
      <c r="G1736" s="2">
        <f t="shared" si="159"/>
        <v>6.8126156476270183E-2</v>
      </c>
      <c r="H1736" s="2" t="str">
        <f t="shared" si="160"/>
        <v>Sell</v>
      </c>
    </row>
    <row r="1737" spans="1:8" ht="13.5" x14ac:dyDescent="0.25">
      <c r="A1737" s="3">
        <f>TITRES_STAT!B1740</f>
        <v>44544</v>
      </c>
      <c r="B1737" s="6">
        <f>TITRES_STAT!D1740</f>
        <v>8.6869999999999994</v>
      </c>
      <c r="C1737" s="2">
        <f t="shared" si="156"/>
        <v>8.4312888658375531</v>
      </c>
      <c r="D1737" s="2">
        <f t="shared" si="158"/>
        <v>8.4678164744981128</v>
      </c>
      <c r="E1737" s="2">
        <f t="shared" si="157"/>
        <v>-3.6527608660559707E-2</v>
      </c>
      <c r="F1737" s="2">
        <f t="shared" si="161"/>
        <v>-9.7613316814903067E-2</v>
      </c>
      <c r="G1737" s="2">
        <f t="shared" si="159"/>
        <v>6.108570815434336E-2</v>
      </c>
      <c r="H1737" s="2" t="str">
        <f t="shared" si="160"/>
        <v>Sell</v>
      </c>
    </row>
    <row r="1738" spans="1:8" ht="13.5" x14ac:dyDescent="0.25">
      <c r="A1738" s="3">
        <f>TITRES_STAT!B1741</f>
        <v>44545</v>
      </c>
      <c r="B1738" s="6">
        <f>TITRES_STAT!D1741</f>
        <v>8.18</v>
      </c>
      <c r="C1738" s="2">
        <f t="shared" si="156"/>
        <v>8.4892444249394678</v>
      </c>
      <c r="D1738" s="2">
        <f t="shared" si="158"/>
        <v>8.4464967356464005</v>
      </c>
      <c r="E1738" s="2">
        <f t="shared" si="157"/>
        <v>4.2747689293067381E-2</v>
      </c>
      <c r="F1738" s="2">
        <f t="shared" si="161"/>
        <v>-6.9541115593308972E-2</v>
      </c>
      <c r="G1738" s="2">
        <f t="shared" si="159"/>
        <v>0.11228880488637635</v>
      </c>
      <c r="H1738" s="2" t="str">
        <f t="shared" si="160"/>
        <v>Sell</v>
      </c>
    </row>
    <row r="1739" spans="1:8" ht="13.5" x14ac:dyDescent="0.25">
      <c r="A1739" s="3">
        <f>TITRES_STAT!B1742</f>
        <v>44546</v>
      </c>
      <c r="B1739" s="6">
        <f>TITRES_STAT!D1742</f>
        <v>8.6649999999999991</v>
      </c>
      <c r="C1739" s="2">
        <f t="shared" si="156"/>
        <v>8.5382837441795498</v>
      </c>
      <c r="D1739" s="2">
        <f t="shared" si="158"/>
        <v>8.4626821626355557</v>
      </c>
      <c r="E1739" s="2">
        <f t="shared" si="157"/>
        <v>7.5601581543994101E-2</v>
      </c>
      <c r="F1739" s="2">
        <f t="shared" si="161"/>
        <v>-4.0512576165848357E-2</v>
      </c>
      <c r="G1739" s="2">
        <f t="shared" si="159"/>
        <v>0.11611415770984246</v>
      </c>
      <c r="H1739" s="2" t="str">
        <f t="shared" si="160"/>
        <v>Sell</v>
      </c>
    </row>
    <row r="1740" spans="1:8" ht="13.5" x14ac:dyDescent="0.25">
      <c r="A1740" s="3">
        <f>TITRES_STAT!B1743</f>
        <v>44550</v>
      </c>
      <c r="B1740" s="6">
        <f>TITRES_STAT!D1743</f>
        <v>8.83</v>
      </c>
      <c r="C1740" s="2">
        <f t="shared" si="156"/>
        <v>8.5654708604596195</v>
      </c>
      <c r="D1740" s="2">
        <f t="shared" si="158"/>
        <v>8.4898908913292175</v>
      </c>
      <c r="E1740" s="2">
        <f t="shared" si="157"/>
        <v>7.5579969130401992E-2</v>
      </c>
      <c r="F1740" s="2">
        <f t="shared" si="161"/>
        <v>-1.7294067106598289E-2</v>
      </c>
      <c r="G1740" s="2">
        <f t="shared" si="159"/>
        <v>9.2874036237000274E-2</v>
      </c>
      <c r="H1740" s="2" t="str">
        <f t="shared" si="160"/>
        <v>Sell</v>
      </c>
    </row>
    <row r="1741" spans="1:8" ht="13.5" x14ac:dyDescent="0.25">
      <c r="A1741" s="3">
        <f>TITRES_STAT!B1744</f>
        <v>44551</v>
      </c>
      <c r="B1741" s="6">
        <f>TITRES_STAT!D1744</f>
        <v>8.93</v>
      </c>
      <c r="C1741" s="2">
        <f t="shared" si="156"/>
        <v>8.5884753434658325</v>
      </c>
      <c r="D1741" s="2">
        <f t="shared" si="158"/>
        <v>8.5224915660455718</v>
      </c>
      <c r="E1741" s="2">
        <f t="shared" si="157"/>
        <v>6.5983777420260736E-2</v>
      </c>
      <c r="F1741" s="2">
        <f t="shared" si="161"/>
        <v>-6.3849820122648289E-4</v>
      </c>
      <c r="G1741" s="2">
        <f t="shared" si="159"/>
        <v>6.6622275621487217E-2</v>
      </c>
      <c r="H1741" s="2" t="str">
        <f t="shared" si="160"/>
        <v>Sell</v>
      </c>
    </row>
    <row r="1742" spans="1:8" ht="13.5" x14ac:dyDescent="0.25">
      <c r="A1742" s="3">
        <f>TITRES_STAT!B1745</f>
        <v>44552</v>
      </c>
      <c r="B1742" s="6">
        <f>TITRES_STAT!D1745</f>
        <v>8.93</v>
      </c>
      <c r="C1742" s="2">
        <f t="shared" si="156"/>
        <v>8.5640945213941659</v>
      </c>
      <c r="D1742" s="2">
        <f t="shared" si="158"/>
        <v>8.5526773759681216</v>
      </c>
      <c r="E1742" s="2">
        <f t="shared" si="157"/>
        <v>1.1417145426044328E-2</v>
      </c>
      <c r="F1742" s="2">
        <f t="shared" si="161"/>
        <v>1.7726305242276794E-3</v>
      </c>
      <c r="G1742" s="2">
        <f t="shared" si="159"/>
        <v>9.644514901816649E-3</v>
      </c>
      <c r="H1742" s="2" t="str">
        <f t="shared" si="160"/>
        <v>Sell</v>
      </c>
    </row>
    <row r="1743" spans="1:8" ht="13.5" x14ac:dyDescent="0.25">
      <c r="A1743" s="3">
        <f>TITRES_STAT!B1746</f>
        <v>44553</v>
      </c>
      <c r="B1743" s="6">
        <f>TITRES_STAT!D1746</f>
        <v>9.0660000000000007</v>
      </c>
      <c r="C1743" s="2">
        <f t="shared" ref="C1743:C1806" si="162">$C$4*B1733+C1742*(1-$C$4)</f>
        <v>8.5654645950258335</v>
      </c>
      <c r="D1743" s="2">
        <f t="shared" si="158"/>
        <v>8.590701274044557</v>
      </c>
      <c r="E1743" s="2">
        <f t="shared" si="157"/>
        <v>-2.5236679018723507E-2</v>
      </c>
      <c r="F1743" s="2">
        <f t="shared" si="161"/>
        <v>-3.6292313843625584E-3</v>
      </c>
      <c r="G1743" s="2">
        <f t="shared" si="159"/>
        <v>-2.1607447634360948E-2</v>
      </c>
      <c r="H1743" s="2" t="str">
        <f t="shared" si="160"/>
        <v>Hold</v>
      </c>
    </row>
    <row r="1744" spans="1:8" ht="13.5" x14ac:dyDescent="0.25">
      <c r="A1744" s="3">
        <f>TITRES_STAT!B1747</f>
        <v>44554</v>
      </c>
      <c r="B1744" s="6">
        <f>TITRES_STAT!D1747</f>
        <v>8.6440000000000001</v>
      </c>
      <c r="C1744" s="2">
        <f t="shared" si="162"/>
        <v>8.5884700419449356</v>
      </c>
      <c r="D1744" s="2">
        <f t="shared" si="158"/>
        <v>8.5946493278190346</v>
      </c>
      <c r="E1744" s="2">
        <f t="shared" si="157"/>
        <v>-6.1792858740989942E-3</v>
      </c>
      <c r="F1744" s="2">
        <f t="shared" si="161"/>
        <v>-4.1392422823098461E-3</v>
      </c>
      <c r="G1744" s="2">
        <f t="shared" si="159"/>
        <v>-2.0400435917891481E-3</v>
      </c>
      <c r="H1744" s="2" t="str">
        <f t="shared" si="160"/>
        <v>Hold</v>
      </c>
    </row>
    <row r="1745" spans="1:8" ht="13.5" x14ac:dyDescent="0.25">
      <c r="A1745" s="3">
        <f>TITRES_STAT!B1748</f>
        <v>44557</v>
      </c>
      <c r="B1745" s="6">
        <f>TITRES_STAT!D1748</f>
        <v>9.0869999999999997</v>
      </c>
      <c r="C1745" s="2">
        <f t="shared" si="162"/>
        <v>8.5288592662610991</v>
      </c>
      <c r="D1745" s="2">
        <f t="shared" si="158"/>
        <v>8.6311197479805877</v>
      </c>
      <c r="E1745" s="2">
        <f t="shared" si="157"/>
        <v>-0.10226048171948854</v>
      </c>
      <c r="F1745" s="2">
        <f t="shared" si="161"/>
        <v>-2.3763490169745584E-2</v>
      </c>
      <c r="G1745" s="2">
        <f t="shared" si="159"/>
        <v>-7.8496991549742962E-2</v>
      </c>
      <c r="H1745" s="2" t="str">
        <f t="shared" si="160"/>
        <v>Hold</v>
      </c>
    </row>
    <row r="1746" spans="1:8" ht="13.5" x14ac:dyDescent="0.25">
      <c r="A1746" s="3">
        <f>TITRES_STAT!B1749</f>
        <v>44558</v>
      </c>
      <c r="B1746" s="6">
        <f>TITRES_STAT!D1749</f>
        <v>8.83</v>
      </c>
      <c r="C1746" s="2">
        <f t="shared" si="162"/>
        <v>8.4784193791440075</v>
      </c>
      <c r="D1746" s="2">
        <f t="shared" si="158"/>
        <v>8.6458516185005436</v>
      </c>
      <c r="E1746" s="2">
        <f t="shared" si="157"/>
        <v>-0.16743223935653617</v>
      </c>
      <c r="F1746" s="2">
        <f t="shared" si="161"/>
        <v>-5.2497240007103707E-2</v>
      </c>
      <c r="G1746" s="2">
        <f t="shared" si="159"/>
        <v>-0.11493499934943247</v>
      </c>
      <c r="H1746" s="2" t="str">
        <f t="shared" si="160"/>
        <v>Hold</v>
      </c>
    </row>
    <row r="1747" spans="1:8" ht="13.5" x14ac:dyDescent="0.25">
      <c r="A1747" s="3">
        <f>TITRES_STAT!B1750</f>
        <v>44559</v>
      </c>
      <c r="B1747" s="6">
        <f>TITRES_STAT!D1750</f>
        <v>8.5730000000000004</v>
      </c>
      <c r="C1747" s="2">
        <f t="shared" si="162"/>
        <v>8.5105087054295439</v>
      </c>
      <c r="D1747" s="2">
        <f t="shared" si="158"/>
        <v>8.6404552023153176</v>
      </c>
      <c r="E1747" s="2">
        <f t="shared" si="157"/>
        <v>-0.12994649688577375</v>
      </c>
      <c r="F1747" s="2">
        <f t="shared" si="161"/>
        <v>-6.7987091382837719E-2</v>
      </c>
      <c r="G1747" s="2">
        <f t="shared" si="159"/>
        <v>-6.1959405502936035E-2</v>
      </c>
      <c r="H1747" s="2" t="str">
        <f t="shared" si="160"/>
        <v>Hold</v>
      </c>
    </row>
    <row r="1748" spans="1:8" ht="13.5" x14ac:dyDescent="0.25">
      <c r="A1748" s="3">
        <f>TITRES_STAT!B1751</f>
        <v>44560</v>
      </c>
      <c r="B1748" s="6">
        <f>TITRES_STAT!D1751</f>
        <v>9.0869999999999997</v>
      </c>
      <c r="C1748" s="2">
        <f t="shared" si="162"/>
        <v>8.4596612122865373</v>
      </c>
      <c r="D1748" s="2">
        <f t="shared" si="158"/>
        <v>8.6735325947364057</v>
      </c>
      <c r="E1748" s="2">
        <f t="shared" si="157"/>
        <v>-0.21387138244986836</v>
      </c>
      <c r="F1748" s="2">
        <f t="shared" si="161"/>
        <v>-9.7163949596243859E-2</v>
      </c>
      <c r="G1748" s="2">
        <f t="shared" si="159"/>
        <v>-0.1167074328536245</v>
      </c>
      <c r="H1748" s="2" t="str">
        <f t="shared" si="160"/>
        <v>Hold</v>
      </c>
    </row>
    <row r="1749" spans="1:8" ht="13.5" x14ac:dyDescent="0.25">
      <c r="A1749" s="3">
        <f>TITRES_STAT!B1752</f>
        <v>44561</v>
      </c>
      <c r="B1749" s="6">
        <f>TITRES_STAT!D1752</f>
        <v>9.0660000000000007</v>
      </c>
      <c r="C1749" s="2">
        <f t="shared" si="162"/>
        <v>8.491251795011685</v>
      </c>
      <c r="D1749" s="2">
        <f t="shared" si="158"/>
        <v>8.7026042543855606</v>
      </c>
      <c r="E1749" s="2">
        <f t="shared" si="157"/>
        <v>-0.21135245937387559</v>
      </c>
      <c r="F1749" s="2">
        <f t="shared" si="161"/>
        <v>-0.12000165155177021</v>
      </c>
      <c r="G1749" s="2">
        <f t="shared" si="159"/>
        <v>-9.1350807822105376E-2</v>
      </c>
      <c r="H1749" s="2" t="str">
        <f t="shared" si="160"/>
        <v>Hold</v>
      </c>
    </row>
    <row r="1750" spans="1:8" ht="13.5" x14ac:dyDescent="0.25">
      <c r="A1750" s="3">
        <f>TITRES_STAT!B1753</f>
        <v>44564</v>
      </c>
      <c r="B1750" s="6">
        <f>TITRES_STAT!D1753</f>
        <v>9.0660000000000007</v>
      </c>
      <c r="C1750" s="2">
        <f t="shared" si="162"/>
        <v>8.5433669034714264</v>
      </c>
      <c r="D1750" s="2">
        <f t="shared" si="158"/>
        <v>8.7295224577644071</v>
      </c>
      <c r="E1750" s="2">
        <f t="shared" si="157"/>
        <v>-0.1861555542929807</v>
      </c>
      <c r="F1750" s="2">
        <f t="shared" si="161"/>
        <v>-0.13323243210001232</v>
      </c>
      <c r="G1750" s="2">
        <f t="shared" si="159"/>
        <v>-5.292312219296838E-2</v>
      </c>
      <c r="H1750" s="2" t="str">
        <f t="shared" si="160"/>
        <v>Hold</v>
      </c>
    </row>
    <row r="1751" spans="1:8" ht="13.5" x14ac:dyDescent="0.25">
      <c r="A1751" s="3">
        <f>TITRES_STAT!B1754</f>
        <v>44565</v>
      </c>
      <c r="B1751" s="6">
        <f>TITRES_STAT!D1754</f>
        <v>8.5730000000000004</v>
      </c>
      <c r="C1751" s="2">
        <f t="shared" si="162"/>
        <v>8.6028489183219765</v>
      </c>
      <c r="D1751" s="2">
        <f t="shared" si="158"/>
        <v>8.7179282016337112</v>
      </c>
      <c r="E1751" s="2">
        <f t="shared" si="157"/>
        <v>-0.11507928331173467</v>
      </c>
      <c r="F1751" s="2">
        <f t="shared" si="161"/>
        <v>-0.1296018023423568</v>
      </c>
      <c r="G1751" s="2">
        <f t="shared" si="159"/>
        <v>1.4522519030622127E-2</v>
      </c>
      <c r="H1751" s="2" t="str">
        <f t="shared" si="160"/>
        <v>Sell</v>
      </c>
    </row>
    <row r="1752" spans="1:8" ht="13.5" x14ac:dyDescent="0.25">
      <c r="A1752" s="3">
        <f>TITRES_STAT!B1755</f>
        <v>44566</v>
      </c>
      <c r="B1752" s="6">
        <f>TITRES_STAT!D1755</f>
        <v>8.5649999999999995</v>
      </c>
      <c r="C1752" s="2">
        <f t="shared" si="162"/>
        <v>8.6531798539647493</v>
      </c>
      <c r="D1752" s="2">
        <f t="shared" si="158"/>
        <v>8.7066001866978802</v>
      </c>
      <c r="E1752" s="2">
        <f t="shared" si="157"/>
        <v>-5.3420332733130849E-2</v>
      </c>
      <c r="F1752" s="2">
        <f t="shared" si="161"/>
        <v>-0.11436550842051162</v>
      </c>
      <c r="G1752" s="2">
        <f t="shared" si="159"/>
        <v>6.0945175687380768E-2</v>
      </c>
      <c r="H1752" s="2" t="str">
        <f t="shared" si="160"/>
        <v>Sell</v>
      </c>
    </row>
    <row r="1753" spans="1:8" ht="13.5" x14ac:dyDescent="0.25">
      <c r="A1753" s="3">
        <f>TITRES_STAT!B1756</f>
        <v>44567</v>
      </c>
      <c r="B1753" s="6">
        <f>TITRES_STAT!D1756</f>
        <v>8.5649999999999995</v>
      </c>
      <c r="C1753" s="2">
        <f t="shared" si="162"/>
        <v>8.7166906456624798</v>
      </c>
      <c r="D1753" s="2">
        <f t="shared" si="158"/>
        <v>8.6961112839795192</v>
      </c>
      <c r="E1753" s="2">
        <f t="shared" si="157"/>
        <v>2.0579361682960595E-2</v>
      </c>
      <c r="F1753" s="2">
        <f t="shared" si="161"/>
        <v>-8.7376534399817171E-2</v>
      </c>
      <c r="G1753" s="2">
        <f t="shared" si="159"/>
        <v>0.10795589608277777</v>
      </c>
      <c r="H1753" s="2" t="str">
        <f t="shared" si="160"/>
        <v>Sell</v>
      </c>
    </row>
    <row r="1754" spans="1:8" ht="13.5" x14ac:dyDescent="0.25">
      <c r="A1754" s="3">
        <f>TITRES_STAT!B1757</f>
        <v>44568</v>
      </c>
      <c r="B1754" s="6">
        <f>TITRES_STAT!D1757</f>
        <v>8.0579999999999998</v>
      </c>
      <c r="C1754" s="2">
        <f t="shared" si="162"/>
        <v>8.7055074694067134</v>
      </c>
      <c r="D1754" s="2">
        <f t="shared" si="158"/>
        <v>8.648843781462519</v>
      </c>
      <c r="E1754" s="2">
        <f t="shared" si="157"/>
        <v>5.6663687944194407E-2</v>
      </c>
      <c r="F1754" s="2">
        <f t="shared" si="161"/>
        <v>-5.8568489931014857E-2</v>
      </c>
      <c r="G1754" s="2">
        <f t="shared" si="159"/>
        <v>0.11523217787520926</v>
      </c>
      <c r="H1754" s="2" t="str">
        <f t="shared" si="160"/>
        <v>Sell</v>
      </c>
    </row>
    <row r="1755" spans="1:8" ht="13.5" x14ac:dyDescent="0.25">
      <c r="A1755" s="3">
        <f>TITRES_STAT!B1758</f>
        <v>44571</v>
      </c>
      <c r="B1755" s="6">
        <f>TITRES_STAT!D1758</f>
        <v>8.0579999999999998</v>
      </c>
      <c r="C1755" s="2">
        <f t="shared" si="162"/>
        <v>8.7641986279595265</v>
      </c>
      <c r="D1755" s="2">
        <f t="shared" si="158"/>
        <v>8.6050775754282594</v>
      </c>
      <c r="E1755" s="2">
        <f t="shared" si="157"/>
        <v>0.15912105253126718</v>
      </c>
      <c r="F1755" s="2">
        <f t="shared" si="161"/>
        <v>-1.5030581438558448E-2</v>
      </c>
      <c r="G1755" s="2">
        <f t="shared" si="159"/>
        <v>0.17415163396982564</v>
      </c>
      <c r="H1755" s="2" t="str">
        <f t="shared" si="160"/>
        <v>Sell</v>
      </c>
    </row>
    <row r="1756" spans="1:8" ht="13.5" x14ac:dyDescent="0.25">
      <c r="A1756" s="3">
        <f>TITRES_STAT!B1759</f>
        <v>44572</v>
      </c>
      <c r="B1756" s="6">
        <f>TITRES_STAT!D1759</f>
        <v>7.9370000000000003</v>
      </c>
      <c r="C1756" s="2">
        <f t="shared" si="162"/>
        <v>8.7743219159657535</v>
      </c>
      <c r="D1756" s="2">
        <f t="shared" si="158"/>
        <v>8.5555903476187591</v>
      </c>
      <c r="E1756" s="2">
        <f t="shared" ref="E1756:E1819" si="163">C1756-D1756</f>
        <v>0.21873156834699437</v>
      </c>
      <c r="F1756" s="2">
        <f t="shared" si="161"/>
        <v>3.1721848518552122E-2</v>
      </c>
      <c r="G1756" s="2">
        <f t="shared" si="159"/>
        <v>0.18700971982844225</v>
      </c>
      <c r="H1756" s="2" t="str">
        <f t="shared" si="160"/>
        <v>Sell</v>
      </c>
    </row>
    <row r="1757" spans="1:8" ht="13.5" x14ac:dyDescent="0.25">
      <c r="A1757" s="3">
        <f>TITRES_STAT!B1760</f>
        <v>44573</v>
      </c>
      <c r="B1757" s="6">
        <f>TITRES_STAT!D1760</f>
        <v>8.3010000000000002</v>
      </c>
      <c r="C1757" s="2">
        <f t="shared" si="162"/>
        <v>8.7433493135094835</v>
      </c>
      <c r="D1757" s="2">
        <f t="shared" ref="D1757:D1820" si="164">$D$4*B1757+(1-$D$4)*D1756</f>
        <v>8.5367318033507029</v>
      </c>
      <c r="E1757" s="2">
        <f t="shared" si="163"/>
        <v>0.2066175101587806</v>
      </c>
      <c r="F1757" s="2">
        <f t="shared" si="161"/>
        <v>6.6700980846597827E-2</v>
      </c>
      <c r="G1757" s="2">
        <f t="shared" si="159"/>
        <v>0.13991652931218279</v>
      </c>
      <c r="H1757" s="2" t="str">
        <f t="shared" si="160"/>
        <v>Sell</v>
      </c>
    </row>
    <row r="1758" spans="1:8" ht="13.5" x14ac:dyDescent="0.25">
      <c r="A1758" s="3">
        <f>TITRES_STAT!B1761</f>
        <v>44574</v>
      </c>
      <c r="B1758" s="6">
        <f>TITRES_STAT!D1761</f>
        <v>8.3010000000000002</v>
      </c>
      <c r="C1758" s="2">
        <f t="shared" si="162"/>
        <v>8.7962186498926407</v>
      </c>
      <c r="D1758" s="2">
        <f t="shared" si="164"/>
        <v>8.5192701882876882</v>
      </c>
      <c r="E1758" s="2">
        <f t="shared" si="163"/>
        <v>0.27694846160495246</v>
      </c>
      <c r="F1758" s="2">
        <f t="shared" si="161"/>
        <v>0.10875047699826876</v>
      </c>
      <c r="G1758" s="2">
        <f t="shared" si="159"/>
        <v>0.1681979846066837</v>
      </c>
      <c r="H1758" s="2" t="str">
        <f t="shared" si="160"/>
        <v>Sell</v>
      </c>
    </row>
    <row r="1759" spans="1:8" ht="13.5" x14ac:dyDescent="0.25">
      <c r="A1759" s="3">
        <f>TITRES_STAT!B1762</f>
        <v>44575</v>
      </c>
      <c r="B1759" s="6">
        <f>TITRES_STAT!D1762</f>
        <v>8.5510000000000002</v>
      </c>
      <c r="C1759" s="2">
        <f t="shared" si="162"/>
        <v>8.837723472986081</v>
      </c>
      <c r="D1759" s="2">
        <f t="shared" si="164"/>
        <v>8.5216205447108226</v>
      </c>
      <c r="E1759" s="2">
        <f t="shared" si="163"/>
        <v>0.31610292827525832</v>
      </c>
      <c r="F1759" s="2">
        <f t="shared" si="161"/>
        <v>0.15022096725366668</v>
      </c>
      <c r="G1759" s="2">
        <f t="shared" si="159"/>
        <v>0.16588196102159164</v>
      </c>
      <c r="H1759" s="2" t="str">
        <f t="shared" si="160"/>
        <v>Sell</v>
      </c>
    </row>
    <row r="1760" spans="1:8" ht="13.5" x14ac:dyDescent="0.25">
      <c r="A1760" s="3">
        <f>TITRES_STAT!B1763</f>
        <v>44578</v>
      </c>
      <c r="B1760" s="6">
        <f>TITRES_STAT!D1763</f>
        <v>8.0730000000000004</v>
      </c>
      <c r="C1760" s="2">
        <f t="shared" si="162"/>
        <v>8.872842938680531</v>
      </c>
      <c r="D1760" s="2">
        <f t="shared" si="164"/>
        <v>8.4883893932507615</v>
      </c>
      <c r="E1760" s="2">
        <f t="shared" si="163"/>
        <v>0.38445354542976951</v>
      </c>
      <c r="F1760" s="2">
        <f t="shared" si="161"/>
        <v>0.19706748288888726</v>
      </c>
      <c r="G1760" s="2">
        <f t="shared" si="159"/>
        <v>0.18738606254088225</v>
      </c>
      <c r="H1760" s="2" t="str">
        <f t="shared" si="160"/>
        <v>Sell</v>
      </c>
    </row>
    <row r="1761" spans="1:8" ht="13.5" x14ac:dyDescent="0.25">
      <c r="A1761" s="3">
        <f>TITRES_STAT!B1764</f>
        <v>44579</v>
      </c>
      <c r="B1761" s="6">
        <f>TITRES_STAT!D1764</f>
        <v>8.5440000000000005</v>
      </c>
      <c r="C1761" s="2">
        <f t="shared" si="162"/>
        <v>8.8267132558066024</v>
      </c>
      <c r="D1761" s="2">
        <f t="shared" si="164"/>
        <v>8.492508697454408</v>
      </c>
      <c r="E1761" s="2">
        <f t="shared" si="163"/>
        <v>0.33420455835219443</v>
      </c>
      <c r="F1761" s="2">
        <f t="shared" si="161"/>
        <v>0.2244948979815487</v>
      </c>
      <c r="G1761" s="2">
        <f t="shared" si="159"/>
        <v>0.10970966037064572</v>
      </c>
      <c r="H1761" s="2" t="str">
        <f t="shared" si="160"/>
        <v>Sell</v>
      </c>
    </row>
    <row r="1762" spans="1:8" ht="13.5" x14ac:dyDescent="0.25">
      <c r="A1762" s="3">
        <f>TITRES_STAT!B1765</f>
        <v>44580</v>
      </c>
      <c r="B1762" s="6">
        <f>TITRES_STAT!D1765</f>
        <v>8.5440000000000005</v>
      </c>
      <c r="C1762" s="2">
        <f t="shared" si="162"/>
        <v>8.7864496779902019</v>
      </c>
      <c r="D1762" s="2">
        <f t="shared" si="164"/>
        <v>8.4963228680133405</v>
      </c>
      <c r="E1762" s="2">
        <f t="shared" si="163"/>
        <v>0.29012680997686147</v>
      </c>
      <c r="F1762" s="2">
        <f t="shared" si="161"/>
        <v>0.23762128038061126</v>
      </c>
      <c r="G1762" s="2">
        <f t="shared" si="159"/>
        <v>5.2505529596250211E-2</v>
      </c>
      <c r="H1762" s="2" t="str">
        <f t="shared" si="160"/>
        <v>Sell</v>
      </c>
    </row>
    <row r="1763" spans="1:8" ht="13.5" x14ac:dyDescent="0.25">
      <c r="A1763" s="3">
        <f>TITRES_STAT!B1766</f>
        <v>44581</v>
      </c>
      <c r="B1763" s="6">
        <f>TITRES_STAT!D1766</f>
        <v>8.5440000000000005</v>
      </c>
      <c r="C1763" s="2">
        <f t="shared" si="162"/>
        <v>8.7523804967609404</v>
      </c>
      <c r="D1763" s="2">
        <f t="shared" si="164"/>
        <v>8.4998545074197587</v>
      </c>
      <c r="E1763" s="2">
        <f t="shared" si="163"/>
        <v>0.25252598934118176</v>
      </c>
      <c r="F1763" s="2">
        <f t="shared" si="161"/>
        <v>0.24060222217272537</v>
      </c>
      <c r="G1763" s="2">
        <f t="shared" si="159"/>
        <v>1.192376716845639E-2</v>
      </c>
      <c r="H1763" s="2" t="str">
        <f t="shared" si="160"/>
        <v>Sell</v>
      </c>
    </row>
    <row r="1764" spans="1:8" ht="13.5" x14ac:dyDescent="0.25">
      <c r="A1764" s="3">
        <f>TITRES_STAT!B1767</f>
        <v>44582</v>
      </c>
      <c r="B1764" s="6">
        <f>TITRES_STAT!D1767</f>
        <v>8.5440000000000005</v>
      </c>
      <c r="C1764" s="2">
        <f t="shared" si="162"/>
        <v>8.6455527280284876</v>
      </c>
      <c r="D1764" s="2">
        <f t="shared" si="164"/>
        <v>8.5031245439071839</v>
      </c>
      <c r="E1764" s="2">
        <f t="shared" si="163"/>
        <v>0.14242818412130376</v>
      </c>
      <c r="F1764" s="2">
        <f t="shared" si="161"/>
        <v>0.22096741456244107</v>
      </c>
      <c r="G1764" s="2">
        <f t="shared" ref="G1764:G1827" si="165">E1764-F1764</f>
        <v>-7.8539230441137309E-2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44585</v>
      </c>
      <c r="B1765" s="6">
        <f>TITRES_STAT!D1768</f>
        <v>8.0939999999999994</v>
      </c>
      <c r="C1765" s="2">
        <f t="shared" si="162"/>
        <v>8.5551600006394892</v>
      </c>
      <c r="D1765" s="2">
        <f t="shared" si="164"/>
        <v>8.4728190221362816</v>
      </c>
      <c r="E1765" s="2">
        <f t="shared" si="163"/>
        <v>8.2340978503207651E-2</v>
      </c>
      <c r="F1765" s="2">
        <f t="shared" ref="F1765:F1828" si="167">(E1765*(2/(10)))+((1-(2/10))*F1764)</f>
        <v>0.1932421273505944</v>
      </c>
      <c r="G1765" s="2">
        <f t="shared" si="165"/>
        <v>-0.11090114884738675</v>
      </c>
      <c r="H1765" s="2" t="str">
        <f t="shared" si="166"/>
        <v>Hold</v>
      </c>
    </row>
    <row r="1766" spans="1:8" ht="13.5" x14ac:dyDescent="0.25">
      <c r="A1766" s="3">
        <f>TITRES_STAT!B1769</f>
        <v>44586</v>
      </c>
      <c r="B1766" s="6">
        <f>TITRES_STAT!D1769</f>
        <v>8.3650000000000002</v>
      </c>
      <c r="C1766" s="2">
        <f t="shared" si="162"/>
        <v>8.4600584620795676</v>
      </c>
      <c r="D1766" s="2">
        <f t="shared" si="164"/>
        <v>8.4648324279039642</v>
      </c>
      <c r="E1766" s="2">
        <f t="shared" si="163"/>
        <v>-4.7739658243965977E-3</v>
      </c>
      <c r="F1766" s="2">
        <f t="shared" si="167"/>
        <v>0.15363890871559621</v>
      </c>
      <c r="G1766" s="2">
        <f t="shared" si="165"/>
        <v>-0.15841287453999281</v>
      </c>
      <c r="H1766" s="2" t="str">
        <f t="shared" si="166"/>
        <v>Hold</v>
      </c>
    </row>
    <row r="1767" spans="1:8" ht="13.5" x14ac:dyDescent="0.25">
      <c r="A1767" s="3">
        <f>TITRES_STAT!B1770</f>
        <v>44587</v>
      </c>
      <c r="B1767" s="6">
        <f>TITRES_STAT!D1770</f>
        <v>8.2149999999999999</v>
      </c>
      <c r="C1767" s="2">
        <f t="shared" si="162"/>
        <v>8.4355879294519411</v>
      </c>
      <c r="D1767" s="2">
        <f t="shared" si="164"/>
        <v>8.4463263221333005</v>
      </c>
      <c r="E1767" s="2">
        <f t="shared" si="163"/>
        <v>-1.0738392681359343E-2</v>
      </c>
      <c r="F1767" s="2">
        <f t="shared" si="167"/>
        <v>0.1207634484362051</v>
      </c>
      <c r="G1767" s="2">
        <f t="shared" si="165"/>
        <v>-0.13150184111756444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6">
        <f>TITRES_STAT!D1771</f>
        <v>8.5440000000000005</v>
      </c>
      <c r="C1768" s="2">
        <f t="shared" si="162"/>
        <v>8.4148820941516416</v>
      </c>
      <c r="D1768" s="2">
        <f t="shared" si="164"/>
        <v>8.4535614093826847</v>
      </c>
      <c r="E1768" s="2">
        <f t="shared" si="163"/>
        <v>-3.8679315231043176E-2</v>
      </c>
      <c r="F1768" s="2">
        <f t="shared" si="167"/>
        <v>8.8874895702755446E-2</v>
      </c>
      <c r="G1768" s="2">
        <f t="shared" si="165"/>
        <v>-0.12755421093379862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6">
        <f>TITRES_STAT!D1772</f>
        <v>8.5150000000000006</v>
      </c>
      <c r="C1769" s="2">
        <f t="shared" si="162"/>
        <v>8.435823310436005</v>
      </c>
      <c r="D1769" s="2">
        <f t="shared" si="164"/>
        <v>8.4581124160950782</v>
      </c>
      <c r="E1769" s="2">
        <f t="shared" si="163"/>
        <v>-2.2289105659073272E-2</v>
      </c>
      <c r="F1769" s="2">
        <f t="shared" si="167"/>
        <v>6.6642095430389708E-2</v>
      </c>
      <c r="G1769" s="2">
        <f t="shared" si="165"/>
        <v>-8.893120108946298E-2</v>
      </c>
      <c r="H1769" s="2" t="str">
        <f t="shared" si="166"/>
        <v>Hold</v>
      </c>
    </row>
    <row r="1770" spans="1:8" ht="13.5" x14ac:dyDescent="0.25">
      <c r="A1770" s="3">
        <f>TITRES_STAT!B1773</f>
        <v>44592</v>
      </c>
      <c r="B1770" s="6">
        <f>TITRES_STAT!D1773</f>
        <v>8.5150000000000006</v>
      </c>
      <c r="C1770" s="2">
        <f t="shared" si="162"/>
        <v>8.3800043395996973</v>
      </c>
      <c r="D1770" s="2">
        <f t="shared" si="164"/>
        <v>8.4623263111991456</v>
      </c>
      <c r="E1770" s="2">
        <f t="shared" si="163"/>
        <v>-8.2321971599448318E-2</v>
      </c>
      <c r="F1770" s="2">
        <f t="shared" si="167"/>
        <v>3.6849282024422107E-2</v>
      </c>
      <c r="G1770" s="2">
        <f t="shared" si="165"/>
        <v>-0.11917125362387043</v>
      </c>
      <c r="H1770" s="2" t="str">
        <f t="shared" si="166"/>
        <v>Hold</v>
      </c>
    </row>
    <row r="1771" spans="1:8" ht="13.5" x14ac:dyDescent="0.25">
      <c r="A1771" s="3">
        <f>TITRES_STAT!B1774</f>
        <v>44593</v>
      </c>
      <c r="B1771" s="6">
        <f>TITRES_STAT!D1774</f>
        <v>8.4870000000000001</v>
      </c>
      <c r="C1771" s="2">
        <f t="shared" si="162"/>
        <v>8.4052344411997435</v>
      </c>
      <c r="D1771" s="2">
        <f t="shared" si="164"/>
        <v>8.4641539918510595</v>
      </c>
      <c r="E1771" s="2">
        <f t="shared" si="163"/>
        <v>-5.8919550651316044E-2</v>
      </c>
      <c r="F1771" s="2">
        <f t="shared" si="167"/>
        <v>1.7695515489274477E-2</v>
      </c>
      <c r="G1771" s="2">
        <f t="shared" si="165"/>
        <v>-7.6615066140590521E-2</v>
      </c>
      <c r="H1771" s="2" t="str">
        <f t="shared" si="166"/>
        <v>Hold</v>
      </c>
    </row>
    <row r="1772" spans="1:8" ht="13.5" x14ac:dyDescent="0.25">
      <c r="A1772" s="3">
        <f>TITRES_STAT!B1775</f>
        <v>44594</v>
      </c>
      <c r="B1772" s="6">
        <f>TITRES_STAT!D1775</f>
        <v>8.3230000000000004</v>
      </c>
      <c r="C1772" s="2">
        <f t="shared" si="162"/>
        <v>8.4265829887074748</v>
      </c>
      <c r="D1772" s="2">
        <f t="shared" si="164"/>
        <v>8.4536981406028335</v>
      </c>
      <c r="E1772" s="2">
        <f t="shared" si="163"/>
        <v>-2.7115151895358736E-2</v>
      </c>
      <c r="F1772" s="2">
        <f t="shared" si="167"/>
        <v>8.7333820123478359E-3</v>
      </c>
      <c r="G1772" s="2">
        <f t="shared" si="165"/>
        <v>-3.5848533907706571E-2</v>
      </c>
      <c r="H1772" s="2" t="str">
        <f t="shared" si="166"/>
        <v>Hold</v>
      </c>
    </row>
    <row r="1773" spans="1:8" ht="13.5" x14ac:dyDescent="0.25">
      <c r="A1773" s="3">
        <f>TITRES_STAT!B1776</f>
        <v>44595</v>
      </c>
      <c r="B1773" s="6">
        <f>TITRES_STAT!D1776</f>
        <v>8.2870000000000008</v>
      </c>
      <c r="C1773" s="2">
        <f t="shared" si="162"/>
        <v>8.4446471442909399</v>
      </c>
      <c r="D1773" s="2">
        <f t="shared" si="164"/>
        <v>8.4413501301878089</v>
      </c>
      <c r="E1773" s="2">
        <f t="shared" si="163"/>
        <v>3.2970141031309907E-3</v>
      </c>
      <c r="F1773" s="2">
        <f t="shared" si="167"/>
        <v>7.6461084305044667E-3</v>
      </c>
      <c r="G1773" s="2">
        <f t="shared" si="165"/>
        <v>-4.3490943273734759E-3</v>
      </c>
      <c r="H1773" s="2" t="str">
        <f t="shared" si="166"/>
        <v>Hold</v>
      </c>
    </row>
    <row r="1774" spans="1:8" ht="13.5" x14ac:dyDescent="0.25">
      <c r="A1774" s="3">
        <f>TITRES_STAT!B1777</f>
        <v>44596</v>
      </c>
      <c r="B1774" s="6">
        <f>TITRES_STAT!D1777</f>
        <v>8.4870000000000001</v>
      </c>
      <c r="C1774" s="2">
        <f t="shared" si="162"/>
        <v>8.4599321990154106</v>
      </c>
      <c r="D1774" s="2">
        <f t="shared" si="164"/>
        <v>8.4447316020257492</v>
      </c>
      <c r="E1774" s="2">
        <f t="shared" si="163"/>
        <v>1.5200596989661364E-2</v>
      </c>
      <c r="F1774" s="2">
        <f t="shared" si="167"/>
        <v>9.1570061423358468E-3</v>
      </c>
      <c r="G1774" s="2">
        <f t="shared" si="165"/>
        <v>6.0435908473255168E-3</v>
      </c>
      <c r="H1774" s="2" t="str">
        <f t="shared" si="166"/>
        <v>Sell</v>
      </c>
    </row>
    <row r="1775" spans="1:8" ht="13.5" x14ac:dyDescent="0.25">
      <c r="A1775" s="3">
        <f>TITRES_STAT!B1778</f>
        <v>44599</v>
      </c>
      <c r="B1775" s="6">
        <f>TITRES_STAT!D1778</f>
        <v>8.4580000000000002</v>
      </c>
      <c r="C1775" s="2">
        <f t="shared" si="162"/>
        <v>8.403634937628425</v>
      </c>
      <c r="D1775" s="2">
        <f t="shared" si="164"/>
        <v>8.4457144463201388</v>
      </c>
      <c r="E1775" s="2">
        <f t="shared" si="163"/>
        <v>-4.2079508691713841E-2</v>
      </c>
      <c r="F1775" s="2">
        <f t="shared" si="167"/>
        <v>-1.0902968244740907E-3</v>
      </c>
      <c r="G1775" s="2">
        <f t="shared" si="165"/>
        <v>-4.098921186723975E-2</v>
      </c>
      <c r="H1775" s="2" t="str">
        <f t="shared" si="166"/>
        <v>Hold</v>
      </c>
    </row>
    <row r="1776" spans="1:8" ht="13.5" x14ac:dyDescent="0.25">
      <c r="A1776" s="3">
        <f>TITRES_STAT!B1779</f>
        <v>44600</v>
      </c>
      <c r="B1776" s="6">
        <f>TITRES_STAT!D1779</f>
        <v>8.43</v>
      </c>
      <c r="C1776" s="2">
        <f t="shared" si="162"/>
        <v>8.3976911010702064</v>
      </c>
      <c r="D1776" s="2">
        <f t="shared" si="164"/>
        <v>8.4445504132593889</v>
      </c>
      <c r="E1776" s="2">
        <f t="shared" si="163"/>
        <v>-4.6859312189182489E-2</v>
      </c>
      <c r="F1776" s="2">
        <f t="shared" si="167"/>
        <v>-1.024409989741577E-2</v>
      </c>
      <c r="G1776" s="2">
        <f t="shared" si="165"/>
        <v>-3.6615212291766716E-2</v>
      </c>
      <c r="H1776" s="2" t="str">
        <f t="shared" si="166"/>
        <v>Hold</v>
      </c>
    </row>
    <row r="1777" spans="1:8" ht="13.5" x14ac:dyDescent="0.25">
      <c r="A1777" s="3">
        <f>TITRES_STAT!B1780</f>
        <v>44601</v>
      </c>
      <c r="B1777" s="6">
        <f>TITRES_STAT!D1780</f>
        <v>8.7080000000000002</v>
      </c>
      <c r="C1777" s="2">
        <f t="shared" si="162"/>
        <v>8.3695847778286367</v>
      </c>
      <c r="D1777" s="2">
        <f t="shared" si="164"/>
        <v>8.4640651974623982</v>
      </c>
      <c r="E1777" s="2">
        <f t="shared" si="163"/>
        <v>-9.4480419633761414E-2</v>
      </c>
      <c r="F1777" s="2">
        <f t="shared" si="167"/>
        <v>-2.7091363844684899E-2</v>
      </c>
      <c r="G1777" s="2">
        <f t="shared" si="165"/>
        <v>-6.7389055789076516E-2</v>
      </c>
      <c r="H1777" s="2" t="str">
        <f t="shared" si="166"/>
        <v>Hold</v>
      </c>
    </row>
    <row r="1778" spans="1:8" ht="13.5" x14ac:dyDescent="0.25">
      <c r="A1778" s="3">
        <f>TITRES_STAT!B1781</f>
        <v>44602</v>
      </c>
      <c r="B1778" s="6">
        <f>TITRES_STAT!D1781</f>
        <v>8.8079999999999998</v>
      </c>
      <c r="C1778" s="2">
        <f t="shared" si="162"/>
        <v>8.3964178889319232</v>
      </c>
      <c r="D1778" s="2">
        <f t="shared" si="164"/>
        <v>8.4895418495022206</v>
      </c>
      <c r="E1778" s="2">
        <f t="shared" si="163"/>
        <v>-9.3123960570297371E-2</v>
      </c>
      <c r="F1778" s="2">
        <f t="shared" si="167"/>
        <v>-4.0297883189807399E-2</v>
      </c>
      <c r="G1778" s="2">
        <f t="shared" si="165"/>
        <v>-5.2826077380489972E-2</v>
      </c>
      <c r="H1778" s="2" t="str">
        <f t="shared" si="166"/>
        <v>Hold</v>
      </c>
    </row>
    <row r="1779" spans="1:8" ht="13.5" x14ac:dyDescent="0.25">
      <c r="A1779" s="3">
        <f>TITRES_STAT!B1782</f>
        <v>44603</v>
      </c>
      <c r="B1779" s="6">
        <f>TITRES_STAT!D1782</f>
        <v>8.93</v>
      </c>
      <c r="C1779" s="2">
        <f t="shared" si="162"/>
        <v>8.4146612906347045</v>
      </c>
      <c r="D1779" s="2">
        <f t="shared" si="164"/>
        <v>8.5221683791687219</v>
      </c>
      <c r="E1779" s="2">
        <f t="shared" si="163"/>
        <v>-0.10750708853401747</v>
      </c>
      <c r="F1779" s="2">
        <f t="shared" si="167"/>
        <v>-5.373972425864941E-2</v>
      </c>
      <c r="G1779" s="2">
        <f t="shared" si="165"/>
        <v>-5.376736427536806E-2</v>
      </c>
      <c r="H1779" s="2" t="str">
        <f t="shared" si="166"/>
        <v>Hold</v>
      </c>
    </row>
    <row r="1780" spans="1:8" ht="13.5" x14ac:dyDescent="0.25">
      <c r="A1780" s="3">
        <f>TITRES_STAT!B1783</f>
        <v>44606</v>
      </c>
      <c r="B1780" s="6">
        <f>TITRES_STAT!D1783</f>
        <v>8.93</v>
      </c>
      <c r="C1780" s="2">
        <f t="shared" si="162"/>
        <v>8.4300980151524421</v>
      </c>
      <c r="D1780" s="2">
        <f t="shared" si="164"/>
        <v>8.5523781288599281</v>
      </c>
      <c r="E1780" s="2">
        <f t="shared" si="163"/>
        <v>-0.12228011370748604</v>
      </c>
      <c r="F1780" s="2">
        <f t="shared" si="167"/>
        <v>-6.7447802148416738E-2</v>
      </c>
      <c r="G1780" s="2">
        <f t="shared" si="165"/>
        <v>-5.4832311559069299E-2</v>
      </c>
      <c r="H1780" s="2" t="str">
        <f t="shared" si="166"/>
        <v>Hold</v>
      </c>
    </row>
    <row r="1781" spans="1:8" ht="13.5" x14ac:dyDescent="0.25">
      <c r="A1781" s="3">
        <f>TITRES_STAT!B1784</f>
        <v>44607</v>
      </c>
      <c r="B1781" s="6">
        <f>TITRES_STAT!D1784</f>
        <v>8.93</v>
      </c>
      <c r="C1781" s="2">
        <f t="shared" si="162"/>
        <v>8.4388521666674521</v>
      </c>
      <c r="D1781" s="2">
        <f t="shared" si="164"/>
        <v>8.5803501193147476</v>
      </c>
      <c r="E1781" s="2">
        <f t="shared" si="163"/>
        <v>-0.14149795264729548</v>
      </c>
      <c r="F1781" s="2">
        <f t="shared" si="167"/>
        <v>-8.2257832248192497E-2</v>
      </c>
      <c r="G1781" s="2">
        <f t="shared" si="165"/>
        <v>-5.924012039910298E-2</v>
      </c>
      <c r="H1781" s="2" t="str">
        <f t="shared" si="166"/>
        <v>Hold</v>
      </c>
    </row>
    <row r="1782" spans="1:8" ht="13.5" x14ac:dyDescent="0.25">
      <c r="A1782" s="3">
        <f>TITRES_STAT!B1785</f>
        <v>44608</v>
      </c>
      <c r="B1782" s="6">
        <f>TITRES_STAT!D1785</f>
        <v>9.0660000000000007</v>
      </c>
      <c r="C1782" s="2">
        <f t="shared" si="162"/>
        <v>8.4210287564109212</v>
      </c>
      <c r="D1782" s="2">
        <f t="shared" si="164"/>
        <v>8.6163241845506917</v>
      </c>
      <c r="E1782" s="2">
        <f t="shared" si="163"/>
        <v>-0.19529542813977052</v>
      </c>
      <c r="F1782" s="2">
        <f t="shared" si="167"/>
        <v>-0.1048653514265081</v>
      </c>
      <c r="G1782" s="2">
        <f t="shared" si="165"/>
        <v>-9.0430076713262419E-2</v>
      </c>
      <c r="H1782" s="2" t="str">
        <f t="shared" si="166"/>
        <v>Hold</v>
      </c>
    </row>
    <row r="1783" spans="1:8" ht="13.5" x14ac:dyDescent="0.25">
      <c r="A1783" s="3">
        <f>TITRES_STAT!B1786</f>
        <v>44609</v>
      </c>
      <c r="B1783" s="6">
        <f>TITRES_STAT!D1786</f>
        <v>9.2509999999999994</v>
      </c>
      <c r="C1783" s="2">
        <f t="shared" si="162"/>
        <v>8.4004089477323181</v>
      </c>
      <c r="D1783" s="2">
        <f t="shared" si="164"/>
        <v>8.6633372079173068</v>
      </c>
      <c r="E1783" s="2">
        <f t="shared" si="163"/>
        <v>-0.26292826018498872</v>
      </c>
      <c r="F1783" s="2">
        <f t="shared" si="167"/>
        <v>-0.13647793317820422</v>
      </c>
      <c r="G1783" s="2">
        <f t="shared" si="165"/>
        <v>-0.12645032700678449</v>
      </c>
      <c r="H1783" s="2" t="str">
        <f t="shared" si="166"/>
        <v>Hold</v>
      </c>
    </row>
    <row r="1784" spans="1:8" ht="13.5" x14ac:dyDescent="0.25">
      <c r="A1784" s="3">
        <f>TITRES_STAT!B1787</f>
        <v>44610</v>
      </c>
      <c r="B1784" s="6">
        <f>TITRES_STAT!D1787</f>
        <v>9.3580000000000005</v>
      </c>
      <c r="C1784" s="2">
        <f t="shared" si="162"/>
        <v>8.4137306480811915</v>
      </c>
      <c r="D1784" s="2">
        <f t="shared" si="164"/>
        <v>8.7147937110345435</v>
      </c>
      <c r="E1784" s="2">
        <f t="shared" si="163"/>
        <v>-0.30106306295335195</v>
      </c>
      <c r="F1784" s="2">
        <f t="shared" si="167"/>
        <v>-0.16939495913323377</v>
      </c>
      <c r="G1784" s="2">
        <f t="shared" si="165"/>
        <v>-0.13166810382011818</v>
      </c>
      <c r="H1784" s="2" t="str">
        <f t="shared" si="166"/>
        <v>Hold</v>
      </c>
    </row>
    <row r="1785" spans="1:8" ht="13.5" x14ac:dyDescent="0.25">
      <c r="A1785" s="3">
        <f>TITRES_STAT!B1788</f>
        <v>44613</v>
      </c>
      <c r="B1785" s="6">
        <f>TITRES_STAT!D1788</f>
        <v>9.4580000000000002</v>
      </c>
      <c r="C1785" s="2">
        <f t="shared" si="162"/>
        <v>8.420541317607162</v>
      </c>
      <c r="D1785" s="2">
        <f t="shared" si="164"/>
        <v>8.7698460287356887</v>
      </c>
      <c r="E1785" s="2">
        <f t="shared" si="163"/>
        <v>-0.34930471112852679</v>
      </c>
      <c r="F1785" s="2">
        <f t="shared" si="167"/>
        <v>-0.20537690953229237</v>
      </c>
      <c r="G1785" s="2">
        <f t="shared" si="165"/>
        <v>-0.14392780159623442</v>
      </c>
      <c r="H1785" s="2" t="str">
        <f t="shared" si="166"/>
        <v>Hold</v>
      </c>
    </row>
    <row r="1786" spans="1:8" ht="13.5" x14ac:dyDescent="0.25">
      <c r="A1786" s="3">
        <f>TITRES_STAT!B1789</f>
        <v>44614</v>
      </c>
      <c r="B1786" s="6">
        <f>TITRES_STAT!D1789</f>
        <v>9.5939999999999994</v>
      </c>
      <c r="C1786" s="2">
        <f t="shared" si="162"/>
        <v>8.4219964995137531</v>
      </c>
      <c r="D1786" s="2">
        <f t="shared" si="164"/>
        <v>8.8308944710515629</v>
      </c>
      <c r="E1786" s="2">
        <f t="shared" si="163"/>
        <v>-0.40889797153780982</v>
      </c>
      <c r="F1786" s="2">
        <f t="shared" si="167"/>
        <v>-0.24608112193339587</v>
      </c>
      <c r="G1786" s="2">
        <f t="shared" si="165"/>
        <v>-0.16281684960441395</v>
      </c>
      <c r="H1786" s="2" t="str">
        <f t="shared" si="166"/>
        <v>Hold</v>
      </c>
    </row>
    <row r="1787" spans="1:8" ht="13.5" x14ac:dyDescent="0.25">
      <c r="A1787" s="3">
        <f>TITRES_STAT!B1790</f>
        <v>44615</v>
      </c>
      <c r="B1787" s="6">
        <f>TITRES_STAT!D1790</f>
        <v>9.5939999999999994</v>
      </c>
      <c r="C1787" s="2">
        <f t="shared" si="162"/>
        <v>8.4659970380500997</v>
      </c>
      <c r="D1787" s="2">
        <f t="shared" si="164"/>
        <v>8.8874208065292244</v>
      </c>
      <c r="E1787" s="2">
        <f t="shared" si="163"/>
        <v>-0.42142376847912466</v>
      </c>
      <c r="F1787" s="2">
        <f t="shared" si="167"/>
        <v>-0.28114965124254165</v>
      </c>
      <c r="G1787" s="2">
        <f t="shared" si="165"/>
        <v>-0.14027411723658301</v>
      </c>
      <c r="H1787" s="2" t="str">
        <f t="shared" si="166"/>
        <v>Hold</v>
      </c>
    </row>
    <row r="1788" spans="1:8" ht="13.5" x14ac:dyDescent="0.25">
      <c r="A1788" s="3">
        <f>TITRES_STAT!B1791</f>
        <v>44616</v>
      </c>
      <c r="B1788" s="6">
        <f>TITRES_STAT!D1791</f>
        <v>9.5939999999999994</v>
      </c>
      <c r="C1788" s="2">
        <f t="shared" si="162"/>
        <v>8.5186128783500852</v>
      </c>
      <c r="D1788" s="2">
        <f t="shared" si="164"/>
        <v>8.939760006045578</v>
      </c>
      <c r="E1788" s="2">
        <f t="shared" si="163"/>
        <v>-0.42114712769549278</v>
      </c>
      <c r="F1788" s="2">
        <f t="shared" si="167"/>
        <v>-0.30914914653313191</v>
      </c>
      <c r="G1788" s="2">
        <f t="shared" si="165"/>
        <v>-0.11199798116236087</v>
      </c>
      <c r="H1788" s="2" t="str">
        <f t="shared" si="166"/>
        <v>Hold</v>
      </c>
    </row>
    <row r="1789" spans="1:8" ht="13.5" x14ac:dyDescent="0.25">
      <c r="A1789" s="3">
        <f>TITRES_STAT!B1792</f>
        <v>44617</v>
      </c>
      <c r="B1789" s="6">
        <f>TITRES_STAT!D1792</f>
        <v>9.423</v>
      </c>
      <c r="C1789" s="2">
        <f t="shared" si="162"/>
        <v>8.581903204757765</v>
      </c>
      <c r="D1789" s="2">
        <f t="shared" si="164"/>
        <v>8.975555561153314</v>
      </c>
      <c r="E1789" s="2">
        <f t="shared" si="163"/>
        <v>-0.39365235639554896</v>
      </c>
      <c r="F1789" s="2">
        <f t="shared" si="167"/>
        <v>-0.32604978850561533</v>
      </c>
      <c r="G1789" s="2">
        <f t="shared" si="165"/>
        <v>-6.7602567889933629E-2</v>
      </c>
      <c r="H1789" s="2" t="str">
        <f t="shared" si="166"/>
        <v>Hold</v>
      </c>
    </row>
    <row r="1790" spans="1:8" ht="13.5" x14ac:dyDescent="0.25">
      <c r="A1790" s="3">
        <f>TITRES_STAT!B1793</f>
        <v>44620</v>
      </c>
      <c r="B1790" s="6">
        <f>TITRES_STAT!D1793</f>
        <v>9.2799999999999994</v>
      </c>
      <c r="C1790" s="2">
        <f t="shared" si="162"/>
        <v>8.6354565578719544</v>
      </c>
      <c r="D1790" s="2">
        <f t="shared" si="164"/>
        <v>8.9981070010678845</v>
      </c>
      <c r="E1790" s="2">
        <f t="shared" si="163"/>
        <v>-0.36265044319593009</v>
      </c>
      <c r="F1790" s="2">
        <f t="shared" si="167"/>
        <v>-0.33336991944367833</v>
      </c>
      <c r="G1790" s="2">
        <f t="shared" si="165"/>
        <v>-2.9280523752251764E-2</v>
      </c>
      <c r="H1790" s="2" t="str">
        <f t="shared" si="166"/>
        <v>Hold</v>
      </c>
    </row>
    <row r="1791" spans="1:8" ht="13.5" x14ac:dyDescent="0.25">
      <c r="A1791" s="3">
        <f>TITRES_STAT!B1794</f>
        <v>44621</v>
      </c>
      <c r="B1791" s="6">
        <f>TITRES_STAT!D1794</f>
        <v>9.6010000000000009</v>
      </c>
      <c r="C1791" s="2">
        <f t="shared" si="162"/>
        <v>8.6807709335839611</v>
      </c>
      <c r="D1791" s="2">
        <f t="shared" si="164"/>
        <v>9.0427657417295233</v>
      </c>
      <c r="E1791" s="2">
        <f t="shared" si="163"/>
        <v>-0.36199480814556217</v>
      </c>
      <c r="F1791" s="2">
        <f t="shared" si="167"/>
        <v>-0.33909489718405517</v>
      </c>
      <c r="G1791" s="2">
        <f t="shared" si="165"/>
        <v>-2.2899910961507008E-2</v>
      </c>
      <c r="H1791" s="2" t="str">
        <f t="shared" si="166"/>
        <v>Hold</v>
      </c>
    </row>
    <row r="1792" spans="1:8" ht="13.5" x14ac:dyDescent="0.25">
      <c r="A1792" s="3">
        <f>TITRES_STAT!B1795</f>
        <v>44622</v>
      </c>
      <c r="B1792" s="6">
        <f>TITRES_STAT!D1795</f>
        <v>9.5939999999999994</v>
      </c>
      <c r="C1792" s="2">
        <f t="shared" si="162"/>
        <v>8.7400369438018135</v>
      </c>
      <c r="D1792" s="2">
        <f t="shared" si="164"/>
        <v>9.0835979090088177</v>
      </c>
      <c r="E1792" s="2">
        <f t="shared" si="163"/>
        <v>-0.34356096520700419</v>
      </c>
      <c r="F1792" s="2">
        <f t="shared" si="167"/>
        <v>-0.33998811078864499</v>
      </c>
      <c r="G1792" s="2">
        <f t="shared" si="165"/>
        <v>-3.5728544183591948E-3</v>
      </c>
      <c r="H1792" s="2" t="str">
        <f t="shared" si="166"/>
        <v>Hold</v>
      </c>
    </row>
    <row r="1793" spans="1:8" ht="13.5" x14ac:dyDescent="0.25">
      <c r="A1793" s="3">
        <f>TITRES_STAT!B1796</f>
        <v>44623</v>
      </c>
      <c r="B1793" s="6">
        <f>TITRES_STAT!D1796</f>
        <v>9.2870000000000008</v>
      </c>
      <c r="C1793" s="2">
        <f t="shared" si="162"/>
        <v>8.8186466447553808</v>
      </c>
      <c r="D1793" s="2">
        <f t="shared" si="164"/>
        <v>9.0986647305637209</v>
      </c>
      <c r="E1793" s="2">
        <f t="shared" si="163"/>
        <v>-0.28001808580834009</v>
      </c>
      <c r="F1793" s="2">
        <f t="shared" si="167"/>
        <v>-0.32799410579258403</v>
      </c>
      <c r="G1793" s="2">
        <f t="shared" si="165"/>
        <v>4.7976019984243945E-2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6">
        <f>TITRES_STAT!D1797</f>
        <v>9.8079999999999998</v>
      </c>
      <c r="C1794" s="2">
        <f t="shared" si="162"/>
        <v>8.9016240840237835</v>
      </c>
      <c r="D1794" s="2">
        <f t="shared" si="164"/>
        <v>9.1512080838552983</v>
      </c>
      <c r="E1794" s="2">
        <f t="shared" si="163"/>
        <v>-0.2495839998315148</v>
      </c>
      <c r="F1794" s="2">
        <f t="shared" si="167"/>
        <v>-0.31231208460037019</v>
      </c>
      <c r="G1794" s="2">
        <f t="shared" si="165"/>
        <v>6.2728084768855386E-2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6">
        <f>TITRES_STAT!D1798</f>
        <v>9.8010000000000002</v>
      </c>
      <c r="C1795" s="2">
        <f t="shared" si="162"/>
        <v>8.9872203787893543</v>
      </c>
      <c r="D1795" s="2">
        <f t="shared" si="164"/>
        <v>9.1993408183845347</v>
      </c>
      <c r="E1795" s="2">
        <f t="shared" si="163"/>
        <v>-0.21212043959518034</v>
      </c>
      <c r="F1795" s="2">
        <f t="shared" si="167"/>
        <v>-0.29227375559933222</v>
      </c>
      <c r="G1795" s="2">
        <f t="shared" si="165"/>
        <v>8.0153316004151876E-2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6">
        <f>TITRES_STAT!D1799</f>
        <v>9.8010000000000002</v>
      </c>
      <c r="C1796" s="2">
        <f t="shared" si="162"/>
        <v>9.0805710897448382</v>
      </c>
      <c r="D1796" s="2">
        <f t="shared" si="164"/>
        <v>9.2439081651708648</v>
      </c>
      <c r="E1796" s="2">
        <f t="shared" si="163"/>
        <v>-0.1633370754260266</v>
      </c>
      <c r="F1796" s="2">
        <f t="shared" si="167"/>
        <v>-0.26648641956467112</v>
      </c>
      <c r="G1796" s="2">
        <f t="shared" si="165"/>
        <v>0.10314934413864452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6">
        <f>TITRES_STAT!D1800</f>
        <v>9.7439999999999998</v>
      </c>
      <c r="C1797" s="2">
        <f t="shared" si="162"/>
        <v>9.1595601528610171</v>
      </c>
      <c r="D1797" s="2">
        <f t="shared" si="164"/>
        <v>9.2809520047878369</v>
      </c>
      <c r="E1797" s="2">
        <f t="shared" si="163"/>
        <v>-0.12139185192681978</v>
      </c>
      <c r="F1797" s="2">
        <f t="shared" si="167"/>
        <v>-0.23746750603710087</v>
      </c>
      <c r="G1797" s="2">
        <f t="shared" si="165"/>
        <v>0.11607565411028109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6">
        <f>TITRES_STAT!D1801</f>
        <v>9.5730000000000004</v>
      </c>
      <c r="C1798" s="2">
        <f t="shared" si="162"/>
        <v>9.2263970524208609</v>
      </c>
      <c r="D1798" s="2">
        <f t="shared" si="164"/>
        <v>9.3025851896183678</v>
      </c>
      <c r="E1798" s="2">
        <f t="shared" si="163"/>
        <v>-7.6188137197506833E-2</v>
      </c>
      <c r="F1798" s="2">
        <f t="shared" si="167"/>
        <v>-0.20521163226918207</v>
      </c>
      <c r="G1798" s="2">
        <f t="shared" si="165"/>
        <v>0.12902349507167524</v>
      </c>
      <c r="H1798" s="2" t="str">
        <f t="shared" si="166"/>
        <v>Sell</v>
      </c>
    </row>
    <row r="1799" spans="1:8" ht="13.5" x14ac:dyDescent="0.25">
      <c r="A1799" s="3">
        <f>TITRES_STAT!B1802</f>
        <v>44631</v>
      </c>
      <c r="B1799" s="6">
        <f>TITRES_STAT!D1802</f>
        <v>9.5730000000000004</v>
      </c>
      <c r="C1799" s="2">
        <f t="shared" si="162"/>
        <v>9.2566436597407282</v>
      </c>
      <c r="D1799" s="2">
        <f t="shared" si="164"/>
        <v>9.3226159163133033</v>
      </c>
      <c r="E1799" s="2">
        <f t="shared" si="163"/>
        <v>-6.5972256572575105E-2</v>
      </c>
      <c r="F1799" s="2">
        <f t="shared" si="167"/>
        <v>-0.17736375712986069</v>
      </c>
      <c r="G1799" s="2">
        <f t="shared" si="165"/>
        <v>0.11139150055728558</v>
      </c>
      <c r="H1799" s="2" t="str">
        <f t="shared" si="166"/>
        <v>Sell</v>
      </c>
    </row>
    <row r="1800" spans="1:8" ht="13.5" x14ac:dyDescent="0.25">
      <c r="A1800" s="3">
        <f>TITRES_STAT!B1803</f>
        <v>44634</v>
      </c>
      <c r="B1800" s="6">
        <f>TITRES_STAT!D1803</f>
        <v>9.5009999999999994</v>
      </c>
      <c r="C1800" s="2">
        <f t="shared" si="162"/>
        <v>9.2602369428575386</v>
      </c>
      <c r="D1800" s="2">
        <f t="shared" si="164"/>
        <v>9.3358295521419468</v>
      </c>
      <c r="E1800" s="2">
        <f t="shared" si="163"/>
        <v>-7.5592609284408141E-2</v>
      </c>
      <c r="F1800" s="2">
        <f t="shared" si="167"/>
        <v>-0.15700952756077016</v>
      </c>
      <c r="G1800" s="2">
        <f t="shared" si="165"/>
        <v>8.1416918276362021E-2</v>
      </c>
      <c r="H1800" s="2" t="str">
        <f t="shared" si="166"/>
        <v>Sell</v>
      </c>
    </row>
    <row r="1801" spans="1:8" ht="13.5" x14ac:dyDescent="0.25">
      <c r="A1801" s="3">
        <f>TITRES_STAT!B1804</f>
        <v>44635</v>
      </c>
      <c r="B1801" s="6">
        <f>TITRES_STAT!D1804</f>
        <v>9.5009999999999994</v>
      </c>
      <c r="C1801" s="2">
        <f t="shared" si="162"/>
        <v>9.3126620285717632</v>
      </c>
      <c r="D1801" s="2">
        <f t="shared" si="164"/>
        <v>9.348064400131431</v>
      </c>
      <c r="E1801" s="2">
        <f t="shared" si="163"/>
        <v>-3.5402371559667856E-2</v>
      </c>
      <c r="F1801" s="2">
        <f t="shared" si="167"/>
        <v>-0.13268809636054971</v>
      </c>
      <c r="G1801" s="2">
        <f t="shared" si="165"/>
        <v>9.7285724800881851E-2</v>
      </c>
      <c r="H1801" s="2" t="str">
        <f t="shared" si="166"/>
        <v>Sell</v>
      </c>
    </row>
    <row r="1802" spans="1:8" ht="13.5" x14ac:dyDescent="0.25">
      <c r="A1802" s="3">
        <f>TITRES_STAT!B1805</f>
        <v>44636</v>
      </c>
      <c r="B1802" s="6">
        <f>TITRES_STAT!D1805</f>
        <v>9.5009999999999994</v>
      </c>
      <c r="C1802" s="2">
        <f t="shared" si="162"/>
        <v>9.3559447934068771</v>
      </c>
      <c r="D1802" s="2">
        <f t="shared" si="164"/>
        <v>9.3593929630846571</v>
      </c>
      <c r="E1802" s="2">
        <f t="shared" si="163"/>
        <v>-3.4481696777799442E-3</v>
      </c>
      <c r="F1802" s="2">
        <f t="shared" si="167"/>
        <v>-0.10684011102399577</v>
      </c>
      <c r="G1802" s="2">
        <f t="shared" si="165"/>
        <v>0.10339194134621582</v>
      </c>
      <c r="H1802" s="2" t="str">
        <f t="shared" si="166"/>
        <v>Sell</v>
      </c>
    </row>
    <row r="1803" spans="1:8" ht="13.5" x14ac:dyDescent="0.25">
      <c r="A1803" s="3">
        <f>TITRES_STAT!B1806</f>
        <v>44637</v>
      </c>
      <c r="B1803" s="6">
        <f>TITRES_STAT!D1806</f>
        <v>9.4510000000000005</v>
      </c>
      <c r="C1803" s="2">
        <f t="shared" si="162"/>
        <v>9.3453379021135117</v>
      </c>
      <c r="D1803" s="2">
        <f t="shared" si="164"/>
        <v>9.3661786695228297</v>
      </c>
      <c r="E1803" s="2">
        <f t="shared" si="163"/>
        <v>-2.0840767409318062E-2</v>
      </c>
      <c r="F1803" s="2">
        <f t="shared" si="167"/>
        <v>-8.9640242301060227E-2</v>
      </c>
      <c r="G1803" s="2">
        <f t="shared" si="165"/>
        <v>6.8799474891742166E-2</v>
      </c>
      <c r="H1803" s="2" t="str">
        <f t="shared" si="166"/>
        <v>Sell</v>
      </c>
    </row>
    <row r="1804" spans="1:8" ht="13.5" x14ac:dyDescent="0.25">
      <c r="A1804" s="3">
        <f>TITRES_STAT!B1807</f>
        <v>44638</v>
      </c>
      <c r="B1804" s="6">
        <f>TITRES_STAT!D1807</f>
        <v>9.3940000000000001</v>
      </c>
      <c r="C1804" s="2">
        <f t="shared" si="162"/>
        <v>9.4165166864037406</v>
      </c>
      <c r="D1804" s="2">
        <f t="shared" si="164"/>
        <v>9.3682395088174353</v>
      </c>
      <c r="E1804" s="2">
        <f t="shared" si="163"/>
        <v>4.8277177586305342E-2</v>
      </c>
      <c r="F1804" s="2">
        <f t="shared" si="167"/>
        <v>-6.2056758323587119E-2</v>
      </c>
      <c r="G1804" s="2">
        <f t="shared" si="165"/>
        <v>0.11033393590989246</v>
      </c>
      <c r="H1804" s="2" t="str">
        <f t="shared" si="166"/>
        <v>Sell</v>
      </c>
    </row>
    <row r="1805" spans="1:8" ht="13.5" x14ac:dyDescent="0.25">
      <c r="A1805" s="3">
        <f>TITRES_STAT!B1808</f>
        <v>44641</v>
      </c>
      <c r="B1805" s="6">
        <f>TITRES_STAT!D1808</f>
        <v>9.4510000000000005</v>
      </c>
      <c r="C1805" s="2">
        <f t="shared" si="162"/>
        <v>9.4756679654185501</v>
      </c>
      <c r="D1805" s="2">
        <f t="shared" si="164"/>
        <v>9.3743699155717</v>
      </c>
      <c r="E1805" s="2">
        <f t="shared" si="163"/>
        <v>0.10129804984685009</v>
      </c>
      <c r="F1805" s="2">
        <f t="shared" si="167"/>
        <v>-2.9385796689499678E-2</v>
      </c>
      <c r="G1805" s="2">
        <f t="shared" si="165"/>
        <v>0.13068384653634976</v>
      </c>
      <c r="H1805" s="2" t="str">
        <f t="shared" si="166"/>
        <v>Sell</v>
      </c>
    </row>
    <row r="1806" spans="1:8" ht="13.5" x14ac:dyDescent="0.25">
      <c r="A1806" s="3">
        <f>TITRES_STAT!B1809</f>
        <v>44642</v>
      </c>
      <c r="B1806" s="6">
        <f>TITRES_STAT!D1809</f>
        <v>9.4510000000000005</v>
      </c>
      <c r="C1806" s="2">
        <f t="shared" si="162"/>
        <v>9.5257190476618501</v>
      </c>
      <c r="D1806" s="2">
        <f t="shared" si="164"/>
        <v>9.3800462181219437</v>
      </c>
      <c r="E1806" s="2">
        <f t="shared" si="163"/>
        <v>0.14567282953990635</v>
      </c>
      <c r="F1806" s="2">
        <f t="shared" si="167"/>
        <v>5.6259285563815264E-3</v>
      </c>
      <c r="G1806" s="2">
        <f t="shared" si="165"/>
        <v>0.14004690098352482</v>
      </c>
      <c r="H1806" s="2" t="str">
        <f t="shared" si="166"/>
        <v>Sell</v>
      </c>
    </row>
    <row r="1807" spans="1:8" ht="13.5" x14ac:dyDescent="0.25">
      <c r="A1807" s="3">
        <f>TITRES_STAT!B1810</f>
        <v>44643</v>
      </c>
      <c r="B1807" s="6">
        <f>TITRES_STAT!D1810</f>
        <v>9.4510000000000005</v>
      </c>
      <c r="C1807" s="2">
        <f t="shared" ref="C1807:C1870" si="168">$C$4*B1797+C1806*(1-$C$4)</f>
        <v>9.5593007326369506</v>
      </c>
      <c r="D1807" s="2">
        <f t="shared" si="164"/>
        <v>9.3853020538166145</v>
      </c>
      <c r="E1807" s="2">
        <f t="shared" si="163"/>
        <v>0.17399867882033604</v>
      </c>
      <c r="F1807" s="2">
        <f t="shared" si="167"/>
        <v>3.9300478609172435E-2</v>
      </c>
      <c r="G1807" s="2">
        <f t="shared" si="165"/>
        <v>0.1346982002111636</v>
      </c>
      <c r="H1807" s="2" t="str">
        <f t="shared" si="166"/>
        <v>Sell</v>
      </c>
    </row>
    <row r="1808" spans="1:8" ht="13.5" x14ac:dyDescent="0.25">
      <c r="A1808" s="3">
        <f>TITRES_STAT!B1811</f>
        <v>44644</v>
      </c>
      <c r="B1808" s="6">
        <f>TITRES_STAT!D1811</f>
        <v>9.43</v>
      </c>
      <c r="C1808" s="2">
        <f t="shared" si="168"/>
        <v>9.561408312231265</v>
      </c>
      <c r="D1808" s="2">
        <f t="shared" si="164"/>
        <v>9.3886130127931615</v>
      </c>
      <c r="E1808" s="2">
        <f t="shared" si="163"/>
        <v>0.17279529943810346</v>
      </c>
      <c r="F1808" s="2">
        <f t="shared" si="167"/>
        <v>6.5999442774958644E-2</v>
      </c>
      <c r="G1808" s="2">
        <f t="shared" si="165"/>
        <v>0.10679585666314481</v>
      </c>
      <c r="H1808" s="2" t="str">
        <f t="shared" si="166"/>
        <v>Sell</v>
      </c>
    </row>
    <row r="1809" spans="1:8" ht="13.5" x14ac:dyDescent="0.25">
      <c r="A1809" s="3">
        <f>TITRES_STAT!B1812</f>
        <v>44645</v>
      </c>
      <c r="B1809" s="6">
        <f>TITRES_STAT!D1812</f>
        <v>9.4510000000000005</v>
      </c>
      <c r="C1809" s="2">
        <f t="shared" si="168"/>
        <v>9.5631916488110704</v>
      </c>
      <c r="D1809" s="2">
        <f t="shared" si="164"/>
        <v>9.3932342711047792</v>
      </c>
      <c r="E1809" s="2">
        <f t="shared" si="163"/>
        <v>0.16995737770629127</v>
      </c>
      <c r="F1809" s="2">
        <f t="shared" si="167"/>
        <v>8.6791029761225172E-2</v>
      </c>
      <c r="G1809" s="2">
        <f t="shared" si="165"/>
        <v>8.3166347945066096E-2</v>
      </c>
      <c r="H1809" s="2" t="str">
        <f t="shared" si="166"/>
        <v>Sell</v>
      </c>
    </row>
    <row r="1810" spans="1:8" ht="13.5" x14ac:dyDescent="0.25">
      <c r="A1810" s="3">
        <f>TITRES_STAT!B1813</f>
        <v>44648</v>
      </c>
      <c r="B1810" s="6">
        <f>TITRES_STAT!D1813</f>
        <v>9.4510000000000005</v>
      </c>
      <c r="C1810" s="2">
        <f t="shared" si="168"/>
        <v>9.5536237028401363</v>
      </c>
      <c r="D1810" s="2">
        <f t="shared" si="164"/>
        <v>9.3975132139859063</v>
      </c>
      <c r="E1810" s="2">
        <f t="shared" si="163"/>
        <v>0.15611048885422996</v>
      </c>
      <c r="F1810" s="2">
        <f t="shared" si="167"/>
        <v>0.10065492157982613</v>
      </c>
      <c r="G1810" s="2">
        <f t="shared" si="165"/>
        <v>5.545556727440383E-2</v>
      </c>
      <c r="H1810" s="2" t="str">
        <f t="shared" si="166"/>
        <v>Sell</v>
      </c>
    </row>
    <row r="1811" spans="1:8" ht="13.5" x14ac:dyDescent="0.25">
      <c r="A1811" s="3">
        <f>TITRES_STAT!B1814</f>
        <v>44649</v>
      </c>
      <c r="B1811" s="6">
        <f>TITRES_STAT!D1814</f>
        <v>9.5730000000000004</v>
      </c>
      <c r="C1811" s="2">
        <f t="shared" si="168"/>
        <v>9.5455277485570384</v>
      </c>
      <c r="D1811" s="2">
        <f t="shared" si="164"/>
        <v>9.4105122351721366</v>
      </c>
      <c r="E1811" s="2">
        <f t="shared" si="163"/>
        <v>0.13501551338490181</v>
      </c>
      <c r="F1811" s="2">
        <f t="shared" si="167"/>
        <v>0.10752703994084127</v>
      </c>
      <c r="G1811" s="2">
        <f t="shared" si="165"/>
        <v>2.7488473444060538E-2</v>
      </c>
      <c r="H1811" s="2" t="str">
        <f t="shared" si="166"/>
        <v>Sell</v>
      </c>
    </row>
    <row r="1812" spans="1:8" ht="13.5" x14ac:dyDescent="0.25">
      <c r="A1812" s="3">
        <f>TITRES_STAT!B1815</f>
        <v>44650</v>
      </c>
      <c r="B1812" s="6">
        <f>TITRES_STAT!D1815</f>
        <v>9.5730000000000004</v>
      </c>
      <c r="C1812" s="2">
        <f t="shared" si="168"/>
        <v>9.5386773257021105</v>
      </c>
      <c r="D1812" s="2">
        <f t="shared" si="164"/>
        <v>9.422548365900127</v>
      </c>
      <c r="E1812" s="2">
        <f t="shared" si="163"/>
        <v>0.11612895980198346</v>
      </c>
      <c r="F1812" s="2">
        <f t="shared" si="167"/>
        <v>0.10924742391306971</v>
      </c>
      <c r="G1812" s="2">
        <f t="shared" si="165"/>
        <v>6.8815358889137423E-3</v>
      </c>
      <c r="H1812" s="2" t="str">
        <f t="shared" si="166"/>
        <v>Sell</v>
      </c>
    </row>
    <row r="1813" spans="1:8" ht="13.5" x14ac:dyDescent="0.25">
      <c r="A1813" s="3">
        <f>TITRES_STAT!B1816</f>
        <v>44651</v>
      </c>
      <c r="B1813" s="6">
        <f>TITRES_STAT!D1816</f>
        <v>9.5009999999999994</v>
      </c>
      <c r="C1813" s="2">
        <f t="shared" si="168"/>
        <v>9.5251885063633246</v>
      </c>
      <c r="D1813" s="2">
        <f t="shared" si="164"/>
        <v>9.4283595980556729</v>
      </c>
      <c r="E1813" s="2">
        <f t="shared" si="163"/>
        <v>9.6828908307651673E-2</v>
      </c>
      <c r="F1813" s="2">
        <f t="shared" si="167"/>
        <v>0.10676372079198612</v>
      </c>
      <c r="G1813" s="2">
        <f t="shared" si="165"/>
        <v>-9.9348124843344487E-3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6">
        <f>TITRES_STAT!D1817</f>
        <v>9.5730000000000004</v>
      </c>
      <c r="C1814" s="2">
        <f t="shared" si="168"/>
        <v>9.5050056592305054</v>
      </c>
      <c r="D1814" s="2">
        <f t="shared" si="164"/>
        <v>9.4390737019034017</v>
      </c>
      <c r="E1814" s="2">
        <f t="shared" si="163"/>
        <v>6.5931957327103774E-2</v>
      </c>
      <c r="F1814" s="2">
        <f t="shared" si="167"/>
        <v>9.8597368099009652E-2</v>
      </c>
      <c r="G1814" s="2">
        <f t="shared" si="165"/>
        <v>-3.2665410771905878E-2</v>
      </c>
      <c r="H1814" s="2" t="str">
        <f t="shared" si="166"/>
        <v>Hold</v>
      </c>
    </row>
    <row r="1815" spans="1:8" ht="13.5" x14ac:dyDescent="0.25">
      <c r="A1815" s="3">
        <f>TITRES_STAT!B1818</f>
        <v>44655</v>
      </c>
      <c r="B1815" s="6">
        <f>TITRES_STAT!D1818</f>
        <v>9.5730000000000004</v>
      </c>
      <c r="C1815" s="2">
        <f t="shared" si="168"/>
        <v>9.4966970962719675</v>
      </c>
      <c r="D1815" s="2">
        <f t="shared" si="164"/>
        <v>9.4489941684290759</v>
      </c>
      <c r="E1815" s="2">
        <f t="shared" si="163"/>
        <v>4.770292784289154E-2</v>
      </c>
      <c r="F1815" s="2">
        <f t="shared" si="167"/>
        <v>8.8418480047786047E-2</v>
      </c>
      <c r="G1815" s="2">
        <f t="shared" si="165"/>
        <v>-4.0715552204894506E-2</v>
      </c>
      <c r="H1815" s="2" t="str">
        <f t="shared" si="166"/>
        <v>Hold</v>
      </c>
    </row>
    <row r="1816" spans="1:8" ht="13.5" x14ac:dyDescent="0.25">
      <c r="A1816" s="3">
        <f>TITRES_STAT!B1819</f>
        <v>44656</v>
      </c>
      <c r="B1816" s="6">
        <f>TITRES_STAT!D1819</f>
        <v>9.5730000000000004</v>
      </c>
      <c r="C1816" s="2">
        <f t="shared" si="168"/>
        <v>9.4896667737685885</v>
      </c>
      <c r="D1816" s="2">
        <f t="shared" si="164"/>
        <v>9.4581797855824785</v>
      </c>
      <c r="E1816" s="2">
        <f t="shared" si="163"/>
        <v>3.1486988186109954E-2</v>
      </c>
      <c r="F1816" s="2">
        <f t="shared" si="167"/>
        <v>7.7032181675450839E-2</v>
      </c>
      <c r="G1816" s="2">
        <f t="shared" si="165"/>
        <v>-4.5545193489340885E-2</v>
      </c>
      <c r="H1816" s="2" t="str">
        <f t="shared" si="166"/>
        <v>Hold</v>
      </c>
    </row>
    <row r="1817" spans="1:8" ht="13.5" x14ac:dyDescent="0.25">
      <c r="A1817" s="3">
        <f>TITRES_STAT!B1820</f>
        <v>44657</v>
      </c>
      <c r="B1817" s="6">
        <f>TITRES_STAT!D1820</f>
        <v>9.5660000000000007</v>
      </c>
      <c r="C1817" s="2">
        <f t="shared" si="168"/>
        <v>9.4837180393426515</v>
      </c>
      <c r="D1817" s="2">
        <f t="shared" si="164"/>
        <v>9.4661664681319255</v>
      </c>
      <c r="E1817" s="2">
        <f t="shared" si="163"/>
        <v>1.7551571210725925E-2</v>
      </c>
      <c r="F1817" s="2">
        <f t="shared" si="167"/>
        <v>6.5136059582505859E-2</v>
      </c>
      <c r="G1817" s="2">
        <f t="shared" si="165"/>
        <v>-4.7584488371779934E-2</v>
      </c>
      <c r="H1817" s="2" t="str">
        <f t="shared" si="166"/>
        <v>Hold</v>
      </c>
    </row>
    <row r="1818" spans="1:8" ht="13.5" x14ac:dyDescent="0.25">
      <c r="A1818" s="3">
        <f>TITRES_STAT!B1821</f>
        <v>44658</v>
      </c>
      <c r="B1818" s="6">
        <f>TITRES_STAT!D1821</f>
        <v>9.4369999999999994</v>
      </c>
      <c r="C1818" s="2">
        <f t="shared" si="168"/>
        <v>9.4754537255976281</v>
      </c>
      <c r="D1818" s="2">
        <f t="shared" si="164"/>
        <v>9.4640059890110422</v>
      </c>
      <c r="E1818" s="2">
        <f t="shared" si="163"/>
        <v>1.1447736586585933E-2</v>
      </c>
      <c r="F1818" s="2">
        <f t="shared" si="167"/>
        <v>5.4398394983321878E-2</v>
      </c>
      <c r="G1818" s="2">
        <f t="shared" si="165"/>
        <v>-4.2950658396735945E-2</v>
      </c>
      <c r="H1818" s="2" t="str">
        <f t="shared" si="166"/>
        <v>Hold</v>
      </c>
    </row>
    <row r="1819" spans="1:8" ht="13.5" x14ac:dyDescent="0.25">
      <c r="A1819" s="3">
        <f>TITRES_STAT!B1822</f>
        <v>44659</v>
      </c>
      <c r="B1819" s="6">
        <f>TITRES_STAT!D1822</f>
        <v>9.6440000000000001</v>
      </c>
      <c r="C1819" s="2">
        <f t="shared" si="168"/>
        <v>9.4716916139672236</v>
      </c>
      <c r="D1819" s="2">
        <f t="shared" si="164"/>
        <v>9.4773388787139279</v>
      </c>
      <c r="E1819" s="2">
        <f t="shared" si="163"/>
        <v>-5.6472647467042947E-3</v>
      </c>
      <c r="F1819" s="2">
        <f t="shared" si="167"/>
        <v>4.2389263037316646E-2</v>
      </c>
      <c r="G1819" s="2">
        <f t="shared" si="165"/>
        <v>-4.8036527784020941E-2</v>
      </c>
      <c r="H1819" s="2" t="str">
        <f t="shared" si="166"/>
        <v>Hold</v>
      </c>
    </row>
    <row r="1820" spans="1:8" ht="13.5" x14ac:dyDescent="0.25">
      <c r="A1820" s="3">
        <f>TITRES_STAT!B1823</f>
        <v>44662</v>
      </c>
      <c r="B1820" s="6">
        <f>TITRES_STAT!D1823</f>
        <v>9.6440000000000001</v>
      </c>
      <c r="C1820" s="2">
        <f t="shared" si="168"/>
        <v>9.4685082887414982</v>
      </c>
      <c r="D1820" s="2">
        <f t="shared" si="164"/>
        <v>9.4896841469573392</v>
      </c>
      <c r="E1820" s="2">
        <f t="shared" ref="E1820:E1883" si="169">C1820-D1820</f>
        <v>-2.1175858215841004E-2</v>
      </c>
      <c r="F1820" s="2">
        <f t="shared" si="167"/>
        <v>2.9676238786685114E-2</v>
      </c>
      <c r="G1820" s="2">
        <f t="shared" si="165"/>
        <v>-5.0852097002526117E-2</v>
      </c>
      <c r="H1820" s="2" t="str">
        <f t="shared" si="166"/>
        <v>Hold</v>
      </c>
    </row>
    <row r="1821" spans="1:8" ht="13.5" x14ac:dyDescent="0.25">
      <c r="A1821" s="3">
        <f>TITRES_STAT!B1824</f>
        <v>44663</v>
      </c>
      <c r="B1821" s="6">
        <f>TITRES_STAT!D1824</f>
        <v>9.93</v>
      </c>
      <c r="C1821" s="2">
        <f t="shared" si="168"/>
        <v>9.4845839366274216</v>
      </c>
      <c r="D1821" s="2">
        <f t="shared" ref="D1821:D1884" si="170">$D$4*B1821+(1-$D$4)*D1820</f>
        <v>9.5223001360716104</v>
      </c>
      <c r="E1821" s="2">
        <f t="shared" si="169"/>
        <v>-3.7716199444188803E-2</v>
      </c>
      <c r="F1821" s="2">
        <f t="shared" si="167"/>
        <v>1.6197751140510332E-2</v>
      </c>
      <c r="G1821" s="2">
        <f t="shared" si="165"/>
        <v>-5.3913950584699138E-2</v>
      </c>
      <c r="H1821" s="2" t="str">
        <f t="shared" si="166"/>
        <v>Hold</v>
      </c>
    </row>
    <row r="1822" spans="1:8" ht="13.5" x14ac:dyDescent="0.25">
      <c r="A1822" s="3">
        <f>TITRES_STAT!B1825</f>
        <v>44664</v>
      </c>
      <c r="B1822" s="6">
        <f>TITRES_STAT!D1825</f>
        <v>9.4659999999999993</v>
      </c>
      <c r="C1822" s="2">
        <f t="shared" si="168"/>
        <v>9.4981864079155098</v>
      </c>
      <c r="D1822" s="2">
        <f t="shared" si="170"/>
        <v>9.518129755621862</v>
      </c>
      <c r="E1822" s="2">
        <f t="shared" si="169"/>
        <v>-1.9943347706352199E-2</v>
      </c>
      <c r="F1822" s="2">
        <f t="shared" si="167"/>
        <v>8.9695313711378264E-3</v>
      </c>
      <c r="G1822" s="2">
        <f t="shared" si="165"/>
        <v>-2.8912879077490024E-2</v>
      </c>
      <c r="H1822" s="2" t="str">
        <f t="shared" si="166"/>
        <v>Hold</v>
      </c>
    </row>
    <row r="1823" spans="1:8" ht="13.5" x14ac:dyDescent="0.25">
      <c r="A1823" s="3">
        <f>TITRES_STAT!B1826</f>
        <v>44665</v>
      </c>
      <c r="B1823" s="6">
        <f>TITRES_STAT!D1826</f>
        <v>9.8230000000000004</v>
      </c>
      <c r="C1823" s="2">
        <f t="shared" si="168"/>
        <v>9.498619268236201</v>
      </c>
      <c r="D1823" s="2">
        <f t="shared" si="170"/>
        <v>9.5407127366869098</v>
      </c>
      <c r="E1823" s="2">
        <f t="shared" si="169"/>
        <v>-4.2093468450708826E-2</v>
      </c>
      <c r="F1823" s="2">
        <f t="shared" si="167"/>
        <v>-1.2430685932315047E-3</v>
      </c>
      <c r="G1823" s="2">
        <f t="shared" si="165"/>
        <v>-4.0850399857477321E-2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6">
        <f>TITRES_STAT!D1827</f>
        <v>9.8230000000000004</v>
      </c>
      <c r="C1824" s="2">
        <f t="shared" si="168"/>
        <v>9.5100624577383233</v>
      </c>
      <c r="D1824" s="2">
        <f t="shared" si="170"/>
        <v>9.5616229043397318</v>
      </c>
      <c r="E1824" s="2">
        <f t="shared" si="169"/>
        <v>-5.1560446601408572E-2</v>
      </c>
      <c r="F1824" s="2">
        <f t="shared" si="167"/>
        <v>-1.1306544194866918E-2</v>
      </c>
      <c r="G1824" s="2">
        <f t="shared" si="165"/>
        <v>-4.0253902406541656E-2</v>
      </c>
      <c r="H1824" s="2" t="str">
        <f t="shared" si="166"/>
        <v>Hold</v>
      </c>
    </row>
    <row r="1825" spans="1:8" ht="13.5" x14ac:dyDescent="0.25">
      <c r="A1825" s="3">
        <f>TITRES_STAT!B1828</f>
        <v>44669</v>
      </c>
      <c r="B1825" s="6">
        <f>TITRES_STAT!D1828</f>
        <v>9.859</v>
      </c>
      <c r="C1825" s="2">
        <f t="shared" si="168"/>
        <v>9.5197451565478115</v>
      </c>
      <c r="D1825" s="2">
        <f t="shared" si="170"/>
        <v>9.5836508373516036</v>
      </c>
      <c r="E1825" s="2">
        <f t="shared" si="169"/>
        <v>-6.3905680803792109E-2</v>
      </c>
      <c r="F1825" s="2">
        <f t="shared" si="167"/>
        <v>-2.1826371516651955E-2</v>
      </c>
      <c r="G1825" s="2">
        <f t="shared" si="165"/>
        <v>-4.2079309287140154E-2</v>
      </c>
      <c r="H1825" s="2" t="str">
        <f t="shared" si="166"/>
        <v>Hold</v>
      </c>
    </row>
    <row r="1826" spans="1:8" ht="13.5" x14ac:dyDescent="0.25">
      <c r="A1826" s="3">
        <f>TITRES_STAT!B1829</f>
        <v>44670</v>
      </c>
      <c r="B1826" s="6">
        <f>TITRES_STAT!D1829</f>
        <v>9.7159999999999993</v>
      </c>
      <c r="C1826" s="2">
        <f t="shared" si="168"/>
        <v>9.5279382093866101</v>
      </c>
      <c r="D1826" s="2">
        <f t="shared" si="170"/>
        <v>9.5934544790292637</v>
      </c>
      <c r="E1826" s="2">
        <f t="shared" si="169"/>
        <v>-6.5516269642653668E-2</v>
      </c>
      <c r="F1826" s="2">
        <f t="shared" si="167"/>
        <v>-3.0564351141852297E-2</v>
      </c>
      <c r="G1826" s="2">
        <f t="shared" si="165"/>
        <v>-3.4951918500801371E-2</v>
      </c>
      <c r="H1826" s="2" t="str">
        <f t="shared" si="166"/>
        <v>Hold</v>
      </c>
    </row>
    <row r="1827" spans="1:8" ht="13.5" x14ac:dyDescent="0.25">
      <c r="A1827" s="3">
        <f>TITRES_STAT!B1830</f>
        <v>44671</v>
      </c>
      <c r="B1827" s="6">
        <f>TITRES_STAT!D1830</f>
        <v>9.6440000000000001</v>
      </c>
      <c r="C1827" s="2">
        <f t="shared" si="168"/>
        <v>9.5337938694809772</v>
      </c>
      <c r="D1827" s="2">
        <f t="shared" si="170"/>
        <v>9.5971985916937612</v>
      </c>
      <c r="E1827" s="2">
        <f t="shared" si="169"/>
        <v>-6.3404722212784037E-2</v>
      </c>
      <c r="F1827" s="2">
        <f t="shared" si="167"/>
        <v>-3.7132425356038647E-2</v>
      </c>
      <c r="G1827" s="2">
        <f t="shared" si="165"/>
        <v>-2.627229685674539E-2</v>
      </c>
      <c r="H1827" s="2" t="str">
        <f t="shared" si="166"/>
        <v>Hold</v>
      </c>
    </row>
    <row r="1828" spans="1:8" ht="13.5" x14ac:dyDescent="0.25">
      <c r="A1828" s="3">
        <f>TITRES_STAT!B1831</f>
        <v>44672</v>
      </c>
      <c r="B1828" s="6">
        <f>TITRES_STAT!D1831</f>
        <v>9.5079999999999991</v>
      </c>
      <c r="C1828" s="2">
        <f t="shared" si="168"/>
        <v>9.5189025049454408</v>
      </c>
      <c r="D1828" s="2">
        <f t="shared" si="170"/>
        <v>9.5905912886053351</v>
      </c>
      <c r="E1828" s="2">
        <f t="shared" si="169"/>
        <v>-7.1688783659894284E-2</v>
      </c>
      <c r="F1828" s="2">
        <f t="shared" si="167"/>
        <v>-4.4043697016809776E-2</v>
      </c>
      <c r="G1828" s="2">
        <f t="shared" ref="G1828:G1891" si="171">E1828-F1828</f>
        <v>-2.7645086643084509E-2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44673</v>
      </c>
      <c r="B1829" s="6">
        <f>TITRES_STAT!D1832</f>
        <v>9.7159999999999993</v>
      </c>
      <c r="C1829" s="2">
        <f t="shared" si="168"/>
        <v>9.5381482734153735</v>
      </c>
      <c r="D1829" s="2">
        <f t="shared" si="170"/>
        <v>9.599880822782719</v>
      </c>
      <c r="E1829" s="2">
        <f t="shared" si="169"/>
        <v>-6.1732549367345513E-2</v>
      </c>
      <c r="F1829" s="2">
        <f t="shared" ref="F1829:F1892" si="173">(E1829*(2/(10)))+((1-(2/10))*F1828)</f>
        <v>-4.7581467486916926E-2</v>
      </c>
      <c r="G1829" s="2">
        <f t="shared" si="171"/>
        <v>-1.4151081880428587E-2</v>
      </c>
      <c r="H1829" s="2" t="str">
        <f t="shared" si="172"/>
        <v>Hold</v>
      </c>
    </row>
    <row r="1830" spans="1:8" ht="13.5" x14ac:dyDescent="0.25">
      <c r="A1830" s="3">
        <f>TITRES_STAT!B1833</f>
        <v>44676</v>
      </c>
      <c r="B1830" s="6">
        <f>TITRES_STAT!D1833</f>
        <v>10.000999999999999</v>
      </c>
      <c r="C1830" s="2">
        <f t="shared" si="168"/>
        <v>9.5544331544283931</v>
      </c>
      <c r="D1830" s="2">
        <f t="shared" si="170"/>
        <v>9.6295933544284438</v>
      </c>
      <c r="E1830" s="2">
        <f t="shared" si="169"/>
        <v>-7.5160200000050637E-2</v>
      </c>
      <c r="F1830" s="2">
        <f t="shared" si="173"/>
        <v>-5.3097213989543673E-2</v>
      </c>
      <c r="G1830" s="2">
        <f t="shared" si="171"/>
        <v>-2.2062986010506963E-2</v>
      </c>
      <c r="H1830" s="2" t="str">
        <f t="shared" si="172"/>
        <v>Hold</v>
      </c>
    </row>
    <row r="1831" spans="1:8" ht="13.5" x14ac:dyDescent="0.25">
      <c r="A1831" s="3">
        <f>TITRES_STAT!B1834</f>
        <v>44677</v>
      </c>
      <c r="B1831" s="6">
        <f>TITRES_STAT!D1834</f>
        <v>9.8369999999999997</v>
      </c>
      <c r="C1831" s="2">
        <f t="shared" si="168"/>
        <v>9.6122126691317167</v>
      </c>
      <c r="D1831" s="2">
        <f t="shared" si="170"/>
        <v>9.6449568096559677</v>
      </c>
      <c r="E1831" s="2">
        <f t="shared" si="169"/>
        <v>-3.2744140524251009E-2</v>
      </c>
      <c r="F1831" s="2">
        <f t="shared" si="173"/>
        <v>-4.9026599296485146E-2</v>
      </c>
      <c r="G1831" s="2">
        <f t="shared" si="171"/>
        <v>1.6282458772234137E-2</v>
      </c>
      <c r="H1831" s="2" t="str">
        <f t="shared" si="172"/>
        <v>Sell</v>
      </c>
    </row>
    <row r="1832" spans="1:8" ht="13.5" x14ac:dyDescent="0.25">
      <c r="A1832" s="3">
        <f>TITRES_STAT!B1835</f>
        <v>44678</v>
      </c>
      <c r="B1832" s="6">
        <f>TITRES_STAT!D1835</f>
        <v>9.9939999999999998</v>
      </c>
      <c r="C1832" s="2">
        <f t="shared" si="168"/>
        <v>9.5897184123422221</v>
      </c>
      <c r="D1832" s="2">
        <f t="shared" si="170"/>
        <v>9.6708118607925631</v>
      </c>
      <c r="E1832" s="2">
        <f t="shared" si="169"/>
        <v>-8.1093448450340944E-2</v>
      </c>
      <c r="F1832" s="2">
        <f t="shared" si="173"/>
        <v>-5.5439969127256308E-2</v>
      </c>
      <c r="G1832" s="2">
        <f t="shared" si="171"/>
        <v>-2.5653479323084635E-2</v>
      </c>
      <c r="H1832" s="2" t="str">
        <f t="shared" si="172"/>
        <v>Hold</v>
      </c>
    </row>
    <row r="1833" spans="1:8" ht="13.5" x14ac:dyDescent="0.25">
      <c r="A1833" s="3">
        <f>TITRES_STAT!B1836</f>
        <v>44679</v>
      </c>
      <c r="B1833" s="6">
        <f>TITRES_STAT!D1836</f>
        <v>9.9939999999999998</v>
      </c>
      <c r="C1833" s="2">
        <f t="shared" si="168"/>
        <v>9.6256078873664954</v>
      </c>
      <c r="D1833" s="2">
        <f t="shared" si="170"/>
        <v>9.6947517229560773</v>
      </c>
      <c r="E1833" s="2">
        <f t="shared" si="169"/>
        <v>-6.9143835589581926E-2</v>
      </c>
      <c r="F1833" s="2">
        <f t="shared" si="173"/>
        <v>-5.8180742419721432E-2</v>
      </c>
      <c r="G1833" s="2">
        <f t="shared" si="171"/>
        <v>-1.0963093169860494E-2</v>
      </c>
      <c r="H1833" s="2" t="str">
        <f t="shared" si="172"/>
        <v>Hold</v>
      </c>
    </row>
    <row r="1834" spans="1:8" ht="13.5" x14ac:dyDescent="0.25">
      <c r="A1834" s="3">
        <f>TITRES_STAT!B1837</f>
        <v>44680</v>
      </c>
      <c r="B1834" s="6">
        <f>TITRES_STAT!D1837</f>
        <v>9.923</v>
      </c>
      <c r="C1834" s="2">
        <f t="shared" si="168"/>
        <v>9.655975904694726</v>
      </c>
      <c r="D1834" s="2">
        <f t="shared" si="170"/>
        <v>9.7116590027371092</v>
      </c>
      <c r="E1834" s="2">
        <f t="shared" si="169"/>
        <v>-5.568309804238325E-2</v>
      </c>
      <c r="F1834" s="2">
        <f t="shared" si="173"/>
        <v>-5.7681213544253797E-2</v>
      </c>
      <c r="G1834" s="2">
        <f t="shared" si="171"/>
        <v>1.9981155018705468E-3</v>
      </c>
      <c r="H1834" s="2" t="str">
        <f t="shared" si="172"/>
        <v>Sell</v>
      </c>
    </row>
    <row r="1835" spans="1:8" ht="13.5" x14ac:dyDescent="0.25">
      <c r="A1835" s="3">
        <f>TITRES_STAT!B1838</f>
        <v>44685</v>
      </c>
      <c r="B1835" s="6">
        <f>TITRES_STAT!D1838</f>
        <v>9.923</v>
      </c>
      <c r="C1835" s="2">
        <f t="shared" si="168"/>
        <v>9.6872103808955377</v>
      </c>
      <c r="D1835" s="2">
        <f t="shared" si="170"/>
        <v>9.7273138914232486</v>
      </c>
      <c r="E1835" s="2">
        <f t="shared" si="169"/>
        <v>-4.0103510527710995E-2</v>
      </c>
      <c r="F1835" s="2">
        <f t="shared" si="173"/>
        <v>-5.4165672940945236E-2</v>
      </c>
      <c r="G1835" s="2">
        <f t="shared" si="171"/>
        <v>1.4062162413234242E-2</v>
      </c>
      <c r="H1835" s="2" t="str">
        <f t="shared" si="172"/>
        <v>Sell</v>
      </c>
    </row>
    <row r="1836" spans="1:8" ht="13.5" x14ac:dyDescent="0.25">
      <c r="A1836" s="3">
        <f>TITRES_STAT!B1839</f>
        <v>44686</v>
      </c>
      <c r="B1836" s="6">
        <f>TITRES_STAT!D1839</f>
        <v>9.923</v>
      </c>
      <c r="C1836" s="2">
        <f t="shared" si="168"/>
        <v>9.6916395530654551</v>
      </c>
      <c r="D1836" s="2">
        <f t="shared" si="170"/>
        <v>9.7418091587252302</v>
      </c>
      <c r="E1836" s="2">
        <f t="shared" si="169"/>
        <v>-5.0169605659775129E-2</v>
      </c>
      <c r="F1836" s="2">
        <f t="shared" si="173"/>
        <v>-5.3366459484711214E-2</v>
      </c>
      <c r="G1836" s="2">
        <f t="shared" si="171"/>
        <v>3.1968538249360842E-3</v>
      </c>
      <c r="H1836" s="2" t="str">
        <f t="shared" si="172"/>
        <v>Sell</v>
      </c>
    </row>
    <row r="1837" spans="1:8" ht="13.5" x14ac:dyDescent="0.25">
      <c r="A1837" s="3">
        <f>TITRES_STAT!B1840</f>
        <v>44687</v>
      </c>
      <c r="B1837" s="6">
        <f>TITRES_STAT!D1840</f>
        <v>9.923</v>
      </c>
      <c r="C1837" s="2">
        <f t="shared" si="168"/>
        <v>9.6843103910553854</v>
      </c>
      <c r="D1837" s="2">
        <f t="shared" si="170"/>
        <v>9.7552307025233613</v>
      </c>
      <c r="E1837" s="2">
        <f t="shared" si="169"/>
        <v>-7.0920311467975949E-2</v>
      </c>
      <c r="F1837" s="2">
        <f t="shared" si="173"/>
        <v>-5.6877229881364164E-2</v>
      </c>
      <c r="G1837" s="2">
        <f t="shared" si="171"/>
        <v>-1.4043081586611786E-2</v>
      </c>
      <c r="H1837" s="2" t="str">
        <f t="shared" si="172"/>
        <v>Hold</v>
      </c>
    </row>
    <row r="1838" spans="1:8" ht="13.5" x14ac:dyDescent="0.25">
      <c r="A1838" s="3">
        <f>TITRES_STAT!B1841</f>
        <v>44690</v>
      </c>
      <c r="B1838" s="6">
        <f>TITRES_STAT!D1841</f>
        <v>9.8940000000000001</v>
      </c>
      <c r="C1838" s="2">
        <f t="shared" si="168"/>
        <v>9.6571857155084029</v>
      </c>
      <c r="D1838" s="2">
        <f t="shared" si="170"/>
        <v>9.7655099097438534</v>
      </c>
      <c r="E1838" s="2">
        <f t="shared" si="169"/>
        <v>-0.10832419423545048</v>
      </c>
      <c r="F1838" s="2">
        <f t="shared" si="173"/>
        <v>-6.7166622752181437E-2</v>
      </c>
      <c r="G1838" s="2">
        <f t="shared" si="171"/>
        <v>-4.115757148326904E-2</v>
      </c>
      <c r="H1838" s="2" t="str">
        <f t="shared" si="172"/>
        <v>Hold</v>
      </c>
    </row>
    <row r="1839" spans="1:8" ht="13.5" x14ac:dyDescent="0.25">
      <c r="A1839" s="3">
        <f>TITRES_STAT!B1842</f>
        <v>44691</v>
      </c>
      <c r="B1839" s="6">
        <f>TITRES_STAT!D1842</f>
        <v>9.859</v>
      </c>
      <c r="C1839" s="2">
        <f t="shared" si="168"/>
        <v>9.6662340669686486</v>
      </c>
      <c r="D1839" s="2">
        <f t="shared" si="170"/>
        <v>9.7724351016146791</v>
      </c>
      <c r="E1839" s="2">
        <f t="shared" si="169"/>
        <v>-0.10620103464603048</v>
      </c>
      <c r="F1839" s="2">
        <f t="shared" si="173"/>
        <v>-7.4973505130951246E-2</v>
      </c>
      <c r="G1839" s="2">
        <f t="shared" si="171"/>
        <v>-3.1227529515079233E-2</v>
      </c>
      <c r="H1839" s="2" t="str">
        <f t="shared" si="172"/>
        <v>Hold</v>
      </c>
    </row>
    <row r="1840" spans="1:8" ht="13.5" x14ac:dyDescent="0.25">
      <c r="A1840" s="3">
        <f>TITRES_STAT!B1843</f>
        <v>44692</v>
      </c>
      <c r="B1840" s="6">
        <f>TITRES_STAT!D1843</f>
        <v>9.8010000000000002</v>
      </c>
      <c r="C1840" s="2">
        <f t="shared" si="168"/>
        <v>9.7177365182042408</v>
      </c>
      <c r="D1840" s="2">
        <f t="shared" si="170"/>
        <v>9.7745510200135932</v>
      </c>
      <c r="E1840" s="2">
        <f t="shared" si="169"/>
        <v>-5.6814501809352436E-2</v>
      </c>
      <c r="F1840" s="2">
        <f t="shared" si="173"/>
        <v>-7.1341704466631489E-2</v>
      </c>
      <c r="G1840" s="2">
        <f t="shared" si="171"/>
        <v>1.4527202657279054E-2</v>
      </c>
      <c r="H1840" s="2" t="str">
        <f t="shared" si="172"/>
        <v>Sell</v>
      </c>
    </row>
    <row r="1841" spans="1:8" ht="13.5" x14ac:dyDescent="0.25">
      <c r="A1841" s="3">
        <f>TITRES_STAT!B1844</f>
        <v>44693</v>
      </c>
      <c r="B1841" s="6">
        <f>TITRES_STAT!D1844</f>
        <v>9.8010000000000002</v>
      </c>
      <c r="C1841" s="2">
        <f t="shared" si="168"/>
        <v>9.7360847461728177</v>
      </c>
      <c r="D1841" s="2">
        <f t="shared" si="170"/>
        <v>9.7765102037162883</v>
      </c>
      <c r="E1841" s="2">
        <f t="shared" si="169"/>
        <v>-4.04254575434706E-2</v>
      </c>
      <c r="F1841" s="2">
        <f t="shared" si="173"/>
        <v>-6.5158455081999314E-2</v>
      </c>
      <c r="G1841" s="2">
        <f t="shared" si="171"/>
        <v>2.4732997538528714E-2</v>
      </c>
      <c r="H1841" s="2" t="str">
        <f t="shared" si="172"/>
        <v>Sell</v>
      </c>
    </row>
    <row r="1842" spans="1:8" ht="13.5" x14ac:dyDescent="0.25">
      <c r="A1842" s="3">
        <f>TITRES_STAT!B1845</f>
        <v>44694</v>
      </c>
      <c r="B1842" s="6">
        <f>TITRES_STAT!D1845</f>
        <v>9.7870000000000008</v>
      </c>
      <c r="C1842" s="2">
        <f t="shared" si="168"/>
        <v>9.7757640159923849</v>
      </c>
      <c r="D1842" s="2">
        <f t="shared" si="170"/>
        <v>9.7772872256632297</v>
      </c>
      <c r="E1842" s="2">
        <f t="shared" si="169"/>
        <v>-1.5232096708448495E-3</v>
      </c>
      <c r="F1842" s="2">
        <f t="shared" si="173"/>
        <v>-5.2431405999768428E-2</v>
      </c>
      <c r="G1842" s="2">
        <f t="shared" si="171"/>
        <v>5.0908196328923579E-2</v>
      </c>
      <c r="H1842" s="2" t="str">
        <f t="shared" si="172"/>
        <v>Sell</v>
      </c>
    </row>
    <row r="1843" spans="1:8" ht="13.5" x14ac:dyDescent="0.25">
      <c r="A1843" s="3">
        <f>TITRES_STAT!B1846</f>
        <v>44697</v>
      </c>
      <c r="B1843" s="6">
        <f>TITRES_STAT!D1846</f>
        <v>9.7870000000000008</v>
      </c>
      <c r="C1843" s="2">
        <f t="shared" si="168"/>
        <v>9.8093387827627883</v>
      </c>
      <c r="D1843" s="2">
        <f t="shared" si="170"/>
        <v>9.7780066904289153</v>
      </c>
      <c r="E1843" s="2">
        <f t="shared" si="169"/>
        <v>3.1332092333872907E-2</v>
      </c>
      <c r="F1843" s="2">
        <f t="shared" si="173"/>
        <v>-3.5678706333040162E-2</v>
      </c>
      <c r="G1843" s="2">
        <f t="shared" si="171"/>
        <v>6.7010798666913063E-2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6">
        <f>TITRES_STAT!D1847</f>
        <v>9.859</v>
      </c>
      <c r="C1844" s="2">
        <f t="shared" si="168"/>
        <v>9.8268251238762048</v>
      </c>
      <c r="D1844" s="2">
        <f t="shared" si="170"/>
        <v>9.7840061948415897</v>
      </c>
      <c r="E1844" s="2">
        <f t="shared" si="169"/>
        <v>4.2818929034615039E-2</v>
      </c>
      <c r="F1844" s="2">
        <f t="shared" si="173"/>
        <v>-1.9979179259509122E-2</v>
      </c>
      <c r="G1844" s="2">
        <f t="shared" si="171"/>
        <v>6.2798108294124161E-2</v>
      </c>
      <c r="H1844" s="2" t="str">
        <f t="shared" si="172"/>
        <v>Sell</v>
      </c>
    </row>
    <row r="1845" spans="1:8" ht="13.5" x14ac:dyDescent="0.25">
      <c r="A1845" s="3">
        <f>TITRES_STAT!B1848</f>
        <v>44699</v>
      </c>
      <c r="B1845" s="6">
        <f>TITRES_STAT!D1848</f>
        <v>9.8510000000000009</v>
      </c>
      <c r="C1845" s="2">
        <f t="shared" si="168"/>
        <v>9.84162125866448</v>
      </c>
      <c r="D1845" s="2">
        <f t="shared" si="170"/>
        <v>9.7889686989273983</v>
      </c>
      <c r="E1845" s="2">
        <f t="shared" si="169"/>
        <v>5.2652559737081717E-2</v>
      </c>
      <c r="F1845" s="2">
        <f t="shared" si="173"/>
        <v>-5.4528314601909548E-3</v>
      </c>
      <c r="G1845" s="2">
        <f t="shared" si="171"/>
        <v>5.810539119727267E-2</v>
      </c>
      <c r="H1845" s="2" t="str">
        <f t="shared" si="172"/>
        <v>Sell</v>
      </c>
    </row>
    <row r="1846" spans="1:8" ht="13.5" x14ac:dyDescent="0.25">
      <c r="A1846" s="3">
        <f>TITRES_STAT!B1849</f>
        <v>44700</v>
      </c>
      <c r="B1846" s="6">
        <f>TITRES_STAT!D1849</f>
        <v>9.9589999999999996</v>
      </c>
      <c r="C1846" s="2">
        <f t="shared" si="168"/>
        <v>9.8541410650237911</v>
      </c>
      <c r="D1846" s="2">
        <f t="shared" si="170"/>
        <v>9.8015636101179613</v>
      </c>
      <c r="E1846" s="2">
        <f t="shared" si="169"/>
        <v>5.2577454905829768E-2</v>
      </c>
      <c r="F1846" s="2">
        <f t="shared" si="173"/>
        <v>6.1532258130131906E-3</v>
      </c>
      <c r="G1846" s="2">
        <f t="shared" si="171"/>
        <v>4.6424229092816578E-2</v>
      </c>
      <c r="H1846" s="2" t="str">
        <f t="shared" si="172"/>
        <v>Sell</v>
      </c>
    </row>
    <row r="1847" spans="1:8" ht="13.5" x14ac:dyDescent="0.25">
      <c r="A1847" s="3">
        <f>TITRES_STAT!B1850</f>
        <v>44701</v>
      </c>
      <c r="B1847" s="6">
        <f>TITRES_STAT!D1850</f>
        <v>10.553000000000001</v>
      </c>
      <c r="C1847" s="2">
        <f t="shared" si="168"/>
        <v>9.8647347473278231</v>
      </c>
      <c r="D1847" s="2">
        <f t="shared" si="170"/>
        <v>9.8572255649240379</v>
      </c>
      <c r="E1847" s="2">
        <f t="shared" si="169"/>
        <v>7.5091824037851751E-3</v>
      </c>
      <c r="F1847" s="2">
        <f t="shared" si="173"/>
        <v>6.4244171311675881E-3</v>
      </c>
      <c r="G1847" s="2">
        <f t="shared" si="171"/>
        <v>1.084765272617587E-3</v>
      </c>
      <c r="H1847" s="2" t="str">
        <f t="shared" si="172"/>
        <v>Sell</v>
      </c>
    </row>
    <row r="1848" spans="1:8" ht="13.5" x14ac:dyDescent="0.25">
      <c r="A1848" s="3">
        <f>TITRES_STAT!B1851</f>
        <v>44704</v>
      </c>
      <c r="B1848" s="6">
        <f>TITRES_STAT!D1851</f>
        <v>9.9190000000000005</v>
      </c>
      <c r="C1848" s="2">
        <f t="shared" si="168"/>
        <v>9.8692370938927745</v>
      </c>
      <c r="D1848" s="2">
        <f t="shared" si="170"/>
        <v>9.8618014490037389</v>
      </c>
      <c r="E1848" s="2">
        <f t="shared" si="169"/>
        <v>7.4356448890355864E-3</v>
      </c>
      <c r="F1848" s="2">
        <f t="shared" si="173"/>
        <v>6.6266626827411884E-3</v>
      </c>
      <c r="G1848" s="2">
        <f t="shared" si="171"/>
        <v>8.0898220629439799E-4</v>
      </c>
      <c r="H1848" s="2" t="str">
        <f t="shared" si="172"/>
        <v>Sell</v>
      </c>
    </row>
    <row r="1849" spans="1:8" ht="13.5" x14ac:dyDescent="0.25">
      <c r="A1849" s="3">
        <f>TITRES_STAT!B1852</f>
        <v>44705</v>
      </c>
      <c r="B1849" s="6">
        <f>TITRES_STAT!D1852</f>
        <v>10.513999999999999</v>
      </c>
      <c r="C1849" s="2">
        <f t="shared" si="168"/>
        <v>9.8676621563708089</v>
      </c>
      <c r="D1849" s="2">
        <f t="shared" si="170"/>
        <v>9.9101124527812399</v>
      </c>
      <c r="E1849" s="2">
        <f t="shared" si="169"/>
        <v>-4.2450296410430965E-2</v>
      </c>
      <c r="F1849" s="2">
        <f t="shared" si="173"/>
        <v>-3.1887291358932432E-3</v>
      </c>
      <c r="G1849" s="2">
        <f t="shared" si="171"/>
        <v>-3.9261567274537723E-2</v>
      </c>
      <c r="H1849" s="2" t="str">
        <f t="shared" si="172"/>
        <v>Hold</v>
      </c>
    </row>
    <row r="1850" spans="1:8" ht="13.5" x14ac:dyDescent="0.25">
      <c r="A1850" s="3">
        <f>TITRES_STAT!B1853</f>
        <v>44706</v>
      </c>
      <c r="B1850" s="6">
        <f>TITRES_STAT!D1853</f>
        <v>10.717000000000001</v>
      </c>
      <c r="C1850" s="2">
        <f t="shared" si="168"/>
        <v>9.8574064400060699</v>
      </c>
      <c r="D1850" s="2">
        <f t="shared" si="170"/>
        <v>9.9698819007233705</v>
      </c>
      <c r="E1850" s="2">
        <f t="shared" si="169"/>
        <v>-0.11247546071730063</v>
      </c>
      <c r="F1850" s="2">
        <f t="shared" si="173"/>
        <v>-2.5046075452174722E-2</v>
      </c>
      <c r="G1850" s="2">
        <f t="shared" si="171"/>
        <v>-8.742938526512592E-2</v>
      </c>
      <c r="H1850" s="2" t="str">
        <f t="shared" si="172"/>
        <v>Hold</v>
      </c>
    </row>
    <row r="1851" spans="1:8" ht="13.5" x14ac:dyDescent="0.25">
      <c r="A1851" s="3">
        <f>TITRES_STAT!B1854</f>
        <v>44707</v>
      </c>
      <c r="B1851" s="6">
        <f>TITRES_STAT!D1854</f>
        <v>10.717000000000001</v>
      </c>
      <c r="C1851" s="2">
        <f t="shared" si="168"/>
        <v>9.8487285261589825</v>
      </c>
      <c r="D1851" s="2">
        <f t="shared" si="170"/>
        <v>10.025223982151269</v>
      </c>
      <c r="E1851" s="2">
        <f t="shared" si="169"/>
        <v>-0.17649545599228667</v>
      </c>
      <c r="F1851" s="2">
        <f t="shared" si="173"/>
        <v>-5.5335951560197112E-2</v>
      </c>
      <c r="G1851" s="2">
        <f t="shared" si="171"/>
        <v>-0.12115950443208956</v>
      </c>
      <c r="H1851" s="2" t="str">
        <f t="shared" si="172"/>
        <v>Hold</v>
      </c>
    </row>
    <row r="1852" spans="1:8" ht="13.5" x14ac:dyDescent="0.25">
      <c r="A1852" s="3">
        <f>TITRES_STAT!B1855</f>
        <v>44708</v>
      </c>
      <c r="B1852" s="6">
        <f>TITRES_STAT!D1855</f>
        <v>10.717000000000001</v>
      </c>
      <c r="C1852" s="2">
        <f t="shared" si="168"/>
        <v>9.8392318298268329</v>
      </c>
      <c r="D1852" s="2">
        <f t="shared" si="170"/>
        <v>10.076466650140064</v>
      </c>
      <c r="E1852" s="2">
        <f t="shared" si="169"/>
        <v>-0.23723482031323151</v>
      </c>
      <c r="F1852" s="2">
        <f t="shared" si="173"/>
        <v>-9.1715725310803992E-2</v>
      </c>
      <c r="G1852" s="2">
        <f t="shared" si="171"/>
        <v>-0.14551909500242752</v>
      </c>
      <c r="H1852" s="2" t="str">
        <f t="shared" si="172"/>
        <v>Hold</v>
      </c>
    </row>
    <row r="1853" spans="1:8" ht="13.5" x14ac:dyDescent="0.25">
      <c r="A1853" s="3">
        <f>TITRES_STAT!B1856</f>
        <v>44711</v>
      </c>
      <c r="B1853" s="6">
        <f>TITRES_STAT!D1856</f>
        <v>10.717000000000001</v>
      </c>
      <c r="C1853" s="2">
        <f t="shared" si="168"/>
        <v>9.8311961636996266</v>
      </c>
      <c r="D1853" s="2">
        <f t="shared" si="170"/>
        <v>10.123913564944504</v>
      </c>
      <c r="E1853" s="2">
        <f t="shared" si="169"/>
        <v>-0.292717401244877</v>
      </c>
      <c r="F1853" s="2">
        <f t="shared" si="173"/>
        <v>-0.13191606049761861</v>
      </c>
      <c r="G1853" s="2">
        <f t="shared" si="171"/>
        <v>-0.16080134074725838</v>
      </c>
      <c r="H1853" s="2" t="str">
        <f t="shared" si="172"/>
        <v>Hold</v>
      </c>
    </row>
    <row r="1854" spans="1:8" ht="13.5" x14ac:dyDescent="0.25">
      <c r="A1854" s="3">
        <f>TITRES_STAT!B1857</f>
        <v>44712</v>
      </c>
      <c r="B1854" s="6">
        <f>TITRES_STAT!D1857</f>
        <v>10.717000000000001</v>
      </c>
      <c r="C1854" s="2">
        <f t="shared" si="168"/>
        <v>9.8354736769766067</v>
      </c>
      <c r="D1854" s="2">
        <f t="shared" si="170"/>
        <v>10.167845893467133</v>
      </c>
      <c r="E1854" s="2">
        <f t="shared" si="169"/>
        <v>-0.33237221649052628</v>
      </c>
      <c r="F1854" s="2">
        <f t="shared" si="173"/>
        <v>-0.17200729169620016</v>
      </c>
      <c r="G1854" s="2">
        <f t="shared" si="171"/>
        <v>-0.16036492479432612</v>
      </c>
      <c r="H1854" s="2" t="str">
        <f t="shared" si="172"/>
        <v>Hold</v>
      </c>
    </row>
    <row r="1855" spans="1:8" ht="13.5" x14ac:dyDescent="0.25">
      <c r="A1855" s="3">
        <f>TITRES_STAT!B1858</f>
        <v>44713</v>
      </c>
      <c r="B1855" s="6">
        <f>TITRES_STAT!D1858</f>
        <v>10.717000000000001</v>
      </c>
      <c r="C1855" s="2">
        <f t="shared" si="168"/>
        <v>9.8378623420571287</v>
      </c>
      <c r="D1855" s="2">
        <f t="shared" si="170"/>
        <v>10.208523975432531</v>
      </c>
      <c r="E1855" s="2">
        <f t="shared" si="169"/>
        <v>-0.37066163337540203</v>
      </c>
      <c r="F1855" s="2">
        <f t="shared" si="173"/>
        <v>-0.21173816003204055</v>
      </c>
      <c r="G1855" s="2">
        <f t="shared" si="171"/>
        <v>-0.15892347334336149</v>
      </c>
      <c r="H1855" s="2" t="str">
        <f t="shared" si="172"/>
        <v>Hold</v>
      </c>
    </row>
    <row r="1856" spans="1:8" ht="13.5" x14ac:dyDescent="0.25">
      <c r="A1856" s="3">
        <f>TITRES_STAT!B1859</f>
        <v>44714</v>
      </c>
      <c r="B1856" s="6">
        <f>TITRES_STAT!D1859</f>
        <v>10.553000000000001</v>
      </c>
      <c r="C1856" s="2">
        <f t="shared" si="168"/>
        <v>9.8564989048175704</v>
      </c>
      <c r="D1856" s="2">
        <f t="shared" si="170"/>
        <v>10.234040717993084</v>
      </c>
      <c r="E1856" s="2">
        <f t="shared" si="169"/>
        <v>-0.3775418131755135</v>
      </c>
      <c r="F1856" s="2">
        <f t="shared" si="173"/>
        <v>-0.24489889066073517</v>
      </c>
      <c r="G1856" s="2">
        <f t="shared" si="171"/>
        <v>-0.13264292251477833</v>
      </c>
      <c r="H1856" s="2" t="str">
        <f t="shared" si="172"/>
        <v>Hold</v>
      </c>
    </row>
    <row r="1857" spans="1:8" ht="13.5" x14ac:dyDescent="0.25">
      <c r="A1857" s="3">
        <f>TITRES_STAT!B1860</f>
        <v>44715</v>
      </c>
      <c r="B1857" s="6">
        <f>TITRES_STAT!D1860</f>
        <v>10.553000000000001</v>
      </c>
      <c r="C1857" s="2">
        <f t="shared" si="168"/>
        <v>9.9636529194610226</v>
      </c>
      <c r="D1857" s="2">
        <f t="shared" si="170"/>
        <v>10.257667331475078</v>
      </c>
      <c r="E1857" s="2">
        <f t="shared" si="169"/>
        <v>-0.29401441201405554</v>
      </c>
      <c r="F1857" s="2">
        <f t="shared" si="173"/>
        <v>-0.25472199493139924</v>
      </c>
      <c r="G1857" s="2">
        <f t="shared" si="171"/>
        <v>-3.9292417082656295E-2</v>
      </c>
      <c r="H1857" s="2" t="str">
        <f t="shared" si="172"/>
        <v>Hold</v>
      </c>
    </row>
    <row r="1858" spans="1:8" ht="13.5" x14ac:dyDescent="0.25">
      <c r="A1858" s="3">
        <f>TITRES_STAT!B1861</f>
        <v>44718</v>
      </c>
      <c r="B1858" s="6">
        <f>TITRES_STAT!D1861</f>
        <v>10.326000000000001</v>
      </c>
      <c r="C1858" s="2">
        <f t="shared" si="168"/>
        <v>9.9567832395439417</v>
      </c>
      <c r="D1858" s="2">
        <f t="shared" si="170"/>
        <v>10.262729010625073</v>
      </c>
      <c r="E1858" s="2">
        <f t="shared" si="169"/>
        <v>-0.30594577108113086</v>
      </c>
      <c r="F1858" s="2">
        <f t="shared" si="173"/>
        <v>-0.26496675016134558</v>
      </c>
      <c r="G1858" s="2">
        <f t="shared" si="171"/>
        <v>-4.0979020919785281E-2</v>
      </c>
      <c r="H1858" s="2" t="str">
        <f t="shared" si="172"/>
        <v>Hold</v>
      </c>
    </row>
    <row r="1859" spans="1:8" ht="13.5" x14ac:dyDescent="0.25">
      <c r="A1859" s="3">
        <f>TITRES_STAT!B1862</f>
        <v>44719</v>
      </c>
      <c r="B1859" s="6">
        <f>TITRES_STAT!D1862</f>
        <v>10.326000000000001</v>
      </c>
      <c r="C1859" s="2">
        <f t="shared" si="168"/>
        <v>10.04250889499872</v>
      </c>
      <c r="D1859" s="2">
        <f t="shared" si="170"/>
        <v>10.26741575057877</v>
      </c>
      <c r="E1859" s="2">
        <f t="shared" si="169"/>
        <v>-0.22490685558005019</v>
      </c>
      <c r="F1859" s="2">
        <f t="shared" si="173"/>
        <v>-0.25695477124508653</v>
      </c>
      <c r="G1859" s="2">
        <f t="shared" si="171"/>
        <v>3.2047915665036342E-2</v>
      </c>
      <c r="H1859" s="2" t="str">
        <f t="shared" si="172"/>
        <v>Sell</v>
      </c>
    </row>
    <row r="1860" spans="1:8" ht="13.5" x14ac:dyDescent="0.25">
      <c r="A1860" s="3">
        <f>TITRES_STAT!B1863</f>
        <v>44720</v>
      </c>
      <c r="B1860" s="6">
        <f>TITRES_STAT!D1863</f>
        <v>10.396000000000001</v>
      </c>
      <c r="C1860" s="2">
        <f t="shared" si="168"/>
        <v>10.146276757306609</v>
      </c>
      <c r="D1860" s="2">
        <f t="shared" si="170"/>
        <v>10.276940509795159</v>
      </c>
      <c r="E1860" s="2">
        <f t="shared" si="169"/>
        <v>-0.13066375248854989</v>
      </c>
      <c r="F1860" s="2">
        <f t="shared" si="173"/>
        <v>-0.2316965674937792</v>
      </c>
      <c r="G1860" s="2">
        <f t="shared" si="171"/>
        <v>0.10103281500522932</v>
      </c>
      <c r="H1860" s="2" t="str">
        <f t="shared" si="172"/>
        <v>Sell</v>
      </c>
    </row>
    <row r="1861" spans="1:8" ht="13.5" x14ac:dyDescent="0.25">
      <c r="A1861" s="3">
        <f>TITRES_STAT!B1864</f>
        <v>44721</v>
      </c>
      <c r="B1861" s="6">
        <f>TITRES_STAT!D1864</f>
        <v>10.396000000000001</v>
      </c>
      <c r="C1861" s="2">
        <f t="shared" si="168"/>
        <v>10.234080333105592</v>
      </c>
      <c r="D1861" s="2">
        <f t="shared" si="170"/>
        <v>10.285759731291813</v>
      </c>
      <c r="E1861" s="2">
        <f t="shared" si="169"/>
        <v>-5.1679398186221803E-2</v>
      </c>
      <c r="F1861" s="2">
        <f t="shared" si="173"/>
        <v>-0.19569313363226773</v>
      </c>
      <c r="G1861" s="2">
        <f t="shared" si="171"/>
        <v>0.14401373544604593</v>
      </c>
      <c r="H1861" s="2" t="str">
        <f t="shared" si="172"/>
        <v>Sell</v>
      </c>
    </row>
    <row r="1862" spans="1:8" ht="13.5" x14ac:dyDescent="0.25">
      <c r="A1862" s="3">
        <f>TITRES_STAT!B1865</f>
        <v>44722</v>
      </c>
      <c r="B1862" s="6">
        <f>TITRES_STAT!D1865</f>
        <v>10.396000000000001</v>
      </c>
      <c r="C1862" s="2">
        <f t="shared" si="168"/>
        <v>10.308375666473962</v>
      </c>
      <c r="D1862" s="2">
        <f t="shared" si="170"/>
        <v>10.293925677122049</v>
      </c>
      <c r="E1862" s="2">
        <f t="shared" si="169"/>
        <v>1.4449989351913217E-2</v>
      </c>
      <c r="F1862" s="2">
        <f t="shared" si="173"/>
        <v>-0.15366450903543155</v>
      </c>
      <c r="G1862" s="2">
        <f t="shared" si="171"/>
        <v>0.16811449838734477</v>
      </c>
      <c r="H1862" s="2" t="str">
        <f t="shared" si="172"/>
        <v>Sell</v>
      </c>
    </row>
    <row r="1863" spans="1:8" ht="13.5" x14ac:dyDescent="0.25">
      <c r="A1863" s="3">
        <f>TITRES_STAT!B1866</f>
        <v>44725</v>
      </c>
      <c r="B1863" s="6">
        <f>TITRES_STAT!D1866</f>
        <v>10.396000000000001</v>
      </c>
      <c r="C1863" s="2">
        <f t="shared" si="168"/>
        <v>10.371240948554892</v>
      </c>
      <c r="D1863" s="2">
        <f t="shared" si="170"/>
        <v>10.301486738075971</v>
      </c>
      <c r="E1863" s="2">
        <f t="shared" si="169"/>
        <v>6.9754210478921053E-2</v>
      </c>
      <c r="F1863" s="2">
        <f t="shared" si="173"/>
        <v>-0.10898076513256102</v>
      </c>
      <c r="G1863" s="2">
        <f t="shared" si="171"/>
        <v>0.17873497561148208</v>
      </c>
      <c r="H1863" s="2" t="str">
        <f t="shared" si="172"/>
        <v>Sell</v>
      </c>
    </row>
    <row r="1864" spans="1:8" ht="13.5" x14ac:dyDescent="0.25">
      <c r="A1864" s="3">
        <f>TITRES_STAT!B1867</f>
        <v>44726</v>
      </c>
      <c r="B1864" s="6">
        <f>TITRES_STAT!D1867</f>
        <v>10.553000000000001</v>
      </c>
      <c r="C1864" s="2">
        <f t="shared" si="168"/>
        <v>10.424434648777217</v>
      </c>
      <c r="D1864" s="2">
        <f t="shared" si="170"/>
        <v>10.320117350070344</v>
      </c>
      <c r="E1864" s="2">
        <f t="shared" si="169"/>
        <v>0.10431729870687256</v>
      </c>
      <c r="F1864" s="2">
        <f t="shared" si="173"/>
        <v>-6.6321152364674313E-2</v>
      </c>
      <c r="G1864" s="2">
        <f t="shared" si="171"/>
        <v>0.17063845107154688</v>
      </c>
      <c r="H1864" s="2" t="str">
        <f t="shared" si="172"/>
        <v>Sell</v>
      </c>
    </row>
    <row r="1865" spans="1:8" ht="13.5" x14ac:dyDescent="0.25">
      <c r="A1865" s="3">
        <f>TITRES_STAT!B1868</f>
        <v>44727</v>
      </c>
      <c r="B1865" s="6">
        <f>TITRES_STAT!D1868</f>
        <v>10.709</v>
      </c>
      <c r="C1865" s="2">
        <f t="shared" si="168"/>
        <v>10.469444702811492</v>
      </c>
      <c r="D1865" s="2">
        <f t="shared" si="170"/>
        <v>10.348923472287355</v>
      </c>
      <c r="E1865" s="2">
        <f t="shared" si="169"/>
        <v>0.12052123052413677</v>
      </c>
      <c r="F1865" s="2">
        <f t="shared" si="173"/>
        <v>-2.8952675786912099E-2</v>
      </c>
      <c r="G1865" s="2">
        <f t="shared" si="171"/>
        <v>0.14947390631104887</v>
      </c>
      <c r="H1865" s="2" t="str">
        <f t="shared" si="172"/>
        <v>Sell</v>
      </c>
    </row>
    <row r="1866" spans="1:8" ht="13.5" x14ac:dyDescent="0.25">
      <c r="A1866" s="3">
        <f>TITRES_STAT!B1869</f>
        <v>44728</v>
      </c>
      <c r="B1866" s="6">
        <f>TITRES_STAT!D1869</f>
        <v>10.709</v>
      </c>
      <c r="C1866" s="2">
        <f t="shared" si="168"/>
        <v>10.482299363917416</v>
      </c>
      <c r="D1866" s="2">
        <f t="shared" si="170"/>
        <v>10.375595807673475</v>
      </c>
      <c r="E1866" s="2">
        <f t="shared" si="169"/>
        <v>0.10670355624394112</v>
      </c>
      <c r="F1866" s="2">
        <f t="shared" si="173"/>
        <v>-1.8214293807414551E-3</v>
      </c>
      <c r="G1866" s="2">
        <f t="shared" si="171"/>
        <v>0.10852498562468257</v>
      </c>
      <c r="H1866" s="2" t="str">
        <f t="shared" si="172"/>
        <v>Sell</v>
      </c>
    </row>
    <row r="1867" spans="1:8" ht="13.5" x14ac:dyDescent="0.25">
      <c r="A1867" s="3">
        <f>TITRES_STAT!B1870</f>
        <v>44729</v>
      </c>
      <c r="B1867" s="6">
        <f>TITRES_STAT!D1870</f>
        <v>10.865</v>
      </c>
      <c r="C1867" s="2">
        <f t="shared" si="168"/>
        <v>10.4931763848532</v>
      </c>
      <c r="D1867" s="2">
        <f t="shared" si="170"/>
        <v>10.411847970068033</v>
      </c>
      <c r="E1867" s="2">
        <f t="shared" si="169"/>
        <v>8.1328414785167169E-2</v>
      </c>
      <c r="F1867" s="2">
        <f t="shared" si="173"/>
        <v>1.4808539452440272E-2</v>
      </c>
      <c r="G1867" s="2">
        <f t="shared" si="171"/>
        <v>6.6519875332726894E-2</v>
      </c>
      <c r="H1867" s="2" t="str">
        <f t="shared" si="172"/>
        <v>Sell</v>
      </c>
    </row>
    <row r="1868" spans="1:8" ht="13.5" x14ac:dyDescent="0.25">
      <c r="A1868" s="3">
        <f>TITRES_STAT!B1871</f>
        <v>44732</v>
      </c>
      <c r="B1868" s="6">
        <f>TITRES_STAT!D1871</f>
        <v>10.865</v>
      </c>
      <c r="C1868" s="2">
        <f t="shared" si="168"/>
        <v>10.467456941029631</v>
      </c>
      <c r="D1868" s="2">
        <f t="shared" si="170"/>
        <v>10.445414787100031</v>
      </c>
      <c r="E1868" s="2">
        <f t="shared" si="169"/>
        <v>2.2042153929600516E-2</v>
      </c>
      <c r="F1868" s="2">
        <f t="shared" si="173"/>
        <v>1.6255262347872321E-2</v>
      </c>
      <c r="G1868" s="2">
        <f t="shared" si="171"/>
        <v>5.7868915817281957E-3</v>
      </c>
      <c r="H1868" s="2" t="str">
        <f t="shared" si="172"/>
        <v>Sell</v>
      </c>
    </row>
    <row r="1869" spans="1:8" ht="13.5" x14ac:dyDescent="0.25">
      <c r="A1869" s="3">
        <f>TITRES_STAT!B1872</f>
        <v>44733</v>
      </c>
      <c r="B1869" s="6">
        <f>TITRES_STAT!D1872</f>
        <v>10.865</v>
      </c>
      <c r="C1869" s="2">
        <f t="shared" si="168"/>
        <v>10.445694334717381</v>
      </c>
      <c r="D1869" s="2">
        <f t="shared" si="170"/>
        <v>10.476495173240769</v>
      </c>
      <c r="E1869" s="2">
        <f t="shared" si="169"/>
        <v>-3.0800838523388663E-2</v>
      </c>
      <c r="F1869" s="2">
        <f t="shared" si="173"/>
        <v>6.8440421736201242E-3</v>
      </c>
      <c r="G1869" s="2">
        <f t="shared" si="171"/>
        <v>-3.764488069700879E-2</v>
      </c>
      <c r="H1869" s="2" t="str">
        <f t="shared" si="172"/>
        <v>Hold</v>
      </c>
    </row>
    <row r="1870" spans="1:8" ht="13.5" x14ac:dyDescent="0.25">
      <c r="A1870" s="3">
        <f>TITRES_STAT!B1873</f>
        <v>44734</v>
      </c>
      <c r="B1870" s="6">
        <f>TITRES_STAT!D1873</f>
        <v>10.553000000000001</v>
      </c>
      <c r="C1870" s="2">
        <f t="shared" si="168"/>
        <v>10.438049052453168</v>
      </c>
      <c r="D1870" s="2">
        <f t="shared" si="170"/>
        <v>10.482162197445156</v>
      </c>
      <c r="E1870" s="2">
        <f t="shared" si="169"/>
        <v>-4.4113144991987596E-2</v>
      </c>
      <c r="F1870" s="2">
        <f t="shared" si="173"/>
        <v>-3.3473952595014199E-3</v>
      </c>
      <c r="G1870" s="2">
        <f t="shared" si="171"/>
        <v>-4.0765749732486173E-2</v>
      </c>
      <c r="H1870" s="2" t="str">
        <f t="shared" si="172"/>
        <v>Hold</v>
      </c>
    </row>
    <row r="1871" spans="1:8" ht="13.5" x14ac:dyDescent="0.25">
      <c r="A1871" s="3">
        <f>TITRES_STAT!B1874</f>
        <v>44735</v>
      </c>
      <c r="B1871" s="6">
        <f>TITRES_STAT!D1874</f>
        <v>10.622999999999999</v>
      </c>
      <c r="C1871" s="2">
        <f t="shared" ref="C1871:C1934" si="174">$C$4*B1861+C1870*(1-$C$4)</f>
        <v>10.431579967460372</v>
      </c>
      <c r="D1871" s="2">
        <f t="shared" si="170"/>
        <v>10.492594627264033</v>
      </c>
      <c r="E1871" s="2">
        <f t="shared" si="169"/>
        <v>-6.101465980366072E-2</v>
      </c>
      <c r="F1871" s="2">
        <f t="shared" si="173"/>
        <v>-1.4880848168333282E-2</v>
      </c>
      <c r="G1871" s="2">
        <f t="shared" si="171"/>
        <v>-4.613381163532744E-2</v>
      </c>
      <c r="H1871" s="2" t="str">
        <f t="shared" si="172"/>
        <v>Hold</v>
      </c>
    </row>
    <row r="1872" spans="1:8" ht="13.5" x14ac:dyDescent="0.25">
      <c r="A1872" s="3">
        <f>TITRES_STAT!B1875</f>
        <v>44736</v>
      </c>
      <c r="B1872" s="6">
        <f>TITRES_STAT!D1875</f>
        <v>10.553000000000001</v>
      </c>
      <c r="C1872" s="2">
        <f t="shared" si="174"/>
        <v>10.426106126312622</v>
      </c>
      <c r="D1872" s="2">
        <f t="shared" si="170"/>
        <v>10.49706909931855</v>
      </c>
      <c r="E1872" s="2">
        <f t="shared" si="169"/>
        <v>-7.0962973005928021E-2</v>
      </c>
      <c r="F1872" s="2">
        <f t="shared" si="173"/>
        <v>-2.6097273135852229E-2</v>
      </c>
      <c r="G1872" s="2">
        <f t="shared" si="171"/>
        <v>-4.4865699870075791E-2</v>
      </c>
      <c r="H1872" s="2" t="str">
        <f t="shared" si="172"/>
        <v>Hold</v>
      </c>
    </row>
    <row r="1873" spans="1:8" ht="13.5" x14ac:dyDescent="0.25">
      <c r="A1873" s="3">
        <f>TITRES_STAT!B1876</f>
        <v>44739</v>
      </c>
      <c r="B1873" s="6">
        <f>TITRES_STAT!D1876</f>
        <v>10.553000000000001</v>
      </c>
      <c r="C1873" s="2">
        <f t="shared" si="174"/>
        <v>10.421474414572218</v>
      </c>
      <c r="D1873" s="2">
        <f t="shared" si="170"/>
        <v>10.501212128998658</v>
      </c>
      <c r="E1873" s="2">
        <f t="shared" si="169"/>
        <v>-7.973771442643951E-2</v>
      </c>
      <c r="F1873" s="2">
        <f t="shared" si="173"/>
        <v>-3.6825361393969691E-2</v>
      </c>
      <c r="G1873" s="2">
        <f t="shared" si="171"/>
        <v>-4.2912353032469819E-2</v>
      </c>
      <c r="H1873" s="2" t="str">
        <f t="shared" si="172"/>
        <v>Hold</v>
      </c>
    </row>
    <row r="1874" spans="1:8" ht="13.5" x14ac:dyDescent="0.25">
      <c r="A1874" s="3">
        <f>TITRES_STAT!B1877</f>
        <v>44740</v>
      </c>
      <c r="B1874" s="6">
        <f>TITRES_STAT!D1877</f>
        <v>10.553000000000001</v>
      </c>
      <c r="C1874" s="2">
        <f t="shared" si="174"/>
        <v>10.441709120022647</v>
      </c>
      <c r="D1874" s="2">
        <f t="shared" si="170"/>
        <v>10.50504826759135</v>
      </c>
      <c r="E1874" s="2">
        <f t="shared" si="169"/>
        <v>-6.3339147568703069E-2</v>
      </c>
      <c r="F1874" s="2">
        <f t="shared" si="173"/>
        <v>-4.2128118628916369E-2</v>
      </c>
      <c r="G1874" s="2">
        <f t="shared" si="171"/>
        <v>-2.12110289397867E-2</v>
      </c>
      <c r="H1874" s="2" t="str">
        <f t="shared" si="172"/>
        <v>Hold</v>
      </c>
    </row>
    <row r="1875" spans="1:8" ht="13.5" x14ac:dyDescent="0.25">
      <c r="A1875" s="3">
        <f>TITRES_STAT!B1878</f>
        <v>44741</v>
      </c>
      <c r="B1875" s="6">
        <f>TITRES_STAT!D1878</f>
        <v>10.553000000000001</v>
      </c>
      <c r="C1875" s="2">
        <f t="shared" si="174"/>
        <v>10.482830793865316</v>
      </c>
      <c r="D1875" s="2">
        <f t="shared" si="170"/>
        <v>10.508600247769769</v>
      </c>
      <c r="E1875" s="2">
        <f t="shared" si="169"/>
        <v>-2.5769453904452178E-2</v>
      </c>
      <c r="F1875" s="2">
        <f t="shared" si="173"/>
        <v>-3.8856385684023532E-2</v>
      </c>
      <c r="G1875" s="2">
        <f t="shared" si="171"/>
        <v>1.3086931779571355E-2</v>
      </c>
      <c r="H1875" s="2" t="str">
        <f t="shared" si="172"/>
        <v>Sell</v>
      </c>
    </row>
    <row r="1876" spans="1:8" ht="13.5" x14ac:dyDescent="0.25">
      <c r="A1876" s="3">
        <f>TITRES_STAT!B1879</f>
        <v>44742</v>
      </c>
      <c r="B1876" s="6">
        <f>TITRES_STAT!D1879</f>
        <v>10.865</v>
      </c>
      <c r="C1876" s="2">
        <f t="shared" si="174"/>
        <v>10.517626056347575</v>
      </c>
      <c r="D1876" s="2">
        <f t="shared" si="170"/>
        <v>10.535000229416452</v>
      </c>
      <c r="E1876" s="2">
        <f t="shared" si="169"/>
        <v>-1.7374173068876786E-2</v>
      </c>
      <c r="F1876" s="2">
        <f t="shared" si="173"/>
        <v>-3.4559943160994186E-2</v>
      </c>
      <c r="G1876" s="2">
        <f t="shared" si="171"/>
        <v>1.71857700921174E-2</v>
      </c>
      <c r="H1876" s="2" t="str">
        <f t="shared" si="172"/>
        <v>Sell</v>
      </c>
    </row>
    <row r="1877" spans="1:8" ht="13.5" x14ac:dyDescent="0.25">
      <c r="A1877" s="3">
        <f>TITRES_STAT!B1880</f>
        <v>44743</v>
      </c>
      <c r="B1877" s="6">
        <f>TITRES_STAT!D1880</f>
        <v>10.865</v>
      </c>
      <c r="C1877" s="2">
        <f t="shared" si="174"/>
        <v>10.57106820152487</v>
      </c>
      <c r="D1877" s="2">
        <f t="shared" si="170"/>
        <v>10.559444656867086</v>
      </c>
      <c r="E1877" s="2">
        <f t="shared" si="169"/>
        <v>1.1623544657783924E-2</v>
      </c>
      <c r="F1877" s="2">
        <f t="shared" si="173"/>
        <v>-2.5323245597238565E-2</v>
      </c>
      <c r="G1877" s="2">
        <f t="shared" si="171"/>
        <v>3.6946790255022489E-2</v>
      </c>
      <c r="H1877" s="2" t="str">
        <f t="shared" si="172"/>
        <v>Sell</v>
      </c>
    </row>
    <row r="1878" spans="1:8" ht="13.5" x14ac:dyDescent="0.25">
      <c r="A1878" s="3">
        <f>TITRES_STAT!B1881</f>
        <v>44746</v>
      </c>
      <c r="B1878" s="6">
        <f>TITRES_STAT!D1881</f>
        <v>10.553000000000001</v>
      </c>
      <c r="C1878" s="2">
        <f t="shared" si="174"/>
        <v>10.616288478213352</v>
      </c>
      <c r="D1878" s="2">
        <f t="shared" si="170"/>
        <v>10.558967274876931</v>
      </c>
      <c r="E1878" s="2">
        <f t="shared" si="169"/>
        <v>5.7321203336421434E-2</v>
      </c>
      <c r="F1878" s="2">
        <f t="shared" si="173"/>
        <v>-8.7943558105065649E-3</v>
      </c>
      <c r="G1878" s="2">
        <f t="shared" si="171"/>
        <v>6.6115559146928002E-2</v>
      </c>
      <c r="H1878" s="2" t="str">
        <f t="shared" si="172"/>
        <v>Sell</v>
      </c>
    </row>
    <row r="1879" spans="1:8" ht="13.5" x14ac:dyDescent="0.25">
      <c r="A1879" s="3">
        <f>TITRES_STAT!B1882</f>
        <v>44747</v>
      </c>
      <c r="B1879" s="6">
        <f>TITRES_STAT!D1882</f>
        <v>10.826000000000001</v>
      </c>
      <c r="C1879" s="2">
        <f t="shared" si="174"/>
        <v>10.654551789257454</v>
      </c>
      <c r="D1879" s="2">
        <f t="shared" si="170"/>
        <v>10.578747476737899</v>
      </c>
      <c r="E1879" s="2">
        <f t="shared" si="169"/>
        <v>7.5804312519554884E-2</v>
      </c>
      <c r="F1879" s="2">
        <f t="shared" si="173"/>
        <v>8.1253778555057249E-3</v>
      </c>
      <c r="G1879" s="2">
        <f t="shared" si="171"/>
        <v>6.7678934664049159E-2</v>
      </c>
      <c r="H1879" s="2" t="str">
        <f t="shared" si="172"/>
        <v>Sell</v>
      </c>
    </row>
    <row r="1880" spans="1:8" ht="13.5" x14ac:dyDescent="0.25">
      <c r="A1880" s="3">
        <f>TITRES_STAT!B1883</f>
        <v>44748</v>
      </c>
      <c r="B1880" s="6">
        <f>TITRES_STAT!D1883</f>
        <v>10.592000000000001</v>
      </c>
      <c r="C1880" s="2">
        <f t="shared" si="174"/>
        <v>10.638928437064001</v>
      </c>
      <c r="D1880" s="2">
        <f t="shared" si="170"/>
        <v>10.579729145127683</v>
      </c>
      <c r="E1880" s="2">
        <f t="shared" si="169"/>
        <v>5.9199291936318232E-2</v>
      </c>
      <c r="F1880" s="2">
        <f t="shared" si="173"/>
        <v>1.8340160671668226E-2</v>
      </c>
      <c r="G1880" s="2">
        <f t="shared" si="171"/>
        <v>4.0859131264650003E-2</v>
      </c>
      <c r="H1880" s="2" t="str">
        <f t="shared" si="172"/>
        <v>Sell</v>
      </c>
    </row>
    <row r="1881" spans="1:8" ht="13.5" x14ac:dyDescent="0.25">
      <c r="A1881" s="3">
        <f>TITRES_STAT!B1884</f>
        <v>44749</v>
      </c>
      <c r="B1881" s="6">
        <f>TITRES_STAT!D1884</f>
        <v>10.747999999999999</v>
      </c>
      <c r="C1881" s="2">
        <f t="shared" si="174"/>
        <v>10.636477908284924</v>
      </c>
      <c r="D1881" s="2">
        <f t="shared" si="170"/>
        <v>10.592193652896002</v>
      </c>
      <c r="E1881" s="2">
        <f t="shared" si="169"/>
        <v>4.4284255388921778E-2</v>
      </c>
      <c r="F1881" s="2">
        <f t="shared" si="173"/>
        <v>2.3528979615118937E-2</v>
      </c>
      <c r="G1881" s="2">
        <f t="shared" si="171"/>
        <v>2.0755275773802841E-2</v>
      </c>
      <c r="H1881" s="2" t="str">
        <f t="shared" si="172"/>
        <v>Sell</v>
      </c>
    </row>
    <row r="1882" spans="1:8" ht="13.5" x14ac:dyDescent="0.25">
      <c r="A1882" s="3">
        <f>TITRES_STAT!B1885</f>
        <v>44750</v>
      </c>
      <c r="B1882" s="6">
        <f>TITRES_STAT!D1885</f>
        <v>10.826000000000001</v>
      </c>
      <c r="C1882" s="2">
        <f t="shared" si="174"/>
        <v>10.623635153164168</v>
      </c>
      <c r="D1882" s="2">
        <f t="shared" si="170"/>
        <v>10.609512641570372</v>
      </c>
      <c r="E1882" s="2">
        <f t="shared" si="169"/>
        <v>1.4122511593795295E-2</v>
      </c>
      <c r="F1882" s="2">
        <f t="shared" si="173"/>
        <v>2.1647686010854213E-2</v>
      </c>
      <c r="G1882" s="2">
        <f t="shared" si="171"/>
        <v>-7.5251744170589177E-3</v>
      </c>
      <c r="H1882" s="2" t="str">
        <f t="shared" si="172"/>
        <v>Hold</v>
      </c>
    </row>
    <row r="1883" spans="1:8" ht="13.5" x14ac:dyDescent="0.25">
      <c r="A1883" s="3">
        <f>TITRES_STAT!B1886</f>
        <v>44753</v>
      </c>
      <c r="B1883" s="6">
        <f>TITRES_STAT!D1886</f>
        <v>10.826000000000001</v>
      </c>
      <c r="C1883" s="2">
        <f t="shared" si="174"/>
        <v>10.612768206523528</v>
      </c>
      <c r="D1883" s="2">
        <f t="shared" si="170"/>
        <v>10.625548742194788</v>
      </c>
      <c r="E1883" s="2">
        <f t="shared" si="169"/>
        <v>-1.2780535671259585E-2</v>
      </c>
      <c r="F1883" s="2">
        <f t="shared" si="173"/>
        <v>1.4762041674431455E-2</v>
      </c>
      <c r="G1883" s="2">
        <f t="shared" si="171"/>
        <v>-2.754257734569104E-2</v>
      </c>
      <c r="H1883" s="2" t="str">
        <f t="shared" si="172"/>
        <v>Hold</v>
      </c>
    </row>
    <row r="1884" spans="1:8" ht="13.5" x14ac:dyDescent="0.25">
      <c r="A1884" s="3">
        <f>TITRES_STAT!B1887</f>
        <v>44754</v>
      </c>
      <c r="B1884" s="6">
        <f>TITRES_STAT!D1887</f>
        <v>10.592000000000001</v>
      </c>
      <c r="C1884" s="2">
        <f t="shared" si="174"/>
        <v>10.603573097827601</v>
      </c>
      <c r="D1884" s="2">
        <f t="shared" si="170"/>
        <v>10.623063650180358</v>
      </c>
      <c r="E1884" s="2">
        <f t="shared" ref="E1884:E1947" si="175">C1884-D1884</f>
        <v>-1.9490552352756652E-2</v>
      </c>
      <c r="F1884" s="2">
        <f t="shared" si="173"/>
        <v>7.9115228689938342E-3</v>
      </c>
      <c r="G1884" s="2">
        <f t="shared" si="171"/>
        <v>-2.7402075221750484E-2</v>
      </c>
      <c r="H1884" s="2" t="str">
        <f t="shared" si="172"/>
        <v>Hold</v>
      </c>
    </row>
    <row r="1885" spans="1:8" ht="13.5" x14ac:dyDescent="0.25">
      <c r="A1885" s="3">
        <f>TITRES_STAT!B1888</f>
        <v>44755</v>
      </c>
      <c r="B1885" s="6">
        <f>TITRES_STAT!D1888</f>
        <v>10.787000000000001</v>
      </c>
      <c r="C1885" s="2">
        <f t="shared" si="174"/>
        <v>10.59579262123874</v>
      </c>
      <c r="D1885" s="2">
        <f t="shared" ref="D1885:D1948" si="176">$D$4*B1885+(1-$D$4)*D1884</f>
        <v>10.635207083500331</v>
      </c>
      <c r="E1885" s="2">
        <f t="shared" si="175"/>
        <v>-3.941446226159151E-2</v>
      </c>
      <c r="F1885" s="2">
        <f t="shared" si="173"/>
        <v>-1.5536741571232342E-3</v>
      </c>
      <c r="G1885" s="2">
        <f t="shared" si="171"/>
        <v>-3.7860788104468274E-2</v>
      </c>
      <c r="H1885" s="2" t="str">
        <f t="shared" si="172"/>
        <v>Hold</v>
      </c>
    </row>
    <row r="1886" spans="1:8" ht="13.5" x14ac:dyDescent="0.25">
      <c r="A1886" s="3">
        <f>TITRES_STAT!B1889</f>
        <v>44756</v>
      </c>
      <c r="B1886" s="6">
        <f>TITRES_STAT!D1889</f>
        <v>10.771000000000001</v>
      </c>
      <c r="C1886" s="2">
        <f t="shared" si="174"/>
        <v>10.637209141048164</v>
      </c>
      <c r="D1886" s="2">
        <f t="shared" si="176"/>
        <v>10.645265818055861</v>
      </c>
      <c r="E1886" s="2">
        <f t="shared" si="175"/>
        <v>-8.0566770076977434E-3</v>
      </c>
      <c r="F1886" s="2">
        <f t="shared" si="173"/>
        <v>-2.8542747272381364E-3</v>
      </c>
      <c r="G1886" s="2">
        <f t="shared" si="171"/>
        <v>-5.202402280459607E-3</v>
      </c>
      <c r="H1886" s="2" t="str">
        <f t="shared" si="172"/>
        <v>Hold</v>
      </c>
    </row>
    <row r="1887" spans="1:8" ht="13.5" x14ac:dyDescent="0.25">
      <c r="A1887" s="3">
        <f>TITRES_STAT!B1890</f>
        <v>44757</v>
      </c>
      <c r="B1887" s="6">
        <f>TITRES_STAT!D1890</f>
        <v>10.779</v>
      </c>
      <c r="C1887" s="2">
        <f t="shared" si="174"/>
        <v>10.672253888579217</v>
      </c>
      <c r="D1887" s="2">
        <f t="shared" si="176"/>
        <v>10.655172053755427</v>
      </c>
      <c r="E1887" s="2">
        <f t="shared" si="175"/>
        <v>1.7081834823789777E-2</v>
      </c>
      <c r="F1887" s="2">
        <f t="shared" si="173"/>
        <v>1.1329471829674463E-3</v>
      </c>
      <c r="G1887" s="2">
        <f t="shared" si="171"/>
        <v>1.5948887640822331E-2</v>
      </c>
      <c r="H1887" s="2" t="str">
        <f t="shared" si="172"/>
        <v>Sell</v>
      </c>
    </row>
    <row r="1888" spans="1:8" ht="13.5" x14ac:dyDescent="0.25">
      <c r="A1888" s="3">
        <f>TITRES_STAT!B1891</f>
        <v>44760</v>
      </c>
      <c r="B1888" s="6">
        <f>TITRES_STAT!D1891</f>
        <v>10.771000000000001</v>
      </c>
      <c r="C1888" s="2">
        <f t="shared" si="174"/>
        <v>10.653907136490107</v>
      </c>
      <c r="D1888" s="2">
        <f t="shared" si="176"/>
        <v>10.663751901625396</v>
      </c>
      <c r="E1888" s="2">
        <f t="shared" si="175"/>
        <v>-9.8447651352895349E-3</v>
      </c>
      <c r="F1888" s="2">
        <f t="shared" si="173"/>
        <v>-1.06259528068395E-3</v>
      </c>
      <c r="G1888" s="2">
        <f t="shared" si="171"/>
        <v>-8.7821698546055853E-3</v>
      </c>
      <c r="H1888" s="2" t="str">
        <f t="shared" si="172"/>
        <v>Hold</v>
      </c>
    </row>
    <row r="1889" spans="1:8" ht="13.5" x14ac:dyDescent="0.25">
      <c r="A1889" s="3">
        <f>TITRES_STAT!B1892</f>
        <v>44761</v>
      </c>
      <c r="B1889" s="6">
        <f>TITRES_STAT!D1892</f>
        <v>10.811</v>
      </c>
      <c r="C1889" s="2">
        <f t="shared" si="174"/>
        <v>10.680382961645476</v>
      </c>
      <c r="D1889" s="2">
        <f t="shared" si="176"/>
        <v>10.674659168171663</v>
      </c>
      <c r="E1889" s="2">
        <f t="shared" si="175"/>
        <v>5.7237934738125773E-3</v>
      </c>
      <c r="F1889" s="2">
        <f t="shared" si="173"/>
        <v>2.9468247021535558E-4</v>
      </c>
      <c r="G1889" s="2">
        <f t="shared" si="171"/>
        <v>5.4291110035972218E-3</v>
      </c>
      <c r="H1889" s="2" t="str">
        <f t="shared" si="172"/>
        <v>Sell</v>
      </c>
    </row>
    <row r="1890" spans="1:8" ht="13.5" x14ac:dyDescent="0.25">
      <c r="A1890" s="3">
        <f>TITRES_STAT!B1893</f>
        <v>44762</v>
      </c>
      <c r="B1890" s="6">
        <f>TITRES_STAT!D1893</f>
        <v>10.771000000000001</v>
      </c>
      <c r="C1890" s="2">
        <f t="shared" si="174"/>
        <v>10.666785582930787</v>
      </c>
      <c r="D1890" s="2">
        <f t="shared" si="176"/>
        <v>10.681795526084873</v>
      </c>
      <c r="E1890" s="2">
        <f t="shared" si="175"/>
        <v>-1.5009943154085548E-2</v>
      </c>
      <c r="F1890" s="2">
        <f t="shared" si="173"/>
        <v>-2.7662426546448252E-3</v>
      </c>
      <c r="G1890" s="2">
        <f t="shared" si="171"/>
        <v>-1.2243700499440723E-2</v>
      </c>
      <c r="H1890" s="2" t="str">
        <f t="shared" si="172"/>
        <v>Hold</v>
      </c>
    </row>
    <row r="1891" spans="1:8" ht="13.5" x14ac:dyDescent="0.25">
      <c r="A1891" s="3">
        <f>TITRES_STAT!B1894</f>
        <v>44763</v>
      </c>
      <c r="B1891" s="6">
        <f>TITRES_STAT!D1894</f>
        <v>10.771000000000001</v>
      </c>
      <c r="C1891" s="2">
        <f t="shared" si="174"/>
        <v>10.679280108633742</v>
      </c>
      <c r="D1891" s="2">
        <f t="shared" si="176"/>
        <v>10.688403264893402</v>
      </c>
      <c r="E1891" s="2">
        <f t="shared" si="175"/>
        <v>-9.1231562596600924E-3</v>
      </c>
      <c r="F1891" s="2">
        <f t="shared" si="173"/>
        <v>-4.0376253756478787E-3</v>
      </c>
      <c r="G1891" s="2">
        <f t="shared" si="171"/>
        <v>-5.0855308840122137E-3</v>
      </c>
      <c r="H1891" s="2" t="str">
        <f t="shared" si="172"/>
        <v>Hold</v>
      </c>
    </row>
    <row r="1892" spans="1:8" ht="13.5" x14ac:dyDescent="0.25">
      <c r="A1892" s="3">
        <f>TITRES_STAT!B1895</f>
        <v>44764</v>
      </c>
      <c r="B1892" s="6">
        <f>TITRES_STAT!D1895</f>
        <v>10.771000000000001</v>
      </c>
      <c r="C1892" s="2">
        <f t="shared" si="174"/>
        <v>10.701852399613168</v>
      </c>
      <c r="D1892" s="2">
        <f t="shared" si="176"/>
        <v>10.694521541567966</v>
      </c>
      <c r="E1892" s="2">
        <f t="shared" si="175"/>
        <v>7.3308580452025041E-3</v>
      </c>
      <c r="F1892" s="2">
        <f t="shared" si="173"/>
        <v>-1.7639286914778022E-3</v>
      </c>
      <c r="G1892" s="2">
        <f t="shared" ref="G1892:G1955" si="177">E1892-F1892</f>
        <v>9.0947867366803058E-3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44768</v>
      </c>
      <c r="B1893" s="6">
        <f>TITRES_STAT!D1896</f>
        <v>10.709</v>
      </c>
      <c r="C1893" s="2">
        <f t="shared" si="174"/>
        <v>10.720952030441913</v>
      </c>
      <c r="D1893" s="2">
        <f t="shared" si="176"/>
        <v>10.695594019970338</v>
      </c>
      <c r="E1893" s="2">
        <f t="shared" si="175"/>
        <v>2.5358010471574488E-2</v>
      </c>
      <c r="F1893" s="2">
        <f t="shared" ref="F1893:F1956" si="179">(E1893*(2/(10)))+((1-(2/10))*F1892)</f>
        <v>3.6604591411326555E-3</v>
      </c>
      <c r="G1893" s="2">
        <f t="shared" si="177"/>
        <v>2.1697551330441833E-2</v>
      </c>
      <c r="H1893" s="2" t="str">
        <f t="shared" si="178"/>
        <v>Sell</v>
      </c>
    </row>
    <row r="1894" spans="1:8" ht="13.5" x14ac:dyDescent="0.25">
      <c r="A1894" s="3">
        <f>TITRES_STAT!B1897</f>
        <v>44769</v>
      </c>
      <c r="B1894" s="6">
        <f>TITRES_STAT!D1897</f>
        <v>10.709</v>
      </c>
      <c r="C1894" s="2">
        <f t="shared" si="174"/>
        <v>10.701113256527771</v>
      </c>
      <c r="D1894" s="2">
        <f t="shared" si="176"/>
        <v>10.69658705552809</v>
      </c>
      <c r="E1894" s="2">
        <f t="shared" si="175"/>
        <v>4.5262009996811514E-3</v>
      </c>
      <c r="F1894" s="2">
        <f t="shared" si="179"/>
        <v>3.8336075128423547E-3</v>
      </c>
      <c r="G1894" s="2">
        <f t="shared" si="177"/>
        <v>6.9259348683879673E-4</v>
      </c>
      <c r="H1894" s="2" t="str">
        <f t="shared" si="178"/>
        <v>Sell</v>
      </c>
    </row>
    <row r="1895" spans="1:8" ht="13.5" x14ac:dyDescent="0.25">
      <c r="A1895" s="3">
        <f>TITRES_STAT!B1898</f>
        <v>44770</v>
      </c>
      <c r="B1895" s="6">
        <f>TITRES_STAT!D1898</f>
        <v>10.631</v>
      </c>
      <c r="C1895" s="2">
        <f t="shared" si="174"/>
        <v>10.714326601677344</v>
      </c>
      <c r="D1895" s="2">
        <f t="shared" si="176"/>
        <v>10.691728755118602</v>
      </c>
      <c r="E1895" s="2">
        <f t="shared" si="175"/>
        <v>2.2597846558742418E-2</v>
      </c>
      <c r="F1895" s="2">
        <f t="shared" si="179"/>
        <v>7.5864553220223677E-3</v>
      </c>
      <c r="G1895" s="2">
        <f t="shared" si="177"/>
        <v>1.501139123672005E-2</v>
      </c>
      <c r="H1895" s="2" t="str">
        <f t="shared" si="178"/>
        <v>Sell</v>
      </c>
    </row>
    <row r="1896" spans="1:8" ht="13.5" x14ac:dyDescent="0.25">
      <c r="A1896" s="3">
        <f>TITRES_STAT!B1899</f>
        <v>44771</v>
      </c>
      <c r="B1896" s="6">
        <f>TITRES_STAT!D1899</f>
        <v>10.771000000000001</v>
      </c>
      <c r="C1896" s="2">
        <f t="shared" si="174"/>
        <v>10.723045586034676</v>
      </c>
      <c r="D1896" s="2">
        <f t="shared" si="176"/>
        <v>10.697600699183891</v>
      </c>
      <c r="E1896" s="2">
        <f t="shared" si="175"/>
        <v>2.5444886850785053E-2</v>
      </c>
      <c r="F1896" s="2">
        <f t="shared" si="179"/>
        <v>1.1158141627774905E-2</v>
      </c>
      <c r="G1896" s="2">
        <f t="shared" si="177"/>
        <v>1.4286745223010149E-2</v>
      </c>
      <c r="H1896" s="2" t="str">
        <f t="shared" si="178"/>
        <v>Sell</v>
      </c>
    </row>
    <row r="1897" spans="1:8" ht="13.5" x14ac:dyDescent="0.25">
      <c r="A1897" s="3">
        <f>TITRES_STAT!B1900</f>
        <v>44774</v>
      </c>
      <c r="B1897" s="6">
        <f>TITRES_STAT!D1900</f>
        <v>10.631</v>
      </c>
      <c r="C1897" s="2">
        <f t="shared" si="174"/>
        <v>10.731653957413958</v>
      </c>
      <c r="D1897" s="2">
        <f t="shared" si="176"/>
        <v>10.692667314059159</v>
      </c>
      <c r="E1897" s="2">
        <f t="shared" si="175"/>
        <v>3.8986643354798289E-2</v>
      </c>
      <c r="F1897" s="2">
        <f t="shared" si="179"/>
        <v>1.6723841973179582E-2</v>
      </c>
      <c r="G1897" s="2">
        <f t="shared" si="177"/>
        <v>2.2262801381618708E-2</v>
      </c>
      <c r="H1897" s="2" t="str">
        <f t="shared" si="178"/>
        <v>Sell</v>
      </c>
    </row>
    <row r="1898" spans="1:8" ht="13.5" x14ac:dyDescent="0.25">
      <c r="A1898" s="3">
        <f>TITRES_STAT!B1901</f>
        <v>44775</v>
      </c>
      <c r="B1898" s="6">
        <f>TITRES_STAT!D1901</f>
        <v>10.701000000000001</v>
      </c>
      <c r="C1898" s="2">
        <f t="shared" si="174"/>
        <v>10.737707194734888</v>
      </c>
      <c r="D1898" s="2">
        <f t="shared" si="176"/>
        <v>10.693284550054777</v>
      </c>
      <c r="E1898" s="2">
        <f t="shared" si="175"/>
        <v>4.4422644680111034E-2</v>
      </c>
      <c r="F1898" s="2">
        <f t="shared" si="179"/>
        <v>2.2263602514565873E-2</v>
      </c>
      <c r="G1898" s="2">
        <f t="shared" si="177"/>
        <v>2.2159042165545161E-2</v>
      </c>
      <c r="H1898" s="2" t="str">
        <f t="shared" si="178"/>
        <v>Sell</v>
      </c>
    </row>
    <row r="1899" spans="1:8" ht="13.5" x14ac:dyDescent="0.25">
      <c r="A1899" s="3">
        <f>TITRES_STAT!B1902</f>
        <v>44776</v>
      </c>
      <c r="B1899" s="6">
        <f>TITRES_STAT!D1902</f>
        <v>10.701000000000001</v>
      </c>
      <c r="C1899" s="2">
        <f t="shared" si="174"/>
        <v>10.748983010929521</v>
      </c>
      <c r="D1899" s="2">
        <f t="shared" si="176"/>
        <v>10.693856064865535</v>
      </c>
      <c r="E1899" s="2">
        <f t="shared" si="175"/>
        <v>5.5126946063985827E-2</v>
      </c>
      <c r="F1899" s="2">
        <f t="shared" si="179"/>
        <v>2.8836271224449865E-2</v>
      </c>
      <c r="G1899" s="2">
        <f t="shared" si="177"/>
        <v>2.6290674839535962E-2</v>
      </c>
      <c r="H1899" s="2" t="str">
        <f t="shared" si="178"/>
        <v>Sell</v>
      </c>
    </row>
    <row r="1900" spans="1:8" ht="13.5" x14ac:dyDescent="0.25">
      <c r="A1900" s="3">
        <f>TITRES_STAT!B1903</f>
        <v>44777</v>
      </c>
      <c r="B1900" s="6">
        <f>TITRES_STAT!D1903</f>
        <v>10.747999999999999</v>
      </c>
      <c r="C1900" s="2">
        <f t="shared" si="174"/>
        <v>10.752370240017287</v>
      </c>
      <c r="D1900" s="2">
        <f t="shared" si="176"/>
        <v>10.697866726727348</v>
      </c>
      <c r="E1900" s="2">
        <f t="shared" si="175"/>
        <v>5.4503513289938965E-2</v>
      </c>
      <c r="F1900" s="2">
        <f t="shared" si="179"/>
        <v>3.3969719637547691E-2</v>
      </c>
      <c r="G1900" s="2">
        <f t="shared" si="177"/>
        <v>2.0533793652391275E-2</v>
      </c>
      <c r="H1900" s="2" t="str">
        <f t="shared" si="178"/>
        <v>Sell</v>
      </c>
    </row>
    <row r="1901" spans="1:8" ht="13.5" x14ac:dyDescent="0.25">
      <c r="A1901" s="3">
        <f>TITRES_STAT!B1904</f>
        <v>44778</v>
      </c>
      <c r="B1901" s="6">
        <f>TITRES_STAT!D1904</f>
        <v>10.763999999999999</v>
      </c>
      <c r="C1901" s="2">
        <f t="shared" si="174"/>
        <v>10.755236356937704</v>
      </c>
      <c r="D1901" s="2">
        <f t="shared" si="176"/>
        <v>10.702765487710506</v>
      </c>
      <c r="E1901" s="2">
        <f t="shared" si="175"/>
        <v>5.2470869227198236E-2</v>
      </c>
      <c r="F1901" s="2">
        <f t="shared" si="179"/>
        <v>3.7669949555477797E-2</v>
      </c>
      <c r="G1901" s="2">
        <f t="shared" si="177"/>
        <v>1.4800919671720439E-2</v>
      </c>
      <c r="H1901" s="2" t="str">
        <f t="shared" si="178"/>
        <v>Sell</v>
      </c>
    </row>
    <row r="1902" spans="1:8" ht="13.5" x14ac:dyDescent="0.25">
      <c r="A1902" s="3">
        <f>TITRES_STAT!B1905</f>
        <v>44781</v>
      </c>
      <c r="B1902" s="6">
        <f>TITRES_STAT!D1905</f>
        <v>10.763999999999999</v>
      </c>
      <c r="C1902" s="2">
        <f t="shared" si="174"/>
        <v>10.757661532793442</v>
      </c>
      <c r="D1902" s="2">
        <f t="shared" si="176"/>
        <v>10.707301377509728</v>
      </c>
      <c r="E1902" s="2">
        <f t="shared" si="175"/>
        <v>5.0360155283714292E-2</v>
      </c>
      <c r="F1902" s="2">
        <f t="shared" si="179"/>
        <v>4.0207990701125101E-2</v>
      </c>
      <c r="G1902" s="2">
        <f t="shared" si="177"/>
        <v>1.015216458258919E-2</v>
      </c>
      <c r="H1902" s="2" t="str">
        <f t="shared" si="178"/>
        <v>Sell</v>
      </c>
    </row>
    <row r="1903" spans="1:8" ht="13.5" x14ac:dyDescent="0.25">
      <c r="A1903" s="3">
        <f>TITRES_STAT!B1906</f>
        <v>44782</v>
      </c>
      <c r="B1903" s="6">
        <f>TITRES_STAT!D1906</f>
        <v>10.606999999999999</v>
      </c>
      <c r="C1903" s="2">
        <f t="shared" si="174"/>
        <v>10.750175143132912</v>
      </c>
      <c r="D1903" s="2">
        <f t="shared" si="176"/>
        <v>10.69987164584234</v>
      </c>
      <c r="E1903" s="2">
        <f t="shared" si="175"/>
        <v>5.0303497290572707E-2</v>
      </c>
      <c r="F1903" s="2">
        <f t="shared" si="179"/>
        <v>4.2227092019014631E-2</v>
      </c>
      <c r="G1903" s="2">
        <f t="shared" si="177"/>
        <v>8.0764052715580764E-3</v>
      </c>
      <c r="H1903" s="2" t="str">
        <f t="shared" si="178"/>
        <v>Sell</v>
      </c>
    </row>
    <row r="1904" spans="1:8" ht="13.5" x14ac:dyDescent="0.25">
      <c r="A1904" s="3">
        <f>TITRES_STAT!B1907</f>
        <v>44783</v>
      </c>
      <c r="B1904" s="6">
        <f>TITRES_STAT!D1907</f>
        <v>10.553000000000001</v>
      </c>
      <c r="C1904" s="2">
        <f t="shared" si="174"/>
        <v>10.743840505727849</v>
      </c>
      <c r="D1904" s="2">
        <f t="shared" si="176"/>
        <v>10.688992264668833</v>
      </c>
      <c r="E1904" s="2">
        <f t="shared" si="175"/>
        <v>5.484824105901609E-2</v>
      </c>
      <c r="F1904" s="2">
        <f t="shared" si="179"/>
        <v>4.4751321827014925E-2</v>
      </c>
      <c r="G1904" s="2">
        <f t="shared" si="177"/>
        <v>1.0096919232001164E-2</v>
      </c>
      <c r="H1904" s="2" t="str">
        <f t="shared" si="178"/>
        <v>Sell</v>
      </c>
    </row>
    <row r="1905" spans="1:8" ht="13.5" x14ac:dyDescent="0.25">
      <c r="A1905" s="3">
        <f>TITRES_STAT!B1908</f>
        <v>44784</v>
      </c>
      <c r="B1905" s="6">
        <f>TITRES_STAT!D1908</f>
        <v>10.553000000000001</v>
      </c>
      <c r="C1905" s="2">
        <f t="shared" si="174"/>
        <v>10.726480427923564</v>
      </c>
      <c r="D1905" s="2">
        <f t="shared" si="176"/>
        <v>10.678918763582253</v>
      </c>
      <c r="E1905" s="2">
        <f t="shared" si="175"/>
        <v>4.7561664341310816E-2</v>
      </c>
      <c r="F1905" s="2">
        <f t="shared" si="179"/>
        <v>4.5313390329874102E-2</v>
      </c>
      <c r="G1905" s="2">
        <f t="shared" si="177"/>
        <v>2.2482740114367142E-3</v>
      </c>
      <c r="H1905" s="2" t="str">
        <f t="shared" si="178"/>
        <v>Sell</v>
      </c>
    </row>
    <row r="1906" spans="1:8" ht="13.5" x14ac:dyDescent="0.25">
      <c r="A1906" s="3">
        <f>TITRES_STAT!B1909</f>
        <v>44785</v>
      </c>
      <c r="B1906" s="6">
        <f>TITRES_STAT!D1909</f>
        <v>10.553000000000001</v>
      </c>
      <c r="C1906" s="2">
        <f t="shared" si="174"/>
        <v>10.7333295928584</v>
      </c>
      <c r="D1906" s="2">
        <f t="shared" si="176"/>
        <v>10.669591447761345</v>
      </c>
      <c r="E1906" s="2">
        <f t="shared" si="175"/>
        <v>6.373814509705511E-2</v>
      </c>
      <c r="F1906" s="2">
        <f t="shared" si="179"/>
        <v>4.8998341283310307E-2</v>
      </c>
      <c r="G1906" s="2">
        <f t="shared" si="177"/>
        <v>1.4739803813744803E-2</v>
      </c>
      <c r="H1906" s="2" t="str">
        <f t="shared" si="178"/>
        <v>Sell</v>
      </c>
    </row>
    <row r="1907" spans="1:8" ht="13.5" x14ac:dyDescent="0.25">
      <c r="A1907" s="3">
        <f>TITRES_STAT!B1910</f>
        <v>44788</v>
      </c>
      <c r="B1907" s="6">
        <f>TITRES_STAT!D1910</f>
        <v>10.631</v>
      </c>
      <c r="C1907" s="2">
        <f t="shared" si="174"/>
        <v>10.717586578572492</v>
      </c>
      <c r="D1907" s="2">
        <f t="shared" si="176"/>
        <v>10.666732822001245</v>
      </c>
      <c r="E1907" s="2">
        <f t="shared" si="175"/>
        <v>5.0853756571246578E-2</v>
      </c>
      <c r="F1907" s="2">
        <f t="shared" si="179"/>
        <v>4.9369424340897569E-2</v>
      </c>
      <c r="G1907" s="2">
        <f t="shared" si="177"/>
        <v>1.4843322303490086E-3</v>
      </c>
      <c r="H1907" s="2" t="str">
        <f t="shared" si="178"/>
        <v>Sell</v>
      </c>
    </row>
    <row r="1908" spans="1:8" ht="13.5" x14ac:dyDescent="0.25">
      <c r="A1908" s="3">
        <f>TITRES_STAT!B1911</f>
        <v>44789</v>
      </c>
      <c r="B1908" s="6">
        <f>TITRES_STAT!D1911</f>
        <v>10.631</v>
      </c>
      <c r="C1908" s="2">
        <f t="shared" si="174"/>
        <v>10.715034797253647</v>
      </c>
      <c r="D1908" s="2">
        <f t="shared" si="176"/>
        <v>10.664085946297449</v>
      </c>
      <c r="E1908" s="2">
        <f t="shared" si="175"/>
        <v>5.0948850956197944E-2</v>
      </c>
      <c r="F1908" s="2">
        <f t="shared" si="179"/>
        <v>4.9685309663957643E-2</v>
      </c>
      <c r="G1908" s="2">
        <f t="shared" si="177"/>
        <v>1.2635412922403014E-3</v>
      </c>
      <c r="H1908" s="2" t="str">
        <f t="shared" si="178"/>
        <v>Sell</v>
      </c>
    </row>
    <row r="1909" spans="1:8" ht="13.5" x14ac:dyDescent="0.25">
      <c r="A1909" s="3">
        <f>TITRES_STAT!B1912</f>
        <v>44790</v>
      </c>
      <c r="B1909" s="6">
        <f>TITRES_STAT!D1912</f>
        <v>10.631</v>
      </c>
      <c r="C1909" s="2">
        <f t="shared" si="174"/>
        <v>10.712875597676163</v>
      </c>
      <c r="D1909" s="2">
        <f t="shared" si="176"/>
        <v>10.661635135460601</v>
      </c>
      <c r="E1909" s="2">
        <f t="shared" si="175"/>
        <v>5.1240462215561777E-2</v>
      </c>
      <c r="F1909" s="2">
        <f t="shared" si="179"/>
        <v>4.9996340174278467E-2</v>
      </c>
      <c r="G1909" s="2">
        <f t="shared" si="177"/>
        <v>1.2441220412833104E-3</v>
      </c>
      <c r="H1909" s="2" t="str">
        <f t="shared" si="178"/>
        <v>Sell</v>
      </c>
    </row>
    <row r="1910" spans="1:8" ht="13.5" x14ac:dyDescent="0.25">
      <c r="A1910" s="3">
        <f>TITRES_STAT!B1913</f>
        <v>44791</v>
      </c>
      <c r="B1910" s="6">
        <f>TITRES_STAT!D1913</f>
        <v>10.771000000000001</v>
      </c>
      <c r="C1910" s="2">
        <f t="shared" si="174"/>
        <v>10.718279351879831</v>
      </c>
      <c r="D1910" s="2">
        <f t="shared" si="176"/>
        <v>10.669736236537595</v>
      </c>
      <c r="E1910" s="2">
        <f t="shared" si="175"/>
        <v>4.8543115342235765E-2</v>
      </c>
      <c r="F1910" s="2">
        <f t="shared" si="179"/>
        <v>4.9705695207869924E-2</v>
      </c>
      <c r="G1910" s="2">
        <f t="shared" si="177"/>
        <v>-1.1625798656341585E-3</v>
      </c>
      <c r="H1910" s="2" t="str">
        <f t="shared" si="178"/>
        <v>Hold</v>
      </c>
    </row>
    <row r="1911" spans="1:8" ht="13.5" x14ac:dyDescent="0.25">
      <c r="A1911" s="3">
        <f>TITRES_STAT!B1914</f>
        <v>44792</v>
      </c>
      <c r="B1911" s="6">
        <f>TITRES_STAT!D1914</f>
        <v>10.771000000000001</v>
      </c>
      <c r="C1911" s="2">
        <f t="shared" si="174"/>
        <v>10.725313297744473</v>
      </c>
      <c r="D1911" s="2">
        <f t="shared" si="176"/>
        <v>10.677237256053328</v>
      </c>
      <c r="E1911" s="2">
        <f t="shared" si="175"/>
        <v>4.8076041691144766E-2</v>
      </c>
      <c r="F1911" s="2">
        <f t="shared" si="179"/>
        <v>4.9379764504524894E-2</v>
      </c>
      <c r="G1911" s="2">
        <f t="shared" si="177"/>
        <v>-1.3037228133801274E-3</v>
      </c>
      <c r="H1911" s="2" t="str">
        <f t="shared" si="178"/>
        <v>Hold</v>
      </c>
    </row>
    <row r="1912" spans="1:8" ht="13.5" x14ac:dyDescent="0.25">
      <c r="A1912" s="3">
        <f>TITRES_STAT!B1915</f>
        <v>44795</v>
      </c>
      <c r="B1912" s="6">
        <f>TITRES_STAT!D1915</f>
        <v>10.771000000000001</v>
      </c>
      <c r="C1912" s="2">
        <f t="shared" si="174"/>
        <v>10.731265098091477</v>
      </c>
      <c r="D1912" s="2">
        <f t="shared" si="176"/>
        <v>10.684182644493823</v>
      </c>
      <c r="E1912" s="2">
        <f t="shared" si="175"/>
        <v>4.7082453597653284E-2</v>
      </c>
      <c r="F1912" s="2">
        <f t="shared" si="179"/>
        <v>4.8920302323150575E-2</v>
      </c>
      <c r="G1912" s="2">
        <f t="shared" si="177"/>
        <v>-1.8378487254972903E-3</v>
      </c>
      <c r="H1912" s="2" t="str">
        <f t="shared" si="178"/>
        <v>Hold</v>
      </c>
    </row>
    <row r="1913" spans="1:8" ht="13.5" x14ac:dyDescent="0.25">
      <c r="A1913" s="3">
        <f>TITRES_STAT!B1916</f>
        <v>44796</v>
      </c>
      <c r="B1913" s="6">
        <f>TITRES_STAT!D1916</f>
        <v>10.771000000000001</v>
      </c>
      <c r="C1913" s="2">
        <f t="shared" si="174"/>
        <v>10.712147390692786</v>
      </c>
      <c r="D1913" s="2">
        <f t="shared" si="176"/>
        <v>10.690613559716503</v>
      </c>
      <c r="E1913" s="2">
        <f t="shared" si="175"/>
        <v>2.1533830976283141E-2</v>
      </c>
      <c r="F1913" s="2">
        <f t="shared" si="179"/>
        <v>4.3443008053777092E-2</v>
      </c>
      <c r="G1913" s="2">
        <f t="shared" si="177"/>
        <v>-2.1909177077493951E-2</v>
      </c>
      <c r="H1913" s="2" t="str">
        <f t="shared" si="178"/>
        <v>Hold</v>
      </c>
    </row>
    <row r="1914" spans="1:8" ht="13.5" x14ac:dyDescent="0.25">
      <c r="A1914" s="3">
        <f>TITRES_STAT!B1917</f>
        <v>44797</v>
      </c>
      <c r="B1914" s="6">
        <f>TITRES_STAT!D1917</f>
        <v>10.787000000000001</v>
      </c>
      <c r="C1914" s="2">
        <f t="shared" si="174"/>
        <v>10.687663176740051</v>
      </c>
      <c r="D1914" s="2">
        <f t="shared" si="176"/>
        <v>10.697753296033799</v>
      </c>
      <c r="E1914" s="2">
        <f t="shared" si="175"/>
        <v>-1.0090119293748145E-2</v>
      </c>
      <c r="F1914" s="2">
        <f t="shared" si="179"/>
        <v>3.2736382584272049E-2</v>
      </c>
      <c r="G1914" s="2">
        <f t="shared" si="177"/>
        <v>-4.2826501878020194E-2</v>
      </c>
      <c r="H1914" s="2" t="str">
        <f t="shared" si="178"/>
        <v>Hold</v>
      </c>
    </row>
    <row r="1915" spans="1:8" ht="13.5" x14ac:dyDescent="0.25">
      <c r="A1915" s="3">
        <f>TITRES_STAT!B1918</f>
        <v>44798</v>
      </c>
      <c r="B1915" s="6">
        <f>TITRES_STAT!D1918</f>
        <v>10.811</v>
      </c>
      <c r="C1915" s="2">
        <f t="shared" si="174"/>
        <v>10.666945764933891</v>
      </c>
      <c r="D1915" s="2">
        <f t="shared" si="176"/>
        <v>10.706141940772037</v>
      </c>
      <c r="E1915" s="2">
        <f t="shared" si="175"/>
        <v>-3.9196175838146274E-2</v>
      </c>
      <c r="F1915" s="2">
        <f t="shared" si="179"/>
        <v>1.8349870899788387E-2</v>
      </c>
      <c r="G1915" s="2">
        <f t="shared" si="177"/>
        <v>-5.7546046737934661E-2</v>
      </c>
      <c r="H1915" s="2" t="str">
        <f t="shared" si="178"/>
        <v>Hold</v>
      </c>
    </row>
    <row r="1916" spans="1:8" ht="13.5" x14ac:dyDescent="0.25">
      <c r="A1916" s="3">
        <f>TITRES_STAT!B1919</f>
        <v>44799</v>
      </c>
      <c r="B1916" s="6">
        <f>TITRES_STAT!D1919</f>
        <v>10.811</v>
      </c>
      <c r="C1916" s="2">
        <f t="shared" si="174"/>
        <v>10.649415647251754</v>
      </c>
      <c r="D1916" s="2">
        <f t="shared" si="176"/>
        <v>10.713909204418554</v>
      </c>
      <c r="E1916" s="2">
        <f t="shared" si="175"/>
        <v>-6.4493557166800386E-2</v>
      </c>
      <c r="F1916" s="2">
        <f t="shared" si="179"/>
        <v>1.781185286470633E-3</v>
      </c>
      <c r="G1916" s="2">
        <f t="shared" si="177"/>
        <v>-6.6274742453271016E-2</v>
      </c>
      <c r="H1916" s="2" t="str">
        <f t="shared" si="178"/>
        <v>Hold</v>
      </c>
    </row>
    <row r="1917" spans="1:8" ht="13.5" x14ac:dyDescent="0.25">
      <c r="A1917" s="3">
        <f>TITRES_STAT!B1920</f>
        <v>44802</v>
      </c>
      <c r="B1917" s="6">
        <f>TITRES_STAT!D1920</f>
        <v>10.811</v>
      </c>
      <c r="C1917" s="2">
        <f t="shared" si="174"/>
        <v>10.646582470751483</v>
      </c>
      <c r="D1917" s="2">
        <f t="shared" si="176"/>
        <v>10.721101115202366</v>
      </c>
      <c r="E1917" s="2">
        <f t="shared" si="175"/>
        <v>-7.4518644450883187E-2</v>
      </c>
      <c r="F1917" s="2">
        <f t="shared" si="179"/>
        <v>-1.3478780661000132E-2</v>
      </c>
      <c r="G1917" s="2">
        <f t="shared" si="177"/>
        <v>-6.1039863789883055E-2</v>
      </c>
      <c r="H1917" s="2" t="str">
        <f t="shared" si="178"/>
        <v>Hold</v>
      </c>
    </row>
    <row r="1918" spans="1:8" ht="13.5" x14ac:dyDescent="0.25">
      <c r="A1918" s="3">
        <f>TITRES_STAT!B1921</f>
        <v>44803</v>
      </c>
      <c r="B1918" s="6">
        <f>TITRES_STAT!D1921</f>
        <v>10.811</v>
      </c>
      <c r="C1918" s="2">
        <f t="shared" si="174"/>
        <v>10.644185167558947</v>
      </c>
      <c r="D1918" s="2">
        <f t="shared" si="176"/>
        <v>10.727760291854043</v>
      </c>
      <c r="E1918" s="2">
        <f t="shared" si="175"/>
        <v>-8.3575124295096614E-2</v>
      </c>
      <c r="F1918" s="2">
        <f t="shared" si="179"/>
        <v>-2.7498049387819429E-2</v>
      </c>
      <c r="G1918" s="2">
        <f t="shared" si="177"/>
        <v>-5.6077074907277188E-2</v>
      </c>
      <c r="H1918" s="2" t="str">
        <f t="shared" si="178"/>
        <v>Hold</v>
      </c>
    </row>
    <row r="1919" spans="1:8" ht="13.5" x14ac:dyDescent="0.25">
      <c r="A1919" s="3">
        <f>TITRES_STAT!B1922</f>
        <v>44804</v>
      </c>
      <c r="B1919" s="6">
        <f>TITRES_STAT!D1922</f>
        <v>10.435</v>
      </c>
      <c r="C1919" s="2">
        <f t="shared" si="174"/>
        <v>10.642156680242184</v>
      </c>
      <c r="D1919" s="2">
        <f t="shared" si="176"/>
        <v>10.706074344309298</v>
      </c>
      <c r="E1919" s="2">
        <f t="shared" si="175"/>
        <v>-6.3917664067114188E-2</v>
      </c>
      <c r="F1919" s="2">
        <f t="shared" si="179"/>
        <v>-3.4781972323678384E-2</v>
      </c>
      <c r="G1919" s="2">
        <f t="shared" si="177"/>
        <v>-2.9135691743435804E-2</v>
      </c>
      <c r="H1919" s="2" t="str">
        <f t="shared" si="178"/>
        <v>Hold</v>
      </c>
    </row>
    <row r="1920" spans="1:8" ht="13.5" x14ac:dyDescent="0.25">
      <c r="A1920" s="3">
        <f>TITRES_STAT!B1923</f>
        <v>44805</v>
      </c>
      <c r="B1920" s="6">
        <f>TITRES_STAT!D1923</f>
        <v>10.826000000000001</v>
      </c>
      <c r="C1920" s="2">
        <f t="shared" si="174"/>
        <v>10.661978729435695</v>
      </c>
      <c r="D1920" s="2">
        <f t="shared" si="176"/>
        <v>10.714957726212315</v>
      </c>
      <c r="E1920" s="2">
        <f t="shared" si="175"/>
        <v>-5.297899677661988E-2</v>
      </c>
      <c r="F1920" s="2">
        <f t="shared" si="179"/>
        <v>-3.8421377214266687E-2</v>
      </c>
      <c r="G1920" s="2">
        <f t="shared" si="177"/>
        <v>-1.4557619562353193E-2</v>
      </c>
      <c r="H1920" s="2" t="str">
        <f t="shared" si="178"/>
        <v>Hold</v>
      </c>
    </row>
    <row r="1921" spans="1:8" ht="13.5" x14ac:dyDescent="0.25">
      <c r="A1921" s="3">
        <f>TITRES_STAT!B1924</f>
        <v>44806</v>
      </c>
      <c r="B1921" s="6">
        <f>TITRES_STAT!D1924</f>
        <v>10.631</v>
      </c>
      <c r="C1921" s="2">
        <f t="shared" si="174"/>
        <v>10.678751232599435</v>
      </c>
      <c r="D1921" s="2">
        <f t="shared" si="176"/>
        <v>10.708738635381774</v>
      </c>
      <c r="E1921" s="2">
        <f t="shared" si="175"/>
        <v>-2.9987402782339245E-2</v>
      </c>
      <c r="F1921" s="2">
        <f t="shared" si="179"/>
        <v>-3.6734582327881203E-2</v>
      </c>
      <c r="G1921" s="2">
        <f t="shared" si="177"/>
        <v>6.7471795455419578E-3</v>
      </c>
      <c r="H1921" s="2" t="str">
        <f t="shared" si="178"/>
        <v>Sell</v>
      </c>
    </row>
    <row r="1922" spans="1:8" ht="13.5" x14ac:dyDescent="0.25">
      <c r="A1922" s="3">
        <f>TITRES_STAT!B1925</f>
        <v>44809</v>
      </c>
      <c r="B1922" s="6">
        <f>TITRES_STAT!D1925</f>
        <v>10.615</v>
      </c>
      <c r="C1922" s="2">
        <f t="shared" si="174"/>
        <v>10.692943350661061</v>
      </c>
      <c r="D1922" s="2">
        <f t="shared" si="176"/>
        <v>10.701795032760902</v>
      </c>
      <c r="E1922" s="2">
        <f t="shared" si="175"/>
        <v>-8.8516820998414403E-3</v>
      </c>
      <c r="F1922" s="2">
        <f t="shared" si="179"/>
        <v>-3.1158002282273251E-2</v>
      </c>
      <c r="G1922" s="2">
        <f t="shared" si="177"/>
        <v>2.230632018243181E-2</v>
      </c>
      <c r="H1922" s="2" t="str">
        <f t="shared" si="178"/>
        <v>Sell</v>
      </c>
    </row>
    <row r="1923" spans="1:8" ht="13.5" x14ac:dyDescent="0.25">
      <c r="A1923" s="3">
        <f>TITRES_STAT!B1926</f>
        <v>44810</v>
      </c>
      <c r="B1923" s="6">
        <f>TITRES_STAT!D1926</f>
        <v>10.615</v>
      </c>
      <c r="C1923" s="2">
        <f t="shared" si="174"/>
        <v>10.704952065943974</v>
      </c>
      <c r="D1923" s="2">
        <f t="shared" si="176"/>
        <v>10.695365771074909</v>
      </c>
      <c r="E1923" s="2">
        <f t="shared" si="175"/>
        <v>9.5862948690648153E-3</v>
      </c>
      <c r="F1923" s="2">
        <f t="shared" si="179"/>
        <v>-2.3009142852005639E-2</v>
      </c>
      <c r="G1923" s="2">
        <f t="shared" si="177"/>
        <v>3.2595437721070458E-2</v>
      </c>
      <c r="H1923" s="2" t="str">
        <f t="shared" si="178"/>
        <v>Sell</v>
      </c>
    </row>
    <row r="1924" spans="1:8" ht="13.5" x14ac:dyDescent="0.25">
      <c r="A1924" s="3">
        <f>TITRES_STAT!B1927</f>
        <v>44811</v>
      </c>
      <c r="B1924" s="6">
        <f>TITRES_STAT!D1927</f>
        <v>10.615</v>
      </c>
      <c r="C1924" s="2">
        <f t="shared" si="174"/>
        <v>10.717574825029518</v>
      </c>
      <c r="D1924" s="2">
        <f t="shared" si="176"/>
        <v>10.689412750995286</v>
      </c>
      <c r="E1924" s="2">
        <f t="shared" si="175"/>
        <v>2.816207403423121E-2</v>
      </c>
      <c r="F1924" s="2">
        <f t="shared" si="179"/>
        <v>-1.277489947475827E-2</v>
      </c>
      <c r="G1924" s="2">
        <f t="shared" si="177"/>
        <v>4.0936973508989477E-2</v>
      </c>
      <c r="H1924" s="2" t="str">
        <f t="shared" si="178"/>
        <v>Sell</v>
      </c>
    </row>
    <row r="1925" spans="1:8" ht="13.5" x14ac:dyDescent="0.25">
      <c r="A1925" s="3">
        <f>TITRES_STAT!B1928</f>
        <v>44812</v>
      </c>
      <c r="B1925" s="6">
        <f>TITRES_STAT!D1928</f>
        <v>10.615</v>
      </c>
      <c r="C1925" s="2">
        <f t="shared" si="174"/>
        <v>10.731947928871129</v>
      </c>
      <c r="D1925" s="2">
        <f t="shared" si="176"/>
        <v>10.683900695366006</v>
      </c>
      <c r="E1925" s="2">
        <f t="shared" si="175"/>
        <v>4.8047233505123188E-2</v>
      </c>
      <c r="F1925" s="2">
        <f t="shared" si="179"/>
        <v>-6.1047287878197853E-4</v>
      </c>
      <c r="G1925" s="2">
        <f t="shared" si="177"/>
        <v>4.8657706383905167E-2</v>
      </c>
      <c r="H1925" s="2" t="str">
        <f t="shared" si="178"/>
        <v>Sell</v>
      </c>
    </row>
    <row r="1926" spans="1:8" ht="13.5" x14ac:dyDescent="0.25">
      <c r="A1926" s="3">
        <f>TITRES_STAT!B1929</f>
        <v>44813</v>
      </c>
      <c r="B1926" s="6">
        <f>TITRES_STAT!D1929</f>
        <v>10.615</v>
      </c>
      <c r="C1926" s="2">
        <f t="shared" si="174"/>
        <v>10.744109785967879</v>
      </c>
      <c r="D1926" s="2">
        <f t="shared" si="176"/>
        <v>10.67879694015371</v>
      </c>
      <c r="E1926" s="2">
        <f t="shared" si="175"/>
        <v>6.5312845814169407E-2</v>
      </c>
      <c r="F1926" s="2">
        <f t="shared" si="179"/>
        <v>1.2574190859808298E-2</v>
      </c>
      <c r="G1926" s="2">
        <f t="shared" si="177"/>
        <v>5.2738654954361107E-2</v>
      </c>
      <c r="H1926" s="2" t="str">
        <f t="shared" si="178"/>
        <v>Sell</v>
      </c>
    </row>
    <row r="1927" spans="1:8" ht="13.5" x14ac:dyDescent="0.25">
      <c r="A1927" s="3">
        <f>TITRES_STAT!B1930</f>
        <v>44816</v>
      </c>
      <c r="B1927" s="6">
        <f>TITRES_STAT!D1930</f>
        <v>10.553000000000001</v>
      </c>
      <c r="C1927" s="2">
        <f t="shared" si="174"/>
        <v>10.754400588126668</v>
      </c>
      <c r="D1927" s="2">
        <f t="shared" si="176"/>
        <v>10.669478648290472</v>
      </c>
      <c r="E1927" s="2">
        <f t="shared" si="175"/>
        <v>8.4921939836196003E-2</v>
      </c>
      <c r="F1927" s="2">
        <f t="shared" si="179"/>
        <v>2.7043740655085843E-2</v>
      </c>
      <c r="G1927" s="2">
        <f t="shared" si="177"/>
        <v>5.787819918111016E-2</v>
      </c>
      <c r="H1927" s="2" t="str">
        <f t="shared" si="178"/>
        <v>Sell</v>
      </c>
    </row>
    <row r="1928" spans="1:8" ht="13.5" x14ac:dyDescent="0.25">
      <c r="A1928" s="3">
        <f>TITRES_STAT!B1931</f>
        <v>44817</v>
      </c>
      <c r="B1928" s="6">
        <f>TITRES_STAT!D1931</f>
        <v>10.435</v>
      </c>
      <c r="C1928" s="2">
        <f t="shared" si="174"/>
        <v>10.763108189953336</v>
      </c>
      <c r="D1928" s="2">
        <f t="shared" si="176"/>
        <v>10.652109859528213</v>
      </c>
      <c r="E1928" s="2">
        <f t="shared" si="175"/>
        <v>0.1109983304251223</v>
      </c>
      <c r="F1928" s="2">
        <f t="shared" si="179"/>
        <v>4.3834658609093136E-2</v>
      </c>
      <c r="G1928" s="2">
        <f t="shared" si="177"/>
        <v>6.7163671816029169E-2</v>
      </c>
      <c r="H1928" s="2" t="str">
        <f t="shared" si="178"/>
        <v>Sell</v>
      </c>
    </row>
    <row r="1929" spans="1:8" ht="13.5" x14ac:dyDescent="0.25">
      <c r="A1929" s="3">
        <f>TITRES_STAT!B1932</f>
        <v>44818</v>
      </c>
      <c r="B1929" s="6">
        <f>TITRES_STAT!D1932</f>
        <v>10.435</v>
      </c>
      <c r="C1929" s="2">
        <f t="shared" si="174"/>
        <v>10.712630006883591</v>
      </c>
      <c r="D1929" s="2">
        <f t="shared" si="176"/>
        <v>10.636027647711309</v>
      </c>
      <c r="E1929" s="2">
        <f t="shared" si="175"/>
        <v>7.6602359172282419E-2</v>
      </c>
      <c r="F1929" s="2">
        <f t="shared" si="179"/>
        <v>5.0388198721730997E-2</v>
      </c>
      <c r="G1929" s="2">
        <f t="shared" si="177"/>
        <v>2.6214160450551423E-2</v>
      </c>
      <c r="H1929" s="2" t="str">
        <f t="shared" si="178"/>
        <v>Sell</v>
      </c>
    </row>
    <row r="1930" spans="1:8" ht="13.5" x14ac:dyDescent="0.25">
      <c r="A1930" s="3">
        <f>TITRES_STAT!B1933</f>
        <v>44819</v>
      </c>
      <c r="B1930" s="6">
        <f>TITRES_STAT!D1933</f>
        <v>10.787000000000001</v>
      </c>
      <c r="C1930" s="2">
        <f t="shared" si="174"/>
        <v>10.730071544286117</v>
      </c>
      <c r="D1930" s="2">
        <f t="shared" si="176"/>
        <v>10.647210784917878</v>
      </c>
      <c r="E1930" s="2">
        <f t="shared" si="175"/>
        <v>8.2860759368239556E-2</v>
      </c>
      <c r="F1930" s="2">
        <f t="shared" si="179"/>
        <v>5.6882710851032713E-2</v>
      </c>
      <c r="G1930" s="2">
        <f t="shared" si="177"/>
        <v>2.5978048517206843E-2</v>
      </c>
      <c r="H1930" s="2" t="str">
        <f t="shared" si="178"/>
        <v>Sell</v>
      </c>
    </row>
    <row r="1931" spans="1:8" ht="13.5" x14ac:dyDescent="0.25">
      <c r="A1931" s="3">
        <f>TITRES_STAT!B1934</f>
        <v>44820</v>
      </c>
      <c r="B1931" s="6">
        <f>TITRES_STAT!D1934</f>
        <v>10.787000000000001</v>
      </c>
      <c r="C1931" s="2">
        <f t="shared" si="174"/>
        <v>10.714829768242099</v>
      </c>
      <c r="D1931" s="2">
        <f t="shared" si="176"/>
        <v>10.657565541590627</v>
      </c>
      <c r="E1931" s="2">
        <f t="shared" si="175"/>
        <v>5.7264226651472683E-2</v>
      </c>
      <c r="F1931" s="2">
        <f t="shared" si="179"/>
        <v>5.6959014011120711E-2</v>
      </c>
      <c r="G1931" s="2">
        <f t="shared" si="177"/>
        <v>3.0521264035197199E-4</v>
      </c>
      <c r="H1931" s="2" t="str">
        <f t="shared" si="178"/>
        <v>Sell</v>
      </c>
    </row>
    <row r="1932" spans="1:8" ht="13.5" x14ac:dyDescent="0.25">
      <c r="A1932" s="3">
        <f>TITRES_STAT!B1935</f>
        <v>44823</v>
      </c>
      <c r="B1932" s="6">
        <f>TITRES_STAT!D1935</f>
        <v>10.553000000000001</v>
      </c>
      <c r="C1932" s="2">
        <f t="shared" si="174"/>
        <v>10.699471342358699</v>
      </c>
      <c r="D1932" s="2">
        <f t="shared" si="176"/>
        <v>10.649819945917248</v>
      </c>
      <c r="E1932" s="2">
        <f t="shared" si="175"/>
        <v>4.9651396441451112E-2</v>
      </c>
      <c r="F1932" s="2">
        <f t="shared" si="179"/>
        <v>5.5497490497186795E-2</v>
      </c>
      <c r="G1932" s="2">
        <f t="shared" si="177"/>
        <v>-5.846094055735683E-3</v>
      </c>
      <c r="H1932" s="2" t="str">
        <f t="shared" si="178"/>
        <v>Hold</v>
      </c>
    </row>
    <row r="1933" spans="1:8" ht="13.5" x14ac:dyDescent="0.25">
      <c r="A1933" s="3">
        <f>TITRES_STAT!B1936</f>
        <v>44824</v>
      </c>
      <c r="B1933" s="6">
        <f>TITRES_STAT!D1936</f>
        <v>10.396000000000001</v>
      </c>
      <c r="C1933" s="2">
        <f t="shared" si="174"/>
        <v>10.68647575122659</v>
      </c>
      <c r="D1933" s="2">
        <f t="shared" si="176"/>
        <v>10.631018468441896</v>
      </c>
      <c r="E1933" s="2">
        <f t="shared" si="175"/>
        <v>5.5457282784693973E-2</v>
      </c>
      <c r="F1933" s="2">
        <f t="shared" si="179"/>
        <v>5.5489448954688235E-2</v>
      </c>
      <c r="G1933" s="2">
        <f t="shared" si="177"/>
        <v>-3.2166169994261862E-5</v>
      </c>
      <c r="H1933" s="2" t="str">
        <f t="shared" si="178"/>
        <v>Hold</v>
      </c>
    </row>
    <row r="1934" spans="1:8" ht="13.5" x14ac:dyDescent="0.25">
      <c r="A1934" s="3">
        <f>TITRES_STAT!B1937</f>
        <v>44825</v>
      </c>
      <c r="B1934" s="6">
        <f>TITRES_STAT!D1937</f>
        <v>10.474</v>
      </c>
      <c r="C1934" s="2">
        <f t="shared" si="174"/>
        <v>10.675479481807114</v>
      </c>
      <c r="D1934" s="2">
        <f t="shared" si="176"/>
        <v>10.619387470779534</v>
      </c>
      <c r="E1934" s="2">
        <f t="shared" si="175"/>
        <v>5.6092011027580213E-2</v>
      </c>
      <c r="F1934" s="2">
        <f t="shared" si="179"/>
        <v>5.5609961369266638E-2</v>
      </c>
      <c r="G1934" s="2">
        <f t="shared" si="177"/>
        <v>4.8204965831357555E-4</v>
      </c>
      <c r="H1934" s="2" t="str">
        <f t="shared" si="178"/>
        <v>Sell</v>
      </c>
    </row>
    <row r="1935" spans="1:8" ht="13.5" x14ac:dyDescent="0.25">
      <c r="A1935" s="3">
        <f>TITRES_STAT!B1938</f>
        <v>44826</v>
      </c>
      <c r="B1935" s="6">
        <f>TITRES_STAT!D1938</f>
        <v>10.467000000000001</v>
      </c>
      <c r="C1935" s="2">
        <f t="shared" ref="C1935:C1998" si="180">$C$4*B1925+C1934*(1-$C$4)</f>
        <v>10.66617494614448</v>
      </c>
      <c r="D1935" s="2">
        <f t="shared" si="176"/>
        <v>10.60809950998105</v>
      </c>
      <c r="E1935" s="2">
        <f t="shared" si="175"/>
        <v>5.8075436163429472E-2</v>
      </c>
      <c r="F1935" s="2">
        <f t="shared" si="179"/>
        <v>5.6103056328099206E-2</v>
      </c>
      <c r="G1935" s="2">
        <f t="shared" si="177"/>
        <v>1.9723798353302666E-3</v>
      </c>
      <c r="H1935" s="2" t="str">
        <f t="shared" si="178"/>
        <v>Sell</v>
      </c>
    </row>
    <row r="1936" spans="1:8" ht="13.5" x14ac:dyDescent="0.25">
      <c r="A1936" s="3">
        <f>TITRES_STAT!B1939</f>
        <v>44827</v>
      </c>
      <c r="B1936" s="6">
        <f>TITRES_STAT!D1939</f>
        <v>10.388</v>
      </c>
      <c r="C1936" s="2">
        <f t="shared" si="180"/>
        <v>10.658301877506867</v>
      </c>
      <c r="D1936" s="2">
        <f t="shared" si="176"/>
        <v>10.591795842575047</v>
      </c>
      <c r="E1936" s="2">
        <f t="shared" si="175"/>
        <v>6.6506034931819613E-2</v>
      </c>
      <c r="F1936" s="2">
        <f t="shared" si="179"/>
        <v>5.8183652048843293E-2</v>
      </c>
      <c r="G1936" s="2">
        <f t="shared" si="177"/>
        <v>8.3223828829763202E-3</v>
      </c>
      <c r="H1936" s="2" t="str">
        <f t="shared" si="178"/>
        <v>Sell</v>
      </c>
    </row>
    <row r="1937" spans="1:8" ht="13.5" x14ac:dyDescent="0.25">
      <c r="A1937" s="3">
        <f>TITRES_STAT!B1940</f>
        <v>44830</v>
      </c>
      <c r="B1937" s="6">
        <f>TITRES_STAT!D1940</f>
        <v>10.356999999999999</v>
      </c>
      <c r="C1937" s="2">
        <f t="shared" si="180"/>
        <v>10.642101588659658</v>
      </c>
      <c r="D1937" s="2">
        <f t="shared" si="176"/>
        <v>10.57440355793986</v>
      </c>
      <c r="E1937" s="2">
        <f t="shared" si="175"/>
        <v>6.7698030719798297E-2</v>
      </c>
      <c r="F1937" s="2">
        <f t="shared" si="179"/>
        <v>6.0086527783034298E-2</v>
      </c>
      <c r="G1937" s="2">
        <f t="shared" si="177"/>
        <v>7.6115029367639989E-3</v>
      </c>
      <c r="H1937" s="2" t="str">
        <f t="shared" si="178"/>
        <v>Sell</v>
      </c>
    </row>
    <row r="1938" spans="1:8" ht="13.5" x14ac:dyDescent="0.25">
      <c r="A1938" s="3">
        <f>TITRES_STAT!B1941</f>
        <v>44831</v>
      </c>
      <c r="B1938" s="6">
        <f>TITRES_STAT!D1941</f>
        <v>10.396000000000001</v>
      </c>
      <c r="C1938" s="2">
        <f t="shared" si="180"/>
        <v>10.610239805788941</v>
      </c>
      <c r="D1938" s="2">
        <f t="shared" si="176"/>
        <v>10.561188479573945</v>
      </c>
      <c r="E1938" s="2">
        <f t="shared" si="175"/>
        <v>4.9051326214996749E-2</v>
      </c>
      <c r="F1938" s="2">
        <f t="shared" si="179"/>
        <v>5.7879487469426789E-2</v>
      </c>
      <c r="G1938" s="2">
        <f t="shared" si="177"/>
        <v>-8.8281612544300406E-3</v>
      </c>
      <c r="H1938" s="2" t="str">
        <f t="shared" si="178"/>
        <v>Hold</v>
      </c>
    </row>
    <row r="1939" spans="1:8" ht="13.5" x14ac:dyDescent="0.25">
      <c r="A1939" s="3">
        <f>TITRES_STAT!B1942</f>
        <v>44832</v>
      </c>
      <c r="B1939" s="6">
        <f>TITRES_STAT!D1942</f>
        <v>10.388</v>
      </c>
      <c r="C1939" s="2">
        <f t="shared" si="180"/>
        <v>10.583279835667565</v>
      </c>
      <c r="D1939" s="2">
        <f t="shared" si="176"/>
        <v>10.548359703309208</v>
      </c>
      <c r="E1939" s="2">
        <f t="shared" si="175"/>
        <v>3.4920132358356781E-2</v>
      </c>
      <c r="F1939" s="2">
        <f t="shared" si="179"/>
        <v>5.3287616447212791E-2</v>
      </c>
      <c r="G1939" s="2">
        <f t="shared" si="177"/>
        <v>-1.8367484088856009E-2</v>
      </c>
      <c r="H1939" s="2" t="str">
        <f t="shared" si="178"/>
        <v>Hold</v>
      </c>
    </row>
    <row r="1940" spans="1:8" ht="13.5" x14ac:dyDescent="0.25">
      <c r="A1940" s="3">
        <f>TITRES_STAT!B1943</f>
        <v>44833</v>
      </c>
      <c r="B1940" s="6">
        <f>TITRES_STAT!D1943</f>
        <v>10.725</v>
      </c>
      <c r="C1940" s="2">
        <f t="shared" si="180"/>
        <v>10.614621399411016</v>
      </c>
      <c r="D1940" s="2">
        <f t="shared" si="176"/>
        <v>10.561444169730748</v>
      </c>
      <c r="E1940" s="2">
        <f t="shared" si="175"/>
        <v>5.3177229680267502E-2</v>
      </c>
      <c r="F1940" s="2">
        <f t="shared" si="179"/>
        <v>5.3265539093823734E-2</v>
      </c>
      <c r="G1940" s="2">
        <f t="shared" si="177"/>
        <v>-8.8309413556232619E-5</v>
      </c>
      <c r="H1940" s="2" t="str">
        <f t="shared" si="178"/>
        <v>Hold</v>
      </c>
    </row>
    <row r="1941" spans="1:8" ht="13.5" x14ac:dyDescent="0.25">
      <c r="A1941" s="3">
        <f>TITRES_STAT!B1944</f>
        <v>44834</v>
      </c>
      <c r="B1941" s="6">
        <f>TITRES_STAT!D1944</f>
        <v>10.24</v>
      </c>
      <c r="C1941" s="2">
        <f t="shared" si="180"/>
        <v>10.641141184117014</v>
      </c>
      <c r="D1941" s="2">
        <f t="shared" si="176"/>
        <v>10.537633490491434</v>
      </c>
      <c r="E1941" s="2">
        <f t="shared" si="175"/>
        <v>0.10350769362558054</v>
      </c>
      <c r="F1941" s="2">
        <f t="shared" si="179"/>
        <v>6.3313970000175107E-2</v>
      </c>
      <c r="G1941" s="2">
        <f t="shared" si="177"/>
        <v>4.0193723625405436E-2</v>
      </c>
      <c r="H1941" s="2" t="str">
        <f t="shared" si="178"/>
        <v>Sell</v>
      </c>
    </row>
    <row r="1942" spans="1:8" ht="13.5" x14ac:dyDescent="0.25">
      <c r="A1942" s="3">
        <f>TITRES_STAT!B1945</f>
        <v>44837</v>
      </c>
      <c r="B1942" s="6">
        <f>TITRES_STAT!D1945</f>
        <v>10.162000000000001</v>
      </c>
      <c r="C1942" s="2">
        <f t="shared" si="180"/>
        <v>10.627581001945167</v>
      </c>
      <c r="D1942" s="2">
        <f t="shared" si="176"/>
        <v>10.509808787492069</v>
      </c>
      <c r="E1942" s="2">
        <f t="shared" si="175"/>
        <v>0.11777221445309749</v>
      </c>
      <c r="F1942" s="2">
        <f t="shared" si="179"/>
        <v>7.4205618890759592E-2</v>
      </c>
      <c r="G1942" s="2">
        <f t="shared" si="177"/>
        <v>4.3566595562337898E-2</v>
      </c>
      <c r="H1942" s="2" t="str">
        <f t="shared" si="178"/>
        <v>Sell</v>
      </c>
    </row>
    <row r="1943" spans="1:8" ht="13.5" x14ac:dyDescent="0.25">
      <c r="A1943" s="3">
        <f>TITRES_STAT!B1946</f>
        <v>44838</v>
      </c>
      <c r="B1943" s="6">
        <f>TITRES_STAT!D1946</f>
        <v>10.318</v>
      </c>
      <c r="C1943" s="2">
        <f t="shared" si="180"/>
        <v>10.591953155492064</v>
      </c>
      <c r="D1943" s="2">
        <f t="shared" si="176"/>
        <v>10.495600729159323</v>
      </c>
      <c r="E1943" s="2">
        <f t="shared" si="175"/>
        <v>9.6352426332741103E-2</v>
      </c>
      <c r="F1943" s="2">
        <f t="shared" si="179"/>
        <v>7.8634980379155894E-2</v>
      </c>
      <c r="G1943" s="2">
        <f t="shared" si="177"/>
        <v>1.7717445953585209E-2</v>
      </c>
      <c r="H1943" s="2" t="str">
        <f t="shared" si="178"/>
        <v>Sell</v>
      </c>
    </row>
    <row r="1944" spans="1:8" ht="13.5" x14ac:dyDescent="0.25">
      <c r="A1944" s="3">
        <f>TITRES_STAT!B1947</f>
        <v>44839</v>
      </c>
      <c r="B1944" s="6">
        <f>TITRES_STAT!D1947</f>
        <v>10.318</v>
      </c>
      <c r="C1944" s="2">
        <f t="shared" si="180"/>
        <v>10.573806516185593</v>
      </c>
      <c r="D1944" s="2">
        <f t="shared" si="176"/>
        <v>10.482445119591965</v>
      </c>
      <c r="E1944" s="2">
        <f t="shared" si="175"/>
        <v>9.1361396593628186E-2</v>
      </c>
      <c r="F1944" s="2">
        <f t="shared" si="179"/>
        <v>8.1180263622050358E-2</v>
      </c>
      <c r="G1944" s="2">
        <f t="shared" si="177"/>
        <v>1.0181132971577828E-2</v>
      </c>
      <c r="H1944" s="2" t="str">
        <f t="shared" si="178"/>
        <v>Sell</v>
      </c>
    </row>
    <row r="1945" spans="1:8" ht="13.5" x14ac:dyDescent="0.25">
      <c r="A1945" s="3">
        <f>TITRES_STAT!B1948</f>
        <v>44840</v>
      </c>
      <c r="B1945" s="6">
        <f>TITRES_STAT!D1948</f>
        <v>10.318</v>
      </c>
      <c r="C1945" s="2">
        <f t="shared" si="180"/>
        <v>10.557374744464733</v>
      </c>
      <c r="D1945" s="2">
        <f t="shared" si="176"/>
        <v>10.470263999622189</v>
      </c>
      <c r="E1945" s="2">
        <f t="shared" si="175"/>
        <v>8.7110744842544108E-2</v>
      </c>
      <c r="F1945" s="2">
        <f t="shared" si="179"/>
        <v>8.2366359866149111E-2</v>
      </c>
      <c r="G1945" s="2">
        <f t="shared" si="177"/>
        <v>4.7443849763949969E-3</v>
      </c>
      <c r="H1945" s="2" t="str">
        <f t="shared" si="178"/>
        <v>Sell</v>
      </c>
    </row>
    <row r="1946" spans="1:8" ht="13.5" x14ac:dyDescent="0.25">
      <c r="A1946" s="3">
        <f>TITRES_STAT!B1949</f>
        <v>44841</v>
      </c>
      <c r="B1946" s="6">
        <f>TITRES_STAT!D1949</f>
        <v>10.318</v>
      </c>
      <c r="C1946" s="2">
        <f t="shared" si="180"/>
        <v>10.531317091470157</v>
      </c>
      <c r="D1946" s="2">
        <f t="shared" si="176"/>
        <v>10.45898518483536</v>
      </c>
      <c r="E1946" s="2">
        <f t="shared" si="175"/>
        <v>7.2331906634797605E-2</v>
      </c>
      <c r="F1946" s="2">
        <f t="shared" si="179"/>
        <v>8.0359469219878826E-2</v>
      </c>
      <c r="G1946" s="2">
        <f t="shared" si="177"/>
        <v>-8.0275625850812216E-3</v>
      </c>
      <c r="H1946" s="2" t="str">
        <f t="shared" si="178"/>
        <v>Hold</v>
      </c>
    </row>
    <row r="1947" spans="1:8" ht="13.5" x14ac:dyDescent="0.25">
      <c r="A1947" s="3">
        <f>TITRES_STAT!B1950</f>
        <v>44844</v>
      </c>
      <c r="B1947" s="6">
        <f>TITRES_STAT!D1950</f>
        <v>10.318</v>
      </c>
      <c r="C1947" s="2">
        <f t="shared" si="180"/>
        <v>10.504499077397824</v>
      </c>
      <c r="D1947" s="2">
        <f t="shared" si="176"/>
        <v>10.448541837810518</v>
      </c>
      <c r="E1947" s="2">
        <f t="shared" si="175"/>
        <v>5.5957239587305807E-2</v>
      </c>
      <c r="F1947" s="2">
        <f t="shared" si="179"/>
        <v>7.5479023293364228E-2</v>
      </c>
      <c r="G1947" s="2">
        <f t="shared" si="177"/>
        <v>-1.9521783706058421E-2</v>
      </c>
      <c r="H1947" s="2" t="str">
        <f t="shared" si="178"/>
        <v>Hold</v>
      </c>
    </row>
    <row r="1948" spans="1:8" ht="13.5" x14ac:dyDescent="0.25">
      <c r="A1948" s="3">
        <f>TITRES_STAT!B1951</f>
        <v>44845</v>
      </c>
      <c r="B1948" s="6">
        <f>TITRES_STAT!D1951</f>
        <v>10.388</v>
      </c>
      <c r="C1948" s="2">
        <f t="shared" si="180"/>
        <v>10.487806911644313</v>
      </c>
      <c r="D1948" s="2">
        <f t="shared" si="176"/>
        <v>10.444057257231961</v>
      </c>
      <c r="E1948" s="2">
        <f t="shared" ref="E1948:E2011" si="181">C1948-D1948</f>
        <v>4.3749654412351902E-2</v>
      </c>
      <c r="F1948" s="2">
        <f t="shared" si="179"/>
        <v>6.9133149517161763E-2</v>
      </c>
      <c r="G1948" s="2">
        <f t="shared" si="177"/>
        <v>-2.5383495104809861E-2</v>
      </c>
      <c r="H1948" s="2" t="str">
        <f t="shared" si="178"/>
        <v>Hold</v>
      </c>
    </row>
    <row r="1949" spans="1:8" ht="13.5" x14ac:dyDescent="0.25">
      <c r="A1949" s="3">
        <f>TITRES_STAT!B1952</f>
        <v>44846</v>
      </c>
      <c r="B1949" s="6">
        <f>TITRES_STAT!D1952</f>
        <v>10.388</v>
      </c>
      <c r="C1949" s="2">
        <f t="shared" si="180"/>
        <v>10.472452002160571</v>
      </c>
      <c r="D1949" s="2">
        <f t="shared" ref="D1949:D2012" si="182">$D$4*B1949+(1-$D$4)*D1948</f>
        <v>10.439904867807371</v>
      </c>
      <c r="E1949" s="2">
        <f t="shared" si="181"/>
        <v>3.254713435319978E-2</v>
      </c>
      <c r="F1949" s="2">
        <f t="shared" si="179"/>
        <v>6.1815946484369368E-2</v>
      </c>
      <c r="G1949" s="2">
        <f t="shared" si="177"/>
        <v>-2.9268812131169587E-2</v>
      </c>
      <c r="H1949" s="2" t="str">
        <f t="shared" si="178"/>
        <v>Hold</v>
      </c>
    </row>
    <row r="1950" spans="1:8" ht="13.5" x14ac:dyDescent="0.25">
      <c r="A1950" s="3">
        <f>TITRES_STAT!B1953</f>
        <v>44847</v>
      </c>
      <c r="B1950" s="6">
        <f>TITRES_STAT!D1953</f>
        <v>10.568</v>
      </c>
      <c r="C1950" s="2">
        <f t="shared" si="180"/>
        <v>10.511305540289714</v>
      </c>
      <c r="D1950" s="2">
        <f t="shared" si="182"/>
        <v>10.449393396117935</v>
      </c>
      <c r="E1950" s="2">
        <f t="shared" si="181"/>
        <v>6.1912144171778039E-2</v>
      </c>
      <c r="F1950" s="2">
        <f t="shared" si="179"/>
        <v>6.1835186021851105E-2</v>
      </c>
      <c r="G1950" s="2">
        <f t="shared" si="177"/>
        <v>7.695814992693395E-5</v>
      </c>
      <c r="H1950" s="2" t="str">
        <f t="shared" si="178"/>
        <v>Sell</v>
      </c>
    </row>
    <row r="1951" spans="1:8" ht="13.5" x14ac:dyDescent="0.25">
      <c r="A1951" s="3">
        <f>TITRES_STAT!B1954</f>
        <v>44848</v>
      </c>
      <c r="B1951" s="6">
        <f>TITRES_STAT!D1954</f>
        <v>10.553000000000001</v>
      </c>
      <c r="C1951" s="2">
        <f t="shared" si="180"/>
        <v>10.469566226398989</v>
      </c>
      <c r="D1951" s="2">
        <f t="shared" si="182"/>
        <v>10.457067959368459</v>
      </c>
      <c r="E1951" s="2">
        <f t="shared" si="181"/>
        <v>1.249826703053003E-2</v>
      </c>
      <c r="F1951" s="2">
        <f t="shared" si="179"/>
        <v>5.1967802223586892E-2</v>
      </c>
      <c r="G1951" s="2">
        <f t="shared" si="177"/>
        <v>-3.9469535193056862E-2</v>
      </c>
      <c r="H1951" s="2" t="str">
        <f t="shared" si="178"/>
        <v>Hold</v>
      </c>
    </row>
    <row r="1952" spans="1:8" ht="13.5" x14ac:dyDescent="0.25">
      <c r="A1952" s="3">
        <f>TITRES_STAT!B1955</f>
        <v>44851</v>
      </c>
      <c r="B1952" s="6">
        <f>TITRES_STAT!D1955</f>
        <v>10.553000000000001</v>
      </c>
      <c r="C1952" s="2">
        <f t="shared" si="180"/>
        <v>10.422248345414529</v>
      </c>
      <c r="D1952" s="2">
        <f t="shared" si="182"/>
        <v>10.464174036452276</v>
      </c>
      <c r="E1952" s="2">
        <f t="shared" si="181"/>
        <v>-4.1925691037747015E-2</v>
      </c>
      <c r="F1952" s="2">
        <f t="shared" si="179"/>
        <v>3.3189103571320114E-2</v>
      </c>
      <c r="G1952" s="2">
        <f t="shared" si="177"/>
        <v>-7.5114794609067129E-2</v>
      </c>
      <c r="H1952" s="2" t="str">
        <f t="shared" si="178"/>
        <v>Hold</v>
      </c>
    </row>
    <row r="1953" spans="1:8" ht="13.5" x14ac:dyDescent="0.25">
      <c r="A1953" s="3">
        <f>TITRES_STAT!B1956</f>
        <v>44852</v>
      </c>
      <c r="B1953" s="6">
        <f>TITRES_STAT!D1956</f>
        <v>10.553000000000001</v>
      </c>
      <c r="C1953" s="2">
        <f t="shared" si="180"/>
        <v>10.406210138427678</v>
      </c>
      <c r="D1953" s="2">
        <f t="shared" si="182"/>
        <v>10.47075373745581</v>
      </c>
      <c r="E1953" s="2">
        <f t="shared" si="181"/>
        <v>-6.4543599028132448E-2</v>
      </c>
      <c r="F1953" s="2">
        <f t="shared" si="179"/>
        <v>1.3642563051429602E-2</v>
      </c>
      <c r="G1953" s="2">
        <f t="shared" si="177"/>
        <v>-7.8186162079562055E-2</v>
      </c>
      <c r="H1953" s="2" t="str">
        <f t="shared" si="178"/>
        <v>Hold</v>
      </c>
    </row>
    <row r="1954" spans="1:8" ht="13.5" x14ac:dyDescent="0.25">
      <c r="A1954" s="3">
        <f>TITRES_STAT!B1957</f>
        <v>44853</v>
      </c>
      <c r="B1954" s="6">
        <f>TITRES_STAT!D1957</f>
        <v>10.545</v>
      </c>
      <c r="C1954" s="2">
        <f t="shared" si="180"/>
        <v>10.392639347900342</v>
      </c>
      <c r="D1954" s="2">
        <f t="shared" si="182"/>
        <v>10.476253460607232</v>
      </c>
      <c r="E1954" s="2">
        <f t="shared" si="181"/>
        <v>-8.3614112706889898E-2</v>
      </c>
      <c r="F1954" s="2">
        <f t="shared" si="179"/>
        <v>-5.8087721002342968E-3</v>
      </c>
      <c r="G1954" s="2">
        <f t="shared" si="177"/>
        <v>-7.7805340606655601E-2</v>
      </c>
      <c r="H1954" s="2" t="str">
        <f t="shared" si="178"/>
        <v>Hold</v>
      </c>
    </row>
    <row r="1955" spans="1:8" ht="13.5" x14ac:dyDescent="0.25">
      <c r="A1955" s="3">
        <f>TITRES_STAT!B1958</f>
        <v>44854</v>
      </c>
      <c r="B1955" s="6">
        <f>TITRES_STAT!D1958</f>
        <v>10.474</v>
      </c>
      <c r="C1955" s="2">
        <f t="shared" si="180"/>
        <v>10.381156371300289</v>
      </c>
      <c r="D1955" s="2">
        <f t="shared" si="182"/>
        <v>10.47608653759929</v>
      </c>
      <c r="E1955" s="2">
        <f t="shared" si="181"/>
        <v>-9.4930166299000973E-2</v>
      </c>
      <c r="F1955" s="2">
        <f t="shared" si="179"/>
        <v>-2.3633050939987632E-2</v>
      </c>
      <c r="G1955" s="2">
        <f t="shared" si="177"/>
        <v>-7.1297115359013341E-2</v>
      </c>
      <c r="H1955" s="2" t="str">
        <f t="shared" si="178"/>
        <v>Hold</v>
      </c>
    </row>
    <row r="1956" spans="1:8" ht="13.5" x14ac:dyDescent="0.25">
      <c r="A1956" s="3">
        <f>TITRES_STAT!B1959</f>
        <v>44855</v>
      </c>
      <c r="B1956" s="6">
        <f>TITRES_STAT!D1959</f>
        <v>10.396000000000001</v>
      </c>
      <c r="C1956" s="2">
        <f t="shared" si="180"/>
        <v>10.37144000648486</v>
      </c>
      <c r="D1956" s="2">
        <f t="shared" si="182"/>
        <v>10.470154201480824</v>
      </c>
      <c r="E1956" s="2">
        <f t="shared" si="181"/>
        <v>-9.8714194995963567E-2</v>
      </c>
      <c r="F1956" s="2">
        <f t="shared" si="179"/>
        <v>-3.8649279751182819E-2</v>
      </c>
      <c r="G1956" s="2">
        <f t="shared" ref="G1956:G2019" si="183">E1956-F1956</f>
        <v>-6.0064915244780748E-2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44858</v>
      </c>
      <c r="B1957" s="6">
        <f>TITRES_STAT!D1960</f>
        <v>10.396000000000001</v>
      </c>
      <c r="C1957" s="2">
        <f t="shared" si="180"/>
        <v>10.36321846702565</v>
      </c>
      <c r="D1957" s="2">
        <f t="shared" si="182"/>
        <v>10.46466129766743</v>
      </c>
      <c r="E1957" s="2">
        <f t="shared" si="181"/>
        <v>-0.10144283064177984</v>
      </c>
      <c r="F1957" s="2">
        <f t="shared" ref="F1957:F2020" si="185">(E1957*(2/(10)))+((1-(2/10))*F1956)</f>
        <v>-5.1207989929302228E-2</v>
      </c>
      <c r="G1957" s="2">
        <f t="shared" si="183"/>
        <v>-5.0234840712477608E-2</v>
      </c>
      <c r="H1957" s="2" t="str">
        <f t="shared" si="184"/>
        <v>Hold</v>
      </c>
    </row>
    <row r="1958" spans="1:8" ht="13.5" x14ac:dyDescent="0.25">
      <c r="A1958" s="3">
        <f>TITRES_STAT!B1961</f>
        <v>44859</v>
      </c>
      <c r="B1958" s="6">
        <f>TITRES_STAT!D1961</f>
        <v>10.318</v>
      </c>
      <c r="C1958" s="2">
        <f t="shared" si="180"/>
        <v>10.367031010560165</v>
      </c>
      <c r="D1958" s="2">
        <f t="shared" si="182"/>
        <v>10.453797497840212</v>
      </c>
      <c r="E1958" s="2">
        <f t="shared" si="181"/>
        <v>-8.6766487280046434E-2</v>
      </c>
      <c r="F1958" s="2">
        <f t="shared" si="185"/>
        <v>-5.8319689399451077E-2</v>
      </c>
      <c r="G1958" s="2">
        <f t="shared" si="183"/>
        <v>-2.8446797880595356E-2</v>
      </c>
      <c r="H1958" s="2" t="str">
        <f t="shared" si="184"/>
        <v>Hold</v>
      </c>
    </row>
    <row r="1959" spans="1:8" ht="13.5" x14ac:dyDescent="0.25">
      <c r="A1959" s="3">
        <f>TITRES_STAT!B1962</f>
        <v>44860</v>
      </c>
      <c r="B1959" s="6">
        <f>TITRES_STAT!D1962</f>
        <v>10.247999999999999</v>
      </c>
      <c r="C1959" s="2">
        <f t="shared" si="180"/>
        <v>10.370257008935523</v>
      </c>
      <c r="D1959" s="2">
        <f t="shared" si="182"/>
        <v>10.438553238740935</v>
      </c>
      <c r="E1959" s="2">
        <f t="shared" si="181"/>
        <v>-6.8296229805412167E-2</v>
      </c>
      <c r="F1959" s="2">
        <f t="shared" si="185"/>
        <v>-6.0314997480643298E-2</v>
      </c>
      <c r="G1959" s="2">
        <f t="shared" si="183"/>
        <v>-7.9812323247688693E-3</v>
      </c>
      <c r="H1959" s="2" t="str">
        <f t="shared" si="184"/>
        <v>Hold</v>
      </c>
    </row>
    <row r="1960" spans="1:8" ht="13.5" x14ac:dyDescent="0.25">
      <c r="A1960" s="3">
        <f>TITRES_STAT!B1963</f>
        <v>44861</v>
      </c>
      <c r="B1960" s="6">
        <f>TITRES_STAT!D1963</f>
        <v>10.356999999999999</v>
      </c>
      <c r="C1960" s="2">
        <f t="shared" si="180"/>
        <v>10.400679007560829</v>
      </c>
      <c r="D1960" s="2">
        <f t="shared" si="182"/>
        <v>10.432512258093459</v>
      </c>
      <c r="E1960" s="2">
        <f t="shared" si="181"/>
        <v>-3.1833250532629975E-2</v>
      </c>
      <c r="F1960" s="2">
        <f t="shared" si="185"/>
        <v>-5.4618648091040639E-2</v>
      </c>
      <c r="G1960" s="2">
        <f t="shared" si="183"/>
        <v>2.2785397558410664E-2</v>
      </c>
      <c r="H1960" s="2" t="str">
        <f t="shared" si="184"/>
        <v>Sell</v>
      </c>
    </row>
    <row r="1961" spans="1:8" ht="13.5" x14ac:dyDescent="0.25">
      <c r="A1961" s="3">
        <f>TITRES_STAT!B1964</f>
        <v>44862</v>
      </c>
      <c r="B1961" s="6">
        <f>TITRES_STAT!D1964</f>
        <v>10.356999999999999</v>
      </c>
      <c r="C1961" s="2">
        <f t="shared" si="180"/>
        <v>10.424113006397626</v>
      </c>
      <c r="D1961" s="2">
        <f t="shared" si="182"/>
        <v>10.426918757493944</v>
      </c>
      <c r="E1961" s="2">
        <f t="shared" si="181"/>
        <v>-2.8057510963179766E-3</v>
      </c>
      <c r="F1961" s="2">
        <f t="shared" si="185"/>
        <v>-4.4256068692096112E-2</v>
      </c>
      <c r="G1961" s="2">
        <f t="shared" si="183"/>
        <v>4.1450317595778136E-2</v>
      </c>
      <c r="H1961" s="2" t="str">
        <f t="shared" si="184"/>
        <v>Sell</v>
      </c>
    </row>
    <row r="1962" spans="1:8" ht="13.5" x14ac:dyDescent="0.25">
      <c r="A1962" s="3">
        <f>TITRES_STAT!B1965</f>
        <v>44865</v>
      </c>
      <c r="B1962" s="6">
        <f>TITRES_STAT!D1965</f>
        <v>10.318</v>
      </c>
      <c r="C1962" s="2">
        <f t="shared" si="180"/>
        <v>10.443941774644145</v>
      </c>
      <c r="D1962" s="2">
        <f t="shared" si="182"/>
        <v>10.418850701383281</v>
      </c>
      <c r="E1962" s="2">
        <f t="shared" si="181"/>
        <v>2.5091073260863794E-2</v>
      </c>
      <c r="F1962" s="2">
        <f t="shared" si="185"/>
        <v>-3.0386640301504134E-2</v>
      </c>
      <c r="G1962" s="2">
        <f t="shared" si="183"/>
        <v>5.5477713562367928E-2</v>
      </c>
      <c r="H1962" s="2" t="str">
        <f t="shared" si="184"/>
        <v>Sell</v>
      </c>
    </row>
    <row r="1963" spans="1:8" ht="13.5" x14ac:dyDescent="0.25">
      <c r="A1963" s="3">
        <f>TITRES_STAT!B1966</f>
        <v>44866</v>
      </c>
      <c r="B1963" s="6">
        <f>TITRES_STAT!D1966</f>
        <v>10.396000000000001</v>
      </c>
      <c r="C1963" s="2">
        <f t="shared" si="180"/>
        <v>10.460719963160431</v>
      </c>
      <c r="D1963" s="2">
        <f t="shared" si="182"/>
        <v>10.417158056836371</v>
      </c>
      <c r="E1963" s="2">
        <f t="shared" si="181"/>
        <v>4.3561906324059763E-2</v>
      </c>
      <c r="F1963" s="2">
        <f t="shared" si="185"/>
        <v>-1.5596930976391353E-2</v>
      </c>
      <c r="G1963" s="2">
        <f t="shared" si="183"/>
        <v>5.9158837300451114E-2</v>
      </c>
      <c r="H1963" s="2" t="str">
        <f t="shared" si="184"/>
        <v>Sell</v>
      </c>
    </row>
    <row r="1964" spans="1:8" ht="13.5" x14ac:dyDescent="0.25">
      <c r="A1964" s="3">
        <f>TITRES_STAT!B1967</f>
        <v>44867</v>
      </c>
      <c r="B1964" s="6">
        <f>TITRES_STAT!D1967</f>
        <v>10.24</v>
      </c>
      <c r="C1964" s="2">
        <f t="shared" si="180"/>
        <v>10.473686122674211</v>
      </c>
      <c r="D1964" s="2">
        <f t="shared" si="182"/>
        <v>10.404035237811454</v>
      </c>
      <c r="E1964" s="2">
        <f t="shared" si="181"/>
        <v>6.9650884862756612E-2</v>
      </c>
      <c r="F1964" s="2">
        <f t="shared" si="185"/>
        <v>1.4526321914382391E-3</v>
      </c>
      <c r="G1964" s="2">
        <f t="shared" si="183"/>
        <v>6.8198252671318377E-2</v>
      </c>
      <c r="H1964" s="2" t="str">
        <f t="shared" si="184"/>
        <v>Sell</v>
      </c>
    </row>
    <row r="1965" spans="1:8" ht="13.5" x14ac:dyDescent="0.25">
      <c r="A1965" s="3">
        <f>TITRES_STAT!B1968</f>
        <v>44868</v>
      </c>
      <c r="B1965" s="6">
        <f>TITRES_STAT!D1968</f>
        <v>10.215999999999999</v>
      </c>
      <c r="C1965" s="2">
        <f t="shared" si="180"/>
        <v>10.473734411493563</v>
      </c>
      <c r="D1965" s="2">
        <f t="shared" si="182"/>
        <v>10.390106701677272</v>
      </c>
      <c r="E1965" s="2">
        <f t="shared" si="181"/>
        <v>8.3627709816290974E-2</v>
      </c>
      <c r="F1965" s="2">
        <f t="shared" si="185"/>
        <v>1.7887647716408786E-2</v>
      </c>
      <c r="G1965" s="2">
        <f t="shared" si="183"/>
        <v>6.5740062099882188E-2</v>
      </c>
      <c r="H1965" s="2" t="str">
        <f t="shared" si="184"/>
        <v>Sell</v>
      </c>
    </row>
    <row r="1966" spans="1:8" ht="13.5" x14ac:dyDescent="0.25">
      <c r="A1966" s="3">
        <f>TITRES_STAT!B1969</f>
        <v>44869</v>
      </c>
      <c r="B1966" s="6">
        <f>TITRES_STAT!D1969</f>
        <v>10.31</v>
      </c>
      <c r="C1966" s="2">
        <f t="shared" si="180"/>
        <v>10.461775271263784</v>
      </c>
      <c r="D1966" s="2">
        <f t="shared" si="182"/>
        <v>10.384172871923399</v>
      </c>
      <c r="E1966" s="2">
        <f t="shared" si="181"/>
        <v>7.7602399340385375E-2</v>
      </c>
      <c r="F1966" s="2">
        <f t="shared" si="185"/>
        <v>2.9830598041204106E-2</v>
      </c>
      <c r="G1966" s="2">
        <f t="shared" si="183"/>
        <v>4.7771801299181266E-2</v>
      </c>
      <c r="H1966" s="2" t="str">
        <f t="shared" si="184"/>
        <v>Sell</v>
      </c>
    </row>
    <row r="1967" spans="1:8" ht="13.5" x14ac:dyDescent="0.25">
      <c r="A1967" s="3">
        <f>TITRES_STAT!B1970</f>
        <v>44872</v>
      </c>
      <c r="B1967" s="6">
        <f>TITRES_STAT!D1970</f>
        <v>10.396000000000001</v>
      </c>
      <c r="C1967" s="2">
        <f t="shared" si="180"/>
        <v>10.451655998761662</v>
      </c>
      <c r="D1967" s="2">
        <f t="shared" si="182"/>
        <v>10.385048955484629</v>
      </c>
      <c r="E1967" s="2">
        <f t="shared" si="181"/>
        <v>6.6607043277032929E-2</v>
      </c>
      <c r="F1967" s="2">
        <f t="shared" si="185"/>
        <v>3.7185887088369868E-2</v>
      </c>
      <c r="G1967" s="2">
        <f t="shared" si="183"/>
        <v>2.9421156188663061E-2</v>
      </c>
      <c r="H1967" s="2" t="str">
        <f t="shared" si="184"/>
        <v>Sell</v>
      </c>
    </row>
    <row r="1968" spans="1:8" ht="13.5" x14ac:dyDescent="0.25">
      <c r="A1968" s="3">
        <f>TITRES_STAT!B1971</f>
        <v>44873</v>
      </c>
      <c r="B1968" s="6">
        <f>TITRES_STAT!D1971</f>
        <v>10.279</v>
      </c>
      <c r="C1968" s="2">
        <f t="shared" si="180"/>
        <v>10.431093537413716</v>
      </c>
      <c r="D1968" s="2">
        <f t="shared" si="182"/>
        <v>10.377193477300583</v>
      </c>
      <c r="E1968" s="2">
        <f t="shared" si="181"/>
        <v>5.3900060113132753E-2</v>
      </c>
      <c r="F1968" s="2">
        <f t="shared" si="185"/>
        <v>4.0528721693322445E-2</v>
      </c>
      <c r="G1968" s="2">
        <f t="shared" si="183"/>
        <v>1.3371338419810308E-2</v>
      </c>
      <c r="H1968" s="2" t="str">
        <f t="shared" si="184"/>
        <v>Sell</v>
      </c>
    </row>
    <row r="1969" spans="1:8" ht="13.5" x14ac:dyDescent="0.25">
      <c r="A1969" s="3">
        <f>TITRES_STAT!B1972</f>
        <v>44874</v>
      </c>
      <c r="B1969" s="6">
        <f>TITRES_STAT!D1972</f>
        <v>10.201000000000001</v>
      </c>
      <c r="C1969" s="2">
        <f t="shared" si="180"/>
        <v>10.40292530088853</v>
      </c>
      <c r="D1969" s="2">
        <f t="shared" si="182"/>
        <v>10.364142108611651</v>
      </c>
      <c r="E1969" s="2">
        <f t="shared" si="181"/>
        <v>3.8783192276879319E-2</v>
      </c>
      <c r="F1969" s="2">
        <f t="shared" si="185"/>
        <v>4.017961581003382E-2</v>
      </c>
      <c r="G1969" s="2">
        <f t="shared" si="183"/>
        <v>-1.3964235331545005E-3</v>
      </c>
      <c r="H1969" s="2" t="str">
        <f t="shared" si="184"/>
        <v>Hold</v>
      </c>
    </row>
    <row r="1970" spans="1:8" ht="13.5" x14ac:dyDescent="0.25">
      <c r="A1970" s="3">
        <f>TITRES_STAT!B1973</f>
        <v>44875</v>
      </c>
      <c r="B1970" s="6">
        <f>TITRES_STAT!D1973</f>
        <v>10.396000000000001</v>
      </c>
      <c r="C1970" s="2">
        <f t="shared" si="180"/>
        <v>10.395859869982601</v>
      </c>
      <c r="D1970" s="2">
        <f t="shared" si="182"/>
        <v>10.366501952418195</v>
      </c>
      <c r="E1970" s="2">
        <f t="shared" si="181"/>
        <v>2.9357917564405867E-2</v>
      </c>
      <c r="F1970" s="2">
        <f t="shared" si="185"/>
        <v>3.8015276160908232E-2</v>
      </c>
      <c r="G1970" s="2">
        <f t="shared" si="183"/>
        <v>-8.6573585965023653E-3</v>
      </c>
      <c r="H1970" s="2" t="str">
        <f t="shared" si="184"/>
        <v>Hold</v>
      </c>
    </row>
    <row r="1971" spans="1:8" ht="13.5" x14ac:dyDescent="0.25">
      <c r="A1971" s="3">
        <f>TITRES_STAT!B1974</f>
        <v>44876</v>
      </c>
      <c r="B1971" s="6">
        <f>TITRES_STAT!D1974</f>
        <v>10.396000000000001</v>
      </c>
      <c r="C1971" s="2">
        <f t="shared" si="180"/>
        <v>10.389881428446815</v>
      </c>
      <c r="D1971" s="2">
        <f t="shared" si="182"/>
        <v>10.368686992979811</v>
      </c>
      <c r="E1971" s="2">
        <f t="shared" si="181"/>
        <v>2.1194435467004169E-2</v>
      </c>
      <c r="F1971" s="2">
        <f t="shared" si="185"/>
        <v>3.4651108022127418E-2</v>
      </c>
      <c r="G1971" s="2">
        <f t="shared" si="183"/>
        <v>-1.3456672555123249E-2</v>
      </c>
      <c r="H1971" s="2" t="str">
        <f t="shared" si="184"/>
        <v>Hold</v>
      </c>
    </row>
    <row r="1972" spans="1:8" ht="13.5" x14ac:dyDescent="0.25">
      <c r="A1972" s="3">
        <f>TITRES_STAT!B1975</f>
        <v>44879</v>
      </c>
      <c r="B1972" s="6">
        <f>TITRES_STAT!D1975</f>
        <v>10.349</v>
      </c>
      <c r="C1972" s="2">
        <f t="shared" si="180"/>
        <v>10.378822747147304</v>
      </c>
      <c r="D1972" s="2">
        <f t="shared" si="182"/>
        <v>10.367228697203529</v>
      </c>
      <c r="E1972" s="2">
        <f t="shared" si="181"/>
        <v>1.159404994377411E-2</v>
      </c>
      <c r="F1972" s="2">
        <f t="shared" si="185"/>
        <v>3.0039696406456758E-2</v>
      </c>
      <c r="G1972" s="2">
        <f t="shared" si="183"/>
        <v>-1.8445646462682649E-2</v>
      </c>
      <c r="H1972" s="2" t="str">
        <f t="shared" si="184"/>
        <v>Hold</v>
      </c>
    </row>
    <row r="1973" spans="1:8" ht="13.5" x14ac:dyDescent="0.25">
      <c r="A1973" s="3">
        <f>TITRES_STAT!B1976</f>
        <v>44880</v>
      </c>
      <c r="B1973" s="6">
        <f>TITRES_STAT!D1976</f>
        <v>10.224</v>
      </c>
      <c r="C1973" s="2">
        <f t="shared" si="180"/>
        <v>10.381465401432333</v>
      </c>
      <c r="D1973" s="2">
        <f t="shared" si="182"/>
        <v>10.356619164077342</v>
      </c>
      <c r="E1973" s="2">
        <f t="shared" si="181"/>
        <v>2.4846237354990919E-2</v>
      </c>
      <c r="F1973" s="2">
        <f t="shared" si="185"/>
        <v>2.9001004596163591E-2</v>
      </c>
      <c r="G1973" s="2">
        <f t="shared" si="183"/>
        <v>-4.1547672411726723E-3</v>
      </c>
      <c r="H1973" s="2" t="str">
        <f t="shared" si="184"/>
        <v>Hold</v>
      </c>
    </row>
    <row r="1974" spans="1:8" ht="13.5" x14ac:dyDescent="0.25">
      <c r="A1974" s="3">
        <f>TITRES_STAT!B1977</f>
        <v>44881</v>
      </c>
      <c r="B1974" s="6">
        <f>TITRES_STAT!D1977</f>
        <v>10.545</v>
      </c>
      <c r="C1974" s="2">
        <f t="shared" si="180"/>
        <v>10.359701493519667</v>
      </c>
      <c r="D1974" s="2">
        <f t="shared" si="182"/>
        <v>10.370573300071612</v>
      </c>
      <c r="E1974" s="2">
        <f t="shared" si="181"/>
        <v>-1.0871806551945085E-2</v>
      </c>
      <c r="F1974" s="2">
        <f t="shared" si="185"/>
        <v>2.1026442366541859E-2</v>
      </c>
      <c r="G1974" s="2">
        <f t="shared" si="183"/>
        <v>-3.1898248918486943E-2</v>
      </c>
      <c r="H1974" s="2" t="str">
        <f t="shared" si="184"/>
        <v>Hold</v>
      </c>
    </row>
    <row r="1975" spans="1:8" ht="13.5" x14ac:dyDescent="0.25">
      <c r="A1975" s="3">
        <f>TITRES_STAT!B1978</f>
        <v>44882</v>
      </c>
      <c r="B1975" s="6">
        <f>TITRES_STAT!D1978</f>
        <v>10.279</v>
      </c>
      <c r="C1975" s="2">
        <f t="shared" si="180"/>
        <v>10.337593571439719</v>
      </c>
      <c r="D1975" s="2">
        <f t="shared" si="182"/>
        <v>10.363790092658901</v>
      </c>
      <c r="E1975" s="2">
        <f t="shared" si="181"/>
        <v>-2.6196521219182145E-2</v>
      </c>
      <c r="F1975" s="2">
        <f t="shared" si="185"/>
        <v>1.1581849649397059E-2</v>
      </c>
      <c r="G1975" s="2">
        <f t="shared" si="183"/>
        <v>-3.77783708685792E-2</v>
      </c>
      <c r="H1975" s="2" t="str">
        <f t="shared" si="184"/>
        <v>Hold</v>
      </c>
    </row>
    <row r="1976" spans="1:8" ht="13.5" x14ac:dyDescent="0.25">
      <c r="A1976" s="3">
        <f>TITRES_STAT!B1979</f>
        <v>44883</v>
      </c>
      <c r="B1976" s="6">
        <f>TITRES_STAT!D1979</f>
        <v>10.747999999999999</v>
      </c>
      <c r="C1976" s="2">
        <f t="shared" si="180"/>
        <v>10.333348406602839</v>
      </c>
      <c r="D1976" s="2">
        <f t="shared" si="182"/>
        <v>10.392250085795279</v>
      </c>
      <c r="E1976" s="2">
        <f t="shared" si="181"/>
        <v>-5.8901679192439715E-2</v>
      </c>
      <c r="F1976" s="2">
        <f t="shared" si="185"/>
        <v>-2.5148561189702965E-3</v>
      </c>
      <c r="G1976" s="2">
        <f t="shared" si="183"/>
        <v>-5.6386823073469421E-2</v>
      </c>
      <c r="H1976" s="2" t="str">
        <f t="shared" si="184"/>
        <v>Hold</v>
      </c>
    </row>
    <row r="1977" spans="1:8" ht="13.5" x14ac:dyDescent="0.25">
      <c r="A1977" s="3">
        <f>TITRES_STAT!B1980</f>
        <v>44886</v>
      </c>
      <c r="B1977" s="6">
        <f>TITRES_STAT!D1980</f>
        <v>10.474</v>
      </c>
      <c r="C1977" s="2">
        <f t="shared" si="180"/>
        <v>10.342987113279325</v>
      </c>
      <c r="D1977" s="2">
        <f t="shared" si="182"/>
        <v>10.39830563499563</v>
      </c>
      <c r="E1977" s="2">
        <f t="shared" si="181"/>
        <v>-5.5318521716305469E-2</v>
      </c>
      <c r="F1977" s="2">
        <f t="shared" si="185"/>
        <v>-1.3075589238437331E-2</v>
      </c>
      <c r="G1977" s="2">
        <f t="shared" si="183"/>
        <v>-4.2242932477868138E-2</v>
      </c>
      <c r="H1977" s="2" t="str">
        <f t="shared" si="184"/>
        <v>Hold</v>
      </c>
    </row>
    <row r="1978" spans="1:8" ht="13.5" x14ac:dyDescent="0.25">
      <c r="A1978" s="3">
        <f>TITRES_STAT!B1981</f>
        <v>44887</v>
      </c>
      <c r="B1978" s="6">
        <f>TITRES_STAT!D1981</f>
        <v>10.474</v>
      </c>
      <c r="C1978" s="2">
        <f t="shared" si="180"/>
        <v>10.333142942005583</v>
      </c>
      <c r="D1978" s="2">
        <f t="shared" si="182"/>
        <v>10.403912624995954</v>
      </c>
      <c r="E1978" s="2">
        <f t="shared" si="181"/>
        <v>-7.0769682990370342E-2</v>
      </c>
      <c r="F1978" s="2">
        <f t="shared" si="185"/>
        <v>-2.4614407988823934E-2</v>
      </c>
      <c r="G1978" s="2">
        <f t="shared" si="183"/>
        <v>-4.6155275001546411E-2</v>
      </c>
      <c r="H1978" s="2" t="str">
        <f t="shared" si="184"/>
        <v>Hold</v>
      </c>
    </row>
    <row r="1979" spans="1:8" ht="13.5" x14ac:dyDescent="0.25">
      <c r="A1979" s="3">
        <f>TITRES_STAT!B1982</f>
        <v>44888</v>
      </c>
      <c r="B1979" s="6">
        <f>TITRES_STAT!D1982</f>
        <v>10.756</v>
      </c>
      <c r="C1979" s="2">
        <f t="shared" si="180"/>
        <v>10.312813258620109</v>
      </c>
      <c r="D1979" s="2">
        <f t="shared" si="182"/>
        <v>10.429993171292551</v>
      </c>
      <c r="E1979" s="2">
        <f t="shared" si="181"/>
        <v>-0.11717991267244265</v>
      </c>
      <c r="F1979" s="2">
        <f t="shared" si="185"/>
        <v>-4.3127508925547675E-2</v>
      </c>
      <c r="G1979" s="2">
        <f t="shared" si="183"/>
        <v>-7.4052403746894979E-2</v>
      </c>
      <c r="H1979" s="2" t="str">
        <f t="shared" si="184"/>
        <v>Hold</v>
      </c>
    </row>
    <row r="1980" spans="1:8" ht="13.5" x14ac:dyDescent="0.25">
      <c r="A1980" s="3">
        <f>TITRES_STAT!B1983</f>
        <v>44889</v>
      </c>
      <c r="B1980" s="6">
        <f>TITRES_STAT!D1983</f>
        <v>10.756</v>
      </c>
      <c r="C1980" s="2">
        <f t="shared" si="180"/>
        <v>10.3256112188324</v>
      </c>
      <c r="D1980" s="2">
        <f t="shared" si="182"/>
        <v>10.454141825270881</v>
      </c>
      <c r="E1980" s="2">
        <f t="shared" si="181"/>
        <v>-0.12853060643848124</v>
      </c>
      <c r="F1980" s="2">
        <f t="shared" si="185"/>
        <v>-6.0208128428134389E-2</v>
      </c>
      <c r="G1980" s="2">
        <f t="shared" si="183"/>
        <v>-6.8322478010346854E-2</v>
      </c>
      <c r="H1980" s="2" t="str">
        <f t="shared" si="184"/>
        <v>Hold</v>
      </c>
    </row>
    <row r="1981" spans="1:8" ht="13.5" x14ac:dyDescent="0.25">
      <c r="A1981" s="3">
        <f>TITRES_STAT!B1984</f>
        <v>44890</v>
      </c>
      <c r="B1981" s="6">
        <f>TITRES_STAT!D1984</f>
        <v>10.756</v>
      </c>
      <c r="C1981" s="2">
        <f t="shared" si="180"/>
        <v>10.336440262088953</v>
      </c>
      <c r="D1981" s="2">
        <f t="shared" si="182"/>
        <v>10.476501690065632</v>
      </c>
      <c r="E1981" s="2">
        <f t="shared" si="181"/>
        <v>-0.1400614279766792</v>
      </c>
      <c r="F1981" s="2">
        <f t="shared" si="185"/>
        <v>-7.6178788337843362E-2</v>
      </c>
      <c r="G1981" s="2">
        <f t="shared" si="183"/>
        <v>-6.3882639638835836E-2</v>
      </c>
      <c r="H1981" s="2" t="str">
        <f t="shared" si="184"/>
        <v>Hold</v>
      </c>
    </row>
    <row r="1982" spans="1:8" ht="13.5" x14ac:dyDescent="0.25">
      <c r="A1982" s="3">
        <f>TITRES_STAT!B1985</f>
        <v>44893</v>
      </c>
      <c r="B1982" s="6">
        <f>TITRES_STAT!D1985</f>
        <v>10.756</v>
      </c>
      <c r="C1982" s="2">
        <f t="shared" si="180"/>
        <v>10.338372529459882</v>
      </c>
      <c r="D1982" s="2">
        <f t="shared" si="182"/>
        <v>10.49720526857929</v>
      </c>
      <c r="E1982" s="2">
        <f t="shared" si="181"/>
        <v>-0.15883273911940776</v>
      </c>
      <c r="F1982" s="2">
        <f t="shared" si="185"/>
        <v>-9.2709578494156245E-2</v>
      </c>
      <c r="G1982" s="2">
        <f t="shared" si="183"/>
        <v>-6.6123160625251517E-2</v>
      </c>
      <c r="H1982" s="2" t="str">
        <f t="shared" si="184"/>
        <v>Hold</v>
      </c>
    </row>
    <row r="1983" spans="1:8" ht="13.5" x14ac:dyDescent="0.25">
      <c r="A1983" s="3">
        <f>TITRES_STAT!B1986</f>
        <v>44894</v>
      </c>
      <c r="B1983" s="6">
        <f>TITRES_STAT!D1986</f>
        <v>10.756</v>
      </c>
      <c r="C1983" s="2">
        <f t="shared" si="180"/>
        <v>10.320776755696823</v>
      </c>
      <c r="D1983" s="2">
        <f t="shared" si="182"/>
        <v>10.516375248684529</v>
      </c>
      <c r="E1983" s="2">
        <f t="shared" si="181"/>
        <v>-0.19559849298770615</v>
      </c>
      <c r="F1983" s="2">
        <f t="shared" si="185"/>
        <v>-0.11328736139286623</v>
      </c>
      <c r="G1983" s="2">
        <f t="shared" si="183"/>
        <v>-8.2311131594839923E-2</v>
      </c>
      <c r="H1983" s="2" t="str">
        <f t="shared" si="184"/>
        <v>Hold</v>
      </c>
    </row>
    <row r="1984" spans="1:8" ht="13.5" x14ac:dyDescent="0.25">
      <c r="A1984" s="3">
        <f>TITRES_STAT!B1987</f>
        <v>44895</v>
      </c>
      <c r="B1984" s="6">
        <f>TITRES_STAT!D1987</f>
        <v>10.756</v>
      </c>
      <c r="C1984" s="2">
        <f t="shared" si="180"/>
        <v>10.355272639435773</v>
      </c>
      <c r="D1984" s="2">
        <f t="shared" si="182"/>
        <v>10.534125230263454</v>
      </c>
      <c r="E1984" s="2">
        <f t="shared" si="181"/>
        <v>-0.17885259082768101</v>
      </c>
      <c r="F1984" s="2">
        <f t="shared" si="185"/>
        <v>-0.12640040727982918</v>
      </c>
      <c r="G1984" s="2">
        <f t="shared" si="183"/>
        <v>-5.2452183547851833E-2</v>
      </c>
      <c r="H1984" s="2" t="str">
        <f t="shared" si="184"/>
        <v>Hold</v>
      </c>
    </row>
    <row r="1985" spans="1:8" ht="13.5" x14ac:dyDescent="0.25">
      <c r="A1985" s="3">
        <f>TITRES_STAT!B1988</f>
        <v>44896</v>
      </c>
      <c r="B1985" s="6">
        <f>TITRES_STAT!D1988</f>
        <v>10.756</v>
      </c>
      <c r="C1985" s="2">
        <f t="shared" si="180"/>
        <v>10.343538387214885</v>
      </c>
      <c r="D1985" s="2">
        <f t="shared" si="182"/>
        <v>10.550560398392088</v>
      </c>
      <c r="E1985" s="2">
        <f t="shared" si="181"/>
        <v>-0.20702201117720342</v>
      </c>
      <c r="F1985" s="2">
        <f t="shared" si="185"/>
        <v>-0.14252472805930405</v>
      </c>
      <c r="G1985" s="2">
        <f t="shared" si="183"/>
        <v>-6.4497283117899373E-2</v>
      </c>
      <c r="H1985" s="2" t="str">
        <f t="shared" si="184"/>
        <v>Hold</v>
      </c>
    </row>
    <row r="1986" spans="1:8" ht="13.5" x14ac:dyDescent="0.25">
      <c r="A1986" s="3">
        <f>TITRES_STAT!B1989</f>
        <v>44897</v>
      </c>
      <c r="B1986" s="6">
        <f>TITRES_STAT!D1989</f>
        <v>10.756</v>
      </c>
      <c r="C1986" s="2">
        <f t="shared" si="180"/>
        <v>10.405763250720288</v>
      </c>
      <c r="D1986" s="2">
        <f t="shared" si="182"/>
        <v>10.565778146659342</v>
      </c>
      <c r="E1986" s="2">
        <f t="shared" si="181"/>
        <v>-0.16001489593905482</v>
      </c>
      <c r="F1986" s="2">
        <f t="shared" si="185"/>
        <v>-0.14602276163525421</v>
      </c>
      <c r="G1986" s="2">
        <f t="shared" si="183"/>
        <v>-1.3992134303800613E-2</v>
      </c>
      <c r="H1986" s="2" t="str">
        <f t="shared" si="184"/>
        <v>Hold</v>
      </c>
    </row>
    <row r="1987" spans="1:8" ht="13.5" x14ac:dyDescent="0.25">
      <c r="A1987" s="3">
        <f>TITRES_STAT!B1990</f>
        <v>44900</v>
      </c>
      <c r="B1987" s="6">
        <f>TITRES_STAT!D1990</f>
        <v>10.709</v>
      </c>
      <c r="C1987" s="2">
        <f t="shared" si="180"/>
        <v>10.416261212147935</v>
      </c>
      <c r="D1987" s="2">
        <f t="shared" si="182"/>
        <v>10.576387172832723</v>
      </c>
      <c r="E1987" s="2">
        <f t="shared" si="181"/>
        <v>-0.16012596068478757</v>
      </c>
      <c r="F1987" s="2">
        <f t="shared" si="185"/>
        <v>-0.14884340144516089</v>
      </c>
      <c r="G1987" s="2">
        <f t="shared" si="183"/>
        <v>-1.1282559239626677E-2</v>
      </c>
      <c r="H1987" s="2" t="str">
        <f t="shared" si="184"/>
        <v>Hold</v>
      </c>
    </row>
    <row r="1988" spans="1:8" ht="13.5" x14ac:dyDescent="0.25">
      <c r="A1988" s="3">
        <f>TITRES_STAT!B1991</f>
        <v>44901</v>
      </c>
      <c r="B1988" s="6">
        <f>TITRES_STAT!D1991</f>
        <v>10.709</v>
      </c>
      <c r="C1988" s="2">
        <f t="shared" si="180"/>
        <v>10.425144102586714</v>
      </c>
      <c r="D1988" s="2">
        <f t="shared" si="182"/>
        <v>10.586210345215484</v>
      </c>
      <c r="E1988" s="2">
        <f t="shared" si="181"/>
        <v>-0.16106624262877034</v>
      </c>
      <c r="F1988" s="2">
        <f t="shared" si="185"/>
        <v>-0.15128796968188279</v>
      </c>
      <c r="G1988" s="2">
        <f t="shared" si="183"/>
        <v>-9.7782729468875451E-3</v>
      </c>
      <c r="H1988" s="2" t="str">
        <f t="shared" si="184"/>
        <v>Hold</v>
      </c>
    </row>
    <row r="1989" spans="1:8" ht="13.5" x14ac:dyDescent="0.25">
      <c r="A1989" s="3">
        <f>TITRES_STAT!B1992</f>
        <v>44902</v>
      </c>
      <c r="B1989" s="6">
        <f>TITRES_STAT!D1992</f>
        <v>10.709</v>
      </c>
      <c r="C1989" s="2">
        <f t="shared" si="180"/>
        <v>10.476045009881066</v>
      </c>
      <c r="D1989" s="2">
        <f t="shared" si="182"/>
        <v>10.595305875199521</v>
      </c>
      <c r="E1989" s="2">
        <f t="shared" si="181"/>
        <v>-0.1192608653184557</v>
      </c>
      <c r="F1989" s="2">
        <f t="shared" si="185"/>
        <v>-0.14488254880919738</v>
      </c>
      <c r="G1989" s="2">
        <f t="shared" si="183"/>
        <v>2.5621683490741676E-2</v>
      </c>
      <c r="H1989" s="2" t="str">
        <f t="shared" si="184"/>
        <v>Sell</v>
      </c>
    </row>
    <row r="1990" spans="1:8" ht="13.5" x14ac:dyDescent="0.25">
      <c r="A1990" s="3">
        <f>TITRES_STAT!B1993</f>
        <v>44903</v>
      </c>
      <c r="B1990" s="6">
        <f>TITRES_STAT!D1993</f>
        <v>10.709</v>
      </c>
      <c r="C1990" s="2">
        <f t="shared" si="180"/>
        <v>10.519115008360902</v>
      </c>
      <c r="D1990" s="2">
        <f t="shared" si="182"/>
        <v>10.603727662221779</v>
      </c>
      <c r="E1990" s="2">
        <f t="shared" si="181"/>
        <v>-8.4612653860876463E-2</v>
      </c>
      <c r="F1990" s="2">
        <f t="shared" si="185"/>
        <v>-0.1328285698195332</v>
      </c>
      <c r="G1990" s="2">
        <f t="shared" si="183"/>
        <v>4.8215915958656735E-2</v>
      </c>
      <c r="H1990" s="2" t="str">
        <f t="shared" si="184"/>
        <v>Sell</v>
      </c>
    </row>
    <row r="1991" spans="1:8" ht="13.5" x14ac:dyDescent="0.25">
      <c r="A1991" s="3">
        <f>TITRES_STAT!B1994</f>
        <v>44904</v>
      </c>
      <c r="B1991" s="6">
        <f>TITRES_STAT!D1994</f>
        <v>10.747999999999999</v>
      </c>
      <c r="C1991" s="2">
        <f t="shared" si="180"/>
        <v>10.555558853228456</v>
      </c>
      <c r="D1991" s="2">
        <f t="shared" si="182"/>
        <v>10.614414502057203</v>
      </c>
      <c r="E1991" s="2">
        <f t="shared" si="181"/>
        <v>-5.885564882874661E-2</v>
      </c>
      <c r="F1991" s="2">
        <f t="shared" si="185"/>
        <v>-0.11803398562137588</v>
      </c>
      <c r="G1991" s="2">
        <f t="shared" si="183"/>
        <v>5.9178336792629266E-2</v>
      </c>
      <c r="H1991" s="2" t="str">
        <f t="shared" si="184"/>
        <v>Sell</v>
      </c>
    </row>
    <row r="1992" spans="1:8" ht="13.5" x14ac:dyDescent="0.25">
      <c r="A1992" s="3">
        <f>TITRES_STAT!B1995</f>
        <v>44907</v>
      </c>
      <c r="B1992" s="6">
        <f>TITRES_STAT!D1995</f>
        <v>10.747999999999999</v>
      </c>
      <c r="C1992" s="2">
        <f t="shared" si="180"/>
        <v>10.58639595273177</v>
      </c>
      <c r="D1992" s="2">
        <f t="shared" si="182"/>
        <v>10.624309724127039</v>
      </c>
      <c r="E1992" s="2">
        <f t="shared" si="181"/>
        <v>-3.791377139526908E-2</v>
      </c>
      <c r="F1992" s="2">
        <f t="shared" si="185"/>
        <v>-0.10200994277615452</v>
      </c>
      <c r="G1992" s="2">
        <f t="shared" si="183"/>
        <v>6.4096171380885442E-2</v>
      </c>
      <c r="H1992" s="2" t="str">
        <f t="shared" si="184"/>
        <v>Sell</v>
      </c>
    </row>
    <row r="1993" spans="1:8" ht="13.5" x14ac:dyDescent="0.25">
      <c r="A1993" s="3">
        <f>TITRES_STAT!B1996</f>
        <v>44908</v>
      </c>
      <c r="B1993" s="6">
        <f>TITRES_STAT!D1996</f>
        <v>10.747999999999999</v>
      </c>
      <c r="C1993" s="2">
        <f t="shared" si="180"/>
        <v>10.612488883080729</v>
      </c>
      <c r="D1993" s="2">
        <f t="shared" si="182"/>
        <v>10.633471966784295</v>
      </c>
      <c r="E1993" s="2">
        <f t="shared" si="181"/>
        <v>-2.0983083703566052E-2</v>
      </c>
      <c r="F1993" s="2">
        <f t="shared" si="185"/>
        <v>-8.5804570961636836E-2</v>
      </c>
      <c r="G1993" s="2">
        <f t="shared" si="183"/>
        <v>6.4821487258070784E-2</v>
      </c>
      <c r="H1993" s="2" t="str">
        <f t="shared" si="184"/>
        <v>Sell</v>
      </c>
    </row>
    <row r="1994" spans="1:8" ht="13.5" x14ac:dyDescent="0.25">
      <c r="A1994" s="3">
        <f>TITRES_STAT!B1997</f>
        <v>44909</v>
      </c>
      <c r="B1994" s="6">
        <f>TITRES_STAT!D1997</f>
        <v>10.747999999999999</v>
      </c>
      <c r="C1994" s="2">
        <f t="shared" si="180"/>
        <v>10.634567516452925</v>
      </c>
      <c r="D1994" s="2">
        <f t="shared" si="182"/>
        <v>10.641955524800274</v>
      </c>
      <c r="E1994" s="2">
        <f t="shared" si="181"/>
        <v>-7.3880083473483182E-3</v>
      </c>
      <c r="F1994" s="2">
        <f t="shared" si="185"/>
        <v>-7.0121258438779144E-2</v>
      </c>
      <c r="G1994" s="2">
        <f t="shared" si="183"/>
        <v>6.2733250091430826E-2</v>
      </c>
      <c r="H1994" s="2" t="str">
        <f t="shared" si="184"/>
        <v>Sell</v>
      </c>
    </row>
    <row r="1995" spans="1:8" ht="13.5" x14ac:dyDescent="0.25">
      <c r="A1995" s="3">
        <f>TITRES_STAT!B1998</f>
        <v>44910</v>
      </c>
      <c r="B1995" s="6">
        <f>TITRES_STAT!D1998</f>
        <v>10.747999999999999</v>
      </c>
      <c r="C1995" s="2">
        <f t="shared" si="180"/>
        <v>10.65324943699863</v>
      </c>
      <c r="D1995" s="2">
        <f t="shared" si="182"/>
        <v>10.649810671111364</v>
      </c>
      <c r="E1995" s="2">
        <f t="shared" si="181"/>
        <v>3.4387658872656601E-3</v>
      </c>
      <c r="F1995" s="2">
        <f t="shared" si="185"/>
        <v>-5.5409253573570183E-2</v>
      </c>
      <c r="G1995" s="2">
        <f t="shared" si="183"/>
        <v>5.8848019460835843E-2</v>
      </c>
      <c r="H1995" s="2" t="str">
        <f t="shared" si="184"/>
        <v>Sell</v>
      </c>
    </row>
    <row r="1996" spans="1:8" ht="13.5" x14ac:dyDescent="0.25">
      <c r="A1996" s="3">
        <f>TITRES_STAT!B1999</f>
        <v>44911</v>
      </c>
      <c r="B1996" s="6">
        <f>TITRES_STAT!D1999</f>
        <v>10.747999999999999</v>
      </c>
      <c r="C1996" s="2">
        <f t="shared" si="180"/>
        <v>10.669057215921917</v>
      </c>
      <c r="D1996" s="2">
        <f t="shared" si="182"/>
        <v>10.657083954732745</v>
      </c>
      <c r="E1996" s="2">
        <f t="shared" si="181"/>
        <v>1.1973261189172746E-2</v>
      </c>
      <c r="F1996" s="2">
        <f t="shared" si="185"/>
        <v>-4.19327506210216E-2</v>
      </c>
      <c r="G1996" s="2">
        <f t="shared" si="183"/>
        <v>5.3906011810194346E-2</v>
      </c>
      <c r="H1996" s="2" t="str">
        <f t="shared" si="184"/>
        <v>Sell</v>
      </c>
    </row>
    <row r="1997" spans="1:8" ht="13.5" x14ac:dyDescent="0.25">
      <c r="A1997" s="3">
        <f>TITRES_STAT!B2000</f>
        <v>44914</v>
      </c>
      <c r="B1997" s="6">
        <f>TITRES_STAT!D2000</f>
        <v>10.747999999999999</v>
      </c>
      <c r="C1997" s="2">
        <f t="shared" si="180"/>
        <v>10.675202259626237</v>
      </c>
      <c r="D1997" s="2">
        <f t="shared" si="182"/>
        <v>10.663818476604394</v>
      </c>
      <c r="E1997" s="2">
        <f t="shared" si="181"/>
        <v>1.1383783021843286E-2</v>
      </c>
      <c r="F1997" s="2">
        <f t="shared" si="185"/>
        <v>-3.1269443892448623E-2</v>
      </c>
      <c r="G1997" s="2">
        <f t="shared" si="183"/>
        <v>4.2653226914291908E-2</v>
      </c>
      <c r="H1997" s="2" t="str">
        <f t="shared" si="184"/>
        <v>Sell</v>
      </c>
    </row>
    <row r="1998" spans="1:8" ht="13.5" x14ac:dyDescent="0.25">
      <c r="A1998" s="3">
        <f>TITRES_STAT!B2001</f>
        <v>44915</v>
      </c>
      <c r="B1998" s="6">
        <f>TITRES_STAT!D2001</f>
        <v>10.709</v>
      </c>
      <c r="C1998" s="2">
        <f t="shared" si="180"/>
        <v>10.680401911991432</v>
      </c>
      <c r="D1998" s="2">
        <f t="shared" si="182"/>
        <v>10.66716525611518</v>
      </c>
      <c r="E1998" s="2">
        <f t="shared" si="181"/>
        <v>1.3236655876252001E-2</v>
      </c>
      <c r="F1998" s="2">
        <f t="shared" si="185"/>
        <v>-2.2368223938708499E-2</v>
      </c>
      <c r="G1998" s="2">
        <f t="shared" si="183"/>
        <v>3.5604879814960501E-2</v>
      </c>
      <c r="H1998" s="2" t="str">
        <f t="shared" si="184"/>
        <v>Sell</v>
      </c>
    </row>
    <row r="1999" spans="1:8" ht="13.5" x14ac:dyDescent="0.25">
      <c r="A1999" s="3">
        <f>TITRES_STAT!B2002</f>
        <v>44916</v>
      </c>
      <c r="B1999" s="6">
        <f>TITRES_STAT!D2002</f>
        <v>10.709</v>
      </c>
      <c r="C1999" s="2">
        <f t="shared" ref="C1999:C2062" si="186">$C$4*B1989+C1998*(1-$C$4)</f>
        <v>10.684801617838904</v>
      </c>
      <c r="D1999" s="2">
        <f t="shared" si="182"/>
        <v>10.670264126032572</v>
      </c>
      <c r="E1999" s="2">
        <f t="shared" si="181"/>
        <v>1.453749180633146E-2</v>
      </c>
      <c r="F1999" s="2">
        <f t="shared" si="185"/>
        <v>-1.4987080789700506E-2</v>
      </c>
      <c r="G1999" s="2">
        <f t="shared" si="183"/>
        <v>2.9524572596031966E-2</v>
      </c>
      <c r="H1999" s="2" t="str">
        <f t="shared" si="184"/>
        <v>Sell</v>
      </c>
    </row>
    <row r="2000" spans="1:8" ht="13.5" x14ac:dyDescent="0.25">
      <c r="A2000" s="3">
        <f>TITRES_STAT!B2003</f>
        <v>44917</v>
      </c>
      <c r="B2000" s="6">
        <f>TITRES_STAT!D2003</f>
        <v>10.709</v>
      </c>
      <c r="C2000" s="2">
        <f t="shared" si="186"/>
        <v>10.688524445863688</v>
      </c>
      <c r="D2000" s="2">
        <f t="shared" si="182"/>
        <v>10.673133450030159</v>
      </c>
      <c r="E2000" s="2">
        <f t="shared" si="181"/>
        <v>1.5390995833529431E-2</v>
      </c>
      <c r="F2000" s="2">
        <f t="shared" si="185"/>
        <v>-8.9114654650545196E-3</v>
      </c>
      <c r="G2000" s="2">
        <f t="shared" si="183"/>
        <v>2.430246129858395E-2</v>
      </c>
      <c r="H2000" s="2" t="str">
        <f t="shared" si="184"/>
        <v>Sell</v>
      </c>
    </row>
    <row r="2001" spans="1:8" ht="13.5" x14ac:dyDescent="0.25">
      <c r="A2001" s="3">
        <f>TITRES_STAT!B2004</f>
        <v>44918</v>
      </c>
      <c r="B2001" s="6">
        <f>TITRES_STAT!D2004</f>
        <v>10.709</v>
      </c>
      <c r="C2001" s="2">
        <f t="shared" si="186"/>
        <v>10.697674531115428</v>
      </c>
      <c r="D2001" s="2">
        <f t="shared" si="182"/>
        <v>10.675790231509406</v>
      </c>
      <c r="E2001" s="2">
        <f t="shared" si="181"/>
        <v>2.1884299606021784E-2</v>
      </c>
      <c r="F2001" s="2">
        <f t="shared" si="185"/>
        <v>-2.752312450839259E-3</v>
      </c>
      <c r="G2001" s="2">
        <f t="shared" si="183"/>
        <v>2.4636612056861042E-2</v>
      </c>
      <c r="H2001" s="2" t="str">
        <f t="shared" si="184"/>
        <v>Sell</v>
      </c>
    </row>
    <row r="2002" spans="1:8" ht="13.5" x14ac:dyDescent="0.25">
      <c r="A2002" s="3">
        <f>TITRES_STAT!B2005</f>
        <v>44921</v>
      </c>
      <c r="B2002" s="6">
        <f>TITRES_STAT!D2005</f>
        <v>10.709</v>
      </c>
      <c r="C2002" s="2">
        <f t="shared" si="186"/>
        <v>10.705416910943825</v>
      </c>
      <c r="D2002" s="2">
        <f t="shared" si="182"/>
        <v>10.678250214360562</v>
      </c>
      <c r="E2002" s="2">
        <f t="shared" si="181"/>
        <v>2.7166696583263317E-2</v>
      </c>
      <c r="F2002" s="2">
        <f t="shared" si="185"/>
        <v>3.2314893559812568E-3</v>
      </c>
      <c r="G2002" s="2">
        <f t="shared" si="183"/>
        <v>2.3935207227282061E-2</v>
      </c>
      <c r="H2002" s="2" t="str">
        <f t="shared" si="184"/>
        <v>Sell</v>
      </c>
    </row>
    <row r="2003" spans="1:8" ht="13.5" x14ac:dyDescent="0.25">
      <c r="A2003" s="3">
        <f>TITRES_STAT!B2006</f>
        <v>44922</v>
      </c>
      <c r="B2003" s="6">
        <f>TITRES_STAT!D2006</f>
        <v>10.709</v>
      </c>
      <c r="C2003" s="2">
        <f t="shared" si="186"/>
        <v>10.711968155414006</v>
      </c>
      <c r="D2003" s="2">
        <f t="shared" si="182"/>
        <v>10.680527976259778</v>
      </c>
      <c r="E2003" s="2">
        <f t="shared" si="181"/>
        <v>3.1440179154227366E-2</v>
      </c>
      <c r="F2003" s="2">
        <f t="shared" si="185"/>
        <v>8.8732273156304792E-3</v>
      </c>
      <c r="G2003" s="2">
        <f t="shared" si="183"/>
        <v>2.2566951838596888E-2</v>
      </c>
      <c r="H2003" s="2" t="str">
        <f t="shared" si="184"/>
        <v>Sell</v>
      </c>
    </row>
    <row r="2004" spans="1:8" ht="13.5" x14ac:dyDescent="0.25">
      <c r="A2004" s="3">
        <f>TITRES_STAT!B2007</f>
        <v>44923</v>
      </c>
      <c r="B2004" s="6">
        <f>TITRES_STAT!D2007</f>
        <v>10.709</v>
      </c>
      <c r="C2004" s="2">
        <f t="shared" si="186"/>
        <v>10.717511516119544</v>
      </c>
      <c r="D2004" s="2">
        <f t="shared" si="182"/>
        <v>10.68263701505535</v>
      </c>
      <c r="E2004" s="2">
        <f t="shared" si="181"/>
        <v>3.4874501064193097E-2</v>
      </c>
      <c r="F2004" s="2">
        <f t="shared" si="185"/>
        <v>1.4073482065343004E-2</v>
      </c>
      <c r="G2004" s="2">
        <f t="shared" si="183"/>
        <v>2.0801018998850094E-2</v>
      </c>
      <c r="H2004" s="2" t="str">
        <f t="shared" si="184"/>
        <v>Sell</v>
      </c>
    </row>
    <row r="2005" spans="1:8" ht="13.5" x14ac:dyDescent="0.25">
      <c r="A2005" s="3">
        <f>TITRES_STAT!B2008</f>
        <v>44924</v>
      </c>
      <c r="B2005" s="6">
        <f>TITRES_STAT!D2008</f>
        <v>10.709</v>
      </c>
      <c r="C2005" s="2">
        <f t="shared" si="186"/>
        <v>10.722202052101153</v>
      </c>
      <c r="D2005" s="2">
        <f t="shared" si="182"/>
        <v>10.684589828754953</v>
      </c>
      <c r="E2005" s="2">
        <f t="shared" si="181"/>
        <v>3.7612223346199514E-2</v>
      </c>
      <c r="F2005" s="2">
        <f t="shared" si="185"/>
        <v>1.8781230321514304E-2</v>
      </c>
      <c r="G2005" s="2">
        <f t="shared" si="183"/>
        <v>1.8830993024685209E-2</v>
      </c>
      <c r="H2005" s="2" t="str">
        <f t="shared" si="184"/>
        <v>Sell</v>
      </c>
    </row>
    <row r="2006" spans="1:8" ht="13.5" x14ac:dyDescent="0.25">
      <c r="A2006" s="3">
        <f>TITRES_STAT!B2009</f>
        <v>44925</v>
      </c>
      <c r="B2006" s="6">
        <f>TITRES_STAT!D2009</f>
        <v>10.631</v>
      </c>
      <c r="C2006" s="2">
        <f t="shared" si="186"/>
        <v>10.726170967162513</v>
      </c>
      <c r="D2006" s="2">
        <f t="shared" si="182"/>
        <v>10.680620211810142</v>
      </c>
      <c r="E2006" s="2">
        <f t="shared" si="181"/>
        <v>4.5550755352371297E-2</v>
      </c>
      <c r="F2006" s="2">
        <f t="shared" si="185"/>
        <v>2.4135135327685707E-2</v>
      </c>
      <c r="G2006" s="2">
        <f t="shared" si="183"/>
        <v>2.141562002468559E-2</v>
      </c>
      <c r="H2006" s="2" t="str">
        <f t="shared" si="184"/>
        <v>Sell</v>
      </c>
    </row>
    <row r="2007" spans="1:8" ht="13.5" x14ac:dyDescent="0.25">
      <c r="A2007" s="3">
        <f>TITRES_STAT!B2010</f>
        <v>44928</v>
      </c>
      <c r="B2007" s="6">
        <f>TITRES_STAT!D2010</f>
        <v>10.622999999999999</v>
      </c>
      <c r="C2007" s="2">
        <f t="shared" si="186"/>
        <v>10.729529279906743</v>
      </c>
      <c r="D2007" s="2">
        <f t="shared" si="182"/>
        <v>10.676352047972355</v>
      </c>
      <c r="E2007" s="2">
        <f t="shared" si="181"/>
        <v>5.3177231934387947E-2</v>
      </c>
      <c r="F2007" s="2">
        <f t="shared" si="185"/>
        <v>2.9943554649026156E-2</v>
      </c>
      <c r="G2007" s="2">
        <f t="shared" si="183"/>
        <v>2.3233677285361791E-2</v>
      </c>
      <c r="H2007" s="2" t="str">
        <f t="shared" si="184"/>
        <v>Sell</v>
      </c>
    </row>
    <row r="2008" spans="1:8" ht="13.5" x14ac:dyDescent="0.25">
      <c r="A2008" s="3">
        <f>TITRES_STAT!B2011</f>
        <v>44929</v>
      </c>
      <c r="B2008" s="6">
        <f>TITRES_STAT!D2011</f>
        <v>10.622999999999999</v>
      </c>
      <c r="C2008" s="2">
        <f t="shared" si="186"/>
        <v>10.726370929151859</v>
      </c>
      <c r="D2008" s="2">
        <f t="shared" si="182"/>
        <v>10.672400044418847</v>
      </c>
      <c r="E2008" s="2">
        <f t="shared" si="181"/>
        <v>5.3970884733011815E-2</v>
      </c>
      <c r="F2008" s="2">
        <f t="shared" si="185"/>
        <v>3.4749020665823291E-2</v>
      </c>
      <c r="G2008" s="2">
        <f t="shared" si="183"/>
        <v>1.9221864067188524E-2</v>
      </c>
      <c r="H2008" s="2" t="str">
        <f t="shared" si="184"/>
        <v>Sell</v>
      </c>
    </row>
    <row r="2009" spans="1:8" ht="13.5" x14ac:dyDescent="0.25">
      <c r="A2009" s="3">
        <f>TITRES_STAT!B2012</f>
        <v>44930</v>
      </c>
      <c r="B2009" s="6">
        <f>TITRES_STAT!D2012</f>
        <v>10.615</v>
      </c>
      <c r="C2009" s="2">
        <f t="shared" si="186"/>
        <v>10.723698478513111</v>
      </c>
      <c r="D2009" s="2">
        <f t="shared" si="182"/>
        <v>10.66814818927671</v>
      </c>
      <c r="E2009" s="2">
        <f t="shared" si="181"/>
        <v>5.5550289236400374E-2</v>
      </c>
      <c r="F2009" s="2">
        <f t="shared" si="185"/>
        <v>3.8909274379938713E-2</v>
      </c>
      <c r="G2009" s="2">
        <f t="shared" si="183"/>
        <v>1.6641014856461661E-2</v>
      </c>
      <c r="H2009" s="2" t="str">
        <f t="shared" si="184"/>
        <v>Sell</v>
      </c>
    </row>
    <row r="2010" spans="1:8" ht="13.5" x14ac:dyDescent="0.25">
      <c r="A2010" s="3">
        <f>TITRES_STAT!B2013</f>
        <v>44931</v>
      </c>
      <c r="B2010" s="6">
        <f>TITRES_STAT!D2013</f>
        <v>10.615</v>
      </c>
      <c r="C2010" s="2">
        <f t="shared" si="186"/>
        <v>10.721437174126478</v>
      </c>
      <c r="D2010" s="2">
        <f t="shared" si="182"/>
        <v>10.664211286367324</v>
      </c>
      <c r="E2010" s="2">
        <f t="shared" si="181"/>
        <v>5.7225887759154048E-2</v>
      </c>
      <c r="F2010" s="2">
        <f t="shared" si="185"/>
        <v>4.2572597055781786E-2</v>
      </c>
      <c r="G2010" s="2">
        <f t="shared" si="183"/>
        <v>1.4653290703372263E-2</v>
      </c>
      <c r="H2010" s="2" t="str">
        <f t="shared" si="184"/>
        <v>Sell</v>
      </c>
    </row>
    <row r="2011" spans="1:8" ht="13.5" x14ac:dyDescent="0.25">
      <c r="A2011" s="3">
        <f>TITRES_STAT!B2014</f>
        <v>44932</v>
      </c>
      <c r="B2011" s="6">
        <f>TITRES_STAT!D2014</f>
        <v>10.615</v>
      </c>
      <c r="C2011" s="2">
        <f t="shared" si="186"/>
        <v>10.719523762722405</v>
      </c>
      <c r="D2011" s="2">
        <f t="shared" si="182"/>
        <v>10.660566005895671</v>
      </c>
      <c r="E2011" s="2">
        <f t="shared" si="181"/>
        <v>5.8957756826734098E-2</v>
      </c>
      <c r="F2011" s="2">
        <f t="shared" si="185"/>
        <v>4.5849629009972248E-2</v>
      </c>
      <c r="G2011" s="2">
        <f t="shared" si="183"/>
        <v>1.310812781676185E-2</v>
      </c>
      <c r="H2011" s="2" t="str">
        <f t="shared" si="184"/>
        <v>Sell</v>
      </c>
    </row>
    <row r="2012" spans="1:8" ht="13.5" x14ac:dyDescent="0.25">
      <c r="A2012" s="3">
        <f>TITRES_STAT!B2015</f>
        <v>44935</v>
      </c>
      <c r="B2012" s="6">
        <f>TITRES_STAT!D2015</f>
        <v>10.615</v>
      </c>
      <c r="C2012" s="2">
        <f t="shared" si="186"/>
        <v>10.717904722303574</v>
      </c>
      <c r="D2012" s="2">
        <f t="shared" si="182"/>
        <v>10.657190746199696</v>
      </c>
      <c r="E2012" s="2">
        <f t="shared" ref="E2012:E2075" si="187">C2012-D2012</f>
        <v>6.0713976103878409E-2</v>
      </c>
      <c r="F2012" s="2">
        <f t="shared" si="185"/>
        <v>4.8822498428753483E-2</v>
      </c>
      <c r="G2012" s="2">
        <f t="shared" si="183"/>
        <v>1.1891477675124926E-2</v>
      </c>
      <c r="H2012" s="2" t="str">
        <f t="shared" si="184"/>
        <v>Sell</v>
      </c>
    </row>
    <row r="2013" spans="1:8" ht="13.5" x14ac:dyDescent="0.25">
      <c r="A2013" s="3">
        <f>TITRES_STAT!B2016</f>
        <v>44936</v>
      </c>
      <c r="B2013" s="6">
        <f>TITRES_STAT!D2016</f>
        <v>10.615</v>
      </c>
      <c r="C2013" s="2">
        <f t="shared" si="186"/>
        <v>10.7165347650261</v>
      </c>
      <c r="D2013" s="2">
        <f t="shared" ref="D2013:D2076" si="188">$D$4*B2013+(1-$D$4)*D2012</f>
        <v>10.654065505740459</v>
      </c>
      <c r="E2013" s="2">
        <f t="shared" si="187"/>
        <v>6.2469259285641954E-2</v>
      </c>
      <c r="F2013" s="2">
        <f t="shared" si="185"/>
        <v>5.1551850600131177E-2</v>
      </c>
      <c r="G2013" s="2">
        <f t="shared" si="183"/>
        <v>1.0917408685510777E-2</v>
      </c>
      <c r="H2013" s="2" t="str">
        <f t="shared" si="184"/>
        <v>Sell</v>
      </c>
    </row>
    <row r="2014" spans="1:8" ht="13.5" x14ac:dyDescent="0.25">
      <c r="A2014" s="3">
        <f>TITRES_STAT!B2017</f>
        <v>44937</v>
      </c>
      <c r="B2014" s="6">
        <f>TITRES_STAT!D2017</f>
        <v>10.615</v>
      </c>
      <c r="C2014" s="2">
        <f t="shared" si="186"/>
        <v>10.7153755704067</v>
      </c>
      <c r="D2014" s="2">
        <f t="shared" si="188"/>
        <v>10.651171764574498</v>
      </c>
      <c r="E2014" s="2">
        <f t="shared" si="187"/>
        <v>6.4203805832201866E-2</v>
      </c>
      <c r="F2014" s="2">
        <f t="shared" si="185"/>
        <v>5.408224164654532E-2</v>
      </c>
      <c r="G2014" s="2">
        <f t="shared" si="183"/>
        <v>1.0121564185656545E-2</v>
      </c>
      <c r="H2014" s="2" t="str">
        <f t="shared" si="184"/>
        <v>Sell</v>
      </c>
    </row>
    <row r="2015" spans="1:8" ht="13.5" x14ac:dyDescent="0.25">
      <c r="A2015" s="3">
        <f>TITRES_STAT!B2018</f>
        <v>44938</v>
      </c>
      <c r="B2015" s="6">
        <f>TITRES_STAT!D2018</f>
        <v>10.404</v>
      </c>
      <c r="C2015" s="2">
        <f t="shared" si="186"/>
        <v>10.714394713421054</v>
      </c>
      <c r="D2015" s="2">
        <f t="shared" si="188"/>
        <v>10.632862744976388</v>
      </c>
      <c r="E2015" s="2">
        <f t="shared" si="187"/>
        <v>8.1531968444666703E-2</v>
      </c>
      <c r="F2015" s="2">
        <f t="shared" si="185"/>
        <v>5.9572187006169605E-2</v>
      </c>
      <c r="G2015" s="2">
        <f t="shared" si="183"/>
        <v>2.1959781438497097E-2</v>
      </c>
      <c r="H2015" s="2" t="str">
        <f t="shared" si="184"/>
        <v>Sell</v>
      </c>
    </row>
    <row r="2016" spans="1:8" ht="13.5" x14ac:dyDescent="0.25">
      <c r="A2016" s="3">
        <f>TITRES_STAT!B2019</f>
        <v>44939</v>
      </c>
      <c r="B2016" s="6">
        <f>TITRES_STAT!D2019</f>
        <v>10.279</v>
      </c>
      <c r="C2016" s="2">
        <f t="shared" si="186"/>
        <v>10.701564757510122</v>
      </c>
      <c r="D2016" s="2">
        <f t="shared" si="188"/>
        <v>10.606650689792952</v>
      </c>
      <c r="E2016" s="2">
        <f t="shared" si="187"/>
        <v>9.4914067717169814E-2</v>
      </c>
      <c r="F2016" s="2">
        <f t="shared" si="185"/>
        <v>6.664056314836965E-2</v>
      </c>
      <c r="G2016" s="2">
        <f t="shared" si="183"/>
        <v>2.8273504568800165E-2</v>
      </c>
      <c r="H2016" s="2" t="str">
        <f t="shared" si="184"/>
        <v>Sell</v>
      </c>
    </row>
    <row r="2017" spans="1:8" ht="13.5" x14ac:dyDescent="0.25">
      <c r="A2017" s="3">
        <f>TITRES_STAT!B2020</f>
        <v>44942</v>
      </c>
      <c r="B2017" s="6">
        <f>TITRES_STAT!D2020</f>
        <v>10.279</v>
      </c>
      <c r="C2017" s="2">
        <f t="shared" si="186"/>
        <v>10.689477871739333</v>
      </c>
      <c r="D2017" s="2">
        <f t="shared" si="188"/>
        <v>10.582380268326807</v>
      </c>
      <c r="E2017" s="2">
        <f t="shared" si="187"/>
        <v>0.10709760341252661</v>
      </c>
      <c r="F2017" s="2">
        <f t="shared" si="185"/>
        <v>7.473197120120105E-2</v>
      </c>
      <c r="G2017" s="2">
        <f t="shared" si="183"/>
        <v>3.236563221132556E-2</v>
      </c>
      <c r="H2017" s="2" t="str">
        <f t="shared" si="184"/>
        <v>Sell</v>
      </c>
    </row>
    <row r="2018" spans="1:8" ht="13.5" x14ac:dyDescent="0.25">
      <c r="A2018" s="3">
        <f>TITRES_STAT!B2021</f>
        <v>44943</v>
      </c>
      <c r="B2018" s="6">
        <f>TITRES_STAT!D2021</f>
        <v>10.279</v>
      </c>
      <c r="C2018" s="2">
        <f t="shared" si="186"/>
        <v>10.679250506856357</v>
      </c>
      <c r="D2018" s="2">
        <f t="shared" si="188"/>
        <v>10.559907655858154</v>
      </c>
      <c r="E2018" s="2">
        <f t="shared" si="187"/>
        <v>0.11934285099820308</v>
      </c>
      <c r="F2018" s="2">
        <f t="shared" si="185"/>
        <v>8.3654147160601461E-2</v>
      </c>
      <c r="G2018" s="2">
        <f t="shared" si="183"/>
        <v>3.5688703837601615E-2</v>
      </c>
      <c r="H2018" s="2" t="str">
        <f t="shared" si="184"/>
        <v>Sell</v>
      </c>
    </row>
    <row r="2019" spans="1:8" ht="13.5" x14ac:dyDescent="0.25">
      <c r="A2019" s="3">
        <f>TITRES_STAT!B2022</f>
        <v>44944</v>
      </c>
      <c r="B2019" s="6">
        <f>TITRES_STAT!D2022</f>
        <v>10.701000000000001</v>
      </c>
      <c r="C2019" s="2">
        <f t="shared" si="186"/>
        <v>10.66936581349384</v>
      </c>
      <c r="D2019" s="2">
        <f t="shared" si="188"/>
        <v>10.570358940609403</v>
      </c>
      <c r="E2019" s="2">
        <f t="shared" si="187"/>
        <v>9.9006872884437769E-2</v>
      </c>
      <c r="F2019" s="2">
        <f t="shared" si="185"/>
        <v>8.6724692305368722E-2</v>
      </c>
      <c r="G2019" s="2">
        <f t="shared" si="183"/>
        <v>1.2282180579069046E-2</v>
      </c>
      <c r="H2019" s="2" t="str">
        <f t="shared" si="184"/>
        <v>Sell</v>
      </c>
    </row>
    <row r="2020" spans="1:8" ht="13.5" x14ac:dyDescent="0.25">
      <c r="A2020" s="3">
        <f>TITRES_STAT!B2023</f>
        <v>44945</v>
      </c>
      <c r="B2020" s="6">
        <f>TITRES_STAT!D2023</f>
        <v>10.701000000000001</v>
      </c>
      <c r="C2020" s="2">
        <f t="shared" si="186"/>
        <v>10.661001842187094</v>
      </c>
      <c r="D2020" s="2">
        <f t="shared" si="188"/>
        <v>10.580036056119818</v>
      </c>
      <c r="E2020" s="2">
        <f t="shared" si="187"/>
        <v>8.0965786067276113E-2</v>
      </c>
      <c r="F2020" s="2">
        <f t="shared" si="185"/>
        <v>8.5572911057750209E-2</v>
      </c>
      <c r="G2020" s="2">
        <f t="shared" ref="G2020:G2083" si="189">E2020-F2020</f>
        <v>-4.6071249904740957E-3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44946</v>
      </c>
      <c r="B2021" s="6">
        <f>TITRES_STAT!D2024</f>
        <v>10.701000000000001</v>
      </c>
      <c r="C2021" s="2">
        <f t="shared" si="186"/>
        <v>10.653924635696772</v>
      </c>
      <c r="D2021" s="2">
        <f t="shared" si="188"/>
        <v>10.588996348259091</v>
      </c>
      <c r="E2021" s="2">
        <f t="shared" si="187"/>
        <v>6.4928287437680865E-2</v>
      </c>
      <c r="F2021" s="2">
        <f t="shared" ref="F2021:F2084" si="191">(E2021*(2/(10)))+((1-(2/10))*F2020)</f>
        <v>8.144398633373634E-2</v>
      </c>
      <c r="G2021" s="2">
        <f t="shared" si="189"/>
        <v>-1.6515698896055475E-2</v>
      </c>
      <c r="H2021" s="2" t="str">
        <f t="shared" si="190"/>
        <v>Hold</v>
      </c>
    </row>
    <row r="2022" spans="1:8" ht="13.5" x14ac:dyDescent="0.25">
      <c r="A2022" s="3">
        <f>TITRES_STAT!B2025</f>
        <v>44949</v>
      </c>
      <c r="B2022" s="6">
        <f>TITRES_STAT!D2025</f>
        <v>10.747999999999999</v>
      </c>
      <c r="C2022" s="2">
        <f t="shared" si="186"/>
        <v>10.64793623020496</v>
      </c>
      <c r="D2022" s="2">
        <f t="shared" si="188"/>
        <v>10.600774396536195</v>
      </c>
      <c r="E2022" s="2">
        <f t="shared" si="187"/>
        <v>4.7161833668765141E-2</v>
      </c>
      <c r="F2022" s="2">
        <f t="shared" si="191"/>
        <v>7.4587555800742097E-2</v>
      </c>
      <c r="G2022" s="2">
        <f t="shared" si="189"/>
        <v>-2.7425722131976957E-2</v>
      </c>
      <c r="H2022" s="2" t="str">
        <f t="shared" si="190"/>
        <v>Hold</v>
      </c>
    </row>
    <row r="2023" spans="1:8" ht="13.5" x14ac:dyDescent="0.25">
      <c r="A2023" s="3">
        <f>TITRES_STAT!B2026</f>
        <v>44950</v>
      </c>
      <c r="B2023" s="6">
        <f>TITRES_STAT!D2026</f>
        <v>10.747999999999999</v>
      </c>
      <c r="C2023" s="2">
        <f t="shared" si="186"/>
        <v>10.642869117865734</v>
      </c>
      <c r="D2023" s="2">
        <f t="shared" si="188"/>
        <v>10.611679996792773</v>
      </c>
      <c r="E2023" s="2">
        <f t="shared" si="187"/>
        <v>3.1189121072960901E-2</v>
      </c>
      <c r="F2023" s="2">
        <f t="shared" si="191"/>
        <v>6.5907868855185861E-2</v>
      </c>
      <c r="G2023" s="2">
        <f t="shared" si="189"/>
        <v>-3.471874778222496E-2</v>
      </c>
      <c r="H2023" s="2" t="str">
        <f t="shared" si="190"/>
        <v>Hold</v>
      </c>
    </row>
    <row r="2024" spans="1:8" ht="13.5" x14ac:dyDescent="0.25">
      <c r="A2024" s="3">
        <f>TITRES_STAT!B2027</f>
        <v>44951</v>
      </c>
      <c r="B2024" s="6">
        <f>TITRES_STAT!D2027</f>
        <v>10.747999999999999</v>
      </c>
      <c r="C2024" s="2">
        <f t="shared" si="186"/>
        <v>10.638581561271005</v>
      </c>
      <c r="D2024" s="2">
        <f t="shared" si="188"/>
        <v>10.621777774808123</v>
      </c>
      <c r="E2024" s="2">
        <f t="shared" si="187"/>
        <v>1.6803786462881831E-2</v>
      </c>
      <c r="F2024" s="2">
        <f t="shared" si="191"/>
        <v>5.6087052376725059E-2</v>
      </c>
      <c r="G2024" s="2">
        <f t="shared" si="189"/>
        <v>-3.9283265913843228E-2</v>
      </c>
      <c r="H2024" s="2" t="str">
        <f t="shared" si="190"/>
        <v>Hold</v>
      </c>
    </row>
    <row r="2025" spans="1:8" ht="13.5" x14ac:dyDescent="0.25">
      <c r="A2025" s="3">
        <f>TITRES_STAT!B2028</f>
        <v>44952</v>
      </c>
      <c r="B2025" s="6">
        <f>TITRES_STAT!D2028</f>
        <v>10.747999999999999</v>
      </c>
      <c r="C2025" s="2">
        <f t="shared" si="186"/>
        <v>10.602492090306235</v>
      </c>
      <c r="D2025" s="2">
        <f t="shared" si="188"/>
        <v>10.631127569266781</v>
      </c>
      <c r="E2025" s="2">
        <f t="shared" si="187"/>
        <v>-2.8635478960545413E-2</v>
      </c>
      <c r="F2025" s="2">
        <f t="shared" si="191"/>
        <v>3.9142546109270968E-2</v>
      </c>
      <c r="G2025" s="2">
        <f t="shared" si="189"/>
        <v>-6.7778025069816381E-2</v>
      </c>
      <c r="H2025" s="2" t="str">
        <f t="shared" si="190"/>
        <v>Hold</v>
      </c>
    </row>
    <row r="2026" spans="1:8" ht="13.5" x14ac:dyDescent="0.25">
      <c r="A2026" s="3">
        <f>TITRES_STAT!B2029</f>
        <v>44953</v>
      </c>
      <c r="B2026" s="6">
        <f>TITRES_STAT!D2029</f>
        <v>10.747999999999999</v>
      </c>
      <c r="C2026" s="2">
        <f t="shared" si="186"/>
        <v>10.552724076412968</v>
      </c>
      <c r="D2026" s="2">
        <f t="shared" si="188"/>
        <v>10.639784786358131</v>
      </c>
      <c r="E2026" s="2">
        <f t="shared" si="187"/>
        <v>-8.7060709945163239E-2</v>
      </c>
      <c r="F2026" s="2">
        <f t="shared" si="191"/>
        <v>1.3901894898384125E-2</v>
      </c>
      <c r="G2026" s="2">
        <f t="shared" si="189"/>
        <v>-0.10096260484354737</v>
      </c>
      <c r="H2026" s="2" t="str">
        <f t="shared" si="190"/>
        <v>Hold</v>
      </c>
    </row>
    <row r="2027" spans="1:8" ht="13.5" x14ac:dyDescent="0.25">
      <c r="A2027" s="3">
        <f>TITRES_STAT!B2030</f>
        <v>44956</v>
      </c>
      <c r="B2027" s="6">
        <f>TITRES_STAT!D2030</f>
        <v>10.747999999999999</v>
      </c>
      <c r="C2027" s="2">
        <f t="shared" si="186"/>
        <v>10.510612680041742</v>
      </c>
      <c r="D2027" s="2">
        <f t="shared" si="188"/>
        <v>10.647800728109381</v>
      </c>
      <c r="E2027" s="2">
        <f t="shared" si="187"/>
        <v>-0.13718804806763885</v>
      </c>
      <c r="F2027" s="2">
        <f t="shared" si="191"/>
        <v>-1.6316093694820469E-2</v>
      </c>
      <c r="G2027" s="2">
        <f t="shared" si="189"/>
        <v>-0.12087195437281838</v>
      </c>
      <c r="H2027" s="2" t="str">
        <f t="shared" si="190"/>
        <v>Hold</v>
      </c>
    </row>
    <row r="2028" spans="1:8" ht="13.5" x14ac:dyDescent="0.25">
      <c r="A2028" s="3">
        <f>TITRES_STAT!B2031</f>
        <v>44957</v>
      </c>
      <c r="B2028" s="6">
        <f>TITRES_STAT!D2031</f>
        <v>10.747999999999999</v>
      </c>
      <c r="C2028" s="2">
        <f t="shared" si="186"/>
        <v>10.47497996003532</v>
      </c>
      <c r="D2028" s="2">
        <f t="shared" si="188"/>
        <v>10.655222896397575</v>
      </c>
      <c r="E2028" s="2">
        <f t="shared" si="187"/>
        <v>-0.18024293636225508</v>
      </c>
      <c r="F2028" s="2">
        <f t="shared" si="191"/>
        <v>-4.9101462228307399E-2</v>
      </c>
      <c r="G2028" s="2">
        <f t="shared" si="189"/>
        <v>-0.13114147413394767</v>
      </c>
      <c r="H2028" s="2" t="str">
        <f t="shared" si="190"/>
        <v>Hold</v>
      </c>
    </row>
    <row r="2029" spans="1:8" ht="13.5" x14ac:dyDescent="0.25">
      <c r="A2029" s="3">
        <f>TITRES_STAT!B2032</f>
        <v>44958</v>
      </c>
      <c r="B2029" s="6">
        <f>TITRES_STAT!D2032</f>
        <v>10.747999999999999</v>
      </c>
      <c r="C2029" s="2">
        <f t="shared" si="186"/>
        <v>10.509752273876039</v>
      </c>
      <c r="D2029" s="2">
        <f t="shared" si="188"/>
        <v>10.6620952744422</v>
      </c>
      <c r="E2029" s="2">
        <f t="shared" si="187"/>
        <v>-0.15234300056616057</v>
      </c>
      <c r="F2029" s="2">
        <f t="shared" si="191"/>
        <v>-6.9749769895878042E-2</v>
      </c>
      <c r="G2029" s="2">
        <f t="shared" si="189"/>
        <v>-8.2593230670282528E-2</v>
      </c>
      <c r="H2029" s="2" t="str">
        <f t="shared" si="190"/>
        <v>Hold</v>
      </c>
    </row>
    <row r="2030" spans="1:8" ht="13.5" x14ac:dyDescent="0.25">
      <c r="A2030" s="3">
        <f>TITRES_STAT!B2033</f>
        <v>44959</v>
      </c>
      <c r="B2030" s="6">
        <f>TITRES_STAT!D2033</f>
        <v>10.747999999999999</v>
      </c>
      <c r="C2030" s="2">
        <f t="shared" si="186"/>
        <v>10.539175000972033</v>
      </c>
      <c r="D2030" s="2">
        <f t="shared" si="188"/>
        <v>10.668458587446482</v>
      </c>
      <c r="E2030" s="2">
        <f t="shared" si="187"/>
        <v>-0.1292835864744486</v>
      </c>
      <c r="F2030" s="2">
        <f t="shared" si="191"/>
        <v>-8.1656533211592164E-2</v>
      </c>
      <c r="G2030" s="2">
        <f t="shared" si="189"/>
        <v>-4.7627053262856434E-2</v>
      </c>
      <c r="H2030" s="2" t="str">
        <f t="shared" si="190"/>
        <v>Hold</v>
      </c>
    </row>
    <row r="2031" spans="1:8" ht="13.5" x14ac:dyDescent="0.25">
      <c r="A2031" s="3">
        <f>TITRES_STAT!B2034</f>
        <v>44960</v>
      </c>
      <c r="B2031" s="6">
        <f>TITRES_STAT!D2034</f>
        <v>10.537000000000001</v>
      </c>
      <c r="C2031" s="2">
        <f t="shared" si="186"/>
        <v>10.564071154668643</v>
      </c>
      <c r="D2031" s="2">
        <f t="shared" si="188"/>
        <v>10.658720914302297</v>
      </c>
      <c r="E2031" s="2">
        <f t="shared" si="187"/>
        <v>-9.4649759633654185E-2</v>
      </c>
      <c r="F2031" s="2">
        <f t="shared" si="191"/>
        <v>-8.4255178496004585E-2</v>
      </c>
      <c r="G2031" s="2">
        <f t="shared" si="189"/>
        <v>-1.03945811376496E-2</v>
      </c>
      <c r="H2031" s="2" t="str">
        <f t="shared" si="190"/>
        <v>Hold</v>
      </c>
    </row>
    <row r="2032" spans="1:8" ht="13.5" x14ac:dyDescent="0.25">
      <c r="A2032" s="3">
        <f>TITRES_STAT!B2035</f>
        <v>44963</v>
      </c>
      <c r="B2032" s="6">
        <f>TITRES_STAT!D2035</f>
        <v>10.537000000000001</v>
      </c>
      <c r="C2032" s="2">
        <f t="shared" si="186"/>
        <v>10.592367900104236</v>
      </c>
      <c r="D2032" s="2">
        <f t="shared" si="188"/>
        <v>10.649704550279903</v>
      </c>
      <c r="E2032" s="2">
        <f t="shared" si="187"/>
        <v>-5.7336650175667359E-2</v>
      </c>
      <c r="F2032" s="2">
        <f t="shared" si="191"/>
        <v>-7.8871472831937142E-2</v>
      </c>
      <c r="G2032" s="2">
        <f t="shared" si="189"/>
        <v>2.1534822656269784E-2</v>
      </c>
      <c r="H2032" s="2" t="str">
        <f t="shared" si="190"/>
        <v>Sell</v>
      </c>
    </row>
    <row r="2033" spans="1:8" ht="13.5" x14ac:dyDescent="0.25">
      <c r="A2033" s="3">
        <f>TITRES_STAT!B2036</f>
        <v>44964</v>
      </c>
      <c r="B2033" s="6">
        <f>TITRES_STAT!D2036</f>
        <v>10.537000000000001</v>
      </c>
      <c r="C2033" s="2">
        <f t="shared" si="186"/>
        <v>10.616311300088199</v>
      </c>
      <c r="D2033" s="2">
        <f t="shared" si="188"/>
        <v>10.641356065073984</v>
      </c>
      <c r="E2033" s="2">
        <f t="shared" si="187"/>
        <v>-2.504476498578434E-2</v>
      </c>
      <c r="F2033" s="2">
        <f t="shared" si="191"/>
        <v>-6.8106131262706579E-2</v>
      </c>
      <c r="G2033" s="2">
        <f t="shared" si="189"/>
        <v>4.3061366276922239E-2</v>
      </c>
      <c r="H2033" s="2" t="str">
        <f t="shared" si="190"/>
        <v>Sell</v>
      </c>
    </row>
    <row r="2034" spans="1:8" ht="13.5" x14ac:dyDescent="0.25">
      <c r="A2034" s="3">
        <f>TITRES_STAT!B2037</f>
        <v>44965</v>
      </c>
      <c r="B2034" s="6">
        <f>TITRES_STAT!D2037</f>
        <v>10.537000000000001</v>
      </c>
      <c r="C2034" s="2">
        <f t="shared" si="186"/>
        <v>10.636571100074629</v>
      </c>
      <c r="D2034" s="2">
        <f t="shared" si="188"/>
        <v>10.633625986179613</v>
      </c>
      <c r="E2034" s="2">
        <f t="shared" si="187"/>
        <v>2.9451138950165046E-3</v>
      </c>
      <c r="F2034" s="2">
        <f t="shared" si="191"/>
        <v>-5.3895882231161964E-2</v>
      </c>
      <c r="G2034" s="2">
        <f t="shared" si="189"/>
        <v>5.6840996126178468E-2</v>
      </c>
      <c r="H2034" s="2" t="str">
        <f t="shared" si="190"/>
        <v>Sell</v>
      </c>
    </row>
    <row r="2035" spans="1:8" ht="13.5" x14ac:dyDescent="0.25">
      <c r="A2035" s="3">
        <f>TITRES_STAT!B2038</f>
        <v>44966</v>
      </c>
      <c r="B2035" s="6">
        <f>TITRES_STAT!D2038</f>
        <v>10.529</v>
      </c>
      <c r="C2035" s="2">
        <f t="shared" si="186"/>
        <v>10.653714007755456</v>
      </c>
      <c r="D2035" s="2">
        <f t="shared" si="188"/>
        <v>10.625875913129272</v>
      </c>
      <c r="E2035" s="2">
        <f t="shared" si="187"/>
        <v>2.7838094626183363E-2</v>
      </c>
      <c r="F2035" s="2">
        <f t="shared" si="191"/>
        <v>-3.7549086859692896E-2</v>
      </c>
      <c r="G2035" s="2">
        <f t="shared" si="189"/>
        <v>6.5387181485876258E-2</v>
      </c>
      <c r="H2035" s="2" t="str">
        <f t="shared" si="190"/>
        <v>Sell</v>
      </c>
    </row>
    <row r="2036" spans="1:8" ht="13.5" x14ac:dyDescent="0.25">
      <c r="A2036" s="3">
        <f>TITRES_STAT!B2039</f>
        <v>44967</v>
      </c>
      <c r="B2036" s="6">
        <f>TITRES_STAT!D2039</f>
        <v>10.17</v>
      </c>
      <c r="C2036" s="2">
        <f t="shared" si="186"/>
        <v>10.668219545023847</v>
      </c>
      <c r="D2036" s="2">
        <f t="shared" si="188"/>
        <v>10.592107326971549</v>
      </c>
      <c r="E2036" s="2">
        <f t="shared" si="187"/>
        <v>7.6112218052298175E-2</v>
      </c>
      <c r="F2036" s="2">
        <f t="shared" si="191"/>
        <v>-1.481682587729468E-2</v>
      </c>
      <c r="G2036" s="2">
        <f t="shared" si="189"/>
        <v>9.0929043929592862E-2</v>
      </c>
      <c r="H2036" s="2" t="str">
        <f t="shared" si="190"/>
        <v>Sell</v>
      </c>
    </row>
    <row r="2037" spans="1:8" ht="13.5" x14ac:dyDescent="0.25">
      <c r="A2037" s="3">
        <f>TITRES_STAT!B2040</f>
        <v>44970</v>
      </c>
      <c r="B2037" s="6">
        <f>TITRES_STAT!D2040</f>
        <v>10.17</v>
      </c>
      <c r="C2037" s="2">
        <f t="shared" si="186"/>
        <v>10.680493461174025</v>
      </c>
      <c r="D2037" s="2">
        <f t="shared" si="188"/>
        <v>10.560840117566249</v>
      </c>
      <c r="E2037" s="2">
        <f t="shared" si="187"/>
        <v>0.11965334360777646</v>
      </c>
      <c r="F2037" s="2">
        <f t="shared" si="191"/>
        <v>1.2077208019719548E-2</v>
      </c>
      <c r="G2037" s="2">
        <f t="shared" si="189"/>
        <v>0.10757613558805691</v>
      </c>
      <c r="H2037" s="2" t="str">
        <f t="shared" si="190"/>
        <v>Sell</v>
      </c>
    </row>
    <row r="2038" spans="1:8" ht="13.5" x14ac:dyDescent="0.25">
      <c r="A2038" s="3">
        <f>TITRES_STAT!B2041</f>
        <v>44971</v>
      </c>
      <c r="B2038" s="6">
        <f>TITRES_STAT!D2041</f>
        <v>10.17</v>
      </c>
      <c r="C2038" s="2">
        <f t="shared" si="186"/>
        <v>10.690879082531868</v>
      </c>
      <c r="D2038" s="2">
        <f t="shared" si="188"/>
        <v>10.531888997746528</v>
      </c>
      <c r="E2038" s="2">
        <f t="shared" si="187"/>
        <v>0.15899008478534071</v>
      </c>
      <c r="F2038" s="2">
        <f t="shared" si="191"/>
        <v>4.1459783372843784E-2</v>
      </c>
      <c r="G2038" s="2">
        <f t="shared" si="189"/>
        <v>0.11753030141249693</v>
      </c>
      <c r="H2038" s="2" t="str">
        <f t="shared" si="190"/>
        <v>Sell</v>
      </c>
    </row>
    <row r="2039" spans="1:8" ht="13.5" x14ac:dyDescent="0.25">
      <c r="A2039" s="3">
        <f>TITRES_STAT!B2042</f>
        <v>44972</v>
      </c>
      <c r="B2039" s="6">
        <f>TITRES_STAT!D2042</f>
        <v>10.318</v>
      </c>
      <c r="C2039" s="2">
        <f t="shared" si="186"/>
        <v>10.699666915988503</v>
      </c>
      <c r="D2039" s="2">
        <f t="shared" si="188"/>
        <v>10.516045368283821</v>
      </c>
      <c r="E2039" s="2">
        <f t="shared" si="187"/>
        <v>0.18362154770468209</v>
      </c>
      <c r="F2039" s="2">
        <f t="shared" si="191"/>
        <v>6.989213623921145E-2</v>
      </c>
      <c r="G2039" s="2">
        <f t="shared" si="189"/>
        <v>0.11372941146547064</v>
      </c>
      <c r="H2039" s="2" t="str">
        <f t="shared" si="190"/>
        <v>Sell</v>
      </c>
    </row>
    <row r="2040" spans="1:8" ht="13.5" x14ac:dyDescent="0.25">
      <c r="A2040" s="3">
        <f>TITRES_STAT!B2043</f>
        <v>44973</v>
      </c>
      <c r="B2040" s="6">
        <f>TITRES_STAT!D2043</f>
        <v>10.318</v>
      </c>
      <c r="C2040" s="2">
        <f t="shared" si="186"/>
        <v>10.707102775067195</v>
      </c>
      <c r="D2040" s="2">
        <f t="shared" si="188"/>
        <v>10.501375341003538</v>
      </c>
      <c r="E2040" s="2">
        <f t="shared" si="187"/>
        <v>0.20572743406365745</v>
      </c>
      <c r="F2040" s="2">
        <f t="shared" si="191"/>
        <v>9.7059195804100662E-2</v>
      </c>
      <c r="G2040" s="2">
        <f t="shared" si="189"/>
        <v>0.10866823825955679</v>
      </c>
      <c r="H2040" s="2" t="str">
        <f t="shared" si="190"/>
        <v>Sell</v>
      </c>
    </row>
    <row r="2041" spans="1:8" ht="13.5" x14ac:dyDescent="0.25">
      <c r="A2041" s="3">
        <f>TITRES_STAT!B2044</f>
        <v>44974</v>
      </c>
      <c r="B2041" s="6">
        <f>TITRES_STAT!D2044</f>
        <v>10.318</v>
      </c>
      <c r="C2041" s="2">
        <f t="shared" si="186"/>
        <v>10.68093311736455</v>
      </c>
      <c r="D2041" s="2">
        <f t="shared" si="188"/>
        <v>10.487791982410682</v>
      </c>
      <c r="E2041" s="2">
        <f t="shared" si="187"/>
        <v>0.19314113495386742</v>
      </c>
      <c r="F2041" s="2">
        <f t="shared" si="191"/>
        <v>0.11627558363405402</v>
      </c>
      <c r="G2041" s="2">
        <f t="shared" si="189"/>
        <v>7.6865551319813402E-2</v>
      </c>
      <c r="H2041" s="2" t="str">
        <f t="shared" si="190"/>
        <v>Sell</v>
      </c>
    </row>
    <row r="2042" spans="1:8" ht="13.5" x14ac:dyDescent="0.25">
      <c r="A2042" s="3">
        <f>TITRES_STAT!B2045</f>
        <v>44977</v>
      </c>
      <c r="B2042" s="6">
        <f>TITRES_STAT!D2045</f>
        <v>10.318</v>
      </c>
      <c r="C2042" s="2">
        <f t="shared" si="186"/>
        <v>10.658789560846927</v>
      </c>
      <c r="D2042" s="2">
        <f t="shared" si="188"/>
        <v>10.475214798528409</v>
      </c>
      <c r="E2042" s="2">
        <f t="shared" si="187"/>
        <v>0.18357476231851777</v>
      </c>
      <c r="F2042" s="2">
        <f t="shared" si="191"/>
        <v>0.12973541937094679</v>
      </c>
      <c r="G2042" s="2">
        <f t="shared" si="189"/>
        <v>5.3839342947570978E-2</v>
      </c>
      <c r="H2042" s="2" t="str">
        <f t="shared" si="190"/>
        <v>Sell</v>
      </c>
    </row>
    <row r="2043" spans="1:8" ht="13.5" x14ac:dyDescent="0.25">
      <c r="A2043" s="3">
        <f>TITRES_STAT!B2046</f>
        <v>44978</v>
      </c>
      <c r="B2043" s="6">
        <f>TITRES_STAT!D2046</f>
        <v>10.318</v>
      </c>
      <c r="C2043" s="2">
        <f t="shared" si="186"/>
        <v>10.640052705332016</v>
      </c>
      <c r="D2043" s="2">
        <f t="shared" si="188"/>
        <v>10.463569257896674</v>
      </c>
      <c r="E2043" s="2">
        <f t="shared" si="187"/>
        <v>0.17648344743534139</v>
      </c>
      <c r="F2043" s="2">
        <f t="shared" si="191"/>
        <v>0.13908502498382572</v>
      </c>
      <c r="G2043" s="2">
        <f t="shared" si="189"/>
        <v>3.7398422451515673E-2</v>
      </c>
      <c r="H2043" s="2" t="str">
        <f t="shared" si="190"/>
        <v>Sell</v>
      </c>
    </row>
    <row r="2044" spans="1:8" ht="13.5" x14ac:dyDescent="0.25">
      <c r="A2044" s="3">
        <f>TITRES_STAT!B2047</f>
        <v>44979</v>
      </c>
      <c r="B2044" s="6">
        <f>TITRES_STAT!D2047</f>
        <v>10.435</v>
      </c>
      <c r="C2044" s="2">
        <f t="shared" si="186"/>
        <v>10.624198442973245</v>
      </c>
      <c r="D2044" s="2">
        <f t="shared" si="188"/>
        <v>10.461453016570994</v>
      </c>
      <c r="E2044" s="2">
        <f t="shared" si="187"/>
        <v>0.16274542640225143</v>
      </c>
      <c r="F2044" s="2">
        <f t="shared" si="191"/>
        <v>0.14381710526751088</v>
      </c>
      <c r="G2044" s="2">
        <f t="shared" si="189"/>
        <v>1.892832113474055E-2</v>
      </c>
      <c r="H2044" s="2" t="str">
        <f t="shared" si="190"/>
        <v>Sell</v>
      </c>
    </row>
    <row r="2045" spans="1:8" ht="13.5" x14ac:dyDescent="0.25">
      <c r="A2045" s="3">
        <f>TITRES_STAT!B2048</f>
        <v>44980</v>
      </c>
      <c r="B2045" s="6">
        <f>TITRES_STAT!D2048</f>
        <v>10.435</v>
      </c>
      <c r="C2045" s="2">
        <f t="shared" si="186"/>
        <v>10.609552528669669</v>
      </c>
      <c r="D2045" s="2">
        <f t="shared" si="188"/>
        <v>10.45949353386203</v>
      </c>
      <c r="E2045" s="2">
        <f t="shared" si="187"/>
        <v>0.15005899480763851</v>
      </c>
      <c r="F2045" s="2">
        <f t="shared" si="191"/>
        <v>0.14506548317553641</v>
      </c>
      <c r="G2045" s="2">
        <f t="shared" si="189"/>
        <v>4.9935116321020989E-3</v>
      </c>
      <c r="H2045" s="2" t="str">
        <f t="shared" si="190"/>
        <v>Sell</v>
      </c>
    </row>
    <row r="2046" spans="1:8" ht="13.5" x14ac:dyDescent="0.25">
      <c r="A2046" s="3">
        <f>TITRES_STAT!B2049</f>
        <v>44981</v>
      </c>
      <c r="B2046" s="6">
        <f>TITRES_STAT!D2049</f>
        <v>10.435</v>
      </c>
      <c r="C2046" s="2">
        <f t="shared" si="186"/>
        <v>10.54192906272049</v>
      </c>
      <c r="D2046" s="2">
        <f t="shared" si="188"/>
        <v>10.457679198020397</v>
      </c>
      <c r="E2046" s="2">
        <f t="shared" si="187"/>
        <v>8.4249864700092658E-2</v>
      </c>
      <c r="F2046" s="2">
        <f t="shared" si="191"/>
        <v>0.13290235948044768</v>
      </c>
      <c r="G2046" s="2">
        <f t="shared" si="189"/>
        <v>-4.8652494780355021E-2</v>
      </c>
      <c r="H2046" s="2" t="str">
        <f t="shared" si="190"/>
        <v>Hold</v>
      </c>
    </row>
    <row r="2047" spans="1:8" ht="13.5" x14ac:dyDescent="0.25">
      <c r="A2047" s="3">
        <f>TITRES_STAT!B2050</f>
        <v>44984</v>
      </c>
      <c r="B2047" s="6">
        <f>TITRES_STAT!D2050</f>
        <v>10.435</v>
      </c>
      <c r="C2047" s="2">
        <f t="shared" si="186"/>
        <v>10.484709206917337</v>
      </c>
      <c r="D2047" s="2">
        <f t="shared" si="188"/>
        <v>10.455999257426294</v>
      </c>
      <c r="E2047" s="2">
        <f t="shared" si="187"/>
        <v>2.8709949491043218E-2</v>
      </c>
      <c r="F2047" s="2">
        <f t="shared" si="191"/>
        <v>0.1120638774825668</v>
      </c>
      <c r="G2047" s="2">
        <f t="shared" si="189"/>
        <v>-8.335392799152358E-2</v>
      </c>
      <c r="H2047" s="2" t="str">
        <f t="shared" si="190"/>
        <v>Hold</v>
      </c>
    </row>
    <row r="2048" spans="1:8" ht="13.5" x14ac:dyDescent="0.25">
      <c r="A2048" s="3">
        <f>TITRES_STAT!B2051</f>
        <v>44985</v>
      </c>
      <c r="B2048" s="6">
        <f>TITRES_STAT!D2051</f>
        <v>10.435</v>
      </c>
      <c r="C2048" s="2">
        <f t="shared" si="186"/>
        <v>10.436292405853131</v>
      </c>
      <c r="D2048" s="2">
        <f t="shared" si="188"/>
        <v>10.454443756876197</v>
      </c>
      <c r="E2048" s="2">
        <f t="shared" si="187"/>
        <v>-1.8151351023066198E-2</v>
      </c>
      <c r="F2048" s="2">
        <f t="shared" si="191"/>
        <v>8.602083178144021E-2</v>
      </c>
      <c r="G2048" s="2">
        <f t="shared" si="189"/>
        <v>-0.10417218280450641</v>
      </c>
      <c r="H2048" s="2" t="str">
        <f t="shared" si="190"/>
        <v>Hold</v>
      </c>
    </row>
    <row r="2049" spans="1:8" ht="13.5" x14ac:dyDescent="0.25">
      <c r="A2049" s="3">
        <f>TITRES_STAT!B2052</f>
        <v>44986</v>
      </c>
      <c r="B2049" s="6">
        <f>TITRES_STAT!D2052</f>
        <v>10.24</v>
      </c>
      <c r="C2049" s="2">
        <f t="shared" si="186"/>
        <v>10.41809357418342</v>
      </c>
      <c r="D2049" s="2">
        <f t="shared" si="188"/>
        <v>10.438559034144628</v>
      </c>
      <c r="E2049" s="2">
        <f t="shared" si="187"/>
        <v>-2.046545996120841E-2</v>
      </c>
      <c r="F2049" s="2">
        <f t="shared" si="191"/>
        <v>6.4723573432910492E-2</v>
      </c>
      <c r="G2049" s="2">
        <f t="shared" si="189"/>
        <v>-8.5189033394118902E-2</v>
      </c>
      <c r="H2049" s="2" t="str">
        <f t="shared" si="190"/>
        <v>Hold</v>
      </c>
    </row>
    <row r="2050" spans="1:8" ht="13.5" x14ac:dyDescent="0.25">
      <c r="A2050" s="3">
        <f>TITRES_STAT!B2053</f>
        <v>44987</v>
      </c>
      <c r="B2050" s="6">
        <f>TITRES_STAT!D2053</f>
        <v>10.638999999999999</v>
      </c>
      <c r="C2050" s="2">
        <f t="shared" si="186"/>
        <v>10.402694562770584</v>
      </c>
      <c r="D2050" s="2">
        <f t="shared" si="188"/>
        <v>10.453406513096876</v>
      </c>
      <c r="E2050" s="2">
        <f t="shared" si="187"/>
        <v>-5.0711950326292055E-2</v>
      </c>
      <c r="F2050" s="2">
        <f t="shared" si="191"/>
        <v>4.1636468681069988E-2</v>
      </c>
      <c r="G2050" s="2">
        <f t="shared" si="189"/>
        <v>-9.2348419007362043E-2</v>
      </c>
      <c r="H2050" s="2" t="str">
        <f t="shared" si="190"/>
        <v>Hold</v>
      </c>
    </row>
    <row r="2051" spans="1:8" ht="13.5" x14ac:dyDescent="0.25">
      <c r="A2051" s="3">
        <f>TITRES_STAT!B2054</f>
        <v>44988</v>
      </c>
      <c r="B2051" s="6">
        <f>TITRES_STAT!D2054</f>
        <v>10.638999999999999</v>
      </c>
      <c r="C2051" s="2">
        <f t="shared" si="186"/>
        <v>10.389664630036648</v>
      </c>
      <c r="D2051" s="2">
        <f t="shared" si="188"/>
        <v>10.467154178793404</v>
      </c>
      <c r="E2051" s="2">
        <f t="shared" si="187"/>
        <v>-7.7489548756755511E-2</v>
      </c>
      <c r="F2051" s="2">
        <f t="shared" si="191"/>
        <v>1.7811265193504885E-2</v>
      </c>
      <c r="G2051" s="2">
        <f t="shared" si="189"/>
        <v>-9.5300813950260396E-2</v>
      </c>
      <c r="H2051" s="2" t="str">
        <f t="shared" si="190"/>
        <v>Hold</v>
      </c>
    </row>
    <row r="2052" spans="1:8" ht="13.5" x14ac:dyDescent="0.25">
      <c r="A2052" s="3">
        <f>TITRES_STAT!B2055</f>
        <v>44991</v>
      </c>
      <c r="B2052" s="6">
        <f>TITRES_STAT!D2055</f>
        <v>10.396000000000001</v>
      </c>
      <c r="C2052" s="2">
        <f t="shared" si="186"/>
        <v>10.378639302338701</v>
      </c>
      <c r="D2052" s="2">
        <f t="shared" si="188"/>
        <v>10.461883498882781</v>
      </c>
      <c r="E2052" s="2">
        <f t="shared" si="187"/>
        <v>-8.324419654407933E-2</v>
      </c>
      <c r="F2052" s="2">
        <f t="shared" si="191"/>
        <v>-2.3998271540119579E-3</v>
      </c>
      <c r="G2052" s="2">
        <f t="shared" si="189"/>
        <v>-8.0844369390067367E-2</v>
      </c>
      <c r="H2052" s="2" t="str">
        <f t="shared" si="190"/>
        <v>Hold</v>
      </c>
    </row>
    <row r="2053" spans="1:8" ht="13.5" x14ac:dyDescent="0.25">
      <c r="A2053" s="3">
        <f>TITRES_STAT!B2056</f>
        <v>44992</v>
      </c>
      <c r="B2053" s="6">
        <f>TITRES_STAT!D2056</f>
        <v>10.396000000000001</v>
      </c>
      <c r="C2053" s="2">
        <f t="shared" si="186"/>
        <v>10.369310178901976</v>
      </c>
      <c r="D2053" s="2">
        <f t="shared" si="188"/>
        <v>10.457003239706278</v>
      </c>
      <c r="E2053" s="2">
        <f t="shared" si="187"/>
        <v>-8.7693060804301837E-2</v>
      </c>
      <c r="F2053" s="2">
        <f t="shared" si="191"/>
        <v>-1.9458473884069936E-2</v>
      </c>
      <c r="G2053" s="2">
        <f t="shared" si="189"/>
        <v>-6.8234586920231904E-2</v>
      </c>
      <c r="H2053" s="2" t="str">
        <f t="shared" si="190"/>
        <v>Hold</v>
      </c>
    </row>
    <row r="2054" spans="1:8" ht="13.5" x14ac:dyDescent="0.25">
      <c r="A2054" s="3">
        <f>TITRES_STAT!B2057</f>
        <v>44993</v>
      </c>
      <c r="B2054" s="6">
        <f>TITRES_STAT!D2057</f>
        <v>10.396000000000001</v>
      </c>
      <c r="C2054" s="2">
        <f t="shared" si="186"/>
        <v>10.379416305224749</v>
      </c>
      <c r="D2054" s="2">
        <f t="shared" si="188"/>
        <v>10.452484481209517</v>
      </c>
      <c r="E2054" s="2">
        <f t="shared" si="187"/>
        <v>-7.3068175984767336E-2</v>
      </c>
      <c r="F2054" s="2">
        <f t="shared" si="191"/>
        <v>-3.0180414304209417E-2</v>
      </c>
      <c r="G2054" s="2">
        <f t="shared" si="189"/>
        <v>-4.2887761680557919E-2</v>
      </c>
      <c r="H2054" s="2" t="str">
        <f t="shared" si="190"/>
        <v>Hold</v>
      </c>
    </row>
    <row r="2055" spans="1:8" ht="13.5" x14ac:dyDescent="0.25">
      <c r="A2055" s="3">
        <f>TITRES_STAT!B2058</f>
        <v>44994</v>
      </c>
      <c r="B2055" s="6">
        <f>TITRES_STAT!D2058</f>
        <v>10.396000000000001</v>
      </c>
      <c r="C2055" s="2">
        <f t="shared" si="186"/>
        <v>10.387967642882479</v>
      </c>
      <c r="D2055" s="2">
        <f t="shared" si="188"/>
        <v>10.448300445564367</v>
      </c>
      <c r="E2055" s="2">
        <f t="shared" si="187"/>
        <v>-6.0332802681887898E-2</v>
      </c>
      <c r="F2055" s="2">
        <f t="shared" si="191"/>
        <v>-3.6210891979745113E-2</v>
      </c>
      <c r="G2055" s="2">
        <f t="shared" si="189"/>
        <v>-2.4121910702142785E-2</v>
      </c>
      <c r="H2055" s="2" t="str">
        <f t="shared" si="190"/>
        <v>Hold</v>
      </c>
    </row>
    <row r="2056" spans="1:8" ht="13.5" x14ac:dyDescent="0.25">
      <c r="A2056" s="3">
        <f>TITRES_STAT!B2059</f>
        <v>44995</v>
      </c>
      <c r="B2056" s="6">
        <f>TITRES_STAT!D2059</f>
        <v>10.396000000000001</v>
      </c>
      <c r="C2056" s="2">
        <f t="shared" si="186"/>
        <v>10.395203390131329</v>
      </c>
      <c r="D2056" s="2">
        <f t="shared" si="188"/>
        <v>10.444426338485526</v>
      </c>
      <c r="E2056" s="2">
        <f t="shared" si="187"/>
        <v>-4.9222948354197271E-2</v>
      </c>
      <c r="F2056" s="2">
        <f t="shared" si="191"/>
        <v>-3.8813303254635542E-2</v>
      </c>
      <c r="G2056" s="2">
        <f t="shared" si="189"/>
        <v>-1.0409645099561729E-2</v>
      </c>
      <c r="H2056" s="2" t="str">
        <f t="shared" si="190"/>
        <v>Hold</v>
      </c>
    </row>
    <row r="2057" spans="1:8" ht="13.5" x14ac:dyDescent="0.25">
      <c r="A2057" s="3">
        <f>TITRES_STAT!B2060</f>
        <v>44998</v>
      </c>
      <c r="B2057" s="6">
        <f>TITRES_STAT!D2060</f>
        <v>10.396000000000001</v>
      </c>
      <c r="C2057" s="2">
        <f t="shared" si="186"/>
        <v>10.401325945495739</v>
      </c>
      <c r="D2057" s="2">
        <f t="shared" si="188"/>
        <v>10.440839202301413</v>
      </c>
      <c r="E2057" s="2">
        <f t="shared" si="187"/>
        <v>-3.9513256805674857E-2</v>
      </c>
      <c r="F2057" s="2">
        <f t="shared" si="191"/>
        <v>-3.8953293964843407E-2</v>
      </c>
      <c r="G2057" s="2">
        <f t="shared" si="189"/>
        <v>-5.5996284083145026E-4</v>
      </c>
      <c r="H2057" s="2" t="str">
        <f t="shared" si="190"/>
        <v>Hold</v>
      </c>
    </row>
    <row r="2058" spans="1:8" ht="13.5" x14ac:dyDescent="0.25">
      <c r="A2058" s="3">
        <f>TITRES_STAT!B2061</f>
        <v>44999</v>
      </c>
      <c r="B2058" s="6">
        <f>TITRES_STAT!D2061</f>
        <v>10.396000000000001</v>
      </c>
      <c r="C2058" s="2">
        <f t="shared" si="186"/>
        <v>10.406506569265625</v>
      </c>
      <c r="D2058" s="2">
        <f t="shared" si="188"/>
        <v>10.437517779908717</v>
      </c>
      <c r="E2058" s="2">
        <f t="shared" si="187"/>
        <v>-3.1011210643091758E-2</v>
      </c>
      <c r="F2058" s="2">
        <f t="shared" si="191"/>
        <v>-3.736487730049308E-2</v>
      </c>
      <c r="G2058" s="2">
        <f t="shared" si="189"/>
        <v>6.3536666574013217E-3</v>
      </c>
      <c r="H2058" s="2" t="str">
        <f t="shared" si="190"/>
        <v>Sell</v>
      </c>
    </row>
    <row r="2059" spans="1:8" ht="13.5" x14ac:dyDescent="0.25">
      <c r="A2059" s="3">
        <f>TITRES_STAT!B2062</f>
        <v>45000</v>
      </c>
      <c r="B2059" s="6">
        <f>TITRES_STAT!D2062</f>
        <v>10.474</v>
      </c>
      <c r="C2059" s="2">
        <f t="shared" si="186"/>
        <v>10.380890173993992</v>
      </c>
      <c r="D2059" s="2">
        <f t="shared" si="188"/>
        <v>10.440220166582145</v>
      </c>
      <c r="E2059" s="2">
        <f t="shared" si="187"/>
        <v>-5.9329992588153857E-2</v>
      </c>
      <c r="F2059" s="2">
        <f t="shared" si="191"/>
        <v>-4.1757900358025235E-2</v>
      </c>
      <c r="G2059" s="2">
        <f t="shared" si="189"/>
        <v>-1.7572092230128622E-2</v>
      </c>
      <c r="H2059" s="2" t="str">
        <f t="shared" si="190"/>
        <v>Hold</v>
      </c>
    </row>
    <row r="2060" spans="1:8" ht="13.5" x14ac:dyDescent="0.25">
      <c r="A2060" s="3">
        <f>TITRES_STAT!B2063</f>
        <v>45001</v>
      </c>
      <c r="B2060" s="6">
        <f>TITRES_STAT!D2063</f>
        <v>10.474</v>
      </c>
      <c r="C2060" s="2">
        <f t="shared" si="186"/>
        <v>10.420599377994916</v>
      </c>
      <c r="D2060" s="2">
        <f t="shared" si="188"/>
        <v>10.44272237646495</v>
      </c>
      <c r="E2060" s="2">
        <f t="shared" si="187"/>
        <v>-2.2122998470033295E-2</v>
      </c>
      <c r="F2060" s="2">
        <f t="shared" si="191"/>
        <v>-3.7830919980426848E-2</v>
      </c>
      <c r="G2060" s="2">
        <f t="shared" si="189"/>
        <v>1.5707921510393553E-2</v>
      </c>
      <c r="H2060" s="2" t="str">
        <f t="shared" si="190"/>
        <v>Sell</v>
      </c>
    </row>
    <row r="2061" spans="1:8" ht="13.5" x14ac:dyDescent="0.25">
      <c r="A2061" s="3">
        <f>TITRES_STAT!B2064</f>
        <v>45002</v>
      </c>
      <c r="B2061" s="6">
        <f>TITRES_STAT!D2064</f>
        <v>10.747999999999999</v>
      </c>
      <c r="C2061" s="2">
        <f t="shared" si="186"/>
        <v>10.454199473688005</v>
      </c>
      <c r="D2061" s="2">
        <f t="shared" si="188"/>
        <v>10.465335533763843</v>
      </c>
      <c r="E2061" s="2">
        <f t="shared" si="187"/>
        <v>-1.1136060075838117E-2</v>
      </c>
      <c r="F2061" s="2">
        <f t="shared" si="191"/>
        <v>-3.2491947999509108E-2</v>
      </c>
      <c r="G2061" s="2">
        <f t="shared" si="189"/>
        <v>2.1355887923670991E-2</v>
      </c>
      <c r="H2061" s="2" t="str">
        <f t="shared" si="190"/>
        <v>Sell</v>
      </c>
    </row>
    <row r="2062" spans="1:8" ht="13.5" x14ac:dyDescent="0.25">
      <c r="A2062" s="3">
        <f>TITRES_STAT!B2065</f>
        <v>45006</v>
      </c>
      <c r="B2062" s="6">
        <f>TITRES_STAT!D2065</f>
        <v>10.74</v>
      </c>
      <c r="C2062" s="2">
        <f t="shared" si="186"/>
        <v>10.445245708505235</v>
      </c>
      <c r="D2062" s="2">
        <f t="shared" si="188"/>
        <v>10.485681049781336</v>
      </c>
      <c r="E2062" s="2">
        <f t="shared" si="187"/>
        <v>-4.0435341276101155E-2</v>
      </c>
      <c r="F2062" s="2">
        <f t="shared" si="191"/>
        <v>-3.4080626654827521E-2</v>
      </c>
      <c r="G2062" s="2">
        <f t="shared" si="189"/>
        <v>-6.3547146212736341E-3</v>
      </c>
      <c r="H2062" s="2" t="str">
        <f t="shared" si="190"/>
        <v>Hold</v>
      </c>
    </row>
    <row r="2063" spans="1:8" ht="13.5" x14ac:dyDescent="0.25">
      <c r="A2063" s="3">
        <f>TITRES_STAT!B2066</f>
        <v>45007</v>
      </c>
      <c r="B2063" s="6">
        <f>TITRES_STAT!D2066</f>
        <v>10.747999999999999</v>
      </c>
      <c r="C2063" s="2">
        <f t="shared" ref="C2063:C2126" si="192">$C$4*B2053+C2062*(1-$C$4)</f>
        <v>10.437669445658274</v>
      </c>
      <c r="D2063" s="2">
        <f t="shared" si="188"/>
        <v>10.505112083130866</v>
      </c>
      <c r="E2063" s="2">
        <f t="shared" si="187"/>
        <v>-6.7442637472591827E-2</v>
      </c>
      <c r="F2063" s="2">
        <f t="shared" si="191"/>
        <v>-4.0753028818380381E-2</v>
      </c>
      <c r="G2063" s="2">
        <f t="shared" si="189"/>
        <v>-2.6689608654211446E-2</v>
      </c>
      <c r="H2063" s="2" t="str">
        <f t="shared" si="190"/>
        <v>Hold</v>
      </c>
    </row>
    <row r="2064" spans="1:8" ht="13.5" x14ac:dyDescent="0.25">
      <c r="A2064" s="3">
        <f>TITRES_STAT!B2067</f>
        <v>45008</v>
      </c>
      <c r="B2064" s="6">
        <f>TITRES_STAT!D2067</f>
        <v>10.74</v>
      </c>
      <c r="C2064" s="2">
        <f t="shared" si="192"/>
        <v>10.431258761710847</v>
      </c>
      <c r="D2064" s="2">
        <f t="shared" si="188"/>
        <v>10.522511188084135</v>
      </c>
      <c r="E2064" s="2">
        <f t="shared" si="187"/>
        <v>-9.1252426373287676E-2</v>
      </c>
      <c r="F2064" s="2">
        <f t="shared" si="191"/>
        <v>-5.0852908329361846E-2</v>
      </c>
      <c r="G2064" s="2">
        <f t="shared" si="189"/>
        <v>-4.0399518043925831E-2</v>
      </c>
      <c r="H2064" s="2" t="str">
        <f t="shared" si="190"/>
        <v>Hold</v>
      </c>
    </row>
    <row r="2065" spans="1:8" ht="13.5" x14ac:dyDescent="0.25">
      <c r="A2065" s="3">
        <f>TITRES_STAT!B2068</f>
        <v>45009</v>
      </c>
      <c r="B2065" s="6">
        <f>TITRES_STAT!D2068</f>
        <v>10.709</v>
      </c>
      <c r="C2065" s="2">
        <f t="shared" si="192"/>
        <v>10.425834336832255</v>
      </c>
      <c r="D2065" s="2">
        <f t="shared" si="188"/>
        <v>10.536325174151976</v>
      </c>
      <c r="E2065" s="2">
        <f t="shared" si="187"/>
        <v>-0.11049083731972154</v>
      </c>
      <c r="F2065" s="2">
        <f t="shared" si="191"/>
        <v>-6.2780494127433778E-2</v>
      </c>
      <c r="G2065" s="2">
        <f t="shared" si="189"/>
        <v>-4.7710343192287757E-2</v>
      </c>
      <c r="H2065" s="2" t="str">
        <f t="shared" si="190"/>
        <v>Hold</v>
      </c>
    </row>
    <row r="2066" spans="1:8" ht="13.5" x14ac:dyDescent="0.25">
      <c r="A2066" s="3">
        <f>TITRES_STAT!B2069</f>
        <v>45012</v>
      </c>
      <c r="B2066" s="6">
        <f>TITRES_STAT!D2069</f>
        <v>10.779</v>
      </c>
      <c r="C2066" s="2">
        <f t="shared" si="192"/>
        <v>10.421244438858061</v>
      </c>
      <c r="D2066" s="2">
        <f t="shared" si="188"/>
        <v>10.554301087177755</v>
      </c>
      <c r="E2066" s="2">
        <f t="shared" si="187"/>
        <v>-0.13305664831969466</v>
      </c>
      <c r="F2066" s="2">
        <f t="shared" si="191"/>
        <v>-7.6835724965885963E-2</v>
      </c>
      <c r="G2066" s="2">
        <f t="shared" si="189"/>
        <v>-5.6220923353808697E-2</v>
      </c>
      <c r="H2066" s="2" t="str">
        <f t="shared" si="190"/>
        <v>Hold</v>
      </c>
    </row>
    <row r="2067" spans="1:8" ht="13.5" x14ac:dyDescent="0.25">
      <c r="A2067" s="3">
        <f>TITRES_STAT!B2070</f>
        <v>45013</v>
      </c>
      <c r="B2067" s="6">
        <f>TITRES_STAT!D2070</f>
        <v>10.943</v>
      </c>
      <c r="C2067" s="2">
        <f t="shared" si="192"/>
        <v>10.417360679033743</v>
      </c>
      <c r="D2067" s="2">
        <f t="shared" si="188"/>
        <v>10.583093599238662</v>
      </c>
      <c r="E2067" s="2">
        <f t="shared" si="187"/>
        <v>-0.1657329202049187</v>
      </c>
      <c r="F2067" s="2">
        <f t="shared" si="191"/>
        <v>-9.4615164013692521E-2</v>
      </c>
      <c r="G2067" s="2">
        <f t="shared" si="189"/>
        <v>-7.1117756191226178E-2</v>
      </c>
      <c r="H2067" s="2" t="str">
        <f t="shared" si="190"/>
        <v>Hold</v>
      </c>
    </row>
    <row r="2068" spans="1:8" ht="13.5" x14ac:dyDescent="0.25">
      <c r="A2068" s="3">
        <f>TITRES_STAT!B2071</f>
        <v>45014</v>
      </c>
      <c r="B2068" s="6">
        <f>TITRES_STAT!D2071</f>
        <v>11.178000000000001</v>
      </c>
      <c r="C2068" s="2">
        <f t="shared" si="192"/>
        <v>10.414074420720858</v>
      </c>
      <c r="D2068" s="2">
        <f t="shared" si="188"/>
        <v>10.627160740035798</v>
      </c>
      <c r="E2068" s="2">
        <f t="shared" si="187"/>
        <v>-0.21308631931493949</v>
      </c>
      <c r="F2068" s="2">
        <f t="shared" si="191"/>
        <v>-0.11830939507394192</v>
      </c>
      <c r="G2068" s="2">
        <f t="shared" si="189"/>
        <v>-9.4776924240997568E-2</v>
      </c>
      <c r="H2068" s="2" t="str">
        <f t="shared" si="190"/>
        <v>Hold</v>
      </c>
    </row>
    <row r="2069" spans="1:8" ht="13.5" x14ac:dyDescent="0.25">
      <c r="A2069" s="3">
        <f>TITRES_STAT!B2072</f>
        <v>45015</v>
      </c>
      <c r="B2069" s="6">
        <f>TITRES_STAT!D2072</f>
        <v>11.022</v>
      </c>
      <c r="C2069" s="2">
        <f t="shared" si="192"/>
        <v>10.423293740609957</v>
      </c>
      <c r="D2069" s="2">
        <f t="shared" si="188"/>
        <v>10.656408092625739</v>
      </c>
      <c r="E2069" s="2">
        <f t="shared" si="187"/>
        <v>-0.23311435201578234</v>
      </c>
      <c r="F2069" s="2">
        <f t="shared" si="191"/>
        <v>-0.14127038646231002</v>
      </c>
      <c r="G2069" s="2">
        <f t="shared" si="189"/>
        <v>-9.1843965553472323E-2</v>
      </c>
      <c r="H2069" s="2" t="str">
        <f t="shared" si="190"/>
        <v>Hold</v>
      </c>
    </row>
    <row r="2070" spans="1:8" ht="13.5" x14ac:dyDescent="0.25">
      <c r="A2070" s="3">
        <f>TITRES_STAT!B2073</f>
        <v>45016</v>
      </c>
      <c r="B2070" s="6">
        <f>TITRES_STAT!D2073</f>
        <v>11.397</v>
      </c>
      <c r="C2070" s="2">
        <f t="shared" si="192"/>
        <v>10.43109470359304</v>
      </c>
      <c r="D2070" s="2">
        <f t="shared" si="188"/>
        <v>10.711266752431239</v>
      </c>
      <c r="E2070" s="2">
        <f t="shared" si="187"/>
        <v>-0.28017204883819957</v>
      </c>
      <c r="F2070" s="2">
        <f t="shared" si="191"/>
        <v>-0.16905071893748794</v>
      </c>
      <c r="G2070" s="2">
        <f t="shared" si="189"/>
        <v>-0.11112132990071164</v>
      </c>
      <c r="H2070" s="2" t="str">
        <f t="shared" si="190"/>
        <v>Hold</v>
      </c>
    </row>
    <row r="2071" spans="1:8" ht="13.5" x14ac:dyDescent="0.25">
      <c r="A2071" s="3">
        <f>TITRES_STAT!B2074</f>
        <v>45019</v>
      </c>
      <c r="B2071" s="6">
        <f>TITRES_STAT!D2074</f>
        <v>11.725</v>
      </c>
      <c r="C2071" s="2">
        <f t="shared" si="192"/>
        <v>10.479849364578726</v>
      </c>
      <c r="D2071" s="2">
        <f t="shared" si="188"/>
        <v>10.786358104103</v>
      </c>
      <c r="E2071" s="2">
        <f t="shared" si="187"/>
        <v>-0.30650873952427382</v>
      </c>
      <c r="F2071" s="2">
        <f t="shared" si="191"/>
        <v>-0.19654232305484512</v>
      </c>
      <c r="G2071" s="2">
        <f t="shared" si="189"/>
        <v>-0.1099664164694287</v>
      </c>
      <c r="H2071" s="2" t="str">
        <f t="shared" si="190"/>
        <v>Hold</v>
      </c>
    </row>
    <row r="2072" spans="1:8" ht="13.5" x14ac:dyDescent="0.25">
      <c r="A2072" s="3">
        <f>TITRES_STAT!B2075</f>
        <v>45020</v>
      </c>
      <c r="B2072" s="6">
        <f>TITRES_STAT!D2075</f>
        <v>11.725</v>
      </c>
      <c r="C2072" s="2">
        <f t="shared" si="192"/>
        <v>10.519872539258921</v>
      </c>
      <c r="D2072" s="2">
        <f t="shared" si="188"/>
        <v>10.855887133428704</v>
      </c>
      <c r="E2072" s="2">
        <f t="shared" si="187"/>
        <v>-0.3360145941697823</v>
      </c>
      <c r="F2072" s="2">
        <f t="shared" si="191"/>
        <v>-0.22443677727783257</v>
      </c>
      <c r="G2072" s="2">
        <f t="shared" si="189"/>
        <v>-0.11157781689194973</v>
      </c>
      <c r="H2072" s="2" t="str">
        <f t="shared" si="190"/>
        <v>Hold</v>
      </c>
    </row>
    <row r="2073" spans="1:8" ht="13.5" x14ac:dyDescent="0.25">
      <c r="A2073" s="3">
        <f>TITRES_STAT!B2076</f>
        <v>45021</v>
      </c>
      <c r="B2073" s="6">
        <f>TITRES_STAT!D2076</f>
        <v>11.491</v>
      </c>
      <c r="C2073" s="2">
        <f t="shared" si="192"/>
        <v>10.554969071680626</v>
      </c>
      <c r="D2073" s="2">
        <f t="shared" si="188"/>
        <v>10.902932530952503</v>
      </c>
      <c r="E2073" s="2">
        <f t="shared" si="187"/>
        <v>-0.34796345927187744</v>
      </c>
      <c r="F2073" s="2">
        <f t="shared" si="191"/>
        <v>-0.24914211367664157</v>
      </c>
      <c r="G2073" s="2">
        <f t="shared" si="189"/>
        <v>-9.8821345595235865E-2</v>
      </c>
      <c r="H2073" s="2" t="str">
        <f t="shared" si="190"/>
        <v>Hold</v>
      </c>
    </row>
    <row r="2074" spans="1:8" ht="13.5" x14ac:dyDescent="0.25">
      <c r="A2074" s="3">
        <f>TITRES_STAT!B2077</f>
        <v>45022</v>
      </c>
      <c r="B2074" s="6">
        <f>TITRES_STAT!D2077</f>
        <v>11.506</v>
      </c>
      <c r="C2074" s="2">
        <f t="shared" si="192"/>
        <v>10.583435368345144</v>
      </c>
      <c r="D2074" s="2">
        <f t="shared" si="188"/>
        <v>10.947604195326392</v>
      </c>
      <c r="E2074" s="2">
        <f t="shared" si="187"/>
        <v>-0.36416882698124731</v>
      </c>
      <c r="F2074" s="2">
        <f t="shared" si="191"/>
        <v>-0.27214745633756271</v>
      </c>
      <c r="G2074" s="2">
        <f t="shared" si="189"/>
        <v>-9.2021370643684597E-2</v>
      </c>
      <c r="H2074" s="2" t="str">
        <f t="shared" si="190"/>
        <v>Hold</v>
      </c>
    </row>
    <row r="2075" spans="1:8" ht="13.5" x14ac:dyDescent="0.25">
      <c r="A2075" s="3">
        <f>TITRES_STAT!B2078</f>
        <v>45023</v>
      </c>
      <c r="B2075" s="6">
        <f>TITRES_STAT!D2078</f>
        <v>11.397</v>
      </c>
      <c r="C2075" s="2">
        <f t="shared" si="192"/>
        <v>10.602753003984352</v>
      </c>
      <c r="D2075" s="2">
        <f t="shared" si="188"/>
        <v>10.980892773450364</v>
      </c>
      <c r="E2075" s="2">
        <f t="shared" si="187"/>
        <v>-0.3781397694660118</v>
      </c>
      <c r="F2075" s="2">
        <f t="shared" si="191"/>
        <v>-0.29334591896325257</v>
      </c>
      <c r="G2075" s="2">
        <f t="shared" si="189"/>
        <v>-8.4793850502759227E-2</v>
      </c>
      <c r="H2075" s="2" t="str">
        <f t="shared" si="190"/>
        <v>Hold</v>
      </c>
    </row>
    <row r="2076" spans="1:8" ht="13.5" x14ac:dyDescent="0.25">
      <c r="A2076" s="3">
        <f>TITRES_STAT!B2079</f>
        <v>45026</v>
      </c>
      <c r="B2076" s="6">
        <f>TITRES_STAT!D2079</f>
        <v>11.686</v>
      </c>
      <c r="C2076" s="2">
        <f t="shared" si="192"/>
        <v>10.629867926448298</v>
      </c>
      <c r="D2076" s="2">
        <f t="shared" si="188"/>
        <v>11.033122938379968</v>
      </c>
      <c r="E2076" s="2">
        <f t="shared" ref="E2076:E2139" si="193">C2076-D2076</f>
        <v>-0.40325501193166957</v>
      </c>
      <c r="F2076" s="2">
        <f t="shared" si="191"/>
        <v>-0.31532773755693599</v>
      </c>
      <c r="G2076" s="2">
        <f t="shared" si="189"/>
        <v>-8.7927274374733577E-2</v>
      </c>
      <c r="H2076" s="2" t="str">
        <f t="shared" si="190"/>
        <v>Hold</v>
      </c>
    </row>
    <row r="2077" spans="1:8" ht="13.5" x14ac:dyDescent="0.25">
      <c r="A2077" s="3">
        <f>TITRES_STAT!B2080</f>
        <v>45027</v>
      </c>
      <c r="B2077" s="6">
        <f>TITRES_STAT!D2080</f>
        <v>11.725</v>
      </c>
      <c r="C2077" s="2">
        <f t="shared" si="192"/>
        <v>10.678042091610099</v>
      </c>
      <c r="D2077" s="2">
        <f t="shared" ref="D2077:D2140" si="194">$D$4*B2077+(1-$D$4)*D2076</f>
        <v>11.084373091092564</v>
      </c>
      <c r="E2077" s="2">
        <f t="shared" si="193"/>
        <v>-0.40633099948246532</v>
      </c>
      <c r="F2077" s="2">
        <f t="shared" si="191"/>
        <v>-0.33352838994204187</v>
      </c>
      <c r="G2077" s="2">
        <f t="shared" si="189"/>
        <v>-7.2802609540423446E-2</v>
      </c>
      <c r="H2077" s="2" t="str">
        <f t="shared" si="190"/>
        <v>Hold</v>
      </c>
    </row>
    <row r="2078" spans="1:8" ht="13.5" x14ac:dyDescent="0.25">
      <c r="A2078" s="3">
        <f>TITRES_STAT!B2081</f>
        <v>45028</v>
      </c>
      <c r="B2078" s="6">
        <f>TITRES_STAT!D2081</f>
        <v>11.725</v>
      </c>
      <c r="C2078" s="2">
        <f t="shared" si="192"/>
        <v>10.754958692900852</v>
      </c>
      <c r="D2078" s="2">
        <f t="shared" si="194"/>
        <v>11.131826936196818</v>
      </c>
      <c r="E2078" s="2">
        <f t="shared" si="193"/>
        <v>-0.37686824329596647</v>
      </c>
      <c r="F2078" s="2">
        <f t="shared" si="191"/>
        <v>-0.34219636061282677</v>
      </c>
      <c r="G2078" s="2">
        <f t="shared" si="189"/>
        <v>-3.4671882683139699E-2</v>
      </c>
      <c r="H2078" s="2" t="str">
        <f t="shared" si="190"/>
        <v>Hold</v>
      </c>
    </row>
    <row r="2079" spans="1:8" ht="13.5" x14ac:dyDescent="0.25">
      <c r="A2079" s="3">
        <f>TITRES_STAT!B2082</f>
        <v>45029</v>
      </c>
      <c r="B2079" s="6">
        <f>TITRES_STAT!D2082</f>
        <v>11.725</v>
      </c>
      <c r="C2079" s="2">
        <f t="shared" si="192"/>
        <v>10.796041970916106</v>
      </c>
      <c r="D2079" s="2">
        <f t="shared" si="194"/>
        <v>11.175765681663721</v>
      </c>
      <c r="E2079" s="2">
        <f t="shared" si="193"/>
        <v>-0.37972371074761568</v>
      </c>
      <c r="F2079" s="2">
        <f t="shared" si="191"/>
        <v>-0.34970183063978455</v>
      </c>
      <c r="G2079" s="2">
        <f t="shared" si="189"/>
        <v>-3.0021880107831134E-2</v>
      </c>
      <c r="H2079" s="2" t="str">
        <f t="shared" si="190"/>
        <v>Hold</v>
      </c>
    </row>
    <row r="2080" spans="1:8" ht="13.5" x14ac:dyDescent="0.25">
      <c r="A2080" s="3">
        <f>TITRES_STAT!B2083</f>
        <v>45030</v>
      </c>
      <c r="B2080" s="6">
        <f>TITRES_STAT!D2083</f>
        <v>11.717000000000001</v>
      </c>
      <c r="C2080" s="2">
        <f t="shared" si="192"/>
        <v>10.888497052313626</v>
      </c>
      <c r="D2080" s="2">
        <f t="shared" si="194"/>
        <v>11.215857112651594</v>
      </c>
      <c r="E2080" s="2">
        <f t="shared" si="193"/>
        <v>-0.32736006033796805</v>
      </c>
      <c r="F2080" s="2">
        <f t="shared" si="191"/>
        <v>-0.34523347657942127</v>
      </c>
      <c r="G2080" s="2">
        <f t="shared" si="189"/>
        <v>1.7873416241453222E-2</v>
      </c>
      <c r="H2080" s="2" t="str">
        <f t="shared" si="190"/>
        <v>Sell</v>
      </c>
    </row>
    <row r="2081" spans="1:8" ht="13.5" x14ac:dyDescent="0.25">
      <c r="A2081" s="3">
        <f>TITRES_STAT!B2084</f>
        <v>45033</v>
      </c>
      <c r="B2081" s="6">
        <f>TITRES_STAT!D2084</f>
        <v>11.717000000000001</v>
      </c>
      <c r="C2081" s="2">
        <f t="shared" si="192"/>
        <v>11.017189813496145</v>
      </c>
      <c r="D2081" s="2">
        <f t="shared" si="194"/>
        <v>11.252978808010736</v>
      </c>
      <c r="E2081" s="2">
        <f t="shared" si="193"/>
        <v>-0.23578899451459101</v>
      </c>
      <c r="F2081" s="2">
        <f t="shared" si="191"/>
        <v>-0.32334458016645523</v>
      </c>
      <c r="G2081" s="2">
        <f t="shared" si="189"/>
        <v>8.7555585651864221E-2</v>
      </c>
      <c r="H2081" s="2" t="str">
        <f t="shared" si="190"/>
        <v>Sell</v>
      </c>
    </row>
    <row r="2082" spans="1:8" ht="13.5" x14ac:dyDescent="0.25">
      <c r="A2082" s="3">
        <f>TITRES_STAT!B2085</f>
        <v>45034</v>
      </c>
      <c r="B2082" s="6">
        <f>TITRES_STAT!D2085</f>
        <v>11.96</v>
      </c>
      <c r="C2082" s="2">
        <f t="shared" si="192"/>
        <v>11.126083688342892</v>
      </c>
      <c r="D2082" s="2">
        <f t="shared" si="194"/>
        <v>11.305350748158089</v>
      </c>
      <c r="E2082" s="2">
        <f t="shared" si="193"/>
        <v>-0.17926705981519753</v>
      </c>
      <c r="F2082" s="2">
        <f t="shared" si="191"/>
        <v>-0.29452907609620366</v>
      </c>
      <c r="G2082" s="2">
        <f t="shared" si="189"/>
        <v>0.11526201628100613</v>
      </c>
      <c r="H2082" s="2" t="str">
        <f t="shared" si="190"/>
        <v>Sell</v>
      </c>
    </row>
    <row r="2083" spans="1:8" ht="13.5" x14ac:dyDescent="0.25">
      <c r="A2083" s="3">
        <f>TITRES_STAT!B2086</f>
        <v>45035</v>
      </c>
      <c r="B2083" s="6">
        <f>TITRES_STAT!D2086</f>
        <v>12.507</v>
      </c>
      <c r="C2083" s="2">
        <f t="shared" si="192"/>
        <v>11.182224659367062</v>
      </c>
      <c r="D2083" s="2">
        <f t="shared" si="194"/>
        <v>11.394361803850082</v>
      </c>
      <c r="E2083" s="2">
        <f t="shared" si="193"/>
        <v>-0.21213714448301957</v>
      </c>
      <c r="F2083" s="2">
        <f t="shared" si="191"/>
        <v>-0.27805068977356684</v>
      </c>
      <c r="G2083" s="2">
        <f t="shared" si="189"/>
        <v>6.5913545290547271E-2</v>
      </c>
      <c r="H2083" s="2" t="str">
        <f t="shared" si="190"/>
        <v>Sell</v>
      </c>
    </row>
    <row r="2084" spans="1:8" ht="13.5" x14ac:dyDescent="0.25">
      <c r="A2084" s="3">
        <f>TITRES_STAT!B2087</f>
        <v>45036</v>
      </c>
      <c r="B2084" s="6">
        <f>TITRES_STAT!D2087</f>
        <v>12.507</v>
      </c>
      <c r="C2084" s="2">
        <f t="shared" si="192"/>
        <v>11.232036250233667</v>
      </c>
      <c r="D2084" s="2">
        <f t="shared" si="194"/>
        <v>11.476779448009335</v>
      </c>
      <c r="E2084" s="2">
        <f t="shared" si="193"/>
        <v>-0.24474319777566755</v>
      </c>
      <c r="F2084" s="2">
        <f t="shared" si="191"/>
        <v>-0.27138919137398698</v>
      </c>
      <c r="G2084" s="2">
        <f t="shared" ref="G2084:G2147" si="195">E2084-F2084</f>
        <v>2.6645993598319428E-2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45040</v>
      </c>
      <c r="B2085" s="6">
        <f>TITRES_STAT!D2088</f>
        <v>12.507</v>
      </c>
      <c r="C2085" s="2">
        <f t="shared" si="192"/>
        <v>11.257415288659256</v>
      </c>
      <c r="D2085" s="2">
        <f t="shared" si="194"/>
        <v>11.553092081490124</v>
      </c>
      <c r="E2085" s="2">
        <f t="shared" si="193"/>
        <v>-0.2956767928308679</v>
      </c>
      <c r="F2085" s="2">
        <f t="shared" ref="F2085:F2148" si="197">(E2085*(2/(10)))+((1-(2/10))*F2084)</f>
        <v>-0.27624671166536319</v>
      </c>
      <c r="G2085" s="2">
        <f t="shared" si="195"/>
        <v>-1.9430081165504709E-2</v>
      </c>
      <c r="H2085" s="2" t="str">
        <f t="shared" si="196"/>
        <v>Hold</v>
      </c>
    </row>
    <row r="2086" spans="1:8" ht="13.5" x14ac:dyDescent="0.25">
      <c r="A2086" s="3">
        <f>TITRES_STAT!B2089</f>
        <v>45041</v>
      </c>
      <c r="B2086" s="6">
        <f>TITRES_STAT!D2089</f>
        <v>12.507</v>
      </c>
      <c r="C2086" s="2">
        <f t="shared" si="192"/>
        <v>11.323351398096293</v>
      </c>
      <c r="D2086" s="2">
        <f t="shared" si="194"/>
        <v>11.623751927305671</v>
      </c>
      <c r="E2086" s="2">
        <f t="shared" si="193"/>
        <v>-0.30040052920937832</v>
      </c>
      <c r="F2086" s="2">
        <f t="shared" si="197"/>
        <v>-0.2810774751741662</v>
      </c>
      <c r="G2086" s="2">
        <f t="shared" si="195"/>
        <v>-1.9323054035212117E-2</v>
      </c>
      <c r="H2086" s="2" t="str">
        <f t="shared" si="196"/>
        <v>Hold</v>
      </c>
    </row>
    <row r="2087" spans="1:8" ht="13.5" x14ac:dyDescent="0.25">
      <c r="A2087" s="3">
        <f>TITRES_STAT!B2090</f>
        <v>45042</v>
      </c>
      <c r="B2087" s="6">
        <f>TITRES_STAT!D2090</f>
        <v>12.507</v>
      </c>
      <c r="C2087" s="2">
        <f t="shared" si="192"/>
        <v>11.385143490696862</v>
      </c>
      <c r="D2087" s="2">
        <f t="shared" si="194"/>
        <v>11.689177710468213</v>
      </c>
      <c r="E2087" s="2">
        <f t="shared" si="193"/>
        <v>-0.30403421977135103</v>
      </c>
      <c r="F2087" s="2">
        <f t="shared" si="197"/>
        <v>-0.28566882409360317</v>
      </c>
      <c r="G2087" s="2">
        <f t="shared" si="195"/>
        <v>-1.8365395677747864E-2</v>
      </c>
      <c r="H2087" s="2" t="str">
        <f t="shared" si="196"/>
        <v>Hold</v>
      </c>
    </row>
    <row r="2088" spans="1:8" ht="13.5" x14ac:dyDescent="0.25">
      <c r="A2088" s="3">
        <f>TITRES_STAT!B2091</f>
        <v>45043</v>
      </c>
      <c r="B2088" s="6">
        <f>TITRES_STAT!D2091</f>
        <v>12.507</v>
      </c>
      <c r="C2088" s="2">
        <f t="shared" si="192"/>
        <v>11.437429107512729</v>
      </c>
      <c r="D2088" s="2">
        <f t="shared" si="194"/>
        <v>11.749757139322419</v>
      </c>
      <c r="E2088" s="2">
        <f t="shared" si="193"/>
        <v>-0.31232803180968993</v>
      </c>
      <c r="F2088" s="2">
        <f t="shared" si="197"/>
        <v>-0.29100066563682053</v>
      </c>
      <c r="G2088" s="2">
        <f t="shared" si="195"/>
        <v>-2.13273661728694E-2</v>
      </c>
      <c r="H2088" s="2" t="str">
        <f t="shared" si="196"/>
        <v>Hold</v>
      </c>
    </row>
    <row r="2089" spans="1:8" ht="13.5" x14ac:dyDescent="0.25">
      <c r="A2089" s="3">
        <f>TITRES_STAT!B2092</f>
        <v>45044</v>
      </c>
      <c r="B2089" s="6">
        <f>TITRES_STAT!D2092</f>
        <v>12.819000000000001</v>
      </c>
      <c r="C2089" s="2">
        <f t="shared" si="192"/>
        <v>11.481670783280002</v>
      </c>
      <c r="D2089" s="2">
        <f t="shared" si="194"/>
        <v>11.828960314187425</v>
      </c>
      <c r="E2089" s="2">
        <f t="shared" si="193"/>
        <v>-0.34728953090742287</v>
      </c>
      <c r="F2089" s="2">
        <f t="shared" si="197"/>
        <v>-0.30225843869094099</v>
      </c>
      <c r="G2089" s="2">
        <f t="shared" si="195"/>
        <v>-4.5031092216481883E-2</v>
      </c>
      <c r="H2089" s="2" t="str">
        <f t="shared" si="196"/>
        <v>Hold</v>
      </c>
    </row>
    <row r="2090" spans="1:8" ht="13.5" x14ac:dyDescent="0.25">
      <c r="A2090" s="3">
        <f>TITRES_STAT!B2093</f>
        <v>45048</v>
      </c>
      <c r="B2090" s="6">
        <f>TITRES_STAT!D2093</f>
        <v>12.757</v>
      </c>
      <c r="C2090" s="2">
        <f t="shared" si="192"/>
        <v>11.517875278160002</v>
      </c>
      <c r="D2090" s="2">
        <f t="shared" si="194"/>
        <v>11.897703994617986</v>
      </c>
      <c r="E2090" s="2">
        <f t="shared" si="193"/>
        <v>-0.37982871645798433</v>
      </c>
      <c r="F2090" s="2">
        <f t="shared" si="197"/>
        <v>-0.31777249424434967</v>
      </c>
      <c r="G2090" s="2">
        <f t="shared" si="195"/>
        <v>-6.205622221363466E-2</v>
      </c>
      <c r="H2090" s="2" t="str">
        <f t="shared" si="196"/>
        <v>Hold</v>
      </c>
    </row>
    <row r="2091" spans="1:8" ht="13.5" x14ac:dyDescent="0.25">
      <c r="A2091" s="3">
        <f>TITRES_STAT!B2094</f>
        <v>45049</v>
      </c>
      <c r="B2091" s="6">
        <f>TITRES_STAT!D2094</f>
        <v>12.663</v>
      </c>
      <c r="C2091" s="2">
        <f t="shared" si="192"/>
        <v>11.54850985075077</v>
      </c>
      <c r="D2091" s="2">
        <f t="shared" si="194"/>
        <v>11.954392587609247</v>
      </c>
      <c r="E2091" s="2">
        <f t="shared" si="193"/>
        <v>-0.40588273685847653</v>
      </c>
      <c r="F2091" s="2">
        <f t="shared" si="197"/>
        <v>-0.33539454276717506</v>
      </c>
      <c r="G2091" s="2">
        <f t="shared" si="195"/>
        <v>-7.048819409130147E-2</v>
      </c>
      <c r="H2091" s="2" t="str">
        <f t="shared" si="196"/>
        <v>Hold</v>
      </c>
    </row>
    <row r="2092" spans="1:8" ht="13.5" x14ac:dyDescent="0.25">
      <c r="A2092" s="3">
        <f>TITRES_STAT!B2095</f>
        <v>45050</v>
      </c>
      <c r="B2092" s="6">
        <f>TITRES_STAT!D2095</f>
        <v>12.507</v>
      </c>
      <c r="C2092" s="2">
        <f t="shared" si="192"/>
        <v>11.611816027558344</v>
      </c>
      <c r="D2092" s="2">
        <f t="shared" si="194"/>
        <v>11.995326470008562</v>
      </c>
      <c r="E2092" s="2">
        <f t="shared" si="193"/>
        <v>-0.38351044245021804</v>
      </c>
      <c r="F2092" s="2">
        <f t="shared" si="197"/>
        <v>-0.34501772270378367</v>
      </c>
      <c r="G2092" s="2">
        <f t="shared" si="195"/>
        <v>-3.8492719746434367E-2</v>
      </c>
      <c r="H2092" s="2" t="str">
        <f t="shared" si="196"/>
        <v>Hold</v>
      </c>
    </row>
    <row r="2093" spans="1:8" ht="13.5" x14ac:dyDescent="0.25">
      <c r="A2093" s="3">
        <f>TITRES_STAT!B2096</f>
        <v>45051</v>
      </c>
      <c r="B2093" s="6">
        <f>TITRES_STAT!D2096</f>
        <v>12.984</v>
      </c>
      <c r="C2093" s="2">
        <f t="shared" si="192"/>
        <v>11.749536638703214</v>
      </c>
      <c r="D2093" s="2">
        <f t="shared" si="194"/>
        <v>12.068561546304224</v>
      </c>
      <c r="E2093" s="2">
        <f t="shared" si="193"/>
        <v>-0.3190249076010101</v>
      </c>
      <c r="F2093" s="2">
        <f t="shared" si="197"/>
        <v>-0.33981915968322896</v>
      </c>
      <c r="G2093" s="2">
        <f t="shared" si="195"/>
        <v>2.0794252082218856E-2</v>
      </c>
      <c r="H2093" s="2" t="str">
        <f t="shared" si="196"/>
        <v>Sell</v>
      </c>
    </row>
    <row r="2094" spans="1:8" ht="13.5" x14ac:dyDescent="0.25">
      <c r="A2094" s="3">
        <f>TITRES_STAT!B2097</f>
        <v>45054</v>
      </c>
      <c r="B2094" s="6">
        <f>TITRES_STAT!D2097</f>
        <v>12.78</v>
      </c>
      <c r="C2094" s="2">
        <f t="shared" si="192"/>
        <v>11.866069463518103</v>
      </c>
      <c r="D2094" s="2">
        <f t="shared" si="194"/>
        <v>12.12126069102243</v>
      </c>
      <c r="E2094" s="2">
        <f t="shared" si="193"/>
        <v>-0.25519122750432643</v>
      </c>
      <c r="F2094" s="2">
        <f t="shared" si="197"/>
        <v>-0.32289357324744844</v>
      </c>
      <c r="G2094" s="2">
        <f t="shared" si="195"/>
        <v>6.7702345743122005E-2</v>
      </c>
      <c r="H2094" s="2" t="str">
        <f t="shared" si="196"/>
        <v>Sell</v>
      </c>
    </row>
    <row r="2095" spans="1:8" ht="13.5" x14ac:dyDescent="0.25">
      <c r="A2095" s="3">
        <f>TITRES_STAT!B2098</f>
        <v>45055</v>
      </c>
      <c r="B2095" s="6">
        <f>TITRES_STAT!D2098</f>
        <v>13.21</v>
      </c>
      <c r="C2095" s="2">
        <f t="shared" si="192"/>
        <v>11.964674161438396</v>
      </c>
      <c r="D2095" s="2">
        <f t="shared" si="194"/>
        <v>12.201908047242989</v>
      </c>
      <c r="E2095" s="2">
        <f t="shared" si="193"/>
        <v>-0.23723388580459392</v>
      </c>
      <c r="F2095" s="2">
        <f t="shared" si="197"/>
        <v>-0.30576163575887755</v>
      </c>
      <c r="G2095" s="2">
        <f t="shared" si="195"/>
        <v>6.8527749954283623E-2</v>
      </c>
      <c r="H2095" s="2" t="str">
        <f t="shared" si="196"/>
        <v>Sell</v>
      </c>
    </row>
    <row r="2096" spans="1:8" ht="13.5" x14ac:dyDescent="0.25">
      <c r="A2096" s="3">
        <f>TITRES_STAT!B2099</f>
        <v>45056</v>
      </c>
      <c r="B2096" s="6">
        <f>TITRES_STAT!D2099</f>
        <v>13.288</v>
      </c>
      <c r="C2096" s="2">
        <f t="shared" si="192"/>
        <v>12.048108905832489</v>
      </c>
      <c r="D2096" s="2">
        <f t="shared" si="194"/>
        <v>12.282359303002769</v>
      </c>
      <c r="E2096" s="2">
        <f t="shared" si="193"/>
        <v>-0.23425039717028007</v>
      </c>
      <c r="F2096" s="2">
        <f t="shared" si="197"/>
        <v>-0.29145938804115806</v>
      </c>
      <c r="G2096" s="2">
        <f t="shared" si="195"/>
        <v>5.7208990870877996E-2</v>
      </c>
      <c r="H2096" s="2" t="str">
        <f t="shared" si="196"/>
        <v>Sell</v>
      </c>
    </row>
    <row r="2097" spans="1:8" ht="13.5" x14ac:dyDescent="0.25">
      <c r="A2097" s="3">
        <f>TITRES_STAT!B2100</f>
        <v>45057</v>
      </c>
      <c r="B2097" s="6">
        <f>TITRES_STAT!D2100</f>
        <v>13.523</v>
      </c>
      <c r="C2097" s="2">
        <f t="shared" si="192"/>
        <v>12.118707535704413</v>
      </c>
      <c r="D2097" s="2">
        <f t="shared" si="194"/>
        <v>12.374258613891454</v>
      </c>
      <c r="E2097" s="2">
        <f t="shared" si="193"/>
        <v>-0.25555107818704137</v>
      </c>
      <c r="F2097" s="2">
        <f t="shared" si="197"/>
        <v>-0.28427772607033475</v>
      </c>
      <c r="G2097" s="2">
        <f t="shared" si="195"/>
        <v>2.8726647883293377E-2</v>
      </c>
      <c r="H2097" s="2" t="str">
        <f t="shared" si="196"/>
        <v>Sell</v>
      </c>
    </row>
    <row r="2098" spans="1:8" ht="13.5" x14ac:dyDescent="0.25">
      <c r="A2098" s="3">
        <f>TITRES_STAT!B2101</f>
        <v>45058</v>
      </c>
      <c r="B2098" s="6">
        <f>TITRES_STAT!D2101</f>
        <v>13.226000000000001</v>
      </c>
      <c r="C2098" s="2">
        <f t="shared" si="192"/>
        <v>12.178444837903735</v>
      </c>
      <c r="D2098" s="2">
        <f t="shared" si="194"/>
        <v>12.437350568418013</v>
      </c>
      <c r="E2098" s="2">
        <f t="shared" si="193"/>
        <v>-0.25890573051427879</v>
      </c>
      <c r="F2098" s="2">
        <f t="shared" si="197"/>
        <v>-0.27920332695912359</v>
      </c>
      <c r="G2098" s="2">
        <f t="shared" si="195"/>
        <v>2.0297596444844801E-2</v>
      </c>
      <c r="H2098" s="2" t="str">
        <f t="shared" si="196"/>
        <v>Sell</v>
      </c>
    </row>
    <row r="2099" spans="1:8" ht="13.5" x14ac:dyDescent="0.25">
      <c r="A2099" s="3">
        <f>TITRES_STAT!B2102</f>
        <v>45061</v>
      </c>
      <c r="B2099" s="6">
        <f>TITRES_STAT!D2102</f>
        <v>13.414</v>
      </c>
      <c r="C2099" s="2">
        <f t="shared" si="192"/>
        <v>12.276991785918545</v>
      </c>
      <c r="D2099" s="2">
        <f t="shared" si="194"/>
        <v>12.509694970757419</v>
      </c>
      <c r="E2099" s="2">
        <f t="shared" si="193"/>
        <v>-0.23270318483887387</v>
      </c>
      <c r="F2099" s="2">
        <f t="shared" si="197"/>
        <v>-0.26990329853507367</v>
      </c>
      <c r="G2099" s="2">
        <f t="shared" si="195"/>
        <v>3.7200113696199799E-2</v>
      </c>
      <c r="H2099" s="2" t="str">
        <f t="shared" si="196"/>
        <v>Sell</v>
      </c>
    </row>
    <row r="2100" spans="1:8" ht="13.5" x14ac:dyDescent="0.25">
      <c r="A2100" s="3">
        <f>TITRES_STAT!B2103</f>
        <v>45062</v>
      </c>
      <c r="B2100" s="6">
        <f>TITRES_STAT!D2103</f>
        <v>13.406000000000001</v>
      </c>
      <c r="C2100" s="2">
        <f t="shared" si="192"/>
        <v>12.350839203469539</v>
      </c>
      <c r="D2100" s="2">
        <f t="shared" si="194"/>
        <v>12.5760879358865</v>
      </c>
      <c r="E2100" s="2">
        <f t="shared" si="193"/>
        <v>-0.22524873241696142</v>
      </c>
      <c r="F2100" s="2">
        <f t="shared" si="197"/>
        <v>-0.26097238531145123</v>
      </c>
      <c r="G2100" s="2">
        <f t="shared" si="195"/>
        <v>3.572365289448981E-2</v>
      </c>
      <c r="H2100" s="2" t="str">
        <f t="shared" si="196"/>
        <v>Sell</v>
      </c>
    </row>
    <row r="2101" spans="1:8" ht="13.5" x14ac:dyDescent="0.25">
      <c r="A2101" s="3">
        <f>TITRES_STAT!B2104</f>
        <v>45063</v>
      </c>
      <c r="B2101" s="6">
        <f>TITRES_STAT!D2104</f>
        <v>13.288</v>
      </c>
      <c r="C2101" s="2">
        <f t="shared" si="192"/>
        <v>12.398863941397302</v>
      </c>
      <c r="D2101" s="2">
        <f t="shared" si="194"/>
        <v>12.628822162857871</v>
      </c>
      <c r="E2101" s="2">
        <f t="shared" si="193"/>
        <v>-0.22995822146056888</v>
      </c>
      <c r="F2101" s="2">
        <f t="shared" si="197"/>
        <v>-0.25476955254127476</v>
      </c>
      <c r="G2101" s="2">
        <f t="shared" si="195"/>
        <v>2.4811331080705878E-2</v>
      </c>
      <c r="H2101" s="2" t="str">
        <f t="shared" si="196"/>
        <v>Sell</v>
      </c>
    </row>
    <row r="2102" spans="1:8" ht="13.5" x14ac:dyDescent="0.25">
      <c r="A2102" s="3">
        <f>TITRES_STAT!B2105</f>
        <v>45064</v>
      </c>
      <c r="B2102" s="6">
        <f>TITRES_STAT!D2105</f>
        <v>13.288</v>
      </c>
      <c r="C2102" s="2">
        <f t="shared" si="192"/>
        <v>12.415500258105409</v>
      </c>
      <c r="D2102" s="2">
        <f t="shared" si="194"/>
        <v>12.677650150794324</v>
      </c>
      <c r="E2102" s="2">
        <f t="shared" si="193"/>
        <v>-0.26214989268891564</v>
      </c>
      <c r="F2102" s="2">
        <f t="shared" si="197"/>
        <v>-0.25624562057080297</v>
      </c>
      <c r="G2102" s="2">
        <f t="shared" si="195"/>
        <v>-5.9042721181126745E-3</v>
      </c>
      <c r="H2102" s="2" t="str">
        <f t="shared" si="196"/>
        <v>Hold</v>
      </c>
    </row>
    <row r="2103" spans="1:8" ht="13.5" x14ac:dyDescent="0.25">
      <c r="A2103" s="3">
        <f>TITRES_STAT!B2106</f>
        <v>45065</v>
      </c>
      <c r="B2103" s="6">
        <f>TITRES_STAT!D2106</f>
        <v>13.484</v>
      </c>
      <c r="C2103" s="2">
        <f t="shared" si="192"/>
        <v>12.502961756858422</v>
      </c>
      <c r="D2103" s="2">
        <f t="shared" si="194"/>
        <v>12.737379769254003</v>
      </c>
      <c r="E2103" s="2">
        <f t="shared" si="193"/>
        <v>-0.23441801239558124</v>
      </c>
      <c r="F2103" s="2">
        <f t="shared" si="197"/>
        <v>-0.25188009893575863</v>
      </c>
      <c r="G2103" s="2">
        <f t="shared" si="195"/>
        <v>1.7462086540177391E-2</v>
      </c>
      <c r="H2103" s="2" t="str">
        <f t="shared" si="196"/>
        <v>Sell</v>
      </c>
    </row>
    <row r="2104" spans="1:8" ht="13.5" x14ac:dyDescent="0.25">
      <c r="A2104" s="3">
        <f>TITRES_STAT!B2107</f>
        <v>45068</v>
      </c>
      <c r="B2104" s="6">
        <f>TITRES_STAT!D2107</f>
        <v>13.484</v>
      </c>
      <c r="C2104" s="2">
        <f t="shared" si="192"/>
        <v>12.545583025034048</v>
      </c>
      <c r="D2104" s="2">
        <f t="shared" si="194"/>
        <v>12.792684971531484</v>
      </c>
      <c r="E2104" s="2">
        <f t="shared" si="193"/>
        <v>-0.24710194649743578</v>
      </c>
      <c r="F2104" s="2">
        <f t="shared" si="197"/>
        <v>-0.25092446844809407</v>
      </c>
      <c r="G2104" s="2">
        <f t="shared" si="195"/>
        <v>3.8225219506582975E-3</v>
      </c>
      <c r="H2104" s="2" t="str">
        <f t="shared" si="196"/>
        <v>Sell</v>
      </c>
    </row>
    <row r="2105" spans="1:8" ht="13.5" x14ac:dyDescent="0.25">
      <c r="A2105" s="3">
        <f>TITRES_STAT!B2108</f>
        <v>45069</v>
      </c>
      <c r="B2105" s="6">
        <f>TITRES_STAT!D2108</f>
        <v>13.698</v>
      </c>
      <c r="C2105" s="2">
        <f t="shared" si="192"/>
        <v>12.647801021182655</v>
      </c>
      <c r="D2105" s="2">
        <f t="shared" si="194"/>
        <v>12.859745344010634</v>
      </c>
      <c r="E2105" s="2">
        <f t="shared" si="193"/>
        <v>-0.21194432282797848</v>
      </c>
      <c r="F2105" s="2">
        <f t="shared" si="197"/>
        <v>-0.24312843932407097</v>
      </c>
      <c r="G2105" s="2">
        <f t="shared" si="195"/>
        <v>3.1184116496092484E-2</v>
      </c>
      <c r="H2105" s="2" t="str">
        <f t="shared" si="196"/>
        <v>Sell</v>
      </c>
    </row>
    <row r="2106" spans="1:8" ht="13.5" x14ac:dyDescent="0.25">
      <c r="A2106" s="3">
        <f>TITRES_STAT!B2109</f>
        <v>45070</v>
      </c>
      <c r="B2106" s="6">
        <f>TITRES_STAT!D2109</f>
        <v>13.698</v>
      </c>
      <c r="C2106" s="2">
        <f t="shared" si="192"/>
        <v>12.746293171769938</v>
      </c>
      <c r="D2106" s="2">
        <f t="shared" si="194"/>
        <v>12.921838281491327</v>
      </c>
      <c r="E2106" s="2">
        <f t="shared" si="193"/>
        <v>-0.17554510972138893</v>
      </c>
      <c r="F2106" s="2">
        <f t="shared" si="197"/>
        <v>-0.22961177340353456</v>
      </c>
      <c r="G2106" s="2">
        <f t="shared" si="195"/>
        <v>5.4066663682145633E-2</v>
      </c>
      <c r="H2106" s="2" t="str">
        <f t="shared" si="196"/>
        <v>Sell</v>
      </c>
    </row>
    <row r="2107" spans="1:8" ht="13.5" x14ac:dyDescent="0.25">
      <c r="A2107" s="3">
        <f>TITRES_STAT!B2110</f>
        <v>45071</v>
      </c>
      <c r="B2107" s="6">
        <f>TITRES_STAT!D2110</f>
        <v>13.347</v>
      </c>
      <c r="C2107" s="2">
        <f t="shared" si="192"/>
        <v>12.865786529959179</v>
      </c>
      <c r="D2107" s="2">
        <f t="shared" si="194"/>
        <v>12.9533317421216</v>
      </c>
      <c r="E2107" s="2">
        <f t="shared" si="193"/>
        <v>-8.7545212162421393E-2</v>
      </c>
      <c r="F2107" s="2">
        <f t="shared" si="197"/>
        <v>-0.20119846115531193</v>
      </c>
      <c r="G2107" s="2">
        <f t="shared" si="195"/>
        <v>0.11365324899289053</v>
      </c>
      <c r="H2107" s="2" t="str">
        <f t="shared" si="196"/>
        <v>Sell</v>
      </c>
    </row>
    <row r="2108" spans="1:8" ht="13.5" x14ac:dyDescent="0.25">
      <c r="A2108" s="3">
        <f>TITRES_STAT!B2111</f>
        <v>45072</v>
      </c>
      <c r="B2108" s="6">
        <f>TITRES_STAT!D2111</f>
        <v>13.569000000000001</v>
      </c>
      <c r="C2108" s="2">
        <f t="shared" si="192"/>
        <v>12.921203986888536</v>
      </c>
      <c r="D2108" s="2">
        <f t="shared" si="194"/>
        <v>12.99893679826074</v>
      </c>
      <c r="E2108" s="2">
        <f t="shared" si="193"/>
        <v>-7.7732811372204225E-2</v>
      </c>
      <c r="F2108" s="2">
        <f t="shared" si="197"/>
        <v>-0.17650533119869039</v>
      </c>
      <c r="G2108" s="2">
        <f t="shared" si="195"/>
        <v>9.877251982648616E-2</v>
      </c>
      <c r="H2108" s="2" t="str">
        <f t="shared" si="196"/>
        <v>Sell</v>
      </c>
    </row>
    <row r="2109" spans="1:8" ht="13.5" x14ac:dyDescent="0.25">
      <c r="A2109" s="3">
        <f>TITRES_STAT!B2112</f>
        <v>45075</v>
      </c>
      <c r="B2109" s="6">
        <f>TITRES_STAT!D2112</f>
        <v>13.569000000000001</v>
      </c>
      <c r="C2109" s="2">
        <f t="shared" si="192"/>
        <v>12.997018758136452</v>
      </c>
      <c r="D2109" s="2">
        <f t="shared" si="194"/>
        <v>13.041163702093277</v>
      </c>
      <c r="E2109" s="2">
        <f t="shared" si="193"/>
        <v>-4.4144943956824889E-2</v>
      </c>
      <c r="F2109" s="2">
        <f t="shared" si="197"/>
        <v>-0.15003325375031729</v>
      </c>
      <c r="G2109" s="2">
        <f t="shared" si="195"/>
        <v>0.1058883097934924</v>
      </c>
      <c r="H2109" s="2" t="str">
        <f t="shared" si="196"/>
        <v>Sell</v>
      </c>
    </row>
    <row r="2110" spans="1:8" ht="13.5" x14ac:dyDescent="0.25">
      <c r="A2110" s="3">
        <f>TITRES_STAT!B2113</f>
        <v>45076</v>
      </c>
      <c r="B2110" s="6">
        <f>TITRES_STAT!D2113</f>
        <v>13.595000000000001</v>
      </c>
      <c r="C2110" s="2">
        <f t="shared" si="192"/>
        <v>13.059938949192382</v>
      </c>
      <c r="D2110" s="2">
        <f t="shared" si="194"/>
        <v>13.082188613049331</v>
      </c>
      <c r="E2110" s="2">
        <f t="shared" si="193"/>
        <v>-2.2249663856948487E-2</v>
      </c>
      <c r="F2110" s="2">
        <f t="shared" si="197"/>
        <v>-0.12447653577164353</v>
      </c>
      <c r="G2110" s="2">
        <f t="shared" si="195"/>
        <v>0.10222687191469504</v>
      </c>
      <c r="H2110" s="2" t="str">
        <f t="shared" si="196"/>
        <v>Sell</v>
      </c>
    </row>
    <row r="2111" spans="1:8" ht="13.5" x14ac:dyDescent="0.25">
      <c r="A2111" s="3">
        <f>TITRES_STAT!B2114</f>
        <v>45077</v>
      </c>
      <c r="B2111" s="6">
        <f>TITRES_STAT!D2114</f>
        <v>13.784000000000001</v>
      </c>
      <c r="C2111" s="2">
        <f t="shared" si="192"/>
        <v>13.095025264701246</v>
      </c>
      <c r="D2111" s="2">
        <f t="shared" si="194"/>
        <v>13.134174641712344</v>
      </c>
      <c r="E2111" s="2">
        <f t="shared" si="193"/>
        <v>-3.9149377011097997E-2</v>
      </c>
      <c r="F2111" s="2">
        <f t="shared" si="197"/>
        <v>-0.10741110401953444</v>
      </c>
      <c r="G2111" s="2">
        <f t="shared" si="195"/>
        <v>6.826172700843644E-2</v>
      </c>
      <c r="H2111" s="2" t="str">
        <f t="shared" si="196"/>
        <v>Sell</v>
      </c>
    </row>
    <row r="2112" spans="1:8" ht="13.5" x14ac:dyDescent="0.25">
      <c r="A2112" s="3">
        <f>TITRES_STAT!B2115</f>
        <v>45078</v>
      </c>
      <c r="B2112" s="6">
        <f>TITRES_STAT!D2115</f>
        <v>13.826000000000001</v>
      </c>
      <c r="C2112" s="2">
        <f t="shared" si="192"/>
        <v>13.124713685516438</v>
      </c>
      <c r="D2112" s="2">
        <f t="shared" si="194"/>
        <v>13.185420964548467</v>
      </c>
      <c r="E2112" s="2">
        <f t="shared" si="193"/>
        <v>-6.0707279032028438E-2</v>
      </c>
      <c r="F2112" s="2">
        <f t="shared" si="197"/>
        <v>-9.8070339022033243E-2</v>
      </c>
      <c r="G2112" s="2">
        <f t="shared" si="195"/>
        <v>3.7363059990004804E-2</v>
      </c>
      <c r="H2112" s="2" t="str">
        <f t="shared" si="196"/>
        <v>Sell</v>
      </c>
    </row>
    <row r="2113" spans="1:8" ht="13.5" x14ac:dyDescent="0.25">
      <c r="A2113" s="3">
        <f>TITRES_STAT!B2116</f>
        <v>45079</v>
      </c>
      <c r="B2113" s="6">
        <f>TITRES_STAT!D2116</f>
        <v>13.826000000000001</v>
      </c>
      <c r="C2113" s="2">
        <f t="shared" si="192"/>
        <v>13.179988503129293</v>
      </c>
      <c r="D2113" s="2">
        <f t="shared" si="194"/>
        <v>13.232871263470802</v>
      </c>
      <c r="E2113" s="2">
        <f t="shared" si="193"/>
        <v>-5.2882760341509183E-2</v>
      </c>
      <c r="F2113" s="2">
        <f t="shared" si="197"/>
        <v>-8.9032823285928445E-2</v>
      </c>
      <c r="G2113" s="2">
        <f t="shared" si="195"/>
        <v>3.6150062944419262E-2</v>
      </c>
      <c r="H2113" s="2" t="str">
        <f t="shared" si="196"/>
        <v>Sell</v>
      </c>
    </row>
    <row r="2114" spans="1:8" ht="13.5" x14ac:dyDescent="0.25">
      <c r="A2114" s="3">
        <f>TITRES_STAT!B2117</f>
        <v>45082</v>
      </c>
      <c r="B2114" s="6">
        <f>TITRES_STAT!D2117</f>
        <v>13.826000000000001</v>
      </c>
      <c r="C2114" s="2">
        <f t="shared" si="192"/>
        <v>13.226759502647862</v>
      </c>
      <c r="D2114" s="2">
        <f t="shared" si="194"/>
        <v>13.276806725435927</v>
      </c>
      <c r="E2114" s="2">
        <f t="shared" si="193"/>
        <v>-5.0047222788064616E-2</v>
      </c>
      <c r="F2114" s="2">
        <f t="shared" si="197"/>
        <v>-8.1235703186355673E-2</v>
      </c>
      <c r="G2114" s="2">
        <f t="shared" si="195"/>
        <v>3.1188480398291057E-2</v>
      </c>
      <c r="H2114" s="2" t="str">
        <f t="shared" si="196"/>
        <v>Sell</v>
      </c>
    </row>
    <row r="2115" spans="1:8" ht="13.5" x14ac:dyDescent="0.25">
      <c r="A2115" s="3">
        <f>TITRES_STAT!B2118</f>
        <v>45083</v>
      </c>
      <c r="B2115" s="6">
        <f>TITRES_STAT!D2118</f>
        <v>13.826000000000001</v>
      </c>
      <c r="C2115" s="2">
        <f t="shared" si="192"/>
        <v>13.299258040702037</v>
      </c>
      <c r="D2115" s="2">
        <f t="shared" si="194"/>
        <v>13.317487708736969</v>
      </c>
      <c r="E2115" s="2">
        <f t="shared" si="193"/>
        <v>-1.8229668034932089E-2</v>
      </c>
      <c r="F2115" s="2">
        <f t="shared" si="197"/>
        <v>-6.8634496156070965E-2</v>
      </c>
      <c r="G2115" s="2">
        <f t="shared" si="195"/>
        <v>5.0404828121138875E-2</v>
      </c>
      <c r="H2115" s="2" t="str">
        <f t="shared" si="196"/>
        <v>Sell</v>
      </c>
    </row>
    <row r="2116" spans="1:8" ht="13.5" x14ac:dyDescent="0.25">
      <c r="A2116" s="3">
        <f>TITRES_STAT!B2119</f>
        <v>45084</v>
      </c>
      <c r="B2116" s="6">
        <f>TITRES_STAT!D2119</f>
        <v>13.861000000000001</v>
      </c>
      <c r="C2116" s="2">
        <f t="shared" si="192"/>
        <v>13.360602957517109</v>
      </c>
      <c r="D2116" s="2">
        <f t="shared" si="194"/>
        <v>13.357747878460156</v>
      </c>
      <c r="E2116" s="2">
        <f t="shared" si="193"/>
        <v>2.855079056953258E-3</v>
      </c>
      <c r="F2116" s="2">
        <f t="shared" si="197"/>
        <v>-5.4336581113466127E-2</v>
      </c>
      <c r="G2116" s="2">
        <f t="shared" si="195"/>
        <v>5.7191660170419385E-2</v>
      </c>
      <c r="H2116" s="2" t="str">
        <f t="shared" si="196"/>
        <v>Sell</v>
      </c>
    </row>
    <row r="2117" spans="1:8" ht="13.5" x14ac:dyDescent="0.25">
      <c r="A2117" s="3">
        <f>TITRES_STAT!B2120</f>
        <v>45085</v>
      </c>
      <c r="B2117" s="6">
        <f>TITRES_STAT!D2120</f>
        <v>13.861000000000001</v>
      </c>
      <c r="C2117" s="2">
        <f t="shared" si="192"/>
        <v>13.35851019482217</v>
      </c>
      <c r="D2117" s="2">
        <f t="shared" si="194"/>
        <v>13.395025813389033</v>
      </c>
      <c r="E2117" s="2">
        <f t="shared" si="193"/>
        <v>-3.6515618566863139E-2</v>
      </c>
      <c r="F2117" s="2">
        <f t="shared" si="197"/>
        <v>-5.0772388604145534E-2</v>
      </c>
      <c r="G2117" s="2">
        <f t="shared" si="195"/>
        <v>1.4256770037282394E-2</v>
      </c>
      <c r="H2117" s="2" t="str">
        <f t="shared" si="196"/>
        <v>Sell</v>
      </c>
    </row>
    <row r="2118" spans="1:8" ht="13.5" x14ac:dyDescent="0.25">
      <c r="A2118" s="3">
        <f>TITRES_STAT!B2121</f>
        <v>45086</v>
      </c>
      <c r="B2118" s="6">
        <f>TITRES_STAT!D2121</f>
        <v>13.861000000000001</v>
      </c>
      <c r="C2118" s="2">
        <f t="shared" si="192"/>
        <v>13.390893241772604</v>
      </c>
      <c r="D2118" s="2">
        <f t="shared" si="194"/>
        <v>13.42954241980466</v>
      </c>
      <c r="E2118" s="2">
        <f t="shared" si="193"/>
        <v>-3.8649178032056142E-2</v>
      </c>
      <c r="F2118" s="2">
        <f t="shared" si="197"/>
        <v>-4.8347746489727658E-2</v>
      </c>
      <c r="G2118" s="2">
        <f t="shared" si="195"/>
        <v>9.6985684576715164E-3</v>
      </c>
      <c r="H2118" s="2" t="str">
        <f t="shared" si="196"/>
        <v>Sell</v>
      </c>
    </row>
    <row r="2119" spans="1:8" ht="13.5" x14ac:dyDescent="0.25">
      <c r="A2119" s="3">
        <f>TITRES_STAT!B2122</f>
        <v>45089</v>
      </c>
      <c r="B2119" s="6">
        <f>TITRES_STAT!D2122</f>
        <v>13.784000000000001</v>
      </c>
      <c r="C2119" s="2">
        <f t="shared" si="192"/>
        <v>13.418294281499895</v>
      </c>
      <c r="D2119" s="2">
        <f t="shared" si="194"/>
        <v>13.455798536856166</v>
      </c>
      <c r="E2119" s="2">
        <f t="shared" si="193"/>
        <v>-3.7504255356271443E-2</v>
      </c>
      <c r="F2119" s="2">
        <f t="shared" si="197"/>
        <v>-4.6179048263036419E-2</v>
      </c>
      <c r="G2119" s="2">
        <f t="shared" si="195"/>
        <v>8.6747929067649762E-3</v>
      </c>
      <c r="H2119" s="2" t="str">
        <f t="shared" si="196"/>
        <v>Sell</v>
      </c>
    </row>
    <row r="2120" spans="1:8" ht="13.5" x14ac:dyDescent="0.25">
      <c r="A2120" s="3">
        <f>TITRES_STAT!B2123</f>
        <v>45090</v>
      </c>
      <c r="B2120" s="6">
        <f>TITRES_STAT!D2123</f>
        <v>13.784000000000001</v>
      </c>
      <c r="C2120" s="2">
        <f t="shared" si="192"/>
        <v>13.445479776653759</v>
      </c>
      <c r="D2120" s="2">
        <f t="shared" si="194"/>
        <v>13.480109756348302</v>
      </c>
      <c r="E2120" s="2">
        <f t="shared" si="193"/>
        <v>-3.4629979694543067E-2</v>
      </c>
      <c r="F2120" s="2">
        <f t="shared" si="197"/>
        <v>-4.3869234549337749E-2</v>
      </c>
      <c r="G2120" s="2">
        <f t="shared" si="195"/>
        <v>9.2392548547946818E-3</v>
      </c>
      <c r="H2120" s="2" t="str">
        <f t="shared" si="196"/>
        <v>Sell</v>
      </c>
    </row>
    <row r="2121" spans="1:8" ht="13.5" x14ac:dyDescent="0.25">
      <c r="A2121" s="3">
        <f>TITRES_STAT!B2124</f>
        <v>45091</v>
      </c>
      <c r="B2121" s="6">
        <f>TITRES_STAT!D2124</f>
        <v>13.784000000000001</v>
      </c>
      <c r="C2121" s="2">
        <f t="shared" si="192"/>
        <v>13.497559811014717</v>
      </c>
      <c r="D2121" s="2">
        <f t="shared" si="194"/>
        <v>13.502620144766945</v>
      </c>
      <c r="E2121" s="2">
        <f t="shared" si="193"/>
        <v>-5.060333752227919E-3</v>
      </c>
      <c r="F2121" s="2">
        <f t="shared" si="197"/>
        <v>-3.6107454389915784E-2</v>
      </c>
      <c r="G2121" s="2">
        <f t="shared" si="195"/>
        <v>3.1047120637687865E-2</v>
      </c>
      <c r="H2121" s="2" t="str">
        <f t="shared" si="196"/>
        <v>Sell</v>
      </c>
    </row>
    <row r="2122" spans="1:8" ht="13.5" x14ac:dyDescent="0.25">
      <c r="A2122" s="3">
        <f>TITRES_STAT!B2125</f>
        <v>45092</v>
      </c>
      <c r="B2122" s="6">
        <f>TITRES_STAT!D2125</f>
        <v>13.27</v>
      </c>
      <c r="C2122" s="2">
        <f t="shared" si="192"/>
        <v>13.548089070858605</v>
      </c>
      <c r="D2122" s="2">
        <f t="shared" si="194"/>
        <v>13.485389022932358</v>
      </c>
      <c r="E2122" s="2">
        <f t="shared" si="193"/>
        <v>6.2700047926247393E-2</v>
      </c>
      <c r="F2122" s="2">
        <f t="shared" si="197"/>
        <v>-1.634595392668315E-2</v>
      </c>
      <c r="G2122" s="2">
        <f t="shared" si="195"/>
        <v>7.9046001852930536E-2</v>
      </c>
      <c r="H2122" s="2" t="str">
        <f t="shared" si="196"/>
        <v>Sell</v>
      </c>
    </row>
    <row r="2123" spans="1:8" ht="13.5" x14ac:dyDescent="0.25">
      <c r="A2123" s="3">
        <f>TITRES_STAT!B2126</f>
        <v>45093</v>
      </c>
      <c r="B2123" s="6">
        <f>TITRES_STAT!D2126</f>
        <v>13.775</v>
      </c>
      <c r="C2123" s="2">
        <f t="shared" si="192"/>
        <v>13.590844598418819</v>
      </c>
      <c r="D2123" s="2">
        <f t="shared" si="194"/>
        <v>13.506841687900332</v>
      </c>
      <c r="E2123" s="2">
        <f t="shared" si="193"/>
        <v>8.4002910518487184E-2</v>
      </c>
      <c r="F2123" s="2">
        <f t="shared" si="197"/>
        <v>3.7238189623509162E-3</v>
      </c>
      <c r="G2123" s="2">
        <f t="shared" si="195"/>
        <v>8.0279091556136273E-2</v>
      </c>
      <c r="H2123" s="2" t="str">
        <f t="shared" si="196"/>
        <v>Sell</v>
      </c>
    </row>
    <row r="2124" spans="1:8" ht="13.5" x14ac:dyDescent="0.25">
      <c r="A2124" s="3">
        <f>TITRES_STAT!B2127</f>
        <v>45096</v>
      </c>
      <c r="B2124" s="6">
        <f>TITRES_STAT!D2127</f>
        <v>13.492000000000001</v>
      </c>
      <c r="C2124" s="2">
        <f t="shared" si="192"/>
        <v>13.627022352508231</v>
      </c>
      <c r="D2124" s="2">
        <f t="shared" si="194"/>
        <v>13.505742303611418</v>
      </c>
      <c r="E2124" s="2">
        <f t="shared" si="193"/>
        <v>0.12128004889681243</v>
      </c>
      <c r="F2124" s="2">
        <f t="shared" si="197"/>
        <v>2.7235064949243219E-2</v>
      </c>
      <c r="G2124" s="2">
        <f t="shared" si="195"/>
        <v>9.4044983947569216E-2</v>
      </c>
      <c r="H2124" s="2" t="str">
        <f t="shared" si="196"/>
        <v>Sell</v>
      </c>
    </row>
    <row r="2125" spans="1:8" ht="13.5" x14ac:dyDescent="0.25">
      <c r="A2125" s="3">
        <f>TITRES_STAT!B2128</f>
        <v>45097</v>
      </c>
      <c r="B2125" s="6">
        <f>TITRES_STAT!D2128</f>
        <v>13.492000000000001</v>
      </c>
      <c r="C2125" s="2">
        <f t="shared" si="192"/>
        <v>13.657634298276196</v>
      </c>
      <c r="D2125" s="2">
        <f t="shared" si="194"/>
        <v>13.504724355195757</v>
      </c>
      <c r="E2125" s="2">
        <f t="shared" si="193"/>
        <v>0.1529099430804397</v>
      </c>
      <c r="F2125" s="2">
        <f t="shared" si="197"/>
        <v>5.2370040575482515E-2</v>
      </c>
      <c r="G2125" s="2">
        <f t="shared" si="195"/>
        <v>0.10053990250495719</v>
      </c>
      <c r="H2125" s="2" t="str">
        <f t="shared" si="196"/>
        <v>Sell</v>
      </c>
    </row>
    <row r="2126" spans="1:8" ht="13.5" x14ac:dyDescent="0.25">
      <c r="A2126" s="3">
        <f>TITRES_STAT!B2129</f>
        <v>45098</v>
      </c>
      <c r="B2126" s="6">
        <f>TITRES_STAT!D2129</f>
        <v>13.698</v>
      </c>
      <c r="C2126" s="2">
        <f t="shared" si="192"/>
        <v>13.688921329310627</v>
      </c>
      <c r="D2126" s="2">
        <f t="shared" si="194"/>
        <v>13.5190410696257</v>
      </c>
      <c r="E2126" s="2">
        <f t="shared" si="193"/>
        <v>0.16988025968492693</v>
      </c>
      <c r="F2126" s="2">
        <f t="shared" si="197"/>
        <v>7.5872084397371392E-2</v>
      </c>
      <c r="G2126" s="2">
        <f t="shared" si="195"/>
        <v>9.4008175287555534E-2</v>
      </c>
      <c r="H2126" s="2" t="str">
        <f t="shared" si="196"/>
        <v>Sell</v>
      </c>
    </row>
    <row r="2127" spans="1:8" ht="13.5" x14ac:dyDescent="0.25">
      <c r="A2127" s="3">
        <f>TITRES_STAT!B2130</f>
        <v>45099</v>
      </c>
      <c r="B2127" s="6">
        <f>TITRES_STAT!D2130</f>
        <v>13.313000000000001</v>
      </c>
      <c r="C2127" s="2">
        <f t="shared" ref="C2127:C2190" si="198">$C$4*B2117+C2126*(1-$C$4)</f>
        <v>13.715394970955145</v>
      </c>
      <c r="D2127" s="2">
        <f t="shared" si="194"/>
        <v>13.503778768171944</v>
      </c>
      <c r="E2127" s="2">
        <f t="shared" si="193"/>
        <v>0.21161620278320115</v>
      </c>
      <c r="F2127" s="2">
        <f t="shared" si="197"/>
        <v>0.10302090807453734</v>
      </c>
      <c r="G2127" s="2">
        <f t="shared" si="195"/>
        <v>0.1085952947086638</v>
      </c>
      <c r="H2127" s="2" t="str">
        <f t="shared" si="196"/>
        <v>Sell</v>
      </c>
    </row>
    <row r="2128" spans="1:8" ht="13.5" x14ac:dyDescent="0.25">
      <c r="A2128" s="3">
        <f>TITRES_STAT!B2131</f>
        <v>45100</v>
      </c>
      <c r="B2128" s="6">
        <f>TITRES_STAT!D2131</f>
        <v>13.698</v>
      </c>
      <c r="C2128" s="2">
        <f t="shared" si="198"/>
        <v>13.737795744654353</v>
      </c>
      <c r="D2128" s="2">
        <f t="shared" si="194"/>
        <v>13.518165526085134</v>
      </c>
      <c r="E2128" s="2">
        <f t="shared" si="193"/>
        <v>0.21963021856921827</v>
      </c>
      <c r="F2128" s="2">
        <f t="shared" si="197"/>
        <v>0.12634277017347353</v>
      </c>
      <c r="G2128" s="2">
        <f t="shared" si="195"/>
        <v>9.3287448395744738E-2</v>
      </c>
      <c r="H2128" s="2" t="str">
        <f t="shared" si="196"/>
        <v>Sell</v>
      </c>
    </row>
    <row r="2129" spans="1:8" ht="13.5" x14ac:dyDescent="0.25">
      <c r="A2129" s="3">
        <f>TITRES_STAT!B2132</f>
        <v>45103</v>
      </c>
      <c r="B2129" s="6">
        <f>TITRES_STAT!D2132</f>
        <v>13.698</v>
      </c>
      <c r="C2129" s="2">
        <f t="shared" si="198"/>
        <v>13.744904091630605</v>
      </c>
      <c r="D2129" s="2">
        <f t="shared" si="194"/>
        <v>13.531486598226977</v>
      </c>
      <c r="E2129" s="2">
        <f t="shared" si="193"/>
        <v>0.21341749340362881</v>
      </c>
      <c r="F2129" s="2">
        <f t="shared" si="197"/>
        <v>0.14375771481950461</v>
      </c>
      <c r="G2129" s="2">
        <f t="shared" si="195"/>
        <v>6.9659778584124199E-2</v>
      </c>
      <c r="H2129" s="2" t="str">
        <f t="shared" si="196"/>
        <v>Sell</v>
      </c>
    </row>
    <row r="2130" spans="1:8" ht="13.5" x14ac:dyDescent="0.25">
      <c r="A2130" s="3">
        <f>TITRES_STAT!B2133</f>
        <v>45104</v>
      </c>
      <c r="B2130" s="6">
        <f>TITRES_STAT!D2133</f>
        <v>13.698</v>
      </c>
      <c r="C2130" s="2">
        <f t="shared" si="198"/>
        <v>13.750918846764357</v>
      </c>
      <c r="D2130" s="2">
        <f t="shared" si="194"/>
        <v>13.543820924284237</v>
      </c>
      <c r="E2130" s="2">
        <f t="shared" si="193"/>
        <v>0.20709792248011993</v>
      </c>
      <c r="F2130" s="2">
        <f t="shared" si="197"/>
        <v>0.15642575635162767</v>
      </c>
      <c r="G2130" s="2">
        <f t="shared" si="195"/>
        <v>5.0672166128492263E-2</v>
      </c>
      <c r="H2130" s="2" t="str">
        <f t="shared" si="196"/>
        <v>Sell</v>
      </c>
    </row>
    <row r="2131" spans="1:8" ht="13.5" x14ac:dyDescent="0.25">
      <c r="A2131" s="3">
        <f>TITRES_STAT!B2134</f>
        <v>45107</v>
      </c>
      <c r="B2131" s="6">
        <f>TITRES_STAT!D2134</f>
        <v>13.698</v>
      </c>
      <c r="C2131" s="2">
        <f t="shared" si="198"/>
        <v>13.756008254954455</v>
      </c>
      <c r="D2131" s="2">
        <f t="shared" si="194"/>
        <v>13.55524159655948</v>
      </c>
      <c r="E2131" s="2">
        <f t="shared" si="193"/>
        <v>0.20076665839497565</v>
      </c>
      <c r="F2131" s="2">
        <f t="shared" si="197"/>
        <v>0.16529393676029727</v>
      </c>
      <c r="G2131" s="2">
        <f t="shared" si="195"/>
        <v>3.5472721634678378E-2</v>
      </c>
      <c r="H2131" s="2" t="str">
        <f t="shared" si="196"/>
        <v>Sell</v>
      </c>
    </row>
    <row r="2132" spans="1:8" ht="13.5" x14ac:dyDescent="0.25">
      <c r="A2132" s="3">
        <f>TITRES_STAT!B2135</f>
        <v>45110</v>
      </c>
      <c r="B2132" s="6">
        <f>TITRES_STAT!D2135</f>
        <v>13.698</v>
      </c>
      <c r="C2132" s="2">
        <f t="shared" si="198"/>
        <v>13.681237754192232</v>
      </c>
      <c r="D2132" s="2">
        <f t="shared" si="194"/>
        <v>13.565816293110629</v>
      </c>
      <c r="E2132" s="2">
        <f t="shared" si="193"/>
        <v>0.11542146108160267</v>
      </c>
      <c r="F2132" s="2">
        <f t="shared" si="197"/>
        <v>0.15531944162455835</v>
      </c>
      <c r="G2132" s="2">
        <f t="shared" si="195"/>
        <v>-3.989798054295568E-2</v>
      </c>
      <c r="H2132" s="2" t="str">
        <f t="shared" si="196"/>
        <v>Hold</v>
      </c>
    </row>
    <row r="2133" spans="1:8" ht="13.5" x14ac:dyDescent="0.25">
      <c r="A2133" s="3">
        <f>TITRES_STAT!B2136</f>
        <v>45111</v>
      </c>
      <c r="B2133" s="6">
        <f>TITRES_STAT!D2136</f>
        <v>13.698</v>
      </c>
      <c r="C2133" s="2">
        <f t="shared" si="198"/>
        <v>13.695662715085735</v>
      </c>
      <c r="D2133" s="2">
        <f t="shared" si="194"/>
        <v>13.575607678806138</v>
      </c>
      <c r="E2133" s="2">
        <f t="shared" si="193"/>
        <v>0.12005503627959691</v>
      </c>
      <c r="F2133" s="2">
        <f t="shared" si="197"/>
        <v>0.14826656055556608</v>
      </c>
      <c r="G2133" s="2">
        <f t="shared" si="195"/>
        <v>-2.821152427596918E-2</v>
      </c>
      <c r="H2133" s="2" t="str">
        <f t="shared" si="196"/>
        <v>Hold</v>
      </c>
    </row>
    <row r="2134" spans="1:8" ht="13.5" x14ac:dyDescent="0.25">
      <c r="A2134" s="3">
        <f>TITRES_STAT!B2137</f>
        <v>45112</v>
      </c>
      <c r="B2134" s="6">
        <f>TITRES_STAT!D2137</f>
        <v>13.654999999999999</v>
      </c>
      <c r="C2134" s="2">
        <f t="shared" si="198"/>
        <v>13.664329989687928</v>
      </c>
      <c r="D2134" s="2">
        <f t="shared" si="194"/>
        <v>13.581488591487165</v>
      </c>
      <c r="E2134" s="2">
        <f t="shared" si="193"/>
        <v>8.2841398200763194E-2</v>
      </c>
      <c r="F2134" s="2">
        <f t="shared" si="197"/>
        <v>0.13518152808460551</v>
      </c>
      <c r="G2134" s="2">
        <f t="shared" si="195"/>
        <v>-5.2340129883842318E-2</v>
      </c>
      <c r="H2134" s="2" t="str">
        <f t="shared" si="196"/>
        <v>Hold</v>
      </c>
    </row>
    <row r="2135" spans="1:8" ht="13.5" x14ac:dyDescent="0.25">
      <c r="A2135" s="3">
        <f>TITRES_STAT!B2138</f>
        <v>45113</v>
      </c>
      <c r="B2135" s="6">
        <f>TITRES_STAT!D2138</f>
        <v>13.654999999999999</v>
      </c>
      <c r="C2135" s="2">
        <f t="shared" si="198"/>
        <v>13.637817683582092</v>
      </c>
      <c r="D2135" s="2">
        <f t="shared" si="194"/>
        <v>13.586933881006635</v>
      </c>
      <c r="E2135" s="2">
        <f t="shared" si="193"/>
        <v>5.0883802575457437E-2</v>
      </c>
      <c r="F2135" s="2">
        <f t="shared" si="197"/>
        <v>0.11832198298277591</v>
      </c>
      <c r="G2135" s="2">
        <f t="shared" si="195"/>
        <v>-6.7438180407318471E-2</v>
      </c>
      <c r="H2135" s="2" t="str">
        <f t="shared" si="196"/>
        <v>Hold</v>
      </c>
    </row>
    <row r="2136" spans="1:8" ht="13.5" x14ac:dyDescent="0.25">
      <c r="A2136" s="3">
        <f>TITRES_STAT!B2139</f>
        <v>45114</v>
      </c>
      <c r="B2136" s="6">
        <f>TITRES_STAT!D2139</f>
        <v>13.869</v>
      </c>
      <c r="C2136" s="2">
        <f t="shared" si="198"/>
        <v>13.64707650149254</v>
      </c>
      <c r="D2136" s="2">
        <f t="shared" si="194"/>
        <v>13.607827667598736</v>
      </c>
      <c r="E2136" s="2">
        <f t="shared" si="193"/>
        <v>3.9248833893804402E-2</v>
      </c>
      <c r="F2136" s="2">
        <f t="shared" si="197"/>
        <v>0.10250735316498162</v>
      </c>
      <c r="G2136" s="2">
        <f t="shared" si="195"/>
        <v>-6.3258519271177219E-2</v>
      </c>
      <c r="H2136" s="2" t="str">
        <f t="shared" si="196"/>
        <v>Hold</v>
      </c>
    </row>
    <row r="2137" spans="1:8" ht="13.5" x14ac:dyDescent="0.25">
      <c r="A2137" s="3">
        <f>TITRES_STAT!B2140</f>
        <v>45117</v>
      </c>
      <c r="B2137" s="6">
        <f>TITRES_STAT!D2140</f>
        <v>13.869</v>
      </c>
      <c r="C2137" s="2">
        <f t="shared" si="198"/>
        <v>13.595680116647534</v>
      </c>
      <c r="D2137" s="2">
        <f t="shared" si="194"/>
        <v>13.627173766295126</v>
      </c>
      <c r="E2137" s="2">
        <f t="shared" si="193"/>
        <v>-3.1493649647591937E-2</v>
      </c>
      <c r="F2137" s="2">
        <f t="shared" si="197"/>
        <v>7.5707152602466923E-2</v>
      </c>
      <c r="G2137" s="2">
        <f t="shared" si="195"/>
        <v>-0.10720080225005886</v>
      </c>
      <c r="H2137" s="2" t="str">
        <f t="shared" si="196"/>
        <v>Hold</v>
      </c>
    </row>
    <row r="2138" spans="1:8" ht="13.5" x14ac:dyDescent="0.25">
      <c r="A2138" s="3">
        <f>TITRES_STAT!B2141</f>
        <v>45118</v>
      </c>
      <c r="B2138" s="6">
        <f>TITRES_STAT!D2141</f>
        <v>13.869</v>
      </c>
      <c r="C2138" s="2">
        <f t="shared" si="198"/>
        <v>13.611421637163298</v>
      </c>
      <c r="D2138" s="2">
        <f t="shared" si="194"/>
        <v>13.645086820643636</v>
      </c>
      <c r="E2138" s="2">
        <f t="shared" si="193"/>
        <v>-3.3665183480337646E-2</v>
      </c>
      <c r="F2138" s="2">
        <f t="shared" si="197"/>
        <v>5.3832685385906014E-2</v>
      </c>
      <c r="G2138" s="2">
        <f t="shared" si="195"/>
        <v>-8.7497868866243667E-2</v>
      </c>
      <c r="H2138" s="2" t="str">
        <f t="shared" si="196"/>
        <v>Hold</v>
      </c>
    </row>
    <row r="2139" spans="1:8" ht="13.5" x14ac:dyDescent="0.25">
      <c r="A2139" s="3">
        <f>TITRES_STAT!B2142</f>
        <v>45119</v>
      </c>
      <c r="B2139" s="6">
        <f>TITRES_STAT!D2142</f>
        <v>13.526999999999999</v>
      </c>
      <c r="C2139" s="2">
        <f t="shared" si="198"/>
        <v>13.624741385292022</v>
      </c>
      <c r="D2139" s="2">
        <f t="shared" si="194"/>
        <v>13.636339648744109</v>
      </c>
      <c r="E2139" s="2">
        <f t="shared" si="193"/>
        <v>-1.1598263452086144E-2</v>
      </c>
      <c r="F2139" s="2">
        <f t="shared" si="197"/>
        <v>4.0746495618307586E-2</v>
      </c>
      <c r="G2139" s="2">
        <f t="shared" si="195"/>
        <v>-5.234475907039373E-2</v>
      </c>
      <c r="H2139" s="2" t="str">
        <f t="shared" si="196"/>
        <v>Hold</v>
      </c>
    </row>
    <row r="2140" spans="1:8" ht="13.5" x14ac:dyDescent="0.25">
      <c r="A2140" s="3">
        <f>TITRES_STAT!B2143</f>
        <v>45120</v>
      </c>
      <c r="B2140" s="6">
        <f>TITRES_STAT!D2143</f>
        <v>14.04</v>
      </c>
      <c r="C2140" s="2">
        <f t="shared" si="198"/>
        <v>13.636011941400943</v>
      </c>
      <c r="D2140" s="2">
        <f t="shared" si="194"/>
        <v>13.666240415503804</v>
      </c>
      <c r="E2140" s="2">
        <f t="shared" ref="E2140:E2203" si="199">C2140-D2140</f>
        <v>-3.0228474102861114E-2</v>
      </c>
      <c r="F2140" s="2">
        <f t="shared" si="197"/>
        <v>2.6551501674073847E-2</v>
      </c>
      <c r="G2140" s="2">
        <f t="shared" si="195"/>
        <v>-5.6779975776934957E-2</v>
      </c>
      <c r="H2140" s="2" t="str">
        <f t="shared" si="196"/>
        <v>Hold</v>
      </c>
    </row>
    <row r="2141" spans="1:8" ht="13.5" x14ac:dyDescent="0.25">
      <c r="A2141" s="3">
        <f>TITRES_STAT!B2144</f>
        <v>45121</v>
      </c>
      <c r="B2141" s="6">
        <f>TITRES_STAT!D2144</f>
        <v>14.023</v>
      </c>
      <c r="C2141" s="2">
        <f t="shared" si="198"/>
        <v>13.645548565800798</v>
      </c>
      <c r="D2141" s="2">
        <f t="shared" ref="D2141:D2204" si="200">$D$4*B2141+(1-$D$4)*D2140</f>
        <v>13.69266705139241</v>
      </c>
      <c r="E2141" s="2">
        <f t="shared" si="199"/>
        <v>-4.7118485591612469E-2</v>
      </c>
      <c r="F2141" s="2">
        <f t="shared" si="197"/>
        <v>1.1817504220936586E-2</v>
      </c>
      <c r="G2141" s="2">
        <f t="shared" si="195"/>
        <v>-5.8935989812549057E-2</v>
      </c>
      <c r="H2141" s="2" t="str">
        <f t="shared" si="196"/>
        <v>Hold</v>
      </c>
    </row>
    <row r="2142" spans="1:8" ht="13.5" x14ac:dyDescent="0.25">
      <c r="A2142" s="3">
        <f>TITRES_STAT!B2145</f>
        <v>45124</v>
      </c>
      <c r="B2142" s="6">
        <f>TITRES_STAT!D2145</f>
        <v>14.023</v>
      </c>
      <c r="C2142" s="2">
        <f t="shared" si="198"/>
        <v>13.653618017216059</v>
      </c>
      <c r="D2142" s="2">
        <f t="shared" si="200"/>
        <v>13.717136158696675</v>
      </c>
      <c r="E2142" s="2">
        <f t="shared" si="199"/>
        <v>-6.3518141480615853E-2</v>
      </c>
      <c r="F2142" s="2">
        <f t="shared" si="197"/>
        <v>-3.2496249193739012E-3</v>
      </c>
      <c r="G2142" s="2">
        <f t="shared" si="195"/>
        <v>-6.026851656124195E-2</v>
      </c>
      <c r="H2142" s="2" t="str">
        <f t="shared" si="196"/>
        <v>Hold</v>
      </c>
    </row>
    <row r="2143" spans="1:8" ht="13.5" x14ac:dyDescent="0.25">
      <c r="A2143" s="3">
        <f>TITRES_STAT!B2146</f>
        <v>45125</v>
      </c>
      <c r="B2143" s="6">
        <f>TITRES_STAT!D2146</f>
        <v>14.04</v>
      </c>
      <c r="C2143" s="2">
        <f t="shared" si="198"/>
        <v>13.660446014567436</v>
      </c>
      <c r="D2143" s="2">
        <f t="shared" si="200"/>
        <v>13.741051998793218</v>
      </c>
      <c r="E2143" s="2">
        <f t="shared" si="199"/>
        <v>-8.0605984225782024E-2</v>
      </c>
      <c r="F2143" s="2">
        <f t="shared" si="197"/>
        <v>-1.8720896780655527E-2</v>
      </c>
      <c r="G2143" s="2">
        <f t="shared" si="195"/>
        <v>-6.1885087445126497E-2</v>
      </c>
      <c r="H2143" s="2" t="str">
        <f t="shared" si="196"/>
        <v>Hold</v>
      </c>
    </row>
    <row r="2144" spans="1:8" ht="13.5" x14ac:dyDescent="0.25">
      <c r="A2144" s="3">
        <f>TITRES_STAT!B2147</f>
        <v>45127</v>
      </c>
      <c r="B2144" s="6">
        <f>TITRES_STAT!D2147</f>
        <v>14.04</v>
      </c>
      <c r="C2144" s="2">
        <f t="shared" si="198"/>
        <v>13.659608166172445</v>
      </c>
      <c r="D2144" s="2">
        <f t="shared" si="200"/>
        <v>13.763196295178904</v>
      </c>
      <c r="E2144" s="2">
        <f t="shared" si="199"/>
        <v>-0.10358812900645908</v>
      </c>
      <c r="F2144" s="2">
        <f t="shared" si="197"/>
        <v>-3.5694343225816244E-2</v>
      </c>
      <c r="G2144" s="2">
        <f t="shared" si="195"/>
        <v>-6.789378578064284E-2</v>
      </c>
      <c r="H2144" s="2" t="str">
        <f t="shared" si="196"/>
        <v>Hold</v>
      </c>
    </row>
    <row r="2145" spans="1:8" ht="13.5" x14ac:dyDescent="0.25">
      <c r="A2145" s="3">
        <f>TITRES_STAT!B2148</f>
        <v>45128</v>
      </c>
      <c r="B2145" s="6">
        <f>TITRES_STAT!D2148</f>
        <v>14.032</v>
      </c>
      <c r="C2145" s="2">
        <f t="shared" si="198"/>
        <v>13.65889921753053</v>
      </c>
      <c r="D2145" s="2">
        <f t="shared" si="200"/>
        <v>13.783107680721209</v>
      </c>
      <c r="E2145" s="2">
        <f t="shared" si="199"/>
        <v>-0.12420846319067813</v>
      </c>
      <c r="F2145" s="2">
        <f t="shared" si="197"/>
        <v>-5.3397167218788621E-2</v>
      </c>
      <c r="G2145" s="2">
        <f t="shared" si="195"/>
        <v>-7.081129597188951E-2</v>
      </c>
      <c r="H2145" s="2" t="str">
        <f t="shared" si="196"/>
        <v>Hold</v>
      </c>
    </row>
    <row r="2146" spans="1:8" ht="13.5" x14ac:dyDescent="0.25">
      <c r="A2146" s="3">
        <f>TITRES_STAT!B2149</f>
        <v>45131</v>
      </c>
      <c r="B2146" s="6">
        <f>TITRES_STAT!D2149</f>
        <v>14.032</v>
      </c>
      <c r="C2146" s="2">
        <f t="shared" si="198"/>
        <v>13.691222414833526</v>
      </c>
      <c r="D2146" s="2">
        <f t="shared" si="200"/>
        <v>13.801544148815934</v>
      </c>
      <c r="E2146" s="2">
        <f t="shared" si="199"/>
        <v>-0.11032173398240808</v>
      </c>
      <c r="F2146" s="2">
        <f t="shared" si="197"/>
        <v>-6.4782080571512524E-2</v>
      </c>
      <c r="G2146" s="2">
        <f t="shared" si="195"/>
        <v>-4.5539653410895553E-2</v>
      </c>
      <c r="H2146" s="2" t="str">
        <f t="shared" si="196"/>
        <v>Hold</v>
      </c>
    </row>
    <row r="2147" spans="1:8" ht="13.5" x14ac:dyDescent="0.25">
      <c r="A2147" s="3">
        <f>TITRES_STAT!B2150</f>
        <v>45133</v>
      </c>
      <c r="B2147" s="6">
        <f>TITRES_STAT!D2150</f>
        <v>14.032</v>
      </c>
      <c r="C2147" s="2">
        <f t="shared" si="198"/>
        <v>13.718572812551445</v>
      </c>
      <c r="D2147" s="2">
        <f t="shared" si="200"/>
        <v>13.818614952607346</v>
      </c>
      <c r="E2147" s="2">
        <f t="shared" si="199"/>
        <v>-0.10004214005590129</v>
      </c>
      <c r="F2147" s="2">
        <f t="shared" si="197"/>
        <v>-7.1834092468390287E-2</v>
      </c>
      <c r="G2147" s="2">
        <f t="shared" si="195"/>
        <v>-2.8208047587510998E-2</v>
      </c>
      <c r="H2147" s="2" t="str">
        <f t="shared" si="196"/>
        <v>Hold</v>
      </c>
    </row>
    <row r="2148" spans="1:8" ht="13.5" x14ac:dyDescent="0.25">
      <c r="A2148" s="3">
        <f>TITRES_STAT!B2151</f>
        <v>45134</v>
      </c>
      <c r="B2148" s="6">
        <f>TITRES_STAT!D2151</f>
        <v>14.04</v>
      </c>
      <c r="C2148" s="2">
        <f t="shared" si="198"/>
        <v>13.741715456774299</v>
      </c>
      <c r="D2148" s="2">
        <f t="shared" si="200"/>
        <v>13.835013845006801</v>
      </c>
      <c r="E2148" s="2">
        <f t="shared" si="199"/>
        <v>-9.3298388232501139E-2</v>
      </c>
      <c r="F2148" s="2">
        <f t="shared" si="197"/>
        <v>-7.6126951621212469E-2</v>
      </c>
      <c r="G2148" s="2">
        <f t="shared" ref="G2148:G2211" si="201">E2148-F2148</f>
        <v>-1.7171436611288671E-2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45135</v>
      </c>
      <c r="B2149" s="6">
        <f>TITRES_STAT!D2152</f>
        <v>14.212</v>
      </c>
      <c r="C2149" s="2">
        <f t="shared" si="198"/>
        <v>13.708682309578252</v>
      </c>
      <c r="D2149" s="2">
        <f t="shared" si="200"/>
        <v>13.862938745376667</v>
      </c>
      <c r="E2149" s="2">
        <f t="shared" si="199"/>
        <v>-0.15425643579841442</v>
      </c>
      <c r="F2149" s="2">
        <f t="shared" ref="F2149:F2212" si="203">(E2149*(2/(10)))+((1-(2/10))*F2148)</f>
        <v>-9.1752848456652852E-2</v>
      </c>
      <c r="G2149" s="2">
        <f t="shared" si="201"/>
        <v>-6.2503587341761563E-2</v>
      </c>
      <c r="H2149" s="2" t="str">
        <f t="shared" si="202"/>
        <v>Hold</v>
      </c>
    </row>
    <row r="2150" spans="1:8" ht="13.5" x14ac:dyDescent="0.25">
      <c r="A2150" s="3">
        <f>TITRES_STAT!B2153</f>
        <v>45138</v>
      </c>
      <c r="B2150" s="6">
        <f>TITRES_STAT!D2153</f>
        <v>14.212</v>
      </c>
      <c r="C2150" s="2">
        <f t="shared" si="198"/>
        <v>13.759654261950828</v>
      </c>
      <c r="D2150" s="2">
        <f t="shared" si="200"/>
        <v>13.888795134608024</v>
      </c>
      <c r="E2150" s="2">
        <f t="shared" si="199"/>
        <v>-0.12914087265719587</v>
      </c>
      <c r="F2150" s="2">
        <f t="shared" si="203"/>
        <v>-9.9230453296761459E-2</v>
      </c>
      <c r="G2150" s="2">
        <f t="shared" si="201"/>
        <v>-2.9910419360434412E-2</v>
      </c>
      <c r="H2150" s="2" t="str">
        <f t="shared" si="202"/>
        <v>Hold</v>
      </c>
    </row>
    <row r="2151" spans="1:8" ht="13.5" x14ac:dyDescent="0.25">
      <c r="A2151" s="3">
        <f>TITRES_STAT!B2154</f>
        <v>45139</v>
      </c>
      <c r="B2151" s="6">
        <f>TITRES_STAT!D2154</f>
        <v>14.212</v>
      </c>
      <c r="C2151" s="2">
        <f t="shared" si="198"/>
        <v>13.80016899088147</v>
      </c>
      <c r="D2151" s="2">
        <f t="shared" si="200"/>
        <v>13.91273623574817</v>
      </c>
      <c r="E2151" s="2">
        <f t="shared" si="199"/>
        <v>-0.11256724486669967</v>
      </c>
      <c r="F2151" s="2">
        <f t="shared" si="203"/>
        <v>-0.10189781161074909</v>
      </c>
      <c r="G2151" s="2">
        <f t="shared" si="201"/>
        <v>-1.0669433255950572E-2</v>
      </c>
      <c r="H2151" s="2" t="str">
        <f t="shared" si="202"/>
        <v>Hold</v>
      </c>
    </row>
    <row r="2152" spans="1:8" ht="13.5" x14ac:dyDescent="0.25">
      <c r="A2152" s="3">
        <f>TITRES_STAT!B2155</f>
        <v>45140</v>
      </c>
      <c r="B2152" s="6">
        <f>TITRES_STAT!D2155</f>
        <v>14.04</v>
      </c>
      <c r="C2152" s="2">
        <f t="shared" si="198"/>
        <v>13.834450684592014</v>
      </c>
      <c r="D2152" s="2">
        <f t="shared" si="200"/>
        <v>13.922163181248305</v>
      </c>
      <c r="E2152" s="2">
        <f t="shared" si="199"/>
        <v>-8.7712496656290995E-2</v>
      </c>
      <c r="F2152" s="2">
        <f t="shared" si="203"/>
        <v>-9.9060748619857489E-2</v>
      </c>
      <c r="G2152" s="2">
        <f t="shared" si="201"/>
        <v>1.1348251963566494E-2</v>
      </c>
      <c r="H2152" s="2" t="str">
        <f t="shared" si="202"/>
        <v>Sell</v>
      </c>
    </row>
    <row r="2153" spans="1:8" ht="13.5" x14ac:dyDescent="0.25">
      <c r="A2153" s="3">
        <f>TITRES_STAT!B2156</f>
        <v>45141</v>
      </c>
      <c r="B2153" s="6">
        <f>TITRES_STAT!D2156</f>
        <v>14.023</v>
      </c>
      <c r="C2153" s="2">
        <f t="shared" si="198"/>
        <v>13.866073656193242</v>
      </c>
      <c r="D2153" s="2">
        <f t="shared" si="200"/>
        <v>13.929632575229911</v>
      </c>
      <c r="E2153" s="2">
        <f t="shared" si="199"/>
        <v>-6.3558919036669437E-2</v>
      </c>
      <c r="F2153" s="2">
        <f t="shared" si="203"/>
        <v>-9.1960382703219878E-2</v>
      </c>
      <c r="G2153" s="2">
        <f t="shared" si="201"/>
        <v>2.8401463666550442E-2</v>
      </c>
      <c r="H2153" s="2" t="str">
        <f t="shared" si="202"/>
        <v>Sell</v>
      </c>
    </row>
    <row r="2154" spans="1:8" ht="13.5" x14ac:dyDescent="0.25">
      <c r="A2154" s="3">
        <f>TITRES_STAT!B2157</f>
        <v>45142</v>
      </c>
      <c r="B2154" s="6">
        <f>TITRES_STAT!D2157</f>
        <v>14.032</v>
      </c>
      <c r="C2154" s="2">
        <f t="shared" si="198"/>
        <v>13.892831555240436</v>
      </c>
      <c r="D2154" s="2">
        <f t="shared" si="200"/>
        <v>13.937215347435103</v>
      </c>
      <c r="E2154" s="2">
        <f t="shared" si="199"/>
        <v>-4.4383792194667038E-2</v>
      </c>
      <c r="F2154" s="2">
        <f t="shared" si="203"/>
        <v>-8.2445064601509313E-2</v>
      </c>
      <c r="G2154" s="2">
        <f t="shared" si="201"/>
        <v>3.8061272406842275E-2</v>
      </c>
      <c r="H2154" s="2" t="str">
        <f t="shared" si="202"/>
        <v>Sell</v>
      </c>
    </row>
    <row r="2155" spans="1:8" ht="13.5" x14ac:dyDescent="0.25">
      <c r="A2155" s="3">
        <f>TITRES_STAT!B2158</f>
        <v>45145</v>
      </c>
      <c r="B2155" s="6">
        <f>TITRES_STAT!D2158</f>
        <v>14.032</v>
      </c>
      <c r="C2155" s="2">
        <f t="shared" si="198"/>
        <v>13.914242085203446</v>
      </c>
      <c r="D2155" s="2">
        <f t="shared" si="200"/>
        <v>13.944236432810282</v>
      </c>
      <c r="E2155" s="2">
        <f t="shared" si="199"/>
        <v>-2.9994347606836058E-2</v>
      </c>
      <c r="F2155" s="2">
        <f t="shared" si="203"/>
        <v>-7.195492120257467E-2</v>
      </c>
      <c r="G2155" s="2">
        <f t="shared" si="201"/>
        <v>4.1960573595738612E-2</v>
      </c>
      <c r="H2155" s="2" t="str">
        <f t="shared" si="202"/>
        <v>Sell</v>
      </c>
    </row>
    <row r="2156" spans="1:8" ht="13.5" x14ac:dyDescent="0.25">
      <c r="A2156" s="3">
        <f>TITRES_STAT!B2159</f>
        <v>45146</v>
      </c>
      <c r="B2156" s="6">
        <f>TITRES_STAT!D2159</f>
        <v>13.955</v>
      </c>
      <c r="C2156" s="2">
        <f t="shared" si="198"/>
        <v>13.932358687479839</v>
      </c>
      <c r="D2156" s="2">
        <f t="shared" si="200"/>
        <v>13.945033734083594</v>
      </c>
      <c r="E2156" s="2">
        <f t="shared" si="199"/>
        <v>-1.2675046603755291E-2</v>
      </c>
      <c r="F2156" s="2">
        <f t="shared" si="203"/>
        <v>-6.0098946282810796E-2</v>
      </c>
      <c r="G2156" s="2">
        <f t="shared" si="201"/>
        <v>4.7423899679055505E-2</v>
      </c>
      <c r="H2156" s="2" t="str">
        <f t="shared" si="202"/>
        <v>Sell</v>
      </c>
    </row>
    <row r="2157" spans="1:8" ht="13.5" x14ac:dyDescent="0.25">
      <c r="A2157" s="3">
        <f>TITRES_STAT!B2160</f>
        <v>45147</v>
      </c>
      <c r="B2157" s="6">
        <f>TITRES_STAT!D2160</f>
        <v>13.955</v>
      </c>
      <c r="C2157" s="2">
        <f t="shared" si="198"/>
        <v>13.947688120175249</v>
      </c>
      <c r="D2157" s="2">
        <f t="shared" si="200"/>
        <v>13.945771976003329</v>
      </c>
      <c r="E2157" s="2">
        <f t="shared" si="199"/>
        <v>1.9161441719202088E-3</v>
      </c>
      <c r="F2157" s="2">
        <f t="shared" si="203"/>
        <v>-4.7695928191864599E-2</v>
      </c>
      <c r="G2157" s="2">
        <f t="shared" si="201"/>
        <v>4.9612072363784808E-2</v>
      </c>
      <c r="H2157" s="2" t="str">
        <f t="shared" si="202"/>
        <v>Sell</v>
      </c>
    </row>
    <row r="2158" spans="1:8" ht="13.5" x14ac:dyDescent="0.25">
      <c r="A2158" s="3">
        <f>TITRES_STAT!B2161</f>
        <v>45148</v>
      </c>
      <c r="B2158" s="6">
        <f>TITRES_STAT!D2161</f>
        <v>13.955</v>
      </c>
      <c r="C2158" s="2">
        <f t="shared" si="198"/>
        <v>13.961889947840595</v>
      </c>
      <c r="D2158" s="2">
        <f t="shared" si="200"/>
        <v>13.946455533336415</v>
      </c>
      <c r="E2158" s="2">
        <f t="shared" si="199"/>
        <v>1.5434414504179372E-2</v>
      </c>
      <c r="F2158" s="2">
        <f t="shared" si="203"/>
        <v>-3.5069859652655806E-2</v>
      </c>
      <c r="G2158" s="2">
        <f t="shared" si="201"/>
        <v>5.0504274156835179E-2</v>
      </c>
      <c r="H2158" s="2" t="str">
        <f t="shared" si="202"/>
        <v>Sell</v>
      </c>
    </row>
    <row r="2159" spans="1:8" ht="13.5" x14ac:dyDescent="0.25">
      <c r="A2159" s="3">
        <f>TITRES_STAT!B2162</f>
        <v>45149</v>
      </c>
      <c r="B2159" s="6">
        <f>TITRES_STAT!D2162</f>
        <v>14.04</v>
      </c>
      <c r="C2159" s="2">
        <f t="shared" si="198"/>
        <v>14.00036841740358</v>
      </c>
      <c r="D2159" s="2">
        <f t="shared" si="200"/>
        <v>13.953384753089273</v>
      </c>
      <c r="E2159" s="2">
        <f t="shared" si="199"/>
        <v>4.6983664314307561E-2</v>
      </c>
      <c r="F2159" s="2">
        <f t="shared" si="203"/>
        <v>-1.8659154859263134E-2</v>
      </c>
      <c r="G2159" s="2">
        <f t="shared" si="201"/>
        <v>6.5642819173570691E-2</v>
      </c>
      <c r="H2159" s="2" t="str">
        <f t="shared" si="202"/>
        <v>Sell</v>
      </c>
    </row>
    <row r="2160" spans="1:8" ht="13.5" x14ac:dyDescent="0.25">
      <c r="A2160" s="3">
        <f>TITRES_STAT!B2163</f>
        <v>45152</v>
      </c>
      <c r="B2160" s="6">
        <f>TITRES_STAT!D2163</f>
        <v>14.04</v>
      </c>
      <c r="C2160" s="2">
        <f t="shared" si="198"/>
        <v>14.032927122418414</v>
      </c>
      <c r="D2160" s="2">
        <f t="shared" si="200"/>
        <v>13.959800697304882</v>
      </c>
      <c r="E2160" s="2">
        <f t="shared" si="199"/>
        <v>7.3126425113532179E-2</v>
      </c>
      <c r="F2160" s="2">
        <f t="shared" si="203"/>
        <v>-3.020388647040715E-4</v>
      </c>
      <c r="G2160" s="2">
        <f t="shared" si="201"/>
        <v>7.3428463978236255E-2</v>
      </c>
      <c r="H2160" s="2" t="str">
        <f t="shared" si="202"/>
        <v>Sell</v>
      </c>
    </row>
    <row r="2161" spans="1:8" ht="13.5" x14ac:dyDescent="0.25">
      <c r="A2161" s="3">
        <f>TITRES_STAT!B2164</f>
        <v>45153</v>
      </c>
      <c r="B2161" s="6">
        <f>TITRES_STAT!D2164</f>
        <v>14.032</v>
      </c>
      <c r="C2161" s="2">
        <f t="shared" si="198"/>
        <v>14.060476795892503</v>
      </c>
      <c r="D2161" s="2">
        <f t="shared" si="200"/>
        <v>13.965148793800816</v>
      </c>
      <c r="E2161" s="2">
        <f t="shared" si="199"/>
        <v>9.5328002091687125E-2</v>
      </c>
      <c r="F2161" s="2">
        <f t="shared" si="203"/>
        <v>1.882396932657417E-2</v>
      </c>
      <c r="G2161" s="2">
        <f t="shared" si="201"/>
        <v>7.6504032765112959E-2</v>
      </c>
      <c r="H2161" s="2" t="str">
        <f t="shared" si="202"/>
        <v>Sell</v>
      </c>
    </row>
    <row r="2162" spans="1:8" ht="13.5" x14ac:dyDescent="0.25">
      <c r="A2162" s="3">
        <f>TITRES_STAT!B2165</f>
        <v>45154</v>
      </c>
      <c r="B2162" s="6">
        <f>TITRES_STAT!D2165</f>
        <v>13.955</v>
      </c>
      <c r="C2162" s="2">
        <f t="shared" si="198"/>
        <v>14.057326519601348</v>
      </c>
      <c r="D2162" s="2">
        <f t="shared" si="200"/>
        <v>13.964397031297052</v>
      </c>
      <c r="E2162" s="2">
        <f t="shared" si="199"/>
        <v>9.292948830429637E-2</v>
      </c>
      <c r="F2162" s="2">
        <f t="shared" si="203"/>
        <v>3.3645073122118611E-2</v>
      </c>
      <c r="G2162" s="2">
        <f t="shared" si="201"/>
        <v>5.9284415182177759E-2</v>
      </c>
      <c r="H2162" s="2" t="str">
        <f t="shared" si="202"/>
        <v>Sell</v>
      </c>
    </row>
    <row r="2163" spans="1:8" ht="13.5" x14ac:dyDescent="0.25">
      <c r="A2163" s="3">
        <f>TITRES_STAT!B2166</f>
        <v>45155</v>
      </c>
      <c r="B2163" s="6">
        <f>TITRES_STAT!D2166</f>
        <v>13.997999999999999</v>
      </c>
      <c r="C2163" s="2">
        <f t="shared" si="198"/>
        <v>14.052045516585757</v>
      </c>
      <c r="D2163" s="2">
        <f t="shared" si="200"/>
        <v>13.966886140089864</v>
      </c>
      <c r="E2163" s="2">
        <f t="shared" si="199"/>
        <v>8.5159376495893113E-2</v>
      </c>
      <c r="F2163" s="2">
        <f t="shared" si="203"/>
        <v>4.394793379687352E-2</v>
      </c>
      <c r="G2163" s="2">
        <f t="shared" si="201"/>
        <v>4.1211442699019593E-2</v>
      </c>
      <c r="H2163" s="2" t="str">
        <f t="shared" si="202"/>
        <v>Sell</v>
      </c>
    </row>
    <row r="2164" spans="1:8" ht="13.5" x14ac:dyDescent="0.25">
      <c r="A2164" s="3">
        <f>TITRES_STAT!B2167</f>
        <v>45156</v>
      </c>
      <c r="B2164" s="6">
        <f>TITRES_STAT!D2167</f>
        <v>14.032</v>
      </c>
      <c r="C2164" s="2">
        <f t="shared" si="198"/>
        <v>14.048961590957179</v>
      </c>
      <c r="D2164" s="2">
        <f t="shared" si="200"/>
        <v>13.971709388972096</v>
      </c>
      <c r="E2164" s="2">
        <f t="shared" si="199"/>
        <v>7.7252201985082536E-2</v>
      </c>
      <c r="F2164" s="2">
        <f t="shared" si="203"/>
        <v>5.0608787434515322E-2</v>
      </c>
      <c r="G2164" s="2">
        <f t="shared" si="201"/>
        <v>2.6643414550567214E-2</v>
      </c>
      <c r="H2164" s="2" t="str">
        <f t="shared" si="202"/>
        <v>Sell</v>
      </c>
    </row>
    <row r="2165" spans="1:8" ht="13.5" x14ac:dyDescent="0.25">
      <c r="A2165" s="3">
        <f>TITRES_STAT!B2168</f>
        <v>45159</v>
      </c>
      <c r="B2165" s="6">
        <f>TITRES_STAT!D2168</f>
        <v>14.032</v>
      </c>
      <c r="C2165" s="2">
        <f t="shared" si="198"/>
        <v>14.046352115425305</v>
      </c>
      <c r="D2165" s="2">
        <f t="shared" si="200"/>
        <v>13.976175360159349</v>
      </c>
      <c r="E2165" s="2">
        <f t="shared" si="199"/>
        <v>7.0176755265956459E-2</v>
      </c>
      <c r="F2165" s="2">
        <f t="shared" si="203"/>
        <v>5.4522381000803553E-2</v>
      </c>
      <c r="G2165" s="2">
        <f t="shared" si="201"/>
        <v>1.5654374265152905E-2</v>
      </c>
      <c r="H2165" s="2" t="str">
        <f t="shared" si="202"/>
        <v>Sell</v>
      </c>
    </row>
    <row r="2166" spans="1:8" ht="13.5" x14ac:dyDescent="0.25">
      <c r="A2166" s="3">
        <f>TITRES_STAT!B2169</f>
        <v>45160</v>
      </c>
      <c r="B2166" s="6">
        <f>TITRES_STAT!D2169</f>
        <v>14.032</v>
      </c>
      <c r="C2166" s="2">
        <f t="shared" si="198"/>
        <v>14.032297943821412</v>
      </c>
      <c r="D2166" s="2">
        <f t="shared" si="200"/>
        <v>13.980310518666064</v>
      </c>
      <c r="E2166" s="2">
        <f t="shared" si="199"/>
        <v>5.1987425155347822E-2</v>
      </c>
      <c r="F2166" s="2">
        <f t="shared" si="203"/>
        <v>5.4015389831712404E-2</v>
      </c>
      <c r="G2166" s="2">
        <f t="shared" si="201"/>
        <v>-2.0279646763645826E-3</v>
      </c>
      <c r="H2166" s="2" t="str">
        <f t="shared" si="202"/>
        <v>Hold</v>
      </c>
    </row>
    <row r="2167" spans="1:8" ht="13.5" x14ac:dyDescent="0.25">
      <c r="A2167" s="3">
        <f>TITRES_STAT!B2170</f>
        <v>45161</v>
      </c>
      <c r="B2167" s="6">
        <f>TITRES_STAT!D2170</f>
        <v>14.032</v>
      </c>
      <c r="C2167" s="2">
        <f t="shared" si="198"/>
        <v>14.020405952464271</v>
      </c>
      <c r="D2167" s="2">
        <f t="shared" si="200"/>
        <v>13.984139369135246</v>
      </c>
      <c r="E2167" s="2">
        <f t="shared" si="199"/>
        <v>3.6266583329025437E-2</v>
      </c>
      <c r="F2167" s="2">
        <f t="shared" si="203"/>
        <v>5.0465628531175012E-2</v>
      </c>
      <c r="G2167" s="2">
        <f t="shared" si="201"/>
        <v>-1.4199045202149575E-2</v>
      </c>
      <c r="H2167" s="2" t="str">
        <f t="shared" si="202"/>
        <v>Hold</v>
      </c>
    </row>
    <row r="2168" spans="1:8" ht="13.5" x14ac:dyDescent="0.25">
      <c r="A2168" s="3">
        <f>TITRES_STAT!B2171</f>
        <v>45162</v>
      </c>
      <c r="B2168" s="6">
        <f>TITRES_STAT!D2171</f>
        <v>14.032</v>
      </c>
      <c r="C2168" s="2">
        <f t="shared" si="198"/>
        <v>14.010343498238999</v>
      </c>
      <c r="D2168" s="2">
        <f t="shared" si="200"/>
        <v>13.987684601051154</v>
      </c>
      <c r="E2168" s="2">
        <f t="shared" si="199"/>
        <v>2.2658897187845639E-2</v>
      </c>
      <c r="F2168" s="2">
        <f t="shared" si="203"/>
        <v>4.4904282262509136E-2</v>
      </c>
      <c r="G2168" s="2">
        <f t="shared" si="201"/>
        <v>-2.2245385074663497E-2</v>
      </c>
      <c r="H2168" s="2" t="str">
        <f t="shared" si="202"/>
        <v>Hold</v>
      </c>
    </row>
    <row r="2169" spans="1:8" ht="13.5" x14ac:dyDescent="0.25">
      <c r="A2169" s="3">
        <f>TITRES_STAT!B2172</f>
        <v>45163</v>
      </c>
      <c r="B2169" s="6">
        <f>TITRES_STAT!D2172</f>
        <v>14.032</v>
      </c>
      <c r="C2169" s="2">
        <f t="shared" si="198"/>
        <v>14.01490603697146</v>
      </c>
      <c r="D2169" s="2">
        <f t="shared" si="200"/>
        <v>13.990967223195513</v>
      </c>
      <c r="E2169" s="2">
        <f t="shared" si="199"/>
        <v>2.393881377594731E-2</v>
      </c>
      <c r="F2169" s="2">
        <f t="shared" si="203"/>
        <v>4.0711188565196774E-2</v>
      </c>
      <c r="G2169" s="2">
        <f t="shared" si="201"/>
        <v>-1.6772374789249464E-2</v>
      </c>
      <c r="H2169" s="2" t="str">
        <f t="shared" si="202"/>
        <v>Hold</v>
      </c>
    </row>
    <row r="2170" spans="1:8" ht="13.5" x14ac:dyDescent="0.25">
      <c r="A2170" s="3">
        <f>TITRES_STAT!B2173</f>
        <v>45166</v>
      </c>
      <c r="B2170" s="6">
        <f>TITRES_STAT!D2173</f>
        <v>14.032</v>
      </c>
      <c r="C2170" s="2">
        <f t="shared" si="198"/>
        <v>14.018766646668158</v>
      </c>
      <c r="D2170" s="2">
        <f t="shared" si="200"/>
        <v>13.994006688143994</v>
      </c>
      <c r="E2170" s="2">
        <f t="shared" si="199"/>
        <v>2.475995852416446E-2</v>
      </c>
      <c r="F2170" s="2">
        <f t="shared" si="203"/>
        <v>3.7520942556990317E-2</v>
      </c>
      <c r="G2170" s="2">
        <f t="shared" si="201"/>
        <v>-1.2760984032825856E-2</v>
      </c>
      <c r="H2170" s="2" t="str">
        <f t="shared" si="202"/>
        <v>Hold</v>
      </c>
    </row>
    <row r="2171" spans="1:8" ht="13.5" x14ac:dyDescent="0.25">
      <c r="A2171" s="3">
        <f>TITRES_STAT!B2174</f>
        <v>45167</v>
      </c>
      <c r="B2171" s="6">
        <f>TITRES_STAT!D2174</f>
        <v>14.032</v>
      </c>
      <c r="C2171" s="2">
        <f t="shared" si="198"/>
        <v>14.020802547180748</v>
      </c>
      <c r="D2171" s="2">
        <f t="shared" si="200"/>
        <v>13.996821007540737</v>
      </c>
      <c r="E2171" s="2">
        <f t="shared" si="199"/>
        <v>2.3981539640011817E-2</v>
      </c>
      <c r="F2171" s="2">
        <f t="shared" si="203"/>
        <v>3.4813061973594621E-2</v>
      </c>
      <c r="G2171" s="2">
        <f t="shared" si="201"/>
        <v>-1.0831522333582803E-2</v>
      </c>
      <c r="H2171" s="2" t="str">
        <f t="shared" si="202"/>
        <v>Hold</v>
      </c>
    </row>
    <row r="2172" spans="1:8" ht="13.5" x14ac:dyDescent="0.25">
      <c r="A2172" s="3">
        <f>TITRES_STAT!B2175</f>
        <v>45168</v>
      </c>
      <c r="B2172" s="6">
        <f>TITRES_STAT!D2175</f>
        <v>13.972</v>
      </c>
      <c r="C2172" s="2">
        <f t="shared" si="198"/>
        <v>14.01067907838371</v>
      </c>
      <c r="D2172" s="2">
        <f t="shared" si="200"/>
        <v>13.994982414389572</v>
      </c>
      <c r="E2172" s="2">
        <f t="shared" si="199"/>
        <v>1.5696663994138049E-2</v>
      </c>
      <c r="F2172" s="2">
        <f t="shared" si="203"/>
        <v>3.0989782377703307E-2</v>
      </c>
      <c r="G2172" s="2">
        <f t="shared" si="201"/>
        <v>-1.5293118383565257E-2</v>
      </c>
      <c r="H2172" s="2" t="str">
        <f t="shared" si="202"/>
        <v>Hold</v>
      </c>
    </row>
    <row r="2173" spans="1:8" ht="13.5" x14ac:dyDescent="0.25">
      <c r="A2173" s="3">
        <f>TITRES_STAT!B2176</f>
        <v>45169</v>
      </c>
      <c r="B2173" s="6">
        <f>TITRES_STAT!D2176</f>
        <v>14.297000000000001</v>
      </c>
      <c r="C2173" s="2">
        <f t="shared" si="198"/>
        <v>14.008728450940062</v>
      </c>
      <c r="D2173" s="2">
        <f t="shared" si="200"/>
        <v>14.01735408739775</v>
      </c>
      <c r="E2173" s="2">
        <f t="shared" si="199"/>
        <v>-8.6256364576886568E-3</v>
      </c>
      <c r="F2173" s="2">
        <f t="shared" si="203"/>
        <v>2.3066698610624915E-2</v>
      </c>
      <c r="G2173" s="2">
        <f t="shared" si="201"/>
        <v>-3.1692335068313572E-2</v>
      </c>
      <c r="H2173" s="2" t="str">
        <f t="shared" si="202"/>
        <v>Hold</v>
      </c>
    </row>
    <row r="2174" spans="1:8" ht="13.5" x14ac:dyDescent="0.25">
      <c r="A2174" s="3">
        <f>TITRES_STAT!B2177</f>
        <v>45170</v>
      </c>
      <c r="B2174" s="6">
        <f>TITRES_STAT!D2177</f>
        <v>14.254</v>
      </c>
      <c r="C2174" s="2">
        <f t="shared" si="198"/>
        <v>14.012308689256976</v>
      </c>
      <c r="D2174" s="2">
        <f t="shared" si="200"/>
        <v>14.034883414257177</v>
      </c>
      <c r="E2174" s="2">
        <f t="shared" si="199"/>
        <v>-2.2574725000200857E-2</v>
      </c>
      <c r="F2174" s="2">
        <f t="shared" si="203"/>
        <v>1.3938413888459761E-2</v>
      </c>
      <c r="G2174" s="2">
        <f t="shared" si="201"/>
        <v>-3.6513138888660618E-2</v>
      </c>
      <c r="H2174" s="2" t="str">
        <f t="shared" si="202"/>
        <v>Hold</v>
      </c>
    </row>
    <row r="2175" spans="1:8" ht="13.5" x14ac:dyDescent="0.25">
      <c r="A2175" s="3">
        <f>TITRES_STAT!B2178</f>
        <v>45173</v>
      </c>
      <c r="B2175" s="6">
        <f>TITRES_STAT!D2178</f>
        <v>14.254</v>
      </c>
      <c r="C2175" s="2">
        <f t="shared" si="198"/>
        <v>14.01533812167898</v>
      </c>
      <c r="D2175" s="2">
        <f t="shared" si="200"/>
        <v>14.051114272460349</v>
      </c>
      <c r="E2175" s="2">
        <f t="shared" si="199"/>
        <v>-3.5776150781369864E-2</v>
      </c>
      <c r="F2175" s="2">
        <f t="shared" si="203"/>
        <v>3.9955009544938355E-3</v>
      </c>
      <c r="G2175" s="2">
        <f t="shared" si="201"/>
        <v>-3.9771651735863701E-2</v>
      </c>
      <c r="H2175" s="2" t="str">
        <f t="shared" si="202"/>
        <v>Hold</v>
      </c>
    </row>
    <row r="2176" spans="1:8" ht="13.5" x14ac:dyDescent="0.25">
      <c r="A2176" s="3">
        <f>TITRES_STAT!B2179</f>
        <v>45174</v>
      </c>
      <c r="B2176" s="6">
        <f>TITRES_STAT!D2179</f>
        <v>14.125999999999999</v>
      </c>
      <c r="C2176" s="2">
        <f t="shared" si="198"/>
        <v>14.017901487574521</v>
      </c>
      <c r="D2176" s="2">
        <f t="shared" si="200"/>
        <v>14.056661363389212</v>
      </c>
      <c r="E2176" s="2">
        <f t="shared" si="199"/>
        <v>-3.8759875814690758E-2</v>
      </c>
      <c r="F2176" s="2">
        <f t="shared" si="203"/>
        <v>-4.5555743993430835E-3</v>
      </c>
      <c r="G2176" s="2">
        <f t="shared" si="201"/>
        <v>-3.4204301415347672E-2</v>
      </c>
      <c r="H2176" s="2" t="str">
        <f t="shared" si="202"/>
        <v>Hold</v>
      </c>
    </row>
    <row r="2177" spans="1:8" ht="13.5" x14ac:dyDescent="0.25">
      <c r="A2177" s="3">
        <f>TITRES_STAT!B2180</f>
        <v>45175</v>
      </c>
      <c r="B2177" s="6">
        <f>TITRES_STAT!D2180</f>
        <v>14.074999999999999</v>
      </c>
      <c r="C2177" s="2">
        <f t="shared" si="198"/>
        <v>14.020070489486134</v>
      </c>
      <c r="D2177" s="2">
        <f t="shared" si="200"/>
        <v>14.058019780915938</v>
      </c>
      <c r="E2177" s="2">
        <f t="shared" si="199"/>
        <v>-3.7949291429804077E-2</v>
      </c>
      <c r="F2177" s="2">
        <f t="shared" si="203"/>
        <v>-1.1234317805435282E-2</v>
      </c>
      <c r="G2177" s="2">
        <f t="shared" si="201"/>
        <v>-2.6714973624368796E-2</v>
      </c>
      <c r="H2177" s="2" t="str">
        <f t="shared" si="202"/>
        <v>Hold</v>
      </c>
    </row>
    <row r="2178" spans="1:8" ht="13.5" x14ac:dyDescent="0.25">
      <c r="A2178" s="3">
        <f>TITRES_STAT!B2181</f>
        <v>45176</v>
      </c>
      <c r="B2178" s="6">
        <f>TITRES_STAT!D2181</f>
        <v>14.125999999999999</v>
      </c>
      <c r="C2178" s="2">
        <f t="shared" si="198"/>
        <v>14.021905798795959</v>
      </c>
      <c r="D2178" s="2">
        <f t="shared" si="200"/>
        <v>14.063055352699942</v>
      </c>
      <c r="E2178" s="2">
        <f t="shared" si="199"/>
        <v>-4.1149553903983005E-2</v>
      </c>
      <c r="F2178" s="2">
        <f t="shared" si="203"/>
        <v>-1.7217365025144829E-2</v>
      </c>
      <c r="G2178" s="2">
        <f t="shared" si="201"/>
        <v>-2.3932188878838176E-2</v>
      </c>
      <c r="H2178" s="2" t="str">
        <f t="shared" si="202"/>
        <v>Hold</v>
      </c>
    </row>
    <row r="2179" spans="1:8" ht="13.5" x14ac:dyDescent="0.25">
      <c r="A2179" s="3">
        <f>TITRES_STAT!B2182</f>
        <v>45177</v>
      </c>
      <c r="B2179" s="6">
        <f>TITRES_STAT!D2182</f>
        <v>14.125999999999999</v>
      </c>
      <c r="C2179" s="2">
        <f t="shared" si="198"/>
        <v>14.02345875282735</v>
      </c>
      <c r="D2179" s="2">
        <f t="shared" si="200"/>
        <v>14.067717919166613</v>
      </c>
      <c r="E2179" s="2">
        <f t="shared" si="199"/>
        <v>-4.4259166339262634E-2</v>
      </c>
      <c r="F2179" s="2">
        <f t="shared" si="203"/>
        <v>-2.2625725287968391E-2</v>
      </c>
      <c r="G2179" s="2">
        <f t="shared" si="201"/>
        <v>-2.1633441051294243E-2</v>
      </c>
      <c r="H2179" s="2" t="str">
        <f t="shared" si="202"/>
        <v>Hold</v>
      </c>
    </row>
    <row r="2180" spans="1:8" ht="13.5" x14ac:dyDescent="0.25">
      <c r="A2180" s="3">
        <f>TITRES_STAT!B2183</f>
        <v>45180</v>
      </c>
      <c r="B2180" s="6">
        <f>TITRES_STAT!D2183</f>
        <v>14.254</v>
      </c>
      <c r="C2180" s="2">
        <f t="shared" si="198"/>
        <v>14.024772790853913</v>
      </c>
      <c r="D2180" s="2">
        <f t="shared" si="200"/>
        <v>14.081516591820938</v>
      </c>
      <c r="E2180" s="2">
        <f t="shared" si="199"/>
        <v>-5.6743800967025138E-2</v>
      </c>
      <c r="F2180" s="2">
        <f t="shared" si="203"/>
        <v>-2.9449340423779741E-2</v>
      </c>
      <c r="G2180" s="2">
        <f t="shared" si="201"/>
        <v>-2.7294460543245396E-2</v>
      </c>
      <c r="H2180" s="2" t="str">
        <f t="shared" si="202"/>
        <v>Hold</v>
      </c>
    </row>
    <row r="2181" spans="1:8" ht="13.5" x14ac:dyDescent="0.25">
      <c r="A2181" s="3">
        <f>TITRES_STAT!B2184</f>
        <v>45181</v>
      </c>
      <c r="B2181" s="6">
        <f>TITRES_STAT!D2184</f>
        <v>14.254</v>
      </c>
      <c r="C2181" s="2">
        <f t="shared" si="198"/>
        <v>14.02588466918408</v>
      </c>
      <c r="D2181" s="2">
        <f t="shared" si="200"/>
        <v>14.094293140574942</v>
      </c>
      <c r="E2181" s="2">
        <f t="shared" si="199"/>
        <v>-6.8408471390862147E-2</v>
      </c>
      <c r="F2181" s="2">
        <f t="shared" si="203"/>
        <v>-3.7241166617196224E-2</v>
      </c>
      <c r="G2181" s="2">
        <f t="shared" si="201"/>
        <v>-3.1167304773665923E-2</v>
      </c>
      <c r="H2181" s="2" t="str">
        <f t="shared" si="202"/>
        <v>Hold</v>
      </c>
    </row>
    <row r="2182" spans="1:8" ht="13.5" x14ac:dyDescent="0.25">
      <c r="A2182" s="3">
        <f>TITRES_STAT!B2185</f>
        <v>45182</v>
      </c>
      <c r="B2182" s="6">
        <f>TITRES_STAT!D2185</f>
        <v>14.228999999999999</v>
      </c>
      <c r="C2182" s="2">
        <f t="shared" si="198"/>
        <v>14.017594720078836</v>
      </c>
      <c r="D2182" s="2">
        <f t="shared" si="200"/>
        <v>14.104271426458281</v>
      </c>
      <c r="E2182" s="2">
        <f t="shared" si="199"/>
        <v>-8.6676706379444468E-2</v>
      </c>
      <c r="F2182" s="2">
        <f t="shared" si="203"/>
        <v>-4.7128274569645877E-2</v>
      </c>
      <c r="G2182" s="2">
        <f t="shared" si="201"/>
        <v>-3.9548431809798591E-2</v>
      </c>
      <c r="H2182" s="2" t="str">
        <f t="shared" si="202"/>
        <v>Hold</v>
      </c>
    </row>
    <row r="2183" spans="1:8" ht="13.5" x14ac:dyDescent="0.25">
      <c r="A2183" s="3">
        <f>TITRES_STAT!B2186</f>
        <v>45183</v>
      </c>
      <c r="B2183" s="6">
        <f>TITRES_STAT!D2186</f>
        <v>14.254</v>
      </c>
      <c r="C2183" s="2">
        <f t="shared" si="198"/>
        <v>14.060580147759016</v>
      </c>
      <c r="D2183" s="2">
        <f t="shared" si="200"/>
        <v>14.115362431905815</v>
      </c>
      <c r="E2183" s="2">
        <f t="shared" si="199"/>
        <v>-5.4782284146799753E-2</v>
      </c>
      <c r="F2183" s="2">
        <f t="shared" si="203"/>
        <v>-4.8659076485076655E-2</v>
      </c>
      <c r="G2183" s="2">
        <f t="shared" si="201"/>
        <v>-6.1232076617230985E-3</v>
      </c>
      <c r="H2183" s="2" t="str">
        <f t="shared" si="202"/>
        <v>Hold</v>
      </c>
    </row>
    <row r="2184" spans="1:8" ht="13.5" x14ac:dyDescent="0.25">
      <c r="A2184" s="3">
        <f>TITRES_STAT!B2187</f>
        <v>45184</v>
      </c>
      <c r="B2184" s="6">
        <f>TITRES_STAT!D2187</f>
        <v>14.212</v>
      </c>
      <c r="C2184" s="2">
        <f t="shared" si="198"/>
        <v>14.090337048103784</v>
      </c>
      <c r="D2184" s="2">
        <f t="shared" si="200"/>
        <v>14.122520770283163</v>
      </c>
      <c r="E2184" s="2">
        <f t="shared" si="199"/>
        <v>-3.2183722179379259E-2</v>
      </c>
      <c r="F2184" s="2">
        <f t="shared" si="203"/>
        <v>-4.5364005623937179E-2</v>
      </c>
      <c r="G2184" s="2">
        <f t="shared" si="201"/>
        <v>1.3180283444557919E-2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6">
        <f>TITRES_STAT!D2188</f>
        <v>14.212</v>
      </c>
      <c r="C2185" s="2">
        <f t="shared" si="198"/>
        <v>14.115515963780126</v>
      </c>
      <c r="D2185" s="2">
        <f t="shared" si="200"/>
        <v>14.129148861373299</v>
      </c>
      <c r="E2185" s="2">
        <f t="shared" si="199"/>
        <v>-1.3632897593172544E-2</v>
      </c>
      <c r="F2185" s="2">
        <f t="shared" si="203"/>
        <v>-3.9017784017784253E-2</v>
      </c>
      <c r="G2185" s="2">
        <f t="shared" si="201"/>
        <v>2.5384886424611709E-2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6">
        <f>TITRES_STAT!D2189</f>
        <v>14.135</v>
      </c>
      <c r="C2186" s="2">
        <f t="shared" si="198"/>
        <v>14.117128892429339</v>
      </c>
      <c r="D2186" s="2">
        <f t="shared" si="200"/>
        <v>14.129582279049352</v>
      </c>
      <c r="E2186" s="2">
        <f t="shared" si="199"/>
        <v>-1.2453386620013163E-2</v>
      </c>
      <c r="F2186" s="2">
        <f t="shared" si="203"/>
        <v>-3.3704904538230038E-2</v>
      </c>
      <c r="G2186" s="2">
        <f t="shared" si="201"/>
        <v>2.1251517918216875E-2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6">
        <f>TITRES_STAT!D2190</f>
        <v>14.135</v>
      </c>
      <c r="C2187" s="2">
        <f t="shared" si="198"/>
        <v>14.110647524363287</v>
      </c>
      <c r="D2187" s="2">
        <f t="shared" si="200"/>
        <v>14.129983591712364</v>
      </c>
      <c r="E2187" s="2">
        <f t="shared" si="199"/>
        <v>-1.9336067349076558E-2</v>
      </c>
      <c r="F2187" s="2">
        <f t="shared" si="203"/>
        <v>-3.0831137100399343E-2</v>
      </c>
      <c r="G2187" s="2">
        <f t="shared" si="201"/>
        <v>1.1495069751322785E-2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6">
        <f>TITRES_STAT!D2191</f>
        <v>14.135</v>
      </c>
      <c r="C2188" s="2">
        <f t="shared" si="198"/>
        <v>14.113009443692011</v>
      </c>
      <c r="D2188" s="2">
        <f t="shared" si="200"/>
        <v>14.130355177511447</v>
      </c>
      <c r="E2188" s="2">
        <f t="shared" si="199"/>
        <v>-1.7345733819436049E-2</v>
      </c>
      <c r="F2188" s="2">
        <f t="shared" si="203"/>
        <v>-2.8134056444206686E-2</v>
      </c>
      <c r="G2188" s="2">
        <f t="shared" si="201"/>
        <v>1.0788322624770637E-2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6">
        <f>TITRES_STAT!D2192</f>
        <v>14.135</v>
      </c>
      <c r="C2189" s="2">
        <f t="shared" si="198"/>
        <v>14.115007990816316</v>
      </c>
      <c r="D2189" s="2">
        <f t="shared" si="200"/>
        <v>14.130699238436524</v>
      </c>
      <c r="E2189" s="2">
        <f t="shared" si="199"/>
        <v>-1.5691247620207349E-2</v>
      </c>
      <c r="F2189" s="2">
        <f t="shared" si="203"/>
        <v>-2.564549467940682E-2</v>
      </c>
      <c r="G2189" s="2">
        <f t="shared" si="201"/>
        <v>9.9542470591994711E-3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6">
        <f>TITRES_STAT!D2193</f>
        <v>14.169</v>
      </c>
      <c r="C2190" s="2">
        <f t="shared" si="198"/>
        <v>14.136391376844575</v>
      </c>
      <c r="D2190" s="2">
        <f t="shared" si="200"/>
        <v>14.13353633188567</v>
      </c>
      <c r="E2190" s="2">
        <f t="shared" si="199"/>
        <v>2.8550449589044291E-3</v>
      </c>
      <c r="F2190" s="2">
        <f t="shared" si="203"/>
        <v>-1.9945386751744572E-2</v>
      </c>
      <c r="G2190" s="2">
        <f t="shared" si="201"/>
        <v>2.2800431710649001E-2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6">
        <f>TITRES_STAT!D2194</f>
        <v>13.997999999999999</v>
      </c>
      <c r="C2191" s="2">
        <f t="shared" ref="C2191:C2254" si="204">$C$4*B2181+C2190*(1-$C$4)</f>
        <v>14.154485011176178</v>
      </c>
      <c r="D2191" s="2">
        <f t="shared" si="200"/>
        <v>14.123496603597843</v>
      </c>
      <c r="E2191" s="2">
        <f t="shared" si="199"/>
        <v>3.0988407578334431E-2</v>
      </c>
      <c r="F2191" s="2">
        <f t="shared" si="203"/>
        <v>-9.7586278857287705E-3</v>
      </c>
      <c r="G2191" s="2">
        <f t="shared" si="201"/>
        <v>4.0747035464063205E-2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6">
        <f>TITRES_STAT!D2195</f>
        <v>13.997999999999999</v>
      </c>
      <c r="C2192" s="2">
        <f t="shared" si="204"/>
        <v>14.165948855610612</v>
      </c>
      <c r="D2192" s="2">
        <f t="shared" si="200"/>
        <v>14.114200558886893</v>
      </c>
      <c r="E2192" s="2">
        <f t="shared" si="199"/>
        <v>5.1748296723719278E-2</v>
      </c>
      <c r="F2192" s="2">
        <f t="shared" si="203"/>
        <v>2.5427570361608387E-3</v>
      </c>
      <c r="G2192" s="2">
        <f t="shared" si="201"/>
        <v>4.920553968755844E-2</v>
      </c>
      <c r="H2192" s="2" t="str">
        <f t="shared" si="202"/>
        <v>Sell</v>
      </c>
    </row>
    <row r="2193" spans="1:8" ht="13.5" x14ac:dyDescent="0.25">
      <c r="A2193" s="3">
        <f>TITRES_STAT!B2196</f>
        <v>45198</v>
      </c>
      <c r="B2193" s="6">
        <f>TITRES_STAT!D2196</f>
        <v>14.169</v>
      </c>
      <c r="C2193" s="2">
        <f t="shared" si="204"/>
        <v>14.179495185516672</v>
      </c>
      <c r="D2193" s="2">
        <f t="shared" si="200"/>
        <v>14.118259776747122</v>
      </c>
      <c r="E2193" s="2">
        <f t="shared" si="199"/>
        <v>6.1235408769549693E-2</v>
      </c>
      <c r="F2193" s="2">
        <f t="shared" si="203"/>
        <v>1.4281287382838612E-2</v>
      </c>
      <c r="G2193" s="2">
        <f t="shared" si="201"/>
        <v>4.6954121386711081E-2</v>
      </c>
      <c r="H2193" s="2" t="str">
        <f t="shared" si="202"/>
        <v>Sell</v>
      </c>
    </row>
    <row r="2194" spans="1:8" ht="13.5" x14ac:dyDescent="0.25">
      <c r="A2194" s="3">
        <f>TITRES_STAT!B2197</f>
        <v>45201</v>
      </c>
      <c r="B2194" s="6">
        <f>TITRES_STAT!D2197</f>
        <v>14.169</v>
      </c>
      <c r="C2194" s="2">
        <f t="shared" si="204"/>
        <v>14.184495926206413</v>
      </c>
      <c r="D2194" s="2">
        <f t="shared" si="200"/>
        <v>14.12201831180289</v>
      </c>
      <c r="E2194" s="2">
        <f t="shared" si="199"/>
        <v>6.2477614403523063E-2</v>
      </c>
      <c r="F2194" s="2">
        <f t="shared" si="203"/>
        <v>2.3920552786975503E-2</v>
      </c>
      <c r="G2194" s="2">
        <f t="shared" si="201"/>
        <v>3.855706161654756E-2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6">
        <f>TITRES_STAT!D2198</f>
        <v>14.202999999999999</v>
      </c>
      <c r="C2195" s="2">
        <f t="shared" si="204"/>
        <v>14.188727322174657</v>
      </c>
      <c r="D2195" s="2">
        <f t="shared" si="200"/>
        <v>14.128016955373047</v>
      </c>
      <c r="E2195" s="2">
        <f t="shared" si="199"/>
        <v>6.0710366801609794E-2</v>
      </c>
      <c r="F2195" s="2">
        <f t="shared" si="203"/>
        <v>3.1278515589902363E-2</v>
      </c>
      <c r="G2195" s="2">
        <f t="shared" si="201"/>
        <v>2.9431851211707431E-2</v>
      </c>
      <c r="H2195" s="2" t="str">
        <f t="shared" si="202"/>
        <v>Sell</v>
      </c>
    </row>
    <row r="2196" spans="1:8" ht="13.5" x14ac:dyDescent="0.25">
      <c r="A2196" s="3">
        <f>TITRES_STAT!B2199</f>
        <v>45203</v>
      </c>
      <c r="B2196" s="6">
        <f>TITRES_STAT!D2199</f>
        <v>14.202999999999999</v>
      </c>
      <c r="C2196" s="2">
        <f t="shared" si="204"/>
        <v>14.180461580301632</v>
      </c>
      <c r="D2196" s="2">
        <f t="shared" si="200"/>
        <v>14.133571254975044</v>
      </c>
      <c r="E2196" s="2">
        <f t="shared" si="199"/>
        <v>4.6890325326588211E-2</v>
      </c>
      <c r="F2196" s="2">
        <f t="shared" si="203"/>
        <v>3.4400877537239534E-2</v>
      </c>
      <c r="G2196" s="2">
        <f t="shared" si="201"/>
        <v>1.2489447789348677E-2</v>
      </c>
      <c r="H2196" s="2" t="str">
        <f t="shared" si="202"/>
        <v>Sell</v>
      </c>
    </row>
    <row r="2197" spans="1:8" ht="13.5" x14ac:dyDescent="0.25">
      <c r="A2197" s="3">
        <f>TITRES_STAT!B2200</f>
        <v>45204</v>
      </c>
      <c r="B2197" s="6">
        <f>TITRES_STAT!D2200</f>
        <v>14.125999999999999</v>
      </c>
      <c r="C2197" s="2">
        <f t="shared" si="204"/>
        <v>14.173467491024457</v>
      </c>
      <c r="D2197" s="2">
        <f t="shared" si="200"/>
        <v>14.133010421273189</v>
      </c>
      <c r="E2197" s="2">
        <f t="shared" si="199"/>
        <v>4.0457069751267838E-2</v>
      </c>
      <c r="F2197" s="2">
        <f t="shared" si="203"/>
        <v>3.5612115980045198E-2</v>
      </c>
      <c r="G2197" s="2">
        <f t="shared" si="201"/>
        <v>4.8449537712226404E-3</v>
      </c>
      <c r="H2197" s="2" t="str">
        <f t="shared" si="202"/>
        <v>Sell</v>
      </c>
    </row>
    <row r="2198" spans="1:8" ht="13.5" x14ac:dyDescent="0.25">
      <c r="A2198" s="3">
        <f>TITRES_STAT!B2201</f>
        <v>45205</v>
      </c>
      <c r="B2198" s="6">
        <f>TITRES_STAT!D2201</f>
        <v>14.125999999999999</v>
      </c>
      <c r="C2198" s="2">
        <f t="shared" si="204"/>
        <v>14.167549415482233</v>
      </c>
      <c r="D2198" s="2">
        <f t="shared" si="200"/>
        <v>14.132491130808509</v>
      </c>
      <c r="E2198" s="2">
        <f t="shared" si="199"/>
        <v>3.5058284673723961E-2</v>
      </c>
      <c r="F2198" s="2">
        <f t="shared" si="203"/>
        <v>3.5501349718780953E-2</v>
      </c>
      <c r="G2198" s="2">
        <f t="shared" si="201"/>
        <v>-4.4306504505699229E-4</v>
      </c>
      <c r="H2198" s="2" t="str">
        <f t="shared" si="202"/>
        <v>Hold</v>
      </c>
    </row>
    <row r="2199" spans="1:8" ht="13.5" x14ac:dyDescent="0.25">
      <c r="A2199" s="3">
        <f>TITRES_STAT!B2202</f>
        <v>45208</v>
      </c>
      <c r="B2199" s="6">
        <f>TITRES_STAT!D2202</f>
        <v>14.117000000000001</v>
      </c>
      <c r="C2199" s="2">
        <f t="shared" si="204"/>
        <v>14.162541813100351</v>
      </c>
      <c r="D2199" s="2">
        <f t="shared" si="200"/>
        <v>14.131343639637507</v>
      </c>
      <c r="E2199" s="2">
        <f t="shared" si="199"/>
        <v>3.1198173462843926E-2</v>
      </c>
      <c r="F2199" s="2">
        <f t="shared" si="203"/>
        <v>3.464071446759355E-2</v>
      </c>
      <c r="G2199" s="2">
        <f t="shared" si="201"/>
        <v>-3.4425410047496247E-3</v>
      </c>
      <c r="H2199" s="2" t="str">
        <f t="shared" si="202"/>
        <v>Hold</v>
      </c>
    </row>
    <row r="2200" spans="1:8" ht="13.5" x14ac:dyDescent="0.25">
      <c r="A2200" s="3">
        <f>TITRES_STAT!B2203</f>
        <v>45209</v>
      </c>
      <c r="B2200" s="6">
        <f>TITRES_STAT!D2203</f>
        <v>14.117000000000001</v>
      </c>
      <c r="C2200" s="2">
        <f t="shared" si="204"/>
        <v>14.163535380315682</v>
      </c>
      <c r="D2200" s="2">
        <f t="shared" si="200"/>
        <v>14.130281147812507</v>
      </c>
      <c r="E2200" s="2">
        <f t="shared" si="199"/>
        <v>3.3254232503175274E-2</v>
      </c>
      <c r="F2200" s="2">
        <f t="shared" si="203"/>
        <v>3.4363418074709898E-2</v>
      </c>
      <c r="G2200" s="2">
        <f t="shared" si="201"/>
        <v>-1.1091855715346238E-3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6">
        <f>TITRES_STAT!D2204</f>
        <v>14.117000000000001</v>
      </c>
      <c r="C2201" s="2">
        <f t="shared" si="204"/>
        <v>14.138068398728654</v>
      </c>
      <c r="D2201" s="2">
        <f t="shared" si="200"/>
        <v>14.129297359085655</v>
      </c>
      <c r="E2201" s="2">
        <f t="shared" si="199"/>
        <v>8.771039642999412E-3</v>
      </c>
      <c r="F2201" s="2">
        <f t="shared" si="203"/>
        <v>2.9244942388367803E-2</v>
      </c>
      <c r="G2201" s="2">
        <f t="shared" si="201"/>
        <v>-2.0473902745368391E-2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6">
        <f>TITRES_STAT!D2205</f>
        <v>14.117000000000001</v>
      </c>
      <c r="C2202" s="2">
        <f t="shared" si="204"/>
        <v>14.116519414308861</v>
      </c>
      <c r="D2202" s="2">
        <f t="shared" si="200"/>
        <v>14.128386443597829</v>
      </c>
      <c r="E2202" s="2">
        <f t="shared" si="199"/>
        <v>-1.1867029288968212E-2</v>
      </c>
      <c r="F2202" s="2">
        <f t="shared" si="203"/>
        <v>2.1022548052900599E-2</v>
      </c>
      <c r="G2202" s="2">
        <f t="shared" si="201"/>
        <v>-3.2889577341868814E-2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6">
        <f>TITRES_STAT!D2206</f>
        <v>14.117000000000001</v>
      </c>
      <c r="C2203" s="2">
        <f t="shared" si="204"/>
        <v>14.124593350569036</v>
      </c>
      <c r="D2203" s="2">
        <f t="shared" si="200"/>
        <v>14.127543003331322</v>
      </c>
      <c r="E2203" s="2">
        <f t="shared" si="199"/>
        <v>-2.9496527622860924E-3</v>
      </c>
      <c r="F2203" s="2">
        <f t="shared" si="203"/>
        <v>1.6228107889863261E-2</v>
      </c>
      <c r="G2203" s="2">
        <f t="shared" si="201"/>
        <v>-1.9177760652149354E-2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6">
        <f>TITRES_STAT!D2207</f>
        <v>14.117000000000001</v>
      </c>
      <c r="C2204" s="2">
        <f t="shared" si="204"/>
        <v>14.131425142789183</v>
      </c>
      <c r="D2204" s="2">
        <f t="shared" si="200"/>
        <v>14.126762040121594</v>
      </c>
      <c r="E2204" s="2">
        <f t="shared" ref="E2204:E2267" si="205">C2204-D2204</f>
        <v>4.6631026675889586E-3</v>
      </c>
      <c r="F2204" s="2">
        <f t="shared" si="203"/>
        <v>1.3915106845408401E-2</v>
      </c>
      <c r="G2204" s="2">
        <f t="shared" si="201"/>
        <v>-9.2520041778194426E-3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6">
        <f>TITRES_STAT!D2208</f>
        <v>14.117000000000001</v>
      </c>
      <c r="C2205" s="2">
        <f t="shared" si="204"/>
        <v>14.142436659283156</v>
      </c>
      <c r="D2205" s="2">
        <f t="shared" ref="D2205:D2268" si="206">$D$4*B2205+(1-$D$4)*D2204</f>
        <v>14.126038926038515</v>
      </c>
      <c r="E2205" s="2">
        <f t="shared" si="205"/>
        <v>1.6397733244641444E-2</v>
      </c>
      <c r="F2205" s="2">
        <f t="shared" si="203"/>
        <v>1.441163212525501E-2</v>
      </c>
      <c r="G2205" s="2">
        <f t="shared" si="201"/>
        <v>1.9861011193864336E-3</v>
      </c>
      <c r="H2205" s="2" t="str">
        <f t="shared" si="202"/>
        <v>Sell</v>
      </c>
    </row>
    <row r="2206" spans="1:8" ht="13.5" x14ac:dyDescent="0.25">
      <c r="A2206" s="3">
        <f>TITRES_STAT!B2209</f>
        <v>45217</v>
      </c>
      <c r="B2206" s="6">
        <f>TITRES_STAT!D2209</f>
        <v>14.117000000000001</v>
      </c>
      <c r="C2206" s="2">
        <f t="shared" si="204"/>
        <v>14.151754096316516</v>
      </c>
      <c r="D2206" s="2">
        <f t="shared" si="206"/>
        <v>14.125369375961586</v>
      </c>
      <c r="E2206" s="2">
        <f t="shared" si="205"/>
        <v>2.6384720354929669E-2</v>
      </c>
      <c r="F2206" s="2">
        <f t="shared" si="203"/>
        <v>1.6806249771189944E-2</v>
      </c>
      <c r="G2206" s="2">
        <f t="shared" si="201"/>
        <v>9.5784705837397253E-3</v>
      </c>
      <c r="H2206" s="2" t="str">
        <f t="shared" si="202"/>
        <v>Sell</v>
      </c>
    </row>
    <row r="2207" spans="1:8" ht="13.5" x14ac:dyDescent="0.25">
      <c r="A2207" s="3">
        <f>TITRES_STAT!B2210</f>
        <v>45218</v>
      </c>
      <c r="B2207" s="6">
        <f>TITRES_STAT!D2210</f>
        <v>14.117000000000001</v>
      </c>
      <c r="C2207" s="2">
        <f t="shared" si="204"/>
        <v>14.147791927652435</v>
      </c>
      <c r="D2207" s="2">
        <f t="shared" si="206"/>
        <v>14.124749422186653</v>
      </c>
      <c r="E2207" s="2">
        <f t="shared" si="205"/>
        <v>2.304250546578146E-2</v>
      </c>
      <c r="F2207" s="2">
        <f t="shared" si="203"/>
        <v>1.8053500910108249E-2</v>
      </c>
      <c r="G2207" s="2">
        <f t="shared" si="201"/>
        <v>4.9890045556732106E-3</v>
      </c>
      <c r="H2207" s="2" t="str">
        <f t="shared" si="202"/>
        <v>Sell</v>
      </c>
    </row>
    <row r="2208" spans="1:8" ht="13.5" x14ac:dyDescent="0.25">
      <c r="A2208" s="3">
        <f>TITRES_STAT!B2211</f>
        <v>45219</v>
      </c>
      <c r="B2208" s="6">
        <f>TITRES_STAT!D2211</f>
        <v>14.117000000000001</v>
      </c>
      <c r="C2208" s="2">
        <f t="shared" si="204"/>
        <v>14.144439323398213</v>
      </c>
      <c r="D2208" s="2">
        <f t="shared" si="206"/>
        <v>14.124175390913567</v>
      </c>
      <c r="E2208" s="2">
        <f t="shared" si="205"/>
        <v>2.0263932484645863E-2</v>
      </c>
      <c r="F2208" s="2">
        <f t="shared" si="203"/>
        <v>1.8495587225015774E-2</v>
      </c>
      <c r="G2208" s="2">
        <f t="shared" si="201"/>
        <v>1.7683452596300893E-3</v>
      </c>
      <c r="H2208" s="2" t="str">
        <f t="shared" si="202"/>
        <v>Sell</v>
      </c>
    </row>
    <row r="2209" spans="1:8" ht="13.5" x14ac:dyDescent="0.25">
      <c r="A2209" s="3">
        <f>TITRES_STAT!B2212</f>
        <v>45222</v>
      </c>
      <c r="B2209" s="6">
        <f>TITRES_STAT!D2212</f>
        <v>14.117000000000001</v>
      </c>
      <c r="C2209" s="2">
        <f t="shared" si="204"/>
        <v>14.140217889029257</v>
      </c>
      <c r="D2209" s="2">
        <f t="shared" si="206"/>
        <v>14.123643880475527</v>
      </c>
      <c r="E2209" s="2">
        <f t="shared" si="205"/>
        <v>1.6574008553730479E-2</v>
      </c>
      <c r="F2209" s="2">
        <f t="shared" si="203"/>
        <v>1.8111271490758717E-2</v>
      </c>
      <c r="G2209" s="2">
        <f t="shared" si="201"/>
        <v>-1.5372629370282373E-3</v>
      </c>
      <c r="H2209" s="2" t="str">
        <f t="shared" si="202"/>
        <v>Hold</v>
      </c>
    </row>
    <row r="2210" spans="1:8" ht="13.5" x14ac:dyDescent="0.25">
      <c r="A2210" s="3">
        <f>TITRES_STAT!B2213</f>
        <v>45223</v>
      </c>
      <c r="B2210" s="6">
        <f>TITRES_STAT!D2213</f>
        <v>14.117000000000001</v>
      </c>
      <c r="C2210" s="2">
        <f t="shared" si="204"/>
        <v>14.136645906101679</v>
      </c>
      <c r="D2210" s="2">
        <f t="shared" si="206"/>
        <v>14.123151741181044</v>
      </c>
      <c r="E2210" s="2">
        <f t="shared" si="205"/>
        <v>1.3494164920635043E-2</v>
      </c>
      <c r="F2210" s="2">
        <f t="shared" si="203"/>
        <v>1.7187850176733983E-2</v>
      </c>
      <c r="G2210" s="2">
        <f t="shared" si="201"/>
        <v>-3.6936852560989393E-3</v>
      </c>
      <c r="H2210" s="2" t="str">
        <f t="shared" si="202"/>
        <v>Hold</v>
      </c>
    </row>
    <row r="2211" spans="1:8" ht="13.5" x14ac:dyDescent="0.25">
      <c r="A2211" s="3">
        <f>TITRES_STAT!B2214</f>
        <v>45224</v>
      </c>
      <c r="B2211" s="6">
        <f>TITRES_STAT!D2214</f>
        <v>13.843</v>
      </c>
      <c r="C2211" s="2">
        <f t="shared" si="204"/>
        <v>14.133623459009113</v>
      </c>
      <c r="D2211" s="2">
        <f t="shared" si="206"/>
        <v>14.102399760352817</v>
      </c>
      <c r="E2211" s="2">
        <f t="shared" si="205"/>
        <v>3.122369865629615E-2</v>
      </c>
      <c r="F2211" s="2">
        <f t="shared" si="203"/>
        <v>1.9995019872646416E-2</v>
      </c>
      <c r="G2211" s="2">
        <f t="shared" si="201"/>
        <v>1.1228678783649734E-2</v>
      </c>
      <c r="H2211" s="2" t="str">
        <f t="shared" si="202"/>
        <v>Sell</v>
      </c>
    </row>
    <row r="2212" spans="1:8" ht="13.5" x14ac:dyDescent="0.25">
      <c r="A2212" s="3">
        <f>TITRES_STAT!B2215</f>
        <v>45225</v>
      </c>
      <c r="B2212" s="6">
        <f>TITRES_STAT!D2215</f>
        <v>14.125999999999999</v>
      </c>
      <c r="C2212" s="2">
        <f t="shared" si="204"/>
        <v>14.131066003776942</v>
      </c>
      <c r="D2212" s="2">
        <f t="shared" si="206"/>
        <v>14.104147926252608</v>
      </c>
      <c r="E2212" s="2">
        <f t="shared" si="205"/>
        <v>2.6918077524333839E-2</v>
      </c>
      <c r="F2212" s="2">
        <f t="shared" si="203"/>
        <v>2.1379631402983903E-2</v>
      </c>
      <c r="G2212" s="2">
        <f t="shared" ref="G2212:G2275" si="207">E2212-F2212</f>
        <v>5.538446121349936E-3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45226</v>
      </c>
      <c r="B2213" s="6">
        <f>TITRES_STAT!D2216</f>
        <v>14.125999999999999</v>
      </c>
      <c r="C2213" s="2">
        <f t="shared" si="204"/>
        <v>14.128902003195874</v>
      </c>
      <c r="D2213" s="2">
        <f t="shared" si="206"/>
        <v>14.105766598382045</v>
      </c>
      <c r="E2213" s="2">
        <f t="shared" si="205"/>
        <v>2.3135404813828586E-2</v>
      </c>
      <c r="F2213" s="2">
        <f t="shared" ref="F2213:F2276" si="209">(E2213*(2/(10)))+((1-(2/10))*F2212)</f>
        <v>2.1730786085152838E-2</v>
      </c>
      <c r="G2213" s="2">
        <f t="shared" si="207"/>
        <v>1.4046187286757481E-3</v>
      </c>
      <c r="H2213" s="2" t="str">
        <f t="shared" si="208"/>
        <v>Sell</v>
      </c>
    </row>
    <row r="2214" spans="1:8" ht="13.5" x14ac:dyDescent="0.25">
      <c r="A2214" s="3">
        <f>TITRES_STAT!B2217</f>
        <v>45229</v>
      </c>
      <c r="B2214" s="6">
        <f>TITRES_STAT!D2217</f>
        <v>14.896000000000001</v>
      </c>
      <c r="C2214" s="2">
        <f t="shared" si="204"/>
        <v>14.127070925781124</v>
      </c>
      <c r="D2214" s="2">
        <f t="shared" si="206"/>
        <v>14.164302405909302</v>
      </c>
      <c r="E2214" s="2">
        <f t="shared" si="205"/>
        <v>-3.7231480128177452E-2</v>
      </c>
      <c r="F2214" s="2">
        <f t="shared" si="209"/>
        <v>9.9383328424867794E-3</v>
      </c>
      <c r="G2214" s="2">
        <f t="shared" si="207"/>
        <v>-4.7169812970664235E-2</v>
      </c>
      <c r="H2214" s="2" t="str">
        <f t="shared" si="208"/>
        <v>Hold</v>
      </c>
    </row>
    <row r="2215" spans="1:8" ht="13.5" x14ac:dyDescent="0.25">
      <c r="A2215" s="3">
        <f>TITRES_STAT!B2218</f>
        <v>45230</v>
      </c>
      <c r="B2215" s="6">
        <f>TITRES_STAT!D2218</f>
        <v>14.297000000000001</v>
      </c>
      <c r="C2215" s="2">
        <f t="shared" si="204"/>
        <v>14.125521552584029</v>
      </c>
      <c r="D2215" s="2">
        <f t="shared" si="206"/>
        <v>14.174131857323427</v>
      </c>
      <c r="E2215" s="2">
        <f t="shared" si="205"/>
        <v>-4.8610304739398202E-2</v>
      </c>
      <c r="F2215" s="2">
        <f t="shared" si="209"/>
        <v>-1.771394673890217E-3</v>
      </c>
      <c r="G2215" s="2">
        <f t="shared" si="207"/>
        <v>-4.6838910065507985E-2</v>
      </c>
      <c r="H2215" s="2" t="str">
        <f t="shared" si="208"/>
        <v>Hold</v>
      </c>
    </row>
    <row r="2216" spans="1:8" ht="13.5" x14ac:dyDescent="0.25">
      <c r="A2216" s="3">
        <f>TITRES_STAT!B2219</f>
        <v>45231</v>
      </c>
      <c r="B2216" s="6">
        <f>TITRES_STAT!D2219</f>
        <v>14.04</v>
      </c>
      <c r="C2216" s="2">
        <f t="shared" si="204"/>
        <v>14.124210544494179</v>
      </c>
      <c r="D2216" s="2">
        <f t="shared" si="206"/>
        <v>14.164196164188358</v>
      </c>
      <c r="E2216" s="2">
        <f t="shared" si="205"/>
        <v>-3.9985619694178354E-2</v>
      </c>
      <c r="F2216" s="2">
        <f t="shared" si="209"/>
        <v>-9.414239677947845E-3</v>
      </c>
      <c r="G2216" s="2">
        <f t="shared" si="207"/>
        <v>-3.0571380016230509E-2</v>
      </c>
      <c r="H2216" s="2" t="str">
        <f t="shared" si="208"/>
        <v>Hold</v>
      </c>
    </row>
    <row r="2217" spans="1:8" ht="13.5" x14ac:dyDescent="0.25">
      <c r="A2217" s="3">
        <f>TITRES_STAT!B2220</f>
        <v>45232</v>
      </c>
      <c r="B2217" s="6">
        <f>TITRES_STAT!D2220</f>
        <v>14.04</v>
      </c>
      <c r="C2217" s="2">
        <f t="shared" si="204"/>
        <v>14.123101229956614</v>
      </c>
      <c r="D2217" s="2">
        <f t="shared" si="206"/>
        <v>14.154996448322553</v>
      </c>
      <c r="E2217" s="2">
        <f t="shared" si="205"/>
        <v>-3.1895218365939115E-2</v>
      </c>
      <c r="F2217" s="2">
        <f t="shared" si="209"/>
        <v>-1.39104354155461E-2</v>
      </c>
      <c r="G2217" s="2">
        <f t="shared" si="207"/>
        <v>-1.7984782950393016E-2</v>
      </c>
      <c r="H2217" s="2" t="str">
        <f t="shared" si="208"/>
        <v>Hold</v>
      </c>
    </row>
    <row r="2218" spans="1:8" ht="13.5" x14ac:dyDescent="0.25">
      <c r="A2218" s="3">
        <f>TITRES_STAT!B2221</f>
        <v>45233</v>
      </c>
      <c r="B2218" s="6">
        <f>TITRES_STAT!D2221</f>
        <v>14.04</v>
      </c>
      <c r="C2218" s="2">
        <f t="shared" si="204"/>
        <v>14.122162579194057</v>
      </c>
      <c r="D2218" s="2">
        <f t="shared" si="206"/>
        <v>14.146478192891252</v>
      </c>
      <c r="E2218" s="2">
        <f t="shared" si="205"/>
        <v>-2.4315613697194038E-2</v>
      </c>
      <c r="F2218" s="2">
        <f t="shared" si="209"/>
        <v>-1.5991471071875686E-2</v>
      </c>
      <c r="G2218" s="2">
        <f t="shared" si="207"/>
        <v>-8.3241426253183523E-3</v>
      </c>
      <c r="H2218" s="2" t="str">
        <f t="shared" si="208"/>
        <v>Hold</v>
      </c>
    </row>
    <row r="2219" spans="1:8" ht="13.5" x14ac:dyDescent="0.25">
      <c r="A2219" s="3">
        <f>TITRES_STAT!B2222</f>
        <v>45236</v>
      </c>
      <c r="B2219" s="6">
        <f>TITRES_STAT!D2222</f>
        <v>14.04</v>
      </c>
      <c r="C2219" s="2">
        <f t="shared" si="204"/>
        <v>14.121368336241126</v>
      </c>
      <c r="D2219" s="2">
        <f t="shared" si="206"/>
        <v>14.13859091934375</v>
      </c>
      <c r="E2219" s="2">
        <f t="shared" si="205"/>
        <v>-1.7222583102624256E-2</v>
      </c>
      <c r="F2219" s="2">
        <f t="shared" si="209"/>
        <v>-1.6237693478025401E-2</v>
      </c>
      <c r="G2219" s="2">
        <f t="shared" si="207"/>
        <v>-9.8488962459885449E-4</v>
      </c>
      <c r="H2219" s="2" t="str">
        <f t="shared" si="208"/>
        <v>Hold</v>
      </c>
    </row>
    <row r="2220" spans="1:8" ht="13.5" x14ac:dyDescent="0.25">
      <c r="A2220" s="3">
        <f>TITRES_STAT!B2223</f>
        <v>45237</v>
      </c>
      <c r="B2220" s="6">
        <f>TITRES_STAT!D2223</f>
        <v>14.04</v>
      </c>
      <c r="C2220" s="2">
        <f t="shared" si="204"/>
        <v>14.120696284511721</v>
      </c>
      <c r="D2220" s="2">
        <f t="shared" si="206"/>
        <v>14.13128788828125</v>
      </c>
      <c r="E2220" s="2">
        <f t="shared" si="205"/>
        <v>-1.059160376952839E-2</v>
      </c>
      <c r="F2220" s="2">
        <f t="shared" si="209"/>
        <v>-1.5108475536326001E-2</v>
      </c>
      <c r="G2220" s="2">
        <f t="shared" si="207"/>
        <v>4.5168717667976102E-3</v>
      </c>
      <c r="H2220" s="2" t="str">
        <f t="shared" si="208"/>
        <v>Sell</v>
      </c>
    </row>
    <row r="2221" spans="1:8" ht="13.5" x14ac:dyDescent="0.25">
      <c r="A2221" s="3">
        <f>TITRES_STAT!B2224</f>
        <v>45238</v>
      </c>
      <c r="B2221" s="6">
        <f>TITRES_STAT!D2224</f>
        <v>13.869</v>
      </c>
      <c r="C2221" s="2">
        <f t="shared" si="204"/>
        <v>14.077973779202226</v>
      </c>
      <c r="D2221" s="2">
        <f t="shared" si="206"/>
        <v>14.111859155815972</v>
      </c>
      <c r="E2221" s="2">
        <f t="shared" si="205"/>
        <v>-3.3885376613746132E-2</v>
      </c>
      <c r="F2221" s="2">
        <f t="shared" si="209"/>
        <v>-1.886385575181003E-2</v>
      </c>
      <c r="G2221" s="2">
        <f t="shared" si="207"/>
        <v>-1.5021520861936102E-2</v>
      </c>
      <c r="H2221" s="2" t="str">
        <f t="shared" si="208"/>
        <v>Hold</v>
      </c>
    </row>
    <row r="2222" spans="1:8" ht="13.5" x14ac:dyDescent="0.25">
      <c r="A2222" s="3">
        <f>TITRES_STAT!B2225</f>
        <v>45239</v>
      </c>
      <c r="B2222" s="6">
        <f>TITRES_STAT!D2225</f>
        <v>13.698</v>
      </c>
      <c r="C2222" s="2">
        <f t="shared" si="204"/>
        <v>14.08536242855573</v>
      </c>
      <c r="D2222" s="2">
        <f t="shared" si="206"/>
        <v>14.081202922051826</v>
      </c>
      <c r="E2222" s="2">
        <f t="shared" si="205"/>
        <v>4.1595065039032875E-3</v>
      </c>
      <c r="F2222" s="2">
        <f t="shared" si="209"/>
        <v>-1.4259183300667368E-2</v>
      </c>
      <c r="G2222" s="2">
        <f t="shared" si="207"/>
        <v>1.8418689804570655E-2</v>
      </c>
      <c r="H2222" s="2" t="str">
        <f t="shared" si="208"/>
        <v>Sell</v>
      </c>
    </row>
    <row r="2223" spans="1:8" ht="13.5" x14ac:dyDescent="0.25">
      <c r="A2223" s="3">
        <f>TITRES_STAT!B2226</f>
        <v>45240</v>
      </c>
      <c r="B2223" s="6">
        <f>TITRES_STAT!D2226</f>
        <v>14.04</v>
      </c>
      <c r="C2223" s="2">
        <f t="shared" si="204"/>
        <v>14.091614362624078</v>
      </c>
      <c r="D2223" s="2">
        <f t="shared" si="206"/>
        <v>14.078150853751691</v>
      </c>
      <c r="E2223" s="2">
        <f t="shared" si="205"/>
        <v>1.3463508872387564E-2</v>
      </c>
      <c r="F2223" s="2">
        <f t="shared" si="209"/>
        <v>-8.7146448660563834E-3</v>
      </c>
      <c r="G2223" s="2">
        <f t="shared" si="207"/>
        <v>2.2178153738443947E-2</v>
      </c>
      <c r="H2223" s="2" t="str">
        <f t="shared" si="208"/>
        <v>Sell</v>
      </c>
    </row>
    <row r="2224" spans="1:8" ht="13.5" x14ac:dyDescent="0.25">
      <c r="A2224" s="3">
        <f>TITRES_STAT!B2227</f>
        <v>45243</v>
      </c>
      <c r="B2224" s="6">
        <f>TITRES_STAT!D2227</f>
        <v>14.04</v>
      </c>
      <c r="C2224" s="2">
        <f t="shared" si="204"/>
        <v>14.215365999143451</v>
      </c>
      <c r="D2224" s="2">
        <f t="shared" si="206"/>
        <v>14.075324864584898</v>
      </c>
      <c r="E2224" s="2">
        <f t="shared" si="205"/>
        <v>0.14004113455855283</v>
      </c>
      <c r="F2224" s="2">
        <f t="shared" si="209"/>
        <v>2.1036511018865459E-2</v>
      </c>
      <c r="G2224" s="2">
        <f t="shared" si="207"/>
        <v>0.11900462353968737</v>
      </c>
      <c r="H2224" s="2" t="str">
        <f t="shared" si="208"/>
        <v>Sell</v>
      </c>
    </row>
    <row r="2225" spans="1:8" ht="13.5" x14ac:dyDescent="0.25">
      <c r="A2225" s="3">
        <f>TITRES_STAT!B2228</f>
        <v>45244</v>
      </c>
      <c r="B2225" s="6">
        <f>TITRES_STAT!D2228</f>
        <v>13.784000000000001</v>
      </c>
      <c r="C2225" s="2">
        <f t="shared" si="204"/>
        <v>14.227925076198304</v>
      </c>
      <c r="D2225" s="2">
        <f t="shared" si="206"/>
        <v>14.053745244986017</v>
      </c>
      <c r="E2225" s="2">
        <f t="shared" si="205"/>
        <v>0.17417983121228708</v>
      </c>
      <c r="F2225" s="2">
        <f t="shared" si="209"/>
        <v>5.1665175057549785E-2</v>
      </c>
      <c r="G2225" s="2">
        <f t="shared" si="207"/>
        <v>0.12251465615473731</v>
      </c>
      <c r="H2225" s="2" t="str">
        <f t="shared" si="208"/>
        <v>Sell</v>
      </c>
    </row>
    <row r="2226" spans="1:8" ht="13.5" x14ac:dyDescent="0.25">
      <c r="A2226" s="3">
        <f>TITRES_STAT!B2229</f>
        <v>45245</v>
      </c>
      <c r="B2226" s="6">
        <f>TITRES_STAT!D2229</f>
        <v>14.032</v>
      </c>
      <c r="C2226" s="2">
        <f t="shared" si="204"/>
        <v>14.19901352601395</v>
      </c>
      <c r="D2226" s="2">
        <f t="shared" si="206"/>
        <v>14.052134486098165</v>
      </c>
      <c r="E2226" s="2">
        <f t="shared" si="205"/>
        <v>0.14687903991578466</v>
      </c>
      <c r="F2226" s="2">
        <f t="shared" si="209"/>
        <v>7.0707948029196763E-2</v>
      </c>
      <c r="G2226" s="2">
        <f t="shared" si="207"/>
        <v>7.6171091886587897E-2</v>
      </c>
      <c r="H2226" s="2" t="str">
        <f t="shared" si="208"/>
        <v>Sell</v>
      </c>
    </row>
    <row r="2227" spans="1:8" ht="13.5" x14ac:dyDescent="0.25">
      <c r="A2227" s="3">
        <f>TITRES_STAT!B2230</f>
        <v>45246</v>
      </c>
      <c r="B2227" s="6">
        <f>TITRES_STAT!D2230</f>
        <v>14.032</v>
      </c>
      <c r="C2227" s="2">
        <f t="shared" si="204"/>
        <v>14.174549906627188</v>
      </c>
      <c r="D2227" s="2">
        <f t="shared" si="206"/>
        <v>14.050643042683486</v>
      </c>
      <c r="E2227" s="2">
        <f t="shared" si="205"/>
        <v>0.12390686394370221</v>
      </c>
      <c r="F2227" s="2">
        <f t="shared" si="209"/>
        <v>8.134773121209786E-2</v>
      </c>
      <c r="G2227" s="2">
        <f t="shared" si="207"/>
        <v>4.2559132731604346E-2</v>
      </c>
      <c r="H2227" s="2" t="str">
        <f t="shared" si="208"/>
        <v>Sell</v>
      </c>
    </row>
    <row r="2228" spans="1:8" ht="13.5" x14ac:dyDescent="0.25">
      <c r="A2228" s="3">
        <f>TITRES_STAT!B2231</f>
        <v>45247</v>
      </c>
      <c r="B2228" s="6">
        <f>TITRES_STAT!D2231</f>
        <v>14.032</v>
      </c>
      <c r="C2228" s="2">
        <f t="shared" si="204"/>
        <v>14.153849920992236</v>
      </c>
      <c r="D2228" s="2">
        <f t="shared" si="206"/>
        <v>14.049262076558785</v>
      </c>
      <c r="E2228" s="2">
        <f t="shared" si="205"/>
        <v>0.10458784443345159</v>
      </c>
      <c r="F2228" s="2">
        <f t="shared" si="209"/>
        <v>8.5995753856368609E-2</v>
      </c>
      <c r="G2228" s="2">
        <f t="shared" si="207"/>
        <v>1.8592090577082984E-2</v>
      </c>
      <c r="H2228" s="2" t="str">
        <f t="shared" si="208"/>
        <v>Sell</v>
      </c>
    </row>
    <row r="2229" spans="1:8" ht="13.5" x14ac:dyDescent="0.25">
      <c r="A2229" s="3">
        <f>TITRES_STAT!B2232</f>
        <v>45250</v>
      </c>
      <c r="B2229" s="6">
        <f>TITRES_STAT!D2232</f>
        <v>14.032</v>
      </c>
      <c r="C2229" s="2">
        <f t="shared" si="204"/>
        <v>14.136334548531892</v>
      </c>
      <c r="D2229" s="2">
        <f t="shared" si="206"/>
        <v>14.047983404221098</v>
      </c>
      <c r="E2229" s="2">
        <f t="shared" si="205"/>
        <v>8.8351144310793828E-2</v>
      </c>
      <c r="F2229" s="2">
        <f t="shared" si="209"/>
        <v>8.6466831947253658E-2</v>
      </c>
      <c r="G2229" s="2">
        <f t="shared" si="207"/>
        <v>1.8843123635401693E-3</v>
      </c>
      <c r="H2229" s="2" t="str">
        <f t="shared" si="208"/>
        <v>Sell</v>
      </c>
    </row>
    <row r="2230" spans="1:8" ht="13.5" x14ac:dyDescent="0.25">
      <c r="A2230" s="3">
        <f>TITRES_STAT!B2233</f>
        <v>45251</v>
      </c>
      <c r="B2230" s="6">
        <f>TITRES_STAT!D2233</f>
        <v>14.023</v>
      </c>
      <c r="C2230" s="2">
        <f t="shared" si="204"/>
        <v>14.121513848757754</v>
      </c>
      <c r="D2230" s="2">
        <f t="shared" si="206"/>
        <v>14.046132781686202</v>
      </c>
      <c r="E2230" s="2">
        <f t="shared" si="205"/>
        <v>7.538106707155201E-2</v>
      </c>
      <c r="F2230" s="2">
        <f t="shared" si="209"/>
        <v>8.4249678972113329E-2</v>
      </c>
      <c r="G2230" s="2">
        <f t="shared" si="207"/>
        <v>-8.8686119005613184E-3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6">
        <f>TITRES_STAT!D2234</f>
        <v>14.023</v>
      </c>
      <c r="C2231" s="2">
        <f t="shared" si="204"/>
        <v>14.082665564333483</v>
      </c>
      <c r="D2231" s="2">
        <f t="shared" si="206"/>
        <v>14.044419242302039</v>
      </c>
      <c r="E2231" s="2">
        <f t="shared" si="205"/>
        <v>3.824632203144418E-2</v>
      </c>
      <c r="F2231" s="2">
        <f t="shared" si="209"/>
        <v>7.5049007583979505E-2</v>
      </c>
      <c r="G2231" s="2">
        <f t="shared" si="207"/>
        <v>-3.6802685552535325E-2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6">
        <f>TITRES_STAT!D2235</f>
        <v>14.023</v>
      </c>
      <c r="C2232" s="2">
        <f t="shared" si="204"/>
        <v>14.023486246743717</v>
      </c>
      <c r="D2232" s="2">
        <f t="shared" si="206"/>
        <v>14.042832631761147</v>
      </c>
      <c r="E2232" s="2">
        <f t="shared" si="205"/>
        <v>-1.9346385017430023E-2</v>
      </c>
      <c r="F2232" s="2">
        <f t="shared" si="209"/>
        <v>5.6169929063697596E-2</v>
      </c>
      <c r="G2232" s="2">
        <f t="shared" si="207"/>
        <v>-7.551631408112762E-2</v>
      </c>
      <c r="H2232" s="2" t="str">
        <f t="shared" si="208"/>
        <v>Hold</v>
      </c>
    </row>
    <row r="2233" spans="1:8" ht="13.5" x14ac:dyDescent="0.25">
      <c r="A2233" s="3">
        <f>TITRES_STAT!B2236</f>
        <v>45254</v>
      </c>
      <c r="B2233" s="6">
        <f>TITRES_STAT!D2236</f>
        <v>14.023</v>
      </c>
      <c r="C2233" s="2">
        <f t="shared" si="204"/>
        <v>14.026026824167761</v>
      </c>
      <c r="D2233" s="2">
        <f t="shared" si="206"/>
        <v>14.041363547926988</v>
      </c>
      <c r="E2233" s="2">
        <f t="shared" si="205"/>
        <v>-1.5336723759226345E-2</v>
      </c>
      <c r="F2233" s="2">
        <f t="shared" si="209"/>
        <v>4.1868598499112814E-2</v>
      </c>
      <c r="G2233" s="2">
        <f t="shared" si="207"/>
        <v>-5.7205322258339159E-2</v>
      </c>
      <c r="H2233" s="2" t="str">
        <f t="shared" si="208"/>
        <v>Hold</v>
      </c>
    </row>
    <row r="2234" spans="1:8" ht="13.5" x14ac:dyDescent="0.25">
      <c r="A2234" s="3">
        <f>TITRES_STAT!B2237</f>
        <v>45257</v>
      </c>
      <c r="B2234" s="6">
        <f>TITRES_STAT!D2237</f>
        <v>14.023</v>
      </c>
      <c r="C2234" s="2">
        <f t="shared" si="204"/>
        <v>14.028176543526568</v>
      </c>
      <c r="D2234" s="2">
        <f t="shared" si="206"/>
        <v>14.040003285117582</v>
      </c>
      <c r="E2234" s="2">
        <f t="shared" si="205"/>
        <v>-1.1826741591013601E-2</v>
      </c>
      <c r="F2234" s="2">
        <f t="shared" si="209"/>
        <v>3.112953048108753E-2</v>
      </c>
      <c r="G2234" s="2">
        <f t="shared" si="207"/>
        <v>-4.2956272072101134E-2</v>
      </c>
      <c r="H2234" s="2" t="str">
        <f t="shared" si="208"/>
        <v>Hold</v>
      </c>
    </row>
    <row r="2235" spans="1:8" ht="13.5" x14ac:dyDescent="0.25">
      <c r="A2235" s="3">
        <f>TITRES_STAT!B2238</f>
        <v>45258</v>
      </c>
      <c r="B2235" s="6">
        <f>TITRES_STAT!D2238</f>
        <v>14.023</v>
      </c>
      <c r="C2235" s="2">
        <f t="shared" si="204"/>
        <v>13.990610921445558</v>
      </c>
      <c r="D2235" s="2">
        <f t="shared" si="206"/>
        <v>14.03874378251628</v>
      </c>
      <c r="E2235" s="2">
        <f t="shared" si="205"/>
        <v>-4.8132861070721233E-2</v>
      </c>
      <c r="F2235" s="2">
        <f t="shared" si="209"/>
        <v>1.5277052170725777E-2</v>
      </c>
      <c r="G2235" s="2">
        <f t="shared" si="207"/>
        <v>-6.3409913241447013E-2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6">
        <f>TITRES_STAT!D2239</f>
        <v>14.023</v>
      </c>
      <c r="C2236" s="2">
        <f t="shared" si="204"/>
        <v>13.996978471992396</v>
      </c>
      <c r="D2236" s="2">
        <f t="shared" si="206"/>
        <v>14.037577576403962</v>
      </c>
      <c r="E2236" s="2">
        <f t="shared" si="205"/>
        <v>-4.0599104411565889E-2</v>
      </c>
      <c r="F2236" s="2">
        <f t="shared" si="209"/>
        <v>4.1018208542674423E-3</v>
      </c>
      <c r="G2236" s="2">
        <f t="shared" si="207"/>
        <v>-4.470092526583333E-2</v>
      </c>
      <c r="H2236" s="2" t="str">
        <f t="shared" si="208"/>
        <v>Hold</v>
      </c>
    </row>
    <row r="2237" spans="1:8" ht="13.5" x14ac:dyDescent="0.25">
      <c r="A2237" s="3">
        <f>TITRES_STAT!B2240</f>
        <v>45260</v>
      </c>
      <c r="B2237" s="6">
        <f>TITRES_STAT!D2240</f>
        <v>14.023</v>
      </c>
      <c r="C2237" s="2">
        <f t="shared" si="204"/>
        <v>14.002366399378181</v>
      </c>
      <c r="D2237" s="2">
        <f t="shared" si="206"/>
        <v>14.036497755929593</v>
      </c>
      <c r="E2237" s="2">
        <f t="shared" si="205"/>
        <v>-3.413135655141275E-2</v>
      </c>
      <c r="F2237" s="2">
        <f t="shared" si="209"/>
        <v>-3.5448146268685964E-3</v>
      </c>
      <c r="G2237" s="2">
        <f t="shared" si="207"/>
        <v>-3.0586541924544155E-2</v>
      </c>
      <c r="H2237" s="2" t="str">
        <f t="shared" si="208"/>
        <v>Hold</v>
      </c>
    </row>
    <row r="2238" spans="1:8" ht="13.5" x14ac:dyDescent="0.25">
      <c r="A2238" s="3">
        <f>TITRES_STAT!B2241</f>
        <v>45261</v>
      </c>
      <c r="B2238" s="6">
        <f>TITRES_STAT!D2241</f>
        <v>14.023</v>
      </c>
      <c r="C2238" s="2">
        <f t="shared" si="204"/>
        <v>14.006925414858461</v>
      </c>
      <c r="D2238" s="2">
        <f t="shared" si="206"/>
        <v>14.035497922157031</v>
      </c>
      <c r="E2238" s="2">
        <f t="shared" si="205"/>
        <v>-2.857250729856986E-2</v>
      </c>
      <c r="F2238" s="2">
        <f t="shared" si="209"/>
        <v>-8.5503531612088485E-3</v>
      </c>
      <c r="G2238" s="2">
        <f t="shared" si="207"/>
        <v>-2.0022154137361012E-2</v>
      </c>
      <c r="H2238" s="2" t="str">
        <f t="shared" si="208"/>
        <v>Hold</v>
      </c>
    </row>
    <row r="2239" spans="1:8" ht="13.5" x14ac:dyDescent="0.25">
      <c r="A2239" s="3">
        <f>TITRES_STAT!B2242</f>
        <v>45264</v>
      </c>
      <c r="B2239" s="6">
        <f>TITRES_STAT!D2242</f>
        <v>14.023</v>
      </c>
      <c r="C2239" s="2">
        <f t="shared" si="204"/>
        <v>14.010783043341775</v>
      </c>
      <c r="D2239" s="2">
        <f t="shared" si="206"/>
        <v>14.034572150145399</v>
      </c>
      <c r="E2239" s="2">
        <f t="shared" si="205"/>
        <v>-2.3789106803624449E-2</v>
      </c>
      <c r="F2239" s="2">
        <f t="shared" si="209"/>
        <v>-1.1598103889691968E-2</v>
      </c>
      <c r="G2239" s="2">
        <f t="shared" si="207"/>
        <v>-1.2191002913932481E-2</v>
      </c>
      <c r="H2239" s="2" t="str">
        <f t="shared" si="208"/>
        <v>Hold</v>
      </c>
    </row>
    <row r="2240" spans="1:8" ht="13.5" x14ac:dyDescent="0.25">
      <c r="A2240" s="3">
        <f>TITRES_STAT!B2243</f>
        <v>45265</v>
      </c>
      <c r="B2240" s="6">
        <f>TITRES_STAT!D2243</f>
        <v>14.125999999999999</v>
      </c>
      <c r="C2240" s="2">
        <f t="shared" si="204"/>
        <v>14.012662575135348</v>
      </c>
      <c r="D2240" s="2">
        <f t="shared" si="206"/>
        <v>14.041344583467962</v>
      </c>
      <c r="E2240" s="2">
        <f t="shared" si="205"/>
        <v>-2.8682008332614473E-2</v>
      </c>
      <c r="F2240" s="2">
        <f t="shared" si="209"/>
        <v>-1.5014884778276468E-2</v>
      </c>
      <c r="G2240" s="2">
        <f t="shared" si="207"/>
        <v>-1.3667123554338004E-2</v>
      </c>
      <c r="H2240" s="2" t="str">
        <f t="shared" si="208"/>
        <v>Hold</v>
      </c>
    </row>
    <row r="2241" spans="1:8" ht="13.5" x14ac:dyDescent="0.25">
      <c r="A2241" s="3">
        <f>TITRES_STAT!B2244</f>
        <v>45266</v>
      </c>
      <c r="B2241" s="6">
        <f>TITRES_STAT!D2244</f>
        <v>14.297000000000001</v>
      </c>
      <c r="C2241" s="2">
        <f t="shared" si="204"/>
        <v>14.014252948191448</v>
      </c>
      <c r="D2241" s="2">
        <f t="shared" si="206"/>
        <v>14.060282021729595</v>
      </c>
      <c r="E2241" s="2">
        <f t="shared" si="205"/>
        <v>-4.6029073538147003E-2</v>
      </c>
      <c r="F2241" s="2">
        <f t="shared" si="209"/>
        <v>-2.1217722530250574E-2</v>
      </c>
      <c r="G2241" s="2">
        <f t="shared" si="207"/>
        <v>-2.4811351007896429E-2</v>
      </c>
      <c r="H2241" s="2" t="str">
        <f t="shared" si="208"/>
        <v>Hold</v>
      </c>
    </row>
    <row r="2242" spans="1:8" ht="13.5" x14ac:dyDescent="0.25">
      <c r="A2242" s="3">
        <f>TITRES_STAT!B2245</f>
        <v>45267</v>
      </c>
      <c r="B2242" s="6">
        <f>TITRES_STAT!D2245</f>
        <v>14.297000000000001</v>
      </c>
      <c r="C2242" s="2">
        <f t="shared" si="204"/>
        <v>14.015598648469688</v>
      </c>
      <c r="D2242" s="2">
        <f t="shared" si="206"/>
        <v>14.077816686786662</v>
      </c>
      <c r="E2242" s="2">
        <f t="shared" si="205"/>
        <v>-6.2218038316974145E-2</v>
      </c>
      <c r="F2242" s="2">
        <f t="shared" si="209"/>
        <v>-2.9417785687595288E-2</v>
      </c>
      <c r="G2242" s="2">
        <f t="shared" si="207"/>
        <v>-3.2800252629378857E-2</v>
      </c>
      <c r="H2242" s="2" t="str">
        <f t="shared" si="208"/>
        <v>Hold</v>
      </c>
    </row>
    <row r="2243" spans="1:8" ht="13.5" x14ac:dyDescent="0.25">
      <c r="A2243" s="3">
        <f>TITRES_STAT!B2246</f>
        <v>45268</v>
      </c>
      <c r="B2243" s="6">
        <f>TITRES_STAT!D2246</f>
        <v>14.254</v>
      </c>
      <c r="C2243" s="2">
        <f t="shared" si="204"/>
        <v>14.016737317935888</v>
      </c>
      <c r="D2243" s="2">
        <f t="shared" si="206"/>
        <v>14.090867302580243</v>
      </c>
      <c r="E2243" s="2">
        <f t="shared" si="205"/>
        <v>-7.4129984644354607E-2</v>
      </c>
      <c r="F2243" s="2">
        <f t="shared" si="209"/>
        <v>-3.8360225478947158E-2</v>
      </c>
      <c r="G2243" s="2">
        <f t="shared" si="207"/>
        <v>-3.576975916540745E-2</v>
      </c>
      <c r="H2243" s="2" t="str">
        <f t="shared" si="208"/>
        <v>Hold</v>
      </c>
    </row>
    <row r="2244" spans="1:8" ht="13.5" x14ac:dyDescent="0.25">
      <c r="A2244" s="3">
        <f>TITRES_STAT!B2247</f>
        <v>45271</v>
      </c>
      <c r="B2244" s="6">
        <f>TITRES_STAT!D2247</f>
        <v>14.125999999999999</v>
      </c>
      <c r="C2244" s="2">
        <f t="shared" si="204"/>
        <v>14.017700807484214</v>
      </c>
      <c r="D2244" s="2">
        <f t="shared" si="206"/>
        <v>14.093469724611337</v>
      </c>
      <c r="E2244" s="2">
        <f t="shared" si="205"/>
        <v>-7.5768917127122748E-2</v>
      </c>
      <c r="F2244" s="2">
        <f t="shared" si="209"/>
        <v>-4.5841963808582277E-2</v>
      </c>
      <c r="G2244" s="2">
        <f t="shared" si="207"/>
        <v>-2.9926953318540471E-2</v>
      </c>
      <c r="H2244" s="2" t="str">
        <f t="shared" si="208"/>
        <v>Hold</v>
      </c>
    </row>
    <row r="2245" spans="1:8" ht="13.5" x14ac:dyDescent="0.25">
      <c r="A2245" s="3">
        <f>TITRES_STAT!B2248</f>
        <v>45272</v>
      </c>
      <c r="B2245" s="6">
        <f>TITRES_STAT!D2248</f>
        <v>14.125999999999999</v>
      </c>
      <c r="C2245" s="2">
        <f t="shared" si="204"/>
        <v>14.018516067871257</v>
      </c>
      <c r="D2245" s="2">
        <f t="shared" si="206"/>
        <v>14.095879374640127</v>
      </c>
      <c r="E2245" s="2">
        <f t="shared" si="205"/>
        <v>-7.7363306768869933E-2</v>
      </c>
      <c r="F2245" s="2">
        <f t="shared" si="209"/>
        <v>-5.2146232400639814E-2</v>
      </c>
      <c r="G2245" s="2">
        <f t="shared" si="207"/>
        <v>-2.5217074368230119E-2</v>
      </c>
      <c r="H2245" s="2" t="str">
        <f t="shared" si="208"/>
        <v>Hold</v>
      </c>
    </row>
    <row r="2246" spans="1:8" ht="13.5" x14ac:dyDescent="0.25">
      <c r="A2246" s="3">
        <f>TITRES_STAT!B2249</f>
        <v>45273</v>
      </c>
      <c r="B2246" s="6">
        <f>TITRES_STAT!D2249</f>
        <v>14.254</v>
      </c>
      <c r="C2246" s="2">
        <f t="shared" si="204"/>
        <v>14.019205903583373</v>
      </c>
      <c r="D2246" s="2">
        <f t="shared" si="206"/>
        <v>14.107592013555672</v>
      </c>
      <c r="E2246" s="2">
        <f t="shared" si="205"/>
        <v>-8.8386109972299565E-2</v>
      </c>
      <c r="F2246" s="2">
        <f t="shared" si="209"/>
        <v>-5.9394207914971769E-2</v>
      </c>
      <c r="G2246" s="2">
        <f t="shared" si="207"/>
        <v>-2.8991902057327795E-2</v>
      </c>
      <c r="H2246" s="2" t="str">
        <f t="shared" si="208"/>
        <v>Hold</v>
      </c>
    </row>
    <row r="2247" spans="1:8" ht="13.5" x14ac:dyDescent="0.25">
      <c r="A2247" s="3">
        <f>TITRES_STAT!B2250</f>
        <v>45274</v>
      </c>
      <c r="B2247" s="6">
        <f>TITRES_STAT!D2250</f>
        <v>14.254</v>
      </c>
      <c r="C2247" s="2">
        <f t="shared" si="204"/>
        <v>14.019789610724391</v>
      </c>
      <c r="D2247" s="2">
        <f t="shared" si="206"/>
        <v>14.118437049588586</v>
      </c>
      <c r="E2247" s="2">
        <f t="shared" si="205"/>
        <v>-9.864743886419447E-2</v>
      </c>
      <c r="F2247" s="2">
        <f t="shared" si="209"/>
        <v>-6.7244854104816315E-2</v>
      </c>
      <c r="G2247" s="2">
        <f t="shared" si="207"/>
        <v>-3.1402584759378155E-2</v>
      </c>
      <c r="H2247" s="2" t="str">
        <f t="shared" si="208"/>
        <v>Hold</v>
      </c>
    </row>
    <row r="2248" spans="1:8" ht="13.5" x14ac:dyDescent="0.25">
      <c r="A2248" s="3">
        <f>TITRES_STAT!B2251</f>
        <v>45275</v>
      </c>
      <c r="B2248" s="6">
        <f>TITRES_STAT!D2251</f>
        <v>14.289</v>
      </c>
      <c r="C2248" s="2">
        <f t="shared" si="204"/>
        <v>14.020283516766792</v>
      </c>
      <c r="D2248" s="2">
        <f t="shared" si="206"/>
        <v>14.131071342211653</v>
      </c>
      <c r="E2248" s="2">
        <f t="shared" si="205"/>
        <v>-0.1107878254448611</v>
      </c>
      <c r="F2248" s="2">
        <f t="shared" si="209"/>
        <v>-7.5953448372825277E-2</v>
      </c>
      <c r="G2248" s="2">
        <f t="shared" si="207"/>
        <v>-3.4834377072035821E-2</v>
      </c>
      <c r="H2248" s="2" t="str">
        <f t="shared" si="208"/>
        <v>Hold</v>
      </c>
    </row>
    <row r="2249" spans="1:8" ht="13.5" x14ac:dyDescent="0.25">
      <c r="A2249" s="3">
        <f>TITRES_STAT!B2252</f>
        <v>45278</v>
      </c>
      <c r="B2249" s="6">
        <f>TITRES_STAT!D2252</f>
        <v>14.254</v>
      </c>
      <c r="C2249" s="2">
        <f t="shared" si="204"/>
        <v>14.020701437264208</v>
      </c>
      <c r="D2249" s="2">
        <f t="shared" si="206"/>
        <v>14.140177168714494</v>
      </c>
      <c r="E2249" s="2">
        <f t="shared" si="205"/>
        <v>-0.11947573145028656</v>
      </c>
      <c r="F2249" s="2">
        <f t="shared" si="209"/>
        <v>-8.4657904988317545E-2</v>
      </c>
      <c r="G2249" s="2">
        <f t="shared" si="207"/>
        <v>-3.4817826461969015E-2</v>
      </c>
      <c r="H2249" s="2" t="str">
        <f t="shared" si="208"/>
        <v>Hold</v>
      </c>
    </row>
    <row r="2250" spans="1:8" ht="13.5" x14ac:dyDescent="0.25">
      <c r="A2250" s="3">
        <f>TITRES_STAT!B2253</f>
        <v>45279</v>
      </c>
      <c r="B2250" s="6">
        <f>TITRES_STAT!D2253</f>
        <v>14.297000000000001</v>
      </c>
      <c r="C2250" s="2">
        <f t="shared" si="204"/>
        <v>14.036901216146639</v>
      </c>
      <c r="D2250" s="2">
        <f t="shared" si="206"/>
        <v>14.151793674735643</v>
      </c>
      <c r="E2250" s="2">
        <f t="shared" si="205"/>
        <v>-0.11489245858900432</v>
      </c>
      <c r="F2250" s="2">
        <f t="shared" si="209"/>
        <v>-9.07048157084549E-2</v>
      </c>
      <c r="G2250" s="2">
        <f t="shared" si="207"/>
        <v>-2.418764288054942E-2</v>
      </c>
      <c r="H2250" s="2" t="str">
        <f t="shared" si="208"/>
        <v>Hold</v>
      </c>
    </row>
    <row r="2251" spans="1:8" ht="13.5" x14ac:dyDescent="0.25">
      <c r="A2251" s="3">
        <f>TITRES_STAT!B2254</f>
        <v>45280</v>
      </c>
      <c r="B2251" s="6">
        <f>TITRES_STAT!D2254</f>
        <v>14.125999999999999</v>
      </c>
      <c r="C2251" s="2">
        <f t="shared" si="204"/>
        <v>14.07691641366254</v>
      </c>
      <c r="D2251" s="2">
        <f t="shared" si="206"/>
        <v>14.149883032162633</v>
      </c>
      <c r="E2251" s="2">
        <f t="shared" si="205"/>
        <v>-7.2966618500093006E-2</v>
      </c>
      <c r="F2251" s="2">
        <f t="shared" si="209"/>
        <v>-8.7157176266782529E-2</v>
      </c>
      <c r="G2251" s="2">
        <f t="shared" si="207"/>
        <v>1.4190557766689524E-2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6">
        <f>TITRES_STAT!D2255</f>
        <v>14.289</v>
      </c>
      <c r="C2252" s="2">
        <f t="shared" si="204"/>
        <v>14.110775426945226</v>
      </c>
      <c r="D2252" s="2">
        <f t="shared" si="206"/>
        <v>14.160187992743177</v>
      </c>
      <c r="E2252" s="2">
        <f t="shared" si="205"/>
        <v>-4.9412565797950947E-2</v>
      </c>
      <c r="F2252" s="2">
        <f t="shared" si="209"/>
        <v>-7.960825417301623E-2</v>
      </c>
      <c r="G2252" s="2">
        <f t="shared" si="207"/>
        <v>3.0195688375065283E-2</v>
      </c>
      <c r="H2252" s="2" t="str">
        <f t="shared" si="208"/>
        <v>Sell</v>
      </c>
    </row>
    <row r="2253" spans="1:8" ht="13.5" x14ac:dyDescent="0.25">
      <c r="A2253" s="3">
        <f>TITRES_STAT!B2256</f>
        <v>45282</v>
      </c>
      <c r="B2253" s="6">
        <f>TITRES_STAT!D2256</f>
        <v>14.879</v>
      </c>
      <c r="C2253" s="2">
        <f t="shared" si="204"/>
        <v>14.132809976645962</v>
      </c>
      <c r="D2253" s="2">
        <f t="shared" si="206"/>
        <v>14.213433326614052</v>
      </c>
      <c r="E2253" s="2">
        <f t="shared" si="205"/>
        <v>-8.0623349968089286E-2</v>
      </c>
      <c r="F2253" s="2">
        <f t="shared" si="209"/>
        <v>-7.9811273332030849E-2</v>
      </c>
      <c r="G2253" s="2">
        <f t="shared" si="207"/>
        <v>-8.1207663605843694E-4</v>
      </c>
      <c r="H2253" s="2" t="str">
        <f t="shared" si="208"/>
        <v>Hold</v>
      </c>
    </row>
    <row r="2254" spans="1:8" ht="13.5" x14ac:dyDescent="0.25">
      <c r="A2254" s="3">
        <f>TITRES_STAT!B2257</f>
        <v>45285</v>
      </c>
      <c r="B2254" s="6">
        <f>TITRES_STAT!D2257</f>
        <v>14.879</v>
      </c>
      <c r="C2254" s="2">
        <f t="shared" si="204"/>
        <v>14.131762287931199</v>
      </c>
      <c r="D2254" s="2">
        <f t="shared" si="206"/>
        <v>14.262734561679677</v>
      </c>
      <c r="E2254" s="2">
        <f t="shared" si="205"/>
        <v>-0.13097227374847797</v>
      </c>
      <c r="F2254" s="2">
        <f t="shared" si="209"/>
        <v>-9.0043473415320291E-2</v>
      </c>
      <c r="G2254" s="2">
        <f t="shared" si="207"/>
        <v>-4.0928800333157683E-2</v>
      </c>
      <c r="H2254" s="2" t="str">
        <f t="shared" si="208"/>
        <v>Hold</v>
      </c>
    </row>
    <row r="2255" spans="1:8" ht="13.5" x14ac:dyDescent="0.25">
      <c r="A2255" s="3">
        <f>TITRES_STAT!B2258</f>
        <v>45286</v>
      </c>
      <c r="B2255" s="6">
        <f>TITRES_STAT!D2258</f>
        <v>14.58</v>
      </c>
      <c r="C2255" s="2">
        <f t="shared" ref="C2255:C2318" si="210">$C$4*B2245+C2254*(1-$C$4)</f>
        <v>14.130875782095629</v>
      </c>
      <c r="D2255" s="2">
        <f t="shared" si="206"/>
        <v>14.28623570525896</v>
      </c>
      <c r="E2255" s="2">
        <f t="shared" si="205"/>
        <v>-0.15535992316333136</v>
      </c>
      <c r="F2255" s="2">
        <f t="shared" si="209"/>
        <v>-0.10310676336492251</v>
      </c>
      <c r="G2255" s="2">
        <f t="shared" si="207"/>
        <v>-5.2253159798408846E-2</v>
      </c>
      <c r="H2255" s="2" t="str">
        <f t="shared" si="208"/>
        <v>Hold</v>
      </c>
    </row>
    <row r="2256" spans="1:8" ht="13.5" x14ac:dyDescent="0.25">
      <c r="A2256" s="3">
        <f>TITRES_STAT!B2259</f>
        <v>45287</v>
      </c>
      <c r="B2256" s="6">
        <f>TITRES_STAT!D2259</f>
        <v>14.382999999999999</v>
      </c>
      <c r="C2256" s="2">
        <f t="shared" si="210"/>
        <v>14.149817969465531</v>
      </c>
      <c r="D2256" s="2">
        <f t="shared" si="206"/>
        <v>14.293403430795333</v>
      </c>
      <c r="E2256" s="2">
        <f t="shared" si="205"/>
        <v>-0.14358546132980265</v>
      </c>
      <c r="F2256" s="2">
        <f t="shared" si="209"/>
        <v>-0.11120250295789855</v>
      </c>
      <c r="G2256" s="2">
        <f t="shared" si="207"/>
        <v>-3.2382958371904108E-2</v>
      </c>
      <c r="H2256" s="2" t="str">
        <f t="shared" si="208"/>
        <v>Hold</v>
      </c>
    </row>
    <row r="2257" spans="1:8" ht="13.5" x14ac:dyDescent="0.25">
      <c r="A2257" s="3">
        <f>TITRES_STAT!B2260</f>
        <v>45288</v>
      </c>
      <c r="B2257" s="6">
        <f>TITRES_STAT!D2260</f>
        <v>14.46</v>
      </c>
      <c r="C2257" s="2">
        <f t="shared" si="210"/>
        <v>14.16584597416314</v>
      </c>
      <c r="D2257" s="2">
        <f t="shared" si="206"/>
        <v>14.305743917403086</v>
      </c>
      <c r="E2257" s="2">
        <f t="shared" si="205"/>
        <v>-0.13989794323994609</v>
      </c>
      <c r="F2257" s="2">
        <f t="shared" si="209"/>
        <v>-0.11694159101430807</v>
      </c>
      <c r="G2257" s="2">
        <f t="shared" si="207"/>
        <v>-2.2956352225638021E-2</v>
      </c>
      <c r="H2257" s="2" t="str">
        <f t="shared" si="208"/>
        <v>Hold</v>
      </c>
    </row>
    <row r="2258" spans="1:8" ht="13.5" x14ac:dyDescent="0.25">
      <c r="A2258" s="3">
        <f>TITRES_STAT!B2261</f>
        <v>45289</v>
      </c>
      <c r="B2258" s="6">
        <f>TITRES_STAT!D2261</f>
        <v>14.46</v>
      </c>
      <c r="C2258" s="2">
        <f t="shared" si="210"/>
        <v>14.18479274736881</v>
      </c>
      <c r="D2258" s="2">
        <f t="shared" si="206"/>
        <v>14.317170293891747</v>
      </c>
      <c r="E2258" s="2">
        <f t="shared" si="205"/>
        <v>-0.1323775465229371</v>
      </c>
      <c r="F2258" s="2">
        <f t="shared" si="209"/>
        <v>-0.12002878211603388</v>
      </c>
      <c r="G2258" s="2">
        <f t="shared" si="207"/>
        <v>-1.2348764406903218E-2</v>
      </c>
      <c r="H2258" s="2" t="str">
        <f t="shared" si="208"/>
        <v>Hold</v>
      </c>
    </row>
    <row r="2259" spans="1:8" ht="13.5" x14ac:dyDescent="0.25">
      <c r="A2259" s="3">
        <f>TITRES_STAT!B2262</f>
        <v>45293</v>
      </c>
      <c r="B2259" s="6">
        <f>TITRES_STAT!D2262</f>
        <v>14.125999999999999</v>
      </c>
      <c r="C2259" s="2">
        <f t="shared" si="210"/>
        <v>14.19544001700438</v>
      </c>
      <c r="D2259" s="2">
        <f t="shared" si="206"/>
        <v>14.303009531381248</v>
      </c>
      <c r="E2259" s="2">
        <f t="shared" si="205"/>
        <v>-0.10756951437686801</v>
      </c>
      <c r="F2259" s="2">
        <f t="shared" si="209"/>
        <v>-0.11753692856820072</v>
      </c>
      <c r="G2259" s="2">
        <f t="shared" si="207"/>
        <v>9.9674141913327075E-3</v>
      </c>
      <c r="H2259" s="2" t="str">
        <f t="shared" si="208"/>
        <v>Sell</v>
      </c>
    </row>
    <row r="2260" spans="1:8" ht="13.5" x14ac:dyDescent="0.25">
      <c r="A2260" s="3">
        <f>TITRES_STAT!B2263</f>
        <v>45294</v>
      </c>
      <c r="B2260" s="6">
        <f>TITRES_STAT!D2263</f>
        <v>14.468</v>
      </c>
      <c r="C2260" s="2">
        <f t="shared" si="210"/>
        <v>14.211064629772936</v>
      </c>
      <c r="D2260" s="2">
        <f t="shared" si="206"/>
        <v>14.315231047575228</v>
      </c>
      <c r="E2260" s="2">
        <f t="shared" si="205"/>
        <v>-0.10416641780229163</v>
      </c>
      <c r="F2260" s="2">
        <f t="shared" si="209"/>
        <v>-0.11486282641501891</v>
      </c>
      <c r="G2260" s="2">
        <f t="shared" si="207"/>
        <v>1.0696408612727276E-2</v>
      </c>
      <c r="H2260" s="2" t="str">
        <f t="shared" si="208"/>
        <v>Sell</v>
      </c>
    </row>
    <row r="2261" spans="1:8" ht="13.5" x14ac:dyDescent="0.25">
      <c r="A2261" s="3">
        <f>TITRES_STAT!B2264</f>
        <v>45295</v>
      </c>
      <c r="B2261" s="6">
        <f>TITRES_STAT!D2264</f>
        <v>14.468</v>
      </c>
      <c r="C2261" s="2">
        <f t="shared" si="210"/>
        <v>14.197977763654023</v>
      </c>
      <c r="D2261" s="2">
        <f t="shared" si="206"/>
        <v>14.326547266273359</v>
      </c>
      <c r="E2261" s="2">
        <f t="shared" si="205"/>
        <v>-0.1285695026193352</v>
      </c>
      <c r="F2261" s="2">
        <f t="shared" si="209"/>
        <v>-0.11760416165588218</v>
      </c>
      <c r="G2261" s="2">
        <f t="shared" si="207"/>
        <v>-1.0965340963453016E-2</v>
      </c>
      <c r="H2261" s="2" t="str">
        <f t="shared" si="208"/>
        <v>Hold</v>
      </c>
    </row>
    <row r="2262" spans="1:8" ht="13.5" x14ac:dyDescent="0.25">
      <c r="A2262" s="3">
        <f>TITRES_STAT!B2265</f>
        <v>45296</v>
      </c>
      <c r="B2262" s="6">
        <f>TITRES_STAT!D2265</f>
        <v>14.468</v>
      </c>
      <c r="C2262" s="2">
        <f t="shared" si="210"/>
        <v>14.211981184630327</v>
      </c>
      <c r="D2262" s="2">
        <f t="shared" si="206"/>
        <v>14.337025246549405</v>
      </c>
      <c r="E2262" s="2">
        <f t="shared" si="205"/>
        <v>-0.12504406191907869</v>
      </c>
      <c r="F2262" s="2">
        <f t="shared" si="209"/>
        <v>-0.11909214170852149</v>
      </c>
      <c r="G2262" s="2">
        <f t="shared" si="207"/>
        <v>-5.9519202105571961E-3</v>
      </c>
      <c r="H2262" s="2" t="str">
        <f t="shared" si="208"/>
        <v>Hold</v>
      </c>
    </row>
    <row r="2263" spans="1:8" ht="13.5" x14ac:dyDescent="0.25">
      <c r="A2263" s="3">
        <f>TITRES_STAT!B2266</f>
        <v>45299</v>
      </c>
      <c r="B2263" s="6">
        <f>TITRES_STAT!D2266</f>
        <v>14.468</v>
      </c>
      <c r="C2263" s="2">
        <f t="shared" si="210"/>
        <v>14.314599463917968</v>
      </c>
      <c r="D2263" s="2">
        <f t="shared" si="206"/>
        <v>14.34672708013834</v>
      </c>
      <c r="E2263" s="2">
        <f t="shared" si="205"/>
        <v>-3.2127616220371635E-2</v>
      </c>
      <c r="F2263" s="2">
        <f t="shared" si="209"/>
        <v>-0.10169923661089153</v>
      </c>
      <c r="G2263" s="2">
        <f t="shared" si="207"/>
        <v>6.9571620390519895E-2</v>
      </c>
      <c r="H2263" s="2" t="str">
        <f t="shared" si="208"/>
        <v>Sell</v>
      </c>
    </row>
    <row r="2264" spans="1:8" ht="13.5" x14ac:dyDescent="0.25">
      <c r="A2264" s="3">
        <f>TITRES_STAT!B2267</f>
        <v>45300</v>
      </c>
      <c r="B2264" s="6">
        <f>TITRES_STAT!D2267</f>
        <v>15.239000000000001</v>
      </c>
      <c r="C2264" s="2">
        <f t="shared" si="210"/>
        <v>14.401430315622896</v>
      </c>
      <c r="D2264" s="2">
        <f t="shared" si="206"/>
        <v>14.412821370498463</v>
      </c>
      <c r="E2264" s="2">
        <f t="shared" si="205"/>
        <v>-1.1391054875566908E-2</v>
      </c>
      <c r="F2264" s="2">
        <f t="shared" si="209"/>
        <v>-8.3637600263826606E-2</v>
      </c>
      <c r="G2264" s="2">
        <f t="shared" si="207"/>
        <v>7.2246545388259698E-2</v>
      </c>
      <c r="H2264" s="2" t="str">
        <f t="shared" si="208"/>
        <v>Sell</v>
      </c>
    </row>
    <row r="2265" spans="1:8" ht="13.5" x14ac:dyDescent="0.25">
      <c r="A2265" s="3">
        <f>TITRES_STAT!B2268</f>
        <v>45301</v>
      </c>
      <c r="B2265" s="6">
        <f>TITRES_STAT!D2268</f>
        <v>14.382999999999999</v>
      </c>
      <c r="C2265" s="2">
        <f t="shared" si="210"/>
        <v>14.428902574757835</v>
      </c>
      <c r="D2265" s="2">
        <f t="shared" si="206"/>
        <v>14.41061238009117</v>
      </c>
      <c r="E2265" s="2">
        <f t="shared" si="205"/>
        <v>1.8290194666665371E-2</v>
      </c>
      <c r="F2265" s="2">
        <f t="shared" si="209"/>
        <v>-6.325204127772821E-2</v>
      </c>
      <c r="G2265" s="2">
        <f t="shared" si="207"/>
        <v>8.1542235944393582E-2</v>
      </c>
      <c r="H2265" s="2" t="str">
        <f t="shared" si="208"/>
        <v>Sell</v>
      </c>
    </row>
    <row r="2266" spans="1:8" ht="13.5" x14ac:dyDescent="0.25">
      <c r="A2266" s="3">
        <f>TITRES_STAT!B2269</f>
        <v>45302</v>
      </c>
      <c r="B2266" s="6">
        <f>TITRES_STAT!D2269</f>
        <v>14.999000000000001</v>
      </c>
      <c r="C2266" s="2">
        <f t="shared" si="210"/>
        <v>14.421840640179706</v>
      </c>
      <c r="D2266" s="2">
        <f t="shared" si="206"/>
        <v>14.454196648232564</v>
      </c>
      <c r="E2266" s="2">
        <f t="shared" si="205"/>
        <v>-3.2356008052857987E-2</v>
      </c>
      <c r="F2266" s="2">
        <f t="shared" si="209"/>
        <v>-5.7072834632754164E-2</v>
      </c>
      <c r="G2266" s="2">
        <f t="shared" si="207"/>
        <v>2.4716826579896177E-2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6">
        <f>TITRES_STAT!D2270</f>
        <v>14.510999999999999</v>
      </c>
      <c r="C2267" s="2">
        <f t="shared" si="210"/>
        <v>14.427711310921289</v>
      </c>
      <c r="D2267" s="2">
        <f t="shared" si="206"/>
        <v>14.458404303919041</v>
      </c>
      <c r="E2267" s="2">
        <f t="shared" si="205"/>
        <v>-3.0692992997751745E-2</v>
      </c>
      <c r="F2267" s="2">
        <f t="shared" si="209"/>
        <v>-5.1796866305753683E-2</v>
      </c>
      <c r="G2267" s="2">
        <f t="shared" si="207"/>
        <v>2.1103873308001939E-2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6">
        <f>TITRES_STAT!D2271</f>
        <v>14.510999999999999</v>
      </c>
      <c r="C2268" s="2">
        <f t="shared" si="210"/>
        <v>14.432678801548784</v>
      </c>
      <c r="D2268" s="2">
        <f t="shared" si="206"/>
        <v>14.46230028140652</v>
      </c>
      <c r="E2268" s="2">
        <f t="shared" ref="E2268:E2331" si="211">C2268-D2268</f>
        <v>-2.9621479857736333E-2</v>
      </c>
      <c r="F2268" s="2">
        <f t="shared" si="209"/>
        <v>-4.7361789016150221E-2</v>
      </c>
      <c r="G2268" s="2">
        <f t="shared" si="207"/>
        <v>1.7740309158413889E-2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6">
        <f>TITRES_STAT!D2272</f>
        <v>14.503</v>
      </c>
      <c r="C2269" s="2">
        <f t="shared" si="210"/>
        <v>14.385497447464356</v>
      </c>
      <c r="D2269" s="2">
        <f t="shared" ref="D2269:D2332" si="212">$D$4*B2269+(1-$D$4)*D2268</f>
        <v>14.465315075376408</v>
      </c>
      <c r="E2269" s="2">
        <f t="shared" si="211"/>
        <v>-7.9817627912051492E-2</v>
      </c>
      <c r="F2269" s="2">
        <f t="shared" si="209"/>
        <v>-5.3852956795330482E-2</v>
      </c>
      <c r="G2269" s="2">
        <f t="shared" si="207"/>
        <v>-2.596467111672101E-2</v>
      </c>
      <c r="H2269" s="2" t="str">
        <f t="shared" si="208"/>
        <v>Hold</v>
      </c>
    </row>
    <row r="2270" spans="1:8" ht="13.5" x14ac:dyDescent="0.25">
      <c r="A2270" s="3">
        <f>TITRES_STAT!B2273</f>
        <v>45308</v>
      </c>
      <c r="B2270" s="6">
        <f>TITRES_STAT!D2273</f>
        <v>14.503</v>
      </c>
      <c r="C2270" s="2">
        <f t="shared" si="210"/>
        <v>14.398190147854455</v>
      </c>
      <c r="D2270" s="2">
        <f t="shared" si="212"/>
        <v>14.468106551274452</v>
      </c>
      <c r="E2270" s="2">
        <f t="shared" si="211"/>
        <v>-6.9916403419997053E-2</v>
      </c>
      <c r="F2270" s="2">
        <f t="shared" si="209"/>
        <v>-5.7065646120263804E-2</v>
      </c>
      <c r="G2270" s="2">
        <f t="shared" si="207"/>
        <v>-1.2850757299733249E-2</v>
      </c>
      <c r="H2270" s="2" t="str">
        <f t="shared" si="208"/>
        <v>Hold</v>
      </c>
    </row>
    <row r="2271" spans="1:8" ht="13.5" x14ac:dyDescent="0.25">
      <c r="A2271" s="3">
        <f>TITRES_STAT!B2274</f>
        <v>45309</v>
      </c>
      <c r="B2271" s="6">
        <f>TITRES_STAT!D2274</f>
        <v>14.407999999999999</v>
      </c>
      <c r="C2271" s="2">
        <f t="shared" si="210"/>
        <v>14.408930125107617</v>
      </c>
      <c r="D2271" s="2">
        <f t="shared" si="212"/>
        <v>14.463654214143011</v>
      </c>
      <c r="E2271" s="2">
        <f t="shared" si="211"/>
        <v>-5.4724089035394385E-2</v>
      </c>
      <c r="F2271" s="2">
        <f t="shared" si="209"/>
        <v>-5.6597334703289925E-2</v>
      </c>
      <c r="G2271" s="2">
        <f t="shared" si="207"/>
        <v>1.87324566789554E-3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6">
        <f>TITRES_STAT!D2275</f>
        <v>14.407999999999999</v>
      </c>
      <c r="C2272" s="2">
        <f t="shared" si="210"/>
        <v>14.418017798167984</v>
      </c>
      <c r="D2272" s="2">
        <f t="shared" si="212"/>
        <v>14.459531679762048</v>
      </c>
      <c r="E2272" s="2">
        <f t="shared" si="211"/>
        <v>-4.1513881594063662E-2</v>
      </c>
      <c r="F2272" s="2">
        <f t="shared" si="209"/>
        <v>-5.3580644081444674E-2</v>
      </c>
      <c r="G2272" s="2">
        <f t="shared" si="207"/>
        <v>1.2066762487381012E-2</v>
      </c>
      <c r="H2272" s="2" t="str">
        <f t="shared" si="208"/>
        <v>Sell</v>
      </c>
    </row>
    <row r="2273" spans="1:8" ht="13.5" x14ac:dyDescent="0.25">
      <c r="A2273" s="3">
        <f>TITRES_STAT!B2276</f>
        <v>45313</v>
      </c>
      <c r="B2273" s="6">
        <f>TITRES_STAT!D2276</f>
        <v>14.407999999999999</v>
      </c>
      <c r="C2273" s="2">
        <f t="shared" si="210"/>
        <v>14.425707367680602</v>
      </c>
      <c r="D2273" s="2">
        <f t="shared" si="212"/>
        <v>14.455714518298192</v>
      </c>
      <c r="E2273" s="2">
        <f t="shared" si="211"/>
        <v>-3.0007150617590739E-2</v>
      </c>
      <c r="F2273" s="2">
        <f t="shared" si="209"/>
        <v>-4.8865945388673893E-2</v>
      </c>
      <c r="G2273" s="2">
        <f t="shared" si="207"/>
        <v>1.8858794771083154E-2</v>
      </c>
      <c r="H2273" s="2" t="str">
        <f t="shared" si="208"/>
        <v>Sell</v>
      </c>
    </row>
    <row r="2274" spans="1:8" ht="13.5" x14ac:dyDescent="0.25">
      <c r="A2274" s="3">
        <f>TITRES_STAT!B2277</f>
        <v>45314</v>
      </c>
      <c r="B2274" s="6">
        <f>TITRES_STAT!D2277</f>
        <v>14.083</v>
      </c>
      <c r="C2274" s="2">
        <f t="shared" si="210"/>
        <v>14.550829311114356</v>
      </c>
      <c r="D2274" s="2">
        <f t="shared" si="212"/>
        <v>14.42810603546129</v>
      </c>
      <c r="E2274" s="2">
        <f t="shared" si="211"/>
        <v>0.1227232756530654</v>
      </c>
      <c r="F2274" s="2">
        <f t="shared" si="209"/>
        <v>-1.4548101180326033E-2</v>
      </c>
      <c r="G2274" s="2">
        <f t="shared" si="207"/>
        <v>0.13727137683339144</v>
      </c>
      <c r="H2274" s="2" t="str">
        <f t="shared" si="208"/>
        <v>Sell</v>
      </c>
    </row>
    <row r="2275" spans="1:8" ht="13.5" x14ac:dyDescent="0.25">
      <c r="A2275" s="3">
        <f>TITRES_STAT!B2278</f>
        <v>45315</v>
      </c>
      <c r="B2275" s="6">
        <f>TITRES_STAT!D2278</f>
        <v>14.356999999999999</v>
      </c>
      <c r="C2275" s="2">
        <f t="shared" si="210"/>
        <v>14.525009417096763</v>
      </c>
      <c r="D2275" s="2">
        <f t="shared" si="212"/>
        <v>14.422838921723418</v>
      </c>
      <c r="E2275" s="2">
        <f t="shared" si="211"/>
        <v>0.1021704953733451</v>
      </c>
      <c r="F2275" s="2">
        <f t="shared" si="209"/>
        <v>8.7956181304081945E-3</v>
      </c>
      <c r="G2275" s="2">
        <f t="shared" si="207"/>
        <v>9.3374877242936916E-2</v>
      </c>
      <c r="H2275" s="2" t="str">
        <f t="shared" si="208"/>
        <v>Sell</v>
      </c>
    </row>
    <row r="2276" spans="1:8" ht="13.5" x14ac:dyDescent="0.25">
      <c r="A2276" s="3">
        <f>TITRES_STAT!B2279</f>
        <v>45316</v>
      </c>
      <c r="B2276" s="6">
        <f>TITRES_STAT!D2279</f>
        <v>14.46</v>
      </c>
      <c r="C2276" s="2">
        <f t="shared" si="210"/>
        <v>14.597931045235724</v>
      </c>
      <c r="D2276" s="2">
        <f t="shared" si="212"/>
        <v>14.425591594188351</v>
      </c>
      <c r="E2276" s="2">
        <f t="shared" si="211"/>
        <v>0.1723394510473728</v>
      </c>
      <c r="F2276" s="2">
        <f t="shared" si="209"/>
        <v>4.1504384713801121E-2</v>
      </c>
      <c r="G2276" s="2">
        <f t="shared" ref="G2276:G2339" si="213">E2276-F2276</f>
        <v>0.13083506633357167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45317</v>
      </c>
      <c r="B2277" s="6">
        <f>TITRES_STAT!D2280</f>
        <v>14.468</v>
      </c>
      <c r="C2277" s="2">
        <f t="shared" si="210"/>
        <v>14.58455703827638</v>
      </c>
      <c r="D2277" s="2">
        <f t="shared" si="212"/>
        <v>14.428732957581808</v>
      </c>
      <c r="E2277" s="2">
        <f t="shared" si="211"/>
        <v>0.15582408069457188</v>
      </c>
      <c r="F2277" s="2">
        <f t="shared" ref="F2277:F2340" si="215">(E2277*(2/(10)))+((1-(2/10))*F2276)</f>
        <v>6.4368323909955283E-2</v>
      </c>
      <c r="G2277" s="2">
        <f t="shared" si="213"/>
        <v>9.1455756784616593E-2</v>
      </c>
      <c r="H2277" s="2" t="str">
        <f t="shared" si="214"/>
        <v>Sell</v>
      </c>
    </row>
    <row r="2278" spans="1:8" ht="13.5" x14ac:dyDescent="0.25">
      <c r="A2278" s="3">
        <f>TITRES_STAT!B2281</f>
        <v>45320</v>
      </c>
      <c r="B2278" s="6">
        <f>TITRES_STAT!D2281</f>
        <v>14.468</v>
      </c>
      <c r="C2278" s="2">
        <f t="shared" si="210"/>
        <v>14.573240570849244</v>
      </c>
      <c r="D2278" s="2">
        <f t="shared" si="212"/>
        <v>14.431641627390562</v>
      </c>
      <c r="E2278" s="2">
        <f t="shared" si="211"/>
        <v>0.14159894345868196</v>
      </c>
      <c r="F2278" s="2">
        <f t="shared" si="215"/>
        <v>7.9814447819700624E-2</v>
      </c>
      <c r="G2278" s="2">
        <f t="shared" si="213"/>
        <v>6.1784495638981335E-2</v>
      </c>
      <c r="H2278" s="2" t="str">
        <f t="shared" si="214"/>
        <v>Sell</v>
      </c>
    </row>
    <row r="2279" spans="1:8" ht="13.5" x14ac:dyDescent="0.25">
      <c r="A2279" s="3">
        <f>TITRES_STAT!B2282</f>
        <v>45321</v>
      </c>
      <c r="B2279" s="6">
        <f>TITRES_STAT!D2282</f>
        <v>14.537000000000001</v>
      </c>
      <c r="C2279" s="2">
        <f t="shared" si="210"/>
        <v>14.56243432918013</v>
      </c>
      <c r="D2279" s="2">
        <f t="shared" si="212"/>
        <v>14.439445951287558</v>
      </c>
      <c r="E2279" s="2">
        <f t="shared" si="211"/>
        <v>0.12298837789257178</v>
      </c>
      <c r="F2279" s="2">
        <f t="shared" si="215"/>
        <v>8.844923383427486E-2</v>
      </c>
      <c r="G2279" s="2">
        <f t="shared" si="213"/>
        <v>3.4539144058296917E-2</v>
      </c>
      <c r="H2279" s="2" t="str">
        <f t="shared" si="214"/>
        <v>Sell</v>
      </c>
    </row>
    <row r="2280" spans="1:8" ht="13.5" x14ac:dyDescent="0.25">
      <c r="A2280" s="3">
        <f>TITRES_STAT!B2283</f>
        <v>45322</v>
      </c>
      <c r="B2280" s="6">
        <f>TITRES_STAT!D2283</f>
        <v>14.528</v>
      </c>
      <c r="C2280" s="2">
        <f t="shared" si="210"/>
        <v>14.553290586229341</v>
      </c>
      <c r="D2280" s="2">
        <f t="shared" si="212"/>
        <v>14.446005510451442</v>
      </c>
      <c r="E2280" s="2">
        <f t="shared" si="211"/>
        <v>0.1072850757778987</v>
      </c>
      <c r="F2280" s="2">
        <f t="shared" si="215"/>
        <v>9.2216402222999636E-2</v>
      </c>
      <c r="G2280" s="2">
        <f t="shared" si="213"/>
        <v>1.5068673554899062E-2</v>
      </c>
      <c r="H2280" s="2" t="str">
        <f t="shared" si="214"/>
        <v>Sell</v>
      </c>
    </row>
    <row r="2281" spans="1:8" ht="13.5" x14ac:dyDescent="0.25">
      <c r="A2281" s="3">
        <f>TITRES_STAT!B2284</f>
        <v>45323</v>
      </c>
      <c r="B2281" s="6">
        <f>TITRES_STAT!D2284</f>
        <v>14.545</v>
      </c>
      <c r="C2281" s="2">
        <f t="shared" si="210"/>
        <v>14.530938188347903</v>
      </c>
      <c r="D2281" s="2">
        <f t="shared" si="212"/>
        <v>14.453338435603186</v>
      </c>
      <c r="E2281" s="2">
        <f t="shared" si="211"/>
        <v>7.7599752744717421E-2</v>
      </c>
      <c r="F2281" s="2">
        <f t="shared" si="215"/>
        <v>8.9293072327343209E-2</v>
      </c>
      <c r="G2281" s="2">
        <f t="shared" si="213"/>
        <v>-1.1693319582625789E-2</v>
      </c>
      <c r="H2281" s="2" t="str">
        <f t="shared" si="214"/>
        <v>Hold</v>
      </c>
    </row>
    <row r="2282" spans="1:8" ht="13.5" x14ac:dyDescent="0.25">
      <c r="A2282" s="3">
        <f>TITRES_STAT!B2285</f>
        <v>45324</v>
      </c>
      <c r="B2282" s="6">
        <f>TITRES_STAT!D2285</f>
        <v>14.468</v>
      </c>
      <c r="C2282" s="2">
        <f t="shared" si="210"/>
        <v>14.512024620909763</v>
      </c>
      <c r="D2282" s="2">
        <f t="shared" si="212"/>
        <v>14.454424477410356</v>
      </c>
      <c r="E2282" s="2">
        <f t="shared" si="211"/>
        <v>5.7600143499406897E-2</v>
      </c>
      <c r="F2282" s="2">
        <f t="shared" si="215"/>
        <v>8.2954486561755941E-2</v>
      </c>
      <c r="G2282" s="2">
        <f t="shared" si="213"/>
        <v>-2.5354343062349044E-2</v>
      </c>
      <c r="H2282" s="2" t="str">
        <f t="shared" si="214"/>
        <v>Hold</v>
      </c>
    </row>
    <row r="2283" spans="1:8" ht="13.5" x14ac:dyDescent="0.25">
      <c r="A2283" s="3">
        <f>TITRES_STAT!B2286</f>
        <v>45327</v>
      </c>
      <c r="B2283" s="6">
        <f>TITRES_STAT!D2286</f>
        <v>14.382999999999999</v>
      </c>
      <c r="C2283" s="2">
        <f t="shared" si="210"/>
        <v>14.496020833077491</v>
      </c>
      <c r="D2283" s="2">
        <f t="shared" si="212"/>
        <v>14.449133775379959</v>
      </c>
      <c r="E2283" s="2">
        <f t="shared" si="211"/>
        <v>4.6887057697531986E-2</v>
      </c>
      <c r="F2283" s="2">
        <f t="shared" si="215"/>
        <v>7.5741000788911161E-2</v>
      </c>
      <c r="G2283" s="2">
        <f t="shared" si="213"/>
        <v>-2.8853943091379175E-2</v>
      </c>
      <c r="H2283" s="2" t="str">
        <f t="shared" si="214"/>
        <v>Hold</v>
      </c>
    </row>
    <row r="2284" spans="1:8" ht="13.5" x14ac:dyDescent="0.25">
      <c r="A2284" s="3">
        <f>TITRES_STAT!B2287</f>
        <v>45328</v>
      </c>
      <c r="B2284" s="6">
        <f>TITRES_STAT!D2287</f>
        <v>14.382999999999999</v>
      </c>
      <c r="C2284" s="2">
        <f t="shared" si="210"/>
        <v>14.432479166450186</v>
      </c>
      <c r="D2284" s="2">
        <f t="shared" si="212"/>
        <v>14.444234977203667</v>
      </c>
      <c r="E2284" s="2">
        <f t="shared" si="211"/>
        <v>-1.17558107534812E-2</v>
      </c>
      <c r="F2284" s="2">
        <f t="shared" si="215"/>
        <v>5.8241638480432692E-2</v>
      </c>
      <c r="G2284" s="2">
        <f t="shared" si="213"/>
        <v>-6.9997449233913892E-2</v>
      </c>
      <c r="H2284" s="2" t="str">
        <f t="shared" si="214"/>
        <v>Hold</v>
      </c>
    </row>
    <row r="2285" spans="1:8" ht="13.5" x14ac:dyDescent="0.25">
      <c r="A2285" s="3">
        <f>TITRES_STAT!B2288</f>
        <v>45329</v>
      </c>
      <c r="B2285" s="6">
        <f>TITRES_STAT!D2288</f>
        <v>14.468</v>
      </c>
      <c r="C2285" s="2">
        <f t="shared" si="210"/>
        <v>14.420866986996312</v>
      </c>
      <c r="D2285" s="2">
        <f t="shared" si="212"/>
        <v>14.445995349262656</v>
      </c>
      <c r="E2285" s="2">
        <f t="shared" si="211"/>
        <v>-2.5128362266343629E-2</v>
      </c>
      <c r="F2285" s="2">
        <f t="shared" si="215"/>
        <v>4.1567638331077433E-2</v>
      </c>
      <c r="G2285" s="2">
        <f t="shared" si="213"/>
        <v>-6.6696000597421062E-2</v>
      </c>
      <c r="H2285" s="2" t="str">
        <f t="shared" si="214"/>
        <v>Hold</v>
      </c>
    </row>
    <row r="2286" spans="1:8" ht="13.5" x14ac:dyDescent="0.25">
      <c r="A2286" s="3">
        <f>TITRES_STAT!B2289</f>
        <v>45330</v>
      </c>
      <c r="B2286" s="6">
        <f>TITRES_STAT!D2289</f>
        <v>14.374000000000001</v>
      </c>
      <c r="C2286" s="2">
        <f t="shared" si="210"/>
        <v>14.426887450535341</v>
      </c>
      <c r="D2286" s="2">
        <f t="shared" si="212"/>
        <v>14.440662360428385</v>
      </c>
      <c r="E2286" s="2">
        <f t="shared" si="211"/>
        <v>-1.3774909893044196E-2</v>
      </c>
      <c r="F2286" s="2">
        <f t="shared" si="215"/>
        <v>3.0499128686253107E-2</v>
      </c>
      <c r="G2286" s="2">
        <f t="shared" si="213"/>
        <v>-4.4274038579297306E-2</v>
      </c>
      <c r="H2286" s="2" t="str">
        <f t="shared" si="214"/>
        <v>Hold</v>
      </c>
    </row>
    <row r="2287" spans="1:8" ht="13.5" x14ac:dyDescent="0.25">
      <c r="A2287" s="3">
        <f>TITRES_STAT!B2290</f>
        <v>45331</v>
      </c>
      <c r="B2287" s="6">
        <f>TITRES_STAT!D2290</f>
        <v>14.382999999999999</v>
      </c>
      <c r="C2287" s="2">
        <f t="shared" si="210"/>
        <v>14.43321245814529</v>
      </c>
      <c r="D2287" s="2">
        <f t="shared" si="212"/>
        <v>14.436391074470727</v>
      </c>
      <c r="E2287" s="2">
        <f t="shared" si="211"/>
        <v>-3.1786163254370337E-3</v>
      </c>
      <c r="F2287" s="2">
        <f t="shared" si="215"/>
        <v>2.3763579683915077E-2</v>
      </c>
      <c r="G2287" s="2">
        <f t="shared" si="213"/>
        <v>-2.6942196009352111E-2</v>
      </c>
      <c r="H2287" s="2" t="str">
        <f t="shared" si="214"/>
        <v>Hold</v>
      </c>
    </row>
    <row r="2288" spans="1:8" ht="13.5" x14ac:dyDescent="0.25">
      <c r="A2288" s="3">
        <f>TITRES_STAT!B2291</f>
        <v>45334</v>
      </c>
      <c r="B2288" s="6">
        <f>TITRES_STAT!D2291</f>
        <v>14.382999999999999</v>
      </c>
      <c r="C2288" s="2">
        <f t="shared" si="210"/>
        <v>14.438564387661399</v>
      </c>
      <c r="D2288" s="2">
        <f t="shared" si="212"/>
        <v>14.432436180065489</v>
      </c>
      <c r="E2288" s="2">
        <f t="shared" si="211"/>
        <v>6.1282075959105953E-3</v>
      </c>
      <c r="F2288" s="2">
        <f t="shared" si="215"/>
        <v>2.0236505266314184E-2</v>
      </c>
      <c r="G2288" s="2">
        <f t="shared" si="213"/>
        <v>-1.4108297670403589E-2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6">
        <f>TITRES_STAT!D2292</f>
        <v>14.382999999999999</v>
      </c>
      <c r="C2289" s="2">
        <f t="shared" si="210"/>
        <v>14.453708328021184</v>
      </c>
      <c r="D2289" s="2">
        <f t="shared" si="212"/>
        <v>14.428774240801379</v>
      </c>
      <c r="E2289" s="2">
        <f t="shared" si="211"/>
        <v>2.4934087219804724E-2</v>
      </c>
      <c r="F2289" s="2">
        <f t="shared" si="215"/>
        <v>2.1176021657012295E-2</v>
      </c>
      <c r="G2289" s="2">
        <f t="shared" si="213"/>
        <v>3.7580655627924286E-3</v>
      </c>
      <c r="H2289" s="2" t="str">
        <f t="shared" si="214"/>
        <v>Sell</v>
      </c>
    </row>
    <row r="2290" spans="1:8" ht="13.5" x14ac:dyDescent="0.25">
      <c r="A2290" s="3">
        <f>TITRES_STAT!B2293</f>
        <v>45336</v>
      </c>
      <c r="B2290" s="6">
        <f>TITRES_STAT!D2293</f>
        <v>14.554</v>
      </c>
      <c r="C2290" s="2">
        <f t="shared" si="210"/>
        <v>14.465137816017924</v>
      </c>
      <c r="D2290" s="2">
        <f t="shared" si="212"/>
        <v>14.43805022296424</v>
      </c>
      <c r="E2290" s="2">
        <f t="shared" si="211"/>
        <v>2.7087593053684245E-2</v>
      </c>
      <c r="F2290" s="2">
        <f t="shared" si="215"/>
        <v>2.2358335936346688E-2</v>
      </c>
      <c r="G2290" s="2">
        <f t="shared" si="213"/>
        <v>4.7292571173375569E-3</v>
      </c>
      <c r="H2290" s="2" t="str">
        <f t="shared" si="214"/>
        <v>Sell</v>
      </c>
    </row>
    <row r="2291" spans="1:8" ht="13.5" x14ac:dyDescent="0.25">
      <c r="A2291" s="3">
        <f>TITRES_STAT!B2294</f>
        <v>45337</v>
      </c>
      <c r="B2291" s="6">
        <f>TITRES_STAT!D2294</f>
        <v>14.554</v>
      </c>
      <c r="C2291" s="2">
        <f t="shared" si="210"/>
        <v>14.477424305861321</v>
      </c>
      <c r="D2291" s="2">
        <f t="shared" si="212"/>
        <v>14.446639095337259</v>
      </c>
      <c r="E2291" s="2">
        <f t="shared" si="211"/>
        <v>3.0785210524062023E-2</v>
      </c>
      <c r="F2291" s="2">
        <f t="shared" si="215"/>
        <v>2.4043710853889753E-2</v>
      </c>
      <c r="G2291" s="2">
        <f t="shared" si="213"/>
        <v>6.7414996701722699E-3</v>
      </c>
      <c r="H2291" s="2" t="str">
        <f t="shared" si="214"/>
        <v>Sell</v>
      </c>
    </row>
    <row r="2292" spans="1:8" ht="13.5" x14ac:dyDescent="0.25">
      <c r="A2292" s="3">
        <f>TITRES_STAT!B2295</f>
        <v>45338</v>
      </c>
      <c r="B2292" s="6">
        <f>TITRES_STAT!D2295</f>
        <v>14.554</v>
      </c>
      <c r="C2292" s="2">
        <f t="shared" si="210"/>
        <v>14.475974412651887</v>
      </c>
      <c r="D2292" s="2">
        <f t="shared" si="212"/>
        <v>14.454591754941907</v>
      </c>
      <c r="E2292" s="2">
        <f t="shared" si="211"/>
        <v>2.1382657709979824E-2</v>
      </c>
      <c r="F2292" s="2">
        <f t="shared" si="215"/>
        <v>2.351150022510777E-2</v>
      </c>
      <c r="G2292" s="2">
        <f t="shared" si="213"/>
        <v>-2.1288425151279461E-3</v>
      </c>
      <c r="H2292" s="2" t="str">
        <f t="shared" si="214"/>
        <v>Hold</v>
      </c>
    </row>
    <row r="2293" spans="1:8" ht="13.5" x14ac:dyDescent="0.25">
      <c r="A2293" s="3">
        <f>TITRES_STAT!B2296</f>
        <v>45341</v>
      </c>
      <c r="B2293" s="6">
        <f>TITRES_STAT!D2296</f>
        <v>14.657</v>
      </c>
      <c r="C2293" s="2">
        <f t="shared" si="210"/>
        <v>14.461670656859289</v>
      </c>
      <c r="D2293" s="2">
        <f t="shared" si="212"/>
        <v>14.469584958279544</v>
      </c>
      <c r="E2293" s="2">
        <f t="shared" si="211"/>
        <v>-7.9143014202553985E-3</v>
      </c>
      <c r="F2293" s="2">
        <f t="shared" si="215"/>
        <v>1.7226339896035139E-2</v>
      </c>
      <c r="G2293" s="2">
        <f t="shared" si="213"/>
        <v>-2.5140641316290537E-2</v>
      </c>
      <c r="H2293" s="2" t="str">
        <f t="shared" si="214"/>
        <v>Hold</v>
      </c>
    </row>
    <row r="2294" spans="1:8" ht="13.5" x14ac:dyDescent="0.25">
      <c r="A2294" s="3">
        <f>TITRES_STAT!B2297</f>
        <v>45342</v>
      </c>
      <c r="B2294" s="6">
        <f>TITRES_STAT!D2297</f>
        <v>15.282</v>
      </c>
      <c r="C2294" s="2">
        <f t="shared" si="210"/>
        <v>14.449567478880937</v>
      </c>
      <c r="D2294" s="2">
        <f t="shared" si="212"/>
        <v>14.529763850258837</v>
      </c>
      <c r="E2294" s="2">
        <f t="shared" si="211"/>
        <v>-8.0196371377899922E-2</v>
      </c>
      <c r="F2294" s="2">
        <f t="shared" si="215"/>
        <v>-2.2582023587518728E-3</v>
      </c>
      <c r="G2294" s="2">
        <f t="shared" si="213"/>
        <v>-7.7938169019148046E-2</v>
      </c>
      <c r="H2294" s="2" t="str">
        <f t="shared" si="214"/>
        <v>Hold</v>
      </c>
    </row>
    <row r="2295" spans="1:8" ht="13.5" x14ac:dyDescent="0.25">
      <c r="A2295" s="3">
        <f>TITRES_STAT!B2298</f>
        <v>45343</v>
      </c>
      <c r="B2295" s="6">
        <f>TITRES_STAT!D2298</f>
        <v>15.282</v>
      </c>
      <c r="C2295" s="2">
        <f t="shared" si="210"/>
        <v>14.452403251360792</v>
      </c>
      <c r="D2295" s="2">
        <f t="shared" si="212"/>
        <v>14.585485046535959</v>
      </c>
      <c r="E2295" s="2">
        <f t="shared" si="211"/>
        <v>-0.13308179517516727</v>
      </c>
      <c r="F2295" s="2">
        <f t="shared" si="215"/>
        <v>-2.8422920922034953E-2</v>
      </c>
      <c r="G2295" s="2">
        <f t="shared" si="213"/>
        <v>-0.10465887425313232</v>
      </c>
      <c r="H2295" s="2" t="str">
        <f t="shared" si="214"/>
        <v>Hold</v>
      </c>
    </row>
    <row r="2296" spans="1:8" ht="13.5" x14ac:dyDescent="0.25">
      <c r="A2296" s="3">
        <f>TITRES_STAT!B2299</f>
        <v>45344</v>
      </c>
      <c r="B2296" s="6">
        <f>TITRES_STAT!D2299</f>
        <v>15.837999999999999</v>
      </c>
      <c r="C2296" s="2">
        <f t="shared" si="210"/>
        <v>14.440341212689901</v>
      </c>
      <c r="D2296" s="2">
        <f t="shared" si="212"/>
        <v>14.678263931977739</v>
      </c>
      <c r="E2296" s="2">
        <f t="shared" si="211"/>
        <v>-0.23792271928783748</v>
      </c>
      <c r="F2296" s="2">
        <f t="shared" si="215"/>
        <v>-7.0322880595195453E-2</v>
      </c>
      <c r="G2296" s="2">
        <f t="shared" si="213"/>
        <v>-0.16759983869264203</v>
      </c>
      <c r="H2296" s="2" t="str">
        <f t="shared" si="214"/>
        <v>Hold</v>
      </c>
    </row>
    <row r="2297" spans="1:8" ht="13.5" x14ac:dyDescent="0.25">
      <c r="A2297" s="3">
        <f>TITRES_STAT!B2300</f>
        <v>45345</v>
      </c>
      <c r="B2297" s="6">
        <f>TITRES_STAT!D2300</f>
        <v>15.837999999999999</v>
      </c>
      <c r="C2297" s="2">
        <f t="shared" si="210"/>
        <v>14.431519487660687</v>
      </c>
      <c r="D2297" s="2">
        <f t="shared" si="212"/>
        <v>14.764170307386795</v>
      </c>
      <c r="E2297" s="2">
        <f t="shared" si="211"/>
        <v>-0.33265081972610844</v>
      </c>
      <c r="F2297" s="2">
        <f t="shared" si="215"/>
        <v>-0.12278846842137806</v>
      </c>
      <c r="G2297" s="2">
        <f t="shared" si="213"/>
        <v>-0.20986235130473038</v>
      </c>
      <c r="H2297" s="2" t="str">
        <f t="shared" si="214"/>
        <v>Hold</v>
      </c>
    </row>
    <row r="2298" spans="1:8" ht="13.5" x14ac:dyDescent="0.25">
      <c r="A2298" s="3">
        <f>TITRES_STAT!B2301</f>
        <v>45348</v>
      </c>
      <c r="B2298" s="6">
        <f>TITRES_STAT!D2301</f>
        <v>15.837999999999999</v>
      </c>
      <c r="C2298" s="2">
        <f t="shared" si="210"/>
        <v>14.424054951097505</v>
      </c>
      <c r="D2298" s="2">
        <f t="shared" si="212"/>
        <v>14.843713247580366</v>
      </c>
      <c r="E2298" s="2">
        <f t="shared" si="211"/>
        <v>-0.41965829648286146</v>
      </c>
      <c r="F2298" s="2">
        <f t="shared" si="215"/>
        <v>-0.18216243403367477</v>
      </c>
      <c r="G2298" s="2">
        <f t="shared" si="213"/>
        <v>-0.23749586244918669</v>
      </c>
      <c r="H2298" s="2" t="str">
        <f t="shared" si="214"/>
        <v>Hold</v>
      </c>
    </row>
    <row r="2299" spans="1:8" ht="13.5" x14ac:dyDescent="0.25">
      <c r="A2299" s="3">
        <f>TITRES_STAT!B2302</f>
        <v>45349</v>
      </c>
      <c r="B2299" s="6">
        <f>TITRES_STAT!D2302</f>
        <v>15.753</v>
      </c>
      <c r="C2299" s="2">
        <f t="shared" si="210"/>
        <v>14.417738804774812</v>
      </c>
      <c r="D2299" s="2">
        <f t="shared" si="212"/>
        <v>14.911067821833672</v>
      </c>
      <c r="E2299" s="2">
        <f t="shared" si="211"/>
        <v>-0.49332901705886023</v>
      </c>
      <c r="F2299" s="2">
        <f t="shared" si="215"/>
        <v>-0.24439575063871188</v>
      </c>
      <c r="G2299" s="2">
        <f t="shared" si="213"/>
        <v>-0.24893326642014835</v>
      </c>
      <c r="H2299" s="2" t="str">
        <f t="shared" si="214"/>
        <v>Hold</v>
      </c>
    </row>
    <row r="2300" spans="1:8" ht="13.5" x14ac:dyDescent="0.25">
      <c r="A2300" s="3">
        <f>TITRES_STAT!B2303</f>
        <v>45350</v>
      </c>
      <c r="B2300" s="6">
        <f>TITRES_STAT!D2303</f>
        <v>15.753</v>
      </c>
      <c r="C2300" s="2">
        <f t="shared" si="210"/>
        <v>14.438702065578688</v>
      </c>
      <c r="D2300" s="2">
        <f t="shared" si="212"/>
        <v>14.973433168364512</v>
      </c>
      <c r="E2300" s="2">
        <f t="shared" si="211"/>
        <v>-0.53473110278582325</v>
      </c>
      <c r="F2300" s="2">
        <f t="shared" si="215"/>
        <v>-0.30246282106813416</v>
      </c>
      <c r="G2300" s="2">
        <f t="shared" si="213"/>
        <v>-0.2322682817176891</v>
      </c>
      <c r="H2300" s="2" t="str">
        <f t="shared" si="214"/>
        <v>Hold</v>
      </c>
    </row>
    <row r="2301" spans="1:8" ht="13.5" x14ac:dyDescent="0.25">
      <c r="A2301" s="3">
        <f>TITRES_STAT!B2304</f>
        <v>45351</v>
      </c>
      <c r="B2301" s="6">
        <f>TITRES_STAT!D2304</f>
        <v>15.753</v>
      </c>
      <c r="C2301" s="2">
        <f t="shared" si="210"/>
        <v>14.456440209335813</v>
      </c>
      <c r="D2301" s="2">
        <f t="shared" si="212"/>
        <v>15.031178859596771</v>
      </c>
      <c r="E2301" s="2">
        <f t="shared" si="211"/>
        <v>-0.57473865026095794</v>
      </c>
      <c r="F2301" s="2">
        <f t="shared" si="215"/>
        <v>-0.35691798690669896</v>
      </c>
      <c r="G2301" s="2">
        <f t="shared" si="213"/>
        <v>-0.21782066335425898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6">
        <f>TITRES_STAT!D2305</f>
        <v>15.71</v>
      </c>
      <c r="C2302" s="2">
        <f t="shared" si="210"/>
        <v>14.471449407899534</v>
      </c>
      <c r="D2302" s="2">
        <f t="shared" si="212"/>
        <v>15.081461907034047</v>
      </c>
      <c r="E2302" s="2">
        <f t="shared" si="211"/>
        <v>-0.61001249913451261</v>
      </c>
      <c r="F2302" s="2">
        <f t="shared" si="215"/>
        <v>-0.40753688935226173</v>
      </c>
      <c r="G2302" s="2">
        <f t="shared" si="213"/>
        <v>-0.20247560978225088</v>
      </c>
      <c r="H2302" s="2" t="str">
        <f t="shared" si="214"/>
        <v>Hold</v>
      </c>
    </row>
    <row r="2303" spans="1:8" ht="13.5" x14ac:dyDescent="0.25">
      <c r="A2303" s="3">
        <f>TITRES_STAT!B2306</f>
        <v>45355</v>
      </c>
      <c r="B2303" s="6">
        <f>TITRES_STAT!D2306</f>
        <v>15.667</v>
      </c>
      <c r="C2303" s="2">
        <f t="shared" si="210"/>
        <v>14.499995652838068</v>
      </c>
      <c r="D2303" s="2">
        <f t="shared" si="212"/>
        <v>15.124835099105599</v>
      </c>
      <c r="E2303" s="2">
        <f t="shared" si="211"/>
        <v>-0.62483944626753107</v>
      </c>
      <c r="F2303" s="2">
        <f t="shared" si="215"/>
        <v>-0.45099740073531563</v>
      </c>
      <c r="G2303" s="2">
        <f t="shared" si="213"/>
        <v>-0.17384204553221544</v>
      </c>
      <c r="H2303" s="2" t="str">
        <f t="shared" si="214"/>
        <v>Hold</v>
      </c>
    </row>
    <row r="2304" spans="1:8" ht="13.5" x14ac:dyDescent="0.25">
      <c r="A2304" s="3">
        <f>TITRES_STAT!B2307</f>
        <v>45356</v>
      </c>
      <c r="B2304" s="6">
        <f>TITRES_STAT!D2307</f>
        <v>15.744</v>
      </c>
      <c r="C2304" s="2">
        <f t="shared" si="210"/>
        <v>14.620304013939904</v>
      </c>
      <c r="D2304" s="2">
        <f t="shared" si="212"/>
        <v>15.170699165838519</v>
      </c>
      <c r="E2304" s="2">
        <f t="shared" si="211"/>
        <v>-0.55039515189861454</v>
      </c>
      <c r="F2304" s="2">
        <f t="shared" si="215"/>
        <v>-0.47087695096797544</v>
      </c>
      <c r="G2304" s="2">
        <f t="shared" si="213"/>
        <v>-7.9518200930639105E-2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6">
        <f>TITRES_STAT!D2308</f>
        <v>15.744</v>
      </c>
      <c r="C2305" s="2">
        <f t="shared" si="210"/>
        <v>14.722103396410688</v>
      </c>
      <c r="D2305" s="2">
        <f t="shared" si="212"/>
        <v>15.213165894294924</v>
      </c>
      <c r="E2305" s="2">
        <f t="shared" si="211"/>
        <v>-0.49106249788423639</v>
      </c>
      <c r="F2305" s="2">
        <f t="shared" si="215"/>
        <v>-0.47491406035122768</v>
      </c>
      <c r="G2305" s="2">
        <f t="shared" si="213"/>
        <v>-1.6148437533008708E-2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6">
        <f>TITRES_STAT!D2309</f>
        <v>15.837999999999999</v>
      </c>
      <c r="C2306" s="2">
        <f t="shared" si="210"/>
        <v>14.893779796962889</v>
      </c>
      <c r="D2306" s="2">
        <f t="shared" si="212"/>
        <v>15.259449902124929</v>
      </c>
      <c r="E2306" s="2">
        <f t="shared" si="211"/>
        <v>-0.36567010516204057</v>
      </c>
      <c r="F2306" s="2">
        <f t="shared" si="215"/>
        <v>-0.45306526931339031</v>
      </c>
      <c r="G2306" s="2">
        <f t="shared" si="213"/>
        <v>8.7395164151349736E-2</v>
      </c>
      <c r="H2306" s="2" t="str">
        <f t="shared" si="214"/>
        <v>Sell</v>
      </c>
    </row>
    <row r="2307" spans="1:8" ht="13.5" x14ac:dyDescent="0.25">
      <c r="A2307" s="3">
        <f>TITRES_STAT!B2310</f>
        <v>45359</v>
      </c>
      <c r="B2307" s="6">
        <f>TITRES_STAT!D2310</f>
        <v>15.624000000000001</v>
      </c>
      <c r="C2307" s="2">
        <f t="shared" si="210"/>
        <v>15.039044443583983</v>
      </c>
      <c r="D2307" s="2">
        <f t="shared" si="212"/>
        <v>15.286453613078638</v>
      </c>
      <c r="E2307" s="2">
        <f t="shared" si="211"/>
        <v>-0.24740916949465586</v>
      </c>
      <c r="F2307" s="2">
        <f t="shared" si="215"/>
        <v>-0.41193404934964345</v>
      </c>
      <c r="G2307" s="2">
        <f t="shared" si="213"/>
        <v>0.16452487985498759</v>
      </c>
      <c r="H2307" s="2" t="str">
        <f t="shared" si="214"/>
        <v>Sell</v>
      </c>
    </row>
    <row r="2308" spans="1:8" ht="13.5" x14ac:dyDescent="0.25">
      <c r="A2308" s="3">
        <f>TITRES_STAT!B2311</f>
        <v>45362</v>
      </c>
      <c r="B2308" s="6">
        <f>TITRES_STAT!D2311</f>
        <v>15.624000000000001</v>
      </c>
      <c r="C2308" s="2">
        <f t="shared" si="210"/>
        <v>15.1619606830326</v>
      </c>
      <c r="D2308" s="2">
        <f t="shared" si="212"/>
        <v>15.311457049146888</v>
      </c>
      <c r="E2308" s="2">
        <f t="shared" si="211"/>
        <v>-0.14949636611428829</v>
      </c>
      <c r="F2308" s="2">
        <f t="shared" si="215"/>
        <v>-0.35944651270257244</v>
      </c>
      <c r="G2308" s="2">
        <f t="shared" si="213"/>
        <v>0.20995014658828415</v>
      </c>
      <c r="H2308" s="2" t="str">
        <f t="shared" si="214"/>
        <v>Sell</v>
      </c>
    </row>
    <row r="2309" spans="1:8" ht="13.5" x14ac:dyDescent="0.25">
      <c r="A2309" s="3">
        <f>TITRES_STAT!B2312</f>
        <v>45363</v>
      </c>
      <c r="B2309" s="6">
        <f>TITRES_STAT!D2312</f>
        <v>15.496</v>
      </c>
      <c r="C2309" s="2">
        <f t="shared" si="210"/>
        <v>15.252889808719893</v>
      </c>
      <c r="D2309" s="2">
        <f t="shared" si="212"/>
        <v>15.32512689735823</v>
      </c>
      <c r="E2309" s="2">
        <f t="shared" si="211"/>
        <v>-7.2237088638336999E-2</v>
      </c>
      <c r="F2309" s="2">
        <f t="shared" si="215"/>
        <v>-0.30200462788972537</v>
      </c>
      <c r="G2309" s="2">
        <f t="shared" si="213"/>
        <v>0.22976753925138838</v>
      </c>
      <c r="H2309" s="2" t="str">
        <f t="shared" si="214"/>
        <v>Sell</v>
      </c>
    </row>
    <row r="2310" spans="1:8" ht="13.5" x14ac:dyDescent="0.25">
      <c r="A2310" s="3">
        <f>TITRES_STAT!B2313</f>
        <v>45364</v>
      </c>
      <c r="B2310" s="6">
        <f>TITRES_STAT!D2313</f>
        <v>15.496</v>
      </c>
      <c r="C2310" s="2">
        <f t="shared" si="210"/>
        <v>15.329829838147601</v>
      </c>
      <c r="D2310" s="2">
        <f t="shared" si="212"/>
        <v>15.337784164220583</v>
      </c>
      <c r="E2310" s="2">
        <f t="shared" si="211"/>
        <v>-7.9543260729817433E-3</v>
      </c>
      <c r="F2310" s="2">
        <f t="shared" si="215"/>
        <v>-0.24319456752637664</v>
      </c>
      <c r="G2310" s="2">
        <f t="shared" si="213"/>
        <v>0.23524024145339489</v>
      </c>
      <c r="H2310" s="2" t="str">
        <f t="shared" si="214"/>
        <v>Sell</v>
      </c>
    </row>
    <row r="2311" spans="1:8" ht="13.5" x14ac:dyDescent="0.25">
      <c r="A2311" s="3">
        <f>TITRES_STAT!B2314</f>
        <v>45365</v>
      </c>
      <c r="B2311" s="6">
        <f>TITRES_STAT!D2314</f>
        <v>15.753</v>
      </c>
      <c r="C2311" s="2">
        <f t="shared" si="210"/>
        <v>15.394932939971048</v>
      </c>
      <c r="D2311" s="2">
        <f t="shared" si="212"/>
        <v>15.368540892796837</v>
      </c>
      <c r="E2311" s="2">
        <f t="shared" si="211"/>
        <v>2.6392047174210731E-2</v>
      </c>
      <c r="F2311" s="2">
        <f t="shared" si="215"/>
        <v>-0.18927724458625916</v>
      </c>
      <c r="G2311" s="2">
        <f t="shared" si="213"/>
        <v>0.21566929176046989</v>
      </c>
      <c r="H2311" s="2" t="str">
        <f t="shared" si="214"/>
        <v>Sell</v>
      </c>
    </row>
    <row r="2312" spans="1:8" ht="13.5" x14ac:dyDescent="0.25">
      <c r="A2312" s="3">
        <f>TITRES_STAT!B2315</f>
        <v>45366</v>
      </c>
      <c r="B2312" s="6">
        <f>TITRES_STAT!D2315</f>
        <v>15.837999999999999</v>
      </c>
      <c r="C2312" s="2">
        <f t="shared" si="210"/>
        <v>15.443404795360117</v>
      </c>
      <c r="D2312" s="2">
        <f t="shared" si="212"/>
        <v>15.403315641478551</v>
      </c>
      <c r="E2312" s="2">
        <f t="shared" si="211"/>
        <v>4.0089153881565309E-2</v>
      </c>
      <c r="F2312" s="2">
        <f t="shared" si="215"/>
        <v>-0.14340396489269427</v>
      </c>
      <c r="G2312" s="2">
        <f t="shared" si="213"/>
        <v>0.18349311877425958</v>
      </c>
      <c r="H2312" s="2" t="str">
        <f t="shared" si="214"/>
        <v>Sell</v>
      </c>
    </row>
    <row r="2313" spans="1:8" ht="13.5" x14ac:dyDescent="0.25">
      <c r="A2313" s="3">
        <f>TITRES_STAT!B2316</f>
        <v>45369</v>
      </c>
      <c r="B2313" s="6">
        <f>TITRES_STAT!D2316</f>
        <v>15.837999999999999</v>
      </c>
      <c r="C2313" s="2">
        <f t="shared" si="210"/>
        <v>15.477804057612406</v>
      </c>
      <c r="D2313" s="2">
        <f t="shared" si="212"/>
        <v>15.435514482850509</v>
      </c>
      <c r="E2313" s="2">
        <f t="shared" si="211"/>
        <v>4.2289574761896986E-2</v>
      </c>
      <c r="F2313" s="2">
        <f t="shared" si="215"/>
        <v>-0.10626525696177604</v>
      </c>
      <c r="G2313" s="2">
        <f t="shared" si="213"/>
        <v>0.14855483172367301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6">
        <f>TITRES_STAT!D2317</f>
        <v>15.837999999999999</v>
      </c>
      <c r="C2314" s="2">
        <f t="shared" si="210"/>
        <v>15.518757279518191</v>
      </c>
      <c r="D2314" s="2">
        <f t="shared" si="212"/>
        <v>15.465328224861583</v>
      </c>
      <c r="E2314" s="2">
        <f t="shared" si="211"/>
        <v>5.3429054656607633E-2</v>
      </c>
      <c r="F2314" s="2">
        <f t="shared" si="215"/>
        <v>-7.4326394638099313E-2</v>
      </c>
      <c r="G2314" s="2">
        <f t="shared" si="213"/>
        <v>0.12775544929470695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6">
        <f>TITRES_STAT!D2318</f>
        <v>15.837999999999999</v>
      </c>
      <c r="C2315" s="2">
        <f t="shared" si="210"/>
        <v>15.553410005746162</v>
      </c>
      <c r="D2315" s="2">
        <f t="shared" si="212"/>
        <v>15.492933541538502</v>
      </c>
      <c r="E2315" s="2">
        <f t="shared" si="211"/>
        <v>6.0476464207660285E-2</v>
      </c>
      <c r="F2315" s="2">
        <f t="shared" si="215"/>
        <v>-4.7365822868947395E-2</v>
      </c>
      <c r="G2315" s="2">
        <f t="shared" si="213"/>
        <v>0.10784228707660767</v>
      </c>
      <c r="H2315" s="2" t="str">
        <f t="shared" si="214"/>
        <v>Sell</v>
      </c>
    </row>
    <row r="2316" spans="1:8" ht="13.5" x14ac:dyDescent="0.25">
      <c r="A2316" s="3">
        <f>TITRES_STAT!B2319</f>
        <v>45373</v>
      </c>
      <c r="B2316" s="6">
        <f>TITRES_STAT!D2319</f>
        <v>15.581</v>
      </c>
      <c r="C2316" s="2">
        <f t="shared" si="210"/>
        <v>15.597193081785214</v>
      </c>
      <c r="D2316" s="2">
        <f t="shared" si="212"/>
        <v>15.499456982906022</v>
      </c>
      <c r="E2316" s="2">
        <f t="shared" si="211"/>
        <v>9.7736098879192213E-2</v>
      </c>
      <c r="F2316" s="2">
        <f t="shared" si="215"/>
        <v>-1.8345438519319478E-2</v>
      </c>
      <c r="G2316" s="2">
        <f t="shared" si="213"/>
        <v>0.11608153739851169</v>
      </c>
      <c r="H2316" s="2" t="str">
        <f t="shared" si="214"/>
        <v>Sell</v>
      </c>
    </row>
    <row r="2317" spans="1:8" ht="13.5" x14ac:dyDescent="0.25">
      <c r="A2317" s="3">
        <f>TITRES_STAT!B2320</f>
        <v>45376</v>
      </c>
      <c r="B2317" s="6">
        <f>TITRES_STAT!D2320</f>
        <v>15.419</v>
      </c>
      <c r="C2317" s="2">
        <f t="shared" si="210"/>
        <v>15.601317223049028</v>
      </c>
      <c r="D2317" s="2">
        <f t="shared" si="212"/>
        <v>15.493497206394466</v>
      </c>
      <c r="E2317" s="2">
        <f t="shared" si="211"/>
        <v>0.10782001665456242</v>
      </c>
      <c r="F2317" s="2">
        <f t="shared" si="215"/>
        <v>6.8876525154569039E-3</v>
      </c>
      <c r="G2317" s="2">
        <f t="shared" si="213"/>
        <v>0.10093236413910552</v>
      </c>
      <c r="H2317" s="2" t="str">
        <f t="shared" si="214"/>
        <v>Sell</v>
      </c>
    </row>
    <row r="2318" spans="1:8" ht="13.5" x14ac:dyDescent="0.25">
      <c r="A2318" s="3">
        <f>TITRES_STAT!B2321</f>
        <v>45377</v>
      </c>
      <c r="B2318" s="6">
        <f>TITRES_STAT!D2321</f>
        <v>15.581</v>
      </c>
      <c r="C2318" s="2">
        <f t="shared" si="210"/>
        <v>15.604806881041485</v>
      </c>
      <c r="D2318" s="2">
        <f t="shared" si="212"/>
        <v>15.49997889480969</v>
      </c>
      <c r="E2318" s="2">
        <f t="shared" si="211"/>
        <v>0.10482798623179512</v>
      </c>
      <c r="F2318" s="2">
        <f t="shared" si="215"/>
        <v>2.647571925872455E-2</v>
      </c>
      <c r="G2318" s="2">
        <f t="shared" si="213"/>
        <v>7.8352266973070572E-2</v>
      </c>
      <c r="H2318" s="2" t="str">
        <f t="shared" si="214"/>
        <v>Sell</v>
      </c>
    </row>
    <row r="2319" spans="1:8" ht="13.5" x14ac:dyDescent="0.25">
      <c r="A2319" s="3">
        <f>TITRES_STAT!B2322</f>
        <v>45378</v>
      </c>
      <c r="B2319" s="6">
        <f>TITRES_STAT!D2322</f>
        <v>15.581</v>
      </c>
      <c r="C2319" s="2">
        <f t="shared" ref="C2319:C2382" si="216">$C$4*B2309+C2318*(1-$C$4)</f>
        <v>15.588067360881256</v>
      </c>
      <c r="D2319" s="2">
        <f t="shared" si="212"/>
        <v>15.505980458157122</v>
      </c>
      <c r="E2319" s="2">
        <f t="shared" si="211"/>
        <v>8.2086902724133992E-2</v>
      </c>
      <c r="F2319" s="2">
        <f t="shared" si="215"/>
        <v>3.7597955951806442E-2</v>
      </c>
      <c r="G2319" s="2">
        <f t="shared" si="213"/>
        <v>4.4488946772327551E-2</v>
      </c>
      <c r="H2319" s="2" t="str">
        <f t="shared" si="214"/>
        <v>Sell</v>
      </c>
    </row>
    <row r="2320" spans="1:8" ht="13.5" x14ac:dyDescent="0.25">
      <c r="A2320" s="3">
        <f>TITRES_STAT!B2323</f>
        <v>45379</v>
      </c>
      <c r="B2320" s="6">
        <f>TITRES_STAT!D2323</f>
        <v>15.581</v>
      </c>
      <c r="C2320" s="2">
        <f t="shared" si="216"/>
        <v>15.573903151514909</v>
      </c>
      <c r="D2320" s="2">
        <f t="shared" si="212"/>
        <v>15.511537461256594</v>
      </c>
      <c r="E2320" s="2">
        <f t="shared" si="211"/>
        <v>6.2365690258314288E-2</v>
      </c>
      <c r="F2320" s="2">
        <f t="shared" si="215"/>
        <v>4.2551502813108009E-2</v>
      </c>
      <c r="G2320" s="2">
        <f t="shared" si="213"/>
        <v>1.9814187445206279E-2</v>
      </c>
      <c r="H2320" s="2" t="str">
        <f t="shared" si="214"/>
        <v>Sell</v>
      </c>
    </row>
    <row r="2321" spans="1:8" ht="13.5" x14ac:dyDescent="0.25">
      <c r="A2321" s="3">
        <f>TITRES_STAT!B2324</f>
        <v>45380</v>
      </c>
      <c r="B2321" s="6">
        <f>TITRES_STAT!D2324</f>
        <v>15.581</v>
      </c>
      <c r="C2321" s="2">
        <f t="shared" si="216"/>
        <v>15.601456512820308</v>
      </c>
      <c r="D2321" s="2">
        <f t="shared" si="212"/>
        <v>15.516682834496848</v>
      </c>
      <c r="E2321" s="2">
        <f t="shared" si="211"/>
        <v>8.4773678323459833E-2</v>
      </c>
      <c r="F2321" s="2">
        <f t="shared" si="215"/>
        <v>5.0995937915178376E-2</v>
      </c>
      <c r="G2321" s="2">
        <f t="shared" si="213"/>
        <v>3.3777740408281458E-2</v>
      </c>
      <c r="H2321" s="2" t="str">
        <f t="shared" si="214"/>
        <v>Sell</v>
      </c>
    </row>
    <row r="2322" spans="1:8" ht="13.5" x14ac:dyDescent="0.25">
      <c r="A2322" s="3">
        <f>TITRES_STAT!B2325</f>
        <v>45383</v>
      </c>
      <c r="B2322" s="6">
        <f>TITRES_STAT!D2325</f>
        <v>15.667</v>
      </c>
      <c r="C2322" s="2">
        <f t="shared" si="216"/>
        <v>15.63784781854026</v>
      </c>
      <c r="D2322" s="2">
        <f t="shared" si="212"/>
        <v>15.527817439348933</v>
      </c>
      <c r="E2322" s="2">
        <f t="shared" si="211"/>
        <v>0.1100303791913273</v>
      </c>
      <c r="F2322" s="2">
        <f t="shared" si="215"/>
        <v>6.2802826170408166E-2</v>
      </c>
      <c r="G2322" s="2">
        <f t="shared" si="213"/>
        <v>4.7227553020919133E-2</v>
      </c>
      <c r="H2322" s="2" t="str">
        <f t="shared" si="214"/>
        <v>Sell</v>
      </c>
    </row>
    <row r="2323" spans="1:8" ht="13.5" x14ac:dyDescent="0.25">
      <c r="A2323" s="3">
        <f>TITRES_STAT!B2326</f>
        <v>45384</v>
      </c>
      <c r="B2323" s="6">
        <f>TITRES_STAT!D2326</f>
        <v>15.753</v>
      </c>
      <c r="C2323" s="2">
        <f t="shared" si="216"/>
        <v>15.668640461841759</v>
      </c>
      <c r="D2323" s="2">
        <f t="shared" si="212"/>
        <v>15.54449762902679</v>
      </c>
      <c r="E2323" s="2">
        <f t="shared" si="211"/>
        <v>0.12414283281496985</v>
      </c>
      <c r="F2323" s="2">
        <f t="shared" si="215"/>
        <v>7.5070827499320508E-2</v>
      </c>
      <c r="G2323" s="2">
        <f t="shared" si="213"/>
        <v>4.9072005315649342E-2</v>
      </c>
      <c r="H2323" s="2" t="str">
        <f t="shared" si="214"/>
        <v>Sell</v>
      </c>
    </row>
    <row r="2324" spans="1:8" ht="13.5" x14ac:dyDescent="0.25">
      <c r="A2324" s="3">
        <f>TITRES_STAT!B2327</f>
        <v>45385</v>
      </c>
      <c r="B2324" s="6">
        <f>TITRES_STAT!D2327</f>
        <v>15.753</v>
      </c>
      <c r="C2324" s="2">
        <f t="shared" si="216"/>
        <v>15.694695775404565</v>
      </c>
      <c r="D2324" s="2">
        <f t="shared" si="212"/>
        <v>15.559942249098878</v>
      </c>
      <c r="E2324" s="2">
        <f t="shared" si="211"/>
        <v>0.13475352630568693</v>
      </c>
      <c r="F2324" s="2">
        <f t="shared" si="215"/>
        <v>8.7007367260593799E-2</v>
      </c>
      <c r="G2324" s="2">
        <f t="shared" si="213"/>
        <v>4.7746159045093134E-2</v>
      </c>
      <c r="H2324" s="2" t="str">
        <f t="shared" si="214"/>
        <v>Sell</v>
      </c>
    </row>
    <row r="2325" spans="1:8" ht="13.5" x14ac:dyDescent="0.25">
      <c r="A2325" s="3">
        <f>TITRES_STAT!B2328</f>
        <v>45386</v>
      </c>
      <c r="B2325" s="6">
        <f>TITRES_STAT!D2328</f>
        <v>15.667</v>
      </c>
      <c r="C2325" s="2">
        <f t="shared" si="216"/>
        <v>15.716742579188479</v>
      </c>
      <c r="D2325" s="2">
        <f t="shared" si="212"/>
        <v>15.567872452869331</v>
      </c>
      <c r="E2325" s="2">
        <f t="shared" si="211"/>
        <v>0.14887012631914764</v>
      </c>
      <c r="F2325" s="2">
        <f t="shared" si="215"/>
        <v>9.9379919072304562E-2</v>
      </c>
      <c r="G2325" s="2">
        <f t="shared" si="213"/>
        <v>4.9490207246843082E-2</v>
      </c>
      <c r="H2325" s="2" t="str">
        <f t="shared" si="214"/>
        <v>Sell</v>
      </c>
    </row>
    <row r="2326" spans="1:8" ht="13.5" x14ac:dyDescent="0.25">
      <c r="A2326" s="3">
        <f>TITRES_STAT!B2329</f>
        <v>45387</v>
      </c>
      <c r="B2326" s="6">
        <f>TITRES_STAT!D2329</f>
        <v>15.71</v>
      </c>
      <c r="C2326" s="2">
        <f t="shared" si="216"/>
        <v>15.695859105467175</v>
      </c>
      <c r="D2326" s="2">
        <f t="shared" si="212"/>
        <v>15.578400419323454</v>
      </c>
      <c r="E2326" s="2">
        <f t="shared" si="211"/>
        <v>0.11745868614372057</v>
      </c>
      <c r="F2326" s="2">
        <f t="shared" si="215"/>
        <v>0.10299567248658778</v>
      </c>
      <c r="G2326" s="2">
        <f t="shared" si="213"/>
        <v>1.4463013657132789E-2</v>
      </c>
      <c r="H2326" s="2" t="str">
        <f t="shared" si="214"/>
        <v>Sell</v>
      </c>
    </row>
    <row r="2327" spans="1:8" ht="13.5" x14ac:dyDescent="0.25">
      <c r="A2327" s="3">
        <f>TITRES_STAT!B2330</f>
        <v>45390</v>
      </c>
      <c r="B2327" s="6">
        <f>TITRES_STAT!D2330</f>
        <v>15.71</v>
      </c>
      <c r="C2327" s="2">
        <f t="shared" si="216"/>
        <v>15.653265396933763</v>
      </c>
      <c r="D2327" s="2">
        <f t="shared" si="212"/>
        <v>15.588148536410605</v>
      </c>
      <c r="E2327" s="2">
        <f t="shared" si="211"/>
        <v>6.5116860523158238E-2</v>
      </c>
      <c r="F2327" s="2">
        <f t="shared" si="215"/>
        <v>9.5419910093901883E-2</v>
      </c>
      <c r="G2327" s="2">
        <f t="shared" si="213"/>
        <v>-3.0303049570743645E-2</v>
      </c>
      <c r="H2327" s="2" t="str">
        <f t="shared" si="214"/>
        <v>Hold</v>
      </c>
    </row>
    <row r="2328" spans="1:8" ht="13.5" x14ac:dyDescent="0.25">
      <c r="A2328" s="3">
        <f>TITRES_STAT!B2331</f>
        <v>45394</v>
      </c>
      <c r="B2328" s="6">
        <f>TITRES_STAT!D2331</f>
        <v>15.71</v>
      </c>
      <c r="C2328" s="2">
        <f t="shared" si="216"/>
        <v>15.642147643559339</v>
      </c>
      <c r="D2328" s="2">
        <f t="shared" si="212"/>
        <v>15.59717457075056</v>
      </c>
      <c r="E2328" s="2">
        <f t="shared" si="211"/>
        <v>4.4973072808778269E-2</v>
      </c>
      <c r="F2328" s="2">
        <f t="shared" si="215"/>
        <v>8.5330542636877171E-2</v>
      </c>
      <c r="G2328" s="2">
        <f t="shared" si="213"/>
        <v>-4.0357469828098902E-2</v>
      </c>
      <c r="H2328" s="2" t="str">
        <f t="shared" si="214"/>
        <v>Hold</v>
      </c>
    </row>
    <row r="2329" spans="1:8" ht="13.5" x14ac:dyDescent="0.25">
      <c r="A2329" s="3">
        <f>TITRES_STAT!B2332</f>
        <v>45397</v>
      </c>
      <c r="B2329" s="6">
        <f>TITRES_STAT!D2332</f>
        <v>15.83</v>
      </c>
      <c r="C2329" s="2">
        <f t="shared" si="216"/>
        <v>15.63274031378098</v>
      </c>
      <c r="D2329" s="2">
        <f t="shared" si="212"/>
        <v>15.614420898843111</v>
      </c>
      <c r="E2329" s="2">
        <f t="shared" si="211"/>
        <v>1.8319414937868927E-2</v>
      </c>
      <c r="F2329" s="2">
        <f t="shared" si="215"/>
        <v>7.192831709707552E-2</v>
      </c>
      <c r="G2329" s="2">
        <f t="shared" si="213"/>
        <v>-5.3608902159206592E-2</v>
      </c>
      <c r="H2329" s="2" t="str">
        <f t="shared" si="214"/>
        <v>Hold</v>
      </c>
    </row>
    <row r="2330" spans="1:8" ht="13.5" x14ac:dyDescent="0.25">
      <c r="A2330" s="3">
        <f>TITRES_STAT!B2333</f>
        <v>45398</v>
      </c>
      <c r="B2330" s="6">
        <f>TITRES_STAT!D2333</f>
        <v>16.265999999999998</v>
      </c>
      <c r="C2330" s="2">
        <f t="shared" si="216"/>
        <v>15.624780265506983</v>
      </c>
      <c r="D2330" s="2">
        <f t="shared" si="212"/>
        <v>15.662686017447324</v>
      </c>
      <c r="E2330" s="2">
        <f t="shared" si="211"/>
        <v>-3.7905751940341403E-2</v>
      </c>
      <c r="F2330" s="2">
        <f t="shared" si="215"/>
        <v>4.9961503289592139E-2</v>
      </c>
      <c r="G2330" s="2">
        <f t="shared" si="213"/>
        <v>-8.786725522993355E-2</v>
      </c>
      <c r="H2330" s="2" t="str">
        <f t="shared" si="214"/>
        <v>Hold</v>
      </c>
    </row>
    <row r="2331" spans="1:8" ht="13.5" x14ac:dyDescent="0.25">
      <c r="A2331" s="3">
        <f>TITRES_STAT!B2334</f>
        <v>45399</v>
      </c>
      <c r="B2331" s="6">
        <f>TITRES_STAT!D2334</f>
        <v>16.523</v>
      </c>
      <c r="C2331" s="2">
        <f t="shared" si="216"/>
        <v>15.618044840044371</v>
      </c>
      <c r="D2331" s="2">
        <f t="shared" si="212"/>
        <v>15.726412979117892</v>
      </c>
      <c r="E2331" s="2">
        <f t="shared" si="211"/>
        <v>-0.10836813907352116</v>
      </c>
      <c r="F2331" s="2">
        <f t="shared" si="215"/>
        <v>1.829557481696948E-2</v>
      </c>
      <c r="G2331" s="2">
        <f t="shared" si="213"/>
        <v>-0.12666371389049064</v>
      </c>
      <c r="H2331" s="2" t="str">
        <f t="shared" si="214"/>
        <v>Hold</v>
      </c>
    </row>
    <row r="2332" spans="1:8" ht="13.5" x14ac:dyDescent="0.25">
      <c r="A2332" s="3">
        <f>TITRES_STAT!B2335</f>
        <v>45400</v>
      </c>
      <c r="B2332" s="6">
        <f>TITRES_STAT!D2335</f>
        <v>16.523</v>
      </c>
      <c r="C2332" s="2">
        <f t="shared" si="216"/>
        <v>15.625576403114469</v>
      </c>
      <c r="D2332" s="2">
        <f t="shared" si="212"/>
        <v>15.78541942510916</v>
      </c>
      <c r="E2332" s="2">
        <f t="shared" ref="E2332:E2395" si="217">C2332-D2332</f>
        <v>-0.15984302199469091</v>
      </c>
      <c r="F2332" s="2">
        <f t="shared" si="215"/>
        <v>-1.7332144545362603E-2</v>
      </c>
      <c r="G2332" s="2">
        <f t="shared" si="213"/>
        <v>-0.1425108774493283</v>
      </c>
      <c r="H2332" s="2" t="str">
        <f t="shared" si="214"/>
        <v>Hold</v>
      </c>
    </row>
    <row r="2333" spans="1:8" ht="13.5" x14ac:dyDescent="0.25">
      <c r="A2333" s="3">
        <f>TITRES_STAT!B2336</f>
        <v>45401</v>
      </c>
      <c r="B2333" s="6">
        <f>TITRES_STAT!D2336</f>
        <v>16.523</v>
      </c>
      <c r="C2333" s="2">
        <f t="shared" si="216"/>
        <v>15.64518003340455</v>
      </c>
      <c r="D2333" s="2">
        <f t="shared" ref="D2333:D2396" si="218">$D$4*B2333+(1-$D$4)*D2332</f>
        <v>15.840055023249221</v>
      </c>
      <c r="E2333" s="2">
        <f t="shared" si="217"/>
        <v>-0.19487498984467067</v>
      </c>
      <c r="F2333" s="2">
        <f t="shared" si="215"/>
        <v>-5.2840713605224222E-2</v>
      </c>
      <c r="G2333" s="2">
        <f t="shared" si="213"/>
        <v>-0.14203427623944645</v>
      </c>
      <c r="H2333" s="2" t="str">
        <f t="shared" si="214"/>
        <v>Hold</v>
      </c>
    </row>
    <row r="2334" spans="1:8" ht="13.5" x14ac:dyDescent="0.25">
      <c r="A2334" s="3">
        <f>TITRES_STAT!B2337</f>
        <v>45404</v>
      </c>
      <c r="B2334" s="6">
        <f>TITRES_STAT!D2337</f>
        <v>16.265999999999998</v>
      </c>
      <c r="C2334" s="2">
        <f t="shared" si="216"/>
        <v>15.661767720573081</v>
      </c>
      <c r="D2334" s="2">
        <f t="shared" si="218"/>
        <v>15.871606503008538</v>
      </c>
      <c r="E2334" s="2">
        <f t="shared" si="217"/>
        <v>-0.20983878243545639</v>
      </c>
      <c r="F2334" s="2">
        <f t="shared" si="215"/>
        <v>-8.4240327371270657E-2</v>
      </c>
      <c r="G2334" s="2">
        <f t="shared" si="213"/>
        <v>-0.12559845506418574</v>
      </c>
      <c r="H2334" s="2" t="str">
        <f t="shared" si="214"/>
        <v>Hold</v>
      </c>
    </row>
    <row r="2335" spans="1:8" ht="13.5" x14ac:dyDescent="0.25">
      <c r="A2335" s="3">
        <f>TITRES_STAT!B2338</f>
        <v>45405</v>
      </c>
      <c r="B2335" s="6">
        <f>TITRES_STAT!D2338</f>
        <v>16.395</v>
      </c>
      <c r="C2335" s="2">
        <f t="shared" si="216"/>
        <v>15.662572686638761</v>
      </c>
      <c r="D2335" s="2">
        <f t="shared" si="218"/>
        <v>15.910376391674571</v>
      </c>
      <c r="E2335" s="2">
        <f t="shared" si="217"/>
        <v>-0.2478037050358104</v>
      </c>
      <c r="F2335" s="2">
        <f t="shared" si="215"/>
        <v>-0.11695300290417861</v>
      </c>
      <c r="G2335" s="2">
        <f t="shared" si="213"/>
        <v>-0.1308507021316318</v>
      </c>
      <c r="H2335" s="2" t="str">
        <f t="shared" si="214"/>
        <v>Hold</v>
      </c>
    </row>
    <row r="2336" spans="1:8" ht="13.5" x14ac:dyDescent="0.25">
      <c r="A2336" s="3">
        <f>TITRES_STAT!B2339</f>
        <v>45406</v>
      </c>
      <c r="B2336" s="6">
        <f>TITRES_STAT!D2339</f>
        <v>16.265999999999998</v>
      </c>
      <c r="C2336" s="2">
        <f t="shared" si="216"/>
        <v>15.669869196386646</v>
      </c>
      <c r="D2336" s="2">
        <f t="shared" si="218"/>
        <v>15.936718881180157</v>
      </c>
      <c r="E2336" s="2">
        <f t="shared" si="217"/>
        <v>-0.26684968479351134</v>
      </c>
      <c r="F2336" s="2">
        <f t="shared" si="215"/>
        <v>-0.14693233928204516</v>
      </c>
      <c r="G2336" s="2">
        <f t="shared" si="213"/>
        <v>-0.11991734551146618</v>
      </c>
      <c r="H2336" s="2" t="str">
        <f t="shared" si="214"/>
        <v>Hold</v>
      </c>
    </row>
    <row r="2337" spans="1:8" ht="13.5" x14ac:dyDescent="0.25">
      <c r="A2337" s="3">
        <f>TITRES_STAT!B2340</f>
        <v>45407</v>
      </c>
      <c r="B2337" s="6">
        <f>TITRES_STAT!D2340</f>
        <v>16.265999999999998</v>
      </c>
      <c r="C2337" s="2">
        <f t="shared" si="216"/>
        <v>15.676043166173315</v>
      </c>
      <c r="D2337" s="2">
        <f t="shared" si="218"/>
        <v>15.961110075166811</v>
      </c>
      <c r="E2337" s="2">
        <f t="shared" si="217"/>
        <v>-0.28506690899349607</v>
      </c>
      <c r="F2337" s="2">
        <f t="shared" si="215"/>
        <v>-0.17455925322433535</v>
      </c>
      <c r="G2337" s="2">
        <f t="shared" si="213"/>
        <v>-0.11050765576916072</v>
      </c>
      <c r="H2337" s="2" t="str">
        <f t="shared" si="214"/>
        <v>Hold</v>
      </c>
    </row>
    <row r="2338" spans="1:8" ht="13.5" x14ac:dyDescent="0.25">
      <c r="A2338" s="3">
        <f>TITRES_STAT!B2341</f>
        <v>45408</v>
      </c>
      <c r="B2338" s="6">
        <f>TITRES_STAT!D2341</f>
        <v>16.265999999999998</v>
      </c>
      <c r="C2338" s="2">
        <f t="shared" si="216"/>
        <v>15.681267294454344</v>
      </c>
      <c r="D2338" s="2">
        <f t="shared" si="218"/>
        <v>15.983694514043343</v>
      </c>
      <c r="E2338" s="2">
        <f t="shared" si="217"/>
        <v>-0.30242721958899921</v>
      </c>
      <c r="F2338" s="2">
        <f t="shared" si="215"/>
        <v>-0.20013284649726812</v>
      </c>
      <c r="G2338" s="2">
        <f t="shared" si="213"/>
        <v>-0.10229437309173109</v>
      </c>
      <c r="H2338" s="2" t="str">
        <f t="shared" si="214"/>
        <v>Hold</v>
      </c>
    </row>
    <row r="2339" spans="1:8" ht="13.5" x14ac:dyDescent="0.25">
      <c r="A2339" s="3">
        <f>TITRES_STAT!B2342</f>
        <v>45411</v>
      </c>
      <c r="B2339" s="6">
        <f>TITRES_STAT!D2342</f>
        <v>16.138000000000002</v>
      </c>
      <c r="C2339" s="2">
        <f t="shared" si="216"/>
        <v>15.704149249153675</v>
      </c>
      <c r="D2339" s="2">
        <f t="shared" si="218"/>
        <v>15.995124550040131</v>
      </c>
      <c r="E2339" s="2">
        <f t="shared" si="217"/>
        <v>-0.29097530088645662</v>
      </c>
      <c r="F2339" s="2">
        <f t="shared" si="215"/>
        <v>-0.21830133737510582</v>
      </c>
      <c r="G2339" s="2">
        <f t="shared" si="213"/>
        <v>-7.2673963511350803E-2</v>
      </c>
      <c r="H2339" s="2" t="str">
        <f t="shared" si="214"/>
        <v>Hold</v>
      </c>
    </row>
    <row r="2340" spans="1:8" ht="13.5" x14ac:dyDescent="0.25">
      <c r="A2340" s="3">
        <f>TITRES_STAT!B2343</f>
        <v>45412</v>
      </c>
      <c r="B2340" s="6">
        <f>TITRES_STAT!D2343</f>
        <v>16.352</v>
      </c>
      <c r="C2340" s="2">
        <f t="shared" si="216"/>
        <v>15.790587826206956</v>
      </c>
      <c r="D2340" s="2">
        <f t="shared" si="218"/>
        <v>16.021559768555676</v>
      </c>
      <c r="E2340" s="2">
        <f t="shared" si="217"/>
        <v>-0.23097194234872021</v>
      </c>
      <c r="F2340" s="2">
        <f t="shared" si="215"/>
        <v>-0.22083545836982871</v>
      </c>
      <c r="G2340" s="2">
        <f t="shared" ref="G2340:G2403" si="219">E2340-F2340</f>
        <v>-1.0136483978891497E-2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45414</v>
      </c>
      <c r="B2341" s="6">
        <f>TITRES_STAT!D2344</f>
        <v>16.352</v>
      </c>
      <c r="C2341" s="2">
        <f t="shared" si="216"/>
        <v>15.903266622175115</v>
      </c>
      <c r="D2341" s="2">
        <f t="shared" si="218"/>
        <v>16.046036822736735</v>
      </c>
      <c r="E2341" s="2">
        <f t="shared" si="217"/>
        <v>-0.14277020056161938</v>
      </c>
      <c r="F2341" s="2">
        <f t="shared" ref="F2341:F2404" si="221">(E2341*(2/(10)))+((1-(2/10))*F2340)</f>
        <v>-0.20522240680818685</v>
      </c>
      <c r="G2341" s="2">
        <f t="shared" si="219"/>
        <v>6.2452206246567471E-2</v>
      </c>
      <c r="H2341" s="2" t="str">
        <f t="shared" si="220"/>
        <v>Sell</v>
      </c>
    </row>
    <row r="2342" spans="1:8" ht="13.5" x14ac:dyDescent="0.25">
      <c r="A2342" s="3">
        <f>TITRES_STAT!B2345</f>
        <v>45415</v>
      </c>
      <c r="B2342" s="6">
        <f>TITRES_STAT!D2345</f>
        <v>16.352</v>
      </c>
      <c r="C2342" s="2">
        <f t="shared" si="216"/>
        <v>15.998610218763559</v>
      </c>
      <c r="D2342" s="2">
        <f t="shared" si="218"/>
        <v>16.068700761793274</v>
      </c>
      <c r="E2342" s="2">
        <f t="shared" si="217"/>
        <v>-7.009054302971407E-2</v>
      </c>
      <c r="F2342" s="2">
        <f t="shared" si="221"/>
        <v>-0.17819603405249232</v>
      </c>
      <c r="G2342" s="2">
        <f t="shared" si="219"/>
        <v>0.10810549102277825</v>
      </c>
      <c r="H2342" s="2" t="str">
        <f t="shared" si="220"/>
        <v>Sell</v>
      </c>
    </row>
    <row r="2343" spans="1:8" ht="13.5" x14ac:dyDescent="0.25">
      <c r="A2343" s="3">
        <f>TITRES_STAT!B2346</f>
        <v>45418</v>
      </c>
      <c r="B2343" s="6">
        <f>TITRES_STAT!D2346</f>
        <v>16.265999999999998</v>
      </c>
      <c r="C2343" s="2">
        <f t="shared" si="216"/>
        <v>16.079285569723012</v>
      </c>
      <c r="D2343" s="2">
        <f t="shared" si="218"/>
        <v>16.083315520178957</v>
      </c>
      <c r="E2343" s="2">
        <f t="shared" si="217"/>
        <v>-4.0299504559442312E-3</v>
      </c>
      <c r="F2343" s="2">
        <f t="shared" si="221"/>
        <v>-0.14336281733318271</v>
      </c>
      <c r="G2343" s="2">
        <f t="shared" si="219"/>
        <v>0.13933286687723848</v>
      </c>
      <c r="H2343" s="2" t="str">
        <f t="shared" si="220"/>
        <v>Sell</v>
      </c>
    </row>
    <row r="2344" spans="1:8" ht="13.5" x14ac:dyDescent="0.25">
      <c r="A2344" s="3">
        <f>TITRES_STAT!B2347</f>
        <v>45419</v>
      </c>
      <c r="B2344" s="6">
        <f>TITRES_STAT!D2347</f>
        <v>16.265999999999998</v>
      </c>
      <c r="C2344" s="2">
        <f t="shared" si="216"/>
        <v>16.108010866688701</v>
      </c>
      <c r="D2344" s="2">
        <f t="shared" si="218"/>
        <v>16.096847703869404</v>
      </c>
      <c r="E2344" s="2">
        <f t="shared" si="217"/>
        <v>1.1163162819297412E-2</v>
      </c>
      <c r="F2344" s="2">
        <f t="shared" si="221"/>
        <v>-0.11245762130268669</v>
      </c>
      <c r="G2344" s="2">
        <f t="shared" si="219"/>
        <v>0.1236207841219841</v>
      </c>
      <c r="H2344" s="2" t="str">
        <f t="shared" si="220"/>
        <v>Sell</v>
      </c>
    </row>
    <row r="2345" spans="1:8" ht="13.5" x14ac:dyDescent="0.25">
      <c r="A2345" s="3">
        <f>TITRES_STAT!B2348</f>
        <v>45420</v>
      </c>
      <c r="B2345" s="6">
        <f>TITRES_STAT!D2348</f>
        <v>16.265999999999998</v>
      </c>
      <c r="C2345" s="2">
        <f t="shared" si="216"/>
        <v>16.152163041044286</v>
      </c>
      <c r="D2345" s="2">
        <f t="shared" si="218"/>
        <v>16.109377503582781</v>
      </c>
      <c r="E2345" s="2">
        <f t="shared" si="217"/>
        <v>4.278553746150493E-2</v>
      </c>
      <c r="F2345" s="2">
        <f t="shared" si="221"/>
        <v>-8.1408989549848376E-2</v>
      </c>
      <c r="G2345" s="2">
        <f t="shared" si="219"/>
        <v>0.12419452701135331</v>
      </c>
      <c r="H2345" s="2" t="str">
        <f t="shared" si="220"/>
        <v>Sell</v>
      </c>
    </row>
    <row r="2346" spans="1:8" ht="13.5" x14ac:dyDescent="0.25">
      <c r="A2346" s="3">
        <f>TITRES_STAT!B2349</f>
        <v>45421</v>
      </c>
      <c r="B2346" s="6">
        <f>TITRES_STAT!D2349</f>
        <v>16.181000000000001</v>
      </c>
      <c r="C2346" s="2">
        <f t="shared" si="216"/>
        <v>16.169676419345166</v>
      </c>
      <c r="D2346" s="2">
        <f t="shared" si="218"/>
        <v>16.114682873687759</v>
      </c>
      <c r="E2346" s="2">
        <f t="shared" si="217"/>
        <v>5.4993545657406884E-2</v>
      </c>
      <c r="F2346" s="2">
        <f t="shared" si="221"/>
        <v>-5.412848250839733E-2</v>
      </c>
      <c r="G2346" s="2">
        <f t="shared" si="219"/>
        <v>0.10912202816580421</v>
      </c>
      <c r="H2346" s="2" t="str">
        <f t="shared" si="220"/>
        <v>Sell</v>
      </c>
    </row>
    <row r="2347" spans="1:8" ht="13.5" x14ac:dyDescent="0.25">
      <c r="A2347" s="3">
        <f>TITRES_STAT!B2350</f>
        <v>45422</v>
      </c>
      <c r="B2347" s="6">
        <f>TITRES_STAT!D2350</f>
        <v>16.181000000000001</v>
      </c>
      <c r="C2347" s="2">
        <f t="shared" si="216"/>
        <v>16.1844954317536</v>
      </c>
      <c r="D2347" s="2">
        <f t="shared" si="218"/>
        <v>16.119595253414591</v>
      </c>
      <c r="E2347" s="2">
        <f t="shared" si="217"/>
        <v>6.4900178339009074E-2</v>
      </c>
      <c r="F2347" s="2">
        <f t="shared" si="221"/>
        <v>-3.032275033891605E-2</v>
      </c>
      <c r="G2347" s="2">
        <f t="shared" si="219"/>
        <v>9.5222928677925117E-2</v>
      </c>
      <c r="H2347" s="2" t="str">
        <f t="shared" si="220"/>
        <v>Sell</v>
      </c>
    </row>
    <row r="2348" spans="1:8" ht="13.5" x14ac:dyDescent="0.25">
      <c r="A2348" s="3">
        <f>TITRES_STAT!B2351</f>
        <v>45425</v>
      </c>
      <c r="B2348" s="6">
        <f>TITRES_STAT!D2351</f>
        <v>16.181000000000001</v>
      </c>
      <c r="C2348" s="2">
        <f t="shared" si="216"/>
        <v>16.197034596099201</v>
      </c>
      <c r="D2348" s="2">
        <f t="shared" si="218"/>
        <v>16.124143753161658</v>
      </c>
      <c r="E2348" s="2">
        <f t="shared" si="217"/>
        <v>7.2890842937542999E-2</v>
      </c>
      <c r="F2348" s="2">
        <f t="shared" si="221"/>
        <v>-9.6800316836242427E-3</v>
      </c>
      <c r="G2348" s="2">
        <f t="shared" si="219"/>
        <v>8.2570874621167245E-2</v>
      </c>
      <c r="H2348" s="2" t="str">
        <f t="shared" si="220"/>
        <v>Sell</v>
      </c>
    </row>
    <row r="2349" spans="1:8" ht="13.5" x14ac:dyDescent="0.25">
      <c r="A2349" s="3">
        <f>TITRES_STAT!B2352</f>
        <v>45426</v>
      </c>
      <c r="B2349" s="6">
        <f>TITRES_STAT!D2352</f>
        <v>16.181000000000001</v>
      </c>
      <c r="C2349" s="2">
        <f t="shared" si="216"/>
        <v>16.187952350545476</v>
      </c>
      <c r="D2349" s="2">
        <f t="shared" si="218"/>
        <v>16.128355327001536</v>
      </c>
      <c r="E2349" s="2">
        <f t="shared" si="217"/>
        <v>5.9597023543940253E-2</v>
      </c>
      <c r="F2349" s="2">
        <f t="shared" si="221"/>
        <v>4.1753793618886561E-3</v>
      </c>
      <c r="G2349" s="2">
        <f t="shared" si="219"/>
        <v>5.5421644182051595E-2</v>
      </c>
      <c r="H2349" s="2" t="str">
        <f t="shared" si="220"/>
        <v>Sell</v>
      </c>
    </row>
    <row r="2350" spans="1:8" ht="13.5" x14ac:dyDescent="0.25">
      <c r="A2350" s="3">
        <f>TITRES_STAT!B2353</f>
        <v>45427</v>
      </c>
      <c r="B2350" s="6">
        <f>TITRES_STAT!D2353</f>
        <v>16.265999999999998</v>
      </c>
      <c r="C2350" s="2">
        <f t="shared" si="216"/>
        <v>16.213190450461557</v>
      </c>
      <c r="D2350" s="2">
        <f t="shared" si="218"/>
        <v>16.138551228705126</v>
      </c>
      <c r="E2350" s="2">
        <f t="shared" si="217"/>
        <v>7.463922175643134E-2</v>
      </c>
      <c r="F2350" s="2">
        <f t="shared" si="221"/>
        <v>1.8268147840797194E-2</v>
      </c>
      <c r="G2350" s="2">
        <f t="shared" si="219"/>
        <v>5.6371073915634146E-2</v>
      </c>
      <c r="H2350" s="2" t="str">
        <f t="shared" si="220"/>
        <v>Sell</v>
      </c>
    </row>
    <row r="2351" spans="1:8" ht="13.5" x14ac:dyDescent="0.25">
      <c r="A2351" s="3">
        <f>TITRES_STAT!B2354</f>
        <v>45428</v>
      </c>
      <c r="B2351" s="6">
        <f>TITRES_STAT!D2354</f>
        <v>16.385999999999999</v>
      </c>
      <c r="C2351" s="2">
        <f t="shared" si="216"/>
        <v>16.234545765775163</v>
      </c>
      <c r="D2351" s="2">
        <f t="shared" si="218"/>
        <v>16.15688076731956</v>
      </c>
      <c r="E2351" s="2">
        <f t="shared" si="217"/>
        <v>7.766499845560304E-2</v>
      </c>
      <c r="F2351" s="2">
        <f t="shared" si="221"/>
        <v>3.0147517963758363E-2</v>
      </c>
      <c r="G2351" s="2">
        <f t="shared" si="219"/>
        <v>4.7517480491844677E-2</v>
      </c>
      <c r="H2351" s="2" t="str">
        <f t="shared" si="220"/>
        <v>Sell</v>
      </c>
    </row>
    <row r="2352" spans="1:8" ht="13.5" x14ac:dyDescent="0.25">
      <c r="A2352" s="3">
        <f>TITRES_STAT!B2355</f>
        <v>45429</v>
      </c>
      <c r="B2352" s="6">
        <f>TITRES_STAT!D2355</f>
        <v>16.385999999999999</v>
      </c>
      <c r="C2352" s="2">
        <f t="shared" si="216"/>
        <v>16.252615647963598</v>
      </c>
      <c r="D2352" s="2">
        <f t="shared" si="218"/>
        <v>16.173852562332925</v>
      </c>
      <c r="E2352" s="2">
        <f t="shared" si="217"/>
        <v>7.8763085630672691E-2</v>
      </c>
      <c r="F2352" s="2">
        <f t="shared" si="221"/>
        <v>3.9870631497141235E-2</v>
      </c>
      <c r="G2352" s="2">
        <f t="shared" si="219"/>
        <v>3.8892454133531457E-2</v>
      </c>
      <c r="H2352" s="2" t="str">
        <f t="shared" si="220"/>
        <v>Sell</v>
      </c>
    </row>
    <row r="2353" spans="1:8" ht="13.5" x14ac:dyDescent="0.25">
      <c r="A2353" s="3">
        <f>TITRES_STAT!B2356</f>
        <v>45432</v>
      </c>
      <c r="B2353" s="6">
        <f>TITRES_STAT!D2356</f>
        <v>16.395</v>
      </c>
      <c r="C2353" s="2">
        <f t="shared" si="216"/>
        <v>16.25467477904612</v>
      </c>
      <c r="D2353" s="2">
        <f t="shared" si="218"/>
        <v>16.190233854011968</v>
      </c>
      <c r="E2353" s="2">
        <f t="shared" si="217"/>
        <v>6.4440925034151775E-2</v>
      </c>
      <c r="F2353" s="2">
        <f t="shared" si="221"/>
        <v>4.4784690204543343E-2</v>
      </c>
      <c r="G2353" s="2">
        <f t="shared" si="219"/>
        <v>1.9656234829608432E-2</v>
      </c>
      <c r="H2353" s="2" t="str">
        <f t="shared" si="220"/>
        <v>Sell</v>
      </c>
    </row>
    <row r="2354" spans="1:8" ht="13.5" x14ac:dyDescent="0.25">
      <c r="A2354" s="3">
        <f>TITRES_STAT!B2357</f>
        <v>45433</v>
      </c>
      <c r="B2354" s="6">
        <f>TITRES_STAT!D2357</f>
        <v>16.72</v>
      </c>
      <c r="C2354" s="2">
        <f t="shared" si="216"/>
        <v>16.256417120731331</v>
      </c>
      <c r="D2354" s="2">
        <f t="shared" si="218"/>
        <v>16.229475790751824</v>
      </c>
      <c r="E2354" s="2">
        <f t="shared" si="217"/>
        <v>2.69413299795076E-2</v>
      </c>
      <c r="F2354" s="2">
        <f t="shared" si="221"/>
        <v>4.1216018159536197E-2</v>
      </c>
      <c r="G2354" s="2">
        <f t="shared" si="219"/>
        <v>-1.4274688180028597E-2</v>
      </c>
      <c r="H2354" s="2" t="str">
        <f t="shared" si="220"/>
        <v>Hold</v>
      </c>
    </row>
    <row r="2355" spans="1:8" ht="13.5" x14ac:dyDescent="0.25">
      <c r="A2355" s="3">
        <f>TITRES_STAT!B2358</f>
        <v>45434</v>
      </c>
      <c r="B2355" s="6">
        <f>TITRES_STAT!D2358</f>
        <v>16.72</v>
      </c>
      <c r="C2355" s="2">
        <f t="shared" si="216"/>
        <v>16.257891409849588</v>
      </c>
      <c r="D2355" s="2">
        <f t="shared" si="218"/>
        <v>16.265810917362799</v>
      </c>
      <c r="E2355" s="2">
        <f t="shared" si="217"/>
        <v>-7.9195075132112436E-3</v>
      </c>
      <c r="F2355" s="2">
        <f t="shared" si="221"/>
        <v>3.1388913024986712E-2</v>
      </c>
      <c r="G2355" s="2">
        <f t="shared" si="219"/>
        <v>-3.9308420538197955E-2</v>
      </c>
      <c r="H2355" s="2" t="str">
        <f t="shared" si="220"/>
        <v>Hold</v>
      </c>
    </row>
    <row r="2356" spans="1:8" ht="13.5" x14ac:dyDescent="0.25">
      <c r="A2356" s="3">
        <f>TITRES_STAT!B2359</f>
        <v>45435</v>
      </c>
      <c r="B2356" s="6">
        <f>TITRES_STAT!D2359</f>
        <v>16.914999999999999</v>
      </c>
      <c r="C2356" s="2">
        <f t="shared" si="216"/>
        <v>16.24606196218042</v>
      </c>
      <c r="D2356" s="2">
        <f t="shared" si="218"/>
        <v>16.313898997558148</v>
      </c>
      <c r="E2356" s="2">
        <f t="shared" si="217"/>
        <v>-6.7837035377728228E-2</v>
      </c>
      <c r="F2356" s="2">
        <f t="shared" si="221"/>
        <v>1.1543723344443726E-2</v>
      </c>
      <c r="G2356" s="2">
        <f t="shared" si="219"/>
        <v>-7.9380758722171957E-2</v>
      </c>
      <c r="H2356" s="2" t="str">
        <f t="shared" si="220"/>
        <v>Hold</v>
      </c>
    </row>
    <row r="2357" spans="1:8" ht="13.5" x14ac:dyDescent="0.25">
      <c r="A2357" s="3">
        <f>TITRES_STAT!B2360</f>
        <v>45436</v>
      </c>
      <c r="B2357" s="6">
        <f>TITRES_STAT!D2360</f>
        <v>17.091000000000001</v>
      </c>
      <c r="C2357" s="2">
        <f t="shared" si="216"/>
        <v>16.236052429537278</v>
      </c>
      <c r="D2357" s="2">
        <f t="shared" si="218"/>
        <v>16.371462034776066</v>
      </c>
      <c r="E2357" s="2">
        <f t="shared" si="217"/>
        <v>-0.13540960523878809</v>
      </c>
      <c r="F2357" s="2">
        <f t="shared" si="221"/>
        <v>-1.7846942372202638E-2</v>
      </c>
      <c r="G2357" s="2">
        <f t="shared" si="219"/>
        <v>-0.11756266286658545</v>
      </c>
      <c r="H2357" s="2" t="str">
        <f t="shared" si="220"/>
        <v>Hold</v>
      </c>
    </row>
    <row r="2358" spans="1:8" ht="13.5" x14ac:dyDescent="0.25">
      <c r="A2358" s="3">
        <f>TITRES_STAT!B2361</f>
        <v>45439</v>
      </c>
      <c r="B2358" s="6">
        <f>TITRES_STAT!D2361</f>
        <v>17.045000000000002</v>
      </c>
      <c r="C2358" s="2">
        <f t="shared" si="216"/>
        <v>16.227582824993082</v>
      </c>
      <c r="D2358" s="2">
        <f t="shared" si="218"/>
        <v>16.421353735903764</v>
      </c>
      <c r="E2358" s="2">
        <f t="shared" si="217"/>
        <v>-0.19377091091068266</v>
      </c>
      <c r="F2358" s="2">
        <f t="shared" si="221"/>
        <v>-5.3031736079898646E-2</v>
      </c>
      <c r="G2358" s="2">
        <f t="shared" si="219"/>
        <v>-0.14073917483078402</v>
      </c>
      <c r="H2358" s="2" t="str">
        <f t="shared" si="220"/>
        <v>Hold</v>
      </c>
    </row>
    <row r="2359" spans="1:8" ht="13.5" x14ac:dyDescent="0.25">
      <c r="A2359" s="3">
        <f>TITRES_STAT!B2362</f>
        <v>45440</v>
      </c>
      <c r="B2359" s="6">
        <f>TITRES_STAT!D2362</f>
        <v>16.72</v>
      </c>
      <c r="C2359" s="2">
        <f t="shared" si="216"/>
        <v>16.220416236532607</v>
      </c>
      <c r="D2359" s="2">
        <f t="shared" si="218"/>
        <v>16.443475681392375</v>
      </c>
      <c r="E2359" s="2">
        <f t="shared" si="217"/>
        <v>-0.22305944485976781</v>
      </c>
      <c r="F2359" s="2">
        <f t="shared" si="221"/>
        <v>-8.7037277835872479E-2</v>
      </c>
      <c r="G2359" s="2">
        <f t="shared" si="219"/>
        <v>-0.13602216702389533</v>
      </c>
      <c r="H2359" s="2" t="str">
        <f t="shared" si="220"/>
        <v>Hold</v>
      </c>
    </row>
    <row r="2360" spans="1:8" ht="13.5" x14ac:dyDescent="0.25">
      <c r="A2360" s="3">
        <f>TITRES_STAT!B2363</f>
        <v>45441</v>
      </c>
      <c r="B2360" s="6">
        <f>TITRES_STAT!D2363</f>
        <v>17.036000000000001</v>
      </c>
      <c r="C2360" s="2">
        <f t="shared" si="216"/>
        <v>16.227429123219899</v>
      </c>
      <c r="D2360" s="2">
        <f t="shared" si="218"/>
        <v>16.487366371659604</v>
      </c>
      <c r="E2360" s="2">
        <f t="shared" si="217"/>
        <v>-0.25993724843970512</v>
      </c>
      <c r="F2360" s="2">
        <f t="shared" si="221"/>
        <v>-0.12161727195663902</v>
      </c>
      <c r="G2360" s="2">
        <f t="shared" si="219"/>
        <v>-0.1383199764830661</v>
      </c>
      <c r="H2360" s="2" t="str">
        <f t="shared" si="220"/>
        <v>Hold</v>
      </c>
    </row>
    <row r="2361" spans="1:8" ht="13.5" x14ac:dyDescent="0.25">
      <c r="A2361" s="3">
        <f>TITRES_STAT!B2364</f>
        <v>45442</v>
      </c>
      <c r="B2361" s="6">
        <f>TITRES_STAT!D2364</f>
        <v>17.091000000000001</v>
      </c>
      <c r="C2361" s="2">
        <f t="shared" si="216"/>
        <v>16.251824642724529</v>
      </c>
      <c r="D2361" s="2">
        <f t="shared" si="218"/>
        <v>16.532079973758893</v>
      </c>
      <c r="E2361" s="2">
        <f t="shared" si="217"/>
        <v>-0.28025533103436473</v>
      </c>
      <c r="F2361" s="2">
        <f t="shared" si="221"/>
        <v>-0.15334488377218417</v>
      </c>
      <c r="G2361" s="2">
        <f t="shared" si="219"/>
        <v>-0.12691044726218056</v>
      </c>
      <c r="H2361" s="2" t="str">
        <f t="shared" si="220"/>
        <v>Hold</v>
      </c>
    </row>
    <row r="2362" spans="1:8" ht="13.5" x14ac:dyDescent="0.25">
      <c r="A2362" s="3">
        <f>TITRES_STAT!B2365</f>
        <v>45443</v>
      </c>
      <c r="B2362" s="6">
        <f>TITRES_STAT!D2365</f>
        <v>17.091000000000001</v>
      </c>
      <c r="C2362" s="2">
        <f t="shared" si="216"/>
        <v>16.272467005382293</v>
      </c>
      <c r="D2362" s="2">
        <f t="shared" si="218"/>
        <v>16.573481457184158</v>
      </c>
      <c r="E2362" s="2">
        <f t="shared" si="217"/>
        <v>-0.30101445180186559</v>
      </c>
      <c r="F2362" s="2">
        <f t="shared" si="221"/>
        <v>-0.18287879737812046</v>
      </c>
      <c r="G2362" s="2">
        <f t="shared" si="219"/>
        <v>-0.11813565442374513</v>
      </c>
      <c r="H2362" s="2" t="str">
        <f t="shared" si="220"/>
        <v>Hold</v>
      </c>
    </row>
    <row r="2363" spans="1:8" ht="13.5" x14ac:dyDescent="0.25">
      <c r="A2363" s="3">
        <f>TITRES_STAT!B2366</f>
        <v>45446</v>
      </c>
      <c r="B2363" s="6">
        <f>TITRES_STAT!D2366</f>
        <v>17.091000000000001</v>
      </c>
      <c r="C2363" s="2">
        <f t="shared" si="216"/>
        <v>16.29131823532348</v>
      </c>
      <c r="D2363" s="2">
        <f t="shared" si="218"/>
        <v>16.611816164059405</v>
      </c>
      <c r="E2363" s="2">
        <f t="shared" si="217"/>
        <v>-0.32049792873592509</v>
      </c>
      <c r="F2363" s="2">
        <f t="shared" si="221"/>
        <v>-0.2104026236496814</v>
      </c>
      <c r="G2363" s="2">
        <f t="shared" si="219"/>
        <v>-0.11009530508624368</v>
      </c>
      <c r="H2363" s="2" t="str">
        <f t="shared" si="220"/>
        <v>Hold</v>
      </c>
    </row>
    <row r="2364" spans="1:8" ht="13.5" x14ac:dyDescent="0.25">
      <c r="A2364" s="3">
        <f>TITRES_STAT!B2367</f>
        <v>45447</v>
      </c>
      <c r="B2364" s="6">
        <f>TITRES_STAT!D2367</f>
        <v>16.728999999999999</v>
      </c>
      <c r="C2364" s="2">
        <f t="shared" si="216"/>
        <v>16.357269276042945</v>
      </c>
      <c r="D2364" s="2">
        <f t="shared" si="218"/>
        <v>16.620496448203152</v>
      </c>
      <c r="E2364" s="2">
        <f t="shared" si="217"/>
        <v>-0.26322717216020663</v>
      </c>
      <c r="F2364" s="2">
        <f t="shared" si="221"/>
        <v>-0.22096753335178648</v>
      </c>
      <c r="G2364" s="2">
        <f t="shared" si="219"/>
        <v>-4.2259638808420152E-2</v>
      </c>
      <c r="H2364" s="2" t="str">
        <f t="shared" si="220"/>
        <v>Hold</v>
      </c>
    </row>
    <row r="2365" spans="1:8" ht="13.5" x14ac:dyDescent="0.25">
      <c r="A2365" s="3">
        <f>TITRES_STAT!B2368</f>
        <v>45448</v>
      </c>
      <c r="B2365" s="6">
        <f>TITRES_STAT!D2368</f>
        <v>16.998000000000001</v>
      </c>
      <c r="C2365" s="2">
        <f t="shared" si="216"/>
        <v>16.413074002805569</v>
      </c>
      <c r="D2365" s="2">
        <f t="shared" si="218"/>
        <v>16.648459674262178</v>
      </c>
      <c r="E2365" s="2">
        <f t="shared" si="217"/>
        <v>-0.23538567145660849</v>
      </c>
      <c r="F2365" s="2">
        <f t="shared" si="221"/>
        <v>-0.2238511609727509</v>
      </c>
      <c r="G2365" s="2">
        <f t="shared" si="219"/>
        <v>-1.1534510483857591E-2</v>
      </c>
      <c r="H2365" s="2" t="str">
        <f t="shared" si="220"/>
        <v>Hold</v>
      </c>
    </row>
    <row r="2366" spans="1:8" ht="13.5" x14ac:dyDescent="0.25">
      <c r="A2366" s="3">
        <f>TITRES_STAT!B2369</f>
        <v>45449</v>
      </c>
      <c r="B2366" s="6">
        <f>TITRES_STAT!D2369</f>
        <v>16.998000000000001</v>
      </c>
      <c r="C2366" s="2">
        <f t="shared" si="216"/>
        <v>16.490293386989329</v>
      </c>
      <c r="D2366" s="2">
        <f t="shared" si="218"/>
        <v>16.674351550242758</v>
      </c>
      <c r="E2366" s="2">
        <f t="shared" si="217"/>
        <v>-0.18405816325342883</v>
      </c>
      <c r="F2366" s="2">
        <f t="shared" si="221"/>
        <v>-0.21589256142888649</v>
      </c>
      <c r="G2366" s="2">
        <f t="shared" si="219"/>
        <v>3.1834398175457662E-2</v>
      </c>
      <c r="H2366" s="2" t="str">
        <f t="shared" si="220"/>
        <v>Sell</v>
      </c>
    </row>
    <row r="2367" spans="1:8" ht="13.5" x14ac:dyDescent="0.25">
      <c r="A2367" s="3">
        <f>TITRES_STAT!B2370</f>
        <v>45450</v>
      </c>
      <c r="B2367" s="6">
        <f>TITRES_STAT!D2370</f>
        <v>17.045000000000002</v>
      </c>
      <c r="C2367" s="2">
        <f t="shared" si="216"/>
        <v>16.582709788990972</v>
      </c>
      <c r="D2367" s="2">
        <f t="shared" si="218"/>
        <v>16.701806990965515</v>
      </c>
      <c r="E2367" s="2">
        <f t="shared" si="217"/>
        <v>-0.11909720197454376</v>
      </c>
      <c r="F2367" s="2">
        <f t="shared" si="221"/>
        <v>-0.19653348953801797</v>
      </c>
      <c r="G2367" s="2">
        <f t="shared" si="219"/>
        <v>7.7436287563474204E-2</v>
      </c>
      <c r="H2367" s="2" t="str">
        <f t="shared" si="220"/>
        <v>Sell</v>
      </c>
    </row>
    <row r="2368" spans="1:8" ht="13.5" x14ac:dyDescent="0.25">
      <c r="A2368" s="3">
        <f>TITRES_STAT!B2371</f>
        <v>45453</v>
      </c>
      <c r="B2368" s="6">
        <f>TITRES_STAT!D2371</f>
        <v>16.998000000000001</v>
      </c>
      <c r="C2368" s="2">
        <f t="shared" si="216"/>
        <v>16.653831359915436</v>
      </c>
      <c r="D2368" s="2">
        <f t="shared" si="218"/>
        <v>16.72374721385696</v>
      </c>
      <c r="E2368" s="2">
        <f t="shared" si="217"/>
        <v>-6.9915853941523665E-2</v>
      </c>
      <c r="F2368" s="2">
        <f t="shared" si="221"/>
        <v>-0.17120996241871914</v>
      </c>
      <c r="G2368" s="2">
        <f t="shared" si="219"/>
        <v>0.10129410847719547</v>
      </c>
      <c r="H2368" s="2" t="str">
        <f t="shared" si="220"/>
        <v>Sell</v>
      </c>
    </row>
    <row r="2369" spans="1:8" ht="13.5" x14ac:dyDescent="0.25">
      <c r="A2369" s="3">
        <f>TITRES_STAT!B2372</f>
        <v>45454</v>
      </c>
      <c r="B2369" s="6">
        <f>TITRES_STAT!D2372</f>
        <v>16.998000000000001</v>
      </c>
      <c r="C2369" s="2">
        <f t="shared" si="216"/>
        <v>16.664011150697675</v>
      </c>
      <c r="D2369" s="2">
        <f t="shared" si="218"/>
        <v>16.744062235052741</v>
      </c>
      <c r="E2369" s="2">
        <f t="shared" si="217"/>
        <v>-8.0051084355066138E-2</v>
      </c>
      <c r="F2369" s="2">
        <f t="shared" si="221"/>
        <v>-0.15297818680598854</v>
      </c>
      <c r="G2369" s="2">
        <f t="shared" si="219"/>
        <v>7.2927102450922404E-2</v>
      </c>
      <c r="H2369" s="2" t="str">
        <f t="shared" si="220"/>
        <v>Sell</v>
      </c>
    </row>
    <row r="2370" spans="1:8" ht="13.5" x14ac:dyDescent="0.25">
      <c r="A2370" s="3">
        <f>TITRES_STAT!B2373</f>
        <v>45455</v>
      </c>
      <c r="B2370" s="6">
        <f>TITRES_STAT!D2373</f>
        <v>16.998000000000001</v>
      </c>
      <c r="C2370" s="2">
        <f t="shared" si="216"/>
        <v>16.721240204436494</v>
      </c>
      <c r="D2370" s="2">
        <f t="shared" si="218"/>
        <v>16.762872439863649</v>
      </c>
      <c r="E2370" s="2">
        <f t="shared" si="217"/>
        <v>-4.1632235427154995E-2</v>
      </c>
      <c r="F2370" s="2">
        <f t="shared" si="221"/>
        <v>-0.13070899653022183</v>
      </c>
      <c r="G2370" s="2">
        <f t="shared" si="219"/>
        <v>8.9076761103066837E-2</v>
      </c>
      <c r="H2370" s="2" t="str">
        <f t="shared" si="220"/>
        <v>Sell</v>
      </c>
    </row>
    <row r="2371" spans="1:8" ht="13.5" x14ac:dyDescent="0.25">
      <c r="A2371" s="3">
        <f>TITRES_STAT!B2374</f>
        <v>45456</v>
      </c>
      <c r="B2371" s="6">
        <f>TITRES_STAT!D2374</f>
        <v>17.37</v>
      </c>
      <c r="C2371" s="2">
        <f t="shared" si="216"/>
        <v>16.778126326830879</v>
      </c>
      <c r="D2371" s="2">
        <f t="shared" si="218"/>
        <v>16.807844851725601</v>
      </c>
      <c r="E2371" s="2">
        <f t="shared" si="217"/>
        <v>-2.9718524894722265E-2</v>
      </c>
      <c r="F2371" s="2">
        <f t="shared" si="221"/>
        <v>-0.11051090220312192</v>
      </c>
      <c r="G2371" s="2">
        <f t="shared" si="219"/>
        <v>8.0792377308399652E-2</v>
      </c>
      <c r="H2371" s="2" t="str">
        <f t="shared" si="220"/>
        <v>Sell</v>
      </c>
    </row>
    <row r="2372" spans="1:8" ht="13.5" x14ac:dyDescent="0.25">
      <c r="A2372" s="3">
        <f>TITRES_STAT!B2375</f>
        <v>45457</v>
      </c>
      <c r="B2372" s="6">
        <f>TITRES_STAT!D2375</f>
        <v>17.556000000000001</v>
      </c>
      <c r="C2372" s="2">
        <f t="shared" si="216"/>
        <v>16.826260738087665</v>
      </c>
      <c r="D2372" s="2">
        <f t="shared" si="218"/>
        <v>16.863263751597778</v>
      </c>
      <c r="E2372" s="2">
        <f t="shared" si="217"/>
        <v>-3.7003013510112481E-2</v>
      </c>
      <c r="F2372" s="2">
        <f t="shared" si="221"/>
        <v>-9.5809324464520035E-2</v>
      </c>
      <c r="G2372" s="2">
        <f t="shared" si="219"/>
        <v>5.8806310954407554E-2</v>
      </c>
      <c r="H2372" s="2" t="str">
        <f t="shared" si="220"/>
        <v>Sell</v>
      </c>
    </row>
    <row r="2373" spans="1:8" ht="13.5" x14ac:dyDescent="0.25">
      <c r="A2373" s="3">
        <f>TITRES_STAT!B2376</f>
        <v>45461</v>
      </c>
      <c r="B2373" s="6">
        <f>TITRES_STAT!D2376</f>
        <v>17.556000000000001</v>
      </c>
      <c r="C2373" s="2">
        <f t="shared" si="216"/>
        <v>16.866989855304947</v>
      </c>
      <c r="D2373" s="2">
        <f t="shared" si="218"/>
        <v>16.914577547775721</v>
      </c>
      <c r="E2373" s="2">
        <f t="shared" si="217"/>
        <v>-4.7587692470774101E-2</v>
      </c>
      <c r="F2373" s="2">
        <f t="shared" si="221"/>
        <v>-8.6164998065770854E-2</v>
      </c>
      <c r="G2373" s="2">
        <f t="shared" si="219"/>
        <v>3.8577305594996752E-2</v>
      </c>
      <c r="H2373" s="2" t="str">
        <f t="shared" si="220"/>
        <v>Sell</v>
      </c>
    </row>
    <row r="2374" spans="1:8" ht="13.5" x14ac:dyDescent="0.25">
      <c r="A2374" s="3">
        <f>TITRES_STAT!B2377</f>
        <v>45462</v>
      </c>
      <c r="B2374" s="6">
        <f>TITRES_STAT!D2377</f>
        <v>17.556000000000001</v>
      </c>
      <c r="C2374" s="2">
        <f t="shared" si="216"/>
        <v>16.845760646796492</v>
      </c>
      <c r="D2374" s="2">
        <f t="shared" si="218"/>
        <v>16.962090322014557</v>
      </c>
      <c r="E2374" s="2">
        <f t="shared" si="217"/>
        <v>-0.11632967521806492</v>
      </c>
      <c r="F2374" s="2">
        <f t="shared" si="221"/>
        <v>-9.2197933496229678E-2</v>
      </c>
      <c r="G2374" s="2">
        <f t="shared" si="219"/>
        <v>-2.4131741721835243E-2</v>
      </c>
      <c r="H2374" s="2" t="str">
        <f t="shared" si="220"/>
        <v>Hold</v>
      </c>
    </row>
    <row r="2375" spans="1:8" ht="13.5" x14ac:dyDescent="0.25">
      <c r="A2375" s="3">
        <f>TITRES_STAT!B2378</f>
        <v>45463</v>
      </c>
      <c r="B2375" s="6">
        <f>TITRES_STAT!D2378</f>
        <v>17.556000000000001</v>
      </c>
      <c r="C2375" s="2">
        <f t="shared" si="216"/>
        <v>16.869182085750879</v>
      </c>
      <c r="D2375" s="2">
        <f t="shared" si="218"/>
        <v>17.00608363149496</v>
      </c>
      <c r="E2375" s="2">
        <f t="shared" si="217"/>
        <v>-0.13690154574408098</v>
      </c>
      <c r="F2375" s="2">
        <f t="shared" si="221"/>
        <v>-0.10113865594579995</v>
      </c>
      <c r="G2375" s="2">
        <f t="shared" si="219"/>
        <v>-3.5762889798281031E-2</v>
      </c>
      <c r="H2375" s="2" t="str">
        <f t="shared" si="220"/>
        <v>Hold</v>
      </c>
    </row>
    <row r="2376" spans="1:8" ht="13.5" x14ac:dyDescent="0.25">
      <c r="A2376" s="3">
        <f>TITRES_STAT!B2379</f>
        <v>45464</v>
      </c>
      <c r="B2376" s="6">
        <f>TITRES_STAT!D2379</f>
        <v>17.556000000000001</v>
      </c>
      <c r="C2376" s="2">
        <f t="shared" si="216"/>
        <v>16.88900022640459</v>
      </c>
      <c r="D2376" s="2">
        <f t="shared" si="218"/>
        <v>17.046818177310151</v>
      </c>
      <c r="E2376" s="2">
        <f t="shared" si="217"/>
        <v>-0.15781795090556017</v>
      </c>
      <c r="F2376" s="2">
        <f t="shared" si="221"/>
        <v>-0.11247451493775201</v>
      </c>
      <c r="G2376" s="2">
        <f t="shared" si="219"/>
        <v>-4.5343435967808154E-2</v>
      </c>
      <c r="H2376" s="2" t="str">
        <f t="shared" si="220"/>
        <v>Hold</v>
      </c>
    </row>
    <row r="2377" spans="1:8" ht="13.5" x14ac:dyDescent="0.25">
      <c r="A2377" s="3">
        <f>TITRES_STAT!B2380</f>
        <v>45467</v>
      </c>
      <c r="B2377" s="6">
        <f>TITRES_STAT!D2380</f>
        <v>17.463000000000001</v>
      </c>
      <c r="C2377" s="2">
        <f t="shared" si="216"/>
        <v>16.913000191573115</v>
      </c>
      <c r="D2377" s="2">
        <f t="shared" si="218"/>
        <v>17.077646460472362</v>
      </c>
      <c r="E2377" s="2">
        <f t="shared" si="217"/>
        <v>-0.16464626889924716</v>
      </c>
      <c r="F2377" s="2">
        <f t="shared" si="221"/>
        <v>-0.12290886573005105</v>
      </c>
      <c r="G2377" s="2">
        <f t="shared" si="219"/>
        <v>-4.1737403169196108E-2</v>
      </c>
      <c r="H2377" s="2" t="str">
        <f t="shared" si="220"/>
        <v>Hold</v>
      </c>
    </row>
    <row r="2378" spans="1:8" ht="13.5" x14ac:dyDescent="0.25">
      <c r="A2378" s="3">
        <f>TITRES_STAT!B2381</f>
        <v>45468</v>
      </c>
      <c r="B2378" s="6">
        <f>TITRES_STAT!D2381</f>
        <v>17.556000000000001</v>
      </c>
      <c r="C2378" s="2">
        <f t="shared" si="216"/>
        <v>16.926077085177251</v>
      </c>
      <c r="D2378" s="2">
        <f t="shared" si="218"/>
        <v>17.113080055992928</v>
      </c>
      <c r="E2378" s="2">
        <f t="shared" si="217"/>
        <v>-0.18700297081567641</v>
      </c>
      <c r="F2378" s="2">
        <f t="shared" si="221"/>
        <v>-0.13572768674717614</v>
      </c>
      <c r="G2378" s="2">
        <f t="shared" si="219"/>
        <v>-5.1275284068500265E-2</v>
      </c>
      <c r="H2378" s="2" t="str">
        <f t="shared" si="220"/>
        <v>Hold</v>
      </c>
    </row>
    <row r="2379" spans="1:8" ht="13.5" x14ac:dyDescent="0.25">
      <c r="A2379" s="3">
        <f>TITRES_STAT!B2382</f>
        <v>45469</v>
      </c>
      <c r="B2379" s="6">
        <f>TITRES_STAT!D2382</f>
        <v>17.556000000000001</v>
      </c>
      <c r="C2379" s="2">
        <f t="shared" si="216"/>
        <v>16.937142148996138</v>
      </c>
      <c r="D2379" s="2">
        <f t="shared" si="218"/>
        <v>17.145888940734192</v>
      </c>
      <c r="E2379" s="2">
        <f t="shared" si="217"/>
        <v>-0.20874679173805433</v>
      </c>
      <c r="F2379" s="2">
        <f t="shared" si="221"/>
        <v>-0.15033150774535178</v>
      </c>
      <c r="G2379" s="2">
        <f t="shared" si="219"/>
        <v>-5.8415283992702544E-2</v>
      </c>
      <c r="H2379" s="2" t="str">
        <f t="shared" si="220"/>
        <v>Hold</v>
      </c>
    </row>
    <row r="2380" spans="1:8" ht="13.5" x14ac:dyDescent="0.25">
      <c r="A2380" s="3">
        <f>TITRES_STAT!B2383</f>
        <v>45470</v>
      </c>
      <c r="B2380" s="6">
        <f>TITRES_STAT!D2383</f>
        <v>17.917999999999999</v>
      </c>
      <c r="C2380" s="2">
        <f t="shared" si="216"/>
        <v>16.946504895304425</v>
      </c>
      <c r="D2380" s="2">
        <f t="shared" si="218"/>
        <v>17.203082352531659</v>
      </c>
      <c r="E2380" s="2">
        <f t="shared" si="217"/>
        <v>-0.25657745722723391</v>
      </c>
      <c r="F2380" s="2">
        <f t="shared" si="221"/>
        <v>-0.17158069764172823</v>
      </c>
      <c r="G2380" s="2">
        <f t="shared" si="219"/>
        <v>-8.4996759585505677E-2</v>
      </c>
      <c r="H2380" s="2" t="str">
        <f t="shared" si="220"/>
        <v>Hold</v>
      </c>
    </row>
    <row r="2381" spans="1:8" ht="13.5" x14ac:dyDescent="0.25">
      <c r="A2381" s="3">
        <f>TITRES_STAT!B2384</f>
        <v>45471</v>
      </c>
      <c r="B2381" s="6">
        <f>TITRES_STAT!D2384</f>
        <v>17.556000000000001</v>
      </c>
      <c r="C2381" s="2">
        <f t="shared" si="216"/>
        <v>17.011657988334512</v>
      </c>
      <c r="D2381" s="2">
        <f t="shared" si="218"/>
        <v>17.229224400492278</v>
      </c>
      <c r="E2381" s="2">
        <f t="shared" si="217"/>
        <v>-0.2175664121577654</v>
      </c>
      <c r="F2381" s="2">
        <f t="shared" si="221"/>
        <v>-0.18077784054493568</v>
      </c>
      <c r="G2381" s="2">
        <f t="shared" si="219"/>
        <v>-3.6788571612829724E-2</v>
      </c>
      <c r="H2381" s="2" t="str">
        <f t="shared" si="220"/>
        <v>Hold</v>
      </c>
    </row>
    <row r="2382" spans="1:8" ht="13.5" x14ac:dyDescent="0.25">
      <c r="A2382" s="3">
        <f>TITRES_STAT!B2385</f>
        <v>45474</v>
      </c>
      <c r="B2382" s="6">
        <f>TITRES_STAT!D2385</f>
        <v>17.556000000000001</v>
      </c>
      <c r="C2382" s="2">
        <f t="shared" si="216"/>
        <v>17.095402913206126</v>
      </c>
      <c r="D2382" s="2">
        <f t="shared" si="218"/>
        <v>17.253430000455815</v>
      </c>
      <c r="E2382" s="2">
        <f t="shared" si="217"/>
        <v>-0.15802708724968895</v>
      </c>
      <c r="F2382" s="2">
        <f t="shared" si="221"/>
        <v>-0.17622768988588633</v>
      </c>
      <c r="G2382" s="2">
        <f t="shared" si="219"/>
        <v>1.8200602636197383E-2</v>
      </c>
      <c r="H2382" s="2" t="str">
        <f t="shared" si="220"/>
        <v>Sell</v>
      </c>
    </row>
    <row r="2383" spans="1:8" ht="13.5" x14ac:dyDescent="0.25">
      <c r="A2383" s="3">
        <f>TITRES_STAT!B2386</f>
        <v>45475</v>
      </c>
      <c r="B2383" s="6">
        <f>TITRES_STAT!D2386</f>
        <v>17.742000000000001</v>
      </c>
      <c r="C2383" s="2">
        <f t="shared" ref="C2383:C2446" si="222">$C$4*B2373+C2382*(1-$C$4)</f>
        <v>17.166264003482105</v>
      </c>
      <c r="D2383" s="2">
        <f t="shared" si="218"/>
        <v>17.28962037079242</v>
      </c>
      <c r="E2383" s="2">
        <f t="shared" si="217"/>
        <v>-0.12335636731031485</v>
      </c>
      <c r="F2383" s="2">
        <f t="shared" si="221"/>
        <v>-0.16565342537077204</v>
      </c>
      <c r="G2383" s="2">
        <f t="shared" si="219"/>
        <v>4.2297058060457193E-2</v>
      </c>
      <c r="H2383" s="2" t="str">
        <f t="shared" si="220"/>
        <v>Sell</v>
      </c>
    </row>
    <row r="2384" spans="1:8" ht="13.5" x14ac:dyDescent="0.25">
      <c r="A2384" s="3">
        <f>TITRES_STAT!B2387</f>
        <v>45476</v>
      </c>
      <c r="B2384" s="6">
        <f>TITRES_STAT!D2387</f>
        <v>17.556000000000001</v>
      </c>
      <c r="C2384" s="2">
        <f t="shared" si="222"/>
        <v>17.226223387561781</v>
      </c>
      <c r="D2384" s="2">
        <f t="shared" si="218"/>
        <v>17.309352195178167</v>
      </c>
      <c r="E2384" s="2">
        <f t="shared" si="217"/>
        <v>-8.3128807616386524E-2</v>
      </c>
      <c r="F2384" s="2">
        <f t="shared" si="221"/>
        <v>-0.14914850181989495</v>
      </c>
      <c r="G2384" s="2">
        <f t="shared" si="219"/>
        <v>6.6019694203508422E-2</v>
      </c>
      <c r="H2384" s="2" t="str">
        <f t="shared" si="220"/>
        <v>Sell</v>
      </c>
    </row>
    <row r="2385" spans="1:8" ht="13.5" x14ac:dyDescent="0.25">
      <c r="A2385" s="3">
        <f>TITRES_STAT!B2388</f>
        <v>45477</v>
      </c>
      <c r="B2385" s="6">
        <f>TITRES_STAT!D2388</f>
        <v>17.556000000000001</v>
      </c>
      <c r="C2385" s="2">
        <f t="shared" si="222"/>
        <v>17.276958251013816</v>
      </c>
      <c r="D2385" s="2">
        <f t="shared" si="218"/>
        <v>17.327622402942747</v>
      </c>
      <c r="E2385" s="2">
        <f t="shared" si="217"/>
        <v>-5.0664151928931034E-2</v>
      </c>
      <c r="F2385" s="2">
        <f t="shared" si="221"/>
        <v>-0.12945163184170216</v>
      </c>
      <c r="G2385" s="2">
        <f t="shared" si="219"/>
        <v>7.878747991277113E-2</v>
      </c>
      <c r="H2385" s="2" t="str">
        <f t="shared" si="220"/>
        <v>Sell</v>
      </c>
    </row>
    <row r="2386" spans="1:8" ht="13.5" x14ac:dyDescent="0.25">
      <c r="A2386" s="3">
        <f>TITRES_STAT!B2389</f>
        <v>45478</v>
      </c>
      <c r="B2386" s="6">
        <f>TITRES_STAT!D2389</f>
        <v>17.463000000000001</v>
      </c>
      <c r="C2386" s="2">
        <f t="shared" si="222"/>
        <v>17.319887750857845</v>
      </c>
      <c r="D2386" s="2">
        <f t="shared" si="218"/>
        <v>17.337650373095137</v>
      </c>
      <c r="E2386" s="2">
        <f t="shared" si="217"/>
        <v>-1.7762622237292192E-2</v>
      </c>
      <c r="F2386" s="2">
        <f t="shared" si="221"/>
        <v>-0.10711382992082016</v>
      </c>
      <c r="G2386" s="2">
        <f t="shared" si="219"/>
        <v>8.9351207683527972E-2</v>
      </c>
      <c r="H2386" s="2" t="str">
        <f t="shared" si="220"/>
        <v>Sell</v>
      </c>
    </row>
    <row r="2387" spans="1:8" ht="13.5" x14ac:dyDescent="0.25">
      <c r="A2387" s="3">
        <f>TITRES_STAT!B2390</f>
        <v>45481</v>
      </c>
      <c r="B2387" s="6">
        <f>TITRES_STAT!D2390</f>
        <v>17.742000000000001</v>
      </c>
      <c r="C2387" s="2">
        <f t="shared" si="222"/>
        <v>17.341905019956638</v>
      </c>
      <c r="D2387" s="2">
        <f t="shared" si="218"/>
        <v>17.367602197310315</v>
      </c>
      <c r="E2387" s="2">
        <f t="shared" si="217"/>
        <v>-2.5697177353677603E-2</v>
      </c>
      <c r="F2387" s="2">
        <f t="shared" si="221"/>
        <v>-9.0830499407391657E-2</v>
      </c>
      <c r="G2387" s="2">
        <f t="shared" si="219"/>
        <v>6.5133322053714054E-2</v>
      </c>
      <c r="H2387" s="2" t="str">
        <f t="shared" si="220"/>
        <v>Sell</v>
      </c>
    </row>
    <row r="2388" spans="1:8" ht="13.5" x14ac:dyDescent="0.25">
      <c r="A2388" s="3">
        <f>TITRES_STAT!B2391</f>
        <v>45482</v>
      </c>
      <c r="B2388" s="6">
        <f>TITRES_STAT!D2391</f>
        <v>17.556000000000001</v>
      </c>
      <c r="C2388" s="2">
        <f t="shared" si="222"/>
        <v>17.374842709194077</v>
      </c>
      <c r="D2388" s="2">
        <f t="shared" si="218"/>
        <v>17.381557590102144</v>
      </c>
      <c r="E2388" s="2">
        <f t="shared" si="217"/>
        <v>-6.7148809080670446E-3</v>
      </c>
      <c r="F2388" s="2">
        <f t="shared" si="221"/>
        <v>-7.4007375707526746E-2</v>
      </c>
      <c r="G2388" s="2">
        <f t="shared" si="219"/>
        <v>6.7292494799459701E-2</v>
      </c>
      <c r="H2388" s="2" t="str">
        <f t="shared" si="220"/>
        <v>Sell</v>
      </c>
    </row>
    <row r="2389" spans="1:8" ht="13.5" x14ac:dyDescent="0.25">
      <c r="A2389" s="3">
        <f>TITRES_STAT!B2392</f>
        <v>45483</v>
      </c>
      <c r="B2389" s="6">
        <f>TITRES_STAT!D2392</f>
        <v>17.556000000000001</v>
      </c>
      <c r="C2389" s="2">
        <f t="shared" si="222"/>
        <v>17.402713061625757</v>
      </c>
      <c r="D2389" s="2">
        <f t="shared" si="218"/>
        <v>17.394479250094577</v>
      </c>
      <c r="E2389" s="2">
        <f t="shared" si="217"/>
        <v>8.2338115311806348E-3</v>
      </c>
      <c r="F2389" s="2">
        <f t="shared" si="221"/>
        <v>-5.7559138259785272E-2</v>
      </c>
      <c r="G2389" s="2">
        <f t="shared" si="219"/>
        <v>6.5792949790965907E-2</v>
      </c>
      <c r="H2389" s="2" t="str">
        <f t="shared" si="220"/>
        <v>Sell</v>
      </c>
    </row>
    <row r="2390" spans="1:8" ht="13.5" x14ac:dyDescent="0.25">
      <c r="A2390" s="3">
        <f>TITRES_STAT!B2393</f>
        <v>45484</v>
      </c>
      <c r="B2390" s="6">
        <f>TITRES_STAT!D2393</f>
        <v>17.695</v>
      </c>
      <c r="C2390" s="2">
        <f t="shared" si="222"/>
        <v>17.481987975221795</v>
      </c>
      <c r="D2390" s="2">
        <f t="shared" si="218"/>
        <v>17.416740046383868</v>
      </c>
      <c r="E2390" s="2">
        <f t="shared" si="217"/>
        <v>6.524792883792685E-2</v>
      </c>
      <c r="F2390" s="2">
        <f t="shared" si="221"/>
        <v>-3.2997724840242847E-2</v>
      </c>
      <c r="G2390" s="2">
        <f t="shared" si="219"/>
        <v>9.8245653678169703E-2</v>
      </c>
      <c r="H2390" s="2" t="str">
        <f t="shared" si="220"/>
        <v>Sell</v>
      </c>
    </row>
    <row r="2391" spans="1:8" ht="13.5" x14ac:dyDescent="0.25">
      <c r="A2391" s="3">
        <f>TITRES_STAT!B2394</f>
        <v>45485</v>
      </c>
      <c r="B2391" s="6">
        <f>TITRES_STAT!D2394</f>
        <v>17.834</v>
      </c>
      <c r="C2391" s="2">
        <f t="shared" si="222"/>
        <v>17.493374440572289</v>
      </c>
      <c r="D2391" s="2">
        <f t="shared" si="218"/>
        <v>17.447648191096174</v>
      </c>
      <c r="E2391" s="2">
        <f t="shared" si="217"/>
        <v>4.5726249476114589E-2</v>
      </c>
      <c r="F2391" s="2">
        <f t="shared" si="221"/>
        <v>-1.7252929976971362E-2</v>
      </c>
      <c r="G2391" s="2">
        <f t="shared" si="219"/>
        <v>6.2979179453085954E-2</v>
      </c>
      <c r="H2391" s="2" t="str">
        <f t="shared" si="220"/>
        <v>Sell</v>
      </c>
    </row>
    <row r="2392" spans="1:8" ht="13.5" x14ac:dyDescent="0.25">
      <c r="A2392" s="3">
        <f>TITRES_STAT!B2395</f>
        <v>45488</v>
      </c>
      <c r="B2392" s="6">
        <f>TITRES_STAT!D2395</f>
        <v>17.742000000000001</v>
      </c>
      <c r="C2392" s="2">
        <f t="shared" si="222"/>
        <v>17.503009142022705</v>
      </c>
      <c r="D2392" s="2">
        <f t="shared" si="218"/>
        <v>17.469452028792755</v>
      </c>
      <c r="E2392" s="2">
        <f t="shared" si="217"/>
        <v>3.355711322994992E-2</v>
      </c>
      <c r="F2392" s="2">
        <f t="shared" si="221"/>
        <v>-7.0909213355871059E-3</v>
      </c>
      <c r="G2392" s="2">
        <f t="shared" si="219"/>
        <v>4.0648034565537026E-2</v>
      </c>
      <c r="H2392" s="2" t="str">
        <f t="shared" si="220"/>
        <v>Sell</v>
      </c>
    </row>
    <row r="2393" spans="1:8" ht="13.5" x14ac:dyDescent="0.25">
      <c r="A2393" s="3">
        <f>TITRES_STAT!B2396</f>
        <v>45489</v>
      </c>
      <c r="B2393" s="6">
        <f>TITRES_STAT!D2396</f>
        <v>17.742000000000001</v>
      </c>
      <c r="C2393" s="2">
        <f t="shared" si="222"/>
        <v>17.539776966326905</v>
      </c>
      <c r="D2393" s="2">
        <f t="shared" si="218"/>
        <v>17.489640767400701</v>
      </c>
      <c r="E2393" s="2">
        <f t="shared" si="217"/>
        <v>5.013619892620369E-2</v>
      </c>
      <c r="F2393" s="2">
        <f t="shared" si="221"/>
        <v>4.3545027167710536E-3</v>
      </c>
      <c r="G2393" s="2">
        <f t="shared" si="219"/>
        <v>4.5781696209432635E-2</v>
      </c>
      <c r="H2393" s="2" t="str">
        <f t="shared" si="220"/>
        <v>Sell</v>
      </c>
    </row>
    <row r="2394" spans="1:8" ht="13.5" x14ac:dyDescent="0.25">
      <c r="A2394" s="3">
        <f>TITRES_STAT!B2397</f>
        <v>45490</v>
      </c>
      <c r="B2394" s="6">
        <f>TITRES_STAT!D2397</f>
        <v>17.834</v>
      </c>
      <c r="C2394" s="2">
        <f t="shared" si="222"/>
        <v>17.542272817661228</v>
      </c>
      <c r="D2394" s="2">
        <f t="shared" si="218"/>
        <v>17.515148858704354</v>
      </c>
      <c r="E2394" s="2">
        <f t="shared" si="217"/>
        <v>2.7123958956874361E-2</v>
      </c>
      <c r="F2394" s="2">
        <f t="shared" si="221"/>
        <v>8.9083939647917158E-3</v>
      </c>
      <c r="G2394" s="2">
        <f t="shared" si="219"/>
        <v>1.8215564992082645E-2</v>
      </c>
      <c r="H2394" s="2" t="str">
        <f t="shared" si="220"/>
        <v>Sell</v>
      </c>
    </row>
    <row r="2395" spans="1:8" ht="13.5" x14ac:dyDescent="0.25">
      <c r="A2395" s="3">
        <f>TITRES_STAT!B2398</f>
        <v>45491</v>
      </c>
      <c r="B2395" s="6">
        <f>TITRES_STAT!D2398</f>
        <v>17.881</v>
      </c>
      <c r="C2395" s="2">
        <f t="shared" si="222"/>
        <v>17.544384691867194</v>
      </c>
      <c r="D2395" s="2">
        <f t="shared" si="218"/>
        <v>17.542248943244772</v>
      </c>
      <c r="E2395" s="2">
        <f t="shared" si="217"/>
        <v>2.1357486224218292E-3</v>
      </c>
      <c r="F2395" s="2">
        <f t="shared" si="221"/>
        <v>7.5538648963177383E-3</v>
      </c>
      <c r="G2395" s="2">
        <f t="shared" si="219"/>
        <v>-5.4181162738959092E-3</v>
      </c>
      <c r="H2395" s="2" t="str">
        <f t="shared" si="220"/>
        <v>Hold</v>
      </c>
    </row>
    <row r="2396" spans="1:8" ht="13.5" x14ac:dyDescent="0.25">
      <c r="A2396" s="3">
        <f>TITRES_STAT!B2399</f>
        <v>45492</v>
      </c>
      <c r="B2396" s="6">
        <f>TITRES_STAT!D2399</f>
        <v>17.881</v>
      </c>
      <c r="C2396" s="2">
        <f t="shared" si="222"/>
        <v>17.531863970041471</v>
      </c>
      <c r="D2396" s="2">
        <f t="shared" si="218"/>
        <v>17.567341614115531</v>
      </c>
      <c r="E2396" s="2">
        <f t="shared" ref="E2396:E2459" si="223">C2396-D2396</f>
        <v>-3.5477644074060066E-2</v>
      </c>
      <c r="F2396" s="2">
        <f t="shared" si="221"/>
        <v>-1.0524368977578224E-3</v>
      </c>
      <c r="G2396" s="2">
        <f t="shared" si="219"/>
        <v>-3.4425207176302243E-2</v>
      </c>
      <c r="H2396" s="2" t="str">
        <f t="shared" si="220"/>
        <v>Hold</v>
      </c>
    </row>
    <row r="2397" spans="1:8" ht="13.5" x14ac:dyDescent="0.25">
      <c r="A2397" s="3">
        <f>TITRES_STAT!B2400</f>
        <v>45495</v>
      </c>
      <c r="B2397" s="6">
        <f>TITRES_STAT!D2400</f>
        <v>17.788</v>
      </c>
      <c r="C2397" s="2">
        <f t="shared" si="222"/>
        <v>17.564192590035091</v>
      </c>
      <c r="D2397" s="2">
        <f t="shared" ref="D2397:D2460" si="224">$D$4*B2397+(1-$D$4)*D2396</f>
        <v>17.583686679736601</v>
      </c>
      <c r="E2397" s="2">
        <f t="shared" si="223"/>
        <v>-1.949408970151012E-2</v>
      </c>
      <c r="F2397" s="2">
        <f t="shared" si="221"/>
        <v>-4.7407674585082825E-3</v>
      </c>
      <c r="G2397" s="2">
        <f t="shared" si="219"/>
        <v>-1.4753322243001837E-2</v>
      </c>
      <c r="H2397" s="2" t="str">
        <f t="shared" si="220"/>
        <v>Hold</v>
      </c>
    </row>
    <row r="2398" spans="1:8" ht="13.5" x14ac:dyDescent="0.25">
      <c r="A2398" s="3">
        <f>TITRES_STAT!B2401</f>
        <v>45496</v>
      </c>
      <c r="B2398" s="6">
        <f>TITRES_STAT!D2401</f>
        <v>17.742000000000001</v>
      </c>
      <c r="C2398" s="2">
        <f t="shared" si="222"/>
        <v>17.562932191568155</v>
      </c>
      <c r="D2398" s="2">
        <f t="shared" si="224"/>
        <v>17.595413592348706</v>
      </c>
      <c r="E2398" s="2">
        <f t="shared" si="223"/>
        <v>-3.2481400780550729E-2</v>
      </c>
      <c r="F2398" s="2">
        <f t="shared" si="221"/>
        <v>-1.0288894122916772E-2</v>
      </c>
      <c r="G2398" s="2">
        <f t="shared" si="219"/>
        <v>-2.2192506657633955E-2</v>
      </c>
      <c r="H2398" s="2" t="str">
        <f t="shared" si="220"/>
        <v>Hold</v>
      </c>
    </row>
    <row r="2399" spans="1:8" ht="13.5" x14ac:dyDescent="0.25">
      <c r="A2399" s="3">
        <f>TITRES_STAT!B2402</f>
        <v>45497</v>
      </c>
      <c r="B2399" s="6">
        <f>TITRES_STAT!D2402</f>
        <v>17.742000000000001</v>
      </c>
      <c r="C2399" s="2">
        <f t="shared" si="222"/>
        <v>17.561865700557668</v>
      </c>
      <c r="D2399" s="2">
        <f t="shared" si="224"/>
        <v>17.606271844767321</v>
      </c>
      <c r="E2399" s="2">
        <f t="shared" si="223"/>
        <v>-4.4406144209652609E-2</v>
      </c>
      <c r="F2399" s="2">
        <f t="shared" si="221"/>
        <v>-1.7112344140263941E-2</v>
      </c>
      <c r="G2399" s="2">
        <f t="shared" si="219"/>
        <v>-2.7293800069388668E-2</v>
      </c>
      <c r="H2399" s="2" t="str">
        <f t="shared" si="220"/>
        <v>Hold</v>
      </c>
    </row>
    <row r="2400" spans="1:8" ht="13.5" x14ac:dyDescent="0.25">
      <c r="A2400" s="3">
        <f>TITRES_STAT!B2403</f>
        <v>45499</v>
      </c>
      <c r="B2400" s="6">
        <f>TITRES_STAT!D2403</f>
        <v>17.788</v>
      </c>
      <c r="C2400" s="2">
        <f t="shared" si="222"/>
        <v>17.582347900471873</v>
      </c>
      <c r="D2400" s="2">
        <f t="shared" si="224"/>
        <v>17.619733189599369</v>
      </c>
      <c r="E2400" s="2">
        <f t="shared" si="223"/>
        <v>-3.7385289127495724E-2</v>
      </c>
      <c r="F2400" s="2">
        <f t="shared" si="221"/>
        <v>-2.11669331377103E-2</v>
      </c>
      <c r="G2400" s="2">
        <f t="shared" si="219"/>
        <v>-1.6218355989785424E-2</v>
      </c>
      <c r="H2400" s="2" t="str">
        <f t="shared" si="220"/>
        <v>Hold</v>
      </c>
    </row>
    <row r="2401" spans="1:8" ht="13.5" x14ac:dyDescent="0.25">
      <c r="A2401" s="3">
        <f>TITRES_STAT!B2404</f>
        <v>45502</v>
      </c>
      <c r="B2401" s="6">
        <f>TITRES_STAT!D2404</f>
        <v>17.742000000000001</v>
      </c>
      <c r="C2401" s="2">
        <f t="shared" si="222"/>
        <v>17.621063608091585</v>
      </c>
      <c r="D2401" s="2">
        <f t="shared" si="224"/>
        <v>17.628789990369789</v>
      </c>
      <c r="E2401" s="2">
        <f t="shared" si="223"/>
        <v>-7.7263822782036584E-3</v>
      </c>
      <c r="F2401" s="2">
        <f t="shared" si="221"/>
        <v>-1.8478822965808973E-2</v>
      </c>
      <c r="G2401" s="2">
        <f t="shared" si="219"/>
        <v>1.0752440687605315E-2</v>
      </c>
      <c r="H2401" s="2" t="str">
        <f t="shared" si="220"/>
        <v>Sell</v>
      </c>
    </row>
    <row r="2402" spans="1:8" ht="13.5" x14ac:dyDescent="0.25">
      <c r="A2402" s="3">
        <f>TITRES_STAT!B2405</f>
        <v>45503</v>
      </c>
      <c r="B2402" s="6">
        <f>TITRES_STAT!D2405</f>
        <v>17.788</v>
      </c>
      <c r="C2402" s="2">
        <f t="shared" si="222"/>
        <v>17.639669206846726</v>
      </c>
      <c r="D2402" s="2">
        <f t="shared" si="224"/>
        <v>17.640583324416472</v>
      </c>
      <c r="E2402" s="2">
        <f t="shared" si="223"/>
        <v>-9.1411756974579816E-4</v>
      </c>
      <c r="F2402" s="2">
        <f t="shared" si="221"/>
        <v>-1.4965881886596338E-2</v>
      </c>
      <c r="G2402" s="2">
        <f t="shared" si="219"/>
        <v>1.405176431685054E-2</v>
      </c>
      <c r="H2402" s="2" t="str">
        <f t="shared" si="220"/>
        <v>Sell</v>
      </c>
    </row>
    <row r="2403" spans="1:8" ht="13.5" x14ac:dyDescent="0.25">
      <c r="A2403" s="3">
        <f>TITRES_STAT!B2406</f>
        <v>45504</v>
      </c>
      <c r="B2403" s="6">
        <f>TITRES_STAT!D2406</f>
        <v>17.788</v>
      </c>
      <c r="C2403" s="2">
        <f t="shared" si="222"/>
        <v>17.655412405793385</v>
      </c>
      <c r="D2403" s="2">
        <f t="shared" si="224"/>
        <v>17.651503078163397</v>
      </c>
      <c r="E2403" s="2">
        <f t="shared" si="223"/>
        <v>3.9093276299873025E-3</v>
      </c>
      <c r="F2403" s="2">
        <f t="shared" si="221"/>
        <v>-1.1190839983279612E-2</v>
      </c>
      <c r="G2403" s="2">
        <f t="shared" si="219"/>
        <v>1.5100167613266914E-2</v>
      </c>
      <c r="H2403" s="2" t="str">
        <f t="shared" si="220"/>
        <v>Sell</v>
      </c>
    </row>
    <row r="2404" spans="1:8" ht="13.5" x14ac:dyDescent="0.25">
      <c r="A2404" s="3">
        <f>TITRES_STAT!B2407</f>
        <v>45505</v>
      </c>
      <c r="B2404" s="6">
        <f>TITRES_STAT!D2407</f>
        <v>17.788</v>
      </c>
      <c r="C2404" s="2">
        <f t="shared" si="222"/>
        <v>17.682887420286711</v>
      </c>
      <c r="D2404" s="2">
        <f t="shared" si="224"/>
        <v>17.661613961262404</v>
      </c>
      <c r="E2404" s="2">
        <f t="shared" si="223"/>
        <v>2.1273459024307328E-2</v>
      </c>
      <c r="F2404" s="2">
        <f t="shared" si="221"/>
        <v>-4.6979801817622234E-3</v>
      </c>
      <c r="G2404" s="2">
        <f t="shared" ref="G2404:G2467" si="225">E2404-F2404</f>
        <v>2.5971439206069553E-2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45506</v>
      </c>
      <c r="B2405" s="6">
        <f>TITRES_STAT!D2408</f>
        <v>17.797000000000001</v>
      </c>
      <c r="C2405" s="2">
        <f t="shared" si="222"/>
        <v>17.713366278704139</v>
      </c>
      <c r="D2405" s="2">
        <f t="shared" si="224"/>
        <v>17.671642556724446</v>
      </c>
      <c r="E2405" s="2">
        <f t="shared" si="223"/>
        <v>4.1723721979693096E-2</v>
      </c>
      <c r="F2405" s="2">
        <f t="shared" ref="F2405:F2468" si="227">(E2405*(2/(10)))+((1-(2/10))*F2404)</f>
        <v>4.586360250528841E-3</v>
      </c>
      <c r="G2405" s="2">
        <f t="shared" si="225"/>
        <v>3.7137361729164257E-2</v>
      </c>
      <c r="H2405" s="2" t="str">
        <f t="shared" si="226"/>
        <v>Sell</v>
      </c>
    </row>
    <row r="2406" spans="1:8" ht="13.5" x14ac:dyDescent="0.25">
      <c r="A2406" s="3">
        <f>TITRES_STAT!B2409</f>
        <v>45509</v>
      </c>
      <c r="B2406" s="6">
        <f>TITRES_STAT!D2409</f>
        <v>17.788</v>
      </c>
      <c r="C2406" s="2">
        <f t="shared" si="222"/>
        <v>17.739156081980425</v>
      </c>
      <c r="D2406" s="2">
        <f t="shared" si="224"/>
        <v>17.68026162659671</v>
      </c>
      <c r="E2406" s="2">
        <f t="shared" si="223"/>
        <v>5.8894455383715183E-2</v>
      </c>
      <c r="F2406" s="2">
        <f t="shared" si="227"/>
        <v>1.544797927716611E-2</v>
      </c>
      <c r="G2406" s="2">
        <f t="shared" si="225"/>
        <v>4.3446476106549073E-2</v>
      </c>
      <c r="H2406" s="2" t="str">
        <f t="shared" si="226"/>
        <v>Sell</v>
      </c>
    </row>
    <row r="2407" spans="1:8" ht="13.5" x14ac:dyDescent="0.25">
      <c r="A2407" s="3">
        <f>TITRES_STAT!B2410</f>
        <v>45510</v>
      </c>
      <c r="B2407" s="6">
        <f>TITRES_STAT!D2410</f>
        <v>17.788</v>
      </c>
      <c r="C2407" s="2">
        <f t="shared" si="222"/>
        <v>17.746670530906513</v>
      </c>
      <c r="D2407" s="2">
        <f t="shared" si="224"/>
        <v>17.688242246848805</v>
      </c>
      <c r="E2407" s="2">
        <f t="shared" si="223"/>
        <v>5.8428284057708169E-2</v>
      </c>
      <c r="F2407" s="2">
        <f t="shared" si="227"/>
        <v>2.4044040233274524E-2</v>
      </c>
      <c r="G2407" s="2">
        <f t="shared" si="225"/>
        <v>3.4384243824433641E-2</v>
      </c>
      <c r="H2407" s="2" t="str">
        <f t="shared" si="226"/>
        <v>Sell</v>
      </c>
    </row>
    <row r="2408" spans="1:8" ht="13.5" x14ac:dyDescent="0.25">
      <c r="A2408" s="3">
        <f>TITRES_STAT!B2411</f>
        <v>45511</v>
      </c>
      <c r="B2408" s="6">
        <f>TITRES_STAT!D2411</f>
        <v>17.788</v>
      </c>
      <c r="C2408" s="2">
        <f t="shared" si="222"/>
        <v>17.745951987690127</v>
      </c>
      <c r="D2408" s="2">
        <f t="shared" si="224"/>
        <v>17.695631710045188</v>
      </c>
      <c r="E2408" s="2">
        <f t="shared" si="223"/>
        <v>5.0320277644939182E-2</v>
      </c>
      <c r="F2408" s="2">
        <f t="shared" si="227"/>
        <v>2.9299287715607455E-2</v>
      </c>
      <c r="G2408" s="2">
        <f t="shared" si="225"/>
        <v>2.1020989929331726E-2</v>
      </c>
      <c r="H2408" s="2" t="str">
        <f t="shared" si="226"/>
        <v>Sell</v>
      </c>
    </row>
    <row r="2409" spans="1:8" ht="13.5" x14ac:dyDescent="0.25">
      <c r="A2409" s="3">
        <f>TITRES_STAT!B2412</f>
        <v>45512</v>
      </c>
      <c r="B2409" s="6">
        <f>TITRES_STAT!D2412</f>
        <v>17.788</v>
      </c>
      <c r="C2409" s="2">
        <f t="shared" si="222"/>
        <v>17.745343989583954</v>
      </c>
      <c r="D2409" s="2">
        <f t="shared" si="224"/>
        <v>17.702473805597396</v>
      </c>
      <c r="E2409" s="2">
        <f t="shared" si="223"/>
        <v>4.2870183986558175E-2</v>
      </c>
      <c r="F2409" s="2">
        <f t="shared" si="227"/>
        <v>3.2013466969797601E-2</v>
      </c>
      <c r="G2409" s="2">
        <f t="shared" si="225"/>
        <v>1.0856717016760574E-2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6">
        <f>TITRES_STAT!D2413</f>
        <v>17.788</v>
      </c>
      <c r="C2410" s="2">
        <f t="shared" si="222"/>
        <v>17.751906452724885</v>
      </c>
      <c r="D2410" s="2">
        <f t="shared" si="224"/>
        <v>17.708809079256849</v>
      </c>
      <c r="E2410" s="2">
        <f t="shared" si="223"/>
        <v>4.3097373468036437E-2</v>
      </c>
      <c r="F2410" s="2">
        <f t="shared" si="227"/>
        <v>3.4230248269445374E-2</v>
      </c>
      <c r="G2410" s="2">
        <f t="shared" si="225"/>
        <v>8.8671251985910637E-3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6">
        <f>TITRES_STAT!D2414</f>
        <v>18.02</v>
      </c>
      <c r="C2411" s="2">
        <f t="shared" si="222"/>
        <v>17.750382383074903</v>
      </c>
      <c r="D2411" s="2">
        <f t="shared" si="224"/>
        <v>17.731860258571157</v>
      </c>
      <c r="E2411" s="2">
        <f t="shared" si="223"/>
        <v>1.8522124503746795E-2</v>
      </c>
      <c r="F2411" s="2">
        <f t="shared" si="227"/>
        <v>3.1088623516305657E-2</v>
      </c>
      <c r="G2411" s="2">
        <f t="shared" si="225"/>
        <v>-1.2566499012558862E-2</v>
      </c>
      <c r="H2411" s="2" t="str">
        <f t="shared" si="226"/>
        <v>Hold</v>
      </c>
    </row>
    <row r="2412" spans="1:8" ht="13.5" x14ac:dyDescent="0.25">
      <c r="A2412" s="3">
        <f>TITRES_STAT!B2415</f>
        <v>45518</v>
      </c>
      <c r="B2412" s="6">
        <f>TITRES_STAT!D2415</f>
        <v>17.797000000000001</v>
      </c>
      <c r="C2412" s="2">
        <f t="shared" si="222"/>
        <v>17.756169708755689</v>
      </c>
      <c r="D2412" s="2">
        <f t="shared" si="224"/>
        <v>17.736685424602921</v>
      </c>
      <c r="E2412" s="2">
        <f t="shared" si="223"/>
        <v>1.9484284152767373E-2</v>
      </c>
      <c r="F2412" s="2">
        <f t="shared" si="227"/>
        <v>2.8767755643598E-2</v>
      </c>
      <c r="G2412" s="2">
        <f t="shared" si="225"/>
        <v>-9.2834714908306276E-3</v>
      </c>
      <c r="H2412" s="2" t="str">
        <f t="shared" si="226"/>
        <v>Hold</v>
      </c>
    </row>
    <row r="2413" spans="1:8" ht="13.5" x14ac:dyDescent="0.25">
      <c r="A2413" s="3">
        <f>TITRES_STAT!B2416</f>
        <v>45519</v>
      </c>
      <c r="B2413" s="6">
        <f>TITRES_STAT!D2416</f>
        <v>17.797000000000001</v>
      </c>
      <c r="C2413" s="2">
        <f t="shared" si="222"/>
        <v>17.76106667663943</v>
      </c>
      <c r="D2413" s="2">
        <f t="shared" si="224"/>
        <v>17.74115317092863</v>
      </c>
      <c r="E2413" s="2">
        <f t="shared" si="223"/>
        <v>1.9913505710800194E-2</v>
      </c>
      <c r="F2413" s="2">
        <f t="shared" si="227"/>
        <v>2.6996905657038439E-2</v>
      </c>
      <c r="G2413" s="2">
        <f t="shared" si="225"/>
        <v>-7.0833999462382446E-3</v>
      </c>
      <c r="H2413" s="2" t="str">
        <f t="shared" si="226"/>
        <v>Hold</v>
      </c>
    </row>
    <row r="2414" spans="1:8" ht="13.5" x14ac:dyDescent="0.25">
      <c r="A2414" s="3">
        <f>TITRES_STAT!B2417</f>
        <v>45520</v>
      </c>
      <c r="B2414" s="6">
        <f>TITRES_STAT!D2417</f>
        <v>17.742000000000001</v>
      </c>
      <c r="C2414" s="2">
        <f t="shared" si="222"/>
        <v>17.765210264848747</v>
      </c>
      <c r="D2414" s="2">
        <f t="shared" si="224"/>
        <v>17.741215899007994</v>
      </c>
      <c r="E2414" s="2">
        <f t="shared" si="223"/>
        <v>2.3994365840753318E-2</v>
      </c>
      <c r="F2414" s="2">
        <f t="shared" si="227"/>
        <v>2.6396397693781416E-2</v>
      </c>
      <c r="G2414" s="2">
        <f t="shared" si="225"/>
        <v>-2.4020318530280985E-3</v>
      </c>
      <c r="H2414" s="2" t="str">
        <f t="shared" si="226"/>
        <v>Hold</v>
      </c>
    </row>
    <row r="2415" spans="1:8" ht="13.5" x14ac:dyDescent="0.25">
      <c r="A2415" s="3">
        <f>TITRES_STAT!B2418</f>
        <v>45523</v>
      </c>
      <c r="B2415" s="6">
        <f>TITRES_STAT!D2418</f>
        <v>17.742000000000001</v>
      </c>
      <c r="C2415" s="2">
        <f t="shared" si="222"/>
        <v>17.770100993333557</v>
      </c>
      <c r="D2415" s="2">
        <f t="shared" si="224"/>
        <v>17.741273980562958</v>
      </c>
      <c r="E2415" s="2">
        <f t="shared" si="223"/>
        <v>2.8827012770598515E-2</v>
      </c>
      <c r="F2415" s="2">
        <f t="shared" si="227"/>
        <v>2.688252070914484E-2</v>
      </c>
      <c r="G2415" s="2">
        <f t="shared" si="225"/>
        <v>1.9444920614536745E-3</v>
      </c>
      <c r="H2415" s="2" t="str">
        <f t="shared" si="226"/>
        <v>Sell</v>
      </c>
    </row>
    <row r="2416" spans="1:8" ht="13.5" x14ac:dyDescent="0.25">
      <c r="A2416" s="3">
        <f>TITRES_STAT!B2419</f>
        <v>45524</v>
      </c>
      <c r="B2416" s="6">
        <f>TITRES_STAT!D2419</f>
        <v>17.788</v>
      </c>
      <c r="C2416" s="2">
        <f t="shared" si="222"/>
        <v>17.772854686666857</v>
      </c>
      <c r="D2416" s="2">
        <f t="shared" si="224"/>
        <v>17.744735167187923</v>
      </c>
      <c r="E2416" s="2">
        <f t="shared" si="223"/>
        <v>2.8119519478934762E-2</v>
      </c>
      <c r="F2416" s="2">
        <f t="shared" si="227"/>
        <v>2.7129920463102829E-2</v>
      </c>
      <c r="G2416" s="2">
        <f t="shared" si="225"/>
        <v>9.8959901583193371E-4</v>
      </c>
      <c r="H2416" s="2" t="str">
        <f t="shared" si="226"/>
        <v>Sell</v>
      </c>
    </row>
    <row r="2417" spans="1:8" ht="13.5" x14ac:dyDescent="0.25">
      <c r="A2417" s="3">
        <f>TITRES_STAT!B2420</f>
        <v>45525</v>
      </c>
      <c r="B2417" s="6">
        <f>TITRES_STAT!D2420</f>
        <v>17.788</v>
      </c>
      <c r="C2417" s="2">
        <f t="shared" si="222"/>
        <v>17.775184734871956</v>
      </c>
      <c r="D2417" s="2">
        <f t="shared" si="224"/>
        <v>17.747939969618447</v>
      </c>
      <c r="E2417" s="2">
        <f t="shared" si="223"/>
        <v>2.7244765253509939E-2</v>
      </c>
      <c r="F2417" s="2">
        <f t="shared" si="227"/>
        <v>2.715288942118425E-2</v>
      </c>
      <c r="G2417" s="2">
        <f t="shared" si="225"/>
        <v>9.1875832325689216E-5</v>
      </c>
      <c r="H2417" s="2" t="str">
        <f t="shared" si="226"/>
        <v>Sell</v>
      </c>
    </row>
    <row r="2418" spans="1:8" ht="13.5" x14ac:dyDescent="0.25">
      <c r="A2418" s="3">
        <f>TITRES_STAT!B2421</f>
        <v>45526</v>
      </c>
      <c r="B2418" s="6">
        <f>TITRES_STAT!D2421</f>
        <v>17.974</v>
      </c>
      <c r="C2418" s="2">
        <f t="shared" si="222"/>
        <v>17.777156314122426</v>
      </c>
      <c r="D2418" s="2">
        <f t="shared" si="224"/>
        <v>17.764685157054117</v>
      </c>
      <c r="E2418" s="2">
        <f t="shared" si="223"/>
        <v>1.2471157068308258E-2</v>
      </c>
      <c r="F2418" s="2">
        <f t="shared" si="227"/>
        <v>2.4216542950609054E-2</v>
      </c>
      <c r="G2418" s="2">
        <f t="shared" si="225"/>
        <v>-1.1745385882300795E-2</v>
      </c>
      <c r="H2418" s="2" t="str">
        <f t="shared" si="226"/>
        <v>Hold</v>
      </c>
    </row>
    <row r="2419" spans="1:8" ht="13.5" x14ac:dyDescent="0.25">
      <c r="A2419" s="3">
        <f>TITRES_STAT!B2422</f>
        <v>45527</v>
      </c>
      <c r="B2419" s="6">
        <f>TITRES_STAT!D2422</f>
        <v>17.974</v>
      </c>
      <c r="C2419" s="2">
        <f t="shared" si="222"/>
        <v>17.778824573488205</v>
      </c>
      <c r="D2419" s="2">
        <f t="shared" si="224"/>
        <v>17.780189960235294</v>
      </c>
      <c r="E2419" s="2">
        <f t="shared" si="223"/>
        <v>-1.3653867470893033E-3</v>
      </c>
      <c r="F2419" s="2">
        <f t="shared" si="227"/>
        <v>1.9100157011069385E-2</v>
      </c>
      <c r="G2419" s="2">
        <f t="shared" si="225"/>
        <v>-2.0465543758158688E-2</v>
      </c>
      <c r="H2419" s="2" t="str">
        <f t="shared" si="226"/>
        <v>Hold</v>
      </c>
    </row>
    <row r="2420" spans="1:8" ht="13.5" x14ac:dyDescent="0.25">
      <c r="A2420" s="3">
        <f>TITRES_STAT!B2423</f>
        <v>45530</v>
      </c>
      <c r="B2420" s="6">
        <f>TITRES_STAT!D2423</f>
        <v>18.437999999999999</v>
      </c>
      <c r="C2420" s="2">
        <f t="shared" si="222"/>
        <v>17.780236177566941</v>
      </c>
      <c r="D2420" s="2">
        <f t="shared" si="224"/>
        <v>17.828916629847491</v>
      </c>
      <c r="E2420" s="2">
        <f t="shared" si="223"/>
        <v>-4.8680452280549957E-2</v>
      </c>
      <c r="F2420" s="2">
        <f t="shared" si="227"/>
        <v>5.5440351527455151E-3</v>
      </c>
      <c r="G2420" s="2">
        <f t="shared" si="225"/>
        <v>-5.4224487433295471E-2</v>
      </c>
      <c r="H2420" s="2" t="str">
        <f t="shared" si="226"/>
        <v>Hold</v>
      </c>
    </row>
    <row r="2421" spans="1:8" ht="13.5" x14ac:dyDescent="0.25">
      <c r="A2421" s="3">
        <f>TITRES_STAT!B2424</f>
        <v>45531</v>
      </c>
      <c r="B2421" s="6">
        <f>TITRES_STAT!D2424</f>
        <v>18.437999999999999</v>
      </c>
      <c r="C2421" s="2">
        <f t="shared" si="222"/>
        <v>17.817122919479718</v>
      </c>
      <c r="D2421" s="2">
        <f t="shared" si="224"/>
        <v>17.874033916525452</v>
      </c>
      <c r="E2421" s="2">
        <f t="shared" si="223"/>
        <v>-5.6910997045733325E-2</v>
      </c>
      <c r="F2421" s="2">
        <f t="shared" si="227"/>
        <v>-6.9469712869502532E-3</v>
      </c>
      <c r="G2421" s="2">
        <f t="shared" si="225"/>
        <v>-4.9964025758783073E-2</v>
      </c>
      <c r="H2421" s="2" t="str">
        <f t="shared" si="226"/>
        <v>Hold</v>
      </c>
    </row>
    <row r="2422" spans="1:8" ht="13.5" x14ac:dyDescent="0.25">
      <c r="A2422" s="3">
        <f>TITRES_STAT!B2425</f>
        <v>45532</v>
      </c>
      <c r="B2422" s="6">
        <f>TITRES_STAT!D2425</f>
        <v>18.41</v>
      </c>
      <c r="C2422" s="2">
        <f t="shared" si="222"/>
        <v>17.814027085713608</v>
      </c>
      <c r="D2422" s="2">
        <f t="shared" si="224"/>
        <v>17.913735107893935</v>
      </c>
      <c r="E2422" s="2">
        <f t="shared" si="223"/>
        <v>-9.9708022180326594E-2</v>
      </c>
      <c r="F2422" s="2">
        <f t="shared" si="227"/>
        <v>-2.5499181465625523E-2</v>
      </c>
      <c r="G2422" s="2">
        <f t="shared" si="225"/>
        <v>-7.4208840714701074E-2</v>
      </c>
      <c r="H2422" s="2" t="str">
        <f t="shared" si="226"/>
        <v>Hold</v>
      </c>
    </row>
    <row r="2423" spans="1:8" ht="13.5" x14ac:dyDescent="0.25">
      <c r="A2423" s="3">
        <f>TITRES_STAT!B2426</f>
        <v>45533</v>
      </c>
      <c r="B2423" s="6">
        <f>TITRES_STAT!D2426</f>
        <v>18.047999999999998</v>
      </c>
      <c r="C2423" s="2">
        <f t="shared" si="222"/>
        <v>17.81140753406536</v>
      </c>
      <c r="D2423" s="2">
        <f t="shared" si="224"/>
        <v>17.923680655457346</v>
      </c>
      <c r="E2423" s="2">
        <f t="shared" si="223"/>
        <v>-0.11227312139198631</v>
      </c>
      <c r="F2423" s="2">
        <f t="shared" si="227"/>
        <v>-4.2853969450897686E-2</v>
      </c>
      <c r="G2423" s="2">
        <f t="shared" si="225"/>
        <v>-6.9419151941088622E-2</v>
      </c>
      <c r="H2423" s="2" t="str">
        <f t="shared" si="226"/>
        <v>Hold</v>
      </c>
    </row>
    <row r="2424" spans="1:8" ht="13.5" x14ac:dyDescent="0.25">
      <c r="A2424" s="3">
        <f>TITRES_STAT!B2427</f>
        <v>45534</v>
      </c>
      <c r="B2424" s="6">
        <f>TITRES_STAT!D2427</f>
        <v>18.047999999999998</v>
      </c>
      <c r="C2424" s="2">
        <f t="shared" si="222"/>
        <v>17.800729451901457</v>
      </c>
      <c r="D2424" s="2">
        <f t="shared" si="224"/>
        <v>17.932889495793841</v>
      </c>
      <c r="E2424" s="2">
        <f t="shared" si="223"/>
        <v>-0.13216004389238378</v>
      </c>
      <c r="F2424" s="2">
        <f t="shared" si="227"/>
        <v>-6.0715184339194914E-2</v>
      </c>
      <c r="G2424" s="2">
        <f t="shared" si="225"/>
        <v>-7.1444859553188869E-2</v>
      </c>
      <c r="H2424" s="2" t="str">
        <f t="shared" si="226"/>
        <v>Hold</v>
      </c>
    </row>
    <row r="2425" spans="1:8" ht="13.5" x14ac:dyDescent="0.25">
      <c r="A2425" s="3">
        <f>TITRES_STAT!B2428</f>
        <v>45537</v>
      </c>
      <c r="B2425" s="6">
        <f>TITRES_STAT!D2428</f>
        <v>18.047999999999998</v>
      </c>
      <c r="C2425" s="2">
        <f t="shared" si="222"/>
        <v>17.791694151608926</v>
      </c>
      <c r="D2425" s="2">
        <f t="shared" si="224"/>
        <v>17.941416199809112</v>
      </c>
      <c r="E2425" s="2">
        <f t="shared" si="223"/>
        <v>-0.14972204820018575</v>
      </c>
      <c r="F2425" s="2">
        <f t="shared" si="227"/>
        <v>-7.851655711139309E-2</v>
      </c>
      <c r="G2425" s="2">
        <f t="shared" si="225"/>
        <v>-7.1205491088792663E-2</v>
      </c>
      <c r="H2425" s="2" t="str">
        <f t="shared" si="226"/>
        <v>Hold</v>
      </c>
    </row>
    <row r="2426" spans="1:8" ht="13.5" x14ac:dyDescent="0.25">
      <c r="A2426" s="3">
        <f>TITRES_STAT!B2429</f>
        <v>45538</v>
      </c>
      <c r="B2426" s="6">
        <f>TITRES_STAT!D2429</f>
        <v>18.047999999999998</v>
      </c>
      <c r="C2426" s="2">
        <f t="shared" si="222"/>
        <v>17.791125820592168</v>
      </c>
      <c r="D2426" s="2">
        <f t="shared" si="224"/>
        <v>17.94931129611955</v>
      </c>
      <c r="E2426" s="2">
        <f t="shared" si="223"/>
        <v>-0.15818547552738238</v>
      </c>
      <c r="F2426" s="2">
        <f t="shared" si="227"/>
        <v>-9.4450340794590956E-2</v>
      </c>
      <c r="G2426" s="2">
        <f t="shared" si="225"/>
        <v>-6.3735134732791424E-2</v>
      </c>
      <c r="H2426" s="2" t="str">
        <f t="shared" si="226"/>
        <v>Hold</v>
      </c>
    </row>
    <row r="2427" spans="1:8" ht="13.5" x14ac:dyDescent="0.25">
      <c r="A2427" s="3">
        <f>TITRES_STAT!B2430</f>
        <v>45539</v>
      </c>
      <c r="B2427" s="6">
        <f>TITRES_STAT!D2430</f>
        <v>18.047999999999998</v>
      </c>
      <c r="C2427" s="2">
        <f t="shared" si="222"/>
        <v>17.79064492511645</v>
      </c>
      <c r="D2427" s="2">
        <f t="shared" si="224"/>
        <v>17.956621570481065</v>
      </c>
      <c r="E2427" s="2">
        <f t="shared" si="223"/>
        <v>-0.16597664536461565</v>
      </c>
      <c r="F2427" s="2">
        <f t="shared" si="227"/>
        <v>-0.10875560170859591</v>
      </c>
      <c r="G2427" s="2">
        <f t="shared" si="225"/>
        <v>-5.7221043656019738E-2</v>
      </c>
      <c r="H2427" s="2" t="str">
        <f t="shared" si="226"/>
        <v>Hold</v>
      </c>
    </row>
    <row r="2428" spans="1:8" ht="13.5" x14ac:dyDescent="0.25">
      <c r="A2428" s="3">
        <f>TITRES_STAT!B2431</f>
        <v>45540</v>
      </c>
      <c r="B2428" s="6">
        <f>TITRES_STAT!D2431</f>
        <v>18.401</v>
      </c>
      <c r="C2428" s="2">
        <f t="shared" si="222"/>
        <v>17.818853398175456</v>
      </c>
      <c r="D2428" s="2">
        <f t="shared" si="224"/>
        <v>17.989538491186174</v>
      </c>
      <c r="E2428" s="2">
        <f t="shared" si="223"/>
        <v>-0.17068509301071799</v>
      </c>
      <c r="F2428" s="2">
        <f t="shared" si="227"/>
        <v>-0.12114149996902032</v>
      </c>
      <c r="G2428" s="2">
        <f t="shared" si="225"/>
        <v>-4.954359304169767E-2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6">
        <f>TITRES_STAT!D2432</f>
        <v>18.401</v>
      </c>
      <c r="C2429" s="2">
        <f t="shared" si="222"/>
        <v>17.842722106148464</v>
      </c>
      <c r="D2429" s="2">
        <f t="shared" si="224"/>
        <v>18.02001712146868</v>
      </c>
      <c r="E2429" s="2">
        <f t="shared" si="223"/>
        <v>-0.1772950153202153</v>
      </c>
      <c r="F2429" s="2">
        <f t="shared" si="227"/>
        <v>-0.13237220303925931</v>
      </c>
      <c r="G2429" s="2">
        <f t="shared" si="225"/>
        <v>-4.4922812280955987E-2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6">
        <f>TITRES_STAT!D2433</f>
        <v>18.29</v>
      </c>
      <c r="C2430" s="2">
        <f t="shared" si="222"/>
        <v>17.934303320587162</v>
      </c>
      <c r="D2430" s="2">
        <f t="shared" si="224"/>
        <v>18.040015853211742</v>
      </c>
      <c r="E2430" s="2">
        <f t="shared" si="223"/>
        <v>-0.10571253262457958</v>
      </c>
      <c r="F2430" s="2">
        <f t="shared" si="227"/>
        <v>-0.12704026895632337</v>
      </c>
      <c r="G2430" s="2">
        <f t="shared" si="225"/>
        <v>2.1327736331743785E-2</v>
      </c>
      <c r="H2430" s="2" t="str">
        <f t="shared" si="226"/>
        <v>Sell</v>
      </c>
    </row>
    <row r="2431" spans="1:8" ht="13.5" x14ac:dyDescent="0.25">
      <c r="A2431" s="3">
        <f>TITRES_STAT!B2434</f>
        <v>45545</v>
      </c>
      <c r="B2431" s="6">
        <f>TITRES_STAT!D2434</f>
        <v>18.29</v>
      </c>
      <c r="C2431" s="2">
        <f t="shared" si="222"/>
        <v>18.011795117419904</v>
      </c>
      <c r="D2431" s="2">
        <f t="shared" si="224"/>
        <v>18.058533197418281</v>
      </c>
      <c r="E2431" s="2">
        <f t="shared" si="223"/>
        <v>-4.6738079998377202E-2</v>
      </c>
      <c r="F2431" s="2">
        <f t="shared" si="227"/>
        <v>-0.11097983116473414</v>
      </c>
      <c r="G2431" s="2">
        <f t="shared" si="225"/>
        <v>6.4241751166356942E-2</v>
      </c>
      <c r="H2431" s="2" t="str">
        <f t="shared" si="226"/>
        <v>Sell</v>
      </c>
    </row>
    <row r="2432" spans="1:8" ht="13.5" x14ac:dyDescent="0.25">
      <c r="A2432" s="3">
        <f>TITRES_STAT!B2435</f>
        <v>45546</v>
      </c>
      <c r="B2432" s="6">
        <f>TITRES_STAT!D2435</f>
        <v>18.29</v>
      </c>
      <c r="C2432" s="2">
        <f t="shared" si="222"/>
        <v>18.07305740704761</v>
      </c>
      <c r="D2432" s="2">
        <f t="shared" si="224"/>
        <v>18.075678886498409</v>
      </c>
      <c r="E2432" s="2">
        <f t="shared" si="223"/>
        <v>-2.6214794507986028E-3</v>
      </c>
      <c r="F2432" s="2">
        <f t="shared" si="227"/>
        <v>-8.9308160821947036E-2</v>
      </c>
      <c r="G2432" s="2">
        <f t="shared" si="225"/>
        <v>8.6686681371148433E-2</v>
      </c>
      <c r="H2432" s="2" t="str">
        <f t="shared" si="226"/>
        <v>Sell</v>
      </c>
    </row>
    <row r="2433" spans="1:8" ht="13.5" x14ac:dyDescent="0.25">
      <c r="A2433" s="3">
        <f>TITRES_STAT!B2436</f>
        <v>45547</v>
      </c>
      <c r="B2433" s="6">
        <f>TITRES_STAT!D2436</f>
        <v>18.29</v>
      </c>
      <c r="C2433" s="2">
        <f t="shared" si="222"/>
        <v>18.069202421347978</v>
      </c>
      <c r="D2433" s="2">
        <f t="shared" si="224"/>
        <v>18.091554524535564</v>
      </c>
      <c r="E2433" s="2">
        <f t="shared" si="223"/>
        <v>-2.2352103187586181E-2</v>
      </c>
      <c r="F2433" s="2">
        <f t="shared" si="227"/>
        <v>-7.5916949295074865E-2</v>
      </c>
      <c r="G2433" s="2">
        <f t="shared" si="225"/>
        <v>5.3564846107488684E-2</v>
      </c>
      <c r="H2433" s="2" t="str">
        <f t="shared" si="226"/>
        <v>Sell</v>
      </c>
    </row>
    <row r="2434" spans="1:8" ht="13.5" x14ac:dyDescent="0.25">
      <c r="A2434" s="3">
        <f>TITRES_STAT!B2437</f>
        <v>45548</v>
      </c>
      <c r="B2434" s="6">
        <f>TITRES_STAT!D2437</f>
        <v>18.29</v>
      </c>
      <c r="C2434" s="2">
        <f t="shared" si="222"/>
        <v>18.065940510371366</v>
      </c>
      <c r="D2434" s="2">
        <f t="shared" si="224"/>
        <v>18.106254189384781</v>
      </c>
      <c r="E2434" s="2">
        <f t="shared" si="223"/>
        <v>-4.0313679013415538E-2</v>
      </c>
      <c r="F2434" s="2">
        <f t="shared" si="227"/>
        <v>-6.8796295238743005E-2</v>
      </c>
      <c r="G2434" s="2">
        <f t="shared" si="225"/>
        <v>2.8482616225327467E-2</v>
      </c>
      <c r="H2434" s="2" t="str">
        <f t="shared" si="226"/>
        <v>Sell</v>
      </c>
    </row>
    <row r="2435" spans="1:8" ht="13.5" x14ac:dyDescent="0.25">
      <c r="A2435" s="3">
        <f>TITRES_STAT!B2438</f>
        <v>45551</v>
      </c>
      <c r="B2435" s="6">
        <f>TITRES_STAT!D2438</f>
        <v>18.29</v>
      </c>
      <c r="C2435" s="2">
        <f t="shared" si="222"/>
        <v>18.063180431852693</v>
      </c>
      <c r="D2435" s="2">
        <f t="shared" si="224"/>
        <v>18.119864990171095</v>
      </c>
      <c r="E2435" s="2">
        <f t="shared" si="223"/>
        <v>-5.6684558318401912E-2</v>
      </c>
      <c r="F2435" s="2">
        <f t="shared" si="227"/>
        <v>-6.6373947854674792E-2</v>
      </c>
      <c r="G2435" s="2">
        <f t="shared" si="225"/>
        <v>9.6893895362728799E-3</v>
      </c>
      <c r="H2435" s="2" t="str">
        <f t="shared" si="226"/>
        <v>Sell</v>
      </c>
    </row>
    <row r="2436" spans="1:8" ht="13.5" x14ac:dyDescent="0.25">
      <c r="A2436" s="3">
        <f>TITRES_STAT!B2439</f>
        <v>45552</v>
      </c>
      <c r="B2436" s="6">
        <f>TITRES_STAT!D2439</f>
        <v>18.02</v>
      </c>
      <c r="C2436" s="2">
        <f t="shared" si="222"/>
        <v>18.060844980798432</v>
      </c>
      <c r="D2436" s="2">
        <f t="shared" si="224"/>
        <v>18.112467583491757</v>
      </c>
      <c r="E2436" s="2">
        <f t="shared" si="223"/>
        <v>-5.1622602693324637E-2</v>
      </c>
      <c r="F2436" s="2">
        <f t="shared" si="227"/>
        <v>-6.3423678822404767E-2</v>
      </c>
      <c r="G2436" s="2">
        <f t="shared" si="225"/>
        <v>1.1801076129080129E-2</v>
      </c>
      <c r="H2436" s="2" t="str">
        <f t="shared" si="226"/>
        <v>Sell</v>
      </c>
    </row>
    <row r="2437" spans="1:8" ht="13.5" x14ac:dyDescent="0.25">
      <c r="A2437" s="3">
        <f>TITRES_STAT!B2440</f>
        <v>45553</v>
      </c>
      <c r="B2437" s="6">
        <f>TITRES_STAT!D2440</f>
        <v>18.02</v>
      </c>
      <c r="C2437" s="2">
        <f t="shared" si="222"/>
        <v>18.058868829906366</v>
      </c>
      <c r="D2437" s="2">
        <f t="shared" si="224"/>
        <v>18.105618132862741</v>
      </c>
      <c r="E2437" s="2">
        <f t="shared" si="223"/>
        <v>-4.6749302956374805E-2</v>
      </c>
      <c r="F2437" s="2">
        <f t="shared" si="227"/>
        <v>-6.0088803649198774E-2</v>
      </c>
      <c r="G2437" s="2">
        <f t="shared" si="225"/>
        <v>1.3339500692823969E-2</v>
      </c>
      <c r="H2437" s="2" t="str">
        <f t="shared" si="226"/>
        <v>Sell</v>
      </c>
    </row>
    <row r="2438" spans="1:8" ht="13.5" x14ac:dyDescent="0.25">
      <c r="A2438" s="3">
        <f>TITRES_STAT!B2441</f>
        <v>45554</v>
      </c>
      <c r="B2438" s="6">
        <f>TITRES_STAT!D2441</f>
        <v>18.02</v>
      </c>
      <c r="C2438" s="2">
        <f t="shared" si="222"/>
        <v>18.111504394536155</v>
      </c>
      <c r="D2438" s="2">
        <f t="shared" si="224"/>
        <v>18.099276048946983</v>
      </c>
      <c r="E2438" s="2">
        <f t="shared" si="223"/>
        <v>1.2228345589171852E-2</v>
      </c>
      <c r="F2438" s="2">
        <f t="shared" si="227"/>
        <v>-4.5625373801524649E-2</v>
      </c>
      <c r="G2438" s="2">
        <f t="shared" si="225"/>
        <v>5.7853719390696501E-2</v>
      </c>
      <c r="H2438" s="2" t="str">
        <f t="shared" si="226"/>
        <v>Sell</v>
      </c>
    </row>
    <row r="2439" spans="1:8" ht="13.5" x14ac:dyDescent="0.25">
      <c r="A2439" s="3">
        <f>TITRES_STAT!B2442</f>
        <v>45555</v>
      </c>
      <c r="B2439" s="6">
        <f>TITRES_STAT!D2442</f>
        <v>18.02</v>
      </c>
      <c r="C2439" s="2">
        <f t="shared" si="222"/>
        <v>18.156042179992131</v>
      </c>
      <c r="D2439" s="2">
        <f t="shared" si="224"/>
        <v>18.093403749024986</v>
      </c>
      <c r="E2439" s="2">
        <f t="shared" si="223"/>
        <v>6.2638430967144387E-2</v>
      </c>
      <c r="F2439" s="2">
        <f t="shared" si="227"/>
        <v>-2.3972612847790842E-2</v>
      </c>
      <c r="G2439" s="2">
        <f t="shared" si="225"/>
        <v>8.6611043814935229E-2</v>
      </c>
      <c r="H2439" s="2" t="str">
        <f t="shared" si="226"/>
        <v>Sell</v>
      </c>
    </row>
    <row r="2440" spans="1:8" ht="13.5" x14ac:dyDescent="0.25">
      <c r="A2440" s="3">
        <f>TITRES_STAT!B2443</f>
        <v>45558</v>
      </c>
      <c r="B2440" s="6">
        <f>TITRES_STAT!D2443</f>
        <v>18.02</v>
      </c>
      <c r="C2440" s="2">
        <f t="shared" si="222"/>
        <v>18.176651075377958</v>
      </c>
      <c r="D2440" s="2">
        <f t="shared" si="224"/>
        <v>18.087966434282396</v>
      </c>
      <c r="E2440" s="2">
        <f t="shared" si="223"/>
        <v>8.868464109556129E-2</v>
      </c>
      <c r="F2440" s="2">
        <f t="shared" si="227"/>
        <v>-1.4411620591204162E-3</v>
      </c>
      <c r="G2440" s="2">
        <f t="shared" si="225"/>
        <v>9.0125803154681702E-2</v>
      </c>
      <c r="H2440" s="2" t="str">
        <f t="shared" si="226"/>
        <v>Sell</v>
      </c>
    </row>
    <row r="2441" spans="1:8" ht="13.5" x14ac:dyDescent="0.25">
      <c r="A2441" s="3">
        <f>TITRES_STAT!B2444</f>
        <v>45559</v>
      </c>
      <c r="B2441" s="6">
        <f>TITRES_STAT!D2444</f>
        <v>18.251999999999999</v>
      </c>
      <c r="C2441" s="2">
        <f t="shared" si="222"/>
        <v>18.194089371473655</v>
      </c>
      <c r="D2441" s="2">
        <f t="shared" si="224"/>
        <v>18.100117068779998</v>
      </c>
      <c r="E2441" s="2">
        <f t="shared" si="223"/>
        <v>9.3972302693657639E-2</v>
      </c>
      <c r="F2441" s="2">
        <f t="shared" si="227"/>
        <v>1.7641530891435199E-2</v>
      </c>
      <c r="G2441" s="2">
        <f t="shared" si="225"/>
        <v>7.6330771802222447E-2</v>
      </c>
      <c r="H2441" s="2" t="str">
        <f t="shared" si="226"/>
        <v>Sell</v>
      </c>
    </row>
    <row r="2442" spans="1:8" ht="13.5" x14ac:dyDescent="0.25">
      <c r="A2442" s="3">
        <f>TITRES_STAT!B2445</f>
        <v>45560</v>
      </c>
      <c r="B2442" s="6">
        <f>TITRES_STAT!D2445</f>
        <v>18.251999999999999</v>
      </c>
      <c r="C2442" s="2">
        <f t="shared" si="222"/>
        <v>18.208844852785401</v>
      </c>
      <c r="D2442" s="2">
        <f t="shared" si="224"/>
        <v>18.111367656277775</v>
      </c>
      <c r="E2442" s="2">
        <f t="shared" si="223"/>
        <v>9.7477196507625763E-2</v>
      </c>
      <c r="F2442" s="2">
        <f t="shared" si="227"/>
        <v>3.3608664014673315E-2</v>
      </c>
      <c r="G2442" s="2">
        <f t="shared" si="225"/>
        <v>6.3868532492952448E-2</v>
      </c>
      <c r="H2442" s="2" t="str">
        <f t="shared" si="226"/>
        <v>Sell</v>
      </c>
    </row>
    <row r="2443" spans="1:8" ht="13.5" x14ac:dyDescent="0.25">
      <c r="A2443" s="3">
        <f>TITRES_STAT!B2446</f>
        <v>45561</v>
      </c>
      <c r="B2443" s="6">
        <f>TITRES_STAT!D2446</f>
        <v>17.927</v>
      </c>
      <c r="C2443" s="2">
        <f t="shared" si="222"/>
        <v>18.221330260049186</v>
      </c>
      <c r="D2443" s="2">
        <f t="shared" si="224"/>
        <v>18.097710792849792</v>
      </c>
      <c r="E2443" s="2">
        <f t="shared" si="223"/>
        <v>0.12361946719939354</v>
      </c>
      <c r="F2443" s="2">
        <f t="shared" si="227"/>
        <v>5.1610824651617364E-2</v>
      </c>
      <c r="G2443" s="2">
        <f t="shared" si="225"/>
        <v>7.2008642547776169E-2</v>
      </c>
      <c r="H2443" s="2" t="str">
        <f t="shared" si="226"/>
        <v>Sell</v>
      </c>
    </row>
    <row r="2444" spans="1:8" ht="13.5" x14ac:dyDescent="0.25">
      <c r="A2444" s="3">
        <f>TITRES_STAT!B2447</f>
        <v>45562</v>
      </c>
      <c r="B2444" s="6">
        <f>TITRES_STAT!D2447</f>
        <v>17.927</v>
      </c>
      <c r="C2444" s="2">
        <f t="shared" si="222"/>
        <v>18.231894835426235</v>
      </c>
      <c r="D2444" s="2">
        <f t="shared" si="224"/>
        <v>18.085065548934992</v>
      </c>
      <c r="E2444" s="2">
        <f t="shared" si="223"/>
        <v>0.14682928649124349</v>
      </c>
      <c r="F2444" s="2">
        <f t="shared" si="227"/>
        <v>7.065451701954259E-2</v>
      </c>
      <c r="G2444" s="2">
        <f t="shared" si="225"/>
        <v>7.6174769471700904E-2</v>
      </c>
      <c r="H2444" s="2" t="str">
        <f t="shared" si="226"/>
        <v>Sell</v>
      </c>
    </row>
    <row r="2445" spans="1:8" ht="13.5" x14ac:dyDescent="0.25">
      <c r="A2445" s="3">
        <f>TITRES_STAT!B2448</f>
        <v>45565</v>
      </c>
      <c r="B2445" s="6">
        <f>TITRES_STAT!D2448</f>
        <v>17.927</v>
      </c>
      <c r="C2445" s="2">
        <f t="shared" si="222"/>
        <v>18.240834091514508</v>
      </c>
      <c r="D2445" s="2">
        <f t="shared" si="224"/>
        <v>18.073356989754622</v>
      </c>
      <c r="E2445" s="2">
        <f t="shared" si="223"/>
        <v>0.16747710175988573</v>
      </c>
      <c r="F2445" s="2">
        <f t="shared" si="227"/>
        <v>9.0019033967611212E-2</v>
      </c>
      <c r="G2445" s="2">
        <f t="shared" si="225"/>
        <v>7.7458067792274515E-2</v>
      </c>
      <c r="H2445" s="2" t="str">
        <f t="shared" si="226"/>
        <v>Sell</v>
      </c>
    </row>
    <row r="2446" spans="1:8" ht="13.5" x14ac:dyDescent="0.25">
      <c r="A2446" s="3">
        <f>TITRES_STAT!B2449</f>
        <v>45566</v>
      </c>
      <c r="B2446" s="6">
        <f>TITRES_STAT!D2449</f>
        <v>17.834</v>
      </c>
      <c r="C2446" s="2">
        <f t="shared" si="222"/>
        <v>18.206859615896892</v>
      </c>
      <c r="D2446" s="2">
        <f t="shared" si="224"/>
        <v>18.055626842365392</v>
      </c>
      <c r="E2446" s="2">
        <f t="shared" si="223"/>
        <v>0.15123277353150044</v>
      </c>
      <c r="F2446" s="2">
        <f t="shared" si="227"/>
        <v>0.10226178188038906</v>
      </c>
      <c r="G2446" s="2">
        <f t="shared" si="225"/>
        <v>4.8970991651111379E-2</v>
      </c>
      <c r="H2446" s="2" t="str">
        <f t="shared" si="226"/>
        <v>Sell</v>
      </c>
    </row>
    <row r="2447" spans="1:8" ht="13.5" x14ac:dyDescent="0.25">
      <c r="A2447" s="3">
        <f>TITRES_STAT!B2450</f>
        <v>45567</v>
      </c>
      <c r="B2447" s="6">
        <f>TITRES_STAT!D2450</f>
        <v>17.742000000000001</v>
      </c>
      <c r="C2447" s="2">
        <f t="shared" ref="C2447:C2510" si="228">$C$4*B2437+C2446*(1-$C$4)</f>
        <v>18.178111982681987</v>
      </c>
      <c r="D2447" s="2">
        <f t="shared" si="224"/>
        <v>18.032395224412401</v>
      </c>
      <c r="E2447" s="2">
        <f t="shared" si="223"/>
        <v>0.14571675826958597</v>
      </c>
      <c r="F2447" s="2">
        <f t="shared" si="227"/>
        <v>0.11095277715822845</v>
      </c>
      <c r="G2447" s="2">
        <f t="shared" si="225"/>
        <v>3.476398111135752E-2</v>
      </c>
      <c r="H2447" s="2" t="str">
        <f t="shared" si="226"/>
        <v>Sell</v>
      </c>
    </row>
    <row r="2448" spans="1:8" ht="13.5" x14ac:dyDescent="0.25">
      <c r="A2448" s="3">
        <f>TITRES_STAT!B2451</f>
        <v>45568</v>
      </c>
      <c r="B2448" s="6">
        <f>TITRES_STAT!D2451</f>
        <v>17.649000000000001</v>
      </c>
      <c r="C2448" s="2">
        <f t="shared" si="228"/>
        <v>18.153787062269373</v>
      </c>
      <c r="D2448" s="2">
        <f t="shared" si="224"/>
        <v>18.003995578159628</v>
      </c>
      <c r="E2448" s="2">
        <f t="shared" si="223"/>
        <v>0.14979148410974474</v>
      </c>
      <c r="F2448" s="2">
        <f t="shared" si="227"/>
        <v>0.11872051854853172</v>
      </c>
      <c r="G2448" s="2">
        <f t="shared" si="225"/>
        <v>3.1070965561213026E-2</v>
      </c>
      <c r="H2448" s="2" t="str">
        <f t="shared" si="226"/>
        <v>Sell</v>
      </c>
    </row>
    <row r="2449" spans="1:8" ht="13.5" x14ac:dyDescent="0.25">
      <c r="A2449" s="3">
        <f>TITRES_STAT!B2452</f>
        <v>45569</v>
      </c>
      <c r="B2449" s="6">
        <f>TITRES_STAT!D2452</f>
        <v>17.649000000000001</v>
      </c>
      <c r="C2449" s="2">
        <f t="shared" si="228"/>
        <v>18.133204437304855</v>
      </c>
      <c r="D2449" s="2">
        <f t="shared" si="224"/>
        <v>17.977699609407061</v>
      </c>
      <c r="E2449" s="2">
        <f t="shared" si="223"/>
        <v>0.15550482789779352</v>
      </c>
      <c r="F2449" s="2">
        <f t="shared" si="227"/>
        <v>0.12607738041838409</v>
      </c>
      <c r="G2449" s="2">
        <f t="shared" si="225"/>
        <v>2.9427447479409424E-2</v>
      </c>
      <c r="H2449" s="2" t="str">
        <f t="shared" si="226"/>
        <v>Sell</v>
      </c>
    </row>
    <row r="2450" spans="1:8" ht="13.5" x14ac:dyDescent="0.25">
      <c r="A2450" s="3">
        <f>TITRES_STAT!B2453</f>
        <v>45572</v>
      </c>
      <c r="B2450" s="6">
        <f>TITRES_STAT!D2453</f>
        <v>17.834</v>
      </c>
      <c r="C2450" s="2">
        <f t="shared" si="228"/>
        <v>18.115788370027186</v>
      </c>
      <c r="D2450" s="2">
        <f t="shared" si="224"/>
        <v>17.967055193895426</v>
      </c>
      <c r="E2450" s="2">
        <f t="shared" si="223"/>
        <v>0.14873317613175985</v>
      </c>
      <c r="F2450" s="2">
        <f t="shared" si="227"/>
        <v>0.13060853956105925</v>
      </c>
      <c r="G2450" s="2">
        <f t="shared" si="225"/>
        <v>1.8124636570700597E-2</v>
      </c>
      <c r="H2450" s="2" t="str">
        <f t="shared" si="226"/>
        <v>Sell</v>
      </c>
    </row>
    <row r="2451" spans="1:8" ht="13.5" x14ac:dyDescent="0.25">
      <c r="A2451" s="3">
        <f>TITRES_STAT!B2454</f>
        <v>45573</v>
      </c>
      <c r="B2451" s="6">
        <f>TITRES_STAT!D2454</f>
        <v>17.742000000000001</v>
      </c>
      <c r="C2451" s="2">
        <f t="shared" si="228"/>
        <v>18.136744005407621</v>
      </c>
      <c r="D2451" s="2">
        <f t="shared" si="224"/>
        <v>17.950384438792064</v>
      </c>
      <c r="E2451" s="2">
        <f t="shared" si="223"/>
        <v>0.18635956661555753</v>
      </c>
      <c r="F2451" s="2">
        <f t="shared" si="227"/>
        <v>0.14175874497195892</v>
      </c>
      <c r="G2451" s="2">
        <f t="shared" si="225"/>
        <v>4.4600821643598604E-2</v>
      </c>
      <c r="H2451" s="2" t="str">
        <f t="shared" si="226"/>
        <v>Sell</v>
      </c>
    </row>
    <row r="2452" spans="1:8" ht="13.5" x14ac:dyDescent="0.25">
      <c r="A2452" s="3">
        <f>TITRES_STAT!B2455</f>
        <v>45574</v>
      </c>
      <c r="B2452" s="6">
        <f>TITRES_STAT!D2455</f>
        <v>17.649000000000001</v>
      </c>
      <c r="C2452" s="2">
        <f t="shared" si="228"/>
        <v>18.154475696883374</v>
      </c>
      <c r="D2452" s="2">
        <f t="shared" si="224"/>
        <v>17.928059665548208</v>
      </c>
      <c r="E2452" s="2">
        <f t="shared" si="223"/>
        <v>0.22641603133516597</v>
      </c>
      <c r="F2452" s="2">
        <f t="shared" si="227"/>
        <v>0.15869020224460034</v>
      </c>
      <c r="G2452" s="2">
        <f t="shared" si="225"/>
        <v>6.7725829090565626E-2</v>
      </c>
      <c r="H2452" s="2" t="str">
        <f t="shared" si="226"/>
        <v>Sell</v>
      </c>
    </row>
    <row r="2453" spans="1:8" ht="13.5" x14ac:dyDescent="0.25">
      <c r="A2453" s="3">
        <f>TITRES_STAT!B2456</f>
        <v>45575</v>
      </c>
      <c r="B2453" s="6">
        <f>TITRES_STAT!D2456</f>
        <v>18.02</v>
      </c>
      <c r="C2453" s="2">
        <f t="shared" si="228"/>
        <v>18.119479435824392</v>
      </c>
      <c r="D2453" s="2">
        <f t="shared" si="224"/>
        <v>17.934870060692788</v>
      </c>
      <c r="E2453" s="2">
        <f t="shared" si="223"/>
        <v>0.18460937513160403</v>
      </c>
      <c r="F2453" s="2">
        <f t="shared" si="227"/>
        <v>0.16387403682200108</v>
      </c>
      <c r="G2453" s="2">
        <f t="shared" si="225"/>
        <v>2.0735338309602946E-2</v>
      </c>
      <c r="H2453" s="2" t="str">
        <f t="shared" si="226"/>
        <v>Sell</v>
      </c>
    </row>
    <row r="2454" spans="1:8" ht="13.5" x14ac:dyDescent="0.25">
      <c r="A2454" s="3">
        <f>TITRES_STAT!B2457</f>
        <v>45576</v>
      </c>
      <c r="B2454" s="6">
        <f>TITRES_STAT!D2457</f>
        <v>18.02</v>
      </c>
      <c r="C2454" s="2">
        <f t="shared" si="228"/>
        <v>18.089867214928333</v>
      </c>
      <c r="D2454" s="2">
        <f t="shared" si="224"/>
        <v>17.941175982122953</v>
      </c>
      <c r="E2454" s="2">
        <f t="shared" si="223"/>
        <v>0.14869123280537977</v>
      </c>
      <c r="F2454" s="2">
        <f t="shared" si="227"/>
        <v>0.16083747601867682</v>
      </c>
      <c r="G2454" s="2">
        <f t="shared" si="225"/>
        <v>-1.2146243213297048E-2</v>
      </c>
      <c r="H2454" s="2" t="str">
        <f t="shared" si="226"/>
        <v>Hold</v>
      </c>
    </row>
    <row r="2455" spans="1:8" ht="13.5" x14ac:dyDescent="0.25">
      <c r="A2455" s="3">
        <f>TITRES_STAT!B2458</f>
        <v>45579</v>
      </c>
      <c r="B2455" s="6">
        <f>TITRES_STAT!D2458</f>
        <v>17.834</v>
      </c>
      <c r="C2455" s="2">
        <f t="shared" si="228"/>
        <v>18.064810720323973</v>
      </c>
      <c r="D2455" s="2">
        <f t="shared" si="224"/>
        <v>17.933237020484217</v>
      </c>
      <c r="E2455" s="2">
        <f t="shared" si="223"/>
        <v>0.13157369983975542</v>
      </c>
      <c r="F2455" s="2">
        <f t="shared" si="227"/>
        <v>0.15498472078289255</v>
      </c>
      <c r="G2455" s="2">
        <f t="shared" si="225"/>
        <v>-2.3411020943137129E-2</v>
      </c>
      <c r="H2455" s="2" t="str">
        <f t="shared" si="226"/>
        <v>Hold</v>
      </c>
    </row>
    <row r="2456" spans="1:8" ht="13.5" x14ac:dyDescent="0.25">
      <c r="A2456" s="3">
        <f>TITRES_STAT!B2459</f>
        <v>45581</v>
      </c>
      <c r="B2456" s="6">
        <f>TITRES_STAT!D2459</f>
        <v>17.834</v>
      </c>
      <c r="C2456" s="2">
        <f t="shared" si="228"/>
        <v>18.029301378735667</v>
      </c>
      <c r="D2456" s="2">
        <f t="shared" si="224"/>
        <v>17.925886130077981</v>
      </c>
      <c r="E2456" s="2">
        <f t="shared" si="223"/>
        <v>0.10341524865768648</v>
      </c>
      <c r="F2456" s="2">
        <f t="shared" si="227"/>
        <v>0.14467082635785133</v>
      </c>
      <c r="G2456" s="2">
        <f t="shared" si="225"/>
        <v>-4.1255577700164858E-2</v>
      </c>
      <c r="H2456" s="2" t="str">
        <f t="shared" si="226"/>
        <v>Hold</v>
      </c>
    </row>
    <row r="2457" spans="1:8" ht="13.5" x14ac:dyDescent="0.25">
      <c r="A2457" s="3">
        <f>TITRES_STAT!B2460</f>
        <v>45582</v>
      </c>
      <c r="B2457" s="6">
        <f>TITRES_STAT!D2460</f>
        <v>17.834</v>
      </c>
      <c r="C2457" s="2">
        <f t="shared" si="228"/>
        <v>17.985101166622488</v>
      </c>
      <c r="D2457" s="2">
        <f t="shared" si="224"/>
        <v>17.919079750072203</v>
      </c>
      <c r="E2457" s="2">
        <f t="shared" si="223"/>
        <v>6.6021416550285039E-2</v>
      </c>
      <c r="F2457" s="2">
        <f t="shared" si="227"/>
        <v>0.12894094439633808</v>
      </c>
      <c r="G2457" s="2">
        <f t="shared" si="225"/>
        <v>-6.2919527846053036E-2</v>
      </c>
      <c r="H2457" s="2" t="str">
        <f t="shared" si="226"/>
        <v>Hold</v>
      </c>
    </row>
    <row r="2458" spans="1:8" ht="13.5" x14ac:dyDescent="0.25">
      <c r="A2458" s="3">
        <f>TITRES_STAT!B2461</f>
        <v>45583</v>
      </c>
      <c r="B2458" s="6">
        <f>TITRES_STAT!D2461</f>
        <v>17.834</v>
      </c>
      <c r="C2458" s="2">
        <f t="shared" si="228"/>
        <v>17.933393294834413</v>
      </c>
      <c r="D2458" s="2">
        <f t="shared" si="224"/>
        <v>17.912777546363152</v>
      </c>
      <c r="E2458" s="2">
        <f t="shared" si="223"/>
        <v>2.0615748471261242E-2</v>
      </c>
      <c r="F2458" s="2">
        <f t="shared" si="227"/>
        <v>0.10727590521132271</v>
      </c>
      <c r="G2458" s="2">
        <f t="shared" si="225"/>
        <v>-8.6660156740061473E-2</v>
      </c>
      <c r="H2458" s="2" t="str">
        <f t="shared" si="226"/>
        <v>Hold</v>
      </c>
    </row>
    <row r="2459" spans="1:8" ht="13.5" x14ac:dyDescent="0.25">
      <c r="A2459" s="3">
        <f>TITRES_STAT!B2462</f>
        <v>45586</v>
      </c>
      <c r="B2459" s="6">
        <f>TITRES_STAT!D2462</f>
        <v>17.834</v>
      </c>
      <c r="C2459" s="2">
        <f t="shared" si="228"/>
        <v>17.889640480244502</v>
      </c>
      <c r="D2459" s="2">
        <f t="shared" si="224"/>
        <v>17.906942172558473</v>
      </c>
      <c r="E2459" s="2">
        <f t="shared" si="223"/>
        <v>-1.7301692313971273E-2</v>
      </c>
      <c r="F2459" s="2">
        <f t="shared" si="227"/>
        <v>8.2360385706263917E-2</v>
      </c>
      <c r="G2459" s="2">
        <f t="shared" si="225"/>
        <v>-9.966207802023519E-2</v>
      </c>
      <c r="H2459" s="2" t="str">
        <f t="shared" si="226"/>
        <v>Hold</v>
      </c>
    </row>
    <row r="2460" spans="1:8" ht="13.5" x14ac:dyDescent="0.25">
      <c r="A2460" s="3">
        <f>TITRES_STAT!B2463</f>
        <v>45587</v>
      </c>
      <c r="B2460" s="6">
        <f>TITRES_STAT!D2463</f>
        <v>17.742000000000001</v>
      </c>
      <c r="C2460" s="2">
        <f t="shared" si="228"/>
        <v>17.881080406360731</v>
      </c>
      <c r="D2460" s="2">
        <f t="shared" si="224"/>
        <v>17.89472423385044</v>
      </c>
      <c r="E2460" s="2">
        <f t="shared" ref="E2460:E2523" si="229">C2460-D2460</f>
        <v>-1.3643827489708826E-2</v>
      </c>
      <c r="F2460" s="2">
        <f t="shared" si="227"/>
        <v>6.3159543067069376E-2</v>
      </c>
      <c r="G2460" s="2">
        <f t="shared" si="225"/>
        <v>-7.6803370556778203E-2</v>
      </c>
      <c r="H2460" s="2" t="str">
        <f t="shared" si="226"/>
        <v>Hold</v>
      </c>
    </row>
    <row r="2461" spans="1:8" ht="13.5" x14ac:dyDescent="0.25">
      <c r="A2461" s="3">
        <f>TITRES_STAT!B2464</f>
        <v>45588</v>
      </c>
      <c r="B2461" s="6">
        <f>TITRES_STAT!D2464</f>
        <v>17.742000000000001</v>
      </c>
      <c r="C2461" s="2">
        <f t="shared" si="228"/>
        <v>17.859683420766771</v>
      </c>
      <c r="D2461" s="2">
        <f t="shared" ref="D2461:D2524" si="230">$D$4*B2461+(1-$D$4)*D2460</f>
        <v>17.883411327639298</v>
      </c>
      <c r="E2461" s="2">
        <f t="shared" si="229"/>
        <v>-2.3727906872526461E-2</v>
      </c>
      <c r="F2461" s="2">
        <f t="shared" si="227"/>
        <v>4.578205307915021E-2</v>
      </c>
      <c r="G2461" s="2">
        <f t="shared" si="225"/>
        <v>-6.9509959951676664E-2</v>
      </c>
      <c r="H2461" s="2" t="str">
        <f t="shared" si="226"/>
        <v>Hold</v>
      </c>
    </row>
    <row r="2462" spans="1:8" ht="13.5" x14ac:dyDescent="0.25">
      <c r="A2462" s="3">
        <f>TITRES_STAT!B2465</f>
        <v>45589</v>
      </c>
      <c r="B2462" s="6">
        <f>TITRES_STAT!D2465</f>
        <v>17.742000000000001</v>
      </c>
      <c r="C2462" s="2">
        <f t="shared" si="228"/>
        <v>17.827270586802651</v>
      </c>
      <c r="D2462" s="2">
        <f t="shared" si="230"/>
        <v>17.872936414480833</v>
      </c>
      <c r="E2462" s="2">
        <f t="shared" si="229"/>
        <v>-4.5665827678181614E-2</v>
      </c>
      <c r="F2462" s="2">
        <f t="shared" si="227"/>
        <v>2.7492476927683841E-2</v>
      </c>
      <c r="G2462" s="2">
        <f t="shared" si="225"/>
        <v>-7.3158304605865448E-2</v>
      </c>
      <c r="H2462" s="2" t="str">
        <f t="shared" si="226"/>
        <v>Hold</v>
      </c>
    </row>
    <row r="2463" spans="1:8" ht="13.5" x14ac:dyDescent="0.25">
      <c r="A2463" s="3">
        <f>TITRES_STAT!B2466</f>
        <v>45590</v>
      </c>
      <c r="B2463" s="6">
        <f>TITRES_STAT!D2466</f>
        <v>17.742000000000001</v>
      </c>
      <c r="C2463" s="2">
        <f t="shared" si="228"/>
        <v>17.856921265756089</v>
      </c>
      <c r="D2463" s="2">
        <f t="shared" si="230"/>
        <v>17.863237420815587</v>
      </c>
      <c r="E2463" s="2">
        <f t="shared" si="229"/>
        <v>-6.3161550594976745E-3</v>
      </c>
      <c r="F2463" s="2">
        <f t="shared" si="227"/>
        <v>2.0730750530247539E-2</v>
      </c>
      <c r="G2463" s="2">
        <f t="shared" si="225"/>
        <v>-2.7046905589745214E-2</v>
      </c>
      <c r="H2463" s="2" t="str">
        <f t="shared" si="226"/>
        <v>Hold</v>
      </c>
    </row>
    <row r="2464" spans="1:8" ht="13.5" x14ac:dyDescent="0.25">
      <c r="A2464" s="3">
        <f>TITRES_STAT!B2467</f>
        <v>45593</v>
      </c>
      <c r="B2464" s="6">
        <f>TITRES_STAT!D2467</f>
        <v>17.742000000000001</v>
      </c>
      <c r="C2464" s="2">
        <f t="shared" si="228"/>
        <v>17.882010301793613</v>
      </c>
      <c r="D2464" s="2">
        <f t="shared" si="230"/>
        <v>17.854256871125546</v>
      </c>
      <c r="E2464" s="2">
        <f t="shared" si="229"/>
        <v>2.7753430668067125E-2</v>
      </c>
      <c r="F2464" s="2">
        <f t="shared" si="227"/>
        <v>2.2135286557811457E-2</v>
      </c>
      <c r="G2464" s="2">
        <f t="shared" si="225"/>
        <v>5.6181441102556677E-3</v>
      </c>
      <c r="H2464" s="2" t="str">
        <f t="shared" si="226"/>
        <v>Sell</v>
      </c>
    </row>
    <row r="2465" spans="1:8" ht="13.5" x14ac:dyDescent="0.25">
      <c r="A2465" s="3">
        <f>TITRES_STAT!B2468</f>
        <v>45594</v>
      </c>
      <c r="B2465" s="6">
        <f>TITRES_STAT!D2468</f>
        <v>17.742000000000001</v>
      </c>
      <c r="C2465" s="2">
        <f t="shared" si="228"/>
        <v>17.874624101517671</v>
      </c>
      <c r="D2465" s="2">
        <f t="shared" si="230"/>
        <v>17.845941547338469</v>
      </c>
      <c r="E2465" s="2">
        <f t="shared" si="229"/>
        <v>2.8682554179201958E-2</v>
      </c>
      <c r="F2465" s="2">
        <f t="shared" si="227"/>
        <v>2.3444740082089556E-2</v>
      </c>
      <c r="G2465" s="2">
        <f t="shared" si="225"/>
        <v>5.2378140971124018E-3</v>
      </c>
      <c r="H2465" s="2" t="str">
        <f t="shared" si="226"/>
        <v>Sell</v>
      </c>
    </row>
    <row r="2466" spans="1:8" ht="13.5" x14ac:dyDescent="0.25">
      <c r="A2466" s="3">
        <f>TITRES_STAT!B2469</f>
        <v>45595</v>
      </c>
      <c r="B2466" s="6">
        <f>TITRES_STAT!D2469</f>
        <v>17.742000000000001</v>
      </c>
      <c r="C2466" s="2">
        <f t="shared" si="228"/>
        <v>17.868374239745723</v>
      </c>
      <c r="D2466" s="2">
        <f t="shared" si="230"/>
        <v>17.838242173461548</v>
      </c>
      <c r="E2466" s="2">
        <f t="shared" si="229"/>
        <v>3.0132066284174641E-2</v>
      </c>
      <c r="F2466" s="2">
        <f t="shared" si="227"/>
        <v>2.4782205322506575E-2</v>
      </c>
      <c r="G2466" s="2">
        <f t="shared" si="225"/>
        <v>5.349860961668066E-3</v>
      </c>
      <c r="H2466" s="2" t="str">
        <f t="shared" si="226"/>
        <v>Sell</v>
      </c>
    </row>
    <row r="2467" spans="1:8" ht="13.5" x14ac:dyDescent="0.25">
      <c r="A2467" s="3">
        <f>TITRES_STAT!B2470</f>
        <v>45596</v>
      </c>
      <c r="B2467" s="6">
        <f>TITRES_STAT!D2470</f>
        <v>17.658000000000001</v>
      </c>
      <c r="C2467" s="2">
        <f t="shared" si="228"/>
        <v>17.863085895169458</v>
      </c>
      <c r="D2467" s="2">
        <f t="shared" si="230"/>
        <v>17.824890901353285</v>
      </c>
      <c r="E2467" s="2">
        <f t="shared" si="229"/>
        <v>3.8194993816173195E-2</v>
      </c>
      <c r="F2467" s="2">
        <f t="shared" si="227"/>
        <v>2.7464763021239902E-2</v>
      </c>
      <c r="G2467" s="2">
        <f t="shared" si="225"/>
        <v>1.0730230794933293E-2</v>
      </c>
      <c r="H2467" s="2" t="str">
        <f t="shared" si="226"/>
        <v>Sell</v>
      </c>
    </row>
    <row r="2468" spans="1:8" ht="13.5" x14ac:dyDescent="0.25">
      <c r="A2468" s="3">
        <f>TITRES_STAT!B2471</f>
        <v>45597</v>
      </c>
      <c r="B2468" s="6">
        <f>TITRES_STAT!D2471</f>
        <v>17.834</v>
      </c>
      <c r="C2468" s="2">
        <f t="shared" si="228"/>
        <v>17.858611142066465</v>
      </c>
      <c r="D2468" s="2">
        <f t="shared" si="230"/>
        <v>17.825565649401192</v>
      </c>
      <c r="E2468" s="2">
        <f t="shared" si="229"/>
        <v>3.3045492665273457E-2</v>
      </c>
      <c r="F2468" s="2">
        <f t="shared" si="227"/>
        <v>2.8580908950046613E-2</v>
      </c>
      <c r="G2468" s="2">
        <f t="shared" ref="G2468:G2531" si="231">E2468-F2468</f>
        <v>4.4645837152268442E-3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45600</v>
      </c>
      <c r="B2469" s="6">
        <f>TITRES_STAT!D2472</f>
        <v>17.742000000000001</v>
      </c>
      <c r="C2469" s="2">
        <f t="shared" si="228"/>
        <v>17.854824812517776</v>
      </c>
      <c r="D2469" s="2">
        <f t="shared" si="230"/>
        <v>17.819375601297402</v>
      </c>
      <c r="E2469" s="2">
        <f t="shared" si="229"/>
        <v>3.5449211220374366E-2</v>
      </c>
      <c r="F2469" s="2">
        <f t="shared" ref="F2469:F2532" si="233">(E2469*(2/(10)))+((1-(2/10))*F2468)</f>
        <v>2.9954569404112164E-2</v>
      </c>
      <c r="G2469" s="2">
        <f t="shared" si="231"/>
        <v>5.4946418162622017E-3</v>
      </c>
      <c r="H2469" s="2" t="str">
        <f t="shared" si="232"/>
        <v>Sell</v>
      </c>
    </row>
    <row r="2470" spans="1:8" ht="13.5" x14ac:dyDescent="0.25">
      <c r="A2470" s="3">
        <f>TITRES_STAT!B2473</f>
        <v>45601</v>
      </c>
      <c r="B2470" s="6">
        <f>TITRES_STAT!D2473</f>
        <v>17.742000000000001</v>
      </c>
      <c r="C2470" s="2">
        <f t="shared" si="228"/>
        <v>17.837467149053502</v>
      </c>
      <c r="D2470" s="2">
        <f t="shared" si="230"/>
        <v>17.813644075275374</v>
      </c>
      <c r="E2470" s="2">
        <f t="shared" si="229"/>
        <v>2.3823073778128645E-2</v>
      </c>
      <c r="F2470" s="2">
        <f t="shared" si="233"/>
        <v>2.872827027891546E-2</v>
      </c>
      <c r="G2470" s="2">
        <f t="shared" si="231"/>
        <v>-4.9051965007868154E-3</v>
      </c>
      <c r="H2470" s="2" t="str">
        <f t="shared" si="232"/>
        <v>Hold</v>
      </c>
    </row>
    <row r="2471" spans="1:8" ht="13.5" x14ac:dyDescent="0.25">
      <c r="A2471" s="3">
        <f>TITRES_STAT!B2474</f>
        <v>45602</v>
      </c>
      <c r="B2471" s="6">
        <f>TITRES_STAT!D2474</f>
        <v>17.556000000000001</v>
      </c>
      <c r="C2471" s="2">
        <f t="shared" si="228"/>
        <v>17.822779895352962</v>
      </c>
      <c r="D2471" s="2">
        <f t="shared" si="230"/>
        <v>17.79455932895868</v>
      </c>
      <c r="E2471" s="2">
        <f t="shared" si="229"/>
        <v>2.8220566394281832E-2</v>
      </c>
      <c r="F2471" s="2">
        <f t="shared" si="233"/>
        <v>2.8626729501988739E-2</v>
      </c>
      <c r="G2471" s="2">
        <f t="shared" si="231"/>
        <v>-4.0616310770690695E-4</v>
      </c>
      <c r="H2471" s="2" t="str">
        <f t="shared" si="232"/>
        <v>Hold</v>
      </c>
    </row>
    <row r="2472" spans="1:8" ht="13.5" x14ac:dyDescent="0.25">
      <c r="A2472" s="3">
        <f>TITRES_STAT!B2475</f>
        <v>45603</v>
      </c>
      <c r="B2472" s="6">
        <f>TITRES_STAT!D2475</f>
        <v>17.565000000000001</v>
      </c>
      <c r="C2472" s="2">
        <f t="shared" si="228"/>
        <v>17.810352219144814</v>
      </c>
      <c r="D2472" s="2">
        <f t="shared" si="230"/>
        <v>17.777554934221001</v>
      </c>
      <c r="E2472" s="2">
        <f t="shared" si="229"/>
        <v>3.2797284923812953E-2</v>
      </c>
      <c r="F2472" s="2">
        <f t="shared" si="233"/>
        <v>2.9460840586353586E-2</v>
      </c>
      <c r="G2472" s="2">
        <f t="shared" si="231"/>
        <v>3.3364443374593669E-3</v>
      </c>
      <c r="H2472" s="2" t="str">
        <f t="shared" si="232"/>
        <v>Sell</v>
      </c>
    </row>
    <row r="2473" spans="1:8" ht="13.5" x14ac:dyDescent="0.25">
      <c r="A2473" s="3">
        <f>TITRES_STAT!B2476</f>
        <v>45604</v>
      </c>
      <c r="B2473" s="6">
        <f>TITRES_STAT!D2476</f>
        <v>18.010999999999999</v>
      </c>
      <c r="C2473" s="2">
        <f t="shared" si="228"/>
        <v>17.799836493122534</v>
      </c>
      <c r="D2473" s="2">
        <f t="shared" si="230"/>
        <v>17.794847161315744</v>
      </c>
      <c r="E2473" s="2">
        <f t="shared" si="229"/>
        <v>4.989331806790176E-3</v>
      </c>
      <c r="F2473" s="2">
        <f t="shared" si="233"/>
        <v>2.4566538830440902E-2</v>
      </c>
      <c r="G2473" s="2">
        <f t="shared" si="231"/>
        <v>-1.9577207023650726E-2</v>
      </c>
      <c r="H2473" s="2" t="str">
        <f t="shared" si="232"/>
        <v>Hold</v>
      </c>
    </row>
    <row r="2474" spans="1:8" ht="13.5" x14ac:dyDescent="0.25">
      <c r="A2474" s="3">
        <f>TITRES_STAT!B2477</f>
        <v>45607</v>
      </c>
      <c r="B2474" s="6">
        <f>TITRES_STAT!D2477</f>
        <v>17.927</v>
      </c>
      <c r="C2474" s="2">
        <f t="shared" si="228"/>
        <v>17.790938571103684</v>
      </c>
      <c r="D2474" s="2">
        <f t="shared" si="230"/>
        <v>17.80463626047754</v>
      </c>
      <c r="E2474" s="2">
        <f t="shared" si="229"/>
        <v>-1.3697689373856292E-2</v>
      </c>
      <c r="F2474" s="2">
        <f t="shared" si="233"/>
        <v>1.6913693189581466E-2</v>
      </c>
      <c r="G2474" s="2">
        <f t="shared" si="231"/>
        <v>-3.0611382563437758E-2</v>
      </c>
      <c r="H2474" s="2" t="str">
        <f t="shared" si="232"/>
        <v>Hold</v>
      </c>
    </row>
    <row r="2475" spans="1:8" ht="13.5" x14ac:dyDescent="0.25">
      <c r="A2475" s="3">
        <f>TITRES_STAT!B2478</f>
        <v>45608</v>
      </c>
      <c r="B2475" s="6">
        <f>TITRES_STAT!D2478</f>
        <v>17.742000000000001</v>
      </c>
      <c r="C2475" s="2">
        <f t="shared" si="228"/>
        <v>17.783409560164657</v>
      </c>
      <c r="D2475" s="2">
        <f t="shared" si="230"/>
        <v>17.799996537479206</v>
      </c>
      <c r="E2475" s="2">
        <f t="shared" si="229"/>
        <v>-1.65869773145495E-2</v>
      </c>
      <c r="F2475" s="2">
        <f t="shared" si="233"/>
        <v>1.0213559088755273E-2</v>
      </c>
      <c r="G2475" s="2">
        <f t="shared" si="231"/>
        <v>-2.6800536403304771E-2</v>
      </c>
      <c r="H2475" s="2" t="str">
        <f t="shared" si="232"/>
        <v>Hold</v>
      </c>
    </row>
    <row r="2476" spans="1:8" ht="13.5" x14ac:dyDescent="0.25">
      <c r="A2476" s="3">
        <f>TITRES_STAT!B2479</f>
        <v>45609</v>
      </c>
      <c r="B2476" s="6">
        <f>TITRES_STAT!D2479</f>
        <v>17.881</v>
      </c>
      <c r="C2476" s="2">
        <f t="shared" si="228"/>
        <v>17.777038858600864</v>
      </c>
      <c r="D2476" s="2">
        <f t="shared" si="230"/>
        <v>17.80599679396223</v>
      </c>
      <c r="E2476" s="2">
        <f t="shared" si="229"/>
        <v>-2.8957935361365372E-2</v>
      </c>
      <c r="F2476" s="2">
        <f t="shared" si="233"/>
        <v>2.3792601987311446E-3</v>
      </c>
      <c r="G2476" s="2">
        <f t="shared" si="231"/>
        <v>-3.1337195560096516E-2</v>
      </c>
      <c r="H2476" s="2" t="str">
        <f t="shared" si="232"/>
        <v>Hold</v>
      </c>
    </row>
    <row r="2477" spans="1:8" ht="13.5" x14ac:dyDescent="0.25">
      <c r="A2477" s="3">
        <f>TITRES_STAT!B2480</f>
        <v>45610</v>
      </c>
      <c r="B2477" s="6">
        <f>TITRES_STAT!D2480</f>
        <v>17.742000000000001</v>
      </c>
      <c r="C2477" s="2">
        <f t="shared" si="228"/>
        <v>17.758725188046885</v>
      </c>
      <c r="D2477" s="2">
        <f t="shared" si="230"/>
        <v>17.801256290705769</v>
      </c>
      <c r="E2477" s="2">
        <f t="shared" si="229"/>
        <v>-4.2531102658884379E-2</v>
      </c>
      <c r="F2477" s="2">
        <f t="shared" si="233"/>
        <v>-6.6028123727919601E-3</v>
      </c>
      <c r="G2477" s="2">
        <f t="shared" si="231"/>
        <v>-3.5928290286092415E-2</v>
      </c>
      <c r="H2477" s="2" t="str">
        <f t="shared" si="232"/>
        <v>Hold</v>
      </c>
    </row>
    <row r="2478" spans="1:8" ht="13.5" x14ac:dyDescent="0.25">
      <c r="A2478" s="3">
        <f>TITRES_STAT!B2481</f>
        <v>45611</v>
      </c>
      <c r="B2478" s="6">
        <f>TITRES_STAT!D2481</f>
        <v>17.742000000000001</v>
      </c>
      <c r="C2478" s="2">
        <f t="shared" si="228"/>
        <v>17.770305928347362</v>
      </c>
      <c r="D2478" s="2">
        <f t="shared" si="230"/>
        <v>17.796866935838676</v>
      </c>
      <c r="E2478" s="2">
        <f t="shared" si="229"/>
        <v>-2.6561007491313404E-2</v>
      </c>
      <c r="F2478" s="2">
        <f t="shared" si="233"/>
        <v>-1.059445139649625E-2</v>
      </c>
      <c r="G2478" s="2">
        <f t="shared" si="231"/>
        <v>-1.5966556094817154E-2</v>
      </c>
      <c r="H2478" s="2" t="str">
        <f t="shared" si="232"/>
        <v>Hold</v>
      </c>
    </row>
    <row r="2479" spans="1:8" ht="13.5" x14ac:dyDescent="0.25">
      <c r="A2479" s="3">
        <f>TITRES_STAT!B2482</f>
        <v>45614</v>
      </c>
      <c r="B2479" s="6">
        <f>TITRES_STAT!D2482</f>
        <v>17.742000000000001</v>
      </c>
      <c r="C2479" s="2">
        <f t="shared" si="228"/>
        <v>17.765951170140074</v>
      </c>
      <c r="D2479" s="2">
        <f t="shared" si="230"/>
        <v>17.792802718369146</v>
      </c>
      <c r="E2479" s="2">
        <f t="shared" si="229"/>
        <v>-2.6851548229071653E-2</v>
      </c>
      <c r="F2479" s="2">
        <f t="shared" si="233"/>
        <v>-1.3845870763011331E-2</v>
      </c>
      <c r="G2479" s="2">
        <f t="shared" si="231"/>
        <v>-1.3005677466060322E-2</v>
      </c>
      <c r="H2479" s="2" t="str">
        <f t="shared" si="232"/>
        <v>Hold</v>
      </c>
    </row>
    <row r="2480" spans="1:8" ht="13.5" x14ac:dyDescent="0.25">
      <c r="A2480" s="3">
        <f>TITRES_STAT!B2483</f>
        <v>45615</v>
      </c>
      <c r="B2480" s="6">
        <f>TITRES_STAT!D2483</f>
        <v>17.742000000000001</v>
      </c>
      <c r="C2480" s="2">
        <f t="shared" si="228"/>
        <v>17.762266374733908</v>
      </c>
      <c r="D2480" s="2">
        <f t="shared" si="230"/>
        <v>17.789039554045505</v>
      </c>
      <c r="E2480" s="2">
        <f t="shared" si="229"/>
        <v>-2.6773179311597062E-2</v>
      </c>
      <c r="F2480" s="2">
        <f t="shared" si="233"/>
        <v>-1.6431332472728478E-2</v>
      </c>
      <c r="G2480" s="2">
        <f t="shared" si="231"/>
        <v>-1.0341846838868584E-2</v>
      </c>
      <c r="H2480" s="2" t="str">
        <f t="shared" si="232"/>
        <v>Hold</v>
      </c>
    </row>
    <row r="2481" spans="1:8" ht="13.5" x14ac:dyDescent="0.25">
      <c r="A2481" s="3">
        <f>TITRES_STAT!B2484</f>
        <v>45616</v>
      </c>
      <c r="B2481" s="6">
        <f>TITRES_STAT!D2484</f>
        <v>17.742000000000001</v>
      </c>
      <c r="C2481" s="2">
        <f t="shared" si="228"/>
        <v>17.730533086313308</v>
      </c>
      <c r="D2481" s="2">
        <f t="shared" si="230"/>
        <v>17.785555142634728</v>
      </c>
      <c r="E2481" s="2">
        <f t="shared" si="229"/>
        <v>-5.5022056321419655E-2</v>
      </c>
      <c r="F2481" s="2">
        <f t="shared" si="233"/>
        <v>-2.4149477242466716E-2</v>
      </c>
      <c r="G2481" s="2">
        <f t="shared" si="231"/>
        <v>-3.0872579078952939E-2</v>
      </c>
      <c r="H2481" s="2" t="str">
        <f t="shared" si="232"/>
        <v>Hold</v>
      </c>
    </row>
    <row r="2482" spans="1:8" ht="13.5" x14ac:dyDescent="0.25">
      <c r="A2482" s="3">
        <f>TITRES_STAT!B2485</f>
        <v>45617</v>
      </c>
      <c r="B2482" s="6">
        <f>TITRES_STAT!D2485</f>
        <v>17.742000000000001</v>
      </c>
      <c r="C2482" s="2">
        <f t="shared" si="228"/>
        <v>17.705066457649721</v>
      </c>
      <c r="D2482" s="2">
        <f t="shared" si="230"/>
        <v>17.782328835772898</v>
      </c>
      <c r="E2482" s="2">
        <f t="shared" si="229"/>
        <v>-7.7262378123176489E-2</v>
      </c>
      <c r="F2482" s="2">
        <f t="shared" si="233"/>
        <v>-3.4772057418608671E-2</v>
      </c>
      <c r="G2482" s="2">
        <f t="shared" si="231"/>
        <v>-4.2490320704567819E-2</v>
      </c>
      <c r="H2482" s="2" t="str">
        <f t="shared" si="232"/>
        <v>Hold</v>
      </c>
    </row>
    <row r="2483" spans="1:8" ht="13.5" x14ac:dyDescent="0.25">
      <c r="A2483" s="3">
        <f>TITRES_STAT!B2486</f>
        <v>45618</v>
      </c>
      <c r="B2483" s="6">
        <f>TITRES_STAT!D2486</f>
        <v>17.742000000000001</v>
      </c>
      <c r="C2483" s="2">
        <f t="shared" si="228"/>
        <v>17.752133156472841</v>
      </c>
      <c r="D2483" s="2">
        <f t="shared" si="230"/>
        <v>17.779341514604535</v>
      </c>
      <c r="E2483" s="2">
        <f t="shared" si="229"/>
        <v>-2.7208358131694865E-2</v>
      </c>
      <c r="F2483" s="2">
        <f t="shared" si="233"/>
        <v>-3.325931756122591E-2</v>
      </c>
      <c r="G2483" s="2">
        <f t="shared" si="231"/>
        <v>6.0509594295310443E-3</v>
      </c>
      <c r="H2483" s="2" t="str">
        <f t="shared" si="232"/>
        <v>Sell</v>
      </c>
    </row>
    <row r="2484" spans="1:8" ht="13.5" x14ac:dyDescent="0.25">
      <c r="A2484" s="3">
        <f>TITRES_STAT!B2487</f>
        <v>45621</v>
      </c>
      <c r="B2484" s="6">
        <f>TITRES_STAT!D2487</f>
        <v>18.251999999999999</v>
      </c>
      <c r="C2484" s="2">
        <f t="shared" si="228"/>
        <v>17.779035747784711</v>
      </c>
      <c r="D2484" s="2">
        <f t="shared" si="230"/>
        <v>17.814353254263459</v>
      </c>
      <c r="E2484" s="2">
        <f t="shared" si="229"/>
        <v>-3.5317506478747873E-2</v>
      </c>
      <c r="F2484" s="2">
        <f t="shared" si="233"/>
        <v>-3.3670955344730302E-2</v>
      </c>
      <c r="G2484" s="2">
        <f t="shared" si="231"/>
        <v>-1.6465511340175709E-3</v>
      </c>
      <c r="H2484" s="2" t="str">
        <f t="shared" si="232"/>
        <v>Hold</v>
      </c>
    </row>
    <row r="2485" spans="1:8" ht="13.5" x14ac:dyDescent="0.25">
      <c r="A2485" s="3">
        <f>TITRES_STAT!B2488</f>
        <v>45622</v>
      </c>
      <c r="B2485" s="6">
        <f>TITRES_STAT!D2488</f>
        <v>18.113</v>
      </c>
      <c r="C2485" s="2">
        <f t="shared" si="228"/>
        <v>17.773337940433215</v>
      </c>
      <c r="D2485" s="2">
        <f t="shared" si="230"/>
        <v>17.83647523542913</v>
      </c>
      <c r="E2485" s="2">
        <f t="shared" si="229"/>
        <v>-6.3137294995915028E-2</v>
      </c>
      <c r="F2485" s="2">
        <f t="shared" si="233"/>
        <v>-3.9564223274967253E-2</v>
      </c>
      <c r="G2485" s="2">
        <f t="shared" si="231"/>
        <v>-2.3573071720947775E-2</v>
      </c>
      <c r="H2485" s="2" t="str">
        <f t="shared" si="232"/>
        <v>Hold</v>
      </c>
    </row>
    <row r="2486" spans="1:8" ht="13.5" x14ac:dyDescent="0.25">
      <c r="A2486" s="3">
        <f>TITRES_STAT!B2489</f>
        <v>45623</v>
      </c>
      <c r="B2486" s="6">
        <f>TITRES_STAT!D2489</f>
        <v>17.751000000000001</v>
      </c>
      <c r="C2486" s="2">
        <f t="shared" si="228"/>
        <v>17.789901334212722</v>
      </c>
      <c r="D2486" s="2">
        <f t="shared" si="230"/>
        <v>17.830143736508454</v>
      </c>
      <c r="E2486" s="2">
        <f t="shared" si="229"/>
        <v>-4.0242402295731949E-2</v>
      </c>
      <c r="F2486" s="2">
        <f t="shared" si="233"/>
        <v>-3.9699859079120194E-2</v>
      </c>
      <c r="G2486" s="2">
        <f t="shared" si="231"/>
        <v>-5.4254321661175581E-4</v>
      </c>
      <c r="H2486" s="2" t="str">
        <f t="shared" si="232"/>
        <v>Hold</v>
      </c>
    </row>
    <row r="2487" spans="1:8" ht="13.5" x14ac:dyDescent="0.25">
      <c r="A2487" s="3">
        <f>TITRES_STAT!B2490</f>
        <v>45624</v>
      </c>
      <c r="B2487" s="6">
        <f>TITRES_STAT!D2490</f>
        <v>17.908999999999999</v>
      </c>
      <c r="C2487" s="2">
        <f t="shared" si="228"/>
        <v>17.782531898179997</v>
      </c>
      <c r="D2487" s="2">
        <f t="shared" si="230"/>
        <v>17.835984941211532</v>
      </c>
      <c r="E2487" s="2">
        <f t="shared" si="229"/>
        <v>-5.3453043031534975E-2</v>
      </c>
      <c r="F2487" s="2">
        <f t="shared" si="233"/>
        <v>-4.2450495869603151E-2</v>
      </c>
      <c r="G2487" s="2">
        <f t="shared" si="231"/>
        <v>-1.1002547161931824E-2</v>
      </c>
      <c r="H2487" s="2" t="str">
        <f t="shared" si="232"/>
        <v>Hold</v>
      </c>
    </row>
    <row r="2488" spans="1:8" ht="13.5" x14ac:dyDescent="0.25">
      <c r="A2488" s="3">
        <f>TITRES_STAT!B2491</f>
        <v>45625</v>
      </c>
      <c r="B2488" s="6">
        <f>TITRES_STAT!D2491</f>
        <v>17.649000000000001</v>
      </c>
      <c r="C2488" s="2">
        <f t="shared" si="228"/>
        <v>17.776296221536921</v>
      </c>
      <c r="D2488" s="2">
        <f t="shared" si="230"/>
        <v>17.822134204825492</v>
      </c>
      <c r="E2488" s="2">
        <f t="shared" si="229"/>
        <v>-4.5837983288571138E-2</v>
      </c>
      <c r="F2488" s="2">
        <f t="shared" si="233"/>
        <v>-4.3127993353396753E-2</v>
      </c>
      <c r="G2488" s="2">
        <f t="shared" si="231"/>
        <v>-2.7099899351743853E-3</v>
      </c>
      <c r="H2488" s="2" t="str">
        <f t="shared" si="232"/>
        <v>Hold</v>
      </c>
    </row>
    <row r="2489" spans="1:8" ht="13.5" x14ac:dyDescent="0.25">
      <c r="A2489" s="3">
        <f>TITRES_STAT!B2492</f>
        <v>45628</v>
      </c>
      <c r="B2489" s="6">
        <f>TITRES_STAT!D2492</f>
        <v>18.242999999999999</v>
      </c>
      <c r="C2489" s="2">
        <f t="shared" si="228"/>
        <v>17.771019879762008</v>
      </c>
      <c r="D2489" s="2">
        <f t="shared" si="230"/>
        <v>17.853309448912491</v>
      </c>
      <c r="E2489" s="2">
        <f t="shared" si="229"/>
        <v>-8.2289569150482578E-2</v>
      </c>
      <c r="F2489" s="2">
        <f t="shared" si="233"/>
        <v>-5.0960308512813919E-2</v>
      </c>
      <c r="G2489" s="2">
        <f t="shared" si="231"/>
        <v>-3.1329260637668659E-2</v>
      </c>
      <c r="H2489" s="2" t="str">
        <f t="shared" si="232"/>
        <v>Hold</v>
      </c>
    </row>
    <row r="2490" spans="1:8" ht="13.5" x14ac:dyDescent="0.25">
      <c r="A2490" s="3">
        <f>TITRES_STAT!B2493</f>
        <v>45629</v>
      </c>
      <c r="B2490" s="6">
        <f>TITRES_STAT!D2493</f>
        <v>17.881</v>
      </c>
      <c r="C2490" s="2">
        <f t="shared" si="228"/>
        <v>17.766555282875544</v>
      </c>
      <c r="D2490" s="2">
        <f t="shared" si="230"/>
        <v>17.8553606008449</v>
      </c>
      <c r="E2490" s="2">
        <f t="shared" si="229"/>
        <v>-8.8805317969356423E-2</v>
      </c>
      <c r="F2490" s="2">
        <f t="shared" si="233"/>
        <v>-5.8529310404122424E-2</v>
      </c>
      <c r="G2490" s="2">
        <f t="shared" si="231"/>
        <v>-3.0276007565233999E-2</v>
      </c>
      <c r="H2490" s="2" t="str">
        <f t="shared" si="232"/>
        <v>Hold</v>
      </c>
    </row>
    <row r="2491" spans="1:8" ht="13.5" x14ac:dyDescent="0.25">
      <c r="A2491" s="3">
        <f>TITRES_STAT!B2494</f>
        <v>45630</v>
      </c>
      <c r="B2491" s="6">
        <f>TITRES_STAT!D2494</f>
        <v>17.649000000000001</v>
      </c>
      <c r="C2491" s="2">
        <f t="shared" si="228"/>
        <v>17.762777547048536</v>
      </c>
      <c r="D2491" s="2">
        <f t="shared" si="230"/>
        <v>17.840074630411944</v>
      </c>
      <c r="E2491" s="2">
        <f t="shared" si="229"/>
        <v>-7.7297083363408348E-2</v>
      </c>
      <c r="F2491" s="2">
        <f t="shared" si="233"/>
        <v>-6.2282864995979612E-2</v>
      </c>
      <c r="G2491" s="2">
        <f t="shared" si="231"/>
        <v>-1.5014218367428736E-2</v>
      </c>
      <c r="H2491" s="2" t="str">
        <f t="shared" si="232"/>
        <v>Hold</v>
      </c>
    </row>
    <row r="2492" spans="1:8" ht="13.5" x14ac:dyDescent="0.25">
      <c r="A2492" s="3">
        <f>TITRES_STAT!B2495</f>
        <v>45631</v>
      </c>
      <c r="B2492" s="6">
        <f>TITRES_STAT!D2495</f>
        <v>17.824999999999999</v>
      </c>
      <c r="C2492" s="2">
        <f t="shared" si="228"/>
        <v>17.75958100134876</v>
      </c>
      <c r="D2492" s="2">
        <f t="shared" si="230"/>
        <v>17.838957991122172</v>
      </c>
      <c r="E2492" s="2">
        <f t="shared" si="229"/>
        <v>-7.9376989773411566E-2</v>
      </c>
      <c r="F2492" s="2">
        <f t="shared" si="233"/>
        <v>-6.5701689951466011E-2</v>
      </c>
      <c r="G2492" s="2">
        <f t="shared" si="231"/>
        <v>-1.3675299821945555E-2</v>
      </c>
      <c r="H2492" s="2" t="str">
        <f t="shared" si="232"/>
        <v>Hold</v>
      </c>
    </row>
    <row r="2493" spans="1:8" ht="13.5" x14ac:dyDescent="0.25">
      <c r="A2493" s="3">
        <f>TITRES_STAT!B2496</f>
        <v>45632</v>
      </c>
      <c r="B2493" s="6">
        <f>TITRES_STAT!D2496</f>
        <v>17.834</v>
      </c>
      <c r="C2493" s="2">
        <f t="shared" si="228"/>
        <v>17.756876231910489</v>
      </c>
      <c r="D2493" s="2">
        <f t="shared" si="230"/>
        <v>17.83859073252053</v>
      </c>
      <c r="E2493" s="2">
        <f t="shared" si="229"/>
        <v>-8.1714500610040375E-2</v>
      </c>
      <c r="F2493" s="2">
        <f t="shared" si="233"/>
        <v>-6.8904252083180892E-2</v>
      </c>
      <c r="G2493" s="2">
        <f t="shared" si="231"/>
        <v>-1.2810248526859483E-2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6">
        <f>TITRES_STAT!D2497</f>
        <v>17.834</v>
      </c>
      <c r="C2494" s="2">
        <f t="shared" si="228"/>
        <v>17.833049119308875</v>
      </c>
      <c r="D2494" s="2">
        <f t="shared" si="230"/>
        <v>17.838250678259751</v>
      </c>
      <c r="E2494" s="2">
        <f t="shared" si="229"/>
        <v>-5.2015589508762616E-3</v>
      </c>
      <c r="F2494" s="2">
        <f t="shared" si="233"/>
        <v>-5.6163713456719971E-2</v>
      </c>
      <c r="G2494" s="2">
        <f t="shared" si="231"/>
        <v>5.096215450584371E-2</v>
      </c>
      <c r="H2494" s="2" t="str">
        <f t="shared" si="232"/>
        <v>Sell</v>
      </c>
    </row>
    <row r="2495" spans="1:8" ht="13.5" x14ac:dyDescent="0.25">
      <c r="A2495" s="3">
        <f>TITRES_STAT!B2498</f>
        <v>45636</v>
      </c>
      <c r="B2495" s="6">
        <f>TITRES_STAT!D2498</f>
        <v>17.556000000000001</v>
      </c>
      <c r="C2495" s="2">
        <f t="shared" si="228"/>
        <v>17.876118485569048</v>
      </c>
      <c r="D2495" s="2">
        <f t="shared" si="230"/>
        <v>17.81734322061088</v>
      </c>
      <c r="E2495" s="2">
        <f t="shared" si="229"/>
        <v>5.8775264958168094E-2</v>
      </c>
      <c r="F2495" s="2">
        <f t="shared" si="233"/>
        <v>-3.3175917773742361E-2</v>
      </c>
      <c r="G2495" s="2">
        <f t="shared" si="231"/>
        <v>9.1951182731910455E-2</v>
      </c>
      <c r="H2495" s="2" t="str">
        <f t="shared" si="232"/>
        <v>Sell</v>
      </c>
    </row>
    <row r="2496" spans="1:8" ht="13.5" x14ac:dyDescent="0.25">
      <c r="A2496" s="3">
        <f>TITRES_STAT!B2499</f>
        <v>45637</v>
      </c>
      <c r="B2496" s="6">
        <f>TITRES_STAT!D2499</f>
        <v>17.788</v>
      </c>
      <c r="C2496" s="2">
        <f t="shared" si="228"/>
        <v>17.856869487789194</v>
      </c>
      <c r="D2496" s="2">
        <f t="shared" si="230"/>
        <v>17.815169648713777</v>
      </c>
      <c r="E2496" s="2">
        <f t="shared" si="229"/>
        <v>4.1699839075416634E-2</v>
      </c>
      <c r="F2496" s="2">
        <f t="shared" si="233"/>
        <v>-1.8200766403910561E-2</v>
      </c>
      <c r="G2496" s="2">
        <f t="shared" si="231"/>
        <v>5.9900605479327199E-2</v>
      </c>
      <c r="H2496" s="2" t="str">
        <f t="shared" si="232"/>
        <v>Sell</v>
      </c>
    </row>
    <row r="2497" spans="1:8" ht="13.5" x14ac:dyDescent="0.25">
      <c r="A2497" s="3">
        <f>TITRES_STAT!B2500</f>
        <v>45638</v>
      </c>
      <c r="B2497" s="6">
        <f>TITRES_STAT!D2500</f>
        <v>18.827999999999999</v>
      </c>
      <c r="C2497" s="2">
        <f t="shared" si="228"/>
        <v>17.864889566590858</v>
      </c>
      <c r="D2497" s="2">
        <f t="shared" si="230"/>
        <v>17.890194119179423</v>
      </c>
      <c r="E2497" s="2">
        <f t="shared" si="229"/>
        <v>-2.5304552588565343E-2</v>
      </c>
      <c r="F2497" s="2">
        <f t="shared" si="233"/>
        <v>-1.9621523640841521E-2</v>
      </c>
      <c r="G2497" s="2">
        <f t="shared" si="231"/>
        <v>-5.6830289477238227E-3</v>
      </c>
      <c r="H2497" s="2" t="str">
        <f t="shared" si="232"/>
        <v>Hold</v>
      </c>
    </row>
    <row r="2498" spans="1:8" ht="13.5" x14ac:dyDescent="0.25">
      <c r="A2498" s="3">
        <f>TITRES_STAT!B2501</f>
        <v>45639</v>
      </c>
      <c r="B2498" s="6">
        <f>TITRES_STAT!D2501</f>
        <v>18.827999999999999</v>
      </c>
      <c r="C2498" s="2">
        <f t="shared" si="228"/>
        <v>17.831675787115341</v>
      </c>
      <c r="D2498" s="2">
        <f t="shared" si="230"/>
        <v>17.959661221462429</v>
      </c>
      <c r="E2498" s="2">
        <f t="shared" si="229"/>
        <v>-0.12798543434708876</v>
      </c>
      <c r="F2498" s="2">
        <f t="shared" si="233"/>
        <v>-4.1294305782090965E-2</v>
      </c>
      <c r="G2498" s="2">
        <f t="shared" si="231"/>
        <v>-8.6691128564997791E-2</v>
      </c>
      <c r="H2498" s="2" t="str">
        <f t="shared" si="232"/>
        <v>Hold</v>
      </c>
    </row>
    <row r="2499" spans="1:8" ht="13.5" x14ac:dyDescent="0.25">
      <c r="A2499" s="3">
        <f>TITRES_STAT!B2502</f>
        <v>45642</v>
      </c>
      <c r="B2499" s="6">
        <f>TITRES_STAT!D2502</f>
        <v>18.076000000000001</v>
      </c>
      <c r="C2499" s="2">
        <f t="shared" si="228"/>
        <v>17.894956435251441</v>
      </c>
      <c r="D2499" s="2">
        <f t="shared" si="230"/>
        <v>17.968278908761508</v>
      </c>
      <c r="E2499" s="2">
        <f t="shared" si="229"/>
        <v>-7.3322473510067709E-2</v>
      </c>
      <c r="F2499" s="2">
        <f t="shared" si="233"/>
        <v>-4.7699939327686319E-2</v>
      </c>
      <c r="G2499" s="2">
        <f t="shared" si="231"/>
        <v>-2.562253418238139E-2</v>
      </c>
      <c r="H2499" s="2" t="str">
        <f t="shared" si="232"/>
        <v>Hold</v>
      </c>
    </row>
    <row r="2500" spans="1:8" ht="13.5" x14ac:dyDescent="0.25">
      <c r="A2500" s="3">
        <f>TITRES_STAT!B2503</f>
        <v>45644</v>
      </c>
      <c r="B2500" s="6">
        <f>TITRES_STAT!D2503</f>
        <v>17.983000000000001</v>
      </c>
      <c r="C2500" s="2">
        <f t="shared" si="228"/>
        <v>17.892809291366603</v>
      </c>
      <c r="D2500" s="2">
        <f t="shared" si="230"/>
        <v>17.969369359964361</v>
      </c>
      <c r="E2500" s="2">
        <f t="shared" si="229"/>
        <v>-7.6560068597757436E-2</v>
      </c>
      <c r="F2500" s="2">
        <f t="shared" si="233"/>
        <v>-5.3471965181700547E-2</v>
      </c>
      <c r="G2500" s="2">
        <f t="shared" si="231"/>
        <v>-2.3088103416056889E-2</v>
      </c>
      <c r="H2500" s="2" t="str">
        <f t="shared" si="232"/>
        <v>Hold</v>
      </c>
    </row>
    <row r="2501" spans="1:8" ht="13.5" x14ac:dyDescent="0.25">
      <c r="A2501" s="3">
        <f>TITRES_STAT!B2504</f>
        <v>45645</v>
      </c>
      <c r="B2501" s="6">
        <f>TITRES_STAT!D2504</f>
        <v>17.649000000000001</v>
      </c>
      <c r="C2501" s="2">
        <f t="shared" si="228"/>
        <v>17.855300169617895</v>
      </c>
      <c r="D2501" s="2">
        <f t="shared" si="230"/>
        <v>17.945638296263297</v>
      </c>
      <c r="E2501" s="2">
        <f t="shared" si="229"/>
        <v>-9.0338126645402639E-2</v>
      </c>
      <c r="F2501" s="2">
        <f t="shared" si="233"/>
        <v>-6.0845197474440962E-2</v>
      </c>
      <c r="G2501" s="2">
        <f t="shared" si="231"/>
        <v>-2.9492929170961676E-2</v>
      </c>
      <c r="H2501" s="2" t="str">
        <f t="shared" si="232"/>
        <v>Hold</v>
      </c>
    </row>
    <row r="2502" spans="1:8" ht="13.5" x14ac:dyDescent="0.25">
      <c r="A2502" s="3">
        <f>TITRES_STAT!B2505</f>
        <v>45646</v>
      </c>
      <c r="B2502" s="6">
        <f>TITRES_STAT!D2505</f>
        <v>18.420000000000002</v>
      </c>
      <c r="C2502" s="2">
        <f t="shared" si="228"/>
        <v>17.850638605061295</v>
      </c>
      <c r="D2502" s="2">
        <f t="shared" si="230"/>
        <v>17.980776200243795</v>
      </c>
      <c r="E2502" s="2">
        <f t="shared" si="229"/>
        <v>-0.13013759518250012</v>
      </c>
      <c r="F2502" s="2">
        <f t="shared" si="233"/>
        <v>-7.4703677016052794E-2</v>
      </c>
      <c r="G2502" s="2">
        <f t="shared" si="231"/>
        <v>-5.5433918166447327E-2</v>
      </c>
      <c r="H2502" s="2" t="str">
        <f t="shared" si="232"/>
        <v>Hold</v>
      </c>
    </row>
    <row r="2503" spans="1:8" ht="13.5" x14ac:dyDescent="0.25">
      <c r="A2503" s="3">
        <f>TITRES_STAT!B2506</f>
        <v>45649</v>
      </c>
      <c r="B2503" s="6">
        <f>TITRES_STAT!D2506</f>
        <v>18.428999999999998</v>
      </c>
      <c r="C2503" s="2">
        <f t="shared" si="228"/>
        <v>17.848078819667251</v>
      </c>
      <c r="D2503" s="2">
        <f t="shared" si="230"/>
        <v>18.013977963188701</v>
      </c>
      <c r="E2503" s="2">
        <f t="shared" si="229"/>
        <v>-0.1658991435214503</v>
      </c>
      <c r="F2503" s="2">
        <f t="shared" si="233"/>
        <v>-9.2942770317132301E-2</v>
      </c>
      <c r="G2503" s="2">
        <f t="shared" si="231"/>
        <v>-7.2956373204317998E-2</v>
      </c>
      <c r="H2503" s="2" t="str">
        <f t="shared" si="232"/>
        <v>Hold</v>
      </c>
    </row>
    <row r="2504" spans="1:8" ht="13.5" x14ac:dyDescent="0.25">
      <c r="A2504" s="3">
        <f>TITRES_STAT!B2507</f>
        <v>45650</v>
      </c>
      <c r="B2504" s="6">
        <f>TITRES_STAT!D2507</f>
        <v>18.847000000000001</v>
      </c>
      <c r="C2504" s="2">
        <f t="shared" si="228"/>
        <v>17.845912847410752</v>
      </c>
      <c r="D2504" s="2">
        <f t="shared" si="230"/>
        <v>18.075683299248798</v>
      </c>
      <c r="E2504" s="2">
        <f t="shared" si="229"/>
        <v>-0.22977045183804634</v>
      </c>
      <c r="F2504" s="2">
        <f t="shared" si="233"/>
        <v>-0.12030830662131511</v>
      </c>
      <c r="G2504" s="2">
        <f t="shared" si="231"/>
        <v>-0.10946214521673123</v>
      </c>
      <c r="H2504" s="2" t="str">
        <f t="shared" si="232"/>
        <v>Hold</v>
      </c>
    </row>
    <row r="2505" spans="1:8" ht="13.5" x14ac:dyDescent="0.25">
      <c r="A2505" s="3">
        <f>TITRES_STAT!B2508</f>
        <v>45651</v>
      </c>
      <c r="B2505" s="6">
        <f>TITRES_STAT!D2508</f>
        <v>18.847000000000001</v>
      </c>
      <c r="C2505" s="2">
        <f t="shared" si="228"/>
        <v>17.80131087088602</v>
      </c>
      <c r="D2505" s="2">
        <f t="shared" si="230"/>
        <v>18.132817869674813</v>
      </c>
      <c r="E2505" s="2">
        <f t="shared" si="229"/>
        <v>-0.33150699878879308</v>
      </c>
      <c r="F2505" s="2">
        <f t="shared" si="233"/>
        <v>-0.16254804505481071</v>
      </c>
      <c r="G2505" s="2">
        <f t="shared" si="231"/>
        <v>-0.16895895373398237</v>
      </c>
      <c r="H2505" s="2" t="str">
        <f t="shared" si="232"/>
        <v>Hold</v>
      </c>
    </row>
    <row r="2506" spans="1:8" ht="13.5" x14ac:dyDescent="0.25">
      <c r="A2506" s="3">
        <f>TITRES_STAT!B2509</f>
        <v>45652</v>
      </c>
      <c r="B2506" s="6">
        <f>TITRES_STAT!D2509</f>
        <v>19.042000000000002</v>
      </c>
      <c r="C2506" s="2">
        <f t="shared" si="228"/>
        <v>17.799263044595865</v>
      </c>
      <c r="D2506" s="2">
        <f t="shared" si="230"/>
        <v>18.200164694143346</v>
      </c>
      <c r="E2506" s="2">
        <f t="shared" si="229"/>
        <v>-0.40090164954748175</v>
      </c>
      <c r="F2506" s="2">
        <f t="shared" si="233"/>
        <v>-0.21021876595334493</v>
      </c>
      <c r="G2506" s="2">
        <f t="shared" si="231"/>
        <v>-0.19068288359413682</v>
      </c>
      <c r="H2506" s="2" t="str">
        <f t="shared" si="232"/>
        <v>Hold</v>
      </c>
    </row>
    <row r="2507" spans="1:8" ht="13.5" x14ac:dyDescent="0.25">
      <c r="A2507" s="3">
        <f>TITRES_STAT!B2510</f>
        <v>45653</v>
      </c>
      <c r="B2507" s="6">
        <f>TITRES_STAT!D2510</f>
        <v>19.181000000000001</v>
      </c>
      <c r="C2507" s="2">
        <f t="shared" si="228"/>
        <v>17.957530268504193</v>
      </c>
      <c r="D2507" s="2">
        <f t="shared" si="230"/>
        <v>18.272819161243838</v>
      </c>
      <c r="E2507" s="2">
        <f t="shared" si="229"/>
        <v>-0.31528889273964467</v>
      </c>
      <c r="F2507" s="2">
        <f t="shared" si="233"/>
        <v>-0.2312327913106049</v>
      </c>
      <c r="G2507" s="2">
        <f t="shared" si="231"/>
        <v>-8.405610142903977E-2</v>
      </c>
      <c r="H2507" s="2" t="str">
        <f t="shared" si="232"/>
        <v>Hold</v>
      </c>
    </row>
    <row r="2508" spans="1:8" ht="13.5" x14ac:dyDescent="0.25">
      <c r="A2508" s="3">
        <f>TITRES_STAT!B2511</f>
        <v>45656</v>
      </c>
      <c r="B2508" s="6">
        <f>TITRES_STAT!D2511</f>
        <v>19.321000000000002</v>
      </c>
      <c r="C2508" s="2">
        <f t="shared" si="228"/>
        <v>18.091448688734317</v>
      </c>
      <c r="D2508" s="2">
        <f t="shared" si="230"/>
        <v>18.350462186336888</v>
      </c>
      <c r="E2508" s="2">
        <f t="shared" si="229"/>
        <v>-0.2590134976025702</v>
      </c>
      <c r="F2508" s="2">
        <f t="shared" si="233"/>
        <v>-0.23678893256899797</v>
      </c>
      <c r="G2508" s="2">
        <f t="shared" si="231"/>
        <v>-2.222456503357223E-2</v>
      </c>
      <c r="H2508" s="2" t="str">
        <f t="shared" si="232"/>
        <v>Hold</v>
      </c>
    </row>
    <row r="2509" spans="1:8" ht="13.5" x14ac:dyDescent="0.25">
      <c r="A2509" s="3">
        <f>TITRES_STAT!B2512</f>
        <v>45657</v>
      </c>
      <c r="B2509" s="6">
        <f>TITRES_STAT!D2512</f>
        <v>19.228000000000002</v>
      </c>
      <c r="C2509" s="2">
        <f t="shared" si="228"/>
        <v>18.089071967390577</v>
      </c>
      <c r="D2509" s="2">
        <f t="shared" si="230"/>
        <v>18.415464987348972</v>
      </c>
      <c r="E2509" s="2">
        <f t="shared" si="229"/>
        <v>-0.32639301995839531</v>
      </c>
      <c r="F2509" s="2">
        <f t="shared" si="233"/>
        <v>-0.25470975004687746</v>
      </c>
      <c r="G2509" s="2">
        <f t="shared" si="231"/>
        <v>-7.1683269911517855E-2</v>
      </c>
      <c r="H2509" s="2" t="str">
        <f t="shared" si="232"/>
        <v>Hold</v>
      </c>
    </row>
    <row r="2510" spans="1:8" ht="13.5" x14ac:dyDescent="0.25">
      <c r="A2510" s="3">
        <f>TITRES_STAT!B2513</f>
        <v>45659</v>
      </c>
      <c r="B2510" s="6">
        <f>TITRES_STAT!D2513</f>
        <v>19.228000000000002</v>
      </c>
      <c r="C2510" s="2">
        <f t="shared" si="228"/>
        <v>18.072753203176642</v>
      </c>
      <c r="D2510" s="2">
        <f t="shared" si="230"/>
        <v>18.475652766063863</v>
      </c>
      <c r="E2510" s="2">
        <f t="shared" si="229"/>
        <v>-0.40289956288722095</v>
      </c>
      <c r="F2510" s="2">
        <f t="shared" si="233"/>
        <v>-0.28434771261494618</v>
      </c>
      <c r="G2510" s="2">
        <f t="shared" si="231"/>
        <v>-0.11855185027227477</v>
      </c>
      <c r="H2510" s="2" t="str">
        <f t="shared" si="232"/>
        <v>Hold</v>
      </c>
    </row>
    <row r="2511" spans="1:8" ht="13.5" x14ac:dyDescent="0.25">
      <c r="A2511" s="3">
        <f>TITRES_STAT!B2514</f>
        <v>45660</v>
      </c>
      <c r="B2511" s="6">
        <f>TITRES_STAT!D2514</f>
        <v>19.321000000000002</v>
      </c>
      <c r="C2511" s="2">
        <f t="shared" ref="C2511:C2574" si="234">$C$4*B2501+C2510*(1-$C$4)</f>
        <v>18.007560402687929</v>
      </c>
      <c r="D2511" s="2">
        <f t="shared" si="230"/>
        <v>18.538271079688762</v>
      </c>
      <c r="E2511" s="2">
        <f t="shared" si="229"/>
        <v>-0.53071067700083319</v>
      </c>
      <c r="F2511" s="2">
        <f t="shared" si="233"/>
        <v>-0.33362030549212363</v>
      </c>
      <c r="G2511" s="2">
        <f t="shared" si="231"/>
        <v>-0.19709037150870956</v>
      </c>
      <c r="H2511" s="2" t="str">
        <f t="shared" si="232"/>
        <v>Hold</v>
      </c>
    </row>
    <row r="2512" spans="1:8" ht="13.5" x14ac:dyDescent="0.25">
      <c r="A2512" s="3">
        <f>TITRES_STAT!B2515</f>
        <v>45663</v>
      </c>
      <c r="B2512" s="6">
        <f>TITRES_STAT!D2515</f>
        <v>19.414000000000001</v>
      </c>
      <c r="C2512" s="2">
        <f t="shared" si="234"/>
        <v>18.071012648428248</v>
      </c>
      <c r="D2512" s="2">
        <f t="shared" si="230"/>
        <v>18.603139888600705</v>
      </c>
      <c r="E2512" s="2">
        <f t="shared" si="229"/>
        <v>-0.53212724017245705</v>
      </c>
      <c r="F2512" s="2">
        <f t="shared" si="233"/>
        <v>-0.37332169242819035</v>
      </c>
      <c r="G2512" s="2">
        <f t="shared" si="231"/>
        <v>-0.1588055477442667</v>
      </c>
      <c r="H2512" s="2" t="str">
        <f t="shared" si="232"/>
        <v>Hold</v>
      </c>
    </row>
    <row r="2513" spans="1:8" ht="13.5" x14ac:dyDescent="0.25">
      <c r="A2513" s="3">
        <f>TITRES_STAT!B2516</f>
        <v>45664</v>
      </c>
      <c r="B2513" s="6">
        <f>TITRES_STAT!D2516</f>
        <v>19.414000000000001</v>
      </c>
      <c r="C2513" s="2">
        <f t="shared" si="234"/>
        <v>18.126087625593133</v>
      </c>
      <c r="D2513" s="2">
        <f t="shared" si="230"/>
        <v>18.663203600556209</v>
      </c>
      <c r="E2513" s="2">
        <f t="shared" si="229"/>
        <v>-0.53711597496307562</v>
      </c>
      <c r="F2513" s="2">
        <f t="shared" si="233"/>
        <v>-0.40608054893516743</v>
      </c>
      <c r="G2513" s="2">
        <f t="shared" si="231"/>
        <v>-0.13103542602790819</v>
      </c>
      <c r="H2513" s="2" t="str">
        <f t="shared" si="232"/>
        <v>Hold</v>
      </c>
    </row>
    <row r="2514" spans="1:8" ht="13.5" x14ac:dyDescent="0.25">
      <c r="A2514" s="3">
        <f>TITRES_STAT!B2517</f>
        <v>45665</v>
      </c>
      <c r="B2514" s="6">
        <f>TITRES_STAT!D2517</f>
        <v>19.506</v>
      </c>
      <c r="C2514" s="2">
        <f t="shared" si="234"/>
        <v>18.236997221655727</v>
      </c>
      <c r="D2514" s="2">
        <f t="shared" si="230"/>
        <v>18.725632963477974</v>
      </c>
      <c r="E2514" s="2">
        <f t="shared" si="229"/>
        <v>-0.48863574182224667</v>
      </c>
      <c r="F2514" s="2">
        <f t="shared" si="233"/>
        <v>-0.4225915875125833</v>
      </c>
      <c r="G2514" s="2">
        <f t="shared" si="231"/>
        <v>-6.6044154309663372E-2</v>
      </c>
      <c r="H2514" s="2" t="str">
        <f t="shared" si="232"/>
        <v>Hold</v>
      </c>
    </row>
    <row r="2515" spans="1:8" ht="13.5" x14ac:dyDescent="0.25">
      <c r="A2515" s="3">
        <f>TITRES_STAT!B2518</f>
        <v>45666</v>
      </c>
      <c r="B2515" s="6">
        <f>TITRES_STAT!D2518</f>
        <v>19.506</v>
      </c>
      <c r="C2515" s="2">
        <f t="shared" si="234"/>
        <v>18.330843802939462</v>
      </c>
      <c r="D2515" s="2">
        <f t="shared" si="230"/>
        <v>18.783437929146274</v>
      </c>
      <c r="E2515" s="2">
        <f t="shared" si="229"/>
        <v>-0.45259412620681161</v>
      </c>
      <c r="F2515" s="2">
        <f t="shared" si="233"/>
        <v>-0.42859209525142899</v>
      </c>
      <c r="G2515" s="2">
        <f t="shared" si="231"/>
        <v>-2.4002030955382614E-2</v>
      </c>
      <c r="H2515" s="2" t="str">
        <f t="shared" si="232"/>
        <v>Hold</v>
      </c>
    </row>
    <row r="2516" spans="1:8" ht="13.5" x14ac:dyDescent="0.25">
      <c r="A2516" s="3">
        <f>TITRES_STAT!B2519</f>
        <v>45667</v>
      </c>
      <c r="B2516" s="6">
        <f>TITRES_STAT!D2519</f>
        <v>19.506</v>
      </c>
      <c r="C2516" s="2">
        <f t="shared" si="234"/>
        <v>18.440252448641083</v>
      </c>
      <c r="D2516" s="2">
        <f t="shared" si="230"/>
        <v>18.836961045505809</v>
      </c>
      <c r="E2516" s="2">
        <f t="shared" si="229"/>
        <v>-0.39670859686472681</v>
      </c>
      <c r="F2516" s="2">
        <f t="shared" si="233"/>
        <v>-0.4222153955740886</v>
      </c>
      <c r="G2516" s="2">
        <f t="shared" si="231"/>
        <v>2.5506798709361789E-2</v>
      </c>
      <c r="H2516" s="2" t="str">
        <f t="shared" si="232"/>
        <v>Sell</v>
      </c>
    </row>
    <row r="2517" spans="1:8" ht="13.5" x14ac:dyDescent="0.25">
      <c r="A2517" s="3">
        <f>TITRES_STAT!B2520</f>
        <v>45670</v>
      </c>
      <c r="B2517" s="6">
        <f>TITRES_STAT!D2520</f>
        <v>19.506</v>
      </c>
      <c r="C2517" s="2">
        <f t="shared" si="234"/>
        <v>18.554213610388608</v>
      </c>
      <c r="D2517" s="2">
        <f t="shared" si="230"/>
        <v>18.886519486579456</v>
      </c>
      <c r="E2517" s="2">
        <f t="shared" si="229"/>
        <v>-0.33230587619084773</v>
      </c>
      <c r="F2517" s="2">
        <f t="shared" si="233"/>
        <v>-0.40423349169744049</v>
      </c>
      <c r="G2517" s="2">
        <f t="shared" si="231"/>
        <v>7.1927615506592768E-2</v>
      </c>
      <c r="H2517" s="2" t="str">
        <f t="shared" si="232"/>
        <v>Sell</v>
      </c>
    </row>
    <row r="2518" spans="1:8" ht="13.5" x14ac:dyDescent="0.25">
      <c r="A2518" s="3">
        <f>TITRES_STAT!B2521</f>
        <v>45671</v>
      </c>
      <c r="B2518" s="6">
        <f>TITRES_STAT!D2521</f>
        <v>19.646000000000001</v>
      </c>
      <c r="C2518" s="2">
        <f t="shared" si="234"/>
        <v>18.6721807472519</v>
      </c>
      <c r="D2518" s="2">
        <f t="shared" si="230"/>
        <v>18.942777302388386</v>
      </c>
      <c r="E2518" s="2">
        <f t="shared" si="229"/>
        <v>-0.27059655513648551</v>
      </c>
      <c r="F2518" s="2">
        <f t="shared" si="233"/>
        <v>-0.37750610438524951</v>
      </c>
      <c r="G2518" s="2">
        <f t="shared" si="231"/>
        <v>0.106909549248764</v>
      </c>
      <c r="H2518" s="2" t="str">
        <f t="shared" si="232"/>
        <v>Sell</v>
      </c>
    </row>
    <row r="2519" spans="1:8" ht="13.5" x14ac:dyDescent="0.25">
      <c r="A2519" s="3">
        <f>TITRES_STAT!B2522</f>
        <v>45672</v>
      </c>
      <c r="B2519" s="6">
        <f>TITRES_STAT!D2522</f>
        <v>19.506</v>
      </c>
      <c r="C2519" s="2">
        <f t="shared" si="234"/>
        <v>18.757691401520837</v>
      </c>
      <c r="D2519" s="2">
        <f t="shared" si="230"/>
        <v>18.984497502211468</v>
      </c>
      <c r="E2519" s="2">
        <f t="shared" si="229"/>
        <v>-0.22680610069063079</v>
      </c>
      <c r="F2519" s="2">
        <f t="shared" si="233"/>
        <v>-0.34736610364632581</v>
      </c>
      <c r="G2519" s="2">
        <f t="shared" si="231"/>
        <v>0.12056000295569502</v>
      </c>
      <c r="H2519" s="2" t="str">
        <f t="shared" si="232"/>
        <v>Sell</v>
      </c>
    </row>
    <row r="2520" spans="1:8" ht="13.5" x14ac:dyDescent="0.25">
      <c r="A2520" s="3">
        <f>TITRES_STAT!B2523</f>
        <v>45673</v>
      </c>
      <c r="B2520" s="6">
        <f>TITRES_STAT!D2523</f>
        <v>19.646000000000001</v>
      </c>
      <c r="C2520" s="2">
        <f t="shared" si="234"/>
        <v>18.830046570517631</v>
      </c>
      <c r="D2520" s="2">
        <f t="shared" si="230"/>
        <v>19.033497687232838</v>
      </c>
      <c r="E2520" s="2">
        <f t="shared" si="229"/>
        <v>-0.20345111671520755</v>
      </c>
      <c r="F2520" s="2">
        <f t="shared" si="233"/>
        <v>-0.31858310626010217</v>
      </c>
      <c r="G2520" s="2">
        <f t="shared" si="231"/>
        <v>0.11513198954489462</v>
      </c>
      <c r="H2520" s="2" t="str">
        <f t="shared" si="232"/>
        <v>Sell</v>
      </c>
    </row>
    <row r="2521" spans="1:8" ht="13.5" x14ac:dyDescent="0.25">
      <c r="A2521" s="3">
        <f>TITRES_STAT!B2524</f>
        <v>45674</v>
      </c>
      <c r="B2521" s="6">
        <f>TITRES_STAT!D2524</f>
        <v>19.803999999999998</v>
      </c>
      <c r="C2521" s="2">
        <f t="shared" si="234"/>
        <v>18.905577867361071</v>
      </c>
      <c r="D2521" s="2">
        <f t="shared" si="230"/>
        <v>19.090571932623</v>
      </c>
      <c r="E2521" s="2">
        <f t="shared" si="229"/>
        <v>-0.18499406526192885</v>
      </c>
      <c r="F2521" s="2">
        <f t="shared" si="233"/>
        <v>-0.29186529806046752</v>
      </c>
      <c r="G2521" s="2">
        <f t="shared" si="231"/>
        <v>0.10687123279853866</v>
      </c>
      <c r="H2521" s="2" t="str">
        <f t="shared" si="232"/>
        <v>Sell</v>
      </c>
    </row>
    <row r="2522" spans="1:8" ht="13.5" x14ac:dyDescent="0.25">
      <c r="A2522" s="3">
        <f>TITRES_STAT!B2525</f>
        <v>45677</v>
      </c>
      <c r="B2522" s="6">
        <f>TITRES_STAT!D2525</f>
        <v>19.832000000000001</v>
      </c>
      <c r="C2522" s="2">
        <f t="shared" si="234"/>
        <v>18.983796656997828</v>
      </c>
      <c r="D2522" s="2">
        <f t="shared" si="230"/>
        <v>19.145492530206482</v>
      </c>
      <c r="E2522" s="2">
        <f t="shared" si="229"/>
        <v>-0.16169587320865375</v>
      </c>
      <c r="F2522" s="2">
        <f t="shared" si="233"/>
        <v>-0.26583141309010477</v>
      </c>
      <c r="G2522" s="2">
        <f t="shared" si="231"/>
        <v>0.10413553988145102</v>
      </c>
      <c r="H2522" s="2" t="str">
        <f t="shared" si="232"/>
        <v>Sell</v>
      </c>
    </row>
    <row r="2523" spans="1:8" ht="13.5" x14ac:dyDescent="0.25">
      <c r="A2523" s="3">
        <f>TITRES_STAT!B2526</f>
        <v>45678</v>
      </c>
      <c r="B2523" s="6">
        <f>TITRES_STAT!D2526</f>
        <v>19.832000000000001</v>
      </c>
      <c r="C2523" s="2">
        <f t="shared" si="234"/>
        <v>19.04998178669047</v>
      </c>
      <c r="D2523" s="2">
        <f t="shared" si="230"/>
        <v>19.196344935376374</v>
      </c>
      <c r="E2523" s="2">
        <f t="shared" si="229"/>
        <v>-0.14636314868590361</v>
      </c>
      <c r="F2523" s="2">
        <f t="shared" si="233"/>
        <v>-0.24193776020926455</v>
      </c>
      <c r="G2523" s="2">
        <f t="shared" si="231"/>
        <v>9.5574611523360942E-2</v>
      </c>
      <c r="H2523" s="2" t="str">
        <f t="shared" si="232"/>
        <v>Sell</v>
      </c>
    </row>
    <row r="2524" spans="1:8" ht="13.5" x14ac:dyDescent="0.25">
      <c r="A2524" s="3">
        <f>TITRES_STAT!B2527</f>
        <v>45679</v>
      </c>
      <c r="B2524" s="6">
        <f>TITRES_STAT!D2527</f>
        <v>20.064</v>
      </c>
      <c r="C2524" s="2">
        <f t="shared" si="234"/>
        <v>19.120138434891935</v>
      </c>
      <c r="D2524" s="2">
        <f t="shared" si="230"/>
        <v>19.260615680904049</v>
      </c>
      <c r="E2524" s="2">
        <f t="shared" ref="E2524:E2587" si="235">C2524-D2524</f>
        <v>-0.14047724601211442</v>
      </c>
      <c r="F2524" s="2">
        <f t="shared" si="233"/>
        <v>-0.22164565736983452</v>
      </c>
      <c r="G2524" s="2">
        <f t="shared" si="231"/>
        <v>8.1168411357720099E-2</v>
      </c>
      <c r="H2524" s="2" t="str">
        <f t="shared" si="232"/>
        <v>Sell</v>
      </c>
    </row>
    <row r="2525" spans="1:8" ht="13.5" x14ac:dyDescent="0.25">
      <c r="A2525" s="3">
        <f>TITRES_STAT!B2528</f>
        <v>45680</v>
      </c>
      <c r="B2525" s="6">
        <f>TITRES_STAT!D2528</f>
        <v>21.262</v>
      </c>
      <c r="C2525" s="2">
        <f t="shared" si="234"/>
        <v>19.179501752600867</v>
      </c>
      <c r="D2525" s="2">
        <f t="shared" ref="D2525:D2588" si="236">$D$4*B2525+(1-$D$4)*D2524</f>
        <v>19.408866371207456</v>
      </c>
      <c r="E2525" s="2">
        <f t="shared" si="235"/>
        <v>-0.22936461860658852</v>
      </c>
      <c r="F2525" s="2">
        <f t="shared" si="233"/>
        <v>-0.22318944961718534</v>
      </c>
      <c r="G2525" s="2">
        <f t="shared" si="231"/>
        <v>-6.1751689894031792E-3</v>
      </c>
      <c r="H2525" s="2" t="str">
        <f t="shared" si="232"/>
        <v>Hold</v>
      </c>
    </row>
    <row r="2526" spans="1:8" ht="13.5" x14ac:dyDescent="0.25">
      <c r="A2526" s="3">
        <f>TITRES_STAT!B2529</f>
        <v>45681</v>
      </c>
      <c r="B2526" s="6">
        <f>TITRES_STAT!D2529</f>
        <v>22.535</v>
      </c>
      <c r="C2526" s="2">
        <f t="shared" si="234"/>
        <v>19.229732252200733</v>
      </c>
      <c r="D2526" s="2">
        <f t="shared" si="236"/>
        <v>19.640431825192088</v>
      </c>
      <c r="E2526" s="2">
        <f t="shared" si="235"/>
        <v>-0.41069957299135496</v>
      </c>
      <c r="F2526" s="2">
        <f t="shared" si="233"/>
        <v>-0.26069147429201928</v>
      </c>
      <c r="G2526" s="2">
        <f t="shared" si="231"/>
        <v>-0.15000809869933568</v>
      </c>
      <c r="H2526" s="2" t="str">
        <f t="shared" si="232"/>
        <v>Hold</v>
      </c>
    </row>
    <row r="2527" spans="1:8" ht="13.5" x14ac:dyDescent="0.25">
      <c r="A2527" s="3">
        <f>TITRES_STAT!B2530</f>
        <v>45684</v>
      </c>
      <c r="B2527" s="6">
        <f>TITRES_STAT!D2530</f>
        <v>22.99</v>
      </c>
      <c r="C2527" s="2">
        <f t="shared" si="234"/>
        <v>19.272234982631389</v>
      </c>
      <c r="D2527" s="2">
        <f t="shared" si="236"/>
        <v>19.888547986288973</v>
      </c>
      <c r="E2527" s="2">
        <f t="shared" si="235"/>
        <v>-0.61631300365758435</v>
      </c>
      <c r="F2527" s="2">
        <f t="shared" si="233"/>
        <v>-0.3318157801651323</v>
      </c>
      <c r="G2527" s="2">
        <f t="shared" si="231"/>
        <v>-0.28449722349245204</v>
      </c>
      <c r="H2527" s="2" t="str">
        <f t="shared" si="232"/>
        <v>Hold</v>
      </c>
    </row>
    <row r="2528" spans="1:8" ht="13.5" x14ac:dyDescent="0.25">
      <c r="A2528" s="3">
        <f>TITRES_STAT!B2531</f>
        <v>45685</v>
      </c>
      <c r="B2528" s="6">
        <f>TITRES_STAT!D2531</f>
        <v>22.934000000000001</v>
      </c>
      <c r="C2528" s="2">
        <f t="shared" si="234"/>
        <v>19.329737292995791</v>
      </c>
      <c r="D2528" s="2">
        <f t="shared" si="236"/>
        <v>20.114137024341641</v>
      </c>
      <c r="E2528" s="2">
        <f t="shared" si="235"/>
        <v>-0.78439973134585017</v>
      </c>
      <c r="F2528" s="2">
        <f t="shared" si="233"/>
        <v>-0.42233257040127592</v>
      </c>
      <c r="G2528" s="2">
        <f t="shared" si="231"/>
        <v>-0.36206716094457425</v>
      </c>
      <c r="H2528" s="2" t="str">
        <f t="shared" si="232"/>
        <v>Hold</v>
      </c>
    </row>
    <row r="2529" spans="1:8" ht="13.5" x14ac:dyDescent="0.25">
      <c r="A2529" s="3">
        <f>TITRES_STAT!B2532</f>
        <v>45686</v>
      </c>
      <c r="B2529" s="6">
        <f>TITRES_STAT!D2532</f>
        <v>22.943000000000001</v>
      </c>
      <c r="C2529" s="2">
        <f t="shared" si="234"/>
        <v>19.356854632534898</v>
      </c>
      <c r="D2529" s="2">
        <f t="shared" si="236"/>
        <v>20.323682429945965</v>
      </c>
      <c r="E2529" s="2">
        <f t="shared" si="235"/>
        <v>-0.96682779741106728</v>
      </c>
      <c r="F2529" s="2">
        <f t="shared" si="233"/>
        <v>-0.53123161580323419</v>
      </c>
      <c r="G2529" s="2">
        <f t="shared" si="231"/>
        <v>-0.43559618160783309</v>
      </c>
      <c r="H2529" s="2" t="str">
        <f t="shared" si="232"/>
        <v>Hold</v>
      </c>
    </row>
    <row r="2530" spans="1:8" ht="13.5" x14ac:dyDescent="0.25">
      <c r="A2530" s="3">
        <f>TITRES_STAT!B2533</f>
        <v>45687</v>
      </c>
      <c r="B2530" s="6">
        <f>TITRES_STAT!D2533</f>
        <v>23.222000000000001</v>
      </c>
      <c r="C2530" s="2">
        <f t="shared" si="234"/>
        <v>19.401338535221836</v>
      </c>
      <c r="D2530" s="2">
        <f t="shared" si="236"/>
        <v>20.538372620320338</v>
      </c>
      <c r="E2530" s="2">
        <f t="shared" si="235"/>
        <v>-1.1370340850985023</v>
      </c>
      <c r="F2530" s="2">
        <f t="shared" si="233"/>
        <v>-0.65239210966228789</v>
      </c>
      <c r="G2530" s="2">
        <f t="shared" si="231"/>
        <v>-0.48464197543621446</v>
      </c>
      <c r="H2530" s="2" t="str">
        <f t="shared" si="232"/>
        <v>Hold</v>
      </c>
    </row>
    <row r="2531" spans="1:8" ht="13.5" x14ac:dyDescent="0.25">
      <c r="A2531" s="3">
        <f>TITRES_STAT!B2534</f>
        <v>45688</v>
      </c>
      <c r="B2531" s="6">
        <f>TITRES_STAT!D2534</f>
        <v>23.408000000000001</v>
      </c>
      <c r="C2531" s="2">
        <f t="shared" si="234"/>
        <v>19.463286452880013</v>
      </c>
      <c r="D2531" s="2">
        <f t="shared" si="236"/>
        <v>20.750937611407721</v>
      </c>
      <c r="E2531" s="2">
        <f t="shared" si="235"/>
        <v>-1.2876511585277086</v>
      </c>
      <c r="F2531" s="2">
        <f t="shared" si="233"/>
        <v>-0.77944391943537217</v>
      </c>
      <c r="G2531" s="2">
        <f t="shared" si="231"/>
        <v>-0.50820723909233645</v>
      </c>
      <c r="H2531" s="2" t="str">
        <f t="shared" si="232"/>
        <v>Hold</v>
      </c>
    </row>
    <row r="2532" spans="1:8" ht="13.5" x14ac:dyDescent="0.25">
      <c r="A2532" s="3">
        <f>TITRES_STAT!B2535</f>
        <v>45691</v>
      </c>
      <c r="B2532" s="6">
        <f>TITRES_STAT!D2535</f>
        <v>24.058</v>
      </c>
      <c r="C2532" s="2">
        <f t="shared" si="234"/>
        <v>19.520011613975395</v>
      </c>
      <c r="D2532" s="2">
        <f t="shared" si="236"/>
        <v>20.995905195747891</v>
      </c>
      <c r="E2532" s="2">
        <f t="shared" si="235"/>
        <v>-1.4758935817724961</v>
      </c>
      <c r="F2532" s="2">
        <f t="shared" si="233"/>
        <v>-0.91873385190279699</v>
      </c>
      <c r="G2532" s="2">
        <f t="shared" ref="G2532:G2595" si="237">E2532-F2532</f>
        <v>-0.55715972986969908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45692</v>
      </c>
      <c r="B2533" s="6">
        <f>TITRES_STAT!D2536</f>
        <v>25.498000000000001</v>
      </c>
      <c r="C2533" s="2">
        <f t="shared" si="234"/>
        <v>19.568009827209949</v>
      </c>
      <c r="D2533" s="2">
        <f t="shared" si="236"/>
        <v>21.329393699766566</v>
      </c>
      <c r="E2533" s="2">
        <f t="shared" si="235"/>
        <v>-1.7613838725566175</v>
      </c>
      <c r="F2533" s="2">
        <f t="shared" ref="F2533:F2596" si="239">(E2533*(2/(10)))+((1-(2/10))*F2532)</f>
        <v>-1.0872638560335612</v>
      </c>
      <c r="G2533" s="2">
        <f t="shared" si="237"/>
        <v>-0.67412001652305631</v>
      </c>
      <c r="H2533" s="2" t="str">
        <f t="shared" si="238"/>
        <v>Hold</v>
      </c>
    </row>
    <row r="2534" spans="1:8" ht="13.5" x14ac:dyDescent="0.25">
      <c r="A2534" s="3">
        <f>TITRES_STAT!B2537</f>
        <v>45693</v>
      </c>
      <c r="B2534" s="6">
        <f>TITRES_STAT!D2537</f>
        <v>25.591000000000001</v>
      </c>
      <c r="C2534" s="2">
        <f t="shared" si="234"/>
        <v>19.644316007639187</v>
      </c>
      <c r="D2534" s="2">
        <f t="shared" si="236"/>
        <v>21.645068240524598</v>
      </c>
      <c r="E2534" s="2">
        <f t="shared" si="235"/>
        <v>-2.0007522328854108</v>
      </c>
      <c r="F2534" s="2">
        <f t="shared" si="239"/>
        <v>-1.2699615314039312</v>
      </c>
      <c r="G2534" s="2">
        <f t="shared" si="237"/>
        <v>-0.73079070148147962</v>
      </c>
      <c r="H2534" s="2" t="str">
        <f t="shared" si="238"/>
        <v>Hold</v>
      </c>
    </row>
    <row r="2535" spans="1:8" ht="13.5" x14ac:dyDescent="0.25">
      <c r="A2535" s="3">
        <f>TITRES_STAT!B2538</f>
        <v>45694</v>
      </c>
      <c r="B2535" s="6">
        <f>TITRES_STAT!D2538</f>
        <v>25.442</v>
      </c>
      <c r="C2535" s="2">
        <f t="shared" si="234"/>
        <v>19.893190468002388</v>
      </c>
      <c r="D2535" s="2">
        <f t="shared" si="236"/>
        <v>21.926322444930182</v>
      </c>
      <c r="E2535" s="2">
        <f t="shared" si="235"/>
        <v>-2.0331319769277947</v>
      </c>
      <c r="F2535" s="2">
        <f t="shared" si="239"/>
        <v>-1.4225956205087038</v>
      </c>
      <c r="G2535" s="2">
        <f t="shared" si="237"/>
        <v>-0.61053635641909088</v>
      </c>
      <c r="H2535" s="2" t="str">
        <f t="shared" si="238"/>
        <v>Hold</v>
      </c>
    </row>
    <row r="2536" spans="1:8" ht="13.5" x14ac:dyDescent="0.25">
      <c r="A2536" s="3">
        <f>TITRES_STAT!B2539</f>
        <v>45695</v>
      </c>
      <c r="B2536" s="6">
        <f>TITRES_STAT!D2539</f>
        <v>25.478999999999999</v>
      </c>
      <c r="C2536" s="2">
        <f t="shared" si="234"/>
        <v>20.299622703694329</v>
      </c>
      <c r="D2536" s="2">
        <f t="shared" si="236"/>
        <v>22.189483745305726</v>
      </c>
      <c r="E2536" s="2">
        <f t="shared" si="235"/>
        <v>-1.8898610416113968</v>
      </c>
      <c r="F2536" s="2">
        <f t="shared" si="239"/>
        <v>-1.5160487047292426</v>
      </c>
      <c r="G2536" s="2">
        <f t="shared" si="237"/>
        <v>-0.37381233688215421</v>
      </c>
      <c r="H2536" s="2" t="str">
        <f t="shared" si="238"/>
        <v>Hold</v>
      </c>
    </row>
    <row r="2537" spans="1:8" ht="13.5" x14ac:dyDescent="0.25">
      <c r="A2537" s="3">
        <f>TITRES_STAT!B2540</f>
        <v>45698</v>
      </c>
      <c r="B2537" s="6">
        <f>TITRES_STAT!D2540</f>
        <v>25.358000000000001</v>
      </c>
      <c r="C2537" s="2">
        <f t="shared" si="234"/>
        <v>20.71352690312597</v>
      </c>
      <c r="D2537" s="2">
        <f t="shared" si="236"/>
        <v>22.424188653060856</v>
      </c>
      <c r="E2537" s="2">
        <f t="shared" si="235"/>
        <v>-1.7106617499348857</v>
      </c>
      <c r="F2537" s="2">
        <f t="shared" si="239"/>
        <v>-1.5549713137703711</v>
      </c>
      <c r="G2537" s="2">
        <f t="shared" si="237"/>
        <v>-0.15569043616451461</v>
      </c>
      <c r="H2537" s="2" t="str">
        <f t="shared" si="238"/>
        <v>Hold</v>
      </c>
    </row>
    <row r="2538" spans="1:8" ht="13.5" x14ac:dyDescent="0.25">
      <c r="A2538" s="3">
        <f>TITRES_STAT!B2541</f>
        <v>45699</v>
      </c>
      <c r="B2538" s="6">
        <f>TITRES_STAT!D2541</f>
        <v>25.08</v>
      </c>
      <c r="C2538" s="2">
        <f t="shared" si="234"/>
        <v>21.055138148798896</v>
      </c>
      <c r="D2538" s="2">
        <f t="shared" si="236"/>
        <v>22.620915419500793</v>
      </c>
      <c r="E2538" s="2">
        <f t="shared" si="235"/>
        <v>-1.5657772707018971</v>
      </c>
      <c r="F2538" s="2">
        <f t="shared" si="239"/>
        <v>-1.5571325051566764</v>
      </c>
      <c r="G2538" s="2">
        <f t="shared" si="237"/>
        <v>-8.6447655452206451E-3</v>
      </c>
      <c r="H2538" s="2" t="str">
        <f t="shared" si="238"/>
        <v>Hold</v>
      </c>
    </row>
    <row r="2539" spans="1:8" ht="13.5" x14ac:dyDescent="0.25">
      <c r="A2539" s="3">
        <f>TITRES_STAT!B2542</f>
        <v>45700</v>
      </c>
      <c r="B2539" s="6">
        <f>TITRES_STAT!D2542</f>
        <v>25.478999999999999</v>
      </c>
      <c r="C2539" s="2">
        <f t="shared" si="234"/>
        <v>21.345578433599066</v>
      </c>
      <c r="D2539" s="2">
        <f t="shared" si="236"/>
        <v>22.83262538842666</v>
      </c>
      <c r="E2539" s="2">
        <f t="shared" si="235"/>
        <v>-1.4870469548275942</v>
      </c>
      <c r="F2539" s="2">
        <f t="shared" si="239"/>
        <v>-1.54311539509086</v>
      </c>
      <c r="G2539" s="2">
        <f t="shared" si="237"/>
        <v>5.6068440263265851E-2</v>
      </c>
      <c r="H2539" s="2" t="str">
        <f t="shared" si="238"/>
        <v>Sell</v>
      </c>
    </row>
    <row r="2540" spans="1:8" ht="13.5" x14ac:dyDescent="0.25">
      <c r="A2540" s="3">
        <f>TITRES_STAT!B2543</f>
        <v>45701</v>
      </c>
      <c r="B2540" s="6">
        <f>TITRES_STAT!D2543</f>
        <v>25.433</v>
      </c>
      <c r="C2540" s="2">
        <f t="shared" si="234"/>
        <v>21.634258674583826</v>
      </c>
      <c r="D2540" s="2">
        <f t="shared" si="236"/>
        <v>23.025245730024686</v>
      </c>
      <c r="E2540" s="2">
        <f t="shared" si="235"/>
        <v>-1.3909870554408599</v>
      </c>
      <c r="F2540" s="2">
        <f t="shared" si="239"/>
        <v>-1.5126897271608601</v>
      </c>
      <c r="G2540" s="2">
        <f t="shared" si="237"/>
        <v>0.12170267172000027</v>
      </c>
      <c r="H2540" s="2" t="str">
        <f t="shared" si="238"/>
        <v>Sell</v>
      </c>
    </row>
    <row r="2541" spans="1:8" ht="13.5" x14ac:dyDescent="0.25">
      <c r="A2541" s="3">
        <f>TITRES_STAT!B2544</f>
        <v>45702</v>
      </c>
      <c r="B2541" s="6">
        <f>TITRES_STAT!D2544</f>
        <v>25.433</v>
      </c>
      <c r="C2541" s="2">
        <f t="shared" si="234"/>
        <v>21.907141955417085</v>
      </c>
      <c r="D2541" s="2">
        <f t="shared" si="236"/>
        <v>23.203597898171004</v>
      </c>
      <c r="E2541" s="2">
        <f t="shared" si="235"/>
        <v>-1.2964559427539193</v>
      </c>
      <c r="F2541" s="2">
        <f t="shared" si="239"/>
        <v>-1.469442970279472</v>
      </c>
      <c r="G2541" s="2">
        <f t="shared" si="237"/>
        <v>0.17298702752555273</v>
      </c>
      <c r="H2541" s="2" t="str">
        <f t="shared" si="238"/>
        <v>Sell</v>
      </c>
    </row>
    <row r="2542" spans="1:8" ht="13.5" x14ac:dyDescent="0.25">
      <c r="A2542" s="3">
        <f>TITRES_STAT!B2545</f>
        <v>45705</v>
      </c>
      <c r="B2542" s="6">
        <f>TITRES_STAT!D2545</f>
        <v>25.358000000000001</v>
      </c>
      <c r="C2542" s="2">
        <f t="shared" si="234"/>
        <v>22.238043193045225</v>
      </c>
      <c r="D2542" s="2">
        <f t="shared" si="236"/>
        <v>23.363183239047224</v>
      </c>
      <c r="E2542" s="2">
        <f t="shared" si="235"/>
        <v>-1.1251400460019987</v>
      </c>
      <c r="F2542" s="2">
        <f t="shared" si="239"/>
        <v>-1.4005823854239774</v>
      </c>
      <c r="G2542" s="2">
        <f t="shared" si="237"/>
        <v>0.27544233942197871</v>
      </c>
      <c r="H2542" s="2" t="str">
        <f t="shared" si="238"/>
        <v>Sell</v>
      </c>
    </row>
    <row r="2543" spans="1:8" ht="13.5" x14ac:dyDescent="0.25">
      <c r="A2543" s="3">
        <f>TITRES_STAT!B2546</f>
        <v>45706</v>
      </c>
      <c r="B2543" s="6">
        <f>TITRES_STAT!D2546</f>
        <v>25.033000000000001</v>
      </c>
      <c r="C2543" s="2">
        <f t="shared" si="234"/>
        <v>22.739575009499806</v>
      </c>
      <c r="D2543" s="2">
        <f t="shared" si="236"/>
        <v>23.486873369488173</v>
      </c>
      <c r="E2543" s="2">
        <f t="shared" si="235"/>
        <v>-0.74729835998836691</v>
      </c>
      <c r="F2543" s="2">
        <f t="shared" si="239"/>
        <v>-1.2699255803368552</v>
      </c>
      <c r="G2543" s="2">
        <f t="shared" si="237"/>
        <v>0.5226272203484883</v>
      </c>
      <c r="H2543" s="2" t="str">
        <f t="shared" si="238"/>
        <v>Sell</v>
      </c>
    </row>
    <row r="2544" spans="1:8" ht="13.5" x14ac:dyDescent="0.25">
      <c r="A2544" s="3">
        <f>TITRES_STAT!B2547</f>
        <v>45707</v>
      </c>
      <c r="B2544" s="6">
        <f>TITRES_STAT!D2547</f>
        <v>25.265000000000001</v>
      </c>
      <c r="C2544" s="2">
        <f t="shared" si="234"/>
        <v>23.178255777269065</v>
      </c>
      <c r="D2544" s="2">
        <f t="shared" si="236"/>
        <v>23.618586453229788</v>
      </c>
      <c r="E2544" s="2">
        <f t="shared" si="235"/>
        <v>-0.44033067596072328</v>
      </c>
      <c r="F2544" s="2">
        <f t="shared" si="239"/>
        <v>-1.1040065994616288</v>
      </c>
      <c r="G2544" s="2">
        <f t="shared" si="237"/>
        <v>0.66367592350090554</v>
      </c>
      <c r="H2544" s="2" t="str">
        <f t="shared" si="238"/>
        <v>Sell</v>
      </c>
    </row>
    <row r="2545" spans="1:8" ht="13.5" x14ac:dyDescent="0.25">
      <c r="A2545" s="3">
        <f>TITRES_STAT!B2548</f>
        <v>45708</v>
      </c>
      <c r="B2545" s="6">
        <f>TITRES_STAT!D2548</f>
        <v>25.256</v>
      </c>
      <c r="C2545" s="2">
        <f t="shared" si="234"/>
        <v>23.526524119227673</v>
      </c>
      <c r="D2545" s="2">
        <f t="shared" si="236"/>
        <v>23.739876345583138</v>
      </c>
      <c r="E2545" s="2">
        <f t="shared" si="235"/>
        <v>-0.21335222635546458</v>
      </c>
      <c r="F2545" s="2">
        <f t="shared" si="239"/>
        <v>-0.92587572484039593</v>
      </c>
      <c r="G2545" s="2">
        <f t="shared" si="237"/>
        <v>0.71252349848493135</v>
      </c>
      <c r="H2545" s="2" t="str">
        <f t="shared" si="238"/>
        <v>Sell</v>
      </c>
    </row>
    <row r="2546" spans="1:8" ht="13.5" x14ac:dyDescent="0.25">
      <c r="A2546" s="3">
        <f>TITRES_STAT!B2549</f>
        <v>45709</v>
      </c>
      <c r="B2546" s="6">
        <f>TITRES_STAT!D2549</f>
        <v>25.478999999999999</v>
      </c>
      <c r="C2546" s="2">
        <f t="shared" si="234"/>
        <v>23.826905023961878</v>
      </c>
      <c r="D2546" s="2">
        <f t="shared" si="236"/>
        <v>23.868700319984388</v>
      </c>
      <c r="E2546" s="2">
        <f t="shared" si="235"/>
        <v>-4.1795296022510087E-2</v>
      </c>
      <c r="F2546" s="2">
        <f t="shared" si="239"/>
        <v>-0.74905963907681872</v>
      </c>
      <c r="G2546" s="2">
        <f t="shared" si="237"/>
        <v>0.70726434305430863</v>
      </c>
      <c r="H2546" s="2" t="str">
        <f t="shared" si="238"/>
        <v>Sell</v>
      </c>
    </row>
    <row r="2547" spans="1:8" ht="13.5" x14ac:dyDescent="0.25">
      <c r="A2547" s="3">
        <f>TITRES_STAT!B2550</f>
        <v>45712</v>
      </c>
      <c r="B2547" s="6">
        <f>TITRES_STAT!D2550</f>
        <v>25.478999999999999</v>
      </c>
      <c r="C2547" s="2">
        <f t="shared" si="234"/>
        <v>24.062458097198515</v>
      </c>
      <c r="D2547" s="2">
        <f t="shared" si="236"/>
        <v>23.987981777763324</v>
      </c>
      <c r="E2547" s="2">
        <f t="shared" si="235"/>
        <v>7.447631943519184E-2</v>
      </c>
      <c r="F2547" s="2">
        <f t="shared" si="239"/>
        <v>-0.58435244737441672</v>
      </c>
      <c r="G2547" s="2">
        <f t="shared" si="237"/>
        <v>0.65882876680960856</v>
      </c>
      <c r="H2547" s="2" t="str">
        <f t="shared" si="238"/>
        <v>Sell</v>
      </c>
    </row>
    <row r="2548" spans="1:8" ht="13.5" x14ac:dyDescent="0.25">
      <c r="A2548" s="3">
        <f>TITRES_STAT!B2551</f>
        <v>45713</v>
      </c>
      <c r="B2548" s="6">
        <f>TITRES_STAT!D2551</f>
        <v>25.033000000000001</v>
      </c>
      <c r="C2548" s="2">
        <f t="shared" si="234"/>
        <v>24.219003005321824</v>
      </c>
      <c r="D2548" s="2">
        <f t="shared" si="236"/>
        <v>24.065390534966042</v>
      </c>
      <c r="E2548" s="2">
        <f t="shared" si="235"/>
        <v>0.15361247035578174</v>
      </c>
      <c r="F2548" s="2">
        <f t="shared" si="239"/>
        <v>-0.43675946382837705</v>
      </c>
      <c r="G2548" s="2">
        <f t="shared" si="237"/>
        <v>0.59037193418415879</v>
      </c>
      <c r="H2548" s="2" t="str">
        <f t="shared" si="238"/>
        <v>Sell</v>
      </c>
    </row>
    <row r="2549" spans="1:8" ht="13.5" x14ac:dyDescent="0.25">
      <c r="A2549" s="3">
        <f>TITRES_STAT!B2552</f>
        <v>45714</v>
      </c>
      <c r="B2549" s="6">
        <f>TITRES_STAT!D2552</f>
        <v>24.986999999999998</v>
      </c>
      <c r="C2549" s="2">
        <f t="shared" si="234"/>
        <v>24.412848696810777</v>
      </c>
      <c r="D2549" s="2">
        <f t="shared" si="236"/>
        <v>24.133657902746336</v>
      </c>
      <c r="E2549" s="2">
        <f t="shared" si="235"/>
        <v>0.27919079406444069</v>
      </c>
      <c r="F2549" s="2">
        <f t="shared" si="239"/>
        <v>-0.29356941224981348</v>
      </c>
      <c r="G2549" s="2">
        <f t="shared" si="237"/>
        <v>0.57276020631425417</v>
      </c>
      <c r="H2549" s="2" t="str">
        <f t="shared" si="238"/>
        <v>Sell</v>
      </c>
    </row>
    <row r="2550" spans="1:8" ht="13.5" x14ac:dyDescent="0.25">
      <c r="A2550" s="3">
        <f>TITRES_STAT!B2553</f>
        <v>45715</v>
      </c>
      <c r="B2550" s="6">
        <f>TITRES_STAT!D2553</f>
        <v>25.478999999999999</v>
      </c>
      <c r="C2550" s="2">
        <f t="shared" si="234"/>
        <v>24.56979505114758</v>
      </c>
      <c r="D2550" s="2">
        <f t="shared" si="236"/>
        <v>24.233312872913274</v>
      </c>
      <c r="E2550" s="2">
        <f t="shared" si="235"/>
        <v>0.33648217823430571</v>
      </c>
      <c r="F2550" s="2">
        <f t="shared" si="239"/>
        <v>-0.16755909415298964</v>
      </c>
      <c r="G2550" s="2">
        <f t="shared" si="237"/>
        <v>0.50404127238729535</v>
      </c>
      <c r="H2550" s="2" t="str">
        <f t="shared" si="238"/>
        <v>Sell</v>
      </c>
    </row>
    <row r="2551" spans="1:8" ht="13.5" x14ac:dyDescent="0.25">
      <c r="A2551" s="3">
        <f>TITRES_STAT!B2554</f>
        <v>45716</v>
      </c>
      <c r="B2551" s="6">
        <f>TITRES_STAT!D2554</f>
        <v>26.472999999999999</v>
      </c>
      <c r="C2551" s="2">
        <f t="shared" si="234"/>
        <v>24.702595812509493</v>
      </c>
      <c r="D2551" s="2">
        <f t="shared" si="236"/>
        <v>24.399215623067846</v>
      </c>
      <c r="E2551" s="2">
        <f t="shared" si="235"/>
        <v>0.30338018944164702</v>
      </c>
      <c r="F2551" s="2">
        <f t="shared" si="239"/>
        <v>-7.337123743406232E-2</v>
      </c>
      <c r="G2551" s="2">
        <f t="shared" si="237"/>
        <v>0.37675142687570934</v>
      </c>
      <c r="H2551" s="2" t="str">
        <f t="shared" si="238"/>
        <v>Sell</v>
      </c>
    </row>
    <row r="2552" spans="1:8" ht="13.5" x14ac:dyDescent="0.25">
      <c r="A2552" s="3">
        <f>TITRES_STAT!B2555</f>
        <v>45719</v>
      </c>
      <c r="B2552" s="6">
        <f>TITRES_STAT!D2555</f>
        <v>25.943999999999999</v>
      </c>
      <c r="C2552" s="2">
        <f t="shared" si="234"/>
        <v>24.803427225969571</v>
      </c>
      <c r="D2552" s="2">
        <f t="shared" si="236"/>
        <v>24.51364409543319</v>
      </c>
      <c r="E2552" s="2">
        <f t="shared" si="235"/>
        <v>0.28978313053638161</v>
      </c>
      <c r="F2552" s="2">
        <f t="shared" si="239"/>
        <v>-7.40363839973536E-4</v>
      </c>
      <c r="G2552" s="2">
        <f t="shared" si="237"/>
        <v>0.29052349437635516</v>
      </c>
      <c r="H2552" s="2" t="str">
        <f t="shared" si="238"/>
        <v>Sell</v>
      </c>
    </row>
    <row r="2553" spans="1:8" ht="13.5" x14ac:dyDescent="0.25">
      <c r="A2553" s="3">
        <f>TITRES_STAT!B2556</f>
        <v>45720</v>
      </c>
      <c r="B2553" s="6">
        <f>TITRES_STAT!D2556</f>
        <v>25.916</v>
      </c>
      <c r="C2553" s="2">
        <f t="shared" si="234"/>
        <v>24.838746114281946</v>
      </c>
      <c r="D2553" s="2">
        <f t="shared" si="236"/>
        <v>24.617522310586285</v>
      </c>
      <c r="E2553" s="2">
        <f t="shared" si="235"/>
        <v>0.2212238036956613</v>
      </c>
      <c r="F2553" s="2">
        <f t="shared" si="239"/>
        <v>4.3652469667153436E-2</v>
      </c>
      <c r="G2553" s="2">
        <f t="shared" si="237"/>
        <v>0.17757133402850786</v>
      </c>
      <c r="H2553" s="2" t="str">
        <f t="shared" si="238"/>
        <v>Sell</v>
      </c>
    </row>
    <row r="2554" spans="1:8" ht="13.5" x14ac:dyDescent="0.25">
      <c r="A2554" s="3">
        <f>TITRES_STAT!B2557</f>
        <v>45721</v>
      </c>
      <c r="B2554" s="6">
        <f>TITRES_STAT!D2557</f>
        <v>25.916</v>
      </c>
      <c r="C2554" s="2">
        <f t="shared" si="234"/>
        <v>24.904323635161646</v>
      </c>
      <c r="D2554" s="2">
        <f t="shared" si="236"/>
        <v>24.71370584313545</v>
      </c>
      <c r="E2554" s="2">
        <f t="shared" si="235"/>
        <v>0.19061779202619533</v>
      </c>
      <c r="F2554" s="2">
        <f t="shared" si="239"/>
        <v>7.304553413896181E-2</v>
      </c>
      <c r="G2554" s="2">
        <f t="shared" si="237"/>
        <v>0.11757225788723352</v>
      </c>
      <c r="H2554" s="2" t="str">
        <f t="shared" si="238"/>
        <v>Sell</v>
      </c>
    </row>
    <row r="2555" spans="1:8" ht="13.5" x14ac:dyDescent="0.25">
      <c r="A2555" s="3">
        <f>TITRES_STAT!B2558</f>
        <v>45722</v>
      </c>
      <c r="B2555" s="6">
        <f>TITRES_STAT!D2558</f>
        <v>25.544</v>
      </c>
      <c r="C2555" s="2">
        <f t="shared" si="234"/>
        <v>24.958427691290623</v>
      </c>
      <c r="D2555" s="2">
        <f t="shared" si="236"/>
        <v>24.775209114014306</v>
      </c>
      <c r="E2555" s="2">
        <f t="shared" si="235"/>
        <v>0.18321857727631752</v>
      </c>
      <c r="F2555" s="2">
        <f t="shared" si="239"/>
        <v>9.5080142766432951E-2</v>
      </c>
      <c r="G2555" s="2">
        <f t="shared" si="237"/>
        <v>8.8138434509884567E-2</v>
      </c>
      <c r="H2555" s="2" t="str">
        <f t="shared" si="238"/>
        <v>Sell</v>
      </c>
    </row>
    <row r="2556" spans="1:8" ht="13.5" x14ac:dyDescent="0.25">
      <c r="A2556" s="3">
        <f>TITRES_STAT!B2559</f>
        <v>45723</v>
      </c>
      <c r="B2556" s="6">
        <f>TITRES_STAT!D2559</f>
        <v>25.916</v>
      </c>
      <c r="C2556" s="2">
        <f t="shared" si="234"/>
        <v>25.038515738784376</v>
      </c>
      <c r="D2556" s="2">
        <f t="shared" si="236"/>
        <v>24.85971214260584</v>
      </c>
      <c r="E2556" s="2">
        <f t="shared" si="235"/>
        <v>0.17880359617853614</v>
      </c>
      <c r="F2556" s="2">
        <f t="shared" si="239"/>
        <v>0.11182483344885359</v>
      </c>
      <c r="G2556" s="2">
        <f t="shared" si="237"/>
        <v>6.6978762729682548E-2</v>
      </c>
      <c r="H2556" s="2" t="str">
        <f t="shared" si="238"/>
        <v>Sell</v>
      </c>
    </row>
    <row r="2557" spans="1:8" ht="13.5" x14ac:dyDescent="0.25">
      <c r="A2557" s="3">
        <f>TITRES_STAT!B2560</f>
        <v>45726</v>
      </c>
      <c r="B2557" s="6">
        <f>TITRES_STAT!D2560</f>
        <v>25.916</v>
      </c>
      <c r="C2557" s="2">
        <f t="shared" si="234"/>
        <v>25.106282548202167</v>
      </c>
      <c r="D2557" s="2">
        <f t="shared" si="236"/>
        <v>24.937955687597999</v>
      </c>
      <c r="E2557" s="2">
        <f t="shared" si="235"/>
        <v>0.1683268606041679</v>
      </c>
      <c r="F2557" s="2">
        <f t="shared" si="239"/>
        <v>0.12312523887991647</v>
      </c>
      <c r="G2557" s="2">
        <f t="shared" si="237"/>
        <v>4.5201621724251434E-2</v>
      </c>
      <c r="H2557" s="2" t="str">
        <f t="shared" si="238"/>
        <v>Sell</v>
      </c>
    </row>
    <row r="2558" spans="1:8" ht="13.5" x14ac:dyDescent="0.25">
      <c r="A2558" s="3">
        <f>TITRES_STAT!B2561</f>
        <v>45727</v>
      </c>
      <c r="B2558" s="6">
        <f>TITRES_STAT!D2561</f>
        <v>26.928000000000001</v>
      </c>
      <c r="C2558" s="2">
        <f t="shared" si="234"/>
        <v>25.095008310017221</v>
      </c>
      <c r="D2558" s="2">
        <f t="shared" si="236"/>
        <v>25.085366377405556</v>
      </c>
      <c r="E2558" s="2">
        <f t="shared" si="235"/>
        <v>9.6419326116645721E-3</v>
      </c>
      <c r="F2558" s="2">
        <f t="shared" si="239"/>
        <v>0.1004285776262661</v>
      </c>
      <c r="G2558" s="2">
        <f t="shared" si="237"/>
        <v>-9.0786645014601527E-2</v>
      </c>
      <c r="H2558" s="2" t="str">
        <f t="shared" si="238"/>
        <v>Hold</v>
      </c>
    </row>
    <row r="2559" spans="1:8" ht="13.5" x14ac:dyDescent="0.25">
      <c r="A2559" s="3">
        <f>TITRES_STAT!B2562</f>
        <v>45728</v>
      </c>
      <c r="B2559" s="6">
        <f>TITRES_STAT!D2562</f>
        <v>27.402000000000001</v>
      </c>
      <c r="C2559" s="2">
        <f t="shared" si="234"/>
        <v>25.078391646937646</v>
      </c>
      <c r="D2559" s="2">
        <f t="shared" si="236"/>
        <v>25.256968867968109</v>
      </c>
      <c r="E2559" s="2">
        <f t="shared" si="235"/>
        <v>-0.17857722103046214</v>
      </c>
      <c r="F2559" s="2">
        <f t="shared" si="239"/>
        <v>4.4627417894920453E-2</v>
      </c>
      <c r="G2559" s="2">
        <f t="shared" si="237"/>
        <v>-0.22320463892538259</v>
      </c>
      <c r="H2559" s="2" t="str">
        <f t="shared" si="238"/>
        <v>Hold</v>
      </c>
    </row>
    <row r="2560" spans="1:8" ht="13.5" x14ac:dyDescent="0.25">
      <c r="A2560" s="3">
        <f>TITRES_STAT!B2563</f>
        <v>45729</v>
      </c>
      <c r="B2560" s="6">
        <f>TITRES_STAT!D2563</f>
        <v>26.937000000000001</v>
      </c>
      <c r="C2560" s="2">
        <f t="shared" si="234"/>
        <v>25.140023701254933</v>
      </c>
      <c r="D2560" s="2">
        <f t="shared" si="236"/>
        <v>25.38141561848899</v>
      </c>
      <c r="E2560" s="2">
        <f t="shared" si="235"/>
        <v>-0.24139191723405773</v>
      </c>
      <c r="F2560" s="2">
        <f t="shared" si="239"/>
        <v>-1.2576449130875182E-2</v>
      </c>
      <c r="G2560" s="2">
        <f t="shared" si="237"/>
        <v>-0.22881546810318254</v>
      </c>
      <c r="H2560" s="2" t="str">
        <f t="shared" si="238"/>
        <v>Hold</v>
      </c>
    </row>
    <row r="2561" spans="1:8" ht="13.5" x14ac:dyDescent="0.25">
      <c r="A2561" s="3">
        <f>TITRES_STAT!B2564</f>
        <v>45730</v>
      </c>
      <c r="B2561" s="6">
        <f>TITRES_STAT!D2564</f>
        <v>27.178999999999998</v>
      </c>
      <c r="C2561" s="2">
        <f t="shared" si="234"/>
        <v>25.345096977984944</v>
      </c>
      <c r="D2561" s="2">
        <f t="shared" si="236"/>
        <v>25.514570017119432</v>
      </c>
      <c r="E2561" s="2">
        <f t="shared" si="235"/>
        <v>-0.16947303913448764</v>
      </c>
      <c r="F2561" s="2">
        <f t="shared" si="239"/>
        <v>-4.3955767131597677E-2</v>
      </c>
      <c r="G2561" s="2">
        <f t="shared" si="237"/>
        <v>-0.12551727200288995</v>
      </c>
      <c r="H2561" s="2" t="str">
        <f t="shared" si="238"/>
        <v>Hold</v>
      </c>
    </row>
    <row r="2562" spans="1:8" ht="13.5" x14ac:dyDescent="0.25">
      <c r="A2562" s="3">
        <f>TITRES_STAT!B2565</f>
        <v>45733</v>
      </c>
      <c r="B2562" s="6">
        <f>TITRES_STAT!D2565</f>
        <v>27.123000000000001</v>
      </c>
      <c r="C2562" s="2">
        <f t="shared" si="234"/>
        <v>25.437235904448798</v>
      </c>
      <c r="D2562" s="2">
        <f t="shared" si="236"/>
        <v>25.633712978814287</v>
      </c>
      <c r="E2562" s="2">
        <f t="shared" si="235"/>
        <v>-0.19647707436548956</v>
      </c>
      <c r="F2562" s="2">
        <f t="shared" si="239"/>
        <v>-7.4460028578376053E-2</v>
      </c>
      <c r="G2562" s="2">
        <f t="shared" si="237"/>
        <v>-0.1220170457871135</v>
      </c>
      <c r="H2562" s="2" t="str">
        <f t="shared" si="238"/>
        <v>Hold</v>
      </c>
    </row>
    <row r="2563" spans="1:8" ht="13.5" x14ac:dyDescent="0.25">
      <c r="A2563" s="3">
        <f>TITRES_STAT!B2566</f>
        <v>45734</v>
      </c>
      <c r="B2563" s="6">
        <f>TITRES_STAT!D2566</f>
        <v>26.992999999999999</v>
      </c>
      <c r="C2563" s="2">
        <f t="shared" si="234"/>
        <v>25.510891919148982</v>
      </c>
      <c r="D2563" s="2">
        <f t="shared" si="236"/>
        <v>25.734400906309524</v>
      </c>
      <c r="E2563" s="2">
        <f t="shared" si="235"/>
        <v>-0.22350898716054246</v>
      </c>
      <c r="F2563" s="2">
        <f t="shared" si="239"/>
        <v>-0.10426982029480934</v>
      </c>
      <c r="G2563" s="2">
        <f t="shared" si="237"/>
        <v>-0.11923916686573312</v>
      </c>
      <c r="H2563" s="2" t="str">
        <f t="shared" si="238"/>
        <v>Hold</v>
      </c>
    </row>
    <row r="2564" spans="1:8" ht="13.5" x14ac:dyDescent="0.25">
      <c r="A2564" s="3">
        <f>TITRES_STAT!B2567</f>
        <v>45735</v>
      </c>
      <c r="B2564" s="6">
        <f>TITRES_STAT!D2567</f>
        <v>26.937000000000001</v>
      </c>
      <c r="C2564" s="2">
        <f t="shared" si="234"/>
        <v>25.573216239279908</v>
      </c>
      <c r="D2564" s="2">
        <f t="shared" si="236"/>
        <v>25.823482320656968</v>
      </c>
      <c r="E2564" s="2">
        <f t="shared" si="235"/>
        <v>-0.25026608137705963</v>
      </c>
      <c r="F2564" s="2">
        <f t="shared" si="239"/>
        <v>-0.13346907251125939</v>
      </c>
      <c r="G2564" s="2">
        <f t="shared" si="237"/>
        <v>-0.11679700886580024</v>
      </c>
      <c r="H2564" s="2" t="str">
        <f t="shared" si="238"/>
        <v>Hold</v>
      </c>
    </row>
    <row r="2565" spans="1:8" ht="13.5" x14ac:dyDescent="0.25">
      <c r="A2565" s="3">
        <f>TITRES_STAT!B2568</f>
        <v>45737</v>
      </c>
      <c r="B2565" s="6">
        <f>TITRES_STAT!D2568</f>
        <v>26.937000000000001</v>
      </c>
      <c r="C2565" s="2">
        <f t="shared" si="234"/>
        <v>25.568721433236846</v>
      </c>
      <c r="D2565" s="2">
        <f t="shared" si="236"/>
        <v>25.905965111719418</v>
      </c>
      <c r="E2565" s="2">
        <f t="shared" si="235"/>
        <v>-0.33724367848257231</v>
      </c>
      <c r="F2565" s="2">
        <f t="shared" si="239"/>
        <v>-0.174223993705522</v>
      </c>
      <c r="G2565" s="2">
        <f t="shared" si="237"/>
        <v>-0.16301968477705031</v>
      </c>
      <c r="H2565" s="2" t="str">
        <f t="shared" si="238"/>
        <v>Hold</v>
      </c>
    </row>
    <row r="2566" spans="1:8" ht="13.5" x14ac:dyDescent="0.25">
      <c r="A2566" s="3">
        <f>TITRES_STAT!B2569</f>
        <v>45740</v>
      </c>
      <c r="B2566" s="6">
        <f>TITRES_STAT!D2569</f>
        <v>26.937000000000001</v>
      </c>
      <c r="C2566" s="2">
        <f t="shared" si="234"/>
        <v>25.622148905046561</v>
      </c>
      <c r="D2566" s="2">
        <f t="shared" si="236"/>
        <v>25.982338066406871</v>
      </c>
      <c r="E2566" s="2">
        <f t="shared" si="235"/>
        <v>-0.3601891613603101</v>
      </c>
      <c r="F2566" s="2">
        <f t="shared" si="239"/>
        <v>-0.21141702723647965</v>
      </c>
      <c r="G2566" s="2">
        <f t="shared" si="237"/>
        <v>-0.14877213412383045</v>
      </c>
      <c r="H2566" s="2" t="str">
        <f t="shared" si="238"/>
        <v>Hold</v>
      </c>
    </row>
    <row r="2567" spans="1:8" ht="13.5" x14ac:dyDescent="0.25">
      <c r="A2567" s="3">
        <f>TITRES_STAT!B2570</f>
        <v>45741</v>
      </c>
      <c r="B2567" s="6">
        <f>TITRES_STAT!D2570</f>
        <v>26.844999999999999</v>
      </c>
      <c r="C2567" s="2">
        <f t="shared" si="234"/>
        <v>25.667356765808631</v>
      </c>
      <c r="D2567" s="2">
        <f t="shared" si="236"/>
        <v>26.046238950376733</v>
      </c>
      <c r="E2567" s="2">
        <f t="shared" si="235"/>
        <v>-0.37888218456810208</v>
      </c>
      <c r="F2567" s="2">
        <f t="shared" si="239"/>
        <v>-0.24491005870280413</v>
      </c>
      <c r="G2567" s="2">
        <f t="shared" si="237"/>
        <v>-0.13397212586529794</v>
      </c>
      <c r="H2567" s="2" t="str">
        <f t="shared" si="238"/>
        <v>Hold</v>
      </c>
    </row>
    <row r="2568" spans="1:8" ht="13.5" x14ac:dyDescent="0.25">
      <c r="A2568" s="3">
        <f>TITRES_STAT!B2571</f>
        <v>45742</v>
      </c>
      <c r="B2568" s="6">
        <f>TITRES_STAT!D2571</f>
        <v>26.658999999999999</v>
      </c>
      <c r="C2568" s="2">
        <f t="shared" si="234"/>
        <v>25.861301878761147</v>
      </c>
      <c r="D2568" s="2">
        <f t="shared" si="236"/>
        <v>26.091628657756232</v>
      </c>
      <c r="E2568" s="2">
        <f t="shared" si="235"/>
        <v>-0.23032677899508514</v>
      </c>
      <c r="F2568" s="2">
        <f t="shared" si="239"/>
        <v>-0.24199340276126033</v>
      </c>
      <c r="G2568" s="2">
        <f t="shared" si="237"/>
        <v>1.1666623766175194E-2</v>
      </c>
      <c r="H2568" s="2" t="str">
        <f t="shared" si="238"/>
        <v>Sell</v>
      </c>
    </row>
    <row r="2569" spans="1:8" ht="13.5" x14ac:dyDescent="0.25">
      <c r="A2569" s="3">
        <f>TITRES_STAT!B2572</f>
        <v>45743</v>
      </c>
      <c r="B2569" s="6">
        <f>TITRES_STAT!D2572</f>
        <v>26.733000000000001</v>
      </c>
      <c r="C2569" s="2">
        <f t="shared" si="234"/>
        <v>26.09833235895174</v>
      </c>
      <c r="D2569" s="2">
        <f t="shared" si="236"/>
        <v>26.139137646070584</v>
      </c>
      <c r="E2569" s="2">
        <f t="shared" si="235"/>
        <v>-4.0805287118843125E-2</v>
      </c>
      <c r="F2569" s="2">
        <f t="shared" si="239"/>
        <v>-0.20175577963277691</v>
      </c>
      <c r="G2569" s="2">
        <f t="shared" si="237"/>
        <v>0.16095049251393378</v>
      </c>
      <c r="H2569" s="2" t="str">
        <f t="shared" si="238"/>
        <v>Sell</v>
      </c>
    </row>
    <row r="2570" spans="1:8" ht="13.5" x14ac:dyDescent="0.25">
      <c r="A2570" s="3">
        <f>TITRES_STAT!B2573</f>
        <v>45744</v>
      </c>
      <c r="B2570" s="6">
        <f>TITRES_STAT!D2573</f>
        <v>26.844999999999999</v>
      </c>
      <c r="C2570" s="2">
        <f t="shared" si="234"/>
        <v>26.227358149882242</v>
      </c>
      <c r="D2570" s="2">
        <f t="shared" si="236"/>
        <v>26.19142374636165</v>
      </c>
      <c r="E2570" s="2">
        <f t="shared" si="235"/>
        <v>3.5934403520592184E-2</v>
      </c>
      <c r="F2570" s="2">
        <f t="shared" si="239"/>
        <v>-0.15421774300210311</v>
      </c>
      <c r="G2570" s="2">
        <f t="shared" si="237"/>
        <v>0.1901521465226953</v>
      </c>
      <c r="H2570" s="2" t="str">
        <f t="shared" si="238"/>
        <v>Sell</v>
      </c>
    </row>
    <row r="2571" spans="1:8" ht="13.5" x14ac:dyDescent="0.25">
      <c r="A2571" s="3">
        <f>TITRES_STAT!B2574</f>
        <v>45749</v>
      </c>
      <c r="B2571" s="6">
        <f>TITRES_STAT!D2574</f>
        <v>26.611999999999998</v>
      </c>
      <c r="C2571" s="2">
        <f t="shared" si="234"/>
        <v>26.373764588361897</v>
      </c>
      <c r="D2571" s="2">
        <f t="shared" si="236"/>
        <v>26.222577542927453</v>
      </c>
      <c r="E2571" s="2">
        <f t="shared" si="235"/>
        <v>0.15118704543444395</v>
      </c>
      <c r="F2571" s="2">
        <f t="shared" si="239"/>
        <v>-9.3136785314793705E-2</v>
      </c>
      <c r="G2571" s="2">
        <f t="shared" si="237"/>
        <v>0.24432383074923764</v>
      </c>
      <c r="H2571" s="2" t="str">
        <f t="shared" si="238"/>
        <v>Sell</v>
      </c>
    </row>
    <row r="2572" spans="1:8" ht="13.5" x14ac:dyDescent="0.25">
      <c r="A2572" s="3">
        <f>TITRES_STAT!B2575</f>
        <v>45750</v>
      </c>
      <c r="B2572" s="6">
        <f>TITRES_STAT!D2575</f>
        <v>26.454000000000001</v>
      </c>
      <c r="C2572" s="2">
        <f t="shared" si="234"/>
        <v>26.489031574767758</v>
      </c>
      <c r="D2572" s="2">
        <f t="shared" si="236"/>
        <v>26.239719947155052</v>
      </c>
      <c r="E2572" s="2">
        <f t="shared" si="235"/>
        <v>0.24931162761270542</v>
      </c>
      <c r="F2572" s="2">
        <f t="shared" si="239"/>
        <v>-2.4647102729293886E-2</v>
      </c>
      <c r="G2572" s="2">
        <f t="shared" si="237"/>
        <v>0.2739587303419993</v>
      </c>
      <c r="H2572" s="2" t="str">
        <f t="shared" si="238"/>
        <v>Sell</v>
      </c>
    </row>
    <row r="2573" spans="1:8" ht="13.5" x14ac:dyDescent="0.25">
      <c r="A2573" s="3">
        <f>TITRES_STAT!B2576</f>
        <v>45751</v>
      </c>
      <c r="B2573" s="6">
        <f>TITRES_STAT!D2576</f>
        <v>26.454000000000001</v>
      </c>
      <c r="C2573" s="2">
        <f t="shared" si="234"/>
        <v>26.56656517864964</v>
      </c>
      <c r="D2573" s="2">
        <f t="shared" si="236"/>
        <v>26.255592543662086</v>
      </c>
      <c r="E2573" s="2">
        <f t="shared" si="235"/>
        <v>0.31097263498755368</v>
      </c>
      <c r="F2573" s="2">
        <f t="shared" si="239"/>
        <v>4.2476844814075626E-2</v>
      </c>
      <c r="G2573" s="2">
        <f t="shared" si="237"/>
        <v>0.26849579017347802</v>
      </c>
      <c r="H2573" s="2" t="str">
        <f t="shared" si="238"/>
        <v>Sell</v>
      </c>
    </row>
    <row r="2574" spans="1:8" ht="13.5" x14ac:dyDescent="0.25">
      <c r="A2574" s="3">
        <f>TITRES_STAT!B2577</f>
        <v>45754</v>
      </c>
      <c r="B2574" s="6">
        <f>TITRES_STAT!D2577</f>
        <v>26.12</v>
      </c>
      <c r="C2574" s="2">
        <f t="shared" si="234"/>
        <v>26.623555151165078</v>
      </c>
      <c r="D2574" s="2">
        <f t="shared" si="236"/>
        <v>26.245548651538968</v>
      </c>
      <c r="E2574" s="2">
        <f t="shared" si="235"/>
        <v>0.37800649962611033</v>
      </c>
      <c r="F2574" s="2">
        <f t="shared" si="239"/>
        <v>0.10958277577648258</v>
      </c>
      <c r="G2574" s="2">
        <f t="shared" si="237"/>
        <v>0.26842372384962776</v>
      </c>
      <c r="H2574" s="2" t="str">
        <f t="shared" si="238"/>
        <v>Sell</v>
      </c>
    </row>
    <row r="2575" spans="1:8" ht="13.5" x14ac:dyDescent="0.25">
      <c r="A2575" s="3">
        <f>TITRES_STAT!B2578</f>
        <v>45755</v>
      </c>
      <c r="B2575" s="6">
        <f>TITRES_STAT!D2578</f>
        <v>26.11</v>
      </c>
      <c r="C2575" s="2">
        <f t="shared" ref="C2575:C2638" si="240">$C$4*B2565+C2574*(1-$C$4)</f>
        <v>26.671777435601221</v>
      </c>
      <c r="D2575" s="2">
        <f t="shared" si="236"/>
        <v>26.235508010684228</v>
      </c>
      <c r="E2575" s="2">
        <f t="shared" si="235"/>
        <v>0.43626942491699339</v>
      </c>
      <c r="F2575" s="2">
        <f t="shared" si="239"/>
        <v>0.17492010560458476</v>
      </c>
      <c r="G2575" s="2">
        <f t="shared" si="237"/>
        <v>0.26134931931240862</v>
      </c>
      <c r="H2575" s="2" t="str">
        <f t="shared" si="238"/>
        <v>Sell</v>
      </c>
    </row>
    <row r="2576" spans="1:8" ht="13.5" x14ac:dyDescent="0.25">
      <c r="A2576" s="3">
        <f>TITRES_STAT!B2579</f>
        <v>45757</v>
      </c>
      <c r="B2576" s="6">
        <f>TITRES_STAT!D2579</f>
        <v>26.12</v>
      </c>
      <c r="C2576" s="2">
        <f t="shared" si="240"/>
        <v>26.71258090704719</v>
      </c>
      <c r="D2576" s="2">
        <f t="shared" si="236"/>
        <v>26.226951861744656</v>
      </c>
      <c r="E2576" s="2">
        <f t="shared" si="235"/>
        <v>0.48562904530253448</v>
      </c>
      <c r="F2576" s="2">
        <f t="shared" si="239"/>
        <v>0.23706189354417473</v>
      </c>
      <c r="G2576" s="2">
        <f t="shared" si="237"/>
        <v>0.24856715175835975</v>
      </c>
      <c r="H2576" s="2" t="str">
        <f t="shared" si="238"/>
        <v>Sell</v>
      </c>
    </row>
    <row r="2577" spans="1:8" ht="13.5" x14ac:dyDescent="0.25">
      <c r="A2577" s="3">
        <f>TITRES_STAT!B2580</f>
        <v>45758</v>
      </c>
      <c r="B2577" s="6">
        <f>TITRES_STAT!D2580</f>
        <v>26.49</v>
      </c>
      <c r="C2577" s="2">
        <f t="shared" si="240"/>
        <v>26.732953075193777</v>
      </c>
      <c r="D2577" s="2">
        <f t="shared" si="236"/>
        <v>26.24643690902283</v>
      </c>
      <c r="E2577" s="2">
        <f t="shared" si="235"/>
        <v>0.48651616617094717</v>
      </c>
      <c r="F2577" s="2">
        <f t="shared" si="239"/>
        <v>0.2869527480695292</v>
      </c>
      <c r="G2577" s="2">
        <f t="shared" si="237"/>
        <v>0.19956341810141798</v>
      </c>
      <c r="H2577" s="2" t="str">
        <f t="shared" si="238"/>
        <v>Sell</v>
      </c>
    </row>
    <row r="2578" spans="1:8" ht="13.5" x14ac:dyDescent="0.25">
      <c r="A2578" s="3">
        <f>TITRES_STAT!B2581</f>
        <v>45761</v>
      </c>
      <c r="B2578" s="6">
        <f>TITRES_STAT!D2581</f>
        <v>26.49</v>
      </c>
      <c r="C2578" s="2">
        <f t="shared" si="240"/>
        <v>26.721575679010115</v>
      </c>
      <c r="D2578" s="2">
        <f t="shared" si="236"/>
        <v>26.264478619465585</v>
      </c>
      <c r="E2578" s="2">
        <f t="shared" si="235"/>
        <v>0.45709705954453028</v>
      </c>
      <c r="F2578" s="2">
        <f t="shared" si="239"/>
        <v>0.32098161036452943</v>
      </c>
      <c r="G2578" s="2">
        <f t="shared" si="237"/>
        <v>0.13611544918000085</v>
      </c>
      <c r="H2578" s="2" t="str">
        <f t="shared" si="238"/>
        <v>Sell</v>
      </c>
    </row>
    <row r="2579" spans="1:8" ht="13.5" x14ac:dyDescent="0.25">
      <c r="A2579" s="3">
        <f>TITRES_STAT!B2582</f>
        <v>45762</v>
      </c>
      <c r="B2579" s="6">
        <f>TITRES_STAT!D2582</f>
        <v>26.49</v>
      </c>
      <c r="C2579" s="2">
        <f t="shared" si="240"/>
        <v>26.723333266854713</v>
      </c>
      <c r="D2579" s="2">
        <f t="shared" si="236"/>
        <v>26.281183906912581</v>
      </c>
      <c r="E2579" s="2">
        <f t="shared" si="235"/>
        <v>0.44214935994213178</v>
      </c>
      <c r="F2579" s="2">
        <f t="shared" si="239"/>
        <v>0.34521516028004995</v>
      </c>
      <c r="G2579" s="2">
        <f t="shared" si="237"/>
        <v>9.6934199662081832E-2</v>
      </c>
      <c r="H2579" s="2" t="str">
        <f t="shared" si="238"/>
        <v>Sell</v>
      </c>
    </row>
    <row r="2580" spans="1:8" ht="13.5" x14ac:dyDescent="0.25">
      <c r="A2580" s="3">
        <f>TITRES_STAT!B2583</f>
        <v>45763</v>
      </c>
      <c r="B2580" s="6">
        <f>TITRES_STAT!D2583</f>
        <v>26.98</v>
      </c>
      <c r="C2580" s="2">
        <f t="shared" si="240"/>
        <v>26.742051225800139</v>
      </c>
      <c r="D2580" s="2">
        <f t="shared" si="236"/>
        <v>26.332948061956095</v>
      </c>
      <c r="E2580" s="2">
        <f t="shared" si="235"/>
        <v>0.4091031638440441</v>
      </c>
      <c r="F2580" s="2">
        <f t="shared" si="239"/>
        <v>0.35799276099284882</v>
      </c>
      <c r="G2580" s="2">
        <f t="shared" si="237"/>
        <v>5.111040285119528E-2</v>
      </c>
      <c r="H2580" s="2" t="str">
        <f t="shared" si="238"/>
        <v>Sell</v>
      </c>
    </row>
    <row r="2581" spans="1:8" ht="13.5" x14ac:dyDescent="0.25">
      <c r="A2581" s="3">
        <f>TITRES_STAT!B2584</f>
        <v>45764</v>
      </c>
      <c r="B2581" s="6">
        <f>TITRES_STAT!D2584</f>
        <v>26.98</v>
      </c>
      <c r="C2581" s="2">
        <f t="shared" si="240"/>
        <v>26.72204334490781</v>
      </c>
      <c r="D2581" s="2">
        <f t="shared" si="236"/>
        <v>26.380877835144535</v>
      </c>
      <c r="E2581" s="2">
        <f t="shared" si="235"/>
        <v>0.34116550976327531</v>
      </c>
      <c r="F2581" s="2">
        <f t="shared" si="239"/>
        <v>0.35462731074693415</v>
      </c>
      <c r="G2581" s="2">
        <f t="shared" si="237"/>
        <v>-1.3461800983658845E-2</v>
      </c>
      <c r="H2581" s="2" t="str">
        <f t="shared" si="238"/>
        <v>Hold</v>
      </c>
    </row>
    <row r="2582" spans="1:8" ht="13.5" x14ac:dyDescent="0.25">
      <c r="A2582" s="3">
        <f>TITRES_STAT!B2585</f>
        <v>45765</v>
      </c>
      <c r="B2582" s="6">
        <f>TITRES_STAT!D2585</f>
        <v>26.98</v>
      </c>
      <c r="C2582" s="2">
        <f t="shared" si="240"/>
        <v>26.680805907229686</v>
      </c>
      <c r="D2582" s="2">
        <f t="shared" si="236"/>
        <v>26.425257254763459</v>
      </c>
      <c r="E2582" s="2">
        <f t="shared" si="235"/>
        <v>0.25554865246622782</v>
      </c>
      <c r="F2582" s="2">
        <f t="shared" si="239"/>
        <v>0.3348115790907929</v>
      </c>
      <c r="G2582" s="2">
        <f t="shared" si="237"/>
        <v>-7.9262926624565078E-2</v>
      </c>
      <c r="H2582" s="2" t="str">
        <f t="shared" si="238"/>
        <v>Hold</v>
      </c>
    </row>
    <row r="2583" spans="1:8" ht="13.5" x14ac:dyDescent="0.25">
      <c r="A2583" s="3">
        <f>TITRES_STAT!B2586</f>
        <v>45768</v>
      </c>
      <c r="B2583" s="6">
        <f>TITRES_STAT!D2586</f>
        <v>26.98</v>
      </c>
      <c r="C2583" s="2">
        <f t="shared" si="240"/>
        <v>26.645912690732811</v>
      </c>
      <c r="D2583" s="2">
        <f t="shared" si="236"/>
        <v>26.466349309966166</v>
      </c>
      <c r="E2583" s="2">
        <f t="shared" si="235"/>
        <v>0.1795633807666448</v>
      </c>
      <c r="F2583" s="2">
        <f t="shared" si="239"/>
        <v>0.30376193942596325</v>
      </c>
      <c r="G2583" s="2">
        <f t="shared" si="237"/>
        <v>-0.12419855865931845</v>
      </c>
      <c r="H2583" s="2" t="str">
        <f t="shared" si="238"/>
        <v>Hold</v>
      </c>
    </row>
    <row r="2584" spans="1:8" ht="13.5" x14ac:dyDescent="0.25">
      <c r="A2584" s="3">
        <f>TITRES_STAT!B2587</f>
        <v>45769</v>
      </c>
      <c r="B2584" s="6">
        <f>TITRES_STAT!D2587</f>
        <v>26.97</v>
      </c>
      <c r="C2584" s="2">
        <f t="shared" si="240"/>
        <v>26.565003046004684</v>
      </c>
      <c r="D2584" s="2">
        <f t="shared" si="236"/>
        <v>26.50365676848719</v>
      </c>
      <c r="E2584" s="2">
        <f t="shared" si="235"/>
        <v>6.1346277517493775E-2</v>
      </c>
      <c r="F2584" s="2">
        <f t="shared" si="239"/>
        <v>0.25527880704426936</v>
      </c>
      <c r="G2584" s="2">
        <f t="shared" si="237"/>
        <v>-0.19393252952677559</v>
      </c>
      <c r="H2584" s="2" t="str">
        <f t="shared" si="238"/>
        <v>Hold</v>
      </c>
    </row>
    <row r="2585" spans="1:8" ht="13.5" x14ac:dyDescent="0.25">
      <c r="A2585" s="3">
        <f>TITRES_STAT!B2588</f>
        <v>45770</v>
      </c>
      <c r="B2585" s="6">
        <f>TITRES_STAT!D2588</f>
        <v>26.49</v>
      </c>
      <c r="C2585" s="2">
        <f t="shared" si="240"/>
        <v>26.495002577388579</v>
      </c>
      <c r="D2585" s="2">
        <f t="shared" si="236"/>
        <v>26.502645156006658</v>
      </c>
      <c r="E2585" s="2">
        <f t="shared" si="235"/>
        <v>-7.6425786180784883E-3</v>
      </c>
      <c r="F2585" s="2">
        <f t="shared" si="239"/>
        <v>0.20269452991179979</v>
      </c>
      <c r="G2585" s="2">
        <f t="shared" si="237"/>
        <v>-0.21033710852987827</v>
      </c>
      <c r="H2585" s="2" t="str">
        <f t="shared" si="238"/>
        <v>Hold</v>
      </c>
    </row>
    <row r="2586" spans="1:8" ht="13.5" x14ac:dyDescent="0.25">
      <c r="A2586" s="3">
        <f>TITRES_STAT!B2589</f>
        <v>45771</v>
      </c>
      <c r="B2586" s="6">
        <f>TITRES_STAT!D2589</f>
        <v>27.5</v>
      </c>
      <c r="C2586" s="2">
        <f t="shared" si="240"/>
        <v>26.437309873174954</v>
      </c>
      <c r="D2586" s="2">
        <f t="shared" si="236"/>
        <v>26.576523292598758</v>
      </c>
      <c r="E2586" s="2">
        <f t="shared" si="235"/>
        <v>-0.13921341942380394</v>
      </c>
      <c r="F2586" s="2">
        <f t="shared" si="239"/>
        <v>0.13431294004467903</v>
      </c>
      <c r="G2586" s="2">
        <f t="shared" si="237"/>
        <v>-0.27352635946848297</v>
      </c>
      <c r="H2586" s="2" t="str">
        <f t="shared" si="238"/>
        <v>Hold</v>
      </c>
    </row>
    <row r="2587" spans="1:8" ht="13.5" x14ac:dyDescent="0.25">
      <c r="A2587" s="3">
        <f>TITRES_STAT!B2590</f>
        <v>45772</v>
      </c>
      <c r="B2587" s="6">
        <f>TITRES_STAT!D2590</f>
        <v>28</v>
      </c>
      <c r="C2587" s="2">
        <f t="shared" si="240"/>
        <v>26.445416046532653</v>
      </c>
      <c r="D2587" s="2">
        <f t="shared" si="236"/>
        <v>26.681966011665516</v>
      </c>
      <c r="E2587" s="2">
        <f t="shared" si="235"/>
        <v>-0.23654996513286264</v>
      </c>
      <c r="F2587" s="2">
        <f t="shared" si="239"/>
        <v>6.0140359009170696E-2</v>
      </c>
      <c r="G2587" s="2">
        <f t="shared" si="237"/>
        <v>-0.29669032414203333</v>
      </c>
      <c r="H2587" s="2" t="str">
        <f t="shared" si="238"/>
        <v>Hold</v>
      </c>
    </row>
    <row r="2588" spans="1:8" ht="13.5" x14ac:dyDescent="0.25">
      <c r="A2588" s="3">
        <f>TITRES_STAT!B2591</f>
        <v>45775</v>
      </c>
      <c r="B2588" s="6">
        <f>TITRES_STAT!D2591</f>
        <v>27.93</v>
      </c>
      <c r="C2588" s="2">
        <f t="shared" si="240"/>
        <v>26.45227511629686</v>
      </c>
      <c r="D2588" s="2">
        <f t="shared" si="236"/>
        <v>26.774412973764367</v>
      </c>
      <c r="E2588" s="2">
        <f t="shared" ref="E2588:E2651" si="241">C2588-D2588</f>
        <v>-0.32213785746750645</v>
      </c>
      <c r="F2588" s="2">
        <f t="shared" si="239"/>
        <v>-1.6315284286164737E-2</v>
      </c>
      <c r="G2588" s="2">
        <f t="shared" si="237"/>
        <v>-0.30582257318134171</v>
      </c>
      <c r="H2588" s="2" t="str">
        <f t="shared" si="238"/>
        <v>Hold</v>
      </c>
    </row>
    <row r="2589" spans="1:8" ht="13.5" x14ac:dyDescent="0.25">
      <c r="A2589" s="3">
        <f>TITRES_STAT!B2592</f>
        <v>45776</v>
      </c>
      <c r="B2589" s="6">
        <f>TITRES_STAT!D2592</f>
        <v>27.9</v>
      </c>
      <c r="C2589" s="2">
        <f t="shared" si="240"/>
        <v>26.458078944558881</v>
      </c>
      <c r="D2589" s="2">
        <f t="shared" ref="D2589:D2652" si="242">$D$4*B2589+(1-$D$4)*D2588</f>
        <v>26.857789790522563</v>
      </c>
      <c r="E2589" s="2">
        <f t="shared" si="241"/>
        <v>-0.399710845963682</v>
      </c>
      <c r="F2589" s="2">
        <f t="shared" si="239"/>
        <v>-9.2994396621668196E-2</v>
      </c>
      <c r="G2589" s="2">
        <f t="shared" si="237"/>
        <v>-0.30671644934201381</v>
      </c>
      <c r="H2589" s="2" t="str">
        <f t="shared" si="238"/>
        <v>Hold</v>
      </c>
    </row>
    <row r="2590" spans="1:8" ht="13.5" x14ac:dyDescent="0.25">
      <c r="A2590" s="3">
        <f>TITRES_STAT!B2593</f>
        <v>45777</v>
      </c>
      <c r="B2590" s="6">
        <f>TITRES_STAT!D2593</f>
        <v>27.9</v>
      </c>
      <c r="C2590" s="2">
        <f t="shared" si="240"/>
        <v>26.538374491549824</v>
      </c>
      <c r="D2590" s="2">
        <f t="shared" si="242"/>
        <v>26.934990546780153</v>
      </c>
      <c r="E2590" s="2">
        <f t="shared" si="241"/>
        <v>-0.39661605523032861</v>
      </c>
      <c r="F2590" s="2">
        <f t="shared" si="239"/>
        <v>-0.15371872834340028</v>
      </c>
      <c r="G2590" s="2">
        <f t="shared" si="237"/>
        <v>-0.24289732688692833</v>
      </c>
      <c r="H2590" s="2" t="str">
        <f t="shared" si="238"/>
        <v>Hold</v>
      </c>
    </row>
    <row r="2591" spans="1:8" ht="13.5" x14ac:dyDescent="0.25">
      <c r="A2591" s="3">
        <f>TITRES_STAT!B2594</f>
        <v>45779</v>
      </c>
      <c r="B2591" s="6">
        <f>TITRES_STAT!D2594</f>
        <v>27.93</v>
      </c>
      <c r="C2591" s="2">
        <f t="shared" si="240"/>
        <v>26.606316877465236</v>
      </c>
      <c r="D2591" s="2">
        <f t="shared" si="242"/>
        <v>27.008694950722365</v>
      </c>
      <c r="E2591" s="2">
        <f t="shared" si="241"/>
        <v>-0.40237807325712893</v>
      </c>
      <c r="F2591" s="2">
        <f t="shared" si="239"/>
        <v>-0.20345059732614601</v>
      </c>
      <c r="G2591" s="2">
        <f t="shared" si="237"/>
        <v>-0.19892747593098292</v>
      </c>
      <c r="H2591" s="2" t="str">
        <f t="shared" si="238"/>
        <v>Hold</v>
      </c>
    </row>
    <row r="2592" spans="1:8" ht="13.5" x14ac:dyDescent="0.25">
      <c r="A2592" s="3">
        <f>TITRES_STAT!B2595</f>
        <v>45782</v>
      </c>
      <c r="B2592" s="6">
        <f>TITRES_STAT!D2595</f>
        <v>27.93</v>
      </c>
      <c r="C2592" s="2">
        <f t="shared" si="240"/>
        <v>26.663806588624432</v>
      </c>
      <c r="D2592" s="2">
        <f t="shared" si="242"/>
        <v>27.076939769187376</v>
      </c>
      <c r="E2592" s="2">
        <f t="shared" si="241"/>
        <v>-0.41313318056294435</v>
      </c>
      <c r="F2592" s="2">
        <f t="shared" si="239"/>
        <v>-0.24538711397350571</v>
      </c>
      <c r="G2592" s="2">
        <f t="shared" si="237"/>
        <v>-0.16774606658943864</v>
      </c>
      <c r="H2592" s="2" t="str">
        <f t="shared" si="238"/>
        <v>Hold</v>
      </c>
    </row>
    <row r="2593" spans="1:8" ht="13.5" x14ac:dyDescent="0.25">
      <c r="A2593" s="3">
        <f>TITRES_STAT!B2596</f>
        <v>45783</v>
      </c>
      <c r="B2593" s="6">
        <f>TITRES_STAT!D2596</f>
        <v>27.5</v>
      </c>
      <c r="C2593" s="2">
        <f t="shared" si="240"/>
        <v>26.712451728836058</v>
      </c>
      <c r="D2593" s="2">
        <f t="shared" si="242"/>
        <v>27.108277564062387</v>
      </c>
      <c r="E2593" s="2">
        <f t="shared" si="241"/>
        <v>-0.3958258352263293</v>
      </c>
      <c r="F2593" s="2">
        <f t="shared" si="239"/>
        <v>-0.27547485822407047</v>
      </c>
      <c r="G2593" s="2">
        <f t="shared" si="237"/>
        <v>-0.12035097700225883</v>
      </c>
      <c r="H2593" s="2" t="str">
        <f t="shared" si="238"/>
        <v>Hold</v>
      </c>
    </row>
    <row r="2594" spans="1:8" ht="13.5" x14ac:dyDescent="0.25">
      <c r="A2594" s="3">
        <f>TITRES_STAT!B2597</f>
        <v>45784</v>
      </c>
      <c r="B2594" s="6">
        <f>TITRES_STAT!D2597</f>
        <v>27.5</v>
      </c>
      <c r="C2594" s="2">
        <f t="shared" si="240"/>
        <v>26.752074539784356</v>
      </c>
      <c r="D2594" s="2">
        <f t="shared" si="242"/>
        <v>27.137294040798508</v>
      </c>
      <c r="E2594" s="2">
        <f t="shared" si="241"/>
        <v>-0.38521950101415214</v>
      </c>
      <c r="F2594" s="2">
        <f t="shared" si="239"/>
        <v>-0.29742378678208681</v>
      </c>
      <c r="G2594" s="2">
        <f t="shared" si="237"/>
        <v>-8.7795714232065336E-2</v>
      </c>
      <c r="H2594" s="2" t="str">
        <f t="shared" si="238"/>
        <v>Hold</v>
      </c>
    </row>
    <row r="2595" spans="1:8" ht="13.5" x14ac:dyDescent="0.25">
      <c r="A2595" s="3">
        <f>TITRES_STAT!B2598</f>
        <v>45785</v>
      </c>
      <c r="B2595" s="6">
        <f>TITRES_STAT!D2598</f>
        <v>27.5</v>
      </c>
      <c r="C2595" s="2">
        <f t="shared" si="240"/>
        <v>26.711755379817532</v>
      </c>
      <c r="D2595" s="2">
        <f t="shared" si="242"/>
        <v>27.164161148887509</v>
      </c>
      <c r="E2595" s="2">
        <f t="shared" si="241"/>
        <v>-0.45240576906997632</v>
      </c>
      <c r="F2595" s="2">
        <f t="shared" si="239"/>
        <v>-0.32842018323966471</v>
      </c>
      <c r="G2595" s="2">
        <f t="shared" si="237"/>
        <v>-0.12398558583031161</v>
      </c>
      <c r="H2595" s="2" t="str">
        <f t="shared" si="238"/>
        <v>Hold</v>
      </c>
    </row>
    <row r="2596" spans="1:8" ht="13.5" x14ac:dyDescent="0.25">
      <c r="A2596" s="3">
        <f>TITRES_STAT!B2599</f>
        <v>45786</v>
      </c>
      <c r="B2596" s="6">
        <f>TITRES_STAT!D2599</f>
        <v>26.99</v>
      </c>
      <c r="C2596" s="2">
        <f t="shared" si="240"/>
        <v>26.833023782922528</v>
      </c>
      <c r="D2596" s="2">
        <f t="shared" si="242"/>
        <v>27.151260323043989</v>
      </c>
      <c r="E2596" s="2">
        <f t="shared" si="241"/>
        <v>-0.31823654012146108</v>
      </c>
      <c r="F2596" s="2">
        <f t="shared" si="239"/>
        <v>-0.32638345461602403</v>
      </c>
      <c r="G2596" s="2">
        <f t="shared" ref="G2596:G2659" si="243">E2596-F2596</f>
        <v>8.1469144945629512E-3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45789</v>
      </c>
      <c r="B2597" s="6">
        <f>TITRES_STAT!D2600</f>
        <v>26.4</v>
      </c>
      <c r="C2597" s="2">
        <f t="shared" si="240"/>
        <v>27.012558585549833</v>
      </c>
      <c r="D2597" s="2">
        <f t="shared" si="242"/>
        <v>27.095611410225917</v>
      </c>
      <c r="E2597" s="2">
        <f t="shared" si="241"/>
        <v>-8.3052824676084214E-2</v>
      </c>
      <c r="F2597" s="2">
        <f t="shared" ref="F2597:F2660" si="245">(E2597*(2/(10)))+((1-(2/10))*F2596)</f>
        <v>-0.27771732862803605</v>
      </c>
      <c r="G2597" s="2">
        <f t="shared" si="243"/>
        <v>0.19466450395195184</v>
      </c>
      <c r="H2597" s="2" t="str">
        <f t="shared" si="244"/>
        <v>Sell</v>
      </c>
    </row>
    <row r="2598" spans="1:8" ht="13.5" x14ac:dyDescent="0.25">
      <c r="A2598" s="3">
        <f>TITRES_STAT!B2601</f>
        <v>45790</v>
      </c>
      <c r="B2598" s="6">
        <f>TITRES_STAT!D2601</f>
        <v>26.1</v>
      </c>
      <c r="C2598" s="2">
        <f t="shared" si="240"/>
        <v>27.153703418542165</v>
      </c>
      <c r="D2598" s="2">
        <f t="shared" si="242"/>
        <v>27.021862416875848</v>
      </c>
      <c r="E2598" s="2">
        <f t="shared" si="241"/>
        <v>0.13184100166631652</v>
      </c>
      <c r="F2598" s="2">
        <f t="shared" si="245"/>
        <v>-0.19580566256916554</v>
      </c>
      <c r="G2598" s="2">
        <f t="shared" si="243"/>
        <v>0.32764666423548205</v>
      </c>
      <c r="H2598" s="2" t="str">
        <f t="shared" si="244"/>
        <v>Sell</v>
      </c>
    </row>
    <row r="2599" spans="1:8" ht="13.5" x14ac:dyDescent="0.25">
      <c r="A2599" s="3">
        <f>TITRES_STAT!B2602</f>
        <v>45791</v>
      </c>
      <c r="B2599" s="6">
        <f>TITRES_STAT!D2602</f>
        <v>26.1</v>
      </c>
      <c r="C2599" s="2">
        <f t="shared" si="240"/>
        <v>27.268518277227983</v>
      </c>
      <c r="D2599" s="2">
        <f t="shared" si="242"/>
        <v>26.953576311922081</v>
      </c>
      <c r="E2599" s="2">
        <f t="shared" si="241"/>
        <v>0.31494196530590202</v>
      </c>
      <c r="F2599" s="2">
        <f t="shared" si="245"/>
        <v>-9.3656136994152026E-2</v>
      </c>
      <c r="G2599" s="2">
        <f t="shared" si="243"/>
        <v>0.40859810230005406</v>
      </c>
      <c r="H2599" s="2" t="str">
        <f t="shared" si="244"/>
        <v>Sell</v>
      </c>
    </row>
    <row r="2600" spans="1:8" ht="13.5" x14ac:dyDescent="0.25">
      <c r="A2600" s="3">
        <f>TITRES_STAT!B2603</f>
        <v>45792</v>
      </c>
      <c r="B2600" s="6">
        <f>TITRES_STAT!D2603</f>
        <v>26.4</v>
      </c>
      <c r="C2600" s="2">
        <f t="shared" si="240"/>
        <v>27.3656693115006</v>
      </c>
      <c r="D2600" s="2">
        <f t="shared" si="242"/>
        <v>26.912570659187111</v>
      </c>
      <c r="E2600" s="2">
        <f t="shared" si="241"/>
        <v>0.45309865231348923</v>
      </c>
      <c r="F2600" s="2">
        <f t="shared" si="245"/>
        <v>1.5694820867376225E-2</v>
      </c>
      <c r="G2600" s="2">
        <f t="shared" si="243"/>
        <v>0.437403831446113</v>
      </c>
      <c r="H2600" s="2" t="str">
        <f t="shared" si="244"/>
        <v>Sell</v>
      </c>
    </row>
    <row r="2601" spans="1:8" ht="13.5" x14ac:dyDescent="0.25">
      <c r="A2601" s="3">
        <f>TITRES_STAT!B2604</f>
        <v>45793</v>
      </c>
      <c r="B2601" s="6">
        <f>TITRES_STAT!D2604</f>
        <v>26.4</v>
      </c>
      <c r="C2601" s="2">
        <f t="shared" si="240"/>
        <v>27.452489417423585</v>
      </c>
      <c r="D2601" s="2">
        <f t="shared" si="242"/>
        <v>26.874602462210287</v>
      </c>
      <c r="E2601" s="2">
        <f t="shared" si="241"/>
        <v>0.57788695521329814</v>
      </c>
      <c r="F2601" s="2">
        <f t="shared" si="245"/>
        <v>0.1281332477365606</v>
      </c>
      <c r="G2601" s="2">
        <f t="shared" si="243"/>
        <v>0.44975370747673754</v>
      </c>
      <c r="H2601" s="2" t="str">
        <f t="shared" si="244"/>
        <v>Sell</v>
      </c>
    </row>
    <row r="2602" spans="1:8" ht="13.5" x14ac:dyDescent="0.25">
      <c r="A2602" s="3">
        <f>TITRES_STAT!B2605</f>
        <v>45796</v>
      </c>
      <c r="B2602" s="6">
        <f>TITRES_STAT!D2605</f>
        <v>26.4</v>
      </c>
      <c r="C2602" s="2">
        <f t="shared" si="240"/>
        <v>27.525952583973805</v>
      </c>
      <c r="D2602" s="2">
        <f t="shared" si="242"/>
        <v>26.839446724268786</v>
      </c>
      <c r="E2602" s="2">
        <f t="shared" si="241"/>
        <v>0.68650585970501865</v>
      </c>
      <c r="F2602" s="2">
        <f t="shared" si="245"/>
        <v>0.23980777013025223</v>
      </c>
      <c r="G2602" s="2">
        <f t="shared" si="243"/>
        <v>0.44669808957476642</v>
      </c>
      <c r="H2602" s="2" t="str">
        <f t="shared" si="244"/>
        <v>Sell</v>
      </c>
    </row>
    <row r="2603" spans="1:8" ht="13.5" x14ac:dyDescent="0.25">
      <c r="A2603" s="3">
        <f>TITRES_STAT!B2606</f>
        <v>45797</v>
      </c>
      <c r="B2603" s="6">
        <f>TITRES_STAT!D2606</f>
        <v>26.4</v>
      </c>
      <c r="C2603" s="2">
        <f t="shared" si="240"/>
        <v>27.521959878747065</v>
      </c>
      <c r="D2603" s="2">
        <f t="shared" si="242"/>
        <v>26.806895115063693</v>
      </c>
      <c r="E2603" s="2">
        <f t="shared" si="241"/>
        <v>0.71506476368337246</v>
      </c>
      <c r="F2603" s="2">
        <f t="shared" si="245"/>
        <v>0.3348591688408763</v>
      </c>
      <c r="G2603" s="2">
        <f t="shared" si="243"/>
        <v>0.38020559484249616</v>
      </c>
      <c r="H2603" s="2" t="str">
        <f t="shared" si="244"/>
        <v>Sell</v>
      </c>
    </row>
    <row r="2604" spans="1:8" ht="13.5" x14ac:dyDescent="0.25">
      <c r="A2604" s="3">
        <f>TITRES_STAT!B2607</f>
        <v>45798</v>
      </c>
      <c r="B2604" s="6">
        <f>TITRES_STAT!D2607</f>
        <v>26.4</v>
      </c>
      <c r="C2604" s="2">
        <f t="shared" si="240"/>
        <v>27.518581435862899</v>
      </c>
      <c r="D2604" s="2">
        <f t="shared" si="242"/>
        <v>26.776754736170087</v>
      </c>
      <c r="E2604" s="2">
        <f t="shared" si="241"/>
        <v>0.74182669969281179</v>
      </c>
      <c r="F2604" s="2">
        <f t="shared" si="245"/>
        <v>0.4162526750112634</v>
      </c>
      <c r="G2604" s="2">
        <f t="shared" si="243"/>
        <v>0.32557402468154839</v>
      </c>
      <c r="H2604" s="2" t="str">
        <f t="shared" si="244"/>
        <v>Sell</v>
      </c>
    </row>
    <row r="2605" spans="1:8" ht="13.5" x14ac:dyDescent="0.25">
      <c r="A2605" s="3">
        <f>TITRES_STAT!B2608</f>
        <v>45799</v>
      </c>
      <c r="B2605" s="6">
        <f>TITRES_STAT!D2608</f>
        <v>26.1</v>
      </c>
      <c r="C2605" s="2">
        <f t="shared" si="240"/>
        <v>27.515722753422452</v>
      </c>
      <c r="D2605" s="2">
        <f t="shared" si="242"/>
        <v>26.726624755713043</v>
      </c>
      <c r="E2605" s="2">
        <f t="shared" si="241"/>
        <v>0.78909799770940836</v>
      </c>
      <c r="F2605" s="2">
        <f t="shared" si="245"/>
        <v>0.49082173955089242</v>
      </c>
      <c r="G2605" s="2">
        <f t="shared" si="243"/>
        <v>0.29827625815851594</v>
      </c>
      <c r="H2605" s="2" t="str">
        <f t="shared" si="244"/>
        <v>Sell</v>
      </c>
    </row>
    <row r="2606" spans="1:8" ht="13.5" x14ac:dyDescent="0.25">
      <c r="A2606" s="3">
        <f>TITRES_STAT!B2609</f>
        <v>45800</v>
      </c>
      <c r="B2606" s="6">
        <f>TITRES_STAT!D2609</f>
        <v>25.9</v>
      </c>
      <c r="C2606" s="2">
        <f t="shared" si="240"/>
        <v>27.434842329818999</v>
      </c>
      <c r="D2606" s="2">
        <f t="shared" si="242"/>
        <v>26.66539329232689</v>
      </c>
      <c r="E2606" s="2">
        <f t="shared" si="241"/>
        <v>0.7694490374921088</v>
      </c>
      <c r="F2606" s="2">
        <f t="shared" si="245"/>
        <v>0.54654719913913574</v>
      </c>
      <c r="G2606" s="2">
        <f t="shared" si="243"/>
        <v>0.22290183835297306</v>
      </c>
      <c r="H2606" s="2" t="str">
        <f t="shared" si="244"/>
        <v>Sell</v>
      </c>
    </row>
    <row r="2607" spans="1:8" ht="13.5" x14ac:dyDescent="0.25">
      <c r="A2607" s="3">
        <f>TITRES_STAT!B2610</f>
        <v>45803</v>
      </c>
      <c r="B2607" s="6">
        <f>TITRES_STAT!D2610</f>
        <v>25.9</v>
      </c>
      <c r="C2607" s="2">
        <f t="shared" si="240"/>
        <v>27.27563581753915</v>
      </c>
      <c r="D2607" s="2">
        <f t="shared" si="242"/>
        <v>26.608697492895267</v>
      </c>
      <c r="E2607" s="2">
        <f t="shared" si="241"/>
        <v>0.66693832464388336</v>
      </c>
      <c r="F2607" s="2">
        <f t="shared" si="245"/>
        <v>0.57062542424008522</v>
      </c>
      <c r="G2607" s="2">
        <f t="shared" si="243"/>
        <v>9.6312900403798141E-2</v>
      </c>
      <c r="H2607" s="2" t="str">
        <f t="shared" si="244"/>
        <v>Sell</v>
      </c>
    </row>
    <row r="2608" spans="1:8" ht="13.5" x14ac:dyDescent="0.25">
      <c r="A2608" s="3">
        <f>TITRES_STAT!B2611</f>
        <v>45804</v>
      </c>
      <c r="B2608" s="6">
        <f>TITRES_STAT!D2611</f>
        <v>25.9</v>
      </c>
      <c r="C2608" s="2">
        <f t="shared" si="240"/>
        <v>27.094768768686972</v>
      </c>
      <c r="D2608" s="2">
        <f t="shared" si="242"/>
        <v>26.55620138231043</v>
      </c>
      <c r="E2608" s="2">
        <f t="shared" si="241"/>
        <v>0.53856738637654189</v>
      </c>
      <c r="F2608" s="2">
        <f t="shared" si="245"/>
        <v>0.56421381666737658</v>
      </c>
      <c r="G2608" s="2">
        <f t="shared" si="243"/>
        <v>-2.5646430290834688E-2</v>
      </c>
      <c r="H2608" s="2" t="str">
        <f t="shared" si="244"/>
        <v>Hold</v>
      </c>
    </row>
    <row r="2609" spans="1:8" ht="13.5" x14ac:dyDescent="0.25">
      <c r="A2609" s="3">
        <f>TITRES_STAT!B2612</f>
        <v>45805</v>
      </c>
      <c r="B2609" s="6">
        <f>TITRES_STAT!D2612</f>
        <v>25.9</v>
      </c>
      <c r="C2609" s="2">
        <f t="shared" si="240"/>
        <v>26.941727419658207</v>
      </c>
      <c r="D2609" s="2">
        <f t="shared" si="242"/>
        <v>26.507593872509656</v>
      </c>
      <c r="E2609" s="2">
        <f t="shared" si="241"/>
        <v>0.43413354714855146</v>
      </c>
      <c r="F2609" s="2">
        <f t="shared" si="245"/>
        <v>0.53819776276361153</v>
      </c>
      <c r="G2609" s="2">
        <f t="shared" si="243"/>
        <v>-0.10406421561506007</v>
      </c>
      <c r="H2609" s="2" t="str">
        <f t="shared" si="244"/>
        <v>Hold</v>
      </c>
    </row>
    <row r="2610" spans="1:8" ht="13.5" x14ac:dyDescent="0.25">
      <c r="A2610" s="3">
        <f>TITRES_STAT!B2613</f>
        <v>45806</v>
      </c>
      <c r="B2610" s="6">
        <f>TITRES_STAT!D2613</f>
        <v>25.8</v>
      </c>
      <c r="C2610" s="2">
        <f t="shared" si="240"/>
        <v>26.85838473971079</v>
      </c>
      <c r="D2610" s="2">
        <f t="shared" si="242"/>
        <v>26.455179511583015</v>
      </c>
      <c r="E2610" s="2">
        <f t="shared" si="241"/>
        <v>0.40320522812777426</v>
      </c>
      <c r="F2610" s="2">
        <f t="shared" si="245"/>
        <v>0.5111992558364441</v>
      </c>
      <c r="G2610" s="2">
        <f t="shared" si="243"/>
        <v>-0.10799402770866984</v>
      </c>
      <c r="H2610" s="2" t="str">
        <f t="shared" si="244"/>
        <v>Hold</v>
      </c>
    </row>
    <row r="2611" spans="1:8" ht="13.5" x14ac:dyDescent="0.25">
      <c r="A2611" s="3">
        <f>TITRES_STAT!B2614</f>
        <v>45807</v>
      </c>
      <c r="B2611" s="6">
        <f>TITRES_STAT!D2614</f>
        <v>25.8</v>
      </c>
      <c r="C2611" s="2">
        <f t="shared" si="240"/>
        <v>26.787864010524515</v>
      </c>
      <c r="D2611" s="2">
        <f t="shared" si="242"/>
        <v>26.406647695910198</v>
      </c>
      <c r="E2611" s="2">
        <f t="shared" si="241"/>
        <v>0.38121631461431704</v>
      </c>
      <c r="F2611" s="2">
        <f t="shared" si="245"/>
        <v>0.48520266759201874</v>
      </c>
      <c r="G2611" s="2">
        <f t="shared" si="243"/>
        <v>-0.1039863529777017</v>
      </c>
      <c r="H2611" s="2" t="str">
        <f t="shared" si="244"/>
        <v>Hold</v>
      </c>
    </row>
    <row r="2612" spans="1:8" ht="13.5" x14ac:dyDescent="0.25">
      <c r="A2612" s="3">
        <f>TITRES_STAT!B2615</f>
        <v>45810</v>
      </c>
      <c r="B2612" s="6">
        <f>TITRES_STAT!D2615</f>
        <v>25.46</v>
      </c>
      <c r="C2612" s="2">
        <f t="shared" si="240"/>
        <v>26.728192624289974</v>
      </c>
      <c r="D2612" s="2">
        <f t="shared" si="242"/>
        <v>26.336525644361295</v>
      </c>
      <c r="E2612" s="2">
        <f t="shared" si="241"/>
        <v>0.39166697992867938</v>
      </c>
      <c r="F2612" s="2">
        <f t="shared" si="245"/>
        <v>0.46649553005935085</v>
      </c>
      <c r="G2612" s="2">
        <f t="shared" si="243"/>
        <v>-7.4828550130671467E-2</v>
      </c>
      <c r="H2612" s="2" t="str">
        <f t="shared" si="244"/>
        <v>Hold</v>
      </c>
    </row>
    <row r="2613" spans="1:8" ht="13.5" x14ac:dyDescent="0.25">
      <c r="A2613" s="3">
        <f>TITRES_STAT!B2616</f>
        <v>45811</v>
      </c>
      <c r="B2613" s="6">
        <f>TITRES_STAT!D2616</f>
        <v>25</v>
      </c>
      <c r="C2613" s="2">
        <f t="shared" si="240"/>
        <v>26.677701451322285</v>
      </c>
      <c r="D2613" s="2">
        <f t="shared" si="242"/>
        <v>26.237523744778976</v>
      </c>
      <c r="E2613" s="2">
        <f t="shared" si="241"/>
        <v>0.44017770654330945</v>
      </c>
      <c r="F2613" s="2">
        <f t="shared" si="245"/>
        <v>0.46123196535614264</v>
      </c>
      <c r="G2613" s="2">
        <f t="shared" si="243"/>
        <v>-2.1054258812833182E-2</v>
      </c>
      <c r="H2613" s="2" t="str">
        <f t="shared" si="244"/>
        <v>Hold</v>
      </c>
    </row>
    <row r="2614" spans="1:8" ht="13.5" x14ac:dyDescent="0.25">
      <c r="A2614" s="3">
        <f>TITRES_STAT!B2617</f>
        <v>45812</v>
      </c>
      <c r="B2614" s="6">
        <f>TITRES_STAT!D2617</f>
        <v>26.5</v>
      </c>
      <c r="C2614" s="2">
        <f t="shared" si="240"/>
        <v>26.634978151118855</v>
      </c>
      <c r="D2614" s="2">
        <f t="shared" si="242"/>
        <v>26.256966430350904</v>
      </c>
      <c r="E2614" s="2">
        <f t="shared" si="241"/>
        <v>0.37801172076795098</v>
      </c>
      <c r="F2614" s="2">
        <f t="shared" si="245"/>
        <v>0.44458791643850432</v>
      </c>
      <c r="G2614" s="2">
        <f t="shared" si="243"/>
        <v>-6.657619567055334E-2</v>
      </c>
      <c r="H2614" s="2" t="str">
        <f t="shared" si="244"/>
        <v>Hold</v>
      </c>
    </row>
    <row r="2615" spans="1:8" ht="13.5" x14ac:dyDescent="0.25">
      <c r="A2615" s="3">
        <f>TITRES_STAT!B2618</f>
        <v>45813</v>
      </c>
      <c r="B2615" s="6">
        <f>TITRES_STAT!D2618</f>
        <v>26</v>
      </c>
      <c r="C2615" s="2">
        <f t="shared" si="240"/>
        <v>26.552673820177493</v>
      </c>
      <c r="D2615" s="2">
        <f t="shared" si="242"/>
        <v>26.237931879954541</v>
      </c>
      <c r="E2615" s="2">
        <f t="shared" si="241"/>
        <v>0.31474194022295165</v>
      </c>
      <c r="F2615" s="2">
        <f t="shared" si="245"/>
        <v>0.41861872119539384</v>
      </c>
      <c r="G2615" s="2">
        <f t="shared" si="243"/>
        <v>-0.10387678097244218</v>
      </c>
      <c r="H2615" s="2" t="str">
        <f t="shared" si="244"/>
        <v>Hold</v>
      </c>
    </row>
    <row r="2616" spans="1:8" ht="13.5" x14ac:dyDescent="0.25">
      <c r="A2616" s="3">
        <f>TITRES_STAT!B2619</f>
        <v>45817</v>
      </c>
      <c r="B2616" s="6">
        <f>TITRES_STAT!D2619</f>
        <v>27.55</v>
      </c>
      <c r="C2616" s="2">
        <f t="shared" si="240"/>
        <v>26.452262463227108</v>
      </c>
      <c r="D2616" s="2">
        <f t="shared" si="242"/>
        <v>26.335122111069019</v>
      </c>
      <c r="E2616" s="2">
        <f t="shared" si="241"/>
        <v>0.11714035215808849</v>
      </c>
      <c r="F2616" s="2">
        <f t="shared" si="245"/>
        <v>0.3583230473879328</v>
      </c>
      <c r="G2616" s="2">
        <f t="shared" si="243"/>
        <v>-0.24118269522984431</v>
      </c>
      <c r="H2616" s="2" t="str">
        <f t="shared" si="244"/>
        <v>Hold</v>
      </c>
    </row>
    <row r="2617" spans="1:8" ht="13.5" x14ac:dyDescent="0.25">
      <c r="A2617" s="3">
        <f>TITRES_STAT!B2620</f>
        <v>45818</v>
      </c>
      <c r="B2617" s="6">
        <f>TITRES_STAT!D2620</f>
        <v>27.55</v>
      </c>
      <c r="C2617" s="2">
        <f t="shared" si="240"/>
        <v>26.367299007346013</v>
      </c>
      <c r="D2617" s="2">
        <f t="shared" si="242"/>
        <v>26.425113065804648</v>
      </c>
      <c r="E2617" s="2">
        <f t="shared" si="241"/>
        <v>-5.7814058458635742E-2</v>
      </c>
      <c r="F2617" s="2">
        <f t="shared" si="245"/>
        <v>0.2750956262186191</v>
      </c>
      <c r="G2617" s="2">
        <f t="shared" si="243"/>
        <v>-0.33290968467725485</v>
      </c>
      <c r="H2617" s="2" t="str">
        <f t="shared" si="244"/>
        <v>Hold</v>
      </c>
    </row>
    <row r="2618" spans="1:8" ht="13.5" x14ac:dyDescent="0.25">
      <c r="A2618" s="3">
        <f>TITRES_STAT!B2621</f>
        <v>45819</v>
      </c>
      <c r="B2618" s="6">
        <f>TITRES_STAT!D2621</f>
        <v>28.65</v>
      </c>
      <c r="C2618" s="2">
        <f t="shared" si="240"/>
        <v>26.295406852369702</v>
      </c>
      <c r="D2618" s="2">
        <f t="shared" si="242"/>
        <v>26.589919505374674</v>
      </c>
      <c r="E2618" s="2">
        <f t="shared" si="241"/>
        <v>-0.29451265300497198</v>
      </c>
      <c r="F2618" s="2">
        <f t="shared" si="245"/>
        <v>0.16117397037390088</v>
      </c>
      <c r="G2618" s="2">
        <f t="shared" si="243"/>
        <v>-0.45568662337887289</v>
      </c>
      <c r="H2618" s="2" t="str">
        <f t="shared" si="244"/>
        <v>Hold</v>
      </c>
    </row>
    <row r="2619" spans="1:8" ht="13.5" x14ac:dyDescent="0.25">
      <c r="A2619" s="3">
        <f>TITRES_STAT!B2622</f>
        <v>45820</v>
      </c>
      <c r="B2619" s="6">
        <f>TITRES_STAT!D2622</f>
        <v>28.65</v>
      </c>
      <c r="C2619" s="2">
        <f t="shared" si="240"/>
        <v>26.234575028928209</v>
      </c>
      <c r="D2619" s="2">
        <f t="shared" si="242"/>
        <v>26.742518060532106</v>
      </c>
      <c r="E2619" s="2">
        <f t="shared" si="241"/>
        <v>-0.50794303160389731</v>
      </c>
      <c r="F2619" s="2">
        <f t="shared" si="245"/>
        <v>2.7350569978341246E-2</v>
      </c>
      <c r="G2619" s="2">
        <f t="shared" si="243"/>
        <v>-0.5352936015822386</v>
      </c>
      <c r="H2619" s="2" t="str">
        <f t="shared" si="244"/>
        <v>Hold</v>
      </c>
    </row>
    <row r="2620" spans="1:8" ht="13.5" x14ac:dyDescent="0.25">
      <c r="A2620" s="3">
        <f>TITRES_STAT!B2623</f>
        <v>45821</v>
      </c>
      <c r="B2620" s="6">
        <f>TITRES_STAT!D2623</f>
        <v>30.35</v>
      </c>
      <c r="C2620" s="2">
        <f t="shared" si="240"/>
        <v>26.167717332170021</v>
      </c>
      <c r="D2620" s="2">
        <f t="shared" si="242"/>
        <v>27.009738944937133</v>
      </c>
      <c r="E2620" s="2">
        <f t="shared" si="241"/>
        <v>-0.84202161276711252</v>
      </c>
      <c r="F2620" s="2">
        <f t="shared" si="245"/>
        <v>-0.14652386657074953</v>
      </c>
      <c r="G2620" s="2">
        <f t="shared" si="243"/>
        <v>-0.69549774619636295</v>
      </c>
      <c r="H2620" s="2" t="str">
        <f t="shared" si="244"/>
        <v>Hold</v>
      </c>
    </row>
    <row r="2621" spans="1:8" ht="13.5" x14ac:dyDescent="0.25">
      <c r="A2621" s="3">
        <f>TITRES_STAT!B2624</f>
        <v>45824</v>
      </c>
      <c r="B2621" s="6">
        <f>TITRES_STAT!D2624</f>
        <v>29.6</v>
      </c>
      <c r="C2621" s="2">
        <f t="shared" si="240"/>
        <v>26.111145434913094</v>
      </c>
      <c r="D2621" s="2">
        <f t="shared" si="242"/>
        <v>27.201610134201051</v>
      </c>
      <c r="E2621" s="2">
        <f t="shared" si="241"/>
        <v>-1.0904646992879563</v>
      </c>
      <c r="F2621" s="2">
        <f t="shared" si="245"/>
        <v>-0.33531203311419089</v>
      </c>
      <c r="G2621" s="2">
        <f t="shared" si="243"/>
        <v>-0.75515266617376542</v>
      </c>
      <c r="H2621" s="2" t="str">
        <f t="shared" si="244"/>
        <v>Hold</v>
      </c>
    </row>
    <row r="2622" spans="1:8" ht="13.5" x14ac:dyDescent="0.25">
      <c r="A2622" s="3">
        <f>TITRES_STAT!B2625</f>
        <v>45825</v>
      </c>
      <c r="B2622" s="6">
        <f>TITRES_STAT!D2625</f>
        <v>28.43</v>
      </c>
      <c r="C2622" s="2">
        <f t="shared" si="240"/>
        <v>26.010969214157232</v>
      </c>
      <c r="D2622" s="2">
        <f t="shared" si="242"/>
        <v>27.292601976112085</v>
      </c>
      <c r="E2622" s="2">
        <f t="shared" si="241"/>
        <v>-1.2816327619548531</v>
      </c>
      <c r="F2622" s="2">
        <f t="shared" si="245"/>
        <v>-0.52457617888232333</v>
      </c>
      <c r="G2622" s="2">
        <f t="shared" si="243"/>
        <v>-0.75705658307252977</v>
      </c>
      <c r="H2622" s="2" t="str">
        <f t="shared" si="244"/>
        <v>Hold</v>
      </c>
    </row>
    <row r="2623" spans="1:8" ht="13.5" x14ac:dyDescent="0.25">
      <c r="A2623" s="3">
        <f>TITRES_STAT!B2626</f>
        <v>45826</v>
      </c>
      <c r="B2623" s="6">
        <f>TITRES_STAT!D2626</f>
        <v>29.69</v>
      </c>
      <c r="C2623" s="2">
        <f t="shared" si="240"/>
        <v>25.855435488902273</v>
      </c>
      <c r="D2623" s="2">
        <f t="shared" si="242"/>
        <v>27.470187014918594</v>
      </c>
      <c r="E2623" s="2">
        <f t="shared" si="241"/>
        <v>-1.6147515260163203</v>
      </c>
      <c r="F2623" s="2">
        <f t="shared" si="245"/>
        <v>-0.74261124830912273</v>
      </c>
      <c r="G2623" s="2">
        <f t="shared" si="243"/>
        <v>-0.8721402777071976</v>
      </c>
      <c r="H2623" s="2" t="str">
        <f t="shared" si="244"/>
        <v>Hold</v>
      </c>
    </row>
    <row r="2624" spans="1:8" ht="13.5" x14ac:dyDescent="0.25">
      <c r="A2624" s="3">
        <f>TITRES_STAT!B2627</f>
        <v>45827</v>
      </c>
      <c r="B2624" s="6">
        <f>TITRES_STAT!D2627</f>
        <v>30.6</v>
      </c>
      <c r="C2624" s="2">
        <f t="shared" si="240"/>
        <v>25.954599259840386</v>
      </c>
      <c r="D2624" s="2">
        <f t="shared" si="242"/>
        <v>27.702025013813511</v>
      </c>
      <c r="E2624" s="2">
        <f t="shared" si="241"/>
        <v>-1.7474257539731255</v>
      </c>
      <c r="F2624" s="2">
        <f t="shared" si="245"/>
        <v>-0.94357414944192342</v>
      </c>
      <c r="G2624" s="2">
        <f t="shared" si="243"/>
        <v>-0.80385160453120208</v>
      </c>
      <c r="H2624" s="2" t="str">
        <f t="shared" si="244"/>
        <v>Hold</v>
      </c>
    </row>
    <row r="2625" spans="1:8" ht="13.5" x14ac:dyDescent="0.25">
      <c r="A2625" s="3">
        <f>TITRES_STAT!B2628</f>
        <v>45828</v>
      </c>
      <c r="B2625" s="6">
        <f>TITRES_STAT!D2628</f>
        <v>30.6</v>
      </c>
      <c r="C2625" s="2">
        <f t="shared" si="240"/>
        <v>25.961583989095711</v>
      </c>
      <c r="D2625" s="2">
        <f t="shared" si="242"/>
        <v>27.916689827605101</v>
      </c>
      <c r="E2625" s="2">
        <f t="shared" si="241"/>
        <v>-1.9551058385093896</v>
      </c>
      <c r="F2625" s="2">
        <f t="shared" si="245"/>
        <v>-1.1458804872554167</v>
      </c>
      <c r="G2625" s="2">
        <f t="shared" si="243"/>
        <v>-0.80922535125397288</v>
      </c>
      <c r="H2625" s="2" t="str">
        <f t="shared" si="244"/>
        <v>Hold</v>
      </c>
    </row>
    <row r="2626" spans="1:8" ht="13.5" x14ac:dyDescent="0.25">
      <c r="A2626" s="3">
        <f>TITRES_STAT!B2629</f>
        <v>45831</v>
      </c>
      <c r="B2626" s="6">
        <f>TITRES_STAT!D2629</f>
        <v>30.6</v>
      </c>
      <c r="C2626" s="2">
        <f t="shared" si="240"/>
        <v>26.205955683080987</v>
      </c>
      <c r="D2626" s="2">
        <f t="shared" si="242"/>
        <v>28.115453544078797</v>
      </c>
      <c r="E2626" s="2">
        <f t="shared" si="241"/>
        <v>-1.9094978609978099</v>
      </c>
      <c r="F2626" s="2">
        <f t="shared" si="245"/>
        <v>-1.2986039620038954</v>
      </c>
      <c r="G2626" s="2">
        <f t="shared" si="243"/>
        <v>-0.61089389899391455</v>
      </c>
      <c r="H2626" s="2" t="str">
        <f t="shared" si="244"/>
        <v>Hold</v>
      </c>
    </row>
    <row r="2627" spans="1:8" ht="13.5" x14ac:dyDescent="0.25">
      <c r="A2627" s="3">
        <f>TITRES_STAT!B2630</f>
        <v>45832</v>
      </c>
      <c r="B2627" s="6">
        <f>TITRES_STAT!D2630</f>
        <v>30.6</v>
      </c>
      <c r="C2627" s="2">
        <f t="shared" si="240"/>
        <v>26.412731731837759</v>
      </c>
      <c r="D2627" s="2">
        <f t="shared" si="242"/>
        <v>28.299494022295182</v>
      </c>
      <c r="E2627" s="2">
        <f t="shared" si="241"/>
        <v>-1.8867622904574226</v>
      </c>
      <c r="F2627" s="2">
        <f t="shared" si="245"/>
        <v>-1.4162356276946011</v>
      </c>
      <c r="G2627" s="2">
        <f t="shared" si="243"/>
        <v>-0.47052666276282151</v>
      </c>
      <c r="H2627" s="2" t="str">
        <f t="shared" si="244"/>
        <v>Hold</v>
      </c>
    </row>
    <row r="2628" spans="1:8" ht="13.5" x14ac:dyDescent="0.25">
      <c r="A2628" s="3">
        <f>TITRES_STAT!B2631</f>
        <v>45833</v>
      </c>
      <c r="B2628" s="6">
        <f>TITRES_STAT!D2631</f>
        <v>29.38</v>
      </c>
      <c r="C2628" s="2">
        <f t="shared" si="240"/>
        <v>26.756926850016566</v>
      </c>
      <c r="D2628" s="2">
        <f t="shared" si="242"/>
        <v>28.379531502125168</v>
      </c>
      <c r="E2628" s="2">
        <f t="shared" si="241"/>
        <v>-1.6226046521086026</v>
      </c>
      <c r="F2628" s="2">
        <f t="shared" si="245"/>
        <v>-1.4575094325774014</v>
      </c>
      <c r="G2628" s="2">
        <f t="shared" si="243"/>
        <v>-0.16509521953120121</v>
      </c>
      <c r="H2628" s="2" t="str">
        <f t="shared" si="244"/>
        <v>Hold</v>
      </c>
    </row>
    <row r="2629" spans="1:8" ht="13.5" x14ac:dyDescent="0.25">
      <c r="A2629" s="3">
        <f>TITRES_STAT!B2632</f>
        <v>45835</v>
      </c>
      <c r="B2629" s="6">
        <f>TITRES_STAT!D2632</f>
        <v>29.38</v>
      </c>
      <c r="C2629" s="2">
        <f t="shared" si="240"/>
        <v>27.04816887309094</v>
      </c>
      <c r="D2629" s="2">
        <f t="shared" si="242"/>
        <v>28.453640279745528</v>
      </c>
      <c r="E2629" s="2">
        <f t="shared" si="241"/>
        <v>-1.4054714066545877</v>
      </c>
      <c r="F2629" s="2">
        <f t="shared" si="245"/>
        <v>-1.4471018273928389</v>
      </c>
      <c r="G2629" s="2">
        <f t="shared" si="243"/>
        <v>4.1630420738251184E-2</v>
      </c>
      <c r="H2629" s="2" t="str">
        <f t="shared" si="244"/>
        <v>Sell</v>
      </c>
    </row>
    <row r="2630" spans="1:8" ht="13.5" x14ac:dyDescent="0.25">
      <c r="A2630" s="3">
        <f>TITRES_STAT!B2633</f>
        <v>45838</v>
      </c>
      <c r="B2630" s="6">
        <f>TITRES_STAT!D2633</f>
        <v>29.38</v>
      </c>
      <c r="C2630" s="2">
        <f t="shared" si="240"/>
        <v>27.556142892615409</v>
      </c>
      <c r="D2630" s="2">
        <f t="shared" si="242"/>
        <v>28.522259518282898</v>
      </c>
      <c r="E2630" s="2">
        <f t="shared" si="241"/>
        <v>-0.9661166256674889</v>
      </c>
      <c r="F2630" s="2">
        <f t="shared" si="245"/>
        <v>-1.3509047870477691</v>
      </c>
      <c r="G2630" s="2">
        <f t="shared" si="243"/>
        <v>0.38478816138028016</v>
      </c>
      <c r="H2630" s="2" t="str">
        <f t="shared" si="244"/>
        <v>Sell</v>
      </c>
    </row>
    <row r="2631" spans="1:8" ht="13.5" x14ac:dyDescent="0.25">
      <c r="A2631" s="3">
        <f>TITRES_STAT!B2634</f>
        <v>45839</v>
      </c>
      <c r="B2631" s="6">
        <f>TITRES_STAT!D2634</f>
        <v>29.3</v>
      </c>
      <c r="C2631" s="2">
        <f t="shared" si="240"/>
        <v>27.870582447597656</v>
      </c>
      <c r="D2631" s="2">
        <f t="shared" si="242"/>
        <v>28.579869924336016</v>
      </c>
      <c r="E2631" s="2">
        <f t="shared" si="241"/>
        <v>-0.70928747673836057</v>
      </c>
      <c r="F2631" s="2">
        <f t="shared" si="245"/>
        <v>-1.2225813249858875</v>
      </c>
      <c r="G2631" s="2">
        <f t="shared" si="243"/>
        <v>0.51329384824752688</v>
      </c>
      <c r="H2631" s="2" t="str">
        <f t="shared" si="244"/>
        <v>Sell</v>
      </c>
    </row>
    <row r="2632" spans="1:8" ht="13.5" x14ac:dyDescent="0.25">
      <c r="A2632" s="3">
        <f>TITRES_STAT!B2635</f>
        <v>45840</v>
      </c>
      <c r="B2632" s="6">
        <f>TITRES_STAT!D2635</f>
        <v>29.3</v>
      </c>
      <c r="C2632" s="2">
        <f t="shared" si="240"/>
        <v>27.956646686428783</v>
      </c>
      <c r="D2632" s="2">
        <f t="shared" si="242"/>
        <v>28.633212892903721</v>
      </c>
      <c r="E2632" s="2">
        <f t="shared" si="241"/>
        <v>-0.67656620647493781</v>
      </c>
      <c r="F2632" s="2">
        <f t="shared" si="245"/>
        <v>-1.1133783012836975</v>
      </c>
      <c r="G2632" s="2">
        <f t="shared" si="243"/>
        <v>0.43681209480875971</v>
      </c>
      <c r="H2632" s="2" t="str">
        <f t="shared" si="244"/>
        <v>Sell</v>
      </c>
    </row>
    <row r="2633" spans="1:8" ht="13.5" x14ac:dyDescent="0.25">
      <c r="A2633" s="3">
        <f>TITRES_STAT!B2636</f>
        <v>45841</v>
      </c>
      <c r="B2633" s="6">
        <f>TITRES_STAT!D2636</f>
        <v>29.3</v>
      </c>
      <c r="C2633" s="2">
        <f t="shared" si="240"/>
        <v>28.223316426978201</v>
      </c>
      <c r="D2633" s="2">
        <f t="shared" si="242"/>
        <v>28.68260453046641</v>
      </c>
      <c r="E2633" s="2">
        <f t="shared" si="241"/>
        <v>-0.45928810348820903</v>
      </c>
      <c r="F2633" s="2">
        <f t="shared" si="245"/>
        <v>-0.98256026172459987</v>
      </c>
      <c r="G2633" s="2">
        <f t="shared" si="243"/>
        <v>0.52327215823639084</v>
      </c>
      <c r="H2633" s="2" t="str">
        <f t="shared" si="244"/>
        <v>Sell</v>
      </c>
    </row>
    <row r="2634" spans="1:8" ht="13.5" x14ac:dyDescent="0.25">
      <c r="A2634" s="3">
        <f>TITRES_STAT!B2637</f>
        <v>45842</v>
      </c>
      <c r="B2634" s="6">
        <f>TITRES_STAT!D2637</f>
        <v>29.3</v>
      </c>
      <c r="C2634" s="2">
        <f t="shared" si="240"/>
        <v>28.588960053596939</v>
      </c>
      <c r="D2634" s="2">
        <f t="shared" si="242"/>
        <v>28.728337528209639</v>
      </c>
      <c r="E2634" s="2">
        <f t="shared" si="241"/>
        <v>-0.13937747461270078</v>
      </c>
      <c r="F2634" s="2">
        <f t="shared" si="245"/>
        <v>-0.81392370430222005</v>
      </c>
      <c r="G2634" s="2">
        <f t="shared" si="243"/>
        <v>0.67454622968951927</v>
      </c>
      <c r="H2634" s="2" t="str">
        <f t="shared" si="244"/>
        <v>Sell</v>
      </c>
    </row>
    <row r="2635" spans="1:8" ht="13.5" x14ac:dyDescent="0.25">
      <c r="A2635" s="3">
        <f>TITRES_STAT!B2638</f>
        <v>45845</v>
      </c>
      <c r="B2635" s="6">
        <f>TITRES_STAT!D2638</f>
        <v>30.29</v>
      </c>
      <c r="C2635" s="2">
        <f t="shared" si="240"/>
        <v>28.898350814582027</v>
      </c>
      <c r="D2635" s="2">
        <f t="shared" si="242"/>
        <v>28.844016229823737</v>
      </c>
      <c r="E2635" s="2">
        <f t="shared" si="241"/>
        <v>5.4334584758290561E-2</v>
      </c>
      <c r="F2635" s="2">
        <f t="shared" si="245"/>
        <v>-0.64027204649011804</v>
      </c>
      <c r="G2635" s="2">
        <f t="shared" si="243"/>
        <v>0.6946066312484086</v>
      </c>
      <c r="H2635" s="2" t="str">
        <f t="shared" si="244"/>
        <v>Sell</v>
      </c>
    </row>
    <row r="2636" spans="1:8" ht="13.5" x14ac:dyDescent="0.25">
      <c r="A2636" s="3">
        <f>TITRES_STAT!B2639</f>
        <v>45846</v>
      </c>
      <c r="B2636" s="6">
        <f>TITRES_STAT!D2639</f>
        <v>30.2</v>
      </c>
      <c r="C2636" s="2">
        <f t="shared" si="240"/>
        <v>29.160142996954026</v>
      </c>
      <c r="D2636" s="2">
        <f t="shared" si="242"/>
        <v>28.944459472059016</v>
      </c>
      <c r="E2636" s="2">
        <f t="shared" si="241"/>
        <v>0.21568352489500953</v>
      </c>
      <c r="F2636" s="2">
        <f t="shared" si="245"/>
        <v>-0.46908093221309255</v>
      </c>
      <c r="G2636" s="2">
        <f t="shared" si="243"/>
        <v>0.68476445710810208</v>
      </c>
      <c r="H2636" s="2" t="str">
        <f t="shared" si="244"/>
        <v>Sell</v>
      </c>
    </row>
    <row r="2637" spans="1:8" ht="13.5" x14ac:dyDescent="0.25">
      <c r="A2637" s="3">
        <f>TITRES_STAT!B2640</f>
        <v>45847</v>
      </c>
      <c r="B2637" s="6">
        <f>TITRES_STAT!D2640</f>
        <v>29.6</v>
      </c>
      <c r="C2637" s="2">
        <f t="shared" si="240"/>
        <v>29.381659458961099</v>
      </c>
      <c r="D2637" s="2">
        <f t="shared" si="242"/>
        <v>28.993018029684276</v>
      </c>
      <c r="E2637" s="2">
        <f t="shared" si="241"/>
        <v>0.38864142927682366</v>
      </c>
      <c r="F2637" s="2">
        <f t="shared" si="245"/>
        <v>-0.29753645991510935</v>
      </c>
      <c r="G2637" s="2">
        <f t="shared" si="243"/>
        <v>0.68617788919193301</v>
      </c>
      <c r="H2637" s="2" t="str">
        <f t="shared" si="244"/>
        <v>Sell</v>
      </c>
    </row>
    <row r="2638" spans="1:8" ht="13.5" x14ac:dyDescent="0.25">
      <c r="A2638" s="3">
        <f>TITRES_STAT!B2641</f>
        <v>45848</v>
      </c>
      <c r="B2638" s="6">
        <f>TITRES_STAT!D2641</f>
        <v>29.6</v>
      </c>
      <c r="C2638" s="2">
        <f t="shared" si="240"/>
        <v>29.38140415758247</v>
      </c>
      <c r="D2638" s="2">
        <f t="shared" si="242"/>
        <v>29.03797965711507</v>
      </c>
      <c r="E2638" s="2">
        <f t="shared" si="241"/>
        <v>0.3434245004673997</v>
      </c>
      <c r="F2638" s="2">
        <f t="shared" si="245"/>
        <v>-0.16934426783860757</v>
      </c>
      <c r="G2638" s="2">
        <f t="shared" si="243"/>
        <v>0.51276876830600726</v>
      </c>
      <c r="H2638" s="2" t="str">
        <f t="shared" si="244"/>
        <v>Sell</v>
      </c>
    </row>
    <row r="2639" spans="1:8" ht="13.5" x14ac:dyDescent="0.25">
      <c r="A2639" s="3">
        <f>TITRES_STAT!B2642</f>
        <v>45849</v>
      </c>
      <c r="B2639" s="6">
        <f>TITRES_STAT!D2642</f>
        <v>29.6</v>
      </c>
      <c r="C2639" s="2">
        <f t="shared" ref="C2639:C2693" si="246">$C$4*B2629+C2638*(1-$C$4)</f>
        <v>29.381188133339013</v>
      </c>
      <c r="D2639" s="2">
        <f t="shared" si="242"/>
        <v>29.079610793625065</v>
      </c>
      <c r="E2639" s="2">
        <f t="shared" si="241"/>
        <v>0.30157733971394762</v>
      </c>
      <c r="F2639" s="2">
        <f t="shared" si="245"/>
        <v>-7.5159946328096527E-2</v>
      </c>
      <c r="G2639" s="2">
        <f t="shared" si="243"/>
        <v>0.37673728604204415</v>
      </c>
      <c r="H2639" s="2" t="str">
        <f t="shared" si="244"/>
        <v>Sell</v>
      </c>
    </row>
    <row r="2640" spans="1:8" ht="13.5" x14ac:dyDescent="0.25">
      <c r="A2640" s="3">
        <f>TITRES_STAT!B2643</f>
        <v>45852</v>
      </c>
      <c r="B2640" s="6">
        <f>TITRES_STAT!D2643</f>
        <v>29.6</v>
      </c>
      <c r="C2640" s="2">
        <f t="shared" si="246"/>
        <v>29.381005343594548</v>
      </c>
      <c r="D2640" s="2">
        <f t="shared" si="242"/>
        <v>29.118158142245431</v>
      </c>
      <c r="E2640" s="2">
        <f t="shared" si="241"/>
        <v>0.26284720134911765</v>
      </c>
      <c r="F2640" s="2">
        <f t="shared" si="245"/>
        <v>-7.5585167926536939E-3</v>
      </c>
      <c r="G2640" s="2">
        <f t="shared" si="243"/>
        <v>0.27040571814177133</v>
      </c>
      <c r="H2640" s="2" t="str">
        <f t="shared" si="244"/>
        <v>Sell</v>
      </c>
    </row>
    <row r="2641" spans="1:8" ht="13.5" x14ac:dyDescent="0.25">
      <c r="A2641" s="3">
        <f>TITRES_STAT!B2644</f>
        <v>45853</v>
      </c>
      <c r="B2641" s="6">
        <f>TITRES_STAT!D2644</f>
        <v>29.3</v>
      </c>
      <c r="C2641" s="2">
        <f t="shared" si="246"/>
        <v>29.368542983041543</v>
      </c>
      <c r="D2641" s="2">
        <f t="shared" si="242"/>
        <v>29.131627909486511</v>
      </c>
      <c r="E2641" s="2">
        <f t="shared" si="241"/>
        <v>0.23691507355503205</v>
      </c>
      <c r="F2641" s="2">
        <f t="shared" si="245"/>
        <v>4.1336201276883457E-2</v>
      </c>
      <c r="G2641" s="2">
        <f t="shared" si="243"/>
        <v>0.1955788722781486</v>
      </c>
      <c r="H2641" s="2" t="str">
        <f t="shared" si="244"/>
        <v>Sell</v>
      </c>
    </row>
    <row r="2642" spans="1:8" ht="13.5" x14ac:dyDescent="0.25">
      <c r="A2642" s="3">
        <f>TITRES_STAT!B2645</f>
        <v>45854</v>
      </c>
      <c r="B2642" s="6">
        <f>TITRES_STAT!D2645</f>
        <v>29.2</v>
      </c>
      <c r="C2642" s="2">
        <f t="shared" si="246"/>
        <v>29.357997908727462</v>
      </c>
      <c r="D2642" s="2">
        <f t="shared" si="242"/>
        <v>29.13669250878381</v>
      </c>
      <c r="E2642" s="2">
        <f t="shared" si="241"/>
        <v>0.2213053999436525</v>
      </c>
      <c r="F2642" s="2">
        <f t="shared" si="245"/>
        <v>7.7330041010237272E-2</v>
      </c>
      <c r="G2642" s="2">
        <f t="shared" si="243"/>
        <v>0.14397535893341523</v>
      </c>
      <c r="H2642" s="2" t="str">
        <f t="shared" si="244"/>
        <v>Sell</v>
      </c>
    </row>
    <row r="2643" spans="1:8" ht="13.5" x14ac:dyDescent="0.25">
      <c r="A2643" s="3">
        <f>TITRES_STAT!B2646</f>
        <v>45855</v>
      </c>
      <c r="B2643" s="6">
        <f>TITRES_STAT!D2646</f>
        <v>29.2</v>
      </c>
      <c r="C2643" s="2">
        <f t="shared" si="246"/>
        <v>29.349075153538621</v>
      </c>
      <c r="D2643" s="2">
        <f t="shared" si="242"/>
        <v>29.141381952577603</v>
      </c>
      <c r="E2643" s="2">
        <f t="shared" si="241"/>
        <v>0.20769320096101751</v>
      </c>
      <c r="F2643" s="2">
        <f t="shared" si="245"/>
        <v>0.10340267300039332</v>
      </c>
      <c r="G2643" s="2">
        <f t="shared" si="243"/>
        <v>0.10429052796062419</v>
      </c>
      <c r="H2643" s="2" t="str">
        <f t="shared" si="244"/>
        <v>Sell</v>
      </c>
    </row>
    <row r="2644" spans="1:8" ht="13.5" x14ac:dyDescent="0.25">
      <c r="A2644" s="3">
        <f>TITRES_STAT!B2647</f>
        <v>45856</v>
      </c>
      <c r="B2644" s="6">
        <f>TITRES_STAT!D2647</f>
        <v>29.4</v>
      </c>
      <c r="C2644" s="2">
        <f t="shared" si="246"/>
        <v>29.341525129917294</v>
      </c>
      <c r="D2644" s="2">
        <f t="shared" si="242"/>
        <v>29.160538844979261</v>
      </c>
      <c r="E2644" s="2">
        <f t="shared" si="241"/>
        <v>0.18098628493803304</v>
      </c>
      <c r="F2644" s="2">
        <f t="shared" si="245"/>
        <v>0.11891939538792129</v>
      </c>
      <c r="G2644" s="2">
        <f t="shared" si="243"/>
        <v>6.2066889550111748E-2</v>
      </c>
      <c r="H2644" s="2" t="str">
        <f t="shared" si="244"/>
        <v>Sell</v>
      </c>
    </row>
    <row r="2645" spans="1:8" ht="13.5" x14ac:dyDescent="0.25">
      <c r="A2645" s="3">
        <f>TITRES_STAT!B2648</f>
        <v>45859</v>
      </c>
      <c r="B2645" s="6">
        <f>TITRES_STAT!D2648</f>
        <v>29.4</v>
      </c>
      <c r="C2645" s="2">
        <f t="shared" si="246"/>
        <v>29.487444340699248</v>
      </c>
      <c r="D2645" s="2">
        <f t="shared" si="242"/>
        <v>29.178276708314129</v>
      </c>
      <c r="E2645" s="2">
        <f t="shared" si="241"/>
        <v>0.30916763238511891</v>
      </c>
      <c r="F2645" s="2">
        <f t="shared" si="245"/>
        <v>0.15696904278736082</v>
      </c>
      <c r="G2645" s="2">
        <f t="shared" si="243"/>
        <v>0.15219858959775809</v>
      </c>
      <c r="H2645" s="2" t="str">
        <f t="shared" si="244"/>
        <v>Sell</v>
      </c>
    </row>
    <row r="2646" spans="1:8" ht="13.5" x14ac:dyDescent="0.25">
      <c r="A2646" s="3">
        <f>TITRES_STAT!B2649</f>
        <v>45860</v>
      </c>
      <c r="B2646" s="6">
        <f>TITRES_STAT!D2649</f>
        <v>29.3</v>
      </c>
      <c r="C2646" s="2">
        <f t="shared" si="246"/>
        <v>29.597068288283982</v>
      </c>
      <c r="D2646" s="2">
        <f t="shared" si="242"/>
        <v>29.187293248439008</v>
      </c>
      <c r="E2646" s="2">
        <f t="shared" si="241"/>
        <v>0.40977503984497332</v>
      </c>
      <c r="F2646" s="2">
        <f t="shared" si="245"/>
        <v>0.20753024219888333</v>
      </c>
      <c r="G2646" s="2">
        <f t="shared" si="243"/>
        <v>0.20224479764608999</v>
      </c>
      <c r="H2646" s="2" t="str">
        <f t="shared" si="244"/>
        <v>Sell</v>
      </c>
    </row>
    <row r="2647" spans="1:8" ht="13.5" x14ac:dyDescent="0.25">
      <c r="A2647" s="3">
        <f>TITRES_STAT!B2650</f>
        <v>45861</v>
      </c>
      <c r="B2647" s="6">
        <f>TITRES_STAT!D2650</f>
        <v>29.3</v>
      </c>
      <c r="C2647" s="2">
        <f t="shared" si="246"/>
        <v>29.597519320855678</v>
      </c>
      <c r="D2647" s="2">
        <f t="shared" si="242"/>
        <v>29.195641896702785</v>
      </c>
      <c r="E2647" s="2">
        <f t="shared" si="241"/>
        <v>0.40187742415289307</v>
      </c>
      <c r="F2647" s="2">
        <f t="shared" si="245"/>
        <v>0.24639967858968531</v>
      </c>
      <c r="G2647" s="2">
        <f t="shared" si="243"/>
        <v>0.15547774556320776</v>
      </c>
      <c r="H2647" s="2" t="str">
        <f t="shared" si="244"/>
        <v>Sell</v>
      </c>
    </row>
    <row r="2648" spans="1:8" ht="13.5" x14ac:dyDescent="0.25">
      <c r="A2648" s="3">
        <f>TITRES_STAT!B2651</f>
        <v>45862</v>
      </c>
      <c r="B2648" s="6">
        <f>TITRES_STAT!D2651</f>
        <v>29.3</v>
      </c>
      <c r="C2648" s="2">
        <f t="shared" si="246"/>
        <v>29.59790096380096</v>
      </c>
      <c r="D2648" s="2">
        <f t="shared" si="242"/>
        <v>29.203372126576653</v>
      </c>
      <c r="E2648" s="2">
        <f t="shared" si="241"/>
        <v>0.39452883722430698</v>
      </c>
      <c r="F2648" s="2">
        <f t="shared" si="245"/>
        <v>0.27602551031660966</v>
      </c>
      <c r="G2648" s="2">
        <f t="shared" si="243"/>
        <v>0.11850332690769733</v>
      </c>
      <c r="H2648" s="2" t="str">
        <f t="shared" si="244"/>
        <v>Sell</v>
      </c>
    </row>
    <row r="2649" spans="1:8" ht="13.5" x14ac:dyDescent="0.25">
      <c r="A2649" s="3">
        <f>TITRES_STAT!B2652</f>
        <v>45866</v>
      </c>
      <c r="B2649" s="6">
        <f>TITRES_STAT!D2652</f>
        <v>29.3</v>
      </c>
      <c r="C2649" s="2">
        <f t="shared" si="246"/>
        <v>29.598223892446967</v>
      </c>
      <c r="D2649" s="2">
        <f t="shared" si="242"/>
        <v>29.210529746830236</v>
      </c>
      <c r="E2649" s="2">
        <f t="shared" si="241"/>
        <v>0.38769414561673088</v>
      </c>
      <c r="F2649" s="2">
        <f t="shared" si="245"/>
        <v>0.29835923737663395</v>
      </c>
      <c r="G2649" s="2">
        <f t="shared" si="243"/>
        <v>8.9334908240096933E-2</v>
      </c>
      <c r="H2649" s="2" t="str">
        <f t="shared" si="244"/>
        <v>Sell</v>
      </c>
    </row>
    <row r="2650" spans="1:8" ht="13.5" x14ac:dyDescent="0.25">
      <c r="A2650" s="3">
        <f>TITRES_STAT!B2653</f>
        <v>45867</v>
      </c>
      <c r="B2650" s="6">
        <f>TITRES_STAT!D2653</f>
        <v>29.19</v>
      </c>
      <c r="C2650" s="2">
        <f t="shared" si="246"/>
        <v>29.59849713976282</v>
      </c>
      <c r="D2650" s="2">
        <f t="shared" si="242"/>
        <v>29.20900902484281</v>
      </c>
      <c r="E2650" s="2">
        <f t="shared" si="241"/>
        <v>0.38948811492000956</v>
      </c>
      <c r="F2650" s="2">
        <f t="shared" si="245"/>
        <v>0.3165850128853091</v>
      </c>
      <c r="G2650" s="2">
        <f t="shared" si="243"/>
        <v>7.2903102034700462E-2</v>
      </c>
      <c r="H2650" s="2" t="str">
        <f t="shared" si="244"/>
        <v>Sell</v>
      </c>
    </row>
    <row r="2651" spans="1:8" ht="13.5" x14ac:dyDescent="0.25">
      <c r="A2651" s="3">
        <f>TITRES_STAT!B2654</f>
        <v>45868</v>
      </c>
      <c r="B2651" s="6">
        <f>TITRES_STAT!D2654</f>
        <v>29.19</v>
      </c>
      <c r="C2651" s="2">
        <f t="shared" si="246"/>
        <v>29.552574502876233</v>
      </c>
      <c r="D2651" s="2">
        <f t="shared" si="242"/>
        <v>29.20760094892853</v>
      </c>
      <c r="E2651" s="2">
        <f t="shared" si="241"/>
        <v>0.34497355394770324</v>
      </c>
      <c r="F2651" s="2">
        <f t="shared" si="245"/>
        <v>0.32226272109778797</v>
      </c>
      <c r="G2651" s="2">
        <f t="shared" si="243"/>
        <v>2.2710832849915263E-2</v>
      </c>
      <c r="H2651" s="2" t="str">
        <f t="shared" si="244"/>
        <v>Sell</v>
      </c>
    </row>
    <row r="2652" spans="1:8" ht="13.5" x14ac:dyDescent="0.25">
      <c r="A2652" s="3">
        <f>TITRES_STAT!B2655</f>
        <v>45869</v>
      </c>
      <c r="B2652" s="6">
        <f>TITRES_STAT!D2655</f>
        <v>29.19</v>
      </c>
      <c r="C2652" s="2">
        <f t="shared" si="246"/>
        <v>29.498332271664502</v>
      </c>
      <c r="D2652" s="2">
        <f t="shared" si="242"/>
        <v>29.206297174933823</v>
      </c>
      <c r="E2652" s="2">
        <f t="shared" ref="E2652:E2693" si="247">C2652-D2652</f>
        <v>0.29203509673067884</v>
      </c>
      <c r="F2652" s="2">
        <f t="shared" si="245"/>
        <v>0.31621719622436617</v>
      </c>
      <c r="G2652" s="2">
        <f t="shared" si="243"/>
        <v>-2.4182099493687326E-2</v>
      </c>
      <c r="H2652" s="2" t="str">
        <f t="shared" si="244"/>
        <v>Hold</v>
      </c>
    </row>
    <row r="2653" spans="1:8" ht="13.5" x14ac:dyDescent="0.25">
      <c r="A2653" s="3">
        <f>TITRES_STAT!B2656</f>
        <v>45870</v>
      </c>
      <c r="B2653" s="6">
        <f>TITRES_STAT!D2656</f>
        <v>29.19</v>
      </c>
      <c r="C2653" s="2">
        <f t="shared" si="246"/>
        <v>29.452434999100731</v>
      </c>
      <c r="D2653" s="2">
        <f t="shared" ref="D2653:D2693" si="248">$D$4*B2653+(1-$D$4)*D2652</f>
        <v>29.205089976790578</v>
      </c>
      <c r="E2653" s="2">
        <f t="shared" si="247"/>
        <v>0.24734502231015298</v>
      </c>
      <c r="F2653" s="2">
        <f t="shared" si="245"/>
        <v>0.30244276144152354</v>
      </c>
      <c r="G2653" s="2">
        <f t="shared" si="243"/>
        <v>-5.509773913137056E-2</v>
      </c>
      <c r="H2653" s="2" t="str">
        <f t="shared" si="244"/>
        <v>Hold</v>
      </c>
    </row>
    <row r="2654" spans="1:8" ht="13.5" x14ac:dyDescent="0.25">
      <c r="A2654" s="3">
        <f>TITRES_STAT!B2657</f>
        <v>45873</v>
      </c>
      <c r="B2654" s="6">
        <f>TITRES_STAT!D2657</f>
        <v>29.99</v>
      </c>
      <c r="C2654" s="2">
        <f t="shared" si="246"/>
        <v>29.444368076162156</v>
      </c>
      <c r="D2654" s="2">
        <f t="shared" si="248"/>
        <v>29.263231459991275</v>
      </c>
      <c r="E2654" s="2">
        <f t="shared" si="247"/>
        <v>0.18113661617088184</v>
      </c>
      <c r="F2654" s="2">
        <f t="shared" si="245"/>
        <v>0.27818153238739524</v>
      </c>
      <c r="G2654" s="2">
        <f t="shared" si="243"/>
        <v>-9.7044916216513399E-2</v>
      </c>
      <c r="H2654" s="2" t="str">
        <f t="shared" si="244"/>
        <v>Hold</v>
      </c>
    </row>
    <row r="2655" spans="1:8" ht="13.5" x14ac:dyDescent="0.25">
      <c r="A2655" s="3">
        <f>TITRES_STAT!B2658</f>
        <v>45874</v>
      </c>
      <c r="B2655" s="6">
        <f>TITRES_STAT!D2658</f>
        <v>29.99</v>
      </c>
      <c r="C2655" s="2">
        <f t="shared" si="246"/>
        <v>29.437542218291057</v>
      </c>
      <c r="D2655" s="2">
        <f t="shared" si="248"/>
        <v>29.317066166658584</v>
      </c>
      <c r="E2655" s="2">
        <f t="shared" si="247"/>
        <v>0.12047605163247255</v>
      </c>
      <c r="F2655" s="2">
        <f t="shared" si="245"/>
        <v>0.24664043623641072</v>
      </c>
      <c r="G2655" s="2">
        <f t="shared" si="243"/>
        <v>-0.12616438460393817</v>
      </c>
      <c r="H2655" s="2" t="str">
        <f t="shared" si="244"/>
        <v>Hold</v>
      </c>
    </row>
    <row r="2656" spans="1:8" ht="13.5" x14ac:dyDescent="0.25">
      <c r="A2656" s="3">
        <f>TITRES_STAT!B2659</f>
        <v>45875</v>
      </c>
      <c r="B2656" s="6">
        <f>TITRES_STAT!D2659</f>
        <v>29.99</v>
      </c>
      <c r="C2656" s="2">
        <f t="shared" si="246"/>
        <v>29.41638187701551</v>
      </c>
      <c r="D2656" s="2">
        <f t="shared" si="248"/>
        <v>29.366913117276468</v>
      </c>
      <c r="E2656" s="2">
        <f t="shared" si="247"/>
        <v>4.9468759739042412E-2</v>
      </c>
      <c r="F2656" s="2">
        <f t="shared" si="245"/>
        <v>0.20720610093693706</v>
      </c>
      <c r="G2656" s="2">
        <f t="shared" si="243"/>
        <v>-0.15773734119789465</v>
      </c>
      <c r="H2656" s="2" t="str">
        <f t="shared" si="244"/>
        <v>Hold</v>
      </c>
    </row>
    <row r="2657" spans="1:8" ht="13.5" x14ac:dyDescent="0.25">
      <c r="A2657" s="3">
        <f>TITRES_STAT!B2660</f>
        <v>45876</v>
      </c>
      <c r="B2657" s="6">
        <f>TITRES_STAT!D2660</f>
        <v>29.85</v>
      </c>
      <c r="C2657" s="2">
        <f t="shared" si="246"/>
        <v>29.398476972859278</v>
      </c>
      <c r="D2657" s="2">
        <f t="shared" si="248"/>
        <v>29.402697330811545</v>
      </c>
      <c r="E2657" s="2">
        <f t="shared" si="247"/>
        <v>-4.2203579522670509E-3</v>
      </c>
      <c r="F2657" s="2">
        <f t="shared" si="245"/>
        <v>0.16492080915909624</v>
      </c>
      <c r="G2657" s="2">
        <f t="shared" si="243"/>
        <v>-0.16914116711136329</v>
      </c>
      <c r="H2657" s="2" t="str">
        <f t="shared" si="244"/>
        <v>Hold</v>
      </c>
    </row>
    <row r="2658" spans="1:8" ht="13.5" x14ac:dyDescent="0.25">
      <c r="A2658" s="3">
        <f>TITRES_STAT!B2661</f>
        <v>45877</v>
      </c>
      <c r="B2658" s="6">
        <f>TITRES_STAT!D2661</f>
        <v>29.85</v>
      </c>
      <c r="C2658" s="2">
        <f t="shared" si="246"/>
        <v>29.383326669342466</v>
      </c>
      <c r="D2658" s="2">
        <f t="shared" si="248"/>
        <v>29.435830861862541</v>
      </c>
      <c r="E2658" s="2">
        <f t="shared" si="247"/>
        <v>-5.2504192520075321E-2</v>
      </c>
      <c r="F2658" s="2">
        <f t="shared" si="245"/>
        <v>0.12143580882326194</v>
      </c>
      <c r="G2658" s="2">
        <f t="shared" si="243"/>
        <v>-0.17394000134333726</v>
      </c>
      <c r="H2658" s="2" t="str">
        <f t="shared" si="244"/>
        <v>Hold</v>
      </c>
    </row>
    <row r="2659" spans="1:8" ht="13.5" x14ac:dyDescent="0.25">
      <c r="A2659" s="3">
        <f>TITRES_STAT!B2662</f>
        <v>45880</v>
      </c>
      <c r="B2659" s="6">
        <f>TITRES_STAT!D2662</f>
        <v>29.85</v>
      </c>
      <c r="C2659" s="2">
        <f t="shared" si="246"/>
        <v>29.370507181751314</v>
      </c>
      <c r="D2659" s="2">
        <f t="shared" si="248"/>
        <v>29.466510057280132</v>
      </c>
      <c r="E2659" s="2">
        <f t="shared" si="247"/>
        <v>-9.600287552881781E-2</v>
      </c>
      <c r="F2659" s="2">
        <f t="shared" si="245"/>
        <v>7.794807195284599E-2</v>
      </c>
      <c r="G2659" s="2">
        <f t="shared" si="243"/>
        <v>-0.17395094748166379</v>
      </c>
      <c r="H2659" s="2" t="str">
        <f t="shared" si="244"/>
        <v>Hold</v>
      </c>
    </row>
    <row r="2660" spans="1:8" ht="13.5" x14ac:dyDescent="0.25">
      <c r="A2660" s="3">
        <f>TITRES_STAT!B2663</f>
        <v>45881</v>
      </c>
      <c r="B2660" s="6">
        <f>TITRES_STAT!D2663</f>
        <v>29.85</v>
      </c>
      <c r="C2660" s="2">
        <f t="shared" si="246"/>
        <v>29.342736846097267</v>
      </c>
      <c r="D2660" s="2">
        <f t="shared" si="248"/>
        <v>29.494916719703827</v>
      </c>
      <c r="E2660" s="2">
        <f t="shared" si="247"/>
        <v>-0.15217987360655982</v>
      </c>
      <c r="F2660" s="2">
        <f t="shared" si="245"/>
        <v>3.1922482840964828E-2</v>
      </c>
      <c r="G2660" s="2">
        <f t="shared" ref="G2660:G2693" si="249">E2660-F2660</f>
        <v>-0.18410235644752465</v>
      </c>
      <c r="H2660" s="2" t="str">
        <f t="shared" ref="H2660:H2693" si="250">IF(G2660&lt;0,"Hold","Sell")</f>
        <v>Hold</v>
      </c>
    </row>
    <row r="2661" spans="1:8" ht="13.5" x14ac:dyDescent="0.25">
      <c r="A2661" s="3">
        <f>TITRES_STAT!B2664</f>
        <v>45883</v>
      </c>
      <c r="B2661" s="6">
        <f>TITRES_STAT!D2664</f>
        <v>29.35</v>
      </c>
      <c r="C2661" s="2">
        <f t="shared" si="246"/>
        <v>29.319238869774612</v>
      </c>
      <c r="D2661" s="2">
        <f t="shared" si="248"/>
        <v>29.484182147873913</v>
      </c>
      <c r="E2661" s="2">
        <f t="shared" si="247"/>
        <v>-0.16494327809930098</v>
      </c>
      <c r="F2661" s="2">
        <f t="shared" ref="F2661:F2706" si="251">(E2661*(2/(10)))+((1-(2/10))*F2660)</f>
        <v>-7.4506693470883338E-3</v>
      </c>
      <c r="G2661" s="2">
        <f t="shared" si="249"/>
        <v>-0.15749260875221266</v>
      </c>
      <c r="H2661" s="2" t="str">
        <f t="shared" si="250"/>
        <v>Hold</v>
      </c>
    </row>
    <row r="2662" spans="1:8" ht="13.5" x14ac:dyDescent="0.25">
      <c r="A2662" s="3">
        <f>TITRES_STAT!B2665</f>
        <v>45884</v>
      </c>
      <c r="B2662" s="6">
        <f>TITRES_STAT!D2665</f>
        <v>29.34</v>
      </c>
      <c r="C2662" s="2">
        <f t="shared" si="246"/>
        <v>29.299355966732364</v>
      </c>
      <c r="D2662" s="2">
        <f t="shared" si="248"/>
        <v>29.473501988772139</v>
      </c>
      <c r="E2662" s="2">
        <f t="shared" si="247"/>
        <v>-0.17414602203977481</v>
      </c>
      <c r="F2662" s="2">
        <f t="shared" si="251"/>
        <v>-4.0789739885625634E-2</v>
      </c>
      <c r="G2662" s="2">
        <f t="shared" si="249"/>
        <v>-0.13335628215414919</v>
      </c>
      <c r="H2662" s="2" t="str">
        <f t="shared" si="250"/>
        <v>Hold</v>
      </c>
    </row>
    <row r="2663" spans="1:8" ht="13.5" x14ac:dyDescent="0.25">
      <c r="A2663" s="3">
        <f>TITRES_STAT!B2666</f>
        <v>45887</v>
      </c>
      <c r="B2663" s="6">
        <f>TITRES_STAT!D2666</f>
        <v>29.34</v>
      </c>
      <c r="C2663" s="2">
        <f t="shared" si="246"/>
        <v>29.282531971850464</v>
      </c>
      <c r="D2663" s="2">
        <f t="shared" si="248"/>
        <v>29.463612952566795</v>
      </c>
      <c r="E2663" s="2">
        <f t="shared" si="247"/>
        <v>-0.18108098071633094</v>
      </c>
      <c r="F2663" s="2">
        <f t="shared" si="251"/>
        <v>-6.8847988051766701E-2</v>
      </c>
      <c r="G2663" s="2">
        <f t="shared" si="249"/>
        <v>-0.11223299266456424</v>
      </c>
      <c r="H2663" s="2" t="str">
        <f t="shared" si="250"/>
        <v>Hold</v>
      </c>
    </row>
    <row r="2664" spans="1:8" ht="13.5" x14ac:dyDescent="0.25">
      <c r="A2664" s="3">
        <f>TITRES_STAT!B2667</f>
        <v>45888</v>
      </c>
      <c r="B2664" s="6">
        <f>TITRES_STAT!D2667</f>
        <v>28.9</v>
      </c>
      <c r="C2664" s="2">
        <f t="shared" si="246"/>
        <v>29.391373206950391</v>
      </c>
      <c r="D2664" s="2">
        <f t="shared" si="248"/>
        <v>29.421863844969252</v>
      </c>
      <c r="E2664" s="2">
        <f t="shared" si="247"/>
        <v>-3.0490638018861205E-2</v>
      </c>
      <c r="F2664" s="2">
        <f t="shared" si="251"/>
        <v>-6.1176518045185604E-2</v>
      </c>
      <c r="G2664" s="2">
        <f t="shared" si="249"/>
        <v>3.06858800263244E-2</v>
      </c>
      <c r="H2664" s="2" t="str">
        <f t="shared" si="250"/>
        <v>Sell</v>
      </c>
    </row>
    <row r="2665" spans="1:8" ht="13.5" x14ac:dyDescent="0.25">
      <c r="A2665" s="3">
        <f>TITRES_STAT!B2668</f>
        <v>45889</v>
      </c>
      <c r="B2665" s="6">
        <f>TITRES_STAT!D2668</f>
        <v>28.9</v>
      </c>
      <c r="C2665" s="2">
        <f t="shared" si="246"/>
        <v>29.48346963665033</v>
      </c>
      <c r="D2665" s="2">
        <f t="shared" si="248"/>
        <v>29.383207263860417</v>
      </c>
      <c r="E2665" s="2">
        <f t="shared" si="247"/>
        <v>0.10026237278991346</v>
      </c>
      <c r="F2665" s="2">
        <f t="shared" si="251"/>
        <v>-2.8888739878165797E-2</v>
      </c>
      <c r="G2665" s="2">
        <f t="shared" si="249"/>
        <v>0.12915111266807924</v>
      </c>
      <c r="H2665" s="2" t="str">
        <f t="shared" si="250"/>
        <v>Sell</v>
      </c>
    </row>
    <row r="2666" spans="1:8" ht="13.5" x14ac:dyDescent="0.25">
      <c r="A2666" s="3">
        <f>TITRES_STAT!B2669</f>
        <v>45890</v>
      </c>
      <c r="B2666" s="6">
        <f>TITRES_STAT!D2669</f>
        <v>28.9</v>
      </c>
      <c r="C2666" s="2">
        <f t="shared" si="246"/>
        <v>29.561397384857973</v>
      </c>
      <c r="D2666" s="2">
        <f t="shared" si="248"/>
        <v>29.347414133204087</v>
      </c>
      <c r="E2666" s="2">
        <f t="shared" si="247"/>
        <v>0.21398325165388599</v>
      </c>
      <c r="F2666" s="2">
        <f t="shared" si="251"/>
        <v>1.9685658428244563E-2</v>
      </c>
      <c r="G2666" s="2">
        <f t="shared" si="249"/>
        <v>0.19429759322564141</v>
      </c>
      <c r="H2666" s="2" t="str">
        <f t="shared" si="250"/>
        <v>Sell</v>
      </c>
    </row>
    <row r="2667" spans="1:8" ht="13.5" x14ac:dyDescent="0.25">
      <c r="A2667" s="3">
        <f>TITRES_STAT!B2670</f>
        <v>45891</v>
      </c>
      <c r="B2667" s="6">
        <f>TITRES_STAT!D2670</f>
        <v>28.9</v>
      </c>
      <c r="C2667" s="2">
        <f t="shared" si="246"/>
        <v>29.605797787187516</v>
      </c>
      <c r="D2667" s="2">
        <f t="shared" si="248"/>
        <v>29.314272345559338</v>
      </c>
      <c r="E2667" s="2">
        <f t="shared" si="247"/>
        <v>0.29152544162817762</v>
      </c>
      <c r="F2667" s="2">
        <f t="shared" si="251"/>
        <v>7.4053615068231174E-2</v>
      </c>
      <c r="G2667" s="2">
        <f t="shared" si="249"/>
        <v>0.21747182655994646</v>
      </c>
      <c r="H2667" s="2" t="str">
        <f t="shared" si="250"/>
        <v>Sell</v>
      </c>
    </row>
    <row r="2668" spans="1:8" ht="13.5" x14ac:dyDescent="0.25">
      <c r="A2668" s="3">
        <f>TITRES_STAT!B2671</f>
        <v>45894</v>
      </c>
      <c r="B2668" s="6">
        <f>TITRES_STAT!D2671</f>
        <v>28.9</v>
      </c>
      <c r="C2668" s="2">
        <f t="shared" si="246"/>
        <v>29.643367358389437</v>
      </c>
      <c r="D2668" s="2">
        <f t="shared" si="248"/>
        <v>29.283585505147535</v>
      </c>
      <c r="E2668" s="2">
        <f t="shared" si="247"/>
        <v>0.35978185324190193</v>
      </c>
      <c r="F2668" s="2">
        <f t="shared" si="251"/>
        <v>0.13119926270296534</v>
      </c>
      <c r="G2668" s="2">
        <f t="shared" si="249"/>
        <v>0.22858259053893659</v>
      </c>
      <c r="H2668" s="2" t="str">
        <f t="shared" si="250"/>
        <v>Sell</v>
      </c>
    </row>
    <row r="2669" spans="1:8" ht="13.5" x14ac:dyDescent="0.25">
      <c r="A2669" s="3">
        <f>TITRES_STAT!B2672</f>
        <v>45895</v>
      </c>
      <c r="B2669" s="6">
        <f>TITRES_STAT!D2672</f>
        <v>28.9</v>
      </c>
      <c r="C2669" s="2">
        <f t="shared" si="246"/>
        <v>29.675156995560293</v>
      </c>
      <c r="D2669" s="2">
        <f t="shared" si="248"/>
        <v>29.255171764025494</v>
      </c>
      <c r="E2669" s="2">
        <f t="shared" si="247"/>
        <v>0.41998523153479894</v>
      </c>
      <c r="F2669" s="2">
        <f t="shared" si="251"/>
        <v>0.18895645646933207</v>
      </c>
      <c r="G2669" s="2">
        <f t="shared" si="249"/>
        <v>0.23102877506546687</v>
      </c>
      <c r="H2669" s="2" t="str">
        <f t="shared" si="250"/>
        <v>Sell</v>
      </c>
    </row>
    <row r="2670" spans="1:8" ht="13.5" x14ac:dyDescent="0.25">
      <c r="A2670" s="3">
        <f>TITRES_STAT!B2673</f>
        <v>45896</v>
      </c>
      <c r="B2670" s="6">
        <f>TITRES_STAT!D2673</f>
        <v>28.9</v>
      </c>
      <c r="C2670" s="2">
        <f t="shared" si="246"/>
        <v>29.702055919320248</v>
      </c>
      <c r="D2670" s="2">
        <f t="shared" si="248"/>
        <v>29.228862744468049</v>
      </c>
      <c r="E2670" s="2">
        <f t="shared" si="247"/>
        <v>0.47319317485219869</v>
      </c>
      <c r="F2670" s="2">
        <f t="shared" si="251"/>
        <v>0.24580380014590542</v>
      </c>
      <c r="G2670" s="2">
        <f t="shared" si="249"/>
        <v>0.22738937470629328</v>
      </c>
      <c r="H2670" s="2" t="str">
        <f t="shared" si="250"/>
        <v>Sell</v>
      </c>
    </row>
    <row r="2671" spans="1:8" ht="13.5" x14ac:dyDescent="0.25">
      <c r="A2671" s="3">
        <f>TITRES_STAT!B2674</f>
        <v>45897</v>
      </c>
      <c r="B2671" s="6">
        <f>TITRES_STAT!D2674</f>
        <v>29</v>
      </c>
      <c r="C2671" s="2">
        <f t="shared" si="246"/>
        <v>29.647893470194056</v>
      </c>
      <c r="D2671" s="2">
        <f t="shared" si="248"/>
        <v>29.211909948581528</v>
      </c>
      <c r="E2671" s="2">
        <f t="shared" si="247"/>
        <v>0.43598352161252762</v>
      </c>
      <c r="F2671" s="2">
        <f t="shared" si="251"/>
        <v>0.28383974443922988</v>
      </c>
      <c r="G2671" s="2">
        <f t="shared" si="249"/>
        <v>0.15214377717329775</v>
      </c>
      <c r="H2671" s="2" t="str">
        <f t="shared" si="250"/>
        <v>Sell</v>
      </c>
    </row>
    <row r="2672" spans="1:8" ht="13.5" x14ac:dyDescent="0.25">
      <c r="A2672" s="3">
        <f>TITRES_STAT!B2675</f>
        <v>45898</v>
      </c>
      <c r="B2672" s="6">
        <f>TITRES_STAT!D2675</f>
        <v>29.25</v>
      </c>
      <c r="C2672" s="2">
        <f t="shared" si="246"/>
        <v>29.600525244010356</v>
      </c>
      <c r="D2672" s="2">
        <f t="shared" si="248"/>
        <v>29.214731433871787</v>
      </c>
      <c r="E2672" s="2">
        <f t="shared" si="247"/>
        <v>0.38579381013856917</v>
      </c>
      <c r="F2672" s="2">
        <f t="shared" si="251"/>
        <v>0.30423055757909773</v>
      </c>
      <c r="G2672" s="2">
        <f t="shared" si="249"/>
        <v>8.1563252559471444E-2</v>
      </c>
      <c r="H2672" s="2" t="str">
        <f t="shared" si="250"/>
        <v>Sell</v>
      </c>
    </row>
    <row r="2673" spans="1:8" ht="13.5" x14ac:dyDescent="0.25">
      <c r="A2673" s="3">
        <f>TITRES_STAT!B2676</f>
        <v>45901</v>
      </c>
      <c r="B2673" s="6">
        <f>TITRES_STAT!D2676</f>
        <v>30</v>
      </c>
      <c r="C2673" s="2">
        <f t="shared" si="246"/>
        <v>29.560444437239532</v>
      </c>
      <c r="D2673" s="2">
        <f t="shared" si="248"/>
        <v>29.272899475807211</v>
      </c>
      <c r="E2673" s="2">
        <f t="shared" si="247"/>
        <v>0.28754496143232089</v>
      </c>
      <c r="F2673" s="2">
        <f t="shared" si="251"/>
        <v>0.30089343834974236</v>
      </c>
      <c r="G2673" s="2">
        <f t="shared" si="249"/>
        <v>-1.334847691742147E-2</v>
      </c>
      <c r="H2673" s="2" t="str">
        <f t="shared" si="250"/>
        <v>Hold</v>
      </c>
    </row>
    <row r="2674" spans="1:8" ht="13.5" x14ac:dyDescent="0.25">
      <c r="A2674" s="3">
        <f>TITRES_STAT!B2677</f>
        <v>45902</v>
      </c>
      <c r="B2674" s="6">
        <f>TITRES_STAT!D2677</f>
        <v>8.0500000000000007</v>
      </c>
      <c r="C2674" s="2">
        <f t="shared" si="246"/>
        <v>29.458837600741141</v>
      </c>
      <c r="D2674" s="2">
        <f t="shared" si="248"/>
        <v>27.70083284796964</v>
      </c>
      <c r="E2674" s="2">
        <f t="shared" si="247"/>
        <v>1.7580047527715017</v>
      </c>
      <c r="F2674" s="2">
        <f t="shared" si="251"/>
        <v>0.59231570123409427</v>
      </c>
      <c r="G2674" s="2">
        <f t="shared" si="249"/>
        <v>1.1656890515374074</v>
      </c>
      <c r="H2674" s="2" t="str">
        <f t="shared" si="250"/>
        <v>Sell</v>
      </c>
    </row>
    <row r="2675" spans="1:8" ht="13.5" x14ac:dyDescent="0.25">
      <c r="A2675" s="3">
        <f>TITRES_STAT!B2678</f>
        <v>45903</v>
      </c>
      <c r="B2675" s="6">
        <f>TITRES_STAT!D2678</f>
        <v>8.0500000000000007</v>
      </c>
      <c r="C2675" s="2">
        <f t="shared" si="246"/>
        <v>29.372862585242501</v>
      </c>
      <c r="D2675" s="2">
        <f t="shared" si="248"/>
        <v>26.245215599971885</v>
      </c>
      <c r="E2675" s="2">
        <f t="shared" si="247"/>
        <v>3.1276469852706157</v>
      </c>
      <c r="F2675" s="2">
        <f t="shared" si="251"/>
        <v>1.0993819580413986</v>
      </c>
      <c r="G2675" s="2">
        <f t="shared" si="249"/>
        <v>2.0282650272292173</v>
      </c>
      <c r="H2675" s="2" t="str">
        <f t="shared" si="250"/>
        <v>Sell</v>
      </c>
    </row>
    <row r="2676" spans="1:8" ht="13.5" x14ac:dyDescent="0.25">
      <c r="A2676" s="3">
        <f>TITRES_STAT!B2679</f>
        <v>45905</v>
      </c>
      <c r="B2676" s="6">
        <f>TITRES_STAT!D2679</f>
        <v>8</v>
      </c>
      <c r="C2676" s="2">
        <f t="shared" si="246"/>
        <v>29.300114495205193</v>
      </c>
      <c r="D2676" s="2">
        <f t="shared" si="248"/>
        <v>24.893718148122115</v>
      </c>
      <c r="E2676" s="2">
        <f t="shared" si="247"/>
        <v>4.4063963470830778</v>
      </c>
      <c r="F2676" s="2">
        <f t="shared" si="251"/>
        <v>1.7607848358497344</v>
      </c>
      <c r="G2676" s="2">
        <f t="shared" si="249"/>
        <v>2.6456115112333434</v>
      </c>
      <c r="H2676" s="2" t="str">
        <f t="shared" si="250"/>
        <v>Sell</v>
      </c>
    </row>
    <row r="2677" spans="1:8" ht="13.5" x14ac:dyDescent="0.25">
      <c r="A2677" s="3">
        <f>TITRES_STAT!B2680</f>
        <v>45908</v>
      </c>
      <c r="B2677" s="6">
        <f>TITRES_STAT!D2680</f>
        <v>8</v>
      </c>
      <c r="C2677" s="2">
        <f t="shared" si="246"/>
        <v>29.238558419019782</v>
      </c>
      <c r="D2677" s="2">
        <f t="shared" si="248"/>
        <v>23.642331618631587</v>
      </c>
      <c r="E2677" s="2">
        <f t="shared" si="247"/>
        <v>5.5962268003881945</v>
      </c>
      <c r="F2677" s="2">
        <f t="shared" si="251"/>
        <v>2.5278732287574268</v>
      </c>
      <c r="G2677" s="2">
        <f t="shared" si="249"/>
        <v>3.0683535716307677</v>
      </c>
      <c r="H2677" s="2" t="str">
        <f t="shared" si="250"/>
        <v>Sell</v>
      </c>
    </row>
    <row r="2678" spans="1:8" ht="13.5" x14ac:dyDescent="0.25">
      <c r="A2678" s="3">
        <f>TITRES_STAT!B2681</f>
        <v>45909</v>
      </c>
      <c r="B2678" s="6">
        <f>TITRES_STAT!D2681</f>
        <v>8</v>
      </c>
      <c r="C2678" s="2">
        <f t="shared" si="246"/>
        <v>29.186472508401351</v>
      </c>
      <c r="D2678" s="2">
        <f t="shared" si="248"/>
        <v>22.48364038762184</v>
      </c>
      <c r="E2678" s="2">
        <f t="shared" si="247"/>
        <v>6.7028321207795116</v>
      </c>
      <c r="F2678" s="2">
        <f t="shared" si="251"/>
        <v>3.3628650071618438</v>
      </c>
      <c r="G2678" s="2">
        <f t="shared" si="249"/>
        <v>3.3399671136176678</v>
      </c>
      <c r="H2678" s="2" t="str">
        <f t="shared" si="250"/>
        <v>Sell</v>
      </c>
    </row>
    <row r="2679" spans="1:8" ht="13.5" x14ac:dyDescent="0.25">
      <c r="A2679" s="3">
        <f>TITRES_STAT!B2682</f>
        <v>45910</v>
      </c>
      <c r="B2679" s="6">
        <f>TITRES_STAT!D2682</f>
        <v>7.8</v>
      </c>
      <c r="C2679" s="2">
        <f t="shared" si="246"/>
        <v>29.142399814801145</v>
      </c>
      <c r="D2679" s="2">
        <f t="shared" si="248"/>
        <v>21.395963321872074</v>
      </c>
      <c r="E2679" s="2">
        <f t="shared" si="247"/>
        <v>7.746436492929071</v>
      </c>
      <c r="F2679" s="2">
        <f t="shared" si="251"/>
        <v>4.2395793043152894</v>
      </c>
      <c r="G2679" s="2">
        <f t="shared" si="249"/>
        <v>3.5068571886137816</v>
      </c>
      <c r="H2679" s="2" t="str">
        <f t="shared" si="250"/>
        <v>Sell</v>
      </c>
    </row>
    <row r="2680" spans="1:8" ht="13.5" x14ac:dyDescent="0.25">
      <c r="A2680" s="3">
        <f>TITRES_STAT!B2683</f>
        <v>45911</v>
      </c>
      <c r="B2680" s="6">
        <f>TITRES_STAT!D2683</f>
        <v>7.99</v>
      </c>
      <c r="C2680" s="2">
        <f t="shared" si="246"/>
        <v>29.105107535600972</v>
      </c>
      <c r="D2680" s="2">
        <f t="shared" si="248"/>
        <v>20.402929001733405</v>
      </c>
      <c r="E2680" s="2">
        <f t="shared" si="247"/>
        <v>8.702178533867567</v>
      </c>
      <c r="F2680" s="2">
        <f t="shared" si="251"/>
        <v>5.1320991502257449</v>
      </c>
      <c r="G2680" s="2">
        <f t="shared" si="249"/>
        <v>3.5700793836418221</v>
      </c>
      <c r="H2680" s="2" t="str">
        <f t="shared" si="250"/>
        <v>Sell</v>
      </c>
    </row>
    <row r="2681" spans="1:8" ht="13.5" x14ac:dyDescent="0.25">
      <c r="A2681" s="3">
        <f>TITRES_STAT!B2684</f>
        <v>45912</v>
      </c>
      <c r="B2681" s="6">
        <f>TITRES_STAT!D2684</f>
        <v>7.99</v>
      </c>
      <c r="C2681" s="2">
        <f t="shared" si="246"/>
        <v>29.088937145508517</v>
      </c>
      <c r="D2681" s="2">
        <f t="shared" si="248"/>
        <v>19.483452779382784</v>
      </c>
      <c r="E2681" s="2">
        <f t="shared" si="247"/>
        <v>9.605484366125733</v>
      </c>
      <c r="F2681" s="2">
        <f t="shared" si="251"/>
        <v>6.0267761934057429</v>
      </c>
      <c r="G2681" s="2">
        <f t="shared" si="249"/>
        <v>3.5787081727199901</v>
      </c>
      <c r="H2681" s="2" t="str">
        <f t="shared" si="250"/>
        <v>Sell</v>
      </c>
    </row>
    <row r="2682" spans="1:8" ht="13.5" x14ac:dyDescent="0.25">
      <c r="A2682" s="3">
        <f>TITRES_STAT!B2685</f>
        <v>45915</v>
      </c>
      <c r="B2682" s="6">
        <f>TITRES_STAT!D2685</f>
        <v>7.99</v>
      </c>
      <c r="C2682" s="2">
        <f t="shared" si="246"/>
        <v>29.113716046199514</v>
      </c>
      <c r="D2682" s="2">
        <f t="shared" si="248"/>
        <v>18.632085906835911</v>
      </c>
      <c r="E2682" s="2">
        <f t="shared" si="247"/>
        <v>10.481630139363602</v>
      </c>
      <c r="F2682" s="2">
        <f t="shared" si="251"/>
        <v>6.9177469825973148</v>
      </c>
      <c r="G2682" s="2">
        <f t="shared" si="249"/>
        <v>3.5638831567662876</v>
      </c>
      <c r="H2682" s="2" t="str">
        <f t="shared" si="250"/>
        <v>Sell</v>
      </c>
    </row>
    <row r="2683" spans="1:8" ht="13.5" x14ac:dyDescent="0.25">
      <c r="A2683" s="3">
        <f>TITRES_STAT!B2686</f>
        <v>45916</v>
      </c>
      <c r="B2683" s="6">
        <f>TITRES_STAT!D2686</f>
        <v>7.99</v>
      </c>
      <c r="C2683" s="2">
        <f t="shared" si="246"/>
        <v>29.250067423707282</v>
      </c>
      <c r="D2683" s="2">
        <f t="shared" si="248"/>
        <v>17.843783247070288</v>
      </c>
      <c r="E2683" s="2">
        <f t="shared" si="247"/>
        <v>11.406284176636994</v>
      </c>
      <c r="F2683" s="2">
        <f t="shared" si="251"/>
        <v>7.815454421405251</v>
      </c>
      <c r="G2683" s="2">
        <f t="shared" si="249"/>
        <v>3.5908297552317432</v>
      </c>
      <c r="H2683" s="2" t="str">
        <f t="shared" si="250"/>
        <v>Sell</v>
      </c>
    </row>
    <row r="2684" spans="1:8" ht="13.5" x14ac:dyDescent="0.25">
      <c r="A2684" s="3">
        <f>TITRES_STAT!B2687</f>
        <v>45917</v>
      </c>
      <c r="B2684" s="6">
        <f>TITRES_STAT!D2687</f>
        <v>7.97</v>
      </c>
      <c r="C2684" s="2">
        <f t="shared" si="246"/>
        <v>25.988518589290777</v>
      </c>
      <c r="D2684" s="2">
        <f t="shared" si="248"/>
        <v>17.112391895435451</v>
      </c>
      <c r="E2684" s="2">
        <f t="shared" si="247"/>
        <v>8.8761266938553263</v>
      </c>
      <c r="F2684" s="2">
        <f t="shared" si="251"/>
        <v>8.0275888758952654</v>
      </c>
      <c r="G2684" s="2">
        <f t="shared" si="249"/>
        <v>0.84853781796006089</v>
      </c>
      <c r="H2684" s="2" t="str">
        <f t="shared" si="250"/>
        <v>Sell</v>
      </c>
    </row>
    <row r="2685" spans="1:8" ht="13.5" x14ac:dyDescent="0.25">
      <c r="A2685" s="3">
        <f>TITRES_STAT!B2688</f>
        <v>45918</v>
      </c>
      <c r="B2685" s="6">
        <f>TITRES_STAT!D2688</f>
        <v>7.8</v>
      </c>
      <c r="C2685" s="2">
        <f t="shared" si="246"/>
        <v>23.22874649863066</v>
      </c>
      <c r="D2685" s="2">
        <f t="shared" si="248"/>
        <v>16.422585088366159</v>
      </c>
      <c r="E2685" s="2">
        <f t="shared" si="247"/>
        <v>6.8061614102645009</v>
      </c>
      <c r="F2685" s="2">
        <f t="shared" si="251"/>
        <v>7.7833033827691134</v>
      </c>
      <c r="G2685" s="2">
        <f t="shared" si="249"/>
        <v>-0.97714197250461243</v>
      </c>
      <c r="H2685" s="2" t="str">
        <f t="shared" si="250"/>
        <v>Hold</v>
      </c>
    </row>
    <row r="2686" spans="1:8" ht="13.5" x14ac:dyDescent="0.25">
      <c r="A2686" s="3">
        <f>TITRES_STAT!B2689</f>
        <v>45919</v>
      </c>
      <c r="B2686" s="6">
        <f>TITRES_STAT!D2689</f>
        <v>7.9</v>
      </c>
      <c r="C2686" s="2">
        <f t="shared" si="246"/>
        <v>20.885862421918251</v>
      </c>
      <c r="D2686" s="2">
        <f t="shared" si="248"/>
        <v>15.791282489227925</v>
      </c>
      <c r="E2686" s="2">
        <f t="shared" si="247"/>
        <v>5.0945799326903263</v>
      </c>
      <c r="F2686" s="2">
        <f t="shared" si="251"/>
        <v>7.245558692753356</v>
      </c>
      <c r="G2686" s="2">
        <f t="shared" si="249"/>
        <v>-2.1509787600630297</v>
      </c>
      <c r="H2686" s="2" t="str">
        <f t="shared" si="250"/>
        <v>Hold</v>
      </c>
    </row>
    <row r="2687" spans="1:8" ht="13.5" x14ac:dyDescent="0.25">
      <c r="A2687" s="3">
        <f>TITRES_STAT!B2690</f>
        <v>45922</v>
      </c>
      <c r="B2687" s="6">
        <f>TITRES_STAT!D2690</f>
        <v>7.99</v>
      </c>
      <c r="C2687" s="2">
        <f t="shared" si="246"/>
        <v>18.903422049315441</v>
      </c>
      <c r="D2687" s="2">
        <f t="shared" si="248"/>
        <v>15.213409712248078</v>
      </c>
      <c r="E2687" s="2">
        <f t="shared" si="247"/>
        <v>3.6900123370673636</v>
      </c>
      <c r="F2687" s="2">
        <f t="shared" si="251"/>
        <v>6.5344494216161584</v>
      </c>
      <c r="G2687" s="2">
        <f t="shared" si="249"/>
        <v>-2.8444370845487947</v>
      </c>
      <c r="H2687" s="2" t="str">
        <f t="shared" si="250"/>
        <v>Hold</v>
      </c>
    </row>
    <row r="2688" spans="1:8" ht="13.5" x14ac:dyDescent="0.25">
      <c r="A2688" s="3">
        <f>TITRES_STAT!B2691</f>
        <v>45923</v>
      </c>
      <c r="B2688" s="6">
        <f>TITRES_STAT!D2691</f>
        <v>7.99</v>
      </c>
      <c r="C2688" s="2">
        <f t="shared" si="246"/>
        <v>17.225972503266913</v>
      </c>
      <c r="D2688" s="2">
        <f t="shared" si="248"/>
        <v>14.678342326155628</v>
      </c>
      <c r="E2688" s="2">
        <f t="shared" si="247"/>
        <v>2.5476301771112855</v>
      </c>
      <c r="F2688" s="2">
        <f t="shared" si="251"/>
        <v>5.7370855727151842</v>
      </c>
      <c r="G2688" s="2">
        <f t="shared" si="249"/>
        <v>-3.1894553956038987</v>
      </c>
      <c r="H2688" s="2" t="str">
        <f t="shared" si="250"/>
        <v>Hold</v>
      </c>
    </row>
    <row r="2689" spans="1:8" ht="13.5" x14ac:dyDescent="0.25">
      <c r="A2689" s="3">
        <f>TITRES_STAT!B2692</f>
        <v>45924</v>
      </c>
      <c r="B2689" s="6">
        <f>TITRES_STAT!D2692</f>
        <v>7.99</v>
      </c>
      <c r="C2689" s="2">
        <f t="shared" si="246"/>
        <v>15.775822887379695</v>
      </c>
      <c r="D2689" s="2">
        <f t="shared" si="248"/>
        <v>14.18290956125521</v>
      </c>
      <c r="E2689" s="2">
        <f t="shared" si="247"/>
        <v>1.592913326124485</v>
      </c>
      <c r="F2689" s="2">
        <f t="shared" si="251"/>
        <v>4.9082511233970445</v>
      </c>
      <c r="G2689" s="2">
        <f t="shared" si="249"/>
        <v>-3.3153377972725595</v>
      </c>
      <c r="H2689" s="2" t="str">
        <f t="shared" si="250"/>
        <v>Hold</v>
      </c>
    </row>
    <row r="2690" spans="1:8" ht="13.5" x14ac:dyDescent="0.25">
      <c r="A2690" s="3">
        <f>TITRES_STAT!B2693</f>
        <v>45925</v>
      </c>
      <c r="B2690" s="6">
        <f>TITRES_STAT!D2693</f>
        <v>7.99</v>
      </c>
      <c r="C2690" s="2">
        <f t="shared" si="246"/>
        <v>14.578003981628973</v>
      </c>
      <c r="D2690" s="2">
        <f t="shared" si="248"/>
        <v>13.724175519680749</v>
      </c>
      <c r="E2690" s="2">
        <f t="shared" si="247"/>
        <v>0.8538284619482237</v>
      </c>
      <c r="F2690" s="2">
        <f t="shared" si="251"/>
        <v>4.0973665911072805</v>
      </c>
      <c r="G2690" s="2">
        <f t="shared" si="249"/>
        <v>-3.2435381291590568</v>
      </c>
      <c r="H2690" s="2" t="str">
        <f t="shared" si="250"/>
        <v>Hold</v>
      </c>
    </row>
    <row r="2691" spans="1:8" ht="13.5" x14ac:dyDescent="0.25">
      <c r="A2691" s="3">
        <f>TITRES_STAT!B2694</f>
        <v>45926</v>
      </c>
      <c r="B2691" s="6">
        <f>TITRES_STAT!D2694</f>
        <v>7.99</v>
      </c>
      <c r="C2691" s="2">
        <f t="shared" si="246"/>
        <v>13.564464907532207</v>
      </c>
      <c r="D2691" s="2">
        <f t="shared" si="248"/>
        <v>13.299421777482175</v>
      </c>
      <c r="E2691" s="2">
        <f t="shared" si="247"/>
        <v>0.26504313005003155</v>
      </c>
      <c r="F2691" s="2">
        <f t="shared" si="251"/>
        <v>3.330901898895831</v>
      </c>
      <c r="G2691" s="2">
        <f t="shared" si="249"/>
        <v>-3.0658587688457994</v>
      </c>
      <c r="H2691" s="2" t="str">
        <f t="shared" si="250"/>
        <v>Hold</v>
      </c>
    </row>
    <row r="2692" spans="1:8" ht="13.5" x14ac:dyDescent="0.25">
      <c r="A2692" s="3">
        <f>TITRES_STAT!B2695</f>
        <v>45929</v>
      </c>
      <c r="B2692" s="6">
        <f>TITRES_STAT!D2695</f>
        <v>7.97</v>
      </c>
      <c r="C2692" s="2">
        <f t="shared" si="246"/>
        <v>12.706854921758021</v>
      </c>
      <c r="D2692" s="2">
        <f t="shared" si="248"/>
        <v>12.904649793964978</v>
      </c>
      <c r="E2692" s="2">
        <f t="shared" si="247"/>
        <v>-0.19779487220695735</v>
      </c>
      <c r="F2692" s="2">
        <f t="shared" si="251"/>
        <v>2.6251625446752733</v>
      </c>
      <c r="G2692" s="2">
        <f t="shared" si="249"/>
        <v>-2.8229574168822307</v>
      </c>
      <c r="H2692" s="2" t="str">
        <f t="shared" si="250"/>
        <v>Hold</v>
      </c>
    </row>
    <row r="2693" spans="1:8" ht="13.5" x14ac:dyDescent="0.25">
      <c r="A2693" s="3">
        <f>TITRES_STAT!B2696</f>
        <v>45930</v>
      </c>
      <c r="B2693" s="6">
        <f>TITRES_STAT!D2696</f>
        <v>7.97</v>
      </c>
      <c r="C2693" s="2">
        <f t="shared" si="246"/>
        <v>11.981184933795248</v>
      </c>
      <c r="D2693" s="2">
        <f t="shared" si="248"/>
        <v>12.539120179597203</v>
      </c>
      <c r="E2693" s="2">
        <f t="shared" si="247"/>
        <v>-0.5579352458019553</v>
      </c>
      <c r="F2693" s="2">
        <f t="shared" si="251"/>
        <v>1.9885429865798279</v>
      </c>
      <c r="G2693" s="2">
        <f t="shared" si="249"/>
        <v>-2.5464782323817832</v>
      </c>
      <c r="H2693" s="2" t="str">
        <f t="shared" si="250"/>
        <v>Hold</v>
      </c>
    </row>
    <row r="2694" spans="1:8" ht="13.5" x14ac:dyDescent="0.25">
      <c r="A2694" s="3">
        <f>TITRES_STAT!B2697</f>
        <v>45931</v>
      </c>
      <c r="B2694" s="6">
        <f>TITRES_STAT!D2697</f>
        <v>7.97</v>
      </c>
      <c r="C2694" s="2">
        <f t="shared" ref="C2694:C2706" si="252">$C$4*B2684+C2693*(1-$C$4)</f>
        <v>11.364079559365209</v>
      </c>
      <c r="D2694" s="2">
        <f t="shared" ref="D2694:D2706" si="253">$D$4*B2694+(1-$D$4)*D2693</f>
        <v>12.200666832960374</v>
      </c>
      <c r="E2694" s="2">
        <f t="shared" ref="E2694:E2706" si="254">C2694-D2694</f>
        <v>-0.83658727359516583</v>
      </c>
      <c r="F2694" s="2">
        <f t="shared" si="251"/>
        <v>1.4235169345448291</v>
      </c>
      <c r="G2694" s="2">
        <f t="shared" ref="G2694:G2706" si="255">E2694-F2694</f>
        <v>-2.2601042081399951</v>
      </c>
      <c r="H2694" s="2" t="str">
        <f t="shared" ref="H2694:H2706" si="256">IF(G2694&lt;0,"Hold","Sell")</f>
        <v>Hold</v>
      </c>
    </row>
    <row r="2695" spans="1:8" ht="13.5" x14ac:dyDescent="0.25">
      <c r="A2695" s="3">
        <f>TITRES_STAT!B2698</f>
        <v>45932</v>
      </c>
      <c r="B2695" s="6">
        <f>TITRES_STAT!D2698</f>
        <v>7.97</v>
      </c>
      <c r="C2695" s="2">
        <f t="shared" si="252"/>
        <v>10.815759627155176</v>
      </c>
      <c r="D2695" s="2">
        <f t="shared" si="253"/>
        <v>11.88728410459294</v>
      </c>
      <c r="E2695" s="2">
        <f t="shared" si="254"/>
        <v>-1.0715244774377641</v>
      </c>
      <c r="F2695" s="2">
        <f t="shared" si="251"/>
        <v>0.92450865214831057</v>
      </c>
      <c r="G2695" s="2">
        <f t="shared" si="255"/>
        <v>-1.9960331295860747</v>
      </c>
      <c r="H2695" s="2" t="str">
        <f t="shared" si="256"/>
        <v>Hold</v>
      </c>
    </row>
    <row r="2696" spans="1:8" ht="13.5" x14ac:dyDescent="0.25">
      <c r="A2696" s="3">
        <f>TITRES_STAT!B2699</f>
        <v>45933</v>
      </c>
      <c r="B2696" s="6">
        <f>TITRES_STAT!D2699</f>
        <v>7.97</v>
      </c>
      <c r="C2696" s="2">
        <f t="shared" si="252"/>
        <v>10.367181222977457</v>
      </c>
      <c r="D2696" s="2">
        <f t="shared" si="253"/>
        <v>11.59711491166013</v>
      </c>
      <c r="E2696" s="2">
        <f t="shared" si="254"/>
        <v>-1.2299336886826726</v>
      </c>
      <c r="F2696" s="2">
        <f t="shared" si="251"/>
        <v>0.49362018398211394</v>
      </c>
      <c r="G2696" s="2">
        <f t="shared" si="255"/>
        <v>-1.7235538726647865</v>
      </c>
      <c r="H2696" s="2" t="str">
        <f t="shared" si="256"/>
        <v>Hold</v>
      </c>
    </row>
    <row r="2697" spans="1:8" ht="13.5" x14ac:dyDescent="0.25">
      <c r="A2697" s="3">
        <f>TITRES_STAT!B2700</f>
        <v>45936</v>
      </c>
      <c r="B2697" s="6">
        <f>TITRES_STAT!D2700</f>
        <v>7.97</v>
      </c>
      <c r="C2697" s="2">
        <f t="shared" si="252"/>
        <v>10.001461034827079</v>
      </c>
      <c r="D2697" s="2">
        <f t="shared" si="253"/>
        <v>11.328439733018639</v>
      </c>
      <c r="E2697" s="2">
        <f t="shared" si="254"/>
        <v>-1.3269786981915601</v>
      </c>
      <c r="F2697" s="2">
        <f t="shared" si="251"/>
        <v>0.12950040754737913</v>
      </c>
      <c r="G2697" s="2">
        <f t="shared" si="255"/>
        <v>-1.4564791057389392</v>
      </c>
      <c r="H2697" s="2" t="str">
        <f t="shared" si="256"/>
        <v>Hold</v>
      </c>
    </row>
    <row r="2698" spans="1:8" ht="13.5" x14ac:dyDescent="0.25">
      <c r="A2698" s="3">
        <f>TITRES_STAT!B2701</f>
        <v>45937</v>
      </c>
      <c r="B2698" s="6">
        <f>TITRES_STAT!D2701</f>
        <v>7.97</v>
      </c>
      <c r="C2698" s="2">
        <f t="shared" si="252"/>
        <v>9.692005491007528</v>
      </c>
      <c r="D2698" s="2">
        <f t="shared" si="253"/>
        <v>11.079666419461704</v>
      </c>
      <c r="E2698" s="2">
        <f t="shared" si="254"/>
        <v>-1.3876609284541761</v>
      </c>
      <c r="F2698" s="2">
        <f t="shared" si="251"/>
        <v>-0.1739318596529319</v>
      </c>
      <c r="G2698" s="2">
        <f t="shared" si="255"/>
        <v>-1.2137290688012441</v>
      </c>
      <c r="H2698" s="2" t="str">
        <f t="shared" si="256"/>
        <v>Hold</v>
      </c>
    </row>
    <row r="2699" spans="1:8" ht="13.5" x14ac:dyDescent="0.25">
      <c r="A2699" s="3">
        <f>TITRES_STAT!B2702</f>
        <v>45938</v>
      </c>
      <c r="B2699" s="6">
        <f>TITRES_STAT!D2702</f>
        <v>7.97</v>
      </c>
      <c r="C2699" s="2">
        <f t="shared" si="252"/>
        <v>9.4301584923909854</v>
      </c>
      <c r="D2699" s="2">
        <f t="shared" si="253"/>
        <v>10.849320758760838</v>
      </c>
      <c r="E2699" s="2">
        <f t="shared" si="254"/>
        <v>-1.4191622663698524</v>
      </c>
      <c r="F2699" s="2">
        <f t="shared" si="251"/>
        <v>-0.42297794099631603</v>
      </c>
      <c r="G2699" s="2">
        <f t="shared" si="255"/>
        <v>-0.99618432537353641</v>
      </c>
      <c r="H2699" s="2" t="str">
        <f t="shared" si="256"/>
        <v>Hold</v>
      </c>
    </row>
    <row r="2700" spans="1:8" ht="13.5" x14ac:dyDescent="0.25">
      <c r="A2700" s="3">
        <f>TITRES_STAT!B2703</f>
        <v>45939</v>
      </c>
      <c r="B2700" s="6">
        <f>TITRES_STAT!D2703</f>
        <v>7.93</v>
      </c>
      <c r="C2700" s="2">
        <f t="shared" si="252"/>
        <v>9.2085956474077566</v>
      </c>
      <c r="D2700" s="2">
        <f t="shared" si="253"/>
        <v>10.633074776630407</v>
      </c>
      <c r="E2700" s="2">
        <f t="shared" si="254"/>
        <v>-1.4244791292226502</v>
      </c>
      <c r="F2700" s="2">
        <f t="shared" si="251"/>
        <v>-0.62327817864158286</v>
      </c>
      <c r="G2700" s="2">
        <f t="shared" si="255"/>
        <v>-0.80120095058106733</v>
      </c>
      <c r="H2700" s="2" t="str">
        <f t="shared" si="256"/>
        <v>Hold</v>
      </c>
    </row>
    <row r="2701" spans="1:8" ht="13.5" x14ac:dyDescent="0.25">
      <c r="A2701" s="3">
        <f>TITRES_STAT!B2704</f>
        <v>45940</v>
      </c>
      <c r="B2701" s="6">
        <f>TITRES_STAT!D2704</f>
        <v>7.93</v>
      </c>
      <c r="C2701" s="2">
        <f t="shared" si="252"/>
        <v>9.0211193939604097</v>
      </c>
      <c r="D2701" s="2">
        <f t="shared" si="253"/>
        <v>10.432847015398526</v>
      </c>
      <c r="E2701" s="2">
        <f t="shared" si="254"/>
        <v>-1.411727621438116</v>
      </c>
      <c r="F2701" s="2">
        <f t="shared" si="251"/>
        <v>-0.78096806720088952</v>
      </c>
      <c r="G2701" s="2">
        <f t="shared" si="255"/>
        <v>-0.63075955423722652</v>
      </c>
      <c r="H2701" s="2" t="str">
        <f t="shared" si="256"/>
        <v>Hold</v>
      </c>
    </row>
    <row r="2702" spans="1:8" ht="13.5" x14ac:dyDescent="0.25">
      <c r="A2702" s="3">
        <f>TITRES_STAT!B2705</f>
        <v>45943</v>
      </c>
      <c r="B2702" s="6">
        <f>TITRES_STAT!D2705</f>
        <v>7.93</v>
      </c>
      <c r="C2702" s="2">
        <f t="shared" si="252"/>
        <v>8.8594087179665006</v>
      </c>
      <c r="D2702" s="2">
        <f t="shared" si="253"/>
        <v>10.247450940183821</v>
      </c>
      <c r="E2702" s="2">
        <f t="shared" si="254"/>
        <v>-1.3880422222173205</v>
      </c>
      <c r="F2702" s="2">
        <f t="shared" si="251"/>
        <v>-0.90238289820417572</v>
      </c>
      <c r="G2702" s="2">
        <f t="shared" si="255"/>
        <v>-0.48565932401314482</v>
      </c>
      <c r="H2702" s="2" t="str">
        <f t="shared" si="256"/>
        <v>Hold</v>
      </c>
    </row>
    <row r="2703" spans="1:8" ht="13.5" x14ac:dyDescent="0.25">
      <c r="A2703" s="3">
        <f>TITRES_STAT!B2706</f>
        <v>45944</v>
      </c>
      <c r="B2703" s="6">
        <f>TITRES_STAT!D2706</f>
        <v>7.93</v>
      </c>
      <c r="C2703" s="2">
        <f t="shared" si="252"/>
        <v>8.7225766075101152</v>
      </c>
      <c r="D2703" s="2">
        <f t="shared" si="253"/>
        <v>10.075787907577613</v>
      </c>
      <c r="E2703" s="2">
        <f t="shared" si="254"/>
        <v>-1.3532113000674979</v>
      </c>
      <c r="F2703" s="2">
        <f t="shared" si="251"/>
        <v>-0.9925485785768402</v>
      </c>
      <c r="G2703" s="2">
        <f t="shared" si="255"/>
        <v>-0.3606627214906577</v>
      </c>
      <c r="H2703" s="2" t="str">
        <f t="shared" si="256"/>
        <v>Hold</v>
      </c>
    </row>
    <row r="2704" spans="1:8" ht="13.5" x14ac:dyDescent="0.25">
      <c r="A2704" s="3">
        <f>TITRES_STAT!B2707</f>
        <v>45946</v>
      </c>
      <c r="B2704" s="6">
        <f>TITRES_STAT!D2707</f>
        <v>7.93</v>
      </c>
      <c r="C2704" s="2">
        <f t="shared" si="252"/>
        <v>8.6067955909700977</v>
      </c>
      <c r="D2704" s="2">
        <f t="shared" si="253"/>
        <v>9.9168406551644566</v>
      </c>
      <c r="E2704" s="2">
        <f t="shared" si="254"/>
        <v>-1.3100450641943588</v>
      </c>
      <c r="F2704" s="2">
        <f t="shared" si="251"/>
        <v>-1.056047875700344</v>
      </c>
      <c r="G2704" s="2">
        <f t="shared" si="255"/>
        <v>-0.25399718849401487</v>
      </c>
      <c r="H2704" s="2" t="str">
        <f t="shared" si="256"/>
        <v>Hold</v>
      </c>
    </row>
    <row r="2705" spans="1:8" ht="13.5" x14ac:dyDescent="0.25">
      <c r="A2705" s="3">
        <f>TITRES_STAT!B2708</f>
        <v>45947</v>
      </c>
      <c r="B2705" s="6">
        <f>TITRES_STAT!D2708</f>
        <v>7.93</v>
      </c>
      <c r="C2705" s="2">
        <f t="shared" si="252"/>
        <v>8.508827038513159</v>
      </c>
      <c r="D2705" s="2">
        <f t="shared" si="253"/>
        <v>9.7696672733004242</v>
      </c>
      <c r="E2705" s="2">
        <f t="shared" si="254"/>
        <v>-1.2608402347872651</v>
      </c>
      <c r="F2705" s="2">
        <f t="shared" si="251"/>
        <v>-1.0970063475177283</v>
      </c>
      <c r="G2705" s="2">
        <f t="shared" si="255"/>
        <v>-0.16383388726953685</v>
      </c>
      <c r="H2705" s="2" t="str">
        <f t="shared" si="256"/>
        <v>Hold</v>
      </c>
    </row>
    <row r="2706" spans="1:8" ht="13.5" x14ac:dyDescent="0.25">
      <c r="A2706" s="3">
        <f>TITRES_STAT!B2709</f>
        <v>45950</v>
      </c>
      <c r="B2706" s="6">
        <f>TITRES_STAT!D2709</f>
        <v>7.9</v>
      </c>
      <c r="C2706" s="2">
        <f t="shared" si="252"/>
        <v>8.4259305710495962</v>
      </c>
      <c r="D2706" s="2">
        <f t="shared" si="253"/>
        <v>9.6311734012040962</v>
      </c>
      <c r="E2706" s="2">
        <f t="shared" si="254"/>
        <v>-1.2052428301545</v>
      </c>
      <c r="F2706" s="2">
        <f t="shared" si="251"/>
        <v>-1.1186536440450827</v>
      </c>
      <c r="G2706" s="2">
        <f t="shared" si="255"/>
        <v>-8.6589186109417238E-2</v>
      </c>
      <c r="H2706" s="2" t="str">
        <f t="shared" si="256"/>
        <v>Hold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26.32</v>
      </c>
      <c r="C2" s="6">
        <f>TITRES_STAT!D5</f>
        <v>11.041</v>
      </c>
      <c r="D2" s="6">
        <f>TITRES_STAT!E5</f>
        <v>0</v>
      </c>
      <c r="E2" s="2">
        <f>D2</f>
        <v>0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27.79</v>
      </c>
      <c r="C3" s="6">
        <f>TITRES_STAT!D6</f>
        <v>11.657999999999999</v>
      </c>
      <c r="D3" s="6">
        <f>TITRES_STAT!E6</f>
        <v>11.386581288233177</v>
      </c>
      <c r="E3" s="2">
        <f>IF(B3&gt;B2, E2+D3, IF(B3&lt;B2, E2-D3, E2))</f>
        <v>11.386581288233177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27.78</v>
      </c>
      <c r="C4" s="6">
        <f>TITRES_STAT!D7</f>
        <v>11.654</v>
      </c>
      <c r="D4" s="6">
        <f>TITRES_STAT!E7</f>
        <v>11.654</v>
      </c>
      <c r="E4" s="2">
        <f t="shared" ref="E4:E67" si="0">IF(B4&gt;B3, E3+D4, IF(B4&lt;B3, E3-D4, E3))</f>
        <v>-0.26741871176682253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27.75</v>
      </c>
      <c r="C5" s="6">
        <f>TITRES_STAT!D8</f>
        <v>11.641</v>
      </c>
      <c r="D5" s="6">
        <f>TITRES_STAT!E8</f>
        <v>11.63344908108108</v>
      </c>
      <c r="E5" s="2">
        <f t="shared" si="0"/>
        <v>-11.900867792847903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27.74</v>
      </c>
      <c r="C6" s="6">
        <f>TITRES_STAT!D9</f>
        <v>11.637</v>
      </c>
      <c r="D6" s="6">
        <f>TITRES_STAT!E9</f>
        <v>11.627351441961068</v>
      </c>
      <c r="E6" s="2">
        <f t="shared" si="0"/>
        <v>-23.528219234808972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26.5</v>
      </c>
      <c r="C7" s="6">
        <f>TITRES_STAT!D10</f>
        <v>11.117000000000001</v>
      </c>
      <c r="D7" s="6">
        <f>TITRES_STAT!E10</f>
        <v>11.117000000000001</v>
      </c>
      <c r="E7" s="2">
        <f t="shared" si="0"/>
        <v>-34.645219234808977</v>
      </c>
      <c r="F7" s="6" t="str">
        <f>IF(E7&gt;E2,"BULLISH",IF(E7&lt;E2,"BEARISH","NEUTRAL"))</f>
        <v>BEARISH</v>
      </c>
      <c r="G7" s="6" t="e">
        <f t="shared" ref="G7:G70" si="2">IF((E7-E2)/E2 &gt; 0.02, "STRONG",
 IF((E7-E2)/E2 &lt; -0.02, "WEAK", "NEUTRAL"))</f>
        <v>#DIV/0!</v>
      </c>
      <c r="H7" s="6" t="str">
        <f t="shared" si="1"/>
        <v>BEARISH DIVERGENCE</v>
      </c>
    </row>
    <row r="8" spans="1:8" ht="13.5" x14ac:dyDescent="0.25">
      <c r="A8" s="3">
        <f>TITRES_STAT!B11</f>
        <v>42016</v>
      </c>
      <c r="B8" s="6">
        <f>TITRES_STAT!C11</f>
        <v>27.29</v>
      </c>
      <c r="C8" s="6">
        <f>TITRES_STAT!D11</f>
        <v>11.448</v>
      </c>
      <c r="D8" s="6">
        <f>TITRES_STAT!E11</f>
        <v>11.378363942836204</v>
      </c>
      <c r="E8" s="2">
        <f t="shared" si="0"/>
        <v>-23.266855291972774</v>
      </c>
      <c r="F8" s="6" t="str">
        <f t="shared" ref="F8:F71" si="3">IF(E8&gt;E3,"BULLISH",IF(E8&lt;E3,"BEARISH","NEUTRAL"))</f>
        <v>BEARISH</v>
      </c>
      <c r="G8" s="6" t="str">
        <f t="shared" si="2"/>
        <v>WEAK</v>
      </c>
      <c r="H8" s="6" t="str">
        <f t="shared" si="1"/>
        <v>CONFIRMED BEARISH</v>
      </c>
    </row>
    <row r="9" spans="1:8" ht="13.5" x14ac:dyDescent="0.25">
      <c r="A9" s="3">
        <f>TITRES_STAT!B12</f>
        <v>42017</v>
      </c>
      <c r="B9" s="6">
        <f>TITRES_STAT!C12</f>
        <v>27.29</v>
      </c>
      <c r="C9" s="6">
        <f>TITRES_STAT!D12</f>
        <v>11.448</v>
      </c>
      <c r="D9" s="6">
        <f>TITRES_STAT!E12</f>
        <v>0</v>
      </c>
      <c r="E9" s="2">
        <f t="shared" si="0"/>
        <v>-23.266855291972774</v>
      </c>
      <c r="F9" s="6" t="str">
        <f t="shared" si="3"/>
        <v>BEARISH</v>
      </c>
      <c r="G9" s="6" t="str">
        <f t="shared" si="2"/>
        <v>STRONG</v>
      </c>
      <c r="H9" s="6" t="str">
        <f t="shared" si="1"/>
        <v>CONFIRMED BEARISH</v>
      </c>
    </row>
    <row r="10" spans="1:8" ht="13.5" x14ac:dyDescent="0.25">
      <c r="A10" s="3">
        <f>TITRES_STAT!B13</f>
        <v>42019</v>
      </c>
      <c r="B10" s="6">
        <f>TITRES_STAT!C13</f>
        <v>26.48</v>
      </c>
      <c r="C10" s="6">
        <f>TITRES_STAT!D13</f>
        <v>11.108000000000001</v>
      </c>
      <c r="D10" s="6">
        <f>TITRES_STAT!E13</f>
        <v>11.108419486404834</v>
      </c>
      <c r="E10" s="2">
        <f t="shared" si="0"/>
        <v>-34.375274778377609</v>
      </c>
      <c r="F10" s="6" t="str">
        <f t="shared" si="3"/>
        <v>BEARISH</v>
      </c>
      <c r="G10" s="6" t="str">
        <f>IF((E10-E5)/E5 &gt; 0.02, "STRONG",
 IF((E10-E5)/E5 &lt; -0.02, "WEAK", "NEUTRAL"))</f>
        <v>STRONG</v>
      </c>
      <c r="H10" s="6" t="str">
        <f t="shared" si="1"/>
        <v>CONFIRMED BEARISH</v>
      </c>
    </row>
    <row r="11" spans="1:8" ht="13.5" x14ac:dyDescent="0.25">
      <c r="A11" s="3">
        <f>TITRES_STAT!B14</f>
        <v>42020</v>
      </c>
      <c r="B11" s="6">
        <f>TITRES_STAT!C14</f>
        <v>26.2</v>
      </c>
      <c r="C11" s="6">
        <f>TITRES_STAT!D14</f>
        <v>10.991</v>
      </c>
      <c r="D11" s="6">
        <f>TITRES_STAT!E14</f>
        <v>10.983868435114504</v>
      </c>
      <c r="E11" s="2">
        <f t="shared" si="0"/>
        <v>-45.359143213492111</v>
      </c>
      <c r="F11" s="6" t="str">
        <f t="shared" si="3"/>
        <v>BEARISH</v>
      </c>
      <c r="G11" s="6" t="str">
        <f t="shared" si="2"/>
        <v>STRONG</v>
      </c>
      <c r="H11" s="6" t="str">
        <f t="shared" si="1"/>
        <v>CONFIRMED BEARISH</v>
      </c>
    </row>
    <row r="12" spans="1:8" ht="13.5" x14ac:dyDescent="0.25">
      <c r="A12" s="3">
        <f>TITRES_STAT!B15</f>
        <v>42023</v>
      </c>
      <c r="B12" s="6">
        <f>TITRES_STAT!C15</f>
        <v>25.6</v>
      </c>
      <c r="C12" s="6">
        <f>TITRES_STAT!D15</f>
        <v>10.739000000000001</v>
      </c>
      <c r="D12" s="6">
        <f>TITRES_STAT!E15</f>
        <v>10.741936445312501</v>
      </c>
      <c r="E12" s="2">
        <f t="shared" si="0"/>
        <v>-56.101079658804608</v>
      </c>
      <c r="F12" s="6" t="str">
        <f t="shared" si="3"/>
        <v>BEARISH</v>
      </c>
      <c r="G12" s="6" t="str">
        <f t="shared" si="2"/>
        <v>STRONG</v>
      </c>
      <c r="H12" s="6" t="str">
        <f t="shared" si="1"/>
        <v>CONFIRMED BEARISH</v>
      </c>
    </row>
    <row r="13" spans="1:8" ht="13.5" x14ac:dyDescent="0.25">
      <c r="A13" s="3">
        <f>TITRES_STAT!B16</f>
        <v>42024</v>
      </c>
      <c r="B13" s="6">
        <f>TITRES_STAT!C16</f>
        <v>26.32</v>
      </c>
      <c r="C13" s="6">
        <f>TITRES_STAT!D16</f>
        <v>11.041</v>
      </c>
      <c r="D13" s="6">
        <f>TITRES_STAT!E16</f>
        <v>10.43231873100304</v>
      </c>
      <c r="E13" s="2">
        <f t="shared" si="0"/>
        <v>-45.668760927801571</v>
      </c>
      <c r="F13" s="6" t="str">
        <f t="shared" si="3"/>
        <v>BEARISH</v>
      </c>
      <c r="G13" s="6" t="str">
        <f t="shared" si="2"/>
        <v>STRONG</v>
      </c>
      <c r="H13" s="6" t="str">
        <f t="shared" si="1"/>
        <v>CONFIRMED BEARISH</v>
      </c>
    </row>
    <row r="14" spans="1:8" ht="13.5" x14ac:dyDescent="0.25">
      <c r="A14" s="3">
        <f>TITRES_STAT!B17</f>
        <v>42025</v>
      </c>
      <c r="B14" s="6">
        <f>TITRES_STAT!C17</f>
        <v>26.29</v>
      </c>
      <c r="C14" s="6">
        <f>TITRES_STAT!D17</f>
        <v>11.029</v>
      </c>
      <c r="D14" s="6">
        <f>TITRES_STAT!E17</f>
        <v>11.029</v>
      </c>
      <c r="E14" s="2">
        <f t="shared" si="0"/>
        <v>-56.697760927801568</v>
      </c>
      <c r="F14" s="6" t="str">
        <f t="shared" si="3"/>
        <v>BEARISH</v>
      </c>
      <c r="G14" s="6" t="str">
        <f t="shared" si="2"/>
        <v>STRONG</v>
      </c>
      <c r="H14" s="6" t="str">
        <f t="shared" si="1"/>
        <v>CONFIRMED BEARISH</v>
      </c>
    </row>
    <row r="15" spans="1:8" ht="13.5" x14ac:dyDescent="0.25">
      <c r="A15" s="3">
        <f>TITRES_STAT!B18</f>
        <v>42026</v>
      </c>
      <c r="B15" s="6">
        <f>TITRES_STAT!C18</f>
        <v>26.1</v>
      </c>
      <c r="C15" s="6">
        <f>TITRES_STAT!D18</f>
        <v>10.949</v>
      </c>
      <c r="D15" s="6">
        <f>TITRES_STAT!E18</f>
        <v>10.946482988505746</v>
      </c>
      <c r="E15" s="2">
        <f t="shared" si="0"/>
        <v>-67.644243916307317</v>
      </c>
      <c r="F15" s="6" t="str">
        <f t="shared" si="3"/>
        <v>BEARISH</v>
      </c>
      <c r="G15" s="6" t="str">
        <f t="shared" si="2"/>
        <v>STRONG</v>
      </c>
      <c r="H15" s="6" t="str">
        <f t="shared" si="1"/>
        <v>CONFIRMED BEARISH</v>
      </c>
    </row>
    <row r="16" spans="1:8" ht="13.5" x14ac:dyDescent="0.25">
      <c r="A16" s="3">
        <f>TITRES_STAT!B19</f>
        <v>42027</v>
      </c>
      <c r="B16" s="6">
        <f>TITRES_STAT!C19</f>
        <v>26.32</v>
      </c>
      <c r="C16" s="6">
        <f>TITRES_STAT!D19</f>
        <v>11.041</v>
      </c>
      <c r="D16" s="6">
        <f>TITRES_STAT!E19</f>
        <v>10.626543009118542</v>
      </c>
      <c r="E16" s="2">
        <f t="shared" si="0"/>
        <v>-57.017700907188775</v>
      </c>
      <c r="F16" s="6" t="str">
        <f t="shared" si="3"/>
        <v>BEARISH</v>
      </c>
      <c r="G16" s="6" t="str">
        <f t="shared" si="2"/>
        <v>STRONG</v>
      </c>
      <c r="H16" s="6" t="str">
        <f t="shared" si="1"/>
        <v>BEARISH DIVERGENCE</v>
      </c>
    </row>
    <row r="17" spans="1:8" ht="13.5" x14ac:dyDescent="0.25">
      <c r="A17" s="3">
        <f>TITRES_STAT!B20</f>
        <v>42030</v>
      </c>
      <c r="B17" s="6">
        <f>TITRES_STAT!C20</f>
        <v>26.28</v>
      </c>
      <c r="C17" s="6">
        <f>TITRES_STAT!D20</f>
        <v>11.023999999999999</v>
      </c>
      <c r="D17" s="6">
        <f>TITRES_STAT!E20</f>
        <v>10.728684322678843</v>
      </c>
      <c r="E17" s="2">
        <f t="shared" si="0"/>
        <v>-67.746385229867613</v>
      </c>
      <c r="F17" s="6" t="str">
        <f t="shared" si="3"/>
        <v>BEARISH</v>
      </c>
      <c r="G17" s="6" t="str">
        <f t="shared" si="2"/>
        <v>STRONG</v>
      </c>
      <c r="H17" s="6" t="str">
        <f t="shared" si="1"/>
        <v>BEARISH DIVERGENCE</v>
      </c>
    </row>
    <row r="18" spans="1:8" ht="13.5" x14ac:dyDescent="0.25">
      <c r="A18" s="3">
        <f>TITRES_STAT!B21</f>
        <v>42031</v>
      </c>
      <c r="B18" s="6">
        <f>TITRES_STAT!C21</f>
        <v>26.28</v>
      </c>
      <c r="C18" s="6">
        <f>TITRES_STAT!D21</f>
        <v>11.023999999999999</v>
      </c>
      <c r="D18" s="6">
        <f>TITRES_STAT!E21</f>
        <v>0</v>
      </c>
      <c r="E18" s="2">
        <f t="shared" si="0"/>
        <v>-67.746385229867613</v>
      </c>
      <c r="F18" s="6" t="str">
        <f t="shared" si="3"/>
        <v>BEARISH</v>
      </c>
      <c r="G18" s="6" t="str">
        <f t="shared" si="2"/>
        <v>STRONG</v>
      </c>
      <c r="H18" s="6" t="str">
        <f t="shared" si="1"/>
        <v>CONFIRMED BEARISH</v>
      </c>
    </row>
    <row r="19" spans="1:8" ht="13.5" x14ac:dyDescent="0.25">
      <c r="A19" s="3">
        <f>TITRES_STAT!B22</f>
        <v>42032</v>
      </c>
      <c r="B19" s="6">
        <f>TITRES_STAT!C22</f>
        <v>25.5</v>
      </c>
      <c r="C19" s="6">
        <f>TITRES_STAT!D22</f>
        <v>10.696999999999999</v>
      </c>
      <c r="D19" s="6">
        <f>TITRES_STAT!E22</f>
        <v>10.906745098039215</v>
      </c>
      <c r="E19" s="2">
        <f t="shared" si="0"/>
        <v>-78.653130327906823</v>
      </c>
      <c r="F19" s="6" t="str">
        <f t="shared" si="3"/>
        <v>BEARISH</v>
      </c>
      <c r="G19" s="6" t="str">
        <f t="shared" si="2"/>
        <v>STRONG</v>
      </c>
      <c r="H19" s="6" t="str">
        <f t="shared" si="1"/>
        <v>CONFIRMED BEARISH</v>
      </c>
    </row>
    <row r="20" spans="1:8" ht="13.5" x14ac:dyDescent="0.25">
      <c r="A20" s="3">
        <f>TITRES_STAT!B23</f>
        <v>42033</v>
      </c>
      <c r="B20" s="6">
        <f>TITRES_STAT!C23</f>
        <v>25.98</v>
      </c>
      <c r="C20" s="6">
        <f>TITRES_STAT!D23</f>
        <v>10.898999999999999</v>
      </c>
      <c r="D20" s="6">
        <f>TITRES_STAT!E23</f>
        <v>10.861663163972285</v>
      </c>
      <c r="E20" s="2">
        <f t="shared" si="0"/>
        <v>-67.791467163934541</v>
      </c>
      <c r="F20" s="6" t="str">
        <f t="shared" si="3"/>
        <v>BEARISH</v>
      </c>
      <c r="G20" s="6" t="str">
        <f t="shared" si="2"/>
        <v>NEUTRAL</v>
      </c>
      <c r="H20" s="6" t="str">
        <f t="shared" si="1"/>
        <v>CONFIRMED BEARISH</v>
      </c>
    </row>
    <row r="21" spans="1:8" ht="13.5" x14ac:dyDescent="0.25">
      <c r="A21" s="3">
        <f>TITRES_STAT!B24</f>
        <v>42034</v>
      </c>
      <c r="B21" s="6">
        <f>TITRES_STAT!C24</f>
        <v>25.21</v>
      </c>
      <c r="C21" s="6">
        <f>TITRES_STAT!D24</f>
        <v>10.576000000000001</v>
      </c>
      <c r="D21" s="6">
        <f>TITRES_STAT!E24</f>
        <v>10.576000000000001</v>
      </c>
      <c r="E21" s="2">
        <f t="shared" si="0"/>
        <v>-78.367467163934549</v>
      </c>
      <c r="F21" s="6" t="str">
        <f t="shared" si="3"/>
        <v>BEARISH</v>
      </c>
      <c r="G21" s="6" t="str">
        <f t="shared" si="2"/>
        <v>STRONG</v>
      </c>
      <c r="H21" s="6" t="str">
        <f t="shared" si="1"/>
        <v>CONFIRMED BEARISH</v>
      </c>
    </row>
    <row r="22" spans="1:8" ht="13.5" x14ac:dyDescent="0.25">
      <c r="A22" s="3">
        <f>TITRES_STAT!B25</f>
        <v>42037</v>
      </c>
      <c r="B22" s="6">
        <f>TITRES_STAT!C25</f>
        <v>25</v>
      </c>
      <c r="C22" s="6">
        <f>TITRES_STAT!D25</f>
        <v>10.487</v>
      </c>
      <c r="D22" s="6">
        <f>TITRES_STAT!E25</f>
        <v>10.5310454</v>
      </c>
      <c r="E22" s="2">
        <f t="shared" si="0"/>
        <v>-88.898512563934545</v>
      </c>
      <c r="F22" s="6" t="str">
        <f t="shared" si="3"/>
        <v>BEARISH</v>
      </c>
      <c r="G22" s="6" t="str">
        <f t="shared" si="2"/>
        <v>STRONG</v>
      </c>
      <c r="H22" s="6" t="str">
        <f t="shared" si="1"/>
        <v>CONFIRMED BEARISH</v>
      </c>
    </row>
    <row r="23" spans="1:8" ht="13.5" x14ac:dyDescent="0.25">
      <c r="A23" s="3">
        <f>TITRES_STAT!B26</f>
        <v>42038</v>
      </c>
      <c r="B23" s="6">
        <f>TITRES_STAT!C26</f>
        <v>25.75</v>
      </c>
      <c r="C23" s="6">
        <f>TITRES_STAT!D26</f>
        <v>10.802</v>
      </c>
      <c r="D23" s="6">
        <f>TITRES_STAT!E26</f>
        <v>10.585959999999998</v>
      </c>
      <c r="E23" s="2">
        <f t="shared" si="0"/>
        <v>-78.312552563934545</v>
      </c>
      <c r="F23" s="6" t="str">
        <f t="shared" si="3"/>
        <v>BEARISH</v>
      </c>
      <c r="G23" s="6" t="str">
        <f t="shared" si="2"/>
        <v>STRONG</v>
      </c>
      <c r="H23" s="6" t="str">
        <f t="shared" si="1"/>
        <v>CONFIRMED BEARISH</v>
      </c>
    </row>
    <row r="24" spans="1:8" ht="13.5" x14ac:dyDescent="0.25">
      <c r="A24" s="3">
        <f>TITRES_STAT!B27</f>
        <v>42039</v>
      </c>
      <c r="B24" s="6">
        <f>TITRES_STAT!C27</f>
        <v>24.6</v>
      </c>
      <c r="C24" s="6">
        <f>TITRES_STAT!D27</f>
        <v>10.32</v>
      </c>
      <c r="D24" s="6">
        <f>TITRES_STAT!E27</f>
        <v>0</v>
      </c>
      <c r="E24" s="2">
        <f t="shared" si="0"/>
        <v>-78.312552563934545</v>
      </c>
      <c r="F24" s="6" t="str">
        <f t="shared" si="3"/>
        <v>BULLISH</v>
      </c>
      <c r="G24" s="6" t="str">
        <f t="shared" si="2"/>
        <v>NEUTRAL</v>
      </c>
      <c r="H24" s="6" t="str">
        <f t="shared" si="1"/>
        <v>BULLISH DIVERGENCE</v>
      </c>
    </row>
    <row r="25" spans="1:8" ht="13.5" x14ac:dyDescent="0.25">
      <c r="A25" s="3">
        <f>TITRES_STAT!B28</f>
        <v>42040</v>
      </c>
      <c r="B25" s="6">
        <f>TITRES_STAT!C28</f>
        <v>23.51</v>
      </c>
      <c r="C25" s="6">
        <f>TITRES_STAT!D28</f>
        <v>9.8620000000000001</v>
      </c>
      <c r="D25" s="6">
        <f>TITRES_STAT!E28</f>
        <v>9.8620000000000001</v>
      </c>
      <c r="E25" s="2">
        <f t="shared" si="0"/>
        <v>-88.17455256393454</v>
      </c>
      <c r="F25" s="6" t="str">
        <f t="shared" si="3"/>
        <v>BEARISH</v>
      </c>
      <c r="G25" s="6" t="str">
        <f t="shared" si="2"/>
        <v>STRONG</v>
      </c>
      <c r="H25" s="6" t="str">
        <f t="shared" si="1"/>
        <v>CONFIRMED BEARISH</v>
      </c>
    </row>
    <row r="26" spans="1:8" ht="13.5" x14ac:dyDescent="0.25">
      <c r="A26" s="3">
        <f>TITRES_STAT!B29</f>
        <v>42041</v>
      </c>
      <c r="B26" s="6">
        <f>TITRES_STAT!C29</f>
        <v>23.6</v>
      </c>
      <c r="C26" s="6">
        <f>TITRES_STAT!D29</f>
        <v>9.9</v>
      </c>
      <c r="D26" s="6">
        <f>TITRES_STAT!E29</f>
        <v>9.9058728813559327</v>
      </c>
      <c r="E26" s="2">
        <f t="shared" si="0"/>
        <v>-78.268679682578608</v>
      </c>
      <c r="F26" s="6" t="str">
        <f t="shared" si="3"/>
        <v>BULLISH</v>
      </c>
      <c r="G26" s="6" t="str">
        <f t="shared" si="2"/>
        <v>NEUTRAL</v>
      </c>
      <c r="H26" s="6" t="str">
        <f t="shared" si="1"/>
        <v>BULLISH DIVERGENCE</v>
      </c>
    </row>
    <row r="27" spans="1:8" ht="13.5" x14ac:dyDescent="0.25">
      <c r="A27" s="3">
        <f>TITRES_STAT!B30</f>
        <v>42044</v>
      </c>
      <c r="B27" s="6">
        <f>TITRES_STAT!C30</f>
        <v>23.21</v>
      </c>
      <c r="C27" s="6">
        <f>TITRES_STAT!D30</f>
        <v>9.7370000000000001</v>
      </c>
      <c r="D27" s="6">
        <f>TITRES_STAT!E30</f>
        <v>9.7374195174493732</v>
      </c>
      <c r="E27" s="2">
        <f t="shared" si="0"/>
        <v>-88.006099200027975</v>
      </c>
      <c r="F27" s="6" t="str">
        <f t="shared" si="3"/>
        <v>BULLISH</v>
      </c>
      <c r="G27" s="6" t="str">
        <f t="shared" si="2"/>
        <v>NEUTRAL</v>
      </c>
      <c r="H27" s="6" t="str">
        <f t="shared" si="1"/>
        <v>BULLISH DIVERGENCE</v>
      </c>
    </row>
    <row r="28" spans="1:8" ht="13.5" x14ac:dyDescent="0.25">
      <c r="A28" s="3">
        <f>TITRES_STAT!B31</f>
        <v>42045</v>
      </c>
      <c r="B28" s="6">
        <f>TITRES_STAT!C31</f>
        <v>22.52</v>
      </c>
      <c r="C28" s="6">
        <f>TITRES_STAT!D31</f>
        <v>9.4469999999999992</v>
      </c>
      <c r="D28" s="6">
        <f>TITRES_STAT!E31</f>
        <v>9.5564878774422723</v>
      </c>
      <c r="E28" s="2">
        <f t="shared" si="0"/>
        <v>-97.562587077470255</v>
      </c>
      <c r="F28" s="6" t="str">
        <f t="shared" si="3"/>
        <v>BEARISH</v>
      </c>
      <c r="G28" s="6" t="str">
        <f t="shared" si="2"/>
        <v>STRONG</v>
      </c>
      <c r="H28" s="6" t="str">
        <f t="shared" si="1"/>
        <v>CONFIRMED BEARISH</v>
      </c>
    </row>
    <row r="29" spans="1:8" ht="13.5" x14ac:dyDescent="0.25">
      <c r="A29" s="3">
        <f>TITRES_STAT!B32</f>
        <v>42046</v>
      </c>
      <c r="B29" s="6">
        <f>TITRES_STAT!C32</f>
        <v>23.19</v>
      </c>
      <c r="C29" s="6">
        <f>TITRES_STAT!D32</f>
        <v>9.7279999999999998</v>
      </c>
      <c r="D29" s="6">
        <f>TITRES_STAT!E32</f>
        <v>9.4435849935316938</v>
      </c>
      <c r="E29" s="2">
        <f t="shared" si="0"/>
        <v>-88.119002083938568</v>
      </c>
      <c r="F29" s="6" t="str">
        <f t="shared" si="3"/>
        <v>BEARISH</v>
      </c>
      <c r="G29" s="6" t="str">
        <f t="shared" si="2"/>
        <v>STRONG</v>
      </c>
      <c r="H29" s="6" t="str">
        <f t="shared" si="1"/>
        <v>CONFIRMED BEARISH</v>
      </c>
    </row>
    <row r="30" spans="1:8" ht="13.5" x14ac:dyDescent="0.25">
      <c r="A30" s="3">
        <f>TITRES_STAT!B33</f>
        <v>42047</v>
      </c>
      <c r="B30" s="6">
        <f>TITRES_STAT!C33</f>
        <v>23.19</v>
      </c>
      <c r="C30" s="6">
        <f>TITRES_STAT!D33</f>
        <v>9.7279999999999998</v>
      </c>
      <c r="D30" s="6">
        <f>TITRES_STAT!E33</f>
        <v>9.7279999999999998</v>
      </c>
      <c r="E30" s="2">
        <f t="shared" si="0"/>
        <v>-88.119002083938568</v>
      </c>
      <c r="F30" s="6" t="str">
        <f t="shared" si="3"/>
        <v>BULLISH</v>
      </c>
      <c r="G30" s="6" t="str">
        <f t="shared" si="2"/>
        <v>NEUTRAL</v>
      </c>
      <c r="H30" s="6" t="str">
        <f t="shared" si="1"/>
        <v>BULLISH DIVERGENCE</v>
      </c>
    </row>
    <row r="31" spans="1:8" ht="13.5" x14ac:dyDescent="0.25">
      <c r="A31" s="3">
        <f>TITRES_STAT!B34</f>
        <v>42048</v>
      </c>
      <c r="B31" s="6">
        <f>TITRES_STAT!C34</f>
        <v>22.52</v>
      </c>
      <c r="C31" s="6">
        <f>TITRES_STAT!D34</f>
        <v>9.4469999999999992</v>
      </c>
      <c r="D31" s="6">
        <f>TITRES_STAT!E34</f>
        <v>9.4658772202486681</v>
      </c>
      <c r="E31" s="2">
        <f t="shared" si="0"/>
        <v>-97.58487930418724</v>
      </c>
      <c r="F31" s="6" t="str">
        <f t="shared" si="3"/>
        <v>BEARISH</v>
      </c>
      <c r="G31" s="6" t="str">
        <f t="shared" si="2"/>
        <v>STRONG</v>
      </c>
      <c r="H31" s="6" t="str">
        <f t="shared" si="1"/>
        <v>CONFIRMED BEARISH</v>
      </c>
    </row>
    <row r="32" spans="1:8" ht="13.5" x14ac:dyDescent="0.25">
      <c r="A32" s="3">
        <f>TITRES_STAT!B35</f>
        <v>42051</v>
      </c>
      <c r="B32" s="6">
        <f>TITRES_STAT!C35</f>
        <v>23.19</v>
      </c>
      <c r="C32" s="6">
        <f>TITRES_STAT!D35</f>
        <v>9.7279999999999998</v>
      </c>
      <c r="D32" s="6">
        <f>TITRES_STAT!E35</f>
        <v>9.5325171194480376</v>
      </c>
      <c r="E32" s="2">
        <f t="shared" si="0"/>
        <v>-88.052362184739195</v>
      </c>
      <c r="F32" s="6" t="str">
        <f t="shared" si="3"/>
        <v>BEARISH</v>
      </c>
      <c r="G32" s="6" t="str">
        <f t="shared" si="2"/>
        <v>NEUTRAL</v>
      </c>
      <c r="H32" s="6" t="str">
        <f t="shared" si="1"/>
        <v>CONFIRMED BEARISH</v>
      </c>
    </row>
    <row r="33" spans="1:8" ht="13.5" x14ac:dyDescent="0.25">
      <c r="A33" s="3">
        <f>TITRES_STAT!B36</f>
        <v>42052</v>
      </c>
      <c r="B33" s="6">
        <f>TITRES_STAT!C36</f>
        <v>23.88</v>
      </c>
      <c r="C33" s="6">
        <f>TITRES_STAT!D36</f>
        <v>10.018000000000001</v>
      </c>
      <c r="D33" s="6">
        <f>TITRES_STAT!E36</f>
        <v>10.016741457286432</v>
      </c>
      <c r="E33" s="2">
        <f t="shared" si="0"/>
        <v>-78.035620727452766</v>
      </c>
      <c r="F33" s="6" t="str">
        <f t="shared" si="3"/>
        <v>BULLISH</v>
      </c>
      <c r="G33" s="6" t="str">
        <f t="shared" si="2"/>
        <v>WEAK</v>
      </c>
      <c r="H33" s="6" t="str">
        <f t="shared" si="1"/>
        <v>CONFIRMED BULLISH</v>
      </c>
    </row>
    <row r="34" spans="1:8" ht="13.5" x14ac:dyDescent="0.25">
      <c r="A34" s="3">
        <f>TITRES_STAT!B37</f>
        <v>42053</v>
      </c>
      <c r="B34" s="6">
        <f>TITRES_STAT!C37</f>
        <v>23.86</v>
      </c>
      <c r="C34" s="6">
        <f>TITRES_STAT!D37</f>
        <v>10.009</v>
      </c>
      <c r="D34" s="6">
        <f>TITRES_STAT!E37</f>
        <v>10.016970284995809</v>
      </c>
      <c r="E34" s="2">
        <f t="shared" si="0"/>
        <v>-88.052591012448573</v>
      </c>
      <c r="F34" s="6" t="str">
        <f t="shared" si="3"/>
        <v>BULLISH</v>
      </c>
      <c r="G34" s="6" t="str">
        <f t="shared" si="2"/>
        <v>NEUTRAL</v>
      </c>
      <c r="H34" s="6" t="str">
        <f t="shared" si="1"/>
        <v>CONFIRMED BULLISH</v>
      </c>
    </row>
    <row r="35" spans="1:8" ht="13.5" x14ac:dyDescent="0.25">
      <c r="A35" s="3">
        <f>TITRES_STAT!B38</f>
        <v>42054</v>
      </c>
      <c r="B35" s="6">
        <f>TITRES_STAT!C38</f>
        <v>24</v>
      </c>
      <c r="C35" s="6">
        <f>TITRES_STAT!D38</f>
        <v>10.068</v>
      </c>
      <c r="D35" s="6">
        <f>TITRES_STAT!E38</f>
        <v>10.067580499999998</v>
      </c>
      <c r="E35" s="2">
        <f t="shared" si="0"/>
        <v>-77.985010512448582</v>
      </c>
      <c r="F35" s="6" t="str">
        <f t="shared" si="3"/>
        <v>BULLISH</v>
      </c>
      <c r="G35" s="6" t="str">
        <f t="shared" si="2"/>
        <v>WEAK</v>
      </c>
      <c r="H35" s="6" t="str">
        <f t="shared" si="1"/>
        <v>CONFIRMED BULLISH</v>
      </c>
    </row>
    <row r="36" spans="1:8" ht="13.5" x14ac:dyDescent="0.25">
      <c r="A36" s="3">
        <f>TITRES_STAT!B39</f>
        <v>42055</v>
      </c>
      <c r="B36" s="6">
        <f>TITRES_STAT!C39</f>
        <v>24</v>
      </c>
      <c r="C36" s="6">
        <f>TITRES_STAT!D39</f>
        <v>10.068</v>
      </c>
      <c r="D36" s="6">
        <f>TITRES_STAT!E39</f>
        <v>0</v>
      </c>
      <c r="E36" s="2">
        <f t="shared" si="0"/>
        <v>-77.985010512448582</v>
      </c>
      <c r="F36" s="6" t="str">
        <f t="shared" si="3"/>
        <v>BULLISH</v>
      </c>
      <c r="G36" s="6" t="str">
        <f t="shared" si="2"/>
        <v>WEAK</v>
      </c>
      <c r="H36" s="6" t="str">
        <f t="shared" si="1"/>
        <v>CONFIRMED BULLISH</v>
      </c>
    </row>
    <row r="37" spans="1:8" ht="13.5" x14ac:dyDescent="0.25">
      <c r="A37" s="3">
        <f>TITRES_STAT!B40</f>
        <v>42058</v>
      </c>
      <c r="B37" s="6">
        <f>TITRES_STAT!C40</f>
        <v>24</v>
      </c>
      <c r="C37" s="6">
        <f>TITRES_STAT!D40</f>
        <v>10.068</v>
      </c>
      <c r="D37" s="6">
        <f>TITRES_STAT!E40</f>
        <v>0</v>
      </c>
      <c r="E37" s="2">
        <f t="shared" si="0"/>
        <v>-77.985010512448582</v>
      </c>
      <c r="F37" s="6" t="str">
        <f t="shared" si="3"/>
        <v>BULLISH</v>
      </c>
      <c r="G37" s="6" t="str">
        <f t="shared" si="2"/>
        <v>WEAK</v>
      </c>
      <c r="H37" s="6" t="str">
        <f t="shared" si="1"/>
        <v>CONFIRMED BULLISH</v>
      </c>
    </row>
    <row r="38" spans="1:8" ht="13.5" x14ac:dyDescent="0.25">
      <c r="A38" s="3">
        <f>TITRES_STAT!B41</f>
        <v>42059</v>
      </c>
      <c r="B38" s="6">
        <f>TITRES_STAT!C41</f>
        <v>23.89</v>
      </c>
      <c r="C38" s="6">
        <f>TITRES_STAT!D41</f>
        <v>10.022</v>
      </c>
      <c r="D38" s="6">
        <f>TITRES_STAT!E41</f>
        <v>10.022</v>
      </c>
      <c r="E38" s="2">
        <f t="shared" si="0"/>
        <v>-88.007010512448588</v>
      </c>
      <c r="F38" s="6" t="str">
        <f t="shared" si="3"/>
        <v>BEARISH</v>
      </c>
      <c r="G38" s="6" t="str">
        <f t="shared" si="2"/>
        <v>STRONG</v>
      </c>
      <c r="H38" s="6" t="str">
        <f t="shared" si="1"/>
        <v>BEARISH DIVERGENCE</v>
      </c>
    </row>
    <row r="39" spans="1:8" ht="13.5" x14ac:dyDescent="0.25">
      <c r="A39" s="3">
        <f>TITRES_STAT!B42</f>
        <v>42060</v>
      </c>
      <c r="B39" s="6">
        <f>TITRES_STAT!C42</f>
        <v>24.6</v>
      </c>
      <c r="C39" s="6">
        <f>TITRES_STAT!D42</f>
        <v>10.32</v>
      </c>
      <c r="D39" s="6">
        <f>TITRES_STAT!E42</f>
        <v>10.237775609756097</v>
      </c>
      <c r="E39" s="2">
        <f t="shared" si="0"/>
        <v>-77.769234902692489</v>
      </c>
      <c r="F39" s="6" t="str">
        <f t="shared" si="3"/>
        <v>BULLISH</v>
      </c>
      <c r="G39" s="6" t="str">
        <f t="shared" si="2"/>
        <v>WEAK</v>
      </c>
      <c r="H39" s="6" t="str">
        <f t="shared" si="1"/>
        <v>CONFIRMED BULLISH</v>
      </c>
    </row>
    <row r="40" spans="1:8" ht="13.5" x14ac:dyDescent="0.25">
      <c r="A40" s="3">
        <f>TITRES_STAT!B43</f>
        <v>42061</v>
      </c>
      <c r="B40" s="6">
        <f>TITRES_STAT!C43</f>
        <v>26.06</v>
      </c>
      <c r="C40" s="6">
        <f>TITRES_STAT!D43</f>
        <v>10.932</v>
      </c>
      <c r="D40" s="6">
        <f>TITRES_STAT!E43</f>
        <v>10.520057405986186</v>
      </c>
      <c r="E40" s="2">
        <f t="shared" si="0"/>
        <v>-67.249177496706295</v>
      </c>
      <c r="F40" s="6" t="str">
        <f t="shared" si="3"/>
        <v>BULLISH</v>
      </c>
      <c r="G40" s="6" t="str">
        <f t="shared" si="2"/>
        <v>WEAK</v>
      </c>
      <c r="H40" s="6" t="str">
        <f t="shared" si="1"/>
        <v>CONFIRMED BULLISH</v>
      </c>
    </row>
    <row r="41" spans="1:8" ht="13.5" x14ac:dyDescent="0.25">
      <c r="A41" s="3">
        <f>TITRES_STAT!B44</f>
        <v>42062</v>
      </c>
      <c r="B41" s="6">
        <f>TITRES_STAT!C44</f>
        <v>27</v>
      </c>
      <c r="C41" s="6">
        <f>TITRES_STAT!D44</f>
        <v>11.326000000000001</v>
      </c>
      <c r="D41" s="6">
        <f>TITRES_STAT!E44</f>
        <v>11.241264740740741</v>
      </c>
      <c r="E41" s="2">
        <f t="shared" si="0"/>
        <v>-56.007912755965556</v>
      </c>
      <c r="F41" s="6" t="str">
        <f t="shared" si="3"/>
        <v>BULLISH</v>
      </c>
      <c r="G41" s="6" t="str">
        <f t="shared" si="2"/>
        <v>WEAK</v>
      </c>
      <c r="H41" s="6" t="str">
        <f t="shared" si="1"/>
        <v>CONFIRMED BULLISH</v>
      </c>
    </row>
    <row r="42" spans="1:8" ht="13.5" x14ac:dyDescent="0.25">
      <c r="A42" s="3">
        <f>TITRES_STAT!B45</f>
        <v>42065</v>
      </c>
      <c r="B42" s="6">
        <f>TITRES_STAT!C45</f>
        <v>27.49</v>
      </c>
      <c r="C42" s="6">
        <f>TITRES_STAT!D45</f>
        <v>11.532</v>
      </c>
      <c r="D42" s="6">
        <f>TITRES_STAT!E45</f>
        <v>11.532</v>
      </c>
      <c r="E42" s="2">
        <f t="shared" si="0"/>
        <v>-44.475912755965552</v>
      </c>
      <c r="F42" s="6" t="str">
        <f t="shared" si="3"/>
        <v>BULLISH</v>
      </c>
      <c r="G42" s="6" t="str">
        <f t="shared" si="2"/>
        <v>WEAK</v>
      </c>
      <c r="H42" s="6" t="str">
        <f t="shared" si="1"/>
        <v>CONFIRMED BULLISH</v>
      </c>
    </row>
    <row r="43" spans="1:8" ht="13.5" x14ac:dyDescent="0.25">
      <c r="A43" s="3">
        <f>TITRES_STAT!B46</f>
        <v>42066</v>
      </c>
      <c r="B43" s="6">
        <f>TITRES_STAT!C46</f>
        <v>27.1</v>
      </c>
      <c r="C43" s="6">
        <f>TITRES_STAT!D46</f>
        <v>11.368</v>
      </c>
      <c r="D43" s="6">
        <f>TITRES_STAT!E46</f>
        <v>11.368</v>
      </c>
      <c r="E43" s="2">
        <f t="shared" si="0"/>
        <v>-55.843912755965555</v>
      </c>
      <c r="F43" s="6" t="str">
        <f t="shared" si="3"/>
        <v>BULLISH</v>
      </c>
      <c r="G43" s="6" t="str">
        <f t="shared" si="2"/>
        <v>WEAK</v>
      </c>
      <c r="H43" s="6" t="str">
        <f t="shared" si="1"/>
        <v>CONFIRMED BULLISH</v>
      </c>
    </row>
    <row r="44" spans="1:8" ht="13.5" x14ac:dyDescent="0.25">
      <c r="A44" s="3">
        <f>TITRES_STAT!B47</f>
        <v>42067</v>
      </c>
      <c r="B44" s="6">
        <f>TITRES_STAT!C47</f>
        <v>27.45</v>
      </c>
      <c r="C44" s="6">
        <f>TITRES_STAT!D47</f>
        <v>11.515000000000001</v>
      </c>
      <c r="D44" s="6">
        <f>TITRES_STAT!E47</f>
        <v>11.426487613843353</v>
      </c>
      <c r="E44" s="2">
        <f t="shared" si="0"/>
        <v>-44.417425142122198</v>
      </c>
      <c r="F44" s="6" t="str">
        <f t="shared" si="3"/>
        <v>BULLISH</v>
      </c>
      <c r="G44" s="6" t="str">
        <f t="shared" si="2"/>
        <v>WEAK</v>
      </c>
      <c r="H44" s="6" t="str">
        <f t="shared" si="1"/>
        <v>CONFIRMED BULLISH</v>
      </c>
    </row>
    <row r="45" spans="1:8" ht="13.5" x14ac:dyDescent="0.25">
      <c r="A45" s="3">
        <f>TITRES_STAT!B48</f>
        <v>42068</v>
      </c>
      <c r="B45" s="6">
        <f>TITRES_STAT!C48</f>
        <v>26</v>
      </c>
      <c r="C45" s="6">
        <f>TITRES_STAT!D48</f>
        <v>10.907</v>
      </c>
      <c r="D45" s="6">
        <f>TITRES_STAT!E48</f>
        <v>10.913292499999999</v>
      </c>
      <c r="E45" s="2">
        <f t="shared" si="0"/>
        <v>-55.330717642122195</v>
      </c>
      <c r="F45" s="6" t="str">
        <f t="shared" si="3"/>
        <v>BULLISH</v>
      </c>
      <c r="G45" s="6" t="str">
        <f t="shared" si="2"/>
        <v>WEAK</v>
      </c>
      <c r="H45" s="6" t="str">
        <f t="shared" si="1"/>
        <v>BULLISH DIVERGENCE</v>
      </c>
    </row>
    <row r="46" spans="1:8" ht="13.5" x14ac:dyDescent="0.25">
      <c r="A46" s="3">
        <f>TITRES_STAT!B49</f>
        <v>42069</v>
      </c>
      <c r="B46" s="6">
        <f>TITRES_STAT!C49</f>
        <v>26.75</v>
      </c>
      <c r="C46" s="6">
        <f>TITRES_STAT!D49</f>
        <v>11.222</v>
      </c>
      <c r="D46" s="6">
        <f>TITRES_STAT!E49</f>
        <v>11.222</v>
      </c>
      <c r="E46" s="2">
        <f t="shared" si="0"/>
        <v>-44.108717642122194</v>
      </c>
      <c r="F46" s="6" t="str">
        <f t="shared" si="3"/>
        <v>BULLISH</v>
      </c>
      <c r="G46" s="6" t="str">
        <f t="shared" si="2"/>
        <v>WEAK</v>
      </c>
      <c r="H46" s="6" t="str">
        <f t="shared" si="1"/>
        <v>BULLISH DIVERGENCE</v>
      </c>
    </row>
    <row r="47" spans="1:8" ht="13.5" x14ac:dyDescent="0.25">
      <c r="A47" s="3">
        <f>TITRES_STAT!B50</f>
        <v>42072</v>
      </c>
      <c r="B47" s="6">
        <f>TITRES_STAT!C50</f>
        <v>25.95</v>
      </c>
      <c r="C47" s="6">
        <f>TITRES_STAT!D50</f>
        <v>10.885999999999999</v>
      </c>
      <c r="D47" s="6">
        <f>TITRES_STAT!E50</f>
        <v>10.885999999999999</v>
      </c>
      <c r="E47" s="2">
        <f t="shared" si="0"/>
        <v>-54.994717642122197</v>
      </c>
      <c r="F47" s="6" t="str">
        <f t="shared" si="3"/>
        <v>BEARISH</v>
      </c>
      <c r="G47" s="6" t="str">
        <f t="shared" si="2"/>
        <v>STRONG</v>
      </c>
      <c r="H47" s="6" t="str">
        <f t="shared" si="1"/>
        <v>CONFIRMED BEARISH</v>
      </c>
    </row>
    <row r="48" spans="1:8" ht="13.5" x14ac:dyDescent="0.25">
      <c r="A48" s="3">
        <f>TITRES_STAT!B51</f>
        <v>42073</v>
      </c>
      <c r="B48" s="6">
        <f>TITRES_STAT!C51</f>
        <v>25.95</v>
      </c>
      <c r="C48" s="6">
        <f>TITRES_STAT!D51</f>
        <v>10.885999999999999</v>
      </c>
      <c r="D48" s="6">
        <f>TITRES_STAT!E51</f>
        <v>10.885999999999999</v>
      </c>
      <c r="E48" s="2">
        <f t="shared" si="0"/>
        <v>-54.994717642122197</v>
      </c>
      <c r="F48" s="6" t="str">
        <f t="shared" si="3"/>
        <v>BULLISH</v>
      </c>
      <c r="G48" s="6" t="str">
        <f t="shared" si="2"/>
        <v>NEUTRAL</v>
      </c>
      <c r="H48" s="6" t="str">
        <f t="shared" si="1"/>
        <v>BULLISH DIVERGENCE</v>
      </c>
    </row>
    <row r="49" spans="1:8" ht="13.5" x14ac:dyDescent="0.25">
      <c r="A49" s="3">
        <f>TITRES_STAT!B52</f>
        <v>42074</v>
      </c>
      <c r="B49" s="6">
        <f>TITRES_STAT!C52</f>
        <v>25.81</v>
      </c>
      <c r="C49" s="6">
        <f>TITRES_STAT!D52</f>
        <v>10.827</v>
      </c>
      <c r="D49" s="6">
        <f>TITRES_STAT!E52</f>
        <v>10.827</v>
      </c>
      <c r="E49" s="2">
        <f t="shared" si="0"/>
        <v>-65.821717642122195</v>
      </c>
      <c r="F49" s="6" t="str">
        <f t="shared" si="3"/>
        <v>BEARISH</v>
      </c>
      <c r="G49" s="6" t="str">
        <f t="shared" si="2"/>
        <v>STRONG</v>
      </c>
      <c r="H49" s="6" t="str">
        <f t="shared" si="1"/>
        <v>CONFIRMED BEARISH</v>
      </c>
    </row>
    <row r="50" spans="1:8" ht="13.5" x14ac:dyDescent="0.25">
      <c r="A50" s="3">
        <f>TITRES_STAT!B53</f>
        <v>42075</v>
      </c>
      <c r="B50" s="6">
        <f>TITRES_STAT!C53</f>
        <v>26.58</v>
      </c>
      <c r="C50" s="6">
        <f>TITRES_STAT!D53</f>
        <v>11.15</v>
      </c>
      <c r="D50" s="6">
        <f>TITRES_STAT!E53</f>
        <v>11.109729119638828</v>
      </c>
      <c r="E50" s="2">
        <f t="shared" si="0"/>
        <v>-54.711988522483367</v>
      </c>
      <c r="F50" s="6" t="str">
        <f t="shared" si="3"/>
        <v>BULLISH</v>
      </c>
      <c r="G50" s="6" t="str">
        <f t="shared" si="2"/>
        <v>NEUTRAL</v>
      </c>
      <c r="H50" s="6" t="str">
        <f t="shared" si="1"/>
        <v>CONFIRMED BULLISH</v>
      </c>
    </row>
    <row r="51" spans="1:8" ht="13.5" x14ac:dyDescent="0.25">
      <c r="A51" s="3">
        <f>TITRES_STAT!B54</f>
        <v>42076</v>
      </c>
      <c r="B51" s="6">
        <f>TITRES_STAT!C54</f>
        <v>26.58</v>
      </c>
      <c r="C51" s="6">
        <f>TITRES_STAT!D54</f>
        <v>11.15</v>
      </c>
      <c r="D51" s="6">
        <f>TITRES_STAT!E54</f>
        <v>0</v>
      </c>
      <c r="E51" s="2">
        <f t="shared" si="0"/>
        <v>-54.711988522483367</v>
      </c>
      <c r="F51" s="6" t="str">
        <f t="shared" si="3"/>
        <v>BEARISH</v>
      </c>
      <c r="G51" s="6" t="str">
        <f t="shared" si="2"/>
        <v>STRONG</v>
      </c>
      <c r="H51" s="6" t="str">
        <f t="shared" si="1"/>
        <v>CONFIRMED BEARISH</v>
      </c>
    </row>
    <row r="52" spans="1:8" ht="13.5" x14ac:dyDescent="0.25">
      <c r="A52" s="3">
        <f>TITRES_STAT!B55</f>
        <v>42079</v>
      </c>
      <c r="B52" s="6">
        <f>TITRES_STAT!C55</f>
        <v>26.49</v>
      </c>
      <c r="C52" s="6">
        <f>TITRES_STAT!D55</f>
        <v>11.113</v>
      </c>
      <c r="D52" s="6">
        <f>TITRES_STAT!E55</f>
        <v>10.853738618346545</v>
      </c>
      <c r="E52" s="2">
        <f t="shared" si="0"/>
        <v>-65.565727140829907</v>
      </c>
      <c r="F52" s="6" t="str">
        <f t="shared" si="3"/>
        <v>BEARISH</v>
      </c>
      <c r="G52" s="6" t="str">
        <f t="shared" si="2"/>
        <v>STRONG</v>
      </c>
      <c r="H52" s="6" t="str">
        <f t="shared" si="1"/>
        <v>BEARISH DIVERGENCE</v>
      </c>
    </row>
    <row r="53" spans="1:8" ht="13.5" x14ac:dyDescent="0.25">
      <c r="A53" s="3">
        <f>TITRES_STAT!B56</f>
        <v>42080</v>
      </c>
      <c r="B53" s="6">
        <f>TITRES_STAT!C56</f>
        <v>26.49</v>
      </c>
      <c r="C53" s="6">
        <f>TITRES_STAT!D56</f>
        <v>11.113</v>
      </c>
      <c r="D53" s="6">
        <f>TITRES_STAT!E56</f>
        <v>11.113</v>
      </c>
      <c r="E53" s="2">
        <f t="shared" si="0"/>
        <v>-65.565727140829907</v>
      </c>
      <c r="F53" s="6" t="str">
        <f t="shared" si="3"/>
        <v>BEARISH</v>
      </c>
      <c r="G53" s="6" t="str">
        <f t="shared" si="2"/>
        <v>STRONG</v>
      </c>
      <c r="H53" s="6" t="str">
        <f t="shared" si="1"/>
        <v>BEARISH DIVERGENCE</v>
      </c>
    </row>
    <row r="54" spans="1:8" ht="13.5" x14ac:dyDescent="0.25">
      <c r="A54" s="3">
        <f>TITRES_STAT!B57</f>
        <v>42081</v>
      </c>
      <c r="B54" s="6">
        <f>TITRES_STAT!C57</f>
        <v>25.8</v>
      </c>
      <c r="C54" s="6">
        <f>TITRES_STAT!D57</f>
        <v>10.823</v>
      </c>
      <c r="D54" s="6">
        <f>TITRES_STAT!E57</f>
        <v>10.909416201550389</v>
      </c>
      <c r="E54" s="2">
        <f t="shared" si="0"/>
        <v>-76.475143342380292</v>
      </c>
      <c r="F54" s="6" t="str">
        <f t="shared" si="3"/>
        <v>BEARISH</v>
      </c>
      <c r="G54" s="6" t="str">
        <f t="shared" si="2"/>
        <v>STRONG</v>
      </c>
      <c r="H54" s="6" t="str">
        <f t="shared" si="1"/>
        <v>CONFIRMED BEARISH</v>
      </c>
    </row>
    <row r="55" spans="1:8" ht="13.5" x14ac:dyDescent="0.25">
      <c r="A55" s="3">
        <f>TITRES_STAT!B58</f>
        <v>42082</v>
      </c>
      <c r="B55" s="6">
        <f>TITRES_STAT!C58</f>
        <v>25.8</v>
      </c>
      <c r="C55" s="6">
        <f>TITRES_STAT!D58</f>
        <v>10.823</v>
      </c>
      <c r="D55" s="6">
        <f>TITRES_STAT!E58</f>
        <v>0</v>
      </c>
      <c r="E55" s="2">
        <f t="shared" si="0"/>
        <v>-76.475143342380292</v>
      </c>
      <c r="F55" s="6" t="str">
        <f t="shared" si="3"/>
        <v>BEARISH</v>
      </c>
      <c r="G55" s="6" t="str">
        <f t="shared" si="2"/>
        <v>STRONG</v>
      </c>
      <c r="H55" s="6" t="str">
        <f t="shared" si="1"/>
        <v>CONFIRMED BEARISH</v>
      </c>
    </row>
    <row r="56" spans="1:8" ht="13.5" x14ac:dyDescent="0.25">
      <c r="A56" s="3">
        <f>TITRES_STAT!B59</f>
        <v>42086</v>
      </c>
      <c r="B56" s="6">
        <f>TITRES_STAT!C59</f>
        <v>25.22</v>
      </c>
      <c r="C56" s="6">
        <f>TITRES_STAT!D59</f>
        <v>10.58</v>
      </c>
      <c r="D56" s="6">
        <f>TITRES_STAT!E59</f>
        <v>10.802758921490881</v>
      </c>
      <c r="E56" s="2">
        <f t="shared" si="0"/>
        <v>-87.277902263871169</v>
      </c>
      <c r="F56" s="6" t="str">
        <f t="shared" si="3"/>
        <v>BEARISH</v>
      </c>
      <c r="G56" s="6" t="str">
        <f t="shared" si="2"/>
        <v>STRONG</v>
      </c>
      <c r="H56" s="6" t="str">
        <f t="shared" si="1"/>
        <v>CONFIRMED BEARISH</v>
      </c>
    </row>
    <row r="57" spans="1:8" ht="13.5" x14ac:dyDescent="0.25">
      <c r="A57" s="3">
        <f>TITRES_STAT!B60</f>
        <v>42087</v>
      </c>
      <c r="B57" s="6">
        <f>TITRES_STAT!C60</f>
        <v>24.13</v>
      </c>
      <c r="C57" s="6">
        <f>TITRES_STAT!D60</f>
        <v>10.122999999999999</v>
      </c>
      <c r="D57" s="6">
        <f>TITRES_STAT!E60</f>
        <v>10.244241069208455</v>
      </c>
      <c r="E57" s="2">
        <f t="shared" si="0"/>
        <v>-97.522143333079626</v>
      </c>
      <c r="F57" s="6" t="str">
        <f t="shared" si="3"/>
        <v>BEARISH</v>
      </c>
      <c r="G57" s="6" t="str">
        <f t="shared" si="2"/>
        <v>STRONG</v>
      </c>
      <c r="H57" s="6" t="str">
        <f t="shared" si="1"/>
        <v>CONFIRMED BEARISH</v>
      </c>
    </row>
    <row r="58" spans="1:8" ht="13.5" x14ac:dyDescent="0.25">
      <c r="A58" s="3">
        <f>TITRES_STAT!B61</f>
        <v>42088</v>
      </c>
      <c r="B58" s="6">
        <f>TITRES_STAT!C61</f>
        <v>25.53</v>
      </c>
      <c r="C58" s="6">
        <f>TITRES_STAT!D61</f>
        <v>10.71</v>
      </c>
      <c r="D58" s="6">
        <f>TITRES_STAT!E61</f>
        <v>10.55100705052879</v>
      </c>
      <c r="E58" s="2">
        <f t="shared" si="0"/>
        <v>-86.97113628255083</v>
      </c>
      <c r="F58" s="6" t="str">
        <f t="shared" si="3"/>
        <v>BEARISH</v>
      </c>
      <c r="G58" s="6" t="str">
        <f t="shared" si="2"/>
        <v>STRONG</v>
      </c>
      <c r="H58" s="6" t="str">
        <f t="shared" si="1"/>
        <v>CONFIRMED BEARISH</v>
      </c>
    </row>
    <row r="59" spans="1:8" ht="13.5" x14ac:dyDescent="0.25">
      <c r="A59" s="3">
        <f>TITRES_STAT!B62</f>
        <v>42089</v>
      </c>
      <c r="B59" s="6">
        <f>TITRES_STAT!C62</f>
        <v>25.97</v>
      </c>
      <c r="C59" s="6">
        <f>TITRES_STAT!D62</f>
        <v>10.894</v>
      </c>
      <c r="D59" s="6">
        <f>TITRES_STAT!E62</f>
        <v>10.813459068155563</v>
      </c>
      <c r="E59" s="2">
        <f t="shared" si="0"/>
        <v>-76.157677214395264</v>
      </c>
      <c r="F59" s="6" t="str">
        <f t="shared" si="3"/>
        <v>BULLISH</v>
      </c>
      <c r="G59" s="6" t="str">
        <f t="shared" si="2"/>
        <v>NEUTRAL</v>
      </c>
      <c r="H59" s="6" t="str">
        <f t="shared" si="1"/>
        <v>CONFIRMED BULLISH</v>
      </c>
    </row>
    <row r="60" spans="1:8" ht="13.5" x14ac:dyDescent="0.25">
      <c r="A60" s="3">
        <f>TITRES_STAT!B63</f>
        <v>42090</v>
      </c>
      <c r="B60" s="6">
        <f>TITRES_STAT!C63</f>
        <v>26.74</v>
      </c>
      <c r="C60" s="6">
        <f>TITRES_STAT!D63</f>
        <v>11.217000000000001</v>
      </c>
      <c r="D60" s="6">
        <f>TITRES_STAT!E63</f>
        <v>11.092832759910248</v>
      </c>
      <c r="E60" s="2">
        <f t="shared" si="0"/>
        <v>-65.064844454485012</v>
      </c>
      <c r="F60" s="6" t="str">
        <f t="shared" si="3"/>
        <v>BULLISH</v>
      </c>
      <c r="G60" s="6" t="str">
        <f t="shared" si="2"/>
        <v>WEAK</v>
      </c>
      <c r="H60" s="6" t="str">
        <f t="shared" si="1"/>
        <v>CONFIRMED BULLISH</v>
      </c>
    </row>
    <row r="61" spans="1:8" ht="13.5" x14ac:dyDescent="0.25">
      <c r="A61" s="3">
        <f>TITRES_STAT!B64</f>
        <v>42093</v>
      </c>
      <c r="B61" s="6">
        <f>TITRES_STAT!C64</f>
        <v>26.68</v>
      </c>
      <c r="C61" s="6">
        <f>TITRES_STAT!D64</f>
        <v>11.192</v>
      </c>
      <c r="D61" s="6">
        <f>TITRES_STAT!E64</f>
        <v>11.091741829085457</v>
      </c>
      <c r="E61" s="2">
        <f t="shared" si="0"/>
        <v>-76.156586283570476</v>
      </c>
      <c r="F61" s="6" t="str">
        <f t="shared" si="3"/>
        <v>BULLISH</v>
      </c>
      <c r="G61" s="6" t="str">
        <f t="shared" si="2"/>
        <v>WEAK</v>
      </c>
      <c r="H61" s="6" t="str">
        <f t="shared" si="1"/>
        <v>CONFIRMED BULLISH</v>
      </c>
    </row>
    <row r="62" spans="1:8" ht="13.5" x14ac:dyDescent="0.25">
      <c r="A62" s="3">
        <f>TITRES_STAT!B65</f>
        <v>42094</v>
      </c>
      <c r="B62" s="6">
        <f>TITRES_STAT!C65</f>
        <v>26.7</v>
      </c>
      <c r="C62" s="6">
        <f>TITRES_STAT!D65</f>
        <v>11.201000000000001</v>
      </c>
      <c r="D62" s="6">
        <f>TITRES_STAT!E65</f>
        <v>11.201000000000001</v>
      </c>
      <c r="E62" s="2">
        <f t="shared" si="0"/>
        <v>-64.955586283570483</v>
      </c>
      <c r="F62" s="6" t="str">
        <f t="shared" si="3"/>
        <v>BULLISH</v>
      </c>
      <c r="G62" s="6" t="str">
        <f t="shared" si="2"/>
        <v>WEAK</v>
      </c>
      <c r="H62" s="6" t="str">
        <f t="shared" si="1"/>
        <v>CONFIRMED BULLISH</v>
      </c>
    </row>
    <row r="63" spans="1:8" ht="13.5" x14ac:dyDescent="0.25">
      <c r="A63" s="3">
        <f>TITRES_STAT!B66</f>
        <v>42095</v>
      </c>
      <c r="B63" s="6">
        <f>TITRES_STAT!C66</f>
        <v>26.5</v>
      </c>
      <c r="C63" s="6">
        <f>TITRES_STAT!D66</f>
        <v>11.117000000000001</v>
      </c>
      <c r="D63" s="6">
        <f>TITRES_STAT!E66</f>
        <v>11.143009584905663</v>
      </c>
      <c r="E63" s="2">
        <f t="shared" si="0"/>
        <v>-76.098595868476139</v>
      </c>
      <c r="F63" s="6" t="str">
        <f t="shared" si="3"/>
        <v>BULLISH</v>
      </c>
      <c r="G63" s="6" t="str">
        <f t="shared" si="2"/>
        <v>WEAK</v>
      </c>
      <c r="H63" s="6" t="str">
        <f t="shared" si="1"/>
        <v>CONFIRMED BULLISH</v>
      </c>
    </row>
    <row r="64" spans="1:8" ht="13.5" x14ac:dyDescent="0.25">
      <c r="A64" s="3">
        <f>TITRES_STAT!B67</f>
        <v>42096</v>
      </c>
      <c r="B64" s="6">
        <f>TITRES_STAT!C67</f>
        <v>25.71</v>
      </c>
      <c r="C64" s="6">
        <f>TITRES_STAT!D67</f>
        <v>10.785</v>
      </c>
      <c r="D64" s="6">
        <f>TITRES_STAT!E67</f>
        <v>10.785</v>
      </c>
      <c r="E64" s="2">
        <f t="shared" si="0"/>
        <v>-86.883595868476135</v>
      </c>
      <c r="F64" s="6" t="str">
        <f t="shared" si="3"/>
        <v>BEARISH</v>
      </c>
      <c r="G64" s="6" t="str">
        <f t="shared" si="2"/>
        <v>STRONG</v>
      </c>
      <c r="H64" s="6" t="str">
        <f t="shared" si="1"/>
        <v>CONFIRMED BEARISH</v>
      </c>
    </row>
    <row r="65" spans="1:8" ht="13.5" x14ac:dyDescent="0.25">
      <c r="A65" s="3">
        <f>TITRES_STAT!B68</f>
        <v>42097</v>
      </c>
      <c r="B65" s="6">
        <f>TITRES_STAT!C68</f>
        <v>25</v>
      </c>
      <c r="C65" s="6">
        <f>TITRES_STAT!D68</f>
        <v>10.487</v>
      </c>
      <c r="D65" s="6">
        <f>TITRES_STAT!E68</f>
        <v>10.57802716</v>
      </c>
      <c r="E65" s="2">
        <f t="shared" si="0"/>
        <v>-97.46162302847614</v>
      </c>
      <c r="F65" s="6" t="str">
        <f t="shared" si="3"/>
        <v>BEARISH</v>
      </c>
      <c r="G65" s="6" t="str">
        <f t="shared" si="2"/>
        <v>STRONG</v>
      </c>
      <c r="H65" s="6" t="str">
        <f t="shared" si="1"/>
        <v>CONFIRMED BEARISH</v>
      </c>
    </row>
    <row r="66" spans="1:8" ht="13.5" x14ac:dyDescent="0.25">
      <c r="A66" s="3">
        <f>TITRES_STAT!B69</f>
        <v>42100</v>
      </c>
      <c r="B66" s="6">
        <f>TITRES_STAT!C69</f>
        <v>25.74</v>
      </c>
      <c r="C66" s="6">
        <f>TITRES_STAT!D69</f>
        <v>10.798</v>
      </c>
      <c r="D66" s="6">
        <f>TITRES_STAT!E69</f>
        <v>10.788770940170942</v>
      </c>
      <c r="E66" s="2">
        <f t="shared" si="0"/>
        <v>-86.672852088305206</v>
      </c>
      <c r="F66" s="6" t="str">
        <f t="shared" si="3"/>
        <v>BEARISH</v>
      </c>
      <c r="G66" s="6" t="str">
        <f t="shared" si="2"/>
        <v>STRONG</v>
      </c>
      <c r="H66" s="6" t="str">
        <f t="shared" si="1"/>
        <v>CONFIRMED BEARISH</v>
      </c>
    </row>
    <row r="67" spans="1:8" ht="13.5" x14ac:dyDescent="0.25">
      <c r="A67" s="3">
        <f>TITRES_STAT!B70</f>
        <v>42101</v>
      </c>
      <c r="B67" s="6">
        <f>TITRES_STAT!C70</f>
        <v>26.33</v>
      </c>
      <c r="C67" s="6">
        <f>TITRES_STAT!D70</f>
        <v>11.045</v>
      </c>
      <c r="D67" s="6">
        <f>TITRES_STAT!E70</f>
        <v>10.986272312951009</v>
      </c>
      <c r="E67" s="2">
        <f t="shared" si="0"/>
        <v>-75.686579775354204</v>
      </c>
      <c r="F67" s="6" t="str">
        <f t="shared" si="3"/>
        <v>BEARISH</v>
      </c>
      <c r="G67" s="6" t="str">
        <f t="shared" si="2"/>
        <v>STRONG</v>
      </c>
      <c r="H67" s="6" t="str">
        <f t="shared" si="1"/>
        <v>CONFIRMED BEARISH</v>
      </c>
    </row>
    <row r="68" spans="1:8" ht="13.5" x14ac:dyDescent="0.25">
      <c r="A68" s="3">
        <f>TITRES_STAT!B71</f>
        <v>42102</v>
      </c>
      <c r="B68" s="6">
        <f>TITRES_STAT!C71</f>
        <v>26.33</v>
      </c>
      <c r="C68" s="6">
        <f>TITRES_STAT!D71</f>
        <v>11.045</v>
      </c>
      <c r="D68" s="6">
        <f>TITRES_STAT!E71</f>
        <v>11.045</v>
      </c>
      <c r="E68" s="2">
        <f t="shared" ref="E68:E131" si="4">IF(B68&gt;B67, E67+D68, IF(B68&lt;B67, E67-D68, E67))</f>
        <v>-75.686579775354204</v>
      </c>
      <c r="F68" s="6" t="str">
        <f t="shared" si="3"/>
        <v>BULLISH</v>
      </c>
      <c r="G68" s="6" t="str">
        <f t="shared" si="2"/>
        <v>NEUTRAL</v>
      </c>
      <c r="H68" s="6" t="str">
        <f t="shared" si="1"/>
        <v>BULLISH DIVERGENCE</v>
      </c>
    </row>
    <row r="69" spans="1:8" ht="13.5" x14ac:dyDescent="0.25">
      <c r="A69" s="3">
        <f>TITRES_STAT!B72</f>
        <v>42104</v>
      </c>
      <c r="B69" s="6">
        <f>TITRES_STAT!C72</f>
        <v>26.33</v>
      </c>
      <c r="C69" s="6">
        <f>TITRES_STAT!D72</f>
        <v>11.045</v>
      </c>
      <c r="D69" s="6">
        <f>TITRES_STAT!E72</f>
        <v>11.036190846942652</v>
      </c>
      <c r="E69" s="2">
        <f t="shared" si="4"/>
        <v>-75.686579775354204</v>
      </c>
      <c r="F69" s="6" t="str">
        <f t="shared" si="3"/>
        <v>BULLISH</v>
      </c>
      <c r="G69" s="6" t="str">
        <f t="shared" si="2"/>
        <v>WEAK</v>
      </c>
      <c r="H69" s="6" t="str">
        <f t="shared" si="1"/>
        <v>CONFIRMED BULLISH</v>
      </c>
    </row>
    <row r="70" spans="1:8" ht="13.5" x14ac:dyDescent="0.25">
      <c r="A70" s="3">
        <f>TITRES_STAT!B73</f>
        <v>42107</v>
      </c>
      <c r="B70" s="6">
        <f>TITRES_STAT!C73</f>
        <v>26.33</v>
      </c>
      <c r="C70" s="6">
        <f>TITRES_STAT!D73</f>
        <v>11.045</v>
      </c>
      <c r="D70" s="6">
        <f>TITRES_STAT!E73</f>
        <v>0</v>
      </c>
      <c r="E70" s="2">
        <f t="shared" si="4"/>
        <v>-75.686579775354204</v>
      </c>
      <c r="F70" s="6" t="str">
        <f t="shared" si="3"/>
        <v>BULLISH</v>
      </c>
      <c r="G70" s="6" t="str">
        <f t="shared" si="2"/>
        <v>WEAK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BULLISH</v>
      </c>
    </row>
    <row r="71" spans="1:8" ht="13.5" x14ac:dyDescent="0.25">
      <c r="A71" s="3">
        <f>TITRES_STAT!B74</f>
        <v>42108</v>
      </c>
      <c r="B71" s="6">
        <f>TITRES_STAT!C74</f>
        <v>26</v>
      </c>
      <c r="C71" s="6">
        <f>TITRES_STAT!D74</f>
        <v>10.907</v>
      </c>
      <c r="D71" s="6">
        <f>TITRES_STAT!E74</f>
        <v>10.871342499999999</v>
      </c>
      <c r="E71" s="2">
        <f t="shared" si="4"/>
        <v>-86.557922275354201</v>
      </c>
      <c r="F71" s="6" t="str">
        <f t="shared" si="3"/>
        <v>BULLISH</v>
      </c>
      <c r="G71" s="6" t="str">
        <f t="shared" ref="G71:G134" si="6">IF((E71-E66)/E66 &gt; 0.02, "STRONG",
 IF((E71-E66)/E66 &lt; -0.02, "WEAK", "NEUTRAL"))</f>
        <v>NEUTRAL</v>
      </c>
      <c r="H71" s="6" t="str">
        <f t="shared" si="5"/>
        <v>CONFIRMED BULLISH</v>
      </c>
    </row>
    <row r="72" spans="1:8" ht="13.5" x14ac:dyDescent="0.25">
      <c r="A72" s="3">
        <f>TITRES_STAT!B75</f>
        <v>42109</v>
      </c>
      <c r="B72" s="6">
        <f>TITRES_STAT!C75</f>
        <v>26</v>
      </c>
      <c r="C72" s="6">
        <f>TITRES_STAT!D75</f>
        <v>10.907</v>
      </c>
      <c r="D72" s="6">
        <f>TITRES_STAT!E75</f>
        <v>0</v>
      </c>
      <c r="E72" s="2">
        <f t="shared" si="4"/>
        <v>-86.557922275354201</v>
      </c>
      <c r="F72" s="6" t="str">
        <f t="shared" ref="F72:F135" si="7">IF(E72&gt;E67,"BULLISH",IF(E72&lt;E67,"BEARISH","NEUTRAL"))</f>
        <v>BEARISH</v>
      </c>
      <c r="G72" s="6" t="str">
        <f t="shared" si="6"/>
        <v>STRONG</v>
      </c>
      <c r="H72" s="6" t="str">
        <f t="shared" si="5"/>
        <v>CONFIRMED BEARISH</v>
      </c>
    </row>
    <row r="73" spans="1:8" ht="13.5" x14ac:dyDescent="0.25">
      <c r="A73" s="3">
        <f>TITRES_STAT!B76</f>
        <v>42110</v>
      </c>
      <c r="B73" s="6">
        <f>TITRES_STAT!C76</f>
        <v>25.98</v>
      </c>
      <c r="C73" s="6">
        <f>TITRES_STAT!D76</f>
        <v>10.898999999999999</v>
      </c>
      <c r="D73" s="6">
        <f>TITRES_STAT!E76</f>
        <v>10.898999999999999</v>
      </c>
      <c r="E73" s="2">
        <f t="shared" si="4"/>
        <v>-97.456922275354202</v>
      </c>
      <c r="F73" s="6" t="str">
        <f t="shared" si="7"/>
        <v>BEARISH</v>
      </c>
      <c r="G73" s="6" t="str">
        <f t="shared" si="6"/>
        <v>STRONG</v>
      </c>
      <c r="H73" s="6" t="str">
        <f t="shared" si="5"/>
        <v>CONFIRMED BEARISH</v>
      </c>
    </row>
    <row r="74" spans="1:8" ht="13.5" x14ac:dyDescent="0.25">
      <c r="A74" s="3">
        <f>TITRES_STAT!B77</f>
        <v>42111</v>
      </c>
      <c r="B74" s="6">
        <f>TITRES_STAT!C77</f>
        <v>25.98</v>
      </c>
      <c r="C74" s="6">
        <f>TITRES_STAT!D77</f>
        <v>10.898999999999999</v>
      </c>
      <c r="D74" s="6">
        <f>TITRES_STAT!E77</f>
        <v>0</v>
      </c>
      <c r="E74" s="2">
        <f t="shared" si="4"/>
        <v>-97.456922275354202</v>
      </c>
      <c r="F74" s="6" t="str">
        <f t="shared" si="7"/>
        <v>BEARISH</v>
      </c>
      <c r="G74" s="6" t="str">
        <f t="shared" si="6"/>
        <v>STRONG</v>
      </c>
      <c r="H74" s="6" t="str">
        <f t="shared" si="5"/>
        <v>CONFIRMED BEARISH</v>
      </c>
    </row>
    <row r="75" spans="1:8" ht="13.5" x14ac:dyDescent="0.25">
      <c r="A75" s="3">
        <f>TITRES_STAT!B78</f>
        <v>42114</v>
      </c>
      <c r="B75" s="6">
        <f>TITRES_STAT!C78</f>
        <v>25.98</v>
      </c>
      <c r="C75" s="6">
        <f>TITRES_STAT!D78</f>
        <v>10.898999999999999</v>
      </c>
      <c r="D75" s="6">
        <f>TITRES_STAT!E78</f>
        <v>0</v>
      </c>
      <c r="E75" s="2">
        <f t="shared" si="4"/>
        <v>-97.456922275354202</v>
      </c>
      <c r="F75" s="6" t="str">
        <f t="shared" si="7"/>
        <v>BEARISH</v>
      </c>
      <c r="G75" s="6" t="str">
        <f t="shared" si="6"/>
        <v>STRONG</v>
      </c>
      <c r="H75" s="6" t="str">
        <f t="shared" si="5"/>
        <v>CONFIRMED BEARISH</v>
      </c>
    </row>
    <row r="76" spans="1:8" ht="13.5" x14ac:dyDescent="0.25">
      <c r="A76" s="3">
        <f>TITRES_STAT!B79</f>
        <v>42115</v>
      </c>
      <c r="B76" s="6">
        <f>TITRES_STAT!C79</f>
        <v>25.97</v>
      </c>
      <c r="C76" s="6">
        <f>TITRES_STAT!D79</f>
        <v>10.894</v>
      </c>
      <c r="D76" s="6">
        <f>TITRES_STAT!E79</f>
        <v>10.885610319599538</v>
      </c>
      <c r="E76" s="2">
        <f t="shared" si="4"/>
        <v>-108.34253259495374</v>
      </c>
      <c r="F76" s="6" t="str">
        <f t="shared" si="7"/>
        <v>BEARISH</v>
      </c>
      <c r="G76" s="6" t="str">
        <f t="shared" si="6"/>
        <v>STRONG</v>
      </c>
      <c r="H76" s="6" t="str">
        <f t="shared" si="5"/>
        <v>CONFIRMED BEARISH</v>
      </c>
    </row>
    <row r="77" spans="1:8" ht="13.5" x14ac:dyDescent="0.25">
      <c r="A77" s="3">
        <f>TITRES_STAT!B80</f>
        <v>42116</v>
      </c>
      <c r="B77" s="6">
        <f>TITRES_STAT!C80</f>
        <v>25.2</v>
      </c>
      <c r="C77" s="6">
        <f>TITRES_STAT!D80</f>
        <v>10.571</v>
      </c>
      <c r="D77" s="6">
        <f>TITRES_STAT!E80</f>
        <v>10.571</v>
      </c>
      <c r="E77" s="2">
        <f t="shared" si="4"/>
        <v>-118.91353259495374</v>
      </c>
      <c r="F77" s="6" t="str">
        <f t="shared" si="7"/>
        <v>BEARISH</v>
      </c>
      <c r="G77" s="6" t="str">
        <f t="shared" si="6"/>
        <v>STRONG</v>
      </c>
      <c r="H77" s="6" t="str">
        <f t="shared" si="5"/>
        <v>CONFIRMED BEARISH</v>
      </c>
    </row>
    <row r="78" spans="1:8" ht="13.5" x14ac:dyDescent="0.25">
      <c r="A78" s="3">
        <f>TITRES_STAT!B81</f>
        <v>42117</v>
      </c>
      <c r="B78" s="6">
        <f>TITRES_STAT!C81</f>
        <v>25.3</v>
      </c>
      <c r="C78" s="6">
        <f>TITRES_STAT!D81</f>
        <v>10.613</v>
      </c>
      <c r="D78" s="6">
        <f>TITRES_STAT!E81</f>
        <v>10.613</v>
      </c>
      <c r="E78" s="2">
        <f t="shared" si="4"/>
        <v>-108.30053259495374</v>
      </c>
      <c r="F78" s="6" t="str">
        <f t="shared" si="7"/>
        <v>BEARISH</v>
      </c>
      <c r="G78" s="6" t="str">
        <f t="shared" si="6"/>
        <v>STRONG</v>
      </c>
      <c r="H78" s="6" t="str">
        <f t="shared" si="5"/>
        <v>CONFIRMED BEARISH</v>
      </c>
    </row>
    <row r="79" spans="1:8" ht="13.5" x14ac:dyDescent="0.25">
      <c r="A79" s="3">
        <f>TITRES_STAT!B82</f>
        <v>42118</v>
      </c>
      <c r="B79" s="6">
        <f>TITRES_STAT!C82</f>
        <v>25.3</v>
      </c>
      <c r="C79" s="6">
        <f>TITRES_STAT!D82</f>
        <v>10.613</v>
      </c>
      <c r="D79" s="6">
        <f>TITRES_STAT!E82</f>
        <v>10.613</v>
      </c>
      <c r="E79" s="2">
        <f t="shared" si="4"/>
        <v>-108.30053259495374</v>
      </c>
      <c r="F79" s="6" t="str">
        <f t="shared" si="7"/>
        <v>BEARISH</v>
      </c>
      <c r="G79" s="6" t="str">
        <f t="shared" si="6"/>
        <v>STRONG</v>
      </c>
      <c r="H79" s="6" t="str">
        <f t="shared" si="5"/>
        <v>CONFIRMED BEARISH</v>
      </c>
    </row>
    <row r="80" spans="1:8" ht="13.5" x14ac:dyDescent="0.25">
      <c r="A80" s="3">
        <f>TITRES_STAT!B83</f>
        <v>42121</v>
      </c>
      <c r="B80" s="6">
        <f>TITRES_STAT!C83</f>
        <v>25</v>
      </c>
      <c r="C80" s="6">
        <f>TITRES_STAT!D83</f>
        <v>10.487</v>
      </c>
      <c r="D80" s="6">
        <f>TITRES_STAT!E83</f>
        <v>10.51384672</v>
      </c>
      <c r="E80" s="2">
        <f t="shared" si="4"/>
        <v>-118.81437931495374</v>
      </c>
      <c r="F80" s="6" t="str">
        <f t="shared" si="7"/>
        <v>BEARISH</v>
      </c>
      <c r="G80" s="6" t="str">
        <f t="shared" si="6"/>
        <v>STRONG</v>
      </c>
      <c r="H80" s="6" t="str">
        <f t="shared" si="5"/>
        <v>CONFIRMED BEARISH</v>
      </c>
    </row>
    <row r="81" spans="1:8" ht="13.5" x14ac:dyDescent="0.25">
      <c r="A81" s="3">
        <f>TITRES_STAT!B84</f>
        <v>42122</v>
      </c>
      <c r="B81" s="6">
        <f>TITRES_STAT!C84</f>
        <v>25.69</v>
      </c>
      <c r="C81" s="6">
        <f>TITRES_STAT!D84</f>
        <v>10.776999999999999</v>
      </c>
      <c r="D81" s="6">
        <f>TITRES_STAT!E84</f>
        <v>10.776999999999999</v>
      </c>
      <c r="E81" s="2">
        <f t="shared" si="4"/>
        <v>-108.03737931495374</v>
      </c>
      <c r="F81" s="6" t="str">
        <f t="shared" si="7"/>
        <v>BULLISH</v>
      </c>
      <c r="G81" s="6" t="str">
        <f t="shared" si="6"/>
        <v>NEUTRAL</v>
      </c>
      <c r="H81" s="6" t="str">
        <f t="shared" si="5"/>
        <v>BULLISH DIVERGENCE</v>
      </c>
    </row>
    <row r="82" spans="1:8" ht="13.5" x14ac:dyDescent="0.25">
      <c r="A82" s="3">
        <f>TITRES_STAT!B85</f>
        <v>42123</v>
      </c>
      <c r="B82" s="6">
        <f>TITRES_STAT!C85</f>
        <v>25.69</v>
      </c>
      <c r="C82" s="6">
        <f>TITRES_STAT!D85</f>
        <v>10.776999999999999</v>
      </c>
      <c r="D82" s="6">
        <f>TITRES_STAT!E85</f>
        <v>0</v>
      </c>
      <c r="E82" s="2">
        <f t="shared" si="4"/>
        <v>-108.03737931495374</v>
      </c>
      <c r="F82" s="6" t="str">
        <f t="shared" si="7"/>
        <v>BULLISH</v>
      </c>
      <c r="G82" s="6" t="str">
        <f t="shared" si="6"/>
        <v>WEAK</v>
      </c>
      <c r="H82" s="6" t="str">
        <f t="shared" si="5"/>
        <v>CONFIRMED BULLISH</v>
      </c>
    </row>
    <row r="83" spans="1:8" ht="13.5" x14ac:dyDescent="0.25">
      <c r="A83" s="3">
        <f>TITRES_STAT!B86</f>
        <v>42124</v>
      </c>
      <c r="B83" s="6">
        <f>TITRES_STAT!C86</f>
        <v>25.69</v>
      </c>
      <c r="C83" s="6">
        <f>TITRES_STAT!D86</f>
        <v>10.776999999999999</v>
      </c>
      <c r="D83" s="6">
        <f>TITRES_STAT!E86</f>
        <v>0</v>
      </c>
      <c r="E83" s="2">
        <f t="shared" si="4"/>
        <v>-108.03737931495374</v>
      </c>
      <c r="F83" s="6" t="str">
        <f t="shared" si="7"/>
        <v>BULLISH</v>
      </c>
      <c r="G83" s="6" t="str">
        <f t="shared" si="6"/>
        <v>NEUTRAL</v>
      </c>
      <c r="H83" s="6" t="str">
        <f t="shared" si="5"/>
        <v>CONFIRMED BULLISH</v>
      </c>
    </row>
    <row r="84" spans="1:8" ht="13.5" x14ac:dyDescent="0.25">
      <c r="A84" s="3">
        <f>TITRES_STAT!B87</f>
        <v>42128</v>
      </c>
      <c r="B84" s="6">
        <f>TITRES_STAT!C87</f>
        <v>26.46</v>
      </c>
      <c r="C84" s="6">
        <f>TITRES_STAT!D87</f>
        <v>11.1</v>
      </c>
      <c r="D84" s="6">
        <f>TITRES_STAT!E87</f>
        <v>11.000578231292517</v>
      </c>
      <c r="E84" s="2">
        <f t="shared" si="4"/>
        <v>-97.036801083661217</v>
      </c>
      <c r="F84" s="6" t="str">
        <f t="shared" si="7"/>
        <v>BULLISH</v>
      </c>
      <c r="G84" s="6" t="str">
        <f t="shared" si="6"/>
        <v>WEAK</v>
      </c>
      <c r="H84" s="6" t="str">
        <f t="shared" si="5"/>
        <v>CONFIRMED BULLISH</v>
      </c>
    </row>
    <row r="85" spans="1:8" ht="13.5" x14ac:dyDescent="0.25">
      <c r="A85" s="3">
        <f>TITRES_STAT!B88</f>
        <v>42129</v>
      </c>
      <c r="B85" s="6">
        <f>TITRES_STAT!C88</f>
        <v>27.24</v>
      </c>
      <c r="C85" s="6">
        <f>TITRES_STAT!D88</f>
        <v>11.427</v>
      </c>
      <c r="D85" s="6">
        <f>TITRES_STAT!E88</f>
        <v>11.130418171806168</v>
      </c>
      <c r="E85" s="2">
        <f t="shared" si="4"/>
        <v>-85.906382911855047</v>
      </c>
      <c r="F85" s="6" t="str">
        <f t="shared" si="7"/>
        <v>BULLISH</v>
      </c>
      <c r="G85" s="6" t="str">
        <f t="shared" si="6"/>
        <v>WEAK</v>
      </c>
      <c r="H85" s="6" t="str">
        <f t="shared" si="5"/>
        <v>CONFIRMED BULLISH</v>
      </c>
    </row>
    <row r="86" spans="1:8" ht="13.5" x14ac:dyDescent="0.25">
      <c r="A86" s="3">
        <f>TITRES_STAT!B89</f>
        <v>42130</v>
      </c>
      <c r="B86" s="6">
        <f>TITRES_STAT!C89</f>
        <v>27.26</v>
      </c>
      <c r="C86" s="6">
        <f>TITRES_STAT!D89</f>
        <v>11.436</v>
      </c>
      <c r="D86" s="6">
        <f>TITRES_STAT!E89</f>
        <v>11.432643873807775</v>
      </c>
      <c r="E86" s="2">
        <f t="shared" si="4"/>
        <v>-74.47373903804727</v>
      </c>
      <c r="F86" s="6" t="str">
        <f t="shared" si="7"/>
        <v>BULLISH</v>
      </c>
      <c r="G86" s="6" t="str">
        <f t="shared" si="6"/>
        <v>WEAK</v>
      </c>
      <c r="H86" s="6" t="str">
        <f t="shared" si="5"/>
        <v>CONFIRMED BULLISH</v>
      </c>
    </row>
    <row r="87" spans="1:8" ht="13.5" x14ac:dyDescent="0.25">
      <c r="A87" s="3">
        <f>TITRES_STAT!B90</f>
        <v>42131</v>
      </c>
      <c r="B87" s="6">
        <f>TITRES_STAT!C90</f>
        <v>28</v>
      </c>
      <c r="C87" s="6">
        <f>TITRES_STAT!D90</f>
        <v>11.746</v>
      </c>
      <c r="D87" s="6">
        <f>TITRES_STAT!E90</f>
        <v>11.556386</v>
      </c>
      <c r="E87" s="2">
        <f t="shared" si="4"/>
        <v>-62.917353038047267</v>
      </c>
      <c r="F87" s="6" t="str">
        <f t="shared" si="7"/>
        <v>BULLISH</v>
      </c>
      <c r="G87" s="6" t="str">
        <f t="shared" si="6"/>
        <v>WEAK</v>
      </c>
      <c r="H87" s="6" t="str">
        <f t="shared" si="5"/>
        <v>CONFIRMED BULLISH</v>
      </c>
    </row>
    <row r="88" spans="1:8" ht="13.5" x14ac:dyDescent="0.25">
      <c r="A88" s="3">
        <f>TITRES_STAT!B91</f>
        <v>42132</v>
      </c>
      <c r="B88" s="6">
        <f>TITRES_STAT!C91</f>
        <v>28.65</v>
      </c>
      <c r="C88" s="6">
        <f>TITRES_STAT!D91</f>
        <v>12.019</v>
      </c>
      <c r="D88" s="6">
        <f>TITRES_STAT!E91</f>
        <v>11.998024432809775</v>
      </c>
      <c r="E88" s="2">
        <f t="shared" si="4"/>
        <v>-50.919328605237496</v>
      </c>
      <c r="F88" s="6" t="str">
        <f t="shared" si="7"/>
        <v>BULLISH</v>
      </c>
      <c r="G88" s="6" t="str">
        <f t="shared" si="6"/>
        <v>WEAK</v>
      </c>
      <c r="H88" s="6" t="str">
        <f t="shared" si="5"/>
        <v>CONFIRMED BULLISH</v>
      </c>
    </row>
    <row r="89" spans="1:8" ht="13.5" x14ac:dyDescent="0.25">
      <c r="A89" s="3">
        <f>TITRES_STAT!B92</f>
        <v>42135</v>
      </c>
      <c r="B89" s="6">
        <f>TITRES_STAT!C92</f>
        <v>29.1</v>
      </c>
      <c r="C89" s="6">
        <f>TITRES_STAT!D92</f>
        <v>12.207000000000001</v>
      </c>
      <c r="D89" s="6">
        <f>TITRES_STAT!E92</f>
        <v>12.022426804123711</v>
      </c>
      <c r="E89" s="2">
        <f t="shared" si="4"/>
        <v>-38.896901801113785</v>
      </c>
      <c r="F89" s="6" t="str">
        <f t="shared" si="7"/>
        <v>BULLISH</v>
      </c>
      <c r="G89" s="6" t="str">
        <f t="shared" si="6"/>
        <v>WEAK</v>
      </c>
      <c r="H89" s="6" t="str">
        <f t="shared" si="5"/>
        <v>CONFIRMED BULLISH</v>
      </c>
    </row>
    <row r="90" spans="1:8" ht="13.5" x14ac:dyDescent="0.25">
      <c r="A90" s="3">
        <f>TITRES_STAT!B93</f>
        <v>42136</v>
      </c>
      <c r="B90" s="6">
        <f>TITRES_STAT!C93</f>
        <v>29.09</v>
      </c>
      <c r="C90" s="6">
        <f>TITRES_STAT!D93</f>
        <v>12.202999999999999</v>
      </c>
      <c r="D90" s="6">
        <f>TITRES_STAT!E93</f>
        <v>12.176152561017531</v>
      </c>
      <c r="E90" s="2">
        <f t="shared" si="4"/>
        <v>-51.073054362131316</v>
      </c>
      <c r="F90" s="6" t="str">
        <f t="shared" si="7"/>
        <v>BULLISH</v>
      </c>
      <c r="G90" s="6" t="str">
        <f t="shared" si="6"/>
        <v>WEAK</v>
      </c>
      <c r="H90" s="6" t="str">
        <f t="shared" si="5"/>
        <v>CONFIRMED BULLISH</v>
      </c>
    </row>
    <row r="91" spans="1:8" ht="13.5" x14ac:dyDescent="0.25">
      <c r="A91" s="3">
        <f>TITRES_STAT!B94</f>
        <v>42137</v>
      </c>
      <c r="B91" s="6">
        <f>TITRES_STAT!C94</f>
        <v>29.09</v>
      </c>
      <c r="C91" s="6">
        <f>TITRES_STAT!D94</f>
        <v>12.202999999999999</v>
      </c>
      <c r="D91" s="6">
        <f>TITRES_STAT!E94</f>
        <v>0</v>
      </c>
      <c r="E91" s="2">
        <f t="shared" si="4"/>
        <v>-51.073054362131316</v>
      </c>
      <c r="F91" s="6" t="str">
        <f t="shared" si="7"/>
        <v>BULLISH</v>
      </c>
      <c r="G91" s="6" t="str">
        <f t="shared" si="6"/>
        <v>WEAK</v>
      </c>
      <c r="H91" s="6" t="str">
        <f t="shared" si="5"/>
        <v>CONFIRMED BULLISH</v>
      </c>
    </row>
    <row r="92" spans="1:8" ht="13.5" x14ac:dyDescent="0.25">
      <c r="A92" s="3">
        <f>TITRES_STAT!B95</f>
        <v>42138</v>
      </c>
      <c r="B92" s="6">
        <f>TITRES_STAT!C95</f>
        <v>29.09</v>
      </c>
      <c r="C92" s="6">
        <f>TITRES_STAT!D95</f>
        <v>12.202999999999999</v>
      </c>
      <c r="D92" s="6">
        <f>TITRES_STAT!E95</f>
        <v>0</v>
      </c>
      <c r="E92" s="2">
        <f t="shared" si="4"/>
        <v>-51.073054362131316</v>
      </c>
      <c r="F92" s="6" t="str">
        <f t="shared" si="7"/>
        <v>BULLISH</v>
      </c>
      <c r="G92" s="6" t="str">
        <f t="shared" si="6"/>
        <v>WEAK</v>
      </c>
      <c r="H92" s="6" t="str">
        <f t="shared" si="5"/>
        <v>CONFIRMED BULLISH</v>
      </c>
    </row>
    <row r="93" spans="1:8" ht="13.5" x14ac:dyDescent="0.25">
      <c r="A93" s="3">
        <f>TITRES_STAT!B96</f>
        <v>42139</v>
      </c>
      <c r="B93" s="6">
        <f>TITRES_STAT!C96</f>
        <v>28.45</v>
      </c>
      <c r="C93" s="6">
        <f>TITRES_STAT!D96</f>
        <v>11.935</v>
      </c>
      <c r="D93" s="6">
        <f>TITRES_STAT!E96</f>
        <v>11.935</v>
      </c>
      <c r="E93" s="2">
        <f t="shared" si="4"/>
        <v>-63.008054362131318</v>
      </c>
      <c r="F93" s="6" t="str">
        <f t="shared" si="7"/>
        <v>BEARISH</v>
      </c>
      <c r="G93" s="6" t="str">
        <f t="shared" si="6"/>
        <v>STRONG</v>
      </c>
      <c r="H93" s="6" t="str">
        <f t="shared" si="5"/>
        <v>CONFIRMED BEARISH</v>
      </c>
    </row>
    <row r="94" spans="1:8" ht="13.5" x14ac:dyDescent="0.25">
      <c r="A94" s="3">
        <f>TITRES_STAT!B97</f>
        <v>42142</v>
      </c>
      <c r="B94" s="6">
        <f>TITRES_STAT!C97</f>
        <v>28.45</v>
      </c>
      <c r="C94" s="6">
        <f>TITRES_STAT!D97</f>
        <v>11.935</v>
      </c>
      <c r="D94" s="6">
        <f>TITRES_STAT!E97</f>
        <v>0</v>
      </c>
      <c r="E94" s="2">
        <f t="shared" si="4"/>
        <v>-63.008054362131318</v>
      </c>
      <c r="F94" s="6" t="str">
        <f t="shared" si="7"/>
        <v>BEARISH</v>
      </c>
      <c r="G94" s="6" t="str">
        <f t="shared" si="6"/>
        <v>STRONG</v>
      </c>
      <c r="H94" s="6" t="str">
        <f t="shared" si="5"/>
        <v>CONFIRMED BEARISH</v>
      </c>
    </row>
    <row r="95" spans="1:8" ht="13.5" x14ac:dyDescent="0.25">
      <c r="A95" s="3">
        <f>TITRES_STAT!B98</f>
        <v>42143</v>
      </c>
      <c r="B95" s="6">
        <f>TITRES_STAT!C98</f>
        <v>27.6</v>
      </c>
      <c r="C95" s="6">
        <f>TITRES_STAT!D98</f>
        <v>11.577999999999999</v>
      </c>
      <c r="D95" s="6">
        <f>TITRES_STAT!E98</f>
        <v>11.611559420289854</v>
      </c>
      <c r="E95" s="2">
        <f t="shared" si="4"/>
        <v>-74.619613782421169</v>
      </c>
      <c r="F95" s="6" t="str">
        <f t="shared" si="7"/>
        <v>BEARISH</v>
      </c>
      <c r="G95" s="6" t="str">
        <f t="shared" si="6"/>
        <v>STRONG</v>
      </c>
      <c r="H95" s="6" t="str">
        <f t="shared" si="5"/>
        <v>CONFIRMED BEARISH</v>
      </c>
    </row>
    <row r="96" spans="1:8" ht="13.5" x14ac:dyDescent="0.25">
      <c r="A96" s="3">
        <f>TITRES_STAT!B99</f>
        <v>42144</v>
      </c>
      <c r="B96" s="6">
        <f>TITRES_STAT!C99</f>
        <v>27.6</v>
      </c>
      <c r="C96" s="6">
        <f>TITRES_STAT!D99</f>
        <v>11.577999999999999</v>
      </c>
      <c r="D96" s="6">
        <f>TITRES_STAT!E99</f>
        <v>11.580516956521739</v>
      </c>
      <c r="E96" s="2">
        <f t="shared" si="4"/>
        <v>-74.619613782421169</v>
      </c>
      <c r="F96" s="6" t="str">
        <f t="shared" si="7"/>
        <v>BEARISH</v>
      </c>
      <c r="G96" s="6" t="str">
        <f t="shared" si="6"/>
        <v>STRONG</v>
      </c>
      <c r="H96" s="6" t="str">
        <f t="shared" si="5"/>
        <v>CONFIRMED BEARISH</v>
      </c>
    </row>
    <row r="97" spans="1:8" ht="13.5" x14ac:dyDescent="0.25">
      <c r="A97" s="3">
        <f>TITRES_STAT!B100</f>
        <v>42145</v>
      </c>
      <c r="B97" s="6">
        <f>TITRES_STAT!C100</f>
        <v>27.6</v>
      </c>
      <c r="C97" s="6">
        <f>TITRES_STAT!D100</f>
        <v>11.577999999999999</v>
      </c>
      <c r="D97" s="6">
        <f>TITRES_STAT!E100</f>
        <v>11.751669999999999</v>
      </c>
      <c r="E97" s="2">
        <f t="shared" si="4"/>
        <v>-74.619613782421169</v>
      </c>
      <c r="F97" s="6" t="str">
        <f t="shared" si="7"/>
        <v>BEARISH</v>
      </c>
      <c r="G97" s="6" t="str">
        <f t="shared" si="6"/>
        <v>STRONG</v>
      </c>
      <c r="H97" s="6" t="str">
        <f t="shared" si="5"/>
        <v>CONFIRMED BEARISH</v>
      </c>
    </row>
    <row r="98" spans="1:8" ht="13.5" x14ac:dyDescent="0.25">
      <c r="A98" s="3">
        <f>TITRES_STAT!B101</f>
        <v>42146</v>
      </c>
      <c r="B98" s="6">
        <f>TITRES_STAT!C101</f>
        <v>28.14</v>
      </c>
      <c r="C98" s="6">
        <f>TITRES_STAT!D101</f>
        <v>11.805</v>
      </c>
      <c r="D98" s="6">
        <f>TITRES_STAT!E101</f>
        <v>11.805</v>
      </c>
      <c r="E98" s="2">
        <f t="shared" si="4"/>
        <v>-62.814613782421169</v>
      </c>
      <c r="F98" s="6" t="str">
        <f t="shared" si="7"/>
        <v>BULLISH</v>
      </c>
      <c r="G98" s="6" t="str">
        <f t="shared" si="6"/>
        <v>NEUTRAL</v>
      </c>
      <c r="H98" s="6" t="str">
        <f t="shared" si="5"/>
        <v>BULLISH DIVERGENCE</v>
      </c>
    </row>
    <row r="99" spans="1:8" ht="13.5" x14ac:dyDescent="0.25">
      <c r="A99" s="3">
        <f>TITRES_STAT!B102</f>
        <v>42149</v>
      </c>
      <c r="B99" s="6">
        <f>TITRES_STAT!C102</f>
        <v>27.4</v>
      </c>
      <c r="C99" s="6">
        <f>TITRES_STAT!D102</f>
        <v>11.494</v>
      </c>
      <c r="D99" s="6">
        <f>TITRES_STAT!E102</f>
        <v>11.644177080291971</v>
      </c>
      <c r="E99" s="2">
        <f t="shared" si="4"/>
        <v>-74.458790862713144</v>
      </c>
      <c r="F99" s="6" t="str">
        <f t="shared" si="7"/>
        <v>BEARISH</v>
      </c>
      <c r="G99" s="6" t="str">
        <f t="shared" si="6"/>
        <v>STRONG</v>
      </c>
      <c r="H99" s="6" t="str">
        <f t="shared" si="5"/>
        <v>CONFIRMED BEARISH</v>
      </c>
    </row>
    <row r="100" spans="1:8" ht="13.5" x14ac:dyDescent="0.25">
      <c r="A100" s="3">
        <f>TITRES_STAT!B103</f>
        <v>42150</v>
      </c>
      <c r="B100" s="6">
        <f>TITRES_STAT!C103</f>
        <v>27.4</v>
      </c>
      <c r="C100" s="6">
        <f>TITRES_STAT!D103</f>
        <v>11.494</v>
      </c>
      <c r="D100" s="6">
        <f>TITRES_STAT!E103</f>
        <v>11.494</v>
      </c>
      <c r="E100" s="2">
        <f t="shared" si="4"/>
        <v>-74.458790862713144</v>
      </c>
      <c r="F100" s="6" t="str">
        <f t="shared" si="7"/>
        <v>BULLISH</v>
      </c>
      <c r="G100" s="6" t="str">
        <f t="shared" si="6"/>
        <v>NEUTRAL</v>
      </c>
      <c r="H100" s="6" t="str">
        <f t="shared" si="5"/>
        <v>BULLISH DIVERGENCE</v>
      </c>
    </row>
    <row r="101" spans="1:8" ht="13.5" x14ac:dyDescent="0.25">
      <c r="A101" s="3">
        <f>TITRES_STAT!B104</f>
        <v>42151</v>
      </c>
      <c r="B101" s="6">
        <f>TITRES_STAT!C104</f>
        <v>27.45</v>
      </c>
      <c r="C101" s="6">
        <f>TITRES_STAT!D104</f>
        <v>11.515000000000001</v>
      </c>
      <c r="D101" s="6">
        <f>TITRES_STAT!E104</f>
        <v>11.515000000000001</v>
      </c>
      <c r="E101" s="2">
        <f t="shared" si="4"/>
        <v>-62.943790862713143</v>
      </c>
      <c r="F101" s="6" t="str">
        <f t="shared" si="7"/>
        <v>BULLISH</v>
      </c>
      <c r="G101" s="6" t="str">
        <f t="shared" si="6"/>
        <v>WEAK</v>
      </c>
      <c r="H101" s="6" t="str">
        <f t="shared" si="5"/>
        <v>BULLISH DIVERGENCE</v>
      </c>
    </row>
    <row r="102" spans="1:8" ht="13.5" x14ac:dyDescent="0.25">
      <c r="A102" s="3">
        <f>TITRES_STAT!B105</f>
        <v>42152</v>
      </c>
      <c r="B102" s="6">
        <f>TITRES_STAT!C105</f>
        <v>27.35</v>
      </c>
      <c r="C102" s="6">
        <f>TITRES_STAT!D105</f>
        <v>11.473000000000001</v>
      </c>
      <c r="D102" s="6">
        <f>TITRES_STAT!E105</f>
        <v>11.473000000000001</v>
      </c>
      <c r="E102" s="2">
        <f t="shared" si="4"/>
        <v>-74.416790862713142</v>
      </c>
      <c r="F102" s="6" t="str">
        <f t="shared" si="7"/>
        <v>BULLISH</v>
      </c>
      <c r="G102" s="6" t="str">
        <f t="shared" si="6"/>
        <v>NEUTRAL</v>
      </c>
      <c r="H102" s="6" t="str">
        <f t="shared" si="5"/>
        <v>BULLISH DIVERGENCE</v>
      </c>
    </row>
    <row r="103" spans="1:8" ht="13.5" x14ac:dyDescent="0.25">
      <c r="A103" s="3">
        <f>TITRES_STAT!B106</f>
        <v>42153</v>
      </c>
      <c r="B103" s="6">
        <f>TITRES_STAT!C106</f>
        <v>27.3</v>
      </c>
      <c r="C103" s="6">
        <f>TITRES_STAT!D106</f>
        <v>11.452</v>
      </c>
      <c r="D103" s="6">
        <f>TITRES_STAT!E106</f>
        <v>11.452</v>
      </c>
      <c r="E103" s="2">
        <f t="shared" si="4"/>
        <v>-85.868790862713141</v>
      </c>
      <c r="F103" s="6" t="str">
        <f t="shared" si="7"/>
        <v>BEARISH</v>
      </c>
      <c r="G103" s="6" t="str">
        <f t="shared" si="6"/>
        <v>STRONG</v>
      </c>
      <c r="H103" s="6" t="str">
        <f t="shared" si="5"/>
        <v>CONFIRMED BEARISH</v>
      </c>
    </row>
    <row r="104" spans="1:8" ht="13.5" x14ac:dyDescent="0.25">
      <c r="A104" s="3">
        <f>TITRES_STAT!B107</f>
        <v>42156</v>
      </c>
      <c r="B104" s="6">
        <f>TITRES_STAT!C107</f>
        <v>27.3</v>
      </c>
      <c r="C104" s="6">
        <f>TITRES_STAT!D107</f>
        <v>11.452</v>
      </c>
      <c r="D104" s="6">
        <f>TITRES_STAT!E107</f>
        <v>0</v>
      </c>
      <c r="E104" s="2">
        <f t="shared" si="4"/>
        <v>-85.868790862713141</v>
      </c>
      <c r="F104" s="6" t="str">
        <f t="shared" si="7"/>
        <v>BEARISH</v>
      </c>
      <c r="G104" s="6" t="str">
        <f t="shared" si="6"/>
        <v>STRONG</v>
      </c>
      <c r="H104" s="6" t="str">
        <f t="shared" si="5"/>
        <v>CONFIRMED BEARISH</v>
      </c>
    </row>
    <row r="105" spans="1:8" ht="13.5" x14ac:dyDescent="0.25">
      <c r="A105" s="3">
        <f>TITRES_STAT!B108</f>
        <v>42157</v>
      </c>
      <c r="B105" s="6">
        <f>TITRES_STAT!C108</f>
        <v>27.9</v>
      </c>
      <c r="C105" s="6">
        <f>TITRES_STAT!D108</f>
        <v>11.704000000000001</v>
      </c>
      <c r="D105" s="6">
        <f>TITRES_STAT!E108</f>
        <v>11.43887713261649</v>
      </c>
      <c r="E105" s="2">
        <f t="shared" si="4"/>
        <v>-74.429913730096644</v>
      </c>
      <c r="F105" s="6" t="str">
        <f t="shared" si="7"/>
        <v>BULLISH</v>
      </c>
      <c r="G105" s="6" t="str">
        <f t="shared" si="6"/>
        <v>NEUTRAL</v>
      </c>
      <c r="H105" s="6" t="str">
        <f t="shared" si="5"/>
        <v>CONFIRMED BULLISH</v>
      </c>
    </row>
    <row r="106" spans="1:8" ht="13.5" x14ac:dyDescent="0.25">
      <c r="A106" s="3">
        <f>TITRES_STAT!B109</f>
        <v>42158</v>
      </c>
      <c r="B106" s="6">
        <f>TITRES_STAT!C109</f>
        <v>27.2</v>
      </c>
      <c r="C106" s="6">
        <f>TITRES_STAT!D109</f>
        <v>11.41</v>
      </c>
      <c r="D106" s="6">
        <f>TITRES_STAT!E109</f>
        <v>11.494736029411765</v>
      </c>
      <c r="E106" s="2">
        <f t="shared" si="4"/>
        <v>-85.924649759508412</v>
      </c>
      <c r="F106" s="6" t="str">
        <f t="shared" si="7"/>
        <v>BEARISH</v>
      </c>
      <c r="G106" s="6" t="str">
        <f t="shared" si="6"/>
        <v>STRONG</v>
      </c>
      <c r="H106" s="6" t="str">
        <f t="shared" si="5"/>
        <v>CONFIRMED BEARISH</v>
      </c>
    </row>
    <row r="107" spans="1:8" ht="13.5" x14ac:dyDescent="0.25">
      <c r="A107" s="3">
        <f>TITRES_STAT!B110</f>
        <v>42159</v>
      </c>
      <c r="B107" s="6">
        <f>TITRES_STAT!C110</f>
        <v>27</v>
      </c>
      <c r="C107" s="6">
        <f>TITRES_STAT!D110</f>
        <v>11.326000000000001</v>
      </c>
      <c r="D107" s="6">
        <f>TITRES_STAT!E110</f>
        <v>11.326000000000001</v>
      </c>
      <c r="E107" s="2">
        <f t="shared" si="4"/>
        <v>-97.250649759508406</v>
      </c>
      <c r="F107" s="6" t="str">
        <f t="shared" si="7"/>
        <v>BEARISH</v>
      </c>
      <c r="G107" s="6" t="str">
        <f t="shared" si="6"/>
        <v>STRONG</v>
      </c>
      <c r="H107" s="6" t="str">
        <f t="shared" si="5"/>
        <v>CONFIRMED BEARISH</v>
      </c>
    </row>
    <row r="108" spans="1:8" ht="13.5" x14ac:dyDescent="0.25">
      <c r="A108" s="3">
        <f>TITRES_STAT!B111</f>
        <v>42160</v>
      </c>
      <c r="B108" s="6">
        <f>TITRES_STAT!C111</f>
        <v>27</v>
      </c>
      <c r="C108" s="6">
        <f>TITRES_STAT!D111</f>
        <v>11.326000000000001</v>
      </c>
      <c r="D108" s="6">
        <f>TITRES_STAT!E111</f>
        <v>0</v>
      </c>
      <c r="E108" s="2">
        <f t="shared" si="4"/>
        <v>-97.250649759508406</v>
      </c>
      <c r="F108" s="6" t="str">
        <f t="shared" si="7"/>
        <v>BEARISH</v>
      </c>
      <c r="G108" s="6" t="str">
        <f t="shared" si="6"/>
        <v>STRONG</v>
      </c>
      <c r="H108" s="6" t="str">
        <f t="shared" si="5"/>
        <v>CONFIRMED BEARISH</v>
      </c>
    </row>
    <row r="109" spans="1:8" ht="13.5" x14ac:dyDescent="0.25">
      <c r="A109" s="3">
        <f>TITRES_STAT!B112</f>
        <v>42163</v>
      </c>
      <c r="B109" s="6">
        <f>TITRES_STAT!C112</f>
        <v>27.2</v>
      </c>
      <c r="C109" s="6">
        <f>TITRES_STAT!D112</f>
        <v>11.41</v>
      </c>
      <c r="D109" s="6">
        <f>TITRES_STAT!E112</f>
        <v>11.093708088235296</v>
      </c>
      <c r="E109" s="2">
        <f t="shared" si="4"/>
        <v>-86.156941671273103</v>
      </c>
      <c r="F109" s="6" t="str">
        <f t="shared" si="7"/>
        <v>BEARISH</v>
      </c>
      <c r="G109" s="6" t="str">
        <f t="shared" si="6"/>
        <v>NEUTRAL</v>
      </c>
      <c r="H109" s="6" t="str">
        <f t="shared" si="5"/>
        <v>CONFIRMED BEARISH</v>
      </c>
    </row>
    <row r="110" spans="1:8" ht="13.5" x14ac:dyDescent="0.25">
      <c r="A110" s="3">
        <f>TITRES_STAT!B113</f>
        <v>42164</v>
      </c>
      <c r="B110" s="6">
        <f>TITRES_STAT!C113</f>
        <v>26.7</v>
      </c>
      <c r="C110" s="6">
        <f>TITRES_STAT!D113</f>
        <v>11.201000000000001</v>
      </c>
      <c r="D110" s="6">
        <f>TITRES_STAT!E113</f>
        <v>11.370902808988765</v>
      </c>
      <c r="E110" s="2">
        <f t="shared" si="4"/>
        <v>-97.527844480261862</v>
      </c>
      <c r="F110" s="6" t="str">
        <f t="shared" si="7"/>
        <v>BEARISH</v>
      </c>
      <c r="G110" s="6" t="str">
        <f t="shared" si="6"/>
        <v>STRONG</v>
      </c>
      <c r="H110" s="6" t="str">
        <f t="shared" si="5"/>
        <v>CONFIRMED BEARISH</v>
      </c>
    </row>
    <row r="111" spans="1:8" ht="13.5" x14ac:dyDescent="0.25">
      <c r="A111" s="3">
        <f>TITRES_STAT!B114</f>
        <v>42165</v>
      </c>
      <c r="B111" s="6">
        <f>TITRES_STAT!C114</f>
        <v>27.1</v>
      </c>
      <c r="C111" s="6">
        <f>TITRES_STAT!D114</f>
        <v>11.368</v>
      </c>
      <c r="D111" s="6">
        <f>TITRES_STAT!E114</f>
        <v>11.368</v>
      </c>
      <c r="E111" s="2">
        <f t="shared" si="4"/>
        <v>-86.159844480261867</v>
      </c>
      <c r="F111" s="6" t="str">
        <f t="shared" si="7"/>
        <v>BEARISH</v>
      </c>
      <c r="G111" s="6" t="str">
        <f t="shared" si="6"/>
        <v>NEUTRAL</v>
      </c>
      <c r="H111" s="6" t="str">
        <f t="shared" si="5"/>
        <v>CONFIRMED BEARISH</v>
      </c>
    </row>
    <row r="112" spans="1:8" ht="13.5" x14ac:dyDescent="0.25">
      <c r="A112" s="3">
        <f>TITRES_STAT!B115</f>
        <v>42166</v>
      </c>
      <c r="B112" s="6">
        <f>TITRES_STAT!C115</f>
        <v>27.1</v>
      </c>
      <c r="C112" s="6">
        <f>TITRES_STAT!D115</f>
        <v>11.368</v>
      </c>
      <c r="D112" s="6">
        <f>TITRES_STAT!E115</f>
        <v>0</v>
      </c>
      <c r="E112" s="2">
        <f t="shared" si="4"/>
        <v>-86.159844480261867</v>
      </c>
      <c r="F112" s="6" t="str">
        <f t="shared" si="7"/>
        <v>BULLISH</v>
      </c>
      <c r="G112" s="6" t="str">
        <f t="shared" si="6"/>
        <v>WEAK</v>
      </c>
      <c r="H112" s="6" t="str">
        <f t="shared" si="5"/>
        <v>CONFIRMED BULLISH</v>
      </c>
    </row>
    <row r="113" spans="1:8" ht="13.5" x14ac:dyDescent="0.25">
      <c r="A113" s="3">
        <f>TITRES_STAT!B116</f>
        <v>42167</v>
      </c>
      <c r="B113" s="6">
        <f>TITRES_STAT!C116</f>
        <v>26.98</v>
      </c>
      <c r="C113" s="6">
        <f>TITRES_STAT!D116</f>
        <v>11.318</v>
      </c>
      <c r="D113" s="6">
        <f>TITRES_STAT!E116</f>
        <v>11.285698813936248</v>
      </c>
      <c r="E113" s="2">
        <f t="shared" si="4"/>
        <v>-97.445543294198117</v>
      </c>
      <c r="F113" s="6" t="str">
        <f t="shared" si="7"/>
        <v>BEARISH</v>
      </c>
      <c r="G113" s="6" t="str">
        <f t="shared" si="6"/>
        <v>NEUTRAL</v>
      </c>
      <c r="H113" s="6" t="str">
        <f t="shared" si="5"/>
        <v>CONFIRMED BEARISH</v>
      </c>
    </row>
    <row r="114" spans="1:8" ht="13.5" x14ac:dyDescent="0.25">
      <c r="A114" s="3">
        <f>TITRES_STAT!B117</f>
        <v>42170</v>
      </c>
      <c r="B114" s="6">
        <f>TITRES_STAT!C117</f>
        <v>26.98</v>
      </c>
      <c r="C114" s="6">
        <f>TITRES_STAT!D117</f>
        <v>11.318</v>
      </c>
      <c r="D114" s="6">
        <f>TITRES_STAT!E117</f>
        <v>0</v>
      </c>
      <c r="E114" s="2">
        <f t="shared" si="4"/>
        <v>-97.445543294198117</v>
      </c>
      <c r="F114" s="6" t="str">
        <f t="shared" si="7"/>
        <v>BEARISH</v>
      </c>
      <c r="G114" s="6" t="str">
        <f t="shared" si="6"/>
        <v>STRONG</v>
      </c>
      <c r="H114" s="6" t="str">
        <f t="shared" si="5"/>
        <v>CONFIRMED BEARISH</v>
      </c>
    </row>
    <row r="115" spans="1:8" ht="13.5" x14ac:dyDescent="0.25">
      <c r="A115" s="3">
        <f>TITRES_STAT!B118</f>
        <v>42171</v>
      </c>
      <c r="B115" s="6">
        <f>TITRES_STAT!C118</f>
        <v>26.98</v>
      </c>
      <c r="C115" s="6">
        <f>TITRES_STAT!D118</f>
        <v>11.318</v>
      </c>
      <c r="D115" s="6">
        <f>TITRES_STAT!E118</f>
        <v>11.318</v>
      </c>
      <c r="E115" s="2">
        <f t="shared" si="4"/>
        <v>-97.445543294198117</v>
      </c>
      <c r="F115" s="6" t="str">
        <f t="shared" si="7"/>
        <v>BULLISH</v>
      </c>
      <c r="G115" s="6" t="str">
        <f t="shared" si="6"/>
        <v>NEUTRAL</v>
      </c>
      <c r="H115" s="6" t="str">
        <f t="shared" si="5"/>
        <v>CONFIRMED BULLISH</v>
      </c>
    </row>
    <row r="116" spans="1:8" ht="13.5" x14ac:dyDescent="0.25">
      <c r="A116" s="3">
        <f>TITRES_STAT!B119</f>
        <v>42172</v>
      </c>
      <c r="B116" s="6">
        <f>TITRES_STAT!C119</f>
        <v>26.98</v>
      </c>
      <c r="C116" s="6">
        <f>TITRES_STAT!D119</f>
        <v>11.318</v>
      </c>
      <c r="D116" s="6">
        <f>TITRES_STAT!E119</f>
        <v>11.318</v>
      </c>
      <c r="E116" s="2">
        <f t="shared" si="4"/>
        <v>-97.445543294198117</v>
      </c>
      <c r="F116" s="6" t="str">
        <f t="shared" si="7"/>
        <v>BEARISH</v>
      </c>
      <c r="G116" s="6" t="str">
        <f t="shared" si="6"/>
        <v>STRONG</v>
      </c>
      <c r="H116" s="6" t="str">
        <f t="shared" si="5"/>
        <v>CONFIRMED BEARISH</v>
      </c>
    </row>
    <row r="117" spans="1:8" ht="13.5" x14ac:dyDescent="0.25">
      <c r="A117" s="3">
        <f>TITRES_STAT!B120</f>
        <v>42173</v>
      </c>
      <c r="B117" s="6">
        <f>TITRES_STAT!C120</f>
        <v>26.18</v>
      </c>
      <c r="C117" s="6">
        <f>TITRES_STAT!D120</f>
        <v>10.981999999999999</v>
      </c>
      <c r="D117" s="6">
        <f>TITRES_STAT!E120</f>
        <v>11.000457142857142</v>
      </c>
      <c r="E117" s="2">
        <f t="shared" si="4"/>
        <v>-108.44600043705526</v>
      </c>
      <c r="F117" s="6" t="str">
        <f t="shared" si="7"/>
        <v>BEARISH</v>
      </c>
      <c r="G117" s="6" t="str">
        <f t="shared" si="6"/>
        <v>STRONG</v>
      </c>
      <c r="H117" s="6" t="str">
        <f t="shared" si="5"/>
        <v>CONFIRMED BEARISH</v>
      </c>
    </row>
    <row r="118" spans="1:8" ht="13.5" x14ac:dyDescent="0.25">
      <c r="A118" s="3">
        <f>TITRES_STAT!B121</f>
        <v>42174</v>
      </c>
      <c r="B118" s="6">
        <f>TITRES_STAT!C121</f>
        <v>26.94</v>
      </c>
      <c r="C118" s="6">
        <f>TITRES_STAT!D121</f>
        <v>11.301</v>
      </c>
      <c r="D118" s="6">
        <f>TITRES_STAT!E121</f>
        <v>11.243949665924276</v>
      </c>
      <c r="E118" s="2">
        <f t="shared" si="4"/>
        <v>-97.202050771130985</v>
      </c>
      <c r="F118" s="6" t="str">
        <f t="shared" si="7"/>
        <v>BULLISH</v>
      </c>
      <c r="G118" s="6" t="str">
        <f t="shared" si="6"/>
        <v>NEUTRAL</v>
      </c>
      <c r="H118" s="6" t="str">
        <f t="shared" si="5"/>
        <v>BULLISH DIVERGENCE</v>
      </c>
    </row>
    <row r="119" spans="1:8" ht="13.5" x14ac:dyDescent="0.25">
      <c r="A119" s="3">
        <f>TITRES_STAT!B122</f>
        <v>42177</v>
      </c>
      <c r="B119" s="6">
        <f>TITRES_STAT!C122</f>
        <v>26.14</v>
      </c>
      <c r="C119" s="6">
        <f>TITRES_STAT!D122</f>
        <v>10.965999999999999</v>
      </c>
      <c r="D119" s="6">
        <f>TITRES_STAT!E122</f>
        <v>10.965999999999999</v>
      </c>
      <c r="E119" s="2">
        <f t="shared" si="4"/>
        <v>-108.16805077113098</v>
      </c>
      <c r="F119" s="6" t="str">
        <f t="shared" si="7"/>
        <v>BEARISH</v>
      </c>
      <c r="G119" s="6" t="str">
        <f t="shared" si="6"/>
        <v>STRONG</v>
      </c>
      <c r="H119" s="6" t="str">
        <f t="shared" si="5"/>
        <v>CONFIRMED BEARISH</v>
      </c>
    </row>
    <row r="120" spans="1:8" ht="13.5" x14ac:dyDescent="0.25">
      <c r="A120" s="3">
        <f>TITRES_STAT!B123</f>
        <v>42178</v>
      </c>
      <c r="B120" s="6">
        <f>TITRES_STAT!C123</f>
        <v>26.24</v>
      </c>
      <c r="C120" s="6">
        <f>TITRES_STAT!D123</f>
        <v>11.007999999999999</v>
      </c>
      <c r="D120" s="6">
        <f>TITRES_STAT!E123</f>
        <v>11.011775609756096</v>
      </c>
      <c r="E120" s="2">
        <f t="shared" si="4"/>
        <v>-97.156275161374879</v>
      </c>
      <c r="F120" s="6" t="str">
        <f t="shared" si="7"/>
        <v>BULLISH</v>
      </c>
      <c r="G120" s="6" t="str">
        <f t="shared" si="6"/>
        <v>NEUTRAL</v>
      </c>
      <c r="H120" s="6" t="str">
        <f t="shared" si="5"/>
        <v>BULLISH DIVERGENCE</v>
      </c>
    </row>
    <row r="121" spans="1:8" ht="13.5" x14ac:dyDescent="0.25">
      <c r="A121" s="3">
        <f>TITRES_STAT!B124</f>
        <v>42179</v>
      </c>
      <c r="B121" s="6">
        <f>TITRES_STAT!C124</f>
        <v>26.24</v>
      </c>
      <c r="C121" s="6">
        <f>TITRES_STAT!D124</f>
        <v>11.007999999999999</v>
      </c>
      <c r="D121" s="6">
        <f>TITRES_STAT!E124</f>
        <v>11.007999999999999</v>
      </c>
      <c r="E121" s="2">
        <f t="shared" si="4"/>
        <v>-97.156275161374879</v>
      </c>
      <c r="F121" s="6" t="str">
        <f t="shared" si="7"/>
        <v>BULLISH</v>
      </c>
      <c r="G121" s="6" t="str">
        <f t="shared" si="6"/>
        <v>NEUTRAL</v>
      </c>
      <c r="H121" s="6" t="str">
        <f t="shared" si="5"/>
        <v>BULLISH DIVERGENCE</v>
      </c>
    </row>
    <row r="122" spans="1:8" ht="13.5" x14ac:dyDescent="0.25">
      <c r="A122" s="3">
        <f>TITRES_STAT!B125</f>
        <v>42180</v>
      </c>
      <c r="B122" s="6">
        <f>TITRES_STAT!C125</f>
        <v>25.79</v>
      </c>
      <c r="C122" s="6">
        <f>TITRES_STAT!D125</f>
        <v>11.337</v>
      </c>
      <c r="D122" s="6">
        <f>TITRES_STAT!E125</f>
        <v>11.137426599457154</v>
      </c>
      <c r="E122" s="2">
        <f t="shared" si="4"/>
        <v>-108.29370176083204</v>
      </c>
      <c r="F122" s="6" t="str">
        <f t="shared" si="7"/>
        <v>BULLISH</v>
      </c>
      <c r="G122" s="6" t="str">
        <f t="shared" si="6"/>
        <v>NEUTRAL</v>
      </c>
      <c r="H122" s="6" t="str">
        <f t="shared" si="5"/>
        <v>BULLISH DIVERGENCE</v>
      </c>
    </row>
    <row r="123" spans="1:8" ht="13.5" x14ac:dyDescent="0.25">
      <c r="A123" s="3">
        <f>TITRES_STAT!B126</f>
        <v>42181</v>
      </c>
      <c r="B123" s="6">
        <f>TITRES_STAT!C126</f>
        <v>26.26</v>
      </c>
      <c r="C123" s="6">
        <f>TITRES_STAT!D126</f>
        <v>11.544</v>
      </c>
      <c r="D123" s="6">
        <f>TITRES_STAT!E126</f>
        <v>11.399809900990098</v>
      </c>
      <c r="E123" s="2">
        <f t="shared" si="4"/>
        <v>-96.893891859841943</v>
      </c>
      <c r="F123" s="6" t="str">
        <f t="shared" si="7"/>
        <v>BULLISH</v>
      </c>
      <c r="G123" s="6" t="str">
        <f t="shared" si="6"/>
        <v>NEUTRAL</v>
      </c>
      <c r="H123" s="6" t="str">
        <f t="shared" si="5"/>
        <v>BULLISH DIVERGENCE</v>
      </c>
    </row>
    <row r="124" spans="1:8" ht="13.5" x14ac:dyDescent="0.25">
      <c r="A124" s="3">
        <f>TITRES_STAT!B127</f>
        <v>42184</v>
      </c>
      <c r="B124" s="6">
        <f>TITRES_STAT!C127</f>
        <v>26.93</v>
      </c>
      <c r="C124" s="6">
        <f>TITRES_STAT!D127</f>
        <v>11.839</v>
      </c>
      <c r="D124" s="6">
        <f>TITRES_STAT!E127</f>
        <v>11.288594207203863</v>
      </c>
      <c r="E124" s="2">
        <f t="shared" si="4"/>
        <v>-85.605297652638086</v>
      </c>
      <c r="F124" s="6" t="str">
        <f t="shared" si="7"/>
        <v>BULLISH</v>
      </c>
      <c r="G124" s="6" t="str">
        <f t="shared" si="6"/>
        <v>WEAK</v>
      </c>
      <c r="H124" s="6" t="str">
        <f t="shared" si="5"/>
        <v>CONFIRMED BULLISH</v>
      </c>
    </row>
    <row r="125" spans="1:8" ht="13.5" x14ac:dyDescent="0.25">
      <c r="A125" s="3">
        <f>TITRES_STAT!B128</f>
        <v>42185</v>
      </c>
      <c r="B125" s="6">
        <f>TITRES_STAT!C128</f>
        <v>26.13</v>
      </c>
      <c r="C125" s="6">
        <f>TITRES_STAT!D128</f>
        <v>11.487</v>
      </c>
      <c r="D125" s="6">
        <f>TITRES_STAT!E128</f>
        <v>11.758239150401838</v>
      </c>
      <c r="E125" s="2">
        <f t="shared" si="4"/>
        <v>-97.363536803039921</v>
      </c>
      <c r="F125" s="6" t="str">
        <f t="shared" si="7"/>
        <v>BEARISH</v>
      </c>
      <c r="G125" s="6" t="str">
        <f t="shared" si="6"/>
        <v>NEUTRAL</v>
      </c>
      <c r="H125" s="6" t="str">
        <f t="shared" si="5"/>
        <v>CONFIRMED BEARISH</v>
      </c>
    </row>
    <row r="126" spans="1:8" ht="13.5" x14ac:dyDescent="0.25">
      <c r="A126" s="3">
        <f>TITRES_STAT!B129</f>
        <v>42186</v>
      </c>
      <c r="B126" s="6">
        <f>TITRES_STAT!C129</f>
        <v>26.13</v>
      </c>
      <c r="C126" s="6">
        <f>TITRES_STAT!D129</f>
        <v>11.487</v>
      </c>
      <c r="D126" s="6">
        <f>TITRES_STAT!E129</f>
        <v>11.487</v>
      </c>
      <c r="E126" s="2">
        <f t="shared" si="4"/>
        <v>-97.363536803039921</v>
      </c>
      <c r="F126" s="6" t="str">
        <f t="shared" si="7"/>
        <v>BEARISH</v>
      </c>
      <c r="G126" s="6" t="str">
        <f t="shared" si="6"/>
        <v>NEUTRAL</v>
      </c>
      <c r="H126" s="6" t="str">
        <f t="shared" si="5"/>
        <v>CONFIRMED BEARISH</v>
      </c>
    </row>
    <row r="127" spans="1:8" ht="13.5" x14ac:dyDescent="0.25">
      <c r="A127" s="3">
        <f>TITRES_STAT!B130</f>
        <v>42187</v>
      </c>
      <c r="B127" s="6">
        <f>TITRES_STAT!C130</f>
        <v>25.6</v>
      </c>
      <c r="C127" s="6">
        <f>TITRES_STAT!D130</f>
        <v>11.254</v>
      </c>
      <c r="D127" s="6">
        <f>TITRES_STAT!E130</f>
        <v>11.254</v>
      </c>
      <c r="E127" s="2">
        <f t="shared" si="4"/>
        <v>-108.61753680303993</v>
      </c>
      <c r="F127" s="6" t="str">
        <f t="shared" si="7"/>
        <v>BEARISH</v>
      </c>
      <c r="G127" s="6" t="str">
        <f t="shared" si="6"/>
        <v>NEUTRAL</v>
      </c>
      <c r="H127" s="6" t="str">
        <f t="shared" si="5"/>
        <v>CONFIRMED BEARISH</v>
      </c>
    </row>
    <row r="128" spans="1:8" ht="13.5" x14ac:dyDescent="0.25">
      <c r="A128" s="3">
        <f>TITRES_STAT!B131</f>
        <v>42188</v>
      </c>
      <c r="B128" s="6">
        <f>TITRES_STAT!C131</f>
        <v>25.6</v>
      </c>
      <c r="C128" s="6">
        <f>TITRES_STAT!D131</f>
        <v>11.254</v>
      </c>
      <c r="D128" s="6">
        <f>TITRES_STAT!E131</f>
        <v>11.254439609374998</v>
      </c>
      <c r="E128" s="2">
        <f t="shared" si="4"/>
        <v>-108.61753680303993</v>
      </c>
      <c r="F128" s="6" t="str">
        <f t="shared" si="7"/>
        <v>BEARISH</v>
      </c>
      <c r="G128" s="6" t="str">
        <f t="shared" si="6"/>
        <v>STRONG</v>
      </c>
      <c r="H128" s="6" t="str">
        <f t="shared" si="5"/>
        <v>CONFIRMED BEARISH</v>
      </c>
    </row>
    <row r="129" spans="1:8" ht="13.5" x14ac:dyDescent="0.25">
      <c r="A129" s="3">
        <f>TITRES_STAT!B132</f>
        <v>42191</v>
      </c>
      <c r="B129" s="6">
        <f>TITRES_STAT!C132</f>
        <v>26.36</v>
      </c>
      <c r="C129" s="6">
        <f>TITRES_STAT!D132</f>
        <v>11.587999999999999</v>
      </c>
      <c r="D129" s="6">
        <f>TITRES_STAT!E132</f>
        <v>11.58624157814871</v>
      </c>
      <c r="E129" s="2">
        <f t="shared" si="4"/>
        <v>-97.03129522489121</v>
      </c>
      <c r="F129" s="6" t="str">
        <f t="shared" si="7"/>
        <v>BEARISH</v>
      </c>
      <c r="G129" s="6" t="str">
        <f t="shared" si="6"/>
        <v>STRONG</v>
      </c>
      <c r="H129" s="6" t="str">
        <f t="shared" si="5"/>
        <v>CONFIRMED BEARISH</v>
      </c>
    </row>
    <row r="130" spans="1:8" ht="13.5" x14ac:dyDescent="0.25">
      <c r="A130" s="3">
        <f>TITRES_STAT!B133</f>
        <v>42192</v>
      </c>
      <c r="B130" s="6">
        <f>TITRES_STAT!C133</f>
        <v>26.36</v>
      </c>
      <c r="C130" s="6">
        <f>TITRES_STAT!D133</f>
        <v>11.587999999999999</v>
      </c>
      <c r="D130" s="6">
        <f>TITRES_STAT!E133</f>
        <v>0</v>
      </c>
      <c r="E130" s="2">
        <f t="shared" si="4"/>
        <v>-97.03129522489121</v>
      </c>
      <c r="F130" s="6" t="str">
        <f t="shared" si="7"/>
        <v>BULLISH</v>
      </c>
      <c r="G130" s="6" t="str">
        <f t="shared" si="6"/>
        <v>NEUTRAL</v>
      </c>
      <c r="H130" s="6" t="str">
        <f t="shared" si="5"/>
        <v>CONFIRMED BULLISH</v>
      </c>
    </row>
    <row r="131" spans="1:8" ht="13.5" x14ac:dyDescent="0.25">
      <c r="A131" s="3">
        <f>TITRES_STAT!B134</f>
        <v>42193</v>
      </c>
      <c r="B131" s="6">
        <f>TITRES_STAT!C134</f>
        <v>26.87</v>
      </c>
      <c r="C131" s="6">
        <f>TITRES_STAT!D134</f>
        <v>11.811999999999999</v>
      </c>
      <c r="D131" s="6">
        <f>TITRES_STAT!E134</f>
        <v>11.811999999999999</v>
      </c>
      <c r="E131" s="2">
        <f t="shared" si="4"/>
        <v>-85.219295224891212</v>
      </c>
      <c r="F131" s="6" t="str">
        <f t="shared" si="7"/>
        <v>BULLISH</v>
      </c>
      <c r="G131" s="6" t="str">
        <f t="shared" si="6"/>
        <v>WEAK</v>
      </c>
      <c r="H131" s="6" t="str">
        <f t="shared" si="5"/>
        <v>CONFIRMED BULLISH</v>
      </c>
    </row>
    <row r="132" spans="1:8" ht="13.5" x14ac:dyDescent="0.25">
      <c r="A132" s="3">
        <f>TITRES_STAT!B135</f>
        <v>42194</v>
      </c>
      <c r="B132" s="6">
        <f>TITRES_STAT!C135</f>
        <v>26.87</v>
      </c>
      <c r="C132" s="6">
        <f>TITRES_STAT!D135</f>
        <v>11.811999999999999</v>
      </c>
      <c r="D132" s="6">
        <f>TITRES_STAT!E135</f>
        <v>0</v>
      </c>
      <c r="E132" s="2">
        <f t="shared" ref="E132:E195" si="8">IF(B132&gt;B131, E131+D132, IF(B132&lt;B131, E131-D132, E131))</f>
        <v>-85.219295224891212</v>
      </c>
      <c r="F132" s="6" t="str">
        <f t="shared" si="7"/>
        <v>BULLISH</v>
      </c>
      <c r="G132" s="6" t="str">
        <f t="shared" si="6"/>
        <v>WEAK</v>
      </c>
      <c r="H132" s="6" t="str">
        <f t="shared" si="5"/>
        <v>CONFIRMED BULLISH</v>
      </c>
    </row>
    <row r="133" spans="1:8" ht="13.5" x14ac:dyDescent="0.25">
      <c r="A133" s="3">
        <f>TITRES_STAT!B136</f>
        <v>42195</v>
      </c>
      <c r="B133" s="6">
        <f>TITRES_STAT!C136</f>
        <v>26.5</v>
      </c>
      <c r="C133" s="6">
        <f>TITRES_STAT!D136</f>
        <v>11.648999999999999</v>
      </c>
      <c r="D133" s="6">
        <f>TITRES_STAT!E136</f>
        <v>11.648999999999999</v>
      </c>
      <c r="E133" s="2">
        <f t="shared" si="8"/>
        <v>-96.868295224891213</v>
      </c>
      <c r="F133" s="6" t="str">
        <f t="shared" si="7"/>
        <v>BULLISH</v>
      </c>
      <c r="G133" s="6" t="str">
        <f t="shared" si="6"/>
        <v>WEAK</v>
      </c>
      <c r="H133" s="6" t="str">
        <f t="shared" si="5"/>
        <v>CONFIRMED BULLISH</v>
      </c>
    </row>
    <row r="134" spans="1:8" ht="13.5" x14ac:dyDescent="0.25">
      <c r="A134" s="3">
        <f>TITRES_STAT!B137</f>
        <v>42198</v>
      </c>
      <c r="B134" s="6">
        <f>TITRES_STAT!C137</f>
        <v>26.5</v>
      </c>
      <c r="C134" s="6">
        <f>TITRES_STAT!D137</f>
        <v>11.648999999999999</v>
      </c>
      <c r="D134" s="6">
        <f>TITRES_STAT!E137</f>
        <v>11.648120830188679</v>
      </c>
      <c r="E134" s="2">
        <f t="shared" si="8"/>
        <v>-96.868295224891213</v>
      </c>
      <c r="F134" s="6" t="str">
        <f t="shared" si="7"/>
        <v>BULLISH</v>
      </c>
      <c r="G134" s="6" t="str">
        <f t="shared" si="6"/>
        <v>NEUTRAL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BULLISH</v>
      </c>
    </row>
    <row r="135" spans="1:8" ht="13.5" x14ac:dyDescent="0.25">
      <c r="A135" s="3">
        <f>TITRES_STAT!B138</f>
        <v>42199</v>
      </c>
      <c r="B135" s="6">
        <f>TITRES_STAT!C138</f>
        <v>26.5</v>
      </c>
      <c r="C135" s="6">
        <f>TITRES_STAT!D138</f>
        <v>11.648999999999999</v>
      </c>
      <c r="D135" s="6">
        <f>TITRES_STAT!E138</f>
        <v>0</v>
      </c>
      <c r="E135" s="2">
        <f t="shared" si="8"/>
        <v>-96.868295224891213</v>
      </c>
      <c r="F135" s="6" t="str">
        <f t="shared" si="7"/>
        <v>BULLISH</v>
      </c>
      <c r="G135" s="6" t="str">
        <f t="shared" ref="G135:G198" si="10">IF((E135-E130)/E130 &gt; 0.02, "STRONG",
 IF((E135-E130)/E130 &lt; -0.02, "WEAK", "NEUTRAL"))</f>
        <v>NEUTRAL</v>
      </c>
      <c r="H135" s="6" t="str">
        <f t="shared" si="9"/>
        <v>CONFIRMED BULLISH</v>
      </c>
    </row>
    <row r="136" spans="1:8" ht="13.5" x14ac:dyDescent="0.25">
      <c r="A136" s="3">
        <f>TITRES_STAT!B139</f>
        <v>42200</v>
      </c>
      <c r="B136" s="6">
        <f>TITRES_STAT!C139</f>
        <v>26.5</v>
      </c>
      <c r="C136" s="6">
        <f>TITRES_STAT!D139</f>
        <v>11.648999999999999</v>
      </c>
      <c r="D136" s="6">
        <f>TITRES_STAT!E139</f>
        <v>0</v>
      </c>
      <c r="E136" s="2">
        <f t="shared" si="8"/>
        <v>-96.868295224891213</v>
      </c>
      <c r="F136" s="6" t="str">
        <f t="shared" ref="F136:F199" si="11">IF(E136&gt;E131,"BULLISH",IF(E136&lt;E131,"BEARISH","NEUTRAL"))</f>
        <v>BEARISH</v>
      </c>
      <c r="G136" s="6" t="str">
        <f t="shared" si="10"/>
        <v>STRONG</v>
      </c>
      <c r="H136" s="6" t="str">
        <f t="shared" si="9"/>
        <v>CONFIRMED BEARISH</v>
      </c>
    </row>
    <row r="137" spans="1:8" ht="13.5" x14ac:dyDescent="0.25">
      <c r="A137" s="3">
        <f>TITRES_STAT!B140</f>
        <v>42201</v>
      </c>
      <c r="B137" s="6">
        <f>TITRES_STAT!C140</f>
        <v>26.5</v>
      </c>
      <c r="C137" s="6">
        <f>TITRES_STAT!D140</f>
        <v>11.648999999999999</v>
      </c>
      <c r="D137" s="6">
        <f>TITRES_STAT!E140</f>
        <v>0</v>
      </c>
      <c r="E137" s="2">
        <f t="shared" si="8"/>
        <v>-96.868295224891213</v>
      </c>
      <c r="F137" s="6" t="str">
        <f t="shared" si="11"/>
        <v>BEARISH</v>
      </c>
      <c r="G137" s="6" t="str">
        <f t="shared" si="10"/>
        <v>STRONG</v>
      </c>
      <c r="H137" s="6" t="str">
        <f t="shared" si="9"/>
        <v>CONFIRMED BEARISH</v>
      </c>
    </row>
    <row r="138" spans="1:8" ht="13.5" x14ac:dyDescent="0.25">
      <c r="A138" s="3">
        <f>TITRES_STAT!B141</f>
        <v>42205</v>
      </c>
      <c r="B138" s="6">
        <f>TITRES_STAT!C141</f>
        <v>26.35</v>
      </c>
      <c r="C138" s="6">
        <f>TITRES_STAT!D141</f>
        <v>11.584</v>
      </c>
      <c r="D138" s="6">
        <f>TITRES_STAT!E141</f>
        <v>11.584</v>
      </c>
      <c r="E138" s="2">
        <f t="shared" si="8"/>
        <v>-108.45229522489122</v>
      </c>
      <c r="F138" s="6" t="str">
        <f t="shared" si="11"/>
        <v>BEARISH</v>
      </c>
      <c r="G138" s="6" t="str">
        <f t="shared" si="10"/>
        <v>STRONG</v>
      </c>
      <c r="H138" s="6" t="str">
        <f t="shared" si="9"/>
        <v>CONFIRMED BEARISH</v>
      </c>
    </row>
    <row r="139" spans="1:8" ht="13.5" x14ac:dyDescent="0.25">
      <c r="A139" s="3">
        <f>TITRES_STAT!B142</f>
        <v>42206</v>
      </c>
      <c r="B139" s="6">
        <f>TITRES_STAT!C142</f>
        <v>26.35</v>
      </c>
      <c r="C139" s="6">
        <f>TITRES_STAT!D142</f>
        <v>11.584</v>
      </c>
      <c r="D139" s="6">
        <f>TITRES_STAT!E142</f>
        <v>0</v>
      </c>
      <c r="E139" s="2">
        <f t="shared" si="8"/>
        <v>-108.45229522489122</v>
      </c>
      <c r="F139" s="6" t="str">
        <f t="shared" si="11"/>
        <v>BEARISH</v>
      </c>
      <c r="G139" s="6" t="str">
        <f t="shared" si="10"/>
        <v>STRONG</v>
      </c>
      <c r="H139" s="6" t="str">
        <f t="shared" si="9"/>
        <v>CONFIRMED BEARISH</v>
      </c>
    </row>
    <row r="140" spans="1:8" ht="13.5" x14ac:dyDescent="0.25">
      <c r="A140" s="3">
        <f>TITRES_STAT!B143</f>
        <v>42207</v>
      </c>
      <c r="B140" s="6">
        <f>TITRES_STAT!C143</f>
        <v>26.35</v>
      </c>
      <c r="C140" s="6">
        <f>TITRES_STAT!D143</f>
        <v>11.584</v>
      </c>
      <c r="D140" s="6">
        <f>TITRES_STAT!E143</f>
        <v>0</v>
      </c>
      <c r="E140" s="2">
        <f t="shared" si="8"/>
        <v>-108.45229522489122</v>
      </c>
      <c r="F140" s="6" t="str">
        <f t="shared" si="11"/>
        <v>BEARISH</v>
      </c>
      <c r="G140" s="6" t="str">
        <f t="shared" si="10"/>
        <v>STRONG</v>
      </c>
      <c r="H140" s="6" t="str">
        <f t="shared" si="9"/>
        <v>CONFIRMED BEARISH</v>
      </c>
    </row>
    <row r="141" spans="1:8" ht="13.5" x14ac:dyDescent="0.25">
      <c r="A141" s="3">
        <f>TITRES_STAT!B144</f>
        <v>42208</v>
      </c>
      <c r="B141" s="6">
        <f>TITRES_STAT!C144</f>
        <v>26.35</v>
      </c>
      <c r="C141" s="6">
        <f>TITRES_STAT!D144</f>
        <v>11.584</v>
      </c>
      <c r="D141" s="6">
        <f>TITRES_STAT!E144</f>
        <v>0</v>
      </c>
      <c r="E141" s="2">
        <f t="shared" si="8"/>
        <v>-108.45229522489122</v>
      </c>
      <c r="F141" s="6" t="str">
        <f t="shared" si="11"/>
        <v>BEARISH</v>
      </c>
      <c r="G141" s="6" t="str">
        <f t="shared" si="10"/>
        <v>STRONG</v>
      </c>
      <c r="H141" s="6" t="str">
        <f t="shared" si="9"/>
        <v>CONFIRMED BEARISH</v>
      </c>
    </row>
    <row r="142" spans="1:8" ht="13.5" x14ac:dyDescent="0.25">
      <c r="A142" s="3">
        <f>TITRES_STAT!B145</f>
        <v>42209</v>
      </c>
      <c r="B142" s="6">
        <f>TITRES_STAT!C145</f>
        <v>26.35</v>
      </c>
      <c r="C142" s="6">
        <f>TITRES_STAT!D145</f>
        <v>11.584</v>
      </c>
      <c r="D142" s="6">
        <f>TITRES_STAT!E145</f>
        <v>0</v>
      </c>
      <c r="E142" s="2">
        <f t="shared" si="8"/>
        <v>-108.45229522489122</v>
      </c>
      <c r="F142" s="6" t="str">
        <f t="shared" si="11"/>
        <v>BEARISH</v>
      </c>
      <c r="G142" s="6" t="str">
        <f t="shared" si="10"/>
        <v>STRONG</v>
      </c>
      <c r="H142" s="6" t="str">
        <f t="shared" si="9"/>
        <v>CONFIRMED BEARISH</v>
      </c>
    </row>
    <row r="143" spans="1:8" ht="13.5" x14ac:dyDescent="0.25">
      <c r="A143" s="3">
        <f>TITRES_STAT!B146</f>
        <v>42212</v>
      </c>
      <c r="B143" s="6">
        <f>TITRES_STAT!C146</f>
        <v>26.35</v>
      </c>
      <c r="C143" s="6">
        <f>TITRES_STAT!D146</f>
        <v>11.584</v>
      </c>
      <c r="D143" s="6">
        <f>TITRES_STAT!E146</f>
        <v>0</v>
      </c>
      <c r="E143" s="2">
        <f t="shared" si="8"/>
        <v>-108.45229522489122</v>
      </c>
      <c r="F143" s="6" t="str">
        <f t="shared" si="11"/>
        <v>NEUTRAL</v>
      </c>
      <c r="G143" s="6" t="str">
        <f t="shared" si="10"/>
        <v>NEUTRAL</v>
      </c>
      <c r="H143" s="6" t="str">
        <f t="shared" si="9"/>
        <v>NEUTRAL</v>
      </c>
    </row>
    <row r="144" spans="1:8" ht="13.5" x14ac:dyDescent="0.25">
      <c r="A144" s="3">
        <f>TITRES_STAT!B147</f>
        <v>42213</v>
      </c>
      <c r="B144" s="6">
        <f>TITRES_STAT!C147</f>
        <v>26</v>
      </c>
      <c r="C144" s="6">
        <f>TITRES_STAT!D147</f>
        <v>11.43</v>
      </c>
      <c r="D144" s="6">
        <f>TITRES_STAT!E147</f>
        <v>11.43</v>
      </c>
      <c r="E144" s="2">
        <f t="shared" si="8"/>
        <v>-119.88229522489121</v>
      </c>
      <c r="F144" s="6" t="str">
        <f t="shared" si="11"/>
        <v>BEARISH</v>
      </c>
      <c r="G144" s="6" t="str">
        <f t="shared" si="10"/>
        <v>STRONG</v>
      </c>
      <c r="H144" s="6" t="str">
        <f t="shared" si="9"/>
        <v>CONFIRMED BEARISH</v>
      </c>
    </row>
    <row r="145" spans="1:8" ht="13.5" x14ac:dyDescent="0.25">
      <c r="A145" s="3">
        <f>TITRES_STAT!B148</f>
        <v>42214</v>
      </c>
      <c r="B145" s="6">
        <f>TITRES_STAT!C148</f>
        <v>25.48</v>
      </c>
      <c r="C145" s="6">
        <f>TITRES_STAT!D148</f>
        <v>11.201000000000001</v>
      </c>
      <c r="D145" s="6">
        <f>TITRES_STAT!E148</f>
        <v>11.359695486656202</v>
      </c>
      <c r="E145" s="2">
        <f t="shared" si="8"/>
        <v>-131.2419907115474</v>
      </c>
      <c r="F145" s="6" t="str">
        <f t="shared" si="11"/>
        <v>BEARISH</v>
      </c>
      <c r="G145" s="6" t="str">
        <f t="shared" si="10"/>
        <v>STRONG</v>
      </c>
      <c r="H145" s="6" t="str">
        <f t="shared" si="9"/>
        <v>CONFIRMED BEARISH</v>
      </c>
    </row>
    <row r="146" spans="1:8" ht="13.5" x14ac:dyDescent="0.25">
      <c r="A146" s="3">
        <f>TITRES_STAT!B149</f>
        <v>42215</v>
      </c>
      <c r="B146" s="6">
        <f>TITRES_STAT!C149</f>
        <v>25.9</v>
      </c>
      <c r="C146" s="6">
        <f>TITRES_STAT!D149</f>
        <v>11.385999999999999</v>
      </c>
      <c r="D146" s="6">
        <f>TITRES_STAT!E149</f>
        <v>11.226859768339768</v>
      </c>
      <c r="E146" s="2">
        <f t="shared" si="8"/>
        <v>-120.01513094320764</v>
      </c>
      <c r="F146" s="6" t="str">
        <f t="shared" si="11"/>
        <v>BEARISH</v>
      </c>
      <c r="G146" s="6" t="str">
        <f t="shared" si="10"/>
        <v>STRONG</v>
      </c>
      <c r="H146" s="6" t="str">
        <f t="shared" si="9"/>
        <v>CONFIRMED BEARISH</v>
      </c>
    </row>
    <row r="147" spans="1:8" ht="13.5" x14ac:dyDescent="0.25">
      <c r="A147" s="3">
        <f>TITRES_STAT!B150</f>
        <v>42216</v>
      </c>
      <c r="B147" s="6">
        <f>TITRES_STAT!C150</f>
        <v>26</v>
      </c>
      <c r="C147" s="6">
        <f>TITRES_STAT!D150</f>
        <v>11.43</v>
      </c>
      <c r="D147" s="6">
        <f>TITRES_STAT!E150</f>
        <v>11.43</v>
      </c>
      <c r="E147" s="2">
        <f t="shared" si="8"/>
        <v>-108.58513094320764</v>
      </c>
      <c r="F147" s="6" t="str">
        <f t="shared" si="11"/>
        <v>BEARISH</v>
      </c>
      <c r="G147" s="6" t="str">
        <f t="shared" si="10"/>
        <v>NEUTRAL</v>
      </c>
      <c r="H147" s="6" t="str">
        <f t="shared" si="9"/>
        <v>CONFIRMED BEARISH</v>
      </c>
    </row>
    <row r="148" spans="1:8" ht="13.5" x14ac:dyDescent="0.25">
      <c r="A148" s="3">
        <f>TITRES_STAT!B151</f>
        <v>42219</v>
      </c>
      <c r="B148" s="6">
        <f>TITRES_STAT!C151</f>
        <v>26</v>
      </c>
      <c r="C148" s="6">
        <f>TITRES_STAT!D151</f>
        <v>11.43</v>
      </c>
      <c r="D148" s="6">
        <f>TITRES_STAT!E151</f>
        <v>0</v>
      </c>
      <c r="E148" s="2">
        <f t="shared" si="8"/>
        <v>-108.58513094320764</v>
      </c>
      <c r="F148" s="6" t="str">
        <f t="shared" si="11"/>
        <v>BEARISH</v>
      </c>
      <c r="G148" s="6" t="str">
        <f t="shared" si="10"/>
        <v>NEUTRAL</v>
      </c>
      <c r="H148" s="6" t="str">
        <f t="shared" si="9"/>
        <v>CONFIRMED BEARISH</v>
      </c>
    </row>
    <row r="149" spans="1:8" ht="13.5" x14ac:dyDescent="0.25">
      <c r="A149" s="3">
        <f>TITRES_STAT!B152</f>
        <v>42220</v>
      </c>
      <c r="B149" s="6">
        <f>TITRES_STAT!C152</f>
        <v>26</v>
      </c>
      <c r="C149" s="6">
        <f>TITRES_STAT!D152</f>
        <v>11.43</v>
      </c>
      <c r="D149" s="6">
        <f>TITRES_STAT!E152</f>
        <v>0</v>
      </c>
      <c r="E149" s="2">
        <f t="shared" si="8"/>
        <v>-108.58513094320764</v>
      </c>
      <c r="F149" s="6" t="str">
        <f t="shared" si="11"/>
        <v>BULLISH</v>
      </c>
      <c r="G149" s="6" t="str">
        <f t="shared" si="10"/>
        <v>WEAK</v>
      </c>
      <c r="H149" s="6" t="str">
        <f t="shared" si="9"/>
        <v>NEUTRAL</v>
      </c>
    </row>
    <row r="150" spans="1:8" ht="13.5" x14ac:dyDescent="0.25">
      <c r="A150" s="3">
        <f>TITRES_STAT!B153</f>
        <v>42221</v>
      </c>
      <c r="B150" s="6">
        <f>TITRES_STAT!C153</f>
        <v>26</v>
      </c>
      <c r="C150" s="6">
        <f>TITRES_STAT!D153</f>
        <v>11.43</v>
      </c>
      <c r="D150" s="6">
        <f>TITRES_STAT!E153</f>
        <v>0</v>
      </c>
      <c r="E150" s="2">
        <f t="shared" si="8"/>
        <v>-108.58513094320764</v>
      </c>
      <c r="F150" s="6" t="str">
        <f t="shared" si="11"/>
        <v>BULLISH</v>
      </c>
      <c r="G150" s="6" t="str">
        <f t="shared" si="10"/>
        <v>WEAK</v>
      </c>
      <c r="H150" s="6" t="str">
        <f t="shared" si="9"/>
        <v>CONFIRMED BULLISH</v>
      </c>
    </row>
    <row r="151" spans="1:8" ht="13.5" x14ac:dyDescent="0.25">
      <c r="A151" s="3">
        <f>TITRES_STAT!B154</f>
        <v>42222</v>
      </c>
      <c r="B151" s="6">
        <f>TITRES_STAT!C154</f>
        <v>26</v>
      </c>
      <c r="C151" s="6">
        <f>TITRES_STAT!D154</f>
        <v>11.43</v>
      </c>
      <c r="D151" s="6">
        <f>TITRES_STAT!E154</f>
        <v>0</v>
      </c>
      <c r="E151" s="2">
        <f t="shared" si="8"/>
        <v>-108.58513094320764</v>
      </c>
      <c r="F151" s="6" t="str">
        <f t="shared" si="11"/>
        <v>BULLISH</v>
      </c>
      <c r="G151" s="6" t="str">
        <f t="shared" si="10"/>
        <v>WEAK</v>
      </c>
      <c r="H151" s="6" t="str">
        <f t="shared" si="9"/>
        <v>CONFIRMED BULLISH</v>
      </c>
    </row>
    <row r="152" spans="1:8" ht="13.5" x14ac:dyDescent="0.25">
      <c r="A152" s="3">
        <f>TITRES_STAT!B155</f>
        <v>42223</v>
      </c>
      <c r="B152" s="6">
        <f>TITRES_STAT!C155</f>
        <v>26</v>
      </c>
      <c r="C152" s="6">
        <f>TITRES_STAT!D155</f>
        <v>11.43</v>
      </c>
      <c r="D152" s="6">
        <f>TITRES_STAT!E155</f>
        <v>0</v>
      </c>
      <c r="E152" s="2">
        <f t="shared" si="8"/>
        <v>-108.58513094320764</v>
      </c>
      <c r="F152" s="6" t="str">
        <f t="shared" si="11"/>
        <v>NEUTRAL</v>
      </c>
      <c r="G152" s="6" t="str">
        <f t="shared" si="10"/>
        <v>NEUTRAL</v>
      </c>
      <c r="H152" s="6" t="str">
        <f t="shared" si="9"/>
        <v>NEUTRAL</v>
      </c>
    </row>
    <row r="153" spans="1:8" ht="13.5" x14ac:dyDescent="0.25">
      <c r="A153" s="3">
        <f>TITRES_STAT!B156</f>
        <v>42226</v>
      </c>
      <c r="B153" s="6">
        <f>TITRES_STAT!C156</f>
        <v>26</v>
      </c>
      <c r="C153" s="6">
        <f>TITRES_STAT!D156</f>
        <v>11.43</v>
      </c>
      <c r="D153" s="6">
        <f>TITRES_STAT!E156</f>
        <v>0</v>
      </c>
      <c r="E153" s="2">
        <f t="shared" si="8"/>
        <v>-108.58513094320764</v>
      </c>
      <c r="F153" s="6" t="str">
        <f t="shared" si="11"/>
        <v>NEUTRAL</v>
      </c>
      <c r="G153" s="6" t="str">
        <f t="shared" si="10"/>
        <v>NEUTRAL</v>
      </c>
      <c r="H153" s="6" t="str">
        <f t="shared" si="9"/>
        <v>NEUTRAL</v>
      </c>
    </row>
    <row r="154" spans="1:8" ht="13.5" x14ac:dyDescent="0.25">
      <c r="A154" s="3">
        <f>TITRES_STAT!B157</f>
        <v>42227</v>
      </c>
      <c r="B154" s="6">
        <f>TITRES_STAT!C157</f>
        <v>26</v>
      </c>
      <c r="C154" s="6">
        <f>TITRES_STAT!D157</f>
        <v>11.43</v>
      </c>
      <c r="D154" s="6">
        <f>TITRES_STAT!E157</f>
        <v>0</v>
      </c>
      <c r="E154" s="2">
        <f t="shared" si="8"/>
        <v>-108.58513094320764</v>
      </c>
      <c r="F154" s="6" t="str">
        <f t="shared" si="11"/>
        <v>NEUTRAL</v>
      </c>
      <c r="G154" s="6" t="str">
        <f t="shared" si="10"/>
        <v>NEUTRAL</v>
      </c>
      <c r="H154" s="6" t="str">
        <f t="shared" si="9"/>
        <v>NEUTRAL</v>
      </c>
    </row>
    <row r="155" spans="1:8" ht="13.5" x14ac:dyDescent="0.25">
      <c r="A155" s="3">
        <f>TITRES_STAT!B158</f>
        <v>42228</v>
      </c>
      <c r="B155" s="6">
        <f>TITRES_STAT!C158</f>
        <v>26</v>
      </c>
      <c r="C155" s="6">
        <f>TITRES_STAT!D158</f>
        <v>11.43</v>
      </c>
      <c r="D155" s="6">
        <f>TITRES_STAT!E158</f>
        <v>0</v>
      </c>
      <c r="E155" s="2">
        <f t="shared" si="8"/>
        <v>-108.58513094320764</v>
      </c>
      <c r="F155" s="6" t="str">
        <f t="shared" si="11"/>
        <v>NEUTRAL</v>
      </c>
      <c r="G155" s="6" t="str">
        <f t="shared" si="10"/>
        <v>NEUTRAL</v>
      </c>
      <c r="H155" s="6" t="str">
        <f t="shared" si="9"/>
        <v>NEUTRAL</v>
      </c>
    </row>
    <row r="156" spans="1:8" ht="13.5" x14ac:dyDescent="0.25">
      <c r="A156" s="3">
        <f>TITRES_STAT!B159</f>
        <v>42230</v>
      </c>
      <c r="B156" s="6">
        <f>TITRES_STAT!C159</f>
        <v>26</v>
      </c>
      <c r="C156" s="6">
        <f>TITRES_STAT!D159</f>
        <v>11.43</v>
      </c>
      <c r="D156" s="6">
        <f>TITRES_STAT!E159</f>
        <v>0</v>
      </c>
      <c r="E156" s="2">
        <f t="shared" si="8"/>
        <v>-108.58513094320764</v>
      </c>
      <c r="F156" s="6" t="str">
        <f t="shared" si="11"/>
        <v>NEUTRAL</v>
      </c>
      <c r="G156" s="6" t="str">
        <f t="shared" si="10"/>
        <v>NEUTRAL</v>
      </c>
      <c r="H156" s="6" t="str">
        <f t="shared" si="9"/>
        <v>NEUTRAL</v>
      </c>
    </row>
    <row r="157" spans="1:8" ht="13.5" x14ac:dyDescent="0.25">
      <c r="A157" s="3">
        <f>TITRES_STAT!B160</f>
        <v>42233</v>
      </c>
      <c r="B157" s="6">
        <f>TITRES_STAT!C160</f>
        <v>26</v>
      </c>
      <c r="C157" s="6">
        <f>TITRES_STAT!D160</f>
        <v>11.43</v>
      </c>
      <c r="D157" s="6">
        <f>TITRES_STAT!E160</f>
        <v>11.43</v>
      </c>
      <c r="E157" s="2">
        <f t="shared" si="8"/>
        <v>-108.58513094320764</v>
      </c>
      <c r="F157" s="6" t="str">
        <f t="shared" si="11"/>
        <v>NEUTRAL</v>
      </c>
      <c r="G157" s="6" t="str">
        <f t="shared" si="10"/>
        <v>NEUTRAL</v>
      </c>
      <c r="H157" s="6" t="str">
        <f t="shared" si="9"/>
        <v>NEUTRAL</v>
      </c>
    </row>
    <row r="158" spans="1:8" ht="13.5" x14ac:dyDescent="0.25">
      <c r="A158" s="3">
        <f>TITRES_STAT!B161</f>
        <v>42234</v>
      </c>
      <c r="B158" s="6">
        <f>TITRES_STAT!C161</f>
        <v>26</v>
      </c>
      <c r="C158" s="6">
        <f>TITRES_STAT!D161</f>
        <v>11.43</v>
      </c>
      <c r="D158" s="6">
        <f>TITRES_STAT!E161</f>
        <v>0</v>
      </c>
      <c r="E158" s="2">
        <f t="shared" si="8"/>
        <v>-108.58513094320764</v>
      </c>
      <c r="F158" s="6" t="str">
        <f t="shared" si="11"/>
        <v>NEUTRAL</v>
      </c>
      <c r="G158" s="6" t="str">
        <f t="shared" si="10"/>
        <v>NEUTRAL</v>
      </c>
      <c r="H158" s="6" t="str">
        <f t="shared" si="9"/>
        <v>NEUTRAL</v>
      </c>
    </row>
    <row r="159" spans="1:8" ht="13.5" x14ac:dyDescent="0.25">
      <c r="A159" s="3">
        <f>TITRES_STAT!B162</f>
        <v>42235</v>
      </c>
      <c r="B159" s="6">
        <f>TITRES_STAT!C162</f>
        <v>24.83</v>
      </c>
      <c r="C159" s="6">
        <f>TITRES_STAT!D162</f>
        <v>10.914999999999999</v>
      </c>
      <c r="D159" s="6">
        <f>TITRES_STAT!E162</f>
        <v>0</v>
      </c>
      <c r="E159" s="2">
        <f t="shared" si="8"/>
        <v>-108.58513094320764</v>
      </c>
      <c r="F159" s="6" t="str">
        <f t="shared" si="11"/>
        <v>NEUTRAL</v>
      </c>
      <c r="G159" s="6" t="str">
        <f t="shared" si="10"/>
        <v>NEUTRAL</v>
      </c>
      <c r="H159" s="6" t="str">
        <f t="shared" si="9"/>
        <v>NEUTRAL</v>
      </c>
    </row>
    <row r="160" spans="1:8" ht="13.5" x14ac:dyDescent="0.25">
      <c r="A160" s="3">
        <f>TITRES_STAT!B163</f>
        <v>42236</v>
      </c>
      <c r="B160" s="6">
        <f>TITRES_STAT!C163</f>
        <v>25.97</v>
      </c>
      <c r="C160" s="6">
        <f>TITRES_STAT!D163</f>
        <v>11.416</v>
      </c>
      <c r="D160" s="6">
        <f>TITRES_STAT!E163</f>
        <v>11.151370350404314</v>
      </c>
      <c r="E160" s="2">
        <f t="shared" si="8"/>
        <v>-97.433760592803338</v>
      </c>
      <c r="F160" s="6" t="str">
        <f t="shared" si="11"/>
        <v>BULLISH</v>
      </c>
      <c r="G160" s="6" t="str">
        <f t="shared" si="10"/>
        <v>WEAK</v>
      </c>
      <c r="H160" s="6" t="str">
        <f t="shared" si="9"/>
        <v>BULLISH DIVERGENCE</v>
      </c>
    </row>
    <row r="161" spans="1:8" ht="13.5" x14ac:dyDescent="0.25">
      <c r="A161" s="3">
        <f>TITRES_STAT!B164</f>
        <v>42237</v>
      </c>
      <c r="B161" s="6">
        <f>TITRES_STAT!C164</f>
        <v>25.97</v>
      </c>
      <c r="C161" s="6">
        <f>TITRES_STAT!D164</f>
        <v>11.416</v>
      </c>
      <c r="D161" s="6">
        <f>TITRES_STAT!E164</f>
        <v>11.416</v>
      </c>
      <c r="E161" s="2">
        <f t="shared" si="8"/>
        <v>-97.433760592803338</v>
      </c>
      <c r="F161" s="6" t="str">
        <f t="shared" si="11"/>
        <v>BULLISH</v>
      </c>
      <c r="G161" s="6" t="str">
        <f t="shared" si="10"/>
        <v>WEAK</v>
      </c>
      <c r="H161" s="6" t="str">
        <f t="shared" si="9"/>
        <v>BULLISH DIVERGENCE</v>
      </c>
    </row>
    <row r="162" spans="1:8" ht="13.5" x14ac:dyDescent="0.25">
      <c r="A162" s="3">
        <f>TITRES_STAT!B165</f>
        <v>42240</v>
      </c>
      <c r="B162" s="6">
        <f>TITRES_STAT!C165</f>
        <v>26.74</v>
      </c>
      <c r="C162" s="6">
        <f>TITRES_STAT!D165</f>
        <v>11.755000000000001</v>
      </c>
      <c r="D162" s="6">
        <f>TITRES_STAT!E165</f>
        <v>11.551023934181003</v>
      </c>
      <c r="E162" s="2">
        <f t="shared" si="8"/>
        <v>-85.882736658622335</v>
      </c>
      <c r="F162" s="6" t="str">
        <f t="shared" si="11"/>
        <v>BULLISH</v>
      </c>
      <c r="G162" s="6" t="str">
        <f t="shared" si="10"/>
        <v>WEAK</v>
      </c>
      <c r="H162" s="6" t="str">
        <f t="shared" si="9"/>
        <v>CONFIRMED BULLISH</v>
      </c>
    </row>
    <row r="163" spans="1:8" ht="13.5" x14ac:dyDescent="0.25">
      <c r="A163" s="3">
        <f>TITRES_STAT!B166</f>
        <v>42241</v>
      </c>
      <c r="B163" s="6">
        <f>TITRES_STAT!C166</f>
        <v>26.74</v>
      </c>
      <c r="C163" s="6">
        <f>TITRES_STAT!D166</f>
        <v>11.755000000000001</v>
      </c>
      <c r="D163" s="6">
        <f>TITRES_STAT!E166</f>
        <v>0</v>
      </c>
      <c r="E163" s="2">
        <f t="shared" si="8"/>
        <v>-85.882736658622335</v>
      </c>
      <c r="F163" s="6" t="str">
        <f t="shared" si="11"/>
        <v>BULLISH</v>
      </c>
      <c r="G163" s="6" t="str">
        <f t="shared" si="10"/>
        <v>WEAK</v>
      </c>
      <c r="H163" s="6" t="str">
        <f t="shared" si="9"/>
        <v>CONFIRMED BULLISH</v>
      </c>
    </row>
    <row r="164" spans="1:8" ht="13.5" x14ac:dyDescent="0.25">
      <c r="A164" s="3">
        <f>TITRES_STAT!B167</f>
        <v>42242</v>
      </c>
      <c r="B164" s="6">
        <f>TITRES_STAT!C167</f>
        <v>26.74</v>
      </c>
      <c r="C164" s="6">
        <f>TITRES_STAT!D167</f>
        <v>11.755000000000001</v>
      </c>
      <c r="D164" s="6">
        <f>TITRES_STAT!E167</f>
        <v>0</v>
      </c>
      <c r="E164" s="2">
        <f t="shared" si="8"/>
        <v>-85.882736658622335</v>
      </c>
      <c r="F164" s="6" t="str">
        <f t="shared" si="11"/>
        <v>BULLISH</v>
      </c>
      <c r="G164" s="6" t="str">
        <f t="shared" si="10"/>
        <v>WEAK</v>
      </c>
      <c r="H164" s="6" t="str">
        <f t="shared" si="9"/>
        <v>CONFIRMED BULLISH</v>
      </c>
    </row>
    <row r="165" spans="1:8" ht="13.5" x14ac:dyDescent="0.25">
      <c r="A165" s="3">
        <f>TITRES_STAT!B168</f>
        <v>42243</v>
      </c>
      <c r="B165" s="6">
        <f>TITRES_STAT!C168</f>
        <v>26.2</v>
      </c>
      <c r="C165" s="6">
        <f>TITRES_STAT!D168</f>
        <v>11.518000000000001</v>
      </c>
      <c r="D165" s="6">
        <f>TITRES_STAT!E168</f>
        <v>11.518000000000001</v>
      </c>
      <c r="E165" s="2">
        <f t="shared" si="8"/>
        <v>-97.400736658622336</v>
      </c>
      <c r="F165" s="6" t="str">
        <f t="shared" si="11"/>
        <v>BULLISH</v>
      </c>
      <c r="G165" s="6" t="str">
        <f t="shared" si="10"/>
        <v>NEUTRAL</v>
      </c>
      <c r="H165" s="6" t="str">
        <f t="shared" si="9"/>
        <v>CONFIRMED BULLISH</v>
      </c>
    </row>
    <row r="166" spans="1:8" ht="13.5" x14ac:dyDescent="0.25">
      <c r="A166" s="3">
        <f>TITRES_STAT!B169</f>
        <v>42244</v>
      </c>
      <c r="B166" s="6">
        <f>TITRES_STAT!C169</f>
        <v>26.2</v>
      </c>
      <c r="C166" s="6">
        <f>TITRES_STAT!D169</f>
        <v>11.518000000000001</v>
      </c>
      <c r="D166" s="6">
        <f>TITRES_STAT!E169</f>
        <v>0</v>
      </c>
      <c r="E166" s="2">
        <f t="shared" si="8"/>
        <v>-97.400736658622336</v>
      </c>
      <c r="F166" s="6" t="str">
        <f t="shared" si="11"/>
        <v>BULLISH</v>
      </c>
      <c r="G166" s="6" t="str">
        <f t="shared" si="10"/>
        <v>NEUTRAL</v>
      </c>
      <c r="H166" s="6" t="str">
        <f t="shared" si="9"/>
        <v>CONFIRMED BULLISH</v>
      </c>
    </row>
    <row r="167" spans="1:8" ht="13.5" x14ac:dyDescent="0.25">
      <c r="A167" s="3">
        <f>TITRES_STAT!B170</f>
        <v>42247</v>
      </c>
      <c r="B167" s="6">
        <f>TITRES_STAT!C170</f>
        <v>26.2</v>
      </c>
      <c r="C167" s="6">
        <f>TITRES_STAT!D170</f>
        <v>11.518000000000001</v>
      </c>
      <c r="D167" s="6">
        <f>TITRES_STAT!E170</f>
        <v>0</v>
      </c>
      <c r="E167" s="2">
        <f t="shared" si="8"/>
        <v>-97.400736658622336</v>
      </c>
      <c r="F167" s="6" t="str">
        <f t="shared" si="11"/>
        <v>BEARISH</v>
      </c>
      <c r="G167" s="6" t="str">
        <f t="shared" si="10"/>
        <v>STRONG</v>
      </c>
      <c r="H167" s="6" t="str">
        <f t="shared" si="9"/>
        <v>CONFIRMED BEARISH</v>
      </c>
    </row>
    <row r="168" spans="1:8" ht="13.5" x14ac:dyDescent="0.25">
      <c r="A168" s="3">
        <f>TITRES_STAT!B171</f>
        <v>42248</v>
      </c>
      <c r="B168" s="6">
        <f>TITRES_STAT!C171</f>
        <v>26.2</v>
      </c>
      <c r="C168" s="6">
        <f>TITRES_STAT!D171</f>
        <v>11.518000000000001</v>
      </c>
      <c r="D168" s="6">
        <f>TITRES_STAT!E171</f>
        <v>0</v>
      </c>
      <c r="E168" s="2">
        <f t="shared" si="8"/>
        <v>-97.400736658622336</v>
      </c>
      <c r="F168" s="6" t="str">
        <f t="shared" si="11"/>
        <v>BEARISH</v>
      </c>
      <c r="G168" s="6" t="str">
        <f t="shared" si="10"/>
        <v>STRONG</v>
      </c>
      <c r="H168" s="6" t="str">
        <f t="shared" si="9"/>
        <v>CONFIRMED BEARISH</v>
      </c>
    </row>
    <row r="169" spans="1:8" ht="13.5" x14ac:dyDescent="0.25">
      <c r="A169" s="3">
        <f>TITRES_STAT!B172</f>
        <v>42249</v>
      </c>
      <c r="B169" s="6">
        <f>TITRES_STAT!C172</f>
        <v>26.14</v>
      </c>
      <c r="C169" s="6">
        <f>TITRES_STAT!D172</f>
        <v>11.491</v>
      </c>
      <c r="D169" s="6">
        <f>TITRES_STAT!E172</f>
        <v>11.491</v>
      </c>
      <c r="E169" s="2">
        <f t="shared" si="8"/>
        <v>-108.89173665862234</v>
      </c>
      <c r="F169" s="6" t="str">
        <f t="shared" si="11"/>
        <v>BEARISH</v>
      </c>
      <c r="G169" s="6" t="str">
        <f t="shared" si="10"/>
        <v>STRONG</v>
      </c>
      <c r="H169" s="6" t="str">
        <f t="shared" si="9"/>
        <v>CONFIRMED BEARISH</v>
      </c>
    </row>
    <row r="170" spans="1:8" ht="13.5" x14ac:dyDescent="0.25">
      <c r="A170" s="3">
        <f>TITRES_STAT!B173</f>
        <v>42250</v>
      </c>
      <c r="B170" s="6">
        <f>TITRES_STAT!C173</f>
        <v>25</v>
      </c>
      <c r="C170" s="6">
        <f>TITRES_STAT!D173</f>
        <v>10.99</v>
      </c>
      <c r="D170" s="6">
        <f>TITRES_STAT!E173</f>
        <v>11.0423124</v>
      </c>
      <c r="E170" s="2">
        <f t="shared" si="8"/>
        <v>-119.93404905862234</v>
      </c>
      <c r="F170" s="6" t="str">
        <f t="shared" si="11"/>
        <v>BEARISH</v>
      </c>
      <c r="G170" s="6" t="str">
        <f t="shared" si="10"/>
        <v>STRONG</v>
      </c>
      <c r="H170" s="6" t="str">
        <f t="shared" si="9"/>
        <v>CONFIRMED BEARISH</v>
      </c>
    </row>
    <row r="171" spans="1:8" ht="13.5" x14ac:dyDescent="0.25">
      <c r="A171" s="3">
        <f>TITRES_STAT!B174</f>
        <v>42251</v>
      </c>
      <c r="B171" s="6">
        <f>TITRES_STAT!C174</f>
        <v>25</v>
      </c>
      <c r="C171" s="6">
        <f>TITRES_STAT!D174</f>
        <v>10.99</v>
      </c>
      <c r="D171" s="6">
        <f>TITRES_STAT!E174</f>
        <v>10.99</v>
      </c>
      <c r="E171" s="2">
        <f t="shared" si="8"/>
        <v>-119.93404905862234</v>
      </c>
      <c r="F171" s="6" t="str">
        <f t="shared" si="11"/>
        <v>BEARISH</v>
      </c>
      <c r="G171" s="6" t="str">
        <f t="shared" si="10"/>
        <v>STRONG</v>
      </c>
      <c r="H171" s="6" t="str">
        <f t="shared" si="9"/>
        <v>CONFIRMED BEARISH</v>
      </c>
    </row>
    <row r="172" spans="1:8" ht="13.5" x14ac:dyDescent="0.25">
      <c r="A172" s="3">
        <f>TITRES_STAT!B175</f>
        <v>42254</v>
      </c>
      <c r="B172" s="6">
        <f>TITRES_STAT!C175</f>
        <v>24.25</v>
      </c>
      <c r="C172" s="6">
        <f>TITRES_STAT!D175</f>
        <v>10.66</v>
      </c>
      <c r="D172" s="6">
        <f>TITRES_STAT!E175</f>
        <v>10.703958762886598</v>
      </c>
      <c r="E172" s="2">
        <f t="shared" si="8"/>
        <v>-130.63800782150892</v>
      </c>
      <c r="F172" s="6" t="str">
        <f t="shared" si="11"/>
        <v>BEARISH</v>
      </c>
      <c r="G172" s="6" t="str">
        <f t="shared" si="10"/>
        <v>STRONG</v>
      </c>
      <c r="H172" s="6" t="str">
        <f t="shared" si="9"/>
        <v>CONFIRMED BEARISH</v>
      </c>
    </row>
    <row r="173" spans="1:8" ht="13.5" x14ac:dyDescent="0.25">
      <c r="A173" s="3">
        <f>TITRES_STAT!B176</f>
        <v>42255</v>
      </c>
      <c r="B173" s="6">
        <f>TITRES_STAT!C176</f>
        <v>24.25</v>
      </c>
      <c r="C173" s="6">
        <f>TITRES_STAT!D176</f>
        <v>10.66</v>
      </c>
      <c r="D173" s="6">
        <f>TITRES_STAT!E176</f>
        <v>10.66</v>
      </c>
      <c r="E173" s="2">
        <f t="shared" si="8"/>
        <v>-130.63800782150892</v>
      </c>
      <c r="F173" s="6" t="str">
        <f t="shared" si="11"/>
        <v>BEARISH</v>
      </c>
      <c r="G173" s="6" t="str">
        <f t="shared" si="10"/>
        <v>STRONG</v>
      </c>
      <c r="H173" s="6" t="str">
        <f t="shared" si="9"/>
        <v>CONFIRMED BEARISH</v>
      </c>
    </row>
    <row r="174" spans="1:8" ht="13.5" x14ac:dyDescent="0.25">
      <c r="A174" s="3">
        <f>TITRES_STAT!B177</f>
        <v>42256</v>
      </c>
      <c r="B174" s="6">
        <f>TITRES_STAT!C177</f>
        <v>24.25</v>
      </c>
      <c r="C174" s="6">
        <f>TITRES_STAT!D177</f>
        <v>10.66</v>
      </c>
      <c r="D174" s="6">
        <f>TITRES_STAT!E177</f>
        <v>0</v>
      </c>
      <c r="E174" s="2">
        <f t="shared" si="8"/>
        <v>-130.63800782150892</v>
      </c>
      <c r="F174" s="6" t="str">
        <f t="shared" si="11"/>
        <v>BEARISH</v>
      </c>
      <c r="G174" s="6" t="str">
        <f t="shared" si="10"/>
        <v>STRONG</v>
      </c>
      <c r="H174" s="6" t="str">
        <f t="shared" si="9"/>
        <v>CONFIRMED BEARISH</v>
      </c>
    </row>
    <row r="175" spans="1:8" ht="13.5" x14ac:dyDescent="0.25">
      <c r="A175" s="3">
        <f>TITRES_STAT!B178</f>
        <v>42257</v>
      </c>
      <c r="B175" s="6">
        <f>TITRES_STAT!C178</f>
        <v>24</v>
      </c>
      <c r="C175" s="6">
        <f>TITRES_STAT!D178</f>
        <v>10.55</v>
      </c>
      <c r="D175" s="6">
        <f>TITRES_STAT!E178</f>
        <v>10.55</v>
      </c>
      <c r="E175" s="2">
        <f t="shared" si="8"/>
        <v>-141.18800782150893</v>
      </c>
      <c r="F175" s="6" t="str">
        <f t="shared" si="11"/>
        <v>BEARISH</v>
      </c>
      <c r="G175" s="6" t="str">
        <f t="shared" si="10"/>
        <v>STRONG</v>
      </c>
      <c r="H175" s="6" t="str">
        <f t="shared" si="9"/>
        <v>CONFIRMED BEARISH</v>
      </c>
    </row>
    <row r="176" spans="1:8" ht="13.5" x14ac:dyDescent="0.25">
      <c r="A176" s="3">
        <f>TITRES_STAT!B179</f>
        <v>42258</v>
      </c>
      <c r="B176" s="6">
        <f>TITRES_STAT!C179</f>
        <v>24</v>
      </c>
      <c r="C176" s="6">
        <f>TITRES_STAT!D179</f>
        <v>10.55</v>
      </c>
      <c r="D176" s="6">
        <f>TITRES_STAT!E179</f>
        <v>10.55</v>
      </c>
      <c r="E176" s="2">
        <f t="shared" si="8"/>
        <v>-141.18800782150893</v>
      </c>
      <c r="F176" s="6" t="str">
        <f t="shared" si="11"/>
        <v>BEARISH</v>
      </c>
      <c r="G176" s="6" t="str">
        <f t="shared" si="10"/>
        <v>STRONG</v>
      </c>
      <c r="H176" s="6" t="str">
        <f t="shared" si="9"/>
        <v>CONFIRMED BEARISH</v>
      </c>
    </row>
    <row r="177" spans="1:8" ht="13.5" x14ac:dyDescent="0.25">
      <c r="A177" s="3">
        <f>TITRES_STAT!B180</f>
        <v>42261</v>
      </c>
      <c r="B177" s="6">
        <f>TITRES_STAT!C180</f>
        <v>23.28</v>
      </c>
      <c r="C177" s="6">
        <f>TITRES_STAT!D180</f>
        <v>10.234</v>
      </c>
      <c r="D177" s="6">
        <f>TITRES_STAT!E180</f>
        <v>10.30433676975945</v>
      </c>
      <c r="E177" s="2">
        <f t="shared" si="8"/>
        <v>-151.49234459126839</v>
      </c>
      <c r="F177" s="6" t="str">
        <f t="shared" si="11"/>
        <v>BEARISH</v>
      </c>
      <c r="G177" s="6" t="str">
        <f t="shared" si="10"/>
        <v>STRONG</v>
      </c>
      <c r="H177" s="6" t="str">
        <f t="shared" si="9"/>
        <v>CONFIRMED BEARISH</v>
      </c>
    </row>
    <row r="178" spans="1:8" ht="13.5" x14ac:dyDescent="0.25">
      <c r="A178" s="3">
        <f>TITRES_STAT!B181</f>
        <v>42262</v>
      </c>
      <c r="B178" s="6">
        <f>TITRES_STAT!C181</f>
        <v>23.28</v>
      </c>
      <c r="C178" s="6">
        <f>TITRES_STAT!D181</f>
        <v>10.234</v>
      </c>
      <c r="D178" s="6">
        <f>TITRES_STAT!E181</f>
        <v>0</v>
      </c>
      <c r="E178" s="2">
        <f t="shared" si="8"/>
        <v>-151.49234459126839</v>
      </c>
      <c r="F178" s="6" t="str">
        <f t="shared" si="11"/>
        <v>BEARISH</v>
      </c>
      <c r="G178" s="6" t="str">
        <f t="shared" si="10"/>
        <v>STRONG</v>
      </c>
      <c r="H178" s="6" t="str">
        <f t="shared" si="9"/>
        <v>CONFIRMED BEARISH</v>
      </c>
    </row>
    <row r="179" spans="1:8" ht="13.5" x14ac:dyDescent="0.25">
      <c r="A179" s="3">
        <f>TITRES_STAT!B182</f>
        <v>42263</v>
      </c>
      <c r="B179" s="6">
        <f>TITRES_STAT!C182</f>
        <v>23.28</v>
      </c>
      <c r="C179" s="6">
        <f>TITRES_STAT!D182</f>
        <v>10.234</v>
      </c>
      <c r="D179" s="6">
        <f>TITRES_STAT!E182</f>
        <v>10.234</v>
      </c>
      <c r="E179" s="2">
        <f t="shared" si="8"/>
        <v>-151.49234459126839</v>
      </c>
      <c r="F179" s="6" t="str">
        <f t="shared" si="11"/>
        <v>BEARISH</v>
      </c>
      <c r="G179" s="6" t="str">
        <f t="shared" si="10"/>
        <v>STRONG</v>
      </c>
      <c r="H179" s="6" t="str">
        <f t="shared" si="9"/>
        <v>CONFIRMED BEARISH</v>
      </c>
    </row>
    <row r="180" spans="1:8" ht="13.5" x14ac:dyDescent="0.25">
      <c r="A180" s="3">
        <f>TITRES_STAT!B183</f>
        <v>42264</v>
      </c>
      <c r="B180" s="6">
        <f>TITRES_STAT!C183</f>
        <v>23.28</v>
      </c>
      <c r="C180" s="6">
        <f>TITRES_STAT!D183</f>
        <v>10.234</v>
      </c>
      <c r="D180" s="6">
        <f>TITRES_STAT!E183</f>
        <v>0</v>
      </c>
      <c r="E180" s="2">
        <f t="shared" si="8"/>
        <v>-151.49234459126839</v>
      </c>
      <c r="F180" s="6" t="str">
        <f t="shared" si="11"/>
        <v>BEARISH</v>
      </c>
      <c r="G180" s="6" t="str">
        <f t="shared" si="10"/>
        <v>STRONG</v>
      </c>
      <c r="H180" s="6" t="str">
        <f t="shared" si="9"/>
        <v>CONFIRMED BEARISH</v>
      </c>
    </row>
    <row r="181" spans="1:8" ht="13.5" x14ac:dyDescent="0.25">
      <c r="A181" s="3">
        <f>TITRES_STAT!B184</f>
        <v>42265</v>
      </c>
      <c r="B181" s="6">
        <f>TITRES_STAT!C184</f>
        <v>23.28</v>
      </c>
      <c r="C181" s="6">
        <f>TITRES_STAT!D184</f>
        <v>10.234</v>
      </c>
      <c r="D181" s="6">
        <f>TITRES_STAT!E184</f>
        <v>0</v>
      </c>
      <c r="E181" s="2">
        <f t="shared" si="8"/>
        <v>-151.49234459126839</v>
      </c>
      <c r="F181" s="6" t="str">
        <f t="shared" si="11"/>
        <v>BEARISH</v>
      </c>
      <c r="G181" s="6" t="str">
        <f t="shared" si="10"/>
        <v>STRONG</v>
      </c>
      <c r="H181" s="6" t="str">
        <f t="shared" si="9"/>
        <v>CONFIRMED BEARISH</v>
      </c>
    </row>
    <row r="182" spans="1:8" ht="13.5" x14ac:dyDescent="0.25">
      <c r="A182" s="3">
        <f>TITRES_STAT!B185</f>
        <v>42268</v>
      </c>
      <c r="B182" s="6">
        <f>TITRES_STAT!C185</f>
        <v>23.2</v>
      </c>
      <c r="C182" s="6">
        <f>TITRES_STAT!D185</f>
        <v>10.199</v>
      </c>
      <c r="D182" s="6">
        <f>TITRES_STAT!E185</f>
        <v>10.199</v>
      </c>
      <c r="E182" s="2">
        <f t="shared" si="8"/>
        <v>-161.6913445912684</v>
      </c>
      <c r="F182" s="6" t="str">
        <f t="shared" si="11"/>
        <v>BEARISH</v>
      </c>
      <c r="G182" s="6" t="str">
        <f t="shared" si="10"/>
        <v>STRONG</v>
      </c>
      <c r="H182" s="6" t="str">
        <f t="shared" si="9"/>
        <v>CONFIRMED BEARISH</v>
      </c>
    </row>
    <row r="183" spans="1:8" ht="13.5" x14ac:dyDescent="0.25">
      <c r="A183" s="3">
        <f>TITRES_STAT!B186</f>
        <v>42269</v>
      </c>
      <c r="B183" s="6">
        <f>TITRES_STAT!C186</f>
        <v>23.2</v>
      </c>
      <c r="C183" s="6">
        <f>TITRES_STAT!D186</f>
        <v>10.199</v>
      </c>
      <c r="D183" s="6">
        <f>TITRES_STAT!E186</f>
        <v>0</v>
      </c>
      <c r="E183" s="2">
        <f t="shared" si="8"/>
        <v>-161.6913445912684</v>
      </c>
      <c r="F183" s="6" t="str">
        <f t="shared" si="11"/>
        <v>BEARISH</v>
      </c>
      <c r="G183" s="6" t="str">
        <f t="shared" si="10"/>
        <v>STRONG</v>
      </c>
      <c r="H183" s="6" t="str">
        <f t="shared" si="9"/>
        <v>CONFIRMED BEARISH</v>
      </c>
    </row>
    <row r="184" spans="1:8" ht="13.5" x14ac:dyDescent="0.25">
      <c r="A184" s="3">
        <f>TITRES_STAT!B187</f>
        <v>42270</v>
      </c>
      <c r="B184" s="6">
        <f>TITRES_STAT!C187</f>
        <v>23.2</v>
      </c>
      <c r="C184" s="6">
        <f>TITRES_STAT!D187</f>
        <v>10.199</v>
      </c>
      <c r="D184" s="6">
        <f>TITRES_STAT!E187</f>
        <v>0</v>
      </c>
      <c r="E184" s="2">
        <f t="shared" si="8"/>
        <v>-161.6913445912684</v>
      </c>
      <c r="F184" s="6" t="str">
        <f t="shared" si="11"/>
        <v>BEARISH</v>
      </c>
      <c r="G184" s="6" t="str">
        <f t="shared" si="10"/>
        <v>STRONG</v>
      </c>
      <c r="H184" s="6" t="str">
        <f t="shared" si="9"/>
        <v>CONFIRMED BEARISH</v>
      </c>
    </row>
    <row r="185" spans="1:8" ht="13.5" x14ac:dyDescent="0.25">
      <c r="A185" s="3">
        <f>TITRES_STAT!B188</f>
        <v>42275</v>
      </c>
      <c r="B185" s="6">
        <f>TITRES_STAT!C188</f>
        <v>23.2</v>
      </c>
      <c r="C185" s="6">
        <f>TITRES_STAT!D188</f>
        <v>10.199</v>
      </c>
      <c r="D185" s="6">
        <f>TITRES_STAT!E188</f>
        <v>0</v>
      </c>
      <c r="E185" s="2">
        <f t="shared" si="8"/>
        <v>-161.6913445912684</v>
      </c>
      <c r="F185" s="6" t="str">
        <f t="shared" si="11"/>
        <v>BEARISH</v>
      </c>
      <c r="G185" s="6" t="str">
        <f t="shared" si="10"/>
        <v>STRONG</v>
      </c>
      <c r="H185" s="6" t="str">
        <f t="shared" si="9"/>
        <v>CONFIRMED BEARISH</v>
      </c>
    </row>
    <row r="186" spans="1:8" ht="13.5" x14ac:dyDescent="0.25">
      <c r="A186" s="3">
        <f>TITRES_STAT!B189</f>
        <v>42276</v>
      </c>
      <c r="B186" s="6">
        <f>TITRES_STAT!C189</f>
        <v>23.2</v>
      </c>
      <c r="C186" s="6">
        <f>TITRES_STAT!D189</f>
        <v>10.199</v>
      </c>
      <c r="D186" s="6">
        <f>TITRES_STAT!E189</f>
        <v>10.189328534482758</v>
      </c>
      <c r="E186" s="2">
        <f t="shared" si="8"/>
        <v>-161.6913445912684</v>
      </c>
      <c r="F186" s="6" t="str">
        <f t="shared" si="11"/>
        <v>BEARISH</v>
      </c>
      <c r="G186" s="6" t="str">
        <f t="shared" si="10"/>
        <v>STRONG</v>
      </c>
      <c r="H186" s="6" t="str">
        <f t="shared" si="9"/>
        <v>CONFIRMED BEARISH</v>
      </c>
    </row>
    <row r="187" spans="1:8" ht="13.5" x14ac:dyDescent="0.25">
      <c r="A187" s="3">
        <f>TITRES_STAT!B190</f>
        <v>42277</v>
      </c>
      <c r="B187" s="6">
        <f>TITRES_STAT!C190</f>
        <v>23.2</v>
      </c>
      <c r="C187" s="6">
        <f>TITRES_STAT!D190</f>
        <v>10.199</v>
      </c>
      <c r="D187" s="6">
        <f>TITRES_STAT!E190</f>
        <v>0</v>
      </c>
      <c r="E187" s="2">
        <f t="shared" si="8"/>
        <v>-161.6913445912684</v>
      </c>
      <c r="F187" s="6" t="str">
        <f t="shared" si="11"/>
        <v>NEUTRAL</v>
      </c>
      <c r="G187" s="6" t="str">
        <f t="shared" si="10"/>
        <v>NEUTRAL</v>
      </c>
      <c r="H187" s="6" t="str">
        <f t="shared" si="9"/>
        <v>NEUTRAL</v>
      </c>
    </row>
    <row r="188" spans="1:8" ht="13.5" x14ac:dyDescent="0.25">
      <c r="A188" s="3">
        <f>TITRES_STAT!B191</f>
        <v>42278</v>
      </c>
      <c r="B188" s="6">
        <f>TITRES_STAT!C191</f>
        <v>23.2</v>
      </c>
      <c r="C188" s="6">
        <f>TITRES_STAT!D191</f>
        <v>10.199</v>
      </c>
      <c r="D188" s="6">
        <f>TITRES_STAT!E191</f>
        <v>0</v>
      </c>
      <c r="E188" s="2">
        <f t="shared" si="8"/>
        <v>-161.6913445912684</v>
      </c>
      <c r="F188" s="6" t="str">
        <f t="shared" si="11"/>
        <v>NEUTRAL</v>
      </c>
      <c r="G188" s="6" t="str">
        <f t="shared" si="10"/>
        <v>NEUTRAL</v>
      </c>
      <c r="H188" s="6" t="str">
        <f t="shared" si="9"/>
        <v>NEUTRAL</v>
      </c>
    </row>
    <row r="189" spans="1:8" ht="13.5" x14ac:dyDescent="0.25">
      <c r="A189" s="3">
        <f>TITRES_STAT!B192</f>
        <v>42279</v>
      </c>
      <c r="B189" s="6">
        <f>TITRES_STAT!C192</f>
        <v>23.5</v>
      </c>
      <c r="C189" s="6">
        <f>TITRES_STAT!D192</f>
        <v>10.331</v>
      </c>
      <c r="D189" s="6">
        <f>TITRES_STAT!E192</f>
        <v>10.312975702127659</v>
      </c>
      <c r="E189" s="2">
        <f t="shared" si="8"/>
        <v>-151.37836888914075</v>
      </c>
      <c r="F189" s="6" t="str">
        <f t="shared" si="11"/>
        <v>BULLISH</v>
      </c>
      <c r="G189" s="6" t="str">
        <f t="shared" si="10"/>
        <v>WEAK</v>
      </c>
      <c r="H189" s="6" t="str">
        <f t="shared" si="9"/>
        <v>CONFIRMED BULLISH</v>
      </c>
    </row>
    <row r="190" spans="1:8" ht="13.5" x14ac:dyDescent="0.25">
      <c r="A190" s="3">
        <f>TITRES_STAT!B193</f>
        <v>42282</v>
      </c>
      <c r="B190" s="6">
        <f>TITRES_STAT!C193</f>
        <v>23.5</v>
      </c>
      <c r="C190" s="6">
        <f>TITRES_STAT!D193</f>
        <v>10.331</v>
      </c>
      <c r="D190" s="6">
        <f>TITRES_STAT!E193</f>
        <v>0</v>
      </c>
      <c r="E190" s="2">
        <f t="shared" si="8"/>
        <v>-151.37836888914075</v>
      </c>
      <c r="F190" s="6" t="str">
        <f t="shared" si="11"/>
        <v>BULLISH</v>
      </c>
      <c r="G190" s="6" t="str">
        <f t="shared" si="10"/>
        <v>WEAK</v>
      </c>
      <c r="H190" s="6" t="str">
        <f t="shared" si="9"/>
        <v>CONFIRMED BULLISH</v>
      </c>
    </row>
    <row r="191" spans="1:8" ht="13.5" x14ac:dyDescent="0.25">
      <c r="A191" s="3">
        <f>TITRES_STAT!B194</f>
        <v>42283</v>
      </c>
      <c r="B191" s="6">
        <f>TITRES_STAT!C194</f>
        <v>23.5</v>
      </c>
      <c r="C191" s="6">
        <f>TITRES_STAT!D194</f>
        <v>10.331</v>
      </c>
      <c r="D191" s="6">
        <f>TITRES_STAT!E194</f>
        <v>0</v>
      </c>
      <c r="E191" s="2">
        <f t="shared" si="8"/>
        <v>-151.37836888914075</v>
      </c>
      <c r="F191" s="6" t="str">
        <f t="shared" si="11"/>
        <v>BULLISH</v>
      </c>
      <c r="G191" s="6" t="str">
        <f t="shared" si="10"/>
        <v>WEAK</v>
      </c>
      <c r="H191" s="6" t="str">
        <f t="shared" si="9"/>
        <v>CONFIRMED BULLISH</v>
      </c>
    </row>
    <row r="192" spans="1:8" ht="13.5" x14ac:dyDescent="0.25">
      <c r="A192" s="3">
        <f>TITRES_STAT!B195</f>
        <v>42284</v>
      </c>
      <c r="B192" s="6">
        <f>TITRES_STAT!C195</f>
        <v>23.5</v>
      </c>
      <c r="C192" s="6">
        <f>TITRES_STAT!D195</f>
        <v>10.331</v>
      </c>
      <c r="D192" s="6">
        <f>TITRES_STAT!E195</f>
        <v>0</v>
      </c>
      <c r="E192" s="2">
        <f t="shared" si="8"/>
        <v>-151.37836888914075</v>
      </c>
      <c r="F192" s="6" t="str">
        <f t="shared" si="11"/>
        <v>BULLISH</v>
      </c>
      <c r="G192" s="6" t="str">
        <f t="shared" si="10"/>
        <v>WEAK</v>
      </c>
      <c r="H192" s="6" t="str">
        <f t="shared" si="9"/>
        <v>CONFIRMED BULLISH</v>
      </c>
    </row>
    <row r="193" spans="1:8" ht="13.5" x14ac:dyDescent="0.25">
      <c r="A193" s="3">
        <f>TITRES_STAT!B196</f>
        <v>42285</v>
      </c>
      <c r="B193" s="6">
        <f>TITRES_STAT!C196</f>
        <v>23.5</v>
      </c>
      <c r="C193" s="6">
        <f>TITRES_STAT!D196</f>
        <v>10.331</v>
      </c>
      <c r="D193" s="6">
        <f>TITRES_STAT!E196</f>
        <v>0</v>
      </c>
      <c r="E193" s="2">
        <f t="shared" si="8"/>
        <v>-151.37836888914075</v>
      </c>
      <c r="F193" s="6" t="str">
        <f t="shared" si="11"/>
        <v>BULLISH</v>
      </c>
      <c r="G193" s="6" t="str">
        <f t="shared" si="10"/>
        <v>WEAK</v>
      </c>
      <c r="H193" s="6" t="str">
        <f t="shared" si="9"/>
        <v>CONFIRMED BULLISH</v>
      </c>
    </row>
    <row r="194" spans="1:8" ht="13.5" x14ac:dyDescent="0.25">
      <c r="A194" s="3">
        <f>TITRES_STAT!B197</f>
        <v>42286</v>
      </c>
      <c r="B194" s="6">
        <f>TITRES_STAT!C197</f>
        <v>23.5</v>
      </c>
      <c r="C194" s="6">
        <f>TITRES_STAT!D197</f>
        <v>10.331</v>
      </c>
      <c r="D194" s="6">
        <f>TITRES_STAT!E197</f>
        <v>0</v>
      </c>
      <c r="E194" s="2">
        <f t="shared" si="8"/>
        <v>-151.37836888914075</v>
      </c>
      <c r="F194" s="6" t="str">
        <f t="shared" si="11"/>
        <v>NEUTRAL</v>
      </c>
      <c r="G194" s="6" t="str">
        <f t="shared" si="10"/>
        <v>NEUTRAL</v>
      </c>
      <c r="H194" s="6" t="str">
        <f t="shared" si="9"/>
        <v>NEUTRAL</v>
      </c>
    </row>
    <row r="195" spans="1:8" ht="13.5" x14ac:dyDescent="0.25">
      <c r="A195" s="3">
        <f>TITRES_STAT!B198</f>
        <v>42289</v>
      </c>
      <c r="B195" s="6">
        <f>TITRES_STAT!C198</f>
        <v>22.99</v>
      </c>
      <c r="C195" s="6">
        <f>TITRES_STAT!D198</f>
        <v>10.106</v>
      </c>
      <c r="D195" s="6">
        <f>TITRES_STAT!E198</f>
        <v>10.00181896476729</v>
      </c>
      <c r="E195" s="2">
        <f t="shared" si="8"/>
        <v>-161.38018785390804</v>
      </c>
      <c r="F195" s="6" t="str">
        <f t="shared" si="11"/>
        <v>BEARISH</v>
      </c>
      <c r="G195" s="6" t="str">
        <f t="shared" si="10"/>
        <v>STRONG</v>
      </c>
      <c r="H195" s="6" t="str">
        <f t="shared" si="9"/>
        <v>CONFIRMED BEARISH</v>
      </c>
    </row>
    <row r="196" spans="1:8" ht="13.5" x14ac:dyDescent="0.25">
      <c r="A196" s="3">
        <f>TITRES_STAT!B199</f>
        <v>42290</v>
      </c>
      <c r="B196" s="6">
        <f>TITRES_STAT!C199</f>
        <v>22.45</v>
      </c>
      <c r="C196" s="6">
        <f>TITRES_STAT!D199</f>
        <v>9.8689999999999998</v>
      </c>
      <c r="D196" s="6">
        <f>TITRES_STAT!E199</f>
        <v>9.8689999999999998</v>
      </c>
      <c r="E196" s="2">
        <f t="shared" ref="E196:E259" si="12">IF(B196&gt;B195, E195+D196, IF(B196&lt;B195, E195-D196, E195))</f>
        <v>-171.24918785390804</v>
      </c>
      <c r="F196" s="6" t="str">
        <f t="shared" si="11"/>
        <v>BEARISH</v>
      </c>
      <c r="G196" s="6" t="str">
        <f t="shared" si="10"/>
        <v>STRONG</v>
      </c>
      <c r="H196" s="6" t="str">
        <f t="shared" si="9"/>
        <v>CONFIRMED BEARISH</v>
      </c>
    </row>
    <row r="197" spans="1:8" ht="13.5" x14ac:dyDescent="0.25">
      <c r="A197" s="3">
        <f>TITRES_STAT!B200</f>
        <v>42293</v>
      </c>
      <c r="B197" s="6">
        <f>TITRES_STAT!C200</f>
        <v>22.99</v>
      </c>
      <c r="C197" s="6">
        <f>TITRES_STAT!D200</f>
        <v>10.106</v>
      </c>
      <c r="D197" s="6">
        <f>TITRES_STAT!E200</f>
        <v>10.106</v>
      </c>
      <c r="E197" s="2">
        <f t="shared" si="12"/>
        <v>-161.14318785390805</v>
      </c>
      <c r="F197" s="6" t="str">
        <f t="shared" si="11"/>
        <v>BEARISH</v>
      </c>
      <c r="G197" s="6" t="str">
        <f t="shared" si="10"/>
        <v>STRONG</v>
      </c>
      <c r="H197" s="6" t="str">
        <f t="shared" si="9"/>
        <v>CONFIRMED BEARISH</v>
      </c>
    </row>
    <row r="198" spans="1:8" ht="13.5" x14ac:dyDescent="0.25">
      <c r="A198" s="3">
        <f>TITRES_STAT!B201</f>
        <v>42296</v>
      </c>
      <c r="B198" s="6">
        <f>TITRES_STAT!C201</f>
        <v>22.99</v>
      </c>
      <c r="C198" s="6">
        <f>TITRES_STAT!D201</f>
        <v>10.106</v>
      </c>
      <c r="D198" s="6">
        <f>TITRES_STAT!E201</f>
        <v>0</v>
      </c>
      <c r="E198" s="2">
        <f t="shared" si="12"/>
        <v>-161.14318785390805</v>
      </c>
      <c r="F198" s="6" t="str">
        <f t="shared" si="11"/>
        <v>BEARISH</v>
      </c>
      <c r="G198" s="6" t="str">
        <f t="shared" si="10"/>
        <v>STRONG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BEARISH</v>
      </c>
    </row>
    <row r="199" spans="1:8" ht="13.5" x14ac:dyDescent="0.25">
      <c r="A199" s="3">
        <f>TITRES_STAT!B202</f>
        <v>42297</v>
      </c>
      <c r="B199" s="6">
        <f>TITRES_STAT!C202</f>
        <v>22.99</v>
      </c>
      <c r="C199" s="6">
        <f>TITRES_STAT!D202</f>
        <v>10.106</v>
      </c>
      <c r="D199" s="6">
        <f>TITRES_STAT!E202</f>
        <v>0</v>
      </c>
      <c r="E199" s="2">
        <f t="shared" si="12"/>
        <v>-161.14318785390805</v>
      </c>
      <c r="F199" s="6" t="str">
        <f t="shared" si="11"/>
        <v>BEARISH</v>
      </c>
      <c r="G199" s="6" t="str">
        <f t="shared" ref="G199:G262" si="14">IF((E199-E194)/E194 &gt; 0.02, "STRONG",
 IF((E199-E194)/E194 &lt; -0.02, "WEAK", "NEUTRAL"))</f>
        <v>STRONG</v>
      </c>
      <c r="H199" s="6" t="str">
        <f t="shared" si="13"/>
        <v>CONFIRMED BEARISH</v>
      </c>
    </row>
    <row r="200" spans="1:8" ht="13.5" x14ac:dyDescent="0.25">
      <c r="A200" s="3">
        <f>TITRES_STAT!B203</f>
        <v>42298</v>
      </c>
      <c r="B200" s="6">
        <f>TITRES_STAT!C203</f>
        <v>22.31</v>
      </c>
      <c r="C200" s="6">
        <f>TITRES_STAT!D203</f>
        <v>9.8079999999999998</v>
      </c>
      <c r="D200" s="6">
        <f>TITRES_STAT!E203</f>
        <v>9.8079999999999998</v>
      </c>
      <c r="E200" s="2">
        <f t="shared" si="12"/>
        <v>-170.95118785390804</v>
      </c>
      <c r="F200" s="6" t="str">
        <f t="shared" ref="F200:F263" si="15">IF(E200&gt;E195,"BULLISH",IF(E200&lt;E195,"BEARISH","NEUTRAL"))</f>
        <v>BEARISH</v>
      </c>
      <c r="G200" s="6" t="str">
        <f t="shared" si="14"/>
        <v>STRONG</v>
      </c>
      <c r="H200" s="6" t="str">
        <f t="shared" si="13"/>
        <v>CONFIRMED BEARISH</v>
      </c>
    </row>
    <row r="201" spans="1:8" ht="13.5" x14ac:dyDescent="0.25">
      <c r="A201" s="3">
        <f>TITRES_STAT!B204</f>
        <v>42299</v>
      </c>
      <c r="B201" s="6">
        <f>TITRES_STAT!C204</f>
        <v>22.31</v>
      </c>
      <c r="C201" s="6">
        <f>TITRES_STAT!D204</f>
        <v>9.8079999999999998</v>
      </c>
      <c r="D201" s="6">
        <f>TITRES_STAT!E204</f>
        <v>0</v>
      </c>
      <c r="E201" s="2">
        <f t="shared" si="12"/>
        <v>-170.95118785390804</v>
      </c>
      <c r="F201" s="6" t="str">
        <f t="shared" si="15"/>
        <v>BULLISH</v>
      </c>
      <c r="G201" s="6" t="str">
        <f t="shared" si="14"/>
        <v>NEUTRAL</v>
      </c>
      <c r="H201" s="6" t="str">
        <f t="shared" si="13"/>
        <v>BULLISH DIVERGENCE</v>
      </c>
    </row>
    <row r="202" spans="1:8" ht="13.5" x14ac:dyDescent="0.25">
      <c r="A202" s="3">
        <f>TITRES_STAT!B205</f>
        <v>42300</v>
      </c>
      <c r="B202" s="6">
        <f>TITRES_STAT!C205</f>
        <v>22.31</v>
      </c>
      <c r="C202" s="6">
        <f>TITRES_STAT!D205</f>
        <v>9.8079999999999998</v>
      </c>
      <c r="D202" s="6">
        <f>TITRES_STAT!E205</f>
        <v>0</v>
      </c>
      <c r="E202" s="2">
        <f t="shared" si="12"/>
        <v>-170.95118785390804</v>
      </c>
      <c r="F202" s="6" t="str">
        <f t="shared" si="15"/>
        <v>BEARISH</v>
      </c>
      <c r="G202" s="6" t="str">
        <f t="shared" si="14"/>
        <v>STRONG</v>
      </c>
      <c r="H202" s="6" t="str">
        <f t="shared" si="13"/>
        <v>CONFIRMED BEARISH</v>
      </c>
    </row>
    <row r="203" spans="1:8" ht="13.5" x14ac:dyDescent="0.25">
      <c r="A203" s="3">
        <f>TITRES_STAT!B206</f>
        <v>42303</v>
      </c>
      <c r="B203" s="6">
        <f>TITRES_STAT!C206</f>
        <v>22.31</v>
      </c>
      <c r="C203" s="6">
        <f>TITRES_STAT!D206</f>
        <v>9.8079999999999998</v>
      </c>
      <c r="D203" s="6">
        <f>TITRES_STAT!E206</f>
        <v>0</v>
      </c>
      <c r="E203" s="2">
        <f t="shared" si="12"/>
        <v>-170.95118785390804</v>
      </c>
      <c r="F203" s="6" t="str">
        <f t="shared" si="15"/>
        <v>BEARISH</v>
      </c>
      <c r="G203" s="6" t="str">
        <f t="shared" si="14"/>
        <v>STRONG</v>
      </c>
      <c r="H203" s="6" t="str">
        <f t="shared" si="13"/>
        <v>CONFIRMED BEARISH</v>
      </c>
    </row>
    <row r="204" spans="1:8" ht="13.5" x14ac:dyDescent="0.25">
      <c r="A204" s="3">
        <f>TITRES_STAT!B207</f>
        <v>42304</v>
      </c>
      <c r="B204" s="6">
        <f>TITRES_STAT!C207</f>
        <v>22.31</v>
      </c>
      <c r="C204" s="6">
        <f>TITRES_STAT!D207</f>
        <v>9.8079999999999998</v>
      </c>
      <c r="D204" s="6">
        <f>TITRES_STAT!E207</f>
        <v>0</v>
      </c>
      <c r="E204" s="2">
        <f t="shared" si="12"/>
        <v>-170.95118785390804</v>
      </c>
      <c r="F204" s="6" t="str">
        <f t="shared" si="15"/>
        <v>BEARISH</v>
      </c>
      <c r="G204" s="6" t="str">
        <f t="shared" si="14"/>
        <v>STRONG</v>
      </c>
      <c r="H204" s="6" t="str">
        <f t="shared" si="13"/>
        <v>CONFIRMED BEARISH</v>
      </c>
    </row>
    <row r="205" spans="1:8" ht="13.5" x14ac:dyDescent="0.25">
      <c r="A205" s="3">
        <f>TITRES_STAT!B208</f>
        <v>42305</v>
      </c>
      <c r="B205" s="6">
        <f>TITRES_STAT!C208</f>
        <v>22.8</v>
      </c>
      <c r="C205" s="6">
        <f>TITRES_STAT!D208</f>
        <v>10.023</v>
      </c>
      <c r="D205" s="6">
        <f>TITRES_STAT!E208</f>
        <v>10.023</v>
      </c>
      <c r="E205" s="2">
        <f t="shared" si="12"/>
        <v>-160.92818785390804</v>
      </c>
      <c r="F205" s="6" t="str">
        <f t="shared" si="15"/>
        <v>BULLISH</v>
      </c>
      <c r="G205" s="6" t="str">
        <f t="shared" si="14"/>
        <v>WEAK</v>
      </c>
      <c r="H205" s="6" t="str">
        <f t="shared" si="13"/>
        <v>CONFIRMED BULLISH</v>
      </c>
    </row>
    <row r="206" spans="1:8" ht="13.5" x14ac:dyDescent="0.25">
      <c r="A206" s="3">
        <f>TITRES_STAT!B209</f>
        <v>42306</v>
      </c>
      <c r="B206" s="6">
        <f>TITRES_STAT!C209</f>
        <v>22.8</v>
      </c>
      <c r="C206" s="6">
        <f>TITRES_STAT!D209</f>
        <v>10.023</v>
      </c>
      <c r="D206" s="6">
        <f>TITRES_STAT!E209</f>
        <v>0</v>
      </c>
      <c r="E206" s="2">
        <f t="shared" si="12"/>
        <v>-160.92818785390804</v>
      </c>
      <c r="F206" s="6" t="str">
        <f t="shared" si="15"/>
        <v>BULLISH</v>
      </c>
      <c r="G206" s="6" t="str">
        <f t="shared" si="14"/>
        <v>WEAK</v>
      </c>
      <c r="H206" s="6" t="str">
        <f t="shared" si="13"/>
        <v>CONFIRMED BULLISH</v>
      </c>
    </row>
    <row r="207" spans="1:8" ht="13.5" x14ac:dyDescent="0.25">
      <c r="A207" s="3">
        <f>TITRES_STAT!B210</f>
        <v>42307</v>
      </c>
      <c r="B207" s="6">
        <f>TITRES_STAT!C210</f>
        <v>22.12</v>
      </c>
      <c r="C207" s="6">
        <f>TITRES_STAT!D210</f>
        <v>9.7240000000000002</v>
      </c>
      <c r="D207" s="6">
        <f>TITRES_STAT!E210</f>
        <v>9.7240000000000002</v>
      </c>
      <c r="E207" s="2">
        <f t="shared" si="12"/>
        <v>-170.65218785390803</v>
      </c>
      <c r="F207" s="6" t="str">
        <f t="shared" si="15"/>
        <v>BULLISH</v>
      </c>
      <c r="G207" s="6" t="str">
        <f t="shared" si="14"/>
        <v>NEUTRAL</v>
      </c>
      <c r="H207" s="6" t="str">
        <f t="shared" si="13"/>
        <v>BULLISH DIVERGENCE</v>
      </c>
    </row>
    <row r="208" spans="1:8" ht="13.5" x14ac:dyDescent="0.25">
      <c r="A208" s="3">
        <f>TITRES_STAT!B211</f>
        <v>42310</v>
      </c>
      <c r="B208" s="6">
        <f>TITRES_STAT!C211</f>
        <v>22.12</v>
      </c>
      <c r="C208" s="6">
        <f>TITRES_STAT!D211</f>
        <v>9.7240000000000002</v>
      </c>
      <c r="D208" s="6">
        <f>TITRES_STAT!E211</f>
        <v>0</v>
      </c>
      <c r="E208" s="2">
        <f t="shared" si="12"/>
        <v>-170.65218785390803</v>
      </c>
      <c r="F208" s="6" t="str">
        <f t="shared" si="15"/>
        <v>BULLISH</v>
      </c>
      <c r="G208" s="6" t="str">
        <f t="shared" si="14"/>
        <v>NEUTRAL</v>
      </c>
      <c r="H208" s="6" t="str">
        <f t="shared" si="13"/>
        <v>BULLISH DIVERGENCE</v>
      </c>
    </row>
    <row r="209" spans="1:8" ht="13.5" x14ac:dyDescent="0.25">
      <c r="A209" s="3">
        <f>TITRES_STAT!B212</f>
        <v>42311</v>
      </c>
      <c r="B209" s="6">
        <f>TITRES_STAT!C212</f>
        <v>22.12</v>
      </c>
      <c r="C209" s="6">
        <f>TITRES_STAT!D212</f>
        <v>9.7240000000000002</v>
      </c>
      <c r="D209" s="6">
        <f>TITRES_STAT!E212</f>
        <v>0</v>
      </c>
      <c r="E209" s="2">
        <f t="shared" si="12"/>
        <v>-170.65218785390803</v>
      </c>
      <c r="F209" s="6" t="str">
        <f t="shared" si="15"/>
        <v>BULLISH</v>
      </c>
      <c r="G209" s="6" t="str">
        <f t="shared" si="14"/>
        <v>NEUTRAL</v>
      </c>
      <c r="H209" s="6" t="str">
        <f t="shared" si="13"/>
        <v>BULLISH DIVERGENCE</v>
      </c>
    </row>
    <row r="210" spans="1:8" ht="13.5" x14ac:dyDescent="0.25">
      <c r="A210" s="3">
        <f>TITRES_STAT!B213</f>
        <v>42312</v>
      </c>
      <c r="B210" s="6">
        <f>TITRES_STAT!C213</f>
        <v>22.12</v>
      </c>
      <c r="C210" s="6">
        <f>TITRES_STAT!D213</f>
        <v>9.7240000000000002</v>
      </c>
      <c r="D210" s="6">
        <f>TITRES_STAT!E213</f>
        <v>0</v>
      </c>
      <c r="E210" s="2">
        <f t="shared" si="12"/>
        <v>-170.65218785390803</v>
      </c>
      <c r="F210" s="6" t="str">
        <f t="shared" si="15"/>
        <v>BEARISH</v>
      </c>
      <c r="G210" s="6" t="str">
        <f t="shared" si="14"/>
        <v>STRONG</v>
      </c>
      <c r="H210" s="6" t="str">
        <f t="shared" si="13"/>
        <v>CONFIRMED BEARISH</v>
      </c>
    </row>
    <row r="211" spans="1:8" ht="13.5" x14ac:dyDescent="0.25">
      <c r="A211" s="3">
        <f>TITRES_STAT!B214</f>
        <v>42313</v>
      </c>
      <c r="B211" s="6">
        <f>TITRES_STAT!C214</f>
        <v>22.12</v>
      </c>
      <c r="C211" s="6">
        <f>TITRES_STAT!D214</f>
        <v>9.7240000000000002</v>
      </c>
      <c r="D211" s="6">
        <f>TITRES_STAT!E214</f>
        <v>0</v>
      </c>
      <c r="E211" s="2">
        <f t="shared" si="12"/>
        <v>-170.65218785390803</v>
      </c>
      <c r="F211" s="6" t="str">
        <f t="shared" si="15"/>
        <v>BEARISH</v>
      </c>
      <c r="G211" s="6" t="str">
        <f t="shared" si="14"/>
        <v>STRONG</v>
      </c>
      <c r="H211" s="6" t="str">
        <f t="shared" si="13"/>
        <v>CONFIRMED BEARISH</v>
      </c>
    </row>
    <row r="212" spans="1:8" ht="13.5" x14ac:dyDescent="0.25">
      <c r="A212" s="3">
        <f>TITRES_STAT!B215</f>
        <v>42314</v>
      </c>
      <c r="B212" s="6">
        <f>TITRES_STAT!C215</f>
        <v>22.12</v>
      </c>
      <c r="C212" s="6">
        <f>TITRES_STAT!D215</f>
        <v>9.7240000000000002</v>
      </c>
      <c r="D212" s="6">
        <f>TITRES_STAT!E215</f>
        <v>0</v>
      </c>
      <c r="E212" s="2">
        <f t="shared" si="12"/>
        <v>-170.65218785390803</v>
      </c>
      <c r="F212" s="6" t="str">
        <f t="shared" si="15"/>
        <v>NEUTRAL</v>
      </c>
      <c r="G212" s="6" t="str">
        <f t="shared" si="14"/>
        <v>NEUTRAL</v>
      </c>
      <c r="H212" s="6" t="str">
        <f t="shared" si="13"/>
        <v>NEUTRAL</v>
      </c>
    </row>
    <row r="213" spans="1:8" ht="13.5" x14ac:dyDescent="0.25">
      <c r="A213" s="3">
        <f>TITRES_STAT!B216</f>
        <v>42317</v>
      </c>
      <c r="B213" s="6">
        <f>TITRES_STAT!C216</f>
        <v>21.65</v>
      </c>
      <c r="C213" s="6">
        <f>TITRES_STAT!D216</f>
        <v>9.5169999999999995</v>
      </c>
      <c r="D213" s="6">
        <f>TITRES_STAT!E216</f>
        <v>9.5807397228637416</v>
      </c>
      <c r="E213" s="2">
        <f t="shared" si="12"/>
        <v>-180.23292757677177</v>
      </c>
      <c r="F213" s="6" t="str">
        <f t="shared" si="15"/>
        <v>BEARISH</v>
      </c>
      <c r="G213" s="6" t="str">
        <f t="shared" si="14"/>
        <v>STRONG</v>
      </c>
      <c r="H213" s="6" t="str">
        <f t="shared" si="13"/>
        <v>CONFIRMED BEARISH</v>
      </c>
    </row>
    <row r="214" spans="1:8" ht="13.5" x14ac:dyDescent="0.25">
      <c r="A214" s="3">
        <f>TITRES_STAT!B217</f>
        <v>42318</v>
      </c>
      <c r="B214" s="6">
        <f>TITRES_STAT!C217</f>
        <v>21.01</v>
      </c>
      <c r="C214" s="6">
        <f>TITRES_STAT!D217</f>
        <v>9.2360000000000007</v>
      </c>
      <c r="D214" s="6">
        <f>TITRES_STAT!E217</f>
        <v>9.2443524036173255</v>
      </c>
      <c r="E214" s="2">
        <f t="shared" si="12"/>
        <v>-189.47727998038908</v>
      </c>
      <c r="F214" s="6" t="str">
        <f t="shared" si="15"/>
        <v>BEARISH</v>
      </c>
      <c r="G214" s="6" t="str">
        <f t="shared" si="14"/>
        <v>STRONG</v>
      </c>
      <c r="H214" s="6" t="str">
        <f t="shared" si="13"/>
        <v>CONFIRMED BEARISH</v>
      </c>
    </row>
    <row r="215" spans="1:8" ht="13.5" x14ac:dyDescent="0.25">
      <c r="A215" s="3">
        <f>TITRES_STAT!B218</f>
        <v>42319</v>
      </c>
      <c r="B215" s="6">
        <f>TITRES_STAT!C218</f>
        <v>20.38</v>
      </c>
      <c r="C215" s="6">
        <f>TITRES_STAT!D218</f>
        <v>8.9589999999999996</v>
      </c>
      <c r="D215" s="6">
        <f>TITRES_STAT!E218</f>
        <v>8.9589999999999996</v>
      </c>
      <c r="E215" s="2">
        <f t="shared" si="12"/>
        <v>-198.43627998038909</v>
      </c>
      <c r="F215" s="6" t="str">
        <f t="shared" si="15"/>
        <v>BEARISH</v>
      </c>
      <c r="G215" s="6" t="str">
        <f t="shared" si="14"/>
        <v>STRONG</v>
      </c>
      <c r="H215" s="6" t="str">
        <f t="shared" si="13"/>
        <v>CONFIRMED BEARISH</v>
      </c>
    </row>
    <row r="216" spans="1:8" ht="13.5" x14ac:dyDescent="0.25">
      <c r="A216" s="3">
        <f>TITRES_STAT!B219</f>
        <v>42320</v>
      </c>
      <c r="B216" s="6">
        <f>TITRES_STAT!C219</f>
        <v>19.489999999999998</v>
      </c>
      <c r="C216" s="6">
        <f>TITRES_STAT!D219</f>
        <v>8.5679999999999996</v>
      </c>
      <c r="D216" s="6">
        <f>TITRES_STAT!E219</f>
        <v>8.604048024628014</v>
      </c>
      <c r="E216" s="2">
        <f t="shared" si="12"/>
        <v>-207.0403280050171</v>
      </c>
      <c r="F216" s="6" t="str">
        <f t="shared" si="15"/>
        <v>BEARISH</v>
      </c>
      <c r="G216" s="6" t="str">
        <f t="shared" si="14"/>
        <v>STRONG</v>
      </c>
      <c r="H216" s="6" t="str">
        <f t="shared" si="13"/>
        <v>CONFIRMED BEARISH</v>
      </c>
    </row>
    <row r="217" spans="1:8" ht="13.5" x14ac:dyDescent="0.25">
      <c r="A217" s="3">
        <f>TITRES_STAT!B220</f>
        <v>42321</v>
      </c>
      <c r="B217" s="6">
        <f>TITRES_STAT!C220</f>
        <v>19.98</v>
      </c>
      <c r="C217" s="6">
        <f>TITRES_STAT!D220</f>
        <v>8.7829999999999995</v>
      </c>
      <c r="D217" s="6">
        <f>TITRES_STAT!E220</f>
        <v>8.5645239739739729</v>
      </c>
      <c r="E217" s="2">
        <f t="shared" si="12"/>
        <v>-198.47580403104314</v>
      </c>
      <c r="F217" s="6" t="str">
        <f t="shared" si="15"/>
        <v>BEARISH</v>
      </c>
      <c r="G217" s="6" t="str">
        <f t="shared" si="14"/>
        <v>STRONG</v>
      </c>
      <c r="H217" s="6" t="str">
        <f t="shared" si="13"/>
        <v>CONFIRMED BEARISH</v>
      </c>
    </row>
    <row r="218" spans="1:8" ht="13.5" x14ac:dyDescent="0.25">
      <c r="A218" s="3">
        <f>TITRES_STAT!B221</f>
        <v>42324</v>
      </c>
      <c r="B218" s="6">
        <f>TITRES_STAT!C221</f>
        <v>20.3</v>
      </c>
      <c r="C218" s="6">
        <f>TITRES_STAT!D221</f>
        <v>8.9239999999999995</v>
      </c>
      <c r="D218" s="6">
        <f>TITRES_STAT!E221</f>
        <v>8.8347599999999993</v>
      </c>
      <c r="E218" s="2">
        <f t="shared" si="12"/>
        <v>-189.64104403104315</v>
      </c>
      <c r="F218" s="6" t="str">
        <f t="shared" si="15"/>
        <v>BEARISH</v>
      </c>
      <c r="G218" s="6" t="str">
        <f t="shared" si="14"/>
        <v>STRONG</v>
      </c>
      <c r="H218" s="6" t="str">
        <f t="shared" si="13"/>
        <v>CONFIRMED BEARISH</v>
      </c>
    </row>
    <row r="219" spans="1:8" ht="13.5" x14ac:dyDescent="0.25">
      <c r="A219" s="3">
        <f>TITRES_STAT!B222</f>
        <v>42325</v>
      </c>
      <c r="B219" s="6">
        <f>TITRES_STAT!C222</f>
        <v>20.3</v>
      </c>
      <c r="C219" s="6">
        <f>TITRES_STAT!D222</f>
        <v>8.9239999999999995</v>
      </c>
      <c r="D219" s="6">
        <f>TITRES_STAT!E222</f>
        <v>0</v>
      </c>
      <c r="E219" s="2">
        <f t="shared" si="12"/>
        <v>-189.64104403104315</v>
      </c>
      <c r="F219" s="6" t="str">
        <f t="shared" si="15"/>
        <v>BEARISH</v>
      </c>
      <c r="G219" s="6" t="str">
        <f t="shared" si="14"/>
        <v>NEUTRAL</v>
      </c>
      <c r="H219" s="6" t="str">
        <f t="shared" si="13"/>
        <v>CONFIRMED BEARISH</v>
      </c>
    </row>
    <row r="220" spans="1:8" ht="13.5" x14ac:dyDescent="0.25">
      <c r="A220" s="3">
        <f>TITRES_STAT!B223</f>
        <v>42326</v>
      </c>
      <c r="B220" s="6">
        <f>TITRES_STAT!C223</f>
        <v>20.3</v>
      </c>
      <c r="C220" s="6">
        <f>TITRES_STAT!D223</f>
        <v>8.9239999999999995</v>
      </c>
      <c r="D220" s="6">
        <f>TITRES_STAT!E223</f>
        <v>0</v>
      </c>
      <c r="E220" s="2">
        <f t="shared" si="12"/>
        <v>-189.64104403104315</v>
      </c>
      <c r="F220" s="6" t="str">
        <f t="shared" si="15"/>
        <v>BULLISH</v>
      </c>
      <c r="G220" s="6" t="str">
        <f t="shared" si="14"/>
        <v>WEAK</v>
      </c>
      <c r="H220" s="6" t="str">
        <f t="shared" si="13"/>
        <v>BULLISH DIVERGENCE</v>
      </c>
    </row>
    <row r="221" spans="1:8" ht="13.5" x14ac:dyDescent="0.25">
      <c r="A221" s="3">
        <f>TITRES_STAT!B224</f>
        <v>42327</v>
      </c>
      <c r="B221" s="6">
        <f>TITRES_STAT!C224</f>
        <v>19.8</v>
      </c>
      <c r="C221" s="6">
        <f>TITRES_STAT!D224</f>
        <v>8.7040000000000006</v>
      </c>
      <c r="D221" s="6">
        <f>TITRES_STAT!E224</f>
        <v>8.7176274747474753</v>
      </c>
      <c r="E221" s="2">
        <f t="shared" si="12"/>
        <v>-198.35867150579062</v>
      </c>
      <c r="F221" s="6" t="str">
        <f t="shared" si="15"/>
        <v>BULLISH</v>
      </c>
      <c r="G221" s="6" t="str">
        <f t="shared" si="14"/>
        <v>WEAK</v>
      </c>
      <c r="H221" s="6" t="str">
        <f t="shared" si="13"/>
        <v>CONFIRMED BULLISH</v>
      </c>
    </row>
    <row r="222" spans="1:8" ht="13.5" x14ac:dyDescent="0.25">
      <c r="A222" s="3">
        <f>TITRES_STAT!B225</f>
        <v>42328</v>
      </c>
      <c r="B222" s="6">
        <f>TITRES_STAT!C225</f>
        <v>19.8</v>
      </c>
      <c r="C222" s="6">
        <f>TITRES_STAT!D225</f>
        <v>8.7040000000000006</v>
      </c>
      <c r="D222" s="6">
        <f>TITRES_STAT!E225</f>
        <v>8.7040000000000006</v>
      </c>
      <c r="E222" s="2">
        <f t="shared" si="12"/>
        <v>-198.35867150579062</v>
      </c>
      <c r="F222" s="6" t="str">
        <f t="shared" si="15"/>
        <v>BULLISH</v>
      </c>
      <c r="G222" s="6" t="str">
        <f t="shared" si="14"/>
        <v>NEUTRAL</v>
      </c>
      <c r="H222" s="6" t="str">
        <f t="shared" si="13"/>
        <v>BULLISH DIVERGENCE</v>
      </c>
    </row>
    <row r="223" spans="1:8" ht="13.5" x14ac:dyDescent="0.25">
      <c r="A223" s="3">
        <f>TITRES_STAT!B226</f>
        <v>42331</v>
      </c>
      <c r="B223" s="6">
        <f>TITRES_STAT!C226</f>
        <v>19.399999999999999</v>
      </c>
      <c r="C223" s="6">
        <f>TITRES_STAT!D226</f>
        <v>8.5280000000000005</v>
      </c>
      <c r="D223" s="6">
        <f>TITRES_STAT!E226</f>
        <v>8.5280000000000005</v>
      </c>
      <c r="E223" s="2">
        <f t="shared" si="12"/>
        <v>-206.88667150579062</v>
      </c>
      <c r="F223" s="6" t="str">
        <f t="shared" si="15"/>
        <v>BEARISH</v>
      </c>
      <c r="G223" s="6" t="str">
        <f t="shared" si="14"/>
        <v>STRONG</v>
      </c>
      <c r="H223" s="6" t="str">
        <f t="shared" si="13"/>
        <v>CONFIRMED BEARISH</v>
      </c>
    </row>
    <row r="224" spans="1:8" ht="13.5" x14ac:dyDescent="0.25">
      <c r="A224" s="3">
        <f>TITRES_STAT!B227</f>
        <v>42332</v>
      </c>
      <c r="B224" s="6">
        <f>TITRES_STAT!C227</f>
        <v>19.5</v>
      </c>
      <c r="C224" s="6">
        <f>TITRES_STAT!D227</f>
        <v>8.5719999999999992</v>
      </c>
      <c r="D224" s="6">
        <f>TITRES_STAT!E227</f>
        <v>8.5719999999999992</v>
      </c>
      <c r="E224" s="2">
        <f t="shared" si="12"/>
        <v>-198.31467150579061</v>
      </c>
      <c r="F224" s="6" t="str">
        <f t="shared" si="15"/>
        <v>BEARISH</v>
      </c>
      <c r="G224" s="6" t="str">
        <f t="shared" si="14"/>
        <v>STRONG</v>
      </c>
      <c r="H224" s="6" t="str">
        <f t="shared" si="13"/>
        <v>CONFIRMED BEARISH</v>
      </c>
    </row>
    <row r="225" spans="1:8" ht="13.5" x14ac:dyDescent="0.25">
      <c r="A225" s="3">
        <f>TITRES_STAT!B228</f>
        <v>42333</v>
      </c>
      <c r="B225" s="6">
        <f>TITRES_STAT!C228</f>
        <v>19.5</v>
      </c>
      <c r="C225" s="6">
        <f>TITRES_STAT!D228</f>
        <v>8.5719999999999992</v>
      </c>
      <c r="D225" s="6">
        <f>TITRES_STAT!E228</f>
        <v>8.5719999999999992</v>
      </c>
      <c r="E225" s="2">
        <f t="shared" si="12"/>
        <v>-198.31467150579061</v>
      </c>
      <c r="F225" s="6" t="str">
        <f t="shared" si="15"/>
        <v>BEARISH</v>
      </c>
      <c r="G225" s="6" t="str">
        <f t="shared" si="14"/>
        <v>STRONG</v>
      </c>
      <c r="H225" s="6" t="str">
        <f t="shared" si="13"/>
        <v>CONFIRMED BEARISH</v>
      </c>
    </row>
    <row r="226" spans="1:8" ht="13.5" x14ac:dyDescent="0.25">
      <c r="A226" s="3">
        <f>TITRES_STAT!B229</f>
        <v>42334</v>
      </c>
      <c r="B226" s="6">
        <f>TITRES_STAT!C229</f>
        <v>20.079999999999998</v>
      </c>
      <c r="C226" s="6">
        <f>TITRES_STAT!D229</f>
        <v>8.827</v>
      </c>
      <c r="D226" s="6">
        <f>TITRES_STAT!E229</f>
        <v>8.6981996513944235</v>
      </c>
      <c r="E226" s="2">
        <f t="shared" si="12"/>
        <v>-189.6164718543962</v>
      </c>
      <c r="F226" s="6" t="str">
        <f t="shared" si="15"/>
        <v>BULLISH</v>
      </c>
      <c r="G226" s="6" t="str">
        <f t="shared" si="14"/>
        <v>WEAK</v>
      </c>
      <c r="H226" s="6" t="str">
        <f t="shared" si="13"/>
        <v>CONFIRMED BULLISH</v>
      </c>
    </row>
    <row r="227" spans="1:8" ht="13.5" x14ac:dyDescent="0.25">
      <c r="A227" s="3">
        <f>TITRES_STAT!B230</f>
        <v>42335</v>
      </c>
      <c r="B227" s="6">
        <f>TITRES_STAT!C230</f>
        <v>20.9</v>
      </c>
      <c r="C227" s="6">
        <f>TITRES_STAT!D230</f>
        <v>9.1880000000000006</v>
      </c>
      <c r="D227" s="6">
        <f>TITRES_STAT!E230</f>
        <v>8.9352200956937811</v>
      </c>
      <c r="E227" s="2">
        <f t="shared" si="12"/>
        <v>-180.68125175870242</v>
      </c>
      <c r="F227" s="6" t="str">
        <f t="shared" si="15"/>
        <v>BULLISH</v>
      </c>
      <c r="G227" s="6" t="str">
        <f t="shared" si="14"/>
        <v>WEAK</v>
      </c>
      <c r="H227" s="6" t="str">
        <f t="shared" si="13"/>
        <v>CONFIRMED BULLISH</v>
      </c>
    </row>
    <row r="228" spans="1:8" ht="13.5" x14ac:dyDescent="0.25">
      <c r="A228" s="3">
        <f>TITRES_STAT!B231</f>
        <v>42338</v>
      </c>
      <c r="B228" s="6">
        <f>TITRES_STAT!C231</f>
        <v>20.5</v>
      </c>
      <c r="C228" s="6">
        <f>TITRES_STAT!D231</f>
        <v>9.0120000000000005</v>
      </c>
      <c r="D228" s="6">
        <f>TITRES_STAT!E231</f>
        <v>8.9930967804878055</v>
      </c>
      <c r="E228" s="2">
        <f t="shared" si="12"/>
        <v>-189.67434853919022</v>
      </c>
      <c r="F228" s="6" t="str">
        <f t="shared" si="15"/>
        <v>BULLISH</v>
      </c>
      <c r="G228" s="6" t="str">
        <f t="shared" si="14"/>
        <v>WEAK</v>
      </c>
      <c r="H228" s="6" t="str">
        <f t="shared" si="13"/>
        <v>CONFIRMED BULLISH</v>
      </c>
    </row>
    <row r="229" spans="1:8" ht="13.5" x14ac:dyDescent="0.25">
      <c r="A229" s="3">
        <f>TITRES_STAT!B232</f>
        <v>42339</v>
      </c>
      <c r="B229" s="6">
        <f>TITRES_STAT!C232</f>
        <v>21.11</v>
      </c>
      <c r="C229" s="6">
        <f>TITRES_STAT!D232</f>
        <v>9.2799999999999994</v>
      </c>
      <c r="D229" s="6">
        <f>TITRES_STAT!E232</f>
        <v>9.2799999999999994</v>
      </c>
      <c r="E229" s="2">
        <f t="shared" si="12"/>
        <v>-180.39434853919022</v>
      </c>
      <c r="F229" s="6" t="str">
        <f t="shared" si="15"/>
        <v>BULLISH</v>
      </c>
      <c r="G229" s="6" t="str">
        <f t="shared" si="14"/>
        <v>WEAK</v>
      </c>
      <c r="H229" s="6" t="str">
        <f t="shared" si="13"/>
        <v>CONFIRMED BULLISH</v>
      </c>
    </row>
    <row r="230" spans="1:8" ht="13.5" x14ac:dyDescent="0.25">
      <c r="A230" s="3">
        <f>TITRES_STAT!B233</f>
        <v>42340</v>
      </c>
      <c r="B230" s="6">
        <f>TITRES_STAT!C233</f>
        <v>21.5</v>
      </c>
      <c r="C230" s="6">
        <f>TITRES_STAT!D233</f>
        <v>9.4510000000000005</v>
      </c>
      <c r="D230" s="6">
        <f>TITRES_STAT!E233</f>
        <v>9.4510000000000005</v>
      </c>
      <c r="E230" s="2">
        <f t="shared" si="12"/>
        <v>-170.94334853919023</v>
      </c>
      <c r="F230" s="6" t="str">
        <f t="shared" si="15"/>
        <v>BULLISH</v>
      </c>
      <c r="G230" s="6" t="str">
        <f t="shared" si="14"/>
        <v>WEAK</v>
      </c>
      <c r="H230" s="6" t="str">
        <f t="shared" si="13"/>
        <v>CONFIRMED BULLISH</v>
      </c>
    </row>
    <row r="231" spans="1:8" ht="13.5" x14ac:dyDescent="0.25">
      <c r="A231" s="3">
        <f>TITRES_STAT!B234</f>
        <v>42341</v>
      </c>
      <c r="B231" s="6">
        <f>TITRES_STAT!C234</f>
        <v>22</v>
      </c>
      <c r="C231" s="6">
        <f>TITRES_STAT!D234</f>
        <v>9.6709999999999994</v>
      </c>
      <c r="D231" s="6">
        <f>TITRES_STAT!E234</f>
        <v>9.5800046818181812</v>
      </c>
      <c r="E231" s="2">
        <f t="shared" si="12"/>
        <v>-161.36334385737206</v>
      </c>
      <c r="F231" s="6" t="str">
        <f t="shared" si="15"/>
        <v>BULLISH</v>
      </c>
      <c r="G231" s="6" t="str">
        <f t="shared" si="14"/>
        <v>WEAK</v>
      </c>
      <c r="H231" s="6" t="str">
        <f t="shared" si="13"/>
        <v>CONFIRMED BULLISH</v>
      </c>
    </row>
    <row r="232" spans="1:8" ht="13.5" x14ac:dyDescent="0.25">
      <c r="A232" s="3">
        <f>TITRES_STAT!B235</f>
        <v>42342</v>
      </c>
      <c r="B232" s="6">
        <f>TITRES_STAT!C235</f>
        <v>22</v>
      </c>
      <c r="C232" s="6">
        <f>TITRES_STAT!D235</f>
        <v>9.6709999999999994</v>
      </c>
      <c r="D232" s="6">
        <f>TITRES_STAT!E235</f>
        <v>9.8156254090909094</v>
      </c>
      <c r="E232" s="2">
        <f t="shared" si="12"/>
        <v>-161.36334385737206</v>
      </c>
      <c r="F232" s="6" t="str">
        <f t="shared" si="15"/>
        <v>BULLISH</v>
      </c>
      <c r="G232" s="6" t="str">
        <f t="shared" si="14"/>
        <v>WEAK</v>
      </c>
      <c r="H232" s="6" t="str">
        <f t="shared" si="13"/>
        <v>CONFIRMED BULLISH</v>
      </c>
    </row>
    <row r="233" spans="1:8" ht="13.5" x14ac:dyDescent="0.25">
      <c r="A233" s="3">
        <f>TITRES_STAT!B236</f>
        <v>42345</v>
      </c>
      <c r="B233" s="6">
        <f>TITRES_STAT!C236</f>
        <v>22.63</v>
      </c>
      <c r="C233" s="6">
        <f>TITRES_STAT!D236</f>
        <v>9.9480000000000004</v>
      </c>
      <c r="D233" s="6">
        <f>TITRES_STAT!E236</f>
        <v>9.8675543968183828</v>
      </c>
      <c r="E233" s="2">
        <f t="shared" si="12"/>
        <v>-151.49578946055368</v>
      </c>
      <c r="F233" s="6" t="str">
        <f t="shared" si="15"/>
        <v>BULLISH</v>
      </c>
      <c r="G233" s="6" t="str">
        <f t="shared" si="14"/>
        <v>WEAK</v>
      </c>
      <c r="H233" s="6" t="str">
        <f t="shared" si="13"/>
        <v>CONFIRMED BULLISH</v>
      </c>
    </row>
    <row r="234" spans="1:8" ht="13.5" x14ac:dyDescent="0.25">
      <c r="A234" s="3">
        <f>TITRES_STAT!B237</f>
        <v>42346</v>
      </c>
      <c r="B234" s="6">
        <f>TITRES_STAT!C237</f>
        <v>22.73</v>
      </c>
      <c r="C234" s="6">
        <f>TITRES_STAT!D237</f>
        <v>9.9920000000000009</v>
      </c>
      <c r="D234" s="6">
        <f>TITRES_STAT!E237</f>
        <v>9.9814497140343175</v>
      </c>
      <c r="E234" s="2">
        <f t="shared" si="12"/>
        <v>-141.51433974651937</v>
      </c>
      <c r="F234" s="6" t="str">
        <f t="shared" si="15"/>
        <v>BULLISH</v>
      </c>
      <c r="G234" s="6" t="str">
        <f t="shared" si="14"/>
        <v>WEAK</v>
      </c>
      <c r="H234" s="6" t="str">
        <f t="shared" si="13"/>
        <v>CONFIRMED BULLISH</v>
      </c>
    </row>
    <row r="235" spans="1:8" ht="13.5" x14ac:dyDescent="0.25">
      <c r="A235" s="3">
        <f>TITRES_STAT!B238</f>
        <v>42347</v>
      </c>
      <c r="B235" s="6">
        <f>TITRES_STAT!C238</f>
        <v>22.3</v>
      </c>
      <c r="C235" s="6">
        <f>TITRES_STAT!D238</f>
        <v>9.8030000000000008</v>
      </c>
      <c r="D235" s="6">
        <f>TITRES_STAT!E238</f>
        <v>9.9621339013452914</v>
      </c>
      <c r="E235" s="2">
        <f t="shared" si="12"/>
        <v>-151.47647364786465</v>
      </c>
      <c r="F235" s="6" t="str">
        <f t="shared" si="15"/>
        <v>BULLISH</v>
      </c>
      <c r="G235" s="6" t="str">
        <f t="shared" si="14"/>
        <v>WEAK</v>
      </c>
      <c r="H235" s="6" t="str">
        <f t="shared" si="13"/>
        <v>CONFIRMED BULLISH</v>
      </c>
    </row>
    <row r="236" spans="1:8" ht="13.5" x14ac:dyDescent="0.25">
      <c r="A236" s="3">
        <f>TITRES_STAT!B239</f>
        <v>42348</v>
      </c>
      <c r="B236" s="6">
        <f>TITRES_STAT!C239</f>
        <v>22.27</v>
      </c>
      <c r="C236" s="6">
        <f>TITRES_STAT!D239</f>
        <v>9.7899999999999991</v>
      </c>
      <c r="D236" s="6">
        <f>TITRES_STAT!E239</f>
        <v>9.7495563538392442</v>
      </c>
      <c r="E236" s="2">
        <f t="shared" si="12"/>
        <v>-161.22603000170389</v>
      </c>
      <c r="F236" s="6" t="str">
        <f t="shared" si="15"/>
        <v>BULLISH</v>
      </c>
      <c r="G236" s="6" t="str">
        <f t="shared" si="14"/>
        <v>NEUTRAL</v>
      </c>
      <c r="H236" s="6" t="str">
        <f t="shared" si="13"/>
        <v>CONFIRMED BULLISH</v>
      </c>
    </row>
    <row r="237" spans="1:8" ht="13.5" x14ac:dyDescent="0.25">
      <c r="A237" s="3">
        <f>TITRES_STAT!B240</f>
        <v>42349</v>
      </c>
      <c r="B237" s="6">
        <f>TITRES_STAT!C240</f>
        <v>22.26</v>
      </c>
      <c r="C237" s="6">
        <f>TITRES_STAT!D240</f>
        <v>9.7859999999999996</v>
      </c>
      <c r="D237" s="6">
        <f>TITRES_STAT!E240</f>
        <v>9.7859999999999996</v>
      </c>
      <c r="E237" s="2">
        <f t="shared" si="12"/>
        <v>-171.01203000170389</v>
      </c>
      <c r="F237" s="6" t="str">
        <f t="shared" si="15"/>
        <v>BEARISH</v>
      </c>
      <c r="G237" s="6" t="str">
        <f t="shared" si="14"/>
        <v>STRONG</v>
      </c>
      <c r="H237" s="6" t="str">
        <f t="shared" si="13"/>
        <v>BEARISH DIVERGENCE</v>
      </c>
    </row>
    <row r="238" spans="1:8" ht="13.5" x14ac:dyDescent="0.25">
      <c r="A238" s="3">
        <f>TITRES_STAT!B241</f>
        <v>42352</v>
      </c>
      <c r="B238" s="6">
        <f>TITRES_STAT!C241</f>
        <v>22.69</v>
      </c>
      <c r="C238" s="6">
        <f>TITRES_STAT!D241</f>
        <v>9.9749999999999996</v>
      </c>
      <c r="D238" s="6">
        <f>TITRES_STAT!E241</f>
        <v>9.9143323049801655</v>
      </c>
      <c r="E238" s="2">
        <f t="shared" si="12"/>
        <v>-161.09769769672371</v>
      </c>
      <c r="F238" s="6" t="str">
        <f t="shared" si="15"/>
        <v>BEARISH</v>
      </c>
      <c r="G238" s="6" t="str">
        <f t="shared" si="14"/>
        <v>STRONG</v>
      </c>
      <c r="H238" s="6" t="str">
        <f t="shared" si="13"/>
        <v>BEARISH DIVERGENCE</v>
      </c>
    </row>
    <row r="239" spans="1:8" ht="13.5" x14ac:dyDescent="0.25">
      <c r="A239" s="3">
        <f>TITRES_STAT!B242</f>
        <v>42353</v>
      </c>
      <c r="B239" s="6">
        <f>TITRES_STAT!C242</f>
        <v>22.27</v>
      </c>
      <c r="C239" s="6">
        <f>TITRES_STAT!D242</f>
        <v>9.7899999999999991</v>
      </c>
      <c r="D239" s="6">
        <f>TITRES_STAT!E242</f>
        <v>9.7157067804220905</v>
      </c>
      <c r="E239" s="2">
        <f t="shared" si="12"/>
        <v>-170.81340447714581</v>
      </c>
      <c r="F239" s="6" t="str">
        <f t="shared" si="15"/>
        <v>BEARISH</v>
      </c>
      <c r="G239" s="6" t="str">
        <f t="shared" si="14"/>
        <v>STRONG</v>
      </c>
      <c r="H239" s="6" t="str">
        <f t="shared" si="13"/>
        <v>CONFIRMED BEARISH</v>
      </c>
    </row>
    <row r="240" spans="1:8" ht="13.5" x14ac:dyDescent="0.25">
      <c r="A240" s="3">
        <f>TITRES_STAT!B243</f>
        <v>42354</v>
      </c>
      <c r="B240" s="6">
        <f>TITRES_STAT!C243</f>
        <v>22</v>
      </c>
      <c r="C240" s="6">
        <f>TITRES_STAT!D243</f>
        <v>9.6709999999999994</v>
      </c>
      <c r="D240" s="6">
        <f>TITRES_STAT!E243</f>
        <v>9.503076272727272</v>
      </c>
      <c r="E240" s="2">
        <f t="shared" si="12"/>
        <v>-180.31648074987308</v>
      </c>
      <c r="F240" s="6" t="str">
        <f t="shared" si="15"/>
        <v>BEARISH</v>
      </c>
      <c r="G240" s="6" t="str">
        <f t="shared" si="14"/>
        <v>STRONG</v>
      </c>
      <c r="H240" s="6" t="str">
        <f t="shared" si="13"/>
        <v>CONFIRMED BEARISH</v>
      </c>
    </row>
    <row r="241" spans="1:8" ht="13.5" x14ac:dyDescent="0.25">
      <c r="A241" s="3">
        <f>TITRES_STAT!B244</f>
        <v>42355</v>
      </c>
      <c r="B241" s="6">
        <f>TITRES_STAT!C244</f>
        <v>22.17</v>
      </c>
      <c r="C241" s="6">
        <f>TITRES_STAT!D244</f>
        <v>9.7460000000000004</v>
      </c>
      <c r="D241" s="6">
        <f>TITRES_STAT!E244</f>
        <v>9.740724763193505</v>
      </c>
      <c r="E241" s="2">
        <f t="shared" si="12"/>
        <v>-170.57575598667958</v>
      </c>
      <c r="F241" s="6" t="str">
        <f t="shared" si="15"/>
        <v>BEARISH</v>
      </c>
      <c r="G241" s="6" t="str">
        <f t="shared" si="14"/>
        <v>STRONG</v>
      </c>
      <c r="H241" s="6" t="str">
        <f t="shared" si="13"/>
        <v>CONFIRMED BEARISH</v>
      </c>
    </row>
    <row r="242" spans="1:8" ht="13.5" x14ac:dyDescent="0.25">
      <c r="A242" s="3">
        <f>TITRES_STAT!B245</f>
        <v>42356</v>
      </c>
      <c r="B242" s="6">
        <f>TITRES_STAT!C245</f>
        <v>22.14</v>
      </c>
      <c r="C242" s="6">
        <f>TITRES_STAT!D245</f>
        <v>9.7330000000000005</v>
      </c>
      <c r="D242" s="6">
        <f>TITRES_STAT!E245</f>
        <v>9.7330000000000005</v>
      </c>
      <c r="E242" s="2">
        <f t="shared" si="12"/>
        <v>-180.30875598667959</v>
      </c>
      <c r="F242" s="6" t="str">
        <f t="shared" si="15"/>
        <v>BEARISH</v>
      </c>
      <c r="G242" s="6" t="str">
        <f t="shared" si="14"/>
        <v>STRONG</v>
      </c>
      <c r="H242" s="6" t="str">
        <f t="shared" si="13"/>
        <v>CONFIRMED BEARISH</v>
      </c>
    </row>
    <row r="243" spans="1:8" ht="13.5" x14ac:dyDescent="0.25">
      <c r="A243" s="3">
        <f>TITRES_STAT!B246</f>
        <v>42359</v>
      </c>
      <c r="B243" s="6">
        <f>TITRES_STAT!C246</f>
        <v>22.14</v>
      </c>
      <c r="C243" s="6">
        <f>TITRES_STAT!D246</f>
        <v>9.7330000000000005</v>
      </c>
      <c r="D243" s="6">
        <f>TITRES_STAT!E246</f>
        <v>0</v>
      </c>
      <c r="E243" s="2">
        <f t="shared" si="12"/>
        <v>-180.30875598667959</v>
      </c>
      <c r="F243" s="6" t="str">
        <f t="shared" si="15"/>
        <v>BEARISH</v>
      </c>
      <c r="G243" s="6" t="str">
        <f t="shared" si="14"/>
        <v>STRONG</v>
      </c>
      <c r="H243" s="6" t="str">
        <f t="shared" si="13"/>
        <v>CONFIRMED BEARISH</v>
      </c>
    </row>
    <row r="244" spans="1:8" ht="13.5" x14ac:dyDescent="0.25">
      <c r="A244" s="3">
        <f>TITRES_STAT!B247</f>
        <v>42360</v>
      </c>
      <c r="B244" s="6">
        <f>TITRES_STAT!C247</f>
        <v>22.14</v>
      </c>
      <c r="C244" s="6">
        <f>TITRES_STAT!D247</f>
        <v>9.7330000000000005</v>
      </c>
      <c r="D244" s="6">
        <f>TITRES_STAT!E247</f>
        <v>0</v>
      </c>
      <c r="E244" s="2">
        <f t="shared" si="12"/>
        <v>-180.30875598667959</v>
      </c>
      <c r="F244" s="6" t="str">
        <f t="shared" si="15"/>
        <v>BEARISH</v>
      </c>
      <c r="G244" s="6" t="str">
        <f t="shared" si="14"/>
        <v>STRONG</v>
      </c>
      <c r="H244" s="6" t="str">
        <f t="shared" si="13"/>
        <v>CONFIRMED BEARISH</v>
      </c>
    </row>
    <row r="245" spans="1:8" ht="13.5" x14ac:dyDescent="0.25">
      <c r="A245" s="3">
        <f>TITRES_STAT!B248</f>
        <v>42361</v>
      </c>
      <c r="B245" s="6">
        <f>TITRES_STAT!C248</f>
        <v>22.14</v>
      </c>
      <c r="C245" s="6">
        <f>TITRES_STAT!D248</f>
        <v>9.7330000000000005</v>
      </c>
      <c r="D245" s="6">
        <f>TITRES_STAT!E248</f>
        <v>9.7286038843721769</v>
      </c>
      <c r="E245" s="2">
        <f t="shared" si="12"/>
        <v>-180.30875598667959</v>
      </c>
      <c r="F245" s="6" t="str">
        <f t="shared" si="15"/>
        <v>BULLISH</v>
      </c>
      <c r="G245" s="6" t="str">
        <f t="shared" si="14"/>
        <v>NEUTRAL</v>
      </c>
      <c r="H245" s="6" t="str">
        <f t="shared" si="13"/>
        <v>CONFIRMED BULLISH</v>
      </c>
    </row>
    <row r="246" spans="1:8" ht="13.5" x14ac:dyDescent="0.25">
      <c r="A246" s="3">
        <f>TITRES_STAT!B249</f>
        <v>42363</v>
      </c>
      <c r="B246" s="6">
        <f>TITRES_STAT!C249</f>
        <v>22.14</v>
      </c>
      <c r="C246" s="6">
        <f>TITRES_STAT!D249</f>
        <v>9.7330000000000005</v>
      </c>
      <c r="D246" s="6">
        <f>TITRES_STAT!E249</f>
        <v>0</v>
      </c>
      <c r="E246" s="2">
        <f t="shared" si="12"/>
        <v>-180.30875598667959</v>
      </c>
      <c r="F246" s="6" t="str">
        <f t="shared" si="15"/>
        <v>BEARISH</v>
      </c>
      <c r="G246" s="6" t="str">
        <f t="shared" si="14"/>
        <v>STRONG</v>
      </c>
      <c r="H246" s="6" t="str">
        <f t="shared" si="13"/>
        <v>CONFIRMED BEARISH</v>
      </c>
    </row>
    <row r="247" spans="1:8" ht="13.5" x14ac:dyDescent="0.25">
      <c r="A247" s="3">
        <f>TITRES_STAT!B250</f>
        <v>42366</v>
      </c>
      <c r="B247" s="6">
        <f>TITRES_STAT!C250</f>
        <v>22.19</v>
      </c>
      <c r="C247" s="6">
        <f>TITRES_STAT!D250</f>
        <v>9.7550000000000008</v>
      </c>
      <c r="D247" s="6">
        <f>TITRES_STAT!E250</f>
        <v>9.6763093735917085</v>
      </c>
      <c r="E247" s="2">
        <f t="shared" si="12"/>
        <v>-170.63244661308786</v>
      </c>
      <c r="F247" s="6" t="str">
        <f t="shared" si="15"/>
        <v>BULLISH</v>
      </c>
      <c r="G247" s="6" t="str">
        <f t="shared" si="14"/>
        <v>WEAK</v>
      </c>
      <c r="H247" s="6" t="str">
        <f t="shared" si="13"/>
        <v>CONFIRMED BULLISH</v>
      </c>
    </row>
    <row r="248" spans="1:8" ht="13.5" x14ac:dyDescent="0.25">
      <c r="A248" s="3">
        <f>TITRES_STAT!B251</f>
        <v>42367</v>
      </c>
      <c r="B248" s="6">
        <f>TITRES_STAT!C251</f>
        <v>22.15</v>
      </c>
      <c r="C248" s="6">
        <f>TITRES_STAT!D251</f>
        <v>9.7370000000000001</v>
      </c>
      <c r="D248" s="6">
        <f>TITRES_STAT!E251</f>
        <v>9.728208126410836</v>
      </c>
      <c r="E248" s="2">
        <f t="shared" si="12"/>
        <v>-180.3606547394987</v>
      </c>
      <c r="F248" s="6" t="str">
        <f t="shared" si="15"/>
        <v>BEARISH</v>
      </c>
      <c r="G248" s="6" t="str">
        <f t="shared" si="14"/>
        <v>NEUTRAL</v>
      </c>
      <c r="H248" s="6" t="str">
        <f t="shared" si="13"/>
        <v>BEARISH DIVERGENCE</v>
      </c>
    </row>
    <row r="249" spans="1:8" ht="13.5" x14ac:dyDescent="0.25">
      <c r="A249" s="3">
        <f>TITRES_STAT!B252</f>
        <v>42368</v>
      </c>
      <c r="B249" s="6">
        <f>TITRES_STAT!C252</f>
        <v>21.98</v>
      </c>
      <c r="C249" s="6">
        <f>TITRES_STAT!D252</f>
        <v>9.6620000000000008</v>
      </c>
      <c r="D249" s="6">
        <f>TITRES_STAT!E252</f>
        <v>9.6391417652411295</v>
      </c>
      <c r="E249" s="2">
        <f t="shared" si="12"/>
        <v>-189.99979650473983</v>
      </c>
      <c r="F249" s="6" t="str">
        <f t="shared" si="15"/>
        <v>BEARISH</v>
      </c>
      <c r="G249" s="6" t="str">
        <f t="shared" si="14"/>
        <v>STRONG</v>
      </c>
      <c r="H249" s="6" t="str">
        <f t="shared" si="13"/>
        <v>CONFIRMED BEARISH</v>
      </c>
    </row>
    <row r="250" spans="1:8" ht="13.5" x14ac:dyDescent="0.25">
      <c r="A250" s="3">
        <f>TITRES_STAT!B253</f>
        <v>42369</v>
      </c>
      <c r="B250" s="6">
        <f>TITRES_STAT!C253</f>
        <v>21.99</v>
      </c>
      <c r="C250" s="6">
        <f>TITRES_STAT!D253</f>
        <v>9.6669999999999998</v>
      </c>
      <c r="D250" s="6">
        <f>TITRES_STAT!E253</f>
        <v>9.519731014097319</v>
      </c>
      <c r="E250" s="2">
        <f t="shared" si="12"/>
        <v>-180.48006549064252</v>
      </c>
      <c r="F250" s="6" t="str">
        <f t="shared" si="15"/>
        <v>BEARISH</v>
      </c>
      <c r="G250" s="6" t="str">
        <f t="shared" si="14"/>
        <v>NEUTRAL</v>
      </c>
      <c r="H250" s="6" t="str">
        <f t="shared" si="13"/>
        <v>CONFIRMED BEARISH</v>
      </c>
    </row>
    <row r="251" spans="1:8" ht="13.5" x14ac:dyDescent="0.25">
      <c r="A251" s="3">
        <f>TITRES_STAT!B254</f>
        <v>42373</v>
      </c>
      <c r="B251" s="6">
        <f>TITRES_STAT!C254</f>
        <v>21.34</v>
      </c>
      <c r="C251" s="6">
        <f>TITRES_STAT!D254</f>
        <v>9.3810000000000002</v>
      </c>
      <c r="D251" s="6">
        <f>TITRES_STAT!E254</f>
        <v>9.3810000000000002</v>
      </c>
      <c r="E251" s="2">
        <f t="shared" si="12"/>
        <v>-189.86106549064252</v>
      </c>
      <c r="F251" s="6" t="str">
        <f t="shared" si="15"/>
        <v>BEARISH</v>
      </c>
      <c r="G251" s="6" t="str">
        <f t="shared" si="14"/>
        <v>STRONG</v>
      </c>
      <c r="H251" s="6" t="str">
        <f t="shared" si="13"/>
        <v>CONFIRMED BEARISH</v>
      </c>
    </row>
    <row r="252" spans="1:8" ht="13.5" x14ac:dyDescent="0.25">
      <c r="A252" s="3">
        <f>TITRES_STAT!B255</f>
        <v>42374</v>
      </c>
      <c r="B252" s="6">
        <f>TITRES_STAT!C255</f>
        <v>20.7</v>
      </c>
      <c r="C252" s="6">
        <f>TITRES_STAT!D255</f>
        <v>9.1</v>
      </c>
      <c r="D252" s="6">
        <f>TITRES_STAT!E255</f>
        <v>9.1052753623188405</v>
      </c>
      <c r="E252" s="2">
        <f t="shared" si="12"/>
        <v>-198.96634085296137</v>
      </c>
      <c r="F252" s="6" t="str">
        <f t="shared" si="15"/>
        <v>BEARISH</v>
      </c>
      <c r="G252" s="6" t="str">
        <f t="shared" si="14"/>
        <v>STRONG</v>
      </c>
      <c r="H252" s="6" t="str">
        <f t="shared" si="13"/>
        <v>CONFIRMED BEARISH</v>
      </c>
    </row>
    <row r="253" spans="1:8" ht="13.5" x14ac:dyDescent="0.25">
      <c r="A253" s="3">
        <f>TITRES_STAT!B256</f>
        <v>42375</v>
      </c>
      <c r="B253" s="6">
        <f>TITRES_STAT!C256</f>
        <v>20.7</v>
      </c>
      <c r="C253" s="6">
        <f>TITRES_STAT!D256</f>
        <v>9.1</v>
      </c>
      <c r="D253" s="6">
        <f>TITRES_STAT!E256</f>
        <v>0</v>
      </c>
      <c r="E253" s="2">
        <f t="shared" si="12"/>
        <v>-198.96634085296137</v>
      </c>
      <c r="F253" s="6" t="str">
        <f t="shared" si="15"/>
        <v>BEARISH</v>
      </c>
      <c r="G253" s="6" t="str">
        <f t="shared" si="14"/>
        <v>STRONG</v>
      </c>
      <c r="H253" s="6" t="str">
        <f t="shared" si="13"/>
        <v>CONFIRMED BEARISH</v>
      </c>
    </row>
    <row r="254" spans="1:8" ht="13.5" x14ac:dyDescent="0.25">
      <c r="A254" s="3">
        <f>TITRES_STAT!B257</f>
        <v>42376</v>
      </c>
      <c r="B254" s="6">
        <f>TITRES_STAT!C257</f>
        <v>20.5</v>
      </c>
      <c r="C254" s="6">
        <f>TITRES_STAT!D257</f>
        <v>9.0120000000000005</v>
      </c>
      <c r="D254" s="6">
        <f>TITRES_STAT!E257</f>
        <v>8.9473773658536597</v>
      </c>
      <c r="E254" s="2">
        <f t="shared" si="12"/>
        <v>-207.91371821881503</v>
      </c>
      <c r="F254" s="6" t="str">
        <f t="shared" si="15"/>
        <v>BEARISH</v>
      </c>
      <c r="G254" s="6" t="str">
        <f t="shared" si="14"/>
        <v>STRONG</v>
      </c>
      <c r="H254" s="6" t="str">
        <f t="shared" si="13"/>
        <v>CONFIRMED BEARISH</v>
      </c>
    </row>
    <row r="255" spans="1:8" ht="13.5" x14ac:dyDescent="0.25">
      <c r="A255" s="3">
        <f>TITRES_STAT!B258</f>
        <v>42377</v>
      </c>
      <c r="B255" s="6">
        <f>TITRES_STAT!C258</f>
        <v>19.899999999999999</v>
      </c>
      <c r="C255" s="6">
        <f>TITRES_STAT!D258</f>
        <v>8.7479999999999993</v>
      </c>
      <c r="D255" s="6">
        <f>TITRES_STAT!E258</f>
        <v>8.7682215075376888</v>
      </c>
      <c r="E255" s="2">
        <f t="shared" si="12"/>
        <v>-216.68193972635271</v>
      </c>
      <c r="F255" s="6" t="str">
        <f t="shared" si="15"/>
        <v>BEARISH</v>
      </c>
      <c r="G255" s="6" t="str">
        <f t="shared" si="14"/>
        <v>STRONG</v>
      </c>
      <c r="H255" s="6" t="str">
        <f t="shared" si="13"/>
        <v>CONFIRMED BEARISH</v>
      </c>
    </row>
    <row r="256" spans="1:8" ht="13.5" x14ac:dyDescent="0.25">
      <c r="A256" s="3">
        <f>TITRES_STAT!B259</f>
        <v>42380</v>
      </c>
      <c r="B256" s="6">
        <f>TITRES_STAT!C259</f>
        <v>19.5</v>
      </c>
      <c r="C256" s="6">
        <f>TITRES_STAT!D259</f>
        <v>8.5719999999999992</v>
      </c>
      <c r="D256" s="6">
        <f>TITRES_STAT!E259</f>
        <v>8.5719999999999992</v>
      </c>
      <c r="E256" s="2">
        <f t="shared" si="12"/>
        <v>-225.25393972635271</v>
      </c>
      <c r="F256" s="6" t="str">
        <f t="shared" si="15"/>
        <v>BEARISH</v>
      </c>
      <c r="G256" s="6" t="str">
        <f t="shared" si="14"/>
        <v>STRONG</v>
      </c>
      <c r="H256" s="6" t="str">
        <f t="shared" si="13"/>
        <v>CONFIRMED BEARISH</v>
      </c>
    </row>
    <row r="257" spans="1:8" ht="13.5" x14ac:dyDescent="0.25">
      <c r="A257" s="3">
        <f>TITRES_STAT!B260</f>
        <v>42381</v>
      </c>
      <c r="B257" s="6">
        <f>TITRES_STAT!C260</f>
        <v>19.88</v>
      </c>
      <c r="C257" s="6">
        <f>TITRES_STAT!D260</f>
        <v>8.7390000000000008</v>
      </c>
      <c r="D257" s="6">
        <f>TITRES_STAT!E260</f>
        <v>8.3486462776659973</v>
      </c>
      <c r="E257" s="2">
        <f t="shared" si="12"/>
        <v>-216.90529344868671</v>
      </c>
      <c r="F257" s="6" t="str">
        <f t="shared" si="15"/>
        <v>BEARISH</v>
      </c>
      <c r="G257" s="6" t="str">
        <f t="shared" si="14"/>
        <v>STRONG</v>
      </c>
      <c r="H257" s="6" t="str">
        <f t="shared" si="13"/>
        <v>CONFIRMED BEARISH</v>
      </c>
    </row>
    <row r="258" spans="1:8" ht="13.5" x14ac:dyDescent="0.25">
      <c r="A258" s="3">
        <f>TITRES_STAT!B261</f>
        <v>42382</v>
      </c>
      <c r="B258" s="6">
        <f>TITRES_STAT!C261</f>
        <v>19.29</v>
      </c>
      <c r="C258" s="6">
        <f>TITRES_STAT!D261</f>
        <v>8.48</v>
      </c>
      <c r="D258" s="6">
        <f>TITRES_STAT!E261</f>
        <v>8.7349714878175231</v>
      </c>
      <c r="E258" s="2">
        <f t="shared" si="12"/>
        <v>-225.64026493650422</v>
      </c>
      <c r="F258" s="6" t="str">
        <f t="shared" si="15"/>
        <v>BEARISH</v>
      </c>
      <c r="G258" s="6" t="str">
        <f t="shared" si="14"/>
        <v>STRONG</v>
      </c>
      <c r="H258" s="6" t="str">
        <f t="shared" si="13"/>
        <v>CONFIRMED BEARISH</v>
      </c>
    </row>
    <row r="259" spans="1:8" ht="13.5" x14ac:dyDescent="0.25">
      <c r="A259" s="3">
        <f>TITRES_STAT!B262</f>
        <v>42384</v>
      </c>
      <c r="B259" s="6">
        <f>TITRES_STAT!C262</f>
        <v>18.8</v>
      </c>
      <c r="C259" s="6">
        <f>TITRES_STAT!D262</f>
        <v>8.2650000000000006</v>
      </c>
      <c r="D259" s="6">
        <f>TITRES_STAT!E262</f>
        <v>8.3032476063829783</v>
      </c>
      <c r="E259" s="2">
        <f t="shared" si="12"/>
        <v>-233.94351254288719</v>
      </c>
      <c r="F259" s="6" t="str">
        <f t="shared" si="15"/>
        <v>BEARISH</v>
      </c>
      <c r="G259" s="6" t="str">
        <f t="shared" si="14"/>
        <v>STRONG</v>
      </c>
      <c r="H259" s="6" t="str">
        <f t="shared" si="13"/>
        <v>CONFIRMED BEARISH</v>
      </c>
    </row>
    <row r="260" spans="1:8" ht="13.5" x14ac:dyDescent="0.25">
      <c r="A260" s="3">
        <f>TITRES_STAT!B263</f>
        <v>42387</v>
      </c>
      <c r="B260" s="6">
        <f>TITRES_STAT!C263</f>
        <v>18.8</v>
      </c>
      <c r="C260" s="6">
        <f>TITRES_STAT!D263</f>
        <v>8.2650000000000006</v>
      </c>
      <c r="D260" s="6">
        <f>TITRES_STAT!E263</f>
        <v>8.2733529255319151</v>
      </c>
      <c r="E260" s="2">
        <f t="shared" ref="E260:E323" si="16">IF(B260&gt;B259, E259+D260, IF(B260&lt;B259, E259-D260, E259))</f>
        <v>-233.94351254288719</v>
      </c>
      <c r="F260" s="6" t="str">
        <f t="shared" si="15"/>
        <v>BEARISH</v>
      </c>
      <c r="G260" s="6" t="str">
        <f t="shared" si="14"/>
        <v>STRONG</v>
      </c>
      <c r="H260" s="6" t="str">
        <f t="shared" si="13"/>
        <v>CONFIRMED BEARISH</v>
      </c>
    </row>
    <row r="261" spans="1:8" ht="13.5" x14ac:dyDescent="0.25">
      <c r="A261" s="3">
        <f>TITRES_STAT!B264</f>
        <v>42388</v>
      </c>
      <c r="B261" s="6">
        <f>TITRES_STAT!C264</f>
        <v>19.36</v>
      </c>
      <c r="C261" s="6">
        <f>TITRES_STAT!D264</f>
        <v>8.5109999999999992</v>
      </c>
      <c r="D261" s="6">
        <f>TITRES_STAT!E264</f>
        <v>8.5109999999999992</v>
      </c>
      <c r="E261" s="2">
        <f t="shared" si="16"/>
        <v>-225.4325125428872</v>
      </c>
      <c r="F261" s="6" t="str">
        <f t="shared" si="15"/>
        <v>BEARISH</v>
      </c>
      <c r="G261" s="6" t="str">
        <f t="shared" si="14"/>
        <v>NEUTRAL</v>
      </c>
      <c r="H261" s="6" t="str">
        <f t="shared" si="13"/>
        <v>CONFIRMED BEARISH</v>
      </c>
    </row>
    <row r="262" spans="1:8" ht="13.5" x14ac:dyDescent="0.25">
      <c r="A262" s="3">
        <f>TITRES_STAT!B265</f>
        <v>42389</v>
      </c>
      <c r="B262" s="6">
        <f>TITRES_STAT!C265</f>
        <v>18.7</v>
      </c>
      <c r="C262" s="6">
        <f>TITRES_STAT!D265</f>
        <v>8.2210000000000001</v>
      </c>
      <c r="D262" s="6">
        <f>TITRES_STAT!E265</f>
        <v>8.2504549197860957</v>
      </c>
      <c r="E262" s="2">
        <f t="shared" si="16"/>
        <v>-233.6829674626733</v>
      </c>
      <c r="F262" s="6" t="str">
        <f t="shared" si="15"/>
        <v>BEARISH</v>
      </c>
      <c r="G262" s="6" t="str">
        <f t="shared" si="14"/>
        <v>STRONG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42390</v>
      </c>
      <c r="B263" s="6">
        <f>TITRES_STAT!C266</f>
        <v>18.8</v>
      </c>
      <c r="C263" s="6">
        <f>TITRES_STAT!D266</f>
        <v>8.2650000000000006</v>
      </c>
      <c r="D263" s="6">
        <f>TITRES_STAT!E266</f>
        <v>8.2803869680851072</v>
      </c>
      <c r="E263" s="2">
        <f t="shared" si="16"/>
        <v>-225.40258049458819</v>
      </c>
      <c r="F263" s="6" t="str">
        <f t="shared" si="15"/>
        <v>BULLISH</v>
      </c>
      <c r="G263" s="6" t="str">
        <f t="shared" ref="G263:G326" si="18">IF((E263-E258)/E258 &gt; 0.02, "STRONG",
 IF((E263-E258)/E258 &lt; -0.02, "WEAK", "NEUTRAL"))</f>
        <v>NEUTRAL</v>
      </c>
      <c r="H263" s="6" t="str">
        <f t="shared" si="17"/>
        <v>BULLISH DIVERGENCE</v>
      </c>
    </row>
    <row r="264" spans="1:8" ht="13.5" x14ac:dyDescent="0.25">
      <c r="A264" s="3">
        <f>TITRES_STAT!B267</f>
        <v>42391</v>
      </c>
      <c r="B264" s="6">
        <f>TITRES_STAT!C267</f>
        <v>18.43</v>
      </c>
      <c r="C264" s="6">
        <f>TITRES_STAT!D267</f>
        <v>8.1020000000000003</v>
      </c>
      <c r="D264" s="6">
        <f>TITRES_STAT!E267</f>
        <v>8.1701394465545309</v>
      </c>
      <c r="E264" s="2">
        <f t="shared" si="16"/>
        <v>-233.57271994114274</v>
      </c>
      <c r="F264" s="6" t="str">
        <f t="shared" ref="F264:F327" si="19">IF(E264&gt;E259,"BULLISH",IF(E264&lt;E259,"BEARISH","NEUTRAL"))</f>
        <v>BULLISH</v>
      </c>
      <c r="G264" s="6" t="str">
        <f t="shared" si="18"/>
        <v>NEUTRAL</v>
      </c>
      <c r="H264" s="6" t="str">
        <f t="shared" si="17"/>
        <v>BULLISH DIVERGENCE</v>
      </c>
    </row>
    <row r="265" spans="1:8" ht="13.5" x14ac:dyDescent="0.25">
      <c r="A265" s="3">
        <f>TITRES_STAT!B268</f>
        <v>42394</v>
      </c>
      <c r="B265" s="6">
        <f>TITRES_STAT!C268</f>
        <v>18.350000000000001</v>
      </c>
      <c r="C265" s="6">
        <f>TITRES_STAT!D268</f>
        <v>8.0670000000000002</v>
      </c>
      <c r="D265" s="6">
        <f>TITRES_STAT!E268</f>
        <v>7.8652150953678461</v>
      </c>
      <c r="E265" s="2">
        <f t="shared" si="16"/>
        <v>-241.43793503651059</v>
      </c>
      <c r="F265" s="6" t="str">
        <f t="shared" si="19"/>
        <v>BEARISH</v>
      </c>
      <c r="G265" s="6" t="str">
        <f t="shared" si="18"/>
        <v>STRONG</v>
      </c>
      <c r="H265" s="6" t="str">
        <f t="shared" si="17"/>
        <v>CONFIRMED BEARISH</v>
      </c>
    </row>
    <row r="266" spans="1:8" ht="13.5" x14ac:dyDescent="0.25">
      <c r="A266" s="3">
        <f>TITRES_STAT!B269</f>
        <v>42395</v>
      </c>
      <c r="B266" s="6">
        <f>TITRES_STAT!C269</f>
        <v>18.38</v>
      </c>
      <c r="C266" s="6">
        <f>TITRES_STAT!D269</f>
        <v>8.08</v>
      </c>
      <c r="D266" s="6">
        <f>TITRES_STAT!E269</f>
        <v>7.8958041349292705</v>
      </c>
      <c r="E266" s="2">
        <f t="shared" si="16"/>
        <v>-233.54213090158132</v>
      </c>
      <c r="F266" s="6" t="str">
        <f t="shared" si="19"/>
        <v>BEARISH</v>
      </c>
      <c r="G266" s="6" t="str">
        <f t="shared" si="18"/>
        <v>STRONG</v>
      </c>
      <c r="H266" s="6" t="str">
        <f t="shared" si="17"/>
        <v>CONFIRMED BEARISH</v>
      </c>
    </row>
    <row r="267" spans="1:8" ht="13.5" x14ac:dyDescent="0.25">
      <c r="A267" s="3">
        <f>TITRES_STAT!B270</f>
        <v>42396</v>
      </c>
      <c r="B267" s="6">
        <f>TITRES_STAT!C270</f>
        <v>18.329999999999998</v>
      </c>
      <c r="C267" s="6">
        <f>TITRES_STAT!D270</f>
        <v>8.0579999999999998</v>
      </c>
      <c r="D267" s="6">
        <f>TITRES_STAT!E270</f>
        <v>7.9243594108019648</v>
      </c>
      <c r="E267" s="2">
        <f t="shared" si="16"/>
        <v>-241.46649031238329</v>
      </c>
      <c r="F267" s="6" t="str">
        <f t="shared" si="19"/>
        <v>BEARISH</v>
      </c>
      <c r="G267" s="6" t="str">
        <f t="shared" si="18"/>
        <v>STRONG</v>
      </c>
      <c r="H267" s="6" t="str">
        <f t="shared" si="17"/>
        <v>CONFIRMED BEARISH</v>
      </c>
    </row>
    <row r="268" spans="1:8" ht="13.5" x14ac:dyDescent="0.25">
      <c r="A268" s="3">
        <f>TITRES_STAT!B271</f>
        <v>42397</v>
      </c>
      <c r="B268" s="6">
        <f>TITRES_STAT!C271</f>
        <v>18.27</v>
      </c>
      <c r="C268" s="6">
        <f>TITRES_STAT!D271</f>
        <v>8.032</v>
      </c>
      <c r="D268" s="6">
        <f>TITRES_STAT!E271</f>
        <v>7.9023097974822116</v>
      </c>
      <c r="E268" s="2">
        <f t="shared" si="16"/>
        <v>-249.3688001098655</v>
      </c>
      <c r="F268" s="6" t="str">
        <f t="shared" si="19"/>
        <v>BEARISH</v>
      </c>
      <c r="G268" s="6" t="str">
        <f t="shared" si="18"/>
        <v>STRONG</v>
      </c>
      <c r="H268" s="6" t="str">
        <f t="shared" si="17"/>
        <v>CONFIRMED BEARISH</v>
      </c>
    </row>
    <row r="269" spans="1:8" ht="13.5" x14ac:dyDescent="0.25">
      <c r="A269" s="3">
        <f>TITRES_STAT!B272</f>
        <v>42398</v>
      </c>
      <c r="B269" s="6">
        <f>TITRES_STAT!C272</f>
        <v>18.309999999999999</v>
      </c>
      <c r="C269" s="6">
        <f>TITRES_STAT!D272</f>
        <v>8.0489999999999995</v>
      </c>
      <c r="D269" s="6">
        <f>TITRES_STAT!E272</f>
        <v>7.9619600218459849</v>
      </c>
      <c r="E269" s="2">
        <f t="shared" si="16"/>
        <v>-241.40684008801952</v>
      </c>
      <c r="F269" s="6" t="str">
        <f t="shared" si="19"/>
        <v>BEARISH</v>
      </c>
      <c r="G269" s="6" t="str">
        <f t="shared" si="18"/>
        <v>STRONG</v>
      </c>
      <c r="H269" s="6" t="str">
        <f t="shared" si="17"/>
        <v>CONFIRMED BEARISH</v>
      </c>
    </row>
    <row r="270" spans="1:8" ht="13.5" x14ac:dyDescent="0.25">
      <c r="A270" s="3">
        <f>TITRES_STAT!B273</f>
        <v>42401</v>
      </c>
      <c r="B270" s="6">
        <f>TITRES_STAT!C273</f>
        <v>18.34</v>
      </c>
      <c r="C270" s="6">
        <f>TITRES_STAT!D273</f>
        <v>8.0619999999999994</v>
      </c>
      <c r="D270" s="6">
        <f>TITRES_STAT!E273</f>
        <v>7.9164971646673932</v>
      </c>
      <c r="E270" s="2">
        <f t="shared" si="16"/>
        <v>-233.49034292335213</v>
      </c>
      <c r="F270" s="6" t="str">
        <f t="shared" si="19"/>
        <v>BULLISH</v>
      </c>
      <c r="G270" s="6" t="str">
        <f t="shared" si="18"/>
        <v>WEAK</v>
      </c>
      <c r="H270" s="6" t="str">
        <f t="shared" si="17"/>
        <v>BULLISH DIVERGENCE</v>
      </c>
    </row>
    <row r="271" spans="1:8" ht="13.5" x14ac:dyDescent="0.25">
      <c r="A271" s="3">
        <f>TITRES_STAT!B274</f>
        <v>42402</v>
      </c>
      <c r="B271" s="6">
        <f>TITRES_STAT!C274</f>
        <v>18.399999999999999</v>
      </c>
      <c r="C271" s="6">
        <f>TITRES_STAT!D274</f>
        <v>8.0890000000000004</v>
      </c>
      <c r="D271" s="6">
        <f>TITRES_STAT!E274</f>
        <v>7.9298577173913056</v>
      </c>
      <c r="E271" s="2">
        <f t="shared" si="16"/>
        <v>-225.56048520596082</v>
      </c>
      <c r="F271" s="6" t="str">
        <f t="shared" si="19"/>
        <v>BULLISH</v>
      </c>
      <c r="G271" s="6" t="str">
        <f t="shared" si="18"/>
        <v>WEAK</v>
      </c>
      <c r="H271" s="6" t="str">
        <f t="shared" si="17"/>
        <v>CONFIRMED BULLISH</v>
      </c>
    </row>
    <row r="272" spans="1:8" ht="13.5" x14ac:dyDescent="0.25">
      <c r="A272" s="3">
        <f>TITRES_STAT!B275</f>
        <v>42403</v>
      </c>
      <c r="B272" s="6">
        <f>TITRES_STAT!C275</f>
        <v>18.100000000000001</v>
      </c>
      <c r="C272" s="6">
        <f>TITRES_STAT!D275</f>
        <v>7.9569999999999999</v>
      </c>
      <c r="D272" s="6">
        <f>TITRES_STAT!E275</f>
        <v>7.9772222099447507</v>
      </c>
      <c r="E272" s="2">
        <f t="shared" si="16"/>
        <v>-233.53770741590557</v>
      </c>
      <c r="F272" s="6" t="str">
        <f t="shared" si="19"/>
        <v>BULLISH</v>
      </c>
      <c r="G272" s="6" t="str">
        <f t="shared" si="18"/>
        <v>WEAK</v>
      </c>
      <c r="H272" s="6" t="str">
        <f t="shared" si="17"/>
        <v>BULLISH DIVERGENCE</v>
      </c>
    </row>
    <row r="273" spans="1:8" ht="13.5" x14ac:dyDescent="0.25">
      <c r="A273" s="3">
        <f>TITRES_STAT!B276</f>
        <v>42404</v>
      </c>
      <c r="B273" s="6">
        <f>TITRES_STAT!C276</f>
        <v>18.600000000000001</v>
      </c>
      <c r="C273" s="6">
        <f>TITRES_STAT!D276</f>
        <v>8.1769999999999996</v>
      </c>
      <c r="D273" s="6">
        <f>TITRES_STAT!E276</f>
        <v>8.1277621505376327</v>
      </c>
      <c r="E273" s="2">
        <f t="shared" si="16"/>
        <v>-225.40994526536795</v>
      </c>
      <c r="F273" s="6" t="str">
        <f t="shared" si="19"/>
        <v>BULLISH</v>
      </c>
      <c r="G273" s="6" t="str">
        <f t="shared" si="18"/>
        <v>WEAK</v>
      </c>
      <c r="H273" s="6" t="str">
        <f t="shared" si="17"/>
        <v>CONFIRMED BULLISH</v>
      </c>
    </row>
    <row r="274" spans="1:8" ht="13.5" x14ac:dyDescent="0.25">
      <c r="A274" s="3">
        <f>TITRES_STAT!B277</f>
        <v>42405</v>
      </c>
      <c r="B274" s="6">
        <f>TITRES_STAT!C277</f>
        <v>18.59</v>
      </c>
      <c r="C274" s="6">
        <f>TITRES_STAT!D277</f>
        <v>8.1720000000000006</v>
      </c>
      <c r="D274" s="6">
        <f>TITRES_STAT!E277</f>
        <v>8.1504600322754168</v>
      </c>
      <c r="E274" s="2">
        <f t="shared" si="16"/>
        <v>-233.56040529764337</v>
      </c>
      <c r="F274" s="6" t="str">
        <f t="shared" si="19"/>
        <v>BULLISH</v>
      </c>
      <c r="G274" s="6" t="str">
        <f t="shared" si="18"/>
        <v>WEAK</v>
      </c>
      <c r="H274" s="6" t="str">
        <f t="shared" si="17"/>
        <v>CONFIRMED BULLISH</v>
      </c>
    </row>
    <row r="275" spans="1:8" ht="13.5" x14ac:dyDescent="0.25">
      <c r="A275" s="3">
        <f>TITRES_STAT!B278</f>
        <v>42408</v>
      </c>
      <c r="B275" s="6">
        <f>TITRES_STAT!C278</f>
        <v>18.59</v>
      </c>
      <c r="C275" s="6">
        <f>TITRES_STAT!D278</f>
        <v>8.1720000000000006</v>
      </c>
      <c r="D275" s="6">
        <f>TITRES_STAT!E278</f>
        <v>8.1741979558902624</v>
      </c>
      <c r="E275" s="2">
        <f t="shared" si="16"/>
        <v>-233.56040529764337</v>
      </c>
      <c r="F275" s="6" t="str">
        <f t="shared" si="19"/>
        <v>BEARISH</v>
      </c>
      <c r="G275" s="6" t="str">
        <f t="shared" si="18"/>
        <v>NEUTRAL</v>
      </c>
      <c r="H275" s="6" t="str">
        <f t="shared" si="17"/>
        <v>BEARISH DIVERGENCE</v>
      </c>
    </row>
    <row r="276" spans="1:8" ht="13.5" x14ac:dyDescent="0.25">
      <c r="A276" s="3">
        <f>TITRES_STAT!B279</f>
        <v>42409</v>
      </c>
      <c r="B276" s="6">
        <f>TITRES_STAT!C279</f>
        <v>19</v>
      </c>
      <c r="C276" s="6">
        <f>TITRES_STAT!D279</f>
        <v>8.3520000000000003</v>
      </c>
      <c r="D276" s="6">
        <f>TITRES_STAT!E279</f>
        <v>8.3520000000000003</v>
      </c>
      <c r="E276" s="2">
        <f t="shared" si="16"/>
        <v>-225.20840529764337</v>
      </c>
      <c r="F276" s="6" t="str">
        <f t="shared" si="19"/>
        <v>BULLISH</v>
      </c>
      <c r="G276" s="6" t="str">
        <f t="shared" si="18"/>
        <v>NEUTRAL</v>
      </c>
      <c r="H276" s="6" t="str">
        <f t="shared" si="17"/>
        <v>CONFIRMED BULLISH</v>
      </c>
    </row>
    <row r="277" spans="1:8" ht="13.5" x14ac:dyDescent="0.25">
      <c r="A277" s="3">
        <f>TITRES_STAT!B280</f>
        <v>42410</v>
      </c>
      <c r="B277" s="6">
        <f>TITRES_STAT!C280</f>
        <v>18.43</v>
      </c>
      <c r="C277" s="6">
        <f>TITRES_STAT!D280</f>
        <v>8.1020000000000003</v>
      </c>
      <c r="D277" s="6">
        <f>TITRES_STAT!E280</f>
        <v>8.1020000000000003</v>
      </c>
      <c r="E277" s="2">
        <f t="shared" si="16"/>
        <v>-233.31040529764337</v>
      </c>
      <c r="F277" s="6" t="str">
        <f t="shared" si="19"/>
        <v>BULLISH</v>
      </c>
      <c r="G277" s="6" t="str">
        <f t="shared" si="18"/>
        <v>NEUTRAL</v>
      </c>
      <c r="H277" s="6" t="str">
        <f t="shared" si="17"/>
        <v>CONFIRMED BULLISH</v>
      </c>
    </row>
    <row r="278" spans="1:8" ht="13.5" x14ac:dyDescent="0.25">
      <c r="A278" s="3">
        <f>TITRES_STAT!B281</f>
        <v>42411</v>
      </c>
      <c r="B278" s="6">
        <f>TITRES_STAT!C281</f>
        <v>18.96</v>
      </c>
      <c r="C278" s="6">
        <f>TITRES_STAT!D281</f>
        <v>8.3350000000000009</v>
      </c>
      <c r="D278" s="6">
        <f>TITRES_STAT!E281</f>
        <v>8.3350000000000009</v>
      </c>
      <c r="E278" s="2">
        <f t="shared" si="16"/>
        <v>-224.97540529764336</v>
      </c>
      <c r="F278" s="6" t="str">
        <f t="shared" si="19"/>
        <v>BULLISH</v>
      </c>
      <c r="G278" s="6" t="str">
        <f t="shared" si="18"/>
        <v>NEUTRAL</v>
      </c>
      <c r="H278" s="6" t="str">
        <f t="shared" si="17"/>
        <v>CONFIRMED BULLISH</v>
      </c>
    </row>
    <row r="279" spans="1:8" ht="13.5" x14ac:dyDescent="0.25">
      <c r="A279" s="3">
        <f>TITRES_STAT!B282</f>
        <v>42412</v>
      </c>
      <c r="B279" s="6">
        <f>TITRES_STAT!C282</f>
        <v>18.84</v>
      </c>
      <c r="C279" s="6">
        <f>TITRES_STAT!D282</f>
        <v>8.282</v>
      </c>
      <c r="D279" s="6">
        <f>TITRES_STAT!E282</f>
        <v>8.1079197452229295</v>
      </c>
      <c r="E279" s="2">
        <f t="shared" si="16"/>
        <v>-233.08332504286631</v>
      </c>
      <c r="F279" s="6" t="str">
        <f t="shared" si="19"/>
        <v>BULLISH</v>
      </c>
      <c r="G279" s="6" t="str">
        <f t="shared" si="18"/>
        <v>NEUTRAL</v>
      </c>
      <c r="H279" s="6" t="str">
        <f t="shared" si="17"/>
        <v>CONFIRMED BULLISH</v>
      </c>
    </row>
    <row r="280" spans="1:8" ht="13.5" x14ac:dyDescent="0.25">
      <c r="A280" s="3">
        <f>TITRES_STAT!B283</f>
        <v>42415</v>
      </c>
      <c r="B280" s="6">
        <f>TITRES_STAT!C283</f>
        <v>18.28</v>
      </c>
      <c r="C280" s="6">
        <f>TITRES_STAT!D283</f>
        <v>8.0359999999999996</v>
      </c>
      <c r="D280" s="6">
        <f>TITRES_STAT!E283</f>
        <v>8.0368792122538277</v>
      </c>
      <c r="E280" s="2">
        <f t="shared" si="16"/>
        <v>-241.12020425512014</v>
      </c>
      <c r="F280" s="6" t="str">
        <f t="shared" si="19"/>
        <v>BEARISH</v>
      </c>
      <c r="G280" s="6" t="str">
        <f t="shared" si="18"/>
        <v>STRONG</v>
      </c>
      <c r="H280" s="6" t="str">
        <f t="shared" si="17"/>
        <v>CONFIRMED BEARISH</v>
      </c>
    </row>
    <row r="281" spans="1:8" ht="13.5" x14ac:dyDescent="0.25">
      <c r="A281" s="3">
        <f>TITRES_STAT!B284</f>
        <v>42416</v>
      </c>
      <c r="B281" s="6">
        <f>TITRES_STAT!C284</f>
        <v>18.5</v>
      </c>
      <c r="C281" s="6">
        <f>TITRES_STAT!D284</f>
        <v>8.1329999999999991</v>
      </c>
      <c r="D281" s="6">
        <f>TITRES_STAT!E284</f>
        <v>8.2349922162162148</v>
      </c>
      <c r="E281" s="2">
        <f t="shared" si="16"/>
        <v>-232.88521203890392</v>
      </c>
      <c r="F281" s="6" t="str">
        <f t="shared" si="19"/>
        <v>BEARISH</v>
      </c>
      <c r="G281" s="6" t="str">
        <f t="shared" si="18"/>
        <v>STRONG</v>
      </c>
      <c r="H281" s="6" t="str">
        <f t="shared" si="17"/>
        <v>CONFIRMED BEARISH</v>
      </c>
    </row>
    <row r="282" spans="1:8" ht="13.5" x14ac:dyDescent="0.25">
      <c r="A282" s="3">
        <f>TITRES_STAT!B285</f>
        <v>42417</v>
      </c>
      <c r="B282" s="6">
        <f>TITRES_STAT!C285</f>
        <v>18.48</v>
      </c>
      <c r="C282" s="6">
        <f>TITRES_STAT!D285</f>
        <v>8.1240000000000006</v>
      </c>
      <c r="D282" s="6">
        <f>TITRES_STAT!E285</f>
        <v>7.9653006493506497</v>
      </c>
      <c r="E282" s="2">
        <f t="shared" si="16"/>
        <v>-240.85051268825455</v>
      </c>
      <c r="F282" s="6" t="str">
        <f t="shared" si="19"/>
        <v>BEARISH</v>
      </c>
      <c r="G282" s="6" t="str">
        <f t="shared" si="18"/>
        <v>STRONG</v>
      </c>
      <c r="H282" s="6" t="str">
        <f t="shared" si="17"/>
        <v>BEARISH DIVERGENCE</v>
      </c>
    </row>
    <row r="283" spans="1:8" ht="13.5" x14ac:dyDescent="0.25">
      <c r="A283" s="3">
        <f>TITRES_STAT!B286</f>
        <v>42418</v>
      </c>
      <c r="B283" s="6">
        <f>TITRES_STAT!C286</f>
        <v>18.43</v>
      </c>
      <c r="C283" s="6">
        <f>TITRES_STAT!D286</f>
        <v>8.1020000000000003</v>
      </c>
      <c r="D283" s="6">
        <f>TITRES_STAT!E286</f>
        <v>7.9367068909386864</v>
      </c>
      <c r="E283" s="2">
        <f t="shared" si="16"/>
        <v>-248.78721957919325</v>
      </c>
      <c r="F283" s="6" t="str">
        <f t="shared" si="19"/>
        <v>BEARISH</v>
      </c>
      <c r="G283" s="6" t="str">
        <f t="shared" si="18"/>
        <v>STRONG</v>
      </c>
      <c r="H283" s="6" t="str">
        <f t="shared" si="17"/>
        <v>CONFIRMED BEARISH</v>
      </c>
    </row>
    <row r="284" spans="1:8" ht="13.5" x14ac:dyDescent="0.25">
      <c r="A284" s="3">
        <f>TITRES_STAT!B287</f>
        <v>42419</v>
      </c>
      <c r="B284" s="6">
        <f>TITRES_STAT!C287</f>
        <v>18.39</v>
      </c>
      <c r="C284" s="6">
        <f>TITRES_STAT!D287</f>
        <v>8.0839999999999996</v>
      </c>
      <c r="D284" s="6">
        <f>TITRES_STAT!E287</f>
        <v>7.9037694399129963</v>
      </c>
      <c r="E284" s="2">
        <f t="shared" si="16"/>
        <v>-256.69098901910627</v>
      </c>
      <c r="F284" s="6" t="str">
        <f t="shared" si="19"/>
        <v>BEARISH</v>
      </c>
      <c r="G284" s="6" t="str">
        <f t="shared" si="18"/>
        <v>STRONG</v>
      </c>
      <c r="H284" s="6" t="str">
        <f t="shared" si="17"/>
        <v>CONFIRMED BEARISH</v>
      </c>
    </row>
    <row r="285" spans="1:8" ht="13.5" x14ac:dyDescent="0.25">
      <c r="A285" s="3">
        <f>TITRES_STAT!B288</f>
        <v>42422</v>
      </c>
      <c r="B285" s="6">
        <f>TITRES_STAT!C288</f>
        <v>18.190000000000001</v>
      </c>
      <c r="C285" s="6">
        <f>TITRES_STAT!D288</f>
        <v>7.9960000000000004</v>
      </c>
      <c r="D285" s="6">
        <f>TITRES_STAT!E288</f>
        <v>7.8729169873556897</v>
      </c>
      <c r="E285" s="2">
        <f t="shared" si="16"/>
        <v>-264.56390600646193</v>
      </c>
      <c r="F285" s="6" t="str">
        <f t="shared" si="19"/>
        <v>BEARISH</v>
      </c>
      <c r="G285" s="6" t="str">
        <f t="shared" si="18"/>
        <v>STRONG</v>
      </c>
      <c r="H285" s="6" t="str">
        <f t="shared" si="17"/>
        <v>CONFIRMED BEARISH</v>
      </c>
    </row>
    <row r="286" spans="1:8" ht="13.5" x14ac:dyDescent="0.25">
      <c r="A286" s="3">
        <f>TITRES_STAT!B289</f>
        <v>42423</v>
      </c>
      <c r="B286" s="6">
        <f>TITRES_STAT!C289</f>
        <v>18.18</v>
      </c>
      <c r="C286" s="6">
        <f>TITRES_STAT!D289</f>
        <v>7.992</v>
      </c>
      <c r="D286" s="6">
        <f>TITRES_STAT!E289</f>
        <v>7.793738613861386</v>
      </c>
      <c r="E286" s="2">
        <f t="shared" si="16"/>
        <v>-272.3576446203233</v>
      </c>
      <c r="F286" s="6" t="str">
        <f t="shared" si="19"/>
        <v>BEARISH</v>
      </c>
      <c r="G286" s="6" t="str">
        <f t="shared" si="18"/>
        <v>STRONG</v>
      </c>
      <c r="H286" s="6" t="str">
        <f t="shared" si="17"/>
        <v>CONFIRMED BEARISH</v>
      </c>
    </row>
    <row r="287" spans="1:8" ht="13.5" x14ac:dyDescent="0.25">
      <c r="A287" s="3">
        <f>TITRES_STAT!B290</f>
        <v>42424</v>
      </c>
      <c r="B287" s="6">
        <f>TITRES_STAT!C290</f>
        <v>18.18</v>
      </c>
      <c r="C287" s="6">
        <f>TITRES_STAT!D290</f>
        <v>7.992</v>
      </c>
      <c r="D287" s="6">
        <f>TITRES_STAT!E290</f>
        <v>7.8728673267326732</v>
      </c>
      <c r="E287" s="2">
        <f t="shared" si="16"/>
        <v>-272.3576446203233</v>
      </c>
      <c r="F287" s="6" t="str">
        <f t="shared" si="19"/>
        <v>BEARISH</v>
      </c>
      <c r="G287" s="6" t="str">
        <f t="shared" si="18"/>
        <v>STRONG</v>
      </c>
      <c r="H287" s="6" t="str">
        <f t="shared" si="17"/>
        <v>CONFIRMED BEARISH</v>
      </c>
    </row>
    <row r="288" spans="1:8" ht="13.5" x14ac:dyDescent="0.25">
      <c r="A288" s="3">
        <f>TITRES_STAT!B291</f>
        <v>42425</v>
      </c>
      <c r="B288" s="6">
        <f>TITRES_STAT!C291</f>
        <v>17.66</v>
      </c>
      <c r="C288" s="6">
        <f>TITRES_STAT!D291</f>
        <v>7.7629999999999999</v>
      </c>
      <c r="D288" s="6">
        <f>TITRES_STAT!E291</f>
        <v>7.7722312004530014</v>
      </c>
      <c r="E288" s="2">
        <f t="shared" si="16"/>
        <v>-280.12987582077631</v>
      </c>
      <c r="F288" s="6" t="str">
        <f t="shared" si="19"/>
        <v>BEARISH</v>
      </c>
      <c r="G288" s="6" t="str">
        <f t="shared" si="18"/>
        <v>STRONG</v>
      </c>
      <c r="H288" s="6" t="str">
        <f t="shared" si="17"/>
        <v>CONFIRMED BEARISH</v>
      </c>
    </row>
    <row r="289" spans="1:8" ht="13.5" x14ac:dyDescent="0.25">
      <c r="A289" s="3">
        <f>TITRES_STAT!B292</f>
        <v>42426</v>
      </c>
      <c r="B289" s="6">
        <f>TITRES_STAT!C292</f>
        <v>18.37</v>
      </c>
      <c r="C289" s="6">
        <f>TITRES_STAT!D292</f>
        <v>8.0760000000000005</v>
      </c>
      <c r="D289" s="6">
        <f>TITRES_STAT!E292</f>
        <v>7.7836461622210118</v>
      </c>
      <c r="E289" s="2">
        <f t="shared" si="16"/>
        <v>-272.34622965855527</v>
      </c>
      <c r="F289" s="6" t="str">
        <f t="shared" si="19"/>
        <v>BEARISH</v>
      </c>
      <c r="G289" s="6" t="str">
        <f t="shared" si="18"/>
        <v>STRONG</v>
      </c>
      <c r="H289" s="6" t="str">
        <f t="shared" si="17"/>
        <v>CONFIRMED BEARISH</v>
      </c>
    </row>
    <row r="290" spans="1:8" ht="13.5" x14ac:dyDescent="0.25">
      <c r="A290" s="3">
        <f>TITRES_STAT!B293</f>
        <v>42429</v>
      </c>
      <c r="B290" s="6">
        <f>TITRES_STAT!C293</f>
        <v>18</v>
      </c>
      <c r="C290" s="6">
        <f>TITRES_STAT!D293</f>
        <v>7.9130000000000003</v>
      </c>
      <c r="D290" s="6">
        <f>TITRES_STAT!E293</f>
        <v>7.9130000000000003</v>
      </c>
      <c r="E290" s="2">
        <f t="shared" si="16"/>
        <v>-280.25922965855528</v>
      </c>
      <c r="F290" s="6" t="str">
        <f t="shared" si="19"/>
        <v>BEARISH</v>
      </c>
      <c r="G290" s="6" t="str">
        <f t="shared" si="18"/>
        <v>STRONG</v>
      </c>
      <c r="H290" s="6" t="str">
        <f t="shared" si="17"/>
        <v>CONFIRMED BEARISH</v>
      </c>
    </row>
    <row r="291" spans="1:8" ht="13.5" x14ac:dyDescent="0.25">
      <c r="A291" s="3">
        <f>TITRES_STAT!B294</f>
        <v>42430</v>
      </c>
      <c r="B291" s="6">
        <f>TITRES_STAT!C294</f>
        <v>18</v>
      </c>
      <c r="C291" s="6">
        <f>TITRES_STAT!D294</f>
        <v>7.9130000000000003</v>
      </c>
      <c r="D291" s="6">
        <f>TITRES_STAT!E294</f>
        <v>7.9130000000000003</v>
      </c>
      <c r="E291" s="2">
        <f t="shared" si="16"/>
        <v>-280.25922965855528</v>
      </c>
      <c r="F291" s="6" t="str">
        <f t="shared" si="19"/>
        <v>BEARISH</v>
      </c>
      <c r="G291" s="6" t="str">
        <f t="shared" si="18"/>
        <v>STRONG</v>
      </c>
      <c r="H291" s="6" t="str">
        <f t="shared" si="17"/>
        <v>CONFIRMED BEARISH</v>
      </c>
    </row>
    <row r="292" spans="1:8" ht="13.5" x14ac:dyDescent="0.25">
      <c r="A292" s="3">
        <f>TITRES_STAT!B295</f>
        <v>42431</v>
      </c>
      <c r="B292" s="6">
        <f>TITRES_STAT!C295</f>
        <v>18.5</v>
      </c>
      <c r="C292" s="6">
        <f>TITRES_STAT!D295</f>
        <v>8.1329999999999991</v>
      </c>
      <c r="D292" s="6">
        <f>TITRES_STAT!E295</f>
        <v>7.9334117837837823</v>
      </c>
      <c r="E292" s="2">
        <f t="shared" si="16"/>
        <v>-272.32581787477147</v>
      </c>
      <c r="F292" s="6" t="str">
        <f t="shared" si="19"/>
        <v>BULLISH</v>
      </c>
      <c r="G292" s="6" t="str">
        <f t="shared" si="18"/>
        <v>NEUTRAL</v>
      </c>
      <c r="H292" s="6" t="str">
        <f t="shared" si="17"/>
        <v>CONFIRMED BULLISH</v>
      </c>
    </row>
    <row r="293" spans="1:8" ht="13.5" x14ac:dyDescent="0.25">
      <c r="A293" s="3">
        <f>TITRES_STAT!B296</f>
        <v>42432</v>
      </c>
      <c r="B293" s="6">
        <f>TITRES_STAT!C296</f>
        <v>18</v>
      </c>
      <c r="C293" s="6">
        <f>TITRES_STAT!D296</f>
        <v>7.9130000000000003</v>
      </c>
      <c r="D293" s="6">
        <f>TITRES_STAT!E296</f>
        <v>7.9130000000000003</v>
      </c>
      <c r="E293" s="2">
        <f t="shared" si="16"/>
        <v>-280.23881787477148</v>
      </c>
      <c r="F293" s="6" t="str">
        <f t="shared" si="19"/>
        <v>BEARISH</v>
      </c>
      <c r="G293" s="6" t="str">
        <f t="shared" si="18"/>
        <v>NEUTRAL</v>
      </c>
      <c r="H293" s="6" t="str">
        <f t="shared" si="17"/>
        <v>BEARISH DIVERGENCE</v>
      </c>
    </row>
    <row r="294" spans="1:8" ht="13.5" x14ac:dyDescent="0.25">
      <c r="A294" s="3">
        <f>TITRES_STAT!B297</f>
        <v>42433</v>
      </c>
      <c r="B294" s="6">
        <f>TITRES_STAT!C297</f>
        <v>18.48</v>
      </c>
      <c r="C294" s="6">
        <f>TITRES_STAT!D297</f>
        <v>8.1240000000000006</v>
      </c>
      <c r="D294" s="6">
        <f>TITRES_STAT!E297</f>
        <v>7.9274941558441565</v>
      </c>
      <c r="E294" s="2">
        <f t="shared" si="16"/>
        <v>-272.31132371892733</v>
      </c>
      <c r="F294" s="6" t="str">
        <f t="shared" si="19"/>
        <v>BULLISH</v>
      </c>
      <c r="G294" s="6" t="str">
        <f t="shared" si="18"/>
        <v>NEUTRAL</v>
      </c>
      <c r="H294" s="6" t="str">
        <f t="shared" si="17"/>
        <v>CONFIRMED BULLISH</v>
      </c>
    </row>
    <row r="295" spans="1:8" ht="13.5" x14ac:dyDescent="0.25">
      <c r="A295" s="3">
        <f>TITRES_STAT!B298</f>
        <v>42436</v>
      </c>
      <c r="B295" s="6">
        <f>TITRES_STAT!C298</f>
        <v>18.05</v>
      </c>
      <c r="C295" s="6">
        <f>TITRES_STAT!D298</f>
        <v>7.9349999999999996</v>
      </c>
      <c r="D295" s="6">
        <f>TITRES_STAT!E298</f>
        <v>7.9415941828254839</v>
      </c>
      <c r="E295" s="2">
        <f t="shared" si="16"/>
        <v>-280.25291790175282</v>
      </c>
      <c r="F295" s="6" t="str">
        <f t="shared" si="19"/>
        <v>BULLISH</v>
      </c>
      <c r="G295" s="6" t="str">
        <f t="shared" si="18"/>
        <v>NEUTRAL</v>
      </c>
      <c r="H295" s="6" t="str">
        <f t="shared" si="17"/>
        <v>CONFIRMED BULLISH</v>
      </c>
    </row>
    <row r="296" spans="1:8" ht="13.5" x14ac:dyDescent="0.25">
      <c r="A296" s="3">
        <f>TITRES_STAT!B299</f>
        <v>42437</v>
      </c>
      <c r="B296" s="6">
        <f>TITRES_STAT!C299</f>
        <v>18.489999999999998</v>
      </c>
      <c r="C296" s="6">
        <f>TITRES_STAT!D299</f>
        <v>8.1280000000000001</v>
      </c>
      <c r="D296" s="6">
        <f>TITRES_STAT!E299</f>
        <v>7.9235911303407249</v>
      </c>
      <c r="E296" s="2">
        <f t="shared" si="16"/>
        <v>-272.32932677141207</v>
      </c>
      <c r="F296" s="6" t="str">
        <f t="shared" si="19"/>
        <v>BULLISH</v>
      </c>
      <c r="G296" s="6" t="str">
        <f t="shared" si="18"/>
        <v>WEAK</v>
      </c>
      <c r="H296" s="6" t="str">
        <f t="shared" si="17"/>
        <v>CONFIRMED BULLISH</v>
      </c>
    </row>
    <row r="297" spans="1:8" ht="13.5" x14ac:dyDescent="0.25">
      <c r="A297" s="3">
        <f>TITRES_STAT!B300</f>
        <v>42438</v>
      </c>
      <c r="B297" s="6">
        <f>TITRES_STAT!C300</f>
        <v>18.100000000000001</v>
      </c>
      <c r="C297" s="6">
        <f>TITRES_STAT!D300</f>
        <v>7.9569999999999999</v>
      </c>
      <c r="D297" s="6">
        <f>TITRES_STAT!E300</f>
        <v>7.9605169060773475</v>
      </c>
      <c r="E297" s="2">
        <f t="shared" si="16"/>
        <v>-280.28984367748944</v>
      </c>
      <c r="F297" s="6" t="str">
        <f t="shared" si="19"/>
        <v>BEARISH</v>
      </c>
      <c r="G297" s="6" t="str">
        <f t="shared" si="18"/>
        <v>STRONG</v>
      </c>
      <c r="H297" s="6" t="str">
        <f t="shared" si="17"/>
        <v>CONFIRMED BEARISH</v>
      </c>
    </row>
    <row r="298" spans="1:8" ht="13.5" x14ac:dyDescent="0.25">
      <c r="A298" s="3">
        <f>TITRES_STAT!B301</f>
        <v>42439</v>
      </c>
      <c r="B298" s="6">
        <f>TITRES_STAT!C301</f>
        <v>18</v>
      </c>
      <c r="C298" s="6">
        <f>TITRES_STAT!D301</f>
        <v>7.9130000000000003</v>
      </c>
      <c r="D298" s="6">
        <f>TITRES_STAT!E301</f>
        <v>7.9130000000000003</v>
      </c>
      <c r="E298" s="2">
        <f t="shared" si="16"/>
        <v>-288.20284367748945</v>
      </c>
      <c r="F298" s="6" t="str">
        <f t="shared" si="19"/>
        <v>BEARISH</v>
      </c>
      <c r="G298" s="6" t="str">
        <f t="shared" si="18"/>
        <v>STRONG</v>
      </c>
      <c r="H298" s="6" t="str">
        <f t="shared" si="17"/>
        <v>NEUTRAL</v>
      </c>
    </row>
    <row r="299" spans="1:8" ht="13.5" x14ac:dyDescent="0.25">
      <c r="A299" s="3">
        <f>TITRES_STAT!B302</f>
        <v>42440</v>
      </c>
      <c r="B299" s="6">
        <f>TITRES_STAT!C302</f>
        <v>18.2</v>
      </c>
      <c r="C299" s="6">
        <f>TITRES_STAT!D302</f>
        <v>8.0009999999999994</v>
      </c>
      <c r="D299" s="6">
        <f>TITRES_STAT!E302</f>
        <v>7.9605553846153843</v>
      </c>
      <c r="E299" s="2">
        <f t="shared" si="16"/>
        <v>-280.24228829287409</v>
      </c>
      <c r="F299" s="6" t="str">
        <f t="shared" si="19"/>
        <v>BEARISH</v>
      </c>
      <c r="G299" s="6" t="str">
        <f t="shared" si="18"/>
        <v>STRONG</v>
      </c>
      <c r="H299" s="6" t="str">
        <f t="shared" si="17"/>
        <v>CONFIRMED BEARISH</v>
      </c>
    </row>
    <row r="300" spans="1:8" ht="13.5" x14ac:dyDescent="0.25">
      <c r="A300" s="3">
        <f>TITRES_STAT!B303</f>
        <v>42443</v>
      </c>
      <c r="B300" s="6">
        <f>TITRES_STAT!C303</f>
        <v>18.38</v>
      </c>
      <c r="C300" s="6">
        <f>TITRES_STAT!D303</f>
        <v>8.08</v>
      </c>
      <c r="D300" s="6">
        <f>TITRES_STAT!E303</f>
        <v>8.08</v>
      </c>
      <c r="E300" s="2">
        <f t="shared" si="16"/>
        <v>-272.16228829287411</v>
      </c>
      <c r="F300" s="6" t="str">
        <f t="shared" si="19"/>
        <v>BULLISH</v>
      </c>
      <c r="G300" s="6" t="str">
        <f t="shared" si="18"/>
        <v>WEAK</v>
      </c>
      <c r="H300" s="6" t="str">
        <f t="shared" si="17"/>
        <v>CONFIRMED BULLISH</v>
      </c>
    </row>
    <row r="301" spans="1:8" ht="13.5" x14ac:dyDescent="0.25">
      <c r="A301" s="3">
        <f>TITRES_STAT!B304</f>
        <v>42444</v>
      </c>
      <c r="B301" s="6">
        <f>TITRES_STAT!C304</f>
        <v>18.11</v>
      </c>
      <c r="C301" s="6">
        <f>TITRES_STAT!D304</f>
        <v>7.9610000000000003</v>
      </c>
      <c r="D301" s="6">
        <f>TITRES_STAT!E304</f>
        <v>7.9557249033683046</v>
      </c>
      <c r="E301" s="2">
        <f t="shared" si="16"/>
        <v>-280.11801319624243</v>
      </c>
      <c r="F301" s="6" t="str">
        <f t="shared" si="19"/>
        <v>BEARISH</v>
      </c>
      <c r="G301" s="6" t="str">
        <f t="shared" si="18"/>
        <v>STRONG</v>
      </c>
      <c r="H301" s="6" t="str">
        <f t="shared" si="17"/>
        <v>CONFIRMED BEARISH</v>
      </c>
    </row>
    <row r="302" spans="1:8" ht="13.5" x14ac:dyDescent="0.25">
      <c r="A302" s="3">
        <f>TITRES_STAT!B305</f>
        <v>42445</v>
      </c>
      <c r="B302" s="6">
        <f>TITRES_STAT!C305</f>
        <v>18.399999999999999</v>
      </c>
      <c r="C302" s="6">
        <f>TITRES_STAT!D305</f>
        <v>8.0890000000000004</v>
      </c>
      <c r="D302" s="6">
        <f>TITRES_STAT!E305</f>
        <v>8.0890000000000004</v>
      </c>
      <c r="E302" s="2">
        <f t="shared" si="16"/>
        <v>-272.02901319624243</v>
      </c>
      <c r="F302" s="6" t="str">
        <f t="shared" si="19"/>
        <v>BULLISH</v>
      </c>
      <c r="G302" s="6" t="str">
        <f t="shared" si="18"/>
        <v>WEAK</v>
      </c>
      <c r="H302" s="6" t="str">
        <f t="shared" si="17"/>
        <v>CONFIRMED BULLISH</v>
      </c>
    </row>
    <row r="303" spans="1:8" ht="13.5" x14ac:dyDescent="0.25">
      <c r="A303" s="3">
        <f>TITRES_STAT!B306</f>
        <v>42446</v>
      </c>
      <c r="B303" s="6">
        <f>TITRES_STAT!C306</f>
        <v>18.11</v>
      </c>
      <c r="C303" s="6">
        <f>TITRES_STAT!D306</f>
        <v>7.9610000000000003</v>
      </c>
      <c r="D303" s="6">
        <f>TITRES_STAT!E306</f>
        <v>7.9566040861402545</v>
      </c>
      <c r="E303" s="2">
        <f t="shared" si="16"/>
        <v>-279.98561728238269</v>
      </c>
      <c r="F303" s="6" t="str">
        <f t="shared" si="19"/>
        <v>BULLISH</v>
      </c>
      <c r="G303" s="6" t="str">
        <f t="shared" si="18"/>
        <v>WEAK</v>
      </c>
      <c r="H303" s="6" t="str">
        <f t="shared" si="17"/>
        <v>CONFIRMED BULLISH</v>
      </c>
    </row>
    <row r="304" spans="1:8" ht="13.5" x14ac:dyDescent="0.25">
      <c r="A304" s="3">
        <f>TITRES_STAT!B307</f>
        <v>42447</v>
      </c>
      <c r="B304" s="6">
        <f>TITRES_STAT!C307</f>
        <v>18.3</v>
      </c>
      <c r="C304" s="6">
        <f>TITRES_STAT!D307</f>
        <v>8.0449999999999999</v>
      </c>
      <c r="D304" s="6">
        <f>TITRES_STAT!E307</f>
        <v>8.0696185792349731</v>
      </c>
      <c r="E304" s="2">
        <f t="shared" si="16"/>
        <v>-271.91599870314769</v>
      </c>
      <c r="F304" s="6" t="str">
        <f t="shared" si="19"/>
        <v>BULLISH</v>
      </c>
      <c r="G304" s="6" t="str">
        <f t="shared" si="18"/>
        <v>WEAK</v>
      </c>
      <c r="H304" s="6" t="str">
        <f t="shared" si="17"/>
        <v>CONFIRMED BULLISH</v>
      </c>
    </row>
    <row r="305" spans="1:8" ht="13.5" x14ac:dyDescent="0.25">
      <c r="A305" s="3">
        <f>TITRES_STAT!B308</f>
        <v>42450</v>
      </c>
      <c r="B305" s="6">
        <f>TITRES_STAT!C308</f>
        <v>18.829999999999998</v>
      </c>
      <c r="C305" s="6">
        <f>TITRES_STAT!D308</f>
        <v>8.2780000000000005</v>
      </c>
      <c r="D305" s="6">
        <f>TITRES_STAT!E308</f>
        <v>8.3017393520977176</v>
      </c>
      <c r="E305" s="2">
        <f t="shared" si="16"/>
        <v>-263.61425935104995</v>
      </c>
      <c r="F305" s="6" t="str">
        <f t="shared" si="19"/>
        <v>BULLISH</v>
      </c>
      <c r="G305" s="6" t="str">
        <f t="shared" si="18"/>
        <v>WEAK</v>
      </c>
      <c r="H305" s="6" t="str">
        <f t="shared" si="17"/>
        <v>CONFIRMED BULLISH</v>
      </c>
    </row>
    <row r="306" spans="1:8" ht="13.5" x14ac:dyDescent="0.25">
      <c r="A306" s="3">
        <f>TITRES_STAT!B309</f>
        <v>42451</v>
      </c>
      <c r="B306" s="6">
        <f>TITRES_STAT!C309</f>
        <v>18.829999999999998</v>
      </c>
      <c r="C306" s="6">
        <f>TITRES_STAT!D309</f>
        <v>8.2780000000000005</v>
      </c>
      <c r="D306" s="6">
        <f>TITRES_STAT!E309</f>
        <v>8.2731642060541706</v>
      </c>
      <c r="E306" s="2">
        <f t="shared" si="16"/>
        <v>-263.61425935104995</v>
      </c>
      <c r="F306" s="6" t="str">
        <f t="shared" si="19"/>
        <v>BULLISH</v>
      </c>
      <c r="G306" s="6" t="str">
        <f t="shared" si="18"/>
        <v>WEAK</v>
      </c>
      <c r="H306" s="6" t="str">
        <f t="shared" si="17"/>
        <v>CONFIRMED BULLISH</v>
      </c>
    </row>
    <row r="307" spans="1:8" ht="13.5" x14ac:dyDescent="0.25">
      <c r="A307" s="3">
        <f>TITRES_STAT!B310</f>
        <v>42452</v>
      </c>
      <c r="B307" s="6">
        <f>TITRES_STAT!C310</f>
        <v>19.25</v>
      </c>
      <c r="C307" s="6">
        <f>TITRES_STAT!D310</f>
        <v>8.4619999999999997</v>
      </c>
      <c r="D307" s="6">
        <f>TITRES_STAT!E310</f>
        <v>8.2584724155844143</v>
      </c>
      <c r="E307" s="2">
        <f t="shared" si="16"/>
        <v>-255.35578693546555</v>
      </c>
      <c r="F307" s="6" t="str">
        <f t="shared" si="19"/>
        <v>BULLISH</v>
      </c>
      <c r="G307" s="6" t="str">
        <f t="shared" si="18"/>
        <v>WEAK</v>
      </c>
      <c r="H307" s="6" t="str">
        <f t="shared" si="17"/>
        <v>CONFIRMED BULLISH</v>
      </c>
    </row>
    <row r="308" spans="1:8" ht="13.5" x14ac:dyDescent="0.25">
      <c r="A308" s="3">
        <f>TITRES_STAT!B311</f>
        <v>42453</v>
      </c>
      <c r="B308" s="6">
        <f>TITRES_STAT!C311</f>
        <v>18.809999999999999</v>
      </c>
      <c r="C308" s="6">
        <f>TITRES_STAT!D311</f>
        <v>8.2690000000000001</v>
      </c>
      <c r="D308" s="6">
        <f>TITRES_STAT!E311</f>
        <v>8.3125210526315794</v>
      </c>
      <c r="E308" s="2">
        <f t="shared" si="16"/>
        <v>-263.66830798809713</v>
      </c>
      <c r="F308" s="6" t="str">
        <f t="shared" si="19"/>
        <v>BULLISH</v>
      </c>
      <c r="G308" s="6" t="str">
        <f t="shared" si="18"/>
        <v>WEAK</v>
      </c>
      <c r="H308" s="6" t="str">
        <f t="shared" si="17"/>
        <v>CONFIRMED BULLISH</v>
      </c>
    </row>
    <row r="309" spans="1:8" ht="13.5" x14ac:dyDescent="0.25">
      <c r="A309" s="3">
        <f>TITRES_STAT!B312</f>
        <v>42454</v>
      </c>
      <c r="B309" s="6">
        <f>TITRES_STAT!C312</f>
        <v>18.8</v>
      </c>
      <c r="C309" s="6">
        <f>TITRES_STAT!D312</f>
        <v>8.2650000000000006</v>
      </c>
      <c r="D309" s="6">
        <f>TITRES_STAT!E312</f>
        <v>8.2342260638297873</v>
      </c>
      <c r="E309" s="2">
        <f t="shared" si="16"/>
        <v>-271.90253405192692</v>
      </c>
      <c r="F309" s="6" t="str">
        <f t="shared" si="19"/>
        <v>BULLISH</v>
      </c>
      <c r="G309" s="6" t="str">
        <f t="shared" si="18"/>
        <v>NEUTRAL</v>
      </c>
      <c r="H309" s="6" t="str">
        <f t="shared" si="17"/>
        <v>CONFIRMED BULLISH</v>
      </c>
    </row>
    <row r="310" spans="1:8" ht="13.5" x14ac:dyDescent="0.25">
      <c r="A310" s="3">
        <f>TITRES_STAT!B313</f>
        <v>42457</v>
      </c>
      <c r="B310" s="6">
        <f>TITRES_STAT!C313</f>
        <v>18.899999999999999</v>
      </c>
      <c r="C310" s="6">
        <f>TITRES_STAT!D313</f>
        <v>8.3079999999999998</v>
      </c>
      <c r="D310" s="6">
        <f>TITRES_STAT!E313</f>
        <v>8.3000876190476198</v>
      </c>
      <c r="E310" s="2">
        <f t="shared" si="16"/>
        <v>-263.60244643287928</v>
      </c>
      <c r="F310" s="6" t="str">
        <f t="shared" si="19"/>
        <v>BULLISH</v>
      </c>
      <c r="G310" s="6" t="str">
        <f t="shared" si="18"/>
        <v>NEUTRAL</v>
      </c>
      <c r="H310" s="6" t="str">
        <f t="shared" si="17"/>
        <v>CONFIRMED BULLISH</v>
      </c>
    </row>
    <row r="311" spans="1:8" ht="13.5" x14ac:dyDescent="0.25">
      <c r="A311" s="3">
        <f>TITRES_STAT!B314</f>
        <v>42458</v>
      </c>
      <c r="B311" s="6">
        <f>TITRES_STAT!C314</f>
        <v>18.809999999999999</v>
      </c>
      <c r="C311" s="6">
        <f>TITRES_STAT!D314</f>
        <v>8.2690000000000001</v>
      </c>
      <c r="D311" s="6">
        <f>TITRES_STAT!E314</f>
        <v>8.27867134502924</v>
      </c>
      <c r="E311" s="2">
        <f t="shared" si="16"/>
        <v>-271.88111777790851</v>
      </c>
      <c r="F311" s="6" t="str">
        <f t="shared" si="19"/>
        <v>BEARISH</v>
      </c>
      <c r="G311" s="6" t="str">
        <f t="shared" si="18"/>
        <v>STRONG</v>
      </c>
      <c r="H311" s="6" t="str">
        <f t="shared" si="17"/>
        <v>CONFIRMED BEARISH</v>
      </c>
    </row>
    <row r="312" spans="1:8" ht="13.5" x14ac:dyDescent="0.25">
      <c r="A312" s="3">
        <f>TITRES_STAT!B315</f>
        <v>42459</v>
      </c>
      <c r="B312" s="6">
        <f>TITRES_STAT!C315</f>
        <v>18.7</v>
      </c>
      <c r="C312" s="6">
        <f>TITRES_STAT!D315</f>
        <v>8.2210000000000001</v>
      </c>
      <c r="D312" s="6">
        <f>TITRES_STAT!E315</f>
        <v>8.2245170053475931</v>
      </c>
      <c r="E312" s="2">
        <f t="shared" si="16"/>
        <v>-280.10563478325611</v>
      </c>
      <c r="F312" s="6" t="str">
        <f t="shared" si="19"/>
        <v>BEARISH</v>
      </c>
      <c r="G312" s="6" t="str">
        <f t="shared" si="18"/>
        <v>STRONG</v>
      </c>
      <c r="H312" s="6" t="str">
        <f t="shared" si="17"/>
        <v>CONFIRMED BEARISH</v>
      </c>
    </row>
    <row r="313" spans="1:8" ht="13.5" x14ac:dyDescent="0.25">
      <c r="A313" s="3">
        <f>TITRES_STAT!B316</f>
        <v>42460</v>
      </c>
      <c r="B313" s="6">
        <f>TITRES_STAT!C316</f>
        <v>18.3</v>
      </c>
      <c r="C313" s="6">
        <f>TITRES_STAT!D316</f>
        <v>8.0449999999999999</v>
      </c>
      <c r="D313" s="6">
        <f>TITRES_STAT!E316</f>
        <v>8.1412762295081951</v>
      </c>
      <c r="E313" s="2">
        <f t="shared" si="16"/>
        <v>-288.24691101276431</v>
      </c>
      <c r="F313" s="6" t="str">
        <f t="shared" si="19"/>
        <v>BEARISH</v>
      </c>
      <c r="G313" s="6" t="str">
        <f t="shared" si="18"/>
        <v>STRONG</v>
      </c>
      <c r="H313" s="6" t="str">
        <f t="shared" si="17"/>
        <v>CONFIRMED BEARISH</v>
      </c>
    </row>
    <row r="314" spans="1:8" ht="13.5" x14ac:dyDescent="0.25">
      <c r="A314" s="3">
        <f>TITRES_STAT!B317</f>
        <v>42461</v>
      </c>
      <c r="B314" s="6">
        <f>TITRES_STAT!C317</f>
        <v>18.61</v>
      </c>
      <c r="C314" s="6">
        <f>TITRES_STAT!D317</f>
        <v>8.1809999999999992</v>
      </c>
      <c r="D314" s="6">
        <f>TITRES_STAT!E317</f>
        <v>8.1352813541106936</v>
      </c>
      <c r="E314" s="2">
        <f t="shared" si="16"/>
        <v>-280.11162965865361</v>
      </c>
      <c r="F314" s="6" t="str">
        <f t="shared" si="19"/>
        <v>BEARISH</v>
      </c>
      <c r="G314" s="6" t="str">
        <f t="shared" si="18"/>
        <v>STRONG</v>
      </c>
      <c r="H314" s="6" t="str">
        <f t="shared" si="17"/>
        <v>CONFIRMED BEARISH</v>
      </c>
    </row>
    <row r="315" spans="1:8" ht="13.5" x14ac:dyDescent="0.25">
      <c r="A315" s="3">
        <f>TITRES_STAT!B318</f>
        <v>42464</v>
      </c>
      <c r="B315" s="6">
        <f>TITRES_STAT!C318</f>
        <v>18.41</v>
      </c>
      <c r="C315" s="6">
        <f>TITRES_STAT!D318</f>
        <v>8.093</v>
      </c>
      <c r="D315" s="6">
        <f>TITRES_STAT!E318</f>
        <v>8.093</v>
      </c>
      <c r="E315" s="2">
        <f t="shared" si="16"/>
        <v>-288.20462965865363</v>
      </c>
      <c r="F315" s="6" t="str">
        <f t="shared" si="19"/>
        <v>BEARISH</v>
      </c>
      <c r="G315" s="6" t="str">
        <f t="shared" si="18"/>
        <v>STRONG</v>
      </c>
      <c r="H315" s="6" t="str">
        <f t="shared" si="17"/>
        <v>CONFIRMED BEARISH</v>
      </c>
    </row>
    <row r="316" spans="1:8" ht="13.5" x14ac:dyDescent="0.25">
      <c r="A316" s="3">
        <f>TITRES_STAT!B319</f>
        <v>42465</v>
      </c>
      <c r="B316" s="6">
        <f>TITRES_STAT!C319</f>
        <v>18.41</v>
      </c>
      <c r="C316" s="6">
        <f>TITRES_STAT!D319</f>
        <v>8.093</v>
      </c>
      <c r="D316" s="6">
        <f>TITRES_STAT!E319</f>
        <v>8.093</v>
      </c>
      <c r="E316" s="2">
        <f t="shared" si="16"/>
        <v>-288.20462965865363</v>
      </c>
      <c r="F316" s="6" t="str">
        <f t="shared" si="19"/>
        <v>BEARISH</v>
      </c>
      <c r="G316" s="6" t="str">
        <f t="shared" si="18"/>
        <v>STRONG</v>
      </c>
      <c r="H316" s="6" t="str">
        <f t="shared" si="17"/>
        <v>CONFIRMED BEARISH</v>
      </c>
    </row>
    <row r="317" spans="1:8" ht="13.5" x14ac:dyDescent="0.25">
      <c r="A317" s="3">
        <f>TITRES_STAT!B320</f>
        <v>42466</v>
      </c>
      <c r="B317" s="6">
        <f>TITRES_STAT!C320</f>
        <v>18.41</v>
      </c>
      <c r="C317" s="6">
        <f>TITRES_STAT!D320</f>
        <v>8.093</v>
      </c>
      <c r="D317" s="6">
        <f>TITRES_STAT!E320</f>
        <v>8.0947583921781643</v>
      </c>
      <c r="E317" s="2">
        <f t="shared" si="16"/>
        <v>-288.20462965865363</v>
      </c>
      <c r="F317" s="6" t="str">
        <f t="shared" si="19"/>
        <v>BEARISH</v>
      </c>
      <c r="G317" s="6" t="str">
        <f t="shared" si="18"/>
        <v>STRONG</v>
      </c>
      <c r="H317" s="6" t="str">
        <f t="shared" si="17"/>
        <v>CONFIRMED BEARISH</v>
      </c>
    </row>
    <row r="318" spans="1:8" ht="13.5" x14ac:dyDescent="0.25">
      <c r="A318" s="3">
        <f>TITRES_STAT!B321</f>
        <v>42467</v>
      </c>
      <c r="B318" s="6">
        <f>TITRES_STAT!C321</f>
        <v>18.399999999999999</v>
      </c>
      <c r="C318" s="6">
        <f>TITRES_STAT!D321</f>
        <v>8.0890000000000004</v>
      </c>
      <c r="D318" s="6">
        <f>TITRES_STAT!E321</f>
        <v>8.0898792391304362</v>
      </c>
      <c r="E318" s="2">
        <f t="shared" si="16"/>
        <v>-296.29450889778406</v>
      </c>
      <c r="F318" s="6" t="str">
        <f t="shared" si="19"/>
        <v>BEARISH</v>
      </c>
      <c r="G318" s="6" t="str">
        <f t="shared" si="18"/>
        <v>STRONG</v>
      </c>
      <c r="H318" s="6" t="str">
        <f t="shared" si="17"/>
        <v>BEARISH DIVERGENCE</v>
      </c>
    </row>
    <row r="319" spans="1:8" ht="13.5" x14ac:dyDescent="0.25">
      <c r="A319" s="3">
        <f>TITRES_STAT!B322</f>
        <v>42468</v>
      </c>
      <c r="B319" s="6">
        <f>TITRES_STAT!C322</f>
        <v>18.7</v>
      </c>
      <c r="C319" s="6">
        <f>TITRES_STAT!D322</f>
        <v>8.2210000000000001</v>
      </c>
      <c r="D319" s="6">
        <f>TITRES_STAT!E322</f>
        <v>8.086914171122995</v>
      </c>
      <c r="E319" s="2">
        <f t="shared" si="16"/>
        <v>-288.20759472666106</v>
      </c>
      <c r="F319" s="6" t="str">
        <f t="shared" si="19"/>
        <v>BEARISH</v>
      </c>
      <c r="G319" s="6" t="str">
        <f t="shared" si="18"/>
        <v>STRONG</v>
      </c>
      <c r="H319" s="6" t="str">
        <f t="shared" si="17"/>
        <v>BEARISH DIVERGENCE</v>
      </c>
    </row>
    <row r="320" spans="1:8" ht="13.5" x14ac:dyDescent="0.25">
      <c r="A320" s="3">
        <f>TITRES_STAT!B323</f>
        <v>42471</v>
      </c>
      <c r="B320" s="6">
        <f>TITRES_STAT!C323</f>
        <v>19</v>
      </c>
      <c r="C320" s="6">
        <f>TITRES_STAT!D323</f>
        <v>8.3520000000000003</v>
      </c>
      <c r="D320" s="6">
        <f>TITRES_STAT!E323</f>
        <v>8.099681684210525</v>
      </c>
      <c r="E320" s="2">
        <f t="shared" si="16"/>
        <v>-280.10791304245055</v>
      </c>
      <c r="F320" s="6" t="str">
        <f t="shared" si="19"/>
        <v>BULLISH</v>
      </c>
      <c r="G320" s="6" t="str">
        <f t="shared" si="18"/>
        <v>WEAK</v>
      </c>
      <c r="H320" s="6" t="str">
        <f t="shared" si="17"/>
        <v>CONFIRMED BULLISH</v>
      </c>
    </row>
    <row r="321" spans="1:8" ht="13.5" x14ac:dyDescent="0.25">
      <c r="A321" s="3">
        <f>TITRES_STAT!B324</f>
        <v>42472</v>
      </c>
      <c r="B321" s="6">
        <f>TITRES_STAT!C324</f>
        <v>18.88</v>
      </c>
      <c r="C321" s="6">
        <f>TITRES_STAT!D324</f>
        <v>8.3000000000000007</v>
      </c>
      <c r="D321" s="6">
        <f>TITRES_STAT!E324</f>
        <v>8.1114036016949171</v>
      </c>
      <c r="E321" s="2">
        <f t="shared" si="16"/>
        <v>-288.21931664414547</v>
      </c>
      <c r="F321" s="6" t="str">
        <f t="shared" si="19"/>
        <v>BEARISH</v>
      </c>
      <c r="G321" s="6" t="str">
        <f t="shared" si="18"/>
        <v>NEUTRAL</v>
      </c>
      <c r="H321" s="6" t="str">
        <f t="shared" si="17"/>
        <v>BEARISH DIVERGENCE</v>
      </c>
    </row>
    <row r="322" spans="1:8" ht="13.5" x14ac:dyDescent="0.25">
      <c r="A322" s="3">
        <f>TITRES_STAT!B325</f>
        <v>42473</v>
      </c>
      <c r="B322" s="6">
        <f>TITRES_STAT!C325</f>
        <v>18.649999999999999</v>
      </c>
      <c r="C322" s="6">
        <f>TITRES_STAT!D325</f>
        <v>8.1989999999999998</v>
      </c>
      <c r="D322" s="6">
        <f>TITRES_STAT!E325</f>
        <v>8.1998792493297596</v>
      </c>
      <c r="E322" s="2">
        <f t="shared" si="16"/>
        <v>-296.41919589347521</v>
      </c>
      <c r="F322" s="6" t="str">
        <f t="shared" si="19"/>
        <v>BEARISH</v>
      </c>
      <c r="G322" s="6" t="str">
        <f t="shared" si="18"/>
        <v>STRONG</v>
      </c>
      <c r="H322" s="6" t="str">
        <f t="shared" si="17"/>
        <v>BEARISH DIVERGENCE</v>
      </c>
    </row>
    <row r="323" spans="1:8" ht="13.5" x14ac:dyDescent="0.25">
      <c r="A323" s="3">
        <f>TITRES_STAT!B326</f>
        <v>42474</v>
      </c>
      <c r="B323" s="6">
        <f>TITRES_STAT!C326</f>
        <v>18.649999999999999</v>
      </c>
      <c r="C323" s="6">
        <f>TITRES_STAT!D326</f>
        <v>8.1989999999999998</v>
      </c>
      <c r="D323" s="6">
        <f>TITRES_STAT!E326</f>
        <v>8.1198675603217154</v>
      </c>
      <c r="E323" s="2">
        <f t="shared" si="16"/>
        <v>-296.41919589347521</v>
      </c>
      <c r="F323" s="6" t="str">
        <f t="shared" si="19"/>
        <v>BEARISH</v>
      </c>
      <c r="G323" s="6" t="str">
        <f t="shared" si="18"/>
        <v>NEUTRAL</v>
      </c>
      <c r="H323" s="6" t="str">
        <f t="shared" si="17"/>
        <v>BEARISH DIVERGENCE</v>
      </c>
    </row>
    <row r="324" spans="1:8" ht="13.5" x14ac:dyDescent="0.25">
      <c r="A324" s="3">
        <f>TITRES_STAT!B327</f>
        <v>42475</v>
      </c>
      <c r="B324" s="6">
        <f>TITRES_STAT!C327</f>
        <v>18.36</v>
      </c>
      <c r="C324" s="6">
        <f>TITRES_STAT!D327</f>
        <v>8.0709999999999997</v>
      </c>
      <c r="D324" s="6">
        <f>TITRES_STAT!E327</f>
        <v>8.0709999999999997</v>
      </c>
      <c r="E324" s="2">
        <f t="shared" ref="E324:E387" si="20">IF(B324&gt;B323, E323+D324, IF(B324&lt;B323, E323-D324, E323))</f>
        <v>-304.49019589347523</v>
      </c>
      <c r="F324" s="6" t="str">
        <f t="shared" si="19"/>
        <v>BEARISH</v>
      </c>
      <c r="G324" s="6" t="str">
        <f t="shared" si="18"/>
        <v>STRONG</v>
      </c>
      <c r="H324" s="6" t="str">
        <f t="shared" si="17"/>
        <v>CONFIRMED BEARISH</v>
      </c>
    </row>
    <row r="325" spans="1:8" ht="13.5" x14ac:dyDescent="0.25">
      <c r="A325" s="3">
        <f>TITRES_STAT!B328</f>
        <v>42478</v>
      </c>
      <c r="B325" s="6">
        <f>TITRES_STAT!C328</f>
        <v>18.36</v>
      </c>
      <c r="C325" s="6">
        <f>TITRES_STAT!D328</f>
        <v>8.0709999999999997</v>
      </c>
      <c r="D325" s="6">
        <f>TITRES_STAT!E328</f>
        <v>8.0731979847494539</v>
      </c>
      <c r="E325" s="2">
        <f t="shared" si="20"/>
        <v>-304.49019589347523</v>
      </c>
      <c r="F325" s="6" t="str">
        <f t="shared" si="19"/>
        <v>BEARISH</v>
      </c>
      <c r="G325" s="6" t="str">
        <f t="shared" si="18"/>
        <v>STRONG</v>
      </c>
      <c r="H325" s="6" t="str">
        <f t="shared" si="17"/>
        <v>CONFIRMED BEARISH</v>
      </c>
    </row>
    <row r="326" spans="1:8" ht="13.5" x14ac:dyDescent="0.25">
      <c r="A326" s="3">
        <f>TITRES_STAT!B329</f>
        <v>42479</v>
      </c>
      <c r="B326" s="6">
        <f>TITRES_STAT!C329</f>
        <v>18.89</v>
      </c>
      <c r="C326" s="6">
        <f>TITRES_STAT!D329</f>
        <v>8.3040000000000003</v>
      </c>
      <c r="D326" s="6">
        <f>TITRES_STAT!E329</f>
        <v>8.3040000000000003</v>
      </c>
      <c r="E326" s="2">
        <f t="shared" si="20"/>
        <v>-296.18619589347526</v>
      </c>
      <c r="F326" s="6" t="str">
        <f t="shared" si="19"/>
        <v>BEARISH</v>
      </c>
      <c r="G326" s="6" t="str">
        <f t="shared" si="18"/>
        <v>STRONG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BEARISH DIVERGENCE</v>
      </c>
    </row>
    <row r="327" spans="1:8" ht="13.5" x14ac:dyDescent="0.25">
      <c r="A327" s="3">
        <f>TITRES_STAT!B330</f>
        <v>42480</v>
      </c>
      <c r="B327" s="6">
        <f>TITRES_STAT!C330</f>
        <v>18.89</v>
      </c>
      <c r="C327" s="6">
        <f>TITRES_STAT!D330</f>
        <v>8.3040000000000003</v>
      </c>
      <c r="D327" s="6">
        <f>TITRES_STAT!E330</f>
        <v>0</v>
      </c>
      <c r="E327" s="2">
        <f t="shared" si="20"/>
        <v>-296.18619589347526</v>
      </c>
      <c r="F327" s="6" t="str">
        <f t="shared" si="19"/>
        <v>BULLISH</v>
      </c>
      <c r="G327" s="6" t="str">
        <f t="shared" ref="G327:G390" si="22">IF((E327-E322)/E322 &gt; 0.02, "STRONG",
 IF((E327-E322)/E322 &lt; -0.02, "WEAK", "NEUTRAL"))</f>
        <v>NEUTRAL</v>
      </c>
      <c r="H327" s="6" t="str">
        <f t="shared" si="21"/>
        <v>CONFIRMED BULLISH</v>
      </c>
    </row>
    <row r="328" spans="1:8" ht="13.5" x14ac:dyDescent="0.25">
      <c r="A328" s="3">
        <f>TITRES_STAT!B331</f>
        <v>42481</v>
      </c>
      <c r="B328" s="6">
        <f>TITRES_STAT!C331</f>
        <v>18.34</v>
      </c>
      <c r="C328" s="6">
        <f>TITRES_STAT!D331</f>
        <v>8.0619999999999994</v>
      </c>
      <c r="D328" s="6">
        <f>TITRES_STAT!E331</f>
        <v>8.0782646673936735</v>
      </c>
      <c r="E328" s="2">
        <f t="shared" si="20"/>
        <v>-304.26446056086894</v>
      </c>
      <c r="F328" s="6" t="str">
        <f t="shared" ref="F328:F391" si="23">IF(E328&gt;E323,"BULLISH",IF(E328&lt;E323,"BEARISH","NEUTRAL"))</f>
        <v>BEARISH</v>
      </c>
      <c r="G328" s="6" t="str">
        <f t="shared" si="22"/>
        <v>STRONG</v>
      </c>
      <c r="H328" s="6" t="str">
        <f t="shared" si="21"/>
        <v>CONFIRMED BEARISH</v>
      </c>
    </row>
    <row r="329" spans="1:8" ht="13.5" x14ac:dyDescent="0.25">
      <c r="A329" s="3">
        <f>TITRES_STAT!B332</f>
        <v>42482</v>
      </c>
      <c r="B329" s="6">
        <f>TITRES_STAT!C332</f>
        <v>18.89</v>
      </c>
      <c r="C329" s="6">
        <f>TITRES_STAT!D332</f>
        <v>8.3040000000000003</v>
      </c>
      <c r="D329" s="6">
        <f>TITRES_STAT!E332</f>
        <v>8.3040000000000003</v>
      </c>
      <c r="E329" s="2">
        <f t="shared" si="20"/>
        <v>-295.96046056086897</v>
      </c>
      <c r="F329" s="6" t="str">
        <f t="shared" si="23"/>
        <v>BULLISH</v>
      </c>
      <c r="G329" s="6" t="str">
        <f t="shared" si="22"/>
        <v>WEAK</v>
      </c>
      <c r="H329" s="6" t="str">
        <f t="shared" si="21"/>
        <v>CONFIRMED BULLISH</v>
      </c>
    </row>
    <row r="330" spans="1:8" ht="13.5" x14ac:dyDescent="0.25">
      <c r="A330" s="3">
        <f>TITRES_STAT!B333</f>
        <v>42485</v>
      </c>
      <c r="B330" s="6">
        <f>TITRES_STAT!C333</f>
        <v>18.84</v>
      </c>
      <c r="C330" s="6">
        <f>TITRES_STAT!D333</f>
        <v>8.282</v>
      </c>
      <c r="D330" s="6">
        <f>TITRES_STAT!E333</f>
        <v>8.2921107218683652</v>
      </c>
      <c r="E330" s="2">
        <f t="shared" si="20"/>
        <v>-304.25257128273734</v>
      </c>
      <c r="F330" s="6" t="str">
        <f t="shared" si="23"/>
        <v>BULLISH</v>
      </c>
      <c r="G330" s="6" t="str">
        <f t="shared" si="22"/>
        <v>NEUTRAL</v>
      </c>
      <c r="H330" s="6" t="str">
        <f t="shared" si="21"/>
        <v>CONFIRMED BULLISH</v>
      </c>
    </row>
    <row r="331" spans="1:8" ht="13.5" x14ac:dyDescent="0.25">
      <c r="A331" s="3">
        <f>TITRES_STAT!B334</f>
        <v>42486</v>
      </c>
      <c r="B331" s="6">
        <f>TITRES_STAT!C334</f>
        <v>18.28</v>
      </c>
      <c r="C331" s="6">
        <f>TITRES_STAT!D334</f>
        <v>8.0359999999999996</v>
      </c>
      <c r="D331" s="6">
        <f>TITRES_STAT!E334</f>
        <v>8.0430336980306336</v>
      </c>
      <c r="E331" s="2">
        <f t="shared" si="20"/>
        <v>-312.29560498076796</v>
      </c>
      <c r="F331" s="6" t="str">
        <f t="shared" si="23"/>
        <v>BEARISH</v>
      </c>
      <c r="G331" s="6" t="str">
        <f t="shared" si="22"/>
        <v>STRONG</v>
      </c>
      <c r="H331" s="6" t="str">
        <f t="shared" si="21"/>
        <v>CONFIRMED BEARISH</v>
      </c>
    </row>
    <row r="332" spans="1:8" ht="13.5" x14ac:dyDescent="0.25">
      <c r="A332" s="3">
        <f>TITRES_STAT!B335</f>
        <v>42487</v>
      </c>
      <c r="B332" s="6">
        <f>TITRES_STAT!C335</f>
        <v>18.8</v>
      </c>
      <c r="C332" s="6">
        <f>TITRES_STAT!D335</f>
        <v>8.2650000000000006</v>
      </c>
      <c r="D332" s="6">
        <f>TITRES_STAT!E335</f>
        <v>8.2650000000000006</v>
      </c>
      <c r="E332" s="2">
        <f t="shared" si="20"/>
        <v>-304.03060498076798</v>
      </c>
      <c r="F332" s="6" t="str">
        <f t="shared" si="23"/>
        <v>BEARISH</v>
      </c>
      <c r="G332" s="6" t="str">
        <f t="shared" si="22"/>
        <v>STRONG</v>
      </c>
      <c r="H332" s="6" t="str">
        <f t="shared" si="21"/>
        <v>CONFIRMED BEARISH</v>
      </c>
    </row>
    <row r="333" spans="1:8" ht="13.5" x14ac:dyDescent="0.25">
      <c r="A333" s="3">
        <f>TITRES_STAT!B336</f>
        <v>42488</v>
      </c>
      <c r="B333" s="6">
        <f>TITRES_STAT!C336</f>
        <v>18.329999999999998</v>
      </c>
      <c r="C333" s="6">
        <f>TITRES_STAT!D336</f>
        <v>8.0579999999999998</v>
      </c>
      <c r="D333" s="6">
        <f>TITRES_STAT!E336</f>
        <v>8.0579999999999998</v>
      </c>
      <c r="E333" s="2">
        <f t="shared" si="20"/>
        <v>-312.08860498076797</v>
      </c>
      <c r="F333" s="6" t="str">
        <f t="shared" si="23"/>
        <v>BEARISH</v>
      </c>
      <c r="G333" s="6" t="str">
        <f t="shared" si="22"/>
        <v>STRONG</v>
      </c>
      <c r="H333" s="6" t="str">
        <f t="shared" si="21"/>
        <v>CONFIRMED BEARISH</v>
      </c>
    </row>
    <row r="334" spans="1:8" ht="13.5" x14ac:dyDescent="0.25">
      <c r="A334" s="3">
        <f>TITRES_STAT!B337</f>
        <v>42489</v>
      </c>
      <c r="B334" s="6">
        <f>TITRES_STAT!C337</f>
        <v>17.95</v>
      </c>
      <c r="C334" s="6">
        <f>TITRES_STAT!D337</f>
        <v>7.891</v>
      </c>
      <c r="D334" s="6">
        <f>TITRES_STAT!E337</f>
        <v>7.9732070752089141</v>
      </c>
      <c r="E334" s="2">
        <f t="shared" si="20"/>
        <v>-320.06181205597687</v>
      </c>
      <c r="F334" s="6" t="str">
        <f t="shared" si="23"/>
        <v>BEARISH</v>
      </c>
      <c r="G334" s="6" t="str">
        <f t="shared" si="22"/>
        <v>STRONG</v>
      </c>
      <c r="H334" s="6" t="str">
        <f t="shared" si="21"/>
        <v>CONFIRMED BEARISH</v>
      </c>
    </row>
    <row r="335" spans="1:8" ht="13.5" x14ac:dyDescent="0.25">
      <c r="A335" s="3">
        <f>TITRES_STAT!B338</f>
        <v>42492</v>
      </c>
      <c r="B335" s="6">
        <f>TITRES_STAT!C338</f>
        <v>18.25</v>
      </c>
      <c r="C335" s="6">
        <f>TITRES_STAT!D338</f>
        <v>8.0229999999999997</v>
      </c>
      <c r="D335" s="6">
        <f>TITRES_STAT!E338</f>
        <v>7.9509029041095882</v>
      </c>
      <c r="E335" s="2">
        <f t="shared" si="20"/>
        <v>-312.1109091518673</v>
      </c>
      <c r="F335" s="6" t="str">
        <f t="shared" si="23"/>
        <v>BEARISH</v>
      </c>
      <c r="G335" s="6" t="str">
        <f t="shared" si="22"/>
        <v>STRONG</v>
      </c>
      <c r="H335" s="6" t="str">
        <f t="shared" si="21"/>
        <v>CONFIRMED BEARISH</v>
      </c>
    </row>
    <row r="336" spans="1:8" ht="13.5" x14ac:dyDescent="0.25">
      <c r="A336" s="3">
        <f>TITRES_STAT!B339</f>
        <v>42493</v>
      </c>
      <c r="B336" s="6">
        <f>TITRES_STAT!C339</f>
        <v>18.25</v>
      </c>
      <c r="C336" s="6">
        <f>TITRES_STAT!D339</f>
        <v>8.0229999999999997</v>
      </c>
      <c r="D336" s="6">
        <f>TITRES_STAT!E339</f>
        <v>8.0229999999999997</v>
      </c>
      <c r="E336" s="2">
        <f t="shared" si="20"/>
        <v>-312.1109091518673</v>
      </c>
      <c r="F336" s="6" t="str">
        <f t="shared" si="23"/>
        <v>BULLISH</v>
      </c>
      <c r="G336" s="6" t="str">
        <f t="shared" si="22"/>
        <v>NEUTRAL</v>
      </c>
      <c r="H336" s="6" t="str">
        <f t="shared" si="21"/>
        <v>BULLISH DIVERGENCE</v>
      </c>
    </row>
    <row r="337" spans="1:8" ht="13.5" x14ac:dyDescent="0.25">
      <c r="A337" s="3">
        <f>TITRES_STAT!B340</f>
        <v>42494</v>
      </c>
      <c r="B337" s="6">
        <f>TITRES_STAT!C340</f>
        <v>18.25</v>
      </c>
      <c r="C337" s="6">
        <f>TITRES_STAT!D340</f>
        <v>8.0229999999999997</v>
      </c>
      <c r="D337" s="6">
        <f>TITRES_STAT!E340</f>
        <v>0</v>
      </c>
      <c r="E337" s="2">
        <f t="shared" si="20"/>
        <v>-312.1109091518673</v>
      </c>
      <c r="F337" s="6" t="str">
        <f t="shared" si="23"/>
        <v>BEARISH</v>
      </c>
      <c r="G337" s="6" t="str">
        <f t="shared" si="22"/>
        <v>STRONG</v>
      </c>
      <c r="H337" s="6" t="str">
        <f t="shared" si="21"/>
        <v>CONFIRMED BEARISH</v>
      </c>
    </row>
    <row r="338" spans="1:8" ht="13.5" x14ac:dyDescent="0.25">
      <c r="A338" s="3">
        <f>TITRES_STAT!B341</f>
        <v>42495</v>
      </c>
      <c r="B338" s="6">
        <f>TITRES_STAT!C341</f>
        <v>18.25</v>
      </c>
      <c r="C338" s="6">
        <f>TITRES_STAT!D341</f>
        <v>8.0229999999999997</v>
      </c>
      <c r="D338" s="6">
        <f>TITRES_STAT!E341</f>
        <v>0</v>
      </c>
      <c r="E338" s="2">
        <f t="shared" si="20"/>
        <v>-312.1109091518673</v>
      </c>
      <c r="F338" s="6" t="str">
        <f t="shared" si="23"/>
        <v>BEARISH</v>
      </c>
      <c r="G338" s="6" t="str">
        <f t="shared" si="22"/>
        <v>NEUTRAL</v>
      </c>
      <c r="H338" s="6" t="str">
        <f t="shared" si="21"/>
        <v>CONFIRMED BEARISH</v>
      </c>
    </row>
    <row r="339" spans="1:8" ht="13.5" x14ac:dyDescent="0.25">
      <c r="A339" s="3">
        <f>TITRES_STAT!B342</f>
        <v>42496</v>
      </c>
      <c r="B339" s="6">
        <f>TITRES_STAT!C342</f>
        <v>18</v>
      </c>
      <c r="C339" s="6">
        <f>TITRES_STAT!D342</f>
        <v>7.9130000000000003</v>
      </c>
      <c r="D339" s="6">
        <f>TITRES_STAT!E342</f>
        <v>7.9130000000000003</v>
      </c>
      <c r="E339" s="2">
        <f t="shared" si="20"/>
        <v>-320.02390915186731</v>
      </c>
      <c r="F339" s="6" t="str">
        <f t="shared" si="23"/>
        <v>BULLISH</v>
      </c>
      <c r="G339" s="6" t="str">
        <f t="shared" si="22"/>
        <v>NEUTRAL</v>
      </c>
      <c r="H339" s="6" t="str">
        <f t="shared" si="21"/>
        <v>CONFIRMED BULLISH</v>
      </c>
    </row>
    <row r="340" spans="1:8" ht="13.5" x14ac:dyDescent="0.25">
      <c r="A340" s="3">
        <f>TITRES_STAT!B343</f>
        <v>42499</v>
      </c>
      <c r="B340" s="6">
        <f>TITRES_STAT!C343</f>
        <v>19.07</v>
      </c>
      <c r="C340" s="6">
        <f>TITRES_STAT!D343</f>
        <v>8.3829999999999991</v>
      </c>
      <c r="D340" s="6">
        <f>TITRES_STAT!E343</f>
        <v>8.2766189826953322</v>
      </c>
      <c r="E340" s="2">
        <f t="shared" si="20"/>
        <v>-311.747290169172</v>
      </c>
      <c r="F340" s="6" t="str">
        <f t="shared" si="23"/>
        <v>BULLISH</v>
      </c>
      <c r="G340" s="6" t="str">
        <f t="shared" si="22"/>
        <v>NEUTRAL</v>
      </c>
      <c r="H340" s="6" t="str">
        <f t="shared" si="21"/>
        <v>CONFIRMED BULLISH</v>
      </c>
    </row>
    <row r="341" spans="1:8" ht="13.5" x14ac:dyDescent="0.25">
      <c r="A341" s="3">
        <f>TITRES_STAT!B344</f>
        <v>42500</v>
      </c>
      <c r="B341" s="6">
        <f>TITRES_STAT!C344</f>
        <v>19.8</v>
      </c>
      <c r="C341" s="6">
        <f>TITRES_STAT!D344</f>
        <v>8.7040000000000006</v>
      </c>
      <c r="D341" s="6">
        <f>TITRES_STAT!E344</f>
        <v>8.6547652525252516</v>
      </c>
      <c r="E341" s="2">
        <f t="shared" si="20"/>
        <v>-303.09252491664677</v>
      </c>
      <c r="F341" s="6" t="str">
        <f t="shared" si="23"/>
        <v>BULLISH</v>
      </c>
      <c r="G341" s="6" t="str">
        <f t="shared" si="22"/>
        <v>WEAK</v>
      </c>
      <c r="H341" s="6" t="str">
        <f t="shared" si="21"/>
        <v>CONFIRMED BULLISH</v>
      </c>
    </row>
    <row r="342" spans="1:8" ht="13.5" x14ac:dyDescent="0.25">
      <c r="A342" s="3">
        <f>TITRES_STAT!B345</f>
        <v>42501</v>
      </c>
      <c r="B342" s="6">
        <f>TITRES_STAT!C345</f>
        <v>19.7</v>
      </c>
      <c r="C342" s="6">
        <f>TITRES_STAT!D345</f>
        <v>8.66</v>
      </c>
      <c r="D342" s="6">
        <f>TITRES_STAT!E345</f>
        <v>8.705717766497461</v>
      </c>
      <c r="E342" s="2">
        <f t="shared" si="20"/>
        <v>-311.79824268314422</v>
      </c>
      <c r="F342" s="6" t="str">
        <f t="shared" si="23"/>
        <v>BULLISH</v>
      </c>
      <c r="G342" s="6" t="str">
        <f t="shared" si="22"/>
        <v>NEUTRAL</v>
      </c>
      <c r="H342" s="6" t="str">
        <f t="shared" si="21"/>
        <v>CONFIRMED BULLISH</v>
      </c>
    </row>
    <row r="343" spans="1:8" ht="13.5" x14ac:dyDescent="0.25">
      <c r="A343" s="3">
        <f>TITRES_STAT!B346</f>
        <v>42502</v>
      </c>
      <c r="B343" s="6">
        <f>TITRES_STAT!C346</f>
        <v>19.2</v>
      </c>
      <c r="C343" s="6">
        <f>TITRES_STAT!D346</f>
        <v>8.44</v>
      </c>
      <c r="D343" s="6">
        <f>TITRES_STAT!E346</f>
        <v>8.5028604166666657</v>
      </c>
      <c r="E343" s="2">
        <f t="shared" si="20"/>
        <v>-320.30110309981092</v>
      </c>
      <c r="F343" s="6" t="str">
        <f t="shared" si="23"/>
        <v>BEARISH</v>
      </c>
      <c r="G343" s="6" t="str">
        <f t="shared" si="22"/>
        <v>STRONG</v>
      </c>
      <c r="H343" s="6" t="str">
        <f t="shared" si="21"/>
        <v>BEARISH DIVERGENCE</v>
      </c>
    </row>
    <row r="344" spans="1:8" ht="13.5" x14ac:dyDescent="0.25">
      <c r="A344" s="3">
        <f>TITRES_STAT!B347</f>
        <v>42503</v>
      </c>
      <c r="B344" s="6">
        <f>TITRES_STAT!C347</f>
        <v>18.96</v>
      </c>
      <c r="C344" s="6">
        <f>TITRES_STAT!D347</f>
        <v>8.3350000000000009</v>
      </c>
      <c r="D344" s="6">
        <f>TITRES_STAT!E347</f>
        <v>8.3350000000000009</v>
      </c>
      <c r="E344" s="2">
        <f t="shared" si="20"/>
        <v>-328.6361030998109</v>
      </c>
      <c r="F344" s="6" t="str">
        <f t="shared" si="23"/>
        <v>BEARISH</v>
      </c>
      <c r="G344" s="6" t="str">
        <f t="shared" si="22"/>
        <v>STRONG</v>
      </c>
      <c r="H344" s="6" t="str">
        <f t="shared" si="21"/>
        <v>BEARISH DIVERGENCE</v>
      </c>
    </row>
    <row r="345" spans="1:8" ht="13.5" x14ac:dyDescent="0.25">
      <c r="A345" s="3">
        <f>TITRES_STAT!B348</f>
        <v>42506</v>
      </c>
      <c r="B345" s="6">
        <f>TITRES_STAT!C348</f>
        <v>18.600000000000001</v>
      </c>
      <c r="C345" s="6">
        <f>TITRES_STAT!D348</f>
        <v>8.1769999999999996</v>
      </c>
      <c r="D345" s="6">
        <f>TITRES_STAT!E348</f>
        <v>8.1774396236559124</v>
      </c>
      <c r="E345" s="2">
        <f t="shared" si="20"/>
        <v>-336.81354272346681</v>
      </c>
      <c r="F345" s="6" t="str">
        <f t="shared" si="23"/>
        <v>BEARISH</v>
      </c>
      <c r="G345" s="6" t="str">
        <f t="shared" si="22"/>
        <v>STRONG</v>
      </c>
      <c r="H345" s="6" t="str">
        <f t="shared" si="21"/>
        <v>CONFIRMED BEARISH</v>
      </c>
    </row>
    <row r="346" spans="1:8" ht="13.5" x14ac:dyDescent="0.25">
      <c r="A346" s="3">
        <f>TITRES_STAT!B349</f>
        <v>42507</v>
      </c>
      <c r="B346" s="6">
        <f>TITRES_STAT!C349</f>
        <v>18.600000000000001</v>
      </c>
      <c r="C346" s="6">
        <f>TITRES_STAT!D349</f>
        <v>8.1769999999999996</v>
      </c>
      <c r="D346" s="6">
        <f>TITRES_STAT!E349</f>
        <v>8.0917130107526862</v>
      </c>
      <c r="E346" s="2">
        <f t="shared" si="20"/>
        <v>-336.81354272346681</v>
      </c>
      <c r="F346" s="6" t="str">
        <f t="shared" si="23"/>
        <v>BEARISH</v>
      </c>
      <c r="G346" s="6" t="str">
        <f t="shared" si="22"/>
        <v>STRONG</v>
      </c>
      <c r="H346" s="6" t="str">
        <f t="shared" si="21"/>
        <v>CONFIRMED BEARISH</v>
      </c>
    </row>
    <row r="347" spans="1:8" ht="13.5" x14ac:dyDescent="0.25">
      <c r="A347" s="3">
        <f>TITRES_STAT!B350</f>
        <v>42508</v>
      </c>
      <c r="B347" s="6">
        <f>TITRES_STAT!C350</f>
        <v>19.149999999999999</v>
      </c>
      <c r="C347" s="6">
        <f>TITRES_STAT!D350</f>
        <v>8.4179999999999993</v>
      </c>
      <c r="D347" s="6">
        <f>TITRES_STAT!E350</f>
        <v>8.1938130548302865</v>
      </c>
      <c r="E347" s="2">
        <f t="shared" si="20"/>
        <v>-328.61972966863652</v>
      </c>
      <c r="F347" s="6" t="str">
        <f t="shared" si="23"/>
        <v>BEARISH</v>
      </c>
      <c r="G347" s="6" t="str">
        <f t="shared" si="22"/>
        <v>STRONG</v>
      </c>
      <c r="H347" s="6" t="str">
        <f t="shared" si="21"/>
        <v>CONFIRMED BEARISH</v>
      </c>
    </row>
    <row r="348" spans="1:8" ht="13.5" x14ac:dyDescent="0.25">
      <c r="A348" s="3">
        <f>TITRES_STAT!B351</f>
        <v>42509</v>
      </c>
      <c r="B348" s="6">
        <f>TITRES_STAT!C351</f>
        <v>19.399999999999999</v>
      </c>
      <c r="C348" s="6">
        <f>TITRES_STAT!D351</f>
        <v>8.5280000000000005</v>
      </c>
      <c r="D348" s="6">
        <f>TITRES_STAT!E351</f>
        <v>8.4686556701030948</v>
      </c>
      <c r="E348" s="2">
        <f t="shared" si="20"/>
        <v>-320.15107399853343</v>
      </c>
      <c r="F348" s="6" t="str">
        <f t="shared" si="23"/>
        <v>BULLISH</v>
      </c>
      <c r="G348" s="6" t="str">
        <f t="shared" si="22"/>
        <v>NEUTRAL</v>
      </c>
      <c r="H348" s="6" t="str">
        <f t="shared" si="21"/>
        <v>CONFIRMED BULLISH</v>
      </c>
    </row>
    <row r="349" spans="1:8" ht="13.5" x14ac:dyDescent="0.25">
      <c r="A349" s="3">
        <f>TITRES_STAT!B352</f>
        <v>42510</v>
      </c>
      <c r="B349" s="6">
        <f>TITRES_STAT!C352</f>
        <v>20</v>
      </c>
      <c r="C349" s="6">
        <f>TITRES_STAT!D352</f>
        <v>8.7919999999999998</v>
      </c>
      <c r="D349" s="6">
        <f>TITRES_STAT!E352</f>
        <v>8.6856168</v>
      </c>
      <c r="E349" s="2">
        <f t="shared" si="20"/>
        <v>-311.46545719853344</v>
      </c>
      <c r="F349" s="6" t="str">
        <f t="shared" si="23"/>
        <v>BULLISH</v>
      </c>
      <c r="G349" s="6" t="str">
        <f t="shared" si="22"/>
        <v>WEAK</v>
      </c>
      <c r="H349" s="6" t="str">
        <f t="shared" si="21"/>
        <v>CONFIRMED BULLISH</v>
      </c>
    </row>
    <row r="350" spans="1:8" ht="13.5" x14ac:dyDescent="0.25">
      <c r="A350" s="3">
        <f>TITRES_STAT!B353</f>
        <v>42513</v>
      </c>
      <c r="B350" s="6">
        <f>TITRES_STAT!C353</f>
        <v>20.12</v>
      </c>
      <c r="C350" s="6">
        <f>TITRES_STAT!D353</f>
        <v>8.8450000000000006</v>
      </c>
      <c r="D350" s="6">
        <f>TITRES_STAT!E353</f>
        <v>8.8159855864811121</v>
      </c>
      <c r="E350" s="2">
        <f t="shared" si="20"/>
        <v>-302.64947161205231</v>
      </c>
      <c r="F350" s="6" t="str">
        <f t="shared" si="23"/>
        <v>BULLISH</v>
      </c>
      <c r="G350" s="6" t="str">
        <f t="shared" si="22"/>
        <v>WEAK</v>
      </c>
      <c r="H350" s="6" t="str">
        <f t="shared" si="21"/>
        <v>CONFIRMED BULLISH</v>
      </c>
    </row>
    <row r="351" spans="1:8" ht="13.5" x14ac:dyDescent="0.25">
      <c r="A351" s="3">
        <f>TITRES_STAT!B354</f>
        <v>42514</v>
      </c>
      <c r="B351" s="6">
        <f>TITRES_STAT!C354</f>
        <v>19.98</v>
      </c>
      <c r="C351" s="6">
        <f>TITRES_STAT!D354</f>
        <v>8.7829999999999995</v>
      </c>
      <c r="D351" s="6">
        <f>TITRES_STAT!E354</f>
        <v>8.6906861861861859</v>
      </c>
      <c r="E351" s="2">
        <f t="shared" si="20"/>
        <v>-311.34015779823852</v>
      </c>
      <c r="F351" s="6" t="str">
        <f t="shared" si="23"/>
        <v>BULLISH</v>
      </c>
      <c r="G351" s="6" t="str">
        <f t="shared" si="22"/>
        <v>WEAK</v>
      </c>
      <c r="H351" s="6" t="str">
        <f t="shared" si="21"/>
        <v>CONFIRMED BULLISH</v>
      </c>
    </row>
    <row r="352" spans="1:8" ht="13.5" x14ac:dyDescent="0.25">
      <c r="A352" s="3">
        <f>TITRES_STAT!B355</f>
        <v>42515</v>
      </c>
      <c r="B352" s="6">
        <f>TITRES_STAT!C355</f>
        <v>20</v>
      </c>
      <c r="C352" s="6">
        <f>TITRES_STAT!D355</f>
        <v>8.7919999999999998</v>
      </c>
      <c r="D352" s="6">
        <f>TITRES_STAT!E355</f>
        <v>8.7454023999999997</v>
      </c>
      <c r="E352" s="2">
        <f t="shared" si="20"/>
        <v>-302.59475539823853</v>
      </c>
      <c r="F352" s="6" t="str">
        <f t="shared" si="23"/>
        <v>BULLISH</v>
      </c>
      <c r="G352" s="6" t="str">
        <f t="shared" si="22"/>
        <v>WEAK</v>
      </c>
      <c r="H352" s="6" t="str">
        <f t="shared" si="21"/>
        <v>CONFIRMED BULLISH</v>
      </c>
    </row>
    <row r="353" spans="1:8" ht="13.5" x14ac:dyDescent="0.25">
      <c r="A353" s="3">
        <f>TITRES_STAT!B356</f>
        <v>42516</v>
      </c>
      <c r="B353" s="6">
        <f>TITRES_STAT!C356</f>
        <v>19.940000000000001</v>
      </c>
      <c r="C353" s="6">
        <f>TITRES_STAT!D356</f>
        <v>8.766</v>
      </c>
      <c r="D353" s="6">
        <f>TITRES_STAT!E356</f>
        <v>8.766</v>
      </c>
      <c r="E353" s="2">
        <f t="shared" si="20"/>
        <v>-311.36075539823855</v>
      </c>
      <c r="F353" s="6" t="str">
        <f t="shared" si="23"/>
        <v>BULLISH</v>
      </c>
      <c r="G353" s="6" t="str">
        <f t="shared" si="22"/>
        <v>WEAK</v>
      </c>
      <c r="H353" s="6" t="str">
        <f t="shared" si="21"/>
        <v>CONFIRMED BULLISH</v>
      </c>
    </row>
    <row r="354" spans="1:8" ht="13.5" x14ac:dyDescent="0.25">
      <c r="A354" s="3">
        <f>TITRES_STAT!B357</f>
        <v>42517</v>
      </c>
      <c r="B354" s="6">
        <f>TITRES_STAT!C357</f>
        <v>19.75</v>
      </c>
      <c r="C354" s="6">
        <f>TITRES_STAT!D357</f>
        <v>8.6820000000000004</v>
      </c>
      <c r="D354" s="6">
        <f>TITRES_STAT!E357</f>
        <v>8.7026609620253179</v>
      </c>
      <c r="E354" s="2">
        <f t="shared" si="20"/>
        <v>-320.06341636026389</v>
      </c>
      <c r="F354" s="6" t="str">
        <f t="shared" si="23"/>
        <v>BEARISH</v>
      </c>
      <c r="G354" s="6" t="str">
        <f t="shared" si="22"/>
        <v>STRONG</v>
      </c>
      <c r="H354" s="6" t="str">
        <f t="shared" si="21"/>
        <v>CONFIRMED BEARISH</v>
      </c>
    </row>
    <row r="355" spans="1:8" ht="13.5" x14ac:dyDescent="0.25">
      <c r="A355" s="3">
        <f>TITRES_STAT!B358</f>
        <v>42520</v>
      </c>
      <c r="B355" s="6">
        <f>TITRES_STAT!C358</f>
        <v>19.75</v>
      </c>
      <c r="C355" s="6">
        <f>TITRES_STAT!D358</f>
        <v>8.6820000000000004</v>
      </c>
      <c r="D355" s="6">
        <f>TITRES_STAT!E358</f>
        <v>8.6820000000000004</v>
      </c>
      <c r="E355" s="2">
        <f t="shared" si="20"/>
        <v>-320.06341636026389</v>
      </c>
      <c r="F355" s="6" t="str">
        <f t="shared" si="23"/>
        <v>BEARISH</v>
      </c>
      <c r="G355" s="6" t="str">
        <f t="shared" si="22"/>
        <v>STRONG</v>
      </c>
      <c r="H355" s="6" t="str">
        <f t="shared" si="21"/>
        <v>CONFIRMED BEARISH</v>
      </c>
    </row>
    <row r="356" spans="1:8" ht="13.5" x14ac:dyDescent="0.25">
      <c r="A356" s="3">
        <f>TITRES_STAT!B359</f>
        <v>42521</v>
      </c>
      <c r="B356" s="6">
        <f>TITRES_STAT!C359</f>
        <v>19.55</v>
      </c>
      <c r="C356" s="6">
        <f>TITRES_STAT!D359</f>
        <v>8.5939999999999994</v>
      </c>
      <c r="D356" s="6">
        <f>TITRES_STAT!E359</f>
        <v>8.6458717135549854</v>
      </c>
      <c r="E356" s="2">
        <f t="shared" si="20"/>
        <v>-328.70928807381887</v>
      </c>
      <c r="F356" s="6" t="str">
        <f t="shared" si="23"/>
        <v>BEARISH</v>
      </c>
      <c r="G356" s="6" t="str">
        <f t="shared" si="22"/>
        <v>STRONG</v>
      </c>
      <c r="H356" s="6" t="str">
        <f t="shared" si="21"/>
        <v>CONFIRMED BEARISH</v>
      </c>
    </row>
    <row r="357" spans="1:8" ht="13.5" x14ac:dyDescent="0.25">
      <c r="A357" s="3">
        <f>TITRES_STAT!B360</f>
        <v>42522</v>
      </c>
      <c r="B357" s="6">
        <f>TITRES_STAT!C360</f>
        <v>20</v>
      </c>
      <c r="C357" s="6">
        <f>TITRES_STAT!D360</f>
        <v>8.7919999999999998</v>
      </c>
      <c r="D357" s="6">
        <f>TITRES_STAT!E360</f>
        <v>8.7832080000000001</v>
      </c>
      <c r="E357" s="2">
        <f t="shared" si="20"/>
        <v>-319.92608007381887</v>
      </c>
      <c r="F357" s="6" t="str">
        <f t="shared" si="23"/>
        <v>BEARISH</v>
      </c>
      <c r="G357" s="6" t="str">
        <f t="shared" si="22"/>
        <v>STRONG</v>
      </c>
      <c r="H357" s="6" t="str">
        <f t="shared" si="21"/>
        <v>NEUTRAL</v>
      </c>
    </row>
    <row r="358" spans="1:8" ht="13.5" x14ac:dyDescent="0.25">
      <c r="A358" s="3">
        <f>TITRES_STAT!B361</f>
        <v>42523</v>
      </c>
      <c r="B358" s="6">
        <f>TITRES_STAT!C361</f>
        <v>20.39</v>
      </c>
      <c r="C358" s="6">
        <f>TITRES_STAT!D361</f>
        <v>8.9640000000000004</v>
      </c>
      <c r="D358" s="6">
        <f>TITRES_STAT!E361</f>
        <v>8.8483780284453157</v>
      </c>
      <c r="E358" s="2">
        <f t="shared" si="20"/>
        <v>-311.07770204537354</v>
      </c>
      <c r="F358" s="6" t="str">
        <f t="shared" si="23"/>
        <v>BULLISH</v>
      </c>
      <c r="G358" s="6" t="str">
        <f t="shared" si="22"/>
        <v>NEUTRAL</v>
      </c>
      <c r="H358" s="6" t="str">
        <f t="shared" si="21"/>
        <v>CONFIRMED BULLISH</v>
      </c>
    </row>
    <row r="359" spans="1:8" ht="13.5" x14ac:dyDescent="0.25">
      <c r="A359" s="3">
        <f>TITRES_STAT!B362</f>
        <v>42524</v>
      </c>
      <c r="B359" s="6">
        <f>TITRES_STAT!C362</f>
        <v>20.010000000000002</v>
      </c>
      <c r="C359" s="6">
        <f>TITRES_STAT!D362</f>
        <v>8.7959999999999994</v>
      </c>
      <c r="D359" s="6">
        <f>TITRES_STAT!E362</f>
        <v>8.840397601199399</v>
      </c>
      <c r="E359" s="2">
        <f t="shared" si="20"/>
        <v>-319.91809964657295</v>
      </c>
      <c r="F359" s="6" t="str">
        <f t="shared" si="23"/>
        <v>BULLISH</v>
      </c>
      <c r="G359" s="6" t="str">
        <f t="shared" si="22"/>
        <v>NEUTRAL</v>
      </c>
      <c r="H359" s="6" t="str">
        <f t="shared" si="21"/>
        <v>CONFIRMED BULLISH</v>
      </c>
    </row>
    <row r="360" spans="1:8" ht="13.5" x14ac:dyDescent="0.25">
      <c r="A360" s="3">
        <f>TITRES_STAT!B363</f>
        <v>42527</v>
      </c>
      <c r="B360" s="6">
        <f>TITRES_STAT!C363</f>
        <v>20.010000000000002</v>
      </c>
      <c r="C360" s="6">
        <f>TITRES_STAT!D363</f>
        <v>8.7959999999999994</v>
      </c>
      <c r="D360" s="6">
        <f>TITRES_STAT!E363</f>
        <v>0</v>
      </c>
      <c r="E360" s="2">
        <f t="shared" si="20"/>
        <v>-319.91809964657295</v>
      </c>
      <c r="F360" s="6" t="str">
        <f t="shared" si="23"/>
        <v>BULLISH</v>
      </c>
      <c r="G360" s="6" t="str">
        <f t="shared" si="22"/>
        <v>NEUTRAL</v>
      </c>
      <c r="H360" s="6" t="str">
        <f t="shared" si="21"/>
        <v>CONFIRMED BULLISH</v>
      </c>
    </row>
    <row r="361" spans="1:8" ht="13.5" x14ac:dyDescent="0.25">
      <c r="A361" s="3">
        <f>TITRES_STAT!B364</f>
        <v>42528</v>
      </c>
      <c r="B361" s="6">
        <f>TITRES_STAT!C364</f>
        <v>20.350000000000001</v>
      </c>
      <c r="C361" s="6">
        <f>TITRES_STAT!D364</f>
        <v>8.9459999999999997</v>
      </c>
      <c r="D361" s="6">
        <f>TITRES_STAT!E364</f>
        <v>8.9525941031941016</v>
      </c>
      <c r="E361" s="2">
        <f t="shared" si="20"/>
        <v>-310.96550554337887</v>
      </c>
      <c r="F361" s="6" t="str">
        <f t="shared" si="23"/>
        <v>BULLISH</v>
      </c>
      <c r="G361" s="6" t="str">
        <f t="shared" si="22"/>
        <v>WEAK</v>
      </c>
      <c r="H361" s="6" t="str">
        <f t="shared" si="21"/>
        <v>CONFIRMED BULLISH</v>
      </c>
    </row>
    <row r="362" spans="1:8" ht="13.5" x14ac:dyDescent="0.25">
      <c r="A362" s="3">
        <f>TITRES_STAT!B365</f>
        <v>42529</v>
      </c>
      <c r="B362" s="6">
        <f>TITRES_STAT!C365</f>
        <v>20.5</v>
      </c>
      <c r="C362" s="6">
        <f>TITRES_STAT!D365</f>
        <v>9.0120000000000005</v>
      </c>
      <c r="D362" s="6">
        <f>TITRES_STAT!E365</f>
        <v>8.9693578536585363</v>
      </c>
      <c r="E362" s="2">
        <f t="shared" si="20"/>
        <v>-301.99614768972032</v>
      </c>
      <c r="F362" s="6" t="str">
        <f t="shared" si="23"/>
        <v>BULLISH</v>
      </c>
      <c r="G362" s="6" t="str">
        <f t="shared" si="22"/>
        <v>WEAK</v>
      </c>
      <c r="H362" s="6" t="str">
        <f t="shared" si="21"/>
        <v>CONFIRMED BULLISH</v>
      </c>
    </row>
    <row r="363" spans="1:8" ht="13.5" x14ac:dyDescent="0.25">
      <c r="A363" s="3">
        <f>TITRES_STAT!B366</f>
        <v>42530</v>
      </c>
      <c r="B363" s="6">
        <f>TITRES_STAT!C366</f>
        <v>20.399999999999999</v>
      </c>
      <c r="C363" s="6">
        <f>TITRES_STAT!D366</f>
        <v>8.968</v>
      </c>
      <c r="D363" s="6">
        <f>TITRES_STAT!E366</f>
        <v>9.1992337254901955</v>
      </c>
      <c r="E363" s="2">
        <f t="shared" si="20"/>
        <v>-311.19538141521053</v>
      </c>
      <c r="F363" s="6" t="str">
        <f t="shared" si="23"/>
        <v>BEARISH</v>
      </c>
      <c r="G363" s="6" t="str">
        <f t="shared" si="22"/>
        <v>NEUTRAL</v>
      </c>
      <c r="H363" s="6" t="str">
        <f t="shared" si="21"/>
        <v>BEARISH DIVERGENCE</v>
      </c>
    </row>
    <row r="364" spans="1:8" ht="13.5" x14ac:dyDescent="0.25">
      <c r="A364" s="3">
        <f>TITRES_STAT!B367</f>
        <v>42531</v>
      </c>
      <c r="B364" s="6">
        <f>TITRES_STAT!C367</f>
        <v>21.5</v>
      </c>
      <c r="C364" s="6">
        <f>TITRES_STAT!D367</f>
        <v>9.4510000000000005</v>
      </c>
      <c r="D364" s="6">
        <f>TITRES_STAT!E367</f>
        <v>9.2901132093023264</v>
      </c>
      <c r="E364" s="2">
        <f t="shared" si="20"/>
        <v>-301.90526820590821</v>
      </c>
      <c r="F364" s="6" t="str">
        <f t="shared" si="23"/>
        <v>BULLISH</v>
      </c>
      <c r="G364" s="6" t="str">
        <f t="shared" si="22"/>
        <v>WEAK</v>
      </c>
      <c r="H364" s="6" t="str">
        <f t="shared" si="21"/>
        <v>CONFIRMED BULLISH</v>
      </c>
    </row>
    <row r="365" spans="1:8" ht="13.5" x14ac:dyDescent="0.25">
      <c r="A365" s="3">
        <f>TITRES_STAT!B368</f>
        <v>42534</v>
      </c>
      <c r="B365" s="6">
        <f>TITRES_STAT!C368</f>
        <v>21.9</v>
      </c>
      <c r="C365" s="6">
        <f>TITRES_STAT!D368</f>
        <v>9.6270000000000007</v>
      </c>
      <c r="D365" s="6">
        <f>TITRES_STAT!E368</f>
        <v>9.5122672602739744</v>
      </c>
      <c r="E365" s="2">
        <f t="shared" si="20"/>
        <v>-292.39300094563424</v>
      </c>
      <c r="F365" s="6" t="str">
        <f t="shared" si="23"/>
        <v>BULLISH</v>
      </c>
      <c r="G365" s="6" t="str">
        <f t="shared" si="22"/>
        <v>WEAK</v>
      </c>
      <c r="H365" s="6" t="str">
        <f t="shared" si="21"/>
        <v>CONFIRMED BULLISH</v>
      </c>
    </row>
    <row r="366" spans="1:8" ht="13.5" x14ac:dyDescent="0.25">
      <c r="A366" s="3">
        <f>TITRES_STAT!B369</f>
        <v>42535</v>
      </c>
      <c r="B366" s="6">
        <f>TITRES_STAT!C369</f>
        <v>21.9</v>
      </c>
      <c r="C366" s="6">
        <f>TITRES_STAT!D369</f>
        <v>9.6270000000000007</v>
      </c>
      <c r="D366" s="6">
        <f>TITRES_STAT!E369</f>
        <v>9.6322750684931524</v>
      </c>
      <c r="E366" s="2">
        <f t="shared" si="20"/>
        <v>-292.39300094563424</v>
      </c>
      <c r="F366" s="6" t="str">
        <f t="shared" si="23"/>
        <v>BULLISH</v>
      </c>
      <c r="G366" s="6" t="str">
        <f t="shared" si="22"/>
        <v>WEAK</v>
      </c>
      <c r="H366" s="6" t="str">
        <f t="shared" si="21"/>
        <v>CONFIRMED BULLISH</v>
      </c>
    </row>
    <row r="367" spans="1:8" ht="13.5" x14ac:dyDescent="0.25">
      <c r="A367" s="3">
        <f>TITRES_STAT!B370</f>
        <v>42536</v>
      </c>
      <c r="B367" s="6">
        <f>TITRES_STAT!C370</f>
        <v>20.99</v>
      </c>
      <c r="C367" s="6">
        <f>TITRES_STAT!D370</f>
        <v>9.8569999999999993</v>
      </c>
      <c r="D367" s="6">
        <f>TITRES_STAT!E370</f>
        <v>9.8569999999999993</v>
      </c>
      <c r="E367" s="2">
        <f t="shared" si="20"/>
        <v>-302.25000094563427</v>
      </c>
      <c r="F367" s="6" t="str">
        <f t="shared" si="23"/>
        <v>BEARISH</v>
      </c>
      <c r="G367" s="6" t="str">
        <f t="shared" si="22"/>
        <v>NEUTRAL</v>
      </c>
      <c r="H367" s="6" t="str">
        <f t="shared" si="21"/>
        <v>BEARISH DIVERGENCE</v>
      </c>
    </row>
    <row r="368" spans="1:8" ht="13.5" x14ac:dyDescent="0.25">
      <c r="A368" s="3">
        <f>TITRES_STAT!B371</f>
        <v>42537</v>
      </c>
      <c r="B368" s="6">
        <f>TITRES_STAT!C371</f>
        <v>20.49</v>
      </c>
      <c r="C368" s="6">
        <f>TITRES_STAT!D371</f>
        <v>9.6229999999999993</v>
      </c>
      <c r="D368" s="6">
        <f>TITRES_STAT!E371</f>
        <v>9.5718088335773555</v>
      </c>
      <c r="E368" s="2">
        <f t="shared" si="20"/>
        <v>-311.82180977921161</v>
      </c>
      <c r="F368" s="6" t="str">
        <f t="shared" si="23"/>
        <v>BEARISH</v>
      </c>
      <c r="G368" s="6" t="str">
        <f t="shared" si="22"/>
        <v>NEUTRAL</v>
      </c>
      <c r="H368" s="6" t="str">
        <f t="shared" si="21"/>
        <v>BEARISH DIVERGENCE</v>
      </c>
    </row>
    <row r="369" spans="1:8" ht="13.5" x14ac:dyDescent="0.25">
      <c r="A369" s="3">
        <f>TITRES_STAT!B372</f>
        <v>42538</v>
      </c>
      <c r="B369" s="6">
        <f>TITRES_STAT!C372</f>
        <v>19.57</v>
      </c>
      <c r="C369" s="6">
        <f>TITRES_STAT!D372</f>
        <v>9.1910000000000007</v>
      </c>
      <c r="D369" s="6">
        <f>TITRES_STAT!E372</f>
        <v>0</v>
      </c>
      <c r="E369" s="2">
        <f t="shared" si="20"/>
        <v>-311.82180977921161</v>
      </c>
      <c r="F369" s="6" t="str">
        <f t="shared" si="23"/>
        <v>BEARISH</v>
      </c>
      <c r="G369" s="6" t="str">
        <f t="shared" si="22"/>
        <v>STRONG</v>
      </c>
      <c r="H369" s="6" t="str">
        <f t="shared" si="21"/>
        <v>CONFIRMED BEARISH</v>
      </c>
    </row>
    <row r="370" spans="1:8" ht="13.5" x14ac:dyDescent="0.25">
      <c r="A370" s="3">
        <f>TITRES_STAT!B373</f>
        <v>42541</v>
      </c>
      <c r="B370" s="6">
        <f>TITRES_STAT!C373</f>
        <v>18.899999999999999</v>
      </c>
      <c r="C370" s="6">
        <f>TITRES_STAT!D373</f>
        <v>8.8759999999999994</v>
      </c>
      <c r="D370" s="6">
        <f>TITRES_STAT!E373</f>
        <v>8.9384607407407408</v>
      </c>
      <c r="E370" s="2">
        <f t="shared" si="20"/>
        <v>-320.76027051995237</v>
      </c>
      <c r="F370" s="6" t="str">
        <f t="shared" si="23"/>
        <v>BEARISH</v>
      </c>
      <c r="G370" s="6" t="str">
        <f t="shared" si="22"/>
        <v>STRONG</v>
      </c>
      <c r="H370" s="6" t="str">
        <f t="shared" si="21"/>
        <v>CONFIRMED BEARISH</v>
      </c>
    </row>
    <row r="371" spans="1:8" ht="13.5" x14ac:dyDescent="0.25">
      <c r="A371" s="3">
        <f>TITRES_STAT!B374</f>
        <v>42542</v>
      </c>
      <c r="B371" s="6">
        <f>TITRES_STAT!C374</f>
        <v>18.8</v>
      </c>
      <c r="C371" s="6">
        <f>TITRES_STAT!D374</f>
        <v>8.8290000000000006</v>
      </c>
      <c r="D371" s="6">
        <f>TITRES_STAT!E374</f>
        <v>8.8219555851063838</v>
      </c>
      <c r="E371" s="2">
        <f t="shared" si="20"/>
        <v>-329.58222610505874</v>
      </c>
      <c r="F371" s="6" t="str">
        <f t="shared" si="23"/>
        <v>BEARISH</v>
      </c>
      <c r="G371" s="6" t="str">
        <f t="shared" si="22"/>
        <v>STRONG</v>
      </c>
      <c r="H371" s="6" t="str">
        <f t="shared" si="21"/>
        <v>CONFIRMED BEARISH</v>
      </c>
    </row>
    <row r="372" spans="1:8" ht="13.5" x14ac:dyDescent="0.25">
      <c r="A372" s="3">
        <f>TITRES_STAT!B375</f>
        <v>42543</v>
      </c>
      <c r="B372" s="6">
        <f>TITRES_STAT!C375</f>
        <v>18.399999999999999</v>
      </c>
      <c r="C372" s="6">
        <f>TITRES_STAT!D375</f>
        <v>8.641</v>
      </c>
      <c r="D372" s="6">
        <f>TITRES_STAT!E375</f>
        <v>8.7095644565217398</v>
      </c>
      <c r="E372" s="2">
        <f t="shared" si="20"/>
        <v>-338.29179056158046</v>
      </c>
      <c r="F372" s="6" t="str">
        <f t="shared" si="23"/>
        <v>BEARISH</v>
      </c>
      <c r="G372" s="6" t="str">
        <f t="shared" si="22"/>
        <v>STRONG</v>
      </c>
      <c r="H372" s="6" t="str">
        <f t="shared" si="21"/>
        <v>CONFIRMED BEARISH</v>
      </c>
    </row>
    <row r="373" spans="1:8" ht="13.5" x14ac:dyDescent="0.25">
      <c r="A373" s="3">
        <f>TITRES_STAT!B376</f>
        <v>42544</v>
      </c>
      <c r="B373" s="6">
        <f>TITRES_STAT!C376</f>
        <v>18.41</v>
      </c>
      <c r="C373" s="6">
        <f>TITRES_STAT!D376</f>
        <v>8.6460000000000008</v>
      </c>
      <c r="D373" s="6">
        <f>TITRES_STAT!E376</f>
        <v>8.6530445410103223</v>
      </c>
      <c r="E373" s="2">
        <f t="shared" si="20"/>
        <v>-329.63874602057012</v>
      </c>
      <c r="F373" s="6" t="str">
        <f t="shared" si="23"/>
        <v>BEARISH</v>
      </c>
      <c r="G373" s="6" t="str">
        <f t="shared" si="22"/>
        <v>STRONG</v>
      </c>
      <c r="H373" s="6" t="str">
        <f t="shared" si="21"/>
        <v>CONFIRMED BEARISH</v>
      </c>
    </row>
    <row r="374" spans="1:8" ht="13.5" x14ac:dyDescent="0.25">
      <c r="A374" s="3">
        <f>TITRES_STAT!B377</f>
        <v>42545</v>
      </c>
      <c r="B374" s="6">
        <f>TITRES_STAT!C377</f>
        <v>19</v>
      </c>
      <c r="C374" s="6">
        <f>TITRES_STAT!D377</f>
        <v>8.923</v>
      </c>
      <c r="D374" s="6">
        <f>TITRES_STAT!E377</f>
        <v>8.9211214736842095</v>
      </c>
      <c r="E374" s="2">
        <f t="shared" si="20"/>
        <v>-320.71762454688593</v>
      </c>
      <c r="F374" s="6" t="str">
        <f t="shared" si="23"/>
        <v>BEARISH</v>
      </c>
      <c r="G374" s="6" t="str">
        <f t="shared" si="22"/>
        <v>STRONG</v>
      </c>
      <c r="H374" s="6" t="str">
        <f t="shared" si="21"/>
        <v>CONFIRMED BEARISH</v>
      </c>
    </row>
    <row r="375" spans="1:8" ht="13.5" x14ac:dyDescent="0.25">
      <c r="A375" s="3">
        <f>TITRES_STAT!B378</f>
        <v>42548</v>
      </c>
      <c r="B375" s="6">
        <f>TITRES_STAT!C378</f>
        <v>19</v>
      </c>
      <c r="C375" s="6">
        <f>TITRES_STAT!D378</f>
        <v>8.923</v>
      </c>
      <c r="D375" s="6">
        <f>TITRES_STAT!E378</f>
        <v>9.0051855263157901</v>
      </c>
      <c r="E375" s="2">
        <f t="shared" si="20"/>
        <v>-320.71762454688593</v>
      </c>
      <c r="F375" s="6" t="str">
        <f t="shared" si="23"/>
        <v>BULLISH</v>
      </c>
      <c r="G375" s="6" t="str">
        <f t="shared" si="22"/>
        <v>NEUTRAL</v>
      </c>
      <c r="H375" s="6" t="str">
        <f t="shared" si="21"/>
        <v>CONFIRMED BULLISH</v>
      </c>
    </row>
    <row r="376" spans="1:8" ht="13.5" x14ac:dyDescent="0.25">
      <c r="A376" s="3">
        <f>TITRES_STAT!B379</f>
        <v>42549</v>
      </c>
      <c r="B376" s="6">
        <f>TITRES_STAT!C379</f>
        <v>19.36</v>
      </c>
      <c r="C376" s="6">
        <f>TITRES_STAT!D379</f>
        <v>9.0920000000000005</v>
      </c>
      <c r="D376" s="6">
        <f>TITRES_STAT!E379</f>
        <v>9.0196772727272734</v>
      </c>
      <c r="E376" s="2">
        <f t="shared" si="20"/>
        <v>-311.69794727415865</v>
      </c>
      <c r="F376" s="6" t="str">
        <f t="shared" si="23"/>
        <v>BULLISH</v>
      </c>
      <c r="G376" s="6" t="str">
        <f t="shared" si="22"/>
        <v>WEAK</v>
      </c>
      <c r="H376" s="6" t="str">
        <f t="shared" si="21"/>
        <v>CONFIRMED BULLISH</v>
      </c>
    </row>
    <row r="377" spans="1:8" ht="13.5" x14ac:dyDescent="0.25">
      <c r="A377" s="3">
        <f>TITRES_STAT!B380</f>
        <v>42550</v>
      </c>
      <c r="B377" s="6">
        <f>TITRES_STAT!C380</f>
        <v>18.899999999999999</v>
      </c>
      <c r="C377" s="6">
        <f>TITRES_STAT!D380</f>
        <v>8.8759999999999994</v>
      </c>
      <c r="D377" s="6">
        <f>TITRES_STAT!E380</f>
        <v>9.2592177777777778</v>
      </c>
      <c r="E377" s="2">
        <f t="shared" si="20"/>
        <v>-320.95716505193644</v>
      </c>
      <c r="F377" s="6" t="str">
        <f t="shared" si="23"/>
        <v>BULLISH</v>
      </c>
      <c r="G377" s="6" t="str">
        <f t="shared" si="22"/>
        <v>WEAK</v>
      </c>
      <c r="H377" s="6" t="str">
        <f t="shared" si="21"/>
        <v>CONFIRMED BULLISH</v>
      </c>
    </row>
    <row r="378" spans="1:8" ht="13.5" x14ac:dyDescent="0.25">
      <c r="A378" s="3">
        <f>TITRES_STAT!B381</f>
        <v>42551</v>
      </c>
      <c r="B378" s="6">
        <f>TITRES_STAT!C381</f>
        <v>18.97</v>
      </c>
      <c r="C378" s="6">
        <f>TITRES_STAT!D381</f>
        <v>8.9090000000000007</v>
      </c>
      <c r="D378" s="6">
        <f>TITRES_STAT!E381</f>
        <v>8.9061821823932537</v>
      </c>
      <c r="E378" s="2">
        <f t="shared" si="20"/>
        <v>-312.05098286954319</v>
      </c>
      <c r="F378" s="6" t="str">
        <f t="shared" si="23"/>
        <v>BULLISH</v>
      </c>
      <c r="G378" s="6" t="str">
        <f t="shared" si="22"/>
        <v>WEAK</v>
      </c>
      <c r="H378" s="6" t="str">
        <f t="shared" si="21"/>
        <v>CONFIRMED BULLISH</v>
      </c>
    </row>
    <row r="379" spans="1:8" ht="13.5" x14ac:dyDescent="0.25">
      <c r="A379" s="3">
        <f>TITRES_STAT!B382</f>
        <v>42552</v>
      </c>
      <c r="B379" s="6">
        <f>TITRES_STAT!C382</f>
        <v>18.559999999999999</v>
      </c>
      <c r="C379" s="6">
        <f>TITRES_STAT!D382</f>
        <v>8.7159999999999993</v>
      </c>
      <c r="D379" s="6">
        <f>TITRES_STAT!E382</f>
        <v>9.059286422413793</v>
      </c>
      <c r="E379" s="2">
        <f t="shared" si="20"/>
        <v>-321.11026929195697</v>
      </c>
      <c r="F379" s="6" t="str">
        <f t="shared" si="23"/>
        <v>BEARISH</v>
      </c>
      <c r="G379" s="6" t="str">
        <f t="shared" si="22"/>
        <v>NEUTRAL</v>
      </c>
      <c r="H379" s="6" t="str">
        <f t="shared" si="21"/>
        <v>CONFIRMED BEARISH</v>
      </c>
    </row>
    <row r="380" spans="1:8" ht="13.5" x14ac:dyDescent="0.25">
      <c r="A380" s="3">
        <f>TITRES_STAT!B383</f>
        <v>42555</v>
      </c>
      <c r="B380" s="6">
        <f>TITRES_STAT!C383</f>
        <v>19.12</v>
      </c>
      <c r="C380" s="6">
        <f>TITRES_STAT!D383</f>
        <v>8.9789999999999992</v>
      </c>
      <c r="D380" s="6">
        <f>TITRES_STAT!E383</f>
        <v>8.9841657426778223</v>
      </c>
      <c r="E380" s="2">
        <f t="shared" si="20"/>
        <v>-312.12610354927915</v>
      </c>
      <c r="F380" s="6" t="str">
        <f t="shared" si="23"/>
        <v>BULLISH</v>
      </c>
      <c r="G380" s="6" t="str">
        <f t="shared" si="22"/>
        <v>WEAK</v>
      </c>
      <c r="H380" s="6" t="str">
        <f t="shared" si="21"/>
        <v>CONFIRMED BULLISH</v>
      </c>
    </row>
    <row r="381" spans="1:8" ht="13.5" x14ac:dyDescent="0.25">
      <c r="A381" s="3">
        <f>TITRES_STAT!B384</f>
        <v>42559</v>
      </c>
      <c r="B381" s="6">
        <f>TITRES_STAT!C384</f>
        <v>18.7</v>
      </c>
      <c r="C381" s="6">
        <f>TITRES_STAT!D384</f>
        <v>8.782</v>
      </c>
      <c r="D381" s="6">
        <f>TITRES_STAT!E384</f>
        <v>8.7726074866310171</v>
      </c>
      <c r="E381" s="2">
        <f t="shared" si="20"/>
        <v>-320.8987110359102</v>
      </c>
      <c r="F381" s="6" t="str">
        <f t="shared" si="23"/>
        <v>BEARISH</v>
      </c>
      <c r="G381" s="6" t="str">
        <f t="shared" si="22"/>
        <v>STRONG</v>
      </c>
      <c r="H381" s="6" t="str">
        <f t="shared" si="21"/>
        <v>CONFIRMED BEARISH</v>
      </c>
    </row>
    <row r="382" spans="1:8" ht="13.5" x14ac:dyDescent="0.25">
      <c r="A382" s="3">
        <f>TITRES_STAT!B385</f>
        <v>42562</v>
      </c>
      <c r="B382" s="6">
        <f>TITRES_STAT!C385</f>
        <v>19.260000000000002</v>
      </c>
      <c r="C382" s="6">
        <f>TITRES_STAT!D385</f>
        <v>9.0449999999999999</v>
      </c>
      <c r="D382" s="6">
        <f>TITRES_STAT!E385</f>
        <v>8.8900233644859803</v>
      </c>
      <c r="E382" s="2">
        <f t="shared" si="20"/>
        <v>-312.00868767142424</v>
      </c>
      <c r="F382" s="6" t="str">
        <f t="shared" si="23"/>
        <v>BULLISH</v>
      </c>
      <c r="G382" s="6" t="str">
        <f t="shared" si="22"/>
        <v>WEAK</v>
      </c>
      <c r="H382" s="6" t="str">
        <f t="shared" si="21"/>
        <v>CONFIRMED BULLISH</v>
      </c>
    </row>
    <row r="383" spans="1:8" ht="13.5" x14ac:dyDescent="0.25">
      <c r="A383" s="3">
        <f>TITRES_STAT!B386</f>
        <v>42563</v>
      </c>
      <c r="B383" s="6">
        <f>TITRES_STAT!C386</f>
        <v>19.829999999999998</v>
      </c>
      <c r="C383" s="6">
        <f>TITRES_STAT!D386</f>
        <v>9.3130000000000006</v>
      </c>
      <c r="D383" s="6">
        <f>TITRES_STAT!E386</f>
        <v>9.2758982854261252</v>
      </c>
      <c r="E383" s="2">
        <f t="shared" si="20"/>
        <v>-302.7327893859981</v>
      </c>
      <c r="F383" s="6" t="str">
        <f t="shared" si="23"/>
        <v>BULLISH</v>
      </c>
      <c r="G383" s="6" t="str">
        <f t="shared" si="22"/>
        <v>WEAK</v>
      </c>
      <c r="H383" s="6" t="str">
        <f t="shared" si="21"/>
        <v>CONFIRMED BULLISH</v>
      </c>
    </row>
    <row r="384" spans="1:8" ht="13.5" x14ac:dyDescent="0.25">
      <c r="A384" s="3">
        <f>TITRES_STAT!B387</f>
        <v>42564</v>
      </c>
      <c r="B384" s="6">
        <f>TITRES_STAT!C387</f>
        <v>19.32</v>
      </c>
      <c r="C384" s="6">
        <f>TITRES_STAT!D387</f>
        <v>9.0730000000000004</v>
      </c>
      <c r="D384" s="6">
        <f>TITRES_STAT!E387</f>
        <v>9.0730000000000004</v>
      </c>
      <c r="E384" s="2">
        <f t="shared" si="20"/>
        <v>-311.80578938599808</v>
      </c>
      <c r="F384" s="6" t="str">
        <f t="shared" si="23"/>
        <v>BULLISH</v>
      </c>
      <c r="G384" s="6" t="str">
        <f t="shared" si="22"/>
        <v>WEAK</v>
      </c>
      <c r="H384" s="6" t="str">
        <f t="shared" si="21"/>
        <v>CONFIRMED BULLISH</v>
      </c>
    </row>
    <row r="385" spans="1:8" ht="13.5" x14ac:dyDescent="0.25">
      <c r="A385" s="3">
        <f>TITRES_STAT!B388</f>
        <v>42565</v>
      </c>
      <c r="B385" s="6">
        <f>TITRES_STAT!C388</f>
        <v>19.32</v>
      </c>
      <c r="C385" s="6">
        <f>TITRES_STAT!D388</f>
        <v>9.0730000000000004</v>
      </c>
      <c r="D385" s="6">
        <f>TITRES_STAT!E388</f>
        <v>9.2331393892339566</v>
      </c>
      <c r="E385" s="2">
        <f t="shared" si="20"/>
        <v>-311.80578938599808</v>
      </c>
      <c r="F385" s="6" t="str">
        <f t="shared" si="23"/>
        <v>BULLISH</v>
      </c>
      <c r="G385" s="6" t="str">
        <f t="shared" si="22"/>
        <v>NEUTRAL</v>
      </c>
      <c r="H385" s="6" t="str">
        <f t="shared" si="21"/>
        <v>CONFIRMED BULLISH</v>
      </c>
    </row>
    <row r="386" spans="1:8" ht="13.5" x14ac:dyDescent="0.25">
      <c r="A386" s="3">
        <f>TITRES_STAT!B389</f>
        <v>42566</v>
      </c>
      <c r="B386" s="6">
        <f>TITRES_STAT!C389</f>
        <v>19.2</v>
      </c>
      <c r="C386" s="6">
        <f>TITRES_STAT!D389</f>
        <v>9.0169999999999995</v>
      </c>
      <c r="D386" s="6">
        <f>TITRES_STAT!E389</f>
        <v>9.2377286458333341</v>
      </c>
      <c r="E386" s="2">
        <f t="shared" si="20"/>
        <v>-321.04351803183141</v>
      </c>
      <c r="F386" s="6" t="str">
        <f t="shared" si="23"/>
        <v>BEARISH</v>
      </c>
      <c r="G386" s="6" t="str">
        <f t="shared" si="22"/>
        <v>NEUTRAL</v>
      </c>
      <c r="H386" s="6" t="str">
        <f t="shared" si="21"/>
        <v>BEARISH DIVERGENCE</v>
      </c>
    </row>
    <row r="387" spans="1:8" ht="13.5" x14ac:dyDescent="0.25">
      <c r="A387" s="3">
        <f>TITRES_STAT!B390</f>
        <v>42569</v>
      </c>
      <c r="B387" s="6">
        <f>TITRES_STAT!C390</f>
        <v>18.79</v>
      </c>
      <c r="C387" s="6">
        <f>TITRES_STAT!D390</f>
        <v>8.8239999999999998</v>
      </c>
      <c r="D387" s="6">
        <f>TITRES_STAT!E390</f>
        <v>9.0066788717402861</v>
      </c>
      <c r="E387" s="2">
        <f t="shared" si="20"/>
        <v>-330.0501969035717</v>
      </c>
      <c r="F387" s="6" t="str">
        <f t="shared" si="23"/>
        <v>BEARISH</v>
      </c>
      <c r="G387" s="6" t="str">
        <f t="shared" si="22"/>
        <v>STRONG</v>
      </c>
      <c r="H387" s="6" t="str">
        <f t="shared" si="21"/>
        <v>CONFIRMED BEARISH</v>
      </c>
    </row>
    <row r="388" spans="1:8" ht="13.5" x14ac:dyDescent="0.25">
      <c r="A388" s="3">
        <f>TITRES_STAT!B391</f>
        <v>42570</v>
      </c>
      <c r="B388" s="6">
        <f>TITRES_STAT!C391</f>
        <v>18.8</v>
      </c>
      <c r="C388" s="6">
        <f>TITRES_STAT!D391</f>
        <v>8.8290000000000006</v>
      </c>
      <c r="D388" s="6">
        <f>TITRES_STAT!E391</f>
        <v>8.8285303723404258</v>
      </c>
      <c r="E388" s="2">
        <f t="shared" ref="E388:E451" si="24">IF(B388&gt;B387, E387+D388, IF(B388&lt;B387, E387-D388, E387))</f>
        <v>-321.22166653123128</v>
      </c>
      <c r="F388" s="6" t="str">
        <f t="shared" si="23"/>
        <v>BEARISH</v>
      </c>
      <c r="G388" s="6" t="str">
        <f t="shared" si="22"/>
        <v>STRONG</v>
      </c>
      <c r="H388" s="6" t="str">
        <f t="shared" si="21"/>
        <v>CONFIRMED BEARISH</v>
      </c>
    </row>
    <row r="389" spans="1:8" ht="13.5" x14ac:dyDescent="0.25">
      <c r="A389" s="3">
        <f>TITRES_STAT!B392</f>
        <v>42571</v>
      </c>
      <c r="B389" s="6">
        <f>TITRES_STAT!C392</f>
        <v>19.2</v>
      </c>
      <c r="C389" s="6">
        <f>TITRES_STAT!D392</f>
        <v>9.0169999999999995</v>
      </c>
      <c r="D389" s="6">
        <f>TITRES_STAT!E392</f>
        <v>8.8737611979166662</v>
      </c>
      <c r="E389" s="2">
        <f t="shared" si="24"/>
        <v>-312.3479053333146</v>
      </c>
      <c r="F389" s="6" t="str">
        <f t="shared" si="23"/>
        <v>BEARISH</v>
      </c>
      <c r="G389" s="6" t="str">
        <f t="shared" si="22"/>
        <v>NEUTRAL</v>
      </c>
      <c r="H389" s="6" t="str">
        <f t="shared" si="21"/>
        <v>CONFIRMED BEARISH</v>
      </c>
    </row>
    <row r="390" spans="1:8" ht="13.5" x14ac:dyDescent="0.25">
      <c r="A390" s="3">
        <f>TITRES_STAT!B393</f>
        <v>42572</v>
      </c>
      <c r="B390" s="6">
        <f>TITRES_STAT!C393</f>
        <v>18.8</v>
      </c>
      <c r="C390" s="6">
        <f>TITRES_STAT!D393</f>
        <v>8.8290000000000006</v>
      </c>
      <c r="D390" s="6">
        <f>TITRES_STAT!E393</f>
        <v>8.8290000000000006</v>
      </c>
      <c r="E390" s="2">
        <f t="shared" si="24"/>
        <v>-321.17690533331461</v>
      </c>
      <c r="F390" s="6" t="str">
        <f t="shared" si="23"/>
        <v>BEARISH</v>
      </c>
      <c r="G390" s="6" t="str">
        <f t="shared" si="22"/>
        <v>STRONG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f>TITRES_STAT!B394</f>
        <v>42573</v>
      </c>
      <c r="B391" s="6">
        <f>TITRES_STAT!C394</f>
        <v>19</v>
      </c>
      <c r="C391" s="6">
        <f>TITRES_STAT!D394</f>
        <v>8.923</v>
      </c>
      <c r="D391" s="6">
        <f>TITRES_STAT!E394</f>
        <v>8.923</v>
      </c>
      <c r="E391" s="2">
        <f t="shared" si="24"/>
        <v>-312.25390533331461</v>
      </c>
      <c r="F391" s="6" t="str">
        <f t="shared" si="23"/>
        <v>BULLISH</v>
      </c>
      <c r="G391" s="6" t="str">
        <f t="shared" ref="G391:G454" si="26">IF((E391-E386)/E386 &gt; 0.02, "STRONG",
 IF((E391-E386)/E386 &lt; -0.02, "WEAK", "NEUTRAL"))</f>
        <v>WEAK</v>
      </c>
      <c r="H391" s="6" t="str">
        <f t="shared" si="25"/>
        <v>BULLISH DIVERGENCE</v>
      </c>
    </row>
    <row r="392" spans="1:8" ht="13.5" x14ac:dyDescent="0.25">
      <c r="A392" s="3">
        <f>TITRES_STAT!B395</f>
        <v>42577</v>
      </c>
      <c r="B392" s="6">
        <f>TITRES_STAT!C395</f>
        <v>18.8</v>
      </c>
      <c r="C392" s="6">
        <f>TITRES_STAT!D395</f>
        <v>8.8290000000000006</v>
      </c>
      <c r="D392" s="6">
        <f>TITRES_STAT!E395</f>
        <v>8.8290000000000006</v>
      </c>
      <c r="E392" s="2">
        <f t="shared" si="24"/>
        <v>-321.08290533331461</v>
      </c>
      <c r="F392" s="6" t="str">
        <f t="shared" ref="F392:F455" si="27">IF(E392&gt;E387,"BULLISH",IF(E392&lt;E387,"BEARISH","NEUTRAL"))</f>
        <v>BULLISH</v>
      </c>
      <c r="G392" s="6" t="str">
        <f t="shared" si="26"/>
        <v>WEAK</v>
      </c>
      <c r="H392" s="6" t="str">
        <f t="shared" si="25"/>
        <v>CONFIRMED BULLISH</v>
      </c>
    </row>
    <row r="393" spans="1:8" ht="13.5" x14ac:dyDescent="0.25">
      <c r="A393" s="3">
        <f>TITRES_STAT!B396</f>
        <v>42578</v>
      </c>
      <c r="B393" s="6">
        <f>TITRES_STAT!C396</f>
        <v>18.91</v>
      </c>
      <c r="C393" s="6">
        <f>TITRES_STAT!D396</f>
        <v>8.8810000000000002</v>
      </c>
      <c r="D393" s="6">
        <f>TITRES_STAT!E396</f>
        <v>8.8744249603384446</v>
      </c>
      <c r="E393" s="2">
        <f t="shared" si="24"/>
        <v>-312.20848037297617</v>
      </c>
      <c r="F393" s="6" t="str">
        <f t="shared" si="27"/>
        <v>BULLISH</v>
      </c>
      <c r="G393" s="6" t="str">
        <f t="shared" si="26"/>
        <v>WEAK</v>
      </c>
      <c r="H393" s="6" t="str">
        <f t="shared" si="25"/>
        <v>CONFIRMED BULLISH</v>
      </c>
    </row>
    <row r="394" spans="1:8" ht="13.5" x14ac:dyDescent="0.25">
      <c r="A394" s="3">
        <f>TITRES_STAT!B397</f>
        <v>42579</v>
      </c>
      <c r="B394" s="6">
        <f>TITRES_STAT!C397</f>
        <v>18.91</v>
      </c>
      <c r="C394" s="6">
        <f>TITRES_STAT!D397</f>
        <v>8.8810000000000002</v>
      </c>
      <c r="D394" s="6">
        <f>TITRES_STAT!E397</f>
        <v>8.8810000000000002</v>
      </c>
      <c r="E394" s="2">
        <f t="shared" si="24"/>
        <v>-312.20848037297617</v>
      </c>
      <c r="F394" s="6" t="str">
        <f t="shared" si="27"/>
        <v>BULLISH</v>
      </c>
      <c r="G394" s="6" t="str">
        <f t="shared" si="26"/>
        <v>NEUTRAL</v>
      </c>
      <c r="H394" s="6" t="str">
        <f t="shared" si="25"/>
        <v>BULLISH DIVERGENCE</v>
      </c>
    </row>
    <row r="395" spans="1:8" ht="13.5" x14ac:dyDescent="0.25">
      <c r="A395" s="3">
        <f>TITRES_STAT!B398</f>
        <v>42580</v>
      </c>
      <c r="B395" s="6">
        <f>TITRES_STAT!C398</f>
        <v>19</v>
      </c>
      <c r="C395" s="6">
        <f>TITRES_STAT!D398</f>
        <v>8.923</v>
      </c>
      <c r="D395" s="6">
        <f>TITRES_STAT!E398</f>
        <v>8.9215911052631576</v>
      </c>
      <c r="E395" s="2">
        <f t="shared" si="24"/>
        <v>-303.28688926771304</v>
      </c>
      <c r="F395" s="6" t="str">
        <f t="shared" si="27"/>
        <v>BULLISH</v>
      </c>
      <c r="G395" s="6" t="str">
        <f t="shared" si="26"/>
        <v>WEAK</v>
      </c>
      <c r="H395" s="6" t="str">
        <f t="shared" si="25"/>
        <v>CONFIRMED BULLISH</v>
      </c>
    </row>
    <row r="396" spans="1:8" ht="13.5" x14ac:dyDescent="0.25">
      <c r="A396" s="3">
        <f>TITRES_STAT!B399</f>
        <v>42583</v>
      </c>
      <c r="B396" s="6">
        <f>TITRES_STAT!C399</f>
        <v>19</v>
      </c>
      <c r="C396" s="6">
        <f>TITRES_STAT!D399</f>
        <v>8.923</v>
      </c>
      <c r="D396" s="6">
        <f>TITRES_STAT!E399</f>
        <v>8.923</v>
      </c>
      <c r="E396" s="2">
        <f t="shared" si="24"/>
        <v>-303.28688926771304</v>
      </c>
      <c r="F396" s="6" t="str">
        <f t="shared" si="27"/>
        <v>BULLISH</v>
      </c>
      <c r="G396" s="6" t="str">
        <f t="shared" si="26"/>
        <v>WEAK</v>
      </c>
      <c r="H396" s="6" t="str">
        <f t="shared" si="25"/>
        <v>NEUTRAL</v>
      </c>
    </row>
    <row r="397" spans="1:8" ht="13.5" x14ac:dyDescent="0.25">
      <c r="A397" s="3">
        <f>TITRES_STAT!B400</f>
        <v>42584</v>
      </c>
      <c r="B397" s="6">
        <f>TITRES_STAT!C400</f>
        <v>19.010000000000002</v>
      </c>
      <c r="C397" s="6">
        <f>TITRES_STAT!D400</f>
        <v>8.9280000000000008</v>
      </c>
      <c r="D397" s="6">
        <f>TITRES_STAT!E400</f>
        <v>8.9237731720147302</v>
      </c>
      <c r="E397" s="2">
        <f t="shared" si="24"/>
        <v>-294.36311609569833</v>
      </c>
      <c r="F397" s="6" t="str">
        <f t="shared" si="27"/>
        <v>BULLISH</v>
      </c>
      <c r="G397" s="6" t="str">
        <f t="shared" si="26"/>
        <v>WEAK</v>
      </c>
      <c r="H397" s="6" t="str">
        <f t="shared" si="25"/>
        <v>CONFIRMED BULLISH</v>
      </c>
    </row>
    <row r="398" spans="1:8" ht="13.5" x14ac:dyDescent="0.25">
      <c r="A398" s="3">
        <f>TITRES_STAT!B401</f>
        <v>42585</v>
      </c>
      <c r="B398" s="6">
        <f>TITRES_STAT!C401</f>
        <v>19.100000000000001</v>
      </c>
      <c r="C398" s="6">
        <f>TITRES_STAT!D401</f>
        <v>8.9700000000000006</v>
      </c>
      <c r="D398" s="6">
        <f>TITRES_STAT!E401</f>
        <v>8.9700000000000006</v>
      </c>
      <c r="E398" s="2">
        <f t="shared" si="24"/>
        <v>-285.3931160956983</v>
      </c>
      <c r="F398" s="6" t="str">
        <f t="shared" si="27"/>
        <v>BULLISH</v>
      </c>
      <c r="G398" s="6" t="str">
        <f t="shared" si="26"/>
        <v>WEAK</v>
      </c>
      <c r="H398" s="6" t="str">
        <f t="shared" si="25"/>
        <v>CONFIRMED BULLISH</v>
      </c>
    </row>
    <row r="399" spans="1:8" ht="13.5" x14ac:dyDescent="0.25">
      <c r="A399" s="3">
        <f>TITRES_STAT!B402</f>
        <v>42586</v>
      </c>
      <c r="B399" s="6">
        <f>TITRES_STAT!C402</f>
        <v>19.3</v>
      </c>
      <c r="C399" s="6">
        <f>TITRES_STAT!D402</f>
        <v>9.0640000000000001</v>
      </c>
      <c r="D399" s="6">
        <f>TITRES_STAT!E402</f>
        <v>9.0640000000000001</v>
      </c>
      <c r="E399" s="2">
        <f t="shared" si="24"/>
        <v>-276.32911609569828</v>
      </c>
      <c r="F399" s="6" t="str">
        <f t="shared" si="27"/>
        <v>BULLISH</v>
      </c>
      <c r="G399" s="6" t="str">
        <f t="shared" si="26"/>
        <v>WEAK</v>
      </c>
      <c r="H399" s="6" t="str">
        <f t="shared" si="25"/>
        <v>CONFIRMED BULLISH</v>
      </c>
    </row>
    <row r="400" spans="1:8" ht="13.5" x14ac:dyDescent="0.25">
      <c r="A400" s="3">
        <f>TITRES_STAT!B403</f>
        <v>42587</v>
      </c>
      <c r="B400" s="6">
        <f>TITRES_STAT!C403</f>
        <v>19.5</v>
      </c>
      <c r="C400" s="6">
        <f>TITRES_STAT!D403</f>
        <v>9.1579999999999995</v>
      </c>
      <c r="D400" s="6">
        <f>TITRES_STAT!E403</f>
        <v>9.0711164102564101</v>
      </c>
      <c r="E400" s="2">
        <f t="shared" si="24"/>
        <v>-267.25799968544186</v>
      </c>
      <c r="F400" s="6" t="str">
        <f t="shared" si="27"/>
        <v>BULLISH</v>
      </c>
      <c r="G400" s="6" t="str">
        <f t="shared" si="26"/>
        <v>WEAK</v>
      </c>
      <c r="H400" s="6" t="str">
        <f t="shared" si="25"/>
        <v>CONFIRMED BULLISH</v>
      </c>
    </row>
    <row r="401" spans="1:8" ht="13.5" x14ac:dyDescent="0.25">
      <c r="A401" s="3">
        <f>TITRES_STAT!B404</f>
        <v>42590</v>
      </c>
      <c r="B401" s="6">
        <f>TITRES_STAT!C404</f>
        <v>19.5</v>
      </c>
      <c r="C401" s="6">
        <f>TITRES_STAT!D404</f>
        <v>9.1579999999999995</v>
      </c>
      <c r="D401" s="6">
        <f>TITRES_STAT!E404</f>
        <v>9.1579999999999995</v>
      </c>
      <c r="E401" s="2">
        <f t="shared" si="24"/>
        <v>-267.25799968544186</v>
      </c>
      <c r="F401" s="6" t="str">
        <f t="shared" si="27"/>
        <v>BULLISH</v>
      </c>
      <c r="G401" s="6" t="str">
        <f t="shared" si="26"/>
        <v>WEAK</v>
      </c>
      <c r="H401" s="6" t="str">
        <f t="shared" si="25"/>
        <v>CONFIRMED BULLISH</v>
      </c>
    </row>
    <row r="402" spans="1:8" ht="13.5" x14ac:dyDescent="0.25">
      <c r="A402" s="3">
        <f>TITRES_STAT!B405</f>
        <v>42591</v>
      </c>
      <c r="B402" s="6">
        <f>TITRES_STAT!C405</f>
        <v>19.399999999999999</v>
      </c>
      <c r="C402" s="6">
        <f>TITRES_STAT!D405</f>
        <v>9.1110000000000007</v>
      </c>
      <c r="D402" s="6">
        <f>TITRES_STAT!E405</f>
        <v>9.1222713402061864</v>
      </c>
      <c r="E402" s="2">
        <f t="shared" si="24"/>
        <v>-276.38027102564803</v>
      </c>
      <c r="F402" s="6" t="str">
        <f t="shared" si="27"/>
        <v>BULLISH</v>
      </c>
      <c r="G402" s="6" t="str">
        <f t="shared" si="26"/>
        <v>WEAK</v>
      </c>
      <c r="H402" s="6" t="str">
        <f t="shared" si="25"/>
        <v>CONFIRMED BULLISH</v>
      </c>
    </row>
    <row r="403" spans="1:8" ht="13.5" x14ac:dyDescent="0.25">
      <c r="A403" s="3">
        <f>TITRES_STAT!B406</f>
        <v>42592</v>
      </c>
      <c r="B403" s="6">
        <f>TITRES_STAT!C406</f>
        <v>19.5</v>
      </c>
      <c r="C403" s="6">
        <f>TITRES_STAT!D406</f>
        <v>9.1579999999999995</v>
      </c>
      <c r="D403" s="6">
        <f>TITRES_STAT!E406</f>
        <v>8.924118769230768</v>
      </c>
      <c r="E403" s="2">
        <f t="shared" si="24"/>
        <v>-267.45615225641728</v>
      </c>
      <c r="F403" s="6" t="str">
        <f t="shared" si="27"/>
        <v>BULLISH</v>
      </c>
      <c r="G403" s="6" t="str">
        <f t="shared" si="26"/>
        <v>WEAK</v>
      </c>
      <c r="H403" s="6" t="str">
        <f t="shared" si="25"/>
        <v>CONFIRMED BULLISH</v>
      </c>
    </row>
    <row r="404" spans="1:8" ht="13.5" x14ac:dyDescent="0.25">
      <c r="A404" s="3">
        <f>TITRES_STAT!B407</f>
        <v>42593</v>
      </c>
      <c r="B404" s="6">
        <f>TITRES_STAT!C407</f>
        <v>19.48</v>
      </c>
      <c r="C404" s="6">
        <f>TITRES_STAT!D407</f>
        <v>9.1479999999999997</v>
      </c>
      <c r="D404" s="6">
        <f>TITRES_STAT!E407</f>
        <v>9.1479999999999997</v>
      </c>
      <c r="E404" s="2">
        <f t="shared" si="24"/>
        <v>-276.60415225641731</v>
      </c>
      <c r="F404" s="6" t="str">
        <f t="shared" si="27"/>
        <v>BEARISH</v>
      </c>
      <c r="G404" s="6" t="str">
        <f t="shared" si="26"/>
        <v>NEUTRAL</v>
      </c>
      <c r="H404" s="6" t="str">
        <f t="shared" si="25"/>
        <v>BEARISH DIVERGENCE</v>
      </c>
    </row>
    <row r="405" spans="1:8" ht="13.5" x14ac:dyDescent="0.25">
      <c r="A405" s="3">
        <f>TITRES_STAT!B408</f>
        <v>42594</v>
      </c>
      <c r="B405" s="6">
        <f>TITRES_STAT!C408</f>
        <v>19.48</v>
      </c>
      <c r="C405" s="6">
        <f>TITRES_STAT!D408</f>
        <v>9.1479999999999997</v>
      </c>
      <c r="D405" s="6">
        <f>TITRES_STAT!E408</f>
        <v>0</v>
      </c>
      <c r="E405" s="2">
        <f t="shared" si="24"/>
        <v>-276.60415225641731</v>
      </c>
      <c r="F405" s="6" t="str">
        <f t="shared" si="27"/>
        <v>BEARISH</v>
      </c>
      <c r="G405" s="6" t="str">
        <f t="shared" si="26"/>
        <v>STRONG</v>
      </c>
      <c r="H405" s="6" t="str">
        <f t="shared" si="25"/>
        <v>CONFIRMED BEARISH</v>
      </c>
    </row>
    <row r="406" spans="1:8" ht="13.5" x14ac:dyDescent="0.25">
      <c r="A406" s="3">
        <f>TITRES_STAT!B409</f>
        <v>42597</v>
      </c>
      <c r="B406" s="6">
        <f>TITRES_STAT!C409</f>
        <v>19.43</v>
      </c>
      <c r="C406" s="6">
        <f>TITRES_STAT!D409</f>
        <v>9.125</v>
      </c>
      <c r="D406" s="6">
        <f>TITRES_STAT!E409</f>
        <v>9.1254696345856932</v>
      </c>
      <c r="E406" s="2">
        <f t="shared" si="24"/>
        <v>-285.72962189100298</v>
      </c>
      <c r="F406" s="6" t="str">
        <f t="shared" si="27"/>
        <v>BEARISH</v>
      </c>
      <c r="G406" s="6" t="str">
        <f t="shared" si="26"/>
        <v>STRONG</v>
      </c>
      <c r="H406" s="6" t="str">
        <f t="shared" si="25"/>
        <v>CONFIRMED BEARISH</v>
      </c>
    </row>
    <row r="407" spans="1:8" ht="13.5" x14ac:dyDescent="0.25">
      <c r="A407" s="3">
        <f>TITRES_STAT!B410</f>
        <v>42598</v>
      </c>
      <c r="B407" s="6">
        <f>TITRES_STAT!C410</f>
        <v>19.43</v>
      </c>
      <c r="C407" s="6">
        <f>TITRES_STAT!D410</f>
        <v>9.125</v>
      </c>
      <c r="D407" s="6">
        <f>TITRES_STAT!E410</f>
        <v>9.125</v>
      </c>
      <c r="E407" s="2">
        <f t="shared" si="24"/>
        <v>-285.72962189100298</v>
      </c>
      <c r="F407" s="6" t="str">
        <f t="shared" si="27"/>
        <v>BEARISH</v>
      </c>
      <c r="G407" s="6" t="str">
        <f t="shared" si="26"/>
        <v>STRONG</v>
      </c>
      <c r="H407" s="6" t="str">
        <f t="shared" si="25"/>
        <v>BEARISH DIVERGENCE</v>
      </c>
    </row>
    <row r="408" spans="1:8" ht="13.5" x14ac:dyDescent="0.25">
      <c r="A408" s="3">
        <f>TITRES_STAT!B411</f>
        <v>42599</v>
      </c>
      <c r="B408" s="6">
        <f>TITRES_STAT!C411</f>
        <v>19.3</v>
      </c>
      <c r="C408" s="6">
        <f>TITRES_STAT!D411</f>
        <v>9.0640000000000001</v>
      </c>
      <c r="D408" s="6">
        <f>TITRES_STAT!E411</f>
        <v>8.926396269430052</v>
      </c>
      <c r="E408" s="2">
        <f t="shared" si="24"/>
        <v>-294.65601816043301</v>
      </c>
      <c r="F408" s="6" t="str">
        <f t="shared" si="27"/>
        <v>BEARISH</v>
      </c>
      <c r="G408" s="6" t="str">
        <f t="shared" si="26"/>
        <v>STRONG</v>
      </c>
      <c r="H408" s="6" t="str">
        <f t="shared" si="25"/>
        <v>CONFIRMED BEARISH</v>
      </c>
    </row>
    <row r="409" spans="1:8" ht="13.5" x14ac:dyDescent="0.25">
      <c r="A409" s="3">
        <f>TITRES_STAT!B412</f>
        <v>42600</v>
      </c>
      <c r="B409" s="6">
        <f>TITRES_STAT!C412</f>
        <v>19</v>
      </c>
      <c r="C409" s="6">
        <f>TITRES_STAT!D412</f>
        <v>8.923</v>
      </c>
      <c r="D409" s="6">
        <f>TITRES_STAT!E412</f>
        <v>8.9366193157894731</v>
      </c>
      <c r="E409" s="2">
        <f t="shared" si="24"/>
        <v>-303.59263747622248</v>
      </c>
      <c r="F409" s="6" t="str">
        <f t="shared" si="27"/>
        <v>BEARISH</v>
      </c>
      <c r="G409" s="6" t="str">
        <f t="shared" si="26"/>
        <v>STRONG</v>
      </c>
      <c r="H409" s="6" t="str">
        <f t="shared" si="25"/>
        <v>CONFIRMED BEARISH</v>
      </c>
    </row>
    <row r="410" spans="1:8" ht="13.5" x14ac:dyDescent="0.25">
      <c r="A410" s="3">
        <f>TITRES_STAT!B413</f>
        <v>42601</v>
      </c>
      <c r="B410" s="6">
        <f>TITRES_STAT!C413</f>
        <v>19</v>
      </c>
      <c r="C410" s="6">
        <f>TITRES_STAT!D413</f>
        <v>8.923</v>
      </c>
      <c r="D410" s="6">
        <f>TITRES_STAT!E413</f>
        <v>8.923</v>
      </c>
      <c r="E410" s="2">
        <f t="shared" si="24"/>
        <v>-303.59263747622248</v>
      </c>
      <c r="F410" s="6" t="str">
        <f t="shared" si="27"/>
        <v>BEARISH</v>
      </c>
      <c r="G410" s="6" t="str">
        <f t="shared" si="26"/>
        <v>STRONG</v>
      </c>
      <c r="H410" s="6" t="str">
        <f t="shared" si="25"/>
        <v>CONFIRMED BEARISH</v>
      </c>
    </row>
    <row r="411" spans="1:8" ht="13.5" x14ac:dyDescent="0.25">
      <c r="A411" s="3">
        <f>TITRES_STAT!B414</f>
        <v>42604</v>
      </c>
      <c r="B411" s="6">
        <f>TITRES_STAT!C414</f>
        <v>19</v>
      </c>
      <c r="C411" s="6">
        <f>TITRES_STAT!D414</f>
        <v>8.923</v>
      </c>
      <c r="D411" s="6">
        <f>TITRES_STAT!E414</f>
        <v>8.923</v>
      </c>
      <c r="E411" s="2">
        <f t="shared" si="24"/>
        <v>-303.59263747622248</v>
      </c>
      <c r="F411" s="6" t="str">
        <f t="shared" si="27"/>
        <v>BEARISH</v>
      </c>
      <c r="G411" s="6" t="str">
        <f t="shared" si="26"/>
        <v>STRONG</v>
      </c>
      <c r="H411" s="6" t="str">
        <f t="shared" si="25"/>
        <v>CONFIRMED BEARISH</v>
      </c>
    </row>
    <row r="412" spans="1:8" ht="13.5" x14ac:dyDescent="0.25">
      <c r="A412" s="3">
        <f>TITRES_STAT!B415</f>
        <v>42605</v>
      </c>
      <c r="B412" s="6">
        <f>TITRES_STAT!C415</f>
        <v>19</v>
      </c>
      <c r="C412" s="6">
        <f>TITRES_STAT!D415</f>
        <v>8.923</v>
      </c>
      <c r="D412" s="6">
        <f>TITRES_STAT!E415</f>
        <v>0</v>
      </c>
      <c r="E412" s="2">
        <f t="shared" si="24"/>
        <v>-303.59263747622248</v>
      </c>
      <c r="F412" s="6" t="str">
        <f t="shared" si="27"/>
        <v>BEARISH</v>
      </c>
      <c r="G412" s="6" t="str">
        <f t="shared" si="26"/>
        <v>STRONG</v>
      </c>
      <c r="H412" s="6" t="str">
        <f t="shared" si="25"/>
        <v>CONFIRMED BEARISH</v>
      </c>
    </row>
    <row r="413" spans="1:8" ht="13.5" x14ac:dyDescent="0.25">
      <c r="A413" s="3">
        <f>TITRES_STAT!B416</f>
        <v>42606</v>
      </c>
      <c r="B413" s="6">
        <f>TITRES_STAT!C416</f>
        <v>19</v>
      </c>
      <c r="C413" s="6">
        <f>TITRES_STAT!D416</f>
        <v>8.923</v>
      </c>
      <c r="D413" s="6">
        <f>TITRES_STAT!E416</f>
        <v>8.923</v>
      </c>
      <c r="E413" s="2">
        <f t="shared" si="24"/>
        <v>-303.59263747622248</v>
      </c>
      <c r="F413" s="6" t="str">
        <f t="shared" si="27"/>
        <v>BEARISH</v>
      </c>
      <c r="G413" s="6" t="str">
        <f t="shared" si="26"/>
        <v>STRONG</v>
      </c>
      <c r="H413" s="6" t="str">
        <f t="shared" si="25"/>
        <v>CONFIRMED BEARISH</v>
      </c>
    </row>
    <row r="414" spans="1:8" ht="13.5" x14ac:dyDescent="0.25">
      <c r="A414" s="3">
        <f>TITRES_STAT!B417</f>
        <v>42607</v>
      </c>
      <c r="B414" s="6">
        <f>TITRES_STAT!C417</f>
        <v>19.48</v>
      </c>
      <c r="C414" s="6">
        <f>TITRES_STAT!D417</f>
        <v>9.1479999999999997</v>
      </c>
      <c r="D414" s="6">
        <f>TITRES_STAT!E417</f>
        <v>9.0268406570841879</v>
      </c>
      <c r="E414" s="2">
        <f t="shared" si="24"/>
        <v>-294.56579681913831</v>
      </c>
      <c r="F414" s="6" t="str">
        <f t="shared" si="27"/>
        <v>BULLISH</v>
      </c>
      <c r="G414" s="6" t="str">
        <f t="shared" si="26"/>
        <v>WEAK</v>
      </c>
      <c r="H414" s="6" t="str">
        <f t="shared" si="25"/>
        <v>CONFIRMED BULLISH</v>
      </c>
    </row>
    <row r="415" spans="1:8" ht="13.5" x14ac:dyDescent="0.25">
      <c r="A415" s="3">
        <f>TITRES_STAT!B418</f>
        <v>42608</v>
      </c>
      <c r="B415" s="6">
        <f>TITRES_STAT!C418</f>
        <v>19.48</v>
      </c>
      <c r="C415" s="6">
        <f>TITRES_STAT!D418</f>
        <v>9.1479999999999997</v>
      </c>
      <c r="D415" s="6">
        <f>TITRES_STAT!E418</f>
        <v>8.927283367556468</v>
      </c>
      <c r="E415" s="2">
        <f t="shared" si="24"/>
        <v>-294.56579681913831</v>
      </c>
      <c r="F415" s="6" t="str">
        <f t="shared" si="27"/>
        <v>BULLISH</v>
      </c>
      <c r="G415" s="6" t="str">
        <f t="shared" si="26"/>
        <v>WEAK</v>
      </c>
      <c r="H415" s="6" t="str">
        <f t="shared" si="25"/>
        <v>CONFIRMED BULLISH</v>
      </c>
    </row>
    <row r="416" spans="1:8" ht="13.5" x14ac:dyDescent="0.25">
      <c r="A416" s="3">
        <f>TITRES_STAT!B419</f>
        <v>42611</v>
      </c>
      <c r="B416" s="6">
        <f>TITRES_STAT!C419</f>
        <v>19.48</v>
      </c>
      <c r="C416" s="6">
        <f>TITRES_STAT!D419</f>
        <v>9.1479999999999997</v>
      </c>
      <c r="D416" s="6">
        <f>TITRES_STAT!E419</f>
        <v>8.8854880903490745</v>
      </c>
      <c r="E416" s="2">
        <f t="shared" si="24"/>
        <v>-294.56579681913831</v>
      </c>
      <c r="F416" s="6" t="str">
        <f t="shared" si="27"/>
        <v>BULLISH</v>
      </c>
      <c r="G416" s="6" t="str">
        <f t="shared" si="26"/>
        <v>WEAK</v>
      </c>
      <c r="H416" s="6" t="str">
        <f t="shared" si="25"/>
        <v>CONFIRMED BULLISH</v>
      </c>
    </row>
    <row r="417" spans="1:8" ht="13.5" x14ac:dyDescent="0.25">
      <c r="A417" s="3">
        <f>TITRES_STAT!B420</f>
        <v>42612</v>
      </c>
      <c r="B417" s="6">
        <f>TITRES_STAT!C420</f>
        <v>19.48</v>
      </c>
      <c r="C417" s="6">
        <f>TITRES_STAT!D420</f>
        <v>9.1479999999999997</v>
      </c>
      <c r="D417" s="6">
        <f>TITRES_STAT!E420</f>
        <v>9.1479999999999997</v>
      </c>
      <c r="E417" s="2">
        <f t="shared" si="24"/>
        <v>-294.56579681913831</v>
      </c>
      <c r="F417" s="6" t="str">
        <f t="shared" si="27"/>
        <v>BULLISH</v>
      </c>
      <c r="G417" s="6" t="str">
        <f t="shared" si="26"/>
        <v>WEAK</v>
      </c>
      <c r="H417" s="6" t="str">
        <f t="shared" si="25"/>
        <v>CONFIRMED BULLISH</v>
      </c>
    </row>
    <row r="418" spans="1:8" ht="13.5" x14ac:dyDescent="0.25">
      <c r="A418" s="3">
        <f>TITRES_STAT!B421</f>
        <v>42613</v>
      </c>
      <c r="B418" s="6">
        <f>TITRES_STAT!C421</f>
        <v>19.48</v>
      </c>
      <c r="C418" s="6">
        <f>TITRES_STAT!D421</f>
        <v>9.1479999999999997</v>
      </c>
      <c r="D418" s="6">
        <f>TITRES_STAT!E421</f>
        <v>9.1470607802874735</v>
      </c>
      <c r="E418" s="2">
        <f t="shared" si="24"/>
        <v>-294.56579681913831</v>
      </c>
      <c r="F418" s="6" t="str">
        <f t="shared" si="27"/>
        <v>BULLISH</v>
      </c>
      <c r="G418" s="6" t="str">
        <f t="shared" si="26"/>
        <v>WEAK</v>
      </c>
      <c r="H418" s="6" t="str">
        <f t="shared" si="25"/>
        <v>CONFIRMED BULLISH</v>
      </c>
    </row>
    <row r="419" spans="1:8" ht="13.5" x14ac:dyDescent="0.25">
      <c r="A419" s="3">
        <f>TITRES_STAT!B422</f>
        <v>42614</v>
      </c>
      <c r="B419" s="6">
        <f>TITRES_STAT!C422</f>
        <v>19.48</v>
      </c>
      <c r="C419" s="6">
        <f>TITRES_STAT!D422</f>
        <v>9.1479999999999997</v>
      </c>
      <c r="D419" s="6">
        <f>TITRES_STAT!E422</f>
        <v>8.9333882956878838</v>
      </c>
      <c r="E419" s="2">
        <f t="shared" si="24"/>
        <v>-294.56579681913831</v>
      </c>
      <c r="F419" s="6" t="str">
        <f t="shared" si="27"/>
        <v>NEUTRAL</v>
      </c>
      <c r="G419" s="6" t="str">
        <f t="shared" si="26"/>
        <v>NEUTRAL</v>
      </c>
      <c r="H419" s="6" t="str">
        <f t="shared" si="25"/>
        <v>NEUTRAL</v>
      </c>
    </row>
    <row r="420" spans="1:8" ht="13.5" x14ac:dyDescent="0.25">
      <c r="A420" s="3">
        <f>TITRES_STAT!B423</f>
        <v>42615</v>
      </c>
      <c r="B420" s="6">
        <f>TITRES_STAT!C423</f>
        <v>19.45</v>
      </c>
      <c r="C420" s="6">
        <f>TITRES_STAT!D423</f>
        <v>9.1340000000000003</v>
      </c>
      <c r="D420" s="6">
        <f>TITRES_STAT!E423</f>
        <v>8.9273696658097688</v>
      </c>
      <c r="E420" s="2">
        <f t="shared" si="24"/>
        <v>-303.49316648494806</v>
      </c>
      <c r="F420" s="6" t="str">
        <f t="shared" si="27"/>
        <v>BEARISH</v>
      </c>
      <c r="G420" s="6" t="str">
        <f t="shared" si="26"/>
        <v>STRONG</v>
      </c>
      <c r="H420" s="6" t="str">
        <f t="shared" si="25"/>
        <v>CONFIRMED BEARISH</v>
      </c>
    </row>
    <row r="421" spans="1:8" ht="13.5" x14ac:dyDescent="0.25">
      <c r="A421" s="3">
        <f>TITRES_STAT!B424</f>
        <v>42618</v>
      </c>
      <c r="B421" s="6">
        <f>TITRES_STAT!C424</f>
        <v>19.45</v>
      </c>
      <c r="C421" s="6">
        <f>TITRES_STAT!D424</f>
        <v>9.1340000000000003</v>
      </c>
      <c r="D421" s="6">
        <f>TITRES_STAT!E424</f>
        <v>0</v>
      </c>
      <c r="E421" s="2">
        <f t="shared" si="24"/>
        <v>-303.49316648494806</v>
      </c>
      <c r="F421" s="6" t="str">
        <f t="shared" si="27"/>
        <v>BEARISH</v>
      </c>
      <c r="G421" s="6" t="str">
        <f t="shared" si="26"/>
        <v>STRONG</v>
      </c>
      <c r="H421" s="6" t="str">
        <f t="shared" si="25"/>
        <v>CONFIRMED BEARISH</v>
      </c>
    </row>
    <row r="422" spans="1:8" ht="13.5" x14ac:dyDescent="0.25">
      <c r="A422" s="3">
        <f>TITRES_STAT!B425</f>
        <v>42619</v>
      </c>
      <c r="B422" s="6">
        <f>TITRES_STAT!C425</f>
        <v>19.45</v>
      </c>
      <c r="C422" s="6">
        <f>TITRES_STAT!D425</f>
        <v>9.1340000000000003</v>
      </c>
      <c r="D422" s="6">
        <f>TITRES_STAT!E425</f>
        <v>9.1340000000000003</v>
      </c>
      <c r="E422" s="2">
        <f t="shared" si="24"/>
        <v>-303.49316648494806</v>
      </c>
      <c r="F422" s="6" t="str">
        <f t="shared" si="27"/>
        <v>BEARISH</v>
      </c>
      <c r="G422" s="6" t="str">
        <f t="shared" si="26"/>
        <v>STRONG</v>
      </c>
      <c r="H422" s="6" t="str">
        <f t="shared" si="25"/>
        <v>CONFIRMED BEARISH</v>
      </c>
    </row>
    <row r="423" spans="1:8" ht="13.5" x14ac:dyDescent="0.25">
      <c r="A423" s="3">
        <f>TITRES_STAT!B426</f>
        <v>42620</v>
      </c>
      <c r="B423" s="6">
        <f>TITRES_STAT!C426</f>
        <v>19.43</v>
      </c>
      <c r="C423" s="6">
        <f>TITRES_STAT!D426</f>
        <v>9.125</v>
      </c>
      <c r="D423" s="6">
        <f>TITRES_STAT!E426</f>
        <v>9.0733401955738557</v>
      </c>
      <c r="E423" s="2">
        <f t="shared" si="24"/>
        <v>-312.56650668052191</v>
      </c>
      <c r="F423" s="6" t="str">
        <f t="shared" si="27"/>
        <v>BEARISH</v>
      </c>
      <c r="G423" s="6" t="str">
        <f t="shared" si="26"/>
        <v>STRONG</v>
      </c>
      <c r="H423" s="6" t="str">
        <f t="shared" si="25"/>
        <v>CONFIRMED BEARISH</v>
      </c>
    </row>
    <row r="424" spans="1:8" ht="13.5" x14ac:dyDescent="0.25">
      <c r="A424" s="3">
        <f>TITRES_STAT!B427</f>
        <v>42621</v>
      </c>
      <c r="B424" s="6">
        <f>TITRES_STAT!C427</f>
        <v>19.43</v>
      </c>
      <c r="C424" s="6">
        <f>TITRES_STAT!D427</f>
        <v>9.125</v>
      </c>
      <c r="D424" s="6">
        <f>TITRES_STAT!E427</f>
        <v>8.9136644364384985</v>
      </c>
      <c r="E424" s="2">
        <f t="shared" si="24"/>
        <v>-312.56650668052191</v>
      </c>
      <c r="F424" s="6" t="str">
        <f t="shared" si="27"/>
        <v>BEARISH</v>
      </c>
      <c r="G424" s="6" t="str">
        <f t="shared" si="26"/>
        <v>STRONG</v>
      </c>
      <c r="H424" s="6" t="str">
        <f t="shared" si="25"/>
        <v>CONFIRMED BEARISH</v>
      </c>
    </row>
    <row r="425" spans="1:8" ht="13.5" x14ac:dyDescent="0.25">
      <c r="A425" s="3">
        <f>TITRES_STAT!B428</f>
        <v>42622</v>
      </c>
      <c r="B425" s="6">
        <f>TITRES_STAT!C428</f>
        <v>19.43</v>
      </c>
      <c r="C425" s="6">
        <f>TITRES_STAT!D428</f>
        <v>9.125</v>
      </c>
      <c r="D425" s="6">
        <f>TITRES_STAT!E428</f>
        <v>0</v>
      </c>
      <c r="E425" s="2">
        <f t="shared" si="24"/>
        <v>-312.56650668052191</v>
      </c>
      <c r="F425" s="6" t="str">
        <f t="shared" si="27"/>
        <v>BEARISH</v>
      </c>
      <c r="G425" s="6" t="str">
        <f t="shared" si="26"/>
        <v>STRONG</v>
      </c>
      <c r="H425" s="6" t="str">
        <f t="shared" si="25"/>
        <v>CONFIRMED BEARISH</v>
      </c>
    </row>
    <row r="426" spans="1:8" ht="13.5" x14ac:dyDescent="0.25">
      <c r="A426" s="3">
        <f>TITRES_STAT!B429</f>
        <v>42627</v>
      </c>
      <c r="B426" s="6">
        <f>TITRES_STAT!C429</f>
        <v>19</v>
      </c>
      <c r="C426" s="6">
        <f>TITRES_STAT!D429</f>
        <v>8.923</v>
      </c>
      <c r="D426" s="6">
        <f>TITRES_STAT!E429</f>
        <v>8.9262874210526313</v>
      </c>
      <c r="E426" s="2">
        <f t="shared" si="24"/>
        <v>-321.49279410157453</v>
      </c>
      <c r="F426" s="6" t="str">
        <f t="shared" si="27"/>
        <v>BEARISH</v>
      </c>
      <c r="G426" s="6" t="str">
        <f t="shared" si="26"/>
        <v>STRONG</v>
      </c>
      <c r="H426" s="6" t="str">
        <f t="shared" si="25"/>
        <v>CONFIRMED BEARISH</v>
      </c>
    </row>
    <row r="427" spans="1:8" ht="13.5" x14ac:dyDescent="0.25">
      <c r="A427" s="3">
        <f>TITRES_STAT!B430</f>
        <v>42628</v>
      </c>
      <c r="B427" s="6">
        <f>TITRES_STAT!C430</f>
        <v>18.899999999999999</v>
      </c>
      <c r="C427" s="6">
        <f>TITRES_STAT!D430</f>
        <v>8.8759999999999994</v>
      </c>
      <c r="D427" s="6">
        <f>TITRES_STAT!E430</f>
        <v>8.8792874074074071</v>
      </c>
      <c r="E427" s="2">
        <f t="shared" si="24"/>
        <v>-330.37208150898192</v>
      </c>
      <c r="F427" s="6" t="str">
        <f t="shared" si="27"/>
        <v>BEARISH</v>
      </c>
      <c r="G427" s="6" t="str">
        <f t="shared" si="26"/>
        <v>STRONG</v>
      </c>
      <c r="H427" s="6" t="str">
        <f t="shared" si="25"/>
        <v>CONFIRMED BEARISH</v>
      </c>
    </row>
    <row r="428" spans="1:8" ht="13.5" x14ac:dyDescent="0.25">
      <c r="A428" s="3">
        <f>TITRES_STAT!B431</f>
        <v>42629</v>
      </c>
      <c r="B428" s="6">
        <f>TITRES_STAT!C431</f>
        <v>18.88</v>
      </c>
      <c r="C428" s="6">
        <f>TITRES_STAT!D431</f>
        <v>8.8670000000000009</v>
      </c>
      <c r="D428" s="6">
        <f>TITRES_STAT!E431</f>
        <v>8.8679393008474587</v>
      </c>
      <c r="E428" s="2">
        <f t="shared" si="24"/>
        <v>-339.24002080982939</v>
      </c>
      <c r="F428" s="6" t="str">
        <f t="shared" si="27"/>
        <v>BEARISH</v>
      </c>
      <c r="G428" s="6" t="str">
        <f t="shared" si="26"/>
        <v>STRONG</v>
      </c>
      <c r="H428" s="6" t="str">
        <f t="shared" si="25"/>
        <v>CONFIRMED BEARISH</v>
      </c>
    </row>
    <row r="429" spans="1:8" ht="13.5" x14ac:dyDescent="0.25">
      <c r="A429" s="3">
        <f>TITRES_STAT!B432</f>
        <v>42632</v>
      </c>
      <c r="B429" s="6">
        <f>TITRES_STAT!C432</f>
        <v>19</v>
      </c>
      <c r="C429" s="6">
        <f>TITRES_STAT!D432</f>
        <v>8.923</v>
      </c>
      <c r="D429" s="6">
        <f>TITRES_STAT!E432</f>
        <v>8.873219052631578</v>
      </c>
      <c r="E429" s="2">
        <f t="shared" si="24"/>
        <v>-330.36680175719783</v>
      </c>
      <c r="F429" s="6" t="str">
        <f t="shared" si="27"/>
        <v>BEARISH</v>
      </c>
      <c r="G429" s="6" t="str">
        <f t="shared" si="26"/>
        <v>STRONG</v>
      </c>
      <c r="H429" s="6" t="str">
        <f t="shared" si="25"/>
        <v>CONFIRMED BEARISH</v>
      </c>
    </row>
    <row r="430" spans="1:8" ht="13.5" x14ac:dyDescent="0.25">
      <c r="A430" s="3">
        <f>TITRES_STAT!B433</f>
        <v>42633</v>
      </c>
      <c r="B430" s="6">
        <f>TITRES_STAT!C433</f>
        <v>18.899999999999999</v>
      </c>
      <c r="C430" s="6">
        <f>TITRES_STAT!D433</f>
        <v>8.8759999999999994</v>
      </c>
      <c r="D430" s="6">
        <f>TITRES_STAT!E433</f>
        <v>8.8759999999999994</v>
      </c>
      <c r="E430" s="2">
        <f t="shared" si="24"/>
        <v>-339.24280175719781</v>
      </c>
      <c r="F430" s="6" t="str">
        <f t="shared" si="27"/>
        <v>BEARISH</v>
      </c>
      <c r="G430" s="6" t="str">
        <f t="shared" si="26"/>
        <v>STRONG</v>
      </c>
      <c r="H430" s="6" t="str">
        <f t="shared" si="25"/>
        <v>CONFIRMED BEARISH</v>
      </c>
    </row>
    <row r="431" spans="1:8" ht="13.5" x14ac:dyDescent="0.25">
      <c r="A431" s="3">
        <f>TITRES_STAT!B434</f>
        <v>42634</v>
      </c>
      <c r="B431" s="6">
        <f>TITRES_STAT!C434</f>
        <v>19.39</v>
      </c>
      <c r="C431" s="6">
        <f>TITRES_STAT!D434</f>
        <v>9.1059999999999999</v>
      </c>
      <c r="D431" s="6">
        <f>TITRES_STAT!E434</f>
        <v>8.9289519339865908</v>
      </c>
      <c r="E431" s="2">
        <f t="shared" si="24"/>
        <v>-330.31384982321123</v>
      </c>
      <c r="F431" s="6" t="str">
        <f t="shared" si="27"/>
        <v>BEARISH</v>
      </c>
      <c r="G431" s="6" t="str">
        <f t="shared" si="26"/>
        <v>STRONG</v>
      </c>
      <c r="H431" s="6" t="str">
        <f t="shared" si="25"/>
        <v>BEARISH DIVERGENCE</v>
      </c>
    </row>
    <row r="432" spans="1:8" ht="13.5" x14ac:dyDescent="0.25">
      <c r="A432" s="3">
        <f>TITRES_STAT!B435</f>
        <v>42635</v>
      </c>
      <c r="B432" s="6">
        <f>TITRES_STAT!C435</f>
        <v>19.39</v>
      </c>
      <c r="C432" s="6">
        <f>TITRES_STAT!D435</f>
        <v>9.1059999999999999</v>
      </c>
      <c r="D432" s="6">
        <f>TITRES_STAT!E435</f>
        <v>8.9834282619907171</v>
      </c>
      <c r="E432" s="2">
        <f t="shared" si="24"/>
        <v>-330.31384982321123</v>
      </c>
      <c r="F432" s="6" t="str">
        <f t="shared" si="27"/>
        <v>BULLISH</v>
      </c>
      <c r="G432" s="6" t="str">
        <f t="shared" si="26"/>
        <v>NEUTRAL</v>
      </c>
      <c r="H432" s="6" t="str">
        <f t="shared" si="25"/>
        <v>CONFIRMED BULLISH</v>
      </c>
    </row>
    <row r="433" spans="1:8" ht="13.5" x14ac:dyDescent="0.25">
      <c r="A433" s="3">
        <f>TITRES_STAT!B436</f>
        <v>42636</v>
      </c>
      <c r="B433" s="6">
        <f>TITRES_STAT!C436</f>
        <v>19.39</v>
      </c>
      <c r="C433" s="6">
        <f>TITRES_STAT!D436</f>
        <v>9.1059999999999999</v>
      </c>
      <c r="D433" s="6">
        <f>TITRES_STAT!E436</f>
        <v>0</v>
      </c>
      <c r="E433" s="2">
        <f t="shared" si="24"/>
        <v>-330.31384982321123</v>
      </c>
      <c r="F433" s="6" t="str">
        <f t="shared" si="27"/>
        <v>BULLISH</v>
      </c>
      <c r="G433" s="6" t="str">
        <f t="shared" si="26"/>
        <v>WEAK</v>
      </c>
      <c r="H433" s="6" t="str">
        <f t="shared" si="25"/>
        <v>CONFIRMED BULLISH</v>
      </c>
    </row>
    <row r="434" spans="1:8" ht="13.5" x14ac:dyDescent="0.25">
      <c r="A434" s="3">
        <f>TITRES_STAT!B437</f>
        <v>42639</v>
      </c>
      <c r="B434" s="6">
        <f>TITRES_STAT!C437</f>
        <v>19.2</v>
      </c>
      <c r="C434" s="6">
        <f>TITRES_STAT!D437</f>
        <v>9.0169999999999995</v>
      </c>
      <c r="D434" s="6">
        <f>TITRES_STAT!E437</f>
        <v>8.935283437499999</v>
      </c>
      <c r="E434" s="2">
        <f t="shared" si="24"/>
        <v>-339.24913326071123</v>
      </c>
      <c r="F434" s="6" t="str">
        <f t="shared" si="27"/>
        <v>BEARISH</v>
      </c>
      <c r="G434" s="6" t="str">
        <f t="shared" si="26"/>
        <v>STRONG</v>
      </c>
      <c r="H434" s="6" t="str">
        <f t="shared" si="25"/>
        <v>BEARISH DIVERGENCE</v>
      </c>
    </row>
    <row r="435" spans="1:8" ht="13.5" x14ac:dyDescent="0.25">
      <c r="A435" s="3">
        <f>TITRES_STAT!B438</f>
        <v>42640</v>
      </c>
      <c r="B435" s="6">
        <f>TITRES_STAT!C438</f>
        <v>19.440000000000001</v>
      </c>
      <c r="C435" s="6">
        <f>TITRES_STAT!D438</f>
        <v>9.1300000000000008</v>
      </c>
      <c r="D435" s="6">
        <f>TITRES_STAT!E438</f>
        <v>9.1300000000000008</v>
      </c>
      <c r="E435" s="2">
        <f t="shared" si="24"/>
        <v>-330.11913326071124</v>
      </c>
      <c r="F435" s="6" t="str">
        <f t="shared" si="27"/>
        <v>BULLISH</v>
      </c>
      <c r="G435" s="6" t="str">
        <f t="shared" si="26"/>
        <v>WEAK</v>
      </c>
      <c r="H435" s="6" t="str">
        <f t="shared" si="25"/>
        <v>CONFIRMED BULLISH</v>
      </c>
    </row>
    <row r="436" spans="1:8" ht="13.5" x14ac:dyDescent="0.25">
      <c r="A436" s="3">
        <f>TITRES_STAT!B439</f>
        <v>42641</v>
      </c>
      <c r="B436" s="6">
        <f>TITRES_STAT!C439</f>
        <v>19.420000000000002</v>
      </c>
      <c r="C436" s="6">
        <f>TITRES_STAT!D439</f>
        <v>9.1199999999999992</v>
      </c>
      <c r="D436" s="6">
        <f>TITRES_STAT!E439</f>
        <v>8.92886508753862</v>
      </c>
      <c r="E436" s="2">
        <f t="shared" si="24"/>
        <v>-339.04799834824985</v>
      </c>
      <c r="F436" s="6" t="str">
        <f t="shared" si="27"/>
        <v>BEARISH</v>
      </c>
      <c r="G436" s="6" t="str">
        <f t="shared" si="26"/>
        <v>STRONG</v>
      </c>
      <c r="H436" s="6" t="str">
        <f t="shared" si="25"/>
        <v>BEARISH DIVERGENCE</v>
      </c>
    </row>
    <row r="437" spans="1:8" ht="13.5" x14ac:dyDescent="0.25">
      <c r="A437" s="3">
        <f>TITRES_STAT!B440</f>
        <v>42642</v>
      </c>
      <c r="B437" s="6">
        <f>TITRES_STAT!C440</f>
        <v>19.399999999999999</v>
      </c>
      <c r="C437" s="6">
        <f>TITRES_STAT!D440</f>
        <v>9.1110000000000007</v>
      </c>
      <c r="D437" s="6">
        <f>TITRES_STAT!E440</f>
        <v>8.9217354123711345</v>
      </c>
      <c r="E437" s="2">
        <f t="shared" si="24"/>
        <v>-347.96973376062101</v>
      </c>
      <c r="F437" s="6" t="str">
        <f t="shared" si="27"/>
        <v>BEARISH</v>
      </c>
      <c r="G437" s="6" t="str">
        <f t="shared" si="26"/>
        <v>STRONG</v>
      </c>
      <c r="H437" s="6" t="str">
        <f t="shared" si="25"/>
        <v>BEARISH DIVERGENCE</v>
      </c>
    </row>
    <row r="438" spans="1:8" ht="13.5" x14ac:dyDescent="0.25">
      <c r="A438" s="3">
        <f>TITRES_STAT!B441</f>
        <v>42643</v>
      </c>
      <c r="B438" s="6">
        <f>TITRES_STAT!C441</f>
        <v>19</v>
      </c>
      <c r="C438" s="6">
        <f>TITRES_STAT!D441</f>
        <v>8.923</v>
      </c>
      <c r="D438" s="6">
        <f>TITRES_STAT!E441</f>
        <v>8.9211214736842095</v>
      </c>
      <c r="E438" s="2">
        <f t="shared" si="24"/>
        <v>-356.89085523430521</v>
      </c>
      <c r="F438" s="6" t="str">
        <f t="shared" si="27"/>
        <v>BEARISH</v>
      </c>
      <c r="G438" s="6" t="str">
        <f t="shared" si="26"/>
        <v>STRONG</v>
      </c>
      <c r="H438" s="6" t="str">
        <f t="shared" si="25"/>
        <v>CONFIRMED BEARISH</v>
      </c>
    </row>
    <row r="439" spans="1:8" ht="13.5" x14ac:dyDescent="0.25">
      <c r="A439" s="3">
        <f>TITRES_STAT!B442</f>
        <v>42647</v>
      </c>
      <c r="B439" s="6">
        <f>TITRES_STAT!C442</f>
        <v>19</v>
      </c>
      <c r="C439" s="6">
        <f>TITRES_STAT!D442</f>
        <v>8.923</v>
      </c>
      <c r="D439" s="6">
        <f>TITRES_STAT!E442</f>
        <v>8.923</v>
      </c>
      <c r="E439" s="2">
        <f t="shared" si="24"/>
        <v>-356.89085523430521</v>
      </c>
      <c r="F439" s="6" t="str">
        <f t="shared" si="27"/>
        <v>BEARISH</v>
      </c>
      <c r="G439" s="6" t="str">
        <f t="shared" si="26"/>
        <v>STRONG</v>
      </c>
      <c r="H439" s="6" t="str">
        <f t="shared" si="25"/>
        <v>CONFIRMED BEARISH</v>
      </c>
    </row>
    <row r="440" spans="1:8" ht="13.5" x14ac:dyDescent="0.25">
      <c r="A440" s="3">
        <f>TITRES_STAT!B443</f>
        <v>42648</v>
      </c>
      <c r="B440" s="6">
        <f>TITRES_STAT!C443</f>
        <v>19</v>
      </c>
      <c r="C440" s="6">
        <f>TITRES_STAT!D443</f>
        <v>8.923</v>
      </c>
      <c r="D440" s="6">
        <f>TITRES_STAT!E443</f>
        <v>8.923</v>
      </c>
      <c r="E440" s="2">
        <f t="shared" si="24"/>
        <v>-356.89085523430521</v>
      </c>
      <c r="F440" s="6" t="str">
        <f t="shared" si="27"/>
        <v>BEARISH</v>
      </c>
      <c r="G440" s="6" t="str">
        <f t="shared" si="26"/>
        <v>STRONG</v>
      </c>
      <c r="H440" s="6" t="str">
        <f t="shared" si="25"/>
        <v>CONFIRMED BEARISH</v>
      </c>
    </row>
    <row r="441" spans="1:8" ht="13.5" x14ac:dyDescent="0.25">
      <c r="A441" s="3">
        <f>TITRES_STAT!B444</f>
        <v>42649</v>
      </c>
      <c r="B441" s="6">
        <f>TITRES_STAT!C444</f>
        <v>19</v>
      </c>
      <c r="C441" s="6">
        <f>TITRES_STAT!D444</f>
        <v>8.923</v>
      </c>
      <c r="D441" s="6">
        <f>TITRES_STAT!E444</f>
        <v>8.923</v>
      </c>
      <c r="E441" s="2">
        <f t="shared" si="24"/>
        <v>-356.89085523430521</v>
      </c>
      <c r="F441" s="6" t="str">
        <f t="shared" si="27"/>
        <v>BEARISH</v>
      </c>
      <c r="G441" s="6" t="str">
        <f t="shared" si="26"/>
        <v>STRONG</v>
      </c>
      <c r="H441" s="6" t="str">
        <f t="shared" si="25"/>
        <v>CONFIRMED BEARISH</v>
      </c>
    </row>
    <row r="442" spans="1:8" ht="13.5" x14ac:dyDescent="0.25">
      <c r="A442" s="3">
        <f>TITRES_STAT!B445</f>
        <v>42650</v>
      </c>
      <c r="B442" s="6">
        <f>TITRES_STAT!C445</f>
        <v>18.989999999999998</v>
      </c>
      <c r="C442" s="6">
        <f>TITRES_STAT!D445</f>
        <v>8.9179999999999993</v>
      </c>
      <c r="D442" s="6">
        <f>TITRES_STAT!E445</f>
        <v>8.8292426540284357</v>
      </c>
      <c r="E442" s="2">
        <f t="shared" si="24"/>
        <v>-365.72009788833367</v>
      </c>
      <c r="F442" s="6" t="str">
        <f t="shared" si="27"/>
        <v>BEARISH</v>
      </c>
      <c r="G442" s="6" t="str">
        <f t="shared" si="26"/>
        <v>STRONG</v>
      </c>
      <c r="H442" s="6" t="str">
        <f t="shared" si="25"/>
        <v>CONFIRMED BEARISH</v>
      </c>
    </row>
    <row r="443" spans="1:8" ht="13.5" x14ac:dyDescent="0.25">
      <c r="A443" s="3">
        <f>TITRES_STAT!B446</f>
        <v>42653</v>
      </c>
      <c r="B443" s="6">
        <f>TITRES_STAT!C446</f>
        <v>18.5</v>
      </c>
      <c r="C443" s="6">
        <f>TITRES_STAT!D446</f>
        <v>8.6880000000000006</v>
      </c>
      <c r="D443" s="6">
        <f>TITRES_STAT!E446</f>
        <v>8.7194646486486498</v>
      </c>
      <c r="E443" s="2">
        <f t="shared" si="24"/>
        <v>-374.43956253698229</v>
      </c>
      <c r="F443" s="6" t="str">
        <f t="shared" si="27"/>
        <v>BEARISH</v>
      </c>
      <c r="G443" s="6" t="str">
        <f t="shared" si="26"/>
        <v>STRONG</v>
      </c>
      <c r="H443" s="6" t="str">
        <f t="shared" si="25"/>
        <v>CONFIRMED BEARISH</v>
      </c>
    </row>
    <row r="444" spans="1:8" ht="13.5" x14ac:dyDescent="0.25">
      <c r="A444" s="3">
        <f>TITRES_STAT!B447</f>
        <v>42654</v>
      </c>
      <c r="B444" s="6">
        <f>TITRES_STAT!C447</f>
        <v>18.8</v>
      </c>
      <c r="C444" s="6">
        <f>TITRES_STAT!D447</f>
        <v>8.8290000000000006</v>
      </c>
      <c r="D444" s="6">
        <f>TITRES_STAT!E447</f>
        <v>8.8290000000000006</v>
      </c>
      <c r="E444" s="2">
        <f t="shared" si="24"/>
        <v>-365.61056253698229</v>
      </c>
      <c r="F444" s="6" t="str">
        <f t="shared" si="27"/>
        <v>BEARISH</v>
      </c>
      <c r="G444" s="6" t="str">
        <f t="shared" si="26"/>
        <v>STRONG</v>
      </c>
      <c r="H444" s="6" t="str">
        <f t="shared" si="25"/>
        <v>CONFIRMED BEARISH</v>
      </c>
    </row>
    <row r="445" spans="1:8" ht="13.5" x14ac:dyDescent="0.25">
      <c r="A445" s="3">
        <f>TITRES_STAT!B448</f>
        <v>42655</v>
      </c>
      <c r="B445" s="6">
        <f>TITRES_STAT!C448</f>
        <v>18.600000000000001</v>
      </c>
      <c r="C445" s="6">
        <f>TITRES_STAT!D448</f>
        <v>8.7349999999999994</v>
      </c>
      <c r="D445" s="6">
        <f>TITRES_STAT!E448</f>
        <v>8.7068225806451593</v>
      </c>
      <c r="E445" s="2">
        <f t="shared" si="24"/>
        <v>-374.31738511762745</v>
      </c>
      <c r="F445" s="6" t="str">
        <f t="shared" si="27"/>
        <v>BEARISH</v>
      </c>
      <c r="G445" s="6" t="str">
        <f t="shared" si="26"/>
        <v>STRONG</v>
      </c>
      <c r="H445" s="6" t="str">
        <f t="shared" si="25"/>
        <v>CONFIRMED BEARISH</v>
      </c>
    </row>
    <row r="446" spans="1:8" ht="13.5" x14ac:dyDescent="0.25">
      <c r="A446" s="3">
        <f>TITRES_STAT!B449</f>
        <v>42656</v>
      </c>
      <c r="B446" s="6">
        <f>TITRES_STAT!C449</f>
        <v>18.98</v>
      </c>
      <c r="C446" s="6">
        <f>TITRES_STAT!D449</f>
        <v>8.9130000000000003</v>
      </c>
      <c r="D446" s="6">
        <f>TITRES_STAT!E449</f>
        <v>8.8721448366701789</v>
      </c>
      <c r="E446" s="2">
        <f t="shared" si="24"/>
        <v>-365.44524028095725</v>
      </c>
      <c r="F446" s="6" t="str">
        <f t="shared" si="27"/>
        <v>BEARISH</v>
      </c>
      <c r="G446" s="6" t="str">
        <f t="shared" si="26"/>
        <v>STRONG</v>
      </c>
      <c r="H446" s="6" t="str">
        <f t="shared" si="25"/>
        <v>CONFIRMED BEARISH</v>
      </c>
    </row>
    <row r="447" spans="1:8" ht="13.5" x14ac:dyDescent="0.25">
      <c r="A447" s="3">
        <f>TITRES_STAT!B450</f>
        <v>42657</v>
      </c>
      <c r="B447" s="6">
        <f>TITRES_STAT!C450</f>
        <v>18.510000000000002</v>
      </c>
      <c r="C447" s="6">
        <f>TITRES_STAT!D450</f>
        <v>8.6929999999999996</v>
      </c>
      <c r="D447" s="6">
        <f>TITRES_STAT!E450</f>
        <v>8.6929999999999996</v>
      </c>
      <c r="E447" s="2">
        <f t="shared" si="24"/>
        <v>-374.13824028095723</v>
      </c>
      <c r="F447" s="6" t="str">
        <f t="shared" si="27"/>
        <v>BEARISH</v>
      </c>
      <c r="G447" s="6" t="str">
        <f t="shared" si="26"/>
        <v>STRONG</v>
      </c>
      <c r="H447" s="6" t="str">
        <f t="shared" si="25"/>
        <v>CONFIRMED BEARISH</v>
      </c>
    </row>
    <row r="448" spans="1:8" ht="13.5" x14ac:dyDescent="0.25">
      <c r="A448" s="3">
        <f>TITRES_STAT!B451</f>
        <v>42660</v>
      </c>
      <c r="B448" s="6">
        <f>TITRES_STAT!C451</f>
        <v>18.510000000000002</v>
      </c>
      <c r="C448" s="6">
        <f>TITRES_STAT!D451</f>
        <v>8.6929999999999996</v>
      </c>
      <c r="D448" s="6">
        <f>TITRES_STAT!E451</f>
        <v>0</v>
      </c>
      <c r="E448" s="2">
        <f t="shared" si="24"/>
        <v>-374.13824028095723</v>
      </c>
      <c r="F448" s="6" t="str">
        <f t="shared" si="27"/>
        <v>BULLISH</v>
      </c>
      <c r="G448" s="6" t="str">
        <f t="shared" si="26"/>
        <v>NEUTRAL</v>
      </c>
      <c r="H448" s="6" t="str">
        <f t="shared" si="25"/>
        <v>CONFIRMED BULLISH</v>
      </c>
    </row>
    <row r="449" spans="1:8" ht="13.5" x14ac:dyDescent="0.25">
      <c r="A449" s="3">
        <f>TITRES_STAT!B452</f>
        <v>42661</v>
      </c>
      <c r="B449" s="6">
        <f>TITRES_STAT!C452</f>
        <v>18.98</v>
      </c>
      <c r="C449" s="6">
        <f>TITRES_STAT!D452</f>
        <v>8.9130000000000003</v>
      </c>
      <c r="D449" s="6">
        <f>TITRES_STAT!E452</f>
        <v>8.7946609062170715</v>
      </c>
      <c r="E449" s="2">
        <f t="shared" si="24"/>
        <v>-365.34357937474016</v>
      </c>
      <c r="F449" s="6" t="str">
        <f t="shared" si="27"/>
        <v>BULLISH</v>
      </c>
      <c r="G449" s="6" t="str">
        <f t="shared" si="26"/>
        <v>NEUTRAL</v>
      </c>
      <c r="H449" s="6" t="str">
        <f t="shared" si="25"/>
        <v>CONFIRMED BULLISH</v>
      </c>
    </row>
    <row r="450" spans="1:8" ht="13.5" x14ac:dyDescent="0.25">
      <c r="A450" s="3">
        <f>TITRES_STAT!B453</f>
        <v>42662</v>
      </c>
      <c r="B450" s="6">
        <f>TITRES_STAT!C453</f>
        <v>18.600000000000001</v>
      </c>
      <c r="C450" s="6">
        <f>TITRES_STAT!D453</f>
        <v>8.7349999999999994</v>
      </c>
      <c r="D450" s="6">
        <f>TITRES_STAT!E453</f>
        <v>8.7331215053763422</v>
      </c>
      <c r="E450" s="2">
        <f t="shared" si="24"/>
        <v>-374.0767008801165</v>
      </c>
      <c r="F450" s="6" t="str">
        <f t="shared" si="27"/>
        <v>BULLISH</v>
      </c>
      <c r="G450" s="6" t="str">
        <f t="shared" si="26"/>
        <v>NEUTRAL</v>
      </c>
      <c r="H450" s="6" t="str">
        <f t="shared" si="25"/>
        <v>NEUTRAL</v>
      </c>
    </row>
    <row r="451" spans="1:8" ht="13.5" x14ac:dyDescent="0.25">
      <c r="A451" s="3">
        <f>TITRES_STAT!B454</f>
        <v>42663</v>
      </c>
      <c r="B451" s="6">
        <f>TITRES_STAT!C454</f>
        <v>18.600000000000001</v>
      </c>
      <c r="C451" s="6">
        <f>TITRES_STAT!D454</f>
        <v>8.7349999999999994</v>
      </c>
      <c r="D451" s="6">
        <f>TITRES_STAT!E454</f>
        <v>8.7382873655913968</v>
      </c>
      <c r="E451" s="2">
        <f t="shared" si="24"/>
        <v>-374.0767008801165</v>
      </c>
      <c r="F451" s="6" t="str">
        <f t="shared" si="27"/>
        <v>BEARISH</v>
      </c>
      <c r="G451" s="6" t="str">
        <f t="shared" si="26"/>
        <v>STRONG</v>
      </c>
      <c r="H451" s="6" t="str">
        <f t="shared" si="25"/>
        <v>CONFIRMED BEARISH</v>
      </c>
    </row>
    <row r="452" spans="1:8" ht="13.5" x14ac:dyDescent="0.25">
      <c r="A452" s="3">
        <f>TITRES_STAT!B455</f>
        <v>42664</v>
      </c>
      <c r="B452" s="6">
        <f>TITRES_STAT!C455</f>
        <v>18.850000000000001</v>
      </c>
      <c r="C452" s="6">
        <f>TITRES_STAT!D455</f>
        <v>8.8520000000000003</v>
      </c>
      <c r="D452" s="6">
        <f>TITRES_STAT!E455</f>
        <v>8.8520000000000003</v>
      </c>
      <c r="E452" s="2">
        <f t="shared" ref="E452:E515" si="28">IF(B452&gt;B451, E451+D452, IF(B452&lt;B451, E451-D452, E451))</f>
        <v>-365.22470088011653</v>
      </c>
      <c r="F452" s="6" t="str">
        <f t="shared" si="27"/>
        <v>BULLISH</v>
      </c>
      <c r="G452" s="6" t="str">
        <f t="shared" si="26"/>
        <v>WEAK</v>
      </c>
      <c r="H452" s="6" t="str">
        <f t="shared" si="25"/>
        <v>CONFIRMED BULLISH</v>
      </c>
    </row>
    <row r="453" spans="1:8" ht="13.5" x14ac:dyDescent="0.25">
      <c r="A453" s="3">
        <f>TITRES_STAT!B456</f>
        <v>42667</v>
      </c>
      <c r="B453" s="6">
        <f>TITRES_STAT!C456</f>
        <v>18.850000000000001</v>
      </c>
      <c r="C453" s="6">
        <f>TITRES_STAT!D456</f>
        <v>8.8520000000000003</v>
      </c>
      <c r="D453" s="6">
        <f>TITRES_STAT!E456</f>
        <v>8.8163102387267909</v>
      </c>
      <c r="E453" s="2">
        <f t="shared" si="28"/>
        <v>-365.22470088011653</v>
      </c>
      <c r="F453" s="6" t="str">
        <f t="shared" si="27"/>
        <v>BULLISH</v>
      </c>
      <c r="G453" s="6" t="str">
        <f t="shared" si="26"/>
        <v>WEAK</v>
      </c>
      <c r="H453" s="6" t="str">
        <f t="shared" si="25"/>
        <v>CONFIRMED BULLISH</v>
      </c>
    </row>
    <row r="454" spans="1:8" ht="13.5" x14ac:dyDescent="0.25">
      <c r="A454" s="3">
        <f>TITRES_STAT!B457</f>
        <v>42668</v>
      </c>
      <c r="B454" s="6">
        <f>TITRES_STAT!C457</f>
        <v>18.989999999999998</v>
      </c>
      <c r="C454" s="6">
        <f>TITRES_STAT!D457</f>
        <v>8.9179999999999993</v>
      </c>
      <c r="D454" s="6">
        <f>TITRES_STAT!E457</f>
        <v>8.9179999999999993</v>
      </c>
      <c r="E454" s="2">
        <f t="shared" si="28"/>
        <v>-356.30670088011652</v>
      </c>
      <c r="F454" s="6" t="str">
        <f t="shared" si="27"/>
        <v>BULLISH</v>
      </c>
      <c r="G454" s="6" t="str">
        <f t="shared" si="26"/>
        <v>WEAK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3">
        <f>TITRES_STAT!B458</f>
        <v>42669</v>
      </c>
      <c r="B455" s="6">
        <f>TITRES_STAT!C458</f>
        <v>18.7</v>
      </c>
      <c r="C455" s="6">
        <f>TITRES_STAT!D458</f>
        <v>8.782</v>
      </c>
      <c r="D455" s="6">
        <f>TITRES_STAT!E458</f>
        <v>8.782</v>
      </c>
      <c r="E455" s="2">
        <f t="shared" si="28"/>
        <v>-365.08870088011651</v>
      </c>
      <c r="F455" s="6" t="str">
        <f t="shared" si="27"/>
        <v>BULLISH</v>
      </c>
      <c r="G455" s="6" t="str">
        <f t="shared" ref="G455:G518" si="30">IF((E455-E450)/E450 &gt; 0.02, "STRONG",
 IF((E455-E450)/E450 &lt; -0.02, "WEAK", "NEUTRAL"))</f>
        <v>WEAK</v>
      </c>
      <c r="H455" s="6" t="str">
        <f t="shared" si="29"/>
        <v>CONFIRMED BULLISH</v>
      </c>
    </row>
    <row r="456" spans="1:8" ht="13.5" x14ac:dyDescent="0.25">
      <c r="A456" s="3">
        <f>TITRES_STAT!B459</f>
        <v>42670</v>
      </c>
      <c r="B456" s="6">
        <f>TITRES_STAT!C459</f>
        <v>18.7</v>
      </c>
      <c r="C456" s="6">
        <f>TITRES_STAT!D459</f>
        <v>8.782</v>
      </c>
      <c r="D456" s="6">
        <f>TITRES_STAT!E459</f>
        <v>0</v>
      </c>
      <c r="E456" s="2">
        <f t="shared" si="28"/>
        <v>-365.08870088011651</v>
      </c>
      <c r="F456" s="6" t="str">
        <f t="shared" ref="F456:F519" si="31">IF(E456&gt;E451,"BULLISH",IF(E456&lt;E451,"BEARISH","NEUTRAL"))</f>
        <v>BULLISH</v>
      </c>
      <c r="G456" s="6" t="str">
        <f t="shared" si="30"/>
        <v>WEAK</v>
      </c>
      <c r="H456" s="6" t="str">
        <f t="shared" si="29"/>
        <v>CONFIRMED BULLISH</v>
      </c>
    </row>
    <row r="457" spans="1:8" ht="13.5" x14ac:dyDescent="0.25">
      <c r="A457" s="3">
        <f>TITRES_STAT!B460</f>
        <v>42671</v>
      </c>
      <c r="B457" s="6">
        <f>TITRES_STAT!C460</f>
        <v>18.649999999999999</v>
      </c>
      <c r="C457" s="6">
        <f>TITRES_STAT!D460</f>
        <v>8.7579999999999991</v>
      </c>
      <c r="D457" s="6">
        <f>TITRES_STAT!E460</f>
        <v>8.7579999999999991</v>
      </c>
      <c r="E457" s="2">
        <f t="shared" si="28"/>
        <v>-373.84670088011649</v>
      </c>
      <c r="F457" s="6" t="str">
        <f t="shared" si="31"/>
        <v>BEARISH</v>
      </c>
      <c r="G457" s="6" t="str">
        <f t="shared" si="30"/>
        <v>STRONG</v>
      </c>
      <c r="H457" s="6" t="str">
        <f t="shared" si="29"/>
        <v>CONFIRMED BEARISH</v>
      </c>
    </row>
    <row r="458" spans="1:8" ht="13.5" x14ac:dyDescent="0.25">
      <c r="A458" s="3">
        <f>TITRES_STAT!B461</f>
        <v>42674</v>
      </c>
      <c r="B458" s="6">
        <f>TITRES_STAT!C461</f>
        <v>18.600000000000001</v>
      </c>
      <c r="C458" s="6">
        <f>TITRES_STAT!D461</f>
        <v>8.7349999999999994</v>
      </c>
      <c r="D458" s="6">
        <f>TITRES_STAT!E461</f>
        <v>8.7453317204301069</v>
      </c>
      <c r="E458" s="2">
        <f t="shared" si="28"/>
        <v>-382.59203260054659</v>
      </c>
      <c r="F458" s="6" t="str">
        <f t="shared" si="31"/>
        <v>BEARISH</v>
      </c>
      <c r="G458" s="6" t="str">
        <f t="shared" si="30"/>
        <v>STRONG</v>
      </c>
      <c r="H458" s="6" t="str">
        <f t="shared" si="29"/>
        <v>CONFIRMED BEARISH</v>
      </c>
    </row>
    <row r="459" spans="1:8" ht="13.5" x14ac:dyDescent="0.25">
      <c r="A459" s="3">
        <f>TITRES_STAT!B462</f>
        <v>42675</v>
      </c>
      <c r="B459" s="6">
        <f>TITRES_STAT!C462</f>
        <v>18.96</v>
      </c>
      <c r="C459" s="6">
        <f>TITRES_STAT!D462</f>
        <v>8.9039999999999999</v>
      </c>
      <c r="D459" s="6">
        <f>TITRES_STAT!E462</f>
        <v>8.9035303797468348</v>
      </c>
      <c r="E459" s="2">
        <f t="shared" si="28"/>
        <v>-373.68850222079976</v>
      </c>
      <c r="F459" s="6" t="str">
        <f t="shared" si="31"/>
        <v>BEARISH</v>
      </c>
      <c r="G459" s="6" t="str">
        <f t="shared" si="30"/>
        <v>STRONG</v>
      </c>
      <c r="H459" s="6" t="str">
        <f t="shared" si="29"/>
        <v>CONFIRMED BEARISH</v>
      </c>
    </row>
    <row r="460" spans="1:8" ht="13.5" x14ac:dyDescent="0.25">
      <c r="A460" s="3">
        <f>TITRES_STAT!B463</f>
        <v>42676</v>
      </c>
      <c r="B460" s="6">
        <f>TITRES_STAT!C463</f>
        <v>18.97</v>
      </c>
      <c r="C460" s="6">
        <f>TITRES_STAT!D463</f>
        <v>8.9090000000000007</v>
      </c>
      <c r="D460" s="6">
        <f>TITRES_STAT!E463</f>
        <v>8.9090000000000007</v>
      </c>
      <c r="E460" s="2">
        <f t="shared" si="28"/>
        <v>-364.77950222079977</v>
      </c>
      <c r="F460" s="6" t="str">
        <f t="shared" si="31"/>
        <v>BULLISH</v>
      </c>
      <c r="G460" s="6" t="str">
        <f t="shared" si="30"/>
        <v>NEUTRAL</v>
      </c>
      <c r="H460" s="6" t="str">
        <f t="shared" si="29"/>
        <v>CONFIRMED BULLISH</v>
      </c>
    </row>
    <row r="461" spans="1:8" ht="13.5" x14ac:dyDescent="0.25">
      <c r="A461" s="3">
        <f>TITRES_STAT!B464</f>
        <v>42677</v>
      </c>
      <c r="B461" s="6">
        <f>TITRES_STAT!C464</f>
        <v>18.97</v>
      </c>
      <c r="C461" s="6">
        <f>TITRES_STAT!D464</f>
        <v>8.9090000000000007</v>
      </c>
      <c r="D461" s="6">
        <f>TITRES_STAT!E464</f>
        <v>0</v>
      </c>
      <c r="E461" s="2">
        <f t="shared" si="28"/>
        <v>-364.77950222079977</v>
      </c>
      <c r="F461" s="6" t="str">
        <f t="shared" si="31"/>
        <v>BULLISH</v>
      </c>
      <c r="G461" s="6" t="str">
        <f t="shared" si="30"/>
        <v>NEUTRAL</v>
      </c>
      <c r="H461" s="6" t="str">
        <f t="shared" si="29"/>
        <v>CONFIRMED BULLISH</v>
      </c>
    </row>
    <row r="462" spans="1:8" ht="13.5" x14ac:dyDescent="0.25">
      <c r="A462" s="3">
        <f>TITRES_STAT!B465</f>
        <v>42678</v>
      </c>
      <c r="B462" s="6">
        <f>TITRES_STAT!C465</f>
        <v>18.5</v>
      </c>
      <c r="C462" s="6">
        <f>TITRES_STAT!D465</f>
        <v>8.6880000000000006</v>
      </c>
      <c r="D462" s="6">
        <f>TITRES_STAT!E465</f>
        <v>8.6941050810810818</v>
      </c>
      <c r="E462" s="2">
        <f t="shared" si="28"/>
        <v>-373.47360730188086</v>
      </c>
      <c r="F462" s="6" t="str">
        <f t="shared" si="31"/>
        <v>BULLISH</v>
      </c>
      <c r="G462" s="6" t="str">
        <f t="shared" si="30"/>
        <v>NEUTRAL</v>
      </c>
      <c r="H462" s="6" t="str">
        <f t="shared" si="29"/>
        <v>BULLISH DIVERGENCE</v>
      </c>
    </row>
    <row r="463" spans="1:8" ht="13.5" x14ac:dyDescent="0.25">
      <c r="A463" s="3">
        <f>TITRES_STAT!B466</f>
        <v>42681</v>
      </c>
      <c r="B463" s="6">
        <f>TITRES_STAT!C466</f>
        <v>18.8</v>
      </c>
      <c r="C463" s="6">
        <f>TITRES_STAT!D466</f>
        <v>8.8290000000000006</v>
      </c>
      <c r="D463" s="6">
        <f>TITRES_STAT!E466</f>
        <v>8.8191378191489367</v>
      </c>
      <c r="E463" s="2">
        <f t="shared" si="28"/>
        <v>-364.65446948273194</v>
      </c>
      <c r="F463" s="6" t="str">
        <f t="shared" si="31"/>
        <v>BULLISH</v>
      </c>
      <c r="G463" s="6" t="str">
        <f t="shared" si="30"/>
        <v>WEAK</v>
      </c>
      <c r="H463" s="6" t="str">
        <f t="shared" si="29"/>
        <v>CONFIRMED BULLISH</v>
      </c>
    </row>
    <row r="464" spans="1:8" ht="13.5" x14ac:dyDescent="0.25">
      <c r="A464" s="3">
        <f>TITRES_STAT!B467</f>
        <v>42682</v>
      </c>
      <c r="B464" s="6">
        <f>TITRES_STAT!C467</f>
        <v>18.8</v>
      </c>
      <c r="C464" s="6">
        <f>TITRES_STAT!D467</f>
        <v>8.8290000000000006</v>
      </c>
      <c r="D464" s="6">
        <f>TITRES_STAT!E467</f>
        <v>8.8257126063829787</v>
      </c>
      <c r="E464" s="2">
        <f t="shared" si="28"/>
        <v>-364.65446948273194</v>
      </c>
      <c r="F464" s="6" t="str">
        <f t="shared" si="31"/>
        <v>BULLISH</v>
      </c>
      <c r="G464" s="6" t="str">
        <f t="shared" si="30"/>
        <v>WEAK</v>
      </c>
      <c r="H464" s="6" t="str">
        <f t="shared" si="29"/>
        <v>BULLISH DIVERGENCE</v>
      </c>
    </row>
    <row r="465" spans="1:8" ht="13.5" x14ac:dyDescent="0.25">
      <c r="A465" s="3">
        <f>TITRES_STAT!B468</f>
        <v>42683</v>
      </c>
      <c r="B465" s="6">
        <f>TITRES_STAT!C468</f>
        <v>18.600000000000001</v>
      </c>
      <c r="C465" s="6">
        <f>TITRES_STAT!D468</f>
        <v>8.7349999999999994</v>
      </c>
      <c r="D465" s="6">
        <f>TITRES_STAT!E468</f>
        <v>8.7678736559139772</v>
      </c>
      <c r="E465" s="2">
        <f t="shared" si="28"/>
        <v>-373.42234313864594</v>
      </c>
      <c r="F465" s="6" t="str">
        <f t="shared" si="31"/>
        <v>BEARISH</v>
      </c>
      <c r="G465" s="6" t="str">
        <f t="shared" si="30"/>
        <v>STRONG</v>
      </c>
      <c r="H465" s="6" t="str">
        <f t="shared" si="29"/>
        <v>CONFIRMED BEARISH</v>
      </c>
    </row>
    <row r="466" spans="1:8" ht="13.5" x14ac:dyDescent="0.25">
      <c r="A466" s="3">
        <f>TITRES_STAT!B469</f>
        <v>42684</v>
      </c>
      <c r="B466" s="6">
        <f>TITRES_STAT!C469</f>
        <v>18.8</v>
      </c>
      <c r="C466" s="6">
        <f>TITRES_STAT!D469</f>
        <v>8.8290000000000006</v>
      </c>
      <c r="D466" s="6">
        <f>TITRES_STAT!E469</f>
        <v>8.7435277659574471</v>
      </c>
      <c r="E466" s="2">
        <f t="shared" si="28"/>
        <v>-364.67881537268852</v>
      </c>
      <c r="F466" s="6" t="str">
        <f t="shared" si="31"/>
        <v>BULLISH</v>
      </c>
      <c r="G466" s="6" t="str">
        <f t="shared" si="30"/>
        <v>NEUTRAL</v>
      </c>
      <c r="H466" s="6" t="str">
        <f t="shared" si="29"/>
        <v>BULLISH DIVERGENCE</v>
      </c>
    </row>
    <row r="467" spans="1:8" ht="13.5" x14ac:dyDescent="0.25">
      <c r="A467" s="3">
        <f>TITRES_STAT!B470</f>
        <v>42685</v>
      </c>
      <c r="B467" s="6">
        <f>TITRES_STAT!C470</f>
        <v>18.8</v>
      </c>
      <c r="C467" s="6">
        <f>TITRES_STAT!D470</f>
        <v>8.8290000000000006</v>
      </c>
      <c r="D467" s="6">
        <f>TITRES_STAT!E470</f>
        <v>0</v>
      </c>
      <c r="E467" s="2">
        <f t="shared" si="28"/>
        <v>-364.67881537268852</v>
      </c>
      <c r="F467" s="6" t="str">
        <f t="shared" si="31"/>
        <v>BULLISH</v>
      </c>
      <c r="G467" s="6" t="str">
        <f t="shared" si="30"/>
        <v>WEAK</v>
      </c>
      <c r="H467" s="6" t="str">
        <f t="shared" si="29"/>
        <v>CONFIRMED BULLISH</v>
      </c>
    </row>
    <row r="468" spans="1:8" ht="13.5" x14ac:dyDescent="0.25">
      <c r="A468" s="3">
        <f>TITRES_STAT!B471</f>
        <v>42688</v>
      </c>
      <c r="B468" s="6">
        <f>TITRES_STAT!C471</f>
        <v>18.8</v>
      </c>
      <c r="C468" s="6">
        <f>TITRES_STAT!D471</f>
        <v>8.8290000000000006</v>
      </c>
      <c r="D468" s="6">
        <f>TITRES_STAT!E471</f>
        <v>0</v>
      </c>
      <c r="E468" s="2">
        <f t="shared" si="28"/>
        <v>-364.67881537268852</v>
      </c>
      <c r="F468" s="6" t="str">
        <f t="shared" si="31"/>
        <v>BEARISH</v>
      </c>
      <c r="G468" s="6" t="str">
        <f t="shared" si="30"/>
        <v>NEUTRAL</v>
      </c>
      <c r="H468" s="6" t="str">
        <f t="shared" si="29"/>
        <v>NEUTRAL</v>
      </c>
    </row>
    <row r="469" spans="1:8" ht="13.5" x14ac:dyDescent="0.25">
      <c r="A469" s="3">
        <f>TITRES_STAT!B472</f>
        <v>42689</v>
      </c>
      <c r="B469" s="6">
        <f>TITRES_STAT!C472</f>
        <v>18.989999999999998</v>
      </c>
      <c r="C469" s="6">
        <f>TITRES_STAT!D472</f>
        <v>8.9179999999999993</v>
      </c>
      <c r="D469" s="6">
        <f>TITRES_STAT!E472</f>
        <v>8.8935799894681402</v>
      </c>
      <c r="E469" s="2">
        <f t="shared" si="28"/>
        <v>-355.78523538322037</v>
      </c>
      <c r="F469" s="6" t="str">
        <f t="shared" si="31"/>
        <v>BULLISH</v>
      </c>
      <c r="G469" s="6" t="str">
        <f t="shared" si="30"/>
        <v>WEAK</v>
      </c>
      <c r="H469" s="6" t="str">
        <f t="shared" si="29"/>
        <v>CONFIRMED BULLISH</v>
      </c>
    </row>
    <row r="470" spans="1:8" ht="13.5" x14ac:dyDescent="0.25">
      <c r="A470" s="3">
        <f>TITRES_STAT!B473</f>
        <v>42690</v>
      </c>
      <c r="B470" s="6">
        <f>TITRES_STAT!C473</f>
        <v>19</v>
      </c>
      <c r="C470" s="6">
        <f>TITRES_STAT!D473</f>
        <v>8.923</v>
      </c>
      <c r="D470" s="6">
        <f>TITRES_STAT!E473</f>
        <v>8.9244088947368425</v>
      </c>
      <c r="E470" s="2">
        <f t="shared" si="28"/>
        <v>-346.86082648848355</v>
      </c>
      <c r="F470" s="6" t="str">
        <f t="shared" si="31"/>
        <v>BULLISH</v>
      </c>
      <c r="G470" s="6" t="str">
        <f t="shared" si="30"/>
        <v>WEAK</v>
      </c>
      <c r="H470" s="6" t="str">
        <f t="shared" si="29"/>
        <v>CONFIRMED BULLISH</v>
      </c>
    </row>
    <row r="471" spans="1:8" ht="13.5" x14ac:dyDescent="0.25">
      <c r="A471" s="3">
        <f>TITRES_STAT!B474</f>
        <v>42691</v>
      </c>
      <c r="B471" s="6">
        <f>TITRES_STAT!C474</f>
        <v>19</v>
      </c>
      <c r="C471" s="6">
        <f>TITRES_STAT!D474</f>
        <v>8.923</v>
      </c>
      <c r="D471" s="6">
        <f>TITRES_STAT!E474</f>
        <v>8.8441018947368413</v>
      </c>
      <c r="E471" s="2">
        <f t="shared" si="28"/>
        <v>-346.86082648848355</v>
      </c>
      <c r="F471" s="6" t="str">
        <f t="shared" si="31"/>
        <v>BULLISH</v>
      </c>
      <c r="G471" s="6" t="str">
        <f t="shared" si="30"/>
        <v>WEAK</v>
      </c>
      <c r="H471" s="6" t="str">
        <f t="shared" si="29"/>
        <v>CONFIRMED BULLISH</v>
      </c>
    </row>
    <row r="472" spans="1:8" ht="13.5" x14ac:dyDescent="0.25">
      <c r="A472" s="3">
        <f>TITRES_STAT!B475</f>
        <v>42692</v>
      </c>
      <c r="B472" s="6">
        <f>TITRES_STAT!C475</f>
        <v>18.75</v>
      </c>
      <c r="C472" s="6">
        <f>TITRES_STAT!D475</f>
        <v>8.8049999999999997</v>
      </c>
      <c r="D472" s="6">
        <f>TITRES_STAT!E475</f>
        <v>8.8078175999999999</v>
      </c>
      <c r="E472" s="2">
        <f t="shared" si="28"/>
        <v>-355.66864408848357</v>
      </c>
      <c r="F472" s="6" t="str">
        <f t="shared" si="31"/>
        <v>BULLISH</v>
      </c>
      <c r="G472" s="6" t="str">
        <f t="shared" si="30"/>
        <v>WEAK</v>
      </c>
      <c r="H472" s="6" t="str">
        <f t="shared" si="29"/>
        <v>BULLISH DIVERGENCE</v>
      </c>
    </row>
    <row r="473" spans="1:8" ht="13.5" x14ac:dyDescent="0.25">
      <c r="A473" s="3">
        <f>TITRES_STAT!B476</f>
        <v>42695</v>
      </c>
      <c r="B473" s="6">
        <f>TITRES_STAT!C476</f>
        <v>18.600000000000001</v>
      </c>
      <c r="C473" s="6">
        <f>TITRES_STAT!D476</f>
        <v>8.7349999999999994</v>
      </c>
      <c r="D473" s="6">
        <f>TITRES_STAT!E476</f>
        <v>8.7382873655913968</v>
      </c>
      <c r="E473" s="2">
        <f t="shared" si="28"/>
        <v>-364.40693145407499</v>
      </c>
      <c r="F473" s="6" t="str">
        <f t="shared" si="31"/>
        <v>BULLISH</v>
      </c>
      <c r="G473" s="6" t="str">
        <f t="shared" si="30"/>
        <v>NEUTRAL</v>
      </c>
      <c r="H473" s="6" t="str">
        <f t="shared" si="29"/>
        <v>BULLISH DIVERGENCE</v>
      </c>
    </row>
    <row r="474" spans="1:8" ht="13.5" x14ac:dyDescent="0.25">
      <c r="A474" s="3">
        <f>TITRES_STAT!B477</f>
        <v>42696</v>
      </c>
      <c r="B474" s="6">
        <f>TITRES_STAT!C477</f>
        <v>18.600000000000001</v>
      </c>
      <c r="C474" s="6">
        <f>TITRES_STAT!D477</f>
        <v>8.7349999999999994</v>
      </c>
      <c r="D474" s="6">
        <f>TITRES_STAT!E477</f>
        <v>8.7237290322580634</v>
      </c>
      <c r="E474" s="2">
        <f t="shared" si="28"/>
        <v>-364.40693145407499</v>
      </c>
      <c r="F474" s="6" t="str">
        <f t="shared" si="31"/>
        <v>BEARISH</v>
      </c>
      <c r="G474" s="6" t="str">
        <f t="shared" si="30"/>
        <v>STRONG</v>
      </c>
      <c r="H474" s="6" t="str">
        <f t="shared" si="29"/>
        <v>CONFIRMED BEARISH</v>
      </c>
    </row>
    <row r="475" spans="1:8" ht="13.5" x14ac:dyDescent="0.25">
      <c r="A475" s="3">
        <f>TITRES_STAT!B478</f>
        <v>42697</v>
      </c>
      <c r="B475" s="6">
        <f>TITRES_STAT!C478</f>
        <v>18.600000000000001</v>
      </c>
      <c r="C475" s="6">
        <f>TITRES_STAT!D478</f>
        <v>8.7349999999999994</v>
      </c>
      <c r="D475" s="6">
        <f>TITRES_STAT!E478</f>
        <v>8.7359392473118263</v>
      </c>
      <c r="E475" s="2">
        <f t="shared" si="28"/>
        <v>-364.40693145407499</v>
      </c>
      <c r="F475" s="6" t="str">
        <f t="shared" si="31"/>
        <v>BEARISH</v>
      </c>
      <c r="G475" s="6" t="str">
        <f t="shared" si="30"/>
        <v>STRONG</v>
      </c>
      <c r="H475" s="6" t="str">
        <f t="shared" si="29"/>
        <v>CONFIRMED BEARISH</v>
      </c>
    </row>
    <row r="476" spans="1:8" ht="13.5" x14ac:dyDescent="0.25">
      <c r="A476" s="3">
        <f>TITRES_STAT!B479</f>
        <v>42698</v>
      </c>
      <c r="B476" s="6">
        <f>TITRES_STAT!C479</f>
        <v>18.98</v>
      </c>
      <c r="C476" s="6">
        <f>TITRES_STAT!D479</f>
        <v>8.9130000000000003</v>
      </c>
      <c r="D476" s="6">
        <f>TITRES_STAT!E479</f>
        <v>8.9130000000000003</v>
      </c>
      <c r="E476" s="2">
        <f t="shared" si="28"/>
        <v>-355.49393145407498</v>
      </c>
      <c r="F476" s="6" t="str">
        <f t="shared" si="31"/>
        <v>BEARISH</v>
      </c>
      <c r="G476" s="6" t="str">
        <f t="shared" si="30"/>
        <v>STRONG</v>
      </c>
      <c r="H476" s="6" t="str">
        <f t="shared" si="29"/>
        <v>CONFIRMED BEARISH</v>
      </c>
    </row>
    <row r="477" spans="1:8" ht="13.5" x14ac:dyDescent="0.25">
      <c r="A477" s="3">
        <f>TITRES_STAT!B480</f>
        <v>42699</v>
      </c>
      <c r="B477" s="6">
        <f>TITRES_STAT!C480</f>
        <v>18.68</v>
      </c>
      <c r="C477" s="6">
        <f>TITRES_STAT!D480</f>
        <v>8.7729999999999997</v>
      </c>
      <c r="D477" s="6">
        <f>TITRES_STAT!E480</f>
        <v>8.7692428265524622</v>
      </c>
      <c r="E477" s="2">
        <f t="shared" si="28"/>
        <v>-364.26317428062742</v>
      </c>
      <c r="F477" s="6" t="str">
        <f t="shared" si="31"/>
        <v>BEARISH</v>
      </c>
      <c r="G477" s="6" t="str">
        <f t="shared" si="30"/>
        <v>STRONG</v>
      </c>
      <c r="H477" s="6" t="str">
        <f t="shared" si="29"/>
        <v>CONFIRMED BEARISH</v>
      </c>
    </row>
    <row r="478" spans="1:8" ht="13.5" x14ac:dyDescent="0.25">
      <c r="A478" s="3">
        <f>TITRES_STAT!B481</f>
        <v>42702</v>
      </c>
      <c r="B478" s="6">
        <f>TITRES_STAT!C481</f>
        <v>18.96</v>
      </c>
      <c r="C478" s="6">
        <f>TITRES_STAT!D481</f>
        <v>8.9039999999999999</v>
      </c>
      <c r="D478" s="6">
        <f>TITRES_STAT!E481</f>
        <v>8.8997734177215175</v>
      </c>
      <c r="E478" s="2">
        <f t="shared" si="28"/>
        <v>-355.36340086290591</v>
      </c>
      <c r="F478" s="6" t="str">
        <f t="shared" si="31"/>
        <v>BULLISH</v>
      </c>
      <c r="G478" s="6" t="str">
        <f t="shared" si="30"/>
        <v>WEAK</v>
      </c>
      <c r="H478" s="6" t="str">
        <f t="shared" si="29"/>
        <v>CONFIRMED BULLISH</v>
      </c>
    </row>
    <row r="479" spans="1:8" ht="13.5" x14ac:dyDescent="0.25">
      <c r="A479" s="3">
        <f>TITRES_STAT!B482</f>
        <v>42703</v>
      </c>
      <c r="B479" s="6">
        <f>TITRES_STAT!C482</f>
        <v>18.95</v>
      </c>
      <c r="C479" s="6">
        <f>TITRES_STAT!D482</f>
        <v>8.8989999999999991</v>
      </c>
      <c r="D479" s="6">
        <f>TITRES_STAT!E482</f>
        <v>8.8985303957783639</v>
      </c>
      <c r="E479" s="2">
        <f t="shared" si="28"/>
        <v>-364.26193125868429</v>
      </c>
      <c r="F479" s="6" t="str">
        <f t="shared" si="31"/>
        <v>BULLISH</v>
      </c>
      <c r="G479" s="6" t="str">
        <f t="shared" si="30"/>
        <v>NEUTRAL</v>
      </c>
      <c r="H479" s="6" t="str">
        <f t="shared" si="29"/>
        <v>CONFIRMED BULLISH</v>
      </c>
    </row>
    <row r="480" spans="1:8" ht="13.5" x14ac:dyDescent="0.25">
      <c r="A480" s="3">
        <f>TITRES_STAT!B483</f>
        <v>42704</v>
      </c>
      <c r="B480" s="6">
        <f>TITRES_STAT!C483</f>
        <v>19</v>
      </c>
      <c r="C480" s="6">
        <f>TITRES_STAT!D483</f>
        <v>8.923</v>
      </c>
      <c r="D480" s="6">
        <f>TITRES_STAT!E483</f>
        <v>8.8765064736842092</v>
      </c>
      <c r="E480" s="2">
        <f t="shared" si="28"/>
        <v>-355.38542478500005</v>
      </c>
      <c r="F480" s="6" t="str">
        <f t="shared" si="31"/>
        <v>BULLISH</v>
      </c>
      <c r="G480" s="6" t="str">
        <f t="shared" si="30"/>
        <v>WEAK</v>
      </c>
      <c r="H480" s="6" t="str">
        <f t="shared" si="29"/>
        <v>CONFIRMED BULLISH</v>
      </c>
    </row>
    <row r="481" spans="1:8" ht="13.5" x14ac:dyDescent="0.25">
      <c r="A481" s="3">
        <f>TITRES_STAT!B484</f>
        <v>42705</v>
      </c>
      <c r="B481" s="6">
        <f>TITRES_STAT!C484</f>
        <v>19</v>
      </c>
      <c r="C481" s="6">
        <f>TITRES_STAT!D484</f>
        <v>8.923</v>
      </c>
      <c r="D481" s="6">
        <f>TITRES_STAT!E484</f>
        <v>8.923</v>
      </c>
      <c r="E481" s="2">
        <f t="shared" si="28"/>
        <v>-355.38542478500005</v>
      </c>
      <c r="F481" s="6" t="str">
        <f t="shared" si="31"/>
        <v>BULLISH</v>
      </c>
      <c r="G481" s="6" t="str">
        <f t="shared" si="30"/>
        <v>NEUTRAL</v>
      </c>
      <c r="H481" s="6" t="str">
        <f t="shared" si="29"/>
        <v>CONFIRMED BULLISH</v>
      </c>
    </row>
    <row r="482" spans="1:8" ht="13.5" x14ac:dyDescent="0.25">
      <c r="A482" s="3">
        <f>TITRES_STAT!B485</f>
        <v>42706</v>
      </c>
      <c r="B482" s="6">
        <f>TITRES_STAT!C485</f>
        <v>19.09</v>
      </c>
      <c r="C482" s="6">
        <f>TITRES_STAT!D485</f>
        <v>8.9649999999999999</v>
      </c>
      <c r="D482" s="6">
        <f>TITRES_STAT!E485</f>
        <v>8.9649999999999999</v>
      </c>
      <c r="E482" s="2">
        <f t="shared" si="28"/>
        <v>-346.42042478500008</v>
      </c>
      <c r="F482" s="6" t="str">
        <f t="shared" si="31"/>
        <v>BULLISH</v>
      </c>
      <c r="G482" s="6" t="str">
        <f t="shared" si="30"/>
        <v>WEAK</v>
      </c>
      <c r="H482" s="6" t="str">
        <f t="shared" si="29"/>
        <v>CONFIRMED BULLISH</v>
      </c>
    </row>
    <row r="483" spans="1:8" ht="13.5" x14ac:dyDescent="0.25">
      <c r="A483" s="3">
        <f>TITRES_STAT!B486</f>
        <v>42709</v>
      </c>
      <c r="B483" s="6">
        <f>TITRES_STAT!C486</f>
        <v>19.05</v>
      </c>
      <c r="C483" s="6">
        <f>TITRES_STAT!D486</f>
        <v>8.9459999999999997</v>
      </c>
      <c r="D483" s="6">
        <f>TITRES_STAT!E486</f>
        <v>8.9558617322834646</v>
      </c>
      <c r="E483" s="2">
        <f t="shared" si="28"/>
        <v>-355.37628651728352</v>
      </c>
      <c r="F483" s="6" t="str">
        <f t="shared" si="31"/>
        <v>BEARISH</v>
      </c>
      <c r="G483" s="6" t="str">
        <f t="shared" si="30"/>
        <v>NEUTRAL</v>
      </c>
      <c r="H483" s="6" t="str">
        <f t="shared" si="29"/>
        <v>BEARISH DIVERGENCE</v>
      </c>
    </row>
    <row r="484" spans="1:8" ht="13.5" x14ac:dyDescent="0.25">
      <c r="A484" s="3">
        <f>TITRES_STAT!B487</f>
        <v>42710</v>
      </c>
      <c r="B484" s="6">
        <f>TITRES_STAT!C487</f>
        <v>19.09</v>
      </c>
      <c r="C484" s="6">
        <f>TITRES_STAT!D487</f>
        <v>8.9649999999999999</v>
      </c>
      <c r="D484" s="6">
        <f>TITRES_STAT!E487</f>
        <v>8.9255521215295968</v>
      </c>
      <c r="E484" s="2">
        <f t="shared" si="28"/>
        <v>-346.4507343957539</v>
      </c>
      <c r="F484" s="6" t="str">
        <f t="shared" si="31"/>
        <v>BULLISH</v>
      </c>
      <c r="G484" s="6" t="str">
        <f t="shared" si="30"/>
        <v>WEAK</v>
      </c>
      <c r="H484" s="6" t="str">
        <f t="shared" si="29"/>
        <v>CONFIRMED BULLISH</v>
      </c>
    </row>
    <row r="485" spans="1:8" ht="13.5" x14ac:dyDescent="0.25">
      <c r="A485" s="3">
        <f>TITRES_STAT!B488</f>
        <v>42711</v>
      </c>
      <c r="B485" s="6">
        <f>TITRES_STAT!C488</f>
        <v>19.09</v>
      </c>
      <c r="C485" s="6">
        <f>TITRES_STAT!D488</f>
        <v>8.9649999999999999</v>
      </c>
      <c r="D485" s="6">
        <f>TITRES_STAT!E488</f>
        <v>0</v>
      </c>
      <c r="E485" s="2">
        <f t="shared" si="28"/>
        <v>-346.4507343957539</v>
      </c>
      <c r="F485" s="6" t="str">
        <f t="shared" si="31"/>
        <v>BULLISH</v>
      </c>
      <c r="G485" s="6" t="str">
        <f t="shared" si="30"/>
        <v>WEAK</v>
      </c>
      <c r="H485" s="6" t="str">
        <f t="shared" si="29"/>
        <v>CONFIRMED BULLISH</v>
      </c>
    </row>
    <row r="486" spans="1:8" ht="13.5" x14ac:dyDescent="0.25">
      <c r="A486" s="3">
        <f>TITRES_STAT!B489</f>
        <v>42712</v>
      </c>
      <c r="B486" s="6">
        <f>TITRES_STAT!C489</f>
        <v>19.09</v>
      </c>
      <c r="C486" s="6">
        <f>TITRES_STAT!D489</f>
        <v>8.9649999999999999</v>
      </c>
      <c r="D486" s="6">
        <f>TITRES_STAT!E489</f>
        <v>0</v>
      </c>
      <c r="E486" s="2">
        <f t="shared" si="28"/>
        <v>-346.4507343957539</v>
      </c>
      <c r="F486" s="6" t="str">
        <f t="shared" si="31"/>
        <v>BULLISH</v>
      </c>
      <c r="G486" s="6" t="str">
        <f t="shared" si="30"/>
        <v>WEAK</v>
      </c>
      <c r="H486" s="6" t="str">
        <f t="shared" si="29"/>
        <v>CONFIRMED BULLISH</v>
      </c>
    </row>
    <row r="487" spans="1:8" ht="13.5" x14ac:dyDescent="0.25">
      <c r="A487" s="3">
        <f>TITRES_STAT!B490</f>
        <v>42713</v>
      </c>
      <c r="B487" s="6">
        <f>TITRES_STAT!C490</f>
        <v>19.100000000000001</v>
      </c>
      <c r="C487" s="6">
        <f>TITRES_STAT!D490</f>
        <v>8.9700000000000006</v>
      </c>
      <c r="D487" s="6">
        <f>TITRES_STAT!E490</f>
        <v>8.9700000000000006</v>
      </c>
      <c r="E487" s="2">
        <f t="shared" si="28"/>
        <v>-337.48073439575387</v>
      </c>
      <c r="F487" s="6" t="str">
        <f t="shared" si="31"/>
        <v>BULLISH</v>
      </c>
      <c r="G487" s="6" t="str">
        <f t="shared" si="30"/>
        <v>WEAK</v>
      </c>
      <c r="H487" s="6" t="str">
        <f t="shared" si="29"/>
        <v>CONFIRMED BULLISH</v>
      </c>
    </row>
    <row r="488" spans="1:8" ht="13.5" x14ac:dyDescent="0.25">
      <c r="A488" s="3">
        <f>TITRES_STAT!B491</f>
        <v>42717</v>
      </c>
      <c r="B488" s="6">
        <f>TITRES_STAT!C491</f>
        <v>18.54</v>
      </c>
      <c r="C488" s="6">
        <f>TITRES_STAT!D491</f>
        <v>8.7070000000000007</v>
      </c>
      <c r="D488" s="6">
        <f>TITRES_STAT!E491</f>
        <v>8.7182711974110045</v>
      </c>
      <c r="E488" s="2">
        <f t="shared" si="28"/>
        <v>-346.19900559316488</v>
      </c>
      <c r="F488" s="6" t="str">
        <f t="shared" si="31"/>
        <v>BULLISH</v>
      </c>
      <c r="G488" s="6" t="str">
        <f t="shared" si="30"/>
        <v>WEAK</v>
      </c>
      <c r="H488" s="6" t="str">
        <f t="shared" si="29"/>
        <v>BULLISH DIVERGENCE</v>
      </c>
    </row>
    <row r="489" spans="1:8" ht="13.5" x14ac:dyDescent="0.25">
      <c r="A489" s="3">
        <f>TITRES_STAT!B492</f>
        <v>42718</v>
      </c>
      <c r="B489" s="6">
        <f>TITRES_STAT!C492</f>
        <v>18.54</v>
      </c>
      <c r="C489" s="6">
        <f>TITRES_STAT!D492</f>
        <v>8.7070000000000007</v>
      </c>
      <c r="D489" s="6">
        <f>TITRES_STAT!E492</f>
        <v>0</v>
      </c>
      <c r="E489" s="2">
        <f t="shared" si="28"/>
        <v>-346.19900559316488</v>
      </c>
      <c r="F489" s="6" t="str">
        <f t="shared" si="31"/>
        <v>BULLISH</v>
      </c>
      <c r="G489" s="6" t="str">
        <f t="shared" si="30"/>
        <v>NEUTRAL</v>
      </c>
      <c r="H489" s="6" t="str">
        <f t="shared" si="29"/>
        <v>BULLISH DIVERGENCE</v>
      </c>
    </row>
    <row r="490" spans="1:8" ht="13.5" x14ac:dyDescent="0.25">
      <c r="A490" s="3">
        <f>TITRES_STAT!B493</f>
        <v>42719</v>
      </c>
      <c r="B490" s="6">
        <f>TITRES_STAT!C493</f>
        <v>19.100000000000001</v>
      </c>
      <c r="C490" s="6">
        <f>TITRES_STAT!D493</f>
        <v>8.9700000000000006</v>
      </c>
      <c r="D490" s="6">
        <f>TITRES_STAT!E493</f>
        <v>8.8793607329842938</v>
      </c>
      <c r="E490" s="2">
        <f t="shared" si="28"/>
        <v>-337.31964486018057</v>
      </c>
      <c r="F490" s="6" t="str">
        <f t="shared" si="31"/>
        <v>BULLISH</v>
      </c>
      <c r="G490" s="6" t="str">
        <f t="shared" si="30"/>
        <v>WEAK</v>
      </c>
      <c r="H490" s="6" t="str">
        <f t="shared" si="29"/>
        <v>CONFIRMED BULLISH</v>
      </c>
    </row>
    <row r="491" spans="1:8" ht="13.5" x14ac:dyDescent="0.25">
      <c r="A491" s="3">
        <f>TITRES_STAT!B494</f>
        <v>42720</v>
      </c>
      <c r="B491" s="6">
        <f>TITRES_STAT!C494</f>
        <v>19.100000000000001</v>
      </c>
      <c r="C491" s="6">
        <f>TITRES_STAT!D494</f>
        <v>8.9700000000000006</v>
      </c>
      <c r="D491" s="6">
        <f>TITRES_STAT!E494</f>
        <v>8.9601376963350781</v>
      </c>
      <c r="E491" s="2">
        <f t="shared" si="28"/>
        <v>-337.31964486018057</v>
      </c>
      <c r="F491" s="6" t="str">
        <f t="shared" si="31"/>
        <v>BULLISH</v>
      </c>
      <c r="G491" s="6" t="str">
        <f t="shared" si="30"/>
        <v>WEAK</v>
      </c>
      <c r="H491" s="6" t="str">
        <f t="shared" si="29"/>
        <v>CONFIRMED BULLISH</v>
      </c>
    </row>
    <row r="492" spans="1:8" ht="13.5" x14ac:dyDescent="0.25">
      <c r="A492" s="3">
        <f>TITRES_STAT!B495</f>
        <v>42723</v>
      </c>
      <c r="B492" s="6">
        <f>TITRES_STAT!C495</f>
        <v>19.100000000000001</v>
      </c>
      <c r="C492" s="6">
        <f>TITRES_STAT!D495</f>
        <v>8.9700000000000006</v>
      </c>
      <c r="D492" s="6">
        <f>TITRES_STAT!E495</f>
        <v>8.9700000000000006</v>
      </c>
      <c r="E492" s="2">
        <f t="shared" si="28"/>
        <v>-337.31964486018057</v>
      </c>
      <c r="F492" s="6" t="str">
        <f t="shared" si="31"/>
        <v>BULLISH</v>
      </c>
      <c r="G492" s="6" t="str">
        <f t="shared" si="30"/>
        <v>NEUTRAL</v>
      </c>
      <c r="H492" s="6" t="str">
        <f t="shared" si="29"/>
        <v>NEUTRAL</v>
      </c>
    </row>
    <row r="493" spans="1:8" ht="13.5" x14ac:dyDescent="0.25">
      <c r="A493" s="3">
        <f>TITRES_STAT!B496</f>
        <v>42724</v>
      </c>
      <c r="B493" s="6">
        <f>TITRES_STAT!C496</f>
        <v>19.100000000000001</v>
      </c>
      <c r="C493" s="6">
        <f>TITRES_STAT!D496</f>
        <v>8.9700000000000006</v>
      </c>
      <c r="D493" s="6">
        <f>TITRES_STAT!E496</f>
        <v>0</v>
      </c>
      <c r="E493" s="2">
        <f t="shared" si="28"/>
        <v>-337.31964486018057</v>
      </c>
      <c r="F493" s="6" t="str">
        <f t="shared" si="31"/>
        <v>BULLISH</v>
      </c>
      <c r="G493" s="6" t="str">
        <f t="shared" si="30"/>
        <v>WEAK</v>
      </c>
      <c r="H493" s="6" t="str">
        <f t="shared" si="29"/>
        <v>CONFIRMED BULLISH</v>
      </c>
    </row>
    <row r="494" spans="1:8" ht="13.5" x14ac:dyDescent="0.25">
      <c r="A494" s="3">
        <f>TITRES_STAT!B497</f>
        <v>42725</v>
      </c>
      <c r="B494" s="6">
        <f>TITRES_STAT!C497</f>
        <v>19.559999999999999</v>
      </c>
      <c r="C494" s="6">
        <f>TITRES_STAT!D497</f>
        <v>9.1859999999999999</v>
      </c>
      <c r="D494" s="6">
        <f>TITRES_STAT!E497</f>
        <v>9.0033131901840484</v>
      </c>
      <c r="E494" s="2">
        <f t="shared" si="28"/>
        <v>-328.31633166999654</v>
      </c>
      <c r="F494" s="6" t="str">
        <f t="shared" si="31"/>
        <v>BULLISH</v>
      </c>
      <c r="G494" s="6" t="str">
        <f t="shared" si="30"/>
        <v>WEAK</v>
      </c>
      <c r="H494" s="6" t="str">
        <f t="shared" si="29"/>
        <v>CONFIRMED BULLISH</v>
      </c>
    </row>
    <row r="495" spans="1:8" ht="13.5" x14ac:dyDescent="0.25">
      <c r="A495" s="3">
        <f>TITRES_STAT!B498</f>
        <v>42726</v>
      </c>
      <c r="B495" s="6">
        <f>TITRES_STAT!C498</f>
        <v>19.55</v>
      </c>
      <c r="C495" s="6">
        <f>TITRES_STAT!D498</f>
        <v>9.1809999999999992</v>
      </c>
      <c r="D495" s="6">
        <f>TITRES_STAT!E498</f>
        <v>9.1809999999999992</v>
      </c>
      <c r="E495" s="2">
        <f t="shared" si="28"/>
        <v>-337.49733166999653</v>
      </c>
      <c r="F495" s="6" t="str">
        <f t="shared" si="31"/>
        <v>BEARISH</v>
      </c>
      <c r="G495" s="6" t="str">
        <f t="shared" si="30"/>
        <v>NEUTRAL</v>
      </c>
      <c r="H495" s="6" t="str">
        <f t="shared" si="29"/>
        <v>BEARISH DIVERGENCE</v>
      </c>
    </row>
    <row r="496" spans="1:8" ht="13.5" x14ac:dyDescent="0.25">
      <c r="A496" s="3">
        <f>TITRES_STAT!B499</f>
        <v>42727</v>
      </c>
      <c r="B496" s="6">
        <f>TITRES_STAT!C499</f>
        <v>19.55</v>
      </c>
      <c r="C496" s="6">
        <f>TITRES_STAT!D499</f>
        <v>9.1809999999999992</v>
      </c>
      <c r="D496" s="6">
        <f>TITRES_STAT!E499</f>
        <v>0</v>
      </c>
      <c r="E496" s="2">
        <f t="shared" si="28"/>
        <v>-337.49733166999653</v>
      </c>
      <c r="F496" s="6" t="str">
        <f t="shared" si="31"/>
        <v>BEARISH</v>
      </c>
      <c r="G496" s="6" t="str">
        <f t="shared" si="30"/>
        <v>NEUTRAL</v>
      </c>
      <c r="H496" s="6" t="str">
        <f t="shared" si="29"/>
        <v>BEARISH DIVERGENCE</v>
      </c>
    </row>
    <row r="497" spans="1:8" ht="13.5" x14ac:dyDescent="0.25">
      <c r="A497" s="3">
        <f>TITRES_STAT!B500</f>
        <v>42730</v>
      </c>
      <c r="B497" s="6">
        <f>TITRES_STAT!C500</f>
        <v>19.73</v>
      </c>
      <c r="C497" s="6">
        <f>TITRES_STAT!D500</f>
        <v>9.266</v>
      </c>
      <c r="D497" s="6">
        <f>TITRES_STAT!E500</f>
        <v>9.2603643182970092</v>
      </c>
      <c r="E497" s="2">
        <f t="shared" si="28"/>
        <v>-328.23696735169949</v>
      </c>
      <c r="F497" s="6" t="str">
        <f t="shared" si="31"/>
        <v>BULLISH</v>
      </c>
      <c r="G497" s="6" t="str">
        <f t="shared" si="30"/>
        <v>WEAK</v>
      </c>
      <c r="H497" s="6" t="str">
        <f t="shared" si="29"/>
        <v>CONFIRMED BULLISH</v>
      </c>
    </row>
    <row r="498" spans="1:8" ht="13.5" x14ac:dyDescent="0.25">
      <c r="A498" s="3">
        <f>TITRES_STAT!B501</f>
        <v>42731</v>
      </c>
      <c r="B498" s="6">
        <f>TITRES_STAT!C501</f>
        <v>19.73</v>
      </c>
      <c r="C498" s="6">
        <f>TITRES_STAT!D501</f>
        <v>9.266</v>
      </c>
      <c r="D498" s="6">
        <f>TITRES_STAT!E501</f>
        <v>0</v>
      </c>
      <c r="E498" s="2">
        <f t="shared" si="28"/>
        <v>-328.23696735169949</v>
      </c>
      <c r="F498" s="6" t="str">
        <f t="shared" si="31"/>
        <v>BULLISH</v>
      </c>
      <c r="G498" s="6" t="str">
        <f t="shared" si="30"/>
        <v>WEAK</v>
      </c>
      <c r="H498" s="6" t="str">
        <f t="shared" si="29"/>
        <v>CONFIRMED BULLISH</v>
      </c>
    </row>
    <row r="499" spans="1:8" ht="13.5" x14ac:dyDescent="0.25">
      <c r="A499" s="3">
        <f>TITRES_STAT!B502</f>
        <v>42732</v>
      </c>
      <c r="B499" s="6">
        <f>TITRES_STAT!C502</f>
        <v>19.7</v>
      </c>
      <c r="C499" s="6">
        <f>TITRES_STAT!D502</f>
        <v>9.2520000000000007</v>
      </c>
      <c r="D499" s="6">
        <f>TITRES_STAT!E502</f>
        <v>9.2477731979695434</v>
      </c>
      <c r="E499" s="2">
        <f t="shared" si="28"/>
        <v>-337.48474054966903</v>
      </c>
      <c r="F499" s="6" t="str">
        <f t="shared" si="31"/>
        <v>BEARISH</v>
      </c>
      <c r="G499" s="6" t="str">
        <f t="shared" si="30"/>
        <v>STRONG</v>
      </c>
      <c r="H499" s="6" t="str">
        <f t="shared" si="29"/>
        <v>BEARISH DIVERGENCE</v>
      </c>
    </row>
    <row r="500" spans="1:8" ht="13.5" x14ac:dyDescent="0.25">
      <c r="A500" s="3">
        <f>TITRES_STAT!B503</f>
        <v>42733</v>
      </c>
      <c r="B500" s="6">
        <f>TITRES_STAT!C503</f>
        <v>19.7</v>
      </c>
      <c r="C500" s="6">
        <f>TITRES_STAT!D503</f>
        <v>9.2520000000000007</v>
      </c>
      <c r="D500" s="6">
        <f>TITRES_STAT!E503</f>
        <v>0</v>
      </c>
      <c r="E500" s="2">
        <f t="shared" si="28"/>
        <v>-337.48474054966903</v>
      </c>
      <c r="F500" s="6" t="str">
        <f t="shared" si="31"/>
        <v>BULLISH</v>
      </c>
      <c r="G500" s="6" t="str">
        <f t="shared" si="30"/>
        <v>NEUTRAL</v>
      </c>
      <c r="H500" s="6" t="str">
        <f t="shared" si="29"/>
        <v>CONFIRMED BULLISH</v>
      </c>
    </row>
    <row r="501" spans="1:8" ht="13.5" x14ac:dyDescent="0.25">
      <c r="A501" s="3">
        <f>TITRES_STAT!B504</f>
        <v>42734</v>
      </c>
      <c r="B501" s="6">
        <f>TITRES_STAT!C504</f>
        <v>19.690000000000001</v>
      </c>
      <c r="C501" s="6">
        <f>TITRES_STAT!D504</f>
        <v>9.2469999999999999</v>
      </c>
      <c r="D501" s="6">
        <f>TITRES_STAT!E504</f>
        <v>9.2469999999999999</v>
      </c>
      <c r="E501" s="2">
        <f t="shared" si="28"/>
        <v>-346.73174054966904</v>
      </c>
      <c r="F501" s="6" t="str">
        <f t="shared" si="31"/>
        <v>BEARISH</v>
      </c>
      <c r="G501" s="6" t="str">
        <f t="shared" si="30"/>
        <v>STRONG</v>
      </c>
      <c r="H501" s="6" t="str">
        <f t="shared" si="29"/>
        <v>BEARISH DIVERGENCE</v>
      </c>
    </row>
    <row r="502" spans="1:8" ht="13.5" x14ac:dyDescent="0.25">
      <c r="A502" s="3">
        <f>TITRES_STAT!B505</f>
        <v>42737</v>
      </c>
      <c r="B502" s="6">
        <f>TITRES_STAT!C505</f>
        <v>19.39</v>
      </c>
      <c r="C502" s="6">
        <f>TITRES_STAT!D505</f>
        <v>9.1059999999999999</v>
      </c>
      <c r="D502" s="6">
        <f>TITRES_STAT!E505</f>
        <v>9.026633625580196</v>
      </c>
      <c r="E502" s="2">
        <f t="shared" si="28"/>
        <v>-355.75837417524923</v>
      </c>
      <c r="F502" s="6" t="str">
        <f t="shared" si="31"/>
        <v>BEARISH</v>
      </c>
      <c r="G502" s="6" t="str">
        <f t="shared" si="30"/>
        <v>STRONG</v>
      </c>
      <c r="H502" s="6" t="str">
        <f t="shared" si="29"/>
        <v>CONFIRMED BEARISH</v>
      </c>
    </row>
    <row r="503" spans="1:8" ht="13.5" x14ac:dyDescent="0.25">
      <c r="A503" s="3">
        <f>TITRES_STAT!B506</f>
        <v>42738</v>
      </c>
      <c r="B503" s="6">
        <f>TITRES_STAT!C506</f>
        <v>19.34</v>
      </c>
      <c r="C503" s="6">
        <f>TITRES_STAT!D506</f>
        <v>9.0830000000000002</v>
      </c>
      <c r="D503" s="6">
        <f>TITRES_STAT!E506</f>
        <v>9.0651533609100312</v>
      </c>
      <c r="E503" s="2">
        <f t="shared" si="28"/>
        <v>-364.82352753615925</v>
      </c>
      <c r="F503" s="6" t="str">
        <f t="shared" si="31"/>
        <v>BEARISH</v>
      </c>
      <c r="G503" s="6" t="str">
        <f t="shared" si="30"/>
        <v>STRONG</v>
      </c>
      <c r="H503" s="6" t="str">
        <f t="shared" si="29"/>
        <v>CONFIRMED BEARISH</v>
      </c>
    </row>
    <row r="504" spans="1:8" ht="13.5" x14ac:dyDescent="0.25">
      <c r="A504" s="3">
        <f>TITRES_STAT!B507</f>
        <v>42739</v>
      </c>
      <c r="B504" s="6">
        <f>TITRES_STAT!C507</f>
        <v>19.170000000000002</v>
      </c>
      <c r="C504" s="6">
        <f>TITRES_STAT!D507</f>
        <v>9.0030000000000001</v>
      </c>
      <c r="D504" s="6">
        <f>TITRES_STAT!E507</f>
        <v>8.9987732394366198</v>
      </c>
      <c r="E504" s="2">
        <f t="shared" si="28"/>
        <v>-373.82230077559586</v>
      </c>
      <c r="F504" s="6" t="str">
        <f t="shared" si="31"/>
        <v>BEARISH</v>
      </c>
      <c r="G504" s="6" t="str">
        <f t="shared" si="30"/>
        <v>STRONG</v>
      </c>
      <c r="H504" s="6" t="str">
        <f t="shared" si="29"/>
        <v>CONFIRMED BEARISH</v>
      </c>
    </row>
    <row r="505" spans="1:8" ht="13.5" x14ac:dyDescent="0.25">
      <c r="A505" s="3">
        <f>TITRES_STAT!B508</f>
        <v>42740</v>
      </c>
      <c r="B505" s="6">
        <f>TITRES_STAT!C508</f>
        <v>19.16</v>
      </c>
      <c r="C505" s="6">
        <f>TITRES_STAT!D508</f>
        <v>8.9979999999999993</v>
      </c>
      <c r="D505" s="6">
        <f>TITRES_STAT!E508</f>
        <v>9.060929645093946</v>
      </c>
      <c r="E505" s="2">
        <f t="shared" si="28"/>
        <v>-382.88323042068981</v>
      </c>
      <c r="F505" s="6" t="str">
        <f t="shared" si="31"/>
        <v>BEARISH</v>
      </c>
      <c r="G505" s="6" t="str">
        <f t="shared" si="30"/>
        <v>STRONG</v>
      </c>
      <c r="H505" s="6" t="str">
        <f t="shared" si="29"/>
        <v>CONFIRMED BEARISH</v>
      </c>
    </row>
    <row r="506" spans="1:8" ht="13.5" x14ac:dyDescent="0.25">
      <c r="A506" s="3">
        <f>TITRES_STAT!B509</f>
        <v>42741</v>
      </c>
      <c r="B506" s="6">
        <f>TITRES_STAT!C509</f>
        <v>19.13</v>
      </c>
      <c r="C506" s="6">
        <f>TITRES_STAT!D509</f>
        <v>8.984</v>
      </c>
      <c r="D506" s="6">
        <f>TITRES_STAT!E509</f>
        <v>8.9821214845791957</v>
      </c>
      <c r="E506" s="2">
        <f t="shared" si="28"/>
        <v>-391.86535190526899</v>
      </c>
      <c r="F506" s="6" t="str">
        <f t="shared" si="31"/>
        <v>BEARISH</v>
      </c>
      <c r="G506" s="6" t="str">
        <f t="shared" si="30"/>
        <v>STRONG</v>
      </c>
      <c r="H506" s="6" t="str">
        <f t="shared" si="29"/>
        <v>CONFIRMED BEARISH</v>
      </c>
    </row>
    <row r="507" spans="1:8" ht="13.5" x14ac:dyDescent="0.25">
      <c r="A507" s="3">
        <f>TITRES_STAT!B510</f>
        <v>42744</v>
      </c>
      <c r="B507" s="6">
        <f>TITRES_STAT!C510</f>
        <v>19.68</v>
      </c>
      <c r="C507" s="6">
        <f>TITRES_STAT!D510</f>
        <v>9.2420000000000009</v>
      </c>
      <c r="D507" s="6">
        <f>TITRES_STAT!E510</f>
        <v>8.9949831300813017</v>
      </c>
      <c r="E507" s="2">
        <f t="shared" si="28"/>
        <v>-382.87036877518767</v>
      </c>
      <c r="F507" s="6" t="str">
        <f t="shared" si="31"/>
        <v>BEARISH</v>
      </c>
      <c r="G507" s="6" t="str">
        <f t="shared" si="30"/>
        <v>STRONG</v>
      </c>
      <c r="H507" s="6" t="str">
        <f t="shared" si="29"/>
        <v>BEARISH DIVERGENCE</v>
      </c>
    </row>
    <row r="508" spans="1:8" ht="13.5" x14ac:dyDescent="0.25">
      <c r="A508" s="3">
        <f>TITRES_STAT!B511</f>
        <v>42745</v>
      </c>
      <c r="B508" s="6">
        <f>TITRES_STAT!C511</f>
        <v>19.14</v>
      </c>
      <c r="C508" s="6">
        <f>TITRES_STAT!D511</f>
        <v>8.9890000000000008</v>
      </c>
      <c r="D508" s="6">
        <f>TITRES_STAT!E511</f>
        <v>8.9890000000000008</v>
      </c>
      <c r="E508" s="2">
        <f t="shared" si="28"/>
        <v>-391.85936877518765</v>
      </c>
      <c r="F508" s="6" t="str">
        <f t="shared" si="31"/>
        <v>BEARISH</v>
      </c>
      <c r="G508" s="6" t="str">
        <f t="shared" si="30"/>
        <v>STRONG</v>
      </c>
      <c r="H508" s="6" t="str">
        <f t="shared" si="29"/>
        <v>CONFIRMED BEARISH</v>
      </c>
    </row>
    <row r="509" spans="1:8" ht="13.5" x14ac:dyDescent="0.25">
      <c r="A509" s="3">
        <f>TITRES_STAT!B512</f>
        <v>42746</v>
      </c>
      <c r="B509" s="6">
        <f>TITRES_STAT!C512</f>
        <v>19.7</v>
      </c>
      <c r="C509" s="6">
        <f>TITRES_STAT!D512</f>
        <v>9.2520000000000007</v>
      </c>
      <c r="D509" s="6">
        <f>TITRES_STAT!E512</f>
        <v>9.2520000000000007</v>
      </c>
      <c r="E509" s="2">
        <f t="shared" si="28"/>
        <v>-382.60736877518764</v>
      </c>
      <c r="F509" s="6" t="str">
        <f t="shared" si="31"/>
        <v>BEARISH</v>
      </c>
      <c r="G509" s="6" t="str">
        <f t="shared" si="30"/>
        <v>STRONG</v>
      </c>
      <c r="H509" s="6" t="str">
        <f t="shared" si="29"/>
        <v>BEARISH DIVERGENCE</v>
      </c>
    </row>
    <row r="510" spans="1:8" ht="13.5" x14ac:dyDescent="0.25">
      <c r="A510" s="3">
        <f>TITRES_STAT!B513</f>
        <v>42747</v>
      </c>
      <c r="B510" s="6">
        <f>TITRES_STAT!C513</f>
        <v>19.170000000000002</v>
      </c>
      <c r="C510" s="6">
        <f>TITRES_STAT!D513</f>
        <v>9.0030000000000001</v>
      </c>
      <c r="D510" s="6">
        <f>TITRES_STAT!E513</f>
        <v>8.9997125195618146</v>
      </c>
      <c r="E510" s="2">
        <f t="shared" si="28"/>
        <v>-391.60708129474943</v>
      </c>
      <c r="F510" s="6" t="str">
        <f t="shared" si="31"/>
        <v>BEARISH</v>
      </c>
      <c r="G510" s="6" t="str">
        <f t="shared" si="30"/>
        <v>STRONG</v>
      </c>
      <c r="H510" s="6" t="str">
        <f t="shared" si="29"/>
        <v>BEARISH DIVERGENCE</v>
      </c>
    </row>
    <row r="511" spans="1:8" ht="13.5" x14ac:dyDescent="0.25">
      <c r="A511" s="3">
        <f>TITRES_STAT!B514</f>
        <v>42748</v>
      </c>
      <c r="B511" s="6">
        <f>TITRES_STAT!C514</f>
        <v>19.95</v>
      </c>
      <c r="C511" s="6">
        <f>TITRES_STAT!D514</f>
        <v>9.3689999999999998</v>
      </c>
      <c r="D511" s="6">
        <f>TITRES_STAT!E514</f>
        <v>9.3689999999999998</v>
      </c>
      <c r="E511" s="2">
        <f t="shared" si="28"/>
        <v>-382.23808129474946</v>
      </c>
      <c r="F511" s="6" t="str">
        <f t="shared" si="31"/>
        <v>BULLISH</v>
      </c>
      <c r="G511" s="6" t="str">
        <f t="shared" si="30"/>
        <v>WEAK</v>
      </c>
      <c r="H511" s="6" t="str">
        <f t="shared" si="29"/>
        <v>CONFIRMED BULLISH</v>
      </c>
    </row>
    <row r="512" spans="1:8" ht="13.5" x14ac:dyDescent="0.25">
      <c r="A512" s="3">
        <f>TITRES_STAT!B515</f>
        <v>42751</v>
      </c>
      <c r="B512" s="6">
        <f>TITRES_STAT!C515</f>
        <v>19.95</v>
      </c>
      <c r="C512" s="6">
        <f>TITRES_STAT!D515</f>
        <v>9.3689999999999998</v>
      </c>
      <c r="D512" s="6">
        <f>TITRES_STAT!E515</f>
        <v>0</v>
      </c>
      <c r="E512" s="2">
        <f t="shared" si="28"/>
        <v>-382.23808129474946</v>
      </c>
      <c r="F512" s="6" t="str">
        <f t="shared" si="31"/>
        <v>BULLISH</v>
      </c>
      <c r="G512" s="6" t="str">
        <f t="shared" si="30"/>
        <v>NEUTRAL</v>
      </c>
      <c r="H512" s="6" t="str">
        <f t="shared" si="29"/>
        <v>CONFIRMED BULLISH</v>
      </c>
    </row>
    <row r="513" spans="1:8" ht="13.5" x14ac:dyDescent="0.25">
      <c r="A513" s="3">
        <f>TITRES_STAT!B516</f>
        <v>42752</v>
      </c>
      <c r="B513" s="6">
        <f>TITRES_STAT!C516</f>
        <v>19.36</v>
      </c>
      <c r="C513" s="6">
        <f>TITRES_STAT!D516</f>
        <v>9.0920000000000005</v>
      </c>
      <c r="D513" s="6">
        <f>TITRES_STAT!E516</f>
        <v>9.0008921487603306</v>
      </c>
      <c r="E513" s="2">
        <f t="shared" si="28"/>
        <v>-391.23897344350979</v>
      </c>
      <c r="F513" s="6" t="str">
        <f t="shared" si="31"/>
        <v>BULLISH</v>
      </c>
      <c r="G513" s="6" t="str">
        <f t="shared" si="30"/>
        <v>NEUTRAL</v>
      </c>
      <c r="H513" s="6" t="str">
        <f t="shared" si="29"/>
        <v>CONFIRMED BULLISH</v>
      </c>
    </row>
    <row r="514" spans="1:8" ht="13.5" x14ac:dyDescent="0.25">
      <c r="A514" s="3">
        <f>TITRES_STAT!B517</f>
        <v>42753</v>
      </c>
      <c r="B514" s="6">
        <f>TITRES_STAT!C517</f>
        <v>19.36</v>
      </c>
      <c r="C514" s="6">
        <f>TITRES_STAT!D517</f>
        <v>9.0920000000000005</v>
      </c>
      <c r="D514" s="6">
        <f>TITRES_STAT!E517</f>
        <v>9.0920000000000005</v>
      </c>
      <c r="E514" s="2">
        <f t="shared" si="28"/>
        <v>-391.23897344350979</v>
      </c>
      <c r="F514" s="6" t="str">
        <f t="shared" si="31"/>
        <v>BEARISH</v>
      </c>
      <c r="G514" s="6" t="str">
        <f t="shared" si="30"/>
        <v>STRONG</v>
      </c>
      <c r="H514" s="6" t="str">
        <f t="shared" si="29"/>
        <v>CONFIRMED BEARISH</v>
      </c>
    </row>
    <row r="515" spans="1:8" ht="13.5" x14ac:dyDescent="0.25">
      <c r="A515" s="3">
        <f>TITRES_STAT!B518</f>
        <v>42754</v>
      </c>
      <c r="B515" s="6">
        <f>TITRES_STAT!C518</f>
        <v>19.940000000000001</v>
      </c>
      <c r="C515" s="6">
        <f>TITRES_STAT!D518</f>
        <v>9.3640000000000008</v>
      </c>
      <c r="D515" s="6">
        <f>TITRES_STAT!E518</f>
        <v>9.0930357071213628</v>
      </c>
      <c r="E515" s="2">
        <f t="shared" si="28"/>
        <v>-382.14593773638842</v>
      </c>
      <c r="F515" s="6" t="str">
        <f t="shared" si="31"/>
        <v>BULLISH</v>
      </c>
      <c r="G515" s="6" t="str">
        <f t="shared" si="30"/>
        <v>WEAK</v>
      </c>
      <c r="H515" s="6" t="str">
        <f t="shared" si="29"/>
        <v>CONFIRMED BULLISH</v>
      </c>
    </row>
    <row r="516" spans="1:8" ht="13.5" x14ac:dyDescent="0.25">
      <c r="A516" s="3">
        <f>TITRES_STAT!B519</f>
        <v>42755</v>
      </c>
      <c r="B516" s="6">
        <f>TITRES_STAT!C519</f>
        <v>19.940000000000001</v>
      </c>
      <c r="C516" s="6">
        <f>TITRES_STAT!D519</f>
        <v>9.3640000000000008</v>
      </c>
      <c r="D516" s="6">
        <f>TITRES_STAT!E519</f>
        <v>0</v>
      </c>
      <c r="E516" s="2">
        <f t="shared" ref="E516:E579" si="32">IF(B516&gt;B515, E515+D516, IF(B516&lt;B515, E515-D516, E515))</f>
        <v>-382.14593773638842</v>
      </c>
      <c r="F516" s="6" t="str">
        <f t="shared" si="31"/>
        <v>BULLISH</v>
      </c>
      <c r="G516" s="6" t="str">
        <f t="shared" si="30"/>
        <v>NEUTRAL</v>
      </c>
      <c r="H516" s="6" t="str">
        <f t="shared" si="29"/>
        <v>BULLISH DIVERGENCE</v>
      </c>
    </row>
    <row r="517" spans="1:8" ht="13.5" x14ac:dyDescent="0.25">
      <c r="A517" s="3">
        <f>TITRES_STAT!B520</f>
        <v>42758</v>
      </c>
      <c r="B517" s="6">
        <f>TITRES_STAT!C520</f>
        <v>19.940000000000001</v>
      </c>
      <c r="C517" s="6">
        <f>TITRES_STAT!D520</f>
        <v>9.3640000000000008</v>
      </c>
      <c r="D517" s="6">
        <f>TITRES_STAT!E520</f>
        <v>0</v>
      </c>
      <c r="E517" s="2">
        <f t="shared" si="32"/>
        <v>-382.14593773638842</v>
      </c>
      <c r="F517" s="6" t="str">
        <f t="shared" si="31"/>
        <v>BULLISH</v>
      </c>
      <c r="G517" s="6" t="str">
        <f t="shared" si="30"/>
        <v>NEUTRAL</v>
      </c>
      <c r="H517" s="6" t="str">
        <f t="shared" si="29"/>
        <v>BULLISH DIVERGENCE</v>
      </c>
    </row>
    <row r="518" spans="1:8" ht="13.5" x14ac:dyDescent="0.25">
      <c r="A518" s="3">
        <f>TITRES_STAT!B521</f>
        <v>42759</v>
      </c>
      <c r="B518" s="6">
        <f>TITRES_STAT!C521</f>
        <v>19.940000000000001</v>
      </c>
      <c r="C518" s="6">
        <f>TITRES_STAT!D521</f>
        <v>9.3640000000000008</v>
      </c>
      <c r="D518" s="6">
        <f>TITRES_STAT!E521</f>
        <v>0</v>
      </c>
      <c r="E518" s="2">
        <f t="shared" si="32"/>
        <v>-382.14593773638842</v>
      </c>
      <c r="F518" s="6" t="str">
        <f t="shared" si="31"/>
        <v>BULLISH</v>
      </c>
      <c r="G518" s="6" t="str">
        <f t="shared" si="30"/>
        <v>WEAK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BULLISH</v>
      </c>
    </row>
    <row r="519" spans="1:8" ht="13.5" x14ac:dyDescent="0.25">
      <c r="A519" s="3">
        <f>TITRES_STAT!B522</f>
        <v>42760</v>
      </c>
      <c r="B519" s="6">
        <f>TITRES_STAT!C522</f>
        <v>19.600000000000001</v>
      </c>
      <c r="C519" s="6">
        <f>TITRES_STAT!D522</f>
        <v>9.2050000000000001</v>
      </c>
      <c r="D519" s="6">
        <f>TITRES_STAT!E522</f>
        <v>9.2050000000000001</v>
      </c>
      <c r="E519" s="2">
        <f t="shared" si="32"/>
        <v>-391.3509377363884</v>
      </c>
      <c r="F519" s="6" t="str">
        <f t="shared" si="31"/>
        <v>BEARISH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BEARISH DIVERGENCE</v>
      </c>
    </row>
    <row r="520" spans="1:8" ht="13.5" x14ac:dyDescent="0.25">
      <c r="A520" s="3">
        <f>TITRES_STAT!B523</f>
        <v>42761</v>
      </c>
      <c r="B520" s="6">
        <f>TITRES_STAT!C523</f>
        <v>19.79</v>
      </c>
      <c r="C520" s="6">
        <f>TITRES_STAT!D523</f>
        <v>9.2940000000000005</v>
      </c>
      <c r="D520" s="6">
        <f>TITRES_STAT!E523</f>
        <v>9.2921214754926744</v>
      </c>
      <c r="E520" s="2">
        <f t="shared" si="32"/>
        <v>-382.05881626089575</v>
      </c>
      <c r="F520" s="6" t="str">
        <f t="shared" ref="F520:F583" si="35">IF(E520&gt;E515,"BULLISH",IF(E520&lt;E515,"BEARISH","NEUTRAL"))</f>
        <v>BULLISH</v>
      </c>
      <c r="G520" s="6" t="str">
        <f t="shared" si="34"/>
        <v>NEUTRAL</v>
      </c>
      <c r="H520" s="6" t="str">
        <f t="shared" si="33"/>
        <v>BULLISH DIVERGENCE</v>
      </c>
    </row>
    <row r="521" spans="1:8" ht="13.5" x14ac:dyDescent="0.25">
      <c r="A521" s="3">
        <f>TITRES_STAT!B524</f>
        <v>42762</v>
      </c>
      <c r="B521" s="6">
        <f>TITRES_STAT!C524</f>
        <v>19.79</v>
      </c>
      <c r="C521" s="6">
        <f>TITRES_STAT!D524</f>
        <v>9.2940000000000005</v>
      </c>
      <c r="D521" s="6">
        <f>TITRES_STAT!E524</f>
        <v>0</v>
      </c>
      <c r="E521" s="2">
        <f t="shared" si="32"/>
        <v>-382.05881626089575</v>
      </c>
      <c r="F521" s="6" t="str">
        <f t="shared" si="35"/>
        <v>BULLISH</v>
      </c>
      <c r="G521" s="6" t="str">
        <f t="shared" si="34"/>
        <v>NEUTRAL</v>
      </c>
      <c r="H521" s="6" t="str">
        <f t="shared" si="33"/>
        <v>BULLISH DIVERGENCE</v>
      </c>
    </row>
    <row r="522" spans="1:8" ht="13.5" x14ac:dyDescent="0.25">
      <c r="A522" s="3">
        <f>TITRES_STAT!B525</f>
        <v>42765</v>
      </c>
      <c r="B522" s="6">
        <f>TITRES_STAT!C525</f>
        <v>19.8</v>
      </c>
      <c r="C522" s="6">
        <f>TITRES_STAT!D525</f>
        <v>9.2989999999999995</v>
      </c>
      <c r="D522" s="6">
        <f>TITRES_STAT!E525</f>
        <v>9.2971214141414134</v>
      </c>
      <c r="E522" s="2">
        <f t="shared" si="32"/>
        <v>-372.76169484675432</v>
      </c>
      <c r="F522" s="6" t="str">
        <f t="shared" si="35"/>
        <v>BULLISH</v>
      </c>
      <c r="G522" s="6" t="str">
        <f t="shared" si="34"/>
        <v>WEAK</v>
      </c>
      <c r="H522" s="6" t="str">
        <f t="shared" si="33"/>
        <v>BULLISH DIVERGENCE</v>
      </c>
    </row>
    <row r="523" spans="1:8" ht="13.5" x14ac:dyDescent="0.25">
      <c r="A523" s="3">
        <f>TITRES_STAT!B526</f>
        <v>42766</v>
      </c>
      <c r="B523" s="6">
        <f>TITRES_STAT!C526</f>
        <v>19.989999999999998</v>
      </c>
      <c r="C523" s="6">
        <f>TITRES_STAT!D526</f>
        <v>9.3879999999999999</v>
      </c>
      <c r="D523" s="6">
        <f>TITRES_STAT!E526</f>
        <v>9.3879999999999999</v>
      </c>
      <c r="E523" s="2">
        <f t="shared" si="32"/>
        <v>-363.37369484675435</v>
      </c>
      <c r="F523" s="6" t="str">
        <f t="shared" si="35"/>
        <v>BULLISH</v>
      </c>
      <c r="G523" s="6" t="str">
        <f t="shared" si="34"/>
        <v>WEAK</v>
      </c>
      <c r="H523" s="6" t="str">
        <f t="shared" si="33"/>
        <v>CONFIRMED BULLISH</v>
      </c>
    </row>
    <row r="524" spans="1:8" ht="13.5" x14ac:dyDescent="0.25">
      <c r="A524" s="3">
        <f>TITRES_STAT!B527</f>
        <v>42767</v>
      </c>
      <c r="B524" s="6">
        <f>TITRES_STAT!C527</f>
        <v>19.88</v>
      </c>
      <c r="C524" s="6">
        <f>TITRES_STAT!D527</f>
        <v>9.3360000000000003</v>
      </c>
      <c r="D524" s="6">
        <f>TITRES_STAT!E527</f>
        <v>9.3360000000000003</v>
      </c>
      <c r="E524" s="2">
        <f t="shared" si="32"/>
        <v>-372.70969484675436</v>
      </c>
      <c r="F524" s="6" t="str">
        <f t="shared" si="35"/>
        <v>BULLISH</v>
      </c>
      <c r="G524" s="6" t="str">
        <f t="shared" si="34"/>
        <v>WEAK</v>
      </c>
      <c r="H524" s="6" t="str">
        <f t="shared" si="33"/>
        <v>CONFIRMED BULLISH</v>
      </c>
    </row>
    <row r="525" spans="1:8" ht="13.5" x14ac:dyDescent="0.25">
      <c r="A525" s="3">
        <f>TITRES_STAT!B528</f>
        <v>42768</v>
      </c>
      <c r="B525" s="6">
        <f>TITRES_STAT!C528</f>
        <v>19.88</v>
      </c>
      <c r="C525" s="6">
        <f>TITRES_STAT!D528</f>
        <v>9.3360000000000003</v>
      </c>
      <c r="D525" s="6">
        <f>TITRES_STAT!E528</f>
        <v>9.3360000000000003</v>
      </c>
      <c r="E525" s="2">
        <f t="shared" si="32"/>
        <v>-372.70969484675436</v>
      </c>
      <c r="F525" s="6" t="str">
        <f t="shared" si="35"/>
        <v>BULLISH</v>
      </c>
      <c r="G525" s="6" t="str">
        <f t="shared" si="34"/>
        <v>WEAK</v>
      </c>
      <c r="H525" s="6" t="str">
        <f t="shared" si="33"/>
        <v>CONFIRMED BULLISH</v>
      </c>
    </row>
    <row r="526" spans="1:8" ht="13.5" x14ac:dyDescent="0.25">
      <c r="A526" s="3">
        <f>TITRES_STAT!B529</f>
        <v>42769</v>
      </c>
      <c r="B526" s="6">
        <f>TITRES_STAT!C529</f>
        <v>19.88</v>
      </c>
      <c r="C526" s="6">
        <f>TITRES_STAT!D529</f>
        <v>9.3360000000000003</v>
      </c>
      <c r="D526" s="6">
        <f>TITRES_STAT!E529</f>
        <v>9.3360000000000003</v>
      </c>
      <c r="E526" s="2">
        <f t="shared" si="32"/>
        <v>-372.70969484675436</v>
      </c>
      <c r="F526" s="6" t="str">
        <f t="shared" si="35"/>
        <v>BULLISH</v>
      </c>
      <c r="G526" s="6" t="str">
        <f t="shared" si="34"/>
        <v>WEAK</v>
      </c>
      <c r="H526" s="6" t="str">
        <f t="shared" si="33"/>
        <v>CONFIRMED BULLISH</v>
      </c>
    </row>
    <row r="527" spans="1:8" ht="13.5" x14ac:dyDescent="0.25">
      <c r="A527" s="3">
        <f>TITRES_STAT!B530</f>
        <v>42772</v>
      </c>
      <c r="B527" s="6">
        <f>TITRES_STAT!C530</f>
        <v>19.88</v>
      </c>
      <c r="C527" s="6">
        <f>TITRES_STAT!D530</f>
        <v>9.3360000000000003</v>
      </c>
      <c r="D527" s="6">
        <f>TITRES_STAT!E530</f>
        <v>0</v>
      </c>
      <c r="E527" s="2">
        <f t="shared" si="32"/>
        <v>-372.70969484675436</v>
      </c>
      <c r="F527" s="6" t="str">
        <f t="shared" si="35"/>
        <v>BULLISH</v>
      </c>
      <c r="G527" s="6" t="str">
        <f t="shared" si="34"/>
        <v>NEUTRAL</v>
      </c>
      <c r="H527" s="6" t="str">
        <f t="shared" si="33"/>
        <v>CONFIRMED BULLISH</v>
      </c>
    </row>
    <row r="528" spans="1:8" ht="13.5" x14ac:dyDescent="0.25">
      <c r="A528" s="3">
        <f>TITRES_STAT!B531</f>
        <v>42773</v>
      </c>
      <c r="B528" s="6">
        <f>TITRES_STAT!C531</f>
        <v>20.28</v>
      </c>
      <c r="C528" s="6">
        <f>TITRES_STAT!D531</f>
        <v>9.5239999999999991</v>
      </c>
      <c r="D528" s="6">
        <f>TITRES_STAT!E531</f>
        <v>9.3892175542406289</v>
      </c>
      <c r="E528" s="2">
        <f t="shared" si="32"/>
        <v>-363.32047729251371</v>
      </c>
      <c r="F528" s="6" t="str">
        <f t="shared" si="35"/>
        <v>BULLISH</v>
      </c>
      <c r="G528" s="6" t="str">
        <f t="shared" si="34"/>
        <v>NEUTRAL</v>
      </c>
      <c r="H528" s="6" t="str">
        <f t="shared" si="33"/>
        <v>CONFIRMED BULLISH</v>
      </c>
    </row>
    <row r="529" spans="1:8" ht="13.5" x14ac:dyDescent="0.25">
      <c r="A529" s="3">
        <f>TITRES_STAT!B532</f>
        <v>42774</v>
      </c>
      <c r="B529" s="6">
        <f>TITRES_STAT!C532</f>
        <v>20.7</v>
      </c>
      <c r="C529" s="6">
        <f>TITRES_STAT!D532</f>
        <v>9.7210000000000001</v>
      </c>
      <c r="D529" s="6">
        <f>TITRES_STAT!E532</f>
        <v>9.6909447342995172</v>
      </c>
      <c r="E529" s="2">
        <f t="shared" si="32"/>
        <v>-353.62953255821418</v>
      </c>
      <c r="F529" s="6" t="str">
        <f t="shared" si="35"/>
        <v>BULLISH</v>
      </c>
      <c r="G529" s="6" t="str">
        <f t="shared" si="34"/>
        <v>WEAK</v>
      </c>
      <c r="H529" s="6" t="str">
        <f t="shared" si="33"/>
        <v>CONFIRMED BULLISH</v>
      </c>
    </row>
    <row r="530" spans="1:8" ht="13.5" x14ac:dyDescent="0.25">
      <c r="A530" s="3">
        <f>TITRES_STAT!B533</f>
        <v>42775</v>
      </c>
      <c r="B530" s="6">
        <f>TITRES_STAT!C533</f>
        <v>20.9</v>
      </c>
      <c r="C530" s="6">
        <f>TITRES_STAT!D533</f>
        <v>9.8149999999999995</v>
      </c>
      <c r="D530" s="6">
        <f>TITRES_STAT!E533</f>
        <v>9.813121531100478</v>
      </c>
      <c r="E530" s="2">
        <f t="shared" si="32"/>
        <v>-343.8164110271137</v>
      </c>
      <c r="F530" s="6" t="str">
        <f t="shared" si="35"/>
        <v>BULLISH</v>
      </c>
      <c r="G530" s="6" t="str">
        <f t="shared" si="34"/>
        <v>WEAK</v>
      </c>
      <c r="H530" s="6" t="str">
        <f t="shared" si="33"/>
        <v>CONFIRMED BULLISH</v>
      </c>
    </row>
    <row r="531" spans="1:8" ht="13.5" x14ac:dyDescent="0.25">
      <c r="A531" s="3">
        <f>TITRES_STAT!B534</f>
        <v>42776</v>
      </c>
      <c r="B531" s="6">
        <f>TITRES_STAT!C534</f>
        <v>21.32</v>
      </c>
      <c r="C531" s="6">
        <f>TITRES_STAT!D534</f>
        <v>10.012</v>
      </c>
      <c r="D531" s="6">
        <f>TITRES_STAT!E534</f>
        <v>9.816643902439024</v>
      </c>
      <c r="E531" s="2">
        <f t="shared" si="32"/>
        <v>-333.99976712467469</v>
      </c>
      <c r="F531" s="6" t="str">
        <f t="shared" si="35"/>
        <v>BULLISH</v>
      </c>
      <c r="G531" s="6" t="str">
        <f t="shared" si="34"/>
        <v>WEAK</v>
      </c>
      <c r="H531" s="6" t="str">
        <f t="shared" si="33"/>
        <v>CONFIRMED BULLISH</v>
      </c>
    </row>
    <row r="532" spans="1:8" ht="13.5" x14ac:dyDescent="0.25">
      <c r="A532" s="3">
        <f>TITRES_STAT!B535</f>
        <v>42779</v>
      </c>
      <c r="B532" s="6">
        <f>TITRES_STAT!C535</f>
        <v>21.32</v>
      </c>
      <c r="C532" s="6">
        <f>TITRES_STAT!D535</f>
        <v>10.012</v>
      </c>
      <c r="D532" s="6">
        <f>TITRES_STAT!E535</f>
        <v>0</v>
      </c>
      <c r="E532" s="2">
        <f t="shared" si="32"/>
        <v>-333.99976712467469</v>
      </c>
      <c r="F532" s="6" t="str">
        <f t="shared" si="35"/>
        <v>BULLISH</v>
      </c>
      <c r="G532" s="6" t="str">
        <f t="shared" si="34"/>
        <v>WEAK</v>
      </c>
      <c r="H532" s="6" t="str">
        <f t="shared" si="33"/>
        <v>CONFIRMED BULLISH</v>
      </c>
    </row>
    <row r="533" spans="1:8" ht="13.5" x14ac:dyDescent="0.25">
      <c r="A533" s="3">
        <f>TITRES_STAT!B536</f>
        <v>42780</v>
      </c>
      <c r="B533" s="6">
        <f>TITRES_STAT!C536</f>
        <v>20.69</v>
      </c>
      <c r="C533" s="6">
        <f>TITRES_STAT!D536</f>
        <v>9.7170000000000005</v>
      </c>
      <c r="D533" s="6">
        <f>TITRES_STAT!E536</f>
        <v>9.7339072982116956</v>
      </c>
      <c r="E533" s="2">
        <f t="shared" si="32"/>
        <v>-343.73367442288639</v>
      </c>
      <c r="F533" s="6" t="str">
        <f t="shared" si="35"/>
        <v>BULLISH</v>
      </c>
      <c r="G533" s="6" t="str">
        <f t="shared" si="34"/>
        <v>WEAK</v>
      </c>
      <c r="H533" s="6" t="str">
        <f t="shared" si="33"/>
        <v>CONFIRMED BULLISH</v>
      </c>
    </row>
    <row r="534" spans="1:8" ht="13.5" x14ac:dyDescent="0.25">
      <c r="A534" s="3">
        <f>TITRES_STAT!B537</f>
        <v>42781</v>
      </c>
      <c r="B534" s="6">
        <f>TITRES_STAT!C537</f>
        <v>20.69</v>
      </c>
      <c r="C534" s="6">
        <f>TITRES_STAT!D537</f>
        <v>9.7170000000000005</v>
      </c>
      <c r="D534" s="6">
        <f>TITRES_STAT!E537</f>
        <v>0</v>
      </c>
      <c r="E534" s="2">
        <f t="shared" si="32"/>
        <v>-343.73367442288639</v>
      </c>
      <c r="F534" s="6" t="str">
        <f t="shared" si="35"/>
        <v>BULLISH</v>
      </c>
      <c r="G534" s="6" t="str">
        <f t="shared" si="34"/>
        <v>WEAK</v>
      </c>
      <c r="H534" s="6" t="str">
        <f t="shared" si="33"/>
        <v>BULLISH DIVERGENCE</v>
      </c>
    </row>
    <row r="535" spans="1:8" ht="13.5" x14ac:dyDescent="0.25">
      <c r="A535" s="3">
        <f>TITRES_STAT!B538</f>
        <v>42782</v>
      </c>
      <c r="B535" s="6">
        <f>TITRES_STAT!C538</f>
        <v>20.51</v>
      </c>
      <c r="C535" s="6">
        <f>TITRES_STAT!D538</f>
        <v>9.6319999999999997</v>
      </c>
      <c r="D535" s="6">
        <f>TITRES_STAT!E538</f>
        <v>9.9048518771331064</v>
      </c>
      <c r="E535" s="2">
        <f t="shared" si="32"/>
        <v>-353.63852630001952</v>
      </c>
      <c r="F535" s="6" t="str">
        <f t="shared" si="35"/>
        <v>BEARISH</v>
      </c>
      <c r="G535" s="6" t="str">
        <f t="shared" si="34"/>
        <v>STRONG</v>
      </c>
      <c r="H535" s="6" t="str">
        <f t="shared" si="33"/>
        <v>CONFIRMED BEARISH</v>
      </c>
    </row>
    <row r="536" spans="1:8" ht="13.5" x14ac:dyDescent="0.25">
      <c r="A536" s="3">
        <f>TITRES_STAT!B539</f>
        <v>42783</v>
      </c>
      <c r="B536" s="6">
        <f>TITRES_STAT!C539</f>
        <v>20.5</v>
      </c>
      <c r="C536" s="6">
        <f>TITRES_STAT!D539</f>
        <v>9.6270000000000007</v>
      </c>
      <c r="D536" s="6">
        <f>TITRES_STAT!E539</f>
        <v>9.5485751707317075</v>
      </c>
      <c r="E536" s="2">
        <f t="shared" si="32"/>
        <v>-363.1871014707512</v>
      </c>
      <c r="F536" s="6" t="str">
        <f t="shared" si="35"/>
        <v>BEARISH</v>
      </c>
      <c r="G536" s="6" t="str">
        <f t="shared" si="34"/>
        <v>STRONG</v>
      </c>
      <c r="H536" s="6" t="str">
        <f t="shared" si="33"/>
        <v>CONFIRMED BEARISH</v>
      </c>
    </row>
    <row r="537" spans="1:8" ht="13.5" x14ac:dyDescent="0.25">
      <c r="A537" s="3">
        <f>TITRES_STAT!B540</f>
        <v>42786</v>
      </c>
      <c r="B537" s="6">
        <f>TITRES_STAT!C540</f>
        <v>20.5</v>
      </c>
      <c r="C537" s="6">
        <f>TITRES_STAT!D540</f>
        <v>9.6270000000000007</v>
      </c>
      <c r="D537" s="6">
        <f>TITRES_STAT!E540</f>
        <v>0</v>
      </c>
      <c r="E537" s="2">
        <f t="shared" si="32"/>
        <v>-363.1871014707512</v>
      </c>
      <c r="F537" s="6" t="str">
        <f t="shared" si="35"/>
        <v>BEARISH</v>
      </c>
      <c r="G537" s="6" t="str">
        <f t="shared" si="34"/>
        <v>STRONG</v>
      </c>
      <c r="H537" s="6" t="str">
        <f t="shared" si="33"/>
        <v>CONFIRMED BEARISH</v>
      </c>
    </row>
    <row r="538" spans="1:8" ht="13.5" x14ac:dyDescent="0.25">
      <c r="A538" s="3">
        <f>TITRES_STAT!B541</f>
        <v>42787</v>
      </c>
      <c r="B538" s="6">
        <f>TITRES_STAT!C541</f>
        <v>20.29</v>
      </c>
      <c r="C538" s="6">
        <f>TITRES_STAT!D541</f>
        <v>9.5289999999999999</v>
      </c>
      <c r="D538" s="6">
        <f>TITRES_STAT!E541</f>
        <v>9.5289999999999999</v>
      </c>
      <c r="E538" s="2">
        <f t="shared" si="32"/>
        <v>-372.7161014707512</v>
      </c>
      <c r="F538" s="6" t="str">
        <f t="shared" si="35"/>
        <v>BEARISH</v>
      </c>
      <c r="G538" s="6" t="str">
        <f t="shared" si="34"/>
        <v>STRONG</v>
      </c>
      <c r="H538" s="6" t="str">
        <f t="shared" si="33"/>
        <v>CONFIRMED BEARISH</v>
      </c>
    </row>
    <row r="539" spans="1:8" ht="13.5" x14ac:dyDescent="0.25">
      <c r="A539" s="3">
        <f>TITRES_STAT!B542</f>
        <v>42788</v>
      </c>
      <c r="B539" s="6">
        <f>TITRES_STAT!C542</f>
        <v>20.239999999999998</v>
      </c>
      <c r="C539" s="6">
        <f>TITRES_STAT!D542</f>
        <v>9.5050000000000008</v>
      </c>
      <c r="D539" s="6">
        <f>TITRES_STAT!E542</f>
        <v>9.4542816205533615</v>
      </c>
      <c r="E539" s="2">
        <f t="shared" si="32"/>
        <v>-382.17038309130459</v>
      </c>
      <c r="F539" s="6" t="str">
        <f t="shared" si="35"/>
        <v>BEARISH</v>
      </c>
      <c r="G539" s="6" t="str">
        <f t="shared" si="34"/>
        <v>STRONG</v>
      </c>
      <c r="H539" s="6" t="str">
        <f t="shared" si="33"/>
        <v>CONFIRMED BEARISH</v>
      </c>
    </row>
    <row r="540" spans="1:8" ht="13.5" x14ac:dyDescent="0.25">
      <c r="A540" s="3">
        <f>TITRES_STAT!B543</f>
        <v>42789</v>
      </c>
      <c r="B540" s="6">
        <f>TITRES_STAT!C543</f>
        <v>20</v>
      </c>
      <c r="C540" s="6">
        <f>TITRES_STAT!D543</f>
        <v>9.3919999999999995</v>
      </c>
      <c r="D540" s="6">
        <f>TITRES_STAT!E543</f>
        <v>9.3919999999999995</v>
      </c>
      <c r="E540" s="2">
        <f t="shared" si="32"/>
        <v>-391.56238309130458</v>
      </c>
      <c r="F540" s="6" t="str">
        <f t="shared" si="35"/>
        <v>BEARISH</v>
      </c>
      <c r="G540" s="6" t="str">
        <f t="shared" si="34"/>
        <v>STRONG</v>
      </c>
      <c r="H540" s="6" t="str">
        <f t="shared" si="33"/>
        <v>CONFIRMED BEARISH</v>
      </c>
    </row>
    <row r="541" spans="1:8" ht="13.5" x14ac:dyDescent="0.25">
      <c r="A541" s="3">
        <f>TITRES_STAT!B544</f>
        <v>42790</v>
      </c>
      <c r="B541" s="6">
        <f>TITRES_STAT!C544</f>
        <v>20</v>
      </c>
      <c r="C541" s="6">
        <f>TITRES_STAT!D544</f>
        <v>9.3919999999999995</v>
      </c>
      <c r="D541" s="6">
        <f>TITRES_STAT!E544</f>
        <v>9.3919999999999995</v>
      </c>
      <c r="E541" s="2">
        <f t="shared" si="32"/>
        <v>-391.56238309130458</v>
      </c>
      <c r="F541" s="6" t="str">
        <f t="shared" si="35"/>
        <v>BEARISH</v>
      </c>
      <c r="G541" s="6" t="str">
        <f t="shared" si="34"/>
        <v>STRONG</v>
      </c>
      <c r="H541" s="6" t="str">
        <f t="shared" si="33"/>
        <v>CONFIRMED BEARISH</v>
      </c>
    </row>
    <row r="542" spans="1:8" ht="13.5" x14ac:dyDescent="0.25">
      <c r="A542" s="3">
        <f>TITRES_STAT!B545</f>
        <v>42793</v>
      </c>
      <c r="B542" s="6">
        <f>TITRES_STAT!C545</f>
        <v>20</v>
      </c>
      <c r="C542" s="6">
        <f>TITRES_STAT!D545</f>
        <v>9.3919999999999995</v>
      </c>
      <c r="D542" s="6">
        <f>TITRES_STAT!E545</f>
        <v>0</v>
      </c>
      <c r="E542" s="2">
        <f t="shared" si="32"/>
        <v>-391.56238309130458</v>
      </c>
      <c r="F542" s="6" t="str">
        <f t="shared" si="35"/>
        <v>BEARISH</v>
      </c>
      <c r="G542" s="6" t="str">
        <f t="shared" si="34"/>
        <v>STRONG</v>
      </c>
      <c r="H542" s="6" t="str">
        <f t="shared" si="33"/>
        <v>CONFIRMED BEARISH</v>
      </c>
    </row>
    <row r="543" spans="1:8" ht="13.5" x14ac:dyDescent="0.25">
      <c r="A543" s="3">
        <f>TITRES_STAT!B546</f>
        <v>42794</v>
      </c>
      <c r="B543" s="6">
        <f>TITRES_STAT!C546</f>
        <v>20.59</v>
      </c>
      <c r="C543" s="6">
        <f>TITRES_STAT!D546</f>
        <v>9.67</v>
      </c>
      <c r="D543" s="6">
        <f>TITRES_STAT!E546</f>
        <v>9.5723137445361832</v>
      </c>
      <c r="E543" s="2">
        <f t="shared" si="32"/>
        <v>-381.99006934676839</v>
      </c>
      <c r="F543" s="6" t="str">
        <f t="shared" si="35"/>
        <v>BEARISH</v>
      </c>
      <c r="G543" s="6" t="str">
        <f t="shared" si="34"/>
        <v>STRONG</v>
      </c>
      <c r="H543" s="6" t="str">
        <f t="shared" si="33"/>
        <v>BEARISH DIVERGENCE</v>
      </c>
    </row>
    <row r="544" spans="1:8" ht="13.5" x14ac:dyDescent="0.25">
      <c r="A544" s="3">
        <f>TITRES_STAT!B547</f>
        <v>42795</v>
      </c>
      <c r="B544" s="6">
        <f>TITRES_STAT!C547</f>
        <v>20.59</v>
      </c>
      <c r="C544" s="6">
        <f>TITRES_STAT!D547</f>
        <v>9.67</v>
      </c>
      <c r="D544" s="6">
        <f>TITRES_STAT!E547</f>
        <v>0</v>
      </c>
      <c r="E544" s="2">
        <f t="shared" si="32"/>
        <v>-381.99006934676839</v>
      </c>
      <c r="F544" s="6" t="str">
        <f t="shared" si="35"/>
        <v>BULLISH</v>
      </c>
      <c r="G544" s="6" t="str">
        <f t="shared" si="34"/>
        <v>NEUTRAL</v>
      </c>
      <c r="H544" s="6" t="str">
        <f t="shared" si="33"/>
        <v>CONFIRMED BULLISH</v>
      </c>
    </row>
    <row r="545" spans="1:8" ht="13.5" x14ac:dyDescent="0.25">
      <c r="A545" s="3">
        <f>TITRES_STAT!B548</f>
        <v>42796</v>
      </c>
      <c r="B545" s="6">
        <f>TITRES_STAT!C548</f>
        <v>20</v>
      </c>
      <c r="C545" s="6">
        <f>TITRES_STAT!D548</f>
        <v>9.3919999999999995</v>
      </c>
      <c r="D545" s="6">
        <f>TITRES_STAT!E548</f>
        <v>9.3924696000000001</v>
      </c>
      <c r="E545" s="2">
        <f t="shared" si="32"/>
        <v>-391.38253894676842</v>
      </c>
      <c r="F545" s="6" t="str">
        <f t="shared" si="35"/>
        <v>BULLISH</v>
      </c>
      <c r="G545" s="6" t="str">
        <f t="shared" si="34"/>
        <v>NEUTRAL</v>
      </c>
      <c r="H545" s="6" t="str">
        <f t="shared" si="33"/>
        <v>NEUTRAL</v>
      </c>
    </row>
    <row r="546" spans="1:8" ht="13.5" x14ac:dyDescent="0.25">
      <c r="A546" s="3">
        <f>TITRES_STAT!B549</f>
        <v>42797</v>
      </c>
      <c r="B546" s="6">
        <f>TITRES_STAT!C549</f>
        <v>20</v>
      </c>
      <c r="C546" s="6">
        <f>TITRES_STAT!D549</f>
        <v>9.3919999999999995</v>
      </c>
      <c r="D546" s="6">
        <f>TITRES_STAT!E549</f>
        <v>9.3919999999999995</v>
      </c>
      <c r="E546" s="2">
        <f t="shared" si="32"/>
        <v>-391.38253894676842</v>
      </c>
      <c r="F546" s="6" t="str">
        <f t="shared" si="35"/>
        <v>BULLISH</v>
      </c>
      <c r="G546" s="6" t="str">
        <f t="shared" si="34"/>
        <v>NEUTRAL</v>
      </c>
      <c r="H546" s="6" t="str">
        <f t="shared" si="33"/>
        <v>NEUTRAL</v>
      </c>
    </row>
    <row r="547" spans="1:8" ht="13.5" x14ac:dyDescent="0.25">
      <c r="A547" s="3">
        <f>TITRES_STAT!B550</f>
        <v>42800</v>
      </c>
      <c r="B547" s="6">
        <f>TITRES_STAT!C550</f>
        <v>20</v>
      </c>
      <c r="C547" s="6">
        <f>TITRES_STAT!D550</f>
        <v>9.3919999999999995</v>
      </c>
      <c r="D547" s="6">
        <f>TITRES_STAT!E550</f>
        <v>9.3919999999999995</v>
      </c>
      <c r="E547" s="2">
        <f t="shared" si="32"/>
        <v>-391.38253894676842</v>
      </c>
      <c r="F547" s="6" t="str">
        <f t="shared" si="35"/>
        <v>BULLISH</v>
      </c>
      <c r="G547" s="6" t="str">
        <f t="shared" si="34"/>
        <v>NEUTRAL</v>
      </c>
      <c r="H547" s="6" t="str">
        <f t="shared" si="33"/>
        <v>NEUTRAL</v>
      </c>
    </row>
    <row r="548" spans="1:8" ht="13.5" x14ac:dyDescent="0.25">
      <c r="A548" s="3">
        <f>TITRES_STAT!B551</f>
        <v>42801</v>
      </c>
      <c r="B548" s="6">
        <f>TITRES_STAT!C551</f>
        <v>20.53</v>
      </c>
      <c r="C548" s="6">
        <f>TITRES_STAT!D551</f>
        <v>9.641</v>
      </c>
      <c r="D548" s="6">
        <f>TITRES_STAT!E551</f>
        <v>9.3977443740867024</v>
      </c>
      <c r="E548" s="2">
        <f t="shared" si="32"/>
        <v>-381.98479457268172</v>
      </c>
      <c r="F548" s="6" t="str">
        <f t="shared" si="35"/>
        <v>BULLISH</v>
      </c>
      <c r="G548" s="6" t="str">
        <f t="shared" si="34"/>
        <v>NEUTRAL</v>
      </c>
      <c r="H548" s="6" t="str">
        <f t="shared" si="33"/>
        <v>BULLISH DIVERGENCE</v>
      </c>
    </row>
    <row r="549" spans="1:8" ht="13.5" x14ac:dyDescent="0.25">
      <c r="A549" s="3">
        <f>TITRES_STAT!B552</f>
        <v>42802</v>
      </c>
      <c r="B549" s="6">
        <f>TITRES_STAT!C552</f>
        <v>20.28</v>
      </c>
      <c r="C549" s="6">
        <f>TITRES_STAT!D552</f>
        <v>9.5239999999999991</v>
      </c>
      <c r="D549" s="6">
        <f>TITRES_STAT!E552</f>
        <v>9.5239999999999991</v>
      </c>
      <c r="E549" s="2">
        <f t="shared" si="32"/>
        <v>-391.50879457268172</v>
      </c>
      <c r="F549" s="6" t="str">
        <f t="shared" si="35"/>
        <v>BEARISH</v>
      </c>
      <c r="G549" s="6" t="str">
        <f t="shared" si="34"/>
        <v>STRONG</v>
      </c>
      <c r="H549" s="6" t="str">
        <f t="shared" si="33"/>
        <v>CONFIRMED BEARISH</v>
      </c>
    </row>
    <row r="550" spans="1:8" ht="13.5" x14ac:dyDescent="0.25">
      <c r="A550" s="3">
        <f>TITRES_STAT!B553</f>
        <v>42803</v>
      </c>
      <c r="B550" s="6">
        <f>TITRES_STAT!C553</f>
        <v>19.899999999999999</v>
      </c>
      <c r="C550" s="6">
        <f>TITRES_STAT!D553</f>
        <v>9.3460000000000001</v>
      </c>
      <c r="D550" s="6">
        <f>TITRES_STAT!E553</f>
        <v>9.3643162814070369</v>
      </c>
      <c r="E550" s="2">
        <f t="shared" si="32"/>
        <v>-400.87311085408874</v>
      </c>
      <c r="F550" s="6" t="str">
        <f t="shared" si="35"/>
        <v>BEARISH</v>
      </c>
      <c r="G550" s="6" t="str">
        <f t="shared" si="34"/>
        <v>STRONG</v>
      </c>
      <c r="H550" s="6" t="str">
        <f t="shared" si="33"/>
        <v>CONFIRMED BEARISH</v>
      </c>
    </row>
    <row r="551" spans="1:8" ht="13.5" x14ac:dyDescent="0.25">
      <c r="A551" s="3">
        <f>TITRES_STAT!B554</f>
        <v>42804</v>
      </c>
      <c r="B551" s="6">
        <f>TITRES_STAT!C554</f>
        <v>19.850000000000001</v>
      </c>
      <c r="C551" s="6">
        <f>TITRES_STAT!D554</f>
        <v>9.3219999999999992</v>
      </c>
      <c r="D551" s="6">
        <f>TITRES_STAT!E554</f>
        <v>9.3219999999999992</v>
      </c>
      <c r="E551" s="2">
        <f t="shared" si="32"/>
        <v>-410.19511085408874</v>
      </c>
      <c r="F551" s="6" t="str">
        <f t="shared" si="35"/>
        <v>BEARISH</v>
      </c>
      <c r="G551" s="6" t="str">
        <f t="shared" si="34"/>
        <v>STRONG</v>
      </c>
      <c r="H551" s="6" t="str">
        <f t="shared" si="33"/>
        <v>CONFIRMED BEARISH</v>
      </c>
    </row>
    <row r="552" spans="1:8" ht="13.5" x14ac:dyDescent="0.25">
      <c r="A552" s="3">
        <f>TITRES_STAT!B555</f>
        <v>42807</v>
      </c>
      <c r="B552" s="6">
        <f>TITRES_STAT!C555</f>
        <v>19.850000000000001</v>
      </c>
      <c r="C552" s="6">
        <f>TITRES_STAT!D555</f>
        <v>9.3219999999999992</v>
      </c>
      <c r="D552" s="6">
        <f>TITRES_STAT!E555</f>
        <v>9.3219999999999992</v>
      </c>
      <c r="E552" s="2">
        <f t="shared" si="32"/>
        <v>-410.19511085408874</v>
      </c>
      <c r="F552" s="6" t="str">
        <f t="shared" si="35"/>
        <v>BEARISH</v>
      </c>
      <c r="G552" s="6" t="str">
        <f t="shared" si="34"/>
        <v>STRONG</v>
      </c>
      <c r="H552" s="6" t="str">
        <f t="shared" si="33"/>
        <v>CONFIRMED BEARISH</v>
      </c>
    </row>
    <row r="553" spans="1:8" ht="13.5" x14ac:dyDescent="0.25">
      <c r="A553" s="3">
        <f>TITRES_STAT!B556</f>
        <v>42808</v>
      </c>
      <c r="B553" s="6">
        <f>TITRES_STAT!C556</f>
        <v>19.850000000000001</v>
      </c>
      <c r="C553" s="6">
        <f>TITRES_STAT!D556</f>
        <v>9.3219999999999992</v>
      </c>
      <c r="D553" s="6">
        <f>TITRES_STAT!E556</f>
        <v>0</v>
      </c>
      <c r="E553" s="2">
        <f t="shared" si="32"/>
        <v>-410.19511085408874</v>
      </c>
      <c r="F553" s="6" t="str">
        <f t="shared" si="35"/>
        <v>BEARISH</v>
      </c>
      <c r="G553" s="6" t="str">
        <f t="shared" si="34"/>
        <v>STRONG</v>
      </c>
      <c r="H553" s="6" t="str">
        <f t="shared" si="33"/>
        <v>CONFIRMED BEARISH</v>
      </c>
    </row>
    <row r="554" spans="1:8" ht="13.5" x14ac:dyDescent="0.25">
      <c r="A554" s="3">
        <f>TITRES_STAT!B557</f>
        <v>42809</v>
      </c>
      <c r="B554" s="6">
        <f>TITRES_STAT!C557</f>
        <v>19.850000000000001</v>
      </c>
      <c r="C554" s="6">
        <f>TITRES_STAT!D557</f>
        <v>9.3219999999999992</v>
      </c>
      <c r="D554" s="6">
        <f>TITRES_STAT!E557</f>
        <v>9.3238784886649864</v>
      </c>
      <c r="E554" s="2">
        <f t="shared" si="32"/>
        <v>-410.19511085408874</v>
      </c>
      <c r="F554" s="6" t="str">
        <f t="shared" si="35"/>
        <v>BEARISH</v>
      </c>
      <c r="G554" s="6" t="str">
        <f t="shared" si="34"/>
        <v>STRONG</v>
      </c>
      <c r="H554" s="6" t="str">
        <f t="shared" si="33"/>
        <v>CONFIRMED BEARISH</v>
      </c>
    </row>
    <row r="555" spans="1:8" ht="13.5" x14ac:dyDescent="0.25">
      <c r="A555" s="3">
        <f>TITRES_STAT!B558</f>
        <v>42810</v>
      </c>
      <c r="B555" s="6">
        <f>TITRES_STAT!C558</f>
        <v>19.850000000000001</v>
      </c>
      <c r="C555" s="6">
        <f>TITRES_STAT!D558</f>
        <v>9.3219999999999992</v>
      </c>
      <c r="D555" s="6">
        <f>TITRES_STAT!E558</f>
        <v>9.3680229722921897</v>
      </c>
      <c r="E555" s="2">
        <f t="shared" si="32"/>
        <v>-410.19511085408874</v>
      </c>
      <c r="F555" s="6" t="str">
        <f t="shared" si="35"/>
        <v>BEARISH</v>
      </c>
      <c r="G555" s="6" t="str">
        <f t="shared" si="34"/>
        <v>STRONG</v>
      </c>
      <c r="H555" s="6" t="str">
        <f t="shared" si="33"/>
        <v>CONFIRMED BEARISH</v>
      </c>
    </row>
    <row r="556" spans="1:8" ht="13.5" x14ac:dyDescent="0.25">
      <c r="A556" s="3">
        <f>TITRES_STAT!B559</f>
        <v>42811</v>
      </c>
      <c r="B556" s="6">
        <f>TITRES_STAT!C559</f>
        <v>19.7</v>
      </c>
      <c r="C556" s="6">
        <f>TITRES_STAT!D559</f>
        <v>9.2520000000000007</v>
      </c>
      <c r="D556" s="6">
        <f>TITRES_STAT!E559</f>
        <v>9.2994341116751276</v>
      </c>
      <c r="E556" s="2">
        <f t="shared" si="32"/>
        <v>-419.49454496576385</v>
      </c>
      <c r="F556" s="6" t="str">
        <f t="shared" si="35"/>
        <v>BEARISH</v>
      </c>
      <c r="G556" s="6" t="str">
        <f t="shared" si="34"/>
        <v>STRONG</v>
      </c>
      <c r="H556" s="6" t="str">
        <f t="shared" si="33"/>
        <v>CONFIRMED BEARISH</v>
      </c>
    </row>
    <row r="557" spans="1:8" ht="13.5" x14ac:dyDescent="0.25">
      <c r="A557" s="3">
        <f>TITRES_STAT!B560</f>
        <v>42815</v>
      </c>
      <c r="B557" s="6">
        <f>TITRES_STAT!C560</f>
        <v>19.8</v>
      </c>
      <c r="C557" s="6">
        <f>TITRES_STAT!D560</f>
        <v>9.2989999999999995</v>
      </c>
      <c r="D557" s="6">
        <f>TITRES_STAT!E560</f>
        <v>9.2957124747474733</v>
      </c>
      <c r="E557" s="2">
        <f t="shared" si="32"/>
        <v>-410.19883249101639</v>
      </c>
      <c r="F557" s="6" t="str">
        <f t="shared" si="35"/>
        <v>BEARISH</v>
      </c>
      <c r="G557" s="6" t="str">
        <f t="shared" si="34"/>
        <v>NEUTRAL</v>
      </c>
      <c r="H557" s="6" t="str">
        <f t="shared" si="33"/>
        <v>CONFIRMED BEARISH</v>
      </c>
    </row>
    <row r="558" spans="1:8" ht="13.5" x14ac:dyDescent="0.25">
      <c r="A558" s="3">
        <f>TITRES_STAT!B561</f>
        <v>42816</v>
      </c>
      <c r="B558" s="6">
        <f>TITRES_STAT!C561</f>
        <v>19.97</v>
      </c>
      <c r="C558" s="6">
        <f>TITRES_STAT!D561</f>
        <v>9.3780000000000001</v>
      </c>
      <c r="D558" s="6">
        <f>TITRES_STAT!E561</f>
        <v>9.4324741111667514</v>
      </c>
      <c r="E558" s="2">
        <f t="shared" si="32"/>
        <v>-400.76635837984963</v>
      </c>
      <c r="F558" s="6" t="str">
        <f t="shared" si="35"/>
        <v>BULLISH</v>
      </c>
      <c r="G558" s="6" t="str">
        <f t="shared" si="34"/>
        <v>WEAK</v>
      </c>
      <c r="H558" s="6" t="str">
        <f t="shared" si="33"/>
        <v>CONFIRMED BULLISH</v>
      </c>
    </row>
    <row r="559" spans="1:8" ht="13.5" x14ac:dyDescent="0.25">
      <c r="A559" s="3">
        <f>TITRES_STAT!B562</f>
        <v>42817</v>
      </c>
      <c r="B559" s="6">
        <f>TITRES_STAT!C562</f>
        <v>19.72</v>
      </c>
      <c r="C559" s="6">
        <f>TITRES_STAT!D562</f>
        <v>9.2609999999999992</v>
      </c>
      <c r="D559" s="6">
        <f>TITRES_STAT!E562</f>
        <v>9.2633481237322517</v>
      </c>
      <c r="E559" s="2">
        <f t="shared" si="32"/>
        <v>-410.02970650358191</v>
      </c>
      <c r="F559" s="6" t="str">
        <f t="shared" si="35"/>
        <v>BULLISH</v>
      </c>
      <c r="G559" s="6" t="str">
        <f t="shared" si="34"/>
        <v>NEUTRAL</v>
      </c>
      <c r="H559" s="6" t="str">
        <f t="shared" si="33"/>
        <v>BULLISH DIVERGENCE</v>
      </c>
    </row>
    <row r="560" spans="1:8" ht="13.5" x14ac:dyDescent="0.25">
      <c r="A560" s="3">
        <f>TITRES_STAT!B563</f>
        <v>42818</v>
      </c>
      <c r="B560" s="6">
        <f>TITRES_STAT!C563</f>
        <v>19.7</v>
      </c>
      <c r="C560" s="6">
        <f>TITRES_STAT!D563</f>
        <v>9.2520000000000007</v>
      </c>
      <c r="D560" s="6">
        <f>TITRES_STAT!E563</f>
        <v>9.2566964467005093</v>
      </c>
      <c r="E560" s="2">
        <f t="shared" si="32"/>
        <v>-419.28640295028242</v>
      </c>
      <c r="F560" s="6" t="str">
        <f t="shared" si="35"/>
        <v>BEARISH</v>
      </c>
      <c r="G560" s="6" t="str">
        <f t="shared" si="34"/>
        <v>STRONG</v>
      </c>
      <c r="H560" s="6" t="str">
        <f t="shared" si="33"/>
        <v>CONFIRMED BEARISH</v>
      </c>
    </row>
    <row r="561" spans="1:8" ht="13.5" x14ac:dyDescent="0.25">
      <c r="A561" s="3">
        <f>TITRES_STAT!B564</f>
        <v>42821</v>
      </c>
      <c r="B561" s="6">
        <f>TITRES_STAT!C564</f>
        <v>20.3</v>
      </c>
      <c r="C561" s="6">
        <f>TITRES_STAT!D564</f>
        <v>9.5329999999999995</v>
      </c>
      <c r="D561" s="6">
        <f>TITRES_STAT!E564</f>
        <v>9.5010667980295551</v>
      </c>
      <c r="E561" s="2">
        <f t="shared" si="32"/>
        <v>-409.78533615225285</v>
      </c>
      <c r="F561" s="6" t="str">
        <f t="shared" si="35"/>
        <v>BULLISH</v>
      </c>
      <c r="G561" s="6" t="str">
        <f t="shared" si="34"/>
        <v>WEAK</v>
      </c>
      <c r="H561" s="6" t="str">
        <f t="shared" si="33"/>
        <v>CONFIRMED BULLISH</v>
      </c>
    </row>
    <row r="562" spans="1:8" ht="13.5" x14ac:dyDescent="0.25">
      <c r="A562" s="3">
        <f>TITRES_STAT!B565</f>
        <v>42822</v>
      </c>
      <c r="B562" s="6">
        <f>TITRES_STAT!C565</f>
        <v>20.2</v>
      </c>
      <c r="C562" s="6">
        <f>TITRES_STAT!D565</f>
        <v>9.4860000000000007</v>
      </c>
      <c r="D562" s="6">
        <f>TITRES_STAT!E565</f>
        <v>9.4906960396039608</v>
      </c>
      <c r="E562" s="2">
        <f t="shared" si="32"/>
        <v>-419.27603219185681</v>
      </c>
      <c r="F562" s="6" t="str">
        <f t="shared" si="35"/>
        <v>BEARISH</v>
      </c>
      <c r="G562" s="6" t="str">
        <f t="shared" si="34"/>
        <v>STRONG</v>
      </c>
      <c r="H562" s="6" t="str">
        <f t="shared" si="33"/>
        <v>BEARISH DIVERGENCE</v>
      </c>
    </row>
    <row r="563" spans="1:8" ht="13.5" x14ac:dyDescent="0.25">
      <c r="A563" s="3">
        <f>TITRES_STAT!B566</f>
        <v>42823</v>
      </c>
      <c r="B563" s="6">
        <f>TITRES_STAT!C566</f>
        <v>20.2</v>
      </c>
      <c r="C563" s="6">
        <f>TITRES_STAT!D566</f>
        <v>9.4860000000000007</v>
      </c>
      <c r="D563" s="6">
        <f>TITRES_STAT!E566</f>
        <v>9.4944528712871286</v>
      </c>
      <c r="E563" s="2">
        <f t="shared" si="32"/>
        <v>-419.27603219185681</v>
      </c>
      <c r="F563" s="6" t="str">
        <f t="shared" si="35"/>
        <v>BEARISH</v>
      </c>
      <c r="G563" s="6" t="str">
        <f t="shared" si="34"/>
        <v>STRONG</v>
      </c>
      <c r="H563" s="6" t="str">
        <f t="shared" si="33"/>
        <v>BEARISH DIVERGENCE</v>
      </c>
    </row>
    <row r="564" spans="1:8" ht="13.5" x14ac:dyDescent="0.25">
      <c r="A564" s="3">
        <f>TITRES_STAT!B567</f>
        <v>42824</v>
      </c>
      <c r="B564" s="6">
        <f>TITRES_STAT!C567</f>
        <v>20.28</v>
      </c>
      <c r="C564" s="6">
        <f>TITRES_STAT!D567</f>
        <v>9.5239999999999991</v>
      </c>
      <c r="D564" s="6">
        <f>TITRES_STAT!E567</f>
        <v>9.5239999999999991</v>
      </c>
      <c r="E564" s="2">
        <f t="shared" si="32"/>
        <v>-409.75203219185681</v>
      </c>
      <c r="F564" s="6" t="str">
        <f t="shared" si="35"/>
        <v>BULLISH</v>
      </c>
      <c r="G564" s="6" t="str">
        <f t="shared" si="34"/>
        <v>NEUTRAL</v>
      </c>
      <c r="H564" s="6" t="str">
        <f t="shared" si="33"/>
        <v>CONFIRMED BULLISH</v>
      </c>
    </row>
    <row r="565" spans="1:8" ht="13.5" x14ac:dyDescent="0.25">
      <c r="A565" s="3">
        <f>TITRES_STAT!B568</f>
        <v>42825</v>
      </c>
      <c r="B565" s="6">
        <f>TITRES_STAT!C568</f>
        <v>19.8</v>
      </c>
      <c r="C565" s="6">
        <f>TITRES_STAT!D568</f>
        <v>9.2989999999999995</v>
      </c>
      <c r="D565" s="6">
        <f>TITRES_STAT!E568</f>
        <v>9.2989999999999995</v>
      </c>
      <c r="E565" s="2">
        <f t="shared" si="32"/>
        <v>-419.05103219185679</v>
      </c>
      <c r="F565" s="6" t="str">
        <f t="shared" si="35"/>
        <v>BULLISH</v>
      </c>
      <c r="G565" s="6" t="str">
        <f t="shared" si="34"/>
        <v>NEUTRAL</v>
      </c>
      <c r="H565" s="6" t="str">
        <f t="shared" si="33"/>
        <v>CONFIRMED BULLISH</v>
      </c>
    </row>
    <row r="566" spans="1:8" ht="13.5" x14ac:dyDescent="0.25">
      <c r="A566" s="3">
        <f>TITRES_STAT!B569</f>
        <v>42828</v>
      </c>
      <c r="B566" s="6">
        <f>TITRES_STAT!C569</f>
        <v>19.8</v>
      </c>
      <c r="C566" s="6">
        <f>TITRES_STAT!D569</f>
        <v>9.2989999999999995</v>
      </c>
      <c r="D566" s="6">
        <f>TITRES_STAT!E569</f>
        <v>9.2994696464646438</v>
      </c>
      <c r="E566" s="2">
        <f t="shared" si="32"/>
        <v>-419.05103219185679</v>
      </c>
      <c r="F566" s="6" t="str">
        <f t="shared" si="35"/>
        <v>BEARISH</v>
      </c>
      <c r="G566" s="6" t="str">
        <f t="shared" si="34"/>
        <v>STRONG</v>
      </c>
      <c r="H566" s="6" t="str">
        <f t="shared" si="33"/>
        <v>CONFIRMED BEARISH</v>
      </c>
    </row>
    <row r="567" spans="1:8" ht="13.5" x14ac:dyDescent="0.25">
      <c r="A567" s="3">
        <f>TITRES_STAT!B570</f>
        <v>42829</v>
      </c>
      <c r="B567" s="6">
        <f>TITRES_STAT!C570</f>
        <v>19.8</v>
      </c>
      <c r="C567" s="6">
        <f>TITRES_STAT!D570</f>
        <v>9.2989999999999995</v>
      </c>
      <c r="D567" s="6">
        <f>TITRES_STAT!E570</f>
        <v>0</v>
      </c>
      <c r="E567" s="2">
        <f t="shared" si="32"/>
        <v>-419.05103219185679</v>
      </c>
      <c r="F567" s="6" t="str">
        <f t="shared" si="35"/>
        <v>BULLISH</v>
      </c>
      <c r="G567" s="6" t="str">
        <f t="shared" si="34"/>
        <v>NEUTRAL</v>
      </c>
      <c r="H567" s="6" t="str">
        <f t="shared" si="33"/>
        <v>BULLISH DIVERGENCE</v>
      </c>
    </row>
    <row r="568" spans="1:8" ht="13.5" x14ac:dyDescent="0.25">
      <c r="A568" s="3">
        <f>TITRES_STAT!B571</f>
        <v>42830</v>
      </c>
      <c r="B568" s="6">
        <f>TITRES_STAT!C571</f>
        <v>19.809999999999999</v>
      </c>
      <c r="C568" s="6">
        <f>TITRES_STAT!D571</f>
        <v>9.3030000000000008</v>
      </c>
      <c r="D568" s="6">
        <f>TITRES_STAT!E571</f>
        <v>9.3476130742049488</v>
      </c>
      <c r="E568" s="2">
        <f t="shared" si="32"/>
        <v>-409.70341911765183</v>
      </c>
      <c r="F568" s="6" t="str">
        <f t="shared" si="35"/>
        <v>BULLISH</v>
      </c>
      <c r="G568" s="6" t="str">
        <f t="shared" si="34"/>
        <v>WEAK</v>
      </c>
      <c r="H568" s="6" t="str">
        <f t="shared" si="33"/>
        <v>BULLISH DIVERGENCE</v>
      </c>
    </row>
    <row r="569" spans="1:8" ht="13.5" x14ac:dyDescent="0.25">
      <c r="A569" s="3">
        <f>TITRES_STAT!B572</f>
        <v>42831</v>
      </c>
      <c r="B569" s="6">
        <f>TITRES_STAT!C572</f>
        <v>19.850000000000001</v>
      </c>
      <c r="C569" s="6">
        <f>TITRES_STAT!D572</f>
        <v>9.3219999999999992</v>
      </c>
      <c r="D569" s="6">
        <f>TITRES_STAT!E572</f>
        <v>9.3219999999999992</v>
      </c>
      <c r="E569" s="2">
        <f t="shared" si="32"/>
        <v>-400.38141911765183</v>
      </c>
      <c r="F569" s="6" t="str">
        <f t="shared" si="35"/>
        <v>BULLISH</v>
      </c>
      <c r="G569" s="6" t="str">
        <f t="shared" si="34"/>
        <v>WEAK</v>
      </c>
      <c r="H569" s="6" t="str">
        <f t="shared" si="33"/>
        <v>BULLISH DIVERGENCE</v>
      </c>
    </row>
    <row r="570" spans="1:8" ht="13.5" x14ac:dyDescent="0.25">
      <c r="A570" s="3">
        <f>TITRES_STAT!B573</f>
        <v>42832</v>
      </c>
      <c r="B570" s="6">
        <f>TITRES_STAT!C573</f>
        <v>19.8</v>
      </c>
      <c r="C570" s="6">
        <f>TITRES_STAT!D573</f>
        <v>9.2989999999999995</v>
      </c>
      <c r="D570" s="6">
        <f>TITRES_STAT!E573</f>
        <v>9.3201340909090895</v>
      </c>
      <c r="E570" s="2">
        <f t="shared" si="32"/>
        <v>-409.70155320856094</v>
      </c>
      <c r="F570" s="6" t="str">
        <f t="shared" si="35"/>
        <v>BULLISH</v>
      </c>
      <c r="G570" s="6" t="str">
        <f t="shared" si="34"/>
        <v>WEAK</v>
      </c>
      <c r="H570" s="6" t="str">
        <f t="shared" si="33"/>
        <v>NEUTRAL</v>
      </c>
    </row>
    <row r="571" spans="1:8" ht="13.5" x14ac:dyDescent="0.25">
      <c r="A571" s="3">
        <f>TITRES_STAT!B574</f>
        <v>42835</v>
      </c>
      <c r="B571" s="6">
        <f>TITRES_STAT!C574</f>
        <v>20.04</v>
      </c>
      <c r="C571" s="6">
        <f>TITRES_STAT!D574</f>
        <v>9.4109999999999996</v>
      </c>
      <c r="D571" s="6">
        <f>TITRES_STAT!E574</f>
        <v>9.4246187125748495</v>
      </c>
      <c r="E571" s="2">
        <f t="shared" si="32"/>
        <v>-400.2769344959861</v>
      </c>
      <c r="F571" s="6" t="str">
        <f t="shared" si="35"/>
        <v>BULLISH</v>
      </c>
      <c r="G571" s="6" t="str">
        <f t="shared" si="34"/>
        <v>WEAK</v>
      </c>
      <c r="H571" s="6" t="str">
        <f t="shared" si="33"/>
        <v>CONFIRMED BULLISH</v>
      </c>
    </row>
    <row r="572" spans="1:8" ht="13.5" x14ac:dyDescent="0.25">
      <c r="A572" s="3">
        <f>TITRES_STAT!B575</f>
        <v>42836</v>
      </c>
      <c r="B572" s="6">
        <f>TITRES_STAT!C575</f>
        <v>19.989999999999998</v>
      </c>
      <c r="C572" s="6">
        <f>TITRES_STAT!D575</f>
        <v>9.3879999999999999</v>
      </c>
      <c r="D572" s="6">
        <f>TITRES_STAT!E575</f>
        <v>9.3903481740870447</v>
      </c>
      <c r="E572" s="2">
        <f t="shared" si="32"/>
        <v>-409.66728267007312</v>
      </c>
      <c r="F572" s="6" t="str">
        <f t="shared" si="35"/>
        <v>BULLISH</v>
      </c>
      <c r="G572" s="6" t="str">
        <f t="shared" si="34"/>
        <v>WEAK</v>
      </c>
      <c r="H572" s="6" t="str">
        <f t="shared" si="33"/>
        <v>CONFIRMED BULLISH</v>
      </c>
    </row>
    <row r="573" spans="1:8" ht="13.5" x14ac:dyDescent="0.25">
      <c r="A573" s="3">
        <f>TITRES_STAT!B576</f>
        <v>42837</v>
      </c>
      <c r="B573" s="6">
        <f>TITRES_STAT!C576</f>
        <v>20.05</v>
      </c>
      <c r="C573" s="6">
        <f>TITRES_STAT!D576</f>
        <v>9.4160000000000004</v>
      </c>
      <c r="D573" s="6">
        <f>TITRES_STAT!E576</f>
        <v>9.4155303740648382</v>
      </c>
      <c r="E573" s="2">
        <f t="shared" si="32"/>
        <v>-400.25175229600831</v>
      </c>
      <c r="F573" s="6" t="str">
        <f t="shared" si="35"/>
        <v>BULLISH</v>
      </c>
      <c r="G573" s="6" t="str">
        <f t="shared" si="34"/>
        <v>WEAK</v>
      </c>
      <c r="H573" s="6" t="str">
        <f t="shared" si="33"/>
        <v>CONFIRMED BULLISH</v>
      </c>
    </row>
    <row r="574" spans="1:8" ht="13.5" x14ac:dyDescent="0.25">
      <c r="A574" s="3">
        <f>TITRES_STAT!B577</f>
        <v>42838</v>
      </c>
      <c r="B574" s="6">
        <f>TITRES_STAT!C577</f>
        <v>20</v>
      </c>
      <c r="C574" s="6">
        <f>TITRES_STAT!D577</f>
        <v>9.3919999999999995</v>
      </c>
      <c r="D574" s="6">
        <f>TITRES_STAT!E577</f>
        <v>9.3919999999999995</v>
      </c>
      <c r="E574" s="2">
        <f t="shared" si="32"/>
        <v>-409.6437522960083</v>
      </c>
      <c r="F574" s="6" t="str">
        <f t="shared" si="35"/>
        <v>BEARISH</v>
      </c>
      <c r="G574" s="6" t="str">
        <f t="shared" si="34"/>
        <v>STRONG</v>
      </c>
      <c r="H574" s="6" t="str">
        <f t="shared" si="33"/>
        <v>BEARISH DIVERGENCE</v>
      </c>
    </row>
    <row r="575" spans="1:8" ht="13.5" x14ac:dyDescent="0.25">
      <c r="A575" s="3">
        <f>TITRES_STAT!B578</f>
        <v>42839</v>
      </c>
      <c r="B575" s="6">
        <f>TITRES_STAT!C578</f>
        <v>20</v>
      </c>
      <c r="C575" s="6">
        <f>TITRES_STAT!D578</f>
        <v>9.3919999999999995</v>
      </c>
      <c r="D575" s="6">
        <f>TITRES_STAT!E578</f>
        <v>9.4046792000000003</v>
      </c>
      <c r="E575" s="2">
        <f t="shared" si="32"/>
        <v>-409.6437522960083</v>
      </c>
      <c r="F575" s="6" t="str">
        <f t="shared" si="35"/>
        <v>BULLISH</v>
      </c>
      <c r="G575" s="6" t="str">
        <f t="shared" si="34"/>
        <v>NEUTRAL</v>
      </c>
      <c r="H575" s="6" t="str">
        <f t="shared" si="33"/>
        <v>CONFIRMED BULLISH</v>
      </c>
    </row>
    <row r="576" spans="1:8" ht="13.5" x14ac:dyDescent="0.25">
      <c r="A576" s="3">
        <f>TITRES_STAT!B579</f>
        <v>42842</v>
      </c>
      <c r="B576" s="6">
        <f>TITRES_STAT!C579</f>
        <v>20.100000000000001</v>
      </c>
      <c r="C576" s="6">
        <f>TITRES_STAT!D579</f>
        <v>9.4390000000000001</v>
      </c>
      <c r="D576" s="6">
        <f>TITRES_STAT!E579</f>
        <v>9.4047190547263675</v>
      </c>
      <c r="E576" s="2">
        <f t="shared" si="32"/>
        <v>-400.23903324128196</v>
      </c>
      <c r="F576" s="6" t="str">
        <f t="shared" si="35"/>
        <v>BULLISH</v>
      </c>
      <c r="G576" s="6" t="str">
        <f t="shared" si="34"/>
        <v>NEUTRAL</v>
      </c>
      <c r="H576" s="6" t="str">
        <f t="shared" si="33"/>
        <v>CONFIRMED BULLISH</v>
      </c>
    </row>
    <row r="577" spans="1:8" ht="13.5" x14ac:dyDescent="0.25">
      <c r="A577" s="3">
        <f>TITRES_STAT!B580</f>
        <v>42843</v>
      </c>
      <c r="B577" s="6">
        <f>TITRES_STAT!C580</f>
        <v>20</v>
      </c>
      <c r="C577" s="6">
        <f>TITRES_STAT!D580</f>
        <v>9.3919999999999995</v>
      </c>
      <c r="D577" s="6">
        <f>TITRES_STAT!E580</f>
        <v>9.4178279999999983</v>
      </c>
      <c r="E577" s="2">
        <f t="shared" si="32"/>
        <v>-409.65686124128194</v>
      </c>
      <c r="F577" s="6" t="str">
        <f t="shared" si="35"/>
        <v>BULLISH</v>
      </c>
      <c r="G577" s="6" t="str">
        <f t="shared" si="34"/>
        <v>NEUTRAL</v>
      </c>
      <c r="H577" s="6" t="str">
        <f t="shared" si="33"/>
        <v>CONFIRMED BULLISH</v>
      </c>
    </row>
    <row r="578" spans="1:8" ht="13.5" x14ac:dyDescent="0.25">
      <c r="A578" s="3">
        <f>TITRES_STAT!B581</f>
        <v>42844</v>
      </c>
      <c r="B578" s="6">
        <f>TITRES_STAT!C581</f>
        <v>20.29</v>
      </c>
      <c r="C578" s="6">
        <f>TITRES_STAT!D581</f>
        <v>9.5289999999999999</v>
      </c>
      <c r="D578" s="6">
        <f>TITRES_STAT!E581</f>
        <v>9.4261487925086271</v>
      </c>
      <c r="E578" s="2">
        <f t="shared" si="32"/>
        <v>-400.23071244877332</v>
      </c>
      <c r="F578" s="6" t="str">
        <f t="shared" si="35"/>
        <v>BULLISH</v>
      </c>
      <c r="G578" s="6" t="str">
        <f t="shared" si="34"/>
        <v>NEUTRAL</v>
      </c>
      <c r="H578" s="6" t="str">
        <f t="shared" si="33"/>
        <v>CONFIRMED BULLISH</v>
      </c>
    </row>
    <row r="579" spans="1:8" ht="13.5" x14ac:dyDescent="0.25">
      <c r="A579" s="3">
        <f>TITRES_STAT!B582</f>
        <v>42845</v>
      </c>
      <c r="B579" s="6">
        <f>TITRES_STAT!C582</f>
        <v>20.49</v>
      </c>
      <c r="C579" s="6">
        <f>TITRES_STAT!D582</f>
        <v>9.6229999999999993</v>
      </c>
      <c r="D579" s="6">
        <f>TITRES_STAT!E582</f>
        <v>9.5990481698389463</v>
      </c>
      <c r="E579" s="2">
        <f t="shared" si="32"/>
        <v>-390.63166427893435</v>
      </c>
      <c r="F579" s="6" t="str">
        <f t="shared" si="35"/>
        <v>BULLISH</v>
      </c>
      <c r="G579" s="6" t="str">
        <f t="shared" si="34"/>
        <v>WEAK</v>
      </c>
      <c r="H579" s="6" t="str">
        <f t="shared" si="33"/>
        <v>CONFIRMED BULLISH</v>
      </c>
    </row>
    <row r="580" spans="1:8" ht="13.5" x14ac:dyDescent="0.25">
      <c r="A580" s="3">
        <f>TITRES_STAT!B583</f>
        <v>42846</v>
      </c>
      <c r="B580" s="6">
        <f>TITRES_STAT!C583</f>
        <v>20.48</v>
      </c>
      <c r="C580" s="6">
        <f>TITRES_STAT!D583</f>
        <v>9.6180000000000003</v>
      </c>
      <c r="D580" s="6">
        <f>TITRES_STAT!E583</f>
        <v>9.62128740234375</v>
      </c>
      <c r="E580" s="2">
        <f t="shared" ref="E580:E643" si="36">IF(B580&gt;B579, E579+D580, IF(B580&lt;B579, E579-D580, E579))</f>
        <v>-400.25295168127809</v>
      </c>
      <c r="F580" s="6" t="str">
        <f t="shared" si="35"/>
        <v>BULLISH</v>
      </c>
      <c r="G580" s="6" t="str">
        <f t="shared" si="34"/>
        <v>WEAK</v>
      </c>
      <c r="H580" s="6" t="str">
        <f t="shared" si="33"/>
        <v>CONFIRMED BULLISH</v>
      </c>
    </row>
    <row r="581" spans="1:8" ht="13.5" x14ac:dyDescent="0.25">
      <c r="A581" s="3">
        <f>TITRES_STAT!B584</f>
        <v>42849</v>
      </c>
      <c r="B581" s="6">
        <f>TITRES_STAT!C584</f>
        <v>20.9</v>
      </c>
      <c r="C581" s="6">
        <f>TITRES_STAT!D584</f>
        <v>9.8149999999999995</v>
      </c>
      <c r="D581" s="6">
        <f>TITRES_STAT!E584</f>
        <v>9.4402454545454546</v>
      </c>
      <c r="E581" s="2">
        <f t="shared" si="36"/>
        <v>-390.81270622673264</v>
      </c>
      <c r="F581" s="6" t="str">
        <f t="shared" si="35"/>
        <v>BULLISH</v>
      </c>
      <c r="G581" s="6" t="str">
        <f t="shared" si="34"/>
        <v>WEAK</v>
      </c>
      <c r="H581" s="6" t="str">
        <f t="shared" si="33"/>
        <v>CONFIRMED BULLISH</v>
      </c>
    </row>
    <row r="582" spans="1:8" ht="13.5" x14ac:dyDescent="0.25">
      <c r="A582" s="3">
        <f>TITRES_STAT!B585</f>
        <v>42850</v>
      </c>
      <c r="B582" s="6">
        <f>TITRES_STAT!C585</f>
        <v>20.37</v>
      </c>
      <c r="C582" s="6">
        <f>TITRES_STAT!D585</f>
        <v>9.5660000000000007</v>
      </c>
      <c r="D582" s="6">
        <f>TITRES_STAT!E585</f>
        <v>9.6002816887579776</v>
      </c>
      <c r="E582" s="2">
        <f t="shared" si="36"/>
        <v>-400.41298791549065</v>
      </c>
      <c r="F582" s="6" t="str">
        <f t="shared" si="35"/>
        <v>BULLISH</v>
      </c>
      <c r="G582" s="6" t="str">
        <f t="shared" si="34"/>
        <v>WEAK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BULLISH</v>
      </c>
    </row>
    <row r="583" spans="1:8" ht="13.5" x14ac:dyDescent="0.25">
      <c r="A583" s="3">
        <f>TITRES_STAT!B586</f>
        <v>42851</v>
      </c>
      <c r="B583" s="6">
        <f>TITRES_STAT!C586</f>
        <v>20.37</v>
      </c>
      <c r="C583" s="6">
        <f>TITRES_STAT!D586</f>
        <v>9.5660000000000007</v>
      </c>
      <c r="D583" s="6">
        <f>TITRES_STAT!E586</f>
        <v>9.5650607756504655</v>
      </c>
      <c r="E583" s="2">
        <f t="shared" si="36"/>
        <v>-400.41298791549065</v>
      </c>
      <c r="F583" s="6" t="str">
        <f t="shared" si="35"/>
        <v>BEARISH</v>
      </c>
      <c r="G583" s="6" t="str">
        <f t="shared" ref="G583:G646" si="38">IF((E583-E578)/E578 &gt; 0.02, "STRONG",
 IF((E583-E578)/E578 &lt; -0.02, "WEAK", "NEUTRAL"))</f>
        <v>NEUTRAL</v>
      </c>
      <c r="H583" s="6" t="str">
        <f t="shared" si="37"/>
        <v>BEARISH DIVERGENCE</v>
      </c>
    </row>
    <row r="584" spans="1:8" ht="13.5" x14ac:dyDescent="0.25">
      <c r="A584" s="3">
        <f>TITRES_STAT!B587</f>
        <v>42852</v>
      </c>
      <c r="B584" s="6">
        <f>TITRES_STAT!C587</f>
        <v>20.37</v>
      </c>
      <c r="C584" s="6">
        <f>TITRES_STAT!D587</f>
        <v>9.5660000000000007</v>
      </c>
      <c r="D584" s="6">
        <f>TITRES_STAT!E587</f>
        <v>9.5660000000000007</v>
      </c>
      <c r="E584" s="2">
        <f t="shared" si="36"/>
        <v>-400.41298791549065</v>
      </c>
      <c r="F584" s="6" t="str">
        <f t="shared" ref="F584:F647" si="39">IF(E584&gt;E579,"BULLISH",IF(E584&lt;E579,"BEARISH","NEUTRAL"))</f>
        <v>BEARISH</v>
      </c>
      <c r="G584" s="6" t="str">
        <f t="shared" si="38"/>
        <v>STRONG</v>
      </c>
      <c r="H584" s="6" t="str">
        <f t="shared" si="37"/>
        <v>CONFIRMED BEARISH</v>
      </c>
    </row>
    <row r="585" spans="1:8" ht="13.5" x14ac:dyDescent="0.25">
      <c r="A585" s="3">
        <f>TITRES_STAT!B588</f>
        <v>42853</v>
      </c>
      <c r="B585" s="6">
        <f>TITRES_STAT!C588</f>
        <v>20.37</v>
      </c>
      <c r="C585" s="6">
        <f>TITRES_STAT!D588</f>
        <v>9.5660000000000007</v>
      </c>
      <c r="D585" s="6">
        <f>TITRES_STAT!E588</f>
        <v>9.5660000000000007</v>
      </c>
      <c r="E585" s="2">
        <f t="shared" si="36"/>
        <v>-400.41298791549065</v>
      </c>
      <c r="F585" s="6" t="str">
        <f t="shared" si="39"/>
        <v>BEARISH</v>
      </c>
      <c r="G585" s="6" t="str">
        <f t="shared" si="38"/>
        <v>NEUTRAL</v>
      </c>
      <c r="H585" s="6" t="str">
        <f t="shared" si="37"/>
        <v>CONFIRMED BEARISH</v>
      </c>
    </row>
    <row r="586" spans="1:8" ht="13.5" x14ac:dyDescent="0.25">
      <c r="A586" s="3">
        <f>TITRES_STAT!B589</f>
        <v>42857</v>
      </c>
      <c r="B586" s="6">
        <f>TITRES_STAT!C589</f>
        <v>20.37</v>
      </c>
      <c r="C586" s="6">
        <f>TITRES_STAT!D589</f>
        <v>9.5660000000000007</v>
      </c>
      <c r="D586" s="6">
        <f>TITRES_STAT!E589</f>
        <v>0</v>
      </c>
      <c r="E586" s="2">
        <f t="shared" si="36"/>
        <v>-400.41298791549065</v>
      </c>
      <c r="F586" s="6" t="str">
        <f t="shared" si="39"/>
        <v>BEARISH</v>
      </c>
      <c r="G586" s="6" t="str">
        <f t="shared" si="38"/>
        <v>STRONG</v>
      </c>
      <c r="H586" s="6" t="str">
        <f t="shared" si="37"/>
        <v>CONFIRMED BEARISH</v>
      </c>
    </row>
    <row r="587" spans="1:8" ht="13.5" x14ac:dyDescent="0.25">
      <c r="A587" s="3">
        <f>TITRES_STAT!B590</f>
        <v>42858</v>
      </c>
      <c r="B587" s="6">
        <f>TITRES_STAT!C590</f>
        <v>20.37</v>
      </c>
      <c r="C587" s="6">
        <f>TITRES_STAT!D590</f>
        <v>9.5660000000000007</v>
      </c>
      <c r="D587" s="6">
        <f>TITRES_STAT!E590</f>
        <v>9.5660000000000007</v>
      </c>
      <c r="E587" s="2">
        <f t="shared" si="36"/>
        <v>-400.41298791549065</v>
      </c>
      <c r="F587" s="6" t="str">
        <f t="shared" si="39"/>
        <v>NEUTRAL</v>
      </c>
      <c r="G587" s="6" t="str">
        <f t="shared" si="38"/>
        <v>NEUTRAL</v>
      </c>
      <c r="H587" s="6" t="str">
        <f t="shared" si="37"/>
        <v>NEUTRAL</v>
      </c>
    </row>
    <row r="588" spans="1:8" ht="13.5" x14ac:dyDescent="0.25">
      <c r="A588" s="3">
        <f>TITRES_STAT!B591</f>
        <v>42859</v>
      </c>
      <c r="B588" s="6">
        <f>TITRES_STAT!C591</f>
        <v>20.22</v>
      </c>
      <c r="C588" s="6">
        <f>TITRES_STAT!D591</f>
        <v>9.4960000000000004</v>
      </c>
      <c r="D588" s="6">
        <f>TITRES_STAT!E591</f>
        <v>9.5687932739861541</v>
      </c>
      <c r="E588" s="2">
        <f t="shared" si="36"/>
        <v>-409.98178118947681</v>
      </c>
      <c r="F588" s="6" t="str">
        <f t="shared" si="39"/>
        <v>BEARISH</v>
      </c>
      <c r="G588" s="6" t="str">
        <f t="shared" si="38"/>
        <v>STRONG</v>
      </c>
      <c r="H588" s="6" t="str">
        <f t="shared" si="37"/>
        <v>CONFIRMED BEARISH</v>
      </c>
    </row>
    <row r="589" spans="1:8" ht="13.5" x14ac:dyDescent="0.25">
      <c r="A589" s="3">
        <f>TITRES_STAT!B592</f>
        <v>42860</v>
      </c>
      <c r="B589" s="6">
        <f>TITRES_STAT!C592</f>
        <v>20.399999999999999</v>
      </c>
      <c r="C589" s="6">
        <f>TITRES_STAT!D592</f>
        <v>9.58</v>
      </c>
      <c r="D589" s="6">
        <f>TITRES_STAT!E592</f>
        <v>9.5006362745098052</v>
      </c>
      <c r="E589" s="2">
        <f t="shared" si="36"/>
        <v>-400.48114491496699</v>
      </c>
      <c r="F589" s="6" t="str">
        <f t="shared" si="39"/>
        <v>BEARISH</v>
      </c>
      <c r="G589" s="6" t="str">
        <f t="shared" si="38"/>
        <v>NEUTRAL</v>
      </c>
      <c r="H589" s="6" t="str">
        <f t="shared" si="37"/>
        <v>BEARISH DIVERGENCE</v>
      </c>
    </row>
    <row r="590" spans="1:8" ht="13.5" x14ac:dyDescent="0.25">
      <c r="A590" s="3">
        <f>TITRES_STAT!B593</f>
        <v>42863</v>
      </c>
      <c r="B590" s="6">
        <f>TITRES_STAT!C593</f>
        <v>20.51</v>
      </c>
      <c r="C590" s="6">
        <f>TITRES_STAT!D593</f>
        <v>9.6319999999999997</v>
      </c>
      <c r="D590" s="6">
        <f>TITRES_STAT!E593</f>
        <v>9.6784928327645048</v>
      </c>
      <c r="E590" s="2">
        <f t="shared" si="36"/>
        <v>-390.80265208220248</v>
      </c>
      <c r="F590" s="6" t="str">
        <f t="shared" si="39"/>
        <v>BULLISH</v>
      </c>
      <c r="G590" s="6" t="str">
        <f t="shared" si="38"/>
        <v>WEAK</v>
      </c>
      <c r="H590" s="6" t="str">
        <f t="shared" si="37"/>
        <v>CONFIRMED BULLISH</v>
      </c>
    </row>
    <row r="591" spans="1:8" ht="13.5" x14ac:dyDescent="0.25">
      <c r="A591" s="3">
        <f>TITRES_STAT!B594</f>
        <v>42864</v>
      </c>
      <c r="B591" s="6">
        <f>TITRES_STAT!C594</f>
        <v>20.7</v>
      </c>
      <c r="C591" s="6">
        <f>TITRES_STAT!D594</f>
        <v>9.7210000000000001</v>
      </c>
      <c r="D591" s="6">
        <f>TITRES_STAT!E594</f>
        <v>9.6143977294685996</v>
      </c>
      <c r="E591" s="2">
        <f t="shared" si="36"/>
        <v>-381.18825435273391</v>
      </c>
      <c r="F591" s="6" t="str">
        <f t="shared" si="39"/>
        <v>BULLISH</v>
      </c>
      <c r="G591" s="6" t="str">
        <f t="shared" si="38"/>
        <v>WEAK</v>
      </c>
      <c r="H591" s="6" t="str">
        <f t="shared" si="37"/>
        <v>CONFIRMED BULLISH</v>
      </c>
    </row>
    <row r="592" spans="1:8" ht="13.5" x14ac:dyDescent="0.25">
      <c r="A592" s="3">
        <f>TITRES_STAT!B595</f>
        <v>42865</v>
      </c>
      <c r="B592" s="6">
        <f>TITRES_STAT!C595</f>
        <v>20.78</v>
      </c>
      <c r="C592" s="6">
        <f>TITRES_STAT!D595</f>
        <v>9.7590000000000003</v>
      </c>
      <c r="D592" s="6">
        <f>TITRES_STAT!E595</f>
        <v>9.7571214629451397</v>
      </c>
      <c r="E592" s="2">
        <f t="shared" si="36"/>
        <v>-371.43113288978878</v>
      </c>
      <c r="F592" s="6" t="str">
        <f t="shared" si="39"/>
        <v>BULLISH</v>
      </c>
      <c r="G592" s="6" t="str">
        <f t="shared" si="38"/>
        <v>WEAK</v>
      </c>
      <c r="H592" s="6" t="str">
        <f t="shared" si="37"/>
        <v>CONFIRMED BULLISH</v>
      </c>
    </row>
    <row r="593" spans="1:8" ht="13.5" x14ac:dyDescent="0.25">
      <c r="A593" s="3">
        <f>TITRES_STAT!B596</f>
        <v>42866</v>
      </c>
      <c r="B593" s="6">
        <f>TITRES_STAT!C596</f>
        <v>20.8</v>
      </c>
      <c r="C593" s="6">
        <f>TITRES_STAT!D596</f>
        <v>9.7680000000000007</v>
      </c>
      <c r="D593" s="6">
        <f>TITRES_STAT!E596</f>
        <v>9.7586076923076934</v>
      </c>
      <c r="E593" s="2">
        <f t="shared" si="36"/>
        <v>-361.67252519748109</v>
      </c>
      <c r="F593" s="6" t="str">
        <f t="shared" si="39"/>
        <v>BULLISH</v>
      </c>
      <c r="G593" s="6" t="str">
        <f t="shared" si="38"/>
        <v>WEAK</v>
      </c>
      <c r="H593" s="6" t="str">
        <f t="shared" si="37"/>
        <v>CONFIRMED BULLISH</v>
      </c>
    </row>
    <row r="594" spans="1:8" ht="13.5" x14ac:dyDescent="0.25">
      <c r="A594" s="3">
        <f>TITRES_STAT!B597</f>
        <v>42867</v>
      </c>
      <c r="B594" s="6">
        <f>TITRES_STAT!C597</f>
        <v>20.8</v>
      </c>
      <c r="C594" s="6">
        <f>TITRES_STAT!D597</f>
        <v>9.7680000000000007</v>
      </c>
      <c r="D594" s="6">
        <f>TITRES_STAT!E597</f>
        <v>9.8116742307692313</v>
      </c>
      <c r="E594" s="2">
        <f t="shared" si="36"/>
        <v>-361.67252519748109</v>
      </c>
      <c r="F594" s="6" t="str">
        <f t="shared" si="39"/>
        <v>BULLISH</v>
      </c>
      <c r="G594" s="6" t="str">
        <f t="shared" si="38"/>
        <v>WEAK</v>
      </c>
      <c r="H594" s="6" t="str">
        <f t="shared" si="37"/>
        <v>CONFIRMED BULLISH</v>
      </c>
    </row>
    <row r="595" spans="1:8" ht="13.5" x14ac:dyDescent="0.25">
      <c r="A595" s="3">
        <f>TITRES_STAT!B598</f>
        <v>42870</v>
      </c>
      <c r="B595" s="6">
        <f>TITRES_STAT!C598</f>
        <v>20.8</v>
      </c>
      <c r="C595" s="6">
        <f>TITRES_STAT!D598</f>
        <v>9.7680000000000007</v>
      </c>
      <c r="D595" s="6">
        <f>TITRES_STAT!E598</f>
        <v>9.7680000000000007</v>
      </c>
      <c r="E595" s="2">
        <f t="shared" si="36"/>
        <v>-361.67252519748109</v>
      </c>
      <c r="F595" s="6" t="str">
        <f t="shared" si="39"/>
        <v>BULLISH</v>
      </c>
      <c r="G595" s="6" t="str">
        <f t="shared" si="38"/>
        <v>WEAK</v>
      </c>
      <c r="H595" s="6" t="str">
        <f t="shared" si="37"/>
        <v>CONFIRMED BULLISH</v>
      </c>
    </row>
    <row r="596" spans="1:8" ht="13.5" x14ac:dyDescent="0.25">
      <c r="A596" s="3">
        <f>TITRES_STAT!B599</f>
        <v>42871</v>
      </c>
      <c r="B596" s="6">
        <f>TITRES_STAT!C599</f>
        <v>20.8</v>
      </c>
      <c r="C596" s="6">
        <f>TITRES_STAT!D599</f>
        <v>9.7680000000000007</v>
      </c>
      <c r="D596" s="6">
        <f>TITRES_STAT!E599</f>
        <v>0</v>
      </c>
      <c r="E596" s="2">
        <f t="shared" si="36"/>
        <v>-361.67252519748109</v>
      </c>
      <c r="F596" s="6" t="str">
        <f t="shared" si="39"/>
        <v>BULLISH</v>
      </c>
      <c r="G596" s="6" t="str">
        <f t="shared" si="38"/>
        <v>WEAK</v>
      </c>
      <c r="H596" s="6" t="str">
        <f t="shared" si="37"/>
        <v>CONFIRMED BULLISH</v>
      </c>
    </row>
    <row r="597" spans="1:8" ht="13.5" x14ac:dyDescent="0.25">
      <c r="A597" s="3">
        <f>TITRES_STAT!B600</f>
        <v>42872</v>
      </c>
      <c r="B597" s="6">
        <f>TITRES_STAT!C600</f>
        <v>20.8</v>
      </c>
      <c r="C597" s="6">
        <f>TITRES_STAT!D600</f>
        <v>9.7680000000000007</v>
      </c>
      <c r="D597" s="6">
        <f>TITRES_STAT!E600</f>
        <v>0</v>
      </c>
      <c r="E597" s="2">
        <f t="shared" si="36"/>
        <v>-361.67252519748109</v>
      </c>
      <c r="F597" s="6" t="str">
        <f t="shared" si="39"/>
        <v>BULLISH</v>
      </c>
      <c r="G597" s="6" t="str">
        <f t="shared" si="38"/>
        <v>WEAK</v>
      </c>
      <c r="H597" s="6" t="str">
        <f t="shared" si="37"/>
        <v>CONFIRMED BULLISH</v>
      </c>
    </row>
    <row r="598" spans="1:8" ht="13.5" x14ac:dyDescent="0.25">
      <c r="A598" s="3">
        <f>TITRES_STAT!B601</f>
        <v>42873</v>
      </c>
      <c r="B598" s="6">
        <f>TITRES_STAT!C601</f>
        <v>20.8</v>
      </c>
      <c r="C598" s="6">
        <f>TITRES_STAT!D601</f>
        <v>9.7680000000000007</v>
      </c>
      <c r="D598" s="6">
        <f>TITRES_STAT!E601</f>
        <v>9.7680000000000007</v>
      </c>
      <c r="E598" s="2">
        <f t="shared" si="36"/>
        <v>-361.67252519748109</v>
      </c>
      <c r="F598" s="6" t="str">
        <f t="shared" si="39"/>
        <v>NEUTRAL</v>
      </c>
      <c r="G598" s="6" t="str">
        <f t="shared" si="38"/>
        <v>NEUTRAL</v>
      </c>
      <c r="H598" s="6" t="str">
        <f t="shared" si="37"/>
        <v>NEUTRAL</v>
      </c>
    </row>
    <row r="599" spans="1:8" ht="13.5" x14ac:dyDescent="0.25">
      <c r="A599" s="3">
        <f>TITRES_STAT!B602</f>
        <v>42874</v>
      </c>
      <c r="B599" s="6">
        <f>TITRES_STAT!C602</f>
        <v>20.54</v>
      </c>
      <c r="C599" s="6">
        <f>TITRES_STAT!D602</f>
        <v>9.6460000000000008</v>
      </c>
      <c r="D599" s="6">
        <f>TITRES_STAT!E602</f>
        <v>9.6460000000000008</v>
      </c>
      <c r="E599" s="2">
        <f t="shared" si="36"/>
        <v>-371.31852519748111</v>
      </c>
      <c r="F599" s="6" t="str">
        <f t="shared" si="39"/>
        <v>BEARISH</v>
      </c>
      <c r="G599" s="6" t="str">
        <f t="shared" si="38"/>
        <v>STRONG</v>
      </c>
      <c r="H599" s="6" t="str">
        <f t="shared" si="37"/>
        <v>CONFIRMED BEARISH</v>
      </c>
    </row>
    <row r="600" spans="1:8" ht="13.5" x14ac:dyDescent="0.25">
      <c r="A600" s="3">
        <f>TITRES_STAT!B603</f>
        <v>42877</v>
      </c>
      <c r="B600" s="6">
        <f>TITRES_STAT!C603</f>
        <v>20.55</v>
      </c>
      <c r="C600" s="6">
        <f>TITRES_STAT!D603</f>
        <v>9.6509999999999998</v>
      </c>
      <c r="D600" s="6">
        <f>TITRES_STAT!E603</f>
        <v>9.6547570802919704</v>
      </c>
      <c r="E600" s="2">
        <f t="shared" si="36"/>
        <v>-361.66376811718914</v>
      </c>
      <c r="F600" s="6" t="str">
        <f t="shared" si="39"/>
        <v>BULLISH</v>
      </c>
      <c r="G600" s="6" t="str">
        <f t="shared" si="38"/>
        <v>NEUTRAL</v>
      </c>
      <c r="H600" s="6" t="str">
        <f t="shared" si="37"/>
        <v>BULLISH DIVERGENCE</v>
      </c>
    </row>
    <row r="601" spans="1:8" ht="13.5" x14ac:dyDescent="0.25">
      <c r="A601" s="3">
        <f>TITRES_STAT!B604</f>
        <v>42878</v>
      </c>
      <c r="B601" s="6">
        <f>TITRES_STAT!C604</f>
        <v>21</v>
      </c>
      <c r="C601" s="6">
        <f>TITRES_STAT!D604</f>
        <v>9.8620000000000001</v>
      </c>
      <c r="D601" s="6">
        <f>TITRES_STAT!E604</f>
        <v>9.7549268571428556</v>
      </c>
      <c r="E601" s="2">
        <f t="shared" si="36"/>
        <v>-351.9088412600463</v>
      </c>
      <c r="F601" s="6" t="str">
        <f t="shared" si="39"/>
        <v>BULLISH</v>
      </c>
      <c r="G601" s="6" t="str">
        <f t="shared" si="38"/>
        <v>WEAK</v>
      </c>
      <c r="H601" s="6" t="str">
        <f t="shared" si="37"/>
        <v>CONFIRMED BULLISH</v>
      </c>
    </row>
    <row r="602" spans="1:8" ht="13.5" x14ac:dyDescent="0.25">
      <c r="A602" s="3">
        <f>TITRES_STAT!B605</f>
        <v>42879</v>
      </c>
      <c r="B602" s="6">
        <f>TITRES_STAT!C605</f>
        <v>20.89</v>
      </c>
      <c r="C602" s="6">
        <f>TITRES_STAT!D605</f>
        <v>9.81</v>
      </c>
      <c r="D602" s="6">
        <f>TITRES_STAT!E605</f>
        <v>9.8602474868358065</v>
      </c>
      <c r="E602" s="2">
        <f t="shared" si="36"/>
        <v>-361.76908874688212</v>
      </c>
      <c r="F602" s="6" t="str">
        <f t="shared" si="39"/>
        <v>BEARISH</v>
      </c>
      <c r="G602" s="6" t="str">
        <f t="shared" si="38"/>
        <v>NEUTRAL</v>
      </c>
      <c r="H602" s="6" t="str">
        <f t="shared" si="37"/>
        <v>BEARISH DIVERGENCE</v>
      </c>
    </row>
    <row r="603" spans="1:8" ht="13.5" x14ac:dyDescent="0.25">
      <c r="A603" s="3">
        <f>TITRES_STAT!B606</f>
        <v>42880</v>
      </c>
      <c r="B603" s="6">
        <f>TITRES_STAT!C606</f>
        <v>20.58</v>
      </c>
      <c r="C603" s="6">
        <f>TITRES_STAT!D606</f>
        <v>9.6649999999999991</v>
      </c>
      <c r="D603" s="6">
        <f>TITRES_STAT!E606</f>
        <v>9.6649999999999991</v>
      </c>
      <c r="E603" s="2">
        <f t="shared" si="36"/>
        <v>-371.43408874688214</v>
      </c>
      <c r="F603" s="6" t="str">
        <f t="shared" si="39"/>
        <v>BEARISH</v>
      </c>
      <c r="G603" s="6" t="str">
        <f t="shared" si="38"/>
        <v>STRONG</v>
      </c>
      <c r="H603" s="6" t="str">
        <f t="shared" si="37"/>
        <v>CONFIRMED BEARISH</v>
      </c>
    </row>
    <row r="604" spans="1:8" ht="13.5" x14ac:dyDescent="0.25">
      <c r="A604" s="3">
        <f>TITRES_STAT!B607</f>
        <v>42881</v>
      </c>
      <c r="B604" s="6">
        <f>TITRES_STAT!C607</f>
        <v>20.58</v>
      </c>
      <c r="C604" s="6">
        <f>TITRES_STAT!D607</f>
        <v>9.6649999999999991</v>
      </c>
      <c r="D604" s="6">
        <f>TITRES_STAT!E607</f>
        <v>9.6560770165208929</v>
      </c>
      <c r="E604" s="2">
        <f t="shared" si="36"/>
        <v>-371.43408874688214</v>
      </c>
      <c r="F604" s="6" t="str">
        <f t="shared" si="39"/>
        <v>BEARISH</v>
      </c>
      <c r="G604" s="6" t="str">
        <f t="shared" si="38"/>
        <v>NEUTRAL</v>
      </c>
      <c r="H604" s="6" t="str">
        <f t="shared" si="37"/>
        <v>BEARISH DIVERGENCE</v>
      </c>
    </row>
    <row r="605" spans="1:8" ht="13.5" x14ac:dyDescent="0.25">
      <c r="A605" s="3">
        <f>TITRES_STAT!B608</f>
        <v>42884</v>
      </c>
      <c r="B605" s="6">
        <f>TITRES_STAT!C608</f>
        <v>20.58</v>
      </c>
      <c r="C605" s="6">
        <f>TITRES_STAT!D608</f>
        <v>9.6649999999999991</v>
      </c>
      <c r="D605" s="6">
        <f>TITRES_STAT!E608</f>
        <v>9.8392329931972782</v>
      </c>
      <c r="E605" s="2">
        <f t="shared" si="36"/>
        <v>-371.43408874688214</v>
      </c>
      <c r="F605" s="6" t="str">
        <f t="shared" si="39"/>
        <v>BEARISH</v>
      </c>
      <c r="G605" s="6" t="str">
        <f t="shared" si="38"/>
        <v>STRONG</v>
      </c>
      <c r="H605" s="6" t="str">
        <f t="shared" si="37"/>
        <v>BEARISH DIVERGENCE</v>
      </c>
    </row>
    <row r="606" spans="1:8" ht="13.5" x14ac:dyDescent="0.25">
      <c r="A606" s="3">
        <f>TITRES_STAT!B609</f>
        <v>42885</v>
      </c>
      <c r="B606" s="6">
        <f>TITRES_STAT!C609</f>
        <v>20.65</v>
      </c>
      <c r="C606" s="6">
        <f>TITRES_STAT!D609</f>
        <v>9.6980000000000004</v>
      </c>
      <c r="D606" s="6">
        <f>TITRES_STAT!E609</f>
        <v>9.6980000000000004</v>
      </c>
      <c r="E606" s="2">
        <f t="shared" si="36"/>
        <v>-361.73608874688216</v>
      </c>
      <c r="F606" s="6" t="str">
        <f t="shared" si="39"/>
        <v>BEARISH</v>
      </c>
      <c r="G606" s="6" t="str">
        <f t="shared" si="38"/>
        <v>STRONG</v>
      </c>
      <c r="H606" s="6" t="str">
        <f t="shared" si="37"/>
        <v>CONFIRMED BEARISH</v>
      </c>
    </row>
    <row r="607" spans="1:8" ht="13.5" x14ac:dyDescent="0.25">
      <c r="A607" s="3">
        <f>TITRES_STAT!B610</f>
        <v>42886</v>
      </c>
      <c r="B607" s="6">
        <f>TITRES_STAT!C610</f>
        <v>20.7</v>
      </c>
      <c r="C607" s="6">
        <f>TITRES_STAT!D610</f>
        <v>9.7210000000000001</v>
      </c>
      <c r="D607" s="6">
        <f>TITRES_STAT!E610</f>
        <v>9.7031546859903379</v>
      </c>
      <c r="E607" s="2">
        <f t="shared" si="36"/>
        <v>-352.03293406089182</v>
      </c>
      <c r="F607" s="6" t="str">
        <f t="shared" si="39"/>
        <v>BULLISH</v>
      </c>
      <c r="G607" s="6" t="str">
        <f t="shared" si="38"/>
        <v>WEAK</v>
      </c>
      <c r="H607" s="6" t="str">
        <f t="shared" si="37"/>
        <v>BULLISH DIVERGENCE</v>
      </c>
    </row>
    <row r="608" spans="1:8" ht="13.5" x14ac:dyDescent="0.25">
      <c r="A608" s="3">
        <f>TITRES_STAT!B611</f>
        <v>42887</v>
      </c>
      <c r="B608" s="6">
        <f>TITRES_STAT!C611</f>
        <v>20.7</v>
      </c>
      <c r="C608" s="6">
        <f>TITRES_STAT!D611</f>
        <v>9.7210000000000001</v>
      </c>
      <c r="D608" s="6">
        <f>TITRES_STAT!E611</f>
        <v>9.7191215458937208</v>
      </c>
      <c r="E608" s="2">
        <f t="shared" si="36"/>
        <v>-352.03293406089182</v>
      </c>
      <c r="F608" s="6" t="str">
        <f t="shared" si="39"/>
        <v>BULLISH</v>
      </c>
      <c r="G608" s="6" t="str">
        <f t="shared" si="38"/>
        <v>WEAK</v>
      </c>
      <c r="H608" s="6" t="str">
        <f t="shared" si="37"/>
        <v>CONFIRMED BULLISH</v>
      </c>
    </row>
    <row r="609" spans="1:8" ht="13.5" x14ac:dyDescent="0.25">
      <c r="A609" s="3">
        <f>TITRES_STAT!B612</f>
        <v>42888</v>
      </c>
      <c r="B609" s="6">
        <f>TITRES_STAT!C612</f>
        <v>20.7</v>
      </c>
      <c r="C609" s="6">
        <f>TITRES_STAT!D612</f>
        <v>9.7210000000000001</v>
      </c>
      <c r="D609" s="6">
        <f>TITRES_STAT!E612</f>
        <v>9.7210000000000001</v>
      </c>
      <c r="E609" s="2">
        <f t="shared" si="36"/>
        <v>-352.03293406089182</v>
      </c>
      <c r="F609" s="6" t="str">
        <f t="shared" si="39"/>
        <v>BULLISH</v>
      </c>
      <c r="G609" s="6" t="str">
        <f t="shared" si="38"/>
        <v>WEAK</v>
      </c>
      <c r="H609" s="6" t="str">
        <f t="shared" si="37"/>
        <v>CONFIRMED BULLISH</v>
      </c>
    </row>
    <row r="610" spans="1:8" ht="13.5" x14ac:dyDescent="0.25">
      <c r="A610" s="3">
        <f>TITRES_STAT!B613</f>
        <v>42891</v>
      </c>
      <c r="B610" s="6">
        <f>TITRES_STAT!C613</f>
        <v>20.6</v>
      </c>
      <c r="C610" s="6">
        <f>TITRES_STAT!D613</f>
        <v>9.6739999999999995</v>
      </c>
      <c r="D610" s="6">
        <f>TITRES_STAT!E613</f>
        <v>9.6871491262135923</v>
      </c>
      <c r="E610" s="2">
        <f t="shared" si="36"/>
        <v>-361.72008318710539</v>
      </c>
      <c r="F610" s="6" t="str">
        <f t="shared" si="39"/>
        <v>BULLISH</v>
      </c>
      <c r="G610" s="6" t="str">
        <f t="shared" si="38"/>
        <v>WEAK</v>
      </c>
      <c r="H610" s="6" t="str">
        <f t="shared" si="37"/>
        <v>CONFIRMED BULLISH</v>
      </c>
    </row>
    <row r="611" spans="1:8" ht="13.5" x14ac:dyDescent="0.25">
      <c r="A611" s="3">
        <f>TITRES_STAT!B614</f>
        <v>42892</v>
      </c>
      <c r="B611" s="6">
        <f>TITRES_STAT!C614</f>
        <v>20.6</v>
      </c>
      <c r="C611" s="6">
        <f>TITRES_STAT!D614</f>
        <v>9.6739999999999995</v>
      </c>
      <c r="D611" s="6">
        <f>TITRES_STAT!E614</f>
        <v>9.6739999999999995</v>
      </c>
      <c r="E611" s="2">
        <f t="shared" si="36"/>
        <v>-361.72008318710539</v>
      </c>
      <c r="F611" s="6" t="str">
        <f t="shared" si="39"/>
        <v>BULLISH</v>
      </c>
      <c r="G611" s="6" t="str">
        <f t="shared" si="38"/>
        <v>NEUTRAL</v>
      </c>
      <c r="H611" s="6" t="str">
        <f t="shared" si="37"/>
        <v>BULLISH DIVERGENCE</v>
      </c>
    </row>
    <row r="612" spans="1:8" ht="13.5" x14ac:dyDescent="0.25">
      <c r="A612" s="3">
        <f>TITRES_STAT!B615</f>
        <v>42893</v>
      </c>
      <c r="B612" s="6">
        <f>TITRES_STAT!C615</f>
        <v>20.6</v>
      </c>
      <c r="C612" s="6">
        <f>TITRES_STAT!D615</f>
        <v>9.6739999999999995</v>
      </c>
      <c r="D612" s="6">
        <f>TITRES_STAT!E615</f>
        <v>9.6754088349514564</v>
      </c>
      <c r="E612" s="2">
        <f t="shared" si="36"/>
        <v>-361.72008318710539</v>
      </c>
      <c r="F612" s="6" t="str">
        <f t="shared" si="39"/>
        <v>BEARISH</v>
      </c>
      <c r="G612" s="6" t="str">
        <f t="shared" si="38"/>
        <v>STRONG</v>
      </c>
      <c r="H612" s="6" t="str">
        <f t="shared" si="37"/>
        <v>CONFIRMED BEARISH</v>
      </c>
    </row>
    <row r="613" spans="1:8" ht="13.5" x14ac:dyDescent="0.25">
      <c r="A613" s="3">
        <f>TITRES_STAT!B616</f>
        <v>42894</v>
      </c>
      <c r="B613" s="6">
        <f>TITRES_STAT!C616</f>
        <v>20.6</v>
      </c>
      <c r="C613" s="6">
        <f>TITRES_STAT!D616</f>
        <v>9.6739999999999995</v>
      </c>
      <c r="D613" s="6">
        <f>TITRES_STAT!E616</f>
        <v>9.6707127184466017</v>
      </c>
      <c r="E613" s="2">
        <f t="shared" si="36"/>
        <v>-361.72008318710539</v>
      </c>
      <c r="F613" s="6" t="str">
        <f t="shared" si="39"/>
        <v>BEARISH</v>
      </c>
      <c r="G613" s="6" t="str">
        <f t="shared" si="38"/>
        <v>STRONG</v>
      </c>
      <c r="H613" s="6" t="str">
        <f t="shared" si="37"/>
        <v>CONFIRMED BEARISH</v>
      </c>
    </row>
    <row r="614" spans="1:8" ht="13.5" x14ac:dyDescent="0.25">
      <c r="A614" s="3">
        <f>TITRES_STAT!B617</f>
        <v>42895</v>
      </c>
      <c r="B614" s="6">
        <f>TITRES_STAT!C617</f>
        <v>20.6</v>
      </c>
      <c r="C614" s="6">
        <f>TITRES_STAT!D617</f>
        <v>9.6739999999999995</v>
      </c>
      <c r="D614" s="6">
        <f>TITRES_STAT!E617</f>
        <v>9.6739999999999995</v>
      </c>
      <c r="E614" s="2">
        <f t="shared" si="36"/>
        <v>-361.72008318710539</v>
      </c>
      <c r="F614" s="6" t="str">
        <f t="shared" si="39"/>
        <v>BEARISH</v>
      </c>
      <c r="G614" s="6" t="str">
        <f t="shared" si="38"/>
        <v>STRONG</v>
      </c>
      <c r="H614" s="6" t="str">
        <f t="shared" si="37"/>
        <v>CONFIRMED BEARISH</v>
      </c>
    </row>
    <row r="615" spans="1:8" ht="13.5" x14ac:dyDescent="0.25">
      <c r="A615" s="3">
        <f>TITRES_STAT!B618</f>
        <v>42898</v>
      </c>
      <c r="B615" s="6">
        <f>TITRES_STAT!C618</f>
        <v>20.6</v>
      </c>
      <c r="C615" s="6">
        <f>TITRES_STAT!D618</f>
        <v>9.6739999999999995</v>
      </c>
      <c r="D615" s="6">
        <f>TITRES_STAT!E618</f>
        <v>9.6669558252427183</v>
      </c>
      <c r="E615" s="2">
        <f t="shared" si="36"/>
        <v>-361.72008318710539</v>
      </c>
      <c r="F615" s="6" t="str">
        <f t="shared" si="39"/>
        <v>NEUTRAL</v>
      </c>
      <c r="G615" s="6" t="str">
        <f t="shared" si="38"/>
        <v>NEUTRAL</v>
      </c>
      <c r="H615" s="6" t="str">
        <f t="shared" si="37"/>
        <v>NEUTRAL</v>
      </c>
    </row>
    <row r="616" spans="1:8" ht="13.5" x14ac:dyDescent="0.25">
      <c r="A616" s="3">
        <f>TITRES_STAT!B619</f>
        <v>42899</v>
      </c>
      <c r="B616" s="6">
        <f>TITRES_STAT!C619</f>
        <v>20.97</v>
      </c>
      <c r="C616" s="6">
        <f>TITRES_STAT!D619</f>
        <v>9.8480000000000008</v>
      </c>
      <c r="D616" s="6">
        <f>TITRES_STAT!E619</f>
        <v>9.6343214115402969</v>
      </c>
      <c r="E616" s="2">
        <f t="shared" si="36"/>
        <v>-352.08576177556512</v>
      </c>
      <c r="F616" s="6" t="str">
        <f t="shared" si="39"/>
        <v>BULLISH</v>
      </c>
      <c r="G616" s="6" t="str">
        <f t="shared" si="38"/>
        <v>WEAK</v>
      </c>
      <c r="H616" s="6" t="str">
        <f t="shared" si="37"/>
        <v>CONFIRMED BULLISH</v>
      </c>
    </row>
    <row r="617" spans="1:8" ht="13.5" x14ac:dyDescent="0.25">
      <c r="A617" s="3">
        <f>TITRES_STAT!B620</f>
        <v>42900</v>
      </c>
      <c r="B617" s="6">
        <f>TITRES_STAT!C620</f>
        <v>20.9</v>
      </c>
      <c r="C617" s="6">
        <f>TITRES_STAT!D620</f>
        <v>9.8149999999999995</v>
      </c>
      <c r="D617" s="6">
        <f>TITRES_STAT!E620</f>
        <v>9.6548605263157903</v>
      </c>
      <c r="E617" s="2">
        <f t="shared" si="36"/>
        <v>-361.74062230188093</v>
      </c>
      <c r="F617" s="6" t="str">
        <f t="shared" si="39"/>
        <v>BEARISH</v>
      </c>
      <c r="G617" s="6" t="str">
        <f t="shared" si="38"/>
        <v>NEUTRAL</v>
      </c>
      <c r="H617" s="6" t="str">
        <f t="shared" si="37"/>
        <v>BEARISH DIVERGENCE</v>
      </c>
    </row>
    <row r="618" spans="1:8" ht="13.5" x14ac:dyDescent="0.25">
      <c r="A618" s="3">
        <f>TITRES_STAT!B621</f>
        <v>42901</v>
      </c>
      <c r="B618" s="6">
        <f>TITRES_STAT!C621</f>
        <v>20.97</v>
      </c>
      <c r="C618" s="6">
        <f>TITRES_STAT!D621</f>
        <v>9.8480000000000008</v>
      </c>
      <c r="D618" s="6">
        <f>TITRES_STAT!E621</f>
        <v>9.8155959942775404</v>
      </c>
      <c r="E618" s="2">
        <f t="shared" si="36"/>
        <v>-351.92502630760339</v>
      </c>
      <c r="F618" s="6" t="str">
        <f t="shared" si="39"/>
        <v>BULLISH</v>
      </c>
      <c r="G618" s="6" t="str">
        <f t="shared" si="38"/>
        <v>WEAK</v>
      </c>
      <c r="H618" s="6" t="str">
        <f t="shared" si="37"/>
        <v>CONFIRMED BULLISH</v>
      </c>
    </row>
    <row r="619" spans="1:8" ht="13.5" x14ac:dyDescent="0.25">
      <c r="A619" s="3">
        <f>TITRES_STAT!B622</f>
        <v>42902</v>
      </c>
      <c r="B619" s="6">
        <f>TITRES_STAT!C622</f>
        <v>21.13</v>
      </c>
      <c r="C619" s="6">
        <f>TITRES_STAT!D622</f>
        <v>9.923</v>
      </c>
      <c r="D619" s="6">
        <f>TITRES_STAT!E622</f>
        <v>9.8478613345953612</v>
      </c>
      <c r="E619" s="2">
        <f t="shared" si="36"/>
        <v>-342.07716497300805</v>
      </c>
      <c r="F619" s="6" t="str">
        <f t="shared" si="39"/>
        <v>BULLISH</v>
      </c>
      <c r="G619" s="6" t="str">
        <f t="shared" si="38"/>
        <v>WEAK</v>
      </c>
      <c r="H619" s="6" t="str">
        <f t="shared" si="37"/>
        <v>CONFIRMED BULLISH</v>
      </c>
    </row>
    <row r="620" spans="1:8" ht="13.5" x14ac:dyDescent="0.25">
      <c r="A620" s="3">
        <f>TITRES_STAT!B623</f>
        <v>42905</v>
      </c>
      <c r="B620" s="6">
        <f>TITRES_STAT!C623</f>
        <v>21.06</v>
      </c>
      <c r="C620" s="6">
        <f>TITRES_STAT!D623</f>
        <v>9.89</v>
      </c>
      <c r="D620" s="6">
        <f>TITRES_STAT!E623</f>
        <v>9.9059667616334295</v>
      </c>
      <c r="E620" s="2">
        <f t="shared" si="36"/>
        <v>-351.98313173464146</v>
      </c>
      <c r="F620" s="6" t="str">
        <f t="shared" si="39"/>
        <v>BULLISH</v>
      </c>
      <c r="G620" s="6" t="str">
        <f t="shared" si="38"/>
        <v>WEAK</v>
      </c>
      <c r="H620" s="6" t="str">
        <f t="shared" si="37"/>
        <v>CONFIRMED BULLISH</v>
      </c>
    </row>
    <row r="621" spans="1:8" ht="13.5" x14ac:dyDescent="0.25">
      <c r="A621" s="3">
        <f>TITRES_STAT!B624</f>
        <v>42906</v>
      </c>
      <c r="B621" s="6">
        <f>TITRES_STAT!C624</f>
        <v>21.3</v>
      </c>
      <c r="C621" s="6">
        <f>TITRES_STAT!D624</f>
        <v>10.003</v>
      </c>
      <c r="D621" s="6">
        <f>TITRES_STAT!E624</f>
        <v>9.8607038028169001</v>
      </c>
      <c r="E621" s="2">
        <f t="shared" si="36"/>
        <v>-342.12242793182457</v>
      </c>
      <c r="F621" s="6" t="str">
        <f t="shared" si="39"/>
        <v>BULLISH</v>
      </c>
      <c r="G621" s="6" t="str">
        <f t="shared" si="38"/>
        <v>WEAK</v>
      </c>
      <c r="H621" s="6" t="str">
        <f t="shared" si="37"/>
        <v>CONFIRMED BULLISH</v>
      </c>
    </row>
    <row r="622" spans="1:8" ht="13.5" x14ac:dyDescent="0.25">
      <c r="A622" s="3">
        <f>TITRES_STAT!B625</f>
        <v>42907</v>
      </c>
      <c r="B622" s="6">
        <f>TITRES_STAT!C625</f>
        <v>21.3</v>
      </c>
      <c r="C622" s="6">
        <f>TITRES_STAT!D625</f>
        <v>10.003</v>
      </c>
      <c r="D622" s="6">
        <f>TITRES_STAT!E625</f>
        <v>10.002530375586854</v>
      </c>
      <c r="E622" s="2">
        <f t="shared" si="36"/>
        <v>-342.12242793182457</v>
      </c>
      <c r="F622" s="6" t="str">
        <f t="shared" si="39"/>
        <v>BULLISH</v>
      </c>
      <c r="G622" s="6" t="str">
        <f t="shared" si="38"/>
        <v>WEAK</v>
      </c>
      <c r="H622" s="6" t="str">
        <f t="shared" si="37"/>
        <v>CONFIRMED BULLISH</v>
      </c>
    </row>
    <row r="623" spans="1:8" ht="13.5" x14ac:dyDescent="0.25">
      <c r="A623" s="3">
        <f>TITRES_STAT!B626</f>
        <v>42908</v>
      </c>
      <c r="B623" s="6">
        <f>TITRES_STAT!C626</f>
        <v>21.32</v>
      </c>
      <c r="C623" s="6">
        <f>TITRES_STAT!D626</f>
        <v>10.012</v>
      </c>
      <c r="D623" s="6">
        <f>TITRES_STAT!E626</f>
        <v>10.012</v>
      </c>
      <c r="E623" s="2">
        <f t="shared" si="36"/>
        <v>-332.11042793182457</v>
      </c>
      <c r="F623" s="6" t="str">
        <f t="shared" si="39"/>
        <v>BULLISH</v>
      </c>
      <c r="G623" s="6" t="str">
        <f t="shared" si="38"/>
        <v>WEAK</v>
      </c>
      <c r="H623" s="6" t="str">
        <f t="shared" si="37"/>
        <v>CONFIRMED BULLISH</v>
      </c>
    </row>
    <row r="624" spans="1:8" ht="13.5" x14ac:dyDescent="0.25">
      <c r="A624" s="3">
        <f>TITRES_STAT!B627</f>
        <v>42909</v>
      </c>
      <c r="B624" s="6">
        <f>TITRES_STAT!C627</f>
        <v>21.4</v>
      </c>
      <c r="C624" s="6">
        <f>TITRES_STAT!D627</f>
        <v>10.050000000000001</v>
      </c>
      <c r="D624" s="6">
        <f>TITRES_STAT!E627</f>
        <v>10.042955607476637</v>
      </c>
      <c r="E624" s="2">
        <f t="shared" si="36"/>
        <v>-322.06747232434793</v>
      </c>
      <c r="F624" s="6" t="str">
        <f t="shared" si="39"/>
        <v>BULLISH</v>
      </c>
      <c r="G624" s="6" t="str">
        <f t="shared" si="38"/>
        <v>WEAK</v>
      </c>
      <c r="H624" s="6" t="str">
        <f t="shared" si="37"/>
        <v>CONFIRMED BULLISH</v>
      </c>
    </row>
    <row r="625" spans="1:8" ht="13.5" x14ac:dyDescent="0.25">
      <c r="A625" s="3">
        <f>TITRES_STAT!B628</f>
        <v>42914</v>
      </c>
      <c r="B625" s="6">
        <f>TITRES_STAT!C628</f>
        <v>20.100000000000001</v>
      </c>
      <c r="C625" s="6">
        <f>TITRES_STAT!D628</f>
        <v>10.1</v>
      </c>
      <c r="D625" s="6">
        <f>TITRES_STAT!E628</f>
        <v>10.1</v>
      </c>
      <c r="E625" s="2">
        <f t="shared" si="36"/>
        <v>-332.16747232434795</v>
      </c>
      <c r="F625" s="6" t="str">
        <f t="shared" si="39"/>
        <v>BULLISH</v>
      </c>
      <c r="G625" s="6" t="str">
        <f t="shared" si="38"/>
        <v>WEAK</v>
      </c>
      <c r="H625" s="6" t="str">
        <f t="shared" si="37"/>
        <v>BULLISH DIVERGENCE</v>
      </c>
    </row>
    <row r="626" spans="1:8" ht="13.5" x14ac:dyDescent="0.25">
      <c r="A626" s="3">
        <f>TITRES_STAT!B629</f>
        <v>42915</v>
      </c>
      <c r="B626" s="6">
        <f>TITRES_STAT!C629</f>
        <v>20</v>
      </c>
      <c r="C626" s="6">
        <f>TITRES_STAT!D629</f>
        <v>10.050000000000001</v>
      </c>
      <c r="D626" s="6">
        <f>TITRES_STAT!E629</f>
        <v>10.068090000000002</v>
      </c>
      <c r="E626" s="2">
        <f t="shared" si="36"/>
        <v>-342.23556232434794</v>
      </c>
      <c r="F626" s="6" t="str">
        <f t="shared" si="39"/>
        <v>BEARISH</v>
      </c>
      <c r="G626" s="6" t="str">
        <f t="shared" si="38"/>
        <v>NEUTRAL</v>
      </c>
      <c r="H626" s="6" t="str">
        <f t="shared" si="37"/>
        <v>CONFIRMED BEARISH</v>
      </c>
    </row>
    <row r="627" spans="1:8" ht="13.5" x14ac:dyDescent="0.25">
      <c r="A627" s="3">
        <f>TITRES_STAT!B630</f>
        <v>42916</v>
      </c>
      <c r="B627" s="6">
        <f>TITRES_STAT!C630</f>
        <v>20</v>
      </c>
      <c r="C627" s="6">
        <f>TITRES_STAT!D630</f>
        <v>10.050000000000001</v>
      </c>
      <c r="D627" s="6">
        <f>TITRES_STAT!E630</f>
        <v>10.050000000000001</v>
      </c>
      <c r="E627" s="2">
        <f t="shared" si="36"/>
        <v>-342.23556232434794</v>
      </c>
      <c r="F627" s="6" t="str">
        <f t="shared" si="39"/>
        <v>BEARISH</v>
      </c>
      <c r="G627" s="6" t="str">
        <f t="shared" si="38"/>
        <v>NEUTRAL</v>
      </c>
      <c r="H627" s="6" t="str">
        <f t="shared" si="37"/>
        <v>CONFIRMED BEARISH</v>
      </c>
    </row>
    <row r="628" spans="1:8" ht="13.5" x14ac:dyDescent="0.25">
      <c r="A628" s="3">
        <f>TITRES_STAT!B631</f>
        <v>42919</v>
      </c>
      <c r="B628" s="6">
        <f>TITRES_STAT!C631</f>
        <v>20.100000000000001</v>
      </c>
      <c r="C628" s="6">
        <f>TITRES_STAT!D631</f>
        <v>10.1</v>
      </c>
      <c r="D628" s="6">
        <f>TITRES_STAT!E631</f>
        <v>10.050756218905471</v>
      </c>
      <c r="E628" s="2">
        <f t="shared" si="36"/>
        <v>-332.18480610544248</v>
      </c>
      <c r="F628" s="6" t="str">
        <f t="shared" si="39"/>
        <v>BEARISH</v>
      </c>
      <c r="G628" s="6" t="str">
        <f t="shared" si="38"/>
        <v>NEUTRAL</v>
      </c>
      <c r="H628" s="6" t="str">
        <f t="shared" si="37"/>
        <v>CONFIRMED BEARISH</v>
      </c>
    </row>
    <row r="629" spans="1:8" ht="13.5" x14ac:dyDescent="0.25">
      <c r="A629" s="3">
        <f>TITRES_STAT!B632</f>
        <v>42920</v>
      </c>
      <c r="B629" s="6">
        <f>TITRES_STAT!C632</f>
        <v>20.100000000000001</v>
      </c>
      <c r="C629" s="6">
        <f>TITRES_STAT!D632</f>
        <v>10.1</v>
      </c>
      <c r="D629" s="6">
        <f>TITRES_STAT!E632</f>
        <v>10.1</v>
      </c>
      <c r="E629" s="2">
        <f t="shared" si="36"/>
        <v>-332.18480610544248</v>
      </c>
      <c r="F629" s="6" t="str">
        <f t="shared" si="39"/>
        <v>BEARISH</v>
      </c>
      <c r="G629" s="6" t="str">
        <f t="shared" si="38"/>
        <v>STRONG</v>
      </c>
      <c r="H629" s="6" t="str">
        <f t="shared" si="37"/>
        <v>CONFIRMED BEARISH</v>
      </c>
    </row>
    <row r="630" spans="1:8" ht="13.5" x14ac:dyDescent="0.25">
      <c r="A630" s="3">
        <f>TITRES_STAT!B633</f>
        <v>42921</v>
      </c>
      <c r="B630" s="6">
        <f>TITRES_STAT!C633</f>
        <v>20.100000000000001</v>
      </c>
      <c r="C630" s="6">
        <f>TITRES_STAT!D633</f>
        <v>10.1</v>
      </c>
      <c r="D630" s="6">
        <f>TITRES_STAT!E633</f>
        <v>10.251248756218905</v>
      </c>
      <c r="E630" s="2">
        <f t="shared" si="36"/>
        <v>-332.18480610544248</v>
      </c>
      <c r="F630" s="6" t="str">
        <f t="shared" si="39"/>
        <v>BEARISH</v>
      </c>
      <c r="G630" s="6" t="str">
        <f t="shared" si="38"/>
        <v>NEUTRAL</v>
      </c>
      <c r="H630" s="6" t="str">
        <f t="shared" si="37"/>
        <v>NEUTRAL</v>
      </c>
    </row>
    <row r="631" spans="1:8" ht="13.5" x14ac:dyDescent="0.25">
      <c r="A631" s="3">
        <f>TITRES_STAT!B634</f>
        <v>42922</v>
      </c>
      <c r="B631" s="6">
        <f>TITRES_STAT!C634</f>
        <v>20.12</v>
      </c>
      <c r="C631" s="6">
        <f>TITRES_STAT!D634</f>
        <v>10.11</v>
      </c>
      <c r="D631" s="6">
        <f>TITRES_STAT!E634</f>
        <v>10.109999999999998</v>
      </c>
      <c r="E631" s="2">
        <f t="shared" si="36"/>
        <v>-322.07480610544246</v>
      </c>
      <c r="F631" s="6" t="str">
        <f t="shared" si="39"/>
        <v>BULLISH</v>
      </c>
      <c r="G631" s="6" t="str">
        <f t="shared" si="38"/>
        <v>WEAK</v>
      </c>
      <c r="H631" s="6" t="str">
        <f t="shared" si="37"/>
        <v>CONFIRMED BULLISH</v>
      </c>
    </row>
    <row r="632" spans="1:8" ht="13.5" x14ac:dyDescent="0.25">
      <c r="A632" s="3">
        <f>TITRES_STAT!B635</f>
        <v>42923</v>
      </c>
      <c r="B632" s="6">
        <f>TITRES_STAT!C635</f>
        <v>20.6</v>
      </c>
      <c r="C632" s="6">
        <f>TITRES_STAT!D635</f>
        <v>10.351000000000001</v>
      </c>
      <c r="D632" s="6">
        <f>TITRES_STAT!E635</f>
        <v>10.351000000000001</v>
      </c>
      <c r="E632" s="2">
        <f t="shared" si="36"/>
        <v>-311.72380610544246</v>
      </c>
      <c r="F632" s="6" t="str">
        <f t="shared" si="39"/>
        <v>BULLISH</v>
      </c>
      <c r="G632" s="6" t="str">
        <f t="shared" si="38"/>
        <v>WEAK</v>
      </c>
      <c r="H632" s="6" t="str">
        <f t="shared" si="37"/>
        <v>CONFIRMED BULLISH</v>
      </c>
    </row>
    <row r="633" spans="1:8" ht="13.5" x14ac:dyDescent="0.25">
      <c r="A633" s="3">
        <f>TITRES_STAT!B636</f>
        <v>42926</v>
      </c>
      <c r="B633" s="6">
        <f>TITRES_STAT!C636</f>
        <v>20.72</v>
      </c>
      <c r="C633" s="6">
        <f>TITRES_STAT!D636</f>
        <v>10.412000000000001</v>
      </c>
      <c r="D633" s="6">
        <f>TITRES_STAT!E636</f>
        <v>10.412000000000003</v>
      </c>
      <c r="E633" s="2">
        <f t="shared" si="36"/>
        <v>-301.31180610544249</v>
      </c>
      <c r="F633" s="6" t="str">
        <f t="shared" si="39"/>
        <v>BULLISH</v>
      </c>
      <c r="G633" s="6" t="str">
        <f t="shared" si="38"/>
        <v>WEAK</v>
      </c>
      <c r="H633" s="6" t="str">
        <f t="shared" si="37"/>
        <v>CONFIRMED BULLISH</v>
      </c>
    </row>
    <row r="634" spans="1:8" ht="13.5" x14ac:dyDescent="0.25">
      <c r="A634" s="3">
        <f>TITRES_STAT!B637</f>
        <v>42927</v>
      </c>
      <c r="B634" s="6">
        <f>TITRES_STAT!C637</f>
        <v>20.66</v>
      </c>
      <c r="C634" s="6">
        <f>TITRES_STAT!D637</f>
        <v>10.382</v>
      </c>
      <c r="D634" s="6">
        <f>TITRES_STAT!E637</f>
        <v>10.384010067763796</v>
      </c>
      <c r="E634" s="2">
        <f t="shared" si="36"/>
        <v>-311.69581617320625</v>
      </c>
      <c r="F634" s="6" t="str">
        <f t="shared" si="39"/>
        <v>BULLISH</v>
      </c>
      <c r="G634" s="6" t="str">
        <f t="shared" si="38"/>
        <v>WEAK</v>
      </c>
      <c r="H634" s="6" t="str">
        <f t="shared" si="37"/>
        <v>CONFIRMED BULLISH</v>
      </c>
    </row>
    <row r="635" spans="1:8" ht="13.5" x14ac:dyDescent="0.25">
      <c r="A635" s="3">
        <f>TITRES_STAT!B638</f>
        <v>42928</v>
      </c>
      <c r="B635" s="6">
        <f>TITRES_STAT!C638</f>
        <v>20.66</v>
      </c>
      <c r="C635" s="6">
        <f>TITRES_STAT!D638</f>
        <v>10.382</v>
      </c>
      <c r="D635" s="6">
        <f>TITRES_STAT!E638</f>
        <v>0</v>
      </c>
      <c r="E635" s="2">
        <f t="shared" si="36"/>
        <v>-311.69581617320625</v>
      </c>
      <c r="F635" s="6" t="str">
        <f t="shared" si="39"/>
        <v>BULLISH</v>
      </c>
      <c r="G635" s="6" t="str">
        <f t="shared" si="38"/>
        <v>WEAK</v>
      </c>
      <c r="H635" s="6" t="str">
        <f t="shared" si="37"/>
        <v>CONFIRMED BULLISH</v>
      </c>
    </row>
    <row r="636" spans="1:8" ht="13.5" x14ac:dyDescent="0.25">
      <c r="A636" s="3">
        <f>TITRES_STAT!B639</f>
        <v>42929</v>
      </c>
      <c r="B636" s="6">
        <f>TITRES_STAT!C639</f>
        <v>20.66</v>
      </c>
      <c r="C636" s="6">
        <f>TITRES_STAT!D639</f>
        <v>10.382</v>
      </c>
      <c r="D636" s="6">
        <f>TITRES_STAT!E639</f>
        <v>0</v>
      </c>
      <c r="E636" s="2">
        <f t="shared" si="36"/>
        <v>-311.69581617320625</v>
      </c>
      <c r="F636" s="6" t="str">
        <f t="shared" si="39"/>
        <v>BULLISH</v>
      </c>
      <c r="G636" s="6" t="str">
        <f t="shared" si="38"/>
        <v>WEAK</v>
      </c>
      <c r="H636" s="6" t="str">
        <f t="shared" si="37"/>
        <v>CONFIRMED BULLISH</v>
      </c>
    </row>
    <row r="637" spans="1:8" ht="13.5" x14ac:dyDescent="0.25">
      <c r="A637" s="3">
        <f>TITRES_STAT!B640</f>
        <v>42930</v>
      </c>
      <c r="B637" s="6">
        <f>TITRES_STAT!C640</f>
        <v>20.66</v>
      </c>
      <c r="C637" s="6">
        <f>TITRES_STAT!D640</f>
        <v>10.382</v>
      </c>
      <c r="D637" s="6">
        <f>TITRES_STAT!E640</f>
        <v>0</v>
      </c>
      <c r="E637" s="2">
        <f t="shared" si="36"/>
        <v>-311.69581617320625</v>
      </c>
      <c r="F637" s="6" t="str">
        <f t="shared" si="39"/>
        <v>BULLISH</v>
      </c>
      <c r="G637" s="6" t="str">
        <f t="shared" si="38"/>
        <v>NEUTRAL</v>
      </c>
      <c r="H637" s="6" t="str">
        <f t="shared" si="37"/>
        <v>CONFIRMED BULLISH</v>
      </c>
    </row>
    <row r="638" spans="1:8" ht="13.5" x14ac:dyDescent="0.25">
      <c r="A638" s="3">
        <f>TITRES_STAT!B641</f>
        <v>42933</v>
      </c>
      <c r="B638" s="6">
        <f>TITRES_STAT!C641</f>
        <v>20.66</v>
      </c>
      <c r="C638" s="6">
        <f>TITRES_STAT!D641</f>
        <v>10.382</v>
      </c>
      <c r="D638" s="6">
        <f>TITRES_STAT!E641</f>
        <v>0</v>
      </c>
      <c r="E638" s="2">
        <f t="shared" si="36"/>
        <v>-311.69581617320625</v>
      </c>
      <c r="F638" s="6" t="str">
        <f t="shared" si="39"/>
        <v>BEARISH</v>
      </c>
      <c r="G638" s="6" t="str">
        <f t="shared" si="38"/>
        <v>STRONG</v>
      </c>
      <c r="H638" s="6" t="str">
        <f t="shared" si="37"/>
        <v>CONFIRMED BEARISH</v>
      </c>
    </row>
    <row r="639" spans="1:8" ht="13.5" x14ac:dyDescent="0.25">
      <c r="A639" s="3">
        <f>TITRES_STAT!B642</f>
        <v>42934</v>
      </c>
      <c r="B639" s="6">
        <f>TITRES_STAT!C642</f>
        <v>20.66</v>
      </c>
      <c r="C639" s="6">
        <f>TITRES_STAT!D642</f>
        <v>10.382</v>
      </c>
      <c r="D639" s="6">
        <f>TITRES_STAT!E642</f>
        <v>10.382</v>
      </c>
      <c r="E639" s="2">
        <f t="shared" si="36"/>
        <v>-311.69581617320625</v>
      </c>
      <c r="F639" s="6" t="str">
        <f t="shared" si="39"/>
        <v>NEUTRAL</v>
      </c>
      <c r="G639" s="6" t="str">
        <f t="shared" si="38"/>
        <v>NEUTRAL</v>
      </c>
      <c r="H639" s="6" t="str">
        <f t="shared" si="37"/>
        <v>NEUTRAL</v>
      </c>
    </row>
    <row r="640" spans="1:8" ht="13.5" x14ac:dyDescent="0.25">
      <c r="A640" s="3">
        <f>TITRES_STAT!B643</f>
        <v>42935</v>
      </c>
      <c r="B640" s="6">
        <f>TITRES_STAT!C643</f>
        <v>20.72</v>
      </c>
      <c r="C640" s="6">
        <f>TITRES_STAT!D643</f>
        <v>10.412000000000001</v>
      </c>
      <c r="D640" s="6">
        <f>TITRES_STAT!E643</f>
        <v>10.396924710424713</v>
      </c>
      <c r="E640" s="2">
        <f t="shared" si="36"/>
        <v>-301.29889146278151</v>
      </c>
      <c r="F640" s="6" t="str">
        <f t="shared" si="39"/>
        <v>BULLISH</v>
      </c>
      <c r="G640" s="6" t="str">
        <f t="shared" si="38"/>
        <v>WEAK</v>
      </c>
      <c r="H640" s="6" t="str">
        <f t="shared" si="37"/>
        <v>CONFIRMED BULLISH</v>
      </c>
    </row>
    <row r="641" spans="1:8" ht="13.5" x14ac:dyDescent="0.25">
      <c r="A641" s="3">
        <f>TITRES_STAT!B644</f>
        <v>42936</v>
      </c>
      <c r="B641" s="6">
        <f>TITRES_STAT!C644</f>
        <v>18.010000000000002</v>
      </c>
      <c r="C641" s="6">
        <f>TITRES_STAT!D644</f>
        <v>10.648</v>
      </c>
      <c r="D641" s="6">
        <f>TITRES_STAT!E644</f>
        <v>10.658050860632981</v>
      </c>
      <c r="E641" s="2">
        <f t="shared" si="36"/>
        <v>-311.95694232341447</v>
      </c>
      <c r="F641" s="6" t="str">
        <f t="shared" si="39"/>
        <v>BEARISH</v>
      </c>
      <c r="G641" s="6" t="str">
        <f t="shared" si="38"/>
        <v>NEUTRAL</v>
      </c>
      <c r="H641" s="6" t="str">
        <f t="shared" si="37"/>
        <v>CONFIRMED BEARISH</v>
      </c>
    </row>
    <row r="642" spans="1:8" ht="13.5" x14ac:dyDescent="0.25">
      <c r="A642" s="3">
        <f>TITRES_STAT!B645</f>
        <v>42937</v>
      </c>
      <c r="B642" s="6">
        <f>TITRES_STAT!C645</f>
        <v>17.8</v>
      </c>
      <c r="C642" s="6">
        <f>TITRES_STAT!D645</f>
        <v>10.523999999999999</v>
      </c>
      <c r="D642" s="6">
        <f>TITRES_STAT!E645</f>
        <v>10.574846292134829</v>
      </c>
      <c r="E642" s="2">
        <f t="shared" si="36"/>
        <v>-322.53178861554932</v>
      </c>
      <c r="F642" s="6" t="str">
        <f t="shared" si="39"/>
        <v>BEARISH</v>
      </c>
      <c r="G642" s="6" t="str">
        <f t="shared" si="38"/>
        <v>STRONG</v>
      </c>
      <c r="H642" s="6" t="str">
        <f t="shared" si="37"/>
        <v>CONFIRMED BEARISH</v>
      </c>
    </row>
    <row r="643" spans="1:8" ht="13.5" x14ac:dyDescent="0.25">
      <c r="A643" s="3">
        <f>TITRES_STAT!B646</f>
        <v>42940</v>
      </c>
      <c r="B643" s="6">
        <f>TITRES_STAT!C646</f>
        <v>17.8</v>
      </c>
      <c r="C643" s="6">
        <f>TITRES_STAT!D646</f>
        <v>10.523999999999999</v>
      </c>
      <c r="D643" s="6">
        <f>TITRES_STAT!E646</f>
        <v>10.517496404494381</v>
      </c>
      <c r="E643" s="2">
        <f t="shared" si="36"/>
        <v>-322.53178861554932</v>
      </c>
      <c r="F643" s="6" t="str">
        <f t="shared" si="39"/>
        <v>BEARISH</v>
      </c>
      <c r="G643" s="6" t="str">
        <f t="shared" si="38"/>
        <v>STRONG</v>
      </c>
      <c r="H643" s="6" t="str">
        <f t="shared" si="37"/>
        <v>CONFIRMED BEARISH</v>
      </c>
    </row>
    <row r="644" spans="1:8" ht="13.5" x14ac:dyDescent="0.25">
      <c r="A644" s="3">
        <f>TITRES_STAT!B647</f>
        <v>42942</v>
      </c>
      <c r="B644" s="6">
        <f>TITRES_STAT!C647</f>
        <v>17.27</v>
      </c>
      <c r="C644" s="6">
        <f>TITRES_STAT!D647</f>
        <v>10.211</v>
      </c>
      <c r="D644" s="6">
        <f>TITRES_STAT!E647</f>
        <v>10.211</v>
      </c>
      <c r="E644" s="2">
        <f t="shared" ref="E644:E707" si="40">IF(B644&gt;B643, E643+D644, IF(B644&lt;B643, E643-D644, E643))</f>
        <v>-332.74278861554933</v>
      </c>
      <c r="F644" s="6" t="str">
        <f t="shared" si="39"/>
        <v>BEARISH</v>
      </c>
      <c r="G644" s="6" t="str">
        <f t="shared" si="38"/>
        <v>STRONG</v>
      </c>
      <c r="H644" s="6" t="str">
        <f t="shared" si="37"/>
        <v>CONFIRMED BEARISH</v>
      </c>
    </row>
    <row r="645" spans="1:8" ht="13.5" x14ac:dyDescent="0.25">
      <c r="A645" s="3">
        <f>TITRES_STAT!B648</f>
        <v>42943</v>
      </c>
      <c r="B645" s="6">
        <f>TITRES_STAT!C648</f>
        <v>17</v>
      </c>
      <c r="C645" s="6">
        <f>TITRES_STAT!D648</f>
        <v>10.051</v>
      </c>
      <c r="D645" s="6">
        <f>TITRES_STAT!E648</f>
        <v>10.051</v>
      </c>
      <c r="E645" s="2">
        <f t="shared" si="40"/>
        <v>-342.79378861554932</v>
      </c>
      <c r="F645" s="6" t="str">
        <f t="shared" si="39"/>
        <v>BEARISH</v>
      </c>
      <c r="G645" s="6" t="str">
        <f t="shared" si="38"/>
        <v>STRONG</v>
      </c>
      <c r="H645" s="6" t="str">
        <f t="shared" si="37"/>
        <v>CONFIRMED BEARISH</v>
      </c>
    </row>
    <row r="646" spans="1:8" ht="13.5" x14ac:dyDescent="0.25">
      <c r="A646" s="3">
        <f>TITRES_STAT!B649</f>
        <v>42944</v>
      </c>
      <c r="B646" s="6">
        <f>TITRES_STAT!C649</f>
        <v>18.03</v>
      </c>
      <c r="C646" s="6">
        <f>TITRES_STAT!D649</f>
        <v>10.66</v>
      </c>
      <c r="D646" s="6">
        <f>TITRES_STAT!E649</f>
        <v>10.398673322240709</v>
      </c>
      <c r="E646" s="2">
        <f t="shared" si="40"/>
        <v>-332.39511529330861</v>
      </c>
      <c r="F646" s="6" t="str">
        <f t="shared" si="39"/>
        <v>BEARISH</v>
      </c>
      <c r="G646" s="6" t="str">
        <f t="shared" si="38"/>
        <v>STRONG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BEARISH DIVERGENCE</v>
      </c>
    </row>
    <row r="647" spans="1:8" ht="13.5" x14ac:dyDescent="0.25">
      <c r="A647" s="3">
        <f>TITRES_STAT!B650</f>
        <v>42947</v>
      </c>
      <c r="B647" s="6">
        <f>TITRES_STAT!C650</f>
        <v>17.600000000000001</v>
      </c>
      <c r="C647" s="6">
        <f>TITRES_STAT!D650</f>
        <v>10.406000000000001</v>
      </c>
      <c r="D647" s="6">
        <f>TITRES_STAT!E650</f>
        <v>10.439701249999999</v>
      </c>
      <c r="E647" s="2">
        <f t="shared" si="40"/>
        <v>-342.83481654330859</v>
      </c>
      <c r="F647" s="6" t="str">
        <f t="shared" si="39"/>
        <v>BEARISH</v>
      </c>
      <c r="G647" s="6" t="str">
        <f t="shared" ref="G647:G710" si="42">IF((E647-E642)/E642 &gt; 0.02, "STRONG",
 IF((E647-E642)/E642 &lt; -0.02, "WEAK", "NEUTRAL"))</f>
        <v>STRONG</v>
      </c>
      <c r="H647" s="6" t="str">
        <f t="shared" si="41"/>
        <v>CONFIRMED BEARISH</v>
      </c>
    </row>
    <row r="648" spans="1:8" ht="13.5" x14ac:dyDescent="0.25">
      <c r="A648" s="3">
        <f>TITRES_STAT!B651</f>
        <v>42948</v>
      </c>
      <c r="B648" s="6">
        <f>TITRES_STAT!C651</f>
        <v>17.600000000000001</v>
      </c>
      <c r="C648" s="6">
        <f>TITRES_STAT!D651</f>
        <v>10.406000000000001</v>
      </c>
      <c r="D648" s="6">
        <f>TITRES_STAT!E651</f>
        <v>0</v>
      </c>
      <c r="E648" s="2">
        <f t="shared" si="40"/>
        <v>-342.83481654330859</v>
      </c>
      <c r="F648" s="6" t="str">
        <f t="shared" ref="F648:F711" si="43">IF(E648&gt;E643,"BULLISH",IF(E648&lt;E643,"BEARISH","NEUTRAL"))</f>
        <v>BEARISH</v>
      </c>
      <c r="G648" s="6" t="str">
        <f t="shared" si="42"/>
        <v>STRONG</v>
      </c>
      <c r="H648" s="6" t="str">
        <f t="shared" si="41"/>
        <v>CONFIRMED BEARISH</v>
      </c>
    </row>
    <row r="649" spans="1:8" ht="13.5" x14ac:dyDescent="0.25">
      <c r="A649" s="3">
        <f>TITRES_STAT!B652</f>
        <v>42949</v>
      </c>
      <c r="B649" s="6">
        <f>TITRES_STAT!C652</f>
        <v>17.79</v>
      </c>
      <c r="C649" s="6">
        <f>TITRES_STAT!D652</f>
        <v>10.518000000000001</v>
      </c>
      <c r="D649" s="6">
        <f>TITRES_STAT!E652</f>
        <v>10.518000000000001</v>
      </c>
      <c r="E649" s="2">
        <f t="shared" si="40"/>
        <v>-332.31681654330862</v>
      </c>
      <c r="F649" s="6" t="str">
        <f t="shared" si="43"/>
        <v>BULLISH</v>
      </c>
      <c r="G649" s="6" t="str">
        <f t="shared" si="42"/>
        <v>NEUTRAL</v>
      </c>
      <c r="H649" s="6" t="str">
        <f t="shared" si="41"/>
        <v>CONFIRMED BULLISH</v>
      </c>
    </row>
    <row r="650" spans="1:8" ht="13.5" x14ac:dyDescent="0.25">
      <c r="A650" s="3">
        <f>TITRES_STAT!B653</f>
        <v>42950</v>
      </c>
      <c r="B650" s="6">
        <f>TITRES_STAT!C653</f>
        <v>17.79</v>
      </c>
      <c r="C650" s="6">
        <f>TITRES_STAT!D653</f>
        <v>10.518000000000001</v>
      </c>
      <c r="D650" s="6">
        <f>TITRES_STAT!E653</f>
        <v>10.518000000000001</v>
      </c>
      <c r="E650" s="2">
        <f t="shared" si="40"/>
        <v>-332.31681654330862</v>
      </c>
      <c r="F650" s="6" t="str">
        <f t="shared" si="43"/>
        <v>BULLISH</v>
      </c>
      <c r="G650" s="6" t="str">
        <f t="shared" si="42"/>
        <v>WEAK</v>
      </c>
      <c r="H650" s="6" t="str">
        <f t="shared" si="41"/>
        <v>CONFIRMED BULLISH</v>
      </c>
    </row>
    <row r="651" spans="1:8" ht="13.5" x14ac:dyDescent="0.25">
      <c r="A651" s="3">
        <f>TITRES_STAT!B654</f>
        <v>42951</v>
      </c>
      <c r="B651" s="6">
        <f>TITRES_STAT!C654</f>
        <v>17.79</v>
      </c>
      <c r="C651" s="6">
        <f>TITRES_STAT!D654</f>
        <v>10.518000000000001</v>
      </c>
      <c r="D651" s="6">
        <f>TITRES_STAT!E654</f>
        <v>10.621465430016865</v>
      </c>
      <c r="E651" s="2">
        <f t="shared" si="40"/>
        <v>-332.31681654330862</v>
      </c>
      <c r="F651" s="6" t="str">
        <f t="shared" si="43"/>
        <v>BULLISH</v>
      </c>
      <c r="G651" s="6" t="str">
        <f t="shared" si="42"/>
        <v>NEUTRAL</v>
      </c>
      <c r="H651" s="6" t="str">
        <f t="shared" si="41"/>
        <v>BULLISH DIVERGENCE</v>
      </c>
    </row>
    <row r="652" spans="1:8" ht="13.5" x14ac:dyDescent="0.25">
      <c r="A652" s="3">
        <f>TITRES_STAT!B655</f>
        <v>42954</v>
      </c>
      <c r="B652" s="6">
        <f>TITRES_STAT!C655</f>
        <v>17.79</v>
      </c>
      <c r="C652" s="6">
        <f>TITRES_STAT!D655</f>
        <v>10.518000000000001</v>
      </c>
      <c r="D652" s="6">
        <f>TITRES_STAT!E655</f>
        <v>10.518000000000001</v>
      </c>
      <c r="E652" s="2">
        <f t="shared" si="40"/>
        <v>-332.31681654330862</v>
      </c>
      <c r="F652" s="6" t="str">
        <f t="shared" si="43"/>
        <v>BULLISH</v>
      </c>
      <c r="G652" s="6" t="str">
        <f t="shared" si="42"/>
        <v>WEAK</v>
      </c>
      <c r="H652" s="6" t="str">
        <f t="shared" si="41"/>
        <v>CONFIRMED BULLISH</v>
      </c>
    </row>
    <row r="653" spans="1:8" ht="13.5" x14ac:dyDescent="0.25">
      <c r="A653" s="3">
        <f>TITRES_STAT!B656</f>
        <v>42955</v>
      </c>
      <c r="B653" s="6">
        <f>TITRES_STAT!C656</f>
        <v>17.61</v>
      </c>
      <c r="C653" s="6">
        <f>TITRES_STAT!D656</f>
        <v>10.412000000000001</v>
      </c>
      <c r="D653" s="6">
        <f>TITRES_STAT!E656</f>
        <v>10.406087450312324</v>
      </c>
      <c r="E653" s="2">
        <f t="shared" si="40"/>
        <v>-342.72290399362095</v>
      </c>
      <c r="F653" s="6" t="str">
        <f t="shared" si="43"/>
        <v>BULLISH</v>
      </c>
      <c r="G653" s="6" t="str">
        <f t="shared" si="42"/>
        <v>NEUTRAL</v>
      </c>
      <c r="H653" s="6" t="str">
        <f t="shared" si="41"/>
        <v>CONFIRMED BULLISH</v>
      </c>
    </row>
    <row r="654" spans="1:8" ht="13.5" x14ac:dyDescent="0.25">
      <c r="A654" s="3">
        <f>TITRES_STAT!B657</f>
        <v>42956</v>
      </c>
      <c r="B654" s="6">
        <f>TITRES_STAT!C657</f>
        <v>18.12</v>
      </c>
      <c r="C654" s="6">
        <f>TITRES_STAT!D657</f>
        <v>10.712999999999999</v>
      </c>
      <c r="D654" s="6">
        <f>TITRES_STAT!E657</f>
        <v>10.427438245033111</v>
      </c>
      <c r="E654" s="2">
        <f t="shared" si="40"/>
        <v>-332.29546574858784</v>
      </c>
      <c r="F654" s="6" t="str">
        <f t="shared" si="43"/>
        <v>BULLISH</v>
      </c>
      <c r="G654" s="6" t="str">
        <f t="shared" si="42"/>
        <v>NEUTRAL</v>
      </c>
      <c r="H654" s="6" t="str">
        <f t="shared" si="41"/>
        <v>CONFIRMED BULLISH</v>
      </c>
    </row>
    <row r="655" spans="1:8" ht="13.5" x14ac:dyDescent="0.25">
      <c r="A655" s="3">
        <f>TITRES_STAT!B658</f>
        <v>42957</v>
      </c>
      <c r="B655" s="6">
        <f>TITRES_STAT!C658</f>
        <v>18.12</v>
      </c>
      <c r="C655" s="6">
        <f>TITRES_STAT!D658</f>
        <v>10.712999999999999</v>
      </c>
      <c r="D655" s="6">
        <f>TITRES_STAT!E658</f>
        <v>0</v>
      </c>
      <c r="E655" s="2">
        <f t="shared" si="40"/>
        <v>-332.29546574858784</v>
      </c>
      <c r="F655" s="6" t="str">
        <f t="shared" si="43"/>
        <v>BULLISH</v>
      </c>
      <c r="G655" s="6" t="str">
        <f t="shared" si="42"/>
        <v>NEUTRAL</v>
      </c>
      <c r="H655" s="6" t="str">
        <f t="shared" si="41"/>
        <v>CONFIRMED BULLISH</v>
      </c>
    </row>
    <row r="656" spans="1:8" ht="13.5" x14ac:dyDescent="0.25">
      <c r="A656" s="3">
        <f>TITRES_STAT!B659</f>
        <v>42958</v>
      </c>
      <c r="B656" s="6">
        <f>TITRES_STAT!C659</f>
        <v>18.13</v>
      </c>
      <c r="C656" s="6">
        <f>TITRES_STAT!D659</f>
        <v>10.718999999999999</v>
      </c>
      <c r="D656" s="6">
        <f>TITRES_STAT!E659</f>
        <v>10.705992939878655</v>
      </c>
      <c r="E656" s="2">
        <f t="shared" si="40"/>
        <v>-321.58947280870916</v>
      </c>
      <c r="F656" s="6" t="str">
        <f t="shared" si="43"/>
        <v>BULLISH</v>
      </c>
      <c r="G656" s="6" t="str">
        <f t="shared" si="42"/>
        <v>WEAK</v>
      </c>
      <c r="H656" s="6" t="str">
        <f t="shared" si="41"/>
        <v>CONFIRMED BULLISH</v>
      </c>
    </row>
    <row r="657" spans="1:8" ht="13.5" x14ac:dyDescent="0.25">
      <c r="A657" s="3">
        <f>TITRES_STAT!B660</f>
        <v>42961</v>
      </c>
      <c r="B657" s="6">
        <f>TITRES_STAT!C660</f>
        <v>18.22</v>
      </c>
      <c r="C657" s="6">
        <f>TITRES_STAT!D660</f>
        <v>10.772</v>
      </c>
      <c r="D657" s="6">
        <f>TITRES_STAT!E660</f>
        <v>10.779685839736553</v>
      </c>
      <c r="E657" s="2">
        <f t="shared" si="40"/>
        <v>-310.80978696897262</v>
      </c>
      <c r="F657" s="6" t="str">
        <f t="shared" si="43"/>
        <v>BULLISH</v>
      </c>
      <c r="G657" s="6" t="str">
        <f t="shared" si="42"/>
        <v>WEAK</v>
      </c>
      <c r="H657" s="6" t="str">
        <f t="shared" si="41"/>
        <v>CONFIRMED BULLISH</v>
      </c>
    </row>
    <row r="658" spans="1:8" ht="13.5" x14ac:dyDescent="0.25">
      <c r="A658" s="3">
        <f>TITRES_STAT!B661</f>
        <v>42962</v>
      </c>
      <c r="B658" s="6">
        <f>TITRES_STAT!C661</f>
        <v>18.12</v>
      </c>
      <c r="C658" s="6">
        <f>TITRES_STAT!D661</f>
        <v>10.712999999999999</v>
      </c>
      <c r="D658" s="6">
        <f>TITRES_STAT!E661</f>
        <v>10.715956125827812</v>
      </c>
      <c r="E658" s="2">
        <f t="shared" si="40"/>
        <v>-321.52574309480042</v>
      </c>
      <c r="F658" s="6" t="str">
        <f t="shared" si="43"/>
        <v>BULLISH</v>
      </c>
      <c r="G658" s="6" t="str">
        <f t="shared" si="42"/>
        <v>WEAK</v>
      </c>
      <c r="H658" s="6" t="str">
        <f t="shared" si="41"/>
        <v>CONFIRMED BULLISH</v>
      </c>
    </row>
    <row r="659" spans="1:8" ht="13.5" x14ac:dyDescent="0.25">
      <c r="A659" s="3">
        <f>TITRES_STAT!B662</f>
        <v>42963</v>
      </c>
      <c r="B659" s="6">
        <f>TITRES_STAT!C662</f>
        <v>18.12</v>
      </c>
      <c r="C659" s="6">
        <f>TITRES_STAT!D662</f>
        <v>10.712999999999999</v>
      </c>
      <c r="D659" s="6">
        <f>TITRES_STAT!E662</f>
        <v>10.712999999999999</v>
      </c>
      <c r="E659" s="2">
        <f t="shared" si="40"/>
        <v>-321.52574309480042</v>
      </c>
      <c r="F659" s="6" t="str">
        <f t="shared" si="43"/>
        <v>BULLISH</v>
      </c>
      <c r="G659" s="6" t="str">
        <f t="shared" si="42"/>
        <v>WEAK</v>
      </c>
      <c r="H659" s="6" t="str">
        <f t="shared" si="41"/>
        <v>NEUTRAL</v>
      </c>
    </row>
    <row r="660" spans="1:8" ht="13.5" x14ac:dyDescent="0.25">
      <c r="A660" s="3">
        <f>TITRES_STAT!B663</f>
        <v>42964</v>
      </c>
      <c r="B660" s="6">
        <f>TITRES_STAT!C663</f>
        <v>17.91</v>
      </c>
      <c r="C660" s="6">
        <f>TITRES_STAT!D663</f>
        <v>10.589</v>
      </c>
      <c r="D660" s="6">
        <f>TITRES_STAT!E663</f>
        <v>10.629203908431045</v>
      </c>
      <c r="E660" s="2">
        <f t="shared" si="40"/>
        <v>-332.15494700323148</v>
      </c>
      <c r="F660" s="6" t="str">
        <f t="shared" si="43"/>
        <v>BULLISH</v>
      </c>
      <c r="G660" s="6" t="str">
        <f t="shared" si="42"/>
        <v>NEUTRAL</v>
      </c>
      <c r="H660" s="6" t="str">
        <f t="shared" si="41"/>
        <v>BULLISH DIVERGENCE</v>
      </c>
    </row>
    <row r="661" spans="1:8" ht="13.5" x14ac:dyDescent="0.25">
      <c r="A661" s="3">
        <f>TITRES_STAT!B664</f>
        <v>42965</v>
      </c>
      <c r="B661" s="6">
        <f>TITRES_STAT!C664</f>
        <v>17.91</v>
      </c>
      <c r="C661" s="6">
        <f>TITRES_STAT!D664</f>
        <v>10.589</v>
      </c>
      <c r="D661" s="6">
        <f>TITRES_STAT!E664</f>
        <v>0</v>
      </c>
      <c r="E661" s="2">
        <f t="shared" si="40"/>
        <v>-332.15494700323148</v>
      </c>
      <c r="F661" s="6" t="str">
        <f t="shared" si="43"/>
        <v>BEARISH</v>
      </c>
      <c r="G661" s="6" t="str">
        <f t="shared" si="42"/>
        <v>STRONG</v>
      </c>
      <c r="H661" s="6" t="str">
        <f t="shared" si="41"/>
        <v>CONFIRMED BEARISH</v>
      </c>
    </row>
    <row r="662" spans="1:8" ht="13.5" x14ac:dyDescent="0.25">
      <c r="A662" s="3">
        <f>TITRES_STAT!B665</f>
        <v>42968</v>
      </c>
      <c r="B662" s="6">
        <f>TITRES_STAT!C665</f>
        <v>17.91</v>
      </c>
      <c r="C662" s="6">
        <f>TITRES_STAT!D665</f>
        <v>10.589</v>
      </c>
      <c r="D662" s="6">
        <f>TITRES_STAT!E665</f>
        <v>0</v>
      </c>
      <c r="E662" s="2">
        <f t="shared" si="40"/>
        <v>-332.15494700323148</v>
      </c>
      <c r="F662" s="6" t="str">
        <f t="shared" si="43"/>
        <v>BEARISH</v>
      </c>
      <c r="G662" s="6" t="str">
        <f t="shared" si="42"/>
        <v>STRONG</v>
      </c>
      <c r="H662" s="6" t="str">
        <f t="shared" si="41"/>
        <v>CONFIRMED BEARISH</v>
      </c>
    </row>
    <row r="663" spans="1:8" ht="13.5" x14ac:dyDescent="0.25">
      <c r="A663" s="3">
        <f>TITRES_STAT!B666</f>
        <v>42969</v>
      </c>
      <c r="B663" s="6">
        <f>TITRES_STAT!C666</f>
        <v>17.91</v>
      </c>
      <c r="C663" s="6">
        <f>TITRES_STAT!D666</f>
        <v>10.589</v>
      </c>
      <c r="D663" s="6">
        <f>TITRES_STAT!E666</f>
        <v>10.588999999999999</v>
      </c>
      <c r="E663" s="2">
        <f t="shared" si="40"/>
        <v>-332.15494700323148</v>
      </c>
      <c r="F663" s="6" t="str">
        <f t="shared" si="43"/>
        <v>BEARISH</v>
      </c>
      <c r="G663" s="6" t="str">
        <f t="shared" si="42"/>
        <v>STRONG</v>
      </c>
      <c r="H663" s="6" t="str">
        <f t="shared" si="41"/>
        <v>CONFIRMED BEARISH</v>
      </c>
    </row>
    <row r="664" spans="1:8" ht="13.5" x14ac:dyDescent="0.25">
      <c r="A664" s="3">
        <f>TITRES_STAT!B667</f>
        <v>42970</v>
      </c>
      <c r="B664" s="6">
        <f>TITRES_STAT!C667</f>
        <v>17.91</v>
      </c>
      <c r="C664" s="6">
        <f>TITRES_STAT!D667</f>
        <v>10.589</v>
      </c>
      <c r="D664" s="6">
        <f>TITRES_STAT!E667</f>
        <v>10.588999999999999</v>
      </c>
      <c r="E664" s="2">
        <f t="shared" si="40"/>
        <v>-332.15494700323148</v>
      </c>
      <c r="F664" s="6" t="str">
        <f t="shared" si="43"/>
        <v>BEARISH</v>
      </c>
      <c r="G664" s="6" t="str">
        <f t="shared" si="42"/>
        <v>STRONG</v>
      </c>
      <c r="H664" s="6" t="str">
        <f t="shared" si="41"/>
        <v>CONFIRMED BEARISH</v>
      </c>
    </row>
    <row r="665" spans="1:8" ht="13.5" x14ac:dyDescent="0.25">
      <c r="A665" s="3">
        <f>TITRES_STAT!B668</f>
        <v>42971</v>
      </c>
      <c r="B665" s="6">
        <f>TITRES_STAT!C668</f>
        <v>17.91</v>
      </c>
      <c r="C665" s="6">
        <f>TITRES_STAT!D668</f>
        <v>10.589</v>
      </c>
      <c r="D665" s="6">
        <f>TITRES_STAT!E668</f>
        <v>0</v>
      </c>
      <c r="E665" s="2">
        <f t="shared" si="40"/>
        <v>-332.15494700323148</v>
      </c>
      <c r="F665" s="6" t="str">
        <f t="shared" si="43"/>
        <v>NEUTRAL</v>
      </c>
      <c r="G665" s="6" t="str">
        <f t="shared" si="42"/>
        <v>NEUTRAL</v>
      </c>
      <c r="H665" s="6" t="str">
        <f t="shared" si="41"/>
        <v>NEUTRAL</v>
      </c>
    </row>
    <row r="666" spans="1:8" ht="13.5" x14ac:dyDescent="0.25">
      <c r="A666" s="3">
        <f>TITRES_STAT!B669</f>
        <v>42972</v>
      </c>
      <c r="B666" s="6">
        <f>TITRES_STAT!C669</f>
        <v>17.91</v>
      </c>
      <c r="C666" s="6">
        <f>TITRES_STAT!D669</f>
        <v>10.589</v>
      </c>
      <c r="D666" s="6">
        <f>TITRES_STAT!E669</f>
        <v>0</v>
      </c>
      <c r="E666" s="2">
        <f t="shared" si="40"/>
        <v>-332.15494700323148</v>
      </c>
      <c r="F666" s="6" t="str">
        <f t="shared" si="43"/>
        <v>NEUTRAL</v>
      </c>
      <c r="G666" s="6" t="str">
        <f t="shared" si="42"/>
        <v>NEUTRAL</v>
      </c>
      <c r="H666" s="6" t="str">
        <f t="shared" si="41"/>
        <v>NEUTRAL</v>
      </c>
    </row>
    <row r="667" spans="1:8" ht="13.5" x14ac:dyDescent="0.25">
      <c r="A667" s="3">
        <f>TITRES_STAT!B670</f>
        <v>42975</v>
      </c>
      <c r="B667" s="6">
        <f>TITRES_STAT!C670</f>
        <v>17.91</v>
      </c>
      <c r="C667" s="6">
        <f>TITRES_STAT!D670</f>
        <v>10.589</v>
      </c>
      <c r="D667" s="6">
        <f>TITRES_STAT!E670</f>
        <v>0</v>
      </c>
      <c r="E667" s="2">
        <f t="shared" si="40"/>
        <v>-332.15494700323148</v>
      </c>
      <c r="F667" s="6" t="str">
        <f t="shared" si="43"/>
        <v>NEUTRAL</v>
      </c>
      <c r="G667" s="6" t="str">
        <f t="shared" si="42"/>
        <v>NEUTRAL</v>
      </c>
      <c r="H667" s="6" t="str">
        <f t="shared" si="41"/>
        <v>NEUTRAL</v>
      </c>
    </row>
    <row r="668" spans="1:8" ht="13.5" x14ac:dyDescent="0.25">
      <c r="A668" s="3">
        <f>TITRES_STAT!B671</f>
        <v>42976</v>
      </c>
      <c r="B668" s="6">
        <f>TITRES_STAT!C671</f>
        <v>17.91</v>
      </c>
      <c r="C668" s="6">
        <f>TITRES_STAT!D671</f>
        <v>10.589</v>
      </c>
      <c r="D668" s="6">
        <f>TITRES_STAT!E671</f>
        <v>10.595503573422668</v>
      </c>
      <c r="E668" s="2">
        <f t="shared" si="40"/>
        <v>-332.15494700323148</v>
      </c>
      <c r="F668" s="6" t="str">
        <f t="shared" si="43"/>
        <v>NEUTRAL</v>
      </c>
      <c r="G668" s="6" t="str">
        <f t="shared" si="42"/>
        <v>NEUTRAL</v>
      </c>
      <c r="H668" s="6" t="str">
        <f t="shared" si="41"/>
        <v>NEUTRAL</v>
      </c>
    </row>
    <row r="669" spans="1:8" ht="13.5" x14ac:dyDescent="0.25">
      <c r="A669" s="3">
        <f>TITRES_STAT!B672</f>
        <v>42977</v>
      </c>
      <c r="B669" s="6">
        <f>TITRES_STAT!C672</f>
        <v>17.8</v>
      </c>
      <c r="C669" s="6">
        <f>TITRES_STAT!D672</f>
        <v>10.523999999999999</v>
      </c>
      <c r="D669" s="6">
        <f>TITRES_STAT!E672</f>
        <v>10.577211235955055</v>
      </c>
      <c r="E669" s="2">
        <f t="shared" si="40"/>
        <v>-342.73215823918656</v>
      </c>
      <c r="F669" s="6" t="str">
        <f t="shared" si="43"/>
        <v>BEARISH</v>
      </c>
      <c r="G669" s="6" t="str">
        <f t="shared" si="42"/>
        <v>STRONG</v>
      </c>
      <c r="H669" s="6" t="str">
        <f t="shared" si="41"/>
        <v>CONFIRMED BEARISH</v>
      </c>
    </row>
    <row r="670" spans="1:8" ht="13.5" x14ac:dyDescent="0.25">
      <c r="A670" s="3">
        <f>TITRES_STAT!B673</f>
        <v>42978</v>
      </c>
      <c r="B670" s="6">
        <f>TITRES_STAT!C673</f>
        <v>18</v>
      </c>
      <c r="C670" s="6">
        <f>TITRES_STAT!D673</f>
        <v>10.641999999999999</v>
      </c>
      <c r="D670" s="6">
        <f>TITRES_STAT!E673</f>
        <v>10.588198777777777</v>
      </c>
      <c r="E670" s="2">
        <f t="shared" si="40"/>
        <v>-332.14395946140877</v>
      </c>
      <c r="F670" s="6" t="str">
        <f t="shared" si="43"/>
        <v>BULLISH</v>
      </c>
      <c r="G670" s="6" t="str">
        <f t="shared" si="42"/>
        <v>NEUTRAL</v>
      </c>
      <c r="H670" s="6" t="str">
        <f t="shared" si="41"/>
        <v>CONFIRMED BULLISH</v>
      </c>
    </row>
    <row r="671" spans="1:8" ht="13.5" x14ac:dyDescent="0.25">
      <c r="A671" s="3">
        <f>TITRES_STAT!B674</f>
        <v>42982</v>
      </c>
      <c r="B671" s="6">
        <f>TITRES_STAT!C674</f>
        <v>17.95</v>
      </c>
      <c r="C671" s="6">
        <f>TITRES_STAT!D674</f>
        <v>10.613</v>
      </c>
      <c r="D671" s="6">
        <f>TITRES_STAT!E674</f>
        <v>10.613</v>
      </c>
      <c r="E671" s="2">
        <f t="shared" si="40"/>
        <v>-342.75695946140877</v>
      </c>
      <c r="F671" s="6" t="str">
        <f t="shared" si="43"/>
        <v>BEARISH</v>
      </c>
      <c r="G671" s="6" t="str">
        <f t="shared" si="42"/>
        <v>STRONG</v>
      </c>
      <c r="H671" s="6" t="str">
        <f t="shared" si="41"/>
        <v>BEARISH DIVERGENCE</v>
      </c>
    </row>
    <row r="672" spans="1:8" ht="13.5" x14ac:dyDescent="0.25">
      <c r="A672" s="3">
        <f>TITRES_STAT!B675</f>
        <v>42983</v>
      </c>
      <c r="B672" s="6">
        <f>TITRES_STAT!C675</f>
        <v>17.899999999999999</v>
      </c>
      <c r="C672" s="6">
        <f>TITRES_STAT!D675</f>
        <v>10.583</v>
      </c>
      <c r="D672" s="6">
        <f>TITRES_STAT!E675</f>
        <v>10.581817541899444</v>
      </c>
      <c r="E672" s="2">
        <f t="shared" si="40"/>
        <v>-353.33877700330822</v>
      </c>
      <c r="F672" s="6" t="str">
        <f t="shared" si="43"/>
        <v>BEARISH</v>
      </c>
      <c r="G672" s="6" t="str">
        <f t="shared" si="42"/>
        <v>STRONG</v>
      </c>
      <c r="H672" s="6" t="str">
        <f t="shared" si="41"/>
        <v>CONFIRMED BEARISH</v>
      </c>
    </row>
    <row r="673" spans="1:8" ht="13.5" x14ac:dyDescent="0.25">
      <c r="A673" s="3">
        <f>TITRES_STAT!B676</f>
        <v>42984</v>
      </c>
      <c r="B673" s="6">
        <f>TITRES_STAT!C676</f>
        <v>17.97</v>
      </c>
      <c r="C673" s="6">
        <f>TITRES_STAT!D676</f>
        <v>10.625</v>
      </c>
      <c r="D673" s="6">
        <f>TITRES_STAT!E676</f>
        <v>10.614948525319978</v>
      </c>
      <c r="E673" s="2">
        <f t="shared" si="40"/>
        <v>-342.72382847798826</v>
      </c>
      <c r="F673" s="6" t="str">
        <f t="shared" si="43"/>
        <v>BEARISH</v>
      </c>
      <c r="G673" s="6" t="str">
        <f t="shared" si="42"/>
        <v>STRONG</v>
      </c>
      <c r="H673" s="6" t="str">
        <f t="shared" si="41"/>
        <v>BEARISH DIVERGENCE</v>
      </c>
    </row>
    <row r="674" spans="1:8" ht="13.5" x14ac:dyDescent="0.25">
      <c r="A674" s="3">
        <f>TITRES_STAT!B677</f>
        <v>42985</v>
      </c>
      <c r="B674" s="6">
        <f>TITRES_STAT!C677</f>
        <v>17.989999999999998</v>
      </c>
      <c r="C674" s="6">
        <f>TITRES_STAT!D677</f>
        <v>10.635999999999999</v>
      </c>
      <c r="D674" s="6">
        <f>TITRES_STAT!E677</f>
        <v>10.628905391884381</v>
      </c>
      <c r="E674" s="2">
        <f t="shared" si="40"/>
        <v>-332.0949230861039</v>
      </c>
      <c r="F674" s="6" t="str">
        <f t="shared" si="43"/>
        <v>BULLISH</v>
      </c>
      <c r="G674" s="6" t="str">
        <f t="shared" si="42"/>
        <v>WEAK</v>
      </c>
      <c r="H674" s="6" t="str">
        <f t="shared" si="41"/>
        <v>CONFIRMED BULLISH</v>
      </c>
    </row>
    <row r="675" spans="1:8" ht="13.5" x14ac:dyDescent="0.25">
      <c r="A675" s="3">
        <f>TITRES_STAT!B678</f>
        <v>42986</v>
      </c>
      <c r="B675" s="6">
        <f>TITRES_STAT!C678</f>
        <v>17.899999999999999</v>
      </c>
      <c r="C675" s="6">
        <f>TITRES_STAT!D678</f>
        <v>10.583</v>
      </c>
      <c r="D675" s="6">
        <f>TITRES_STAT!E678</f>
        <v>10.583</v>
      </c>
      <c r="E675" s="2">
        <f t="shared" si="40"/>
        <v>-342.67792308610393</v>
      </c>
      <c r="F675" s="6" t="str">
        <f t="shared" si="43"/>
        <v>BEARISH</v>
      </c>
      <c r="G675" s="6" t="str">
        <f t="shared" si="42"/>
        <v>STRONG</v>
      </c>
      <c r="H675" s="6" t="str">
        <f t="shared" si="41"/>
        <v>CONFIRMED BEARISH</v>
      </c>
    </row>
    <row r="676" spans="1:8" ht="13.5" x14ac:dyDescent="0.25">
      <c r="A676" s="3">
        <f>TITRES_STAT!B679</f>
        <v>42989</v>
      </c>
      <c r="B676" s="6">
        <f>TITRES_STAT!C679</f>
        <v>17.899999999999999</v>
      </c>
      <c r="C676" s="6">
        <f>TITRES_STAT!D679</f>
        <v>10.583</v>
      </c>
      <c r="D676" s="6">
        <f>TITRES_STAT!E679</f>
        <v>10.578270167597767</v>
      </c>
      <c r="E676" s="2">
        <f t="shared" si="40"/>
        <v>-342.67792308610393</v>
      </c>
      <c r="F676" s="6" t="str">
        <f t="shared" si="43"/>
        <v>BULLISH</v>
      </c>
      <c r="G676" s="6" t="str">
        <f t="shared" si="42"/>
        <v>NEUTRAL</v>
      </c>
      <c r="H676" s="6" t="str">
        <f t="shared" si="41"/>
        <v>BULLISH DIVERGENCE</v>
      </c>
    </row>
    <row r="677" spans="1:8" ht="13.5" x14ac:dyDescent="0.25">
      <c r="A677" s="3">
        <f>TITRES_STAT!B680</f>
        <v>42990</v>
      </c>
      <c r="B677" s="6">
        <f>TITRES_STAT!C680</f>
        <v>17.899999999999999</v>
      </c>
      <c r="C677" s="6">
        <f>TITRES_STAT!D680</f>
        <v>10.583</v>
      </c>
      <c r="D677" s="6">
        <f>TITRES_STAT!E680</f>
        <v>0</v>
      </c>
      <c r="E677" s="2">
        <f t="shared" si="40"/>
        <v>-342.67792308610393</v>
      </c>
      <c r="F677" s="6" t="str">
        <f t="shared" si="43"/>
        <v>BULLISH</v>
      </c>
      <c r="G677" s="6" t="str">
        <f t="shared" si="42"/>
        <v>WEAK</v>
      </c>
      <c r="H677" s="6" t="str">
        <f t="shared" si="41"/>
        <v>NEUTRAL</v>
      </c>
    </row>
    <row r="678" spans="1:8" ht="13.5" x14ac:dyDescent="0.25">
      <c r="A678" s="3">
        <f>TITRES_STAT!B681</f>
        <v>42991</v>
      </c>
      <c r="B678" s="6">
        <f>TITRES_STAT!C681</f>
        <v>17.899999999999999</v>
      </c>
      <c r="C678" s="6">
        <f>TITRES_STAT!D681</f>
        <v>10.583</v>
      </c>
      <c r="D678" s="6">
        <f>TITRES_STAT!E681</f>
        <v>0</v>
      </c>
      <c r="E678" s="2">
        <f t="shared" si="40"/>
        <v>-342.67792308610393</v>
      </c>
      <c r="F678" s="6" t="str">
        <f t="shared" si="43"/>
        <v>BULLISH</v>
      </c>
      <c r="G678" s="6" t="str">
        <f t="shared" si="42"/>
        <v>NEUTRAL</v>
      </c>
      <c r="H678" s="6" t="str">
        <f t="shared" si="41"/>
        <v>BULLISH DIVERGENCE</v>
      </c>
    </row>
    <row r="679" spans="1:8" ht="13.5" x14ac:dyDescent="0.25">
      <c r="A679" s="3">
        <f>TITRES_STAT!B682</f>
        <v>42992</v>
      </c>
      <c r="B679" s="6">
        <f>TITRES_STAT!C682</f>
        <v>17.52</v>
      </c>
      <c r="C679" s="6">
        <f>TITRES_STAT!D682</f>
        <v>10.359</v>
      </c>
      <c r="D679" s="6">
        <f>TITRES_STAT!E682</f>
        <v>10.442368664383563</v>
      </c>
      <c r="E679" s="2">
        <f t="shared" si="40"/>
        <v>-353.12029175048747</v>
      </c>
      <c r="F679" s="6" t="str">
        <f t="shared" si="43"/>
        <v>BEARISH</v>
      </c>
      <c r="G679" s="6" t="str">
        <f t="shared" si="42"/>
        <v>STRONG</v>
      </c>
      <c r="H679" s="6" t="str">
        <f t="shared" si="41"/>
        <v>CONFIRMED BEARISH</v>
      </c>
    </row>
    <row r="680" spans="1:8" ht="13.5" x14ac:dyDescent="0.25">
      <c r="A680" s="3">
        <f>TITRES_STAT!B683</f>
        <v>42993</v>
      </c>
      <c r="B680" s="6">
        <f>TITRES_STAT!C683</f>
        <v>17.54</v>
      </c>
      <c r="C680" s="6">
        <f>TITRES_STAT!D683</f>
        <v>10.37</v>
      </c>
      <c r="D680" s="6">
        <f>TITRES_STAT!E683</f>
        <v>10.369408779931584</v>
      </c>
      <c r="E680" s="2">
        <f t="shared" si="40"/>
        <v>-342.75088297055589</v>
      </c>
      <c r="F680" s="6" t="str">
        <f t="shared" si="43"/>
        <v>BEARISH</v>
      </c>
      <c r="G680" s="6" t="str">
        <f t="shared" si="42"/>
        <v>NEUTRAL</v>
      </c>
      <c r="H680" s="6" t="str">
        <f t="shared" si="41"/>
        <v>CONFIRMED BEARISH</v>
      </c>
    </row>
    <row r="681" spans="1:8" ht="13.5" x14ac:dyDescent="0.25">
      <c r="A681" s="3">
        <f>TITRES_STAT!B684</f>
        <v>42996</v>
      </c>
      <c r="B681" s="6">
        <f>TITRES_STAT!C684</f>
        <v>17.55</v>
      </c>
      <c r="C681" s="6">
        <f>TITRES_STAT!D684</f>
        <v>10.375999999999999</v>
      </c>
      <c r="D681" s="6">
        <f>TITRES_STAT!E684</f>
        <v>10.375999999999999</v>
      </c>
      <c r="E681" s="2">
        <f t="shared" si="40"/>
        <v>-332.37488297055592</v>
      </c>
      <c r="F681" s="6" t="str">
        <f t="shared" si="43"/>
        <v>BULLISH</v>
      </c>
      <c r="G681" s="6" t="str">
        <f t="shared" si="42"/>
        <v>WEAK</v>
      </c>
      <c r="H681" s="6" t="str">
        <f t="shared" si="41"/>
        <v>BULLISH DIVERGENCE</v>
      </c>
    </row>
    <row r="682" spans="1:8" ht="13.5" x14ac:dyDescent="0.25">
      <c r="A682" s="3">
        <f>TITRES_STAT!B685</f>
        <v>42997</v>
      </c>
      <c r="B682" s="6">
        <f>TITRES_STAT!C685</f>
        <v>17.55</v>
      </c>
      <c r="C682" s="6">
        <f>TITRES_STAT!D685</f>
        <v>10.375999999999999</v>
      </c>
      <c r="D682" s="6">
        <f>TITRES_STAT!E685</f>
        <v>0</v>
      </c>
      <c r="E682" s="2">
        <f t="shared" si="40"/>
        <v>-332.37488297055592</v>
      </c>
      <c r="F682" s="6" t="str">
        <f t="shared" si="43"/>
        <v>BULLISH</v>
      </c>
      <c r="G682" s="6" t="str">
        <f t="shared" si="42"/>
        <v>WEAK</v>
      </c>
      <c r="H682" s="6" t="str">
        <f t="shared" si="41"/>
        <v>BULLISH DIVERGENCE</v>
      </c>
    </row>
    <row r="683" spans="1:8" ht="13.5" x14ac:dyDescent="0.25">
      <c r="A683" s="3">
        <f>TITRES_STAT!B686</f>
        <v>42998</v>
      </c>
      <c r="B683" s="6">
        <f>TITRES_STAT!C686</f>
        <v>17.579999999999998</v>
      </c>
      <c r="C683" s="6">
        <f>TITRES_STAT!D686</f>
        <v>10.394</v>
      </c>
      <c r="D683" s="6">
        <f>TITRES_STAT!E686</f>
        <v>10.394</v>
      </c>
      <c r="E683" s="2">
        <f t="shared" si="40"/>
        <v>-321.98088297055591</v>
      </c>
      <c r="F683" s="6" t="str">
        <f t="shared" si="43"/>
        <v>BULLISH</v>
      </c>
      <c r="G683" s="6" t="str">
        <f t="shared" si="42"/>
        <v>WEAK</v>
      </c>
      <c r="H683" s="6" t="str">
        <f t="shared" si="41"/>
        <v>BULLISH DIVERGENCE</v>
      </c>
    </row>
    <row r="684" spans="1:8" ht="13.5" x14ac:dyDescent="0.25">
      <c r="A684" s="3">
        <f>TITRES_STAT!B687</f>
        <v>43000</v>
      </c>
      <c r="B684" s="6">
        <f>TITRES_STAT!C687</f>
        <v>17.579999999999998</v>
      </c>
      <c r="C684" s="6">
        <f>TITRES_STAT!D687</f>
        <v>10.394</v>
      </c>
      <c r="D684" s="6">
        <f>TITRES_STAT!E687</f>
        <v>0</v>
      </c>
      <c r="E684" s="2">
        <f t="shared" si="40"/>
        <v>-321.98088297055591</v>
      </c>
      <c r="F684" s="6" t="str">
        <f t="shared" si="43"/>
        <v>BULLISH</v>
      </c>
      <c r="G684" s="6" t="str">
        <f t="shared" si="42"/>
        <v>WEAK</v>
      </c>
      <c r="H684" s="6" t="str">
        <f t="shared" si="41"/>
        <v>CONFIRMED BULLISH</v>
      </c>
    </row>
    <row r="685" spans="1:8" ht="13.5" x14ac:dyDescent="0.25">
      <c r="A685" s="3">
        <f>TITRES_STAT!B688</f>
        <v>43003</v>
      </c>
      <c r="B685" s="6">
        <f>TITRES_STAT!C688</f>
        <v>17.579999999999998</v>
      </c>
      <c r="C685" s="6">
        <f>TITRES_STAT!D688</f>
        <v>10.394</v>
      </c>
      <c r="D685" s="6">
        <f>TITRES_STAT!E688</f>
        <v>10.45430648464164</v>
      </c>
      <c r="E685" s="2">
        <f t="shared" si="40"/>
        <v>-321.98088297055591</v>
      </c>
      <c r="F685" s="6" t="str">
        <f t="shared" si="43"/>
        <v>BULLISH</v>
      </c>
      <c r="G685" s="6" t="str">
        <f t="shared" si="42"/>
        <v>WEAK</v>
      </c>
      <c r="H685" s="6" t="str">
        <f t="shared" si="41"/>
        <v>CONFIRMED BULLISH</v>
      </c>
    </row>
    <row r="686" spans="1:8" ht="13.5" x14ac:dyDescent="0.25">
      <c r="A686" s="3">
        <f>TITRES_STAT!B689</f>
        <v>43004</v>
      </c>
      <c r="B686" s="6">
        <f>TITRES_STAT!C689</f>
        <v>17.579999999999998</v>
      </c>
      <c r="C686" s="6">
        <f>TITRES_STAT!D689</f>
        <v>10.394</v>
      </c>
      <c r="D686" s="6">
        <f>TITRES_STAT!E689</f>
        <v>10.399321160409556</v>
      </c>
      <c r="E686" s="2">
        <f t="shared" si="40"/>
        <v>-321.98088297055591</v>
      </c>
      <c r="F686" s="6" t="str">
        <f t="shared" si="43"/>
        <v>BULLISH</v>
      </c>
      <c r="G686" s="6" t="str">
        <f t="shared" si="42"/>
        <v>WEAK</v>
      </c>
      <c r="H686" s="6" t="str">
        <f t="shared" si="41"/>
        <v>CONFIRMED BULLISH</v>
      </c>
    </row>
    <row r="687" spans="1:8" ht="13.5" x14ac:dyDescent="0.25">
      <c r="A687" s="3">
        <f>TITRES_STAT!B690</f>
        <v>43005</v>
      </c>
      <c r="B687" s="6">
        <f>TITRES_STAT!C690</f>
        <v>17.98</v>
      </c>
      <c r="C687" s="6">
        <f>TITRES_STAT!D690</f>
        <v>10.631</v>
      </c>
      <c r="D687" s="6">
        <f>TITRES_STAT!E690</f>
        <v>10.405726863181313</v>
      </c>
      <c r="E687" s="2">
        <f t="shared" si="40"/>
        <v>-311.5751561073746</v>
      </c>
      <c r="F687" s="6" t="str">
        <f t="shared" si="43"/>
        <v>BULLISH</v>
      </c>
      <c r="G687" s="6" t="str">
        <f t="shared" si="42"/>
        <v>WEAK</v>
      </c>
      <c r="H687" s="6" t="str">
        <f t="shared" si="41"/>
        <v>CONFIRMED BULLISH</v>
      </c>
    </row>
    <row r="688" spans="1:8" ht="13.5" x14ac:dyDescent="0.25">
      <c r="A688" s="3">
        <f>TITRES_STAT!B691</f>
        <v>43006</v>
      </c>
      <c r="B688" s="6">
        <f>TITRES_STAT!C691</f>
        <v>17.989999999999998</v>
      </c>
      <c r="C688" s="6">
        <f>TITRES_STAT!D691</f>
        <v>10.635999999999999</v>
      </c>
      <c r="D688" s="6">
        <f>TITRES_STAT!E691</f>
        <v>10.59757087270706</v>
      </c>
      <c r="E688" s="2">
        <f t="shared" si="40"/>
        <v>-300.97758523466752</v>
      </c>
      <c r="F688" s="6" t="str">
        <f t="shared" si="43"/>
        <v>BULLISH</v>
      </c>
      <c r="G688" s="6" t="str">
        <f t="shared" si="42"/>
        <v>WEAK</v>
      </c>
      <c r="H688" s="6" t="str">
        <f t="shared" si="41"/>
        <v>CONFIRMED BULLISH</v>
      </c>
    </row>
    <row r="689" spans="1:8" ht="13.5" x14ac:dyDescent="0.25">
      <c r="A689" s="3">
        <f>TITRES_STAT!B692</f>
        <v>43007</v>
      </c>
      <c r="B689" s="6">
        <f>TITRES_STAT!C692</f>
        <v>17.989999999999998</v>
      </c>
      <c r="C689" s="6">
        <f>TITRES_STAT!D692</f>
        <v>10.635999999999999</v>
      </c>
      <c r="D689" s="6">
        <f>TITRES_STAT!E692</f>
        <v>0</v>
      </c>
      <c r="E689" s="2">
        <f t="shared" si="40"/>
        <v>-300.97758523466752</v>
      </c>
      <c r="F689" s="6" t="str">
        <f t="shared" si="43"/>
        <v>BULLISH</v>
      </c>
      <c r="G689" s="6" t="str">
        <f t="shared" si="42"/>
        <v>WEAK</v>
      </c>
      <c r="H689" s="6" t="str">
        <f t="shared" si="41"/>
        <v>CONFIRMED BULLISH</v>
      </c>
    </row>
    <row r="690" spans="1:8" ht="13.5" x14ac:dyDescent="0.25">
      <c r="A690" s="3">
        <f>TITRES_STAT!B693</f>
        <v>43010</v>
      </c>
      <c r="B690" s="6">
        <f>TITRES_STAT!C693</f>
        <v>17.600000000000001</v>
      </c>
      <c r="C690" s="6">
        <f>TITRES_STAT!D693</f>
        <v>10.406000000000001</v>
      </c>
      <c r="D690" s="6">
        <f>TITRES_STAT!E693</f>
        <v>10.406000000000001</v>
      </c>
      <c r="E690" s="2">
        <f t="shared" si="40"/>
        <v>-311.38358523466752</v>
      </c>
      <c r="F690" s="6" t="str">
        <f t="shared" si="43"/>
        <v>BULLISH</v>
      </c>
      <c r="G690" s="6" t="str">
        <f t="shared" si="42"/>
        <v>WEAK</v>
      </c>
      <c r="H690" s="6" t="str">
        <f t="shared" si="41"/>
        <v>CONFIRMED BULLISH</v>
      </c>
    </row>
    <row r="691" spans="1:8" ht="13.5" x14ac:dyDescent="0.25">
      <c r="A691" s="3">
        <f>TITRES_STAT!B694</f>
        <v>43011</v>
      </c>
      <c r="B691" s="6">
        <f>TITRES_STAT!C694</f>
        <v>17.600000000000001</v>
      </c>
      <c r="C691" s="6">
        <f>TITRES_STAT!D694</f>
        <v>10.406000000000001</v>
      </c>
      <c r="D691" s="6">
        <f>TITRES_STAT!E694</f>
        <v>10.406000000000001</v>
      </c>
      <c r="E691" s="2">
        <f t="shared" si="40"/>
        <v>-311.38358523466752</v>
      </c>
      <c r="F691" s="6" t="str">
        <f t="shared" si="43"/>
        <v>BULLISH</v>
      </c>
      <c r="G691" s="6" t="str">
        <f t="shared" si="42"/>
        <v>WEAK</v>
      </c>
      <c r="H691" s="6" t="str">
        <f t="shared" si="41"/>
        <v>CONFIRMED BULLISH</v>
      </c>
    </row>
    <row r="692" spans="1:8" ht="13.5" x14ac:dyDescent="0.25">
      <c r="A692" s="3">
        <f>TITRES_STAT!B695</f>
        <v>43012</v>
      </c>
      <c r="B692" s="6">
        <f>TITRES_STAT!C695</f>
        <v>17.399999999999999</v>
      </c>
      <c r="C692" s="6">
        <f>TITRES_STAT!D695</f>
        <v>10.288</v>
      </c>
      <c r="D692" s="6">
        <f>TITRES_STAT!E695</f>
        <v>10.30810298850575</v>
      </c>
      <c r="E692" s="2">
        <f t="shared" si="40"/>
        <v>-321.69168822317329</v>
      </c>
      <c r="F692" s="6" t="str">
        <f t="shared" si="43"/>
        <v>BEARISH</v>
      </c>
      <c r="G692" s="6" t="str">
        <f t="shared" si="42"/>
        <v>STRONG</v>
      </c>
      <c r="H692" s="6" t="str">
        <f t="shared" si="41"/>
        <v>CONFIRMED BEARISH</v>
      </c>
    </row>
    <row r="693" spans="1:8" ht="13.5" x14ac:dyDescent="0.25">
      <c r="A693" s="3">
        <f>TITRES_STAT!B696</f>
        <v>43013</v>
      </c>
      <c r="B693" s="6">
        <f>TITRES_STAT!C696</f>
        <v>17.5</v>
      </c>
      <c r="C693" s="6">
        <f>TITRES_STAT!D696</f>
        <v>10.347</v>
      </c>
      <c r="D693" s="6">
        <f>TITRES_STAT!E696</f>
        <v>10.347</v>
      </c>
      <c r="E693" s="2">
        <f t="shared" si="40"/>
        <v>-311.34468822317331</v>
      </c>
      <c r="F693" s="6" t="str">
        <f t="shared" si="43"/>
        <v>BEARISH</v>
      </c>
      <c r="G693" s="6" t="str">
        <f t="shared" si="42"/>
        <v>STRONG</v>
      </c>
      <c r="H693" s="6" t="str">
        <f t="shared" si="41"/>
        <v>CONFIRMED BEARISH</v>
      </c>
    </row>
    <row r="694" spans="1:8" ht="13.5" x14ac:dyDescent="0.25">
      <c r="A694" s="3">
        <f>TITRES_STAT!B697</f>
        <v>43014</v>
      </c>
      <c r="B694" s="6">
        <f>TITRES_STAT!C697</f>
        <v>17.98</v>
      </c>
      <c r="C694" s="6">
        <f>TITRES_STAT!D697</f>
        <v>10.631</v>
      </c>
      <c r="D694" s="6">
        <f>TITRES_STAT!E697</f>
        <v>10.534623303670745</v>
      </c>
      <c r="E694" s="2">
        <f t="shared" si="40"/>
        <v>-300.81006491950257</v>
      </c>
      <c r="F694" s="6" t="str">
        <f t="shared" si="43"/>
        <v>BULLISH</v>
      </c>
      <c r="G694" s="6" t="str">
        <f t="shared" si="42"/>
        <v>NEUTRAL</v>
      </c>
      <c r="H694" s="6" t="str">
        <f t="shared" si="41"/>
        <v>BULLISH DIVERGENCE</v>
      </c>
    </row>
    <row r="695" spans="1:8" ht="13.5" x14ac:dyDescent="0.25">
      <c r="A695" s="3">
        <f>TITRES_STAT!B698</f>
        <v>43017</v>
      </c>
      <c r="B695" s="6">
        <f>TITRES_STAT!C698</f>
        <v>17.600000000000001</v>
      </c>
      <c r="C695" s="6">
        <f>TITRES_STAT!D698</f>
        <v>10.406000000000001</v>
      </c>
      <c r="D695" s="6">
        <f>TITRES_STAT!E698</f>
        <v>10.36638625</v>
      </c>
      <c r="E695" s="2">
        <f t="shared" si="40"/>
        <v>-311.17645116950257</v>
      </c>
      <c r="F695" s="6" t="str">
        <f t="shared" si="43"/>
        <v>BULLISH</v>
      </c>
      <c r="G695" s="6" t="str">
        <f t="shared" si="42"/>
        <v>NEUTRAL</v>
      </c>
      <c r="H695" s="6" t="str">
        <f t="shared" si="41"/>
        <v>NEUTRAL</v>
      </c>
    </row>
    <row r="696" spans="1:8" ht="13.5" x14ac:dyDescent="0.25">
      <c r="A696" s="3">
        <f>TITRES_STAT!B699</f>
        <v>43018</v>
      </c>
      <c r="B696" s="6">
        <f>TITRES_STAT!C699</f>
        <v>17.989999999999998</v>
      </c>
      <c r="C696" s="6">
        <f>TITRES_STAT!D699</f>
        <v>10.635999999999999</v>
      </c>
      <c r="D696" s="6">
        <f>TITRES_STAT!E699</f>
        <v>10.593432351306282</v>
      </c>
      <c r="E696" s="2">
        <f t="shared" si="40"/>
        <v>-300.58301881819631</v>
      </c>
      <c r="F696" s="6" t="str">
        <f t="shared" si="43"/>
        <v>BULLISH</v>
      </c>
      <c r="G696" s="6" t="str">
        <f t="shared" si="42"/>
        <v>WEAK</v>
      </c>
      <c r="H696" s="6" t="str">
        <f t="shared" si="41"/>
        <v>CONFIRMED BULLISH</v>
      </c>
    </row>
    <row r="697" spans="1:8" ht="13.5" x14ac:dyDescent="0.25">
      <c r="A697" s="3">
        <f>TITRES_STAT!B700</f>
        <v>43019</v>
      </c>
      <c r="B697" s="6">
        <f>TITRES_STAT!C700</f>
        <v>17.989999999999998</v>
      </c>
      <c r="C697" s="6">
        <f>TITRES_STAT!D700</f>
        <v>10.635999999999999</v>
      </c>
      <c r="D697" s="6">
        <f>TITRES_STAT!E700</f>
        <v>0</v>
      </c>
      <c r="E697" s="2">
        <f t="shared" si="40"/>
        <v>-300.58301881819631</v>
      </c>
      <c r="F697" s="6" t="str">
        <f t="shared" si="43"/>
        <v>BULLISH</v>
      </c>
      <c r="G697" s="6" t="str">
        <f t="shared" si="42"/>
        <v>WEAK</v>
      </c>
      <c r="H697" s="6" t="str">
        <f t="shared" si="41"/>
        <v>CONFIRMED BULLISH</v>
      </c>
    </row>
    <row r="698" spans="1:8" ht="13.5" x14ac:dyDescent="0.25">
      <c r="A698" s="3">
        <f>TITRES_STAT!B701</f>
        <v>43020</v>
      </c>
      <c r="B698" s="6">
        <f>TITRES_STAT!C701</f>
        <v>17.61</v>
      </c>
      <c r="C698" s="6">
        <f>TITRES_STAT!D701</f>
        <v>10.412000000000001</v>
      </c>
      <c r="D698" s="6">
        <f>TITRES_STAT!E701</f>
        <v>10.412000000000001</v>
      </c>
      <c r="E698" s="2">
        <f t="shared" si="40"/>
        <v>-310.99501881819629</v>
      </c>
      <c r="F698" s="6" t="str">
        <f t="shared" si="43"/>
        <v>BULLISH</v>
      </c>
      <c r="G698" s="6" t="str">
        <f t="shared" si="42"/>
        <v>NEUTRAL</v>
      </c>
      <c r="H698" s="6" t="str">
        <f t="shared" si="41"/>
        <v>CONFIRMED BULLISH</v>
      </c>
    </row>
    <row r="699" spans="1:8" ht="13.5" x14ac:dyDescent="0.25">
      <c r="A699" s="3">
        <f>TITRES_STAT!B702</f>
        <v>43021</v>
      </c>
      <c r="B699" s="6">
        <f>TITRES_STAT!C702</f>
        <v>17.600000000000001</v>
      </c>
      <c r="C699" s="6">
        <f>TITRES_STAT!D702</f>
        <v>10.406000000000001</v>
      </c>
      <c r="D699" s="6">
        <f>TITRES_STAT!E702</f>
        <v>10.407182499999999</v>
      </c>
      <c r="E699" s="2">
        <f t="shared" si="40"/>
        <v>-321.40220131819626</v>
      </c>
      <c r="F699" s="6" t="str">
        <f t="shared" si="43"/>
        <v>BEARISH</v>
      </c>
      <c r="G699" s="6" t="str">
        <f t="shared" si="42"/>
        <v>STRONG</v>
      </c>
      <c r="H699" s="6" t="str">
        <f t="shared" si="41"/>
        <v>CONFIRMED BEARISH</v>
      </c>
    </row>
    <row r="700" spans="1:8" ht="13.5" x14ac:dyDescent="0.25">
      <c r="A700" s="3">
        <f>TITRES_STAT!B703</f>
        <v>43024</v>
      </c>
      <c r="B700" s="6">
        <f>TITRES_STAT!C703</f>
        <v>17.600000000000001</v>
      </c>
      <c r="C700" s="6">
        <f>TITRES_STAT!D703</f>
        <v>10.406000000000001</v>
      </c>
      <c r="D700" s="6">
        <f>TITRES_STAT!E703</f>
        <v>10.408364999999998</v>
      </c>
      <c r="E700" s="2">
        <f t="shared" si="40"/>
        <v>-321.40220131819626</v>
      </c>
      <c r="F700" s="6" t="str">
        <f t="shared" si="43"/>
        <v>BEARISH</v>
      </c>
      <c r="G700" s="6" t="str">
        <f t="shared" si="42"/>
        <v>STRONG</v>
      </c>
      <c r="H700" s="6" t="str">
        <f t="shared" si="41"/>
        <v>NEUTRAL</v>
      </c>
    </row>
    <row r="701" spans="1:8" ht="13.5" x14ac:dyDescent="0.25">
      <c r="A701" s="3">
        <f>TITRES_STAT!B704</f>
        <v>43025</v>
      </c>
      <c r="B701" s="6">
        <f>TITRES_STAT!C704</f>
        <v>17.600000000000001</v>
      </c>
      <c r="C701" s="6">
        <f>TITRES_STAT!D704</f>
        <v>10.406000000000001</v>
      </c>
      <c r="D701" s="6">
        <f>TITRES_STAT!E704</f>
        <v>0</v>
      </c>
      <c r="E701" s="2">
        <f t="shared" si="40"/>
        <v>-321.40220131819626</v>
      </c>
      <c r="F701" s="6" t="str">
        <f t="shared" si="43"/>
        <v>BEARISH</v>
      </c>
      <c r="G701" s="6" t="str">
        <f t="shared" si="42"/>
        <v>STRONG</v>
      </c>
      <c r="H701" s="6" t="str">
        <f t="shared" si="41"/>
        <v>CONFIRMED BEARISH</v>
      </c>
    </row>
    <row r="702" spans="1:8" ht="13.5" x14ac:dyDescent="0.25">
      <c r="A702" s="3">
        <f>TITRES_STAT!B705</f>
        <v>43026</v>
      </c>
      <c r="B702" s="6">
        <f>TITRES_STAT!C705</f>
        <v>17.62</v>
      </c>
      <c r="C702" s="6">
        <f>TITRES_STAT!D705</f>
        <v>10.417999999999999</v>
      </c>
      <c r="D702" s="6">
        <f>TITRES_STAT!E705</f>
        <v>10.447562996594778</v>
      </c>
      <c r="E702" s="2">
        <f t="shared" si="40"/>
        <v>-310.95463832160146</v>
      </c>
      <c r="F702" s="6" t="str">
        <f t="shared" si="43"/>
        <v>BEARISH</v>
      </c>
      <c r="G702" s="6" t="str">
        <f t="shared" si="42"/>
        <v>STRONG</v>
      </c>
      <c r="H702" s="6" t="str">
        <f t="shared" si="41"/>
        <v>CONFIRMED BEARISH</v>
      </c>
    </row>
    <row r="703" spans="1:8" ht="13.5" x14ac:dyDescent="0.25">
      <c r="A703" s="3">
        <f>TITRES_STAT!B706</f>
        <v>43027</v>
      </c>
      <c r="B703" s="6">
        <f>TITRES_STAT!C706</f>
        <v>17.600000000000001</v>
      </c>
      <c r="C703" s="6">
        <f>TITRES_STAT!D706</f>
        <v>10.406000000000001</v>
      </c>
      <c r="D703" s="6">
        <f>TITRES_STAT!E706</f>
        <v>10.414277499999999</v>
      </c>
      <c r="E703" s="2">
        <f t="shared" si="40"/>
        <v>-321.36891582160149</v>
      </c>
      <c r="F703" s="6" t="str">
        <f t="shared" si="43"/>
        <v>BEARISH</v>
      </c>
      <c r="G703" s="6" t="str">
        <f t="shared" si="42"/>
        <v>STRONG</v>
      </c>
      <c r="H703" s="6" t="str">
        <f t="shared" si="41"/>
        <v>CONFIRMED BEARISH</v>
      </c>
    </row>
    <row r="704" spans="1:8" ht="13.5" x14ac:dyDescent="0.25">
      <c r="A704" s="3">
        <f>TITRES_STAT!B707</f>
        <v>43028</v>
      </c>
      <c r="B704" s="6">
        <f>TITRES_STAT!C707</f>
        <v>17.59</v>
      </c>
      <c r="C704" s="6">
        <f>TITRES_STAT!D707</f>
        <v>10.4</v>
      </c>
      <c r="D704" s="6">
        <f>TITRES_STAT!E707</f>
        <v>10.4</v>
      </c>
      <c r="E704" s="2">
        <f t="shared" si="40"/>
        <v>-331.76891582160147</v>
      </c>
      <c r="F704" s="6" t="str">
        <f t="shared" si="43"/>
        <v>BEARISH</v>
      </c>
      <c r="G704" s="6" t="str">
        <f t="shared" si="42"/>
        <v>STRONG</v>
      </c>
      <c r="H704" s="6" t="str">
        <f t="shared" si="41"/>
        <v>CONFIRMED BEARISH</v>
      </c>
    </row>
    <row r="705" spans="1:8" ht="13.5" x14ac:dyDescent="0.25">
      <c r="A705" s="3">
        <f>TITRES_STAT!B708</f>
        <v>43031</v>
      </c>
      <c r="B705" s="6">
        <f>TITRES_STAT!C708</f>
        <v>17.59</v>
      </c>
      <c r="C705" s="6">
        <f>TITRES_STAT!D708</f>
        <v>10.4</v>
      </c>
      <c r="D705" s="6">
        <f>TITRES_STAT!E708</f>
        <v>10.352109152927801</v>
      </c>
      <c r="E705" s="2">
        <f t="shared" si="40"/>
        <v>-331.76891582160147</v>
      </c>
      <c r="F705" s="6" t="str">
        <f t="shared" si="43"/>
        <v>BEARISH</v>
      </c>
      <c r="G705" s="6" t="str">
        <f t="shared" si="42"/>
        <v>STRONG</v>
      </c>
      <c r="H705" s="6" t="str">
        <f t="shared" si="41"/>
        <v>CONFIRMED BEARISH</v>
      </c>
    </row>
    <row r="706" spans="1:8" ht="13.5" x14ac:dyDescent="0.25">
      <c r="A706" s="3">
        <f>TITRES_STAT!B709</f>
        <v>43032</v>
      </c>
      <c r="B706" s="6">
        <f>TITRES_STAT!C709</f>
        <v>17.55</v>
      </c>
      <c r="C706" s="6">
        <f>TITRES_STAT!D709</f>
        <v>10.375999999999999</v>
      </c>
      <c r="D706" s="6">
        <f>TITRES_STAT!E709</f>
        <v>10.375999999999999</v>
      </c>
      <c r="E706" s="2">
        <f t="shared" si="40"/>
        <v>-342.14491582160144</v>
      </c>
      <c r="F706" s="6" t="str">
        <f t="shared" si="43"/>
        <v>BEARISH</v>
      </c>
      <c r="G706" s="6" t="str">
        <f t="shared" si="42"/>
        <v>STRONG</v>
      </c>
      <c r="H706" s="6" t="str">
        <f t="shared" si="41"/>
        <v>CONFIRMED BEARISH</v>
      </c>
    </row>
    <row r="707" spans="1:8" ht="13.5" x14ac:dyDescent="0.25">
      <c r="A707" s="3">
        <f>TITRES_STAT!B710</f>
        <v>43033</v>
      </c>
      <c r="B707" s="6">
        <f>TITRES_STAT!C710</f>
        <v>17.55</v>
      </c>
      <c r="C707" s="6">
        <f>TITRES_STAT!D710</f>
        <v>10.375999999999999</v>
      </c>
      <c r="D707" s="6">
        <f>TITRES_STAT!E710</f>
        <v>0</v>
      </c>
      <c r="E707" s="2">
        <f t="shared" si="40"/>
        <v>-342.14491582160144</v>
      </c>
      <c r="F707" s="6" t="str">
        <f t="shared" si="43"/>
        <v>BEARISH</v>
      </c>
      <c r="G707" s="6" t="str">
        <f t="shared" si="42"/>
        <v>STRONG</v>
      </c>
      <c r="H707" s="6" t="str">
        <f t="shared" si="41"/>
        <v>CONFIRMED BEARISH</v>
      </c>
    </row>
    <row r="708" spans="1:8" ht="13.5" x14ac:dyDescent="0.25">
      <c r="A708" s="3">
        <f>TITRES_STAT!B711</f>
        <v>43034</v>
      </c>
      <c r="B708" s="6">
        <f>TITRES_STAT!C711</f>
        <v>17.62</v>
      </c>
      <c r="C708" s="6">
        <f>TITRES_STAT!D711</f>
        <v>10.417999999999999</v>
      </c>
      <c r="D708" s="6">
        <f>TITRES_STAT!E711</f>
        <v>10.386071963677637</v>
      </c>
      <c r="E708" s="2">
        <f t="shared" ref="E708:E771" si="44">IF(B708&gt;B707, E707+D708, IF(B708&lt;B707, E707-D708, E707))</f>
        <v>-331.75884385792381</v>
      </c>
      <c r="F708" s="6" t="str">
        <f t="shared" si="43"/>
        <v>BEARISH</v>
      </c>
      <c r="G708" s="6" t="str">
        <f t="shared" si="42"/>
        <v>STRONG</v>
      </c>
      <c r="H708" s="6" t="str">
        <f t="shared" si="41"/>
        <v>BEARISH DIVERGENCE</v>
      </c>
    </row>
    <row r="709" spans="1:8" ht="13.5" x14ac:dyDescent="0.25">
      <c r="A709" s="3">
        <f>TITRES_STAT!B712</f>
        <v>43035</v>
      </c>
      <c r="B709" s="6">
        <f>TITRES_STAT!C712</f>
        <v>17.399999999999999</v>
      </c>
      <c r="C709" s="6">
        <f>TITRES_STAT!D712</f>
        <v>10.288</v>
      </c>
      <c r="D709" s="6">
        <f>TITRES_STAT!E712</f>
        <v>10.288</v>
      </c>
      <c r="E709" s="2">
        <f t="shared" si="44"/>
        <v>-342.04684385792382</v>
      </c>
      <c r="F709" s="6" t="str">
        <f t="shared" si="43"/>
        <v>BEARISH</v>
      </c>
      <c r="G709" s="6" t="str">
        <f t="shared" si="42"/>
        <v>STRONG</v>
      </c>
      <c r="H709" s="6" t="str">
        <f t="shared" si="41"/>
        <v>CONFIRMED BEARISH</v>
      </c>
    </row>
    <row r="710" spans="1:8" ht="13.5" x14ac:dyDescent="0.25">
      <c r="A710" s="3">
        <f>TITRES_STAT!B713</f>
        <v>43038</v>
      </c>
      <c r="B710" s="6">
        <f>TITRES_STAT!C713</f>
        <v>17.62</v>
      </c>
      <c r="C710" s="6">
        <f>TITRES_STAT!D713</f>
        <v>10.417999999999999</v>
      </c>
      <c r="D710" s="6">
        <f>TITRES_STAT!E713</f>
        <v>10.330493530079455</v>
      </c>
      <c r="E710" s="2">
        <f t="shared" si="44"/>
        <v>-331.71635032784434</v>
      </c>
      <c r="F710" s="6" t="str">
        <f t="shared" si="43"/>
        <v>BULLISH</v>
      </c>
      <c r="G710" s="6" t="str">
        <f t="shared" si="42"/>
        <v>NEUTRAL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f>TITRES_STAT!B714</f>
        <v>43039</v>
      </c>
      <c r="B711" s="6">
        <f>TITRES_STAT!C714</f>
        <v>17.62</v>
      </c>
      <c r="C711" s="6">
        <f>TITRES_STAT!D714</f>
        <v>10.417999999999999</v>
      </c>
      <c r="D711" s="6">
        <f>TITRES_STAT!E714</f>
        <v>0</v>
      </c>
      <c r="E711" s="2">
        <f t="shared" si="44"/>
        <v>-331.71635032784434</v>
      </c>
      <c r="F711" s="6" t="str">
        <f t="shared" si="43"/>
        <v>BULLISH</v>
      </c>
      <c r="G711" s="6" t="str">
        <f t="shared" ref="G711:G774" si="46">IF((E711-E706)/E706 &gt; 0.02, "STRONG",
 IF((E711-E706)/E706 &lt; -0.02, "WEAK", "NEUTRAL"))</f>
        <v>WEAK</v>
      </c>
      <c r="H711" s="6" t="str">
        <f t="shared" si="45"/>
        <v>CONFIRMED BULLISH</v>
      </c>
    </row>
    <row r="712" spans="1:8" ht="13.5" x14ac:dyDescent="0.25">
      <c r="A712" s="3">
        <f>TITRES_STAT!B715</f>
        <v>43040</v>
      </c>
      <c r="B712" s="6">
        <f>TITRES_STAT!C715</f>
        <v>17.55</v>
      </c>
      <c r="C712" s="6">
        <f>TITRES_STAT!D715</f>
        <v>10.375999999999999</v>
      </c>
      <c r="D712" s="6">
        <f>TITRES_STAT!E715</f>
        <v>10.318651168091167</v>
      </c>
      <c r="E712" s="2">
        <f t="shared" si="44"/>
        <v>-342.03500149593549</v>
      </c>
      <c r="F712" s="6" t="str">
        <f t="shared" ref="F712:F775" si="47">IF(E712&gt;E707,"BULLISH",IF(E712&lt;E707,"BEARISH","NEUTRAL"))</f>
        <v>BULLISH</v>
      </c>
      <c r="G712" s="6" t="str">
        <f t="shared" si="46"/>
        <v>NEUTRAL</v>
      </c>
      <c r="H712" s="6" t="str">
        <f t="shared" si="45"/>
        <v>NEUTRAL</v>
      </c>
    </row>
    <row r="713" spans="1:8" ht="13.5" x14ac:dyDescent="0.25">
      <c r="A713" s="3">
        <f>TITRES_STAT!B716</f>
        <v>43041</v>
      </c>
      <c r="B713" s="6">
        <f>TITRES_STAT!C716</f>
        <v>17.54</v>
      </c>
      <c r="C713" s="6">
        <f>TITRES_STAT!D716</f>
        <v>10.37</v>
      </c>
      <c r="D713" s="6">
        <f>TITRES_STAT!E716</f>
        <v>10.37</v>
      </c>
      <c r="E713" s="2">
        <f t="shared" si="44"/>
        <v>-352.40500149593549</v>
      </c>
      <c r="F713" s="6" t="str">
        <f t="shared" si="47"/>
        <v>BEARISH</v>
      </c>
      <c r="G713" s="6" t="str">
        <f t="shared" si="46"/>
        <v>STRONG</v>
      </c>
      <c r="H713" s="6" t="str">
        <f t="shared" si="45"/>
        <v>CONFIRMED BEARISH</v>
      </c>
    </row>
    <row r="714" spans="1:8" ht="13.5" x14ac:dyDescent="0.25">
      <c r="A714" s="3">
        <f>TITRES_STAT!B717</f>
        <v>43042</v>
      </c>
      <c r="B714" s="6">
        <f>TITRES_STAT!C717</f>
        <v>17.7</v>
      </c>
      <c r="C714" s="6">
        <f>TITRES_STAT!D717</f>
        <v>10.465</v>
      </c>
      <c r="D714" s="6">
        <f>TITRES_STAT!E717</f>
        <v>10.460270056497174</v>
      </c>
      <c r="E714" s="2">
        <f t="shared" si="44"/>
        <v>-341.94473143943833</v>
      </c>
      <c r="F714" s="6" t="str">
        <f t="shared" si="47"/>
        <v>BULLISH</v>
      </c>
      <c r="G714" s="6" t="str">
        <f t="shared" si="46"/>
        <v>NEUTRAL</v>
      </c>
      <c r="H714" s="6" t="str">
        <f t="shared" si="45"/>
        <v>CONFIRMED BULLISH</v>
      </c>
    </row>
    <row r="715" spans="1:8" ht="13.5" x14ac:dyDescent="0.25">
      <c r="A715" s="3">
        <f>TITRES_STAT!B718</f>
        <v>43045</v>
      </c>
      <c r="B715" s="6">
        <f>TITRES_STAT!C718</f>
        <v>17.399999999999999</v>
      </c>
      <c r="C715" s="6">
        <f>TITRES_STAT!D718</f>
        <v>10.288</v>
      </c>
      <c r="D715" s="6">
        <f>TITRES_STAT!E718</f>
        <v>10.28208735632184</v>
      </c>
      <c r="E715" s="2">
        <f t="shared" si="44"/>
        <v>-352.22681879576015</v>
      </c>
      <c r="F715" s="6" t="str">
        <f t="shared" si="47"/>
        <v>BEARISH</v>
      </c>
      <c r="G715" s="6" t="str">
        <f t="shared" si="46"/>
        <v>STRONG</v>
      </c>
      <c r="H715" s="6" t="str">
        <f t="shared" si="45"/>
        <v>CONFIRMED BEARISH</v>
      </c>
    </row>
    <row r="716" spans="1:8" ht="13.5" x14ac:dyDescent="0.25">
      <c r="A716" s="3">
        <f>TITRES_STAT!B719</f>
        <v>43046</v>
      </c>
      <c r="B716" s="6">
        <f>TITRES_STAT!C719</f>
        <v>17.399999999999999</v>
      </c>
      <c r="C716" s="6">
        <f>TITRES_STAT!D719</f>
        <v>10.288</v>
      </c>
      <c r="D716" s="6">
        <f>TITRES_STAT!E719</f>
        <v>0</v>
      </c>
      <c r="E716" s="2">
        <f t="shared" si="44"/>
        <v>-352.22681879576015</v>
      </c>
      <c r="F716" s="6" t="str">
        <f t="shared" si="47"/>
        <v>BEARISH</v>
      </c>
      <c r="G716" s="6" t="str">
        <f t="shared" si="46"/>
        <v>STRONG</v>
      </c>
      <c r="H716" s="6" t="str">
        <f t="shared" si="45"/>
        <v>CONFIRMED BEARISH</v>
      </c>
    </row>
    <row r="717" spans="1:8" ht="13.5" x14ac:dyDescent="0.25">
      <c r="A717" s="3">
        <f>TITRES_STAT!B720</f>
        <v>43047</v>
      </c>
      <c r="B717" s="6">
        <f>TITRES_STAT!C720</f>
        <v>17.690000000000001</v>
      </c>
      <c r="C717" s="6">
        <f>TITRES_STAT!D720</f>
        <v>10.459</v>
      </c>
      <c r="D717" s="6">
        <f>TITRES_STAT!E720</f>
        <v>10.331883832673826</v>
      </c>
      <c r="E717" s="2">
        <f t="shared" si="44"/>
        <v>-341.89493496308631</v>
      </c>
      <c r="F717" s="6" t="str">
        <f t="shared" si="47"/>
        <v>BULLISH</v>
      </c>
      <c r="G717" s="6" t="str">
        <f t="shared" si="46"/>
        <v>NEUTRAL</v>
      </c>
      <c r="H717" s="6" t="str">
        <f t="shared" si="45"/>
        <v>CONFIRMED BULLISH</v>
      </c>
    </row>
    <row r="718" spans="1:8" ht="13.5" x14ac:dyDescent="0.25">
      <c r="A718" s="3">
        <f>TITRES_STAT!B721</f>
        <v>43048</v>
      </c>
      <c r="B718" s="6">
        <f>TITRES_STAT!C721</f>
        <v>17.510000000000002</v>
      </c>
      <c r="C718" s="6">
        <f>TITRES_STAT!D721</f>
        <v>10.353</v>
      </c>
      <c r="D718" s="6">
        <f>TITRES_STAT!E721</f>
        <v>10.353</v>
      </c>
      <c r="E718" s="2">
        <f t="shared" si="44"/>
        <v>-352.24793496308632</v>
      </c>
      <c r="F718" s="6" t="str">
        <f t="shared" si="47"/>
        <v>BULLISH</v>
      </c>
      <c r="G718" s="6" t="str">
        <f t="shared" si="46"/>
        <v>NEUTRAL</v>
      </c>
      <c r="H718" s="6" t="str">
        <f t="shared" si="45"/>
        <v>BULLISH DIVERGENCE</v>
      </c>
    </row>
    <row r="719" spans="1:8" ht="13.5" x14ac:dyDescent="0.25">
      <c r="A719" s="3">
        <f>TITRES_STAT!B722</f>
        <v>43049</v>
      </c>
      <c r="B719" s="6">
        <f>TITRES_STAT!C722</f>
        <v>17.55</v>
      </c>
      <c r="C719" s="6">
        <f>TITRES_STAT!D722</f>
        <v>10.375999999999999</v>
      </c>
      <c r="D719" s="6">
        <f>TITRES_STAT!E722</f>
        <v>10.367722849002849</v>
      </c>
      <c r="E719" s="2">
        <f t="shared" si="44"/>
        <v>-341.88021211408346</v>
      </c>
      <c r="F719" s="6" t="str">
        <f t="shared" si="47"/>
        <v>BULLISH</v>
      </c>
      <c r="G719" s="6" t="str">
        <f t="shared" si="46"/>
        <v>NEUTRAL</v>
      </c>
      <c r="H719" s="6" t="str">
        <f t="shared" si="45"/>
        <v>BULLISH DIVERGENCE</v>
      </c>
    </row>
    <row r="720" spans="1:8" ht="13.5" x14ac:dyDescent="0.25">
      <c r="A720" s="3">
        <f>TITRES_STAT!B723</f>
        <v>43052</v>
      </c>
      <c r="B720" s="6">
        <f>TITRES_STAT!C723</f>
        <v>17.690000000000001</v>
      </c>
      <c r="C720" s="6">
        <f>TITRES_STAT!D723</f>
        <v>10.459</v>
      </c>
      <c r="D720" s="6">
        <f>TITRES_STAT!E723</f>
        <v>10.352577162238552</v>
      </c>
      <c r="E720" s="2">
        <f t="shared" si="44"/>
        <v>-331.5276349518449</v>
      </c>
      <c r="F720" s="6" t="str">
        <f t="shared" si="47"/>
        <v>BULLISH</v>
      </c>
      <c r="G720" s="6" t="str">
        <f t="shared" si="46"/>
        <v>WEAK</v>
      </c>
      <c r="H720" s="6" t="str">
        <f t="shared" si="45"/>
        <v>CONFIRMED BULLISH</v>
      </c>
    </row>
    <row r="721" spans="1:8" ht="13.5" x14ac:dyDescent="0.25">
      <c r="A721" s="3">
        <f>TITRES_STAT!B724</f>
        <v>43053</v>
      </c>
      <c r="B721" s="6">
        <f>TITRES_STAT!C724</f>
        <v>17.55</v>
      </c>
      <c r="C721" s="6">
        <f>TITRES_STAT!D724</f>
        <v>10.375999999999999</v>
      </c>
      <c r="D721" s="6">
        <f>TITRES_STAT!E724</f>
        <v>10.373635099715099</v>
      </c>
      <c r="E721" s="2">
        <f t="shared" si="44"/>
        <v>-341.90127005156</v>
      </c>
      <c r="F721" s="6" t="str">
        <f t="shared" si="47"/>
        <v>BULLISH</v>
      </c>
      <c r="G721" s="6" t="str">
        <f t="shared" si="46"/>
        <v>WEAK</v>
      </c>
      <c r="H721" s="6" t="str">
        <f t="shared" si="45"/>
        <v>CONFIRMED BULLISH</v>
      </c>
    </row>
    <row r="722" spans="1:8" ht="13.5" x14ac:dyDescent="0.25">
      <c r="A722" s="3">
        <f>TITRES_STAT!B725</f>
        <v>43054</v>
      </c>
      <c r="B722" s="6">
        <f>TITRES_STAT!C725</f>
        <v>17.55</v>
      </c>
      <c r="C722" s="6">
        <f>TITRES_STAT!D725</f>
        <v>10.375999999999999</v>
      </c>
      <c r="D722" s="6">
        <f>TITRES_STAT!E725</f>
        <v>10.374817549857548</v>
      </c>
      <c r="E722" s="2">
        <f t="shared" si="44"/>
        <v>-341.90127005156</v>
      </c>
      <c r="F722" s="6" t="str">
        <f t="shared" si="47"/>
        <v>BEARISH</v>
      </c>
      <c r="G722" s="6" t="str">
        <f t="shared" si="46"/>
        <v>NEUTRAL</v>
      </c>
      <c r="H722" s="6" t="str">
        <f t="shared" si="45"/>
        <v>CONFIRMED BEARISH</v>
      </c>
    </row>
    <row r="723" spans="1:8" ht="13.5" x14ac:dyDescent="0.25">
      <c r="A723" s="3">
        <f>TITRES_STAT!B726</f>
        <v>43055</v>
      </c>
      <c r="B723" s="6">
        <f>TITRES_STAT!C726</f>
        <v>17.510000000000002</v>
      </c>
      <c r="C723" s="6">
        <f>TITRES_STAT!D726</f>
        <v>10.353</v>
      </c>
      <c r="D723" s="6">
        <f>TITRES_STAT!E726</f>
        <v>10.359503883495144</v>
      </c>
      <c r="E723" s="2">
        <f t="shared" si="44"/>
        <v>-352.26077393505517</v>
      </c>
      <c r="F723" s="6" t="str">
        <f t="shared" si="47"/>
        <v>BEARISH</v>
      </c>
      <c r="G723" s="6" t="str">
        <f t="shared" si="46"/>
        <v>NEUTRAL</v>
      </c>
      <c r="H723" s="6" t="str">
        <f t="shared" si="45"/>
        <v>NEUTRAL</v>
      </c>
    </row>
    <row r="724" spans="1:8" ht="13.5" x14ac:dyDescent="0.25">
      <c r="A724" s="3">
        <f>TITRES_STAT!B727</f>
        <v>43056</v>
      </c>
      <c r="B724" s="6">
        <f>TITRES_STAT!C727</f>
        <v>17.510000000000002</v>
      </c>
      <c r="C724" s="6">
        <f>TITRES_STAT!D727</f>
        <v>10.353</v>
      </c>
      <c r="D724" s="6">
        <f>TITRES_STAT!E727</f>
        <v>10.353</v>
      </c>
      <c r="E724" s="2">
        <f t="shared" si="44"/>
        <v>-352.26077393505517</v>
      </c>
      <c r="F724" s="6" t="str">
        <f t="shared" si="47"/>
        <v>BEARISH</v>
      </c>
      <c r="G724" s="6" t="str">
        <f t="shared" si="46"/>
        <v>STRONG</v>
      </c>
      <c r="H724" s="6" t="str">
        <f t="shared" si="45"/>
        <v>CONFIRMED BEARISH</v>
      </c>
    </row>
    <row r="725" spans="1:8" ht="13.5" x14ac:dyDescent="0.25">
      <c r="A725" s="3">
        <f>TITRES_STAT!B728</f>
        <v>43059</v>
      </c>
      <c r="B725" s="6">
        <f>TITRES_STAT!C728</f>
        <v>17.5</v>
      </c>
      <c r="C725" s="6">
        <f>TITRES_STAT!D728</f>
        <v>10.347</v>
      </c>
      <c r="D725" s="6">
        <f>TITRES_STAT!E728</f>
        <v>10.347</v>
      </c>
      <c r="E725" s="2">
        <f t="shared" si="44"/>
        <v>-362.60777393505515</v>
      </c>
      <c r="F725" s="6" t="str">
        <f t="shared" si="47"/>
        <v>BEARISH</v>
      </c>
      <c r="G725" s="6" t="str">
        <f t="shared" si="46"/>
        <v>STRONG</v>
      </c>
      <c r="H725" s="6" t="str">
        <f t="shared" si="45"/>
        <v>CONFIRMED BEARISH</v>
      </c>
    </row>
    <row r="726" spans="1:8" ht="13.5" x14ac:dyDescent="0.25">
      <c r="A726" s="3">
        <f>TITRES_STAT!B729</f>
        <v>43060</v>
      </c>
      <c r="B726" s="6">
        <f>TITRES_STAT!C729</f>
        <v>17.5</v>
      </c>
      <c r="C726" s="6">
        <f>TITRES_STAT!D729</f>
        <v>10.347</v>
      </c>
      <c r="D726" s="6">
        <f>TITRES_STAT!E729</f>
        <v>10.347</v>
      </c>
      <c r="E726" s="2">
        <f t="shared" si="44"/>
        <v>-362.60777393505515</v>
      </c>
      <c r="F726" s="6" t="str">
        <f t="shared" si="47"/>
        <v>BEARISH</v>
      </c>
      <c r="G726" s="6" t="str">
        <f t="shared" si="46"/>
        <v>STRONG</v>
      </c>
      <c r="H726" s="6" t="str">
        <f t="shared" si="45"/>
        <v>CONFIRMED BEARISH</v>
      </c>
    </row>
    <row r="727" spans="1:8" ht="13.5" x14ac:dyDescent="0.25">
      <c r="A727" s="3">
        <f>TITRES_STAT!B730</f>
        <v>43061</v>
      </c>
      <c r="B727" s="6">
        <f>TITRES_STAT!C730</f>
        <v>17.5</v>
      </c>
      <c r="C727" s="6">
        <f>TITRES_STAT!D730</f>
        <v>10.347</v>
      </c>
      <c r="D727" s="6">
        <f>TITRES_STAT!E730</f>
        <v>10.347</v>
      </c>
      <c r="E727" s="2">
        <f t="shared" si="44"/>
        <v>-362.60777393505515</v>
      </c>
      <c r="F727" s="6" t="str">
        <f t="shared" si="47"/>
        <v>BEARISH</v>
      </c>
      <c r="G727" s="6" t="str">
        <f t="shared" si="46"/>
        <v>STRONG</v>
      </c>
      <c r="H727" s="6" t="str">
        <f t="shared" si="45"/>
        <v>CONFIRMED BEARISH</v>
      </c>
    </row>
    <row r="728" spans="1:8" ht="13.5" x14ac:dyDescent="0.25">
      <c r="A728" s="3">
        <f>TITRES_STAT!B731</f>
        <v>43062</v>
      </c>
      <c r="B728" s="6">
        <f>TITRES_STAT!C731</f>
        <v>17.690000000000001</v>
      </c>
      <c r="C728" s="6">
        <f>TITRES_STAT!D731</f>
        <v>10.459</v>
      </c>
      <c r="D728" s="6">
        <f>TITRES_STAT!E731</f>
        <v>10.347256020350478</v>
      </c>
      <c r="E728" s="2">
        <f t="shared" si="44"/>
        <v>-352.26051791470468</v>
      </c>
      <c r="F728" s="6" t="str">
        <f t="shared" si="47"/>
        <v>BULLISH</v>
      </c>
      <c r="G728" s="6" t="str">
        <f t="shared" si="46"/>
        <v>NEUTRAL</v>
      </c>
      <c r="H728" s="6" t="str">
        <f t="shared" si="45"/>
        <v>CONFIRMED BULLISH</v>
      </c>
    </row>
    <row r="729" spans="1:8" ht="13.5" x14ac:dyDescent="0.25">
      <c r="A729" s="3">
        <f>TITRES_STAT!B732</f>
        <v>43063</v>
      </c>
      <c r="B729" s="6">
        <f>TITRES_STAT!C732</f>
        <v>17.600000000000001</v>
      </c>
      <c r="C729" s="6">
        <f>TITRES_STAT!D732</f>
        <v>10.406000000000001</v>
      </c>
      <c r="D729" s="6">
        <f>TITRES_STAT!E732</f>
        <v>10.406000000000001</v>
      </c>
      <c r="E729" s="2">
        <f t="shared" si="44"/>
        <v>-362.66651791470468</v>
      </c>
      <c r="F729" s="6" t="str">
        <f t="shared" si="47"/>
        <v>BEARISH</v>
      </c>
      <c r="G729" s="6" t="str">
        <f t="shared" si="46"/>
        <v>STRONG</v>
      </c>
      <c r="H729" s="6" t="str">
        <f t="shared" si="45"/>
        <v>BEARISH DIVERGENCE</v>
      </c>
    </row>
    <row r="730" spans="1:8" ht="13.5" x14ac:dyDescent="0.25">
      <c r="A730" s="3">
        <f>TITRES_STAT!B733</f>
        <v>43066</v>
      </c>
      <c r="B730" s="6">
        <f>TITRES_STAT!C733</f>
        <v>17.68</v>
      </c>
      <c r="C730" s="6">
        <f>TITRES_STAT!D733</f>
        <v>10.452999999999999</v>
      </c>
      <c r="D730" s="6">
        <f>TITRES_STAT!E733</f>
        <v>10.406883823529412</v>
      </c>
      <c r="E730" s="2">
        <f t="shared" si="44"/>
        <v>-352.25963409117526</v>
      </c>
      <c r="F730" s="6" t="str">
        <f t="shared" si="47"/>
        <v>BULLISH</v>
      </c>
      <c r="G730" s="6" t="str">
        <f t="shared" si="46"/>
        <v>WEAK</v>
      </c>
      <c r="H730" s="6" t="str">
        <f t="shared" si="45"/>
        <v>CONFIRMED BULLISH</v>
      </c>
    </row>
    <row r="731" spans="1:8" ht="13.5" x14ac:dyDescent="0.25">
      <c r="A731" s="3">
        <f>TITRES_STAT!B734</f>
        <v>43067</v>
      </c>
      <c r="B731" s="6">
        <f>TITRES_STAT!C734</f>
        <v>17.7</v>
      </c>
      <c r="C731" s="6">
        <f>TITRES_STAT!D734</f>
        <v>10.465</v>
      </c>
      <c r="D731" s="6">
        <f>TITRES_STAT!E734</f>
        <v>10.40587570621469</v>
      </c>
      <c r="E731" s="2">
        <f t="shared" si="44"/>
        <v>-341.85375838496054</v>
      </c>
      <c r="F731" s="6" t="str">
        <f t="shared" si="47"/>
        <v>BULLISH</v>
      </c>
      <c r="G731" s="6" t="str">
        <f t="shared" si="46"/>
        <v>WEAK</v>
      </c>
      <c r="H731" s="6" t="str">
        <f t="shared" si="45"/>
        <v>CONFIRMED BULLISH</v>
      </c>
    </row>
    <row r="732" spans="1:8" ht="13.5" x14ac:dyDescent="0.25">
      <c r="A732" s="3">
        <f>TITRES_STAT!B735</f>
        <v>43068</v>
      </c>
      <c r="B732" s="6">
        <f>TITRES_STAT!C735</f>
        <v>17.7</v>
      </c>
      <c r="C732" s="6">
        <f>TITRES_STAT!D735</f>
        <v>10.465</v>
      </c>
      <c r="D732" s="6">
        <f>TITRES_STAT!E735</f>
        <v>10.45731384180791</v>
      </c>
      <c r="E732" s="2">
        <f t="shared" si="44"/>
        <v>-341.85375838496054</v>
      </c>
      <c r="F732" s="6" t="str">
        <f t="shared" si="47"/>
        <v>BULLISH</v>
      </c>
      <c r="G732" s="6" t="str">
        <f t="shared" si="46"/>
        <v>WEAK</v>
      </c>
      <c r="H732" s="6" t="str">
        <f t="shared" si="45"/>
        <v>CONFIRMED BULLISH</v>
      </c>
    </row>
    <row r="733" spans="1:8" ht="13.5" x14ac:dyDescent="0.25">
      <c r="A733" s="3">
        <f>TITRES_STAT!B736</f>
        <v>43069</v>
      </c>
      <c r="B733" s="6">
        <f>TITRES_STAT!C736</f>
        <v>17.97</v>
      </c>
      <c r="C733" s="6">
        <f>TITRES_STAT!D736</f>
        <v>10.625</v>
      </c>
      <c r="D733" s="6">
        <f>TITRES_STAT!E736</f>
        <v>10.466541457985533</v>
      </c>
      <c r="E733" s="2">
        <f t="shared" si="44"/>
        <v>-331.38721692697499</v>
      </c>
      <c r="F733" s="6" t="str">
        <f t="shared" si="47"/>
        <v>BULLISH</v>
      </c>
      <c r="G733" s="6" t="str">
        <f t="shared" si="46"/>
        <v>WEAK</v>
      </c>
      <c r="H733" s="6" t="str">
        <f t="shared" si="45"/>
        <v>CONFIRMED BULLISH</v>
      </c>
    </row>
    <row r="734" spans="1:8" ht="13.5" x14ac:dyDescent="0.25">
      <c r="A734" s="3">
        <f>TITRES_STAT!B737</f>
        <v>43073</v>
      </c>
      <c r="B734" s="6">
        <f>TITRES_STAT!C737</f>
        <v>17.899999999999999</v>
      </c>
      <c r="C734" s="6">
        <f>TITRES_STAT!D737</f>
        <v>10.583</v>
      </c>
      <c r="D734" s="6">
        <f>TITRES_STAT!E737</f>
        <v>10.583</v>
      </c>
      <c r="E734" s="2">
        <f t="shared" si="44"/>
        <v>-341.97021692697501</v>
      </c>
      <c r="F734" s="6" t="str">
        <f t="shared" si="47"/>
        <v>BULLISH</v>
      </c>
      <c r="G734" s="6" t="str">
        <f t="shared" si="46"/>
        <v>WEAK</v>
      </c>
      <c r="H734" s="6" t="str">
        <f t="shared" si="45"/>
        <v>CONFIRMED BULLISH</v>
      </c>
    </row>
    <row r="735" spans="1:8" ht="13.5" x14ac:dyDescent="0.25">
      <c r="A735" s="3">
        <f>TITRES_STAT!B738</f>
        <v>43074</v>
      </c>
      <c r="B735" s="6">
        <f>TITRES_STAT!C738</f>
        <v>18</v>
      </c>
      <c r="C735" s="6">
        <f>TITRES_STAT!D738</f>
        <v>10.641999999999999</v>
      </c>
      <c r="D735" s="6">
        <f>TITRES_STAT!E738</f>
        <v>10.584060222222222</v>
      </c>
      <c r="E735" s="2">
        <f t="shared" si="44"/>
        <v>-331.38615670475281</v>
      </c>
      <c r="F735" s="6" t="str">
        <f t="shared" si="47"/>
        <v>BULLISH</v>
      </c>
      <c r="G735" s="6" t="str">
        <f t="shared" si="46"/>
        <v>WEAK</v>
      </c>
      <c r="H735" s="6" t="str">
        <f t="shared" si="45"/>
        <v>CONFIRMED BULLISH</v>
      </c>
    </row>
    <row r="736" spans="1:8" ht="13.5" x14ac:dyDescent="0.25">
      <c r="A736" s="3">
        <f>TITRES_STAT!B739</f>
        <v>43075</v>
      </c>
      <c r="B736" s="6">
        <f>TITRES_STAT!C739</f>
        <v>17.899999999999999</v>
      </c>
      <c r="C736" s="6">
        <f>TITRES_STAT!D739</f>
        <v>10.583</v>
      </c>
      <c r="D736" s="6">
        <f>TITRES_STAT!E739</f>
        <v>10.583</v>
      </c>
      <c r="E736" s="2">
        <f t="shared" si="44"/>
        <v>-341.96915670475283</v>
      </c>
      <c r="F736" s="6" t="str">
        <f t="shared" si="47"/>
        <v>BEARISH</v>
      </c>
      <c r="G736" s="6" t="str">
        <f t="shared" si="46"/>
        <v>NEUTRAL</v>
      </c>
      <c r="H736" s="6" t="str">
        <f t="shared" si="45"/>
        <v>BEARISH DIVERGENCE</v>
      </c>
    </row>
    <row r="737" spans="1:8" ht="13.5" x14ac:dyDescent="0.25">
      <c r="A737" s="3">
        <f>TITRES_STAT!B740</f>
        <v>43076</v>
      </c>
      <c r="B737" s="6">
        <f>TITRES_STAT!C740</f>
        <v>17.8</v>
      </c>
      <c r="C737" s="6">
        <f>TITRES_STAT!D740</f>
        <v>10.523999999999999</v>
      </c>
      <c r="D737" s="6">
        <f>TITRES_STAT!E740</f>
        <v>10.532868539325841</v>
      </c>
      <c r="E737" s="2">
        <f t="shared" si="44"/>
        <v>-352.50202524407865</v>
      </c>
      <c r="F737" s="6" t="str">
        <f t="shared" si="47"/>
        <v>BEARISH</v>
      </c>
      <c r="G737" s="6" t="str">
        <f t="shared" si="46"/>
        <v>STRONG</v>
      </c>
      <c r="H737" s="6" t="str">
        <f t="shared" si="45"/>
        <v>BEARISH DIVERGENCE</v>
      </c>
    </row>
    <row r="738" spans="1:8" ht="13.5" x14ac:dyDescent="0.25">
      <c r="A738" s="3">
        <f>TITRES_STAT!B741</f>
        <v>43077</v>
      </c>
      <c r="B738" s="6">
        <f>TITRES_STAT!C741</f>
        <v>17.7</v>
      </c>
      <c r="C738" s="6">
        <f>TITRES_STAT!D741</f>
        <v>10.465</v>
      </c>
      <c r="D738" s="6">
        <f>TITRES_STAT!E741</f>
        <v>10.465591242937853</v>
      </c>
      <c r="E738" s="2">
        <f t="shared" si="44"/>
        <v>-362.96761648701653</v>
      </c>
      <c r="F738" s="6" t="str">
        <f t="shared" si="47"/>
        <v>BEARISH</v>
      </c>
      <c r="G738" s="6" t="str">
        <f t="shared" si="46"/>
        <v>STRONG</v>
      </c>
      <c r="H738" s="6" t="str">
        <f t="shared" si="45"/>
        <v>CONFIRMED BEARISH</v>
      </c>
    </row>
    <row r="739" spans="1:8" ht="13.5" x14ac:dyDescent="0.25">
      <c r="A739" s="3">
        <f>TITRES_STAT!B742</f>
        <v>43080</v>
      </c>
      <c r="B739" s="6">
        <f>TITRES_STAT!C742</f>
        <v>17.7</v>
      </c>
      <c r="C739" s="6">
        <f>TITRES_STAT!D742</f>
        <v>10.465</v>
      </c>
      <c r="D739" s="6">
        <f>TITRES_STAT!E742</f>
        <v>10.466182485875708</v>
      </c>
      <c r="E739" s="2">
        <f t="shared" si="44"/>
        <v>-362.96761648701653</v>
      </c>
      <c r="F739" s="6" t="str">
        <f t="shared" si="47"/>
        <v>BEARISH</v>
      </c>
      <c r="G739" s="6" t="str">
        <f t="shared" si="46"/>
        <v>STRONG</v>
      </c>
      <c r="H739" s="6" t="str">
        <f t="shared" si="45"/>
        <v>CONFIRMED BEARISH</v>
      </c>
    </row>
    <row r="740" spans="1:8" ht="13.5" x14ac:dyDescent="0.25">
      <c r="A740" s="3">
        <f>TITRES_STAT!B743</f>
        <v>43081</v>
      </c>
      <c r="B740" s="6">
        <f>TITRES_STAT!C743</f>
        <v>17.97</v>
      </c>
      <c r="C740" s="6">
        <f>TITRES_STAT!D743</f>
        <v>10.625</v>
      </c>
      <c r="D740" s="6">
        <f>TITRES_STAT!E743</f>
        <v>10.467132721202002</v>
      </c>
      <c r="E740" s="2">
        <f t="shared" si="44"/>
        <v>-352.50048376581452</v>
      </c>
      <c r="F740" s="6" t="str">
        <f t="shared" si="47"/>
        <v>BEARISH</v>
      </c>
      <c r="G740" s="6" t="str">
        <f t="shared" si="46"/>
        <v>STRONG</v>
      </c>
      <c r="H740" s="6" t="str">
        <f t="shared" si="45"/>
        <v>CONFIRMED BEARISH</v>
      </c>
    </row>
    <row r="741" spans="1:8" ht="13.5" x14ac:dyDescent="0.25">
      <c r="A741" s="3">
        <f>TITRES_STAT!B744</f>
        <v>43082</v>
      </c>
      <c r="B741" s="6">
        <f>TITRES_STAT!C744</f>
        <v>17.97</v>
      </c>
      <c r="C741" s="6">
        <f>TITRES_STAT!D744</f>
        <v>10.625</v>
      </c>
      <c r="D741" s="6">
        <f>TITRES_STAT!E744</f>
        <v>0</v>
      </c>
      <c r="E741" s="2">
        <f t="shared" si="44"/>
        <v>-352.50048376581452</v>
      </c>
      <c r="F741" s="6" t="str">
        <f t="shared" si="47"/>
        <v>BEARISH</v>
      </c>
      <c r="G741" s="6" t="str">
        <f t="shared" si="46"/>
        <v>STRONG</v>
      </c>
      <c r="H741" s="6" t="str">
        <f t="shared" si="45"/>
        <v>BEARISH DIVERGENCE</v>
      </c>
    </row>
    <row r="742" spans="1:8" ht="13.5" x14ac:dyDescent="0.25">
      <c r="A742" s="3">
        <f>TITRES_STAT!B745</f>
        <v>43083</v>
      </c>
      <c r="B742" s="6">
        <f>TITRES_STAT!C745</f>
        <v>17.97</v>
      </c>
      <c r="C742" s="6">
        <f>TITRES_STAT!D745</f>
        <v>10.625</v>
      </c>
      <c r="D742" s="6">
        <f>TITRES_STAT!E745</f>
        <v>0</v>
      </c>
      <c r="E742" s="2">
        <f t="shared" si="44"/>
        <v>-352.50048376581452</v>
      </c>
      <c r="F742" s="6" t="str">
        <f t="shared" si="47"/>
        <v>BULLISH</v>
      </c>
      <c r="G742" s="6" t="str">
        <f t="shared" si="46"/>
        <v>NEUTRAL</v>
      </c>
      <c r="H742" s="6" t="str">
        <f t="shared" si="45"/>
        <v>CONFIRMED BULLISH</v>
      </c>
    </row>
    <row r="743" spans="1:8" ht="13.5" x14ac:dyDescent="0.25">
      <c r="A743" s="3">
        <f>TITRES_STAT!B746</f>
        <v>43084</v>
      </c>
      <c r="B743" s="6">
        <f>TITRES_STAT!C746</f>
        <v>17.8</v>
      </c>
      <c r="C743" s="6">
        <f>TITRES_STAT!D746</f>
        <v>10.523999999999999</v>
      </c>
      <c r="D743" s="6">
        <f>TITRES_STAT!E746</f>
        <v>10.523999999999997</v>
      </c>
      <c r="E743" s="2">
        <f t="shared" si="44"/>
        <v>-363.02448376581452</v>
      </c>
      <c r="F743" s="6" t="str">
        <f t="shared" si="47"/>
        <v>BEARISH</v>
      </c>
      <c r="G743" s="6" t="str">
        <f t="shared" si="46"/>
        <v>NEUTRAL</v>
      </c>
      <c r="H743" s="6" t="str">
        <f t="shared" si="45"/>
        <v>BEARISH DIVERGENCE</v>
      </c>
    </row>
    <row r="744" spans="1:8" ht="13.5" x14ac:dyDescent="0.25">
      <c r="A744" s="3">
        <f>TITRES_STAT!B747</f>
        <v>43087</v>
      </c>
      <c r="B744" s="6">
        <f>TITRES_STAT!C747</f>
        <v>17.600000000000001</v>
      </c>
      <c r="C744" s="6">
        <f>TITRES_STAT!D747</f>
        <v>10.406000000000001</v>
      </c>
      <c r="D744" s="6">
        <f>TITRES_STAT!E747</f>
        <v>10.4000875</v>
      </c>
      <c r="E744" s="2">
        <f t="shared" si="44"/>
        <v>-373.42457126581451</v>
      </c>
      <c r="F744" s="6" t="str">
        <f t="shared" si="47"/>
        <v>BEARISH</v>
      </c>
      <c r="G744" s="6" t="str">
        <f t="shared" si="46"/>
        <v>STRONG</v>
      </c>
      <c r="H744" s="6" t="str">
        <f t="shared" si="45"/>
        <v>CONFIRMED BEARISH</v>
      </c>
    </row>
    <row r="745" spans="1:8" ht="13.5" x14ac:dyDescent="0.25">
      <c r="A745" s="3">
        <f>TITRES_STAT!B748</f>
        <v>43088</v>
      </c>
      <c r="B745" s="6">
        <f>TITRES_STAT!C748</f>
        <v>17.97</v>
      </c>
      <c r="C745" s="6">
        <f>TITRES_STAT!D748</f>
        <v>10.625</v>
      </c>
      <c r="D745" s="6">
        <f>TITRES_STAT!E748</f>
        <v>10.593071786310517</v>
      </c>
      <c r="E745" s="2">
        <f t="shared" si="44"/>
        <v>-362.83149947950398</v>
      </c>
      <c r="F745" s="6" t="str">
        <f t="shared" si="47"/>
        <v>BEARISH</v>
      </c>
      <c r="G745" s="6" t="str">
        <f t="shared" si="46"/>
        <v>STRONG</v>
      </c>
      <c r="H745" s="6" t="str">
        <f t="shared" si="45"/>
        <v>NEUTRAL</v>
      </c>
    </row>
    <row r="746" spans="1:8" ht="13.5" x14ac:dyDescent="0.25">
      <c r="A746" s="3">
        <f>TITRES_STAT!B749</f>
        <v>43089</v>
      </c>
      <c r="B746" s="6">
        <f>TITRES_STAT!C749</f>
        <v>17.600000000000001</v>
      </c>
      <c r="C746" s="6">
        <f>TITRES_STAT!D749</f>
        <v>10.406000000000001</v>
      </c>
      <c r="D746" s="6">
        <f>TITRES_STAT!E749</f>
        <v>10.406591249999998</v>
      </c>
      <c r="E746" s="2">
        <f t="shared" si="44"/>
        <v>-373.23809072950399</v>
      </c>
      <c r="F746" s="6" t="str">
        <f t="shared" si="47"/>
        <v>BEARISH</v>
      </c>
      <c r="G746" s="6" t="str">
        <f t="shared" si="46"/>
        <v>STRONG</v>
      </c>
      <c r="H746" s="6" t="str">
        <f t="shared" si="45"/>
        <v>CONFIRMED BEARISH</v>
      </c>
    </row>
    <row r="747" spans="1:8" ht="13.5" x14ac:dyDescent="0.25">
      <c r="A747" s="3">
        <f>TITRES_STAT!B750</f>
        <v>43090</v>
      </c>
      <c r="B747" s="6">
        <f>TITRES_STAT!C750</f>
        <v>17.850000000000001</v>
      </c>
      <c r="C747" s="6">
        <f>TITRES_STAT!D750</f>
        <v>10.554</v>
      </c>
      <c r="D747" s="6">
        <f>TITRES_STAT!E750</f>
        <v>10.445799327731093</v>
      </c>
      <c r="E747" s="2">
        <f t="shared" si="44"/>
        <v>-362.7922914017729</v>
      </c>
      <c r="F747" s="6" t="str">
        <f t="shared" si="47"/>
        <v>BEARISH</v>
      </c>
      <c r="G747" s="6" t="str">
        <f t="shared" si="46"/>
        <v>STRONG</v>
      </c>
      <c r="H747" s="6" t="str">
        <f t="shared" si="45"/>
        <v>CONFIRMED BEARISH</v>
      </c>
    </row>
    <row r="748" spans="1:8" ht="13.5" x14ac:dyDescent="0.25">
      <c r="A748" s="3">
        <f>TITRES_STAT!B751</f>
        <v>43091</v>
      </c>
      <c r="B748" s="6">
        <f>TITRES_STAT!C751</f>
        <v>17.850000000000001</v>
      </c>
      <c r="C748" s="6">
        <f>TITRES_STAT!D751</f>
        <v>10.554</v>
      </c>
      <c r="D748" s="6">
        <f>TITRES_STAT!E751</f>
        <v>0</v>
      </c>
      <c r="E748" s="2">
        <f t="shared" si="44"/>
        <v>-362.7922914017729</v>
      </c>
      <c r="F748" s="6" t="str">
        <f t="shared" si="47"/>
        <v>BULLISH</v>
      </c>
      <c r="G748" s="6" t="str">
        <f t="shared" si="46"/>
        <v>NEUTRAL</v>
      </c>
      <c r="H748" s="6" t="str">
        <f t="shared" si="45"/>
        <v>CONFIRMED BULLISH</v>
      </c>
    </row>
    <row r="749" spans="1:8" ht="13.5" x14ac:dyDescent="0.25">
      <c r="A749" s="3">
        <f>TITRES_STAT!B752</f>
        <v>43094</v>
      </c>
      <c r="B749" s="6">
        <f>TITRES_STAT!C752</f>
        <v>17.84</v>
      </c>
      <c r="C749" s="6">
        <f>TITRES_STAT!D752</f>
        <v>10.548</v>
      </c>
      <c r="D749" s="6">
        <f>TITRES_STAT!E752</f>
        <v>10.534401121076234</v>
      </c>
      <c r="E749" s="2">
        <f t="shared" si="44"/>
        <v>-373.32669252284916</v>
      </c>
      <c r="F749" s="6" t="str">
        <f t="shared" si="47"/>
        <v>BULLISH</v>
      </c>
      <c r="G749" s="6" t="str">
        <f t="shared" si="46"/>
        <v>NEUTRAL</v>
      </c>
      <c r="H749" s="6" t="str">
        <f t="shared" si="45"/>
        <v>CONFIRMED BULLISH</v>
      </c>
    </row>
    <row r="750" spans="1:8" ht="13.5" x14ac:dyDescent="0.25">
      <c r="A750" s="3">
        <f>TITRES_STAT!B753</f>
        <v>43095</v>
      </c>
      <c r="B750" s="6">
        <f>TITRES_STAT!C753</f>
        <v>17.96</v>
      </c>
      <c r="C750" s="6">
        <f>TITRES_STAT!D753</f>
        <v>10.619</v>
      </c>
      <c r="D750" s="6">
        <f>TITRES_STAT!E753</f>
        <v>10.474141703786191</v>
      </c>
      <c r="E750" s="2">
        <f t="shared" si="44"/>
        <v>-362.85255081906297</v>
      </c>
      <c r="F750" s="6" t="str">
        <f t="shared" si="47"/>
        <v>BEARISH</v>
      </c>
      <c r="G750" s="6" t="str">
        <f t="shared" si="46"/>
        <v>NEUTRAL</v>
      </c>
      <c r="H750" s="6" t="str">
        <f t="shared" si="45"/>
        <v>CONFIRMED BEARISH</v>
      </c>
    </row>
    <row r="751" spans="1:8" ht="13.5" x14ac:dyDescent="0.25">
      <c r="A751" s="3">
        <f>TITRES_STAT!B754</f>
        <v>43096</v>
      </c>
      <c r="B751" s="6">
        <f>TITRES_STAT!C754</f>
        <v>17.96</v>
      </c>
      <c r="C751" s="6">
        <f>TITRES_STAT!D754</f>
        <v>10.619</v>
      </c>
      <c r="D751" s="6">
        <f>TITRES_STAT!E754</f>
        <v>0</v>
      </c>
      <c r="E751" s="2">
        <f t="shared" si="44"/>
        <v>-362.85255081906297</v>
      </c>
      <c r="F751" s="6" t="str">
        <f t="shared" si="47"/>
        <v>BULLISH</v>
      </c>
      <c r="G751" s="6" t="str">
        <f t="shared" si="46"/>
        <v>WEAK</v>
      </c>
      <c r="H751" s="6" t="str">
        <f t="shared" si="45"/>
        <v>CONFIRMED BULLISH</v>
      </c>
    </row>
    <row r="752" spans="1:8" ht="13.5" x14ac:dyDescent="0.25">
      <c r="A752" s="3">
        <f>TITRES_STAT!B755</f>
        <v>43097</v>
      </c>
      <c r="B752" s="6">
        <f>TITRES_STAT!C755</f>
        <v>17.72</v>
      </c>
      <c r="C752" s="6">
        <f>TITRES_STAT!D755</f>
        <v>10.477</v>
      </c>
      <c r="D752" s="6">
        <f>TITRES_STAT!E755</f>
        <v>10.483503781038376</v>
      </c>
      <c r="E752" s="2">
        <f t="shared" si="44"/>
        <v>-373.33605460010136</v>
      </c>
      <c r="F752" s="6" t="str">
        <f t="shared" si="47"/>
        <v>BEARISH</v>
      </c>
      <c r="G752" s="6" t="str">
        <f t="shared" si="46"/>
        <v>STRONG</v>
      </c>
      <c r="H752" s="6" t="str">
        <f t="shared" si="45"/>
        <v>CONFIRMED BEARISH</v>
      </c>
    </row>
    <row r="753" spans="1:8" ht="13.5" x14ac:dyDescent="0.25">
      <c r="A753" s="3">
        <f>TITRES_STAT!B756</f>
        <v>43098</v>
      </c>
      <c r="B753" s="6">
        <f>TITRES_STAT!C756</f>
        <v>17.88</v>
      </c>
      <c r="C753" s="6">
        <f>TITRES_STAT!D756</f>
        <v>10.571</v>
      </c>
      <c r="D753" s="6">
        <f>TITRES_STAT!E756</f>
        <v>10.586371700223713</v>
      </c>
      <c r="E753" s="2">
        <f t="shared" si="44"/>
        <v>-362.74968289987766</v>
      </c>
      <c r="F753" s="6" t="str">
        <f t="shared" si="47"/>
        <v>BULLISH</v>
      </c>
      <c r="G753" s="6" t="str">
        <f t="shared" si="46"/>
        <v>NEUTRAL</v>
      </c>
      <c r="H753" s="6" t="str">
        <f t="shared" si="45"/>
        <v>CONFIRMED BULLISH</v>
      </c>
    </row>
    <row r="754" spans="1:8" ht="13.5" x14ac:dyDescent="0.25">
      <c r="A754" s="3">
        <f>TITRES_STAT!B757</f>
        <v>43102</v>
      </c>
      <c r="B754" s="6">
        <f>TITRES_STAT!C757</f>
        <v>17.71</v>
      </c>
      <c r="C754" s="6">
        <f>TITRES_STAT!D757</f>
        <v>10.471</v>
      </c>
      <c r="D754" s="6">
        <f>TITRES_STAT!E757</f>
        <v>10.471</v>
      </c>
      <c r="E754" s="2">
        <f t="shared" si="44"/>
        <v>-373.22068289987766</v>
      </c>
      <c r="F754" s="6" t="str">
        <f t="shared" si="47"/>
        <v>BULLISH</v>
      </c>
      <c r="G754" s="6" t="str">
        <f t="shared" si="46"/>
        <v>NEUTRAL</v>
      </c>
      <c r="H754" s="6" t="str">
        <f t="shared" si="45"/>
        <v>BULLISH DIVERGENCE</v>
      </c>
    </row>
    <row r="755" spans="1:8" ht="13.5" x14ac:dyDescent="0.25">
      <c r="A755" s="3">
        <f>TITRES_STAT!B758</f>
        <v>43103</v>
      </c>
      <c r="B755" s="6">
        <f>TITRES_STAT!C758</f>
        <v>17.760000000000002</v>
      </c>
      <c r="C755" s="6">
        <f>TITRES_STAT!D758</f>
        <v>10.5</v>
      </c>
      <c r="D755" s="6">
        <f>TITRES_STAT!E758</f>
        <v>10.499408783783782</v>
      </c>
      <c r="E755" s="2">
        <f t="shared" si="44"/>
        <v>-362.72127411609387</v>
      </c>
      <c r="F755" s="6" t="str">
        <f t="shared" si="47"/>
        <v>BULLISH</v>
      </c>
      <c r="G755" s="6" t="str">
        <f t="shared" si="46"/>
        <v>NEUTRAL</v>
      </c>
      <c r="H755" s="6" t="str">
        <f t="shared" si="45"/>
        <v>BULLISH DIVERGENCE</v>
      </c>
    </row>
    <row r="756" spans="1:8" ht="13.5" x14ac:dyDescent="0.25">
      <c r="A756" s="3">
        <f>TITRES_STAT!B759</f>
        <v>43104</v>
      </c>
      <c r="B756" s="6">
        <f>TITRES_STAT!C759</f>
        <v>17.8</v>
      </c>
      <c r="C756" s="6">
        <f>TITRES_STAT!D759</f>
        <v>10.523999999999999</v>
      </c>
      <c r="D756" s="6">
        <f>TITRES_STAT!E759</f>
        <v>10.523408764044941</v>
      </c>
      <c r="E756" s="2">
        <f t="shared" si="44"/>
        <v>-352.19786535204895</v>
      </c>
      <c r="F756" s="6" t="str">
        <f t="shared" si="47"/>
        <v>BULLISH</v>
      </c>
      <c r="G756" s="6" t="str">
        <f t="shared" si="46"/>
        <v>WEAK</v>
      </c>
      <c r="H756" s="6" t="str">
        <f t="shared" si="45"/>
        <v>BULLISH DIVERGENCE</v>
      </c>
    </row>
    <row r="757" spans="1:8" ht="13.5" x14ac:dyDescent="0.25">
      <c r="A757" s="3">
        <f>TITRES_STAT!B760</f>
        <v>43105</v>
      </c>
      <c r="B757" s="6">
        <f>TITRES_STAT!C760</f>
        <v>17.78</v>
      </c>
      <c r="C757" s="6">
        <f>TITRES_STAT!D760</f>
        <v>10.512</v>
      </c>
      <c r="D757" s="6">
        <f>TITRES_STAT!E760</f>
        <v>10.499584251968503</v>
      </c>
      <c r="E757" s="2">
        <f t="shared" si="44"/>
        <v>-362.69744960401744</v>
      </c>
      <c r="F757" s="6" t="str">
        <f t="shared" si="47"/>
        <v>BULLISH</v>
      </c>
      <c r="G757" s="6" t="str">
        <f t="shared" si="46"/>
        <v>WEAK</v>
      </c>
      <c r="H757" s="6" t="str">
        <f t="shared" si="45"/>
        <v>CONFIRMED BULLISH</v>
      </c>
    </row>
    <row r="758" spans="1:8" ht="13.5" x14ac:dyDescent="0.25">
      <c r="A758" s="3">
        <f>TITRES_STAT!B761</f>
        <v>43108</v>
      </c>
      <c r="B758" s="6">
        <f>TITRES_STAT!C761</f>
        <v>17.75</v>
      </c>
      <c r="C758" s="6">
        <f>TITRES_STAT!D761</f>
        <v>10.494999999999999</v>
      </c>
      <c r="D758" s="6">
        <f>TITRES_STAT!E761</f>
        <v>10.543483943661972</v>
      </c>
      <c r="E758" s="2">
        <f t="shared" si="44"/>
        <v>-373.24093354767939</v>
      </c>
      <c r="F758" s="6" t="str">
        <f t="shared" si="47"/>
        <v>BEARISH</v>
      </c>
      <c r="G758" s="6" t="str">
        <f t="shared" si="46"/>
        <v>STRONG</v>
      </c>
      <c r="H758" s="6" t="str">
        <f t="shared" si="45"/>
        <v>CONFIRMED BEARISH</v>
      </c>
    </row>
    <row r="759" spans="1:8" ht="13.5" x14ac:dyDescent="0.25">
      <c r="A759" s="3">
        <f>TITRES_STAT!B762</f>
        <v>43109</v>
      </c>
      <c r="B759" s="6">
        <f>TITRES_STAT!C762</f>
        <v>17.8</v>
      </c>
      <c r="C759" s="6">
        <f>TITRES_STAT!D762</f>
        <v>10.523999999999999</v>
      </c>
      <c r="D759" s="6">
        <f>TITRES_STAT!E762</f>
        <v>10.521635056179774</v>
      </c>
      <c r="E759" s="2">
        <f t="shared" si="44"/>
        <v>-362.71929849149961</v>
      </c>
      <c r="F759" s="6" t="str">
        <f t="shared" si="47"/>
        <v>BULLISH</v>
      </c>
      <c r="G759" s="6" t="str">
        <f t="shared" si="46"/>
        <v>WEAK</v>
      </c>
      <c r="H759" s="6" t="str">
        <f t="shared" si="45"/>
        <v>CONFIRMED BULLISH</v>
      </c>
    </row>
    <row r="760" spans="1:8" ht="13.5" x14ac:dyDescent="0.25">
      <c r="A760" s="3">
        <f>TITRES_STAT!B763</f>
        <v>43110</v>
      </c>
      <c r="B760" s="6">
        <f>TITRES_STAT!C763</f>
        <v>18.2</v>
      </c>
      <c r="C760" s="6">
        <f>TITRES_STAT!D763</f>
        <v>10.760999999999999</v>
      </c>
      <c r="D760" s="6">
        <f>TITRES_STAT!E763</f>
        <v>10.527450824175824</v>
      </c>
      <c r="E760" s="2">
        <f t="shared" si="44"/>
        <v>-352.19184766732377</v>
      </c>
      <c r="F760" s="6" t="str">
        <f t="shared" si="47"/>
        <v>BULLISH</v>
      </c>
      <c r="G760" s="6" t="str">
        <f t="shared" si="46"/>
        <v>WEAK</v>
      </c>
      <c r="H760" s="6" t="str">
        <f t="shared" si="45"/>
        <v>CONFIRMED BULLISH</v>
      </c>
    </row>
    <row r="761" spans="1:8" ht="13.5" x14ac:dyDescent="0.25">
      <c r="A761" s="3">
        <f>TITRES_STAT!B764</f>
        <v>43111</v>
      </c>
      <c r="B761" s="6">
        <f>TITRES_STAT!C764</f>
        <v>17.809999999999999</v>
      </c>
      <c r="C761" s="6">
        <f>TITRES_STAT!D764</f>
        <v>10.53</v>
      </c>
      <c r="D761" s="6">
        <f>TITRES_STAT!E764</f>
        <v>10.533547445255476</v>
      </c>
      <c r="E761" s="2">
        <f t="shared" si="44"/>
        <v>-362.72539511257924</v>
      </c>
      <c r="F761" s="6" t="str">
        <f t="shared" si="47"/>
        <v>BEARISH</v>
      </c>
      <c r="G761" s="6" t="str">
        <f t="shared" si="46"/>
        <v>STRONG</v>
      </c>
      <c r="H761" s="6" t="str">
        <f t="shared" si="45"/>
        <v>BEARISH DIVERGENCE</v>
      </c>
    </row>
    <row r="762" spans="1:8" ht="13.5" x14ac:dyDescent="0.25">
      <c r="A762" s="3">
        <f>TITRES_STAT!B765</f>
        <v>43112</v>
      </c>
      <c r="B762" s="6">
        <f>TITRES_STAT!C765</f>
        <v>17.809999999999999</v>
      </c>
      <c r="C762" s="6">
        <f>TITRES_STAT!D765</f>
        <v>10.53</v>
      </c>
      <c r="D762" s="6">
        <f>TITRES_STAT!E765</f>
        <v>10.53</v>
      </c>
      <c r="E762" s="2">
        <f t="shared" si="44"/>
        <v>-362.72539511257924</v>
      </c>
      <c r="F762" s="6" t="str">
        <f t="shared" si="47"/>
        <v>BEARISH</v>
      </c>
      <c r="G762" s="6" t="str">
        <f t="shared" si="46"/>
        <v>NEUTRAL</v>
      </c>
      <c r="H762" s="6" t="str">
        <f t="shared" si="45"/>
        <v>BEARISH DIVERGENCE</v>
      </c>
    </row>
    <row r="763" spans="1:8" ht="13.5" x14ac:dyDescent="0.25">
      <c r="A763" s="3">
        <f>TITRES_STAT!B766</f>
        <v>43115</v>
      </c>
      <c r="B763" s="6">
        <f>TITRES_STAT!C766</f>
        <v>17.899999999999999</v>
      </c>
      <c r="C763" s="6">
        <f>TITRES_STAT!D766</f>
        <v>10.583</v>
      </c>
      <c r="D763" s="6">
        <f>TITRES_STAT!E766</f>
        <v>10.567628044692738</v>
      </c>
      <c r="E763" s="2">
        <f t="shared" si="44"/>
        <v>-352.15776706788648</v>
      </c>
      <c r="F763" s="6" t="str">
        <f t="shared" si="47"/>
        <v>BULLISH</v>
      </c>
      <c r="G763" s="6" t="str">
        <f t="shared" si="46"/>
        <v>WEAK</v>
      </c>
      <c r="H763" s="6" t="str">
        <f t="shared" si="45"/>
        <v>CONFIRMED BULLISH</v>
      </c>
    </row>
    <row r="764" spans="1:8" ht="13.5" x14ac:dyDescent="0.25">
      <c r="A764" s="3">
        <f>TITRES_STAT!B767</f>
        <v>43116</v>
      </c>
      <c r="B764" s="6">
        <f>TITRES_STAT!C767</f>
        <v>18.2</v>
      </c>
      <c r="C764" s="6">
        <f>TITRES_STAT!D767</f>
        <v>10.760999999999999</v>
      </c>
      <c r="D764" s="6">
        <f>TITRES_STAT!E767</f>
        <v>10.538093571428572</v>
      </c>
      <c r="E764" s="2">
        <f t="shared" si="44"/>
        <v>-341.61967349645789</v>
      </c>
      <c r="F764" s="6" t="str">
        <f t="shared" si="47"/>
        <v>BULLISH</v>
      </c>
      <c r="G764" s="6" t="str">
        <f t="shared" si="46"/>
        <v>WEAK</v>
      </c>
      <c r="H764" s="6" t="str">
        <f t="shared" si="45"/>
        <v>CONFIRMED BULLISH</v>
      </c>
    </row>
    <row r="765" spans="1:8" ht="13.5" x14ac:dyDescent="0.25">
      <c r="A765" s="3">
        <f>TITRES_STAT!B768</f>
        <v>43117</v>
      </c>
      <c r="B765" s="6">
        <f>TITRES_STAT!C768</f>
        <v>17.850000000000001</v>
      </c>
      <c r="C765" s="6">
        <f>TITRES_STAT!D768</f>
        <v>10.554</v>
      </c>
      <c r="D765" s="6">
        <f>TITRES_STAT!E768</f>
        <v>10.614308571428571</v>
      </c>
      <c r="E765" s="2">
        <f t="shared" si="44"/>
        <v>-352.23398206788647</v>
      </c>
      <c r="F765" s="6" t="str">
        <f t="shared" si="47"/>
        <v>BEARISH</v>
      </c>
      <c r="G765" s="6" t="str">
        <f t="shared" si="46"/>
        <v>NEUTRAL</v>
      </c>
      <c r="H765" s="6" t="str">
        <f t="shared" si="45"/>
        <v>CONFIRMED BEARISH</v>
      </c>
    </row>
    <row r="766" spans="1:8" ht="13.5" x14ac:dyDescent="0.25">
      <c r="A766" s="3">
        <f>TITRES_STAT!B769</f>
        <v>43118</v>
      </c>
      <c r="B766" s="6">
        <f>TITRES_STAT!C769</f>
        <v>17.850000000000001</v>
      </c>
      <c r="C766" s="6">
        <f>TITRES_STAT!D769</f>
        <v>10.554</v>
      </c>
      <c r="D766" s="6">
        <f>TITRES_STAT!E769</f>
        <v>10.554</v>
      </c>
      <c r="E766" s="2">
        <f t="shared" si="44"/>
        <v>-352.23398206788647</v>
      </c>
      <c r="F766" s="6" t="str">
        <f t="shared" si="47"/>
        <v>BULLISH</v>
      </c>
      <c r="G766" s="6" t="str">
        <f t="shared" si="46"/>
        <v>WEAK</v>
      </c>
      <c r="H766" s="6" t="str">
        <f t="shared" si="45"/>
        <v>CONFIRMED BULLISH</v>
      </c>
    </row>
    <row r="767" spans="1:8" ht="13.5" x14ac:dyDescent="0.25">
      <c r="A767" s="3">
        <f>TITRES_STAT!B770</f>
        <v>43119</v>
      </c>
      <c r="B767" s="6">
        <f>TITRES_STAT!C770</f>
        <v>17.86</v>
      </c>
      <c r="C767" s="6">
        <f>TITRES_STAT!D770</f>
        <v>10.56</v>
      </c>
      <c r="D767" s="6">
        <f>TITRES_STAT!E770</f>
        <v>10.527480403135499</v>
      </c>
      <c r="E767" s="2">
        <f t="shared" si="44"/>
        <v>-341.70650166475099</v>
      </c>
      <c r="F767" s="6" t="str">
        <f t="shared" si="47"/>
        <v>BULLISH</v>
      </c>
      <c r="G767" s="6" t="str">
        <f t="shared" si="46"/>
        <v>WEAK</v>
      </c>
      <c r="H767" s="6" t="str">
        <f t="shared" si="45"/>
        <v>CONFIRMED BULLISH</v>
      </c>
    </row>
    <row r="768" spans="1:8" ht="13.5" x14ac:dyDescent="0.25">
      <c r="A768" s="3">
        <f>TITRES_STAT!B771</f>
        <v>43122</v>
      </c>
      <c r="B768" s="6">
        <f>TITRES_STAT!C771</f>
        <v>17.86</v>
      </c>
      <c r="C768" s="6">
        <f>TITRES_STAT!D771</f>
        <v>10.56</v>
      </c>
      <c r="D768" s="6">
        <f>TITRES_STAT!E771</f>
        <v>10.570051511758118</v>
      </c>
      <c r="E768" s="2">
        <f t="shared" si="44"/>
        <v>-341.70650166475099</v>
      </c>
      <c r="F768" s="6" t="str">
        <f t="shared" si="47"/>
        <v>BULLISH</v>
      </c>
      <c r="G768" s="6" t="str">
        <f t="shared" si="46"/>
        <v>WEAK</v>
      </c>
      <c r="H768" s="6" t="str">
        <f t="shared" si="45"/>
        <v>BULLISH DIVERGENCE</v>
      </c>
    </row>
    <row r="769" spans="1:8" ht="13.5" x14ac:dyDescent="0.25">
      <c r="A769" s="3">
        <f>TITRES_STAT!B772</f>
        <v>43123</v>
      </c>
      <c r="B769" s="6">
        <f>TITRES_STAT!C772</f>
        <v>17.899999999999999</v>
      </c>
      <c r="C769" s="6">
        <f>TITRES_STAT!D772</f>
        <v>10.583</v>
      </c>
      <c r="D769" s="6">
        <f>TITRES_STAT!E772</f>
        <v>10.583</v>
      </c>
      <c r="E769" s="2">
        <f t="shared" si="44"/>
        <v>-331.12350166475096</v>
      </c>
      <c r="F769" s="6" t="str">
        <f t="shared" si="47"/>
        <v>BULLISH</v>
      </c>
      <c r="G769" s="6" t="str">
        <f t="shared" si="46"/>
        <v>WEAK</v>
      </c>
      <c r="H769" s="6" t="str">
        <f t="shared" si="45"/>
        <v>BULLISH DIVERGENCE</v>
      </c>
    </row>
    <row r="770" spans="1:8" ht="13.5" x14ac:dyDescent="0.25">
      <c r="A770" s="3">
        <f>TITRES_STAT!B773</f>
        <v>43124</v>
      </c>
      <c r="B770" s="6">
        <f>TITRES_STAT!C773</f>
        <v>18.14</v>
      </c>
      <c r="C770" s="6">
        <f>TITRES_STAT!D773</f>
        <v>10.725</v>
      </c>
      <c r="D770" s="6">
        <f>TITRES_STAT!E773</f>
        <v>10.533439911797132</v>
      </c>
      <c r="E770" s="2">
        <f t="shared" si="44"/>
        <v>-320.59006175295383</v>
      </c>
      <c r="F770" s="6" t="str">
        <f t="shared" si="47"/>
        <v>BULLISH</v>
      </c>
      <c r="G770" s="6" t="str">
        <f t="shared" si="46"/>
        <v>WEAK</v>
      </c>
      <c r="H770" s="6" t="str">
        <f t="shared" si="45"/>
        <v>CONFIRMED BULLISH</v>
      </c>
    </row>
    <row r="771" spans="1:8" ht="13.5" x14ac:dyDescent="0.25">
      <c r="A771" s="3">
        <f>TITRES_STAT!B774</f>
        <v>43125</v>
      </c>
      <c r="B771" s="6">
        <f>TITRES_STAT!C774</f>
        <v>17.940000000000001</v>
      </c>
      <c r="C771" s="6">
        <f>TITRES_STAT!D774</f>
        <v>10.606999999999999</v>
      </c>
      <c r="D771" s="6">
        <f>TITRES_STAT!E774</f>
        <v>10.606999999999998</v>
      </c>
      <c r="E771" s="2">
        <f t="shared" si="44"/>
        <v>-331.1970617529538</v>
      </c>
      <c r="F771" s="6" t="str">
        <f t="shared" si="47"/>
        <v>BULLISH</v>
      </c>
      <c r="G771" s="6" t="str">
        <f t="shared" si="46"/>
        <v>WEAK</v>
      </c>
      <c r="H771" s="6" t="str">
        <f t="shared" si="45"/>
        <v>CONFIRMED BULLISH</v>
      </c>
    </row>
    <row r="772" spans="1:8" ht="13.5" x14ac:dyDescent="0.25">
      <c r="A772" s="3">
        <f>TITRES_STAT!B775</f>
        <v>43126</v>
      </c>
      <c r="B772" s="6">
        <f>TITRES_STAT!C775</f>
        <v>18</v>
      </c>
      <c r="C772" s="6">
        <f>TITRES_STAT!D775</f>
        <v>10.641999999999999</v>
      </c>
      <c r="D772" s="6">
        <f>TITRES_STAT!E775</f>
        <v>10.553316666666667</v>
      </c>
      <c r="E772" s="2">
        <f t="shared" ref="E772:E835" si="48">IF(B772&gt;B771, E771+D772, IF(B772&lt;B771, E771-D772, E771))</f>
        <v>-320.64374508628714</v>
      </c>
      <c r="F772" s="6" t="str">
        <f t="shared" si="47"/>
        <v>BULLISH</v>
      </c>
      <c r="G772" s="6" t="str">
        <f t="shared" si="46"/>
        <v>WEAK</v>
      </c>
      <c r="H772" s="6" t="str">
        <f t="shared" si="45"/>
        <v>CONFIRMED BULLISH</v>
      </c>
    </row>
    <row r="773" spans="1:8" ht="13.5" x14ac:dyDescent="0.25">
      <c r="A773" s="3">
        <f>TITRES_STAT!B776</f>
        <v>43129</v>
      </c>
      <c r="B773" s="6">
        <f>TITRES_STAT!C776</f>
        <v>17.940000000000001</v>
      </c>
      <c r="C773" s="6">
        <f>TITRES_STAT!D776</f>
        <v>10.606999999999999</v>
      </c>
      <c r="D773" s="6">
        <f>TITRES_STAT!E776</f>
        <v>10.606999999999998</v>
      </c>
      <c r="E773" s="2">
        <f t="shared" si="48"/>
        <v>-331.25074508628711</v>
      </c>
      <c r="F773" s="6" t="str">
        <f t="shared" si="47"/>
        <v>BULLISH</v>
      </c>
      <c r="G773" s="6" t="str">
        <f t="shared" si="46"/>
        <v>WEAK</v>
      </c>
      <c r="H773" s="6" t="str">
        <f t="shared" si="45"/>
        <v>CONFIRMED BULLISH</v>
      </c>
    </row>
    <row r="774" spans="1:8" ht="13.5" x14ac:dyDescent="0.25">
      <c r="A774" s="3">
        <f>TITRES_STAT!B777</f>
        <v>43130</v>
      </c>
      <c r="B774" s="6">
        <f>TITRES_STAT!C777</f>
        <v>17.93</v>
      </c>
      <c r="C774" s="6">
        <f>TITRES_STAT!D777</f>
        <v>10.601000000000001</v>
      </c>
      <c r="D774" s="6">
        <f>TITRES_STAT!E777</f>
        <v>10.565525376464027</v>
      </c>
      <c r="E774" s="2">
        <f t="shared" si="48"/>
        <v>-341.81627046275116</v>
      </c>
      <c r="F774" s="6" t="str">
        <f t="shared" si="47"/>
        <v>BEARISH</v>
      </c>
      <c r="G774" s="6" t="str">
        <f t="shared" si="46"/>
        <v>STRONG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BEARISH DIVERGENCE</v>
      </c>
    </row>
    <row r="775" spans="1:8" ht="13.5" x14ac:dyDescent="0.25">
      <c r="A775" s="3">
        <f>TITRES_STAT!B778</f>
        <v>43131</v>
      </c>
      <c r="B775" s="6">
        <f>TITRES_STAT!C778</f>
        <v>17.95</v>
      </c>
      <c r="C775" s="6">
        <f>TITRES_STAT!D778</f>
        <v>10.613</v>
      </c>
      <c r="D775" s="6">
        <f>TITRES_STAT!E778</f>
        <v>10.611226239554316</v>
      </c>
      <c r="E775" s="2">
        <f t="shared" si="48"/>
        <v>-331.20504422319686</v>
      </c>
      <c r="F775" s="6" t="str">
        <f t="shared" si="47"/>
        <v>BEARISH</v>
      </c>
      <c r="G775" s="6" t="str">
        <f t="shared" ref="G775:G838" si="50">IF((E775-E770)/E770 &gt; 0.02, "STRONG",
 IF((E775-E770)/E770 &lt; -0.02, "WEAK", "NEUTRAL"))</f>
        <v>STRONG</v>
      </c>
      <c r="H775" s="6" t="str">
        <f t="shared" si="49"/>
        <v>CONFIRMED BEARISH</v>
      </c>
    </row>
    <row r="776" spans="1:8" ht="13.5" x14ac:dyDescent="0.25">
      <c r="A776" s="3">
        <f>TITRES_STAT!B779</f>
        <v>43132</v>
      </c>
      <c r="B776" s="6">
        <f>TITRES_STAT!C779</f>
        <v>18</v>
      </c>
      <c r="C776" s="6">
        <f>TITRES_STAT!D779</f>
        <v>10.641999999999999</v>
      </c>
      <c r="D776" s="6">
        <f>TITRES_STAT!E779</f>
        <v>10.641999999999999</v>
      </c>
      <c r="E776" s="2">
        <f t="shared" si="48"/>
        <v>-320.56304422319687</v>
      </c>
      <c r="F776" s="6" t="str">
        <f t="shared" ref="F776:F839" si="51">IF(E776&gt;E771,"BULLISH",IF(E776&lt;E771,"BEARISH","NEUTRAL"))</f>
        <v>BULLISH</v>
      </c>
      <c r="G776" s="6" t="str">
        <f t="shared" si="50"/>
        <v>WEAK</v>
      </c>
      <c r="H776" s="6" t="str">
        <f t="shared" si="49"/>
        <v>CONFIRMED BULLISH</v>
      </c>
    </row>
    <row r="777" spans="1:8" ht="13.5" x14ac:dyDescent="0.25">
      <c r="A777" s="3">
        <f>TITRES_STAT!B780</f>
        <v>43133</v>
      </c>
      <c r="B777" s="6">
        <f>TITRES_STAT!C780</f>
        <v>17.95</v>
      </c>
      <c r="C777" s="6">
        <f>TITRES_STAT!D780</f>
        <v>10.613</v>
      </c>
      <c r="D777" s="6">
        <f>TITRES_STAT!E780</f>
        <v>10.640788913649024</v>
      </c>
      <c r="E777" s="2">
        <f t="shared" si="48"/>
        <v>-331.2038331368459</v>
      </c>
      <c r="F777" s="6" t="str">
        <f t="shared" si="51"/>
        <v>BEARISH</v>
      </c>
      <c r="G777" s="6" t="str">
        <f t="shared" si="50"/>
        <v>STRONG</v>
      </c>
      <c r="H777" s="6" t="str">
        <f t="shared" si="49"/>
        <v>CONFIRMED BEARISH</v>
      </c>
    </row>
    <row r="778" spans="1:8" ht="13.5" x14ac:dyDescent="0.25">
      <c r="A778" s="3">
        <f>TITRES_STAT!B781</f>
        <v>43136</v>
      </c>
      <c r="B778" s="6">
        <f>TITRES_STAT!C781</f>
        <v>17.899999999999999</v>
      </c>
      <c r="C778" s="6">
        <f>TITRES_STAT!D781</f>
        <v>10.583</v>
      </c>
      <c r="D778" s="6">
        <f>TITRES_STAT!E781</f>
        <v>10.632072011173186</v>
      </c>
      <c r="E778" s="2">
        <f t="shared" si="48"/>
        <v>-341.83590514801909</v>
      </c>
      <c r="F778" s="6" t="str">
        <f t="shared" si="51"/>
        <v>BEARISH</v>
      </c>
      <c r="G778" s="6" t="str">
        <f t="shared" si="50"/>
        <v>STRONG</v>
      </c>
      <c r="H778" s="6" t="str">
        <f t="shared" si="49"/>
        <v>CONFIRMED BEARISH</v>
      </c>
    </row>
    <row r="779" spans="1:8" ht="13.5" x14ac:dyDescent="0.25">
      <c r="A779" s="3">
        <f>TITRES_STAT!B782</f>
        <v>43137</v>
      </c>
      <c r="B779" s="6">
        <f>TITRES_STAT!C782</f>
        <v>17.850000000000001</v>
      </c>
      <c r="C779" s="6">
        <f>TITRES_STAT!D782</f>
        <v>10.554</v>
      </c>
      <c r="D779" s="6">
        <f>TITRES_STAT!E782</f>
        <v>10.560503865546218</v>
      </c>
      <c r="E779" s="2">
        <f t="shared" si="48"/>
        <v>-352.39640901356529</v>
      </c>
      <c r="F779" s="6" t="str">
        <f t="shared" si="51"/>
        <v>BEARISH</v>
      </c>
      <c r="G779" s="6" t="str">
        <f t="shared" si="50"/>
        <v>STRONG</v>
      </c>
      <c r="H779" s="6" t="str">
        <f t="shared" si="49"/>
        <v>CONFIRMED BEARISH</v>
      </c>
    </row>
    <row r="780" spans="1:8" ht="13.5" x14ac:dyDescent="0.25">
      <c r="A780" s="3">
        <f>TITRES_STAT!B783</f>
        <v>43138</v>
      </c>
      <c r="B780" s="6">
        <f>TITRES_STAT!C783</f>
        <v>17.850000000000001</v>
      </c>
      <c r="C780" s="6">
        <f>TITRES_STAT!D783</f>
        <v>10.554</v>
      </c>
      <c r="D780" s="6">
        <f>TITRES_STAT!E783</f>
        <v>10.549269915966384</v>
      </c>
      <c r="E780" s="2">
        <f t="shared" si="48"/>
        <v>-352.39640901356529</v>
      </c>
      <c r="F780" s="6" t="str">
        <f t="shared" si="51"/>
        <v>BEARISH</v>
      </c>
      <c r="G780" s="6" t="str">
        <f t="shared" si="50"/>
        <v>STRONG</v>
      </c>
      <c r="H780" s="6" t="str">
        <f t="shared" si="49"/>
        <v>CONFIRMED BEARISH</v>
      </c>
    </row>
    <row r="781" spans="1:8" ht="13.5" x14ac:dyDescent="0.25">
      <c r="A781" s="3">
        <f>TITRES_STAT!B784</f>
        <v>43139</v>
      </c>
      <c r="B781" s="6">
        <f>TITRES_STAT!C784</f>
        <v>17.850000000000001</v>
      </c>
      <c r="C781" s="6">
        <f>TITRES_STAT!D784</f>
        <v>10.554</v>
      </c>
      <c r="D781" s="6">
        <f>TITRES_STAT!E784</f>
        <v>0</v>
      </c>
      <c r="E781" s="2">
        <f t="shared" si="48"/>
        <v>-352.39640901356529</v>
      </c>
      <c r="F781" s="6" t="str">
        <f t="shared" si="51"/>
        <v>BEARISH</v>
      </c>
      <c r="G781" s="6" t="str">
        <f t="shared" si="50"/>
        <v>STRONG</v>
      </c>
      <c r="H781" s="6" t="str">
        <f t="shared" si="49"/>
        <v>CONFIRMED BEARISH</v>
      </c>
    </row>
    <row r="782" spans="1:8" ht="13.5" x14ac:dyDescent="0.25">
      <c r="A782" s="3">
        <f>TITRES_STAT!B785</f>
        <v>43140</v>
      </c>
      <c r="B782" s="6">
        <f>TITRES_STAT!C785</f>
        <v>17.850000000000001</v>
      </c>
      <c r="C782" s="6">
        <f>TITRES_STAT!D785</f>
        <v>10.554</v>
      </c>
      <c r="D782" s="6">
        <f>TITRES_STAT!E785</f>
        <v>10.554</v>
      </c>
      <c r="E782" s="2">
        <f t="shared" si="48"/>
        <v>-352.39640901356529</v>
      </c>
      <c r="F782" s="6" t="str">
        <f t="shared" si="51"/>
        <v>BEARISH</v>
      </c>
      <c r="G782" s="6" t="str">
        <f t="shared" si="50"/>
        <v>STRONG</v>
      </c>
      <c r="H782" s="6" t="str">
        <f t="shared" si="49"/>
        <v>CONFIRMED BEARISH</v>
      </c>
    </row>
    <row r="783" spans="1:8" ht="13.5" x14ac:dyDescent="0.25">
      <c r="A783" s="3">
        <f>TITRES_STAT!B786</f>
        <v>43143</v>
      </c>
      <c r="B783" s="6">
        <f>TITRES_STAT!C786</f>
        <v>18</v>
      </c>
      <c r="C783" s="6">
        <f>TITRES_STAT!D786</f>
        <v>10.641999999999999</v>
      </c>
      <c r="D783" s="6">
        <f>TITRES_STAT!E786</f>
        <v>10.646729777777777</v>
      </c>
      <c r="E783" s="2">
        <f t="shared" si="48"/>
        <v>-341.74967923578754</v>
      </c>
      <c r="F783" s="6" t="str">
        <f t="shared" si="51"/>
        <v>BULLISH</v>
      </c>
      <c r="G783" s="6" t="str">
        <f t="shared" si="50"/>
        <v>NEUTRAL</v>
      </c>
      <c r="H783" s="6" t="str">
        <f t="shared" si="49"/>
        <v>CONFIRMED BULLISH</v>
      </c>
    </row>
    <row r="784" spans="1:8" ht="13.5" x14ac:dyDescent="0.25">
      <c r="A784" s="3">
        <f>TITRES_STAT!B787</f>
        <v>43144</v>
      </c>
      <c r="B784" s="6">
        <f>TITRES_STAT!C787</f>
        <v>18</v>
      </c>
      <c r="C784" s="6">
        <f>TITRES_STAT!D787</f>
        <v>10.641999999999999</v>
      </c>
      <c r="D784" s="6">
        <f>TITRES_STAT!E787</f>
        <v>10.641999999999999</v>
      </c>
      <c r="E784" s="2">
        <f t="shared" si="48"/>
        <v>-341.74967923578754</v>
      </c>
      <c r="F784" s="6" t="str">
        <f t="shared" si="51"/>
        <v>BULLISH</v>
      </c>
      <c r="G784" s="6" t="str">
        <f t="shared" si="50"/>
        <v>WEAK</v>
      </c>
      <c r="H784" s="6" t="str">
        <f t="shared" si="49"/>
        <v>CONFIRMED BULLISH</v>
      </c>
    </row>
    <row r="785" spans="1:8" ht="13.5" x14ac:dyDescent="0.25">
      <c r="A785" s="3">
        <f>TITRES_STAT!B788</f>
        <v>43145</v>
      </c>
      <c r="B785" s="6">
        <f>TITRES_STAT!C788</f>
        <v>17.899999999999999</v>
      </c>
      <c r="C785" s="6">
        <f>TITRES_STAT!D788</f>
        <v>10.583</v>
      </c>
      <c r="D785" s="6">
        <f>TITRES_STAT!E788</f>
        <v>10.6031017877095</v>
      </c>
      <c r="E785" s="2">
        <f t="shared" si="48"/>
        <v>-352.35278102349702</v>
      </c>
      <c r="F785" s="6" t="str">
        <f t="shared" si="51"/>
        <v>BULLISH</v>
      </c>
      <c r="G785" s="6" t="str">
        <f t="shared" si="50"/>
        <v>NEUTRAL</v>
      </c>
      <c r="H785" s="6" t="str">
        <f t="shared" si="49"/>
        <v>CONFIRMED BULLISH</v>
      </c>
    </row>
    <row r="786" spans="1:8" ht="13.5" x14ac:dyDescent="0.25">
      <c r="A786" s="3">
        <f>TITRES_STAT!B789</f>
        <v>43146</v>
      </c>
      <c r="B786" s="6">
        <f>TITRES_STAT!C789</f>
        <v>17.899999999999999</v>
      </c>
      <c r="C786" s="6">
        <f>TITRES_STAT!D789</f>
        <v>10.583</v>
      </c>
      <c r="D786" s="6">
        <f>TITRES_STAT!E789</f>
        <v>10.583</v>
      </c>
      <c r="E786" s="2">
        <f t="shared" si="48"/>
        <v>-352.35278102349702</v>
      </c>
      <c r="F786" s="6" t="str">
        <f t="shared" si="51"/>
        <v>BULLISH</v>
      </c>
      <c r="G786" s="6" t="str">
        <f t="shared" si="50"/>
        <v>NEUTRAL</v>
      </c>
      <c r="H786" s="6" t="str">
        <f t="shared" si="49"/>
        <v>CONFIRMED BULLISH</v>
      </c>
    </row>
    <row r="787" spans="1:8" ht="13.5" x14ac:dyDescent="0.25">
      <c r="A787" s="3">
        <f>TITRES_STAT!B790</f>
        <v>43147</v>
      </c>
      <c r="B787" s="6">
        <f>TITRES_STAT!C790</f>
        <v>17.989999999999998</v>
      </c>
      <c r="C787" s="6">
        <f>TITRES_STAT!D790</f>
        <v>10.635999999999999</v>
      </c>
      <c r="D787" s="6">
        <f>TITRES_STAT!E790</f>
        <v>10.640729738743747</v>
      </c>
      <c r="E787" s="2">
        <f t="shared" si="48"/>
        <v>-341.71205128475327</v>
      </c>
      <c r="F787" s="6" t="str">
        <f t="shared" si="51"/>
        <v>BULLISH</v>
      </c>
      <c r="G787" s="6" t="str">
        <f t="shared" si="50"/>
        <v>WEAK</v>
      </c>
      <c r="H787" s="6" t="str">
        <f t="shared" si="49"/>
        <v>CONFIRMED BULLISH</v>
      </c>
    </row>
    <row r="788" spans="1:8" ht="13.5" x14ac:dyDescent="0.25">
      <c r="A788" s="3">
        <f>TITRES_STAT!B791</f>
        <v>43150</v>
      </c>
      <c r="B788" s="6">
        <f>TITRES_STAT!C791</f>
        <v>17.989999999999998</v>
      </c>
      <c r="C788" s="6">
        <f>TITRES_STAT!D791</f>
        <v>10.635999999999999</v>
      </c>
      <c r="D788" s="6">
        <f>TITRES_STAT!E791</f>
        <v>10.631270261256253</v>
      </c>
      <c r="E788" s="2">
        <f t="shared" si="48"/>
        <v>-341.71205128475327</v>
      </c>
      <c r="F788" s="6" t="str">
        <f t="shared" si="51"/>
        <v>BULLISH</v>
      </c>
      <c r="G788" s="6" t="str">
        <f t="shared" si="50"/>
        <v>NEUTRAL</v>
      </c>
      <c r="H788" s="6" t="str">
        <f t="shared" si="49"/>
        <v>BULLISH DIVERGENCE</v>
      </c>
    </row>
    <row r="789" spans="1:8" ht="13.5" x14ac:dyDescent="0.25">
      <c r="A789" s="3">
        <f>TITRES_STAT!B792</f>
        <v>43151</v>
      </c>
      <c r="B789" s="6">
        <f>TITRES_STAT!C792</f>
        <v>17.989999999999998</v>
      </c>
      <c r="C789" s="6">
        <f>TITRES_STAT!D792</f>
        <v>10.635999999999999</v>
      </c>
      <c r="D789" s="6">
        <f>TITRES_STAT!E792</f>
        <v>10.56919244024458</v>
      </c>
      <c r="E789" s="2">
        <f t="shared" si="48"/>
        <v>-341.71205128475327</v>
      </c>
      <c r="F789" s="6" t="str">
        <f t="shared" si="51"/>
        <v>BULLISH</v>
      </c>
      <c r="G789" s="6" t="str">
        <f t="shared" si="50"/>
        <v>NEUTRAL</v>
      </c>
      <c r="H789" s="6" t="str">
        <f t="shared" si="49"/>
        <v>BULLISH DIVERGENCE</v>
      </c>
    </row>
    <row r="790" spans="1:8" ht="13.5" x14ac:dyDescent="0.25">
      <c r="A790" s="3">
        <f>TITRES_STAT!B793</f>
        <v>43152</v>
      </c>
      <c r="B790" s="6">
        <f>TITRES_STAT!C793</f>
        <v>18</v>
      </c>
      <c r="C790" s="6">
        <f>TITRES_STAT!D793</f>
        <v>10.641999999999999</v>
      </c>
      <c r="D790" s="6">
        <f>TITRES_STAT!E793</f>
        <v>10.641999999999999</v>
      </c>
      <c r="E790" s="2">
        <f t="shared" si="48"/>
        <v>-331.07005128475328</v>
      </c>
      <c r="F790" s="6" t="str">
        <f t="shared" si="51"/>
        <v>BULLISH</v>
      </c>
      <c r="G790" s="6" t="str">
        <f t="shared" si="50"/>
        <v>WEAK</v>
      </c>
      <c r="H790" s="6" t="str">
        <f t="shared" si="49"/>
        <v>CONFIRMED BULLISH</v>
      </c>
    </row>
    <row r="791" spans="1:8" ht="13.5" x14ac:dyDescent="0.25">
      <c r="A791" s="3">
        <f>TITRES_STAT!B794</f>
        <v>43153</v>
      </c>
      <c r="B791" s="6">
        <f>TITRES_STAT!C794</f>
        <v>18.149999999999999</v>
      </c>
      <c r="C791" s="6">
        <f>TITRES_STAT!D794</f>
        <v>10.731</v>
      </c>
      <c r="D791" s="6">
        <f>TITRES_STAT!E794</f>
        <v>10.731</v>
      </c>
      <c r="E791" s="2">
        <f t="shared" si="48"/>
        <v>-320.33905128475328</v>
      </c>
      <c r="F791" s="6" t="str">
        <f t="shared" si="51"/>
        <v>BULLISH</v>
      </c>
      <c r="G791" s="6" t="str">
        <f t="shared" si="50"/>
        <v>WEAK</v>
      </c>
      <c r="H791" s="6" t="str">
        <f t="shared" si="49"/>
        <v>CONFIRMED BULLISH</v>
      </c>
    </row>
    <row r="792" spans="1:8" ht="13.5" x14ac:dyDescent="0.25">
      <c r="A792" s="3">
        <f>TITRES_STAT!B795</f>
        <v>43154</v>
      </c>
      <c r="B792" s="6">
        <f>TITRES_STAT!C795</f>
        <v>18</v>
      </c>
      <c r="C792" s="6">
        <f>TITRES_STAT!D795</f>
        <v>10.641999999999999</v>
      </c>
      <c r="D792" s="6">
        <f>TITRES_STAT!E795</f>
        <v>10.556272777777778</v>
      </c>
      <c r="E792" s="2">
        <f t="shared" si="48"/>
        <v>-330.89532406253107</v>
      </c>
      <c r="F792" s="6" t="str">
        <f t="shared" si="51"/>
        <v>BULLISH</v>
      </c>
      <c r="G792" s="6" t="str">
        <f t="shared" si="50"/>
        <v>WEAK</v>
      </c>
      <c r="H792" s="6" t="str">
        <f t="shared" si="49"/>
        <v>CONFIRMED BULLISH</v>
      </c>
    </row>
    <row r="793" spans="1:8" ht="13.5" x14ac:dyDescent="0.25">
      <c r="A793" s="3">
        <f>TITRES_STAT!B796</f>
        <v>43157</v>
      </c>
      <c r="B793" s="6">
        <f>TITRES_STAT!C796</f>
        <v>17.82</v>
      </c>
      <c r="C793" s="6">
        <f>TITRES_STAT!D796</f>
        <v>10.536</v>
      </c>
      <c r="D793" s="6">
        <f>TITRES_STAT!E796</f>
        <v>10.536</v>
      </c>
      <c r="E793" s="2">
        <f t="shared" si="48"/>
        <v>-341.43132406253108</v>
      </c>
      <c r="F793" s="6" t="str">
        <f t="shared" si="51"/>
        <v>BULLISH</v>
      </c>
      <c r="G793" s="6" t="str">
        <f t="shared" si="50"/>
        <v>NEUTRAL</v>
      </c>
      <c r="H793" s="6" t="str">
        <f t="shared" si="49"/>
        <v>BULLISH DIVERGENCE</v>
      </c>
    </row>
    <row r="794" spans="1:8" ht="13.5" x14ac:dyDescent="0.25">
      <c r="A794" s="3">
        <f>TITRES_STAT!B797</f>
        <v>43158</v>
      </c>
      <c r="B794" s="6">
        <f>TITRES_STAT!C797</f>
        <v>17.82</v>
      </c>
      <c r="C794" s="6">
        <f>TITRES_STAT!D797</f>
        <v>10.536</v>
      </c>
      <c r="D794" s="6">
        <f>TITRES_STAT!E797</f>
        <v>0</v>
      </c>
      <c r="E794" s="2">
        <f t="shared" si="48"/>
        <v>-341.43132406253108</v>
      </c>
      <c r="F794" s="6" t="str">
        <f t="shared" si="51"/>
        <v>BULLISH</v>
      </c>
      <c r="G794" s="6" t="str">
        <f t="shared" si="50"/>
        <v>NEUTRAL</v>
      </c>
      <c r="H794" s="6" t="str">
        <f t="shared" si="49"/>
        <v>BULLISH DIVERGENCE</v>
      </c>
    </row>
    <row r="795" spans="1:8" ht="13.5" x14ac:dyDescent="0.25">
      <c r="A795" s="3">
        <f>TITRES_STAT!B798</f>
        <v>43159</v>
      </c>
      <c r="B795" s="6">
        <f>TITRES_STAT!C798</f>
        <v>17.98</v>
      </c>
      <c r="C795" s="6">
        <f>TITRES_STAT!D798</f>
        <v>10.631</v>
      </c>
      <c r="D795" s="6">
        <f>TITRES_STAT!E798</f>
        <v>10.633956340378198</v>
      </c>
      <c r="E795" s="2">
        <f t="shared" si="48"/>
        <v>-330.7973677221529</v>
      </c>
      <c r="F795" s="6" t="str">
        <f t="shared" si="51"/>
        <v>BULLISH</v>
      </c>
      <c r="G795" s="6" t="str">
        <f t="shared" si="50"/>
        <v>NEUTRAL</v>
      </c>
      <c r="H795" s="6" t="str">
        <f t="shared" si="49"/>
        <v>BULLISH DIVERGENCE</v>
      </c>
    </row>
    <row r="796" spans="1:8" ht="13.5" x14ac:dyDescent="0.25">
      <c r="A796" s="3">
        <f>TITRES_STAT!B799</f>
        <v>43160</v>
      </c>
      <c r="B796" s="6">
        <f>TITRES_STAT!C799</f>
        <v>18</v>
      </c>
      <c r="C796" s="6">
        <f>TITRES_STAT!D799</f>
        <v>10.641999999999999</v>
      </c>
      <c r="D796" s="6">
        <f>TITRES_STAT!E799</f>
        <v>10.592928555555556</v>
      </c>
      <c r="E796" s="2">
        <f t="shared" si="48"/>
        <v>-320.20443916659735</v>
      </c>
      <c r="F796" s="6" t="str">
        <f t="shared" si="51"/>
        <v>BULLISH</v>
      </c>
      <c r="G796" s="6" t="str">
        <f t="shared" si="50"/>
        <v>NEUTRAL</v>
      </c>
      <c r="H796" s="6" t="str">
        <f t="shared" si="49"/>
        <v>BULLISH DIVERGENCE</v>
      </c>
    </row>
    <row r="797" spans="1:8" ht="13.5" x14ac:dyDescent="0.25">
      <c r="A797" s="3">
        <f>TITRES_STAT!B800</f>
        <v>43161</v>
      </c>
      <c r="B797" s="6">
        <f>TITRES_STAT!C800</f>
        <v>17.899999999999999</v>
      </c>
      <c r="C797" s="6">
        <f>TITRES_STAT!D800</f>
        <v>10.583</v>
      </c>
      <c r="D797" s="6">
        <f>TITRES_STAT!E800</f>
        <v>10.5859561452514</v>
      </c>
      <c r="E797" s="2">
        <f t="shared" si="48"/>
        <v>-330.79039531184873</v>
      </c>
      <c r="F797" s="6" t="str">
        <f t="shared" si="51"/>
        <v>BULLISH</v>
      </c>
      <c r="G797" s="6" t="str">
        <f t="shared" si="50"/>
        <v>NEUTRAL</v>
      </c>
      <c r="H797" s="6" t="str">
        <f t="shared" si="49"/>
        <v>BULLISH DIVERGENCE</v>
      </c>
    </row>
    <row r="798" spans="1:8" ht="13.5" x14ac:dyDescent="0.25">
      <c r="A798" s="3">
        <f>TITRES_STAT!B801</f>
        <v>43164</v>
      </c>
      <c r="B798" s="6">
        <f>TITRES_STAT!C801</f>
        <v>17.600000000000001</v>
      </c>
      <c r="C798" s="6">
        <f>TITRES_STAT!D801</f>
        <v>10.406000000000001</v>
      </c>
      <c r="D798" s="6">
        <f>TITRES_STAT!E801</f>
        <v>10.444431249999999</v>
      </c>
      <c r="E798" s="2">
        <f t="shared" si="48"/>
        <v>-341.23482656184871</v>
      </c>
      <c r="F798" s="6" t="str">
        <f t="shared" si="51"/>
        <v>BULLISH</v>
      </c>
      <c r="G798" s="6" t="str">
        <f t="shared" si="50"/>
        <v>NEUTRAL</v>
      </c>
      <c r="H798" s="6" t="str">
        <f t="shared" si="49"/>
        <v>BULLISH DIVERGENCE</v>
      </c>
    </row>
    <row r="799" spans="1:8" ht="13.5" x14ac:dyDescent="0.25">
      <c r="A799" s="3">
        <f>TITRES_STAT!B802</f>
        <v>43165</v>
      </c>
      <c r="B799" s="6">
        <f>TITRES_STAT!C802</f>
        <v>17.989999999999998</v>
      </c>
      <c r="C799" s="6">
        <f>TITRES_STAT!D802</f>
        <v>10.635999999999999</v>
      </c>
      <c r="D799" s="6">
        <f>TITRES_STAT!E802</f>
        <v>10.635999999999999</v>
      </c>
      <c r="E799" s="2">
        <f t="shared" si="48"/>
        <v>-330.59882656184868</v>
      </c>
      <c r="F799" s="6" t="str">
        <f t="shared" si="51"/>
        <v>BULLISH</v>
      </c>
      <c r="G799" s="6" t="str">
        <f t="shared" si="50"/>
        <v>WEAK</v>
      </c>
      <c r="H799" s="6" t="str">
        <f t="shared" si="49"/>
        <v>CONFIRMED BULLISH</v>
      </c>
    </row>
    <row r="800" spans="1:8" ht="13.5" x14ac:dyDescent="0.25">
      <c r="A800" s="3">
        <f>TITRES_STAT!B803</f>
        <v>43166</v>
      </c>
      <c r="B800" s="6">
        <f>TITRES_STAT!C803</f>
        <v>18</v>
      </c>
      <c r="C800" s="6">
        <f>TITRES_STAT!D803</f>
        <v>10.641999999999999</v>
      </c>
      <c r="D800" s="6">
        <f>TITRES_STAT!E803</f>
        <v>10.626628222222221</v>
      </c>
      <c r="E800" s="2">
        <f t="shared" si="48"/>
        <v>-319.97219833962646</v>
      </c>
      <c r="F800" s="6" t="str">
        <f t="shared" si="51"/>
        <v>BULLISH</v>
      </c>
      <c r="G800" s="6" t="str">
        <f t="shared" si="50"/>
        <v>WEAK</v>
      </c>
      <c r="H800" s="6" t="str">
        <f t="shared" si="49"/>
        <v>CONFIRMED BULLISH</v>
      </c>
    </row>
    <row r="801" spans="1:8" ht="13.5" x14ac:dyDescent="0.25">
      <c r="A801" s="3">
        <f>TITRES_STAT!B804</f>
        <v>43167</v>
      </c>
      <c r="B801" s="6">
        <f>TITRES_STAT!C804</f>
        <v>18</v>
      </c>
      <c r="C801" s="6">
        <f>TITRES_STAT!D804</f>
        <v>10.641999999999999</v>
      </c>
      <c r="D801" s="6">
        <f>TITRES_STAT!E804</f>
        <v>10.641999999999999</v>
      </c>
      <c r="E801" s="2">
        <f t="shared" si="48"/>
        <v>-319.97219833962646</v>
      </c>
      <c r="F801" s="6" t="str">
        <f t="shared" si="51"/>
        <v>BULLISH</v>
      </c>
      <c r="G801" s="6" t="str">
        <f t="shared" si="50"/>
        <v>NEUTRAL</v>
      </c>
      <c r="H801" s="6" t="str">
        <f t="shared" si="49"/>
        <v>NEUTRAL</v>
      </c>
    </row>
    <row r="802" spans="1:8" ht="13.5" x14ac:dyDescent="0.25">
      <c r="A802" s="3">
        <f>TITRES_STAT!B805</f>
        <v>43168</v>
      </c>
      <c r="B802" s="6">
        <f>TITRES_STAT!C805</f>
        <v>18.170000000000002</v>
      </c>
      <c r="C802" s="6">
        <f>TITRES_STAT!D805</f>
        <v>10.743</v>
      </c>
      <c r="D802" s="6">
        <f>TITRES_STAT!E805</f>
        <v>10.642487616951017</v>
      </c>
      <c r="E802" s="2">
        <f t="shared" si="48"/>
        <v>-309.32971072267543</v>
      </c>
      <c r="F802" s="6" t="str">
        <f t="shared" si="51"/>
        <v>BULLISH</v>
      </c>
      <c r="G802" s="6" t="str">
        <f t="shared" si="50"/>
        <v>WEAK</v>
      </c>
      <c r="H802" s="6" t="str">
        <f t="shared" si="49"/>
        <v>CONFIRMED BULLISH</v>
      </c>
    </row>
    <row r="803" spans="1:8" ht="13.5" x14ac:dyDescent="0.25">
      <c r="A803" s="3">
        <f>TITRES_STAT!B806</f>
        <v>43171</v>
      </c>
      <c r="B803" s="6">
        <f>TITRES_STAT!C806</f>
        <v>18.170000000000002</v>
      </c>
      <c r="C803" s="6">
        <f>TITRES_STAT!D806</f>
        <v>10.743</v>
      </c>
      <c r="D803" s="6">
        <f>TITRES_STAT!E806</f>
        <v>10.743</v>
      </c>
      <c r="E803" s="2">
        <f t="shared" si="48"/>
        <v>-309.32971072267543</v>
      </c>
      <c r="F803" s="6" t="str">
        <f t="shared" si="51"/>
        <v>BULLISH</v>
      </c>
      <c r="G803" s="6" t="str">
        <f t="shared" si="50"/>
        <v>WEAK</v>
      </c>
      <c r="H803" s="6" t="str">
        <f t="shared" si="49"/>
        <v>CONFIRMED BULLISH</v>
      </c>
    </row>
    <row r="804" spans="1:8" ht="13.5" x14ac:dyDescent="0.25">
      <c r="A804" s="3">
        <f>TITRES_STAT!B807</f>
        <v>43172</v>
      </c>
      <c r="B804" s="6">
        <f>TITRES_STAT!C807</f>
        <v>18</v>
      </c>
      <c r="C804" s="6">
        <f>TITRES_STAT!D807</f>
        <v>10.641999999999999</v>
      </c>
      <c r="D804" s="6">
        <f>TITRES_STAT!E807</f>
        <v>10.641999999999999</v>
      </c>
      <c r="E804" s="2">
        <f t="shared" si="48"/>
        <v>-319.97171072267543</v>
      </c>
      <c r="F804" s="6" t="str">
        <f t="shared" si="51"/>
        <v>BULLISH</v>
      </c>
      <c r="G804" s="6" t="str">
        <f t="shared" si="50"/>
        <v>WEAK</v>
      </c>
      <c r="H804" s="6" t="str">
        <f t="shared" si="49"/>
        <v>CONFIRMED BULLISH</v>
      </c>
    </row>
    <row r="805" spans="1:8" ht="13.5" x14ac:dyDescent="0.25">
      <c r="A805" s="3">
        <f>TITRES_STAT!B808</f>
        <v>43173</v>
      </c>
      <c r="B805" s="6">
        <f>TITRES_STAT!C808</f>
        <v>18</v>
      </c>
      <c r="C805" s="6">
        <f>TITRES_STAT!D808</f>
        <v>10.641999999999999</v>
      </c>
      <c r="D805" s="6">
        <f>TITRES_STAT!E808</f>
        <v>10.641999999999999</v>
      </c>
      <c r="E805" s="2">
        <f t="shared" si="48"/>
        <v>-319.97171072267543</v>
      </c>
      <c r="F805" s="6" t="str">
        <f t="shared" si="51"/>
        <v>BULLISH</v>
      </c>
      <c r="G805" s="6" t="str">
        <f t="shared" si="50"/>
        <v>NEUTRAL</v>
      </c>
      <c r="H805" s="6" t="str">
        <f t="shared" si="49"/>
        <v>NEUTRAL</v>
      </c>
    </row>
    <row r="806" spans="1:8" ht="13.5" x14ac:dyDescent="0.25">
      <c r="A806" s="3">
        <f>TITRES_STAT!B809</f>
        <v>43174</v>
      </c>
      <c r="B806" s="6">
        <f>TITRES_STAT!C809</f>
        <v>17.98</v>
      </c>
      <c r="C806" s="6">
        <f>TITRES_STAT!D809</f>
        <v>10.631</v>
      </c>
      <c r="D806" s="6">
        <f>TITRES_STAT!E809</f>
        <v>10.631</v>
      </c>
      <c r="E806" s="2">
        <f t="shared" si="48"/>
        <v>-330.6027107226754</v>
      </c>
      <c r="F806" s="6" t="str">
        <f t="shared" si="51"/>
        <v>BEARISH</v>
      </c>
      <c r="G806" s="6" t="str">
        <f t="shared" si="50"/>
        <v>STRONG</v>
      </c>
      <c r="H806" s="6" t="str">
        <f t="shared" si="49"/>
        <v>CONFIRMED BEARISH</v>
      </c>
    </row>
    <row r="807" spans="1:8" ht="13.5" x14ac:dyDescent="0.25">
      <c r="A807" s="3">
        <f>TITRES_STAT!B810</f>
        <v>43175</v>
      </c>
      <c r="B807" s="6">
        <f>TITRES_STAT!C810</f>
        <v>18</v>
      </c>
      <c r="C807" s="6">
        <f>TITRES_STAT!D810</f>
        <v>10.641999999999999</v>
      </c>
      <c r="D807" s="6">
        <f>TITRES_STAT!E810</f>
        <v>10.637861444444443</v>
      </c>
      <c r="E807" s="2">
        <f t="shared" si="48"/>
        <v>-319.96484927823093</v>
      </c>
      <c r="F807" s="6" t="str">
        <f t="shared" si="51"/>
        <v>BEARISH</v>
      </c>
      <c r="G807" s="6" t="str">
        <f t="shared" si="50"/>
        <v>STRONG</v>
      </c>
      <c r="H807" s="6" t="str">
        <f t="shared" si="49"/>
        <v>CONFIRMED BEARISH</v>
      </c>
    </row>
    <row r="808" spans="1:8" ht="13.5" x14ac:dyDescent="0.25">
      <c r="A808" s="3">
        <f>TITRES_STAT!B811</f>
        <v>43178</v>
      </c>
      <c r="B808" s="6">
        <f>TITRES_STAT!C811</f>
        <v>18</v>
      </c>
      <c r="C808" s="6">
        <f>TITRES_STAT!D811</f>
        <v>10.641999999999999</v>
      </c>
      <c r="D808" s="6">
        <f>TITRES_STAT!E811</f>
        <v>10.641999999999999</v>
      </c>
      <c r="E808" s="2">
        <f t="shared" si="48"/>
        <v>-319.96484927823093</v>
      </c>
      <c r="F808" s="6" t="str">
        <f t="shared" si="51"/>
        <v>BEARISH</v>
      </c>
      <c r="G808" s="6" t="str">
        <f t="shared" si="50"/>
        <v>STRONG</v>
      </c>
      <c r="H808" s="6" t="str">
        <f t="shared" si="49"/>
        <v>CONFIRMED BEARISH</v>
      </c>
    </row>
    <row r="809" spans="1:8" ht="13.5" x14ac:dyDescent="0.25">
      <c r="A809" s="3">
        <f>TITRES_STAT!B812</f>
        <v>43180</v>
      </c>
      <c r="B809" s="6">
        <f>TITRES_STAT!C812</f>
        <v>18</v>
      </c>
      <c r="C809" s="6">
        <f>TITRES_STAT!D812</f>
        <v>10.641999999999999</v>
      </c>
      <c r="D809" s="6">
        <f>TITRES_STAT!E812</f>
        <v>10.617168666666666</v>
      </c>
      <c r="E809" s="2">
        <f t="shared" si="48"/>
        <v>-319.96484927823093</v>
      </c>
      <c r="F809" s="6" t="str">
        <f t="shared" si="51"/>
        <v>BULLISH</v>
      </c>
      <c r="G809" s="6" t="str">
        <f t="shared" si="50"/>
        <v>NEUTRAL</v>
      </c>
      <c r="H809" s="6" t="str">
        <f t="shared" si="49"/>
        <v>NEUTRAL</v>
      </c>
    </row>
    <row r="810" spans="1:8" ht="13.5" x14ac:dyDescent="0.25">
      <c r="A810" s="3">
        <f>TITRES_STAT!B813</f>
        <v>43181</v>
      </c>
      <c r="B810" s="6">
        <f>TITRES_STAT!C813</f>
        <v>18</v>
      </c>
      <c r="C810" s="6">
        <f>TITRES_STAT!D813</f>
        <v>10.641999999999999</v>
      </c>
      <c r="D810" s="6">
        <f>TITRES_STAT!E813</f>
        <v>0</v>
      </c>
      <c r="E810" s="2">
        <f t="shared" si="48"/>
        <v>-319.96484927823093</v>
      </c>
      <c r="F810" s="6" t="str">
        <f t="shared" si="51"/>
        <v>BULLISH</v>
      </c>
      <c r="G810" s="6" t="str">
        <f t="shared" si="50"/>
        <v>NEUTRAL</v>
      </c>
      <c r="H810" s="6" t="str">
        <f t="shared" si="49"/>
        <v>NEUTRAL</v>
      </c>
    </row>
    <row r="811" spans="1:8" ht="13.5" x14ac:dyDescent="0.25">
      <c r="A811" s="3">
        <f>TITRES_STAT!B814</f>
        <v>43182</v>
      </c>
      <c r="B811" s="6">
        <f>TITRES_STAT!C814</f>
        <v>18.010000000000002</v>
      </c>
      <c r="C811" s="6">
        <f>TITRES_STAT!D814</f>
        <v>10.648</v>
      </c>
      <c r="D811" s="6">
        <f>TITRES_STAT!E814</f>
        <v>10.643861410327593</v>
      </c>
      <c r="E811" s="2">
        <f t="shared" si="48"/>
        <v>-309.32098786790334</v>
      </c>
      <c r="F811" s="6" t="str">
        <f t="shared" si="51"/>
        <v>BULLISH</v>
      </c>
      <c r="G811" s="6" t="str">
        <f t="shared" si="50"/>
        <v>WEAK</v>
      </c>
      <c r="H811" s="6" t="str">
        <f t="shared" si="49"/>
        <v>CONFIRMED BULLISH</v>
      </c>
    </row>
    <row r="812" spans="1:8" ht="13.5" x14ac:dyDescent="0.25">
      <c r="A812" s="3">
        <f>TITRES_STAT!B815</f>
        <v>43185</v>
      </c>
      <c r="B812" s="6">
        <f>TITRES_STAT!C815</f>
        <v>18.010000000000002</v>
      </c>
      <c r="C812" s="6">
        <f>TITRES_STAT!D815</f>
        <v>10.648</v>
      </c>
      <c r="D812" s="6">
        <f>TITRES_STAT!E815</f>
        <v>10.642678956135478</v>
      </c>
      <c r="E812" s="2">
        <f t="shared" si="48"/>
        <v>-309.32098786790334</v>
      </c>
      <c r="F812" s="6" t="str">
        <f t="shared" si="51"/>
        <v>BULLISH</v>
      </c>
      <c r="G812" s="6" t="str">
        <f t="shared" si="50"/>
        <v>WEAK</v>
      </c>
      <c r="H812" s="6" t="str">
        <f t="shared" si="49"/>
        <v>CONFIRMED BULLISH</v>
      </c>
    </row>
    <row r="813" spans="1:8" ht="13.5" x14ac:dyDescent="0.25">
      <c r="A813" s="3">
        <f>TITRES_STAT!B816</f>
        <v>43186</v>
      </c>
      <c r="B813" s="6">
        <f>TITRES_STAT!C816</f>
        <v>18.16</v>
      </c>
      <c r="C813" s="6">
        <f>TITRES_STAT!D816</f>
        <v>10.737</v>
      </c>
      <c r="D813" s="6">
        <f>TITRES_STAT!E816</f>
        <v>10.693247907488987</v>
      </c>
      <c r="E813" s="2">
        <f t="shared" si="48"/>
        <v>-298.62773996041437</v>
      </c>
      <c r="F813" s="6" t="str">
        <f t="shared" si="51"/>
        <v>BULLISH</v>
      </c>
      <c r="G813" s="6" t="str">
        <f t="shared" si="50"/>
        <v>WEAK</v>
      </c>
      <c r="H813" s="6" t="str">
        <f t="shared" si="49"/>
        <v>CONFIRMED BULLISH</v>
      </c>
    </row>
    <row r="814" spans="1:8" ht="13.5" x14ac:dyDescent="0.25">
      <c r="A814" s="3">
        <f>TITRES_STAT!B817</f>
        <v>43187</v>
      </c>
      <c r="B814" s="6">
        <f>TITRES_STAT!C817</f>
        <v>18.29</v>
      </c>
      <c r="C814" s="6">
        <f>TITRES_STAT!D817</f>
        <v>10.814</v>
      </c>
      <c r="D814" s="6">
        <f>TITRES_STAT!E817</f>
        <v>10.814</v>
      </c>
      <c r="E814" s="2">
        <f t="shared" si="48"/>
        <v>-287.81373996041435</v>
      </c>
      <c r="F814" s="6" t="str">
        <f t="shared" si="51"/>
        <v>BULLISH</v>
      </c>
      <c r="G814" s="6" t="str">
        <f t="shared" si="50"/>
        <v>WEAK</v>
      </c>
      <c r="H814" s="6" t="str">
        <f t="shared" si="49"/>
        <v>CONFIRMED BULLISH</v>
      </c>
    </row>
    <row r="815" spans="1:8" ht="13.5" x14ac:dyDescent="0.25">
      <c r="A815" s="3">
        <f>TITRES_STAT!B818</f>
        <v>43188</v>
      </c>
      <c r="B815" s="6">
        <f>TITRES_STAT!C818</f>
        <v>18.29</v>
      </c>
      <c r="C815" s="6">
        <f>TITRES_STAT!D818</f>
        <v>10.814</v>
      </c>
      <c r="D815" s="6">
        <f>TITRES_STAT!E818</f>
        <v>10.790349917987973</v>
      </c>
      <c r="E815" s="2">
        <f t="shared" si="48"/>
        <v>-287.81373996041435</v>
      </c>
      <c r="F815" s="6" t="str">
        <f t="shared" si="51"/>
        <v>BULLISH</v>
      </c>
      <c r="G815" s="6" t="str">
        <f t="shared" si="50"/>
        <v>WEAK</v>
      </c>
      <c r="H815" s="6" t="str">
        <f t="shared" si="49"/>
        <v>CONFIRMED BULLISH</v>
      </c>
    </row>
    <row r="816" spans="1:8" ht="13.5" x14ac:dyDescent="0.25">
      <c r="A816" s="3">
        <f>TITRES_STAT!B819</f>
        <v>43189</v>
      </c>
      <c r="B816" s="6">
        <f>TITRES_STAT!C819</f>
        <v>18.29</v>
      </c>
      <c r="C816" s="6">
        <f>TITRES_STAT!D819</f>
        <v>10.814</v>
      </c>
      <c r="D816" s="6">
        <f>TITRES_STAT!E819</f>
        <v>10.814</v>
      </c>
      <c r="E816" s="2">
        <f t="shared" si="48"/>
        <v>-287.81373996041435</v>
      </c>
      <c r="F816" s="6" t="str">
        <f t="shared" si="51"/>
        <v>BULLISH</v>
      </c>
      <c r="G816" s="6" t="str">
        <f t="shared" si="50"/>
        <v>WEAK</v>
      </c>
      <c r="H816" s="6" t="str">
        <f t="shared" si="49"/>
        <v>CONFIRMED BULLISH</v>
      </c>
    </row>
    <row r="817" spans="1:8" ht="13.5" x14ac:dyDescent="0.25">
      <c r="A817" s="3">
        <f>TITRES_STAT!B820</f>
        <v>43192</v>
      </c>
      <c r="B817" s="6">
        <f>TITRES_STAT!C820</f>
        <v>18.68</v>
      </c>
      <c r="C817" s="6">
        <f>TITRES_STAT!D820</f>
        <v>11.044</v>
      </c>
      <c r="D817" s="6">
        <f>TITRES_STAT!E820</f>
        <v>10.963594004282657</v>
      </c>
      <c r="E817" s="2">
        <f t="shared" si="48"/>
        <v>-276.85014595613171</v>
      </c>
      <c r="F817" s="6" t="str">
        <f t="shared" si="51"/>
        <v>BULLISH</v>
      </c>
      <c r="G817" s="6" t="str">
        <f t="shared" si="50"/>
        <v>WEAK</v>
      </c>
      <c r="H817" s="6" t="str">
        <f t="shared" si="49"/>
        <v>CONFIRMED BULLISH</v>
      </c>
    </row>
    <row r="818" spans="1:8" ht="13.5" x14ac:dyDescent="0.25">
      <c r="A818" s="3">
        <f>TITRES_STAT!B821</f>
        <v>43193</v>
      </c>
      <c r="B818" s="6">
        <f>TITRES_STAT!C821</f>
        <v>18.21</v>
      </c>
      <c r="C818" s="6">
        <f>TITRES_STAT!D821</f>
        <v>10.766999999999999</v>
      </c>
      <c r="D818" s="6">
        <f>TITRES_STAT!E821</f>
        <v>10.764043657331134</v>
      </c>
      <c r="E818" s="2">
        <f t="shared" si="48"/>
        <v>-287.61418961346283</v>
      </c>
      <c r="F818" s="6" t="str">
        <f t="shared" si="51"/>
        <v>BULLISH</v>
      </c>
      <c r="G818" s="6" t="str">
        <f t="shared" si="50"/>
        <v>WEAK</v>
      </c>
      <c r="H818" s="6" t="str">
        <f t="shared" si="49"/>
        <v>CONFIRMED BULLISH</v>
      </c>
    </row>
    <row r="819" spans="1:8" ht="13.5" x14ac:dyDescent="0.25">
      <c r="A819" s="3">
        <f>TITRES_STAT!B822</f>
        <v>43194</v>
      </c>
      <c r="B819" s="6">
        <f>TITRES_STAT!C822</f>
        <v>18.75</v>
      </c>
      <c r="C819" s="6">
        <f>TITRES_STAT!D822</f>
        <v>11.086</v>
      </c>
      <c r="D819" s="6">
        <f>TITRES_STAT!E822</f>
        <v>10.919266559999999</v>
      </c>
      <c r="E819" s="2">
        <f t="shared" si="48"/>
        <v>-276.69492305346284</v>
      </c>
      <c r="F819" s="6" t="str">
        <f t="shared" si="51"/>
        <v>BULLISH</v>
      </c>
      <c r="G819" s="6" t="str">
        <f t="shared" si="50"/>
        <v>WEAK</v>
      </c>
      <c r="H819" s="6" t="str">
        <f t="shared" si="49"/>
        <v>CONFIRMED BULLISH</v>
      </c>
    </row>
    <row r="820" spans="1:8" ht="13.5" x14ac:dyDescent="0.25">
      <c r="A820" s="3">
        <f>TITRES_STAT!B823</f>
        <v>43195</v>
      </c>
      <c r="B820" s="6">
        <f>TITRES_STAT!C823</f>
        <v>19.09</v>
      </c>
      <c r="C820" s="6">
        <f>TITRES_STAT!D823</f>
        <v>11.287000000000001</v>
      </c>
      <c r="D820" s="6">
        <f>TITRES_STAT!E823</f>
        <v>11.334300157150343</v>
      </c>
      <c r="E820" s="2">
        <f t="shared" si="48"/>
        <v>-265.36062289631252</v>
      </c>
      <c r="F820" s="6" t="str">
        <f t="shared" si="51"/>
        <v>BULLISH</v>
      </c>
      <c r="G820" s="6" t="str">
        <f t="shared" si="50"/>
        <v>WEAK</v>
      </c>
      <c r="H820" s="6" t="str">
        <f t="shared" si="49"/>
        <v>CONFIRMED BULLISH</v>
      </c>
    </row>
    <row r="821" spans="1:8" ht="13.5" x14ac:dyDescent="0.25">
      <c r="A821" s="3">
        <f>TITRES_STAT!B824</f>
        <v>43196</v>
      </c>
      <c r="B821" s="6">
        <f>TITRES_STAT!C824</f>
        <v>19.09</v>
      </c>
      <c r="C821" s="6">
        <f>TITRES_STAT!D824</f>
        <v>11.287000000000001</v>
      </c>
      <c r="D821" s="6">
        <f>TITRES_STAT!E824</f>
        <v>0</v>
      </c>
      <c r="E821" s="2">
        <f t="shared" si="48"/>
        <v>-265.36062289631252</v>
      </c>
      <c r="F821" s="6" t="str">
        <f t="shared" si="51"/>
        <v>BULLISH</v>
      </c>
      <c r="G821" s="6" t="str">
        <f t="shared" si="50"/>
        <v>WEAK</v>
      </c>
      <c r="H821" s="6" t="str">
        <f t="shared" si="49"/>
        <v>CONFIRMED BULLISH</v>
      </c>
    </row>
    <row r="822" spans="1:8" ht="13.5" x14ac:dyDescent="0.25">
      <c r="A822" s="3">
        <f>TITRES_STAT!B825</f>
        <v>43200</v>
      </c>
      <c r="B822" s="6">
        <f>TITRES_STAT!C825</f>
        <v>18.5</v>
      </c>
      <c r="C822" s="6">
        <f>TITRES_STAT!D825</f>
        <v>10.938000000000001</v>
      </c>
      <c r="D822" s="6">
        <f>TITRES_STAT!E825</f>
        <v>10.938000000000001</v>
      </c>
      <c r="E822" s="2">
        <f t="shared" si="48"/>
        <v>-276.29862289631251</v>
      </c>
      <c r="F822" s="6" t="str">
        <f t="shared" si="51"/>
        <v>BULLISH</v>
      </c>
      <c r="G822" s="6" t="str">
        <f t="shared" si="50"/>
        <v>NEUTRAL</v>
      </c>
      <c r="H822" s="6" t="str">
        <f t="shared" si="49"/>
        <v>BULLISH DIVERGENCE</v>
      </c>
    </row>
    <row r="823" spans="1:8" ht="13.5" x14ac:dyDescent="0.25">
      <c r="A823" s="3">
        <f>TITRES_STAT!B826</f>
        <v>43201</v>
      </c>
      <c r="B823" s="6">
        <f>TITRES_STAT!C826</f>
        <v>18.5</v>
      </c>
      <c r="C823" s="6">
        <f>TITRES_STAT!D826</f>
        <v>10.938000000000001</v>
      </c>
      <c r="D823" s="6">
        <f>TITRES_STAT!E826</f>
        <v>0</v>
      </c>
      <c r="E823" s="2">
        <f t="shared" si="48"/>
        <v>-276.29862289631251</v>
      </c>
      <c r="F823" s="6" t="str">
        <f t="shared" si="51"/>
        <v>BULLISH</v>
      </c>
      <c r="G823" s="6" t="str">
        <f t="shared" si="50"/>
        <v>WEAK</v>
      </c>
      <c r="H823" s="6" t="str">
        <f t="shared" si="49"/>
        <v>CONFIRMED BULLISH</v>
      </c>
    </row>
    <row r="824" spans="1:8" ht="13.5" x14ac:dyDescent="0.25">
      <c r="A824" s="3">
        <f>TITRES_STAT!B827</f>
        <v>43202</v>
      </c>
      <c r="B824" s="6">
        <f>TITRES_STAT!C827</f>
        <v>18.52</v>
      </c>
      <c r="C824" s="6">
        <f>TITRES_STAT!D827</f>
        <v>10.95</v>
      </c>
      <c r="D824" s="6">
        <f>TITRES_STAT!E827</f>
        <v>10.906838552915767</v>
      </c>
      <c r="E824" s="2">
        <f t="shared" si="48"/>
        <v>-265.39178434339675</v>
      </c>
      <c r="F824" s="6" t="str">
        <f t="shared" si="51"/>
        <v>BULLISH</v>
      </c>
      <c r="G824" s="6" t="str">
        <f t="shared" si="50"/>
        <v>WEAK</v>
      </c>
      <c r="H824" s="6" t="str">
        <f t="shared" si="49"/>
        <v>BULLISH DIVERGENCE</v>
      </c>
    </row>
    <row r="825" spans="1:8" ht="13.5" x14ac:dyDescent="0.25">
      <c r="A825" s="3">
        <f>TITRES_STAT!B828</f>
        <v>43203</v>
      </c>
      <c r="B825" s="6">
        <f>TITRES_STAT!C828</f>
        <v>18.52</v>
      </c>
      <c r="C825" s="6">
        <f>TITRES_STAT!D828</f>
        <v>10.95</v>
      </c>
      <c r="D825" s="6">
        <f>TITRES_STAT!E828</f>
        <v>10.933444924406048</v>
      </c>
      <c r="E825" s="2">
        <f t="shared" si="48"/>
        <v>-265.39178434339675</v>
      </c>
      <c r="F825" s="6" t="str">
        <f t="shared" si="51"/>
        <v>BEARISH</v>
      </c>
      <c r="G825" s="6" t="str">
        <f t="shared" si="50"/>
        <v>NEUTRAL</v>
      </c>
      <c r="H825" s="6" t="str">
        <f t="shared" si="49"/>
        <v>CONFIRMED BEARISH</v>
      </c>
    </row>
    <row r="826" spans="1:8" ht="13.5" x14ac:dyDescent="0.25">
      <c r="A826" s="3">
        <f>TITRES_STAT!B829</f>
        <v>43206</v>
      </c>
      <c r="B826" s="6">
        <f>TITRES_STAT!C829</f>
        <v>18.52</v>
      </c>
      <c r="C826" s="6">
        <f>TITRES_STAT!D829</f>
        <v>10.95</v>
      </c>
      <c r="D826" s="6">
        <f>TITRES_STAT!E829</f>
        <v>10.918663606911446</v>
      </c>
      <c r="E826" s="2">
        <f t="shared" si="48"/>
        <v>-265.39178434339675</v>
      </c>
      <c r="F826" s="6" t="str">
        <f t="shared" si="51"/>
        <v>BEARISH</v>
      </c>
      <c r="G826" s="6" t="str">
        <f t="shared" si="50"/>
        <v>NEUTRAL</v>
      </c>
      <c r="H826" s="6" t="str">
        <f t="shared" si="49"/>
        <v>CONFIRMED BEARISH</v>
      </c>
    </row>
    <row r="827" spans="1:8" ht="13.5" x14ac:dyDescent="0.25">
      <c r="A827" s="3">
        <f>TITRES_STAT!B830</f>
        <v>43207</v>
      </c>
      <c r="B827" s="6">
        <f>TITRES_STAT!C830</f>
        <v>18.600000000000001</v>
      </c>
      <c r="C827" s="6">
        <f>TITRES_STAT!D830</f>
        <v>10.997</v>
      </c>
      <c r="D827" s="6">
        <f>TITRES_STAT!E830</f>
        <v>11.004686075268816</v>
      </c>
      <c r="E827" s="2">
        <f t="shared" si="48"/>
        <v>-254.38709826812794</v>
      </c>
      <c r="F827" s="6" t="str">
        <f t="shared" si="51"/>
        <v>BULLISH</v>
      </c>
      <c r="G827" s="6" t="str">
        <f t="shared" si="50"/>
        <v>WEAK</v>
      </c>
      <c r="H827" s="6" t="str">
        <f t="shared" si="49"/>
        <v>CONFIRMED BULLISH</v>
      </c>
    </row>
    <row r="828" spans="1:8" ht="13.5" x14ac:dyDescent="0.25">
      <c r="A828" s="3">
        <f>TITRES_STAT!B831</f>
        <v>43208</v>
      </c>
      <c r="B828" s="6">
        <f>TITRES_STAT!C831</f>
        <v>18.600000000000001</v>
      </c>
      <c r="C828" s="6">
        <f>TITRES_STAT!D831</f>
        <v>10.997</v>
      </c>
      <c r="D828" s="6">
        <f>TITRES_STAT!E831</f>
        <v>10.992861344086021</v>
      </c>
      <c r="E828" s="2">
        <f t="shared" si="48"/>
        <v>-254.38709826812794</v>
      </c>
      <c r="F828" s="6" t="str">
        <f t="shared" si="51"/>
        <v>BULLISH</v>
      </c>
      <c r="G828" s="6" t="str">
        <f t="shared" si="50"/>
        <v>WEAK</v>
      </c>
      <c r="H828" s="6" t="str">
        <f t="shared" si="49"/>
        <v>CONFIRMED BULLISH</v>
      </c>
    </row>
    <row r="829" spans="1:8" ht="13.5" x14ac:dyDescent="0.25">
      <c r="A829" s="3">
        <f>TITRES_STAT!B832</f>
        <v>43209</v>
      </c>
      <c r="B829" s="6">
        <f>TITRES_STAT!C832</f>
        <v>18.600000000000001</v>
      </c>
      <c r="C829" s="6">
        <f>TITRES_STAT!D832</f>
        <v>10.997</v>
      </c>
      <c r="D829" s="6">
        <f>TITRES_STAT!E832</f>
        <v>10.997</v>
      </c>
      <c r="E829" s="2">
        <f t="shared" si="48"/>
        <v>-254.38709826812794</v>
      </c>
      <c r="F829" s="6" t="str">
        <f t="shared" si="51"/>
        <v>BULLISH</v>
      </c>
      <c r="G829" s="6" t="str">
        <f t="shared" si="50"/>
        <v>WEAK</v>
      </c>
      <c r="H829" s="6" t="str">
        <f t="shared" si="49"/>
        <v>CONFIRMED BULLISH</v>
      </c>
    </row>
    <row r="830" spans="1:8" ht="13.5" x14ac:dyDescent="0.25">
      <c r="A830" s="3">
        <f>TITRES_STAT!B833</f>
        <v>43210</v>
      </c>
      <c r="B830" s="6">
        <f>TITRES_STAT!C833</f>
        <v>18.8</v>
      </c>
      <c r="C830" s="6">
        <f>TITRES_STAT!D833</f>
        <v>11.115</v>
      </c>
      <c r="D830" s="6">
        <f>TITRES_STAT!E833</f>
        <v>11.119729787234043</v>
      </c>
      <c r="E830" s="2">
        <f t="shared" si="48"/>
        <v>-243.26736848089391</v>
      </c>
      <c r="F830" s="6" t="str">
        <f t="shared" si="51"/>
        <v>BULLISH</v>
      </c>
      <c r="G830" s="6" t="str">
        <f t="shared" si="50"/>
        <v>WEAK</v>
      </c>
      <c r="H830" s="6" t="str">
        <f t="shared" si="49"/>
        <v>CONFIRMED BULLISH</v>
      </c>
    </row>
    <row r="831" spans="1:8" ht="13.5" x14ac:dyDescent="0.25">
      <c r="A831" s="3">
        <f>TITRES_STAT!B834</f>
        <v>43213</v>
      </c>
      <c r="B831" s="6">
        <f>TITRES_STAT!C834</f>
        <v>18.82</v>
      </c>
      <c r="C831" s="6">
        <f>TITRES_STAT!D834</f>
        <v>11.127000000000001</v>
      </c>
      <c r="D831" s="6">
        <f>TITRES_STAT!E834</f>
        <v>11.127000000000001</v>
      </c>
      <c r="E831" s="2">
        <f t="shared" si="48"/>
        <v>-232.1403684808939</v>
      </c>
      <c r="F831" s="6" t="str">
        <f t="shared" si="51"/>
        <v>BULLISH</v>
      </c>
      <c r="G831" s="6" t="str">
        <f t="shared" si="50"/>
        <v>WEAK</v>
      </c>
      <c r="H831" s="6" t="str">
        <f t="shared" si="49"/>
        <v>CONFIRMED BULLISH</v>
      </c>
    </row>
    <row r="832" spans="1:8" ht="13.5" x14ac:dyDescent="0.25">
      <c r="A832" s="3">
        <f>TITRES_STAT!B835</f>
        <v>43214</v>
      </c>
      <c r="B832" s="6">
        <f>TITRES_STAT!C835</f>
        <v>18.62</v>
      </c>
      <c r="C832" s="6">
        <f>TITRES_STAT!D835</f>
        <v>11.009</v>
      </c>
      <c r="D832" s="6">
        <f>TITRES_STAT!E835</f>
        <v>11.073445810955961</v>
      </c>
      <c r="E832" s="2">
        <f t="shared" si="48"/>
        <v>-243.21381429184987</v>
      </c>
      <c r="F832" s="6" t="str">
        <f t="shared" si="51"/>
        <v>BULLISH</v>
      </c>
      <c r="G832" s="6" t="str">
        <f t="shared" si="50"/>
        <v>WEAK</v>
      </c>
      <c r="H832" s="6" t="str">
        <f t="shared" si="49"/>
        <v>CONFIRMED BULLISH</v>
      </c>
    </row>
    <row r="833" spans="1:8" ht="13.5" x14ac:dyDescent="0.25">
      <c r="A833" s="3">
        <f>TITRES_STAT!B836</f>
        <v>43215</v>
      </c>
      <c r="B833" s="6">
        <f>TITRES_STAT!C836</f>
        <v>18.71</v>
      </c>
      <c r="C833" s="6">
        <f>TITRES_STAT!D836</f>
        <v>11.061999999999999</v>
      </c>
      <c r="D833" s="6">
        <f>TITRES_STAT!E836</f>
        <v>11.024752218065203</v>
      </c>
      <c r="E833" s="2">
        <f t="shared" si="48"/>
        <v>-232.18906207378467</v>
      </c>
      <c r="F833" s="6" t="str">
        <f t="shared" si="51"/>
        <v>BULLISH</v>
      </c>
      <c r="G833" s="6" t="str">
        <f t="shared" si="50"/>
        <v>WEAK</v>
      </c>
      <c r="H833" s="6" t="str">
        <f t="shared" si="49"/>
        <v>CONFIRMED BULLISH</v>
      </c>
    </row>
    <row r="834" spans="1:8" ht="13.5" x14ac:dyDescent="0.25">
      <c r="A834" s="3">
        <f>TITRES_STAT!B837</f>
        <v>43216</v>
      </c>
      <c r="B834" s="6">
        <f>TITRES_STAT!C837</f>
        <v>18.8</v>
      </c>
      <c r="C834" s="6">
        <f>TITRES_STAT!D837</f>
        <v>11.115</v>
      </c>
      <c r="D834" s="6">
        <f>TITRES_STAT!E837</f>
        <v>11.115</v>
      </c>
      <c r="E834" s="2">
        <f t="shared" si="48"/>
        <v>-221.07406207378466</v>
      </c>
      <c r="F834" s="6" t="str">
        <f t="shared" si="51"/>
        <v>BULLISH</v>
      </c>
      <c r="G834" s="6" t="str">
        <f t="shared" si="50"/>
        <v>WEAK</v>
      </c>
      <c r="H834" s="6" t="str">
        <f t="shared" si="49"/>
        <v>CONFIRMED BULLISH</v>
      </c>
    </row>
    <row r="835" spans="1:8" ht="13.5" x14ac:dyDescent="0.25">
      <c r="A835" s="3">
        <f>TITRES_STAT!B838</f>
        <v>43217</v>
      </c>
      <c r="B835" s="6">
        <f>TITRES_STAT!C838</f>
        <v>18.579999999999998</v>
      </c>
      <c r="C835" s="6">
        <f>TITRES_STAT!D838</f>
        <v>10.984999999999999</v>
      </c>
      <c r="D835" s="6">
        <f>TITRES_STAT!E838</f>
        <v>10.984999999999999</v>
      </c>
      <c r="E835" s="2">
        <f t="shared" si="48"/>
        <v>-232.05906207378467</v>
      </c>
      <c r="F835" s="6" t="str">
        <f t="shared" si="51"/>
        <v>BULLISH</v>
      </c>
      <c r="G835" s="6" t="str">
        <f t="shared" si="50"/>
        <v>WEAK</v>
      </c>
      <c r="H835" s="6" t="str">
        <f t="shared" si="49"/>
        <v>BULLISH DIVERGENCE</v>
      </c>
    </row>
    <row r="836" spans="1:8" ht="13.5" x14ac:dyDescent="0.25">
      <c r="A836" s="3">
        <f>TITRES_STAT!B839</f>
        <v>43220</v>
      </c>
      <c r="B836" s="6">
        <f>TITRES_STAT!C839</f>
        <v>18.579999999999998</v>
      </c>
      <c r="C836" s="6">
        <f>TITRES_STAT!D839</f>
        <v>10.984999999999999</v>
      </c>
      <c r="D836" s="6">
        <f>TITRES_STAT!E839</f>
        <v>10.984999999999999</v>
      </c>
      <c r="E836" s="2">
        <f t="shared" ref="E836:E899" si="52">IF(B836&gt;B835, E835+D836, IF(B836&lt;B835, E835-D836, E835))</f>
        <v>-232.05906207378467</v>
      </c>
      <c r="F836" s="6" t="str">
        <f t="shared" si="51"/>
        <v>BULLISH</v>
      </c>
      <c r="G836" s="6" t="str">
        <f t="shared" si="50"/>
        <v>NEUTRAL</v>
      </c>
      <c r="H836" s="6" t="str">
        <f t="shared" si="49"/>
        <v>BULLISH DIVERGENCE</v>
      </c>
    </row>
    <row r="837" spans="1:8" ht="13.5" x14ac:dyDescent="0.25">
      <c r="A837" s="3">
        <f>TITRES_STAT!B840</f>
        <v>43222</v>
      </c>
      <c r="B837" s="6">
        <f>TITRES_STAT!C840</f>
        <v>18.600000000000001</v>
      </c>
      <c r="C837" s="6">
        <f>TITRES_STAT!D840</f>
        <v>10.997</v>
      </c>
      <c r="D837" s="6">
        <f>TITRES_STAT!E840</f>
        <v>10.762870322580644</v>
      </c>
      <c r="E837" s="2">
        <f t="shared" si="52"/>
        <v>-221.29619175120402</v>
      </c>
      <c r="F837" s="6" t="str">
        <f t="shared" si="51"/>
        <v>BULLISH</v>
      </c>
      <c r="G837" s="6" t="str">
        <f t="shared" si="50"/>
        <v>WEAK</v>
      </c>
      <c r="H837" s="6" t="str">
        <f t="shared" si="49"/>
        <v>BULLISH DIVERGENCE</v>
      </c>
    </row>
    <row r="838" spans="1:8" ht="13.5" x14ac:dyDescent="0.25">
      <c r="A838" s="3">
        <f>TITRES_STAT!B841</f>
        <v>43223</v>
      </c>
      <c r="B838" s="6">
        <f>TITRES_STAT!C841</f>
        <v>18.45</v>
      </c>
      <c r="C838" s="6">
        <f>TITRES_STAT!D841</f>
        <v>10.907999999999999</v>
      </c>
      <c r="D838" s="6">
        <f>TITRES_STAT!E841</f>
        <v>10.727678048780486</v>
      </c>
      <c r="E838" s="2">
        <f t="shared" si="52"/>
        <v>-232.02386979998451</v>
      </c>
      <c r="F838" s="6" t="str">
        <f t="shared" si="51"/>
        <v>BULLISH</v>
      </c>
      <c r="G838" s="6" t="str">
        <f t="shared" si="50"/>
        <v>NEUTRAL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BULLISH DIVERGENCE</v>
      </c>
    </row>
    <row r="839" spans="1:8" ht="13.5" x14ac:dyDescent="0.25">
      <c r="A839" s="3">
        <f>TITRES_STAT!B842</f>
        <v>43224</v>
      </c>
      <c r="B839" s="6">
        <f>TITRES_STAT!C842</f>
        <v>18.45</v>
      </c>
      <c r="C839" s="6">
        <f>TITRES_STAT!D842</f>
        <v>10.907999999999999</v>
      </c>
      <c r="D839" s="6">
        <f>TITRES_STAT!E842</f>
        <v>10.907999999999999</v>
      </c>
      <c r="E839" s="2">
        <f t="shared" si="52"/>
        <v>-232.02386979998451</v>
      </c>
      <c r="F839" s="6" t="str">
        <f t="shared" si="51"/>
        <v>BEARISH</v>
      </c>
      <c r="G839" s="6" t="str">
        <f t="shared" ref="G839:G902" si="54">IF((E839-E834)/E834 &gt; 0.02, "STRONG",
 IF((E839-E834)/E834 &lt; -0.02, "WEAK", "NEUTRAL"))</f>
        <v>STRONG</v>
      </c>
      <c r="H839" s="6" t="str">
        <f t="shared" si="53"/>
        <v>CONFIRMED BEARISH</v>
      </c>
    </row>
    <row r="840" spans="1:8" ht="13.5" x14ac:dyDescent="0.25">
      <c r="A840" s="3">
        <f>TITRES_STAT!B843</f>
        <v>43227</v>
      </c>
      <c r="B840" s="6">
        <f>TITRES_STAT!C843</f>
        <v>18.45</v>
      </c>
      <c r="C840" s="6">
        <f>TITRES_STAT!D843</f>
        <v>10.907999999999999</v>
      </c>
      <c r="D840" s="6">
        <f>TITRES_STAT!E843</f>
        <v>10.746597073170731</v>
      </c>
      <c r="E840" s="2">
        <f t="shared" si="52"/>
        <v>-232.02386979998451</v>
      </c>
      <c r="F840" s="6" t="str">
        <f t="shared" ref="F840:F903" si="55">IF(E840&gt;E835,"BULLISH",IF(E840&lt;E835,"BEARISH","NEUTRAL"))</f>
        <v>BULLISH</v>
      </c>
      <c r="G840" s="6" t="str">
        <f t="shared" si="54"/>
        <v>NEUTRAL</v>
      </c>
      <c r="H840" s="6" t="str">
        <f t="shared" si="53"/>
        <v>BULLISH DIVERGENCE</v>
      </c>
    </row>
    <row r="841" spans="1:8" ht="13.5" x14ac:dyDescent="0.25">
      <c r="A841" s="3">
        <f>TITRES_STAT!B844</f>
        <v>43228</v>
      </c>
      <c r="B841" s="6">
        <f>TITRES_STAT!C844</f>
        <v>18.45</v>
      </c>
      <c r="C841" s="6">
        <f>TITRES_STAT!D844</f>
        <v>10.907999999999999</v>
      </c>
      <c r="D841" s="6">
        <f>TITRES_STAT!E844</f>
        <v>10.883168780487805</v>
      </c>
      <c r="E841" s="2">
        <f t="shared" si="52"/>
        <v>-232.02386979998451</v>
      </c>
      <c r="F841" s="6" t="str">
        <f t="shared" si="55"/>
        <v>BULLISH</v>
      </c>
      <c r="G841" s="6" t="str">
        <f t="shared" si="54"/>
        <v>NEUTRAL</v>
      </c>
      <c r="H841" s="6" t="str">
        <f t="shared" si="53"/>
        <v>BULLISH DIVERGENCE</v>
      </c>
    </row>
    <row r="842" spans="1:8" ht="13.5" x14ac:dyDescent="0.25">
      <c r="A842" s="3">
        <f>TITRES_STAT!B845</f>
        <v>43229</v>
      </c>
      <c r="B842" s="6">
        <f>TITRES_STAT!C845</f>
        <v>18.63</v>
      </c>
      <c r="C842" s="6">
        <f>TITRES_STAT!D845</f>
        <v>11.015000000000001</v>
      </c>
      <c r="D842" s="6">
        <f>TITRES_STAT!E845</f>
        <v>11.015000000000001</v>
      </c>
      <c r="E842" s="2">
        <f t="shared" si="52"/>
        <v>-221.0088697999845</v>
      </c>
      <c r="F842" s="6" t="str">
        <f t="shared" si="55"/>
        <v>BULLISH</v>
      </c>
      <c r="G842" s="6" t="str">
        <f t="shared" si="54"/>
        <v>NEUTRAL</v>
      </c>
      <c r="H842" s="6" t="str">
        <f t="shared" si="53"/>
        <v>CONFIRMED BULLISH</v>
      </c>
    </row>
    <row r="843" spans="1:8" ht="13.5" x14ac:dyDescent="0.25">
      <c r="A843" s="3">
        <f>TITRES_STAT!B846</f>
        <v>43230</v>
      </c>
      <c r="B843" s="6">
        <f>TITRES_STAT!C846</f>
        <v>18.649999999999999</v>
      </c>
      <c r="C843" s="6">
        <f>TITRES_STAT!D846</f>
        <v>11.026999999999999</v>
      </c>
      <c r="D843" s="6">
        <f>TITRES_STAT!E846</f>
        <v>11.012218498659518</v>
      </c>
      <c r="E843" s="2">
        <f t="shared" si="52"/>
        <v>-209.99665130132499</v>
      </c>
      <c r="F843" s="6" t="str">
        <f t="shared" si="55"/>
        <v>BULLISH</v>
      </c>
      <c r="G843" s="6" t="str">
        <f t="shared" si="54"/>
        <v>WEAK</v>
      </c>
      <c r="H843" s="6" t="str">
        <f t="shared" si="53"/>
        <v>CONFIRMED BULLISH</v>
      </c>
    </row>
    <row r="844" spans="1:8" ht="13.5" x14ac:dyDescent="0.25">
      <c r="A844" s="3">
        <f>TITRES_STAT!B847</f>
        <v>43231</v>
      </c>
      <c r="B844" s="6">
        <f>TITRES_STAT!C847</f>
        <v>18.649999999999999</v>
      </c>
      <c r="C844" s="6">
        <f>TITRES_STAT!D847</f>
        <v>11.026999999999999</v>
      </c>
      <c r="D844" s="6">
        <f>TITRES_STAT!E847</f>
        <v>11.008670938337803</v>
      </c>
      <c r="E844" s="2">
        <f t="shared" si="52"/>
        <v>-209.99665130132499</v>
      </c>
      <c r="F844" s="6" t="str">
        <f t="shared" si="55"/>
        <v>BULLISH</v>
      </c>
      <c r="G844" s="6" t="str">
        <f t="shared" si="54"/>
        <v>WEAK</v>
      </c>
      <c r="H844" s="6" t="str">
        <f t="shared" si="53"/>
        <v>CONFIRMED BULLISH</v>
      </c>
    </row>
    <row r="845" spans="1:8" ht="13.5" x14ac:dyDescent="0.25">
      <c r="A845" s="3">
        <f>TITRES_STAT!B848</f>
        <v>43234</v>
      </c>
      <c r="B845" s="6">
        <f>TITRES_STAT!C848</f>
        <v>18.649999999999999</v>
      </c>
      <c r="C845" s="6">
        <f>TITRES_STAT!D848</f>
        <v>11.026999999999999</v>
      </c>
      <c r="D845" s="6">
        <f>TITRES_STAT!E848</f>
        <v>10.998619517426274</v>
      </c>
      <c r="E845" s="2">
        <f t="shared" si="52"/>
        <v>-209.99665130132499</v>
      </c>
      <c r="F845" s="6" t="str">
        <f t="shared" si="55"/>
        <v>BULLISH</v>
      </c>
      <c r="G845" s="6" t="str">
        <f t="shared" si="54"/>
        <v>WEAK</v>
      </c>
      <c r="H845" s="6" t="str">
        <f t="shared" si="53"/>
        <v>CONFIRMED BULLISH</v>
      </c>
    </row>
    <row r="846" spans="1:8" ht="13.5" x14ac:dyDescent="0.25">
      <c r="A846" s="3">
        <f>TITRES_STAT!B849</f>
        <v>43235</v>
      </c>
      <c r="B846" s="6">
        <f>TITRES_STAT!C849</f>
        <v>18.649999999999999</v>
      </c>
      <c r="C846" s="6">
        <f>TITRES_STAT!D849</f>
        <v>11.026999999999999</v>
      </c>
      <c r="D846" s="6">
        <f>TITRES_STAT!E849</f>
        <v>11.07134450402145</v>
      </c>
      <c r="E846" s="2">
        <f t="shared" si="52"/>
        <v>-209.99665130132499</v>
      </c>
      <c r="F846" s="6" t="str">
        <f t="shared" si="55"/>
        <v>BULLISH</v>
      </c>
      <c r="G846" s="6" t="str">
        <f t="shared" si="54"/>
        <v>WEAK</v>
      </c>
      <c r="H846" s="6" t="str">
        <f t="shared" si="53"/>
        <v>CONFIRMED BULLISH</v>
      </c>
    </row>
    <row r="847" spans="1:8" ht="13.5" x14ac:dyDescent="0.25">
      <c r="A847" s="3">
        <f>TITRES_STAT!B850</f>
        <v>43236</v>
      </c>
      <c r="B847" s="6">
        <f>TITRES_STAT!C850</f>
        <v>18.75</v>
      </c>
      <c r="C847" s="6">
        <f>TITRES_STAT!D850</f>
        <v>11.086</v>
      </c>
      <c r="D847" s="6">
        <f>TITRES_STAT!E850</f>
        <v>11.09841632</v>
      </c>
      <c r="E847" s="2">
        <f t="shared" si="52"/>
        <v>-198.89823498132498</v>
      </c>
      <c r="F847" s="6" t="str">
        <f t="shared" si="55"/>
        <v>BULLISH</v>
      </c>
      <c r="G847" s="6" t="str">
        <f t="shared" si="54"/>
        <v>WEAK</v>
      </c>
      <c r="H847" s="6" t="str">
        <f t="shared" si="53"/>
        <v>CONFIRMED BULLISH</v>
      </c>
    </row>
    <row r="848" spans="1:8" ht="13.5" x14ac:dyDescent="0.25">
      <c r="A848" s="3">
        <f>TITRES_STAT!B851</f>
        <v>43237</v>
      </c>
      <c r="B848" s="6">
        <f>TITRES_STAT!C851</f>
        <v>18.649999999999999</v>
      </c>
      <c r="C848" s="6">
        <f>TITRES_STAT!D851</f>
        <v>11.026999999999999</v>
      </c>
      <c r="D848" s="6">
        <f>TITRES_STAT!E851</f>
        <v>11.043555281501343</v>
      </c>
      <c r="E848" s="2">
        <f t="shared" si="52"/>
        <v>-209.94179026282632</v>
      </c>
      <c r="F848" s="6" t="str">
        <f t="shared" si="55"/>
        <v>BULLISH</v>
      </c>
      <c r="G848" s="6" t="str">
        <f t="shared" si="54"/>
        <v>NEUTRAL</v>
      </c>
      <c r="H848" s="6" t="str">
        <f t="shared" si="53"/>
        <v>NEUTRAL</v>
      </c>
    </row>
    <row r="849" spans="1:8" ht="13.5" x14ac:dyDescent="0.25">
      <c r="A849" s="3">
        <f>TITRES_STAT!B852</f>
        <v>43238</v>
      </c>
      <c r="B849" s="6">
        <f>TITRES_STAT!C852</f>
        <v>18.89</v>
      </c>
      <c r="C849" s="6">
        <f>TITRES_STAT!D852</f>
        <v>11.169</v>
      </c>
      <c r="D849" s="6">
        <f>TITRES_STAT!E852</f>
        <v>11.033008999470619</v>
      </c>
      <c r="E849" s="2">
        <f t="shared" si="52"/>
        <v>-198.90878126335571</v>
      </c>
      <c r="F849" s="6" t="str">
        <f t="shared" si="55"/>
        <v>BULLISH</v>
      </c>
      <c r="G849" s="6" t="str">
        <f t="shared" si="54"/>
        <v>WEAK</v>
      </c>
      <c r="H849" s="6" t="str">
        <f t="shared" si="53"/>
        <v>CONFIRMED BULLISH</v>
      </c>
    </row>
    <row r="850" spans="1:8" ht="13.5" x14ac:dyDescent="0.25">
      <c r="A850" s="3">
        <f>TITRES_STAT!B853</f>
        <v>43241</v>
      </c>
      <c r="B850" s="6">
        <f>TITRES_STAT!C853</f>
        <v>18.89</v>
      </c>
      <c r="C850" s="6">
        <f>TITRES_STAT!D853</f>
        <v>11.169</v>
      </c>
      <c r="D850" s="6">
        <f>TITRES_STAT!E853</f>
        <v>11.164861143462147</v>
      </c>
      <c r="E850" s="2">
        <f t="shared" si="52"/>
        <v>-198.90878126335571</v>
      </c>
      <c r="F850" s="6" t="str">
        <f t="shared" si="55"/>
        <v>BULLISH</v>
      </c>
      <c r="G850" s="6" t="str">
        <f t="shared" si="54"/>
        <v>WEAK</v>
      </c>
      <c r="H850" s="6" t="str">
        <f t="shared" si="53"/>
        <v>CONFIRMED BULLISH</v>
      </c>
    </row>
    <row r="851" spans="1:8" ht="13.5" x14ac:dyDescent="0.25">
      <c r="A851" s="3">
        <f>TITRES_STAT!B854</f>
        <v>43242</v>
      </c>
      <c r="B851" s="6">
        <f>TITRES_STAT!C854</f>
        <v>18.89</v>
      </c>
      <c r="C851" s="6">
        <f>TITRES_STAT!D854</f>
        <v>11.169</v>
      </c>
      <c r="D851" s="6">
        <f>TITRES_STAT!E854</f>
        <v>0</v>
      </c>
      <c r="E851" s="2">
        <f t="shared" si="52"/>
        <v>-198.90878126335571</v>
      </c>
      <c r="F851" s="6" t="str">
        <f t="shared" si="55"/>
        <v>BULLISH</v>
      </c>
      <c r="G851" s="6" t="str">
        <f t="shared" si="54"/>
        <v>WEAK</v>
      </c>
      <c r="H851" s="6" t="str">
        <f t="shared" si="53"/>
        <v>CONFIRMED BULLISH</v>
      </c>
    </row>
    <row r="852" spans="1:8" ht="13.5" x14ac:dyDescent="0.25">
      <c r="A852" s="3">
        <f>TITRES_STAT!B855</f>
        <v>43243</v>
      </c>
      <c r="B852" s="6">
        <f>TITRES_STAT!C855</f>
        <v>18.88</v>
      </c>
      <c r="C852" s="6">
        <f>TITRES_STAT!D855</f>
        <v>11.163</v>
      </c>
      <c r="D852" s="6">
        <f>TITRES_STAT!E855</f>
        <v>11.144670921610171</v>
      </c>
      <c r="E852" s="2">
        <f t="shared" si="52"/>
        <v>-210.05345218496586</v>
      </c>
      <c r="F852" s="6" t="str">
        <f t="shared" si="55"/>
        <v>BEARISH</v>
      </c>
      <c r="G852" s="6" t="str">
        <f t="shared" si="54"/>
        <v>STRONG</v>
      </c>
      <c r="H852" s="6" t="str">
        <f t="shared" si="53"/>
        <v>BEARISH DIVERGENCE</v>
      </c>
    </row>
    <row r="853" spans="1:8" ht="13.5" x14ac:dyDescent="0.25">
      <c r="A853" s="3">
        <f>TITRES_STAT!B856</f>
        <v>43244</v>
      </c>
      <c r="B853" s="6">
        <f>TITRES_STAT!C856</f>
        <v>18.89</v>
      </c>
      <c r="C853" s="6">
        <f>TITRES_STAT!D856</f>
        <v>11.169</v>
      </c>
      <c r="D853" s="6">
        <f>TITRES_STAT!E856</f>
        <v>11.050155690841715</v>
      </c>
      <c r="E853" s="2">
        <f t="shared" si="52"/>
        <v>-199.00329649412416</v>
      </c>
      <c r="F853" s="6" t="str">
        <f t="shared" si="55"/>
        <v>BULLISH</v>
      </c>
      <c r="G853" s="6" t="str">
        <f t="shared" si="54"/>
        <v>WEAK</v>
      </c>
      <c r="H853" s="6" t="str">
        <f t="shared" si="53"/>
        <v>CONFIRMED BULLISH</v>
      </c>
    </row>
    <row r="854" spans="1:8" ht="13.5" x14ac:dyDescent="0.25">
      <c r="A854" s="3">
        <f>TITRES_STAT!B857</f>
        <v>43245</v>
      </c>
      <c r="B854" s="6">
        <f>TITRES_STAT!C857</f>
        <v>19</v>
      </c>
      <c r="C854" s="6">
        <f>TITRES_STAT!D857</f>
        <v>11.234</v>
      </c>
      <c r="D854" s="6">
        <f>TITRES_STAT!E857</f>
        <v>11.234</v>
      </c>
      <c r="E854" s="2">
        <f t="shared" si="52"/>
        <v>-187.76929649412415</v>
      </c>
      <c r="F854" s="6" t="str">
        <f t="shared" si="55"/>
        <v>BULLISH</v>
      </c>
      <c r="G854" s="6" t="str">
        <f t="shared" si="54"/>
        <v>WEAK</v>
      </c>
      <c r="H854" s="6" t="str">
        <f t="shared" si="53"/>
        <v>CONFIRMED BULLISH</v>
      </c>
    </row>
    <row r="855" spans="1:8" ht="13.5" x14ac:dyDescent="0.25">
      <c r="A855" s="3">
        <f>TITRES_STAT!B858</f>
        <v>43248</v>
      </c>
      <c r="B855" s="6">
        <f>TITRES_STAT!C858</f>
        <v>19.2</v>
      </c>
      <c r="C855" s="6">
        <f>TITRES_STAT!D858</f>
        <v>11.352</v>
      </c>
      <c r="D855" s="6">
        <f>TITRES_STAT!E858</f>
        <v>11.228428750000001</v>
      </c>
      <c r="E855" s="2">
        <f t="shared" si="52"/>
        <v>-176.54086774412414</v>
      </c>
      <c r="F855" s="6" t="str">
        <f t="shared" si="55"/>
        <v>BULLISH</v>
      </c>
      <c r="G855" s="6" t="str">
        <f t="shared" si="54"/>
        <v>WEAK</v>
      </c>
      <c r="H855" s="6" t="str">
        <f t="shared" si="53"/>
        <v>CONFIRMED BULLISH</v>
      </c>
    </row>
    <row r="856" spans="1:8" ht="13.5" x14ac:dyDescent="0.25">
      <c r="A856" s="3">
        <f>TITRES_STAT!B859</f>
        <v>43249</v>
      </c>
      <c r="B856" s="6">
        <f>TITRES_STAT!C859</f>
        <v>19.14</v>
      </c>
      <c r="C856" s="6">
        <f>TITRES_STAT!D859</f>
        <v>11.316000000000001</v>
      </c>
      <c r="D856" s="6">
        <f>TITRES_STAT!E859</f>
        <v>11.329598119122258</v>
      </c>
      <c r="E856" s="2">
        <f t="shared" si="52"/>
        <v>-187.87046586324641</v>
      </c>
      <c r="F856" s="6" t="str">
        <f t="shared" si="55"/>
        <v>BULLISH</v>
      </c>
      <c r="G856" s="6" t="str">
        <f t="shared" si="54"/>
        <v>WEAK</v>
      </c>
      <c r="H856" s="6" t="str">
        <f t="shared" si="53"/>
        <v>CONFIRMED BULLISH</v>
      </c>
    </row>
    <row r="857" spans="1:8" ht="13.5" x14ac:dyDescent="0.25">
      <c r="A857" s="3">
        <f>TITRES_STAT!B860</f>
        <v>43250</v>
      </c>
      <c r="B857" s="6">
        <f>TITRES_STAT!C860</f>
        <v>19.14</v>
      </c>
      <c r="C857" s="6">
        <f>TITRES_STAT!D860</f>
        <v>11.316000000000001</v>
      </c>
      <c r="D857" s="6">
        <f>TITRES_STAT!E860</f>
        <v>11.278161755485893</v>
      </c>
      <c r="E857" s="2">
        <f t="shared" si="52"/>
        <v>-187.87046586324641</v>
      </c>
      <c r="F857" s="6" t="str">
        <f t="shared" si="55"/>
        <v>BULLISH</v>
      </c>
      <c r="G857" s="6" t="str">
        <f t="shared" si="54"/>
        <v>WEAK</v>
      </c>
      <c r="H857" s="6" t="str">
        <f t="shared" si="53"/>
        <v>CONFIRMED BULLISH</v>
      </c>
    </row>
    <row r="858" spans="1:8" ht="13.5" x14ac:dyDescent="0.25">
      <c r="A858" s="3">
        <f>TITRES_STAT!B861</f>
        <v>43251</v>
      </c>
      <c r="B858" s="6">
        <f>TITRES_STAT!C861</f>
        <v>19</v>
      </c>
      <c r="C858" s="6">
        <f>TITRES_STAT!D861</f>
        <v>11.234</v>
      </c>
      <c r="D858" s="6">
        <f>TITRES_STAT!E861</f>
        <v>11.274205894736843</v>
      </c>
      <c r="E858" s="2">
        <f t="shared" si="52"/>
        <v>-199.14467175798325</v>
      </c>
      <c r="F858" s="6" t="str">
        <f t="shared" si="55"/>
        <v>BEARISH</v>
      </c>
      <c r="G858" s="6" t="str">
        <f t="shared" si="54"/>
        <v>NEUTRAL</v>
      </c>
      <c r="H858" s="6" t="str">
        <f t="shared" si="53"/>
        <v>BEARISH DIVERGENCE</v>
      </c>
    </row>
    <row r="859" spans="1:8" ht="13.5" x14ac:dyDescent="0.25">
      <c r="A859" s="3">
        <f>TITRES_STAT!B862</f>
        <v>43252</v>
      </c>
      <c r="B859" s="6">
        <f>TITRES_STAT!C862</f>
        <v>19</v>
      </c>
      <c r="C859" s="6">
        <f>TITRES_STAT!D862</f>
        <v>11.234</v>
      </c>
      <c r="D859" s="6">
        <f>TITRES_STAT!E862</f>
        <v>11.334514736842106</v>
      </c>
      <c r="E859" s="2">
        <f t="shared" si="52"/>
        <v>-199.14467175798325</v>
      </c>
      <c r="F859" s="6" t="str">
        <f t="shared" si="55"/>
        <v>BEARISH</v>
      </c>
      <c r="G859" s="6" t="str">
        <f t="shared" si="54"/>
        <v>STRONG</v>
      </c>
      <c r="H859" s="6" t="str">
        <f t="shared" si="53"/>
        <v>NEUTRAL</v>
      </c>
    </row>
    <row r="860" spans="1:8" ht="13.5" x14ac:dyDescent="0.25">
      <c r="A860" s="3">
        <f>TITRES_STAT!B863</f>
        <v>43255</v>
      </c>
      <c r="B860" s="6">
        <f>TITRES_STAT!C863</f>
        <v>19</v>
      </c>
      <c r="C860" s="6">
        <f>TITRES_STAT!D863</f>
        <v>11.234</v>
      </c>
      <c r="D860" s="6">
        <f>TITRES_STAT!E863</f>
        <v>11.234</v>
      </c>
      <c r="E860" s="2">
        <f t="shared" si="52"/>
        <v>-199.14467175798325</v>
      </c>
      <c r="F860" s="6" t="str">
        <f t="shared" si="55"/>
        <v>BEARISH</v>
      </c>
      <c r="G860" s="6" t="str">
        <f t="shared" si="54"/>
        <v>STRONG</v>
      </c>
      <c r="H860" s="6" t="str">
        <f t="shared" si="53"/>
        <v>CONFIRMED BEARISH</v>
      </c>
    </row>
    <row r="861" spans="1:8" ht="13.5" x14ac:dyDescent="0.25">
      <c r="A861" s="3">
        <f>TITRES_STAT!B864</f>
        <v>43256</v>
      </c>
      <c r="B861" s="6">
        <f>TITRES_STAT!C864</f>
        <v>19.100000000000001</v>
      </c>
      <c r="C861" s="6">
        <f>TITRES_STAT!D864</f>
        <v>11.292999999999999</v>
      </c>
      <c r="D861" s="6">
        <f>TITRES_STAT!E864</f>
        <v>11.290043717277484</v>
      </c>
      <c r="E861" s="2">
        <f t="shared" si="52"/>
        <v>-187.85462804070576</v>
      </c>
      <c r="F861" s="6" t="str">
        <f t="shared" si="55"/>
        <v>BULLISH</v>
      </c>
      <c r="G861" s="6" t="str">
        <f t="shared" si="54"/>
        <v>NEUTRAL</v>
      </c>
      <c r="H861" s="6" t="str">
        <f t="shared" si="53"/>
        <v>BULLISH DIVERGENCE</v>
      </c>
    </row>
    <row r="862" spans="1:8" ht="13.5" x14ac:dyDescent="0.25">
      <c r="A862" s="3">
        <f>TITRES_STAT!B865</f>
        <v>43257</v>
      </c>
      <c r="B862" s="6">
        <f>TITRES_STAT!C865</f>
        <v>19.100000000000001</v>
      </c>
      <c r="C862" s="6">
        <f>TITRES_STAT!D865</f>
        <v>11.292999999999999</v>
      </c>
      <c r="D862" s="6">
        <f>TITRES_STAT!E865</f>
        <v>11.292999999999997</v>
      </c>
      <c r="E862" s="2">
        <f t="shared" si="52"/>
        <v>-187.85462804070576</v>
      </c>
      <c r="F862" s="6" t="str">
        <f t="shared" si="55"/>
        <v>BULLISH</v>
      </c>
      <c r="G862" s="6" t="str">
        <f t="shared" si="54"/>
        <v>NEUTRAL</v>
      </c>
      <c r="H862" s="6" t="str">
        <f t="shared" si="53"/>
        <v>BULLISH DIVERGENCE</v>
      </c>
    </row>
    <row r="863" spans="1:8" ht="13.5" x14ac:dyDescent="0.25">
      <c r="A863" s="3">
        <f>TITRES_STAT!B866</f>
        <v>43258</v>
      </c>
      <c r="B863" s="6">
        <f>TITRES_STAT!C866</f>
        <v>19.239999999999998</v>
      </c>
      <c r="C863" s="6">
        <f>TITRES_STAT!D866</f>
        <v>11.375</v>
      </c>
      <c r="D863" s="6">
        <f>TITRES_STAT!E866</f>
        <v>11.375</v>
      </c>
      <c r="E863" s="2">
        <f t="shared" si="52"/>
        <v>-176.47962804070576</v>
      </c>
      <c r="F863" s="6" t="str">
        <f t="shared" si="55"/>
        <v>BULLISH</v>
      </c>
      <c r="G863" s="6" t="str">
        <f t="shared" si="54"/>
        <v>WEAK</v>
      </c>
      <c r="H863" s="6" t="str">
        <f t="shared" si="53"/>
        <v>CONFIRMED BULLISH</v>
      </c>
    </row>
    <row r="864" spans="1:8" ht="13.5" x14ac:dyDescent="0.25">
      <c r="A864" s="3">
        <f>TITRES_STAT!B867</f>
        <v>43259</v>
      </c>
      <c r="B864" s="6">
        <f>TITRES_STAT!C867</f>
        <v>19.489999999999998</v>
      </c>
      <c r="C864" s="6">
        <f>TITRES_STAT!D867</f>
        <v>11.523</v>
      </c>
      <c r="D864" s="6">
        <f>TITRES_STAT!E867</f>
        <v>11.408302103642894</v>
      </c>
      <c r="E864" s="2">
        <f t="shared" si="52"/>
        <v>-165.07132593706288</v>
      </c>
      <c r="F864" s="6" t="str">
        <f t="shared" si="55"/>
        <v>BULLISH</v>
      </c>
      <c r="G864" s="6" t="str">
        <f t="shared" si="54"/>
        <v>WEAK</v>
      </c>
      <c r="H864" s="6" t="str">
        <f t="shared" si="53"/>
        <v>CONFIRMED BULLISH</v>
      </c>
    </row>
    <row r="865" spans="1:8" ht="13.5" x14ac:dyDescent="0.25">
      <c r="A865" s="3">
        <f>TITRES_STAT!B868</f>
        <v>43262</v>
      </c>
      <c r="B865" s="6">
        <f>TITRES_STAT!C868</f>
        <v>19.489999999999998</v>
      </c>
      <c r="C865" s="6">
        <f>TITRES_STAT!D868</f>
        <v>11.523</v>
      </c>
      <c r="D865" s="6">
        <f>TITRES_STAT!E868</f>
        <v>11.459147562852745</v>
      </c>
      <c r="E865" s="2">
        <f t="shared" si="52"/>
        <v>-165.07132593706288</v>
      </c>
      <c r="F865" s="6" t="str">
        <f t="shared" si="55"/>
        <v>BULLISH</v>
      </c>
      <c r="G865" s="6" t="str">
        <f t="shared" si="54"/>
        <v>WEAK</v>
      </c>
      <c r="H865" s="6" t="str">
        <f t="shared" si="53"/>
        <v>CONFIRMED BULLISH</v>
      </c>
    </row>
    <row r="866" spans="1:8" ht="13.5" x14ac:dyDescent="0.25">
      <c r="A866" s="3">
        <f>TITRES_STAT!B869</f>
        <v>43263</v>
      </c>
      <c r="B866" s="6">
        <f>TITRES_STAT!C869</f>
        <v>19.3</v>
      </c>
      <c r="C866" s="6">
        <f>TITRES_STAT!D869</f>
        <v>11.411</v>
      </c>
      <c r="D866" s="6">
        <f>TITRES_STAT!E869</f>
        <v>11.414547461139895</v>
      </c>
      <c r="E866" s="2">
        <f t="shared" si="52"/>
        <v>-176.48587339820278</v>
      </c>
      <c r="F866" s="6" t="str">
        <f t="shared" si="55"/>
        <v>BULLISH</v>
      </c>
      <c r="G866" s="6" t="str">
        <f t="shared" si="54"/>
        <v>WEAK</v>
      </c>
      <c r="H866" s="6" t="str">
        <f t="shared" si="53"/>
        <v>CONFIRMED BULLISH</v>
      </c>
    </row>
    <row r="867" spans="1:8" ht="13.5" x14ac:dyDescent="0.25">
      <c r="A867" s="3">
        <f>TITRES_STAT!B870</f>
        <v>43264</v>
      </c>
      <c r="B867" s="6">
        <f>TITRES_STAT!C870</f>
        <v>19.3</v>
      </c>
      <c r="C867" s="6">
        <f>TITRES_STAT!D870</f>
        <v>11.411</v>
      </c>
      <c r="D867" s="6">
        <f>TITRES_STAT!E870</f>
        <v>0</v>
      </c>
      <c r="E867" s="2">
        <f t="shared" si="52"/>
        <v>-176.48587339820278</v>
      </c>
      <c r="F867" s="6" t="str">
        <f t="shared" si="55"/>
        <v>BULLISH</v>
      </c>
      <c r="G867" s="6" t="str">
        <f t="shared" si="54"/>
        <v>WEAK</v>
      </c>
      <c r="H867" s="6" t="str">
        <f t="shared" si="53"/>
        <v>CONFIRMED BULLISH</v>
      </c>
    </row>
    <row r="868" spans="1:8" ht="13.5" x14ac:dyDescent="0.25">
      <c r="A868" s="3">
        <f>TITRES_STAT!B871</f>
        <v>43265</v>
      </c>
      <c r="B868" s="6">
        <f>TITRES_STAT!C871</f>
        <v>19.2</v>
      </c>
      <c r="C868" s="6">
        <f>TITRES_STAT!D871</f>
        <v>11.352</v>
      </c>
      <c r="D868" s="6">
        <f>TITRES_STAT!E871</f>
        <v>11.352</v>
      </c>
      <c r="E868" s="2">
        <f t="shared" si="52"/>
        <v>-187.83787339820279</v>
      </c>
      <c r="F868" s="6" t="str">
        <f t="shared" si="55"/>
        <v>BEARISH</v>
      </c>
      <c r="G868" s="6" t="str">
        <f t="shared" si="54"/>
        <v>STRONG</v>
      </c>
      <c r="H868" s="6" t="str">
        <f t="shared" si="53"/>
        <v>CONFIRMED BEARISH</v>
      </c>
    </row>
    <row r="869" spans="1:8" ht="13.5" x14ac:dyDescent="0.25">
      <c r="A869" s="3">
        <f>TITRES_STAT!B872</f>
        <v>43269</v>
      </c>
      <c r="B869" s="6">
        <f>TITRES_STAT!C872</f>
        <v>19.3</v>
      </c>
      <c r="C869" s="6">
        <f>TITRES_STAT!D872</f>
        <v>11.411</v>
      </c>
      <c r="D869" s="6">
        <f>TITRES_STAT!E872</f>
        <v>11.402722590673575</v>
      </c>
      <c r="E869" s="2">
        <f t="shared" si="52"/>
        <v>-176.43515080752923</v>
      </c>
      <c r="F869" s="6" t="str">
        <f t="shared" si="55"/>
        <v>BEARISH</v>
      </c>
      <c r="G869" s="6" t="str">
        <f t="shared" si="54"/>
        <v>STRONG</v>
      </c>
      <c r="H869" s="6" t="str">
        <f t="shared" si="53"/>
        <v>CONFIRMED BEARISH</v>
      </c>
    </row>
    <row r="870" spans="1:8" ht="13.5" x14ac:dyDescent="0.25">
      <c r="A870" s="3">
        <f>TITRES_STAT!B873</f>
        <v>43270</v>
      </c>
      <c r="B870" s="6">
        <f>TITRES_STAT!C873</f>
        <v>19.2</v>
      </c>
      <c r="C870" s="6">
        <f>TITRES_STAT!D873</f>
        <v>11.352</v>
      </c>
      <c r="D870" s="6">
        <f>TITRES_STAT!E873</f>
        <v>11.352591250000001</v>
      </c>
      <c r="E870" s="2">
        <f t="shared" si="52"/>
        <v>-187.78774205752921</v>
      </c>
      <c r="F870" s="6" t="str">
        <f t="shared" si="55"/>
        <v>BEARISH</v>
      </c>
      <c r="G870" s="6" t="str">
        <f t="shared" si="54"/>
        <v>STRONG</v>
      </c>
      <c r="H870" s="6" t="str">
        <f t="shared" si="53"/>
        <v>CONFIRMED BEARISH</v>
      </c>
    </row>
    <row r="871" spans="1:8" ht="13.5" x14ac:dyDescent="0.25">
      <c r="A871" s="3">
        <f>TITRES_STAT!B874</f>
        <v>43271</v>
      </c>
      <c r="B871" s="6">
        <f>TITRES_STAT!C874</f>
        <v>19.2</v>
      </c>
      <c r="C871" s="6">
        <f>TITRES_STAT!D874</f>
        <v>11.352</v>
      </c>
      <c r="D871" s="6">
        <f>TITRES_STAT!E874</f>
        <v>0</v>
      </c>
      <c r="E871" s="2">
        <f t="shared" si="52"/>
        <v>-187.78774205752921</v>
      </c>
      <c r="F871" s="6" t="str">
        <f t="shared" si="55"/>
        <v>BEARISH</v>
      </c>
      <c r="G871" s="6" t="str">
        <f t="shared" si="54"/>
        <v>STRONG</v>
      </c>
      <c r="H871" s="6" t="str">
        <f t="shared" si="53"/>
        <v>CONFIRMED BEARISH</v>
      </c>
    </row>
    <row r="872" spans="1:8" ht="13.5" x14ac:dyDescent="0.25">
      <c r="A872" s="3">
        <f>TITRES_STAT!B875</f>
        <v>43272</v>
      </c>
      <c r="B872" s="6">
        <f>TITRES_STAT!C875</f>
        <v>19.2</v>
      </c>
      <c r="C872" s="6">
        <f>TITRES_STAT!D875</f>
        <v>11.352</v>
      </c>
      <c r="D872" s="6">
        <f>TITRES_STAT!E875</f>
        <v>11.352</v>
      </c>
      <c r="E872" s="2">
        <f t="shared" si="52"/>
        <v>-187.78774205752921</v>
      </c>
      <c r="F872" s="6" t="str">
        <f t="shared" si="55"/>
        <v>BEARISH</v>
      </c>
      <c r="G872" s="6" t="str">
        <f t="shared" si="54"/>
        <v>STRONG</v>
      </c>
      <c r="H872" s="6" t="str">
        <f t="shared" si="53"/>
        <v>CONFIRMED BEARISH</v>
      </c>
    </row>
    <row r="873" spans="1:8" ht="13.5" x14ac:dyDescent="0.25">
      <c r="A873" s="3">
        <f>TITRES_STAT!B876</f>
        <v>43273</v>
      </c>
      <c r="B873" s="6">
        <f>TITRES_STAT!C876</f>
        <v>19.11</v>
      </c>
      <c r="C873" s="6">
        <f>TITRES_STAT!D876</f>
        <v>11.298999999999999</v>
      </c>
      <c r="D873" s="6">
        <f>TITRES_STAT!E876</f>
        <v>11.403061957090529</v>
      </c>
      <c r="E873" s="2">
        <f t="shared" si="52"/>
        <v>-199.19080401461974</v>
      </c>
      <c r="F873" s="6" t="str">
        <f t="shared" si="55"/>
        <v>BEARISH</v>
      </c>
      <c r="G873" s="6" t="str">
        <f t="shared" si="54"/>
        <v>STRONG</v>
      </c>
      <c r="H873" s="6" t="str">
        <f t="shared" si="53"/>
        <v>CONFIRMED BEARISH</v>
      </c>
    </row>
    <row r="874" spans="1:8" ht="13.5" x14ac:dyDescent="0.25">
      <c r="A874" s="3">
        <f>TITRES_STAT!B877</f>
        <v>43276</v>
      </c>
      <c r="B874" s="6">
        <f>TITRES_STAT!C877</f>
        <v>19.399999999999999</v>
      </c>
      <c r="C874" s="6">
        <f>TITRES_STAT!D877</f>
        <v>11.47</v>
      </c>
      <c r="D874" s="6">
        <f>TITRES_STAT!E877</f>
        <v>11.47</v>
      </c>
      <c r="E874" s="2">
        <f t="shared" si="52"/>
        <v>-187.72080401461974</v>
      </c>
      <c r="F874" s="6" t="str">
        <f t="shared" si="55"/>
        <v>BEARISH</v>
      </c>
      <c r="G874" s="6" t="str">
        <f t="shared" si="54"/>
        <v>STRONG</v>
      </c>
      <c r="H874" s="6" t="str">
        <f t="shared" si="53"/>
        <v>BEARISH DIVERGENCE</v>
      </c>
    </row>
    <row r="875" spans="1:8" ht="13.5" x14ac:dyDescent="0.25">
      <c r="A875" s="3">
        <f>TITRES_STAT!B878</f>
        <v>43277</v>
      </c>
      <c r="B875" s="6">
        <f>TITRES_STAT!C878</f>
        <v>18.45</v>
      </c>
      <c r="C875" s="6">
        <f>TITRES_STAT!D878</f>
        <v>11.628</v>
      </c>
      <c r="D875" s="6">
        <f>TITRES_STAT!E878</f>
        <v>11.711192195121951</v>
      </c>
      <c r="E875" s="2">
        <f t="shared" si="52"/>
        <v>-199.4319962097417</v>
      </c>
      <c r="F875" s="6" t="str">
        <f t="shared" si="55"/>
        <v>BEARISH</v>
      </c>
      <c r="G875" s="6" t="str">
        <f t="shared" si="54"/>
        <v>STRONG</v>
      </c>
      <c r="H875" s="6" t="str">
        <f t="shared" si="53"/>
        <v>CONFIRMED BEARISH</v>
      </c>
    </row>
    <row r="876" spans="1:8" ht="13.5" x14ac:dyDescent="0.25">
      <c r="A876" s="3">
        <f>TITRES_STAT!B879</f>
        <v>43278</v>
      </c>
      <c r="B876" s="6">
        <f>TITRES_STAT!C879</f>
        <v>18.59</v>
      </c>
      <c r="C876" s="6">
        <f>TITRES_STAT!D879</f>
        <v>11.715999999999999</v>
      </c>
      <c r="D876" s="6">
        <f>TITRES_STAT!E879</f>
        <v>11.70024421732114</v>
      </c>
      <c r="E876" s="2">
        <f t="shared" si="52"/>
        <v>-187.73175199242056</v>
      </c>
      <c r="F876" s="6" t="str">
        <f t="shared" si="55"/>
        <v>BULLISH</v>
      </c>
      <c r="G876" s="6" t="str">
        <f t="shared" si="54"/>
        <v>NEUTRAL</v>
      </c>
      <c r="H876" s="6" t="str">
        <f t="shared" si="53"/>
        <v>BULLISH DIVERGENCE</v>
      </c>
    </row>
    <row r="877" spans="1:8" ht="13.5" x14ac:dyDescent="0.25">
      <c r="A877" s="3">
        <f>TITRES_STAT!B880</f>
        <v>43279</v>
      </c>
      <c r="B877" s="6">
        <f>TITRES_STAT!C880</f>
        <v>18.59</v>
      </c>
      <c r="C877" s="6">
        <f>TITRES_STAT!D880</f>
        <v>11.715999999999999</v>
      </c>
      <c r="D877" s="6">
        <f>TITRES_STAT!E880</f>
        <v>11.715999999999999</v>
      </c>
      <c r="E877" s="2">
        <f t="shared" si="52"/>
        <v>-187.73175199242056</v>
      </c>
      <c r="F877" s="6" t="str">
        <f t="shared" si="55"/>
        <v>BULLISH</v>
      </c>
      <c r="G877" s="6" t="str">
        <f t="shared" si="54"/>
        <v>NEUTRAL</v>
      </c>
      <c r="H877" s="6" t="str">
        <f t="shared" si="53"/>
        <v>BULLISH DIVERGENCE</v>
      </c>
    </row>
    <row r="878" spans="1:8" ht="13.5" x14ac:dyDescent="0.25">
      <c r="A878" s="3">
        <f>TITRES_STAT!B881</f>
        <v>43280</v>
      </c>
      <c r="B878" s="6">
        <f>TITRES_STAT!C881</f>
        <v>18.59</v>
      </c>
      <c r="C878" s="6">
        <f>TITRES_STAT!D881</f>
        <v>11.715999999999999</v>
      </c>
      <c r="D878" s="6">
        <f>TITRES_STAT!E881</f>
        <v>0</v>
      </c>
      <c r="E878" s="2">
        <f t="shared" si="52"/>
        <v>-187.73175199242056</v>
      </c>
      <c r="F878" s="6" t="str">
        <f t="shared" si="55"/>
        <v>BULLISH</v>
      </c>
      <c r="G878" s="6" t="str">
        <f t="shared" si="54"/>
        <v>WEAK</v>
      </c>
      <c r="H878" s="6" t="str">
        <f t="shared" si="53"/>
        <v>BULLISH DIVERGENCE</v>
      </c>
    </row>
    <row r="879" spans="1:8" ht="13.5" x14ac:dyDescent="0.25">
      <c r="A879" s="3">
        <f>TITRES_STAT!B882</f>
        <v>43283</v>
      </c>
      <c r="B879" s="6">
        <f>TITRES_STAT!C882</f>
        <v>18.399999999999999</v>
      </c>
      <c r="C879" s="6">
        <f>TITRES_STAT!D882</f>
        <v>11.596</v>
      </c>
      <c r="D879" s="6">
        <f>TITRES_STAT!E882</f>
        <v>11.596</v>
      </c>
      <c r="E879" s="2">
        <f t="shared" si="52"/>
        <v>-199.32775199242056</v>
      </c>
      <c r="F879" s="6" t="str">
        <f t="shared" si="55"/>
        <v>BEARISH</v>
      </c>
      <c r="G879" s="6" t="str">
        <f t="shared" si="54"/>
        <v>STRONG</v>
      </c>
      <c r="H879" s="6" t="str">
        <f t="shared" si="53"/>
        <v>CONFIRMED BEARISH</v>
      </c>
    </row>
    <row r="880" spans="1:8" ht="13.5" x14ac:dyDescent="0.25">
      <c r="A880" s="3">
        <f>TITRES_STAT!B883</f>
        <v>43284</v>
      </c>
      <c r="B880" s="6">
        <f>TITRES_STAT!C883</f>
        <v>18.5</v>
      </c>
      <c r="C880" s="6">
        <f>TITRES_STAT!D883</f>
        <v>11.659000000000001</v>
      </c>
      <c r="D880" s="6">
        <f>TITRES_STAT!E883</f>
        <v>11.616775513513515</v>
      </c>
      <c r="E880" s="2">
        <f t="shared" si="52"/>
        <v>-187.71097647890704</v>
      </c>
      <c r="F880" s="6" t="str">
        <f t="shared" si="55"/>
        <v>BULLISH</v>
      </c>
      <c r="G880" s="6" t="str">
        <f t="shared" si="54"/>
        <v>WEAK</v>
      </c>
      <c r="H880" s="6" t="str">
        <f t="shared" si="53"/>
        <v>CONFIRMED BULLISH</v>
      </c>
    </row>
    <row r="881" spans="1:8" ht="13.5" x14ac:dyDescent="0.25">
      <c r="A881" s="3">
        <f>TITRES_STAT!B884</f>
        <v>43285</v>
      </c>
      <c r="B881" s="6">
        <f>TITRES_STAT!C884</f>
        <v>18</v>
      </c>
      <c r="C881" s="6">
        <f>TITRES_STAT!D884</f>
        <v>11.343999999999999</v>
      </c>
      <c r="D881" s="6">
        <f>TITRES_STAT!E884</f>
        <v>11.366057777777778</v>
      </c>
      <c r="E881" s="2">
        <f t="shared" si="52"/>
        <v>-199.07703425668481</v>
      </c>
      <c r="F881" s="6" t="str">
        <f t="shared" si="55"/>
        <v>BEARISH</v>
      </c>
      <c r="G881" s="6" t="str">
        <f t="shared" si="54"/>
        <v>STRONG</v>
      </c>
      <c r="H881" s="6" t="str">
        <f t="shared" si="53"/>
        <v>CONFIRMED BEARISH</v>
      </c>
    </row>
    <row r="882" spans="1:8" ht="13.5" x14ac:dyDescent="0.25">
      <c r="A882" s="3">
        <f>TITRES_STAT!B885</f>
        <v>43286</v>
      </c>
      <c r="B882" s="6">
        <f>TITRES_STAT!C885</f>
        <v>18</v>
      </c>
      <c r="C882" s="6">
        <f>TITRES_STAT!D885</f>
        <v>11.343999999999999</v>
      </c>
      <c r="D882" s="6">
        <f>TITRES_STAT!E885</f>
        <v>0</v>
      </c>
      <c r="E882" s="2">
        <f t="shared" si="52"/>
        <v>-199.07703425668481</v>
      </c>
      <c r="F882" s="6" t="str">
        <f t="shared" si="55"/>
        <v>BEARISH</v>
      </c>
      <c r="G882" s="6" t="str">
        <f t="shared" si="54"/>
        <v>STRONG</v>
      </c>
      <c r="H882" s="6" t="str">
        <f t="shared" si="53"/>
        <v>CONFIRMED BEARISH</v>
      </c>
    </row>
    <row r="883" spans="1:8" ht="13.5" x14ac:dyDescent="0.25">
      <c r="A883" s="3">
        <f>TITRES_STAT!B886</f>
        <v>43287</v>
      </c>
      <c r="B883" s="6">
        <f>TITRES_STAT!C886</f>
        <v>18.39</v>
      </c>
      <c r="C883" s="6">
        <f>TITRES_STAT!D886</f>
        <v>11.59</v>
      </c>
      <c r="D883" s="6">
        <f>TITRES_STAT!E886</f>
        <v>11.59</v>
      </c>
      <c r="E883" s="2">
        <f t="shared" si="52"/>
        <v>-187.48703425668481</v>
      </c>
      <c r="F883" s="6" t="str">
        <f t="shared" si="55"/>
        <v>BULLISH</v>
      </c>
      <c r="G883" s="6" t="str">
        <f t="shared" si="54"/>
        <v>NEUTRAL</v>
      </c>
      <c r="H883" s="6" t="str">
        <f t="shared" si="53"/>
        <v>BULLISH DIVERGENCE</v>
      </c>
    </row>
    <row r="884" spans="1:8" ht="13.5" x14ac:dyDescent="0.25">
      <c r="A884" s="3">
        <f>TITRES_STAT!B887</f>
        <v>43290</v>
      </c>
      <c r="B884" s="6">
        <f>TITRES_STAT!C887</f>
        <v>18.2</v>
      </c>
      <c r="C884" s="6">
        <f>TITRES_STAT!D887</f>
        <v>11.47</v>
      </c>
      <c r="D884" s="6">
        <f>TITRES_STAT!E887</f>
        <v>11.47</v>
      </c>
      <c r="E884" s="2">
        <f t="shared" si="52"/>
        <v>-198.95703425668481</v>
      </c>
      <c r="F884" s="6" t="str">
        <f t="shared" si="55"/>
        <v>BULLISH</v>
      </c>
      <c r="G884" s="6" t="str">
        <f t="shared" si="54"/>
        <v>NEUTRAL</v>
      </c>
      <c r="H884" s="6" t="str">
        <f t="shared" si="53"/>
        <v>BULLISH DIVERGENCE</v>
      </c>
    </row>
    <row r="885" spans="1:8" ht="13.5" x14ac:dyDescent="0.25">
      <c r="A885" s="3">
        <f>TITRES_STAT!B888</f>
        <v>43291</v>
      </c>
      <c r="B885" s="6">
        <f>TITRES_STAT!C888</f>
        <v>18.2</v>
      </c>
      <c r="C885" s="6">
        <f>TITRES_STAT!D888</f>
        <v>11.47</v>
      </c>
      <c r="D885" s="6">
        <f>TITRES_STAT!E888</f>
        <v>11.47</v>
      </c>
      <c r="E885" s="2">
        <f t="shared" si="52"/>
        <v>-198.95703425668481</v>
      </c>
      <c r="F885" s="6" t="str">
        <f t="shared" si="55"/>
        <v>BEARISH</v>
      </c>
      <c r="G885" s="6" t="str">
        <f t="shared" si="54"/>
        <v>STRONG</v>
      </c>
      <c r="H885" s="6" t="str">
        <f t="shared" si="53"/>
        <v>CONFIRMED BEARISH</v>
      </c>
    </row>
    <row r="886" spans="1:8" ht="13.5" x14ac:dyDescent="0.25">
      <c r="A886" s="3">
        <f>TITRES_STAT!B889</f>
        <v>43292</v>
      </c>
      <c r="B886" s="6">
        <f>TITRES_STAT!C889</f>
        <v>18.2</v>
      </c>
      <c r="C886" s="6">
        <f>TITRES_STAT!D889</f>
        <v>11.47</v>
      </c>
      <c r="D886" s="6">
        <f>TITRES_STAT!E889</f>
        <v>11.470630219780222</v>
      </c>
      <c r="E886" s="2">
        <f t="shared" si="52"/>
        <v>-198.95703425668481</v>
      </c>
      <c r="F886" s="6" t="str">
        <f t="shared" si="55"/>
        <v>BULLISH</v>
      </c>
      <c r="G886" s="6" t="str">
        <f t="shared" si="54"/>
        <v>NEUTRAL</v>
      </c>
      <c r="H886" s="6" t="str">
        <f t="shared" si="53"/>
        <v>CONFIRMED BULLISH</v>
      </c>
    </row>
    <row r="887" spans="1:8" ht="13.5" x14ac:dyDescent="0.25">
      <c r="A887" s="3">
        <f>TITRES_STAT!B890</f>
        <v>43293</v>
      </c>
      <c r="B887" s="6">
        <f>TITRES_STAT!C890</f>
        <v>18.2</v>
      </c>
      <c r="C887" s="6">
        <f>TITRES_STAT!D890</f>
        <v>11.47</v>
      </c>
      <c r="D887" s="6">
        <f>TITRES_STAT!E890</f>
        <v>11.47</v>
      </c>
      <c r="E887" s="2">
        <f t="shared" si="52"/>
        <v>-198.95703425668481</v>
      </c>
      <c r="F887" s="6" t="str">
        <f t="shared" si="55"/>
        <v>BULLISH</v>
      </c>
      <c r="G887" s="6" t="str">
        <f t="shared" si="54"/>
        <v>NEUTRAL</v>
      </c>
      <c r="H887" s="6" t="str">
        <f t="shared" si="53"/>
        <v>CONFIRMED BULLISH</v>
      </c>
    </row>
    <row r="888" spans="1:8" ht="13.5" x14ac:dyDescent="0.25">
      <c r="A888" s="3">
        <f>TITRES_STAT!B891</f>
        <v>43294</v>
      </c>
      <c r="B888" s="6">
        <f>TITRES_STAT!C891</f>
        <v>18.2</v>
      </c>
      <c r="C888" s="6">
        <f>TITRES_STAT!D891</f>
        <v>11.47</v>
      </c>
      <c r="D888" s="6">
        <f>TITRES_STAT!E891</f>
        <v>11.47</v>
      </c>
      <c r="E888" s="2">
        <f t="shared" si="52"/>
        <v>-198.95703425668481</v>
      </c>
      <c r="F888" s="6" t="str">
        <f t="shared" si="55"/>
        <v>BEARISH</v>
      </c>
      <c r="G888" s="6" t="str">
        <f t="shared" si="54"/>
        <v>STRONG</v>
      </c>
      <c r="H888" s="6" t="str">
        <f t="shared" si="53"/>
        <v>CONFIRMED BEARISH</v>
      </c>
    </row>
    <row r="889" spans="1:8" ht="13.5" x14ac:dyDescent="0.25">
      <c r="A889" s="3">
        <f>TITRES_STAT!B892</f>
        <v>43297</v>
      </c>
      <c r="B889" s="6">
        <f>TITRES_STAT!C892</f>
        <v>18.2</v>
      </c>
      <c r="C889" s="6">
        <f>TITRES_STAT!D892</f>
        <v>11.47</v>
      </c>
      <c r="D889" s="6">
        <f>TITRES_STAT!E892</f>
        <v>11.47</v>
      </c>
      <c r="E889" s="2">
        <f t="shared" si="52"/>
        <v>-198.95703425668481</v>
      </c>
      <c r="F889" s="6" t="str">
        <f t="shared" si="55"/>
        <v>NEUTRAL</v>
      </c>
      <c r="G889" s="6" t="str">
        <f t="shared" si="54"/>
        <v>NEUTRAL</v>
      </c>
      <c r="H889" s="6" t="str">
        <f t="shared" si="53"/>
        <v>NEUTRAL</v>
      </c>
    </row>
    <row r="890" spans="1:8" ht="13.5" x14ac:dyDescent="0.25">
      <c r="A890" s="3">
        <f>TITRES_STAT!B893</f>
        <v>43298</v>
      </c>
      <c r="B890" s="6">
        <f>TITRES_STAT!C893</f>
        <v>18.07</v>
      </c>
      <c r="C890" s="6">
        <f>TITRES_STAT!D893</f>
        <v>11.388</v>
      </c>
      <c r="D890" s="6">
        <f>TITRES_STAT!E893</f>
        <v>11.451021582733814</v>
      </c>
      <c r="E890" s="2">
        <f t="shared" si="52"/>
        <v>-210.40805583941861</v>
      </c>
      <c r="F890" s="6" t="str">
        <f t="shared" si="55"/>
        <v>BEARISH</v>
      </c>
      <c r="G890" s="6" t="str">
        <f t="shared" si="54"/>
        <v>STRONG</v>
      </c>
      <c r="H890" s="6" t="str">
        <f t="shared" si="53"/>
        <v>CONFIRMED BEARISH</v>
      </c>
    </row>
    <row r="891" spans="1:8" ht="13.5" x14ac:dyDescent="0.25">
      <c r="A891" s="3">
        <f>TITRES_STAT!B894</f>
        <v>43299</v>
      </c>
      <c r="B891" s="6">
        <f>TITRES_STAT!C894</f>
        <v>18.07</v>
      </c>
      <c r="C891" s="6">
        <f>TITRES_STAT!D894</f>
        <v>11.388</v>
      </c>
      <c r="D891" s="6">
        <f>TITRES_STAT!E894</f>
        <v>0</v>
      </c>
      <c r="E891" s="2">
        <f t="shared" si="52"/>
        <v>-210.40805583941861</v>
      </c>
      <c r="F891" s="6" t="str">
        <f t="shared" si="55"/>
        <v>BEARISH</v>
      </c>
      <c r="G891" s="6" t="str">
        <f t="shared" si="54"/>
        <v>STRONG</v>
      </c>
      <c r="H891" s="6" t="str">
        <f t="shared" si="53"/>
        <v>CONFIRMED BEARISH</v>
      </c>
    </row>
    <row r="892" spans="1:8" ht="13.5" x14ac:dyDescent="0.25">
      <c r="A892" s="3">
        <f>TITRES_STAT!B895</f>
        <v>43300</v>
      </c>
      <c r="B892" s="6">
        <f>TITRES_STAT!C895</f>
        <v>18.07</v>
      </c>
      <c r="C892" s="6">
        <f>TITRES_STAT!D895</f>
        <v>11.388</v>
      </c>
      <c r="D892" s="6">
        <f>TITRES_STAT!E895</f>
        <v>0</v>
      </c>
      <c r="E892" s="2">
        <f t="shared" si="52"/>
        <v>-210.40805583941861</v>
      </c>
      <c r="F892" s="6" t="str">
        <f t="shared" si="55"/>
        <v>BEARISH</v>
      </c>
      <c r="G892" s="6" t="str">
        <f t="shared" si="54"/>
        <v>STRONG</v>
      </c>
      <c r="H892" s="6" t="str">
        <f t="shared" si="53"/>
        <v>CONFIRMED BEARISH</v>
      </c>
    </row>
    <row r="893" spans="1:8" ht="13.5" x14ac:dyDescent="0.25">
      <c r="A893" s="3">
        <f>TITRES_STAT!B896</f>
        <v>43301</v>
      </c>
      <c r="B893" s="6">
        <f>TITRES_STAT!C896</f>
        <v>18.059999999999999</v>
      </c>
      <c r="C893" s="6">
        <f>TITRES_STAT!D896</f>
        <v>11.382</v>
      </c>
      <c r="D893" s="6">
        <f>TITRES_STAT!E896</f>
        <v>11.388932558139537</v>
      </c>
      <c r="E893" s="2">
        <f t="shared" si="52"/>
        <v>-221.79698839755815</v>
      </c>
      <c r="F893" s="6" t="str">
        <f t="shared" si="55"/>
        <v>BEARISH</v>
      </c>
      <c r="G893" s="6" t="str">
        <f t="shared" si="54"/>
        <v>STRONG</v>
      </c>
      <c r="H893" s="6" t="str">
        <f t="shared" si="53"/>
        <v>CONFIRMED BEARISH</v>
      </c>
    </row>
    <row r="894" spans="1:8" ht="13.5" x14ac:dyDescent="0.25">
      <c r="A894" s="3">
        <f>TITRES_STAT!B897</f>
        <v>43304</v>
      </c>
      <c r="B894" s="6">
        <f>TITRES_STAT!C897</f>
        <v>18.059999999999999</v>
      </c>
      <c r="C894" s="6">
        <f>TITRES_STAT!D897</f>
        <v>11.382</v>
      </c>
      <c r="D894" s="6">
        <f>TITRES_STAT!E897</f>
        <v>0</v>
      </c>
      <c r="E894" s="2">
        <f t="shared" si="52"/>
        <v>-221.79698839755815</v>
      </c>
      <c r="F894" s="6" t="str">
        <f t="shared" si="55"/>
        <v>BEARISH</v>
      </c>
      <c r="G894" s="6" t="str">
        <f t="shared" si="54"/>
        <v>STRONG</v>
      </c>
      <c r="H894" s="6" t="str">
        <f t="shared" si="53"/>
        <v>CONFIRMED BEARISH</v>
      </c>
    </row>
    <row r="895" spans="1:8" ht="13.5" x14ac:dyDescent="0.25">
      <c r="A895" s="3">
        <f>TITRES_STAT!B898</f>
        <v>43305</v>
      </c>
      <c r="B895" s="6">
        <f>TITRES_STAT!C898</f>
        <v>18.170000000000002</v>
      </c>
      <c r="C895" s="6">
        <f>TITRES_STAT!D898</f>
        <v>11.451000000000001</v>
      </c>
      <c r="D895" s="6">
        <f>TITRES_STAT!E898</f>
        <v>11.44658849752339</v>
      </c>
      <c r="E895" s="2">
        <f t="shared" si="52"/>
        <v>-210.35039990003477</v>
      </c>
      <c r="F895" s="6" t="str">
        <f t="shared" si="55"/>
        <v>BULLISH</v>
      </c>
      <c r="G895" s="6" t="str">
        <f t="shared" si="54"/>
        <v>NEUTRAL</v>
      </c>
      <c r="H895" s="6" t="str">
        <f t="shared" si="53"/>
        <v>CONFIRMED BULLISH</v>
      </c>
    </row>
    <row r="896" spans="1:8" ht="13.5" x14ac:dyDescent="0.25">
      <c r="A896" s="3">
        <f>TITRES_STAT!B899</f>
        <v>43307</v>
      </c>
      <c r="B896" s="6">
        <f>TITRES_STAT!C899</f>
        <v>18.2</v>
      </c>
      <c r="C896" s="6">
        <f>TITRES_STAT!D899</f>
        <v>11.47</v>
      </c>
      <c r="D896" s="6">
        <f>TITRES_STAT!E899</f>
        <v>11.452353846153848</v>
      </c>
      <c r="E896" s="2">
        <f t="shared" si="52"/>
        <v>-198.89804605388093</v>
      </c>
      <c r="F896" s="6" t="str">
        <f t="shared" si="55"/>
        <v>BULLISH</v>
      </c>
      <c r="G896" s="6" t="str">
        <f t="shared" si="54"/>
        <v>WEAK</v>
      </c>
      <c r="H896" s="6" t="str">
        <f t="shared" si="53"/>
        <v>CONFIRMED BULLISH</v>
      </c>
    </row>
    <row r="897" spans="1:8" ht="13.5" x14ac:dyDescent="0.25">
      <c r="A897" s="3">
        <f>TITRES_STAT!B900</f>
        <v>43308</v>
      </c>
      <c r="B897" s="6">
        <f>TITRES_STAT!C900</f>
        <v>18.2</v>
      </c>
      <c r="C897" s="6">
        <f>TITRES_STAT!D900</f>
        <v>11.47</v>
      </c>
      <c r="D897" s="6">
        <f>TITRES_STAT!E900</f>
        <v>0</v>
      </c>
      <c r="E897" s="2">
        <f t="shared" si="52"/>
        <v>-198.89804605388093</v>
      </c>
      <c r="F897" s="6" t="str">
        <f t="shared" si="55"/>
        <v>BULLISH</v>
      </c>
      <c r="G897" s="6" t="str">
        <f t="shared" si="54"/>
        <v>WEAK</v>
      </c>
      <c r="H897" s="6" t="str">
        <f t="shared" si="53"/>
        <v>CONFIRMED BULLISH</v>
      </c>
    </row>
    <row r="898" spans="1:8" ht="13.5" x14ac:dyDescent="0.25">
      <c r="A898" s="3">
        <f>TITRES_STAT!B901</f>
        <v>43311</v>
      </c>
      <c r="B898" s="6">
        <f>TITRES_STAT!C901</f>
        <v>18.2</v>
      </c>
      <c r="C898" s="6">
        <f>TITRES_STAT!D901</f>
        <v>11.47</v>
      </c>
      <c r="D898" s="6">
        <f>TITRES_STAT!E901</f>
        <v>11.468739560439563</v>
      </c>
      <c r="E898" s="2">
        <f t="shared" si="52"/>
        <v>-198.89804605388093</v>
      </c>
      <c r="F898" s="6" t="str">
        <f t="shared" si="55"/>
        <v>BULLISH</v>
      </c>
      <c r="G898" s="6" t="str">
        <f t="shared" si="54"/>
        <v>WEAK</v>
      </c>
      <c r="H898" s="6" t="str">
        <f t="shared" si="53"/>
        <v>CONFIRMED BULLISH</v>
      </c>
    </row>
    <row r="899" spans="1:8" ht="13.5" x14ac:dyDescent="0.25">
      <c r="A899" s="3">
        <f>TITRES_STAT!B902</f>
        <v>43312</v>
      </c>
      <c r="B899" s="6">
        <f>TITRES_STAT!C902</f>
        <v>18.2</v>
      </c>
      <c r="C899" s="6">
        <f>TITRES_STAT!D902</f>
        <v>11.47</v>
      </c>
      <c r="D899" s="6">
        <f>TITRES_STAT!E902</f>
        <v>0</v>
      </c>
      <c r="E899" s="2">
        <f t="shared" si="52"/>
        <v>-198.89804605388093</v>
      </c>
      <c r="F899" s="6" t="str">
        <f t="shared" si="55"/>
        <v>BULLISH</v>
      </c>
      <c r="G899" s="6" t="str">
        <f t="shared" si="54"/>
        <v>WEAK</v>
      </c>
      <c r="H899" s="6" t="str">
        <f t="shared" si="53"/>
        <v>CONFIRMED BULLISH</v>
      </c>
    </row>
    <row r="900" spans="1:8" ht="13.5" x14ac:dyDescent="0.25">
      <c r="A900" s="3">
        <f>TITRES_STAT!B903</f>
        <v>43313</v>
      </c>
      <c r="B900" s="6">
        <f>TITRES_STAT!C903</f>
        <v>18.2</v>
      </c>
      <c r="C900" s="6">
        <f>TITRES_STAT!D903</f>
        <v>11.47</v>
      </c>
      <c r="D900" s="6">
        <f>TITRES_STAT!E903</f>
        <v>0</v>
      </c>
      <c r="E900" s="2">
        <f t="shared" ref="E900:E963" si="56">IF(B900&gt;B899, E899+D900, IF(B900&lt;B899, E899-D900, E899))</f>
        <v>-198.89804605388093</v>
      </c>
      <c r="F900" s="6" t="str">
        <f t="shared" si="55"/>
        <v>BULLISH</v>
      </c>
      <c r="G900" s="6" t="str">
        <f t="shared" si="54"/>
        <v>WEAK</v>
      </c>
      <c r="H900" s="6" t="str">
        <f t="shared" si="53"/>
        <v>CONFIRMED BULLISH</v>
      </c>
    </row>
    <row r="901" spans="1:8" ht="13.5" x14ac:dyDescent="0.25">
      <c r="A901" s="3">
        <f>TITRES_STAT!B904</f>
        <v>43314</v>
      </c>
      <c r="B901" s="6">
        <f>TITRES_STAT!C904</f>
        <v>18.48</v>
      </c>
      <c r="C901" s="6">
        <f>TITRES_STAT!D904</f>
        <v>11.647</v>
      </c>
      <c r="D901" s="6">
        <f>TITRES_STAT!E904</f>
        <v>11.659604978354979</v>
      </c>
      <c r="E901" s="2">
        <f t="shared" si="56"/>
        <v>-187.23844107552594</v>
      </c>
      <c r="F901" s="6" t="str">
        <f t="shared" si="55"/>
        <v>BULLISH</v>
      </c>
      <c r="G901" s="6" t="str">
        <f t="shared" si="54"/>
        <v>WEAK</v>
      </c>
      <c r="H901" s="6" t="str">
        <f t="shared" si="53"/>
        <v>CONFIRMED BULLISH</v>
      </c>
    </row>
    <row r="902" spans="1:8" ht="13.5" x14ac:dyDescent="0.25">
      <c r="A902" s="3">
        <f>TITRES_STAT!B905</f>
        <v>43315</v>
      </c>
      <c r="B902" s="6">
        <f>TITRES_STAT!C905</f>
        <v>18.21</v>
      </c>
      <c r="C902" s="6">
        <f>TITRES_STAT!D905</f>
        <v>11.476000000000001</v>
      </c>
      <c r="D902" s="6">
        <f>TITRES_STAT!E905</f>
        <v>11.476000000000001</v>
      </c>
      <c r="E902" s="2">
        <f t="shared" si="56"/>
        <v>-198.71444107552594</v>
      </c>
      <c r="F902" s="6" t="str">
        <f t="shared" si="55"/>
        <v>BULLISH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f>TITRES_STAT!B906</f>
        <v>43318</v>
      </c>
      <c r="B903" s="6">
        <f>TITRES_STAT!C906</f>
        <v>18.399999999999999</v>
      </c>
      <c r="C903" s="6">
        <f>TITRES_STAT!D906</f>
        <v>11.596</v>
      </c>
      <c r="D903" s="6">
        <f>TITRES_STAT!E906</f>
        <v>11.481300434782609</v>
      </c>
      <c r="E903" s="2">
        <f t="shared" si="56"/>
        <v>-187.23314064074333</v>
      </c>
      <c r="F903" s="6" t="str">
        <f t="shared" si="55"/>
        <v>BULLISH</v>
      </c>
      <c r="G903" s="6" t="str">
        <f t="shared" ref="G903:G966" si="58">IF((E903-E898)/E898 &gt; 0.02, "STRONG",
 IF((E903-E898)/E898 &lt; -0.02, "WEAK", "NEUTRAL"))</f>
        <v>WEAK</v>
      </c>
      <c r="H903" s="6" t="str">
        <f t="shared" si="57"/>
        <v>CONFIRMED BULLISH</v>
      </c>
    </row>
    <row r="904" spans="1:8" ht="13.5" x14ac:dyDescent="0.25">
      <c r="A904" s="3">
        <f>TITRES_STAT!B907</f>
        <v>43319</v>
      </c>
      <c r="B904" s="6">
        <f>TITRES_STAT!C907</f>
        <v>18.399999999999999</v>
      </c>
      <c r="C904" s="6">
        <f>TITRES_STAT!D907</f>
        <v>11.596</v>
      </c>
      <c r="D904" s="6">
        <f>TITRES_STAT!E907</f>
        <v>11.592218695652173</v>
      </c>
      <c r="E904" s="2">
        <f t="shared" si="56"/>
        <v>-187.23314064074333</v>
      </c>
      <c r="F904" s="6" t="str">
        <f t="shared" ref="F904:F967" si="59">IF(E904&gt;E899,"BULLISH",IF(E904&lt;E899,"BEARISH","NEUTRAL"))</f>
        <v>BULLISH</v>
      </c>
      <c r="G904" s="6" t="str">
        <f t="shared" si="58"/>
        <v>WEAK</v>
      </c>
      <c r="H904" s="6" t="str">
        <f t="shared" si="57"/>
        <v>CONFIRMED BULLISH</v>
      </c>
    </row>
    <row r="905" spans="1:8" ht="13.5" x14ac:dyDescent="0.25">
      <c r="A905" s="3">
        <f>TITRES_STAT!B908</f>
        <v>43320</v>
      </c>
      <c r="B905" s="6">
        <f>TITRES_STAT!C908</f>
        <v>18.22</v>
      </c>
      <c r="C905" s="6">
        <f>TITRES_STAT!D908</f>
        <v>11.483000000000001</v>
      </c>
      <c r="D905" s="6">
        <f>TITRES_STAT!E908</f>
        <v>11.595813227222834</v>
      </c>
      <c r="E905" s="2">
        <f t="shared" si="56"/>
        <v>-198.82895386796616</v>
      </c>
      <c r="F905" s="6" t="str">
        <f t="shared" si="59"/>
        <v>BULLISH</v>
      </c>
      <c r="G905" s="6" t="str">
        <f t="shared" si="58"/>
        <v>NEUTRAL</v>
      </c>
      <c r="H905" s="6" t="str">
        <f t="shared" si="57"/>
        <v>CONFIRMED BULLISH</v>
      </c>
    </row>
    <row r="906" spans="1:8" ht="13.5" x14ac:dyDescent="0.25">
      <c r="A906" s="3">
        <f>TITRES_STAT!B909</f>
        <v>43321</v>
      </c>
      <c r="B906" s="6">
        <f>TITRES_STAT!C909</f>
        <v>18.21</v>
      </c>
      <c r="C906" s="6">
        <f>TITRES_STAT!D909</f>
        <v>11.476000000000001</v>
      </c>
      <c r="D906" s="6">
        <f>TITRES_STAT!E909</f>
        <v>11.474739593629872</v>
      </c>
      <c r="E906" s="2">
        <f t="shared" si="56"/>
        <v>-210.30369346159603</v>
      </c>
      <c r="F906" s="6" t="str">
        <f t="shared" si="59"/>
        <v>BEARISH</v>
      </c>
      <c r="G906" s="6" t="str">
        <f t="shared" si="58"/>
        <v>STRONG</v>
      </c>
      <c r="H906" s="6" t="str">
        <f t="shared" si="57"/>
        <v>CONFIRMED BEARISH</v>
      </c>
    </row>
    <row r="907" spans="1:8" ht="13.5" x14ac:dyDescent="0.25">
      <c r="A907" s="3">
        <f>TITRES_STAT!B910</f>
        <v>43322</v>
      </c>
      <c r="B907" s="6">
        <f>TITRES_STAT!C910</f>
        <v>18.18</v>
      </c>
      <c r="C907" s="6">
        <f>TITRES_STAT!D910</f>
        <v>11.457000000000001</v>
      </c>
      <c r="D907" s="6">
        <f>TITRES_STAT!E910</f>
        <v>11.457000000000001</v>
      </c>
      <c r="E907" s="2">
        <f t="shared" si="56"/>
        <v>-221.76069346159602</v>
      </c>
      <c r="F907" s="6" t="str">
        <f t="shared" si="59"/>
        <v>BEARISH</v>
      </c>
      <c r="G907" s="6" t="str">
        <f t="shared" si="58"/>
        <v>STRONG</v>
      </c>
      <c r="H907" s="6" t="str">
        <f t="shared" si="57"/>
        <v>CONFIRMED BEARISH</v>
      </c>
    </row>
    <row r="908" spans="1:8" ht="13.5" x14ac:dyDescent="0.25">
      <c r="A908" s="3">
        <f>TITRES_STAT!B911</f>
        <v>43326</v>
      </c>
      <c r="B908" s="6">
        <f>TITRES_STAT!C911</f>
        <v>18.2</v>
      </c>
      <c r="C908" s="6">
        <f>TITRES_STAT!D911</f>
        <v>11.47</v>
      </c>
      <c r="D908" s="6">
        <f>TITRES_STAT!E911</f>
        <v>11.468739560439563</v>
      </c>
      <c r="E908" s="2">
        <f t="shared" si="56"/>
        <v>-210.29195390115646</v>
      </c>
      <c r="F908" s="6" t="str">
        <f t="shared" si="59"/>
        <v>BEARISH</v>
      </c>
      <c r="G908" s="6" t="str">
        <f t="shared" si="58"/>
        <v>STRONG</v>
      </c>
      <c r="H908" s="6" t="str">
        <f t="shared" si="57"/>
        <v>CONFIRMED BEARISH</v>
      </c>
    </row>
    <row r="909" spans="1:8" ht="13.5" x14ac:dyDescent="0.25">
      <c r="A909" s="3">
        <f>TITRES_STAT!B912</f>
        <v>43327</v>
      </c>
      <c r="B909" s="6">
        <f>TITRES_STAT!C912</f>
        <v>18.2</v>
      </c>
      <c r="C909" s="6">
        <f>TITRES_STAT!D912</f>
        <v>11.47</v>
      </c>
      <c r="D909" s="6">
        <f>TITRES_STAT!E912</f>
        <v>11.47</v>
      </c>
      <c r="E909" s="2">
        <f t="shared" si="56"/>
        <v>-210.29195390115646</v>
      </c>
      <c r="F909" s="6" t="str">
        <f t="shared" si="59"/>
        <v>BEARISH</v>
      </c>
      <c r="G909" s="6" t="str">
        <f t="shared" si="58"/>
        <v>STRONG</v>
      </c>
      <c r="H909" s="6" t="str">
        <f t="shared" si="57"/>
        <v>CONFIRMED BEARISH</v>
      </c>
    </row>
    <row r="910" spans="1:8" ht="13.5" x14ac:dyDescent="0.25">
      <c r="A910" s="3">
        <f>TITRES_STAT!B913</f>
        <v>43328</v>
      </c>
      <c r="B910" s="6">
        <f>TITRES_STAT!C913</f>
        <v>18.2</v>
      </c>
      <c r="C910" s="6">
        <f>TITRES_STAT!D913</f>
        <v>11.47</v>
      </c>
      <c r="D910" s="6">
        <f>TITRES_STAT!E913</f>
        <v>11.47</v>
      </c>
      <c r="E910" s="2">
        <f t="shared" si="56"/>
        <v>-210.29195390115646</v>
      </c>
      <c r="F910" s="6" t="str">
        <f t="shared" si="59"/>
        <v>BEARISH</v>
      </c>
      <c r="G910" s="6" t="str">
        <f t="shared" si="58"/>
        <v>STRONG</v>
      </c>
      <c r="H910" s="6" t="str">
        <f t="shared" si="57"/>
        <v>CONFIRMED BEARISH</v>
      </c>
    </row>
    <row r="911" spans="1:8" ht="13.5" x14ac:dyDescent="0.25">
      <c r="A911" s="3">
        <f>TITRES_STAT!B914</f>
        <v>43329</v>
      </c>
      <c r="B911" s="6">
        <f>TITRES_STAT!C914</f>
        <v>18.16</v>
      </c>
      <c r="C911" s="6">
        <f>TITRES_STAT!D914</f>
        <v>11.445</v>
      </c>
      <c r="D911" s="6">
        <f>TITRES_STAT!E914</f>
        <v>11.456344162995595</v>
      </c>
      <c r="E911" s="2">
        <f t="shared" si="56"/>
        <v>-221.74829806415207</v>
      </c>
      <c r="F911" s="6" t="str">
        <f t="shared" si="59"/>
        <v>BEARISH</v>
      </c>
      <c r="G911" s="6" t="str">
        <f t="shared" si="58"/>
        <v>STRONG</v>
      </c>
      <c r="H911" s="6" t="str">
        <f t="shared" si="57"/>
        <v>CONFIRMED BEARISH</v>
      </c>
    </row>
    <row r="912" spans="1:8" ht="13.5" x14ac:dyDescent="0.25">
      <c r="A912" s="3">
        <f>TITRES_STAT!B915</f>
        <v>43332</v>
      </c>
      <c r="B912" s="6">
        <f>TITRES_STAT!C915</f>
        <v>17.93</v>
      </c>
      <c r="C912" s="6">
        <f>TITRES_STAT!D915</f>
        <v>11.3</v>
      </c>
      <c r="D912" s="6">
        <f>TITRES_STAT!E915</f>
        <v>11.3</v>
      </c>
      <c r="E912" s="2">
        <f t="shared" si="56"/>
        <v>-233.04829806415208</v>
      </c>
      <c r="F912" s="6" t="str">
        <f t="shared" si="59"/>
        <v>BEARISH</v>
      </c>
      <c r="G912" s="6" t="str">
        <f t="shared" si="58"/>
        <v>STRONG</v>
      </c>
      <c r="H912" s="6" t="str">
        <f t="shared" si="57"/>
        <v>CONFIRMED BEARISH</v>
      </c>
    </row>
    <row r="913" spans="1:8" ht="13.5" x14ac:dyDescent="0.25">
      <c r="A913" s="3">
        <f>TITRES_STAT!B916</f>
        <v>43335</v>
      </c>
      <c r="B913" s="6">
        <f>TITRES_STAT!C916</f>
        <v>17.93</v>
      </c>
      <c r="C913" s="6">
        <f>TITRES_STAT!D916</f>
        <v>11.3</v>
      </c>
      <c r="D913" s="6">
        <f>TITRES_STAT!E916</f>
        <v>0</v>
      </c>
      <c r="E913" s="2">
        <f t="shared" si="56"/>
        <v>-233.04829806415208</v>
      </c>
      <c r="F913" s="6" t="str">
        <f t="shared" si="59"/>
        <v>BEARISH</v>
      </c>
      <c r="G913" s="6" t="str">
        <f t="shared" si="58"/>
        <v>STRONG</v>
      </c>
      <c r="H913" s="6" t="str">
        <f t="shared" si="57"/>
        <v>CONFIRMED BEARISH</v>
      </c>
    </row>
    <row r="914" spans="1:8" ht="13.5" x14ac:dyDescent="0.25">
      <c r="A914" s="3">
        <f>TITRES_STAT!B917</f>
        <v>43336</v>
      </c>
      <c r="B914" s="6">
        <f>TITRES_STAT!C917</f>
        <v>17.93</v>
      </c>
      <c r="C914" s="6">
        <f>TITRES_STAT!D917</f>
        <v>11.3</v>
      </c>
      <c r="D914" s="6">
        <f>TITRES_STAT!E917</f>
        <v>0</v>
      </c>
      <c r="E914" s="2">
        <f t="shared" si="56"/>
        <v>-233.04829806415208</v>
      </c>
      <c r="F914" s="6" t="str">
        <f t="shared" si="59"/>
        <v>BEARISH</v>
      </c>
      <c r="G914" s="6" t="str">
        <f t="shared" si="58"/>
        <v>STRONG</v>
      </c>
      <c r="H914" s="6" t="str">
        <f t="shared" si="57"/>
        <v>CONFIRMED BEARISH</v>
      </c>
    </row>
    <row r="915" spans="1:8" ht="13.5" x14ac:dyDescent="0.25">
      <c r="A915" s="3">
        <f>TITRES_STAT!B918</f>
        <v>43339</v>
      </c>
      <c r="B915" s="6">
        <f>TITRES_STAT!C918</f>
        <v>17.899999999999999</v>
      </c>
      <c r="C915" s="6">
        <f>TITRES_STAT!D918</f>
        <v>11.281000000000001</v>
      </c>
      <c r="D915" s="6">
        <f>TITRES_STAT!E918</f>
        <v>11.281000000000001</v>
      </c>
      <c r="E915" s="2">
        <f t="shared" si="56"/>
        <v>-244.32929806415208</v>
      </c>
      <c r="F915" s="6" t="str">
        <f t="shared" si="59"/>
        <v>BEARISH</v>
      </c>
      <c r="G915" s="6" t="str">
        <f t="shared" si="58"/>
        <v>STRONG</v>
      </c>
      <c r="H915" s="6" t="str">
        <f t="shared" si="57"/>
        <v>CONFIRMED BEARISH</v>
      </c>
    </row>
    <row r="916" spans="1:8" ht="13.5" x14ac:dyDescent="0.25">
      <c r="A916" s="3">
        <f>TITRES_STAT!B919</f>
        <v>43340</v>
      </c>
      <c r="B916" s="6">
        <f>TITRES_STAT!C919</f>
        <v>17.71</v>
      </c>
      <c r="C916" s="6">
        <f>TITRES_STAT!D919</f>
        <v>11.161</v>
      </c>
      <c r="D916" s="6">
        <f>TITRES_STAT!E919</f>
        <v>11.161</v>
      </c>
      <c r="E916" s="2">
        <f t="shared" si="56"/>
        <v>-255.49029806415209</v>
      </c>
      <c r="F916" s="6" t="str">
        <f t="shared" si="59"/>
        <v>BEARISH</v>
      </c>
      <c r="G916" s="6" t="str">
        <f t="shared" si="58"/>
        <v>STRONG</v>
      </c>
      <c r="H916" s="6" t="str">
        <f t="shared" si="57"/>
        <v>CONFIRMED BEARISH</v>
      </c>
    </row>
    <row r="917" spans="1:8" ht="13.5" x14ac:dyDescent="0.25">
      <c r="A917" s="3">
        <f>TITRES_STAT!B920</f>
        <v>43341</v>
      </c>
      <c r="B917" s="6">
        <f>TITRES_STAT!C920</f>
        <v>17.71</v>
      </c>
      <c r="C917" s="6">
        <f>TITRES_STAT!D920</f>
        <v>11.161</v>
      </c>
      <c r="D917" s="6">
        <f>TITRES_STAT!E920</f>
        <v>0</v>
      </c>
      <c r="E917" s="2">
        <f t="shared" si="56"/>
        <v>-255.49029806415209</v>
      </c>
      <c r="F917" s="6" t="str">
        <f t="shared" si="59"/>
        <v>BEARISH</v>
      </c>
      <c r="G917" s="6" t="str">
        <f t="shared" si="58"/>
        <v>STRONG</v>
      </c>
      <c r="H917" s="6" t="str">
        <f t="shared" si="57"/>
        <v>CONFIRMED BEARISH</v>
      </c>
    </row>
    <row r="918" spans="1:8" ht="13.5" x14ac:dyDescent="0.25">
      <c r="A918" s="3">
        <f>TITRES_STAT!B921</f>
        <v>43342</v>
      </c>
      <c r="B918" s="6">
        <f>TITRES_STAT!C921</f>
        <v>17.71</v>
      </c>
      <c r="C918" s="6">
        <f>TITRES_STAT!D921</f>
        <v>11.161</v>
      </c>
      <c r="D918" s="6">
        <f>TITRES_STAT!E921</f>
        <v>0</v>
      </c>
      <c r="E918" s="2">
        <f t="shared" si="56"/>
        <v>-255.49029806415209</v>
      </c>
      <c r="F918" s="6" t="str">
        <f t="shared" si="59"/>
        <v>BEARISH</v>
      </c>
      <c r="G918" s="6" t="str">
        <f t="shared" si="58"/>
        <v>STRONG</v>
      </c>
      <c r="H918" s="6" t="str">
        <f t="shared" si="57"/>
        <v>CONFIRMED BEARISH</v>
      </c>
    </row>
    <row r="919" spans="1:8" ht="13.5" x14ac:dyDescent="0.25">
      <c r="A919" s="3">
        <f>TITRES_STAT!B922</f>
        <v>43343</v>
      </c>
      <c r="B919" s="6">
        <f>TITRES_STAT!C922</f>
        <v>17.8</v>
      </c>
      <c r="C919" s="6">
        <f>TITRES_STAT!D922</f>
        <v>11.218</v>
      </c>
      <c r="D919" s="6">
        <f>TITRES_STAT!E922</f>
        <v>11.218</v>
      </c>
      <c r="E919" s="2">
        <f t="shared" si="56"/>
        <v>-244.2722980641521</v>
      </c>
      <c r="F919" s="6" t="str">
        <f t="shared" si="59"/>
        <v>BEARISH</v>
      </c>
      <c r="G919" s="6" t="str">
        <f t="shared" si="58"/>
        <v>STRONG</v>
      </c>
      <c r="H919" s="6" t="str">
        <f t="shared" si="57"/>
        <v>CONFIRMED BEARISH</v>
      </c>
    </row>
    <row r="920" spans="1:8" ht="13.5" x14ac:dyDescent="0.25">
      <c r="A920" s="3">
        <f>TITRES_STAT!B923</f>
        <v>43346</v>
      </c>
      <c r="B920" s="6">
        <f>TITRES_STAT!C923</f>
        <v>17.8</v>
      </c>
      <c r="C920" s="6">
        <f>TITRES_STAT!D923</f>
        <v>11.218</v>
      </c>
      <c r="D920" s="6">
        <f>TITRES_STAT!E923</f>
        <v>11.218</v>
      </c>
      <c r="E920" s="2">
        <f t="shared" si="56"/>
        <v>-244.2722980641521</v>
      </c>
      <c r="F920" s="6" t="str">
        <f t="shared" si="59"/>
        <v>BULLISH</v>
      </c>
      <c r="G920" s="6" t="str">
        <f t="shared" si="58"/>
        <v>NEUTRAL</v>
      </c>
      <c r="H920" s="6" t="str">
        <f t="shared" si="57"/>
        <v>BULLISH DIVERGENCE</v>
      </c>
    </row>
    <row r="921" spans="1:8" ht="13.5" x14ac:dyDescent="0.25">
      <c r="A921" s="3">
        <f>TITRES_STAT!B924</f>
        <v>43347</v>
      </c>
      <c r="B921" s="6">
        <f>TITRES_STAT!C924</f>
        <v>17.8</v>
      </c>
      <c r="C921" s="6">
        <f>TITRES_STAT!D924</f>
        <v>11.218</v>
      </c>
      <c r="D921" s="6">
        <f>TITRES_STAT!E924</f>
        <v>11.218</v>
      </c>
      <c r="E921" s="2">
        <f t="shared" si="56"/>
        <v>-244.2722980641521</v>
      </c>
      <c r="F921" s="6" t="str">
        <f t="shared" si="59"/>
        <v>BULLISH</v>
      </c>
      <c r="G921" s="6" t="str">
        <f t="shared" si="58"/>
        <v>WEAK</v>
      </c>
      <c r="H921" s="6" t="str">
        <f t="shared" si="57"/>
        <v>CONFIRMED BULLISH</v>
      </c>
    </row>
    <row r="922" spans="1:8" ht="13.5" x14ac:dyDescent="0.25">
      <c r="A922" s="3">
        <f>TITRES_STAT!B925</f>
        <v>43348</v>
      </c>
      <c r="B922" s="6">
        <f>TITRES_STAT!C925</f>
        <v>17.899999999999999</v>
      </c>
      <c r="C922" s="6">
        <f>TITRES_STAT!D925</f>
        <v>11.281000000000001</v>
      </c>
      <c r="D922" s="6">
        <f>TITRES_STAT!E925</f>
        <v>11.281000000000001</v>
      </c>
      <c r="E922" s="2">
        <f t="shared" si="56"/>
        <v>-232.99129806415209</v>
      </c>
      <c r="F922" s="6" t="str">
        <f t="shared" si="59"/>
        <v>BULLISH</v>
      </c>
      <c r="G922" s="6" t="str">
        <f t="shared" si="58"/>
        <v>WEAK</v>
      </c>
      <c r="H922" s="6" t="str">
        <f t="shared" si="57"/>
        <v>CONFIRMED BULLISH</v>
      </c>
    </row>
    <row r="923" spans="1:8" ht="13.5" x14ac:dyDescent="0.25">
      <c r="A923" s="3">
        <f>TITRES_STAT!B926</f>
        <v>43349</v>
      </c>
      <c r="B923" s="6">
        <f>TITRES_STAT!C926</f>
        <v>17.899999999999999</v>
      </c>
      <c r="C923" s="6">
        <f>TITRES_STAT!D926</f>
        <v>11.281000000000001</v>
      </c>
      <c r="D923" s="6">
        <f>TITRES_STAT!E926</f>
        <v>0</v>
      </c>
      <c r="E923" s="2">
        <f t="shared" si="56"/>
        <v>-232.99129806415209</v>
      </c>
      <c r="F923" s="6" t="str">
        <f t="shared" si="59"/>
        <v>BULLISH</v>
      </c>
      <c r="G923" s="6" t="str">
        <f t="shared" si="58"/>
        <v>WEAK</v>
      </c>
      <c r="H923" s="6" t="str">
        <f t="shared" si="57"/>
        <v>CONFIRMED BULLISH</v>
      </c>
    </row>
    <row r="924" spans="1:8" ht="13.5" x14ac:dyDescent="0.25">
      <c r="A924" s="3">
        <f>TITRES_STAT!B927</f>
        <v>43350</v>
      </c>
      <c r="B924" s="6">
        <f>TITRES_STAT!C927</f>
        <v>17.899999999999999</v>
      </c>
      <c r="C924" s="6">
        <f>TITRES_STAT!D927</f>
        <v>11.281000000000001</v>
      </c>
      <c r="D924" s="6">
        <f>TITRES_STAT!E927</f>
        <v>0</v>
      </c>
      <c r="E924" s="2">
        <f t="shared" si="56"/>
        <v>-232.99129806415209</v>
      </c>
      <c r="F924" s="6" t="str">
        <f t="shared" si="59"/>
        <v>BULLISH</v>
      </c>
      <c r="G924" s="6" t="str">
        <f t="shared" si="58"/>
        <v>WEAK</v>
      </c>
      <c r="H924" s="6" t="str">
        <f t="shared" si="57"/>
        <v>CONFIRMED BULLISH</v>
      </c>
    </row>
    <row r="925" spans="1:8" ht="13.5" x14ac:dyDescent="0.25">
      <c r="A925" s="3">
        <f>TITRES_STAT!B928</f>
        <v>43353</v>
      </c>
      <c r="B925" s="6">
        <f>TITRES_STAT!C928</f>
        <v>17.899999999999999</v>
      </c>
      <c r="C925" s="6">
        <f>TITRES_STAT!D928</f>
        <v>11.281000000000001</v>
      </c>
      <c r="D925" s="6">
        <f>TITRES_STAT!E928</f>
        <v>0</v>
      </c>
      <c r="E925" s="2">
        <f t="shared" si="56"/>
        <v>-232.99129806415209</v>
      </c>
      <c r="F925" s="6" t="str">
        <f t="shared" si="59"/>
        <v>BULLISH</v>
      </c>
      <c r="G925" s="6" t="str">
        <f t="shared" si="58"/>
        <v>WEAK</v>
      </c>
      <c r="H925" s="6" t="str">
        <f t="shared" si="57"/>
        <v>CONFIRMED BULLISH</v>
      </c>
    </row>
    <row r="926" spans="1:8" ht="13.5" x14ac:dyDescent="0.25">
      <c r="A926" s="3">
        <f>TITRES_STAT!B929</f>
        <v>43355</v>
      </c>
      <c r="B926" s="6">
        <f>TITRES_STAT!C929</f>
        <v>17.899999999999999</v>
      </c>
      <c r="C926" s="6">
        <f>TITRES_STAT!D929</f>
        <v>11.281000000000001</v>
      </c>
      <c r="D926" s="6">
        <f>TITRES_STAT!E929</f>
        <v>11.281000000000001</v>
      </c>
      <c r="E926" s="2">
        <f t="shared" si="56"/>
        <v>-232.99129806415209</v>
      </c>
      <c r="F926" s="6" t="str">
        <f t="shared" si="59"/>
        <v>BULLISH</v>
      </c>
      <c r="G926" s="6" t="str">
        <f t="shared" si="58"/>
        <v>WEAK</v>
      </c>
      <c r="H926" s="6" t="str">
        <f t="shared" si="57"/>
        <v>CONFIRMED BULLISH</v>
      </c>
    </row>
    <row r="927" spans="1:8" ht="13.5" x14ac:dyDescent="0.25">
      <c r="A927" s="3">
        <f>TITRES_STAT!B930</f>
        <v>43356</v>
      </c>
      <c r="B927" s="6">
        <f>TITRES_STAT!C930</f>
        <v>17.899999999999999</v>
      </c>
      <c r="C927" s="6">
        <f>TITRES_STAT!D930</f>
        <v>11.281000000000001</v>
      </c>
      <c r="D927" s="6">
        <f>TITRES_STAT!E930</f>
        <v>11.281000000000001</v>
      </c>
      <c r="E927" s="2">
        <f t="shared" si="56"/>
        <v>-232.99129806415209</v>
      </c>
      <c r="F927" s="6" t="str">
        <f t="shared" si="59"/>
        <v>NEUTRAL</v>
      </c>
      <c r="G927" s="6" t="str">
        <f t="shared" si="58"/>
        <v>NEUTRAL</v>
      </c>
      <c r="H927" s="6" t="str">
        <f t="shared" si="57"/>
        <v>NEUTRAL</v>
      </c>
    </row>
    <row r="928" spans="1:8" ht="13.5" x14ac:dyDescent="0.25">
      <c r="A928" s="3">
        <f>TITRES_STAT!B931</f>
        <v>43357</v>
      </c>
      <c r="B928" s="6">
        <f>TITRES_STAT!C931</f>
        <v>17.8</v>
      </c>
      <c r="C928" s="6">
        <f>TITRES_STAT!D931</f>
        <v>11.218</v>
      </c>
      <c r="D928" s="6">
        <f>TITRES_STAT!E931</f>
        <v>11.218</v>
      </c>
      <c r="E928" s="2">
        <f t="shared" si="56"/>
        <v>-244.20929806415208</v>
      </c>
      <c r="F928" s="6" t="str">
        <f t="shared" si="59"/>
        <v>BEARISH</v>
      </c>
      <c r="G928" s="6" t="str">
        <f t="shared" si="58"/>
        <v>STRONG</v>
      </c>
      <c r="H928" s="6" t="str">
        <f t="shared" si="57"/>
        <v>CONFIRMED BEARISH</v>
      </c>
    </row>
    <row r="929" spans="1:8" ht="13.5" x14ac:dyDescent="0.25">
      <c r="A929" s="3">
        <f>TITRES_STAT!B932</f>
        <v>43360</v>
      </c>
      <c r="B929" s="6">
        <f>TITRES_STAT!C932</f>
        <v>17.8</v>
      </c>
      <c r="C929" s="6">
        <f>TITRES_STAT!D932</f>
        <v>11.218</v>
      </c>
      <c r="D929" s="6">
        <f>TITRES_STAT!E932</f>
        <v>0</v>
      </c>
      <c r="E929" s="2">
        <f t="shared" si="56"/>
        <v>-244.20929806415208</v>
      </c>
      <c r="F929" s="6" t="str">
        <f t="shared" si="59"/>
        <v>BEARISH</v>
      </c>
      <c r="G929" s="6" t="str">
        <f t="shared" si="58"/>
        <v>STRONG</v>
      </c>
      <c r="H929" s="6" t="str">
        <f t="shared" si="57"/>
        <v>CONFIRMED BEARISH</v>
      </c>
    </row>
    <row r="930" spans="1:8" ht="13.5" x14ac:dyDescent="0.25">
      <c r="A930" s="3">
        <f>TITRES_STAT!B933</f>
        <v>43361</v>
      </c>
      <c r="B930" s="6">
        <f>TITRES_STAT!C933</f>
        <v>17.8</v>
      </c>
      <c r="C930" s="6">
        <f>TITRES_STAT!D933</f>
        <v>11.218</v>
      </c>
      <c r="D930" s="6">
        <f>TITRES_STAT!E933</f>
        <v>0</v>
      </c>
      <c r="E930" s="2">
        <f t="shared" si="56"/>
        <v>-244.20929806415208</v>
      </c>
      <c r="F930" s="6" t="str">
        <f t="shared" si="59"/>
        <v>BEARISH</v>
      </c>
      <c r="G930" s="6" t="str">
        <f t="shared" si="58"/>
        <v>STRONG</v>
      </c>
      <c r="H930" s="6" t="str">
        <f t="shared" si="57"/>
        <v>CONFIRMED BEARISH</v>
      </c>
    </row>
    <row r="931" spans="1:8" ht="13.5" x14ac:dyDescent="0.25">
      <c r="A931" s="3">
        <f>TITRES_STAT!B934</f>
        <v>43362</v>
      </c>
      <c r="B931" s="6">
        <f>TITRES_STAT!C934</f>
        <v>17.8</v>
      </c>
      <c r="C931" s="6">
        <f>TITRES_STAT!D934</f>
        <v>11.218</v>
      </c>
      <c r="D931" s="6">
        <f>TITRES_STAT!E934</f>
        <v>0</v>
      </c>
      <c r="E931" s="2">
        <f t="shared" si="56"/>
        <v>-244.20929806415208</v>
      </c>
      <c r="F931" s="6" t="str">
        <f t="shared" si="59"/>
        <v>BEARISH</v>
      </c>
      <c r="G931" s="6" t="str">
        <f t="shared" si="58"/>
        <v>STRONG</v>
      </c>
      <c r="H931" s="6" t="str">
        <f t="shared" si="57"/>
        <v>CONFIRMED BEARISH</v>
      </c>
    </row>
    <row r="932" spans="1:8" ht="13.5" x14ac:dyDescent="0.25">
      <c r="A932" s="3">
        <f>TITRES_STAT!B935</f>
        <v>43363</v>
      </c>
      <c r="B932" s="6">
        <f>TITRES_STAT!C935</f>
        <v>18</v>
      </c>
      <c r="C932" s="6">
        <f>TITRES_STAT!D935</f>
        <v>11.343999999999999</v>
      </c>
      <c r="D932" s="6">
        <f>TITRES_STAT!E935</f>
        <v>11.344000000000001</v>
      </c>
      <c r="E932" s="2">
        <f t="shared" si="56"/>
        <v>-232.86529806415209</v>
      </c>
      <c r="F932" s="6" t="str">
        <f t="shared" si="59"/>
        <v>BULLISH</v>
      </c>
      <c r="G932" s="6" t="str">
        <f t="shared" si="58"/>
        <v>NEUTRAL</v>
      </c>
      <c r="H932" s="6" t="str">
        <f t="shared" si="57"/>
        <v>CONFIRMED BULLISH</v>
      </c>
    </row>
    <row r="933" spans="1:8" ht="13.5" x14ac:dyDescent="0.25">
      <c r="A933" s="3">
        <f>TITRES_STAT!B936</f>
        <v>43364</v>
      </c>
      <c r="B933" s="6">
        <f>TITRES_STAT!C936</f>
        <v>18</v>
      </c>
      <c r="C933" s="6">
        <f>TITRES_STAT!D936</f>
        <v>11.343999999999999</v>
      </c>
      <c r="D933" s="6">
        <f>TITRES_STAT!E936</f>
        <v>0</v>
      </c>
      <c r="E933" s="2">
        <f t="shared" si="56"/>
        <v>-232.86529806415209</v>
      </c>
      <c r="F933" s="6" t="str">
        <f t="shared" si="59"/>
        <v>BULLISH</v>
      </c>
      <c r="G933" s="6" t="str">
        <f t="shared" si="58"/>
        <v>WEAK</v>
      </c>
      <c r="H933" s="6" t="str">
        <f t="shared" si="57"/>
        <v>CONFIRMED BULLISH</v>
      </c>
    </row>
    <row r="934" spans="1:8" ht="13.5" x14ac:dyDescent="0.25">
      <c r="A934" s="3">
        <f>TITRES_STAT!B937</f>
        <v>43367</v>
      </c>
      <c r="B934" s="6">
        <f>TITRES_STAT!C937</f>
        <v>18.2</v>
      </c>
      <c r="C934" s="6">
        <f>TITRES_STAT!D937</f>
        <v>11.47</v>
      </c>
      <c r="D934" s="6">
        <f>TITRES_STAT!E937</f>
        <v>11.102581868131871</v>
      </c>
      <c r="E934" s="2">
        <f t="shared" si="56"/>
        <v>-221.76271619602022</v>
      </c>
      <c r="F934" s="6" t="str">
        <f t="shared" si="59"/>
        <v>BULLISH</v>
      </c>
      <c r="G934" s="6" t="str">
        <f t="shared" si="58"/>
        <v>WEAK</v>
      </c>
      <c r="H934" s="6" t="str">
        <f t="shared" si="57"/>
        <v>CONFIRMED BULLISH</v>
      </c>
    </row>
    <row r="935" spans="1:8" ht="13.5" x14ac:dyDescent="0.25">
      <c r="A935" s="3">
        <f>TITRES_STAT!B938</f>
        <v>43368</v>
      </c>
      <c r="B935" s="6">
        <f>TITRES_STAT!C938</f>
        <v>18.2</v>
      </c>
      <c r="C935" s="6">
        <f>TITRES_STAT!D938</f>
        <v>11.47</v>
      </c>
      <c r="D935" s="6">
        <f>TITRES_STAT!E938</f>
        <v>0</v>
      </c>
      <c r="E935" s="2">
        <f t="shared" si="56"/>
        <v>-221.76271619602022</v>
      </c>
      <c r="F935" s="6" t="str">
        <f t="shared" si="59"/>
        <v>BULLISH</v>
      </c>
      <c r="G935" s="6" t="str">
        <f t="shared" si="58"/>
        <v>WEAK</v>
      </c>
      <c r="H935" s="6" t="str">
        <f t="shared" si="57"/>
        <v>CONFIRMED BULLISH</v>
      </c>
    </row>
    <row r="936" spans="1:8" ht="13.5" x14ac:dyDescent="0.25">
      <c r="A936" s="3">
        <f>TITRES_STAT!B939</f>
        <v>43369</v>
      </c>
      <c r="B936" s="6">
        <f>TITRES_STAT!C939</f>
        <v>18.2</v>
      </c>
      <c r="C936" s="6">
        <f>TITRES_STAT!D939</f>
        <v>11.47</v>
      </c>
      <c r="D936" s="6">
        <f>TITRES_STAT!E939</f>
        <v>0</v>
      </c>
      <c r="E936" s="2">
        <f t="shared" si="56"/>
        <v>-221.76271619602022</v>
      </c>
      <c r="F936" s="6" t="str">
        <f t="shared" si="59"/>
        <v>BULLISH</v>
      </c>
      <c r="G936" s="6" t="str">
        <f t="shared" si="58"/>
        <v>WEAK</v>
      </c>
      <c r="H936" s="6" t="str">
        <f t="shared" si="57"/>
        <v>CONFIRMED BULLISH</v>
      </c>
    </row>
    <row r="937" spans="1:8" ht="13.5" x14ac:dyDescent="0.25">
      <c r="A937" s="3">
        <f>TITRES_STAT!B940</f>
        <v>43370</v>
      </c>
      <c r="B937" s="6">
        <f>TITRES_STAT!C940</f>
        <v>18.2</v>
      </c>
      <c r="C937" s="6">
        <f>TITRES_STAT!D940</f>
        <v>11.47</v>
      </c>
      <c r="D937" s="6">
        <f>TITRES_STAT!E940</f>
        <v>0</v>
      </c>
      <c r="E937" s="2">
        <f t="shared" si="56"/>
        <v>-221.76271619602022</v>
      </c>
      <c r="F937" s="6" t="str">
        <f t="shared" si="59"/>
        <v>BULLISH</v>
      </c>
      <c r="G937" s="6" t="str">
        <f t="shared" si="58"/>
        <v>WEAK</v>
      </c>
      <c r="H937" s="6" t="str">
        <f t="shared" si="57"/>
        <v>CONFIRMED BULLISH</v>
      </c>
    </row>
    <row r="938" spans="1:8" ht="13.5" x14ac:dyDescent="0.25">
      <c r="A938" s="3">
        <f>TITRES_STAT!B941</f>
        <v>43371</v>
      </c>
      <c r="B938" s="6">
        <f>TITRES_STAT!C941</f>
        <v>18.2</v>
      </c>
      <c r="C938" s="6">
        <f>TITRES_STAT!D941</f>
        <v>11.47</v>
      </c>
      <c r="D938" s="6">
        <f>TITRES_STAT!E941</f>
        <v>0</v>
      </c>
      <c r="E938" s="2">
        <f t="shared" si="56"/>
        <v>-221.76271619602022</v>
      </c>
      <c r="F938" s="6" t="str">
        <f t="shared" si="59"/>
        <v>BULLISH</v>
      </c>
      <c r="G938" s="6" t="str">
        <f t="shared" si="58"/>
        <v>WEAK</v>
      </c>
      <c r="H938" s="6" t="str">
        <f t="shared" si="57"/>
        <v>CONFIRMED BULLISH</v>
      </c>
    </row>
    <row r="939" spans="1:8" ht="13.5" x14ac:dyDescent="0.25">
      <c r="A939" s="3">
        <f>TITRES_STAT!B942</f>
        <v>43374</v>
      </c>
      <c r="B939" s="6">
        <f>TITRES_STAT!C942</f>
        <v>18.2</v>
      </c>
      <c r="C939" s="6">
        <f>TITRES_STAT!D942</f>
        <v>11.47</v>
      </c>
      <c r="D939" s="6">
        <f>TITRES_STAT!E942</f>
        <v>0</v>
      </c>
      <c r="E939" s="2">
        <f t="shared" si="56"/>
        <v>-221.76271619602022</v>
      </c>
      <c r="F939" s="6" t="str">
        <f t="shared" si="59"/>
        <v>NEUTRAL</v>
      </c>
      <c r="G939" s="6" t="str">
        <f t="shared" si="58"/>
        <v>NEUTRAL</v>
      </c>
      <c r="H939" s="6" t="str">
        <f t="shared" si="57"/>
        <v>NEUTRAL</v>
      </c>
    </row>
    <row r="940" spans="1:8" ht="13.5" x14ac:dyDescent="0.25">
      <c r="A940" s="3">
        <f>TITRES_STAT!B943</f>
        <v>43375</v>
      </c>
      <c r="B940" s="6">
        <f>TITRES_STAT!C943</f>
        <v>18.2</v>
      </c>
      <c r="C940" s="6">
        <f>TITRES_STAT!D943</f>
        <v>11.47</v>
      </c>
      <c r="D940" s="6">
        <f>TITRES_STAT!E943</f>
        <v>0</v>
      </c>
      <c r="E940" s="2">
        <f t="shared" si="56"/>
        <v>-221.76271619602022</v>
      </c>
      <c r="F940" s="6" t="str">
        <f t="shared" si="59"/>
        <v>NEUTRAL</v>
      </c>
      <c r="G940" s="6" t="str">
        <f t="shared" si="58"/>
        <v>NEUTRAL</v>
      </c>
      <c r="H940" s="6" t="str">
        <f t="shared" si="57"/>
        <v>NEUTRAL</v>
      </c>
    </row>
    <row r="941" spans="1:8" ht="13.5" x14ac:dyDescent="0.25">
      <c r="A941" s="3">
        <f>TITRES_STAT!B944</f>
        <v>43376</v>
      </c>
      <c r="B941" s="6">
        <f>TITRES_STAT!C944</f>
        <v>18.170000000000002</v>
      </c>
      <c r="C941" s="6">
        <f>TITRES_STAT!D944</f>
        <v>11.451000000000001</v>
      </c>
      <c r="D941" s="6">
        <f>TITRES_STAT!E944</f>
        <v>11.445958282883872</v>
      </c>
      <c r="E941" s="2">
        <f t="shared" si="56"/>
        <v>-233.2086744789041</v>
      </c>
      <c r="F941" s="6" t="str">
        <f t="shared" si="59"/>
        <v>BEARISH</v>
      </c>
      <c r="G941" s="6" t="str">
        <f t="shared" si="58"/>
        <v>STRONG</v>
      </c>
      <c r="H941" s="6" t="str">
        <f t="shared" si="57"/>
        <v>CONFIRMED BEARISH</v>
      </c>
    </row>
    <row r="942" spans="1:8" ht="13.5" x14ac:dyDescent="0.25">
      <c r="A942" s="3">
        <f>TITRES_STAT!B945</f>
        <v>43377</v>
      </c>
      <c r="B942" s="6">
        <f>TITRES_STAT!C945</f>
        <v>18.170000000000002</v>
      </c>
      <c r="C942" s="6">
        <f>TITRES_STAT!D945</f>
        <v>11.451000000000001</v>
      </c>
      <c r="D942" s="6">
        <f>TITRES_STAT!E945</f>
        <v>11.451000000000001</v>
      </c>
      <c r="E942" s="2">
        <f t="shared" si="56"/>
        <v>-233.2086744789041</v>
      </c>
      <c r="F942" s="6" t="str">
        <f t="shared" si="59"/>
        <v>BEARISH</v>
      </c>
      <c r="G942" s="6" t="str">
        <f t="shared" si="58"/>
        <v>STRONG</v>
      </c>
      <c r="H942" s="6" t="str">
        <f t="shared" si="57"/>
        <v>CONFIRMED BEARISH</v>
      </c>
    </row>
    <row r="943" spans="1:8" ht="13.5" x14ac:dyDescent="0.25">
      <c r="A943" s="3">
        <f>TITRES_STAT!B946</f>
        <v>43378</v>
      </c>
      <c r="B943" s="6">
        <f>TITRES_STAT!C946</f>
        <v>18.170000000000002</v>
      </c>
      <c r="C943" s="6">
        <f>TITRES_STAT!D946</f>
        <v>11.451000000000001</v>
      </c>
      <c r="D943" s="6">
        <f>TITRES_STAT!E946</f>
        <v>11.17055448541552</v>
      </c>
      <c r="E943" s="2">
        <f t="shared" si="56"/>
        <v>-233.2086744789041</v>
      </c>
      <c r="F943" s="6" t="str">
        <f t="shared" si="59"/>
        <v>BEARISH</v>
      </c>
      <c r="G943" s="6" t="str">
        <f t="shared" si="58"/>
        <v>STRONG</v>
      </c>
      <c r="H943" s="6" t="str">
        <f t="shared" si="57"/>
        <v>CONFIRMED BEARISH</v>
      </c>
    </row>
    <row r="944" spans="1:8" ht="13.5" x14ac:dyDescent="0.25">
      <c r="A944" s="3">
        <f>TITRES_STAT!B947</f>
        <v>43381</v>
      </c>
      <c r="B944" s="6">
        <f>TITRES_STAT!C947</f>
        <v>18.170000000000002</v>
      </c>
      <c r="C944" s="6">
        <f>TITRES_STAT!D947</f>
        <v>11.451000000000001</v>
      </c>
      <c r="D944" s="6">
        <f>TITRES_STAT!E947</f>
        <v>11.451000000000001</v>
      </c>
      <c r="E944" s="2">
        <f t="shared" si="56"/>
        <v>-233.2086744789041</v>
      </c>
      <c r="F944" s="6" t="str">
        <f t="shared" si="59"/>
        <v>BEARISH</v>
      </c>
      <c r="G944" s="6" t="str">
        <f t="shared" si="58"/>
        <v>STRONG</v>
      </c>
      <c r="H944" s="6" t="str">
        <f t="shared" si="57"/>
        <v>CONFIRMED BEARISH</v>
      </c>
    </row>
    <row r="945" spans="1:8" ht="13.5" x14ac:dyDescent="0.25">
      <c r="A945" s="3">
        <f>TITRES_STAT!B948</f>
        <v>43382</v>
      </c>
      <c r="B945" s="6">
        <f>TITRES_STAT!C948</f>
        <v>17.63</v>
      </c>
      <c r="C945" s="6">
        <f>TITRES_STAT!D948</f>
        <v>11.111000000000001</v>
      </c>
      <c r="D945" s="6">
        <f>TITRES_STAT!E948</f>
        <v>11.111000000000001</v>
      </c>
      <c r="E945" s="2">
        <f t="shared" si="56"/>
        <v>-244.31967447890409</v>
      </c>
      <c r="F945" s="6" t="str">
        <f t="shared" si="59"/>
        <v>BEARISH</v>
      </c>
      <c r="G945" s="6" t="str">
        <f t="shared" si="58"/>
        <v>STRONG</v>
      </c>
      <c r="H945" s="6" t="str">
        <f t="shared" si="57"/>
        <v>CONFIRMED BEARISH</v>
      </c>
    </row>
    <row r="946" spans="1:8" ht="13.5" x14ac:dyDescent="0.25">
      <c r="A946" s="3">
        <f>TITRES_STAT!B949</f>
        <v>43383</v>
      </c>
      <c r="B946" s="6">
        <f>TITRES_STAT!C949</f>
        <v>17.63</v>
      </c>
      <c r="C946" s="6">
        <f>TITRES_STAT!D949</f>
        <v>11.111000000000001</v>
      </c>
      <c r="D946" s="6">
        <f>TITRES_STAT!E949</f>
        <v>11.111000000000001</v>
      </c>
      <c r="E946" s="2">
        <f t="shared" si="56"/>
        <v>-244.31967447890409</v>
      </c>
      <c r="F946" s="6" t="str">
        <f t="shared" si="59"/>
        <v>BEARISH</v>
      </c>
      <c r="G946" s="6" t="str">
        <f t="shared" si="58"/>
        <v>STRONG</v>
      </c>
      <c r="H946" s="6" t="str">
        <f t="shared" si="57"/>
        <v>CONFIRMED BEARISH</v>
      </c>
    </row>
    <row r="947" spans="1:8" ht="13.5" x14ac:dyDescent="0.25">
      <c r="A947" s="3">
        <f>TITRES_STAT!B950</f>
        <v>43384</v>
      </c>
      <c r="B947" s="6">
        <f>TITRES_STAT!C950</f>
        <v>17.63</v>
      </c>
      <c r="C947" s="6">
        <f>TITRES_STAT!D950</f>
        <v>11.111000000000001</v>
      </c>
      <c r="D947" s="6">
        <f>TITRES_STAT!E950</f>
        <v>0</v>
      </c>
      <c r="E947" s="2">
        <f t="shared" si="56"/>
        <v>-244.31967447890409</v>
      </c>
      <c r="F947" s="6" t="str">
        <f t="shared" si="59"/>
        <v>BEARISH</v>
      </c>
      <c r="G947" s="6" t="str">
        <f t="shared" si="58"/>
        <v>STRONG</v>
      </c>
      <c r="H947" s="6" t="str">
        <f t="shared" si="57"/>
        <v>CONFIRMED BEARISH</v>
      </c>
    </row>
    <row r="948" spans="1:8" ht="13.5" x14ac:dyDescent="0.25">
      <c r="A948" s="3">
        <f>TITRES_STAT!B951</f>
        <v>43385</v>
      </c>
      <c r="B948" s="6">
        <f>TITRES_STAT!C951</f>
        <v>17.63</v>
      </c>
      <c r="C948" s="6">
        <f>TITRES_STAT!D951</f>
        <v>11.111000000000001</v>
      </c>
      <c r="D948" s="6">
        <f>TITRES_STAT!E951</f>
        <v>0</v>
      </c>
      <c r="E948" s="2">
        <f t="shared" si="56"/>
        <v>-244.31967447890409</v>
      </c>
      <c r="F948" s="6" t="str">
        <f t="shared" si="59"/>
        <v>BEARISH</v>
      </c>
      <c r="G948" s="6" t="str">
        <f t="shared" si="58"/>
        <v>STRONG</v>
      </c>
      <c r="H948" s="6" t="str">
        <f t="shared" si="57"/>
        <v>CONFIRMED BEARISH</v>
      </c>
    </row>
    <row r="949" spans="1:8" ht="13.5" x14ac:dyDescent="0.25">
      <c r="A949" s="3">
        <f>TITRES_STAT!B952</f>
        <v>43389</v>
      </c>
      <c r="B949" s="6">
        <f>TITRES_STAT!C952</f>
        <v>17.63</v>
      </c>
      <c r="C949" s="6">
        <f>TITRES_STAT!D952</f>
        <v>11.111000000000001</v>
      </c>
      <c r="D949" s="6">
        <f>TITRES_STAT!E952</f>
        <v>0</v>
      </c>
      <c r="E949" s="2">
        <f t="shared" si="56"/>
        <v>-244.31967447890409</v>
      </c>
      <c r="F949" s="6" t="str">
        <f t="shared" si="59"/>
        <v>BEARISH</v>
      </c>
      <c r="G949" s="6" t="str">
        <f t="shared" si="58"/>
        <v>STRONG</v>
      </c>
      <c r="H949" s="6" t="str">
        <f t="shared" si="57"/>
        <v>CONFIRMED BEARISH</v>
      </c>
    </row>
    <row r="950" spans="1:8" ht="13.5" x14ac:dyDescent="0.25">
      <c r="A950" s="3">
        <f>TITRES_STAT!B953</f>
        <v>43390</v>
      </c>
      <c r="B950" s="6">
        <f>TITRES_STAT!C953</f>
        <v>17.63</v>
      </c>
      <c r="C950" s="6">
        <f>TITRES_STAT!D953</f>
        <v>11.111000000000001</v>
      </c>
      <c r="D950" s="6">
        <f>TITRES_STAT!E953</f>
        <v>0</v>
      </c>
      <c r="E950" s="2">
        <f t="shared" si="56"/>
        <v>-244.31967447890409</v>
      </c>
      <c r="F950" s="6" t="str">
        <f t="shared" si="59"/>
        <v>NEUTRAL</v>
      </c>
      <c r="G950" s="6" t="str">
        <f t="shared" si="58"/>
        <v>NEUTRAL</v>
      </c>
      <c r="H950" s="6" t="str">
        <f t="shared" si="57"/>
        <v>NEUTRAL</v>
      </c>
    </row>
    <row r="951" spans="1:8" ht="13.5" x14ac:dyDescent="0.25">
      <c r="A951" s="3">
        <f>TITRES_STAT!B954</f>
        <v>43391</v>
      </c>
      <c r="B951" s="6">
        <f>TITRES_STAT!C954</f>
        <v>17.13</v>
      </c>
      <c r="C951" s="6">
        <f>TITRES_STAT!D954</f>
        <v>10.795999999999999</v>
      </c>
      <c r="D951" s="6">
        <f>TITRES_STAT!E954</f>
        <v>10.815537419731465</v>
      </c>
      <c r="E951" s="2">
        <f t="shared" si="56"/>
        <v>-255.13521189863556</v>
      </c>
      <c r="F951" s="6" t="str">
        <f t="shared" si="59"/>
        <v>BEARISH</v>
      </c>
      <c r="G951" s="6" t="str">
        <f t="shared" si="58"/>
        <v>STRONG</v>
      </c>
      <c r="H951" s="6" t="str">
        <f t="shared" si="57"/>
        <v>CONFIRMED BEARISH</v>
      </c>
    </row>
    <row r="952" spans="1:8" ht="13.5" x14ac:dyDescent="0.25">
      <c r="A952" s="3">
        <f>TITRES_STAT!B955</f>
        <v>43392</v>
      </c>
      <c r="B952" s="6">
        <f>TITRES_STAT!C955</f>
        <v>17.13</v>
      </c>
      <c r="C952" s="6">
        <f>TITRES_STAT!D955</f>
        <v>10.795999999999999</v>
      </c>
      <c r="D952" s="6">
        <f>TITRES_STAT!E955</f>
        <v>0</v>
      </c>
      <c r="E952" s="2">
        <f t="shared" si="56"/>
        <v>-255.13521189863556</v>
      </c>
      <c r="F952" s="6" t="str">
        <f t="shared" si="59"/>
        <v>BEARISH</v>
      </c>
      <c r="G952" s="6" t="str">
        <f t="shared" si="58"/>
        <v>STRONG</v>
      </c>
      <c r="H952" s="6" t="str">
        <f t="shared" si="57"/>
        <v>CONFIRMED BEARISH</v>
      </c>
    </row>
    <row r="953" spans="1:8" ht="13.5" x14ac:dyDescent="0.25">
      <c r="A953" s="3">
        <f>TITRES_STAT!B956</f>
        <v>43395</v>
      </c>
      <c r="B953" s="6">
        <f>TITRES_STAT!C956</f>
        <v>17.13</v>
      </c>
      <c r="C953" s="6">
        <f>TITRES_STAT!D956</f>
        <v>10.795999999999999</v>
      </c>
      <c r="D953" s="6">
        <f>TITRES_STAT!E956</f>
        <v>0</v>
      </c>
      <c r="E953" s="2">
        <f t="shared" si="56"/>
        <v>-255.13521189863556</v>
      </c>
      <c r="F953" s="6" t="str">
        <f t="shared" si="59"/>
        <v>BEARISH</v>
      </c>
      <c r="G953" s="6" t="str">
        <f t="shared" si="58"/>
        <v>STRONG</v>
      </c>
      <c r="H953" s="6" t="str">
        <f t="shared" si="57"/>
        <v>CONFIRMED BEARISH</v>
      </c>
    </row>
    <row r="954" spans="1:8" ht="13.5" x14ac:dyDescent="0.25">
      <c r="A954" s="3">
        <f>TITRES_STAT!B957</f>
        <v>43396</v>
      </c>
      <c r="B954" s="6">
        <f>TITRES_STAT!C957</f>
        <v>17.12</v>
      </c>
      <c r="C954" s="6">
        <f>TITRES_STAT!D957</f>
        <v>10.789</v>
      </c>
      <c r="D954" s="6">
        <f>TITRES_STAT!E957</f>
        <v>10.789</v>
      </c>
      <c r="E954" s="2">
        <f t="shared" si="56"/>
        <v>-265.92421189863558</v>
      </c>
      <c r="F954" s="6" t="str">
        <f t="shared" si="59"/>
        <v>BEARISH</v>
      </c>
      <c r="G954" s="6" t="str">
        <f t="shared" si="58"/>
        <v>STRONG</v>
      </c>
      <c r="H954" s="6" t="str">
        <f t="shared" si="57"/>
        <v>CONFIRMED BEARISH</v>
      </c>
    </row>
    <row r="955" spans="1:8" ht="13.5" x14ac:dyDescent="0.25">
      <c r="A955" s="3">
        <f>TITRES_STAT!B958</f>
        <v>43397</v>
      </c>
      <c r="B955" s="6">
        <f>TITRES_STAT!C958</f>
        <v>17.12</v>
      </c>
      <c r="C955" s="6">
        <f>TITRES_STAT!D958</f>
        <v>10.789</v>
      </c>
      <c r="D955" s="6">
        <f>TITRES_STAT!E958</f>
        <v>0</v>
      </c>
      <c r="E955" s="2">
        <f t="shared" si="56"/>
        <v>-265.92421189863558</v>
      </c>
      <c r="F955" s="6" t="str">
        <f t="shared" si="59"/>
        <v>BEARISH</v>
      </c>
      <c r="G955" s="6" t="str">
        <f t="shared" si="58"/>
        <v>STRONG</v>
      </c>
      <c r="H955" s="6" t="str">
        <f t="shared" si="57"/>
        <v>CONFIRMED BEARISH</v>
      </c>
    </row>
    <row r="956" spans="1:8" ht="13.5" x14ac:dyDescent="0.25">
      <c r="A956" s="3">
        <f>TITRES_STAT!B959</f>
        <v>43398</v>
      </c>
      <c r="B956" s="6">
        <f>TITRES_STAT!C959</f>
        <v>17.63</v>
      </c>
      <c r="C956" s="6">
        <f>TITRES_STAT!D959</f>
        <v>11.111000000000001</v>
      </c>
      <c r="D956" s="6">
        <f>TITRES_STAT!E959</f>
        <v>11.111000000000001</v>
      </c>
      <c r="E956" s="2">
        <f t="shared" si="56"/>
        <v>-254.81321189863559</v>
      </c>
      <c r="F956" s="6" t="str">
        <f t="shared" si="59"/>
        <v>BULLISH</v>
      </c>
      <c r="G956" s="6" t="str">
        <f t="shared" si="58"/>
        <v>NEUTRAL</v>
      </c>
      <c r="H956" s="6" t="str">
        <f t="shared" si="57"/>
        <v>CONFIRMED BULLISH</v>
      </c>
    </row>
    <row r="957" spans="1:8" ht="13.5" x14ac:dyDescent="0.25">
      <c r="A957" s="3">
        <f>TITRES_STAT!B960</f>
        <v>43399</v>
      </c>
      <c r="B957" s="6">
        <f>TITRES_STAT!C960</f>
        <v>17.5</v>
      </c>
      <c r="C957" s="6">
        <f>TITRES_STAT!D960</f>
        <v>11.029</v>
      </c>
      <c r="D957" s="6">
        <f>TITRES_STAT!E960</f>
        <v>11.029</v>
      </c>
      <c r="E957" s="2">
        <f t="shared" si="56"/>
        <v>-265.84221189863558</v>
      </c>
      <c r="F957" s="6" t="str">
        <f t="shared" si="59"/>
        <v>BEARISH</v>
      </c>
      <c r="G957" s="6" t="str">
        <f t="shared" si="58"/>
        <v>STRONG</v>
      </c>
      <c r="H957" s="6" t="str">
        <f t="shared" si="57"/>
        <v>BEARISH DIVERGENCE</v>
      </c>
    </row>
    <row r="958" spans="1:8" ht="13.5" x14ac:dyDescent="0.25">
      <c r="A958" s="3">
        <f>TITRES_STAT!B961</f>
        <v>43402</v>
      </c>
      <c r="B958" s="6">
        <f>TITRES_STAT!C961</f>
        <v>17.489999999999998</v>
      </c>
      <c r="C958" s="6">
        <f>TITRES_STAT!D961</f>
        <v>11.023</v>
      </c>
      <c r="D958" s="6">
        <f>TITRES_STAT!E961</f>
        <v>11.023</v>
      </c>
      <c r="E958" s="2">
        <f t="shared" si="56"/>
        <v>-276.86521189863561</v>
      </c>
      <c r="F958" s="6" t="str">
        <f t="shared" si="59"/>
        <v>BEARISH</v>
      </c>
      <c r="G958" s="6" t="str">
        <f t="shared" si="58"/>
        <v>STRONG</v>
      </c>
      <c r="H958" s="6" t="str">
        <f t="shared" si="57"/>
        <v>BEARISH DIVERGENCE</v>
      </c>
    </row>
    <row r="959" spans="1:8" ht="13.5" x14ac:dyDescent="0.25">
      <c r="A959" s="3">
        <f>TITRES_STAT!B962</f>
        <v>43403</v>
      </c>
      <c r="B959" s="6">
        <f>TITRES_STAT!C962</f>
        <v>17</v>
      </c>
      <c r="C959" s="6">
        <f>TITRES_STAT!D962</f>
        <v>10.714</v>
      </c>
      <c r="D959" s="6">
        <f>TITRES_STAT!E962</f>
        <v>10.714</v>
      </c>
      <c r="E959" s="2">
        <f t="shared" si="56"/>
        <v>-287.57921189863561</v>
      </c>
      <c r="F959" s="6" t="str">
        <f t="shared" si="59"/>
        <v>BEARISH</v>
      </c>
      <c r="G959" s="6" t="str">
        <f t="shared" si="58"/>
        <v>STRONG</v>
      </c>
      <c r="H959" s="6" t="str">
        <f t="shared" si="57"/>
        <v>CONFIRMED BEARISH</v>
      </c>
    </row>
    <row r="960" spans="1:8" ht="13.5" x14ac:dyDescent="0.25">
      <c r="A960" s="3">
        <f>TITRES_STAT!B963</f>
        <v>43404</v>
      </c>
      <c r="B960" s="6">
        <f>TITRES_STAT!C963</f>
        <v>17</v>
      </c>
      <c r="C960" s="6">
        <f>TITRES_STAT!D963</f>
        <v>10.714</v>
      </c>
      <c r="D960" s="6">
        <f>TITRES_STAT!E963</f>
        <v>0</v>
      </c>
      <c r="E960" s="2">
        <f t="shared" si="56"/>
        <v>-287.57921189863561</v>
      </c>
      <c r="F960" s="6" t="str">
        <f t="shared" si="59"/>
        <v>BEARISH</v>
      </c>
      <c r="G960" s="6" t="str">
        <f t="shared" si="58"/>
        <v>STRONG</v>
      </c>
      <c r="H960" s="6" t="str">
        <f t="shared" si="57"/>
        <v>CONFIRMED BEARISH</v>
      </c>
    </row>
    <row r="961" spans="1:8" ht="13.5" x14ac:dyDescent="0.25">
      <c r="A961" s="3">
        <f>TITRES_STAT!B964</f>
        <v>43405</v>
      </c>
      <c r="B961" s="6">
        <f>TITRES_STAT!C964</f>
        <v>17</v>
      </c>
      <c r="C961" s="6">
        <f>TITRES_STAT!D964</f>
        <v>10.714</v>
      </c>
      <c r="D961" s="6">
        <f>TITRES_STAT!E964</f>
        <v>0</v>
      </c>
      <c r="E961" s="2">
        <f t="shared" si="56"/>
        <v>-287.57921189863561</v>
      </c>
      <c r="F961" s="6" t="str">
        <f t="shared" si="59"/>
        <v>BEARISH</v>
      </c>
      <c r="G961" s="6" t="str">
        <f t="shared" si="58"/>
        <v>STRONG</v>
      </c>
      <c r="H961" s="6" t="str">
        <f t="shared" si="57"/>
        <v>CONFIRMED BEARISH</v>
      </c>
    </row>
    <row r="962" spans="1:8" ht="13.5" x14ac:dyDescent="0.25">
      <c r="A962" s="3">
        <f>TITRES_STAT!B965</f>
        <v>43406</v>
      </c>
      <c r="B962" s="6">
        <f>TITRES_STAT!C965</f>
        <v>17.489999999999998</v>
      </c>
      <c r="C962" s="6">
        <f>TITRES_STAT!D965</f>
        <v>11.023</v>
      </c>
      <c r="D962" s="6">
        <f>TITRES_STAT!E965</f>
        <v>11.023</v>
      </c>
      <c r="E962" s="2">
        <f t="shared" si="56"/>
        <v>-276.55621189863558</v>
      </c>
      <c r="F962" s="6" t="str">
        <f t="shared" si="59"/>
        <v>BEARISH</v>
      </c>
      <c r="G962" s="6" t="str">
        <f t="shared" si="58"/>
        <v>STRONG</v>
      </c>
      <c r="H962" s="6" t="str">
        <f t="shared" si="57"/>
        <v>CONFIRMED BEARISH</v>
      </c>
    </row>
    <row r="963" spans="1:8" ht="13.5" x14ac:dyDescent="0.25">
      <c r="A963" s="3">
        <f>TITRES_STAT!B966</f>
        <v>43409</v>
      </c>
      <c r="B963" s="6">
        <f>TITRES_STAT!C966</f>
        <v>17.5</v>
      </c>
      <c r="C963" s="6">
        <f>TITRES_STAT!D966</f>
        <v>11.029</v>
      </c>
      <c r="D963" s="6">
        <f>TITRES_STAT!E966</f>
        <v>11.029</v>
      </c>
      <c r="E963" s="2">
        <f t="shared" si="56"/>
        <v>-265.52721189863558</v>
      </c>
      <c r="F963" s="6" t="str">
        <f t="shared" si="59"/>
        <v>BULLISH</v>
      </c>
      <c r="G963" s="6" t="str">
        <f t="shared" si="58"/>
        <v>WEAK</v>
      </c>
      <c r="H963" s="6" t="str">
        <f t="shared" si="57"/>
        <v>CONFIRMED BULLISH</v>
      </c>
    </row>
    <row r="964" spans="1:8" ht="13.5" x14ac:dyDescent="0.25">
      <c r="A964" s="3">
        <f>TITRES_STAT!B967</f>
        <v>43410</v>
      </c>
      <c r="B964" s="6">
        <f>TITRES_STAT!C967</f>
        <v>17.5</v>
      </c>
      <c r="C964" s="6">
        <f>TITRES_STAT!D967</f>
        <v>11.029</v>
      </c>
      <c r="D964" s="6">
        <f>TITRES_STAT!E967</f>
        <v>0</v>
      </c>
      <c r="E964" s="2">
        <f t="shared" ref="E964:E1027" si="60">IF(B964&gt;B963, E963+D964, IF(B964&lt;B963, E963-D964, E963))</f>
        <v>-265.52721189863558</v>
      </c>
      <c r="F964" s="6" t="str">
        <f t="shared" si="59"/>
        <v>BULLISH</v>
      </c>
      <c r="G964" s="6" t="str">
        <f t="shared" si="58"/>
        <v>WEAK</v>
      </c>
      <c r="H964" s="6" t="str">
        <f t="shared" si="57"/>
        <v>CONFIRMED BULLISH</v>
      </c>
    </row>
    <row r="965" spans="1:8" ht="13.5" x14ac:dyDescent="0.25">
      <c r="A965" s="3">
        <f>TITRES_STAT!B968</f>
        <v>43411</v>
      </c>
      <c r="B965" s="6">
        <f>TITRES_STAT!C968</f>
        <v>17.5</v>
      </c>
      <c r="C965" s="6">
        <f>TITRES_STAT!D968</f>
        <v>11.029</v>
      </c>
      <c r="D965" s="6">
        <f>TITRES_STAT!E968</f>
        <v>0</v>
      </c>
      <c r="E965" s="2">
        <f t="shared" si="60"/>
        <v>-265.52721189863558</v>
      </c>
      <c r="F965" s="6" t="str">
        <f t="shared" si="59"/>
        <v>BULLISH</v>
      </c>
      <c r="G965" s="6" t="str">
        <f t="shared" si="58"/>
        <v>WEAK</v>
      </c>
      <c r="H965" s="6" t="str">
        <f t="shared" si="57"/>
        <v>CONFIRMED BULLISH</v>
      </c>
    </row>
    <row r="966" spans="1:8" ht="13.5" x14ac:dyDescent="0.25">
      <c r="A966" s="3">
        <f>TITRES_STAT!B969</f>
        <v>43412</v>
      </c>
      <c r="B966" s="6">
        <f>TITRES_STAT!C969</f>
        <v>17.440000000000001</v>
      </c>
      <c r="C966" s="6">
        <f>TITRES_STAT!D969</f>
        <v>10.991</v>
      </c>
      <c r="D966" s="6">
        <f>TITRES_STAT!E969</f>
        <v>10.72000630733945</v>
      </c>
      <c r="E966" s="2">
        <f t="shared" si="60"/>
        <v>-276.24721820597506</v>
      </c>
      <c r="F966" s="6" t="str">
        <f t="shared" si="59"/>
        <v>BULLISH</v>
      </c>
      <c r="G966" s="6" t="str">
        <f t="shared" si="58"/>
        <v>WEAK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BULLISH</v>
      </c>
    </row>
    <row r="967" spans="1:8" ht="13.5" x14ac:dyDescent="0.25">
      <c r="A967" s="3">
        <f>TITRES_STAT!B970</f>
        <v>43413</v>
      </c>
      <c r="B967" s="6">
        <f>TITRES_STAT!C970</f>
        <v>17.440000000000001</v>
      </c>
      <c r="C967" s="6">
        <f>TITRES_STAT!D970</f>
        <v>10.991</v>
      </c>
      <c r="D967" s="6">
        <f>TITRES_STAT!E970</f>
        <v>0</v>
      </c>
      <c r="E967" s="2">
        <f t="shared" si="60"/>
        <v>-276.24721820597506</v>
      </c>
      <c r="F967" s="6" t="str">
        <f t="shared" si="59"/>
        <v>BULLISH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BULLISH DIVERGENCE</v>
      </c>
    </row>
    <row r="968" spans="1:8" ht="13.5" x14ac:dyDescent="0.25">
      <c r="A968" s="3">
        <f>TITRES_STAT!B971</f>
        <v>43416</v>
      </c>
      <c r="B968" s="6">
        <f>TITRES_STAT!C971</f>
        <v>17.440000000000001</v>
      </c>
      <c r="C968" s="6">
        <f>TITRES_STAT!D971</f>
        <v>10.991</v>
      </c>
      <c r="D968" s="6">
        <f>TITRES_STAT!E971</f>
        <v>0</v>
      </c>
      <c r="E968" s="2">
        <f t="shared" si="60"/>
        <v>-276.24721820597506</v>
      </c>
      <c r="F968" s="6" t="str">
        <f t="shared" ref="F968:F1031" si="63">IF(E968&gt;E963,"BULLISH",IF(E968&lt;E963,"BEARISH","NEUTRAL"))</f>
        <v>BEARISH</v>
      </c>
      <c r="G968" s="6" t="str">
        <f t="shared" si="62"/>
        <v>STRONG</v>
      </c>
      <c r="H968" s="6" t="str">
        <f t="shared" si="61"/>
        <v>CONFIRMED BEARISH</v>
      </c>
    </row>
    <row r="969" spans="1:8" ht="13.5" x14ac:dyDescent="0.25">
      <c r="A969" s="3">
        <f>TITRES_STAT!B972</f>
        <v>43417</v>
      </c>
      <c r="B969" s="6">
        <f>TITRES_STAT!C972</f>
        <v>17.489999999999998</v>
      </c>
      <c r="C969" s="6">
        <f>TITRES_STAT!D972</f>
        <v>11.023</v>
      </c>
      <c r="D969" s="6">
        <f>TITRES_STAT!E972</f>
        <v>11.023</v>
      </c>
      <c r="E969" s="2">
        <f t="shared" si="60"/>
        <v>-265.22421820597503</v>
      </c>
      <c r="F969" s="6" t="str">
        <f t="shared" si="63"/>
        <v>BULLISH</v>
      </c>
      <c r="G969" s="6" t="str">
        <f t="shared" si="62"/>
        <v>NEUTRAL</v>
      </c>
      <c r="H969" s="6" t="str">
        <f t="shared" si="61"/>
        <v>BULLISH DIVERGENCE</v>
      </c>
    </row>
    <row r="970" spans="1:8" ht="13.5" x14ac:dyDescent="0.25">
      <c r="A970" s="3">
        <f>TITRES_STAT!B973</f>
        <v>43418</v>
      </c>
      <c r="B970" s="6">
        <f>TITRES_STAT!C973</f>
        <v>17.489999999999998</v>
      </c>
      <c r="C970" s="6">
        <f>TITRES_STAT!D973</f>
        <v>11.023</v>
      </c>
      <c r="D970" s="6">
        <f>TITRES_STAT!E973</f>
        <v>0</v>
      </c>
      <c r="E970" s="2">
        <f t="shared" si="60"/>
        <v>-265.22421820597503</v>
      </c>
      <c r="F970" s="6" t="str">
        <f t="shared" si="63"/>
        <v>BULLISH</v>
      </c>
      <c r="G970" s="6" t="str">
        <f t="shared" si="62"/>
        <v>NEUTRAL</v>
      </c>
      <c r="H970" s="6" t="str">
        <f t="shared" si="61"/>
        <v>BULLISH DIVERGENCE</v>
      </c>
    </row>
    <row r="971" spans="1:8" ht="13.5" x14ac:dyDescent="0.25">
      <c r="A971" s="3">
        <f>TITRES_STAT!B974</f>
        <v>43419</v>
      </c>
      <c r="B971" s="6">
        <f>TITRES_STAT!C974</f>
        <v>17</v>
      </c>
      <c r="C971" s="6">
        <f>TITRES_STAT!D974</f>
        <v>10.714</v>
      </c>
      <c r="D971" s="6">
        <f>TITRES_STAT!E974</f>
        <v>10.714</v>
      </c>
      <c r="E971" s="2">
        <f t="shared" si="60"/>
        <v>-275.93821820597503</v>
      </c>
      <c r="F971" s="6" t="str">
        <f t="shared" si="63"/>
        <v>BULLISH</v>
      </c>
      <c r="G971" s="6" t="str">
        <f t="shared" si="62"/>
        <v>NEUTRAL</v>
      </c>
      <c r="H971" s="6" t="str">
        <f t="shared" si="61"/>
        <v>BULLISH DIVERGENCE</v>
      </c>
    </row>
    <row r="972" spans="1:8" ht="13.5" x14ac:dyDescent="0.25">
      <c r="A972" s="3">
        <f>TITRES_STAT!B975</f>
        <v>43420</v>
      </c>
      <c r="B972" s="6">
        <f>TITRES_STAT!C975</f>
        <v>17.45</v>
      </c>
      <c r="C972" s="6">
        <f>TITRES_STAT!D975</f>
        <v>10.997</v>
      </c>
      <c r="D972" s="6">
        <f>TITRES_STAT!E975</f>
        <v>10.997</v>
      </c>
      <c r="E972" s="2">
        <f t="shared" si="60"/>
        <v>-264.94121820597502</v>
      </c>
      <c r="F972" s="6" t="str">
        <f t="shared" si="63"/>
        <v>BULLISH</v>
      </c>
      <c r="G972" s="6" t="str">
        <f t="shared" si="62"/>
        <v>WEAK</v>
      </c>
      <c r="H972" s="6" t="str">
        <f t="shared" si="61"/>
        <v>CONFIRMED BULLISH</v>
      </c>
    </row>
    <row r="973" spans="1:8" ht="13.5" x14ac:dyDescent="0.25">
      <c r="A973" s="3">
        <f>TITRES_STAT!B976</f>
        <v>43423</v>
      </c>
      <c r="B973" s="6">
        <f>TITRES_STAT!C976</f>
        <v>17.420000000000002</v>
      </c>
      <c r="C973" s="6">
        <f>TITRES_STAT!D976</f>
        <v>10.978999999999999</v>
      </c>
      <c r="D973" s="6">
        <f>TITRES_STAT!E976</f>
        <v>10.979630252583235</v>
      </c>
      <c r="E973" s="2">
        <f t="shared" si="60"/>
        <v>-275.92084845855823</v>
      </c>
      <c r="F973" s="6" t="str">
        <f t="shared" si="63"/>
        <v>BULLISH</v>
      </c>
      <c r="G973" s="6" t="str">
        <f t="shared" si="62"/>
        <v>NEUTRAL</v>
      </c>
      <c r="H973" s="6" t="str">
        <f t="shared" si="61"/>
        <v>BULLISH DIVERGENCE</v>
      </c>
    </row>
    <row r="974" spans="1:8" ht="13.5" x14ac:dyDescent="0.25">
      <c r="A974" s="3">
        <f>TITRES_STAT!B977</f>
        <v>43425</v>
      </c>
      <c r="B974" s="6">
        <f>TITRES_STAT!C977</f>
        <v>16.899999999999999</v>
      </c>
      <c r="C974" s="6">
        <f>TITRES_STAT!D977</f>
        <v>10.651</v>
      </c>
      <c r="D974" s="6">
        <f>TITRES_STAT!E977</f>
        <v>10.670537337278107</v>
      </c>
      <c r="E974" s="2">
        <f t="shared" si="60"/>
        <v>-286.59138579583635</v>
      </c>
      <c r="F974" s="6" t="str">
        <f t="shared" si="63"/>
        <v>BEARISH</v>
      </c>
      <c r="G974" s="6" t="str">
        <f t="shared" si="62"/>
        <v>STRONG</v>
      </c>
      <c r="H974" s="6" t="str">
        <f t="shared" si="61"/>
        <v>CONFIRMED BEARISH</v>
      </c>
    </row>
    <row r="975" spans="1:8" ht="13.5" x14ac:dyDescent="0.25">
      <c r="A975" s="3">
        <f>TITRES_STAT!B978</f>
        <v>43426</v>
      </c>
      <c r="B975" s="6">
        <f>TITRES_STAT!C978</f>
        <v>17.36</v>
      </c>
      <c r="C975" s="6">
        <f>TITRES_STAT!D978</f>
        <v>10.941000000000001</v>
      </c>
      <c r="D975" s="6">
        <f>TITRES_STAT!E978</f>
        <v>10.941000000000003</v>
      </c>
      <c r="E975" s="2">
        <f t="shared" si="60"/>
        <v>-275.65038579583631</v>
      </c>
      <c r="F975" s="6" t="str">
        <f t="shared" si="63"/>
        <v>BEARISH</v>
      </c>
      <c r="G975" s="6" t="str">
        <f t="shared" si="62"/>
        <v>STRONG</v>
      </c>
      <c r="H975" s="6" t="str">
        <f t="shared" si="61"/>
        <v>CONFIRMED BEARISH</v>
      </c>
    </row>
    <row r="976" spans="1:8" ht="13.5" x14ac:dyDescent="0.25">
      <c r="A976" s="3">
        <f>TITRES_STAT!B979</f>
        <v>43427</v>
      </c>
      <c r="B976" s="6">
        <f>TITRES_STAT!C979</f>
        <v>17.48</v>
      </c>
      <c r="C976" s="6">
        <f>TITRES_STAT!D979</f>
        <v>11.016</v>
      </c>
      <c r="D976" s="6">
        <f>TITRES_STAT!E979</f>
        <v>10.945416933638443</v>
      </c>
      <c r="E976" s="2">
        <f t="shared" si="60"/>
        <v>-264.70496886219786</v>
      </c>
      <c r="F976" s="6" t="str">
        <f t="shared" si="63"/>
        <v>BULLISH</v>
      </c>
      <c r="G976" s="6" t="str">
        <f t="shared" si="62"/>
        <v>WEAK</v>
      </c>
      <c r="H976" s="6" t="str">
        <f t="shared" si="61"/>
        <v>CONFIRMED BULLISH</v>
      </c>
    </row>
    <row r="977" spans="1:8" ht="13.5" x14ac:dyDescent="0.25">
      <c r="A977" s="3">
        <f>TITRES_STAT!B980</f>
        <v>43430</v>
      </c>
      <c r="B977" s="6">
        <f>TITRES_STAT!C980</f>
        <v>17.48</v>
      </c>
      <c r="C977" s="6">
        <f>TITRES_STAT!D980</f>
        <v>11.016</v>
      </c>
      <c r="D977" s="6">
        <f>TITRES_STAT!E980</f>
        <v>0</v>
      </c>
      <c r="E977" s="2">
        <f t="shared" si="60"/>
        <v>-264.70496886219786</v>
      </c>
      <c r="F977" s="6" t="str">
        <f t="shared" si="63"/>
        <v>BULLISH</v>
      </c>
      <c r="G977" s="6" t="str">
        <f t="shared" si="62"/>
        <v>NEUTRAL</v>
      </c>
      <c r="H977" s="6" t="str">
        <f t="shared" si="61"/>
        <v>CONFIRMED BULLISH</v>
      </c>
    </row>
    <row r="978" spans="1:8" ht="13.5" x14ac:dyDescent="0.25">
      <c r="A978" s="3">
        <f>TITRES_STAT!B981</f>
        <v>43431</v>
      </c>
      <c r="B978" s="6">
        <f>TITRES_STAT!C981</f>
        <v>17.45</v>
      </c>
      <c r="C978" s="6">
        <f>TITRES_STAT!D981</f>
        <v>10.997</v>
      </c>
      <c r="D978" s="6">
        <f>TITRES_STAT!E981</f>
        <v>10.991958395415473</v>
      </c>
      <c r="E978" s="2">
        <f t="shared" si="60"/>
        <v>-275.69692725761331</v>
      </c>
      <c r="F978" s="6" t="str">
        <f t="shared" si="63"/>
        <v>BULLISH</v>
      </c>
      <c r="G978" s="6" t="str">
        <f t="shared" si="62"/>
        <v>NEUTRAL</v>
      </c>
      <c r="H978" s="6" t="str">
        <f t="shared" si="61"/>
        <v>CONFIRMED BULLISH</v>
      </c>
    </row>
    <row r="979" spans="1:8" ht="13.5" x14ac:dyDescent="0.25">
      <c r="A979" s="3">
        <f>TITRES_STAT!B982</f>
        <v>43432</v>
      </c>
      <c r="B979" s="6">
        <f>TITRES_STAT!C982</f>
        <v>17.3</v>
      </c>
      <c r="C979" s="6">
        <f>TITRES_STAT!D982</f>
        <v>10.903</v>
      </c>
      <c r="D979" s="6">
        <f>TITRES_STAT!E982</f>
        <v>10.902999999999999</v>
      </c>
      <c r="E979" s="2">
        <f t="shared" si="60"/>
        <v>-286.59992725761333</v>
      </c>
      <c r="F979" s="6" t="str">
        <f t="shared" si="63"/>
        <v>BEARISH</v>
      </c>
      <c r="G979" s="6" t="str">
        <f t="shared" si="62"/>
        <v>NEUTRAL</v>
      </c>
      <c r="H979" s="6" t="str">
        <f t="shared" si="61"/>
        <v>BEARISH DIVERGENCE</v>
      </c>
    </row>
    <row r="980" spans="1:8" ht="13.5" x14ac:dyDescent="0.25">
      <c r="A980" s="3">
        <f>TITRES_STAT!B983</f>
        <v>43433</v>
      </c>
      <c r="B980" s="6">
        <f>TITRES_STAT!C983</f>
        <v>17.3</v>
      </c>
      <c r="C980" s="6">
        <f>TITRES_STAT!D983</f>
        <v>10.903</v>
      </c>
      <c r="D980" s="6">
        <f>TITRES_STAT!E983</f>
        <v>0</v>
      </c>
      <c r="E980" s="2">
        <f t="shared" si="60"/>
        <v>-286.59992725761333</v>
      </c>
      <c r="F980" s="6" t="str">
        <f t="shared" si="63"/>
        <v>BEARISH</v>
      </c>
      <c r="G980" s="6" t="str">
        <f t="shared" si="62"/>
        <v>STRONG</v>
      </c>
      <c r="H980" s="6" t="str">
        <f t="shared" si="61"/>
        <v>CONFIRMED BEARISH</v>
      </c>
    </row>
    <row r="981" spans="1:8" ht="13.5" x14ac:dyDescent="0.25">
      <c r="A981" s="3">
        <f>TITRES_STAT!B984</f>
        <v>43434</v>
      </c>
      <c r="B981" s="6">
        <f>TITRES_STAT!C984</f>
        <v>17.3</v>
      </c>
      <c r="C981" s="6">
        <f>TITRES_STAT!D984</f>
        <v>10.903</v>
      </c>
      <c r="D981" s="6">
        <f>TITRES_STAT!E984</f>
        <v>0</v>
      </c>
      <c r="E981" s="2">
        <f t="shared" si="60"/>
        <v>-286.59992725761333</v>
      </c>
      <c r="F981" s="6" t="str">
        <f t="shared" si="63"/>
        <v>BEARISH</v>
      </c>
      <c r="G981" s="6" t="str">
        <f t="shared" si="62"/>
        <v>STRONG</v>
      </c>
      <c r="H981" s="6" t="str">
        <f t="shared" si="61"/>
        <v>CONFIRMED BEARISH</v>
      </c>
    </row>
    <row r="982" spans="1:8" ht="13.5" x14ac:dyDescent="0.25">
      <c r="A982" s="3">
        <f>TITRES_STAT!B985</f>
        <v>43437</v>
      </c>
      <c r="B982" s="6">
        <f>TITRES_STAT!C985</f>
        <v>16.8</v>
      </c>
      <c r="C982" s="6">
        <f>TITRES_STAT!D985</f>
        <v>10.587999999999999</v>
      </c>
      <c r="D982" s="6">
        <f>TITRES_STAT!E985</f>
        <v>10.594932619047617</v>
      </c>
      <c r="E982" s="2">
        <f t="shared" si="60"/>
        <v>-297.19485987666093</v>
      </c>
      <c r="F982" s="6" t="str">
        <f t="shared" si="63"/>
        <v>BEARISH</v>
      </c>
      <c r="G982" s="6" t="str">
        <f t="shared" si="62"/>
        <v>STRONG</v>
      </c>
      <c r="H982" s="6" t="str">
        <f t="shared" si="61"/>
        <v>CONFIRMED BEARISH</v>
      </c>
    </row>
    <row r="983" spans="1:8" ht="13.5" x14ac:dyDescent="0.25">
      <c r="A983" s="3">
        <f>TITRES_STAT!B986</f>
        <v>43438</v>
      </c>
      <c r="B983" s="6">
        <f>TITRES_STAT!C986</f>
        <v>16.8</v>
      </c>
      <c r="C983" s="6">
        <f>TITRES_STAT!D986</f>
        <v>10.587999999999999</v>
      </c>
      <c r="D983" s="6">
        <f>TITRES_STAT!E986</f>
        <v>0</v>
      </c>
      <c r="E983" s="2">
        <f t="shared" si="60"/>
        <v>-297.19485987666093</v>
      </c>
      <c r="F983" s="6" t="str">
        <f t="shared" si="63"/>
        <v>BEARISH</v>
      </c>
      <c r="G983" s="6" t="str">
        <f t="shared" si="62"/>
        <v>STRONG</v>
      </c>
      <c r="H983" s="6" t="str">
        <f t="shared" si="61"/>
        <v>CONFIRMED BEARISH</v>
      </c>
    </row>
    <row r="984" spans="1:8" ht="13.5" x14ac:dyDescent="0.25">
      <c r="A984" s="3">
        <f>TITRES_STAT!B987</f>
        <v>43439</v>
      </c>
      <c r="B984" s="6">
        <f>TITRES_STAT!C987</f>
        <v>16.989999999999998</v>
      </c>
      <c r="C984" s="6">
        <f>TITRES_STAT!D987</f>
        <v>10.708</v>
      </c>
      <c r="D984" s="6">
        <f>TITRES_STAT!E987</f>
        <v>10.708</v>
      </c>
      <c r="E984" s="2">
        <f t="shared" si="60"/>
        <v>-286.4868598766609</v>
      </c>
      <c r="F984" s="6" t="str">
        <f t="shared" si="63"/>
        <v>BULLISH</v>
      </c>
      <c r="G984" s="6" t="str">
        <f t="shared" si="62"/>
        <v>NEUTRAL</v>
      </c>
      <c r="H984" s="6" t="str">
        <f t="shared" si="61"/>
        <v>BULLISH DIVERGENCE</v>
      </c>
    </row>
    <row r="985" spans="1:8" ht="13.5" x14ac:dyDescent="0.25">
      <c r="A985" s="3">
        <f>TITRES_STAT!B988</f>
        <v>43440</v>
      </c>
      <c r="B985" s="6">
        <f>TITRES_STAT!C988</f>
        <v>16.850000000000001</v>
      </c>
      <c r="C985" s="6">
        <f>TITRES_STAT!D988</f>
        <v>10.619</v>
      </c>
      <c r="D985" s="6">
        <f>TITRES_STAT!E988</f>
        <v>10.582447952522255</v>
      </c>
      <c r="E985" s="2">
        <f t="shared" si="60"/>
        <v>-297.06930782918317</v>
      </c>
      <c r="F985" s="6" t="str">
        <f t="shared" si="63"/>
        <v>BEARISH</v>
      </c>
      <c r="G985" s="6" t="str">
        <f t="shared" si="62"/>
        <v>STRONG</v>
      </c>
      <c r="H985" s="6" t="str">
        <f t="shared" si="61"/>
        <v>CONFIRMED BEARISH</v>
      </c>
    </row>
    <row r="986" spans="1:8" ht="13.5" x14ac:dyDescent="0.25">
      <c r="A986" s="3">
        <f>TITRES_STAT!B989</f>
        <v>43441</v>
      </c>
      <c r="B986" s="6">
        <f>TITRES_STAT!C989</f>
        <v>16.59</v>
      </c>
      <c r="C986" s="6">
        <f>TITRES_STAT!D989</f>
        <v>10.455</v>
      </c>
      <c r="D986" s="6">
        <f>TITRES_STAT!E989</f>
        <v>10.461932188065099</v>
      </c>
      <c r="E986" s="2">
        <f t="shared" si="60"/>
        <v>-307.53124001724825</v>
      </c>
      <c r="F986" s="6" t="str">
        <f t="shared" si="63"/>
        <v>BEARISH</v>
      </c>
      <c r="G986" s="6" t="str">
        <f t="shared" si="62"/>
        <v>STRONG</v>
      </c>
      <c r="H986" s="6" t="str">
        <f t="shared" si="61"/>
        <v>CONFIRMED BEARISH</v>
      </c>
    </row>
    <row r="987" spans="1:8" ht="13.5" x14ac:dyDescent="0.25">
      <c r="A987" s="3">
        <f>TITRES_STAT!B990</f>
        <v>43444</v>
      </c>
      <c r="B987" s="6">
        <f>TITRES_STAT!C990</f>
        <v>16.55</v>
      </c>
      <c r="C987" s="6">
        <f>TITRES_STAT!D990</f>
        <v>10.43</v>
      </c>
      <c r="D987" s="6">
        <f>TITRES_STAT!E990</f>
        <v>10.397859214501509</v>
      </c>
      <c r="E987" s="2">
        <f t="shared" si="60"/>
        <v>-317.92909923174977</v>
      </c>
      <c r="F987" s="6" t="str">
        <f t="shared" si="63"/>
        <v>BEARISH</v>
      </c>
      <c r="G987" s="6" t="str">
        <f t="shared" si="62"/>
        <v>STRONG</v>
      </c>
      <c r="H987" s="6" t="str">
        <f t="shared" si="61"/>
        <v>CONFIRMED BEARISH</v>
      </c>
    </row>
    <row r="988" spans="1:8" ht="13.5" x14ac:dyDescent="0.25">
      <c r="A988" s="3">
        <f>TITRES_STAT!B991</f>
        <v>43445</v>
      </c>
      <c r="B988" s="6">
        <f>TITRES_STAT!C991</f>
        <v>16.600000000000001</v>
      </c>
      <c r="C988" s="6">
        <f>TITRES_STAT!D991</f>
        <v>10.462</v>
      </c>
      <c r="D988" s="6">
        <f>TITRES_STAT!E991</f>
        <v>10.460739518072288</v>
      </c>
      <c r="E988" s="2">
        <f t="shared" si="60"/>
        <v>-307.4683597136775</v>
      </c>
      <c r="F988" s="6" t="str">
        <f t="shared" si="63"/>
        <v>BEARISH</v>
      </c>
      <c r="G988" s="6" t="str">
        <f t="shared" si="62"/>
        <v>STRONG</v>
      </c>
      <c r="H988" s="6" t="str">
        <f t="shared" si="61"/>
        <v>CONFIRMED BEARISH</v>
      </c>
    </row>
    <row r="989" spans="1:8" ht="13.5" x14ac:dyDescent="0.25">
      <c r="A989" s="3">
        <f>TITRES_STAT!B992</f>
        <v>43446</v>
      </c>
      <c r="B989" s="6">
        <f>TITRES_STAT!C992</f>
        <v>16.55</v>
      </c>
      <c r="C989" s="6">
        <f>TITRES_STAT!D992</f>
        <v>10.43</v>
      </c>
      <c r="D989" s="6">
        <f>TITRES_STAT!E992</f>
        <v>10.43</v>
      </c>
      <c r="E989" s="2">
        <f t="shared" si="60"/>
        <v>-317.89835971367751</v>
      </c>
      <c r="F989" s="6" t="str">
        <f t="shared" si="63"/>
        <v>BEARISH</v>
      </c>
      <c r="G989" s="6" t="str">
        <f t="shared" si="62"/>
        <v>STRONG</v>
      </c>
      <c r="H989" s="6" t="str">
        <f t="shared" si="61"/>
        <v>CONFIRMED BEARISH</v>
      </c>
    </row>
    <row r="990" spans="1:8" ht="13.5" x14ac:dyDescent="0.25">
      <c r="A990" s="3">
        <f>TITRES_STAT!B993</f>
        <v>43447</v>
      </c>
      <c r="B990" s="6">
        <f>TITRES_STAT!C993</f>
        <v>16.55</v>
      </c>
      <c r="C990" s="6">
        <f>TITRES_STAT!D993</f>
        <v>10.43</v>
      </c>
      <c r="D990" s="6">
        <f>TITRES_STAT!E993</f>
        <v>0</v>
      </c>
      <c r="E990" s="2">
        <f t="shared" si="60"/>
        <v>-317.89835971367751</v>
      </c>
      <c r="F990" s="6" t="str">
        <f t="shared" si="63"/>
        <v>BEARISH</v>
      </c>
      <c r="G990" s="6" t="str">
        <f t="shared" si="62"/>
        <v>STRONG</v>
      </c>
      <c r="H990" s="6" t="str">
        <f t="shared" si="61"/>
        <v>CONFIRMED BEARISH</v>
      </c>
    </row>
    <row r="991" spans="1:8" ht="13.5" x14ac:dyDescent="0.25">
      <c r="A991" s="3">
        <f>TITRES_STAT!B994</f>
        <v>43448</v>
      </c>
      <c r="B991" s="6">
        <f>TITRES_STAT!C994</f>
        <v>16.55</v>
      </c>
      <c r="C991" s="6">
        <f>TITRES_STAT!D994</f>
        <v>10.43</v>
      </c>
      <c r="D991" s="6">
        <f>TITRES_STAT!E994</f>
        <v>0</v>
      </c>
      <c r="E991" s="2">
        <f t="shared" si="60"/>
        <v>-317.89835971367751</v>
      </c>
      <c r="F991" s="6" t="str">
        <f t="shared" si="63"/>
        <v>BEARISH</v>
      </c>
      <c r="G991" s="6" t="str">
        <f t="shared" si="62"/>
        <v>STRONG</v>
      </c>
      <c r="H991" s="6" t="str">
        <f t="shared" si="61"/>
        <v>CONFIRMED BEARISH</v>
      </c>
    </row>
    <row r="992" spans="1:8" ht="13.5" x14ac:dyDescent="0.25">
      <c r="A992" s="3">
        <f>TITRES_STAT!B995</f>
        <v>43451</v>
      </c>
      <c r="B992" s="6">
        <f>TITRES_STAT!C995</f>
        <v>16.3</v>
      </c>
      <c r="C992" s="6">
        <f>TITRES_STAT!D995</f>
        <v>10.273</v>
      </c>
      <c r="D992" s="6">
        <f>TITRES_STAT!E995</f>
        <v>10.394007116564417</v>
      </c>
      <c r="E992" s="2">
        <f t="shared" si="60"/>
        <v>-328.29236683024192</v>
      </c>
      <c r="F992" s="6" t="str">
        <f t="shared" si="63"/>
        <v>BEARISH</v>
      </c>
      <c r="G992" s="6" t="str">
        <f t="shared" si="62"/>
        <v>STRONG</v>
      </c>
      <c r="H992" s="6" t="str">
        <f t="shared" si="61"/>
        <v>CONFIRMED BEARISH</v>
      </c>
    </row>
    <row r="993" spans="1:8" ht="13.5" x14ac:dyDescent="0.25">
      <c r="A993" s="3">
        <f>TITRES_STAT!B996</f>
        <v>43452</v>
      </c>
      <c r="B993" s="6">
        <f>TITRES_STAT!C996</f>
        <v>16.54</v>
      </c>
      <c r="C993" s="6">
        <f>TITRES_STAT!D996</f>
        <v>10.423999999999999</v>
      </c>
      <c r="D993" s="6">
        <f>TITRES_STAT!E996</f>
        <v>10.423999999999999</v>
      </c>
      <c r="E993" s="2">
        <f t="shared" si="60"/>
        <v>-317.86836683024194</v>
      </c>
      <c r="F993" s="6" t="str">
        <f t="shared" si="63"/>
        <v>BEARISH</v>
      </c>
      <c r="G993" s="6" t="str">
        <f t="shared" si="62"/>
        <v>STRONG</v>
      </c>
      <c r="H993" s="6" t="str">
        <f t="shared" si="61"/>
        <v>CONFIRMED BEARISH</v>
      </c>
    </row>
    <row r="994" spans="1:8" ht="13.5" x14ac:dyDescent="0.25">
      <c r="A994" s="3">
        <f>TITRES_STAT!B997</f>
        <v>43453</v>
      </c>
      <c r="B994" s="6">
        <f>TITRES_STAT!C997</f>
        <v>16.52</v>
      </c>
      <c r="C994" s="6">
        <f>TITRES_STAT!D997</f>
        <v>10.411</v>
      </c>
      <c r="D994" s="6">
        <f>TITRES_STAT!E997</f>
        <v>10.429275968523003</v>
      </c>
      <c r="E994" s="2">
        <f t="shared" si="60"/>
        <v>-328.29764279876497</v>
      </c>
      <c r="F994" s="6" t="str">
        <f t="shared" si="63"/>
        <v>BEARISH</v>
      </c>
      <c r="G994" s="6" t="str">
        <f t="shared" si="62"/>
        <v>STRONG</v>
      </c>
      <c r="H994" s="6" t="str">
        <f t="shared" si="61"/>
        <v>CONFIRMED BEARISH</v>
      </c>
    </row>
    <row r="995" spans="1:8" ht="13.5" x14ac:dyDescent="0.25">
      <c r="A995" s="3">
        <f>TITRES_STAT!B998</f>
        <v>43454</v>
      </c>
      <c r="B995" s="6">
        <f>TITRES_STAT!C998</f>
        <v>16.45</v>
      </c>
      <c r="C995" s="6">
        <f>TITRES_STAT!D998</f>
        <v>10.367000000000001</v>
      </c>
      <c r="D995" s="6">
        <f>TITRES_STAT!E998</f>
        <v>10.367000000000001</v>
      </c>
      <c r="E995" s="2">
        <f t="shared" si="60"/>
        <v>-338.66464279876499</v>
      </c>
      <c r="F995" s="6" t="str">
        <f t="shared" si="63"/>
        <v>BEARISH</v>
      </c>
      <c r="G995" s="6" t="str">
        <f t="shared" si="62"/>
        <v>STRONG</v>
      </c>
      <c r="H995" s="6" t="str">
        <f t="shared" si="61"/>
        <v>CONFIRMED BEARISH</v>
      </c>
    </row>
    <row r="996" spans="1:8" ht="13.5" x14ac:dyDescent="0.25">
      <c r="A996" s="3">
        <f>TITRES_STAT!B999</f>
        <v>43455</v>
      </c>
      <c r="B996" s="6">
        <f>TITRES_STAT!C999</f>
        <v>16.5</v>
      </c>
      <c r="C996" s="6">
        <f>TITRES_STAT!D999</f>
        <v>10.398999999999999</v>
      </c>
      <c r="D996" s="6">
        <f>TITRES_STAT!E999</f>
        <v>10.398999999999999</v>
      </c>
      <c r="E996" s="2">
        <f t="shared" si="60"/>
        <v>-328.26564279876499</v>
      </c>
      <c r="F996" s="6" t="str">
        <f t="shared" si="63"/>
        <v>BEARISH</v>
      </c>
      <c r="G996" s="6" t="str">
        <f t="shared" si="62"/>
        <v>STRONG</v>
      </c>
      <c r="H996" s="6" t="str">
        <f t="shared" si="61"/>
        <v>CONFIRMED BEARISH</v>
      </c>
    </row>
    <row r="997" spans="1:8" ht="13.5" x14ac:dyDescent="0.25">
      <c r="A997" s="3">
        <f>TITRES_STAT!B1000</f>
        <v>43458</v>
      </c>
      <c r="B997" s="6">
        <f>TITRES_STAT!C1000</f>
        <v>16.5</v>
      </c>
      <c r="C997" s="6">
        <f>TITRES_STAT!D1000</f>
        <v>10.398999999999999</v>
      </c>
      <c r="D997" s="6">
        <f>TITRES_STAT!E1000</f>
        <v>0</v>
      </c>
      <c r="E997" s="2">
        <f t="shared" si="60"/>
        <v>-328.26564279876499</v>
      </c>
      <c r="F997" s="6" t="str">
        <f t="shared" si="63"/>
        <v>BULLISH</v>
      </c>
      <c r="G997" s="6" t="str">
        <f t="shared" si="62"/>
        <v>NEUTRAL</v>
      </c>
      <c r="H997" s="6" t="str">
        <f t="shared" si="61"/>
        <v>CONFIRMED BULLISH</v>
      </c>
    </row>
    <row r="998" spans="1:8" ht="13.5" x14ac:dyDescent="0.25">
      <c r="A998" s="3">
        <f>TITRES_STAT!B1001</f>
        <v>43459</v>
      </c>
      <c r="B998" s="6">
        <f>TITRES_STAT!C1001</f>
        <v>16.59</v>
      </c>
      <c r="C998" s="6">
        <f>TITRES_STAT!D1001</f>
        <v>10.455</v>
      </c>
      <c r="D998" s="6">
        <f>TITRES_STAT!E1001</f>
        <v>10.426641048824594</v>
      </c>
      <c r="E998" s="2">
        <f t="shared" si="60"/>
        <v>-317.83900174994039</v>
      </c>
      <c r="F998" s="6" t="str">
        <f t="shared" si="63"/>
        <v>BULLISH</v>
      </c>
      <c r="G998" s="6" t="str">
        <f t="shared" si="62"/>
        <v>NEUTRAL</v>
      </c>
      <c r="H998" s="6" t="str">
        <f t="shared" si="61"/>
        <v>CONFIRMED BULLISH</v>
      </c>
    </row>
    <row r="999" spans="1:8" ht="13.5" x14ac:dyDescent="0.25">
      <c r="A999" s="3">
        <f>TITRES_STAT!B1002</f>
        <v>43460</v>
      </c>
      <c r="B999" s="6">
        <f>TITRES_STAT!C1002</f>
        <v>16.5</v>
      </c>
      <c r="C999" s="6">
        <f>TITRES_STAT!D1002</f>
        <v>10.398999999999999</v>
      </c>
      <c r="D999" s="6">
        <f>TITRES_STAT!E1002</f>
        <v>10.392697575757573</v>
      </c>
      <c r="E999" s="2">
        <f t="shared" si="60"/>
        <v>-328.23169932569795</v>
      </c>
      <c r="F999" s="6" t="str">
        <f t="shared" si="63"/>
        <v>BULLISH</v>
      </c>
      <c r="G999" s="6" t="str">
        <f t="shared" si="62"/>
        <v>NEUTRAL</v>
      </c>
      <c r="H999" s="6" t="str">
        <f t="shared" si="61"/>
        <v>BULLISH DIVERGENCE</v>
      </c>
    </row>
    <row r="1000" spans="1:8" ht="13.5" x14ac:dyDescent="0.25">
      <c r="A1000" s="3">
        <f>TITRES_STAT!B1003</f>
        <v>43461</v>
      </c>
      <c r="B1000" s="6">
        <f>TITRES_STAT!C1003</f>
        <v>16.59</v>
      </c>
      <c r="C1000" s="6">
        <f>TITRES_STAT!D1003</f>
        <v>10.455</v>
      </c>
      <c r="D1000" s="6">
        <f>TITRES_STAT!E1003</f>
        <v>10.457520795660036</v>
      </c>
      <c r="E1000" s="2">
        <f t="shared" si="60"/>
        <v>-317.77417853003789</v>
      </c>
      <c r="F1000" s="6" t="str">
        <f t="shared" si="63"/>
        <v>BULLISH</v>
      </c>
      <c r="G1000" s="6" t="str">
        <f t="shared" si="62"/>
        <v>WEAK</v>
      </c>
      <c r="H1000" s="6" t="str">
        <f t="shared" si="61"/>
        <v>CONFIRMED BULLISH</v>
      </c>
    </row>
    <row r="1001" spans="1:8" ht="13.5" x14ac:dyDescent="0.25">
      <c r="A1001" s="3">
        <f>TITRES_STAT!B1004</f>
        <v>43462</v>
      </c>
      <c r="B1001" s="6">
        <f>TITRES_STAT!C1004</f>
        <v>16.59</v>
      </c>
      <c r="C1001" s="6">
        <f>TITRES_STAT!D1004</f>
        <v>10.455</v>
      </c>
      <c r="D1001" s="6">
        <f>TITRES_STAT!E1004</f>
        <v>10.455</v>
      </c>
      <c r="E1001" s="2">
        <f t="shared" si="60"/>
        <v>-317.77417853003789</v>
      </c>
      <c r="F1001" s="6" t="str">
        <f t="shared" si="63"/>
        <v>BULLISH</v>
      </c>
      <c r="G1001" s="6" t="str">
        <f t="shared" si="62"/>
        <v>WEAK</v>
      </c>
      <c r="H1001" s="6" t="str">
        <f t="shared" si="61"/>
        <v>CONFIRMED BULLISH</v>
      </c>
    </row>
    <row r="1002" spans="1:8" ht="13.5" x14ac:dyDescent="0.25">
      <c r="A1002" s="3">
        <f>TITRES_STAT!B1005</f>
        <v>43465</v>
      </c>
      <c r="B1002" s="6">
        <f>TITRES_STAT!C1005</f>
        <v>16.100000000000001</v>
      </c>
      <c r="C1002" s="6">
        <f>TITRES_STAT!D1005</f>
        <v>10.147</v>
      </c>
      <c r="D1002" s="6">
        <f>TITRES_STAT!E1005</f>
        <v>10.147</v>
      </c>
      <c r="E1002" s="2">
        <f t="shared" si="60"/>
        <v>-327.92117853003788</v>
      </c>
      <c r="F1002" s="6" t="str">
        <f t="shared" si="63"/>
        <v>BULLISH</v>
      </c>
      <c r="G1002" s="6" t="str">
        <f t="shared" si="62"/>
        <v>NEUTRAL</v>
      </c>
      <c r="H1002" s="6" t="str">
        <f t="shared" si="61"/>
        <v>BULLISH DIVERGENCE</v>
      </c>
    </row>
    <row r="1003" spans="1:8" ht="13.5" x14ac:dyDescent="0.25">
      <c r="A1003" s="3">
        <f>TITRES_STAT!B1006</f>
        <v>43467</v>
      </c>
      <c r="B1003" s="6">
        <f>TITRES_STAT!C1006</f>
        <v>16.100000000000001</v>
      </c>
      <c r="C1003" s="6">
        <f>TITRES_STAT!D1006</f>
        <v>10.147</v>
      </c>
      <c r="D1003" s="6">
        <f>TITRES_STAT!E1006</f>
        <v>10.147</v>
      </c>
      <c r="E1003" s="2">
        <f t="shared" si="60"/>
        <v>-327.92117853003788</v>
      </c>
      <c r="F1003" s="6" t="str">
        <f t="shared" si="63"/>
        <v>BEARISH</v>
      </c>
      <c r="G1003" s="6" t="str">
        <f t="shared" si="62"/>
        <v>STRONG</v>
      </c>
      <c r="H1003" s="6" t="str">
        <f t="shared" si="61"/>
        <v>CONFIRMED BEARISH</v>
      </c>
    </row>
    <row r="1004" spans="1:8" ht="13.5" x14ac:dyDescent="0.25">
      <c r="A1004" s="3">
        <f>TITRES_STAT!B1007</f>
        <v>43468</v>
      </c>
      <c r="B1004" s="6">
        <f>TITRES_STAT!C1007</f>
        <v>16.350000000000001</v>
      </c>
      <c r="C1004" s="6">
        <f>TITRES_STAT!D1007</f>
        <v>10.304</v>
      </c>
      <c r="D1004" s="6">
        <f>TITRES_STAT!E1007</f>
        <v>9.9038140672782866</v>
      </c>
      <c r="E1004" s="2">
        <f t="shared" si="60"/>
        <v>-318.01736446275959</v>
      </c>
      <c r="F1004" s="6" t="str">
        <f t="shared" si="63"/>
        <v>BULLISH</v>
      </c>
      <c r="G1004" s="6" t="str">
        <f t="shared" si="62"/>
        <v>WEAK</v>
      </c>
      <c r="H1004" s="6" t="str">
        <f t="shared" si="61"/>
        <v>BULLISH DIVERGENCE</v>
      </c>
    </row>
    <row r="1005" spans="1:8" ht="13.5" x14ac:dyDescent="0.25">
      <c r="A1005" s="3">
        <f>TITRES_STAT!B1008</f>
        <v>43469</v>
      </c>
      <c r="B1005" s="6">
        <f>TITRES_STAT!C1008</f>
        <v>16.350000000000001</v>
      </c>
      <c r="C1005" s="6">
        <f>TITRES_STAT!D1008</f>
        <v>10.304</v>
      </c>
      <c r="D1005" s="6">
        <f>TITRES_STAT!E1008</f>
        <v>10.304</v>
      </c>
      <c r="E1005" s="2">
        <f t="shared" si="60"/>
        <v>-318.01736446275959</v>
      </c>
      <c r="F1005" s="6" t="str">
        <f t="shared" si="63"/>
        <v>BEARISH</v>
      </c>
      <c r="G1005" s="6" t="str">
        <f t="shared" si="62"/>
        <v>NEUTRAL</v>
      </c>
      <c r="H1005" s="6" t="str">
        <f t="shared" si="61"/>
        <v>CONFIRMED BEARISH</v>
      </c>
    </row>
    <row r="1006" spans="1:8" ht="13.5" x14ac:dyDescent="0.25">
      <c r="A1006" s="3">
        <f>TITRES_STAT!B1009</f>
        <v>43472</v>
      </c>
      <c r="B1006" s="6">
        <f>TITRES_STAT!C1009</f>
        <v>16</v>
      </c>
      <c r="C1006" s="6">
        <f>TITRES_STAT!D1009</f>
        <v>10.084</v>
      </c>
      <c r="D1006" s="6">
        <f>TITRES_STAT!E1009</f>
        <v>10.084</v>
      </c>
      <c r="E1006" s="2">
        <f t="shared" si="60"/>
        <v>-328.10136446275959</v>
      </c>
      <c r="F1006" s="6" t="str">
        <f t="shared" si="63"/>
        <v>BEARISH</v>
      </c>
      <c r="G1006" s="6" t="str">
        <f t="shared" si="62"/>
        <v>STRONG</v>
      </c>
      <c r="H1006" s="6" t="str">
        <f t="shared" si="61"/>
        <v>CONFIRMED BEARISH</v>
      </c>
    </row>
    <row r="1007" spans="1:8" ht="13.5" x14ac:dyDescent="0.25">
      <c r="A1007" s="3">
        <f>TITRES_STAT!B1010</f>
        <v>43473</v>
      </c>
      <c r="B1007" s="6">
        <f>TITRES_STAT!C1010</f>
        <v>15.85</v>
      </c>
      <c r="C1007" s="6">
        <f>TITRES_STAT!D1010</f>
        <v>9.9890000000000008</v>
      </c>
      <c r="D1007" s="6">
        <f>TITRES_STAT!E1010</f>
        <v>10.096767760252368</v>
      </c>
      <c r="E1007" s="2">
        <f t="shared" si="60"/>
        <v>-338.19813222301195</v>
      </c>
      <c r="F1007" s="6" t="str">
        <f t="shared" si="63"/>
        <v>BEARISH</v>
      </c>
      <c r="G1007" s="6" t="str">
        <f t="shared" si="62"/>
        <v>STRONG</v>
      </c>
      <c r="H1007" s="6" t="str">
        <f t="shared" si="61"/>
        <v>CONFIRMED BEARISH</v>
      </c>
    </row>
    <row r="1008" spans="1:8" ht="13.5" x14ac:dyDescent="0.25">
      <c r="A1008" s="3">
        <f>TITRES_STAT!B1011</f>
        <v>43474</v>
      </c>
      <c r="B1008" s="6">
        <f>TITRES_STAT!C1011</f>
        <v>16.3</v>
      </c>
      <c r="C1008" s="6">
        <f>TITRES_STAT!D1011</f>
        <v>10.273</v>
      </c>
      <c r="D1008" s="6">
        <f>TITRES_STAT!E1011</f>
        <v>10.067539999999999</v>
      </c>
      <c r="E1008" s="2">
        <f t="shared" si="60"/>
        <v>-328.13059222301194</v>
      </c>
      <c r="F1008" s="6" t="str">
        <f t="shared" si="63"/>
        <v>BEARISH</v>
      </c>
      <c r="G1008" s="6" t="str">
        <f t="shared" si="62"/>
        <v>NEUTRAL</v>
      </c>
      <c r="H1008" s="6" t="str">
        <f t="shared" si="61"/>
        <v>BEARISH DIVERGENCE</v>
      </c>
    </row>
    <row r="1009" spans="1:8" ht="13.5" x14ac:dyDescent="0.25">
      <c r="A1009" s="3">
        <f>TITRES_STAT!B1012</f>
        <v>43475</v>
      </c>
      <c r="B1009" s="6">
        <f>TITRES_STAT!C1012</f>
        <v>16.3</v>
      </c>
      <c r="C1009" s="6">
        <f>TITRES_STAT!D1012</f>
        <v>10.273</v>
      </c>
      <c r="D1009" s="6">
        <f>TITRES_STAT!E1012</f>
        <v>0</v>
      </c>
      <c r="E1009" s="2">
        <f t="shared" si="60"/>
        <v>-328.13059222301194</v>
      </c>
      <c r="F1009" s="6" t="str">
        <f t="shared" si="63"/>
        <v>BEARISH</v>
      </c>
      <c r="G1009" s="6" t="str">
        <f t="shared" si="62"/>
        <v>STRONG</v>
      </c>
      <c r="H1009" s="6" t="str">
        <f t="shared" si="61"/>
        <v>CONFIRMED BEARISH</v>
      </c>
    </row>
    <row r="1010" spans="1:8" ht="13.5" x14ac:dyDescent="0.25">
      <c r="A1010" s="3">
        <f>TITRES_STAT!B1013</f>
        <v>43476</v>
      </c>
      <c r="B1010" s="6">
        <f>TITRES_STAT!C1013</f>
        <v>16.43</v>
      </c>
      <c r="C1010" s="6">
        <f>TITRES_STAT!D1013</f>
        <v>10.355</v>
      </c>
      <c r="D1010" s="6">
        <f>TITRES_STAT!E1013</f>
        <v>10.355</v>
      </c>
      <c r="E1010" s="2">
        <f t="shared" si="60"/>
        <v>-317.77559222301193</v>
      </c>
      <c r="F1010" s="6" t="str">
        <f t="shared" si="63"/>
        <v>BULLISH</v>
      </c>
      <c r="G1010" s="6" t="str">
        <f t="shared" si="62"/>
        <v>NEUTRAL</v>
      </c>
      <c r="H1010" s="6" t="str">
        <f t="shared" si="61"/>
        <v>CONFIRMED BULLISH</v>
      </c>
    </row>
    <row r="1011" spans="1:8" ht="13.5" x14ac:dyDescent="0.25">
      <c r="A1011" s="3">
        <f>TITRES_STAT!B1014</f>
        <v>43480</v>
      </c>
      <c r="B1011" s="6">
        <f>TITRES_STAT!C1014</f>
        <v>16.43</v>
      </c>
      <c r="C1011" s="6">
        <f>TITRES_STAT!D1014</f>
        <v>10.355</v>
      </c>
      <c r="D1011" s="6">
        <f>TITRES_STAT!E1014</f>
        <v>10.349327754108339</v>
      </c>
      <c r="E1011" s="2">
        <f t="shared" si="60"/>
        <v>-317.77559222301193</v>
      </c>
      <c r="F1011" s="6" t="str">
        <f t="shared" si="63"/>
        <v>BULLISH</v>
      </c>
      <c r="G1011" s="6" t="str">
        <f t="shared" si="62"/>
        <v>WEAK</v>
      </c>
      <c r="H1011" s="6" t="str">
        <f t="shared" si="61"/>
        <v>CONFIRMED BULLISH</v>
      </c>
    </row>
    <row r="1012" spans="1:8" ht="13.5" x14ac:dyDescent="0.25">
      <c r="A1012" s="3">
        <f>TITRES_STAT!B1015</f>
        <v>43481</v>
      </c>
      <c r="B1012" s="6">
        <f>TITRES_STAT!C1015</f>
        <v>16.43</v>
      </c>
      <c r="C1012" s="6">
        <f>TITRES_STAT!D1015</f>
        <v>10.355</v>
      </c>
      <c r="D1012" s="6">
        <f>TITRES_STAT!E1015</f>
        <v>0</v>
      </c>
      <c r="E1012" s="2">
        <f t="shared" si="60"/>
        <v>-317.77559222301193</v>
      </c>
      <c r="F1012" s="6" t="str">
        <f t="shared" si="63"/>
        <v>BULLISH</v>
      </c>
      <c r="G1012" s="6" t="str">
        <f t="shared" si="62"/>
        <v>WEAK</v>
      </c>
      <c r="H1012" s="6" t="str">
        <f t="shared" si="61"/>
        <v>CONFIRMED BULLISH</v>
      </c>
    </row>
    <row r="1013" spans="1:8" ht="13.5" x14ac:dyDescent="0.25">
      <c r="A1013" s="3">
        <f>TITRES_STAT!B1016</f>
        <v>43482</v>
      </c>
      <c r="B1013" s="6">
        <f>TITRES_STAT!C1016</f>
        <v>16.43</v>
      </c>
      <c r="C1013" s="6">
        <f>TITRES_STAT!D1016</f>
        <v>10.355</v>
      </c>
      <c r="D1013" s="6">
        <f>TITRES_STAT!E1016</f>
        <v>0</v>
      </c>
      <c r="E1013" s="2">
        <f t="shared" si="60"/>
        <v>-317.77559222301193</v>
      </c>
      <c r="F1013" s="6" t="str">
        <f t="shared" si="63"/>
        <v>BULLISH</v>
      </c>
      <c r="G1013" s="6" t="str">
        <f t="shared" si="62"/>
        <v>WEAK</v>
      </c>
      <c r="H1013" s="6" t="str">
        <f t="shared" si="61"/>
        <v>CONFIRMED BULLISH</v>
      </c>
    </row>
    <row r="1014" spans="1:8" ht="13.5" x14ac:dyDescent="0.25">
      <c r="A1014" s="3">
        <f>TITRES_STAT!B1017</f>
        <v>43483</v>
      </c>
      <c r="B1014" s="6">
        <f>TITRES_STAT!C1017</f>
        <v>16.43</v>
      </c>
      <c r="C1014" s="6">
        <f>TITRES_STAT!D1017</f>
        <v>10.355</v>
      </c>
      <c r="D1014" s="6">
        <f>TITRES_STAT!E1017</f>
        <v>0</v>
      </c>
      <c r="E1014" s="2">
        <f t="shared" si="60"/>
        <v>-317.77559222301193</v>
      </c>
      <c r="F1014" s="6" t="str">
        <f t="shared" si="63"/>
        <v>BULLISH</v>
      </c>
      <c r="G1014" s="6" t="str">
        <f t="shared" si="62"/>
        <v>WEAK</v>
      </c>
      <c r="H1014" s="6" t="str">
        <f t="shared" si="61"/>
        <v>CONFIRMED BULLISH</v>
      </c>
    </row>
    <row r="1015" spans="1:8" ht="13.5" x14ac:dyDescent="0.25">
      <c r="A1015" s="3">
        <f>TITRES_STAT!B1018</f>
        <v>43486</v>
      </c>
      <c r="B1015" s="6">
        <f>TITRES_STAT!C1018</f>
        <v>15.95</v>
      </c>
      <c r="C1015" s="6">
        <f>TITRES_STAT!D1018</f>
        <v>10.052</v>
      </c>
      <c r="D1015" s="6">
        <f>TITRES_STAT!E1018</f>
        <v>10.052</v>
      </c>
      <c r="E1015" s="2">
        <f t="shared" si="60"/>
        <v>-327.82759222301195</v>
      </c>
      <c r="F1015" s="6" t="str">
        <f t="shared" si="63"/>
        <v>BEARISH</v>
      </c>
      <c r="G1015" s="6" t="str">
        <f t="shared" si="62"/>
        <v>STRONG</v>
      </c>
      <c r="H1015" s="6" t="str">
        <f t="shared" si="61"/>
        <v>CONFIRMED BEARISH</v>
      </c>
    </row>
    <row r="1016" spans="1:8" ht="13.5" x14ac:dyDescent="0.25">
      <c r="A1016" s="3">
        <f>TITRES_STAT!B1019</f>
        <v>43487</v>
      </c>
      <c r="B1016" s="6">
        <f>TITRES_STAT!C1019</f>
        <v>15.24</v>
      </c>
      <c r="C1016" s="6">
        <f>TITRES_STAT!D1019</f>
        <v>9.6050000000000004</v>
      </c>
      <c r="D1016" s="6">
        <f>TITRES_STAT!E1019</f>
        <v>9.6762181758530179</v>
      </c>
      <c r="E1016" s="2">
        <f t="shared" si="60"/>
        <v>-337.50381039886497</v>
      </c>
      <c r="F1016" s="6" t="str">
        <f t="shared" si="63"/>
        <v>BEARISH</v>
      </c>
      <c r="G1016" s="6" t="str">
        <f t="shared" si="62"/>
        <v>STRONG</v>
      </c>
      <c r="H1016" s="6" t="str">
        <f t="shared" si="61"/>
        <v>CONFIRMED BEARISH</v>
      </c>
    </row>
    <row r="1017" spans="1:8" ht="13.5" x14ac:dyDescent="0.25">
      <c r="A1017" s="3">
        <f>TITRES_STAT!B1020</f>
        <v>43488</v>
      </c>
      <c r="B1017" s="6">
        <f>TITRES_STAT!C1020</f>
        <v>15.03</v>
      </c>
      <c r="C1017" s="6">
        <f>TITRES_STAT!D1020</f>
        <v>9.4719999999999995</v>
      </c>
      <c r="D1017" s="6">
        <f>TITRES_STAT!E1020</f>
        <v>9.5753538256819706</v>
      </c>
      <c r="E1017" s="2">
        <f t="shared" si="60"/>
        <v>-347.07916422454696</v>
      </c>
      <c r="F1017" s="6" t="str">
        <f t="shared" si="63"/>
        <v>BEARISH</v>
      </c>
      <c r="G1017" s="6" t="str">
        <f t="shared" si="62"/>
        <v>STRONG</v>
      </c>
      <c r="H1017" s="6" t="str">
        <f t="shared" si="61"/>
        <v>CONFIRMED BEARISH</v>
      </c>
    </row>
    <row r="1018" spans="1:8" ht="13.5" x14ac:dyDescent="0.25">
      <c r="A1018" s="3">
        <f>TITRES_STAT!B1021</f>
        <v>43489</v>
      </c>
      <c r="B1018" s="6">
        <f>TITRES_STAT!C1021</f>
        <v>15.03</v>
      </c>
      <c r="C1018" s="6">
        <f>TITRES_STAT!D1021</f>
        <v>9.4719999999999995</v>
      </c>
      <c r="D1018" s="6">
        <f>TITRES_STAT!E1021</f>
        <v>0</v>
      </c>
      <c r="E1018" s="2">
        <f t="shared" si="60"/>
        <v>-347.07916422454696</v>
      </c>
      <c r="F1018" s="6" t="str">
        <f t="shared" si="63"/>
        <v>BEARISH</v>
      </c>
      <c r="G1018" s="6" t="str">
        <f t="shared" si="62"/>
        <v>STRONG</v>
      </c>
      <c r="H1018" s="6" t="str">
        <f t="shared" si="61"/>
        <v>CONFIRMED BEARISH</v>
      </c>
    </row>
    <row r="1019" spans="1:8" ht="13.5" x14ac:dyDescent="0.25">
      <c r="A1019" s="3">
        <f>TITRES_STAT!B1022</f>
        <v>43490</v>
      </c>
      <c r="B1019" s="6">
        <f>TITRES_STAT!C1022</f>
        <v>15.4</v>
      </c>
      <c r="C1019" s="6">
        <f>TITRES_STAT!D1022</f>
        <v>9.7050000000000001</v>
      </c>
      <c r="D1019" s="6">
        <f>TITRES_STAT!E1022</f>
        <v>9.7050000000000001</v>
      </c>
      <c r="E1019" s="2">
        <f t="shared" si="60"/>
        <v>-337.37416422454697</v>
      </c>
      <c r="F1019" s="6" t="str">
        <f t="shared" si="63"/>
        <v>BEARISH</v>
      </c>
      <c r="G1019" s="6" t="str">
        <f t="shared" si="62"/>
        <v>STRONG</v>
      </c>
      <c r="H1019" s="6" t="str">
        <f t="shared" si="61"/>
        <v>CONFIRMED BEARISH</v>
      </c>
    </row>
    <row r="1020" spans="1:8" ht="13.5" x14ac:dyDescent="0.25">
      <c r="A1020" s="3">
        <f>TITRES_STAT!B1023</f>
        <v>43493</v>
      </c>
      <c r="B1020" s="6">
        <f>TITRES_STAT!C1023</f>
        <v>15.4</v>
      </c>
      <c r="C1020" s="6">
        <f>TITRES_STAT!D1023</f>
        <v>9.7050000000000001</v>
      </c>
      <c r="D1020" s="6">
        <f>TITRES_STAT!E1023</f>
        <v>0</v>
      </c>
      <c r="E1020" s="2">
        <f t="shared" si="60"/>
        <v>-337.37416422454697</v>
      </c>
      <c r="F1020" s="6" t="str">
        <f t="shared" si="63"/>
        <v>BEARISH</v>
      </c>
      <c r="G1020" s="6" t="str">
        <f t="shared" si="62"/>
        <v>STRONG</v>
      </c>
      <c r="H1020" s="6" t="str">
        <f t="shared" si="61"/>
        <v>CONFIRMED BEARISH</v>
      </c>
    </row>
    <row r="1021" spans="1:8" ht="13.5" x14ac:dyDescent="0.25">
      <c r="A1021" s="3">
        <f>TITRES_STAT!B1024</f>
        <v>43494</v>
      </c>
      <c r="B1021" s="6">
        <f>TITRES_STAT!C1024</f>
        <v>15.4</v>
      </c>
      <c r="C1021" s="6">
        <f>TITRES_STAT!D1024</f>
        <v>9.7050000000000001</v>
      </c>
      <c r="D1021" s="6">
        <f>TITRES_STAT!E1024</f>
        <v>0</v>
      </c>
      <c r="E1021" s="2">
        <f t="shared" si="60"/>
        <v>-337.37416422454697</v>
      </c>
      <c r="F1021" s="6" t="str">
        <f t="shared" si="63"/>
        <v>BULLISH</v>
      </c>
      <c r="G1021" s="6" t="str">
        <f t="shared" si="62"/>
        <v>NEUTRAL</v>
      </c>
      <c r="H1021" s="6" t="str">
        <f t="shared" si="61"/>
        <v>CONFIRMED BULLISH</v>
      </c>
    </row>
    <row r="1022" spans="1:8" ht="13.5" x14ac:dyDescent="0.25">
      <c r="A1022" s="3">
        <f>TITRES_STAT!B1025</f>
        <v>43495</v>
      </c>
      <c r="B1022" s="6">
        <f>TITRES_STAT!C1025</f>
        <v>15.4</v>
      </c>
      <c r="C1022" s="6">
        <f>TITRES_STAT!D1025</f>
        <v>9.7050000000000001</v>
      </c>
      <c r="D1022" s="6">
        <f>TITRES_STAT!E1025</f>
        <v>0</v>
      </c>
      <c r="E1022" s="2">
        <f t="shared" si="60"/>
        <v>-337.37416422454697</v>
      </c>
      <c r="F1022" s="6" t="str">
        <f t="shared" si="63"/>
        <v>BULLISH</v>
      </c>
      <c r="G1022" s="6" t="str">
        <f t="shared" si="62"/>
        <v>WEAK</v>
      </c>
      <c r="H1022" s="6" t="str">
        <f t="shared" si="61"/>
        <v>CONFIRMED BULLISH</v>
      </c>
    </row>
    <row r="1023" spans="1:8" ht="13.5" x14ac:dyDescent="0.25">
      <c r="A1023" s="3">
        <f>TITRES_STAT!B1026</f>
        <v>43496</v>
      </c>
      <c r="B1023" s="6">
        <f>TITRES_STAT!C1026</f>
        <v>15.4</v>
      </c>
      <c r="C1023" s="6">
        <f>TITRES_STAT!D1026</f>
        <v>9.7050000000000001</v>
      </c>
      <c r="D1023" s="6">
        <f>TITRES_STAT!E1026</f>
        <v>0</v>
      </c>
      <c r="E1023" s="2">
        <f t="shared" si="60"/>
        <v>-337.37416422454697</v>
      </c>
      <c r="F1023" s="6" t="str">
        <f t="shared" si="63"/>
        <v>BULLISH</v>
      </c>
      <c r="G1023" s="6" t="str">
        <f t="shared" si="62"/>
        <v>WEAK</v>
      </c>
      <c r="H1023" s="6" t="str">
        <f t="shared" si="61"/>
        <v>CONFIRMED BULLISH</v>
      </c>
    </row>
    <row r="1024" spans="1:8" ht="13.5" x14ac:dyDescent="0.25">
      <c r="A1024" s="3">
        <f>TITRES_STAT!B1027</f>
        <v>43497</v>
      </c>
      <c r="B1024" s="6">
        <f>TITRES_STAT!C1027</f>
        <v>15.4</v>
      </c>
      <c r="C1024" s="6">
        <f>TITRES_STAT!D1027</f>
        <v>9.7050000000000001</v>
      </c>
      <c r="D1024" s="6">
        <f>TITRES_STAT!E1027</f>
        <v>0</v>
      </c>
      <c r="E1024" s="2">
        <f t="shared" si="60"/>
        <v>-337.37416422454697</v>
      </c>
      <c r="F1024" s="6" t="str">
        <f t="shared" si="63"/>
        <v>NEUTRAL</v>
      </c>
      <c r="G1024" s="6" t="str">
        <f t="shared" si="62"/>
        <v>NEUTRAL</v>
      </c>
      <c r="H1024" s="6" t="str">
        <f t="shared" si="61"/>
        <v>NEUTRAL</v>
      </c>
    </row>
    <row r="1025" spans="1:8" ht="13.5" x14ac:dyDescent="0.25">
      <c r="A1025" s="3">
        <f>TITRES_STAT!B1028</f>
        <v>43500</v>
      </c>
      <c r="B1025" s="6">
        <f>TITRES_STAT!C1028</f>
        <v>15.4</v>
      </c>
      <c r="C1025" s="6">
        <f>TITRES_STAT!D1028</f>
        <v>9.7050000000000001</v>
      </c>
      <c r="D1025" s="6">
        <f>TITRES_STAT!E1028</f>
        <v>9.6274860389610382</v>
      </c>
      <c r="E1025" s="2">
        <f t="shared" si="60"/>
        <v>-337.37416422454697</v>
      </c>
      <c r="F1025" s="6" t="str">
        <f t="shared" si="63"/>
        <v>NEUTRAL</v>
      </c>
      <c r="G1025" s="6" t="str">
        <f t="shared" si="62"/>
        <v>NEUTRAL</v>
      </c>
      <c r="H1025" s="6" t="str">
        <f t="shared" si="61"/>
        <v>NEUTRAL</v>
      </c>
    </row>
    <row r="1026" spans="1:8" ht="13.5" x14ac:dyDescent="0.25">
      <c r="A1026" s="3">
        <f>TITRES_STAT!B1029</f>
        <v>43501</v>
      </c>
      <c r="B1026" s="6">
        <f>TITRES_STAT!C1029</f>
        <v>15.4</v>
      </c>
      <c r="C1026" s="6">
        <f>TITRES_STAT!D1029</f>
        <v>9.7050000000000001</v>
      </c>
      <c r="D1026" s="6">
        <f>TITRES_STAT!E1029</f>
        <v>0</v>
      </c>
      <c r="E1026" s="2">
        <f t="shared" si="60"/>
        <v>-337.37416422454697</v>
      </c>
      <c r="F1026" s="6" t="str">
        <f t="shared" si="63"/>
        <v>NEUTRAL</v>
      </c>
      <c r="G1026" s="6" t="str">
        <f t="shared" si="62"/>
        <v>NEUTRAL</v>
      </c>
      <c r="H1026" s="6" t="str">
        <f t="shared" si="61"/>
        <v>NEUTRAL</v>
      </c>
    </row>
    <row r="1027" spans="1:8" ht="13.5" x14ac:dyDescent="0.25">
      <c r="A1027" s="3">
        <f>TITRES_STAT!B1030</f>
        <v>43502</v>
      </c>
      <c r="B1027" s="6">
        <f>TITRES_STAT!C1030</f>
        <v>15.69</v>
      </c>
      <c r="C1027" s="6">
        <f>TITRES_STAT!D1030</f>
        <v>9.8879999999999999</v>
      </c>
      <c r="D1027" s="6">
        <f>TITRES_STAT!E1030</f>
        <v>9.8879999999999999</v>
      </c>
      <c r="E1027" s="2">
        <f t="shared" si="60"/>
        <v>-327.486164224547</v>
      </c>
      <c r="F1027" s="6" t="str">
        <f t="shared" si="63"/>
        <v>BULLISH</v>
      </c>
      <c r="G1027" s="6" t="str">
        <f t="shared" si="62"/>
        <v>WEAK</v>
      </c>
      <c r="H1027" s="6" t="str">
        <f t="shared" si="61"/>
        <v>CONFIRMED BULLISH</v>
      </c>
    </row>
    <row r="1028" spans="1:8" ht="13.5" x14ac:dyDescent="0.25">
      <c r="A1028" s="3">
        <f>TITRES_STAT!B1031</f>
        <v>43503</v>
      </c>
      <c r="B1028" s="6">
        <f>TITRES_STAT!C1031</f>
        <v>15.69</v>
      </c>
      <c r="C1028" s="6">
        <f>TITRES_STAT!D1031</f>
        <v>9.8879999999999999</v>
      </c>
      <c r="D1028" s="6">
        <f>TITRES_STAT!E1031</f>
        <v>0</v>
      </c>
      <c r="E1028" s="2">
        <f t="shared" ref="E1028:E1091" si="64">IF(B1028&gt;B1027, E1027+D1028, IF(B1028&lt;B1027, E1027-D1028, E1027))</f>
        <v>-327.486164224547</v>
      </c>
      <c r="F1028" s="6" t="str">
        <f t="shared" si="63"/>
        <v>BULLISH</v>
      </c>
      <c r="G1028" s="6" t="str">
        <f t="shared" si="62"/>
        <v>WEAK</v>
      </c>
      <c r="H1028" s="6" t="str">
        <f t="shared" si="61"/>
        <v>CONFIRMED BULLISH</v>
      </c>
    </row>
    <row r="1029" spans="1:8" ht="13.5" x14ac:dyDescent="0.25">
      <c r="A1029" s="3">
        <f>TITRES_STAT!B1032</f>
        <v>43504</v>
      </c>
      <c r="B1029" s="6">
        <f>TITRES_STAT!C1032</f>
        <v>15.69</v>
      </c>
      <c r="C1029" s="6">
        <f>TITRES_STAT!D1032</f>
        <v>9.8879999999999999</v>
      </c>
      <c r="D1029" s="6">
        <f>TITRES_STAT!E1032</f>
        <v>0</v>
      </c>
      <c r="E1029" s="2">
        <f t="shared" si="64"/>
        <v>-327.486164224547</v>
      </c>
      <c r="F1029" s="6" t="str">
        <f t="shared" si="63"/>
        <v>BULLISH</v>
      </c>
      <c r="G1029" s="6" t="str">
        <f t="shared" si="62"/>
        <v>WEAK</v>
      </c>
      <c r="H1029" s="6" t="str">
        <f t="shared" si="61"/>
        <v>CONFIRMED BULLISH</v>
      </c>
    </row>
    <row r="1030" spans="1:8" ht="13.5" x14ac:dyDescent="0.25">
      <c r="A1030" s="3">
        <f>TITRES_STAT!B1033</f>
        <v>43507</v>
      </c>
      <c r="B1030" s="6">
        <f>TITRES_STAT!C1033</f>
        <v>15.69</v>
      </c>
      <c r="C1030" s="6">
        <f>TITRES_STAT!D1033</f>
        <v>9.8879999999999999</v>
      </c>
      <c r="D1030" s="6">
        <f>TITRES_STAT!E1033</f>
        <v>0</v>
      </c>
      <c r="E1030" s="2">
        <f t="shared" si="64"/>
        <v>-327.486164224547</v>
      </c>
      <c r="F1030" s="6" t="str">
        <f t="shared" si="63"/>
        <v>BULLISH</v>
      </c>
      <c r="G1030" s="6" t="str">
        <f t="shared" si="62"/>
        <v>WEAK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BULLISH</v>
      </c>
    </row>
    <row r="1031" spans="1:8" ht="13.5" x14ac:dyDescent="0.25">
      <c r="A1031" s="3">
        <f>TITRES_STAT!B1034</f>
        <v>43508</v>
      </c>
      <c r="B1031" s="6">
        <f>TITRES_STAT!C1034</f>
        <v>15.69</v>
      </c>
      <c r="C1031" s="6">
        <f>TITRES_STAT!D1034</f>
        <v>9.8879999999999999</v>
      </c>
      <c r="D1031" s="6">
        <f>TITRES_STAT!E1034</f>
        <v>0</v>
      </c>
      <c r="E1031" s="2">
        <f t="shared" si="64"/>
        <v>-327.486164224547</v>
      </c>
      <c r="F1031" s="6" t="str">
        <f t="shared" si="63"/>
        <v>BULLISH</v>
      </c>
      <c r="G1031" s="6" t="str">
        <f t="shared" ref="G1031:G1094" si="66">IF((E1031-E1026)/E1026 &gt; 0.02, "STRONG",
 IF((E1031-E1026)/E1026 &lt; -0.02, "WEAK", "NEUTRAL"))</f>
        <v>WEAK</v>
      </c>
      <c r="H1031" s="6" t="str">
        <f t="shared" si="65"/>
        <v>CONFIRMED BULLISH</v>
      </c>
    </row>
    <row r="1032" spans="1:8" ht="13.5" x14ac:dyDescent="0.25">
      <c r="A1032" s="3">
        <f>TITRES_STAT!B1035</f>
        <v>43509</v>
      </c>
      <c r="B1032" s="6">
        <f>TITRES_STAT!C1035</f>
        <v>15.69</v>
      </c>
      <c r="C1032" s="6">
        <f>TITRES_STAT!D1035</f>
        <v>9.8879999999999999</v>
      </c>
      <c r="D1032" s="6">
        <f>TITRES_STAT!E1035</f>
        <v>0</v>
      </c>
      <c r="E1032" s="2">
        <f t="shared" si="64"/>
        <v>-327.486164224547</v>
      </c>
      <c r="F1032" s="6" t="str">
        <f t="shared" ref="F1032:F1095" si="67">IF(E1032&gt;E1027,"BULLISH",IF(E1032&lt;E1027,"BEARISH","NEUTRAL"))</f>
        <v>NEUTRAL</v>
      </c>
      <c r="G1032" s="6" t="str">
        <f t="shared" si="66"/>
        <v>NEUTRAL</v>
      </c>
      <c r="H1032" s="6" t="str">
        <f t="shared" si="65"/>
        <v>NEUTRAL</v>
      </c>
    </row>
    <row r="1033" spans="1:8" ht="13.5" x14ac:dyDescent="0.25">
      <c r="A1033" s="3">
        <f>TITRES_STAT!B1036</f>
        <v>43510</v>
      </c>
      <c r="B1033" s="6">
        <f>TITRES_STAT!C1036</f>
        <v>15.69</v>
      </c>
      <c r="C1033" s="6">
        <f>TITRES_STAT!D1036</f>
        <v>9.8879999999999999</v>
      </c>
      <c r="D1033" s="6">
        <f>TITRES_STAT!E1036</f>
        <v>0</v>
      </c>
      <c r="E1033" s="2">
        <f t="shared" si="64"/>
        <v>-327.486164224547</v>
      </c>
      <c r="F1033" s="6" t="str">
        <f t="shared" si="67"/>
        <v>NEUTRAL</v>
      </c>
      <c r="G1033" s="6" t="str">
        <f t="shared" si="66"/>
        <v>NEUTRAL</v>
      </c>
      <c r="H1033" s="6" t="str">
        <f t="shared" si="65"/>
        <v>NEUTRAL</v>
      </c>
    </row>
    <row r="1034" spans="1:8" ht="13.5" x14ac:dyDescent="0.25">
      <c r="A1034" s="3">
        <f>TITRES_STAT!B1037</f>
        <v>43511</v>
      </c>
      <c r="B1034" s="6">
        <f>TITRES_STAT!C1037</f>
        <v>15.22</v>
      </c>
      <c r="C1034" s="6">
        <f>TITRES_STAT!D1037</f>
        <v>9.5920000000000005</v>
      </c>
      <c r="D1034" s="6">
        <f>TITRES_STAT!E1037</f>
        <v>9.5920000000000005</v>
      </c>
      <c r="E1034" s="2">
        <f t="shared" si="64"/>
        <v>-337.07816422454698</v>
      </c>
      <c r="F1034" s="6" t="str">
        <f t="shared" si="67"/>
        <v>BEARISH</v>
      </c>
      <c r="G1034" s="6" t="str">
        <f t="shared" si="66"/>
        <v>STRONG</v>
      </c>
      <c r="H1034" s="6" t="str">
        <f t="shared" si="65"/>
        <v>CONFIRMED BEARISH</v>
      </c>
    </row>
    <row r="1035" spans="1:8" ht="13.5" x14ac:dyDescent="0.25">
      <c r="A1035" s="3">
        <f>TITRES_STAT!B1038</f>
        <v>43514</v>
      </c>
      <c r="B1035" s="6">
        <f>TITRES_STAT!C1038</f>
        <v>15.22</v>
      </c>
      <c r="C1035" s="6">
        <f>TITRES_STAT!D1038</f>
        <v>9.5920000000000005</v>
      </c>
      <c r="D1035" s="6">
        <f>TITRES_STAT!E1038</f>
        <v>0</v>
      </c>
      <c r="E1035" s="2">
        <f t="shared" si="64"/>
        <v>-337.07816422454698</v>
      </c>
      <c r="F1035" s="6" t="str">
        <f t="shared" si="67"/>
        <v>BEARISH</v>
      </c>
      <c r="G1035" s="6" t="str">
        <f t="shared" si="66"/>
        <v>STRONG</v>
      </c>
      <c r="H1035" s="6" t="str">
        <f t="shared" si="65"/>
        <v>CONFIRMED BEARISH</v>
      </c>
    </row>
    <row r="1036" spans="1:8" ht="13.5" x14ac:dyDescent="0.25">
      <c r="A1036" s="3">
        <f>TITRES_STAT!B1039</f>
        <v>43515</v>
      </c>
      <c r="B1036" s="6">
        <f>TITRES_STAT!C1039</f>
        <v>15</v>
      </c>
      <c r="C1036" s="6">
        <f>TITRES_STAT!D1039</f>
        <v>9.4529999999999994</v>
      </c>
      <c r="D1036" s="6">
        <f>TITRES_STAT!E1039</f>
        <v>9.4548906000000006</v>
      </c>
      <c r="E1036" s="2">
        <f t="shared" si="64"/>
        <v>-346.53305482454698</v>
      </c>
      <c r="F1036" s="6" t="str">
        <f t="shared" si="67"/>
        <v>BEARISH</v>
      </c>
      <c r="G1036" s="6" t="str">
        <f t="shared" si="66"/>
        <v>STRONG</v>
      </c>
      <c r="H1036" s="6" t="str">
        <f t="shared" si="65"/>
        <v>CONFIRMED BEARISH</v>
      </c>
    </row>
    <row r="1037" spans="1:8" ht="13.5" x14ac:dyDescent="0.25">
      <c r="A1037" s="3">
        <f>TITRES_STAT!B1040</f>
        <v>43516</v>
      </c>
      <c r="B1037" s="6">
        <f>TITRES_STAT!C1040</f>
        <v>14.55</v>
      </c>
      <c r="C1037" s="6">
        <f>TITRES_STAT!D1040</f>
        <v>9.17</v>
      </c>
      <c r="D1037" s="6">
        <f>TITRES_STAT!E1040</f>
        <v>9.207184192439863</v>
      </c>
      <c r="E1037" s="2">
        <f t="shared" si="64"/>
        <v>-355.74023901698683</v>
      </c>
      <c r="F1037" s="6" t="str">
        <f t="shared" si="67"/>
        <v>BEARISH</v>
      </c>
      <c r="G1037" s="6" t="str">
        <f t="shared" si="66"/>
        <v>STRONG</v>
      </c>
      <c r="H1037" s="6" t="str">
        <f t="shared" si="65"/>
        <v>CONFIRMED BEARISH</v>
      </c>
    </row>
    <row r="1038" spans="1:8" ht="13.5" x14ac:dyDescent="0.25">
      <c r="A1038" s="3">
        <f>TITRES_STAT!B1041</f>
        <v>43517</v>
      </c>
      <c r="B1038" s="6">
        <f>TITRES_STAT!C1041</f>
        <v>14.55</v>
      </c>
      <c r="C1038" s="6">
        <f>TITRES_STAT!D1041</f>
        <v>9.17</v>
      </c>
      <c r="D1038" s="6">
        <f>TITRES_STAT!E1041</f>
        <v>0</v>
      </c>
      <c r="E1038" s="2">
        <f t="shared" si="64"/>
        <v>-355.74023901698683</v>
      </c>
      <c r="F1038" s="6" t="str">
        <f t="shared" si="67"/>
        <v>BEARISH</v>
      </c>
      <c r="G1038" s="6" t="str">
        <f t="shared" si="66"/>
        <v>STRONG</v>
      </c>
      <c r="H1038" s="6" t="str">
        <f t="shared" si="65"/>
        <v>CONFIRMED BEARISH</v>
      </c>
    </row>
    <row r="1039" spans="1:8" ht="13.5" x14ac:dyDescent="0.25">
      <c r="A1039" s="3">
        <f>TITRES_STAT!B1042</f>
        <v>43518</v>
      </c>
      <c r="B1039" s="6">
        <f>TITRES_STAT!C1042</f>
        <v>14.5</v>
      </c>
      <c r="C1039" s="6">
        <f>TITRES_STAT!D1042</f>
        <v>9.1379999999999999</v>
      </c>
      <c r="D1039" s="6">
        <f>TITRES_STAT!E1042</f>
        <v>9.0957761379310345</v>
      </c>
      <c r="E1039" s="2">
        <f t="shared" si="64"/>
        <v>-364.83601515491785</v>
      </c>
      <c r="F1039" s="6" t="str">
        <f t="shared" si="67"/>
        <v>BEARISH</v>
      </c>
      <c r="G1039" s="6" t="str">
        <f t="shared" si="66"/>
        <v>STRONG</v>
      </c>
      <c r="H1039" s="6" t="str">
        <f t="shared" si="65"/>
        <v>CONFIRMED BEARISH</v>
      </c>
    </row>
    <row r="1040" spans="1:8" ht="13.5" x14ac:dyDescent="0.25">
      <c r="A1040" s="3">
        <f>TITRES_STAT!B1043</f>
        <v>43521</v>
      </c>
      <c r="B1040" s="6">
        <f>TITRES_STAT!C1043</f>
        <v>14.93</v>
      </c>
      <c r="C1040" s="6">
        <f>TITRES_STAT!D1043</f>
        <v>9.4090000000000007</v>
      </c>
      <c r="D1040" s="6">
        <f>TITRES_STAT!E1043</f>
        <v>9.3497604822505025</v>
      </c>
      <c r="E1040" s="2">
        <f t="shared" si="64"/>
        <v>-355.48625467266731</v>
      </c>
      <c r="F1040" s="6" t="str">
        <f t="shared" si="67"/>
        <v>BEARISH</v>
      </c>
      <c r="G1040" s="6" t="str">
        <f t="shared" si="66"/>
        <v>STRONG</v>
      </c>
      <c r="H1040" s="6" t="str">
        <f t="shared" si="65"/>
        <v>CONFIRMED BEARISH</v>
      </c>
    </row>
    <row r="1041" spans="1:8" ht="13.5" x14ac:dyDescent="0.25">
      <c r="A1041" s="3">
        <f>TITRES_STAT!B1044</f>
        <v>43522</v>
      </c>
      <c r="B1041" s="6">
        <f>TITRES_STAT!C1044</f>
        <v>14.93</v>
      </c>
      <c r="C1041" s="6">
        <f>TITRES_STAT!D1044</f>
        <v>9.4090000000000007</v>
      </c>
      <c r="D1041" s="6">
        <f>TITRES_STAT!E1044</f>
        <v>9.4090000000000007</v>
      </c>
      <c r="E1041" s="2">
        <f t="shared" si="64"/>
        <v>-355.48625467266731</v>
      </c>
      <c r="F1041" s="6" t="str">
        <f t="shared" si="67"/>
        <v>BEARISH</v>
      </c>
      <c r="G1041" s="6" t="str">
        <f t="shared" si="66"/>
        <v>STRONG</v>
      </c>
      <c r="H1041" s="6" t="str">
        <f t="shared" si="65"/>
        <v>CONFIRMED BEARISH</v>
      </c>
    </row>
    <row r="1042" spans="1:8" ht="13.5" x14ac:dyDescent="0.25">
      <c r="A1042" s="3">
        <f>TITRES_STAT!B1045</f>
        <v>43523</v>
      </c>
      <c r="B1042" s="6">
        <f>TITRES_STAT!C1045</f>
        <v>14.93</v>
      </c>
      <c r="C1042" s="6">
        <f>TITRES_STAT!D1045</f>
        <v>9.4090000000000007</v>
      </c>
      <c r="D1042" s="6">
        <f>TITRES_STAT!E1045</f>
        <v>0</v>
      </c>
      <c r="E1042" s="2">
        <f t="shared" si="64"/>
        <v>-355.48625467266731</v>
      </c>
      <c r="F1042" s="6" t="str">
        <f t="shared" si="67"/>
        <v>BULLISH</v>
      </c>
      <c r="G1042" s="6" t="str">
        <f t="shared" si="66"/>
        <v>NEUTRAL</v>
      </c>
      <c r="H1042" s="6" t="str">
        <f t="shared" si="65"/>
        <v>CONFIRMED BULLISH</v>
      </c>
    </row>
    <row r="1043" spans="1:8" ht="13.5" x14ac:dyDescent="0.25">
      <c r="A1043" s="3">
        <f>TITRES_STAT!B1046</f>
        <v>43524</v>
      </c>
      <c r="B1043" s="6">
        <f>TITRES_STAT!C1046</f>
        <v>14.5</v>
      </c>
      <c r="C1043" s="6">
        <f>TITRES_STAT!D1046</f>
        <v>9.1379999999999999</v>
      </c>
      <c r="D1043" s="6">
        <f>TITRES_STAT!E1046</f>
        <v>9.1379999999999999</v>
      </c>
      <c r="E1043" s="2">
        <f t="shared" si="64"/>
        <v>-364.62425467266729</v>
      </c>
      <c r="F1043" s="6" t="str">
        <f t="shared" si="67"/>
        <v>BEARISH</v>
      </c>
      <c r="G1043" s="6" t="str">
        <f t="shared" si="66"/>
        <v>STRONG</v>
      </c>
      <c r="H1043" s="6" t="str">
        <f t="shared" si="65"/>
        <v>CONFIRMED BEARISH</v>
      </c>
    </row>
    <row r="1044" spans="1:8" ht="13.5" x14ac:dyDescent="0.25">
      <c r="A1044" s="3">
        <f>TITRES_STAT!B1047</f>
        <v>43525</v>
      </c>
      <c r="B1044" s="6">
        <f>TITRES_STAT!C1047</f>
        <v>14.5</v>
      </c>
      <c r="C1044" s="6">
        <f>TITRES_STAT!D1047</f>
        <v>9.1379999999999999</v>
      </c>
      <c r="D1044" s="6">
        <f>TITRES_STAT!E1047</f>
        <v>0</v>
      </c>
      <c r="E1044" s="2">
        <f t="shared" si="64"/>
        <v>-364.62425467266729</v>
      </c>
      <c r="F1044" s="6" t="str">
        <f t="shared" si="67"/>
        <v>BULLISH</v>
      </c>
      <c r="G1044" s="6" t="str">
        <f t="shared" si="66"/>
        <v>NEUTRAL</v>
      </c>
      <c r="H1044" s="6" t="str">
        <f t="shared" si="65"/>
        <v>NEUTRAL</v>
      </c>
    </row>
    <row r="1045" spans="1:8" ht="13.5" x14ac:dyDescent="0.25">
      <c r="A1045" s="3">
        <f>TITRES_STAT!B1048</f>
        <v>43528</v>
      </c>
      <c r="B1045" s="6">
        <f>TITRES_STAT!C1048</f>
        <v>14.5</v>
      </c>
      <c r="C1045" s="6">
        <f>TITRES_STAT!D1048</f>
        <v>9.1379999999999999</v>
      </c>
      <c r="D1045" s="6">
        <f>TITRES_STAT!E1048</f>
        <v>0</v>
      </c>
      <c r="E1045" s="2">
        <f t="shared" si="64"/>
        <v>-364.62425467266729</v>
      </c>
      <c r="F1045" s="6" t="str">
        <f t="shared" si="67"/>
        <v>BEARISH</v>
      </c>
      <c r="G1045" s="6" t="str">
        <f t="shared" si="66"/>
        <v>STRONG</v>
      </c>
      <c r="H1045" s="6" t="str">
        <f t="shared" si="65"/>
        <v>CONFIRMED BEARISH</v>
      </c>
    </row>
    <row r="1046" spans="1:8" ht="13.5" x14ac:dyDescent="0.25">
      <c r="A1046" s="3">
        <f>TITRES_STAT!B1049</f>
        <v>43529</v>
      </c>
      <c r="B1046" s="6">
        <f>TITRES_STAT!C1049</f>
        <v>14.5</v>
      </c>
      <c r="C1046" s="6">
        <f>TITRES_STAT!D1049</f>
        <v>9.1379999999999999</v>
      </c>
      <c r="D1046" s="6">
        <f>TITRES_STAT!E1049</f>
        <v>0</v>
      </c>
      <c r="E1046" s="2">
        <f t="shared" si="64"/>
        <v>-364.62425467266729</v>
      </c>
      <c r="F1046" s="6" t="str">
        <f t="shared" si="67"/>
        <v>BEARISH</v>
      </c>
      <c r="G1046" s="6" t="str">
        <f t="shared" si="66"/>
        <v>STRONG</v>
      </c>
      <c r="H1046" s="6" t="str">
        <f t="shared" si="65"/>
        <v>CONFIRMED BEARISH</v>
      </c>
    </row>
    <row r="1047" spans="1:8" ht="13.5" x14ac:dyDescent="0.25">
      <c r="A1047" s="3">
        <f>TITRES_STAT!B1050</f>
        <v>43530</v>
      </c>
      <c r="B1047" s="6">
        <f>TITRES_STAT!C1050</f>
        <v>14.5</v>
      </c>
      <c r="C1047" s="6">
        <f>TITRES_STAT!D1050</f>
        <v>9.1379999999999999</v>
      </c>
      <c r="D1047" s="6">
        <f>TITRES_STAT!E1050</f>
        <v>0</v>
      </c>
      <c r="E1047" s="2">
        <f t="shared" si="64"/>
        <v>-364.62425467266729</v>
      </c>
      <c r="F1047" s="6" t="str">
        <f t="shared" si="67"/>
        <v>BEARISH</v>
      </c>
      <c r="G1047" s="6" t="str">
        <f t="shared" si="66"/>
        <v>STRONG</v>
      </c>
      <c r="H1047" s="6" t="str">
        <f t="shared" si="65"/>
        <v>CONFIRMED BEARISH</v>
      </c>
    </row>
    <row r="1048" spans="1:8" ht="13.5" x14ac:dyDescent="0.25">
      <c r="A1048" s="3">
        <f>TITRES_STAT!B1051</f>
        <v>43531</v>
      </c>
      <c r="B1048" s="6">
        <f>TITRES_STAT!C1051</f>
        <v>14.1</v>
      </c>
      <c r="C1048" s="6">
        <f>TITRES_STAT!D1051</f>
        <v>8.8859999999999992</v>
      </c>
      <c r="D1048" s="6">
        <f>TITRES_STAT!E1051</f>
        <v>8.886630212765958</v>
      </c>
      <c r="E1048" s="2">
        <f t="shared" si="64"/>
        <v>-373.51088488543326</v>
      </c>
      <c r="F1048" s="6" t="str">
        <f t="shared" si="67"/>
        <v>BEARISH</v>
      </c>
      <c r="G1048" s="6" t="str">
        <f t="shared" si="66"/>
        <v>STRONG</v>
      </c>
      <c r="H1048" s="6" t="str">
        <f t="shared" si="65"/>
        <v>CONFIRMED BEARISH</v>
      </c>
    </row>
    <row r="1049" spans="1:8" ht="13.5" x14ac:dyDescent="0.25">
      <c r="A1049" s="3">
        <f>TITRES_STAT!B1052</f>
        <v>43532</v>
      </c>
      <c r="B1049" s="6">
        <f>TITRES_STAT!C1052</f>
        <v>14.05</v>
      </c>
      <c r="C1049" s="6">
        <f>TITRES_STAT!D1052</f>
        <v>8.8550000000000004</v>
      </c>
      <c r="D1049" s="6">
        <f>TITRES_STAT!E1052</f>
        <v>8.8550000000000004</v>
      </c>
      <c r="E1049" s="2">
        <f t="shared" si="64"/>
        <v>-382.36588488543327</v>
      </c>
      <c r="F1049" s="6" t="str">
        <f t="shared" si="67"/>
        <v>BEARISH</v>
      </c>
      <c r="G1049" s="6" t="str">
        <f t="shared" si="66"/>
        <v>STRONG</v>
      </c>
      <c r="H1049" s="6" t="str">
        <f t="shared" si="65"/>
        <v>CONFIRMED BEARISH</v>
      </c>
    </row>
    <row r="1050" spans="1:8" ht="13.5" x14ac:dyDescent="0.25">
      <c r="A1050" s="3">
        <f>TITRES_STAT!B1053</f>
        <v>43535</v>
      </c>
      <c r="B1050" s="6">
        <f>TITRES_STAT!C1053</f>
        <v>14.05</v>
      </c>
      <c r="C1050" s="6">
        <f>TITRES_STAT!D1053</f>
        <v>8.8550000000000004</v>
      </c>
      <c r="D1050" s="6">
        <f>TITRES_STAT!E1053</f>
        <v>0</v>
      </c>
      <c r="E1050" s="2">
        <f t="shared" si="64"/>
        <v>-382.36588488543327</v>
      </c>
      <c r="F1050" s="6" t="str">
        <f t="shared" si="67"/>
        <v>BEARISH</v>
      </c>
      <c r="G1050" s="6" t="str">
        <f t="shared" si="66"/>
        <v>STRONG</v>
      </c>
      <c r="H1050" s="6" t="str">
        <f t="shared" si="65"/>
        <v>CONFIRMED BEARISH</v>
      </c>
    </row>
    <row r="1051" spans="1:8" ht="13.5" x14ac:dyDescent="0.25">
      <c r="A1051" s="3">
        <f>TITRES_STAT!B1054</f>
        <v>43536</v>
      </c>
      <c r="B1051" s="6">
        <f>TITRES_STAT!C1054</f>
        <v>13.75</v>
      </c>
      <c r="C1051" s="6">
        <f>TITRES_STAT!D1054</f>
        <v>8.6660000000000004</v>
      </c>
      <c r="D1051" s="6">
        <f>TITRES_STAT!E1054</f>
        <v>8.6660000000000004</v>
      </c>
      <c r="E1051" s="2">
        <f t="shared" si="64"/>
        <v>-391.03188488543327</v>
      </c>
      <c r="F1051" s="6" t="str">
        <f t="shared" si="67"/>
        <v>BEARISH</v>
      </c>
      <c r="G1051" s="6" t="str">
        <f t="shared" si="66"/>
        <v>STRONG</v>
      </c>
      <c r="H1051" s="6" t="str">
        <f t="shared" si="65"/>
        <v>CONFIRMED BEARISH</v>
      </c>
    </row>
    <row r="1052" spans="1:8" ht="13.5" x14ac:dyDescent="0.25">
      <c r="A1052" s="3">
        <f>TITRES_STAT!B1055</f>
        <v>43537</v>
      </c>
      <c r="B1052" s="6">
        <f>TITRES_STAT!C1055</f>
        <v>13.75</v>
      </c>
      <c r="C1052" s="6">
        <f>TITRES_STAT!D1055</f>
        <v>8.6660000000000004</v>
      </c>
      <c r="D1052" s="6">
        <f>TITRES_STAT!E1055</f>
        <v>0</v>
      </c>
      <c r="E1052" s="2">
        <f t="shared" si="64"/>
        <v>-391.03188488543327</v>
      </c>
      <c r="F1052" s="6" t="str">
        <f t="shared" si="67"/>
        <v>BEARISH</v>
      </c>
      <c r="G1052" s="6" t="str">
        <f t="shared" si="66"/>
        <v>STRONG</v>
      </c>
      <c r="H1052" s="6" t="str">
        <f t="shared" si="65"/>
        <v>CONFIRMED BEARISH</v>
      </c>
    </row>
    <row r="1053" spans="1:8" ht="13.5" x14ac:dyDescent="0.25">
      <c r="A1053" s="3">
        <f>TITRES_STAT!B1056</f>
        <v>43538</v>
      </c>
      <c r="B1053" s="6">
        <f>TITRES_STAT!C1056</f>
        <v>14.08</v>
      </c>
      <c r="C1053" s="6">
        <f>TITRES_STAT!D1056</f>
        <v>8.8740000000000006</v>
      </c>
      <c r="D1053" s="6">
        <f>TITRES_STAT!E1056</f>
        <v>8.6155951704545455</v>
      </c>
      <c r="E1053" s="2">
        <f t="shared" si="64"/>
        <v>-382.41628971497875</v>
      </c>
      <c r="F1053" s="6" t="str">
        <f t="shared" si="67"/>
        <v>BEARISH</v>
      </c>
      <c r="G1053" s="6" t="str">
        <f t="shared" si="66"/>
        <v>STRONG</v>
      </c>
      <c r="H1053" s="6" t="str">
        <f t="shared" si="65"/>
        <v>CONFIRMED BEARISH</v>
      </c>
    </row>
    <row r="1054" spans="1:8" ht="13.5" x14ac:dyDescent="0.25">
      <c r="A1054" s="3">
        <f>TITRES_STAT!B1057</f>
        <v>43539</v>
      </c>
      <c r="B1054" s="6">
        <f>TITRES_STAT!C1057</f>
        <v>13.7</v>
      </c>
      <c r="C1054" s="6">
        <f>TITRES_STAT!D1057</f>
        <v>8.6340000000000003</v>
      </c>
      <c r="D1054" s="6">
        <f>TITRES_STAT!E1057</f>
        <v>8.6333697810218979</v>
      </c>
      <c r="E1054" s="2">
        <f t="shared" si="64"/>
        <v>-391.04965949600063</v>
      </c>
      <c r="F1054" s="6" t="str">
        <f t="shared" si="67"/>
        <v>BEARISH</v>
      </c>
      <c r="G1054" s="6" t="str">
        <f t="shared" si="66"/>
        <v>STRONG</v>
      </c>
      <c r="H1054" s="6" t="str">
        <f t="shared" si="65"/>
        <v>CONFIRMED BEARISH</v>
      </c>
    </row>
    <row r="1055" spans="1:8" ht="13.5" x14ac:dyDescent="0.25">
      <c r="A1055" s="3">
        <f>TITRES_STAT!B1058</f>
        <v>43542</v>
      </c>
      <c r="B1055" s="6">
        <f>TITRES_STAT!C1058</f>
        <v>13.29</v>
      </c>
      <c r="C1055" s="6">
        <f>TITRES_STAT!D1058</f>
        <v>8.3759999999999994</v>
      </c>
      <c r="D1055" s="6">
        <f>TITRES_STAT!E1058</f>
        <v>8.4598230248307011</v>
      </c>
      <c r="E1055" s="2">
        <f t="shared" si="64"/>
        <v>-399.50948252083134</v>
      </c>
      <c r="F1055" s="6" t="str">
        <f t="shared" si="67"/>
        <v>BEARISH</v>
      </c>
      <c r="G1055" s="6" t="str">
        <f t="shared" si="66"/>
        <v>STRONG</v>
      </c>
      <c r="H1055" s="6" t="str">
        <f t="shared" si="65"/>
        <v>CONFIRMED BEARISH</v>
      </c>
    </row>
    <row r="1056" spans="1:8" ht="13.5" x14ac:dyDescent="0.25">
      <c r="A1056" s="3">
        <f>TITRES_STAT!B1059</f>
        <v>43543</v>
      </c>
      <c r="B1056" s="6">
        <f>TITRES_STAT!C1059</f>
        <v>12.9</v>
      </c>
      <c r="C1056" s="6">
        <f>TITRES_STAT!D1059</f>
        <v>8.1300000000000008</v>
      </c>
      <c r="D1056" s="6">
        <f>TITRES_STAT!E1059</f>
        <v>8.1905023255813969</v>
      </c>
      <c r="E1056" s="2">
        <f t="shared" si="64"/>
        <v>-407.69998484641275</v>
      </c>
      <c r="F1056" s="6" t="str">
        <f t="shared" si="67"/>
        <v>BEARISH</v>
      </c>
      <c r="G1056" s="6" t="str">
        <f t="shared" si="66"/>
        <v>STRONG</v>
      </c>
      <c r="H1056" s="6" t="str">
        <f t="shared" si="65"/>
        <v>CONFIRMED BEARISH</v>
      </c>
    </row>
    <row r="1057" spans="1:8" ht="13.5" x14ac:dyDescent="0.25">
      <c r="A1057" s="3">
        <f>TITRES_STAT!B1060</f>
        <v>43545</v>
      </c>
      <c r="B1057" s="6">
        <f>TITRES_STAT!C1060</f>
        <v>12.52</v>
      </c>
      <c r="C1057" s="6">
        <f>TITRES_STAT!D1060</f>
        <v>7.89</v>
      </c>
      <c r="D1057" s="6">
        <f>TITRES_STAT!E1060</f>
        <v>7.8931509584664532</v>
      </c>
      <c r="E1057" s="2">
        <f t="shared" si="64"/>
        <v>-415.59313580487918</v>
      </c>
      <c r="F1057" s="6" t="str">
        <f t="shared" si="67"/>
        <v>BEARISH</v>
      </c>
      <c r="G1057" s="6" t="str">
        <f t="shared" si="66"/>
        <v>STRONG</v>
      </c>
      <c r="H1057" s="6" t="str">
        <f t="shared" si="65"/>
        <v>CONFIRMED BEARISH</v>
      </c>
    </row>
    <row r="1058" spans="1:8" ht="13.5" x14ac:dyDescent="0.25">
      <c r="A1058" s="3">
        <f>TITRES_STAT!B1061</f>
        <v>43546</v>
      </c>
      <c r="B1058" s="6">
        <f>TITRES_STAT!C1061</f>
        <v>12.84</v>
      </c>
      <c r="C1058" s="6">
        <f>TITRES_STAT!D1061</f>
        <v>8.0920000000000005</v>
      </c>
      <c r="D1058" s="6">
        <f>TITRES_STAT!E1061</f>
        <v>8.0819165109034277</v>
      </c>
      <c r="E1058" s="2">
        <f t="shared" si="64"/>
        <v>-407.51121929397573</v>
      </c>
      <c r="F1058" s="6" t="str">
        <f t="shared" si="67"/>
        <v>BEARISH</v>
      </c>
      <c r="G1058" s="6" t="str">
        <f t="shared" si="66"/>
        <v>STRONG</v>
      </c>
      <c r="H1058" s="6" t="str">
        <f t="shared" si="65"/>
        <v>CONFIRMED BEARISH</v>
      </c>
    </row>
    <row r="1059" spans="1:8" ht="13.5" x14ac:dyDescent="0.25">
      <c r="A1059" s="3">
        <f>TITRES_STAT!B1062</f>
        <v>43549</v>
      </c>
      <c r="B1059" s="6">
        <f>TITRES_STAT!C1062</f>
        <v>13.22</v>
      </c>
      <c r="C1059" s="6">
        <f>TITRES_STAT!D1062</f>
        <v>8.3320000000000007</v>
      </c>
      <c r="D1059" s="6">
        <f>TITRES_STAT!E1062</f>
        <v>0</v>
      </c>
      <c r="E1059" s="2">
        <f t="shared" si="64"/>
        <v>-407.51121929397573</v>
      </c>
      <c r="F1059" s="6" t="str">
        <f t="shared" si="67"/>
        <v>BEARISH</v>
      </c>
      <c r="G1059" s="6" t="str">
        <f t="shared" si="66"/>
        <v>STRONG</v>
      </c>
      <c r="H1059" s="6" t="str">
        <f t="shared" si="65"/>
        <v>CONFIRMED BEARISH</v>
      </c>
    </row>
    <row r="1060" spans="1:8" ht="13.5" x14ac:dyDescent="0.25">
      <c r="A1060" s="3">
        <f>TITRES_STAT!B1063</f>
        <v>43550</v>
      </c>
      <c r="B1060" s="6">
        <f>TITRES_STAT!C1063</f>
        <v>13.21</v>
      </c>
      <c r="C1060" s="6">
        <f>TITRES_STAT!D1063</f>
        <v>8.3249999999999993</v>
      </c>
      <c r="D1060" s="6">
        <f>TITRES_STAT!E1063</f>
        <v>8.3249999999999993</v>
      </c>
      <c r="E1060" s="2">
        <f t="shared" si="64"/>
        <v>-415.83621929397572</v>
      </c>
      <c r="F1060" s="6" t="str">
        <f t="shared" si="67"/>
        <v>BEARISH</v>
      </c>
      <c r="G1060" s="6" t="str">
        <f t="shared" si="66"/>
        <v>STRONG</v>
      </c>
      <c r="H1060" s="6" t="str">
        <f t="shared" si="65"/>
        <v>CONFIRMED BEARISH</v>
      </c>
    </row>
    <row r="1061" spans="1:8" ht="13.5" x14ac:dyDescent="0.25">
      <c r="A1061" s="3">
        <f>TITRES_STAT!B1064</f>
        <v>43551</v>
      </c>
      <c r="B1061" s="6">
        <f>TITRES_STAT!C1064</f>
        <v>13.21</v>
      </c>
      <c r="C1061" s="6">
        <f>TITRES_STAT!D1064</f>
        <v>8.3249999999999993</v>
      </c>
      <c r="D1061" s="6">
        <f>TITRES_STAT!E1064</f>
        <v>0</v>
      </c>
      <c r="E1061" s="2">
        <f t="shared" si="64"/>
        <v>-415.83621929397572</v>
      </c>
      <c r="F1061" s="6" t="str">
        <f t="shared" si="67"/>
        <v>BEARISH</v>
      </c>
      <c r="G1061" s="6" t="str">
        <f t="shared" si="66"/>
        <v>NEUTRAL</v>
      </c>
      <c r="H1061" s="6" t="str">
        <f t="shared" si="65"/>
        <v>BEARISH DIVERGENCE</v>
      </c>
    </row>
    <row r="1062" spans="1:8" ht="13.5" x14ac:dyDescent="0.25">
      <c r="A1062" s="3">
        <f>TITRES_STAT!B1065</f>
        <v>43552</v>
      </c>
      <c r="B1062" s="6">
        <f>TITRES_STAT!C1065</f>
        <v>13.21</v>
      </c>
      <c r="C1062" s="6">
        <f>TITRES_STAT!D1065</f>
        <v>8.3249999999999993</v>
      </c>
      <c r="D1062" s="6">
        <f>TITRES_STAT!E1065</f>
        <v>0</v>
      </c>
      <c r="E1062" s="2">
        <f t="shared" si="64"/>
        <v>-415.83621929397572</v>
      </c>
      <c r="F1062" s="6" t="str">
        <f t="shared" si="67"/>
        <v>BEARISH</v>
      </c>
      <c r="G1062" s="6" t="str">
        <f t="shared" si="66"/>
        <v>NEUTRAL</v>
      </c>
      <c r="H1062" s="6" t="str">
        <f t="shared" si="65"/>
        <v>BEARISH DIVERGENCE</v>
      </c>
    </row>
    <row r="1063" spans="1:8" ht="13.5" x14ac:dyDescent="0.25">
      <c r="A1063" s="3">
        <f>TITRES_STAT!B1066</f>
        <v>43553</v>
      </c>
      <c r="B1063" s="6">
        <f>TITRES_STAT!C1066</f>
        <v>13.21</v>
      </c>
      <c r="C1063" s="6">
        <f>TITRES_STAT!D1066</f>
        <v>8.3249999999999993</v>
      </c>
      <c r="D1063" s="6">
        <f>TITRES_STAT!E1066</f>
        <v>0</v>
      </c>
      <c r="E1063" s="2">
        <f t="shared" si="64"/>
        <v>-415.83621929397572</v>
      </c>
      <c r="F1063" s="6" t="str">
        <f t="shared" si="67"/>
        <v>BEARISH</v>
      </c>
      <c r="G1063" s="6" t="str">
        <f t="shared" si="66"/>
        <v>STRONG</v>
      </c>
      <c r="H1063" s="6" t="str">
        <f t="shared" si="65"/>
        <v>BEARISH DIVERGENCE</v>
      </c>
    </row>
    <row r="1064" spans="1:8" ht="13.5" x14ac:dyDescent="0.25">
      <c r="A1064" s="3">
        <f>TITRES_STAT!B1067</f>
        <v>43556</v>
      </c>
      <c r="B1064" s="6">
        <f>TITRES_STAT!C1067</f>
        <v>13.2</v>
      </c>
      <c r="C1064" s="6">
        <f>TITRES_STAT!D1067</f>
        <v>8.3190000000000008</v>
      </c>
      <c r="D1064" s="6">
        <f>TITRES_STAT!E1067</f>
        <v>8.1627036363636378</v>
      </c>
      <c r="E1064" s="2">
        <f t="shared" si="64"/>
        <v>-423.99892293033935</v>
      </c>
      <c r="F1064" s="6" t="str">
        <f t="shared" si="67"/>
        <v>BEARISH</v>
      </c>
      <c r="G1064" s="6" t="str">
        <f t="shared" si="66"/>
        <v>STRONG</v>
      </c>
      <c r="H1064" s="6" t="str">
        <f t="shared" si="65"/>
        <v>CONFIRMED BEARISH</v>
      </c>
    </row>
    <row r="1065" spans="1:8" ht="13.5" x14ac:dyDescent="0.25">
      <c r="A1065" s="3">
        <f>TITRES_STAT!B1068</f>
        <v>43557</v>
      </c>
      <c r="B1065" s="6">
        <f>TITRES_STAT!C1068</f>
        <v>13.2</v>
      </c>
      <c r="C1065" s="6">
        <f>TITRES_STAT!D1068</f>
        <v>8.3190000000000008</v>
      </c>
      <c r="D1065" s="6">
        <f>TITRES_STAT!E1068</f>
        <v>8.3190000000000008</v>
      </c>
      <c r="E1065" s="2">
        <f t="shared" si="64"/>
        <v>-423.99892293033935</v>
      </c>
      <c r="F1065" s="6" t="str">
        <f t="shared" si="67"/>
        <v>BEARISH</v>
      </c>
      <c r="G1065" s="6" t="str">
        <f t="shared" si="66"/>
        <v>NEUTRAL</v>
      </c>
      <c r="H1065" s="6" t="str">
        <f t="shared" si="65"/>
        <v>CONFIRMED BEARISH</v>
      </c>
    </row>
    <row r="1066" spans="1:8" ht="13.5" x14ac:dyDescent="0.25">
      <c r="A1066" s="3">
        <f>TITRES_STAT!B1069</f>
        <v>43558</v>
      </c>
      <c r="B1066" s="6">
        <f>TITRES_STAT!C1069</f>
        <v>13</v>
      </c>
      <c r="C1066" s="6">
        <f>TITRES_STAT!D1069</f>
        <v>8.1929999999999996</v>
      </c>
      <c r="D1066" s="6">
        <f>TITRES_STAT!E1069</f>
        <v>8.281862538461537</v>
      </c>
      <c r="E1066" s="2">
        <f t="shared" si="64"/>
        <v>-432.2807854688009</v>
      </c>
      <c r="F1066" s="6" t="str">
        <f t="shared" si="67"/>
        <v>BEARISH</v>
      </c>
      <c r="G1066" s="6" t="str">
        <f t="shared" si="66"/>
        <v>STRONG</v>
      </c>
      <c r="H1066" s="6" t="str">
        <f t="shared" si="65"/>
        <v>CONFIRMED BEARISH</v>
      </c>
    </row>
    <row r="1067" spans="1:8" ht="13.5" x14ac:dyDescent="0.25">
      <c r="A1067" s="3">
        <f>TITRES_STAT!B1070</f>
        <v>43559</v>
      </c>
      <c r="B1067" s="6">
        <f>TITRES_STAT!C1070</f>
        <v>13</v>
      </c>
      <c r="C1067" s="6">
        <f>TITRES_STAT!D1070</f>
        <v>8.1929999999999996</v>
      </c>
      <c r="D1067" s="6">
        <f>TITRES_STAT!E1070</f>
        <v>8.0045609999999989</v>
      </c>
      <c r="E1067" s="2">
        <f t="shared" si="64"/>
        <v>-432.2807854688009</v>
      </c>
      <c r="F1067" s="6" t="str">
        <f t="shared" si="67"/>
        <v>BEARISH</v>
      </c>
      <c r="G1067" s="6" t="str">
        <f t="shared" si="66"/>
        <v>STRONG</v>
      </c>
      <c r="H1067" s="6" t="str">
        <f t="shared" si="65"/>
        <v>CONFIRMED BEARISH</v>
      </c>
    </row>
    <row r="1068" spans="1:8" ht="13.5" x14ac:dyDescent="0.25">
      <c r="A1068" s="3">
        <f>TITRES_STAT!B1071</f>
        <v>43560</v>
      </c>
      <c r="B1068" s="6">
        <f>TITRES_STAT!C1071</f>
        <v>12.99</v>
      </c>
      <c r="C1068" s="6">
        <f>TITRES_STAT!D1071</f>
        <v>8.1869999999999994</v>
      </c>
      <c r="D1068" s="6">
        <f>TITRES_STAT!E1071</f>
        <v>7.9966632794457269</v>
      </c>
      <c r="E1068" s="2">
        <f t="shared" si="64"/>
        <v>-440.27744874824663</v>
      </c>
      <c r="F1068" s="6" t="str">
        <f t="shared" si="67"/>
        <v>BEARISH</v>
      </c>
      <c r="G1068" s="6" t="str">
        <f t="shared" si="66"/>
        <v>STRONG</v>
      </c>
      <c r="H1068" s="6" t="str">
        <f t="shared" si="65"/>
        <v>CONFIRMED BEARISH</v>
      </c>
    </row>
    <row r="1069" spans="1:8" ht="13.5" x14ac:dyDescent="0.25">
      <c r="A1069" s="3">
        <f>TITRES_STAT!B1072</f>
        <v>43563</v>
      </c>
      <c r="B1069" s="6">
        <f>TITRES_STAT!C1072</f>
        <v>12.99</v>
      </c>
      <c r="C1069" s="6">
        <f>TITRES_STAT!D1072</f>
        <v>8.1869999999999994</v>
      </c>
      <c r="D1069" s="6">
        <f>TITRES_STAT!E1072</f>
        <v>8.1869999999999994</v>
      </c>
      <c r="E1069" s="2">
        <f t="shared" si="64"/>
        <v>-440.27744874824663</v>
      </c>
      <c r="F1069" s="6" t="str">
        <f t="shared" si="67"/>
        <v>BEARISH</v>
      </c>
      <c r="G1069" s="6" t="str">
        <f t="shared" si="66"/>
        <v>STRONG</v>
      </c>
      <c r="H1069" s="6" t="str">
        <f t="shared" si="65"/>
        <v>CONFIRMED BEARISH</v>
      </c>
    </row>
    <row r="1070" spans="1:8" ht="13.5" x14ac:dyDescent="0.25">
      <c r="A1070" s="3">
        <f>TITRES_STAT!B1073</f>
        <v>43565</v>
      </c>
      <c r="B1070" s="6">
        <f>TITRES_STAT!C1073</f>
        <v>12.99</v>
      </c>
      <c r="C1070" s="6">
        <f>TITRES_STAT!D1073</f>
        <v>8.1869999999999994</v>
      </c>
      <c r="D1070" s="6">
        <f>TITRES_STAT!E1073</f>
        <v>0</v>
      </c>
      <c r="E1070" s="2">
        <f t="shared" si="64"/>
        <v>-440.27744874824663</v>
      </c>
      <c r="F1070" s="6" t="str">
        <f t="shared" si="67"/>
        <v>BEARISH</v>
      </c>
      <c r="G1070" s="6" t="str">
        <f t="shared" si="66"/>
        <v>STRONG</v>
      </c>
      <c r="H1070" s="6" t="str">
        <f t="shared" si="65"/>
        <v>CONFIRMED BEARISH</v>
      </c>
    </row>
    <row r="1071" spans="1:8" ht="13.5" x14ac:dyDescent="0.25">
      <c r="A1071" s="3">
        <f>TITRES_STAT!B1074</f>
        <v>43566</v>
      </c>
      <c r="B1071" s="6">
        <f>TITRES_STAT!C1074</f>
        <v>13.3</v>
      </c>
      <c r="C1071" s="6">
        <f>TITRES_STAT!D1074</f>
        <v>8.3819999999999997</v>
      </c>
      <c r="D1071" s="6">
        <f>TITRES_STAT!E1074</f>
        <v>8.38010932330827</v>
      </c>
      <c r="E1071" s="2">
        <f t="shared" si="64"/>
        <v>-431.89733942493837</v>
      </c>
      <c r="F1071" s="6" t="str">
        <f t="shared" si="67"/>
        <v>BULLISH</v>
      </c>
      <c r="G1071" s="6" t="str">
        <f t="shared" si="66"/>
        <v>NEUTRAL</v>
      </c>
      <c r="H1071" s="6" t="str">
        <f t="shared" si="65"/>
        <v>CONFIRMED BULLISH</v>
      </c>
    </row>
    <row r="1072" spans="1:8" ht="13.5" x14ac:dyDescent="0.25">
      <c r="A1072" s="3">
        <f>TITRES_STAT!B1075</f>
        <v>43567</v>
      </c>
      <c r="B1072" s="6">
        <f>TITRES_STAT!C1075</f>
        <v>13.3</v>
      </c>
      <c r="C1072" s="6">
        <f>TITRES_STAT!D1075</f>
        <v>8.3819999999999997</v>
      </c>
      <c r="D1072" s="6">
        <f>TITRES_STAT!E1075</f>
        <v>0</v>
      </c>
      <c r="E1072" s="2">
        <f t="shared" si="64"/>
        <v>-431.89733942493837</v>
      </c>
      <c r="F1072" s="6" t="str">
        <f t="shared" si="67"/>
        <v>BULLISH</v>
      </c>
      <c r="G1072" s="6" t="str">
        <f t="shared" si="66"/>
        <v>NEUTRAL</v>
      </c>
      <c r="H1072" s="6" t="str">
        <f t="shared" si="65"/>
        <v>CONFIRMED BULLISH</v>
      </c>
    </row>
    <row r="1073" spans="1:8" ht="13.5" x14ac:dyDescent="0.25">
      <c r="A1073" s="3">
        <f>TITRES_STAT!B1076</f>
        <v>43570</v>
      </c>
      <c r="B1073" s="6">
        <f>TITRES_STAT!C1076</f>
        <v>13.3</v>
      </c>
      <c r="C1073" s="6">
        <f>TITRES_STAT!D1076</f>
        <v>8.3819999999999997</v>
      </c>
      <c r="D1073" s="6">
        <f>TITRES_STAT!E1076</f>
        <v>0</v>
      </c>
      <c r="E1073" s="2">
        <f t="shared" si="64"/>
        <v>-431.89733942493837</v>
      </c>
      <c r="F1073" s="6" t="str">
        <f t="shared" si="67"/>
        <v>BULLISH</v>
      </c>
      <c r="G1073" s="6" t="str">
        <f t="shared" si="66"/>
        <v>NEUTRAL</v>
      </c>
      <c r="H1073" s="6" t="str">
        <f t="shared" si="65"/>
        <v>CONFIRMED BULLISH</v>
      </c>
    </row>
    <row r="1074" spans="1:8" ht="13.5" x14ac:dyDescent="0.25">
      <c r="A1074" s="3">
        <f>TITRES_STAT!B1077</f>
        <v>43571</v>
      </c>
      <c r="B1074" s="6">
        <f>TITRES_STAT!C1077</f>
        <v>13.3</v>
      </c>
      <c r="C1074" s="6">
        <f>TITRES_STAT!D1077</f>
        <v>8.3819999999999997</v>
      </c>
      <c r="D1074" s="6">
        <f>TITRES_STAT!E1077</f>
        <v>0</v>
      </c>
      <c r="E1074" s="2">
        <f t="shared" si="64"/>
        <v>-431.89733942493837</v>
      </c>
      <c r="F1074" s="6" t="str">
        <f t="shared" si="67"/>
        <v>BULLISH</v>
      </c>
      <c r="G1074" s="6" t="str">
        <f t="shared" si="66"/>
        <v>NEUTRAL</v>
      </c>
      <c r="H1074" s="6" t="str">
        <f t="shared" si="65"/>
        <v>CONFIRMED BULLISH</v>
      </c>
    </row>
    <row r="1075" spans="1:8" ht="13.5" x14ac:dyDescent="0.25">
      <c r="A1075" s="3">
        <f>TITRES_STAT!B1078</f>
        <v>43572</v>
      </c>
      <c r="B1075" s="6">
        <f>TITRES_STAT!C1078</f>
        <v>13.28</v>
      </c>
      <c r="C1075" s="6">
        <f>TITRES_STAT!D1078</f>
        <v>8.3689999999999998</v>
      </c>
      <c r="D1075" s="6">
        <f>TITRES_STAT!E1078</f>
        <v>8.3689999999999998</v>
      </c>
      <c r="E1075" s="2">
        <f t="shared" si="64"/>
        <v>-440.26633942493834</v>
      </c>
      <c r="F1075" s="6" t="str">
        <f t="shared" si="67"/>
        <v>BULLISH</v>
      </c>
      <c r="G1075" s="6" t="str">
        <f t="shared" si="66"/>
        <v>NEUTRAL</v>
      </c>
      <c r="H1075" s="6" t="str">
        <f t="shared" si="65"/>
        <v>CONFIRMED BULLISH</v>
      </c>
    </row>
    <row r="1076" spans="1:8" ht="13.5" x14ac:dyDescent="0.25">
      <c r="A1076" s="3">
        <f>TITRES_STAT!B1079</f>
        <v>43573</v>
      </c>
      <c r="B1076" s="6">
        <f>TITRES_STAT!C1079</f>
        <v>13.29</v>
      </c>
      <c r="C1076" s="6">
        <f>TITRES_STAT!D1079</f>
        <v>8.3759999999999994</v>
      </c>
      <c r="D1076" s="6">
        <f>TITRES_STAT!E1079</f>
        <v>8.3759999999999994</v>
      </c>
      <c r="E1076" s="2">
        <f t="shared" si="64"/>
        <v>-431.89033942493836</v>
      </c>
      <c r="F1076" s="6" t="str">
        <f t="shared" si="67"/>
        <v>BULLISH</v>
      </c>
      <c r="G1076" s="6" t="str">
        <f t="shared" si="66"/>
        <v>NEUTRAL</v>
      </c>
      <c r="H1076" s="6" t="str">
        <f t="shared" si="65"/>
        <v>BULLISH DIVERGENCE</v>
      </c>
    </row>
    <row r="1077" spans="1:8" ht="13.5" x14ac:dyDescent="0.25">
      <c r="A1077" s="3">
        <f>TITRES_STAT!B1080</f>
        <v>43574</v>
      </c>
      <c r="B1077" s="6">
        <f>TITRES_STAT!C1080</f>
        <v>13.29</v>
      </c>
      <c r="C1077" s="6">
        <f>TITRES_STAT!D1080</f>
        <v>8.3759999999999994</v>
      </c>
      <c r="D1077" s="6">
        <f>TITRES_STAT!E1080</f>
        <v>0</v>
      </c>
      <c r="E1077" s="2">
        <f t="shared" si="64"/>
        <v>-431.89033942493836</v>
      </c>
      <c r="F1077" s="6" t="str">
        <f t="shared" si="67"/>
        <v>BULLISH</v>
      </c>
      <c r="G1077" s="6" t="str">
        <f t="shared" si="66"/>
        <v>NEUTRAL</v>
      </c>
      <c r="H1077" s="6" t="str">
        <f t="shared" si="65"/>
        <v>BULLISH DIVERGENCE</v>
      </c>
    </row>
    <row r="1078" spans="1:8" ht="13.5" x14ac:dyDescent="0.25">
      <c r="A1078" s="3">
        <f>TITRES_STAT!B1081</f>
        <v>43577</v>
      </c>
      <c r="B1078" s="6">
        <f>TITRES_STAT!C1081</f>
        <v>13.35</v>
      </c>
      <c r="C1078" s="6">
        <f>TITRES_STAT!D1081</f>
        <v>8.4130000000000003</v>
      </c>
      <c r="D1078" s="6">
        <f>TITRES_STAT!E1081</f>
        <v>8.3846415730337078</v>
      </c>
      <c r="E1078" s="2">
        <f t="shared" si="64"/>
        <v>-423.50569785190464</v>
      </c>
      <c r="F1078" s="6" t="str">
        <f t="shared" si="67"/>
        <v>BULLISH</v>
      </c>
      <c r="G1078" s="6" t="str">
        <f t="shared" si="66"/>
        <v>NEUTRAL</v>
      </c>
      <c r="H1078" s="6" t="str">
        <f t="shared" si="65"/>
        <v>CONFIRMED BULLISH</v>
      </c>
    </row>
    <row r="1079" spans="1:8" ht="13.5" x14ac:dyDescent="0.25">
      <c r="A1079" s="3">
        <f>TITRES_STAT!B1082</f>
        <v>43578</v>
      </c>
      <c r="B1079" s="6">
        <f>TITRES_STAT!C1082</f>
        <v>13.33</v>
      </c>
      <c r="C1079" s="6">
        <f>TITRES_STAT!D1082</f>
        <v>8.4009999999999998</v>
      </c>
      <c r="D1079" s="6">
        <f>TITRES_STAT!E1082</f>
        <v>8.4136046511627889</v>
      </c>
      <c r="E1079" s="2">
        <f t="shared" si="64"/>
        <v>-431.91930250306746</v>
      </c>
      <c r="F1079" s="6" t="str">
        <f t="shared" si="67"/>
        <v>BEARISH</v>
      </c>
      <c r="G1079" s="6" t="str">
        <f t="shared" si="66"/>
        <v>NEUTRAL</v>
      </c>
      <c r="H1079" s="6" t="str">
        <f t="shared" si="65"/>
        <v>BEARISH DIVERGENCE</v>
      </c>
    </row>
    <row r="1080" spans="1:8" ht="13.5" x14ac:dyDescent="0.25">
      <c r="A1080" s="3">
        <f>TITRES_STAT!B1083</f>
        <v>43579</v>
      </c>
      <c r="B1080" s="6">
        <f>TITRES_STAT!C1083</f>
        <v>13.72</v>
      </c>
      <c r="C1080" s="6">
        <f>TITRES_STAT!D1083</f>
        <v>8.6470000000000002</v>
      </c>
      <c r="D1080" s="6">
        <f>TITRES_STAT!E1083</f>
        <v>0</v>
      </c>
      <c r="E1080" s="2">
        <f t="shared" si="64"/>
        <v>-431.91930250306746</v>
      </c>
      <c r="F1080" s="6" t="str">
        <f t="shared" si="67"/>
        <v>BULLISH</v>
      </c>
      <c r="G1080" s="6" t="str">
        <f t="shared" si="66"/>
        <v>NEUTRAL</v>
      </c>
      <c r="H1080" s="6" t="str">
        <f t="shared" si="65"/>
        <v>CONFIRMED BULLISH</v>
      </c>
    </row>
    <row r="1081" spans="1:8" ht="13.5" x14ac:dyDescent="0.25">
      <c r="A1081" s="3">
        <f>TITRES_STAT!B1084</f>
        <v>43580</v>
      </c>
      <c r="B1081" s="6">
        <f>TITRES_STAT!C1084</f>
        <v>13.72</v>
      </c>
      <c r="C1081" s="6">
        <f>TITRES_STAT!D1084</f>
        <v>8.6470000000000002</v>
      </c>
      <c r="D1081" s="6">
        <f>TITRES_STAT!E1084</f>
        <v>0</v>
      </c>
      <c r="E1081" s="2">
        <f t="shared" si="64"/>
        <v>-431.91930250306746</v>
      </c>
      <c r="F1081" s="6" t="str">
        <f t="shared" si="67"/>
        <v>BEARISH</v>
      </c>
      <c r="G1081" s="6" t="str">
        <f t="shared" si="66"/>
        <v>NEUTRAL</v>
      </c>
      <c r="H1081" s="6" t="str">
        <f t="shared" si="65"/>
        <v>BEARISH DIVERGENCE</v>
      </c>
    </row>
    <row r="1082" spans="1:8" ht="13.5" x14ac:dyDescent="0.25">
      <c r="A1082" s="3">
        <f>TITRES_STAT!B1085</f>
        <v>43581</v>
      </c>
      <c r="B1082" s="6">
        <f>TITRES_STAT!C1085</f>
        <v>13.99</v>
      </c>
      <c r="C1082" s="6">
        <f>TITRES_STAT!D1085</f>
        <v>8.8170000000000002</v>
      </c>
      <c r="D1082" s="6">
        <f>TITRES_STAT!E1085</f>
        <v>8.5699475339528242</v>
      </c>
      <c r="E1082" s="2">
        <f t="shared" si="64"/>
        <v>-423.34935496911464</v>
      </c>
      <c r="F1082" s="6" t="str">
        <f t="shared" si="67"/>
        <v>BULLISH</v>
      </c>
      <c r="G1082" s="6" t="str">
        <f t="shared" si="66"/>
        <v>NEUTRAL</v>
      </c>
      <c r="H1082" s="6" t="str">
        <f t="shared" si="65"/>
        <v>CONFIRMED BULLISH</v>
      </c>
    </row>
    <row r="1083" spans="1:8" ht="13.5" x14ac:dyDescent="0.25">
      <c r="A1083" s="3">
        <f>TITRES_STAT!B1086</f>
        <v>43584</v>
      </c>
      <c r="B1083" s="6">
        <f>TITRES_STAT!C1086</f>
        <v>13.58</v>
      </c>
      <c r="C1083" s="6">
        <f>TITRES_STAT!D1086</f>
        <v>8.5579999999999998</v>
      </c>
      <c r="D1083" s="6">
        <f>TITRES_STAT!E1086</f>
        <v>8.759031075110455</v>
      </c>
      <c r="E1083" s="2">
        <f t="shared" si="64"/>
        <v>-432.10838604422509</v>
      </c>
      <c r="F1083" s="6" t="str">
        <f t="shared" si="67"/>
        <v>BEARISH</v>
      </c>
      <c r="G1083" s="6" t="str">
        <f t="shared" si="66"/>
        <v>STRONG</v>
      </c>
      <c r="H1083" s="6" t="str">
        <f t="shared" si="65"/>
        <v>BEARISH DIVERGENCE</v>
      </c>
    </row>
    <row r="1084" spans="1:8" ht="13.5" x14ac:dyDescent="0.25">
      <c r="A1084" s="3">
        <f>TITRES_STAT!B1087</f>
        <v>43585</v>
      </c>
      <c r="B1084" s="6">
        <f>TITRES_STAT!C1087</f>
        <v>13.25</v>
      </c>
      <c r="C1084" s="6">
        <f>TITRES_STAT!D1087</f>
        <v>8.35</v>
      </c>
      <c r="D1084" s="6">
        <f>TITRES_STAT!E1087</f>
        <v>8.35</v>
      </c>
      <c r="E1084" s="2">
        <f t="shared" si="64"/>
        <v>-440.45838604422511</v>
      </c>
      <c r="F1084" s="6" t="str">
        <f t="shared" si="67"/>
        <v>BEARISH</v>
      </c>
      <c r="G1084" s="6" t="str">
        <f t="shared" si="66"/>
        <v>NEUTRAL</v>
      </c>
      <c r="H1084" s="6" t="str">
        <f t="shared" si="65"/>
        <v>CONFIRMED BEARISH</v>
      </c>
    </row>
    <row r="1085" spans="1:8" ht="13.5" x14ac:dyDescent="0.25">
      <c r="A1085" s="3">
        <f>TITRES_STAT!B1088</f>
        <v>43587</v>
      </c>
      <c r="B1085" s="6">
        <f>TITRES_STAT!C1088</f>
        <v>13.15</v>
      </c>
      <c r="C1085" s="6">
        <f>TITRES_STAT!D1088</f>
        <v>8.2870000000000008</v>
      </c>
      <c r="D1085" s="6">
        <f>TITRES_STAT!E1088</f>
        <v>8.2870000000000008</v>
      </c>
      <c r="E1085" s="2">
        <f t="shared" si="64"/>
        <v>-448.74538604422509</v>
      </c>
      <c r="F1085" s="6" t="str">
        <f t="shared" si="67"/>
        <v>BEARISH</v>
      </c>
      <c r="G1085" s="6" t="str">
        <f t="shared" si="66"/>
        <v>STRONG</v>
      </c>
      <c r="H1085" s="6" t="str">
        <f t="shared" si="65"/>
        <v>CONFIRMED BEARISH</v>
      </c>
    </row>
    <row r="1086" spans="1:8" ht="13.5" x14ac:dyDescent="0.25">
      <c r="A1086" s="3">
        <f>TITRES_STAT!B1089</f>
        <v>43588</v>
      </c>
      <c r="B1086" s="6">
        <f>TITRES_STAT!C1089</f>
        <v>12.9</v>
      </c>
      <c r="C1086" s="6">
        <f>TITRES_STAT!D1089</f>
        <v>8.1300000000000008</v>
      </c>
      <c r="D1086" s="6">
        <f>TITRES_STAT!E1089</f>
        <v>8.1426046511627916</v>
      </c>
      <c r="E1086" s="2">
        <f t="shared" si="64"/>
        <v>-456.88799069538788</v>
      </c>
      <c r="F1086" s="6" t="str">
        <f t="shared" si="67"/>
        <v>BEARISH</v>
      </c>
      <c r="G1086" s="6" t="str">
        <f t="shared" si="66"/>
        <v>STRONG</v>
      </c>
      <c r="H1086" s="6" t="str">
        <f t="shared" si="65"/>
        <v>CONFIRMED BEARISH</v>
      </c>
    </row>
    <row r="1087" spans="1:8" ht="13.5" x14ac:dyDescent="0.25">
      <c r="A1087" s="3">
        <f>TITRES_STAT!B1090</f>
        <v>43591</v>
      </c>
      <c r="B1087" s="6">
        <f>TITRES_STAT!C1090</f>
        <v>13.24</v>
      </c>
      <c r="C1087" s="6">
        <f>TITRES_STAT!D1090</f>
        <v>8.3439999999999994</v>
      </c>
      <c r="D1087" s="6">
        <f>TITRES_STAT!E1090</f>
        <v>8.3439999999999994</v>
      </c>
      <c r="E1087" s="2">
        <f t="shared" si="64"/>
        <v>-448.54399069538789</v>
      </c>
      <c r="F1087" s="6" t="str">
        <f t="shared" si="67"/>
        <v>BEARISH</v>
      </c>
      <c r="G1087" s="6" t="str">
        <f t="shared" si="66"/>
        <v>STRONG</v>
      </c>
      <c r="H1087" s="6" t="str">
        <f t="shared" si="65"/>
        <v>CONFIRMED BEARISH</v>
      </c>
    </row>
    <row r="1088" spans="1:8" ht="13.5" x14ac:dyDescent="0.25">
      <c r="A1088" s="3">
        <f>TITRES_STAT!B1091</f>
        <v>43592</v>
      </c>
      <c r="B1088" s="6">
        <f>TITRES_STAT!C1091</f>
        <v>13.24</v>
      </c>
      <c r="C1088" s="6">
        <f>TITRES_STAT!D1091</f>
        <v>8.3439999999999994</v>
      </c>
      <c r="D1088" s="6">
        <f>TITRES_STAT!E1091</f>
        <v>0</v>
      </c>
      <c r="E1088" s="2">
        <f t="shared" si="64"/>
        <v>-448.54399069538789</v>
      </c>
      <c r="F1088" s="6" t="str">
        <f t="shared" si="67"/>
        <v>BEARISH</v>
      </c>
      <c r="G1088" s="6" t="str">
        <f t="shared" si="66"/>
        <v>STRONG</v>
      </c>
      <c r="H1088" s="6" t="str">
        <f t="shared" si="65"/>
        <v>CONFIRMED BEARISH</v>
      </c>
    </row>
    <row r="1089" spans="1:8" ht="13.5" x14ac:dyDescent="0.25">
      <c r="A1089" s="3">
        <f>TITRES_STAT!B1092</f>
        <v>43593</v>
      </c>
      <c r="B1089" s="6">
        <f>TITRES_STAT!C1092</f>
        <v>13.24</v>
      </c>
      <c r="C1089" s="6">
        <f>TITRES_STAT!D1092</f>
        <v>8.3439999999999994</v>
      </c>
      <c r="D1089" s="6">
        <f>TITRES_STAT!E1092</f>
        <v>0</v>
      </c>
      <c r="E1089" s="2">
        <f t="shared" si="64"/>
        <v>-448.54399069538789</v>
      </c>
      <c r="F1089" s="6" t="str">
        <f t="shared" si="67"/>
        <v>BEARISH</v>
      </c>
      <c r="G1089" s="6" t="str">
        <f t="shared" si="66"/>
        <v>NEUTRAL</v>
      </c>
      <c r="H1089" s="6" t="str">
        <f t="shared" si="65"/>
        <v>CONFIRMED BEARISH</v>
      </c>
    </row>
    <row r="1090" spans="1:8" ht="13.5" x14ac:dyDescent="0.25">
      <c r="A1090" s="3">
        <f>TITRES_STAT!B1093</f>
        <v>43594</v>
      </c>
      <c r="B1090" s="6">
        <f>TITRES_STAT!C1093</f>
        <v>12.85</v>
      </c>
      <c r="C1090" s="6">
        <f>TITRES_STAT!D1093</f>
        <v>8.0980000000000008</v>
      </c>
      <c r="D1090" s="6">
        <f>TITRES_STAT!E1093</f>
        <v>8.0980000000000008</v>
      </c>
      <c r="E1090" s="2">
        <f t="shared" si="64"/>
        <v>-456.6419906953879</v>
      </c>
      <c r="F1090" s="6" t="str">
        <f t="shared" si="67"/>
        <v>BEARISH</v>
      </c>
      <c r="G1090" s="6" t="str">
        <f t="shared" si="66"/>
        <v>NEUTRAL</v>
      </c>
      <c r="H1090" s="6" t="str">
        <f t="shared" si="65"/>
        <v>CONFIRMED BEARISH</v>
      </c>
    </row>
    <row r="1091" spans="1:8" ht="13.5" x14ac:dyDescent="0.25">
      <c r="A1091" s="3">
        <f>TITRES_STAT!B1094</f>
        <v>43595</v>
      </c>
      <c r="B1091" s="6">
        <f>TITRES_STAT!C1094</f>
        <v>12.47</v>
      </c>
      <c r="C1091" s="6">
        <f>TITRES_STAT!D1094</f>
        <v>7.859</v>
      </c>
      <c r="D1091" s="6">
        <f>TITRES_STAT!E1094</f>
        <v>7.8955534883720926</v>
      </c>
      <c r="E1091" s="2">
        <f t="shared" si="64"/>
        <v>-464.53754418376002</v>
      </c>
      <c r="F1091" s="6" t="str">
        <f t="shared" si="67"/>
        <v>BEARISH</v>
      </c>
      <c r="G1091" s="6" t="str">
        <f t="shared" si="66"/>
        <v>NEUTRAL</v>
      </c>
      <c r="H1091" s="6" t="str">
        <f t="shared" si="65"/>
        <v>CONFIRMED BEARISH</v>
      </c>
    </row>
    <row r="1092" spans="1:8" ht="13.5" x14ac:dyDescent="0.25">
      <c r="A1092" s="3">
        <f>TITRES_STAT!B1095</f>
        <v>43598</v>
      </c>
      <c r="B1092" s="6">
        <f>TITRES_STAT!C1095</f>
        <v>12.74</v>
      </c>
      <c r="C1092" s="6">
        <f>TITRES_STAT!D1095</f>
        <v>8.0289999999999999</v>
      </c>
      <c r="D1092" s="6">
        <f>TITRES_STAT!E1095</f>
        <v>8.0289999999999999</v>
      </c>
      <c r="E1092" s="2">
        <f t="shared" ref="E1092:E1155" si="68">IF(B1092&gt;B1091, E1091+D1092, IF(B1092&lt;B1091, E1091-D1092, E1091))</f>
        <v>-456.50854418376002</v>
      </c>
      <c r="F1092" s="6" t="str">
        <f t="shared" si="67"/>
        <v>BEARISH</v>
      </c>
      <c r="G1092" s="6" t="str">
        <f t="shared" si="66"/>
        <v>NEUTRAL</v>
      </c>
      <c r="H1092" s="6" t="str">
        <f t="shared" si="65"/>
        <v>CONFIRMED BEARISH</v>
      </c>
    </row>
    <row r="1093" spans="1:8" ht="13.5" x14ac:dyDescent="0.25">
      <c r="A1093" s="3">
        <f>TITRES_STAT!B1096</f>
        <v>43599</v>
      </c>
      <c r="B1093" s="6">
        <f>TITRES_STAT!C1096</f>
        <v>12.87</v>
      </c>
      <c r="C1093" s="6">
        <f>TITRES_STAT!D1096</f>
        <v>8.1110000000000007</v>
      </c>
      <c r="D1093" s="6">
        <f>TITRES_STAT!E1096</f>
        <v>8.1021768453768459</v>
      </c>
      <c r="E1093" s="2">
        <f t="shared" si="68"/>
        <v>-448.40636733838318</v>
      </c>
      <c r="F1093" s="6" t="str">
        <f t="shared" si="67"/>
        <v>BULLISH</v>
      </c>
      <c r="G1093" s="6" t="str">
        <f t="shared" si="66"/>
        <v>NEUTRAL</v>
      </c>
      <c r="H1093" s="6" t="str">
        <f t="shared" si="65"/>
        <v>BULLISH DIVERGENCE</v>
      </c>
    </row>
    <row r="1094" spans="1:8" ht="13.5" x14ac:dyDescent="0.25">
      <c r="A1094" s="3">
        <f>TITRES_STAT!B1097</f>
        <v>43600</v>
      </c>
      <c r="B1094" s="6">
        <f>TITRES_STAT!C1097</f>
        <v>12.49</v>
      </c>
      <c r="C1094" s="6">
        <f>TITRES_STAT!D1097</f>
        <v>7.8719999999999999</v>
      </c>
      <c r="D1094" s="6">
        <f>TITRES_STAT!E1097</f>
        <v>7.8719999999999999</v>
      </c>
      <c r="E1094" s="2">
        <f t="shared" si="68"/>
        <v>-456.27836733838319</v>
      </c>
      <c r="F1094" s="6" t="str">
        <f t="shared" si="67"/>
        <v>BEARISH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43601</v>
      </c>
      <c r="B1095" s="6">
        <f>TITRES_STAT!C1098</f>
        <v>12.6</v>
      </c>
      <c r="C1095" s="6">
        <f>TITRES_STAT!D1098</f>
        <v>7.9409999999999998</v>
      </c>
      <c r="D1095" s="6">
        <f>TITRES_STAT!E1098</f>
        <v>7.9409999999999998</v>
      </c>
      <c r="E1095" s="2">
        <f t="shared" si="68"/>
        <v>-448.33736733838322</v>
      </c>
      <c r="F1095" s="6" t="str">
        <f t="shared" si="67"/>
        <v>BULLISH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BULLISH DIVERGENCE</v>
      </c>
    </row>
    <row r="1096" spans="1:8" ht="13.5" x14ac:dyDescent="0.25">
      <c r="A1096" s="3">
        <f>TITRES_STAT!B1099</f>
        <v>43602</v>
      </c>
      <c r="B1096" s="6">
        <f>TITRES_STAT!C1099</f>
        <v>13</v>
      </c>
      <c r="C1096" s="6">
        <f>TITRES_STAT!D1099</f>
        <v>8.1929999999999996</v>
      </c>
      <c r="D1096" s="6">
        <f>TITRES_STAT!E1099</f>
        <v>8.1488838461538453</v>
      </c>
      <c r="E1096" s="2">
        <f t="shared" si="68"/>
        <v>-440.18848349222935</v>
      </c>
      <c r="F1096" s="6" t="str">
        <f t="shared" ref="F1096:F1159" si="71">IF(E1096&gt;E1091,"BULLISH",IF(E1096&lt;E1091,"BEARISH","NEUTRAL"))</f>
        <v>BULLISH</v>
      </c>
      <c r="G1096" s="6" t="str">
        <f t="shared" si="70"/>
        <v>WEAK</v>
      </c>
      <c r="H1096" s="6" t="str">
        <f t="shared" si="69"/>
        <v>CONFIRMED BULLISH</v>
      </c>
    </row>
    <row r="1097" spans="1:8" ht="13.5" x14ac:dyDescent="0.25">
      <c r="A1097" s="3">
        <f>TITRES_STAT!B1100</f>
        <v>43605</v>
      </c>
      <c r="B1097" s="6">
        <f>TITRES_STAT!C1100</f>
        <v>13</v>
      </c>
      <c r="C1097" s="6">
        <f>TITRES_STAT!D1100</f>
        <v>8.1929999999999996</v>
      </c>
      <c r="D1097" s="6">
        <f>TITRES_STAT!E1100</f>
        <v>8.1785046923076923</v>
      </c>
      <c r="E1097" s="2">
        <f t="shared" si="68"/>
        <v>-440.18848349222935</v>
      </c>
      <c r="F1097" s="6" t="str">
        <f t="shared" si="71"/>
        <v>BULLISH</v>
      </c>
      <c r="G1097" s="6" t="str">
        <f t="shared" si="70"/>
        <v>WEAK</v>
      </c>
      <c r="H1097" s="6" t="str">
        <f t="shared" si="69"/>
        <v>CONFIRMED BULLISH</v>
      </c>
    </row>
    <row r="1098" spans="1:8" ht="13.5" x14ac:dyDescent="0.25">
      <c r="A1098" s="3">
        <f>TITRES_STAT!B1101</f>
        <v>43606</v>
      </c>
      <c r="B1098" s="6">
        <f>TITRES_STAT!C1101</f>
        <v>13.25</v>
      </c>
      <c r="C1098" s="6">
        <f>TITRES_STAT!D1101</f>
        <v>8.35</v>
      </c>
      <c r="D1098" s="6">
        <f>TITRES_STAT!E1101</f>
        <v>8.2535811320754711</v>
      </c>
      <c r="E1098" s="2">
        <f t="shared" si="68"/>
        <v>-431.9349023601539</v>
      </c>
      <c r="F1098" s="6" t="str">
        <f t="shared" si="71"/>
        <v>BULLISH</v>
      </c>
      <c r="G1098" s="6" t="str">
        <f t="shared" si="70"/>
        <v>WEAK</v>
      </c>
      <c r="H1098" s="6" t="str">
        <f t="shared" si="69"/>
        <v>CONFIRMED BULLISH</v>
      </c>
    </row>
    <row r="1099" spans="1:8" ht="13.5" x14ac:dyDescent="0.25">
      <c r="A1099" s="3">
        <f>TITRES_STAT!B1102</f>
        <v>43607</v>
      </c>
      <c r="B1099" s="6">
        <f>TITRES_STAT!C1102</f>
        <v>13.25</v>
      </c>
      <c r="C1099" s="6">
        <f>TITRES_STAT!D1102</f>
        <v>8.35</v>
      </c>
      <c r="D1099" s="6">
        <f>TITRES_STAT!E1102</f>
        <v>8.35</v>
      </c>
      <c r="E1099" s="2">
        <f t="shared" si="68"/>
        <v>-431.9349023601539</v>
      </c>
      <c r="F1099" s="6" t="str">
        <f t="shared" si="71"/>
        <v>BULLISH</v>
      </c>
      <c r="G1099" s="6" t="str">
        <f t="shared" si="70"/>
        <v>WEAK</v>
      </c>
      <c r="H1099" s="6" t="str">
        <f t="shared" si="69"/>
        <v>CONFIRMED BULLISH</v>
      </c>
    </row>
    <row r="1100" spans="1:8" ht="13.5" x14ac:dyDescent="0.25">
      <c r="A1100" s="3">
        <f>TITRES_STAT!B1103</f>
        <v>43608</v>
      </c>
      <c r="B1100" s="6">
        <f>TITRES_STAT!C1103</f>
        <v>13.1</v>
      </c>
      <c r="C1100" s="6">
        <f>TITRES_STAT!D1103</f>
        <v>8.2560000000000002</v>
      </c>
      <c r="D1100" s="6">
        <f>TITRES_STAT!E1103</f>
        <v>8.2560000000000002</v>
      </c>
      <c r="E1100" s="2">
        <f t="shared" si="68"/>
        <v>-440.19090236015393</v>
      </c>
      <c r="F1100" s="6" t="str">
        <f t="shared" si="71"/>
        <v>BULLISH</v>
      </c>
      <c r="G1100" s="6" t="str">
        <f t="shared" si="70"/>
        <v>NEUTRAL</v>
      </c>
      <c r="H1100" s="6" t="str">
        <f t="shared" si="69"/>
        <v>CONFIRMED BULLISH</v>
      </c>
    </row>
    <row r="1101" spans="1:8" ht="13.5" x14ac:dyDescent="0.25">
      <c r="A1101" s="3">
        <f>TITRES_STAT!B1104</f>
        <v>43609</v>
      </c>
      <c r="B1101" s="6">
        <f>TITRES_STAT!C1104</f>
        <v>13.34</v>
      </c>
      <c r="C1101" s="6">
        <f>TITRES_STAT!D1104</f>
        <v>8.407</v>
      </c>
      <c r="D1101" s="6">
        <f>TITRES_STAT!E1104</f>
        <v>8.397546851574214</v>
      </c>
      <c r="E1101" s="2">
        <f t="shared" si="68"/>
        <v>-431.79335550857974</v>
      </c>
      <c r="F1101" s="6" t="str">
        <f t="shared" si="71"/>
        <v>BULLISH</v>
      </c>
      <c r="G1101" s="6" t="str">
        <f t="shared" si="70"/>
        <v>NEUTRAL</v>
      </c>
      <c r="H1101" s="6" t="str">
        <f t="shared" si="69"/>
        <v>CONFIRMED BULLISH</v>
      </c>
    </row>
    <row r="1102" spans="1:8" ht="13.5" x14ac:dyDescent="0.25">
      <c r="A1102" s="3">
        <f>TITRES_STAT!B1105</f>
        <v>43612</v>
      </c>
      <c r="B1102" s="6">
        <f>TITRES_STAT!C1105</f>
        <v>13</v>
      </c>
      <c r="C1102" s="6">
        <f>TITRES_STAT!D1105</f>
        <v>8.1929999999999996</v>
      </c>
      <c r="D1102" s="6">
        <f>TITRES_STAT!E1105</f>
        <v>8.2194696923076904</v>
      </c>
      <c r="E1102" s="2">
        <f t="shared" si="68"/>
        <v>-440.01282520088745</v>
      </c>
      <c r="F1102" s="6" t="str">
        <f t="shared" si="71"/>
        <v>BULLISH</v>
      </c>
      <c r="G1102" s="6" t="str">
        <f t="shared" si="70"/>
        <v>NEUTRAL</v>
      </c>
      <c r="H1102" s="6" t="str">
        <f t="shared" si="69"/>
        <v>NEUTRAL</v>
      </c>
    </row>
    <row r="1103" spans="1:8" ht="13.5" x14ac:dyDescent="0.25">
      <c r="A1103" s="3">
        <f>TITRES_STAT!B1106</f>
        <v>43613</v>
      </c>
      <c r="B1103" s="6">
        <f>TITRES_STAT!C1106</f>
        <v>13.39</v>
      </c>
      <c r="C1103" s="6">
        <f>TITRES_STAT!D1106</f>
        <v>8.4390000000000001</v>
      </c>
      <c r="D1103" s="6">
        <f>TITRES_STAT!E1106</f>
        <v>8.4390000000000001</v>
      </c>
      <c r="E1103" s="2">
        <f t="shared" si="68"/>
        <v>-431.57382520088743</v>
      </c>
      <c r="F1103" s="6" t="str">
        <f t="shared" si="71"/>
        <v>BULLISH</v>
      </c>
      <c r="G1103" s="6" t="str">
        <f t="shared" si="70"/>
        <v>NEUTRAL</v>
      </c>
      <c r="H1103" s="6" t="str">
        <f t="shared" si="69"/>
        <v>CONFIRMED BULLISH</v>
      </c>
    </row>
    <row r="1104" spans="1:8" ht="13.5" x14ac:dyDescent="0.25">
      <c r="A1104" s="3">
        <f>TITRES_STAT!B1107</f>
        <v>43614</v>
      </c>
      <c r="B1104" s="6">
        <f>TITRES_STAT!C1107</f>
        <v>13</v>
      </c>
      <c r="C1104" s="6">
        <f>TITRES_STAT!D1107</f>
        <v>8.1929999999999996</v>
      </c>
      <c r="D1104" s="6">
        <f>TITRES_STAT!E1107</f>
        <v>8.2219906153846143</v>
      </c>
      <c r="E1104" s="2">
        <f t="shared" si="68"/>
        <v>-439.79581581627207</v>
      </c>
      <c r="F1104" s="6" t="str">
        <f t="shared" si="71"/>
        <v>BEARISH</v>
      </c>
      <c r="G1104" s="6" t="str">
        <f t="shared" si="70"/>
        <v>NEUTRAL</v>
      </c>
      <c r="H1104" s="6" t="str">
        <f t="shared" si="69"/>
        <v>CONFIRMED BEARISH</v>
      </c>
    </row>
    <row r="1105" spans="1:8" ht="13.5" x14ac:dyDescent="0.25">
      <c r="A1105" s="3">
        <f>TITRES_STAT!B1108</f>
        <v>43615</v>
      </c>
      <c r="B1105" s="6">
        <f>TITRES_STAT!C1108</f>
        <v>13</v>
      </c>
      <c r="C1105" s="6">
        <f>TITRES_STAT!D1108</f>
        <v>8.1929999999999996</v>
      </c>
      <c r="D1105" s="6">
        <f>TITRES_STAT!E1108</f>
        <v>0</v>
      </c>
      <c r="E1105" s="2">
        <f t="shared" si="68"/>
        <v>-439.79581581627207</v>
      </c>
      <c r="F1105" s="6" t="str">
        <f t="shared" si="71"/>
        <v>BULLISH</v>
      </c>
      <c r="G1105" s="6" t="str">
        <f t="shared" si="70"/>
        <v>NEUTRAL</v>
      </c>
      <c r="H1105" s="6" t="str">
        <f t="shared" si="69"/>
        <v>BULLISH DIVERGENCE</v>
      </c>
    </row>
    <row r="1106" spans="1:8" ht="13.5" x14ac:dyDescent="0.25">
      <c r="A1106" s="3">
        <f>TITRES_STAT!B1109</f>
        <v>43616</v>
      </c>
      <c r="B1106" s="6">
        <f>TITRES_STAT!C1109</f>
        <v>13</v>
      </c>
      <c r="C1106" s="6">
        <f>TITRES_STAT!D1109</f>
        <v>8.1929999999999996</v>
      </c>
      <c r="D1106" s="6">
        <f>TITRES_STAT!E1109</f>
        <v>0</v>
      </c>
      <c r="E1106" s="2">
        <f t="shared" si="68"/>
        <v>-439.79581581627207</v>
      </c>
      <c r="F1106" s="6" t="str">
        <f t="shared" si="71"/>
        <v>BEARISH</v>
      </c>
      <c r="G1106" s="6" t="str">
        <f t="shared" si="70"/>
        <v>NEUTRAL</v>
      </c>
      <c r="H1106" s="6" t="str">
        <f t="shared" si="69"/>
        <v>CONFIRMED BEARISH</v>
      </c>
    </row>
    <row r="1107" spans="1:8" ht="13.5" x14ac:dyDescent="0.25">
      <c r="A1107" s="3">
        <f>TITRES_STAT!B1110</f>
        <v>43619</v>
      </c>
      <c r="B1107" s="6">
        <f>TITRES_STAT!C1110</f>
        <v>13</v>
      </c>
      <c r="C1107" s="6">
        <f>TITRES_STAT!D1110</f>
        <v>8.1929999999999996</v>
      </c>
      <c r="D1107" s="6">
        <f>TITRES_STAT!E1110</f>
        <v>0</v>
      </c>
      <c r="E1107" s="2">
        <f t="shared" si="68"/>
        <v>-439.79581581627207</v>
      </c>
      <c r="F1107" s="6" t="str">
        <f t="shared" si="71"/>
        <v>BULLISH</v>
      </c>
      <c r="G1107" s="6" t="str">
        <f t="shared" si="70"/>
        <v>NEUTRAL</v>
      </c>
      <c r="H1107" s="6" t="str">
        <f t="shared" si="69"/>
        <v>NEUTRAL</v>
      </c>
    </row>
    <row r="1108" spans="1:8" ht="13.5" x14ac:dyDescent="0.25">
      <c r="A1108" s="3">
        <f>TITRES_STAT!B1111</f>
        <v>43623</v>
      </c>
      <c r="B1108" s="6">
        <f>TITRES_STAT!C1111</f>
        <v>13.39</v>
      </c>
      <c r="C1108" s="6">
        <f>TITRES_STAT!D1111</f>
        <v>8.4390000000000001</v>
      </c>
      <c r="D1108" s="6">
        <f>TITRES_STAT!E1111</f>
        <v>0</v>
      </c>
      <c r="E1108" s="2">
        <f t="shared" si="68"/>
        <v>-439.79581581627207</v>
      </c>
      <c r="F1108" s="6" t="str">
        <f t="shared" si="71"/>
        <v>BEARISH</v>
      </c>
      <c r="G1108" s="6" t="str">
        <f t="shared" si="70"/>
        <v>NEUTRAL</v>
      </c>
      <c r="H1108" s="6" t="str">
        <f t="shared" si="69"/>
        <v>NEUTRAL</v>
      </c>
    </row>
    <row r="1109" spans="1:8" ht="13.5" x14ac:dyDescent="0.25">
      <c r="A1109" s="3">
        <f>TITRES_STAT!B1112</f>
        <v>43626</v>
      </c>
      <c r="B1109" s="6">
        <f>TITRES_STAT!C1112</f>
        <v>13.6</v>
      </c>
      <c r="C1109" s="6">
        <f>TITRES_STAT!D1112</f>
        <v>8.5709999999999997</v>
      </c>
      <c r="D1109" s="6">
        <f>TITRES_STAT!E1112</f>
        <v>8.5773022058823525</v>
      </c>
      <c r="E1109" s="2">
        <f t="shared" si="68"/>
        <v>-431.21851361038972</v>
      </c>
      <c r="F1109" s="6" t="str">
        <f t="shared" si="71"/>
        <v>BULLISH</v>
      </c>
      <c r="G1109" s="6" t="str">
        <f t="shared" si="70"/>
        <v>NEUTRAL</v>
      </c>
      <c r="H1109" s="6" t="str">
        <f t="shared" si="69"/>
        <v>CONFIRMED BULLISH</v>
      </c>
    </row>
    <row r="1110" spans="1:8" ht="13.5" x14ac:dyDescent="0.25">
      <c r="A1110" s="3">
        <f>TITRES_STAT!B1113</f>
        <v>43627</v>
      </c>
      <c r="B1110" s="6">
        <f>TITRES_STAT!C1113</f>
        <v>13.6</v>
      </c>
      <c r="C1110" s="6">
        <f>TITRES_STAT!D1113</f>
        <v>8.5709999999999997</v>
      </c>
      <c r="D1110" s="6">
        <f>TITRES_STAT!E1113</f>
        <v>8.5709999999999997</v>
      </c>
      <c r="E1110" s="2">
        <f t="shared" si="68"/>
        <v>-431.21851361038972</v>
      </c>
      <c r="F1110" s="6" t="str">
        <f t="shared" si="71"/>
        <v>BULLISH</v>
      </c>
      <c r="G1110" s="6" t="str">
        <f t="shared" si="70"/>
        <v>NEUTRAL</v>
      </c>
      <c r="H1110" s="6" t="str">
        <f t="shared" si="69"/>
        <v>CONFIRMED BULLISH</v>
      </c>
    </row>
    <row r="1111" spans="1:8" ht="13.5" x14ac:dyDescent="0.25">
      <c r="A1111" s="3">
        <f>TITRES_STAT!B1114</f>
        <v>43628</v>
      </c>
      <c r="B1111" s="6">
        <f>TITRES_STAT!C1114</f>
        <v>13.65</v>
      </c>
      <c r="C1111" s="6">
        <f>TITRES_STAT!D1114</f>
        <v>8.6029999999999998</v>
      </c>
      <c r="D1111" s="6">
        <f>TITRES_STAT!E1114</f>
        <v>8.6029999999999998</v>
      </c>
      <c r="E1111" s="2">
        <f t="shared" si="68"/>
        <v>-422.61551361038971</v>
      </c>
      <c r="F1111" s="6" t="str">
        <f t="shared" si="71"/>
        <v>BULLISH</v>
      </c>
      <c r="G1111" s="6" t="str">
        <f t="shared" si="70"/>
        <v>WEAK</v>
      </c>
      <c r="H1111" s="6" t="str">
        <f t="shared" si="69"/>
        <v>CONFIRMED BULLISH</v>
      </c>
    </row>
    <row r="1112" spans="1:8" ht="13.5" x14ac:dyDescent="0.25">
      <c r="A1112" s="3">
        <f>TITRES_STAT!B1115</f>
        <v>43629</v>
      </c>
      <c r="B1112" s="6">
        <f>TITRES_STAT!C1115</f>
        <v>13.85</v>
      </c>
      <c r="C1112" s="6">
        <f>TITRES_STAT!D1115</f>
        <v>8.7289999999999992</v>
      </c>
      <c r="D1112" s="6">
        <f>TITRES_STAT!E1115</f>
        <v>8.6098822382671472</v>
      </c>
      <c r="E1112" s="2">
        <f t="shared" si="68"/>
        <v>-414.00563137212259</v>
      </c>
      <c r="F1112" s="6" t="str">
        <f t="shared" si="71"/>
        <v>BULLISH</v>
      </c>
      <c r="G1112" s="6" t="str">
        <f t="shared" si="70"/>
        <v>WEAK</v>
      </c>
      <c r="H1112" s="6" t="str">
        <f t="shared" si="69"/>
        <v>CONFIRMED BULLISH</v>
      </c>
    </row>
    <row r="1113" spans="1:8" ht="13.5" x14ac:dyDescent="0.25">
      <c r="A1113" s="3">
        <f>TITRES_STAT!B1116</f>
        <v>43630</v>
      </c>
      <c r="B1113" s="6">
        <f>TITRES_STAT!C1116</f>
        <v>14.07</v>
      </c>
      <c r="C1113" s="6">
        <f>TITRES_STAT!D1116</f>
        <v>8.8670000000000009</v>
      </c>
      <c r="D1113" s="6">
        <f>TITRES_STAT!E1116</f>
        <v>8.8670000000000009</v>
      </c>
      <c r="E1113" s="2">
        <f t="shared" si="68"/>
        <v>-405.13863137212257</v>
      </c>
      <c r="F1113" s="6" t="str">
        <f t="shared" si="71"/>
        <v>BULLISH</v>
      </c>
      <c r="G1113" s="6" t="str">
        <f t="shared" si="70"/>
        <v>WEAK</v>
      </c>
      <c r="H1113" s="6" t="str">
        <f t="shared" si="69"/>
        <v>CONFIRMED BULLISH</v>
      </c>
    </row>
    <row r="1114" spans="1:8" ht="13.5" x14ac:dyDescent="0.25">
      <c r="A1114" s="3">
        <f>TITRES_STAT!B1117</f>
        <v>43633</v>
      </c>
      <c r="B1114" s="6">
        <f>TITRES_STAT!C1117</f>
        <v>14.49</v>
      </c>
      <c r="C1114" s="6">
        <f>TITRES_STAT!D1117</f>
        <v>9.1319999999999997</v>
      </c>
      <c r="D1114" s="6">
        <f>TITRES_STAT!E1117</f>
        <v>8.8780182194616977</v>
      </c>
      <c r="E1114" s="2">
        <f t="shared" si="68"/>
        <v>-396.26061315266088</v>
      </c>
      <c r="F1114" s="6" t="str">
        <f t="shared" si="71"/>
        <v>BULLISH</v>
      </c>
      <c r="G1114" s="6" t="str">
        <f t="shared" si="70"/>
        <v>WEAK</v>
      </c>
      <c r="H1114" s="6" t="str">
        <f t="shared" si="69"/>
        <v>CONFIRMED BULLISH</v>
      </c>
    </row>
    <row r="1115" spans="1:8" ht="13.5" x14ac:dyDescent="0.25">
      <c r="A1115" s="3">
        <f>TITRES_STAT!B1118</f>
        <v>43634</v>
      </c>
      <c r="B1115" s="6">
        <f>TITRES_STAT!C1118</f>
        <v>14.45</v>
      </c>
      <c r="C1115" s="6">
        <f>TITRES_STAT!D1118</f>
        <v>9.1069999999999993</v>
      </c>
      <c r="D1115" s="6">
        <f>TITRES_STAT!E1118</f>
        <v>9.1069999999999993</v>
      </c>
      <c r="E1115" s="2">
        <f t="shared" si="68"/>
        <v>-405.36761315266085</v>
      </c>
      <c r="F1115" s="6" t="str">
        <f t="shared" si="71"/>
        <v>BULLISH</v>
      </c>
      <c r="G1115" s="6" t="str">
        <f t="shared" si="70"/>
        <v>WEAK</v>
      </c>
      <c r="H1115" s="6" t="str">
        <f t="shared" si="69"/>
        <v>CONFIRMED BULLISH</v>
      </c>
    </row>
    <row r="1116" spans="1:8" ht="13.5" x14ac:dyDescent="0.25">
      <c r="A1116" s="3">
        <f>TITRES_STAT!B1119</f>
        <v>43635</v>
      </c>
      <c r="B1116" s="6">
        <f>TITRES_STAT!C1119</f>
        <v>14.88</v>
      </c>
      <c r="C1116" s="6">
        <f>TITRES_STAT!D1119</f>
        <v>9.3780000000000001</v>
      </c>
      <c r="D1116" s="6">
        <f>TITRES_STAT!E1119</f>
        <v>9.3780000000000001</v>
      </c>
      <c r="E1116" s="2">
        <f t="shared" si="68"/>
        <v>-395.98961315266087</v>
      </c>
      <c r="F1116" s="6" t="str">
        <f t="shared" si="71"/>
        <v>BULLISH</v>
      </c>
      <c r="G1116" s="6" t="str">
        <f t="shared" si="70"/>
        <v>WEAK</v>
      </c>
      <c r="H1116" s="6" t="str">
        <f t="shared" si="69"/>
        <v>CONFIRMED BULLISH</v>
      </c>
    </row>
    <row r="1117" spans="1:8" ht="13.5" x14ac:dyDescent="0.25">
      <c r="A1117" s="3">
        <f>TITRES_STAT!B1120</f>
        <v>43636</v>
      </c>
      <c r="B1117" s="6">
        <f>TITRES_STAT!C1120</f>
        <v>14.45</v>
      </c>
      <c r="C1117" s="6">
        <f>TITRES_STAT!D1120</f>
        <v>9.1069999999999993</v>
      </c>
      <c r="D1117" s="6">
        <f>TITRES_STAT!E1120</f>
        <v>9.2343089273356398</v>
      </c>
      <c r="E1117" s="2">
        <f t="shared" si="68"/>
        <v>-405.2239220799965</v>
      </c>
      <c r="F1117" s="6" t="str">
        <f t="shared" si="71"/>
        <v>BULLISH</v>
      </c>
      <c r="G1117" s="6" t="str">
        <f t="shared" si="70"/>
        <v>WEAK</v>
      </c>
      <c r="H1117" s="6" t="str">
        <f t="shared" si="69"/>
        <v>CONFIRMED BULLISH</v>
      </c>
    </row>
    <row r="1118" spans="1:8" ht="13.5" x14ac:dyDescent="0.25">
      <c r="A1118" s="3">
        <f>TITRES_STAT!B1121</f>
        <v>43637</v>
      </c>
      <c r="B1118" s="6">
        <f>TITRES_STAT!C1121</f>
        <v>14.71</v>
      </c>
      <c r="C1118" s="6">
        <f>TITRES_STAT!D1121</f>
        <v>9.2710000000000008</v>
      </c>
      <c r="D1118" s="6">
        <f>TITRES_STAT!E1121</f>
        <v>9.2810840244731487</v>
      </c>
      <c r="E1118" s="2">
        <f t="shared" si="68"/>
        <v>-395.94283805552334</v>
      </c>
      <c r="F1118" s="6" t="str">
        <f t="shared" si="71"/>
        <v>BULLISH</v>
      </c>
      <c r="G1118" s="6" t="str">
        <f t="shared" si="70"/>
        <v>WEAK</v>
      </c>
      <c r="H1118" s="6" t="str">
        <f t="shared" si="69"/>
        <v>CONFIRMED BULLISH</v>
      </c>
    </row>
    <row r="1119" spans="1:8" ht="13.5" x14ac:dyDescent="0.25">
      <c r="A1119" s="3">
        <f>TITRES_STAT!B1122</f>
        <v>43640</v>
      </c>
      <c r="B1119" s="6">
        <f>TITRES_STAT!C1122</f>
        <v>14.98</v>
      </c>
      <c r="C1119" s="6">
        <f>TITRES_STAT!D1122</f>
        <v>9.4410000000000007</v>
      </c>
      <c r="D1119" s="6">
        <f>TITRES_STAT!E1122</f>
        <v>9.2689443925233643</v>
      </c>
      <c r="E1119" s="2">
        <f t="shared" si="68"/>
        <v>-386.673893663</v>
      </c>
      <c r="F1119" s="6" t="str">
        <f t="shared" si="71"/>
        <v>BULLISH</v>
      </c>
      <c r="G1119" s="6" t="str">
        <f t="shared" si="70"/>
        <v>WEAK</v>
      </c>
      <c r="H1119" s="6" t="str">
        <f t="shared" si="69"/>
        <v>CONFIRMED BULLISH</v>
      </c>
    </row>
    <row r="1120" spans="1:8" ht="13.5" x14ac:dyDescent="0.25">
      <c r="A1120" s="3">
        <f>TITRES_STAT!B1123</f>
        <v>43641</v>
      </c>
      <c r="B1120" s="6">
        <f>TITRES_STAT!C1123</f>
        <v>14.4</v>
      </c>
      <c r="C1120" s="6">
        <f>TITRES_STAT!D1123</f>
        <v>9.8659999999999997</v>
      </c>
      <c r="D1120" s="6">
        <f>TITRES_STAT!E1123</f>
        <v>9.8659999999999997</v>
      </c>
      <c r="E1120" s="2">
        <f t="shared" si="68"/>
        <v>-396.53989366299999</v>
      </c>
      <c r="F1120" s="6" t="str">
        <f t="shared" si="71"/>
        <v>BULLISH</v>
      </c>
      <c r="G1120" s="6" t="str">
        <f t="shared" si="70"/>
        <v>WEAK</v>
      </c>
      <c r="H1120" s="6" t="str">
        <f t="shared" si="69"/>
        <v>BULLISH DIVERGENCE</v>
      </c>
    </row>
    <row r="1121" spans="1:8" ht="13.5" x14ac:dyDescent="0.25">
      <c r="A1121" s="3">
        <f>TITRES_STAT!B1124</f>
        <v>43642</v>
      </c>
      <c r="B1121" s="6">
        <f>TITRES_STAT!C1124</f>
        <v>14.4</v>
      </c>
      <c r="C1121" s="6">
        <f>TITRES_STAT!D1124</f>
        <v>9.8659999999999997</v>
      </c>
      <c r="D1121" s="6">
        <f>TITRES_STAT!E1124</f>
        <v>9.8659999999999997</v>
      </c>
      <c r="E1121" s="2">
        <f t="shared" si="68"/>
        <v>-396.53989366299999</v>
      </c>
      <c r="F1121" s="6" t="str">
        <f t="shared" si="71"/>
        <v>BEARISH</v>
      </c>
      <c r="G1121" s="6" t="str">
        <f t="shared" si="70"/>
        <v>NEUTRAL</v>
      </c>
      <c r="H1121" s="6" t="str">
        <f t="shared" si="69"/>
        <v>CONFIRMED BEARISH</v>
      </c>
    </row>
    <row r="1122" spans="1:8" ht="13.5" x14ac:dyDescent="0.25">
      <c r="A1122" s="3">
        <f>TITRES_STAT!B1125</f>
        <v>43643</v>
      </c>
      <c r="B1122" s="6">
        <f>TITRES_STAT!C1125</f>
        <v>14.6</v>
      </c>
      <c r="C1122" s="6">
        <f>TITRES_STAT!D1125</f>
        <v>10.003</v>
      </c>
      <c r="D1122" s="6">
        <f>TITRES_STAT!E1125</f>
        <v>9.9440782191780812</v>
      </c>
      <c r="E1122" s="2">
        <f t="shared" si="68"/>
        <v>-386.59581544382189</v>
      </c>
      <c r="F1122" s="6" t="str">
        <f t="shared" si="71"/>
        <v>BULLISH</v>
      </c>
      <c r="G1122" s="6" t="str">
        <f t="shared" si="70"/>
        <v>WEAK</v>
      </c>
      <c r="H1122" s="6" t="str">
        <f t="shared" si="69"/>
        <v>CONFIRMED BULLISH</v>
      </c>
    </row>
    <row r="1123" spans="1:8" ht="13.5" x14ac:dyDescent="0.25">
      <c r="A1123" s="3">
        <f>TITRES_STAT!B1126</f>
        <v>43644</v>
      </c>
      <c r="B1123" s="6">
        <f>TITRES_STAT!C1126</f>
        <v>15.02</v>
      </c>
      <c r="C1123" s="6">
        <f>TITRES_STAT!D1126</f>
        <v>10.29</v>
      </c>
      <c r="D1123" s="6">
        <f>TITRES_STAT!E1126</f>
        <v>10.140651131824233</v>
      </c>
      <c r="E1123" s="2">
        <f t="shared" si="68"/>
        <v>-376.45516431199763</v>
      </c>
      <c r="F1123" s="6" t="str">
        <f t="shared" si="71"/>
        <v>BULLISH</v>
      </c>
      <c r="G1123" s="6" t="str">
        <f t="shared" si="70"/>
        <v>WEAK</v>
      </c>
      <c r="H1123" s="6" t="str">
        <f t="shared" si="69"/>
        <v>CONFIRMED BULLISH</v>
      </c>
    </row>
    <row r="1124" spans="1:8" ht="13.5" x14ac:dyDescent="0.25">
      <c r="A1124" s="3">
        <f>TITRES_STAT!B1127</f>
        <v>43647</v>
      </c>
      <c r="B1124" s="6">
        <f>TITRES_STAT!C1127</f>
        <v>15.47</v>
      </c>
      <c r="C1124" s="6">
        <f>TITRES_STAT!D1127</f>
        <v>10.599</v>
      </c>
      <c r="D1124" s="6">
        <f>TITRES_STAT!E1127</f>
        <v>10.599</v>
      </c>
      <c r="E1124" s="2">
        <f t="shared" si="68"/>
        <v>-365.85616431199765</v>
      </c>
      <c r="F1124" s="6" t="str">
        <f t="shared" si="71"/>
        <v>BULLISH</v>
      </c>
      <c r="G1124" s="6" t="str">
        <f t="shared" si="70"/>
        <v>WEAK</v>
      </c>
      <c r="H1124" s="6" t="str">
        <f t="shared" si="69"/>
        <v>CONFIRMED BULLISH</v>
      </c>
    </row>
    <row r="1125" spans="1:8" ht="13.5" x14ac:dyDescent="0.25">
      <c r="A1125" s="3">
        <f>TITRES_STAT!B1128</f>
        <v>43648</v>
      </c>
      <c r="B1125" s="6">
        <f>TITRES_STAT!C1128</f>
        <v>15.5</v>
      </c>
      <c r="C1125" s="6">
        <f>TITRES_STAT!D1128</f>
        <v>10.619</v>
      </c>
      <c r="D1125" s="6">
        <f>TITRES_STAT!E1128</f>
        <v>10.603242774193548</v>
      </c>
      <c r="E1125" s="2">
        <f t="shared" si="68"/>
        <v>-355.25292153780407</v>
      </c>
      <c r="F1125" s="6" t="str">
        <f t="shared" si="71"/>
        <v>BULLISH</v>
      </c>
      <c r="G1125" s="6" t="str">
        <f t="shared" si="70"/>
        <v>WEAK</v>
      </c>
      <c r="H1125" s="6" t="str">
        <f t="shared" si="69"/>
        <v>CONFIRMED BULLISH</v>
      </c>
    </row>
    <row r="1126" spans="1:8" ht="13.5" x14ac:dyDescent="0.25">
      <c r="A1126" s="3">
        <f>TITRES_STAT!B1129</f>
        <v>43649</v>
      </c>
      <c r="B1126" s="6">
        <f>TITRES_STAT!C1129</f>
        <v>15.5</v>
      </c>
      <c r="C1126" s="6">
        <f>TITRES_STAT!D1129</f>
        <v>10.619</v>
      </c>
      <c r="D1126" s="6">
        <f>TITRES_STAT!E1129</f>
        <v>10.619</v>
      </c>
      <c r="E1126" s="2">
        <f t="shared" si="68"/>
        <v>-355.25292153780407</v>
      </c>
      <c r="F1126" s="6" t="str">
        <f t="shared" si="71"/>
        <v>BULLISH</v>
      </c>
      <c r="G1126" s="6" t="str">
        <f t="shared" si="70"/>
        <v>WEAK</v>
      </c>
      <c r="H1126" s="6" t="str">
        <f t="shared" si="69"/>
        <v>CONFIRMED BULLISH</v>
      </c>
    </row>
    <row r="1127" spans="1:8" ht="13.5" x14ac:dyDescent="0.25">
      <c r="A1127" s="3">
        <f>TITRES_STAT!B1130</f>
        <v>43650</v>
      </c>
      <c r="B1127" s="6">
        <f>TITRES_STAT!C1130</f>
        <v>15.55</v>
      </c>
      <c r="C1127" s="6">
        <f>TITRES_STAT!D1130</f>
        <v>10.653</v>
      </c>
      <c r="D1127" s="6">
        <f>TITRES_STAT!E1130</f>
        <v>10.653</v>
      </c>
      <c r="E1127" s="2">
        <f t="shared" si="68"/>
        <v>-344.59992153780405</v>
      </c>
      <c r="F1127" s="6" t="str">
        <f t="shared" si="71"/>
        <v>BULLISH</v>
      </c>
      <c r="G1127" s="6" t="str">
        <f t="shared" si="70"/>
        <v>WEAK</v>
      </c>
      <c r="H1127" s="6" t="str">
        <f t="shared" si="69"/>
        <v>CONFIRMED BULLISH</v>
      </c>
    </row>
    <row r="1128" spans="1:8" ht="13.5" x14ac:dyDescent="0.25">
      <c r="A1128" s="3">
        <f>TITRES_STAT!B1131</f>
        <v>43651</v>
      </c>
      <c r="B1128" s="6">
        <f>TITRES_STAT!C1131</f>
        <v>15.5</v>
      </c>
      <c r="C1128" s="6">
        <f>TITRES_STAT!D1131</f>
        <v>10.619</v>
      </c>
      <c r="D1128" s="6">
        <f>TITRES_STAT!E1131</f>
        <v>10.619</v>
      </c>
      <c r="E1128" s="2">
        <f t="shared" si="68"/>
        <v>-355.21892153780402</v>
      </c>
      <c r="F1128" s="6" t="str">
        <f t="shared" si="71"/>
        <v>BULLISH</v>
      </c>
      <c r="G1128" s="6" t="str">
        <f t="shared" si="70"/>
        <v>WEAK</v>
      </c>
      <c r="H1128" s="6" t="str">
        <f t="shared" si="69"/>
        <v>CONFIRMED BULLISH</v>
      </c>
    </row>
    <row r="1129" spans="1:8" ht="13.5" x14ac:dyDescent="0.25">
      <c r="A1129" s="3">
        <f>TITRES_STAT!B1132</f>
        <v>43654</v>
      </c>
      <c r="B1129" s="6">
        <f>TITRES_STAT!C1132</f>
        <v>15.04</v>
      </c>
      <c r="C1129" s="6">
        <f>TITRES_STAT!D1132</f>
        <v>10.304</v>
      </c>
      <c r="D1129" s="6">
        <f>TITRES_STAT!E1132</f>
        <v>10.584893617021278</v>
      </c>
      <c r="E1129" s="2">
        <f t="shared" si="68"/>
        <v>-365.80381515482532</v>
      </c>
      <c r="F1129" s="6" t="str">
        <f t="shared" si="71"/>
        <v>BULLISH</v>
      </c>
      <c r="G1129" s="6" t="str">
        <f t="shared" si="70"/>
        <v>NEUTRAL</v>
      </c>
      <c r="H1129" s="6" t="str">
        <f t="shared" si="69"/>
        <v>BULLISH DIVERGENCE</v>
      </c>
    </row>
    <row r="1130" spans="1:8" ht="13.5" x14ac:dyDescent="0.25">
      <c r="A1130" s="3">
        <f>TITRES_STAT!B1133</f>
        <v>43655</v>
      </c>
      <c r="B1130" s="6">
        <f>TITRES_STAT!C1133</f>
        <v>15.02</v>
      </c>
      <c r="C1130" s="6">
        <f>TITRES_STAT!D1133</f>
        <v>10.29</v>
      </c>
      <c r="D1130" s="6">
        <f>TITRES_STAT!E1133</f>
        <v>10.322884154460718</v>
      </c>
      <c r="E1130" s="2">
        <f t="shared" si="68"/>
        <v>-376.12669930928604</v>
      </c>
      <c r="F1130" s="6" t="str">
        <f t="shared" si="71"/>
        <v>BEARISH</v>
      </c>
      <c r="G1130" s="6" t="str">
        <f t="shared" si="70"/>
        <v>STRONG</v>
      </c>
      <c r="H1130" s="6" t="str">
        <f t="shared" si="69"/>
        <v>CONFIRMED BEARISH</v>
      </c>
    </row>
    <row r="1131" spans="1:8" ht="13.5" x14ac:dyDescent="0.25">
      <c r="A1131" s="3">
        <f>TITRES_STAT!B1134</f>
        <v>43656</v>
      </c>
      <c r="B1131" s="6">
        <f>TITRES_STAT!C1134</f>
        <v>14.57</v>
      </c>
      <c r="C1131" s="6">
        <f>TITRES_STAT!D1134</f>
        <v>9.9819999999999993</v>
      </c>
      <c r="D1131" s="6">
        <f>TITRES_STAT!E1134</f>
        <v>10.032697872340426</v>
      </c>
      <c r="E1131" s="2">
        <f t="shared" si="68"/>
        <v>-386.15939718162645</v>
      </c>
      <c r="F1131" s="6" t="str">
        <f t="shared" si="71"/>
        <v>BEARISH</v>
      </c>
      <c r="G1131" s="6" t="str">
        <f t="shared" si="70"/>
        <v>STRONG</v>
      </c>
      <c r="H1131" s="6" t="str">
        <f t="shared" si="69"/>
        <v>CONFIRMED BEARISH</v>
      </c>
    </row>
    <row r="1132" spans="1:8" ht="13.5" x14ac:dyDescent="0.25">
      <c r="A1132" s="3">
        <f>TITRES_STAT!B1135</f>
        <v>43657</v>
      </c>
      <c r="B1132" s="6">
        <f>TITRES_STAT!C1135</f>
        <v>14.55</v>
      </c>
      <c r="C1132" s="6">
        <f>TITRES_STAT!D1135</f>
        <v>9.968</v>
      </c>
      <c r="D1132" s="6">
        <f>TITRES_STAT!E1135</f>
        <v>9.968</v>
      </c>
      <c r="E1132" s="2">
        <f t="shared" si="68"/>
        <v>-396.12739718162646</v>
      </c>
      <c r="F1132" s="6" t="str">
        <f t="shared" si="71"/>
        <v>BEARISH</v>
      </c>
      <c r="G1132" s="6" t="str">
        <f t="shared" si="70"/>
        <v>STRONG</v>
      </c>
      <c r="H1132" s="6" t="str">
        <f t="shared" si="69"/>
        <v>CONFIRMED BEARISH</v>
      </c>
    </row>
    <row r="1133" spans="1:8" ht="13.5" x14ac:dyDescent="0.25">
      <c r="A1133" s="3">
        <f>TITRES_STAT!B1136</f>
        <v>43658</v>
      </c>
      <c r="B1133" s="6">
        <f>TITRES_STAT!C1136</f>
        <v>14.55</v>
      </c>
      <c r="C1133" s="6">
        <f>TITRES_STAT!D1136</f>
        <v>9.968</v>
      </c>
      <c r="D1133" s="6">
        <f>TITRES_STAT!E1136</f>
        <v>0</v>
      </c>
      <c r="E1133" s="2">
        <f t="shared" si="68"/>
        <v>-396.12739718162646</v>
      </c>
      <c r="F1133" s="6" t="str">
        <f t="shared" si="71"/>
        <v>BEARISH</v>
      </c>
      <c r="G1133" s="6" t="str">
        <f t="shared" si="70"/>
        <v>STRONG</v>
      </c>
      <c r="H1133" s="6" t="str">
        <f t="shared" si="69"/>
        <v>CONFIRMED BEARISH</v>
      </c>
    </row>
    <row r="1134" spans="1:8" ht="13.5" x14ac:dyDescent="0.25">
      <c r="A1134" s="3">
        <f>TITRES_STAT!B1137</f>
        <v>43661</v>
      </c>
      <c r="B1134" s="6">
        <f>TITRES_STAT!C1137</f>
        <v>14.12</v>
      </c>
      <c r="C1134" s="6">
        <f>TITRES_STAT!D1137</f>
        <v>9.6739999999999995</v>
      </c>
      <c r="D1134" s="6">
        <f>TITRES_STAT!E1137</f>
        <v>9.6739999999999995</v>
      </c>
      <c r="E1134" s="2">
        <f t="shared" si="68"/>
        <v>-405.80139718162644</v>
      </c>
      <c r="F1134" s="6" t="str">
        <f t="shared" si="71"/>
        <v>BEARISH</v>
      </c>
      <c r="G1134" s="6" t="str">
        <f t="shared" si="70"/>
        <v>STRONG</v>
      </c>
      <c r="H1134" s="6" t="str">
        <f t="shared" si="69"/>
        <v>CONFIRMED BEARISH</v>
      </c>
    </row>
    <row r="1135" spans="1:8" ht="13.5" x14ac:dyDescent="0.25">
      <c r="A1135" s="3">
        <f>TITRES_STAT!B1138</f>
        <v>43662</v>
      </c>
      <c r="B1135" s="6">
        <f>TITRES_STAT!C1138</f>
        <v>13.7</v>
      </c>
      <c r="C1135" s="6">
        <f>TITRES_STAT!D1138</f>
        <v>9.3859999999999992</v>
      </c>
      <c r="D1135" s="6">
        <f>TITRES_STAT!E1138</f>
        <v>9.3859999999999992</v>
      </c>
      <c r="E1135" s="2">
        <f t="shared" si="68"/>
        <v>-415.18739718162647</v>
      </c>
      <c r="F1135" s="6" t="str">
        <f t="shared" si="71"/>
        <v>BEARISH</v>
      </c>
      <c r="G1135" s="6" t="str">
        <f t="shared" si="70"/>
        <v>STRONG</v>
      </c>
      <c r="H1135" s="6" t="str">
        <f t="shared" si="69"/>
        <v>CONFIRMED BEARISH</v>
      </c>
    </row>
    <row r="1136" spans="1:8" ht="13.5" x14ac:dyDescent="0.25">
      <c r="A1136" s="3">
        <f>TITRES_STAT!B1139</f>
        <v>43663</v>
      </c>
      <c r="B1136" s="6">
        <f>TITRES_STAT!C1139</f>
        <v>13.7</v>
      </c>
      <c r="C1136" s="6">
        <f>TITRES_STAT!D1139</f>
        <v>9.3859999999999992</v>
      </c>
      <c r="D1136" s="6">
        <f>TITRES_STAT!E1139</f>
        <v>0</v>
      </c>
      <c r="E1136" s="2">
        <f t="shared" si="68"/>
        <v>-415.18739718162647</v>
      </c>
      <c r="F1136" s="6" t="str">
        <f t="shared" si="71"/>
        <v>BEARISH</v>
      </c>
      <c r="G1136" s="6" t="str">
        <f t="shared" si="70"/>
        <v>STRONG</v>
      </c>
      <c r="H1136" s="6" t="str">
        <f t="shared" si="69"/>
        <v>CONFIRMED BEARISH</v>
      </c>
    </row>
    <row r="1137" spans="1:8" ht="13.5" x14ac:dyDescent="0.25">
      <c r="A1137" s="3">
        <f>TITRES_STAT!B1140</f>
        <v>43664</v>
      </c>
      <c r="B1137" s="6">
        <f>TITRES_STAT!C1140</f>
        <v>13.4</v>
      </c>
      <c r="C1137" s="6">
        <f>TITRES_STAT!D1140</f>
        <v>9.18</v>
      </c>
      <c r="D1137" s="6">
        <f>TITRES_STAT!E1140</f>
        <v>9.1806850746268651</v>
      </c>
      <c r="E1137" s="2">
        <f t="shared" si="68"/>
        <v>-424.36808225625333</v>
      </c>
      <c r="F1137" s="6" t="str">
        <f t="shared" si="71"/>
        <v>BEARISH</v>
      </c>
      <c r="G1137" s="6" t="str">
        <f t="shared" si="70"/>
        <v>STRONG</v>
      </c>
      <c r="H1137" s="6" t="str">
        <f t="shared" si="69"/>
        <v>CONFIRMED BEARISH</v>
      </c>
    </row>
    <row r="1138" spans="1:8" ht="13.5" x14ac:dyDescent="0.25">
      <c r="A1138" s="3">
        <f>TITRES_STAT!B1141</f>
        <v>43665</v>
      </c>
      <c r="B1138" s="6">
        <f>TITRES_STAT!C1141</f>
        <v>13.4</v>
      </c>
      <c r="C1138" s="6">
        <f>TITRES_STAT!D1141</f>
        <v>9.18</v>
      </c>
      <c r="D1138" s="6">
        <f>TITRES_STAT!E1141</f>
        <v>0</v>
      </c>
      <c r="E1138" s="2">
        <f t="shared" si="68"/>
        <v>-424.36808225625333</v>
      </c>
      <c r="F1138" s="6" t="str">
        <f t="shared" si="71"/>
        <v>BEARISH</v>
      </c>
      <c r="G1138" s="6" t="str">
        <f t="shared" si="70"/>
        <v>STRONG</v>
      </c>
      <c r="H1138" s="6" t="str">
        <f t="shared" si="69"/>
        <v>CONFIRMED BEARISH</v>
      </c>
    </row>
    <row r="1139" spans="1:8" ht="13.5" x14ac:dyDescent="0.25">
      <c r="A1139" s="3">
        <f>TITRES_STAT!B1142</f>
        <v>43668</v>
      </c>
      <c r="B1139" s="6">
        <f>TITRES_STAT!C1142</f>
        <v>13.4</v>
      </c>
      <c r="C1139" s="6">
        <f>TITRES_STAT!D1142</f>
        <v>9.18</v>
      </c>
      <c r="D1139" s="6">
        <f>TITRES_STAT!E1142</f>
        <v>9.3087940298507448</v>
      </c>
      <c r="E1139" s="2">
        <f t="shared" si="68"/>
        <v>-424.36808225625333</v>
      </c>
      <c r="F1139" s="6" t="str">
        <f t="shared" si="71"/>
        <v>BEARISH</v>
      </c>
      <c r="G1139" s="6" t="str">
        <f t="shared" si="70"/>
        <v>STRONG</v>
      </c>
      <c r="H1139" s="6" t="str">
        <f t="shared" si="69"/>
        <v>CONFIRMED BEARISH</v>
      </c>
    </row>
    <row r="1140" spans="1:8" ht="13.5" x14ac:dyDescent="0.25">
      <c r="A1140" s="3">
        <f>TITRES_STAT!B1143</f>
        <v>43669</v>
      </c>
      <c r="B1140" s="6">
        <f>TITRES_STAT!C1143</f>
        <v>13.4</v>
      </c>
      <c r="C1140" s="6">
        <f>TITRES_STAT!D1143</f>
        <v>9.18</v>
      </c>
      <c r="D1140" s="6">
        <f>TITRES_STAT!E1143</f>
        <v>9.18</v>
      </c>
      <c r="E1140" s="2">
        <f t="shared" si="68"/>
        <v>-424.36808225625333</v>
      </c>
      <c r="F1140" s="6" t="str">
        <f t="shared" si="71"/>
        <v>BEARISH</v>
      </c>
      <c r="G1140" s="6" t="str">
        <f t="shared" si="70"/>
        <v>STRONG</v>
      </c>
      <c r="H1140" s="6" t="str">
        <f t="shared" si="69"/>
        <v>CONFIRMED BEARISH</v>
      </c>
    </row>
    <row r="1141" spans="1:8" ht="13.5" x14ac:dyDescent="0.25">
      <c r="A1141" s="3">
        <f>TITRES_STAT!B1144</f>
        <v>43670</v>
      </c>
      <c r="B1141" s="6">
        <f>TITRES_STAT!C1144</f>
        <v>13.55</v>
      </c>
      <c r="C1141" s="6">
        <f>TITRES_STAT!D1144</f>
        <v>9.2829999999999995</v>
      </c>
      <c r="D1141" s="6">
        <f>TITRES_STAT!E1144</f>
        <v>9.1911976383763836</v>
      </c>
      <c r="E1141" s="2">
        <f t="shared" si="68"/>
        <v>-415.17688461787696</v>
      </c>
      <c r="F1141" s="6" t="str">
        <f t="shared" si="71"/>
        <v>BULLISH</v>
      </c>
      <c r="G1141" s="6" t="str">
        <f t="shared" si="70"/>
        <v>NEUTRAL</v>
      </c>
      <c r="H1141" s="6" t="str">
        <f t="shared" si="69"/>
        <v>BULLISH DIVERGENCE</v>
      </c>
    </row>
    <row r="1142" spans="1:8" ht="13.5" x14ac:dyDescent="0.25">
      <c r="A1142" s="3">
        <f>TITRES_STAT!B1145</f>
        <v>43672</v>
      </c>
      <c r="B1142" s="6">
        <f>TITRES_STAT!C1145</f>
        <v>13.55</v>
      </c>
      <c r="C1142" s="6">
        <f>TITRES_STAT!D1145</f>
        <v>9.2829999999999995</v>
      </c>
      <c r="D1142" s="6">
        <f>TITRES_STAT!E1145</f>
        <v>0</v>
      </c>
      <c r="E1142" s="2">
        <f t="shared" si="68"/>
        <v>-415.17688461787696</v>
      </c>
      <c r="F1142" s="6" t="str">
        <f t="shared" si="71"/>
        <v>BULLISH</v>
      </c>
      <c r="G1142" s="6" t="str">
        <f t="shared" si="70"/>
        <v>WEAK</v>
      </c>
      <c r="H1142" s="6" t="str">
        <f t="shared" si="69"/>
        <v>CONFIRMED BULLISH</v>
      </c>
    </row>
    <row r="1143" spans="1:8" ht="13.5" x14ac:dyDescent="0.25">
      <c r="A1143" s="3">
        <f>TITRES_STAT!B1146</f>
        <v>43675</v>
      </c>
      <c r="B1143" s="6">
        <f>TITRES_STAT!C1146</f>
        <v>13.55</v>
      </c>
      <c r="C1143" s="6">
        <f>TITRES_STAT!D1146</f>
        <v>9.2829999999999995</v>
      </c>
      <c r="D1143" s="6">
        <f>TITRES_STAT!E1146</f>
        <v>9.2829999999999995</v>
      </c>
      <c r="E1143" s="2">
        <f t="shared" si="68"/>
        <v>-415.17688461787696</v>
      </c>
      <c r="F1143" s="6" t="str">
        <f t="shared" si="71"/>
        <v>BULLISH</v>
      </c>
      <c r="G1143" s="6" t="str">
        <f t="shared" si="70"/>
        <v>WEAK</v>
      </c>
      <c r="H1143" s="6" t="str">
        <f t="shared" si="69"/>
        <v>CONFIRMED BULLISH</v>
      </c>
    </row>
    <row r="1144" spans="1:8" ht="13.5" x14ac:dyDescent="0.25">
      <c r="A1144" s="3">
        <f>TITRES_STAT!B1147</f>
        <v>43676</v>
      </c>
      <c r="B1144" s="6">
        <f>TITRES_STAT!C1147</f>
        <v>13.55</v>
      </c>
      <c r="C1144" s="6">
        <f>TITRES_STAT!D1147</f>
        <v>9.2829999999999995</v>
      </c>
      <c r="D1144" s="6">
        <f>TITRES_STAT!E1147</f>
        <v>0</v>
      </c>
      <c r="E1144" s="2">
        <f t="shared" si="68"/>
        <v>-415.17688461787696</v>
      </c>
      <c r="F1144" s="6" t="str">
        <f t="shared" si="71"/>
        <v>BULLISH</v>
      </c>
      <c r="G1144" s="6" t="str">
        <f t="shared" si="70"/>
        <v>WEAK</v>
      </c>
      <c r="H1144" s="6" t="str">
        <f t="shared" si="69"/>
        <v>CONFIRMED BULLISH</v>
      </c>
    </row>
    <row r="1145" spans="1:8" ht="13.5" x14ac:dyDescent="0.25">
      <c r="A1145" s="3">
        <f>TITRES_STAT!B1148</f>
        <v>43677</v>
      </c>
      <c r="B1145" s="6">
        <f>TITRES_STAT!C1148</f>
        <v>13.55</v>
      </c>
      <c r="C1145" s="6">
        <f>TITRES_STAT!D1148</f>
        <v>9.2829999999999995</v>
      </c>
      <c r="D1145" s="6">
        <f>TITRES_STAT!E1148</f>
        <v>0</v>
      </c>
      <c r="E1145" s="2">
        <f t="shared" si="68"/>
        <v>-415.17688461787696</v>
      </c>
      <c r="F1145" s="6" t="str">
        <f t="shared" si="71"/>
        <v>BULLISH</v>
      </c>
      <c r="G1145" s="6" t="str">
        <f t="shared" si="70"/>
        <v>WEAK</v>
      </c>
      <c r="H1145" s="6" t="str">
        <f t="shared" si="69"/>
        <v>CONFIRMED BULLISH</v>
      </c>
    </row>
    <row r="1146" spans="1:8" ht="13.5" x14ac:dyDescent="0.25">
      <c r="A1146" s="3">
        <f>TITRES_STAT!B1149</f>
        <v>43678</v>
      </c>
      <c r="B1146" s="6">
        <f>TITRES_STAT!C1149</f>
        <v>13.55</v>
      </c>
      <c r="C1146" s="6">
        <f>TITRES_STAT!D1149</f>
        <v>9.2829999999999995</v>
      </c>
      <c r="D1146" s="6">
        <f>TITRES_STAT!E1149</f>
        <v>0</v>
      </c>
      <c r="E1146" s="2">
        <f t="shared" si="68"/>
        <v>-415.17688461787696</v>
      </c>
      <c r="F1146" s="6" t="str">
        <f t="shared" si="71"/>
        <v>NEUTRAL</v>
      </c>
      <c r="G1146" s="6" t="str">
        <f t="shared" si="70"/>
        <v>NEUTRAL</v>
      </c>
      <c r="H1146" s="6" t="str">
        <f t="shared" si="69"/>
        <v>NEUTRAL</v>
      </c>
    </row>
    <row r="1147" spans="1:8" ht="13.5" x14ac:dyDescent="0.25">
      <c r="A1147" s="3">
        <f>TITRES_STAT!B1150</f>
        <v>43679</v>
      </c>
      <c r="B1147" s="6">
        <f>TITRES_STAT!C1150</f>
        <v>13.55</v>
      </c>
      <c r="C1147" s="6">
        <f>TITRES_STAT!D1150</f>
        <v>9.2829999999999995</v>
      </c>
      <c r="D1147" s="6">
        <f>TITRES_STAT!E1150</f>
        <v>0</v>
      </c>
      <c r="E1147" s="2">
        <f t="shared" si="68"/>
        <v>-415.17688461787696</v>
      </c>
      <c r="F1147" s="6" t="str">
        <f t="shared" si="71"/>
        <v>NEUTRAL</v>
      </c>
      <c r="G1147" s="6" t="str">
        <f t="shared" si="70"/>
        <v>NEUTRAL</v>
      </c>
      <c r="H1147" s="6" t="str">
        <f t="shared" si="69"/>
        <v>NEUTRAL</v>
      </c>
    </row>
    <row r="1148" spans="1:8" ht="13.5" x14ac:dyDescent="0.25">
      <c r="A1148" s="3">
        <f>TITRES_STAT!B1151</f>
        <v>43682</v>
      </c>
      <c r="B1148" s="6">
        <f>TITRES_STAT!C1151</f>
        <v>13.55</v>
      </c>
      <c r="C1148" s="6">
        <f>TITRES_STAT!D1151</f>
        <v>9.2829999999999995</v>
      </c>
      <c r="D1148" s="6">
        <f>TITRES_STAT!E1151</f>
        <v>0</v>
      </c>
      <c r="E1148" s="2">
        <f t="shared" si="68"/>
        <v>-415.17688461787696</v>
      </c>
      <c r="F1148" s="6" t="str">
        <f t="shared" si="71"/>
        <v>NEUTRAL</v>
      </c>
      <c r="G1148" s="6" t="str">
        <f t="shared" si="70"/>
        <v>NEUTRAL</v>
      </c>
      <c r="H1148" s="6" t="str">
        <f t="shared" si="69"/>
        <v>NEUTRAL</v>
      </c>
    </row>
    <row r="1149" spans="1:8" ht="13.5" x14ac:dyDescent="0.25">
      <c r="A1149" s="3">
        <f>TITRES_STAT!B1152</f>
        <v>43683</v>
      </c>
      <c r="B1149" s="6">
        <f>TITRES_STAT!C1152</f>
        <v>13.55</v>
      </c>
      <c r="C1149" s="6">
        <f>TITRES_STAT!D1152</f>
        <v>9.2829999999999995</v>
      </c>
      <c r="D1149" s="6">
        <f>TITRES_STAT!E1152</f>
        <v>0</v>
      </c>
      <c r="E1149" s="2">
        <f t="shared" si="68"/>
        <v>-415.17688461787696</v>
      </c>
      <c r="F1149" s="6" t="str">
        <f t="shared" si="71"/>
        <v>NEUTRAL</v>
      </c>
      <c r="G1149" s="6" t="str">
        <f t="shared" si="70"/>
        <v>NEUTRAL</v>
      </c>
      <c r="H1149" s="6" t="str">
        <f t="shared" si="69"/>
        <v>NEUTRAL</v>
      </c>
    </row>
    <row r="1150" spans="1:8" ht="13.5" x14ac:dyDescent="0.25">
      <c r="A1150" s="3">
        <f>TITRES_STAT!B1153</f>
        <v>43684</v>
      </c>
      <c r="B1150" s="6">
        <f>TITRES_STAT!C1153</f>
        <v>13.55</v>
      </c>
      <c r="C1150" s="6">
        <f>TITRES_STAT!D1153</f>
        <v>9.2829999999999995</v>
      </c>
      <c r="D1150" s="6">
        <f>TITRES_STAT!E1153</f>
        <v>0</v>
      </c>
      <c r="E1150" s="2">
        <f t="shared" si="68"/>
        <v>-415.17688461787696</v>
      </c>
      <c r="F1150" s="6" t="str">
        <f t="shared" si="71"/>
        <v>NEUTRAL</v>
      </c>
      <c r="G1150" s="6" t="str">
        <f t="shared" si="70"/>
        <v>NEUTRAL</v>
      </c>
      <c r="H1150" s="6" t="str">
        <f t="shared" si="69"/>
        <v>NEUTRAL</v>
      </c>
    </row>
    <row r="1151" spans="1:8" ht="13.5" x14ac:dyDescent="0.25">
      <c r="A1151" s="3">
        <f>TITRES_STAT!B1154</f>
        <v>43685</v>
      </c>
      <c r="B1151" s="6">
        <f>TITRES_STAT!C1154</f>
        <v>13.55</v>
      </c>
      <c r="C1151" s="6">
        <f>TITRES_STAT!D1154</f>
        <v>9.2829999999999995</v>
      </c>
      <c r="D1151" s="6">
        <f>TITRES_STAT!E1154</f>
        <v>0</v>
      </c>
      <c r="E1151" s="2">
        <f t="shared" si="68"/>
        <v>-415.17688461787696</v>
      </c>
      <c r="F1151" s="6" t="str">
        <f t="shared" si="71"/>
        <v>NEUTRAL</v>
      </c>
      <c r="G1151" s="6" t="str">
        <f t="shared" si="70"/>
        <v>NEUTRAL</v>
      </c>
      <c r="H1151" s="6" t="str">
        <f t="shared" si="69"/>
        <v>NEUTRAL</v>
      </c>
    </row>
    <row r="1152" spans="1:8" ht="13.5" x14ac:dyDescent="0.25">
      <c r="A1152" s="3">
        <f>TITRES_STAT!B1155</f>
        <v>43686</v>
      </c>
      <c r="B1152" s="6">
        <f>TITRES_STAT!C1155</f>
        <v>13.55</v>
      </c>
      <c r="C1152" s="6">
        <f>TITRES_STAT!D1155</f>
        <v>9.2829999999999995</v>
      </c>
      <c r="D1152" s="6">
        <f>TITRES_STAT!E1155</f>
        <v>0</v>
      </c>
      <c r="E1152" s="2">
        <f t="shared" si="68"/>
        <v>-415.17688461787696</v>
      </c>
      <c r="F1152" s="6" t="str">
        <f t="shared" si="71"/>
        <v>NEUTRAL</v>
      </c>
      <c r="G1152" s="6" t="str">
        <f t="shared" si="70"/>
        <v>NEUTRAL</v>
      </c>
      <c r="H1152" s="6" t="str">
        <f t="shared" si="69"/>
        <v>NEUTRAL</v>
      </c>
    </row>
    <row r="1153" spans="1:8" ht="13.5" x14ac:dyDescent="0.25">
      <c r="A1153" s="3">
        <f>TITRES_STAT!B1156</f>
        <v>43691</v>
      </c>
      <c r="B1153" s="6">
        <f>TITRES_STAT!C1156</f>
        <v>13.29</v>
      </c>
      <c r="C1153" s="6">
        <f>TITRES_STAT!D1156</f>
        <v>9.1050000000000004</v>
      </c>
      <c r="D1153" s="6">
        <f>TITRES_STAT!E1156</f>
        <v>9.1050000000000004</v>
      </c>
      <c r="E1153" s="2">
        <f t="shared" si="68"/>
        <v>-424.28188461787698</v>
      </c>
      <c r="F1153" s="6" t="str">
        <f t="shared" si="71"/>
        <v>BEARISH</v>
      </c>
      <c r="G1153" s="6" t="str">
        <f t="shared" si="70"/>
        <v>STRONG</v>
      </c>
      <c r="H1153" s="6" t="str">
        <f t="shared" si="69"/>
        <v>CONFIRMED BEARISH</v>
      </c>
    </row>
    <row r="1154" spans="1:8" ht="13.5" x14ac:dyDescent="0.25">
      <c r="A1154" s="3">
        <f>TITRES_STAT!B1157</f>
        <v>43692</v>
      </c>
      <c r="B1154" s="6">
        <f>TITRES_STAT!C1157</f>
        <v>13.5</v>
      </c>
      <c r="C1154" s="6">
        <f>TITRES_STAT!D1157</f>
        <v>9.2490000000000006</v>
      </c>
      <c r="D1154" s="6">
        <f>TITRES_STAT!E1157</f>
        <v>9.2490000000000006</v>
      </c>
      <c r="E1154" s="2">
        <f t="shared" si="68"/>
        <v>-415.03288461787696</v>
      </c>
      <c r="F1154" s="6" t="str">
        <f t="shared" si="71"/>
        <v>BULLISH</v>
      </c>
      <c r="G1154" s="6" t="str">
        <f t="shared" si="70"/>
        <v>NEUTRAL</v>
      </c>
      <c r="H1154" s="6" t="str">
        <f t="shared" si="69"/>
        <v>BULLISH DIVERGENCE</v>
      </c>
    </row>
    <row r="1155" spans="1:8" ht="13.5" x14ac:dyDescent="0.25">
      <c r="A1155" s="3">
        <f>TITRES_STAT!B1158</f>
        <v>43693</v>
      </c>
      <c r="B1155" s="6">
        <f>TITRES_STAT!C1158</f>
        <v>13.9</v>
      </c>
      <c r="C1155" s="6">
        <f>TITRES_STAT!D1158</f>
        <v>9.5229999999999997</v>
      </c>
      <c r="D1155" s="6">
        <f>TITRES_STAT!E1158</f>
        <v>9.5229999999999997</v>
      </c>
      <c r="E1155" s="2">
        <f t="shared" si="68"/>
        <v>-405.50988461787693</v>
      </c>
      <c r="F1155" s="6" t="str">
        <f t="shared" si="71"/>
        <v>BULLISH</v>
      </c>
      <c r="G1155" s="6" t="str">
        <f t="shared" si="70"/>
        <v>WEAK</v>
      </c>
      <c r="H1155" s="6" t="str">
        <f t="shared" si="69"/>
        <v>CONFIRMED BULLISH</v>
      </c>
    </row>
    <row r="1156" spans="1:8" ht="13.5" x14ac:dyDescent="0.25">
      <c r="A1156" s="3">
        <f>TITRES_STAT!B1159</f>
        <v>43696</v>
      </c>
      <c r="B1156" s="6">
        <f>TITRES_STAT!C1159</f>
        <v>13.9</v>
      </c>
      <c r="C1156" s="6">
        <f>TITRES_STAT!D1159</f>
        <v>9.5229999999999997</v>
      </c>
      <c r="D1156" s="6">
        <f>TITRES_STAT!E1159</f>
        <v>0</v>
      </c>
      <c r="E1156" s="2">
        <f t="shared" ref="E1156:E1219" si="72">IF(B1156&gt;B1155, E1155+D1156, IF(B1156&lt;B1155, E1155-D1156, E1155))</f>
        <v>-405.50988461787693</v>
      </c>
      <c r="F1156" s="6" t="str">
        <f t="shared" si="71"/>
        <v>BULLISH</v>
      </c>
      <c r="G1156" s="6" t="str">
        <f t="shared" si="70"/>
        <v>WEAK</v>
      </c>
      <c r="H1156" s="6" t="str">
        <f t="shared" si="69"/>
        <v>CONFIRMED BULLISH</v>
      </c>
    </row>
    <row r="1157" spans="1:8" ht="13.5" x14ac:dyDescent="0.25">
      <c r="A1157" s="3">
        <f>TITRES_STAT!B1160</f>
        <v>43697</v>
      </c>
      <c r="B1157" s="6">
        <f>TITRES_STAT!C1160</f>
        <v>13.5</v>
      </c>
      <c r="C1157" s="6">
        <f>TITRES_STAT!D1160</f>
        <v>9.2490000000000006</v>
      </c>
      <c r="D1157" s="6">
        <f>TITRES_STAT!E1160</f>
        <v>9.2490000000000006</v>
      </c>
      <c r="E1157" s="2">
        <f t="shared" si="72"/>
        <v>-414.75888461787696</v>
      </c>
      <c r="F1157" s="6" t="str">
        <f t="shared" si="71"/>
        <v>BULLISH</v>
      </c>
      <c r="G1157" s="6" t="str">
        <f t="shared" si="70"/>
        <v>NEUTRAL</v>
      </c>
      <c r="H1157" s="6" t="str">
        <f t="shared" si="69"/>
        <v>BULLISH DIVERGENCE</v>
      </c>
    </row>
    <row r="1158" spans="1:8" ht="13.5" x14ac:dyDescent="0.25">
      <c r="A1158" s="3">
        <f>TITRES_STAT!B1161</f>
        <v>43698</v>
      </c>
      <c r="B1158" s="6">
        <f>TITRES_STAT!C1161</f>
        <v>13.6</v>
      </c>
      <c r="C1158" s="6">
        <f>TITRES_STAT!D1161</f>
        <v>9.3170000000000002</v>
      </c>
      <c r="D1158" s="6">
        <f>TITRES_STAT!E1161</f>
        <v>9.2498627941176466</v>
      </c>
      <c r="E1158" s="2">
        <f t="shared" si="72"/>
        <v>-405.50902182375933</v>
      </c>
      <c r="F1158" s="6" t="str">
        <f t="shared" si="71"/>
        <v>BULLISH</v>
      </c>
      <c r="G1158" s="6" t="str">
        <f t="shared" si="70"/>
        <v>WEAK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BULLISH</v>
      </c>
    </row>
    <row r="1159" spans="1:8" ht="13.5" x14ac:dyDescent="0.25">
      <c r="A1159" s="3">
        <f>TITRES_STAT!B1162</f>
        <v>43699</v>
      </c>
      <c r="B1159" s="6">
        <f>TITRES_STAT!C1162</f>
        <v>13.6</v>
      </c>
      <c r="C1159" s="6">
        <f>TITRES_STAT!D1162</f>
        <v>9.3170000000000002</v>
      </c>
      <c r="D1159" s="6">
        <f>TITRES_STAT!E1162</f>
        <v>0</v>
      </c>
      <c r="E1159" s="2">
        <f t="shared" si="72"/>
        <v>-405.50902182375933</v>
      </c>
      <c r="F1159" s="6" t="str">
        <f t="shared" si="71"/>
        <v>BULLISH</v>
      </c>
      <c r="G1159" s="6" t="str">
        <f t="shared" ref="G1159:G1222" si="74">IF((E1159-E1154)/E1154 &gt; 0.02, "STRONG",
 IF((E1159-E1154)/E1154 &lt; -0.02, "WEAK", "NEUTRAL"))</f>
        <v>WEAK</v>
      </c>
      <c r="H1159" s="6" t="str">
        <f t="shared" si="73"/>
        <v>CONFIRMED BULLISH</v>
      </c>
    </row>
    <row r="1160" spans="1:8" ht="13.5" x14ac:dyDescent="0.25">
      <c r="A1160" s="3">
        <f>TITRES_STAT!B1163</f>
        <v>43700</v>
      </c>
      <c r="B1160" s="6">
        <f>TITRES_STAT!C1163</f>
        <v>13.6</v>
      </c>
      <c r="C1160" s="6">
        <f>TITRES_STAT!D1163</f>
        <v>9.3170000000000002</v>
      </c>
      <c r="D1160" s="6">
        <f>TITRES_STAT!E1163</f>
        <v>0</v>
      </c>
      <c r="E1160" s="2">
        <f t="shared" si="72"/>
        <v>-405.50902182375933</v>
      </c>
      <c r="F1160" s="6" t="str">
        <f t="shared" ref="F1160:F1223" si="75">IF(E1160&gt;E1155,"BULLISH",IF(E1160&lt;E1155,"BEARISH","NEUTRAL"))</f>
        <v>BULLISH</v>
      </c>
      <c r="G1160" s="6" t="str">
        <f t="shared" si="74"/>
        <v>NEUTRAL</v>
      </c>
      <c r="H1160" s="6" t="str">
        <f t="shared" si="73"/>
        <v>BULLISH DIVERGENCE</v>
      </c>
    </row>
    <row r="1161" spans="1:8" ht="13.5" x14ac:dyDescent="0.25">
      <c r="A1161" s="3">
        <f>TITRES_STAT!B1164</f>
        <v>43703</v>
      </c>
      <c r="B1161" s="6">
        <f>TITRES_STAT!C1164</f>
        <v>13.6</v>
      </c>
      <c r="C1161" s="6">
        <f>TITRES_STAT!D1164</f>
        <v>9.3170000000000002</v>
      </c>
      <c r="D1161" s="6">
        <f>TITRES_STAT!E1164</f>
        <v>0</v>
      </c>
      <c r="E1161" s="2">
        <f t="shared" si="72"/>
        <v>-405.50902182375933</v>
      </c>
      <c r="F1161" s="6" t="str">
        <f t="shared" si="75"/>
        <v>BULLISH</v>
      </c>
      <c r="G1161" s="6" t="str">
        <f t="shared" si="74"/>
        <v>NEUTRAL</v>
      </c>
      <c r="H1161" s="6" t="str">
        <f t="shared" si="73"/>
        <v>BULLISH DIVERGENCE</v>
      </c>
    </row>
    <row r="1162" spans="1:8" ht="13.5" x14ac:dyDescent="0.25">
      <c r="A1162" s="3">
        <f>TITRES_STAT!B1165</f>
        <v>43704</v>
      </c>
      <c r="B1162" s="6">
        <f>TITRES_STAT!C1165</f>
        <v>13.6</v>
      </c>
      <c r="C1162" s="6">
        <f>TITRES_STAT!D1165</f>
        <v>9.3170000000000002</v>
      </c>
      <c r="D1162" s="6">
        <f>TITRES_STAT!E1165</f>
        <v>0</v>
      </c>
      <c r="E1162" s="2">
        <f t="shared" si="72"/>
        <v>-405.50902182375933</v>
      </c>
      <c r="F1162" s="6" t="str">
        <f t="shared" si="75"/>
        <v>BULLISH</v>
      </c>
      <c r="G1162" s="6" t="str">
        <f t="shared" si="74"/>
        <v>WEAK</v>
      </c>
      <c r="H1162" s="6" t="str">
        <f t="shared" si="73"/>
        <v>CONFIRMED BULLISH</v>
      </c>
    </row>
    <row r="1163" spans="1:8" ht="13.5" x14ac:dyDescent="0.25">
      <c r="A1163" s="3">
        <f>TITRES_STAT!B1166</f>
        <v>43705</v>
      </c>
      <c r="B1163" s="6">
        <f>TITRES_STAT!C1166</f>
        <v>12.81</v>
      </c>
      <c r="C1163" s="6">
        <f>TITRES_STAT!D1166</f>
        <v>8.7759999999999998</v>
      </c>
      <c r="D1163" s="6">
        <f>TITRES_STAT!E1166</f>
        <v>8.8006632318501161</v>
      </c>
      <c r="E1163" s="2">
        <f t="shared" si="72"/>
        <v>-414.30968505560946</v>
      </c>
      <c r="F1163" s="6" t="str">
        <f t="shared" si="75"/>
        <v>BEARISH</v>
      </c>
      <c r="G1163" s="6" t="str">
        <f t="shared" si="74"/>
        <v>STRONG</v>
      </c>
      <c r="H1163" s="6" t="str">
        <f t="shared" si="73"/>
        <v>CONFIRMED BEARISH</v>
      </c>
    </row>
    <row r="1164" spans="1:8" ht="13.5" x14ac:dyDescent="0.25">
      <c r="A1164" s="3">
        <f>TITRES_STAT!B1167</f>
        <v>43706</v>
      </c>
      <c r="B1164" s="6">
        <f>TITRES_STAT!C1167</f>
        <v>12.81</v>
      </c>
      <c r="C1164" s="6">
        <f>TITRES_STAT!D1167</f>
        <v>8.7759999999999998</v>
      </c>
      <c r="D1164" s="6">
        <f>TITRES_STAT!E1167</f>
        <v>0</v>
      </c>
      <c r="E1164" s="2">
        <f t="shared" si="72"/>
        <v>-414.30968505560946</v>
      </c>
      <c r="F1164" s="6" t="str">
        <f t="shared" si="75"/>
        <v>BEARISH</v>
      </c>
      <c r="G1164" s="6" t="str">
        <f t="shared" si="74"/>
        <v>STRONG</v>
      </c>
      <c r="H1164" s="6" t="str">
        <f t="shared" si="73"/>
        <v>CONFIRMED BEARISH</v>
      </c>
    </row>
    <row r="1165" spans="1:8" ht="13.5" x14ac:dyDescent="0.25">
      <c r="A1165" s="3">
        <f>TITRES_STAT!B1168</f>
        <v>43707</v>
      </c>
      <c r="B1165" s="6">
        <f>TITRES_STAT!C1168</f>
        <v>12.88</v>
      </c>
      <c r="C1165" s="6">
        <f>TITRES_STAT!D1168</f>
        <v>8.8239999999999998</v>
      </c>
      <c r="D1165" s="6">
        <f>TITRES_STAT!E1168</f>
        <v>8.5896981366459624</v>
      </c>
      <c r="E1165" s="2">
        <f t="shared" si="72"/>
        <v>-405.71998691896351</v>
      </c>
      <c r="F1165" s="6" t="str">
        <f t="shared" si="75"/>
        <v>BEARISH</v>
      </c>
      <c r="G1165" s="6" t="str">
        <f t="shared" si="74"/>
        <v>NEUTRAL</v>
      </c>
      <c r="H1165" s="6" t="str">
        <f t="shared" si="73"/>
        <v>CONFIRMED BEARISH</v>
      </c>
    </row>
    <row r="1166" spans="1:8" ht="13.5" x14ac:dyDescent="0.25">
      <c r="A1166" s="3">
        <f>TITRES_STAT!B1169</f>
        <v>43710</v>
      </c>
      <c r="B1166" s="6">
        <f>TITRES_STAT!C1169</f>
        <v>12.88</v>
      </c>
      <c r="C1166" s="6">
        <f>TITRES_STAT!D1169</f>
        <v>8.8239999999999998</v>
      </c>
      <c r="D1166" s="6">
        <f>TITRES_STAT!E1169</f>
        <v>0</v>
      </c>
      <c r="E1166" s="2">
        <f t="shared" si="72"/>
        <v>-405.71998691896351</v>
      </c>
      <c r="F1166" s="6" t="str">
        <f t="shared" si="75"/>
        <v>BEARISH</v>
      </c>
      <c r="G1166" s="6" t="str">
        <f t="shared" si="74"/>
        <v>NEUTRAL</v>
      </c>
      <c r="H1166" s="6" t="str">
        <f t="shared" si="73"/>
        <v>CONFIRMED BEARISH</v>
      </c>
    </row>
    <row r="1167" spans="1:8" ht="13.5" x14ac:dyDescent="0.25">
      <c r="A1167" s="3">
        <f>TITRES_STAT!B1170</f>
        <v>43711</v>
      </c>
      <c r="B1167" s="6">
        <f>TITRES_STAT!C1170</f>
        <v>12.88</v>
      </c>
      <c r="C1167" s="6">
        <f>TITRES_STAT!D1170</f>
        <v>8.8239999999999998</v>
      </c>
      <c r="D1167" s="6">
        <f>TITRES_STAT!E1170</f>
        <v>0</v>
      </c>
      <c r="E1167" s="2">
        <f t="shared" si="72"/>
        <v>-405.71998691896351</v>
      </c>
      <c r="F1167" s="6" t="str">
        <f t="shared" si="75"/>
        <v>BEARISH</v>
      </c>
      <c r="G1167" s="6" t="str">
        <f t="shared" si="74"/>
        <v>NEUTRAL</v>
      </c>
      <c r="H1167" s="6" t="str">
        <f t="shared" si="73"/>
        <v>CONFIRMED BEARISH</v>
      </c>
    </row>
    <row r="1168" spans="1:8" ht="13.5" x14ac:dyDescent="0.25">
      <c r="A1168" s="3">
        <f>TITRES_STAT!B1171</f>
        <v>43712</v>
      </c>
      <c r="B1168" s="6">
        <f>TITRES_STAT!C1171</f>
        <v>13.19</v>
      </c>
      <c r="C1168" s="6">
        <f>TITRES_STAT!D1171</f>
        <v>9.0370000000000008</v>
      </c>
      <c r="D1168" s="6">
        <f>TITRES_STAT!E1171</f>
        <v>8.8314579226686885</v>
      </c>
      <c r="E1168" s="2">
        <f t="shared" si="72"/>
        <v>-396.88852899629484</v>
      </c>
      <c r="F1168" s="6" t="str">
        <f t="shared" si="75"/>
        <v>BULLISH</v>
      </c>
      <c r="G1168" s="6" t="str">
        <f t="shared" si="74"/>
        <v>WEAK</v>
      </c>
      <c r="H1168" s="6" t="str">
        <f t="shared" si="73"/>
        <v>CONFIRMED BULLISH</v>
      </c>
    </row>
    <row r="1169" spans="1:8" ht="13.5" x14ac:dyDescent="0.25">
      <c r="A1169" s="3">
        <f>TITRES_STAT!B1172</f>
        <v>43713</v>
      </c>
      <c r="B1169" s="6">
        <f>TITRES_STAT!C1172</f>
        <v>13.19</v>
      </c>
      <c r="C1169" s="6">
        <f>TITRES_STAT!D1172</f>
        <v>9.0370000000000008</v>
      </c>
      <c r="D1169" s="6">
        <f>TITRES_STAT!E1172</f>
        <v>0</v>
      </c>
      <c r="E1169" s="2">
        <f t="shared" si="72"/>
        <v>-396.88852899629484</v>
      </c>
      <c r="F1169" s="6" t="str">
        <f t="shared" si="75"/>
        <v>BULLISH</v>
      </c>
      <c r="G1169" s="6" t="str">
        <f t="shared" si="74"/>
        <v>WEAK</v>
      </c>
      <c r="H1169" s="6" t="str">
        <f t="shared" si="73"/>
        <v>CONFIRMED BULLISH</v>
      </c>
    </row>
    <row r="1170" spans="1:8" ht="13.5" x14ac:dyDescent="0.25">
      <c r="A1170" s="3">
        <f>TITRES_STAT!B1173</f>
        <v>43714</v>
      </c>
      <c r="B1170" s="6">
        <f>TITRES_STAT!C1173</f>
        <v>13.19</v>
      </c>
      <c r="C1170" s="6">
        <f>TITRES_STAT!D1173</f>
        <v>9.0370000000000008</v>
      </c>
      <c r="D1170" s="6">
        <f>TITRES_STAT!E1173</f>
        <v>0</v>
      </c>
      <c r="E1170" s="2">
        <f t="shared" si="72"/>
        <v>-396.88852899629484</v>
      </c>
      <c r="F1170" s="6" t="str">
        <f t="shared" si="75"/>
        <v>BULLISH</v>
      </c>
      <c r="G1170" s="6" t="str">
        <f t="shared" si="74"/>
        <v>WEAK</v>
      </c>
      <c r="H1170" s="6" t="str">
        <f t="shared" si="73"/>
        <v>CONFIRMED BULLISH</v>
      </c>
    </row>
    <row r="1171" spans="1:8" ht="13.5" x14ac:dyDescent="0.25">
      <c r="A1171" s="3">
        <f>TITRES_STAT!B1174</f>
        <v>43717</v>
      </c>
      <c r="B1171" s="6">
        <f>TITRES_STAT!C1174</f>
        <v>12.89</v>
      </c>
      <c r="C1171" s="6">
        <f>TITRES_STAT!D1174</f>
        <v>8.8309999999999995</v>
      </c>
      <c r="D1171" s="6">
        <f>TITRES_STAT!E1174</f>
        <v>8.8309999999999995</v>
      </c>
      <c r="E1171" s="2">
        <f t="shared" si="72"/>
        <v>-405.71952899629486</v>
      </c>
      <c r="F1171" s="6" t="str">
        <f t="shared" si="75"/>
        <v>BULLISH</v>
      </c>
      <c r="G1171" s="6" t="str">
        <f t="shared" si="74"/>
        <v>NEUTRAL</v>
      </c>
      <c r="H1171" s="6" t="str">
        <f t="shared" si="73"/>
        <v>CONFIRMED BULLISH</v>
      </c>
    </row>
    <row r="1172" spans="1:8" ht="13.5" x14ac:dyDescent="0.25">
      <c r="A1172" s="3">
        <f>TITRES_STAT!B1175</f>
        <v>43718</v>
      </c>
      <c r="B1172" s="6">
        <f>TITRES_STAT!C1175</f>
        <v>12.89</v>
      </c>
      <c r="C1172" s="6">
        <f>TITRES_STAT!D1175</f>
        <v>8.8309999999999995</v>
      </c>
      <c r="D1172" s="6">
        <f>TITRES_STAT!E1175</f>
        <v>8.8309999999999995</v>
      </c>
      <c r="E1172" s="2">
        <f t="shared" si="72"/>
        <v>-405.71952899629486</v>
      </c>
      <c r="F1172" s="6" t="str">
        <f t="shared" si="75"/>
        <v>BULLISH</v>
      </c>
      <c r="G1172" s="6" t="str">
        <f t="shared" si="74"/>
        <v>NEUTRAL</v>
      </c>
      <c r="H1172" s="6" t="str">
        <f t="shared" si="73"/>
        <v>CONFIRMED BULLISH</v>
      </c>
    </row>
    <row r="1173" spans="1:8" ht="13.5" x14ac:dyDescent="0.25">
      <c r="A1173" s="3">
        <f>TITRES_STAT!B1176</f>
        <v>43719</v>
      </c>
      <c r="B1173" s="6">
        <f>TITRES_STAT!C1176</f>
        <v>12.89</v>
      </c>
      <c r="C1173" s="6">
        <f>TITRES_STAT!D1176</f>
        <v>8.8309999999999995</v>
      </c>
      <c r="D1173" s="6">
        <f>TITRES_STAT!E1176</f>
        <v>0</v>
      </c>
      <c r="E1173" s="2">
        <f t="shared" si="72"/>
        <v>-405.71952899629486</v>
      </c>
      <c r="F1173" s="6" t="str">
        <f t="shared" si="75"/>
        <v>BEARISH</v>
      </c>
      <c r="G1173" s="6" t="str">
        <f t="shared" si="74"/>
        <v>STRONG</v>
      </c>
      <c r="H1173" s="6" t="str">
        <f t="shared" si="73"/>
        <v>CONFIRMED BEARISH</v>
      </c>
    </row>
    <row r="1174" spans="1:8" ht="13.5" x14ac:dyDescent="0.25">
      <c r="A1174" s="3">
        <f>TITRES_STAT!B1177</f>
        <v>43720</v>
      </c>
      <c r="B1174" s="6">
        <f>TITRES_STAT!C1177</f>
        <v>12.89</v>
      </c>
      <c r="C1174" s="6">
        <f>TITRES_STAT!D1177</f>
        <v>8.8309999999999995</v>
      </c>
      <c r="D1174" s="6">
        <f>TITRES_STAT!E1177</f>
        <v>0</v>
      </c>
      <c r="E1174" s="2">
        <f t="shared" si="72"/>
        <v>-405.71952899629486</v>
      </c>
      <c r="F1174" s="6" t="str">
        <f t="shared" si="75"/>
        <v>BEARISH</v>
      </c>
      <c r="G1174" s="6" t="str">
        <f t="shared" si="74"/>
        <v>STRONG</v>
      </c>
      <c r="H1174" s="6" t="str">
        <f t="shared" si="73"/>
        <v>CONFIRMED BEARISH</v>
      </c>
    </row>
    <row r="1175" spans="1:8" ht="13.5" x14ac:dyDescent="0.25">
      <c r="A1175" s="3">
        <f>TITRES_STAT!B1178</f>
        <v>43721</v>
      </c>
      <c r="B1175" s="6">
        <f>TITRES_STAT!C1178</f>
        <v>12.88</v>
      </c>
      <c r="C1175" s="6">
        <f>TITRES_STAT!D1178</f>
        <v>8.8239999999999998</v>
      </c>
      <c r="D1175" s="6">
        <f>TITRES_STAT!E1178</f>
        <v>8.8239999999999998</v>
      </c>
      <c r="E1175" s="2">
        <f t="shared" si="72"/>
        <v>-414.54352899629487</v>
      </c>
      <c r="F1175" s="6" t="str">
        <f t="shared" si="75"/>
        <v>BEARISH</v>
      </c>
      <c r="G1175" s="6" t="str">
        <f t="shared" si="74"/>
        <v>STRONG</v>
      </c>
      <c r="H1175" s="6" t="str">
        <f t="shared" si="73"/>
        <v>CONFIRMED BEARISH</v>
      </c>
    </row>
    <row r="1176" spans="1:8" ht="13.5" x14ac:dyDescent="0.25">
      <c r="A1176" s="3">
        <f>TITRES_STAT!B1179</f>
        <v>43724</v>
      </c>
      <c r="B1176" s="6">
        <f>TITRES_STAT!C1179</f>
        <v>12.88</v>
      </c>
      <c r="C1176" s="6">
        <f>TITRES_STAT!D1179</f>
        <v>8.8239999999999998</v>
      </c>
      <c r="D1176" s="6">
        <f>TITRES_STAT!E1179</f>
        <v>0</v>
      </c>
      <c r="E1176" s="2">
        <f t="shared" si="72"/>
        <v>-414.54352899629487</v>
      </c>
      <c r="F1176" s="6" t="str">
        <f t="shared" si="75"/>
        <v>BEARISH</v>
      </c>
      <c r="G1176" s="6" t="str">
        <f t="shared" si="74"/>
        <v>STRONG</v>
      </c>
      <c r="H1176" s="6" t="str">
        <f t="shared" si="73"/>
        <v>CONFIRMED BEARISH</v>
      </c>
    </row>
    <row r="1177" spans="1:8" ht="13.5" x14ac:dyDescent="0.25">
      <c r="A1177" s="3">
        <f>TITRES_STAT!B1180</f>
        <v>43725</v>
      </c>
      <c r="B1177" s="6">
        <f>TITRES_STAT!C1180</f>
        <v>12.51</v>
      </c>
      <c r="C1177" s="6">
        <f>TITRES_STAT!D1180</f>
        <v>8.5709999999999997</v>
      </c>
      <c r="D1177" s="6">
        <f>TITRES_STAT!E1180</f>
        <v>8.5709999999999997</v>
      </c>
      <c r="E1177" s="2">
        <f t="shared" si="72"/>
        <v>-423.11452899629489</v>
      </c>
      <c r="F1177" s="6" t="str">
        <f t="shared" si="75"/>
        <v>BEARISH</v>
      </c>
      <c r="G1177" s="6" t="str">
        <f t="shared" si="74"/>
        <v>STRONG</v>
      </c>
      <c r="H1177" s="6" t="str">
        <f t="shared" si="73"/>
        <v>CONFIRMED BEARISH</v>
      </c>
    </row>
    <row r="1178" spans="1:8" ht="13.5" x14ac:dyDescent="0.25">
      <c r="A1178" s="3">
        <f>TITRES_STAT!B1181</f>
        <v>43726</v>
      </c>
      <c r="B1178" s="6">
        <f>TITRES_STAT!C1181</f>
        <v>12.51</v>
      </c>
      <c r="C1178" s="6">
        <f>TITRES_STAT!D1181</f>
        <v>8.5709999999999997</v>
      </c>
      <c r="D1178" s="6">
        <f>TITRES_STAT!E1181</f>
        <v>0</v>
      </c>
      <c r="E1178" s="2">
        <f t="shared" si="72"/>
        <v>-423.11452899629489</v>
      </c>
      <c r="F1178" s="6" t="str">
        <f t="shared" si="75"/>
        <v>BEARISH</v>
      </c>
      <c r="G1178" s="6" t="str">
        <f t="shared" si="74"/>
        <v>STRONG</v>
      </c>
      <c r="H1178" s="6" t="str">
        <f t="shared" si="73"/>
        <v>CONFIRMED BEARISH</v>
      </c>
    </row>
    <row r="1179" spans="1:8" ht="13.5" x14ac:dyDescent="0.25">
      <c r="A1179" s="3">
        <f>TITRES_STAT!B1182</f>
        <v>43727</v>
      </c>
      <c r="B1179" s="6">
        <f>TITRES_STAT!C1182</f>
        <v>12.51</v>
      </c>
      <c r="C1179" s="6">
        <f>TITRES_STAT!D1182</f>
        <v>8.5709999999999997</v>
      </c>
      <c r="D1179" s="6">
        <f>TITRES_STAT!E1182</f>
        <v>0</v>
      </c>
      <c r="E1179" s="2">
        <f t="shared" si="72"/>
        <v>-423.11452899629489</v>
      </c>
      <c r="F1179" s="6" t="str">
        <f t="shared" si="75"/>
        <v>BEARISH</v>
      </c>
      <c r="G1179" s="6" t="str">
        <f t="shared" si="74"/>
        <v>STRONG</v>
      </c>
      <c r="H1179" s="6" t="str">
        <f t="shared" si="73"/>
        <v>CONFIRMED BEARISH</v>
      </c>
    </row>
    <row r="1180" spans="1:8" ht="13.5" x14ac:dyDescent="0.25">
      <c r="A1180" s="3">
        <f>TITRES_STAT!B1183</f>
        <v>43728</v>
      </c>
      <c r="B1180" s="6">
        <f>TITRES_STAT!C1183</f>
        <v>12.51</v>
      </c>
      <c r="C1180" s="6">
        <f>TITRES_STAT!D1183</f>
        <v>8.5709999999999997</v>
      </c>
      <c r="D1180" s="6">
        <f>TITRES_STAT!E1183</f>
        <v>8.5709999999999997</v>
      </c>
      <c r="E1180" s="2">
        <f t="shared" si="72"/>
        <v>-423.11452899629489</v>
      </c>
      <c r="F1180" s="6" t="str">
        <f t="shared" si="75"/>
        <v>BEARISH</v>
      </c>
      <c r="G1180" s="6" t="str">
        <f t="shared" si="74"/>
        <v>STRONG</v>
      </c>
      <c r="H1180" s="6" t="str">
        <f t="shared" si="73"/>
        <v>CONFIRMED BEARISH</v>
      </c>
    </row>
    <row r="1181" spans="1:8" ht="13.5" x14ac:dyDescent="0.25">
      <c r="A1181" s="3">
        <f>TITRES_STAT!B1184</f>
        <v>43731</v>
      </c>
      <c r="B1181" s="6">
        <f>TITRES_STAT!C1184</f>
        <v>12.5</v>
      </c>
      <c r="C1181" s="6">
        <f>TITRES_STAT!D1184</f>
        <v>8.5640000000000001</v>
      </c>
      <c r="D1181" s="6">
        <f>TITRES_STAT!E1184</f>
        <v>8.5701660799999999</v>
      </c>
      <c r="E1181" s="2">
        <f t="shared" si="72"/>
        <v>-431.68469507629487</v>
      </c>
      <c r="F1181" s="6" t="str">
        <f t="shared" si="75"/>
        <v>BEARISH</v>
      </c>
      <c r="G1181" s="6" t="str">
        <f t="shared" si="74"/>
        <v>STRONG</v>
      </c>
      <c r="H1181" s="6" t="str">
        <f t="shared" si="73"/>
        <v>CONFIRMED BEARISH</v>
      </c>
    </row>
    <row r="1182" spans="1:8" ht="13.5" x14ac:dyDescent="0.25">
      <c r="A1182" s="3">
        <f>TITRES_STAT!B1185</f>
        <v>43732</v>
      </c>
      <c r="B1182" s="6">
        <f>TITRES_STAT!C1185</f>
        <v>12.13</v>
      </c>
      <c r="C1182" s="6">
        <f>TITRES_STAT!D1185</f>
        <v>8.31</v>
      </c>
      <c r="D1182" s="6">
        <f>TITRES_STAT!E1185</f>
        <v>8.31</v>
      </c>
      <c r="E1182" s="2">
        <f t="shared" si="72"/>
        <v>-439.99469507629487</v>
      </c>
      <c r="F1182" s="6" t="str">
        <f t="shared" si="75"/>
        <v>BEARISH</v>
      </c>
      <c r="G1182" s="6" t="str">
        <f t="shared" si="74"/>
        <v>STRONG</v>
      </c>
      <c r="H1182" s="6" t="str">
        <f t="shared" si="73"/>
        <v>CONFIRMED BEARISH</v>
      </c>
    </row>
    <row r="1183" spans="1:8" ht="13.5" x14ac:dyDescent="0.25">
      <c r="A1183" s="3">
        <f>TITRES_STAT!B1186</f>
        <v>43733</v>
      </c>
      <c r="B1183" s="6">
        <f>TITRES_STAT!C1186</f>
        <v>12.49</v>
      </c>
      <c r="C1183" s="6">
        <f>TITRES_STAT!D1186</f>
        <v>8.5570000000000004</v>
      </c>
      <c r="D1183" s="6">
        <f>TITRES_STAT!E1186</f>
        <v>8.5570000000000004</v>
      </c>
      <c r="E1183" s="2">
        <f t="shared" si="72"/>
        <v>-431.43769507629486</v>
      </c>
      <c r="F1183" s="6" t="str">
        <f t="shared" si="75"/>
        <v>BEARISH</v>
      </c>
      <c r="G1183" s="6" t="str">
        <f t="shared" si="74"/>
        <v>NEUTRAL</v>
      </c>
      <c r="H1183" s="6" t="str">
        <f t="shared" si="73"/>
        <v>CONFIRMED BEARISH</v>
      </c>
    </row>
    <row r="1184" spans="1:8" ht="13.5" x14ac:dyDescent="0.25">
      <c r="A1184" s="3">
        <f>TITRES_STAT!B1187</f>
        <v>43734</v>
      </c>
      <c r="B1184" s="6">
        <f>TITRES_STAT!C1187</f>
        <v>12.12</v>
      </c>
      <c r="C1184" s="6">
        <f>TITRES_STAT!D1187</f>
        <v>8.3030000000000008</v>
      </c>
      <c r="D1184" s="6">
        <f>TITRES_STAT!E1187</f>
        <v>8.3030000000000008</v>
      </c>
      <c r="E1184" s="2">
        <f t="shared" si="72"/>
        <v>-439.74069507629486</v>
      </c>
      <c r="F1184" s="6" t="str">
        <f t="shared" si="75"/>
        <v>BEARISH</v>
      </c>
      <c r="G1184" s="6" t="str">
        <f t="shared" si="74"/>
        <v>STRONG</v>
      </c>
      <c r="H1184" s="6" t="str">
        <f t="shared" si="73"/>
        <v>CONFIRMED BEARISH</v>
      </c>
    </row>
    <row r="1185" spans="1:8" ht="13.5" x14ac:dyDescent="0.25">
      <c r="A1185" s="3">
        <f>TITRES_STAT!B1188</f>
        <v>43735</v>
      </c>
      <c r="B1185" s="6">
        <f>TITRES_STAT!C1188</f>
        <v>12.12</v>
      </c>
      <c r="C1185" s="6">
        <f>TITRES_STAT!D1188</f>
        <v>8.3030000000000008</v>
      </c>
      <c r="D1185" s="6">
        <f>TITRES_STAT!E1188</f>
        <v>8.3030000000000008</v>
      </c>
      <c r="E1185" s="2">
        <f t="shared" si="72"/>
        <v>-439.74069507629486</v>
      </c>
      <c r="F1185" s="6" t="str">
        <f t="shared" si="75"/>
        <v>BEARISH</v>
      </c>
      <c r="G1185" s="6" t="str">
        <f t="shared" si="74"/>
        <v>STRONG</v>
      </c>
      <c r="H1185" s="6" t="str">
        <f t="shared" si="73"/>
        <v>CONFIRMED BEARISH</v>
      </c>
    </row>
    <row r="1186" spans="1:8" ht="13.5" x14ac:dyDescent="0.25">
      <c r="A1186" s="3">
        <f>TITRES_STAT!B1189</f>
        <v>43738</v>
      </c>
      <c r="B1186" s="6">
        <f>TITRES_STAT!C1189</f>
        <v>12.12</v>
      </c>
      <c r="C1186" s="6">
        <f>TITRES_STAT!D1189</f>
        <v>8.3030000000000008</v>
      </c>
      <c r="D1186" s="6">
        <f>TITRES_STAT!E1189</f>
        <v>8.2331232673267341</v>
      </c>
      <c r="E1186" s="2">
        <f t="shared" si="72"/>
        <v>-439.74069507629486</v>
      </c>
      <c r="F1186" s="6" t="str">
        <f t="shared" si="75"/>
        <v>BEARISH</v>
      </c>
      <c r="G1186" s="6" t="str">
        <f t="shared" si="74"/>
        <v>NEUTRAL</v>
      </c>
      <c r="H1186" s="6" t="str">
        <f t="shared" si="73"/>
        <v>CONFIRMED BEARISH</v>
      </c>
    </row>
    <row r="1187" spans="1:8" ht="13.5" x14ac:dyDescent="0.25">
      <c r="A1187" s="3">
        <f>TITRES_STAT!B1190</f>
        <v>43739</v>
      </c>
      <c r="B1187" s="6">
        <f>TITRES_STAT!C1190</f>
        <v>12.12</v>
      </c>
      <c r="C1187" s="6">
        <f>TITRES_STAT!D1190</f>
        <v>8.3030000000000008</v>
      </c>
      <c r="D1187" s="6">
        <f>TITRES_STAT!E1190</f>
        <v>0</v>
      </c>
      <c r="E1187" s="2">
        <f t="shared" si="72"/>
        <v>-439.74069507629486</v>
      </c>
      <c r="F1187" s="6" t="str">
        <f t="shared" si="75"/>
        <v>BULLISH</v>
      </c>
      <c r="G1187" s="6" t="str">
        <f t="shared" si="74"/>
        <v>NEUTRAL</v>
      </c>
      <c r="H1187" s="6" t="str">
        <f t="shared" si="73"/>
        <v>BULLISH DIVERGENCE</v>
      </c>
    </row>
    <row r="1188" spans="1:8" ht="13.5" x14ac:dyDescent="0.25">
      <c r="A1188" s="3">
        <f>TITRES_STAT!B1191</f>
        <v>43740</v>
      </c>
      <c r="B1188" s="6">
        <f>TITRES_STAT!C1191</f>
        <v>12.12</v>
      </c>
      <c r="C1188" s="6">
        <f>TITRES_STAT!D1191</f>
        <v>8.3030000000000008</v>
      </c>
      <c r="D1188" s="6">
        <f>TITRES_STAT!E1191</f>
        <v>0</v>
      </c>
      <c r="E1188" s="2">
        <f t="shared" si="72"/>
        <v>-439.74069507629486</v>
      </c>
      <c r="F1188" s="6" t="str">
        <f t="shared" si="75"/>
        <v>BEARISH</v>
      </c>
      <c r="G1188" s="6" t="str">
        <f t="shared" si="74"/>
        <v>NEUTRAL</v>
      </c>
      <c r="H1188" s="6" t="str">
        <f t="shared" si="73"/>
        <v>CONFIRMED BEARISH</v>
      </c>
    </row>
    <row r="1189" spans="1:8" ht="13.5" x14ac:dyDescent="0.25">
      <c r="A1189" s="3">
        <f>TITRES_STAT!B1192</f>
        <v>43741</v>
      </c>
      <c r="B1189" s="6">
        <f>TITRES_STAT!C1192</f>
        <v>12.12</v>
      </c>
      <c r="C1189" s="6">
        <f>TITRES_STAT!D1192</f>
        <v>8.3030000000000008</v>
      </c>
      <c r="D1189" s="6">
        <f>TITRES_STAT!E1192</f>
        <v>0</v>
      </c>
      <c r="E1189" s="2">
        <f t="shared" si="72"/>
        <v>-439.74069507629486</v>
      </c>
      <c r="F1189" s="6" t="str">
        <f t="shared" si="75"/>
        <v>NEUTRAL</v>
      </c>
      <c r="G1189" s="6" t="str">
        <f t="shared" si="74"/>
        <v>NEUTRAL</v>
      </c>
      <c r="H1189" s="6" t="str">
        <f t="shared" si="73"/>
        <v>NEUTRAL</v>
      </c>
    </row>
    <row r="1190" spans="1:8" ht="13.5" x14ac:dyDescent="0.25">
      <c r="A1190" s="3">
        <f>TITRES_STAT!B1193</f>
        <v>43742</v>
      </c>
      <c r="B1190" s="6">
        <f>TITRES_STAT!C1193</f>
        <v>12.12</v>
      </c>
      <c r="C1190" s="6">
        <f>TITRES_STAT!D1193</f>
        <v>8.3030000000000008</v>
      </c>
      <c r="D1190" s="6">
        <f>TITRES_STAT!E1193</f>
        <v>0</v>
      </c>
      <c r="E1190" s="2">
        <f t="shared" si="72"/>
        <v>-439.74069507629486</v>
      </c>
      <c r="F1190" s="6" t="str">
        <f t="shared" si="75"/>
        <v>NEUTRAL</v>
      </c>
      <c r="G1190" s="6" t="str">
        <f t="shared" si="74"/>
        <v>NEUTRAL</v>
      </c>
      <c r="H1190" s="6" t="str">
        <f t="shared" si="73"/>
        <v>NEUTRAL</v>
      </c>
    </row>
    <row r="1191" spans="1:8" ht="13.5" x14ac:dyDescent="0.25">
      <c r="A1191" s="3">
        <f>TITRES_STAT!B1194</f>
        <v>43745</v>
      </c>
      <c r="B1191" s="6">
        <f>TITRES_STAT!C1194</f>
        <v>12.12</v>
      </c>
      <c r="C1191" s="6">
        <f>TITRES_STAT!D1194</f>
        <v>8.3030000000000008</v>
      </c>
      <c r="D1191" s="6">
        <f>TITRES_STAT!E1194</f>
        <v>0</v>
      </c>
      <c r="E1191" s="2">
        <f t="shared" si="72"/>
        <v>-439.74069507629486</v>
      </c>
      <c r="F1191" s="6" t="str">
        <f t="shared" si="75"/>
        <v>NEUTRAL</v>
      </c>
      <c r="G1191" s="6" t="str">
        <f t="shared" si="74"/>
        <v>NEUTRAL</v>
      </c>
      <c r="H1191" s="6" t="str">
        <f t="shared" si="73"/>
        <v>NEUTRAL</v>
      </c>
    </row>
    <row r="1192" spans="1:8" ht="13.5" x14ac:dyDescent="0.25">
      <c r="A1192" s="3">
        <f>TITRES_STAT!B1195</f>
        <v>43746</v>
      </c>
      <c r="B1192" s="6">
        <f>TITRES_STAT!C1195</f>
        <v>12.12</v>
      </c>
      <c r="C1192" s="6">
        <f>TITRES_STAT!D1195</f>
        <v>8.3030000000000008</v>
      </c>
      <c r="D1192" s="6">
        <f>TITRES_STAT!E1195</f>
        <v>0</v>
      </c>
      <c r="E1192" s="2">
        <f t="shared" si="72"/>
        <v>-439.74069507629486</v>
      </c>
      <c r="F1192" s="6" t="str">
        <f t="shared" si="75"/>
        <v>NEUTRAL</v>
      </c>
      <c r="G1192" s="6" t="str">
        <f t="shared" si="74"/>
        <v>NEUTRAL</v>
      </c>
      <c r="H1192" s="6" t="str">
        <f t="shared" si="73"/>
        <v>NEUTRAL</v>
      </c>
    </row>
    <row r="1193" spans="1:8" ht="13.5" x14ac:dyDescent="0.25">
      <c r="A1193" s="3">
        <f>TITRES_STAT!B1196</f>
        <v>43747</v>
      </c>
      <c r="B1193" s="6">
        <f>TITRES_STAT!C1196</f>
        <v>12.1</v>
      </c>
      <c r="C1193" s="6">
        <f>TITRES_STAT!D1196</f>
        <v>8.2899999999999991</v>
      </c>
      <c r="D1193" s="6">
        <f>TITRES_STAT!E1196</f>
        <v>8.2899999999999991</v>
      </c>
      <c r="E1193" s="2">
        <f t="shared" si="72"/>
        <v>-448.03069507629488</v>
      </c>
      <c r="F1193" s="6" t="str">
        <f t="shared" si="75"/>
        <v>BEARISH</v>
      </c>
      <c r="G1193" s="6" t="str">
        <f t="shared" si="74"/>
        <v>NEUTRAL</v>
      </c>
      <c r="H1193" s="6" t="str">
        <f t="shared" si="73"/>
        <v>CONFIRMED BEARISH</v>
      </c>
    </row>
    <row r="1194" spans="1:8" ht="13.5" x14ac:dyDescent="0.25">
      <c r="A1194" s="3">
        <f>TITRES_STAT!B1197</f>
        <v>43748</v>
      </c>
      <c r="B1194" s="6">
        <f>TITRES_STAT!C1197</f>
        <v>12.1</v>
      </c>
      <c r="C1194" s="6">
        <f>TITRES_STAT!D1197</f>
        <v>8.2899999999999991</v>
      </c>
      <c r="D1194" s="6">
        <f>TITRES_STAT!E1197</f>
        <v>0</v>
      </c>
      <c r="E1194" s="2">
        <f t="shared" si="72"/>
        <v>-448.03069507629488</v>
      </c>
      <c r="F1194" s="6" t="str">
        <f t="shared" si="75"/>
        <v>BEARISH</v>
      </c>
      <c r="G1194" s="6" t="str">
        <f t="shared" si="74"/>
        <v>NEUTRAL</v>
      </c>
      <c r="H1194" s="6" t="str">
        <f t="shared" si="73"/>
        <v>CONFIRMED BEARISH</v>
      </c>
    </row>
    <row r="1195" spans="1:8" ht="13.5" x14ac:dyDescent="0.25">
      <c r="A1195" s="3">
        <f>TITRES_STAT!B1198</f>
        <v>43749</v>
      </c>
      <c r="B1195" s="6">
        <f>TITRES_STAT!C1198</f>
        <v>12.1</v>
      </c>
      <c r="C1195" s="6">
        <f>TITRES_STAT!D1198</f>
        <v>8.2899999999999991</v>
      </c>
      <c r="D1195" s="6">
        <f>TITRES_STAT!E1198</f>
        <v>0</v>
      </c>
      <c r="E1195" s="2">
        <f t="shared" si="72"/>
        <v>-448.03069507629488</v>
      </c>
      <c r="F1195" s="6" t="str">
        <f t="shared" si="75"/>
        <v>BEARISH</v>
      </c>
      <c r="G1195" s="6" t="str">
        <f t="shared" si="74"/>
        <v>NEUTRAL</v>
      </c>
      <c r="H1195" s="6" t="str">
        <f t="shared" si="73"/>
        <v>CONFIRMED BEARISH</v>
      </c>
    </row>
    <row r="1196" spans="1:8" ht="13.5" x14ac:dyDescent="0.25">
      <c r="A1196" s="3">
        <f>TITRES_STAT!B1199</f>
        <v>43752</v>
      </c>
      <c r="B1196" s="6">
        <f>TITRES_STAT!C1199</f>
        <v>12.1</v>
      </c>
      <c r="C1196" s="6">
        <f>TITRES_STAT!D1199</f>
        <v>8.2899999999999991</v>
      </c>
      <c r="D1196" s="6">
        <f>TITRES_STAT!E1199</f>
        <v>0</v>
      </c>
      <c r="E1196" s="2">
        <f t="shared" si="72"/>
        <v>-448.03069507629488</v>
      </c>
      <c r="F1196" s="6" t="str">
        <f t="shared" si="75"/>
        <v>BEARISH</v>
      </c>
      <c r="G1196" s="6" t="str">
        <f t="shared" si="74"/>
        <v>NEUTRAL</v>
      </c>
      <c r="H1196" s="6" t="str">
        <f t="shared" si="73"/>
        <v>CONFIRMED BEARISH</v>
      </c>
    </row>
    <row r="1197" spans="1:8" ht="13.5" x14ac:dyDescent="0.25">
      <c r="A1197" s="3">
        <f>TITRES_STAT!B1200</f>
        <v>43754</v>
      </c>
      <c r="B1197" s="6">
        <f>TITRES_STAT!C1200</f>
        <v>11.74</v>
      </c>
      <c r="C1197" s="6">
        <f>TITRES_STAT!D1200</f>
        <v>8.0429999999999993</v>
      </c>
      <c r="D1197" s="6">
        <f>TITRES_STAT!E1200</f>
        <v>8.0429999999999993</v>
      </c>
      <c r="E1197" s="2">
        <f t="shared" si="72"/>
        <v>-456.07369507629488</v>
      </c>
      <c r="F1197" s="6" t="str">
        <f t="shared" si="75"/>
        <v>BEARISH</v>
      </c>
      <c r="G1197" s="6" t="str">
        <f t="shared" si="74"/>
        <v>STRONG</v>
      </c>
      <c r="H1197" s="6" t="str">
        <f t="shared" si="73"/>
        <v>CONFIRMED BEARISH</v>
      </c>
    </row>
    <row r="1198" spans="1:8" ht="13.5" x14ac:dyDescent="0.25">
      <c r="A1198" s="3">
        <f>TITRES_STAT!B1201</f>
        <v>43755</v>
      </c>
      <c r="B1198" s="6">
        <f>TITRES_STAT!C1201</f>
        <v>11.39</v>
      </c>
      <c r="C1198" s="6">
        <f>TITRES_STAT!D1201</f>
        <v>7.8029999999999999</v>
      </c>
      <c r="D1198" s="6">
        <f>TITRES_STAT!E1201</f>
        <v>7.802999999999999</v>
      </c>
      <c r="E1198" s="2">
        <f t="shared" si="72"/>
        <v>-463.87669507629488</v>
      </c>
      <c r="F1198" s="6" t="str">
        <f t="shared" si="75"/>
        <v>BEARISH</v>
      </c>
      <c r="G1198" s="6" t="str">
        <f t="shared" si="74"/>
        <v>STRONG</v>
      </c>
      <c r="H1198" s="6" t="str">
        <f t="shared" si="73"/>
        <v>CONFIRMED BEARISH</v>
      </c>
    </row>
    <row r="1199" spans="1:8" ht="13.5" x14ac:dyDescent="0.25">
      <c r="A1199" s="3">
        <f>TITRES_STAT!B1202</f>
        <v>43756</v>
      </c>
      <c r="B1199" s="6">
        <f>TITRES_STAT!C1202</f>
        <v>11.05</v>
      </c>
      <c r="C1199" s="6">
        <f>TITRES_STAT!D1202</f>
        <v>7.57</v>
      </c>
      <c r="D1199" s="6">
        <f>TITRES_STAT!E1202</f>
        <v>7.5754805429864254</v>
      </c>
      <c r="E1199" s="2">
        <f t="shared" si="72"/>
        <v>-471.45217561928132</v>
      </c>
      <c r="F1199" s="6" t="str">
        <f t="shared" si="75"/>
        <v>BEARISH</v>
      </c>
      <c r="G1199" s="6" t="str">
        <f t="shared" si="74"/>
        <v>STRONG</v>
      </c>
      <c r="H1199" s="6" t="str">
        <f t="shared" si="73"/>
        <v>CONFIRMED BEARISH</v>
      </c>
    </row>
    <row r="1200" spans="1:8" ht="13.5" x14ac:dyDescent="0.25">
      <c r="A1200" s="3">
        <f>TITRES_STAT!B1203</f>
        <v>43759</v>
      </c>
      <c r="B1200" s="6">
        <f>TITRES_STAT!C1203</f>
        <v>10.72</v>
      </c>
      <c r="C1200" s="6">
        <f>TITRES_STAT!D1203</f>
        <v>7.3440000000000003</v>
      </c>
      <c r="D1200" s="6">
        <f>TITRES_STAT!E1203</f>
        <v>7.3440000000000003</v>
      </c>
      <c r="E1200" s="2">
        <f t="shared" si="72"/>
        <v>-478.79617561928131</v>
      </c>
      <c r="F1200" s="6" t="str">
        <f t="shared" si="75"/>
        <v>BEARISH</v>
      </c>
      <c r="G1200" s="6" t="str">
        <f t="shared" si="74"/>
        <v>STRONG</v>
      </c>
      <c r="H1200" s="6" t="str">
        <f t="shared" si="73"/>
        <v>CONFIRMED BEARISH</v>
      </c>
    </row>
    <row r="1201" spans="1:8" ht="13.5" x14ac:dyDescent="0.25">
      <c r="A1201" s="3">
        <f>TITRES_STAT!B1204</f>
        <v>43760</v>
      </c>
      <c r="B1201" s="6">
        <f>TITRES_STAT!C1204</f>
        <v>10.72</v>
      </c>
      <c r="C1201" s="6">
        <f>TITRES_STAT!D1204</f>
        <v>7.3440000000000003</v>
      </c>
      <c r="D1201" s="6">
        <f>TITRES_STAT!E1204</f>
        <v>0</v>
      </c>
      <c r="E1201" s="2">
        <f t="shared" si="72"/>
        <v>-478.79617561928131</v>
      </c>
      <c r="F1201" s="6" t="str">
        <f t="shared" si="75"/>
        <v>BEARISH</v>
      </c>
      <c r="G1201" s="6" t="str">
        <f t="shared" si="74"/>
        <v>STRONG</v>
      </c>
      <c r="H1201" s="6" t="str">
        <f t="shared" si="73"/>
        <v>CONFIRMED BEARISH</v>
      </c>
    </row>
    <row r="1202" spans="1:8" ht="13.5" x14ac:dyDescent="0.25">
      <c r="A1202" s="3">
        <f>TITRES_STAT!B1205</f>
        <v>43761</v>
      </c>
      <c r="B1202" s="6">
        <f>TITRES_STAT!C1205</f>
        <v>10.72</v>
      </c>
      <c r="C1202" s="6">
        <f>TITRES_STAT!D1205</f>
        <v>7.3440000000000003</v>
      </c>
      <c r="D1202" s="6">
        <f>TITRES_STAT!E1205</f>
        <v>0</v>
      </c>
      <c r="E1202" s="2">
        <f t="shared" si="72"/>
        <v>-478.79617561928131</v>
      </c>
      <c r="F1202" s="6" t="str">
        <f t="shared" si="75"/>
        <v>BEARISH</v>
      </c>
      <c r="G1202" s="6" t="str">
        <f t="shared" si="74"/>
        <v>STRONG</v>
      </c>
      <c r="H1202" s="6" t="str">
        <f t="shared" si="73"/>
        <v>CONFIRMED BEARISH</v>
      </c>
    </row>
    <row r="1203" spans="1:8" ht="13.5" x14ac:dyDescent="0.25">
      <c r="A1203" s="3">
        <f>TITRES_STAT!B1206</f>
        <v>43762</v>
      </c>
      <c r="B1203" s="6">
        <f>TITRES_STAT!C1206</f>
        <v>10.99</v>
      </c>
      <c r="C1203" s="6">
        <f>TITRES_STAT!D1206</f>
        <v>7.5289999999999999</v>
      </c>
      <c r="D1203" s="6">
        <f>TITRES_STAT!E1206</f>
        <v>7.4166473157415833</v>
      </c>
      <c r="E1203" s="2">
        <f t="shared" si="72"/>
        <v>-471.37952830353976</v>
      </c>
      <c r="F1203" s="6" t="str">
        <f t="shared" si="75"/>
        <v>BEARISH</v>
      </c>
      <c r="G1203" s="6" t="str">
        <f t="shared" si="74"/>
        <v>NEUTRAL</v>
      </c>
      <c r="H1203" s="6" t="str">
        <f t="shared" si="73"/>
        <v>CONFIRMED BEARISH</v>
      </c>
    </row>
    <row r="1204" spans="1:8" ht="13.5" x14ac:dyDescent="0.25">
      <c r="A1204" s="3">
        <f>TITRES_STAT!B1207</f>
        <v>43763</v>
      </c>
      <c r="B1204" s="6">
        <f>TITRES_STAT!C1207</f>
        <v>10.99</v>
      </c>
      <c r="C1204" s="6">
        <f>TITRES_STAT!D1207</f>
        <v>7.5289999999999999</v>
      </c>
      <c r="D1204" s="6">
        <f>TITRES_STAT!E1207</f>
        <v>0</v>
      </c>
      <c r="E1204" s="2">
        <f t="shared" si="72"/>
        <v>-471.37952830353976</v>
      </c>
      <c r="F1204" s="6" t="str">
        <f t="shared" si="75"/>
        <v>BULLISH</v>
      </c>
      <c r="G1204" s="6" t="str">
        <f t="shared" si="74"/>
        <v>NEUTRAL</v>
      </c>
      <c r="H1204" s="6" t="str">
        <f t="shared" si="73"/>
        <v>BULLISH DIVERGENCE</v>
      </c>
    </row>
    <row r="1205" spans="1:8" ht="13.5" x14ac:dyDescent="0.25">
      <c r="A1205" s="3">
        <f>TITRES_STAT!B1208</f>
        <v>43766</v>
      </c>
      <c r="B1205" s="6">
        <f>TITRES_STAT!C1208</f>
        <v>10.99</v>
      </c>
      <c r="C1205" s="6">
        <f>TITRES_STAT!D1208</f>
        <v>7.5289999999999999</v>
      </c>
      <c r="D1205" s="6">
        <f>TITRES_STAT!E1208</f>
        <v>0</v>
      </c>
      <c r="E1205" s="2">
        <f t="shared" si="72"/>
        <v>-471.37952830353976</v>
      </c>
      <c r="F1205" s="6" t="str">
        <f t="shared" si="75"/>
        <v>BULLISH</v>
      </c>
      <c r="G1205" s="6" t="str">
        <f t="shared" si="74"/>
        <v>NEUTRAL</v>
      </c>
      <c r="H1205" s="6" t="str">
        <f t="shared" si="73"/>
        <v>CONFIRMED BULLISH</v>
      </c>
    </row>
    <row r="1206" spans="1:8" ht="13.5" x14ac:dyDescent="0.25">
      <c r="A1206" s="3">
        <f>TITRES_STAT!B1209</f>
        <v>43767</v>
      </c>
      <c r="B1206" s="6">
        <f>TITRES_STAT!C1209</f>
        <v>10.72</v>
      </c>
      <c r="C1206" s="6">
        <f>TITRES_STAT!D1209</f>
        <v>7.3440000000000003</v>
      </c>
      <c r="D1206" s="6">
        <f>TITRES_STAT!E1209</f>
        <v>7.3440000000000003</v>
      </c>
      <c r="E1206" s="2">
        <f t="shared" si="72"/>
        <v>-478.72352830353975</v>
      </c>
      <c r="F1206" s="6" t="str">
        <f t="shared" si="75"/>
        <v>BULLISH</v>
      </c>
      <c r="G1206" s="6" t="str">
        <f t="shared" si="74"/>
        <v>NEUTRAL</v>
      </c>
      <c r="H1206" s="6" t="str">
        <f t="shared" si="73"/>
        <v>NEUTRAL</v>
      </c>
    </row>
    <row r="1207" spans="1:8" ht="13.5" x14ac:dyDescent="0.25">
      <c r="A1207" s="3">
        <f>TITRES_STAT!B1210</f>
        <v>43768</v>
      </c>
      <c r="B1207" s="6">
        <f>TITRES_STAT!C1210</f>
        <v>11</v>
      </c>
      <c r="C1207" s="6">
        <f>TITRES_STAT!D1210</f>
        <v>7.5359999999999996</v>
      </c>
      <c r="D1207" s="6">
        <f>TITRES_STAT!E1210</f>
        <v>7.3599316363636369</v>
      </c>
      <c r="E1207" s="2">
        <f t="shared" si="72"/>
        <v>-471.36359666717613</v>
      </c>
      <c r="F1207" s="6" t="str">
        <f t="shared" si="75"/>
        <v>BULLISH</v>
      </c>
      <c r="G1207" s="6" t="str">
        <f t="shared" si="74"/>
        <v>NEUTRAL</v>
      </c>
      <c r="H1207" s="6" t="str">
        <f t="shared" si="73"/>
        <v>CONFIRMED BULLISH</v>
      </c>
    </row>
    <row r="1208" spans="1:8" ht="13.5" x14ac:dyDescent="0.25">
      <c r="A1208" s="3">
        <f>TITRES_STAT!B1211</f>
        <v>43769</v>
      </c>
      <c r="B1208" s="6">
        <f>TITRES_STAT!C1211</f>
        <v>11</v>
      </c>
      <c r="C1208" s="6">
        <f>TITRES_STAT!D1211</f>
        <v>7.5359999999999996</v>
      </c>
      <c r="D1208" s="6">
        <f>TITRES_STAT!E1211</f>
        <v>0</v>
      </c>
      <c r="E1208" s="2">
        <f t="shared" si="72"/>
        <v>-471.36359666717613</v>
      </c>
      <c r="F1208" s="6" t="str">
        <f t="shared" si="75"/>
        <v>BULLISH</v>
      </c>
      <c r="G1208" s="6" t="str">
        <f t="shared" si="74"/>
        <v>NEUTRAL</v>
      </c>
      <c r="H1208" s="6" t="str">
        <f t="shared" si="73"/>
        <v>CONFIRMED BULLISH</v>
      </c>
    </row>
    <row r="1209" spans="1:8" ht="13.5" x14ac:dyDescent="0.25">
      <c r="A1209" s="3">
        <f>TITRES_STAT!B1212</f>
        <v>43770</v>
      </c>
      <c r="B1209" s="6">
        <f>TITRES_STAT!C1212</f>
        <v>10.9</v>
      </c>
      <c r="C1209" s="6">
        <f>TITRES_STAT!D1212</f>
        <v>7.468</v>
      </c>
      <c r="D1209" s="6">
        <f>TITRES_STAT!E1212</f>
        <v>7.4680000000000009</v>
      </c>
      <c r="E1209" s="2">
        <f t="shared" si="72"/>
        <v>-478.83159666717614</v>
      </c>
      <c r="F1209" s="6" t="str">
        <f t="shared" si="75"/>
        <v>BEARISH</v>
      </c>
      <c r="G1209" s="6" t="str">
        <f t="shared" si="74"/>
        <v>NEUTRAL</v>
      </c>
      <c r="H1209" s="6" t="str">
        <f t="shared" si="73"/>
        <v>CONFIRMED BEARISH</v>
      </c>
    </row>
    <row r="1210" spans="1:8" ht="13.5" x14ac:dyDescent="0.25">
      <c r="A1210" s="3">
        <f>TITRES_STAT!B1213</f>
        <v>43773</v>
      </c>
      <c r="B1210" s="6">
        <f>TITRES_STAT!C1213</f>
        <v>10.9</v>
      </c>
      <c r="C1210" s="6">
        <f>TITRES_STAT!D1213</f>
        <v>7.468</v>
      </c>
      <c r="D1210" s="6">
        <f>TITRES_STAT!E1213</f>
        <v>7.4680000000000009</v>
      </c>
      <c r="E1210" s="2">
        <f t="shared" si="72"/>
        <v>-478.83159666717614</v>
      </c>
      <c r="F1210" s="6" t="str">
        <f t="shared" si="75"/>
        <v>BEARISH</v>
      </c>
      <c r="G1210" s="6" t="str">
        <f t="shared" si="74"/>
        <v>NEUTRAL</v>
      </c>
      <c r="H1210" s="6" t="str">
        <f t="shared" si="73"/>
        <v>CONFIRMED BEARISH</v>
      </c>
    </row>
    <row r="1211" spans="1:8" ht="13.5" x14ac:dyDescent="0.25">
      <c r="A1211" s="3">
        <f>TITRES_STAT!B1214</f>
        <v>43774</v>
      </c>
      <c r="B1211" s="6">
        <f>TITRES_STAT!C1214</f>
        <v>10.9</v>
      </c>
      <c r="C1211" s="6">
        <f>TITRES_STAT!D1214</f>
        <v>7.468</v>
      </c>
      <c r="D1211" s="6">
        <f>TITRES_STAT!E1214</f>
        <v>0</v>
      </c>
      <c r="E1211" s="2">
        <f t="shared" si="72"/>
        <v>-478.83159666717614</v>
      </c>
      <c r="F1211" s="6" t="str">
        <f t="shared" si="75"/>
        <v>BEARISH</v>
      </c>
      <c r="G1211" s="6" t="str">
        <f t="shared" si="74"/>
        <v>NEUTRAL</v>
      </c>
      <c r="H1211" s="6" t="str">
        <f t="shared" si="73"/>
        <v>BEARISH DIVERGENCE</v>
      </c>
    </row>
    <row r="1212" spans="1:8" ht="13.5" x14ac:dyDescent="0.25">
      <c r="A1212" s="3">
        <f>TITRES_STAT!B1215</f>
        <v>43775</v>
      </c>
      <c r="B1212" s="6">
        <f>TITRES_STAT!C1215</f>
        <v>10.9</v>
      </c>
      <c r="C1212" s="6">
        <f>TITRES_STAT!D1215</f>
        <v>7.468</v>
      </c>
      <c r="D1212" s="6">
        <f>TITRES_STAT!E1215</f>
        <v>0</v>
      </c>
      <c r="E1212" s="2">
        <f t="shared" si="72"/>
        <v>-478.83159666717614</v>
      </c>
      <c r="F1212" s="6" t="str">
        <f t="shared" si="75"/>
        <v>BEARISH</v>
      </c>
      <c r="G1212" s="6" t="str">
        <f t="shared" si="74"/>
        <v>NEUTRAL</v>
      </c>
      <c r="H1212" s="6" t="str">
        <f t="shared" si="73"/>
        <v>CONFIRMED BEARISH</v>
      </c>
    </row>
    <row r="1213" spans="1:8" ht="13.5" x14ac:dyDescent="0.25">
      <c r="A1213" s="3">
        <f>TITRES_STAT!B1216</f>
        <v>43776</v>
      </c>
      <c r="B1213" s="6">
        <f>TITRES_STAT!C1216</f>
        <v>10.61</v>
      </c>
      <c r="C1213" s="6">
        <f>TITRES_STAT!D1216</f>
        <v>7.2690000000000001</v>
      </c>
      <c r="D1213" s="6">
        <f>TITRES_STAT!E1216</f>
        <v>7.2690000000000001</v>
      </c>
      <c r="E1213" s="2">
        <f t="shared" si="72"/>
        <v>-486.10059666717615</v>
      </c>
      <c r="F1213" s="6" t="str">
        <f t="shared" si="75"/>
        <v>BEARISH</v>
      </c>
      <c r="G1213" s="6" t="str">
        <f t="shared" si="74"/>
        <v>STRONG</v>
      </c>
      <c r="H1213" s="6" t="str">
        <f t="shared" si="73"/>
        <v>CONFIRMED BEARISH</v>
      </c>
    </row>
    <row r="1214" spans="1:8" ht="13.5" x14ac:dyDescent="0.25">
      <c r="A1214" s="3">
        <f>TITRES_STAT!B1217</f>
        <v>43777</v>
      </c>
      <c r="B1214" s="6">
        <f>TITRES_STAT!C1217</f>
        <v>10.61</v>
      </c>
      <c r="C1214" s="6">
        <f>TITRES_STAT!D1217</f>
        <v>7.2690000000000001</v>
      </c>
      <c r="D1214" s="6">
        <f>TITRES_STAT!E1217</f>
        <v>7.2690000000000001</v>
      </c>
      <c r="E1214" s="2">
        <f t="shared" si="72"/>
        <v>-486.10059666717615</v>
      </c>
      <c r="F1214" s="6" t="str">
        <f t="shared" si="75"/>
        <v>BEARISH</v>
      </c>
      <c r="G1214" s="6" t="str">
        <f t="shared" si="74"/>
        <v>NEUTRAL</v>
      </c>
      <c r="H1214" s="6" t="str">
        <f t="shared" si="73"/>
        <v>CONFIRMED BEARISH</v>
      </c>
    </row>
    <row r="1215" spans="1:8" ht="13.5" x14ac:dyDescent="0.25">
      <c r="A1215" s="3">
        <f>TITRES_STAT!B1218</f>
        <v>43780</v>
      </c>
      <c r="B1215" s="6">
        <f>TITRES_STAT!C1218</f>
        <v>10.61</v>
      </c>
      <c r="C1215" s="6">
        <f>TITRES_STAT!D1218</f>
        <v>7.2690000000000001</v>
      </c>
      <c r="D1215" s="6">
        <f>TITRES_STAT!E1218</f>
        <v>7.2690000000000001</v>
      </c>
      <c r="E1215" s="2">
        <f t="shared" si="72"/>
        <v>-486.10059666717615</v>
      </c>
      <c r="F1215" s="6" t="str">
        <f t="shared" si="75"/>
        <v>BEARISH</v>
      </c>
      <c r="G1215" s="6" t="str">
        <f t="shared" si="74"/>
        <v>NEUTRAL</v>
      </c>
      <c r="H1215" s="6" t="str">
        <f t="shared" si="73"/>
        <v>CONFIRMED BEARISH</v>
      </c>
    </row>
    <row r="1216" spans="1:8" ht="13.5" x14ac:dyDescent="0.25">
      <c r="A1216" s="3">
        <f>TITRES_STAT!B1219</f>
        <v>43781</v>
      </c>
      <c r="B1216" s="6">
        <f>TITRES_STAT!C1219</f>
        <v>10.58</v>
      </c>
      <c r="C1216" s="6">
        <f>TITRES_STAT!D1219</f>
        <v>7.2480000000000002</v>
      </c>
      <c r="D1216" s="6">
        <f>TITRES_STAT!E1219</f>
        <v>7.2480000000000002</v>
      </c>
      <c r="E1216" s="2">
        <f t="shared" si="72"/>
        <v>-493.34859666717614</v>
      </c>
      <c r="F1216" s="6" t="str">
        <f t="shared" si="75"/>
        <v>BEARISH</v>
      </c>
      <c r="G1216" s="6" t="str">
        <f t="shared" si="74"/>
        <v>STRONG</v>
      </c>
      <c r="H1216" s="6" t="str">
        <f t="shared" si="73"/>
        <v>CONFIRMED BEARISH</v>
      </c>
    </row>
    <row r="1217" spans="1:8" ht="13.5" x14ac:dyDescent="0.25">
      <c r="A1217" s="3">
        <f>TITRES_STAT!B1220</f>
        <v>43782</v>
      </c>
      <c r="B1217" s="6">
        <f>TITRES_STAT!C1220</f>
        <v>10.58</v>
      </c>
      <c r="C1217" s="6">
        <f>TITRES_STAT!D1220</f>
        <v>7.2480000000000002</v>
      </c>
      <c r="D1217" s="6">
        <f>TITRES_STAT!E1220</f>
        <v>7.2480000000000002</v>
      </c>
      <c r="E1217" s="2">
        <f t="shared" si="72"/>
        <v>-493.34859666717614</v>
      </c>
      <c r="F1217" s="6" t="str">
        <f t="shared" si="75"/>
        <v>BEARISH</v>
      </c>
      <c r="G1217" s="6" t="str">
        <f t="shared" si="74"/>
        <v>STRONG</v>
      </c>
      <c r="H1217" s="6" t="str">
        <f t="shared" si="73"/>
        <v>CONFIRMED BEARISH</v>
      </c>
    </row>
    <row r="1218" spans="1:8" ht="13.5" x14ac:dyDescent="0.25">
      <c r="A1218" s="3">
        <f>TITRES_STAT!B1221</f>
        <v>43783</v>
      </c>
      <c r="B1218" s="6">
        <f>TITRES_STAT!C1221</f>
        <v>10.4</v>
      </c>
      <c r="C1218" s="6">
        <f>TITRES_STAT!D1221</f>
        <v>7.125</v>
      </c>
      <c r="D1218" s="6">
        <f>TITRES_STAT!E1221</f>
        <v>7.125</v>
      </c>
      <c r="E1218" s="2">
        <f t="shared" si="72"/>
        <v>-500.47359666717614</v>
      </c>
      <c r="F1218" s="6" t="str">
        <f t="shared" si="75"/>
        <v>BEARISH</v>
      </c>
      <c r="G1218" s="6" t="str">
        <f t="shared" si="74"/>
        <v>STRONG</v>
      </c>
      <c r="H1218" s="6" t="str">
        <f t="shared" si="73"/>
        <v>CONFIRMED BEARISH</v>
      </c>
    </row>
    <row r="1219" spans="1:8" ht="13.5" x14ac:dyDescent="0.25">
      <c r="A1219" s="3">
        <f>TITRES_STAT!B1222</f>
        <v>43784</v>
      </c>
      <c r="B1219" s="6">
        <f>TITRES_STAT!C1222</f>
        <v>10.4</v>
      </c>
      <c r="C1219" s="6">
        <f>TITRES_STAT!D1222</f>
        <v>7.125</v>
      </c>
      <c r="D1219" s="6">
        <f>TITRES_STAT!E1222</f>
        <v>0</v>
      </c>
      <c r="E1219" s="2">
        <f t="shared" si="72"/>
        <v>-500.47359666717614</v>
      </c>
      <c r="F1219" s="6" t="str">
        <f t="shared" si="75"/>
        <v>BEARISH</v>
      </c>
      <c r="G1219" s="6" t="str">
        <f t="shared" si="74"/>
        <v>STRONG</v>
      </c>
      <c r="H1219" s="6" t="str">
        <f t="shared" si="73"/>
        <v>CONFIRMED BEARISH</v>
      </c>
    </row>
    <row r="1220" spans="1:8" ht="13.5" x14ac:dyDescent="0.25">
      <c r="A1220" s="3">
        <f>TITRES_STAT!B1223</f>
        <v>43787</v>
      </c>
      <c r="B1220" s="6">
        <f>TITRES_STAT!C1223</f>
        <v>10.4</v>
      </c>
      <c r="C1220" s="6">
        <f>TITRES_STAT!D1223</f>
        <v>7.125</v>
      </c>
      <c r="D1220" s="6">
        <f>TITRES_STAT!E1223</f>
        <v>0</v>
      </c>
      <c r="E1220" s="2">
        <f t="shared" ref="E1220:E1283" si="76">IF(B1220&gt;B1219, E1219+D1220, IF(B1220&lt;B1219, E1219-D1220, E1219))</f>
        <v>-500.47359666717614</v>
      </c>
      <c r="F1220" s="6" t="str">
        <f t="shared" si="75"/>
        <v>BEARISH</v>
      </c>
      <c r="G1220" s="6" t="str">
        <f t="shared" si="74"/>
        <v>STRONG</v>
      </c>
      <c r="H1220" s="6" t="str">
        <f t="shared" si="73"/>
        <v>CONFIRMED BEARISH</v>
      </c>
    </row>
    <row r="1221" spans="1:8" ht="13.5" x14ac:dyDescent="0.25">
      <c r="A1221" s="3">
        <f>TITRES_STAT!B1224</f>
        <v>43788</v>
      </c>
      <c r="B1221" s="6">
        <f>TITRES_STAT!C1224</f>
        <v>10.4</v>
      </c>
      <c r="C1221" s="6">
        <f>TITRES_STAT!D1224</f>
        <v>7.125</v>
      </c>
      <c r="D1221" s="6">
        <f>TITRES_STAT!E1224</f>
        <v>7.125</v>
      </c>
      <c r="E1221" s="2">
        <f t="shared" si="76"/>
        <v>-500.47359666717614</v>
      </c>
      <c r="F1221" s="6" t="str">
        <f t="shared" si="75"/>
        <v>BEARISH</v>
      </c>
      <c r="G1221" s="6" t="str">
        <f t="shared" si="74"/>
        <v>NEUTRAL</v>
      </c>
      <c r="H1221" s="6" t="str">
        <f t="shared" si="73"/>
        <v>CONFIRMED BEARISH</v>
      </c>
    </row>
    <row r="1222" spans="1:8" ht="13.5" x14ac:dyDescent="0.25">
      <c r="A1222" s="3">
        <f>TITRES_STAT!B1225</f>
        <v>43789</v>
      </c>
      <c r="B1222" s="6">
        <f>TITRES_STAT!C1225</f>
        <v>10.4</v>
      </c>
      <c r="C1222" s="6">
        <f>TITRES_STAT!D1225</f>
        <v>7.125</v>
      </c>
      <c r="D1222" s="6">
        <f>TITRES_STAT!E1225</f>
        <v>0</v>
      </c>
      <c r="E1222" s="2">
        <f t="shared" si="76"/>
        <v>-500.47359666717614</v>
      </c>
      <c r="F1222" s="6" t="str">
        <f t="shared" si="75"/>
        <v>BEARISH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f>TITRES_STAT!B1226</f>
        <v>43790</v>
      </c>
      <c r="B1223" s="6">
        <f>TITRES_STAT!C1226</f>
        <v>10.4</v>
      </c>
      <c r="C1223" s="6">
        <f>TITRES_STAT!D1226</f>
        <v>7.125</v>
      </c>
      <c r="D1223" s="6">
        <f>TITRES_STAT!E1226</f>
        <v>0</v>
      </c>
      <c r="E1223" s="2">
        <f t="shared" si="76"/>
        <v>-500.47359666717614</v>
      </c>
      <c r="F1223" s="6" t="str">
        <f t="shared" si="75"/>
        <v>NEUTRAL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NEUTRAL</v>
      </c>
    </row>
    <row r="1224" spans="1:8" ht="13.5" x14ac:dyDescent="0.25">
      <c r="A1224" s="3">
        <f>TITRES_STAT!B1227</f>
        <v>43791</v>
      </c>
      <c r="B1224" s="6">
        <f>TITRES_STAT!C1227</f>
        <v>10.4</v>
      </c>
      <c r="C1224" s="6">
        <f>TITRES_STAT!D1227</f>
        <v>7.125</v>
      </c>
      <c r="D1224" s="6">
        <f>TITRES_STAT!E1227</f>
        <v>0</v>
      </c>
      <c r="E1224" s="2">
        <f t="shared" si="76"/>
        <v>-500.47359666717614</v>
      </c>
      <c r="F1224" s="6" t="str">
        <f t="shared" ref="F1224:F1287" si="79">IF(E1224&gt;E1219,"BULLISH",IF(E1224&lt;E1219,"BEARISH","NEUTRAL"))</f>
        <v>NEUTRAL</v>
      </c>
      <c r="G1224" s="6" t="str">
        <f t="shared" si="78"/>
        <v>NEUTRAL</v>
      </c>
      <c r="H1224" s="6" t="str">
        <f t="shared" si="77"/>
        <v>NEUTRAL</v>
      </c>
    </row>
    <row r="1225" spans="1:8" ht="13.5" x14ac:dyDescent="0.25">
      <c r="A1225" s="3">
        <f>TITRES_STAT!B1228</f>
        <v>43794</v>
      </c>
      <c r="B1225" s="6">
        <f>TITRES_STAT!C1228</f>
        <v>10.55</v>
      </c>
      <c r="C1225" s="6">
        <f>TITRES_STAT!D1228</f>
        <v>7.2279999999999998</v>
      </c>
      <c r="D1225" s="6">
        <f>TITRES_STAT!E1228</f>
        <v>7.1697649289099514</v>
      </c>
      <c r="E1225" s="2">
        <f t="shared" si="76"/>
        <v>-493.30383173826618</v>
      </c>
      <c r="F1225" s="6" t="str">
        <f t="shared" si="79"/>
        <v>BULLISH</v>
      </c>
      <c r="G1225" s="6" t="str">
        <f t="shared" si="78"/>
        <v>NEUTRAL</v>
      </c>
      <c r="H1225" s="6" t="str">
        <f t="shared" si="77"/>
        <v>CONFIRMED BULLISH</v>
      </c>
    </row>
    <row r="1226" spans="1:8" ht="13.5" x14ac:dyDescent="0.25">
      <c r="A1226" s="3">
        <f>TITRES_STAT!B1229</f>
        <v>43795</v>
      </c>
      <c r="B1226" s="6">
        <f>TITRES_STAT!C1229</f>
        <v>10.6</v>
      </c>
      <c r="C1226" s="6">
        <f>TITRES_STAT!D1229</f>
        <v>7.2619999999999996</v>
      </c>
      <c r="D1226" s="6">
        <f>TITRES_STAT!E1229</f>
        <v>7.2572043396226418</v>
      </c>
      <c r="E1226" s="2">
        <f t="shared" si="76"/>
        <v>-486.04662739864352</v>
      </c>
      <c r="F1226" s="6" t="str">
        <f t="shared" si="79"/>
        <v>BULLISH</v>
      </c>
      <c r="G1226" s="6" t="str">
        <f t="shared" si="78"/>
        <v>WEAK</v>
      </c>
      <c r="H1226" s="6" t="str">
        <f t="shared" si="77"/>
        <v>CONFIRMED BULLISH</v>
      </c>
    </row>
    <row r="1227" spans="1:8" ht="13.5" x14ac:dyDescent="0.25">
      <c r="A1227" s="3">
        <f>TITRES_STAT!B1230</f>
        <v>43796</v>
      </c>
      <c r="B1227" s="6">
        <f>TITRES_STAT!C1230</f>
        <v>10.61</v>
      </c>
      <c r="C1227" s="6">
        <f>TITRES_STAT!D1230</f>
        <v>7.2690000000000001</v>
      </c>
      <c r="D1227" s="6">
        <f>TITRES_STAT!E1230</f>
        <v>7.26420424128181</v>
      </c>
      <c r="E1227" s="2">
        <f t="shared" si="76"/>
        <v>-478.78242315736173</v>
      </c>
      <c r="F1227" s="6" t="str">
        <f t="shared" si="79"/>
        <v>BULLISH</v>
      </c>
      <c r="G1227" s="6" t="str">
        <f t="shared" si="78"/>
        <v>WEAK</v>
      </c>
      <c r="H1227" s="6" t="str">
        <f t="shared" si="77"/>
        <v>CONFIRMED BULLISH</v>
      </c>
    </row>
    <row r="1228" spans="1:8" ht="13.5" x14ac:dyDescent="0.25">
      <c r="A1228" s="3">
        <f>TITRES_STAT!B1231</f>
        <v>43797</v>
      </c>
      <c r="B1228" s="6">
        <f>TITRES_STAT!C1231</f>
        <v>10.61</v>
      </c>
      <c r="C1228" s="6">
        <f>TITRES_STAT!D1231</f>
        <v>7.2690000000000001</v>
      </c>
      <c r="D1228" s="6">
        <f>TITRES_STAT!E1231</f>
        <v>0</v>
      </c>
      <c r="E1228" s="2">
        <f t="shared" si="76"/>
        <v>-478.78242315736173</v>
      </c>
      <c r="F1228" s="6" t="str">
        <f t="shared" si="79"/>
        <v>BULLISH</v>
      </c>
      <c r="G1228" s="6" t="str">
        <f t="shared" si="78"/>
        <v>WEAK</v>
      </c>
      <c r="H1228" s="6" t="str">
        <f t="shared" si="77"/>
        <v>CONFIRMED BULLISH</v>
      </c>
    </row>
    <row r="1229" spans="1:8" ht="13.5" x14ac:dyDescent="0.25">
      <c r="A1229" s="3">
        <f>TITRES_STAT!B1232</f>
        <v>43798</v>
      </c>
      <c r="B1229" s="6">
        <f>TITRES_STAT!C1232</f>
        <v>10.5</v>
      </c>
      <c r="C1229" s="6">
        <f>TITRES_STAT!D1232</f>
        <v>7.194</v>
      </c>
      <c r="D1229" s="6">
        <f>TITRES_STAT!E1232</f>
        <v>7.2892348571428567</v>
      </c>
      <c r="E1229" s="2">
        <f t="shared" si="76"/>
        <v>-486.07165801450458</v>
      </c>
      <c r="F1229" s="6" t="str">
        <f t="shared" si="79"/>
        <v>BULLISH</v>
      </c>
      <c r="G1229" s="6" t="str">
        <f t="shared" si="78"/>
        <v>WEAK</v>
      </c>
      <c r="H1229" s="6" t="str">
        <f t="shared" si="77"/>
        <v>CONFIRMED BULLISH</v>
      </c>
    </row>
    <row r="1230" spans="1:8" ht="13.5" x14ac:dyDescent="0.25">
      <c r="A1230" s="3">
        <f>TITRES_STAT!B1233</f>
        <v>43801</v>
      </c>
      <c r="B1230" s="6">
        <f>TITRES_STAT!C1233</f>
        <v>10.5</v>
      </c>
      <c r="C1230" s="6">
        <f>TITRES_STAT!D1233</f>
        <v>7.194</v>
      </c>
      <c r="D1230" s="6">
        <f>TITRES_STAT!E1233</f>
        <v>7.194</v>
      </c>
      <c r="E1230" s="2">
        <f t="shared" si="76"/>
        <v>-486.07165801450458</v>
      </c>
      <c r="F1230" s="6" t="str">
        <f t="shared" si="79"/>
        <v>BULLISH</v>
      </c>
      <c r="G1230" s="6" t="str">
        <f t="shared" si="78"/>
        <v>NEUTRAL</v>
      </c>
      <c r="H1230" s="6" t="str">
        <f t="shared" si="77"/>
        <v>BULLISH DIVERGENCE</v>
      </c>
    </row>
    <row r="1231" spans="1:8" ht="13.5" x14ac:dyDescent="0.25">
      <c r="A1231" s="3">
        <f>TITRES_STAT!B1234</f>
        <v>43802</v>
      </c>
      <c r="B1231" s="6">
        <f>TITRES_STAT!C1234</f>
        <v>10.81</v>
      </c>
      <c r="C1231" s="6">
        <f>TITRES_STAT!D1234</f>
        <v>7.4059999999999997</v>
      </c>
      <c r="D1231" s="6">
        <f>TITRES_STAT!E1234</f>
        <v>7.1936170212765953</v>
      </c>
      <c r="E1231" s="2">
        <f t="shared" si="76"/>
        <v>-478.87804099322796</v>
      </c>
      <c r="F1231" s="6" t="str">
        <f t="shared" si="79"/>
        <v>BULLISH</v>
      </c>
      <c r="G1231" s="6" t="str">
        <f t="shared" si="78"/>
        <v>NEUTRAL</v>
      </c>
      <c r="H1231" s="6" t="str">
        <f t="shared" si="77"/>
        <v>CONFIRMED BULLISH</v>
      </c>
    </row>
    <row r="1232" spans="1:8" ht="13.5" x14ac:dyDescent="0.25">
      <c r="A1232" s="3">
        <f>TITRES_STAT!B1235</f>
        <v>43803</v>
      </c>
      <c r="B1232" s="6">
        <f>TITRES_STAT!C1235</f>
        <v>10.81</v>
      </c>
      <c r="C1232" s="6">
        <f>TITRES_STAT!D1235</f>
        <v>7.4059999999999997</v>
      </c>
      <c r="D1232" s="6">
        <f>TITRES_STAT!E1235</f>
        <v>0</v>
      </c>
      <c r="E1232" s="2">
        <f t="shared" si="76"/>
        <v>-478.87804099322796</v>
      </c>
      <c r="F1232" s="6" t="str">
        <f t="shared" si="79"/>
        <v>BEARISH</v>
      </c>
      <c r="G1232" s="6" t="str">
        <f t="shared" si="78"/>
        <v>NEUTRAL</v>
      </c>
      <c r="H1232" s="6" t="str">
        <f t="shared" si="77"/>
        <v>BEARISH DIVERGENCE</v>
      </c>
    </row>
    <row r="1233" spans="1:8" ht="13.5" x14ac:dyDescent="0.25">
      <c r="A1233" s="3">
        <f>TITRES_STAT!B1236</f>
        <v>43804</v>
      </c>
      <c r="B1233" s="6">
        <f>TITRES_STAT!C1236</f>
        <v>10.81</v>
      </c>
      <c r="C1233" s="6">
        <f>TITRES_STAT!D1236</f>
        <v>7.4059999999999997</v>
      </c>
      <c r="D1233" s="6">
        <f>TITRES_STAT!E1236</f>
        <v>0</v>
      </c>
      <c r="E1233" s="2">
        <f t="shared" si="76"/>
        <v>-478.87804099322796</v>
      </c>
      <c r="F1233" s="6" t="str">
        <f t="shared" si="79"/>
        <v>BEARISH</v>
      </c>
      <c r="G1233" s="6" t="str">
        <f t="shared" si="78"/>
        <v>NEUTRAL</v>
      </c>
      <c r="H1233" s="6" t="str">
        <f t="shared" si="77"/>
        <v>BEARISH DIVERGENCE</v>
      </c>
    </row>
    <row r="1234" spans="1:8" ht="13.5" x14ac:dyDescent="0.25">
      <c r="A1234" s="3">
        <f>TITRES_STAT!B1237</f>
        <v>43805</v>
      </c>
      <c r="B1234" s="6">
        <f>TITRES_STAT!C1237</f>
        <v>10.89</v>
      </c>
      <c r="C1234" s="6">
        <f>TITRES_STAT!D1237</f>
        <v>7.4610000000000003</v>
      </c>
      <c r="D1234" s="6">
        <f>TITRES_STAT!E1237</f>
        <v>7.4548338842975204</v>
      </c>
      <c r="E1234" s="2">
        <f t="shared" si="76"/>
        <v>-471.42320710893046</v>
      </c>
      <c r="F1234" s="6" t="str">
        <f t="shared" si="79"/>
        <v>BULLISH</v>
      </c>
      <c r="G1234" s="6" t="str">
        <f t="shared" si="78"/>
        <v>WEAK</v>
      </c>
      <c r="H1234" s="6" t="str">
        <f t="shared" si="77"/>
        <v>CONFIRMED BULLISH</v>
      </c>
    </row>
    <row r="1235" spans="1:8" ht="13.5" x14ac:dyDescent="0.25">
      <c r="A1235" s="3">
        <f>TITRES_STAT!B1238</f>
        <v>43808</v>
      </c>
      <c r="B1235" s="6">
        <f>TITRES_STAT!C1238</f>
        <v>10.7</v>
      </c>
      <c r="C1235" s="6">
        <f>TITRES_STAT!D1238</f>
        <v>7.3310000000000004</v>
      </c>
      <c r="D1235" s="6">
        <f>TITRES_STAT!E1238</f>
        <v>7.3310000000000004</v>
      </c>
      <c r="E1235" s="2">
        <f t="shared" si="76"/>
        <v>-478.75420710893047</v>
      </c>
      <c r="F1235" s="6" t="str">
        <f t="shared" si="79"/>
        <v>BULLISH</v>
      </c>
      <c r="G1235" s="6" t="str">
        <f t="shared" si="78"/>
        <v>NEUTRAL</v>
      </c>
      <c r="H1235" s="6" t="str">
        <f t="shared" si="77"/>
        <v>CONFIRMED BULLISH</v>
      </c>
    </row>
    <row r="1236" spans="1:8" ht="13.5" x14ac:dyDescent="0.25">
      <c r="A1236" s="3">
        <f>TITRES_STAT!B1239</f>
        <v>43809</v>
      </c>
      <c r="B1236" s="6">
        <f>TITRES_STAT!C1239</f>
        <v>10.7</v>
      </c>
      <c r="C1236" s="6">
        <f>TITRES_STAT!D1239</f>
        <v>7.3310000000000004</v>
      </c>
      <c r="D1236" s="6">
        <f>TITRES_STAT!E1239</f>
        <v>0</v>
      </c>
      <c r="E1236" s="2">
        <f t="shared" si="76"/>
        <v>-478.75420710893047</v>
      </c>
      <c r="F1236" s="6" t="str">
        <f t="shared" si="79"/>
        <v>BULLISH</v>
      </c>
      <c r="G1236" s="6" t="str">
        <f t="shared" si="78"/>
        <v>NEUTRAL</v>
      </c>
      <c r="H1236" s="6" t="str">
        <f t="shared" si="77"/>
        <v>BULLISH DIVERGENCE</v>
      </c>
    </row>
    <row r="1237" spans="1:8" ht="13.5" x14ac:dyDescent="0.25">
      <c r="A1237" s="3">
        <f>TITRES_STAT!B1240</f>
        <v>43810</v>
      </c>
      <c r="B1237" s="6">
        <f>TITRES_STAT!C1240</f>
        <v>10.8</v>
      </c>
      <c r="C1237" s="6">
        <f>TITRES_STAT!D1240</f>
        <v>7.399</v>
      </c>
      <c r="D1237" s="6">
        <f>TITRES_STAT!E1240</f>
        <v>7.1140014814814814</v>
      </c>
      <c r="E1237" s="2">
        <f t="shared" si="76"/>
        <v>-471.64020562744901</v>
      </c>
      <c r="F1237" s="6" t="str">
        <f t="shared" si="79"/>
        <v>BULLISH</v>
      </c>
      <c r="G1237" s="6" t="str">
        <f t="shared" si="78"/>
        <v>NEUTRAL</v>
      </c>
      <c r="H1237" s="6" t="str">
        <f t="shared" si="77"/>
        <v>BULLISH DIVERGENCE</v>
      </c>
    </row>
    <row r="1238" spans="1:8" ht="13.5" x14ac:dyDescent="0.25">
      <c r="A1238" s="3">
        <f>TITRES_STAT!B1241</f>
        <v>43811</v>
      </c>
      <c r="B1238" s="6">
        <f>TITRES_STAT!C1241</f>
        <v>10.71</v>
      </c>
      <c r="C1238" s="6">
        <f>TITRES_STAT!D1241</f>
        <v>7.3369999999999997</v>
      </c>
      <c r="D1238" s="6">
        <f>TITRES_STAT!E1241</f>
        <v>7.3369999999999997</v>
      </c>
      <c r="E1238" s="2">
        <f t="shared" si="76"/>
        <v>-478.977205627449</v>
      </c>
      <c r="F1238" s="6" t="str">
        <f t="shared" si="79"/>
        <v>BEARISH</v>
      </c>
      <c r="G1238" s="6" t="str">
        <f t="shared" si="78"/>
        <v>NEUTRAL</v>
      </c>
      <c r="H1238" s="6" t="str">
        <f t="shared" si="77"/>
        <v>CONFIRMED BEARISH</v>
      </c>
    </row>
    <row r="1239" spans="1:8" ht="13.5" x14ac:dyDescent="0.25">
      <c r="A1239" s="3">
        <f>TITRES_STAT!B1242</f>
        <v>43812</v>
      </c>
      <c r="B1239" s="6">
        <f>TITRES_STAT!C1242</f>
        <v>10.39</v>
      </c>
      <c r="C1239" s="6">
        <f>TITRES_STAT!D1242</f>
        <v>7.1180000000000003</v>
      </c>
      <c r="D1239" s="6">
        <f>TITRES_STAT!E1242</f>
        <v>7.1317016361886427</v>
      </c>
      <c r="E1239" s="2">
        <f t="shared" si="76"/>
        <v>-486.10890726363766</v>
      </c>
      <c r="F1239" s="6" t="str">
        <f t="shared" si="79"/>
        <v>BEARISH</v>
      </c>
      <c r="G1239" s="6" t="str">
        <f t="shared" si="78"/>
        <v>STRONG</v>
      </c>
      <c r="H1239" s="6" t="str">
        <f t="shared" si="77"/>
        <v>CONFIRMED BEARISH</v>
      </c>
    </row>
    <row r="1240" spans="1:8" ht="13.5" x14ac:dyDescent="0.25">
      <c r="A1240" s="3">
        <f>TITRES_STAT!B1243</f>
        <v>43815</v>
      </c>
      <c r="B1240" s="6">
        <f>TITRES_STAT!C1243</f>
        <v>10.69</v>
      </c>
      <c r="C1240" s="6">
        <f>TITRES_STAT!D1243</f>
        <v>7.3239999999999998</v>
      </c>
      <c r="D1240" s="6">
        <f>TITRES_STAT!E1243</f>
        <v>7.323999999999999</v>
      </c>
      <c r="E1240" s="2">
        <f t="shared" si="76"/>
        <v>-478.78490726363765</v>
      </c>
      <c r="F1240" s="6" t="str">
        <f t="shared" si="79"/>
        <v>BEARISH</v>
      </c>
      <c r="G1240" s="6" t="str">
        <f t="shared" si="78"/>
        <v>NEUTRAL</v>
      </c>
      <c r="H1240" s="6" t="str">
        <f t="shared" si="77"/>
        <v>CONFIRMED BEARISH</v>
      </c>
    </row>
    <row r="1241" spans="1:8" ht="13.5" x14ac:dyDescent="0.25">
      <c r="A1241" s="3">
        <f>TITRES_STAT!B1244</f>
        <v>43816</v>
      </c>
      <c r="B1241" s="6">
        <f>TITRES_STAT!C1244</f>
        <v>10.69</v>
      </c>
      <c r="C1241" s="6">
        <f>TITRES_STAT!D1244</f>
        <v>7.3239999999999998</v>
      </c>
      <c r="D1241" s="6">
        <f>TITRES_STAT!E1244</f>
        <v>7.323999999999999</v>
      </c>
      <c r="E1241" s="2">
        <f t="shared" si="76"/>
        <v>-478.78490726363765</v>
      </c>
      <c r="F1241" s="6" t="str">
        <f t="shared" si="79"/>
        <v>BEARISH</v>
      </c>
      <c r="G1241" s="6" t="str">
        <f t="shared" si="78"/>
        <v>NEUTRAL</v>
      </c>
      <c r="H1241" s="6" t="str">
        <f t="shared" si="77"/>
        <v>CONFIRMED BEARISH</v>
      </c>
    </row>
    <row r="1242" spans="1:8" ht="13.5" x14ac:dyDescent="0.25">
      <c r="A1242" s="3">
        <f>TITRES_STAT!B1245</f>
        <v>43817</v>
      </c>
      <c r="B1242" s="6">
        <f>TITRES_STAT!C1245</f>
        <v>11</v>
      </c>
      <c r="C1242" s="6">
        <f>TITRES_STAT!D1245</f>
        <v>7.5359999999999996</v>
      </c>
      <c r="D1242" s="6">
        <f>TITRES_STAT!E1245</f>
        <v>7.5127069090909089</v>
      </c>
      <c r="E1242" s="2">
        <f t="shared" si="76"/>
        <v>-471.27220035454673</v>
      </c>
      <c r="F1242" s="6" t="str">
        <f t="shared" si="79"/>
        <v>BULLISH</v>
      </c>
      <c r="G1242" s="6" t="str">
        <f t="shared" si="78"/>
        <v>NEUTRAL</v>
      </c>
      <c r="H1242" s="6" t="str">
        <f t="shared" si="77"/>
        <v>CONFIRMED BULLISH</v>
      </c>
    </row>
    <row r="1243" spans="1:8" ht="13.5" x14ac:dyDescent="0.25">
      <c r="A1243" s="3">
        <f>TITRES_STAT!B1246</f>
        <v>43818</v>
      </c>
      <c r="B1243" s="6">
        <f>TITRES_STAT!C1246</f>
        <v>11.66</v>
      </c>
      <c r="C1243" s="6">
        <f>TITRES_STAT!D1246</f>
        <v>7.9880000000000004</v>
      </c>
      <c r="D1243" s="6">
        <f>TITRES_STAT!E1246</f>
        <v>7.7982336192109774</v>
      </c>
      <c r="E1243" s="2">
        <f t="shared" si="76"/>
        <v>-463.47396673533575</v>
      </c>
      <c r="F1243" s="6" t="str">
        <f t="shared" si="79"/>
        <v>BULLISH</v>
      </c>
      <c r="G1243" s="6" t="str">
        <f t="shared" si="78"/>
        <v>WEAK</v>
      </c>
      <c r="H1243" s="6" t="str">
        <f t="shared" si="77"/>
        <v>CONFIRMED BULLISH</v>
      </c>
    </row>
    <row r="1244" spans="1:8" ht="13.5" x14ac:dyDescent="0.25">
      <c r="A1244" s="3">
        <f>TITRES_STAT!B1247</f>
        <v>43819</v>
      </c>
      <c r="B1244" s="6">
        <f>TITRES_STAT!C1247</f>
        <v>11.66</v>
      </c>
      <c r="C1244" s="6">
        <f>TITRES_STAT!D1247</f>
        <v>7.9880000000000004</v>
      </c>
      <c r="D1244" s="6">
        <f>TITRES_STAT!E1247</f>
        <v>7.9633372212692972</v>
      </c>
      <c r="E1244" s="2">
        <f t="shared" si="76"/>
        <v>-463.47396673533575</v>
      </c>
      <c r="F1244" s="6" t="str">
        <f t="shared" si="79"/>
        <v>BULLISH</v>
      </c>
      <c r="G1244" s="6" t="str">
        <f t="shared" si="78"/>
        <v>WEAK</v>
      </c>
      <c r="H1244" s="6" t="str">
        <f t="shared" si="77"/>
        <v>CONFIRMED BULLISH</v>
      </c>
    </row>
    <row r="1245" spans="1:8" ht="13.5" x14ac:dyDescent="0.25">
      <c r="A1245" s="3">
        <f>TITRES_STAT!B1248</f>
        <v>43822</v>
      </c>
      <c r="B1245" s="6">
        <f>TITRES_STAT!C1248</f>
        <v>11.8</v>
      </c>
      <c r="C1245" s="6">
        <f>TITRES_STAT!D1248</f>
        <v>8.0839999999999996</v>
      </c>
      <c r="D1245" s="6">
        <f>TITRES_STAT!E1248</f>
        <v>8.014121355932204</v>
      </c>
      <c r="E1245" s="2">
        <f t="shared" si="76"/>
        <v>-455.45984537940353</v>
      </c>
      <c r="F1245" s="6" t="str">
        <f t="shared" si="79"/>
        <v>BULLISH</v>
      </c>
      <c r="G1245" s="6" t="str">
        <f t="shared" si="78"/>
        <v>WEAK</v>
      </c>
      <c r="H1245" s="6" t="str">
        <f t="shared" si="77"/>
        <v>CONFIRMED BULLISH</v>
      </c>
    </row>
    <row r="1246" spans="1:8" ht="13.5" x14ac:dyDescent="0.25">
      <c r="A1246" s="3">
        <f>TITRES_STAT!B1249</f>
        <v>43823</v>
      </c>
      <c r="B1246" s="6">
        <f>TITRES_STAT!C1249</f>
        <v>12.15</v>
      </c>
      <c r="C1246" s="6">
        <f>TITRES_STAT!D1249</f>
        <v>8.3239999999999998</v>
      </c>
      <c r="D1246" s="6">
        <f>TITRES_STAT!E1249</f>
        <v>7.9423976954732503</v>
      </c>
      <c r="E1246" s="2">
        <f t="shared" si="76"/>
        <v>-447.5174476839303</v>
      </c>
      <c r="F1246" s="6" t="str">
        <f t="shared" si="79"/>
        <v>BULLISH</v>
      </c>
      <c r="G1246" s="6" t="str">
        <f t="shared" si="78"/>
        <v>WEAK</v>
      </c>
      <c r="H1246" s="6" t="str">
        <f t="shared" si="77"/>
        <v>CONFIRMED BULLISH</v>
      </c>
    </row>
    <row r="1247" spans="1:8" ht="13.5" x14ac:dyDescent="0.25">
      <c r="A1247" s="3">
        <f>TITRES_STAT!B1250</f>
        <v>43824</v>
      </c>
      <c r="B1247" s="6">
        <f>TITRES_STAT!C1250</f>
        <v>12.15</v>
      </c>
      <c r="C1247" s="6">
        <f>TITRES_STAT!D1250</f>
        <v>8.3239999999999998</v>
      </c>
      <c r="D1247" s="6">
        <f>TITRES_STAT!E1250</f>
        <v>0</v>
      </c>
      <c r="E1247" s="2">
        <f t="shared" si="76"/>
        <v>-447.5174476839303</v>
      </c>
      <c r="F1247" s="6" t="str">
        <f t="shared" si="79"/>
        <v>BULLISH</v>
      </c>
      <c r="G1247" s="6" t="str">
        <f t="shared" si="78"/>
        <v>WEAK</v>
      </c>
      <c r="H1247" s="6" t="str">
        <f t="shared" si="77"/>
        <v>CONFIRMED BULLISH</v>
      </c>
    </row>
    <row r="1248" spans="1:8" ht="13.5" x14ac:dyDescent="0.25">
      <c r="A1248" s="3">
        <f>TITRES_STAT!B1251</f>
        <v>43825</v>
      </c>
      <c r="B1248" s="6">
        <f>TITRES_STAT!C1251</f>
        <v>12.51</v>
      </c>
      <c r="C1248" s="6">
        <f>TITRES_STAT!D1251</f>
        <v>8.5709999999999997</v>
      </c>
      <c r="D1248" s="6">
        <f>TITRES_STAT!E1251</f>
        <v>8.1284047961630694</v>
      </c>
      <c r="E1248" s="2">
        <f t="shared" si="76"/>
        <v>-439.38904288776723</v>
      </c>
      <c r="F1248" s="6" t="str">
        <f t="shared" si="79"/>
        <v>BULLISH</v>
      </c>
      <c r="G1248" s="6" t="str">
        <f t="shared" si="78"/>
        <v>WEAK</v>
      </c>
      <c r="H1248" s="6" t="str">
        <f t="shared" si="77"/>
        <v>CONFIRMED BULLISH</v>
      </c>
    </row>
    <row r="1249" spans="1:8" ht="13.5" x14ac:dyDescent="0.25">
      <c r="A1249" s="3">
        <f>TITRES_STAT!B1252</f>
        <v>43826</v>
      </c>
      <c r="B1249" s="6">
        <f>TITRES_STAT!C1252</f>
        <v>12.5</v>
      </c>
      <c r="C1249" s="6">
        <f>TITRES_STAT!D1252</f>
        <v>8.5640000000000001</v>
      </c>
      <c r="D1249" s="6">
        <f>TITRES_STAT!E1252</f>
        <v>8.311190719999999</v>
      </c>
      <c r="E1249" s="2">
        <f t="shared" si="76"/>
        <v>-447.70023360776725</v>
      </c>
      <c r="F1249" s="6" t="str">
        <f t="shared" si="79"/>
        <v>BULLISH</v>
      </c>
      <c r="G1249" s="6" t="str">
        <f t="shared" si="78"/>
        <v>WEAK</v>
      </c>
      <c r="H1249" s="6" t="str">
        <f t="shared" si="77"/>
        <v>CONFIRMED BULLISH</v>
      </c>
    </row>
    <row r="1250" spans="1:8" ht="13.5" x14ac:dyDescent="0.25">
      <c r="A1250" s="3">
        <f>TITRES_STAT!B1253</f>
        <v>43829</v>
      </c>
      <c r="B1250" s="6">
        <f>TITRES_STAT!C1253</f>
        <v>12.5</v>
      </c>
      <c r="C1250" s="6">
        <f>TITRES_STAT!D1253</f>
        <v>8.5640000000000001</v>
      </c>
      <c r="D1250" s="6">
        <f>TITRES_STAT!E1253</f>
        <v>0</v>
      </c>
      <c r="E1250" s="2">
        <f t="shared" si="76"/>
        <v>-447.70023360776725</v>
      </c>
      <c r="F1250" s="6" t="str">
        <f t="shared" si="79"/>
        <v>BULLISH</v>
      </c>
      <c r="G1250" s="6" t="str">
        <f t="shared" si="78"/>
        <v>NEUTRAL</v>
      </c>
      <c r="H1250" s="6" t="str">
        <f t="shared" si="77"/>
        <v>CONFIRMED BULLISH</v>
      </c>
    </row>
    <row r="1251" spans="1:8" ht="13.5" x14ac:dyDescent="0.25">
      <c r="A1251" s="3">
        <f>TITRES_STAT!B1254</f>
        <v>43830</v>
      </c>
      <c r="B1251" s="6">
        <f>TITRES_STAT!C1254</f>
        <v>12.5</v>
      </c>
      <c r="C1251" s="6">
        <f>TITRES_STAT!D1254</f>
        <v>8.5640000000000001</v>
      </c>
      <c r="D1251" s="6">
        <f>TITRES_STAT!E1254</f>
        <v>0</v>
      </c>
      <c r="E1251" s="2">
        <f t="shared" si="76"/>
        <v>-447.70023360776725</v>
      </c>
      <c r="F1251" s="6" t="str">
        <f t="shared" si="79"/>
        <v>BEARISH</v>
      </c>
      <c r="G1251" s="6" t="str">
        <f t="shared" si="78"/>
        <v>NEUTRAL</v>
      </c>
      <c r="H1251" s="6" t="str">
        <f t="shared" si="77"/>
        <v>BEARISH DIVERGENCE</v>
      </c>
    </row>
    <row r="1252" spans="1:8" ht="13.5" x14ac:dyDescent="0.25">
      <c r="A1252" s="3">
        <f>TITRES_STAT!B1255</f>
        <v>43832</v>
      </c>
      <c r="B1252" s="6">
        <f>TITRES_STAT!C1255</f>
        <v>12.5</v>
      </c>
      <c r="C1252" s="6">
        <f>TITRES_STAT!D1255</f>
        <v>8.5640000000000001</v>
      </c>
      <c r="D1252" s="6">
        <f>TITRES_STAT!E1255</f>
        <v>0</v>
      </c>
      <c r="E1252" s="2">
        <f t="shared" si="76"/>
        <v>-447.70023360776725</v>
      </c>
      <c r="F1252" s="6" t="str">
        <f t="shared" si="79"/>
        <v>BEARISH</v>
      </c>
      <c r="G1252" s="6" t="str">
        <f t="shared" si="78"/>
        <v>NEUTRAL</v>
      </c>
      <c r="H1252" s="6" t="str">
        <f t="shared" si="77"/>
        <v>BEARISH DIVERGENCE</v>
      </c>
    </row>
    <row r="1253" spans="1:8" ht="13.5" x14ac:dyDescent="0.25">
      <c r="A1253" s="3">
        <f>TITRES_STAT!B1256</f>
        <v>43833</v>
      </c>
      <c r="B1253" s="6">
        <f>TITRES_STAT!C1256</f>
        <v>12.5</v>
      </c>
      <c r="C1253" s="6">
        <f>TITRES_STAT!D1256</f>
        <v>8.5640000000000001</v>
      </c>
      <c r="D1253" s="6">
        <f>TITRES_STAT!E1256</f>
        <v>0</v>
      </c>
      <c r="E1253" s="2">
        <f t="shared" si="76"/>
        <v>-447.70023360776725</v>
      </c>
      <c r="F1253" s="6" t="str">
        <f t="shared" si="79"/>
        <v>BEARISH</v>
      </c>
      <c r="G1253" s="6" t="str">
        <f t="shared" si="78"/>
        <v>NEUTRAL</v>
      </c>
      <c r="H1253" s="6" t="str">
        <f t="shared" si="77"/>
        <v>CONFIRMED BEARISH</v>
      </c>
    </row>
    <row r="1254" spans="1:8" ht="13.5" x14ac:dyDescent="0.25">
      <c r="A1254" s="3">
        <f>TITRES_STAT!B1257</f>
        <v>43836</v>
      </c>
      <c r="B1254" s="6">
        <f>TITRES_STAT!C1257</f>
        <v>12.5</v>
      </c>
      <c r="C1254" s="6">
        <f>TITRES_STAT!D1257</f>
        <v>8.5640000000000001</v>
      </c>
      <c r="D1254" s="6">
        <f>TITRES_STAT!E1257</f>
        <v>0</v>
      </c>
      <c r="E1254" s="2">
        <f t="shared" si="76"/>
        <v>-447.70023360776725</v>
      </c>
      <c r="F1254" s="6" t="str">
        <f t="shared" si="79"/>
        <v>NEUTRAL</v>
      </c>
      <c r="G1254" s="6" t="str">
        <f t="shared" si="78"/>
        <v>NEUTRAL</v>
      </c>
      <c r="H1254" s="6" t="str">
        <f t="shared" si="77"/>
        <v>NEUTRAL</v>
      </c>
    </row>
    <row r="1255" spans="1:8" ht="13.5" x14ac:dyDescent="0.25">
      <c r="A1255" s="3">
        <f>TITRES_STAT!B1258</f>
        <v>43837</v>
      </c>
      <c r="B1255" s="6">
        <f>TITRES_STAT!C1258</f>
        <v>12.5</v>
      </c>
      <c r="C1255" s="6">
        <f>TITRES_STAT!D1258</f>
        <v>8.5640000000000001</v>
      </c>
      <c r="D1255" s="6">
        <f>TITRES_STAT!E1258</f>
        <v>0</v>
      </c>
      <c r="E1255" s="2">
        <f t="shared" si="76"/>
        <v>-447.70023360776725</v>
      </c>
      <c r="F1255" s="6" t="str">
        <f t="shared" si="79"/>
        <v>NEUTRAL</v>
      </c>
      <c r="G1255" s="6" t="str">
        <f t="shared" si="78"/>
        <v>NEUTRAL</v>
      </c>
      <c r="H1255" s="6" t="str">
        <f t="shared" si="77"/>
        <v>NEUTRAL</v>
      </c>
    </row>
    <row r="1256" spans="1:8" ht="13.5" x14ac:dyDescent="0.25">
      <c r="A1256" s="3">
        <f>TITRES_STAT!B1259</f>
        <v>43838</v>
      </c>
      <c r="B1256" s="6">
        <f>TITRES_STAT!C1259</f>
        <v>11.94</v>
      </c>
      <c r="C1256" s="6">
        <f>TITRES_STAT!D1259</f>
        <v>8.18</v>
      </c>
      <c r="D1256" s="6">
        <f>TITRES_STAT!E1259</f>
        <v>8.18</v>
      </c>
      <c r="E1256" s="2">
        <f t="shared" si="76"/>
        <v>-455.88023360776725</v>
      </c>
      <c r="F1256" s="6" t="str">
        <f t="shared" si="79"/>
        <v>BEARISH</v>
      </c>
      <c r="G1256" s="6" t="str">
        <f t="shared" si="78"/>
        <v>NEUTRAL</v>
      </c>
      <c r="H1256" s="6" t="str">
        <f t="shared" si="77"/>
        <v>CONFIRMED BEARISH</v>
      </c>
    </row>
    <row r="1257" spans="1:8" ht="13.5" x14ac:dyDescent="0.25">
      <c r="A1257" s="3">
        <f>TITRES_STAT!B1260</f>
        <v>43839</v>
      </c>
      <c r="B1257" s="6">
        <f>TITRES_STAT!C1260</f>
        <v>11.59</v>
      </c>
      <c r="C1257" s="6">
        <f>TITRES_STAT!D1260</f>
        <v>7.94</v>
      </c>
      <c r="D1257" s="6">
        <f>TITRES_STAT!E1260</f>
        <v>7.9399999999999995</v>
      </c>
      <c r="E1257" s="2">
        <f t="shared" si="76"/>
        <v>-463.82023360776725</v>
      </c>
      <c r="F1257" s="6" t="str">
        <f t="shared" si="79"/>
        <v>BEARISH</v>
      </c>
      <c r="G1257" s="6" t="str">
        <f t="shared" si="78"/>
        <v>STRONG</v>
      </c>
      <c r="H1257" s="6" t="str">
        <f t="shared" si="77"/>
        <v>CONFIRMED BEARISH</v>
      </c>
    </row>
    <row r="1258" spans="1:8" ht="13.5" x14ac:dyDescent="0.25">
      <c r="A1258" s="3">
        <f>TITRES_STAT!B1261</f>
        <v>43840</v>
      </c>
      <c r="B1258" s="6">
        <f>TITRES_STAT!C1261</f>
        <v>11.59</v>
      </c>
      <c r="C1258" s="6">
        <f>TITRES_STAT!D1261</f>
        <v>7.94</v>
      </c>
      <c r="D1258" s="6">
        <f>TITRES_STAT!E1261</f>
        <v>7.9447955133735979</v>
      </c>
      <c r="E1258" s="2">
        <f t="shared" si="76"/>
        <v>-463.82023360776725</v>
      </c>
      <c r="F1258" s="6" t="str">
        <f t="shared" si="79"/>
        <v>BEARISH</v>
      </c>
      <c r="G1258" s="6" t="str">
        <f t="shared" si="78"/>
        <v>STRONG</v>
      </c>
      <c r="H1258" s="6" t="str">
        <f t="shared" si="77"/>
        <v>CONFIRMED BEARISH</v>
      </c>
    </row>
    <row r="1259" spans="1:8" ht="13.5" x14ac:dyDescent="0.25">
      <c r="A1259" s="3">
        <f>TITRES_STAT!B1262</f>
        <v>43843</v>
      </c>
      <c r="B1259" s="6">
        <f>TITRES_STAT!C1262</f>
        <v>11.9</v>
      </c>
      <c r="C1259" s="6">
        <f>TITRES_STAT!D1262</f>
        <v>8.1530000000000005</v>
      </c>
      <c r="D1259" s="6">
        <f>TITRES_STAT!E1262</f>
        <v>8.1530000000000005</v>
      </c>
      <c r="E1259" s="2">
        <f t="shared" si="76"/>
        <v>-455.66723360776723</v>
      </c>
      <c r="F1259" s="6" t="str">
        <f t="shared" si="79"/>
        <v>BEARISH</v>
      </c>
      <c r="G1259" s="6" t="str">
        <f t="shared" si="78"/>
        <v>NEUTRAL</v>
      </c>
      <c r="H1259" s="6" t="str">
        <f t="shared" si="77"/>
        <v>CONFIRMED BEARISH</v>
      </c>
    </row>
    <row r="1260" spans="1:8" ht="13.5" x14ac:dyDescent="0.25">
      <c r="A1260" s="3">
        <f>TITRES_STAT!B1263</f>
        <v>43845</v>
      </c>
      <c r="B1260" s="6">
        <f>TITRES_STAT!C1263</f>
        <v>11.79</v>
      </c>
      <c r="C1260" s="6">
        <f>TITRES_STAT!D1263</f>
        <v>8.077</v>
      </c>
      <c r="D1260" s="6">
        <f>TITRES_STAT!E1263</f>
        <v>8.077</v>
      </c>
      <c r="E1260" s="2">
        <f t="shared" si="76"/>
        <v>-463.74423360776723</v>
      </c>
      <c r="F1260" s="6" t="str">
        <f t="shared" si="79"/>
        <v>BEARISH</v>
      </c>
      <c r="G1260" s="6" t="str">
        <f t="shared" si="78"/>
        <v>STRONG</v>
      </c>
      <c r="H1260" s="6" t="str">
        <f t="shared" si="77"/>
        <v>CONFIRMED BEARISH</v>
      </c>
    </row>
    <row r="1261" spans="1:8" ht="13.5" x14ac:dyDescent="0.25">
      <c r="A1261" s="3">
        <f>TITRES_STAT!B1264</f>
        <v>43846</v>
      </c>
      <c r="B1261" s="6">
        <f>TITRES_STAT!C1264</f>
        <v>11.55</v>
      </c>
      <c r="C1261" s="6">
        <f>TITRES_STAT!D1264</f>
        <v>7.9130000000000003</v>
      </c>
      <c r="D1261" s="6">
        <f>TITRES_STAT!E1264</f>
        <v>7.9130000000000003</v>
      </c>
      <c r="E1261" s="2">
        <f t="shared" si="76"/>
        <v>-471.65723360776724</v>
      </c>
      <c r="F1261" s="6" t="str">
        <f t="shared" si="79"/>
        <v>BEARISH</v>
      </c>
      <c r="G1261" s="6" t="str">
        <f t="shared" si="78"/>
        <v>STRONG</v>
      </c>
      <c r="H1261" s="6" t="str">
        <f t="shared" si="77"/>
        <v>CONFIRMED BEARISH</v>
      </c>
    </row>
    <row r="1262" spans="1:8" ht="13.5" x14ac:dyDescent="0.25">
      <c r="A1262" s="3">
        <f>TITRES_STAT!B1265</f>
        <v>43847</v>
      </c>
      <c r="B1262" s="6">
        <f>TITRES_STAT!C1265</f>
        <v>11.55</v>
      </c>
      <c r="C1262" s="6">
        <f>TITRES_STAT!D1265</f>
        <v>7.9130000000000003</v>
      </c>
      <c r="D1262" s="6">
        <f>TITRES_STAT!E1265</f>
        <v>0</v>
      </c>
      <c r="E1262" s="2">
        <f t="shared" si="76"/>
        <v>-471.65723360776724</v>
      </c>
      <c r="F1262" s="6" t="str">
        <f t="shared" si="79"/>
        <v>BEARISH</v>
      </c>
      <c r="G1262" s="6" t="str">
        <f t="shared" si="78"/>
        <v>NEUTRAL</v>
      </c>
      <c r="H1262" s="6" t="str">
        <f t="shared" si="77"/>
        <v>CONFIRMED BEARISH</v>
      </c>
    </row>
    <row r="1263" spans="1:8" ht="13.5" x14ac:dyDescent="0.25">
      <c r="A1263" s="3">
        <f>TITRES_STAT!B1266</f>
        <v>43850</v>
      </c>
      <c r="B1263" s="6">
        <f>TITRES_STAT!C1266</f>
        <v>11.55</v>
      </c>
      <c r="C1263" s="6">
        <f>TITRES_STAT!D1266</f>
        <v>7.9130000000000003</v>
      </c>
      <c r="D1263" s="6">
        <f>TITRES_STAT!E1266</f>
        <v>0</v>
      </c>
      <c r="E1263" s="2">
        <f t="shared" si="76"/>
        <v>-471.65723360776724</v>
      </c>
      <c r="F1263" s="6" t="str">
        <f t="shared" si="79"/>
        <v>BEARISH</v>
      </c>
      <c r="G1263" s="6" t="str">
        <f t="shared" si="78"/>
        <v>NEUTRAL</v>
      </c>
      <c r="H1263" s="6" t="str">
        <f t="shared" si="77"/>
        <v>CONFIRMED BEARISH</v>
      </c>
    </row>
    <row r="1264" spans="1:8" ht="13.5" x14ac:dyDescent="0.25">
      <c r="A1264" s="3">
        <f>TITRES_STAT!B1267</f>
        <v>43851</v>
      </c>
      <c r="B1264" s="6">
        <f>TITRES_STAT!C1267</f>
        <v>11.55</v>
      </c>
      <c r="C1264" s="6">
        <f>TITRES_STAT!D1267</f>
        <v>7.9130000000000003</v>
      </c>
      <c r="D1264" s="6">
        <f>TITRES_STAT!E1267</f>
        <v>0</v>
      </c>
      <c r="E1264" s="2">
        <f t="shared" si="76"/>
        <v>-471.65723360776724</v>
      </c>
      <c r="F1264" s="6" t="str">
        <f t="shared" si="79"/>
        <v>BEARISH</v>
      </c>
      <c r="G1264" s="6" t="str">
        <f t="shared" si="78"/>
        <v>STRONG</v>
      </c>
      <c r="H1264" s="6" t="str">
        <f t="shared" si="77"/>
        <v>CONFIRMED BEARISH</v>
      </c>
    </row>
    <row r="1265" spans="1:8" ht="13.5" x14ac:dyDescent="0.25">
      <c r="A1265" s="3">
        <f>TITRES_STAT!B1268</f>
        <v>43852</v>
      </c>
      <c r="B1265" s="6">
        <f>TITRES_STAT!C1268</f>
        <v>11.55</v>
      </c>
      <c r="C1265" s="6">
        <f>TITRES_STAT!D1268</f>
        <v>7.9130000000000003</v>
      </c>
      <c r="D1265" s="6">
        <f>TITRES_STAT!E1268</f>
        <v>0</v>
      </c>
      <c r="E1265" s="2">
        <f t="shared" si="76"/>
        <v>-471.65723360776724</v>
      </c>
      <c r="F1265" s="6" t="str">
        <f t="shared" si="79"/>
        <v>BEARISH</v>
      </c>
      <c r="G1265" s="6" t="str">
        <f t="shared" si="78"/>
        <v>NEUTRAL</v>
      </c>
      <c r="H1265" s="6" t="str">
        <f t="shared" si="77"/>
        <v>CONFIRMED BEARISH</v>
      </c>
    </row>
    <row r="1266" spans="1:8" ht="13.5" x14ac:dyDescent="0.25">
      <c r="A1266" s="3">
        <f>TITRES_STAT!B1269</f>
        <v>43853</v>
      </c>
      <c r="B1266" s="6">
        <f>TITRES_STAT!C1269</f>
        <v>11.59</v>
      </c>
      <c r="C1266" s="6">
        <f>TITRES_STAT!D1269</f>
        <v>7.94</v>
      </c>
      <c r="D1266" s="6">
        <f>TITRES_STAT!E1269</f>
        <v>7.7988748921484037</v>
      </c>
      <c r="E1266" s="2">
        <f t="shared" si="76"/>
        <v>-463.85835871561886</v>
      </c>
      <c r="F1266" s="6" t="str">
        <f t="shared" si="79"/>
        <v>BULLISH</v>
      </c>
      <c r="G1266" s="6" t="str">
        <f t="shared" si="78"/>
        <v>NEUTRAL</v>
      </c>
      <c r="H1266" s="6" t="str">
        <f t="shared" si="77"/>
        <v>CONFIRMED BULLISH</v>
      </c>
    </row>
    <row r="1267" spans="1:8" ht="13.5" x14ac:dyDescent="0.25">
      <c r="A1267" s="3">
        <f>TITRES_STAT!B1270</f>
        <v>43854</v>
      </c>
      <c r="B1267" s="6">
        <f>TITRES_STAT!C1270</f>
        <v>11.58</v>
      </c>
      <c r="C1267" s="6">
        <f>TITRES_STAT!D1270</f>
        <v>7.9340000000000002</v>
      </c>
      <c r="D1267" s="6">
        <f>TITRES_STAT!E1270</f>
        <v>7.9340000000000002</v>
      </c>
      <c r="E1267" s="2">
        <f t="shared" si="76"/>
        <v>-471.79235871561889</v>
      </c>
      <c r="F1267" s="6" t="str">
        <f t="shared" si="79"/>
        <v>BEARISH</v>
      </c>
      <c r="G1267" s="6" t="str">
        <f t="shared" si="78"/>
        <v>NEUTRAL</v>
      </c>
      <c r="H1267" s="6" t="str">
        <f t="shared" si="77"/>
        <v>BEARISH DIVERGENCE</v>
      </c>
    </row>
    <row r="1268" spans="1:8" ht="13.5" x14ac:dyDescent="0.25">
      <c r="A1268" s="3">
        <f>TITRES_STAT!B1271</f>
        <v>43857</v>
      </c>
      <c r="B1268" s="6">
        <f>TITRES_STAT!C1271</f>
        <v>11.58</v>
      </c>
      <c r="C1268" s="6">
        <f>TITRES_STAT!D1271</f>
        <v>7.9340000000000002</v>
      </c>
      <c r="D1268" s="6">
        <f>TITRES_STAT!E1271</f>
        <v>0</v>
      </c>
      <c r="E1268" s="2">
        <f t="shared" si="76"/>
        <v>-471.79235871561889</v>
      </c>
      <c r="F1268" s="6" t="str">
        <f t="shared" si="79"/>
        <v>BEARISH</v>
      </c>
      <c r="G1268" s="6" t="str">
        <f t="shared" si="78"/>
        <v>NEUTRAL</v>
      </c>
      <c r="H1268" s="6" t="str">
        <f t="shared" si="77"/>
        <v>BEARISH DIVERGENCE</v>
      </c>
    </row>
    <row r="1269" spans="1:8" ht="13.5" x14ac:dyDescent="0.25">
      <c r="A1269" s="3">
        <f>TITRES_STAT!B1272</f>
        <v>43858</v>
      </c>
      <c r="B1269" s="6">
        <f>TITRES_STAT!C1272</f>
        <v>11.24</v>
      </c>
      <c r="C1269" s="6">
        <f>TITRES_STAT!D1272</f>
        <v>7.7009999999999996</v>
      </c>
      <c r="D1269" s="6">
        <f>TITRES_STAT!E1272</f>
        <v>7.7057959964412808</v>
      </c>
      <c r="E1269" s="2">
        <f t="shared" si="76"/>
        <v>-479.49815471206017</v>
      </c>
      <c r="F1269" s="6" t="str">
        <f t="shared" si="79"/>
        <v>BEARISH</v>
      </c>
      <c r="G1269" s="6" t="str">
        <f t="shared" si="78"/>
        <v>NEUTRAL</v>
      </c>
      <c r="H1269" s="6" t="str">
        <f t="shared" si="77"/>
        <v>CONFIRMED BEARISH</v>
      </c>
    </row>
    <row r="1270" spans="1:8" ht="13.5" x14ac:dyDescent="0.25">
      <c r="A1270" s="3">
        <f>TITRES_STAT!B1273</f>
        <v>43859</v>
      </c>
      <c r="B1270" s="6">
        <f>TITRES_STAT!C1273</f>
        <v>11</v>
      </c>
      <c r="C1270" s="6">
        <f>TITRES_STAT!D1273</f>
        <v>7.5359999999999996</v>
      </c>
      <c r="D1270" s="6">
        <f>TITRES_STAT!E1273</f>
        <v>7.5962879999999995</v>
      </c>
      <c r="E1270" s="2">
        <f t="shared" si="76"/>
        <v>-487.09444271206019</v>
      </c>
      <c r="F1270" s="6" t="str">
        <f t="shared" si="79"/>
        <v>BEARISH</v>
      </c>
      <c r="G1270" s="6" t="str">
        <f t="shared" si="78"/>
        <v>STRONG</v>
      </c>
      <c r="H1270" s="6" t="str">
        <f t="shared" si="77"/>
        <v>CONFIRMED BEARISH</v>
      </c>
    </row>
    <row r="1271" spans="1:8" ht="13.5" x14ac:dyDescent="0.25">
      <c r="A1271" s="3">
        <f>TITRES_STAT!B1274</f>
        <v>43860</v>
      </c>
      <c r="B1271" s="6">
        <f>TITRES_STAT!C1274</f>
        <v>11</v>
      </c>
      <c r="C1271" s="6">
        <f>TITRES_STAT!D1274</f>
        <v>7.5359999999999996</v>
      </c>
      <c r="D1271" s="6">
        <f>TITRES_STAT!E1274</f>
        <v>0</v>
      </c>
      <c r="E1271" s="2">
        <f t="shared" si="76"/>
        <v>-487.09444271206019</v>
      </c>
      <c r="F1271" s="6" t="str">
        <f t="shared" si="79"/>
        <v>BEARISH</v>
      </c>
      <c r="G1271" s="6" t="str">
        <f t="shared" si="78"/>
        <v>STRONG</v>
      </c>
      <c r="H1271" s="6" t="str">
        <f t="shared" si="77"/>
        <v>CONFIRMED BEARISH</v>
      </c>
    </row>
    <row r="1272" spans="1:8" ht="13.5" x14ac:dyDescent="0.25">
      <c r="A1272" s="3">
        <f>TITRES_STAT!B1275</f>
        <v>43861</v>
      </c>
      <c r="B1272" s="6">
        <f>TITRES_STAT!C1275</f>
        <v>11</v>
      </c>
      <c r="C1272" s="6">
        <f>TITRES_STAT!D1275</f>
        <v>7.5359999999999996</v>
      </c>
      <c r="D1272" s="6">
        <f>TITRES_STAT!E1275</f>
        <v>7.5305192727272736</v>
      </c>
      <c r="E1272" s="2">
        <f t="shared" si="76"/>
        <v>-487.09444271206019</v>
      </c>
      <c r="F1272" s="6" t="str">
        <f t="shared" si="79"/>
        <v>BEARISH</v>
      </c>
      <c r="G1272" s="6" t="str">
        <f t="shared" si="78"/>
        <v>STRONG</v>
      </c>
      <c r="H1272" s="6" t="str">
        <f t="shared" si="77"/>
        <v>CONFIRMED BEARISH</v>
      </c>
    </row>
    <row r="1273" spans="1:8" ht="13.5" x14ac:dyDescent="0.25">
      <c r="A1273" s="3">
        <f>TITRES_STAT!B1276</f>
        <v>43864</v>
      </c>
      <c r="B1273" s="6">
        <f>TITRES_STAT!C1276</f>
        <v>11</v>
      </c>
      <c r="C1273" s="6">
        <f>TITRES_STAT!D1276</f>
        <v>7.5359999999999996</v>
      </c>
      <c r="D1273" s="6">
        <f>TITRES_STAT!E1276</f>
        <v>0</v>
      </c>
      <c r="E1273" s="2">
        <f t="shared" si="76"/>
        <v>-487.09444271206019</v>
      </c>
      <c r="F1273" s="6" t="str">
        <f t="shared" si="79"/>
        <v>BEARISH</v>
      </c>
      <c r="G1273" s="6" t="str">
        <f t="shared" si="78"/>
        <v>STRONG</v>
      </c>
      <c r="H1273" s="6" t="str">
        <f t="shared" si="77"/>
        <v>CONFIRMED BEARISH</v>
      </c>
    </row>
    <row r="1274" spans="1:8" ht="13.5" x14ac:dyDescent="0.25">
      <c r="A1274" s="3">
        <f>TITRES_STAT!B1277</f>
        <v>43865</v>
      </c>
      <c r="B1274" s="6">
        <f>TITRES_STAT!C1277</f>
        <v>10.9</v>
      </c>
      <c r="C1274" s="6">
        <f>TITRES_STAT!D1277</f>
        <v>7.468</v>
      </c>
      <c r="D1274" s="6">
        <f>TITRES_STAT!E1277</f>
        <v>7.4680000000000009</v>
      </c>
      <c r="E1274" s="2">
        <f t="shared" si="76"/>
        <v>-494.5624427120602</v>
      </c>
      <c r="F1274" s="6" t="str">
        <f t="shared" si="79"/>
        <v>BEARISH</v>
      </c>
      <c r="G1274" s="6" t="str">
        <f t="shared" si="78"/>
        <v>STRONG</v>
      </c>
      <c r="H1274" s="6" t="str">
        <f t="shared" si="77"/>
        <v>CONFIRMED BEARISH</v>
      </c>
    </row>
    <row r="1275" spans="1:8" ht="13.5" x14ac:dyDescent="0.25">
      <c r="A1275" s="3">
        <f>TITRES_STAT!B1278</f>
        <v>43866</v>
      </c>
      <c r="B1275" s="6">
        <f>TITRES_STAT!C1278</f>
        <v>10.9</v>
      </c>
      <c r="C1275" s="6">
        <f>TITRES_STAT!D1278</f>
        <v>7.468</v>
      </c>
      <c r="D1275" s="6">
        <f>TITRES_STAT!E1278</f>
        <v>0</v>
      </c>
      <c r="E1275" s="2">
        <f t="shared" si="76"/>
        <v>-494.5624427120602</v>
      </c>
      <c r="F1275" s="6" t="str">
        <f t="shared" si="79"/>
        <v>BEARISH</v>
      </c>
      <c r="G1275" s="6" t="str">
        <f t="shared" si="78"/>
        <v>NEUTRAL</v>
      </c>
      <c r="H1275" s="6" t="str">
        <f t="shared" si="77"/>
        <v>CONFIRMED BEARISH</v>
      </c>
    </row>
    <row r="1276" spans="1:8" ht="13.5" x14ac:dyDescent="0.25">
      <c r="A1276" s="3">
        <f>TITRES_STAT!B1279</f>
        <v>43867</v>
      </c>
      <c r="B1276" s="6">
        <f>TITRES_STAT!C1279</f>
        <v>10.9</v>
      </c>
      <c r="C1276" s="6">
        <f>TITRES_STAT!D1279</f>
        <v>7.468</v>
      </c>
      <c r="D1276" s="6">
        <f>TITRES_STAT!E1279</f>
        <v>0</v>
      </c>
      <c r="E1276" s="2">
        <f t="shared" si="76"/>
        <v>-494.5624427120602</v>
      </c>
      <c r="F1276" s="6" t="str">
        <f t="shared" si="79"/>
        <v>BEARISH</v>
      </c>
      <c r="G1276" s="6" t="str">
        <f t="shared" si="78"/>
        <v>NEUTRAL</v>
      </c>
      <c r="H1276" s="6" t="str">
        <f t="shared" si="77"/>
        <v>CONFIRMED BEARISH</v>
      </c>
    </row>
    <row r="1277" spans="1:8" ht="13.5" x14ac:dyDescent="0.25">
      <c r="A1277" s="3">
        <f>TITRES_STAT!B1280</f>
        <v>43868</v>
      </c>
      <c r="B1277" s="6">
        <f>TITRES_STAT!C1280</f>
        <v>10.9</v>
      </c>
      <c r="C1277" s="6">
        <f>TITRES_STAT!D1280</f>
        <v>7.468</v>
      </c>
      <c r="D1277" s="6">
        <f>TITRES_STAT!E1280</f>
        <v>0</v>
      </c>
      <c r="E1277" s="2">
        <f t="shared" si="76"/>
        <v>-494.5624427120602</v>
      </c>
      <c r="F1277" s="6" t="str">
        <f t="shared" si="79"/>
        <v>BEARISH</v>
      </c>
      <c r="G1277" s="6" t="str">
        <f t="shared" si="78"/>
        <v>NEUTRAL</v>
      </c>
      <c r="H1277" s="6" t="str">
        <f t="shared" si="77"/>
        <v>CONFIRMED BEARISH</v>
      </c>
    </row>
    <row r="1278" spans="1:8" ht="13.5" x14ac:dyDescent="0.25">
      <c r="A1278" s="3">
        <f>TITRES_STAT!B1281</f>
        <v>43871</v>
      </c>
      <c r="B1278" s="6">
        <f>TITRES_STAT!C1281</f>
        <v>11.22</v>
      </c>
      <c r="C1278" s="6">
        <f>TITRES_STAT!D1281</f>
        <v>7.6870000000000003</v>
      </c>
      <c r="D1278" s="6">
        <f>TITRES_STAT!E1281</f>
        <v>7.4869461675579325</v>
      </c>
      <c r="E1278" s="2">
        <f t="shared" si="76"/>
        <v>-487.07549654450224</v>
      </c>
      <c r="F1278" s="6" t="str">
        <f t="shared" si="79"/>
        <v>BULLISH</v>
      </c>
      <c r="G1278" s="6" t="str">
        <f t="shared" si="78"/>
        <v>NEUTRAL</v>
      </c>
      <c r="H1278" s="6" t="str">
        <f t="shared" si="77"/>
        <v>CONFIRMED BULLISH</v>
      </c>
    </row>
    <row r="1279" spans="1:8" ht="13.5" x14ac:dyDescent="0.25">
      <c r="A1279" s="3">
        <f>TITRES_STAT!B1282</f>
        <v>43872</v>
      </c>
      <c r="B1279" s="6">
        <f>TITRES_STAT!C1282</f>
        <v>11.22</v>
      </c>
      <c r="C1279" s="6">
        <f>TITRES_STAT!D1282</f>
        <v>7.6870000000000003</v>
      </c>
      <c r="D1279" s="6">
        <f>TITRES_STAT!E1282</f>
        <v>0</v>
      </c>
      <c r="E1279" s="2">
        <f t="shared" si="76"/>
        <v>-487.07549654450224</v>
      </c>
      <c r="F1279" s="6" t="str">
        <f t="shared" si="79"/>
        <v>BULLISH</v>
      </c>
      <c r="G1279" s="6" t="str">
        <f t="shared" si="78"/>
        <v>NEUTRAL</v>
      </c>
      <c r="H1279" s="6" t="str">
        <f t="shared" si="77"/>
        <v>CONFIRMED BULLISH</v>
      </c>
    </row>
    <row r="1280" spans="1:8" ht="13.5" x14ac:dyDescent="0.25">
      <c r="A1280" s="3">
        <f>TITRES_STAT!B1283</f>
        <v>43873</v>
      </c>
      <c r="B1280" s="6">
        <f>TITRES_STAT!C1283</f>
        <v>11.22</v>
      </c>
      <c r="C1280" s="6">
        <f>TITRES_STAT!D1283</f>
        <v>7.6870000000000003</v>
      </c>
      <c r="D1280" s="6">
        <f>TITRES_STAT!E1283</f>
        <v>0</v>
      </c>
      <c r="E1280" s="2">
        <f t="shared" si="76"/>
        <v>-487.07549654450224</v>
      </c>
      <c r="F1280" s="6" t="str">
        <f t="shared" si="79"/>
        <v>BULLISH</v>
      </c>
      <c r="G1280" s="6" t="str">
        <f t="shared" si="78"/>
        <v>NEUTRAL</v>
      </c>
      <c r="H1280" s="6" t="str">
        <f t="shared" si="77"/>
        <v>CONFIRMED BULLISH</v>
      </c>
    </row>
    <row r="1281" spans="1:8" ht="13.5" x14ac:dyDescent="0.25">
      <c r="A1281" s="3">
        <f>TITRES_STAT!B1284</f>
        <v>43874</v>
      </c>
      <c r="B1281" s="6">
        <f>TITRES_STAT!C1284</f>
        <v>11.22</v>
      </c>
      <c r="C1281" s="6">
        <f>TITRES_STAT!D1284</f>
        <v>7.6870000000000003</v>
      </c>
      <c r="D1281" s="6">
        <f>TITRES_STAT!E1284</f>
        <v>0</v>
      </c>
      <c r="E1281" s="2">
        <f t="shared" si="76"/>
        <v>-487.07549654450224</v>
      </c>
      <c r="F1281" s="6" t="str">
        <f t="shared" si="79"/>
        <v>BULLISH</v>
      </c>
      <c r="G1281" s="6" t="str">
        <f t="shared" si="78"/>
        <v>NEUTRAL</v>
      </c>
      <c r="H1281" s="6" t="str">
        <f t="shared" si="77"/>
        <v>CONFIRMED BULLISH</v>
      </c>
    </row>
    <row r="1282" spans="1:8" ht="13.5" x14ac:dyDescent="0.25">
      <c r="A1282" s="3">
        <f>TITRES_STAT!B1285</f>
        <v>43875</v>
      </c>
      <c r="B1282" s="6">
        <f>TITRES_STAT!C1285</f>
        <v>11.22</v>
      </c>
      <c r="C1282" s="6">
        <f>TITRES_STAT!D1285</f>
        <v>7.6870000000000003</v>
      </c>
      <c r="D1282" s="6">
        <f>TITRES_STAT!E1285</f>
        <v>0</v>
      </c>
      <c r="E1282" s="2">
        <f t="shared" si="76"/>
        <v>-487.07549654450224</v>
      </c>
      <c r="F1282" s="6" t="str">
        <f t="shared" si="79"/>
        <v>BULLISH</v>
      </c>
      <c r="G1282" s="6" t="str">
        <f t="shared" si="78"/>
        <v>NEUTRAL</v>
      </c>
      <c r="H1282" s="6" t="str">
        <f t="shared" si="77"/>
        <v>CONFIRMED BULLISH</v>
      </c>
    </row>
    <row r="1283" spans="1:8" ht="13.5" x14ac:dyDescent="0.25">
      <c r="A1283" s="3">
        <f>TITRES_STAT!B1286</f>
        <v>43878</v>
      </c>
      <c r="B1283" s="6">
        <f>TITRES_STAT!C1286</f>
        <v>11.22</v>
      </c>
      <c r="C1283" s="6">
        <f>TITRES_STAT!D1286</f>
        <v>7.6870000000000003</v>
      </c>
      <c r="D1283" s="6">
        <f>TITRES_STAT!E1286</f>
        <v>0</v>
      </c>
      <c r="E1283" s="2">
        <f t="shared" si="76"/>
        <v>-487.07549654450224</v>
      </c>
      <c r="F1283" s="6" t="str">
        <f t="shared" si="79"/>
        <v>NEUTRAL</v>
      </c>
      <c r="G1283" s="6" t="str">
        <f t="shared" si="78"/>
        <v>NEUTRAL</v>
      </c>
      <c r="H1283" s="6" t="str">
        <f t="shared" si="77"/>
        <v>NEUTRAL</v>
      </c>
    </row>
    <row r="1284" spans="1:8" ht="13.5" x14ac:dyDescent="0.25">
      <c r="A1284" s="3">
        <f>TITRES_STAT!B1287</f>
        <v>43879</v>
      </c>
      <c r="B1284" s="6">
        <f>TITRES_STAT!C1287</f>
        <v>11.22</v>
      </c>
      <c r="C1284" s="6">
        <f>TITRES_STAT!D1287</f>
        <v>7.6870000000000003</v>
      </c>
      <c r="D1284" s="6">
        <f>TITRES_STAT!E1287</f>
        <v>0</v>
      </c>
      <c r="E1284" s="2">
        <f t="shared" ref="E1284:E1347" si="80">IF(B1284&gt;B1283, E1283+D1284, IF(B1284&lt;B1283, E1283-D1284, E1283))</f>
        <v>-487.07549654450224</v>
      </c>
      <c r="F1284" s="6" t="str">
        <f t="shared" si="79"/>
        <v>NEUTRAL</v>
      </c>
      <c r="G1284" s="6" t="str">
        <f t="shared" si="78"/>
        <v>NEUTRAL</v>
      </c>
      <c r="H1284" s="6" t="str">
        <f t="shared" si="77"/>
        <v>NEUTRAL</v>
      </c>
    </row>
    <row r="1285" spans="1:8" ht="13.5" x14ac:dyDescent="0.25">
      <c r="A1285" s="3">
        <f>TITRES_STAT!B1288</f>
        <v>43880</v>
      </c>
      <c r="B1285" s="6">
        <f>TITRES_STAT!C1288</f>
        <v>11.22</v>
      </c>
      <c r="C1285" s="6">
        <f>TITRES_STAT!D1288</f>
        <v>7.6870000000000003</v>
      </c>
      <c r="D1285" s="6">
        <f>TITRES_STAT!E1288</f>
        <v>0</v>
      </c>
      <c r="E1285" s="2">
        <f t="shared" si="80"/>
        <v>-487.07549654450224</v>
      </c>
      <c r="F1285" s="6" t="str">
        <f t="shared" si="79"/>
        <v>NEUTRAL</v>
      </c>
      <c r="G1285" s="6" t="str">
        <f t="shared" si="78"/>
        <v>NEUTRAL</v>
      </c>
      <c r="H1285" s="6" t="str">
        <f t="shared" si="77"/>
        <v>NEUTRAL</v>
      </c>
    </row>
    <row r="1286" spans="1:8" ht="13.5" x14ac:dyDescent="0.25">
      <c r="A1286" s="3">
        <f>TITRES_STAT!B1289</f>
        <v>43881</v>
      </c>
      <c r="B1286" s="6">
        <f>TITRES_STAT!C1289</f>
        <v>10.9</v>
      </c>
      <c r="C1286" s="6">
        <f>TITRES_STAT!D1289</f>
        <v>7.468</v>
      </c>
      <c r="D1286" s="6">
        <f>TITRES_STAT!E1289</f>
        <v>7.4680000000000009</v>
      </c>
      <c r="E1286" s="2">
        <f t="shared" si="80"/>
        <v>-494.54349654450226</v>
      </c>
      <c r="F1286" s="6" t="str">
        <f t="shared" si="79"/>
        <v>BEARISH</v>
      </c>
      <c r="G1286" s="6" t="str">
        <f t="shared" si="78"/>
        <v>NEUTRAL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f>TITRES_STAT!B1290</f>
        <v>43882</v>
      </c>
      <c r="B1287" s="6">
        <f>TITRES_STAT!C1290</f>
        <v>10.81</v>
      </c>
      <c r="C1287" s="6">
        <f>TITRES_STAT!D1290</f>
        <v>7.4059999999999997</v>
      </c>
      <c r="D1287" s="6">
        <f>TITRES_STAT!E1290</f>
        <v>7.4060000000000006</v>
      </c>
      <c r="E1287" s="2">
        <f t="shared" si="80"/>
        <v>-501.94949654450227</v>
      </c>
      <c r="F1287" s="6" t="str">
        <f t="shared" si="79"/>
        <v>BEARISH</v>
      </c>
      <c r="G1287" s="6" t="str">
        <f t="shared" ref="G1287:G1350" si="82">IF((E1287-E1282)/E1282 &gt; 0.02, "STRONG",
 IF((E1287-E1282)/E1282 &lt; -0.02, "WEAK", "NEUTRAL"))</f>
        <v>STRONG</v>
      </c>
      <c r="H1287" s="6" t="str">
        <f t="shared" si="81"/>
        <v>CONFIRMED BEARISH</v>
      </c>
    </row>
    <row r="1288" spans="1:8" ht="13.5" x14ac:dyDescent="0.25">
      <c r="A1288" s="3">
        <f>TITRES_STAT!B1291</f>
        <v>43885</v>
      </c>
      <c r="B1288" s="6">
        <f>TITRES_STAT!C1291</f>
        <v>10.81</v>
      </c>
      <c r="C1288" s="6">
        <f>TITRES_STAT!D1291</f>
        <v>7.4059999999999997</v>
      </c>
      <c r="D1288" s="6">
        <f>TITRES_STAT!E1291</f>
        <v>0</v>
      </c>
      <c r="E1288" s="2">
        <f t="shared" si="80"/>
        <v>-501.94949654450227</v>
      </c>
      <c r="F1288" s="6" t="str">
        <f t="shared" ref="F1288:F1351" si="83">IF(E1288&gt;E1283,"BULLISH",IF(E1288&lt;E1283,"BEARISH","NEUTRAL"))</f>
        <v>BEARISH</v>
      </c>
      <c r="G1288" s="6" t="str">
        <f t="shared" si="82"/>
        <v>STRONG</v>
      </c>
      <c r="H1288" s="6" t="str">
        <f t="shared" si="81"/>
        <v>CONFIRMED BEARISH</v>
      </c>
    </row>
    <row r="1289" spans="1:8" ht="13.5" x14ac:dyDescent="0.25">
      <c r="A1289" s="3">
        <f>TITRES_STAT!B1292</f>
        <v>43886</v>
      </c>
      <c r="B1289" s="6">
        <f>TITRES_STAT!C1292</f>
        <v>10.81</v>
      </c>
      <c r="C1289" s="6">
        <f>TITRES_STAT!D1292</f>
        <v>7.4059999999999997</v>
      </c>
      <c r="D1289" s="6">
        <f>TITRES_STAT!E1292</f>
        <v>0</v>
      </c>
      <c r="E1289" s="2">
        <f t="shared" si="80"/>
        <v>-501.94949654450227</v>
      </c>
      <c r="F1289" s="6" t="str">
        <f t="shared" si="83"/>
        <v>BEARISH</v>
      </c>
      <c r="G1289" s="6" t="str">
        <f t="shared" si="82"/>
        <v>STRONG</v>
      </c>
      <c r="H1289" s="6" t="str">
        <f t="shared" si="81"/>
        <v>CONFIRMED BEARISH</v>
      </c>
    </row>
    <row r="1290" spans="1:8" ht="13.5" x14ac:dyDescent="0.25">
      <c r="A1290" s="3">
        <f>TITRES_STAT!B1293</f>
        <v>43887</v>
      </c>
      <c r="B1290" s="6">
        <f>TITRES_STAT!C1293</f>
        <v>10.81</v>
      </c>
      <c r="C1290" s="6">
        <f>TITRES_STAT!D1293</f>
        <v>7.4059999999999997</v>
      </c>
      <c r="D1290" s="6">
        <f>TITRES_STAT!E1293</f>
        <v>0</v>
      </c>
      <c r="E1290" s="2">
        <f t="shared" si="80"/>
        <v>-501.94949654450227</v>
      </c>
      <c r="F1290" s="6" t="str">
        <f t="shared" si="83"/>
        <v>BEARISH</v>
      </c>
      <c r="G1290" s="6" t="str">
        <f t="shared" si="82"/>
        <v>STRONG</v>
      </c>
      <c r="H1290" s="6" t="str">
        <f t="shared" si="81"/>
        <v>CONFIRMED BEARISH</v>
      </c>
    </row>
    <row r="1291" spans="1:8" ht="13.5" x14ac:dyDescent="0.25">
      <c r="A1291" s="3">
        <f>TITRES_STAT!B1294</f>
        <v>43888</v>
      </c>
      <c r="B1291" s="6">
        <f>TITRES_STAT!C1294</f>
        <v>10.7</v>
      </c>
      <c r="C1291" s="6">
        <f>TITRES_STAT!D1294</f>
        <v>7.3310000000000004</v>
      </c>
      <c r="D1291" s="6">
        <f>TITRES_STAT!E1294</f>
        <v>7.3769043925233655</v>
      </c>
      <c r="E1291" s="2">
        <f t="shared" si="80"/>
        <v>-509.32640093702565</v>
      </c>
      <c r="F1291" s="6" t="str">
        <f t="shared" si="83"/>
        <v>BEARISH</v>
      </c>
      <c r="G1291" s="6" t="str">
        <f t="shared" si="82"/>
        <v>STRONG</v>
      </c>
      <c r="H1291" s="6" t="str">
        <f t="shared" si="81"/>
        <v>CONFIRMED BEARISH</v>
      </c>
    </row>
    <row r="1292" spans="1:8" ht="13.5" x14ac:dyDescent="0.25">
      <c r="A1292" s="3">
        <f>TITRES_STAT!B1295</f>
        <v>43889</v>
      </c>
      <c r="B1292" s="6">
        <f>TITRES_STAT!C1295</f>
        <v>10.7</v>
      </c>
      <c r="C1292" s="6">
        <f>TITRES_STAT!D1295</f>
        <v>7.3310000000000004</v>
      </c>
      <c r="D1292" s="6">
        <f>TITRES_STAT!E1295</f>
        <v>7.3310000000000004</v>
      </c>
      <c r="E1292" s="2">
        <f t="shared" si="80"/>
        <v>-509.32640093702565</v>
      </c>
      <c r="F1292" s="6" t="str">
        <f t="shared" si="83"/>
        <v>BEARISH</v>
      </c>
      <c r="G1292" s="6" t="str">
        <f t="shared" si="82"/>
        <v>NEUTRAL</v>
      </c>
      <c r="H1292" s="6" t="str">
        <f t="shared" si="81"/>
        <v>CONFIRMED BEARISH</v>
      </c>
    </row>
    <row r="1293" spans="1:8" ht="13.5" x14ac:dyDescent="0.25">
      <c r="A1293" s="3">
        <f>TITRES_STAT!B1296</f>
        <v>43892</v>
      </c>
      <c r="B1293" s="6">
        <f>TITRES_STAT!C1296</f>
        <v>10.7</v>
      </c>
      <c r="C1293" s="6">
        <f>TITRES_STAT!D1296</f>
        <v>7.3310000000000004</v>
      </c>
      <c r="D1293" s="6">
        <f>TITRES_STAT!E1296</f>
        <v>0</v>
      </c>
      <c r="E1293" s="2">
        <f t="shared" si="80"/>
        <v>-509.32640093702565</v>
      </c>
      <c r="F1293" s="6" t="str">
        <f t="shared" si="83"/>
        <v>BEARISH</v>
      </c>
      <c r="G1293" s="6" t="str">
        <f t="shared" si="82"/>
        <v>NEUTRAL</v>
      </c>
      <c r="H1293" s="6" t="str">
        <f t="shared" si="81"/>
        <v>CONFIRMED BEARISH</v>
      </c>
    </row>
    <row r="1294" spans="1:8" ht="13.5" x14ac:dyDescent="0.25">
      <c r="A1294" s="3">
        <f>TITRES_STAT!B1297</f>
        <v>43893</v>
      </c>
      <c r="B1294" s="6">
        <f>TITRES_STAT!C1297</f>
        <v>10.6</v>
      </c>
      <c r="C1294" s="6">
        <f>TITRES_STAT!D1297</f>
        <v>7.2619999999999996</v>
      </c>
      <c r="D1294" s="6">
        <f>TITRES_STAT!E1297</f>
        <v>7.2620000000000005</v>
      </c>
      <c r="E1294" s="2">
        <f t="shared" si="80"/>
        <v>-516.58840093702565</v>
      </c>
      <c r="F1294" s="6" t="str">
        <f t="shared" si="83"/>
        <v>BEARISH</v>
      </c>
      <c r="G1294" s="6" t="str">
        <f t="shared" si="82"/>
        <v>STRONG</v>
      </c>
      <c r="H1294" s="6" t="str">
        <f t="shared" si="81"/>
        <v>CONFIRMED BEARISH</v>
      </c>
    </row>
    <row r="1295" spans="1:8" ht="13.5" x14ac:dyDescent="0.25">
      <c r="A1295" s="3">
        <f>TITRES_STAT!B1298</f>
        <v>43894</v>
      </c>
      <c r="B1295" s="6">
        <f>TITRES_STAT!C1298</f>
        <v>10.6</v>
      </c>
      <c r="C1295" s="6">
        <f>TITRES_STAT!D1298</f>
        <v>7.2619999999999996</v>
      </c>
      <c r="D1295" s="6">
        <f>TITRES_STAT!E1298</f>
        <v>0</v>
      </c>
      <c r="E1295" s="2">
        <f t="shared" si="80"/>
        <v>-516.58840093702565</v>
      </c>
      <c r="F1295" s="6" t="str">
        <f t="shared" si="83"/>
        <v>BEARISH</v>
      </c>
      <c r="G1295" s="6" t="str">
        <f t="shared" si="82"/>
        <v>STRONG</v>
      </c>
      <c r="H1295" s="6" t="str">
        <f t="shared" si="81"/>
        <v>CONFIRMED BEARISH</v>
      </c>
    </row>
    <row r="1296" spans="1:8" ht="13.5" x14ac:dyDescent="0.25">
      <c r="A1296" s="3">
        <f>TITRES_STAT!B1299</f>
        <v>43895</v>
      </c>
      <c r="B1296" s="6">
        <f>TITRES_STAT!C1299</f>
        <v>10.6</v>
      </c>
      <c r="C1296" s="6">
        <f>TITRES_STAT!D1299</f>
        <v>7.2619999999999996</v>
      </c>
      <c r="D1296" s="6">
        <f>TITRES_STAT!E1299</f>
        <v>0</v>
      </c>
      <c r="E1296" s="2">
        <f t="shared" si="80"/>
        <v>-516.58840093702565</v>
      </c>
      <c r="F1296" s="6" t="str">
        <f t="shared" si="83"/>
        <v>BEARISH</v>
      </c>
      <c r="G1296" s="6" t="str">
        <f t="shared" si="82"/>
        <v>NEUTRAL</v>
      </c>
      <c r="H1296" s="6" t="str">
        <f t="shared" si="81"/>
        <v>CONFIRMED BEARISH</v>
      </c>
    </row>
    <row r="1297" spans="1:8" ht="13.5" x14ac:dyDescent="0.25">
      <c r="A1297" s="3">
        <f>TITRES_STAT!B1300</f>
        <v>43896</v>
      </c>
      <c r="B1297" s="6">
        <f>TITRES_STAT!C1300</f>
        <v>10.6</v>
      </c>
      <c r="C1297" s="6">
        <f>TITRES_STAT!D1300</f>
        <v>7.2619999999999996</v>
      </c>
      <c r="D1297" s="6">
        <f>TITRES_STAT!E1300</f>
        <v>0</v>
      </c>
      <c r="E1297" s="2">
        <f t="shared" si="80"/>
        <v>-516.58840093702565</v>
      </c>
      <c r="F1297" s="6" t="str">
        <f t="shared" si="83"/>
        <v>BEARISH</v>
      </c>
      <c r="G1297" s="6" t="str">
        <f t="shared" si="82"/>
        <v>NEUTRAL</v>
      </c>
      <c r="H1297" s="6" t="str">
        <f t="shared" si="81"/>
        <v>CONFIRMED BEARISH</v>
      </c>
    </row>
    <row r="1298" spans="1:8" ht="13.5" x14ac:dyDescent="0.25">
      <c r="A1298" s="3">
        <f>TITRES_STAT!B1301</f>
        <v>43899</v>
      </c>
      <c r="B1298" s="6">
        <f>TITRES_STAT!C1301</f>
        <v>10.6</v>
      </c>
      <c r="C1298" s="6">
        <f>TITRES_STAT!D1301</f>
        <v>7.2619999999999996</v>
      </c>
      <c r="D1298" s="6">
        <f>TITRES_STAT!E1301</f>
        <v>0</v>
      </c>
      <c r="E1298" s="2">
        <f t="shared" si="80"/>
        <v>-516.58840093702565</v>
      </c>
      <c r="F1298" s="6" t="str">
        <f t="shared" si="83"/>
        <v>BEARISH</v>
      </c>
      <c r="G1298" s="6" t="str">
        <f t="shared" si="82"/>
        <v>NEUTRAL</v>
      </c>
      <c r="H1298" s="6" t="str">
        <f t="shared" si="81"/>
        <v>CONFIRMED BEARISH</v>
      </c>
    </row>
    <row r="1299" spans="1:8" ht="13.5" x14ac:dyDescent="0.25">
      <c r="A1299" s="3">
        <f>TITRES_STAT!B1302</f>
        <v>43900</v>
      </c>
      <c r="B1299" s="6">
        <f>TITRES_STAT!C1302</f>
        <v>10.6</v>
      </c>
      <c r="C1299" s="6">
        <f>TITRES_STAT!D1302</f>
        <v>7.2619999999999996</v>
      </c>
      <c r="D1299" s="6">
        <f>TITRES_STAT!E1302</f>
        <v>0</v>
      </c>
      <c r="E1299" s="2">
        <f t="shared" si="80"/>
        <v>-516.58840093702565</v>
      </c>
      <c r="F1299" s="6" t="str">
        <f t="shared" si="83"/>
        <v>NEUTRAL</v>
      </c>
      <c r="G1299" s="6" t="str">
        <f t="shared" si="82"/>
        <v>NEUTRAL</v>
      </c>
      <c r="H1299" s="6" t="str">
        <f t="shared" si="81"/>
        <v>NEUTRAL</v>
      </c>
    </row>
    <row r="1300" spans="1:8" ht="13.5" x14ac:dyDescent="0.25">
      <c r="A1300" s="3">
        <f>TITRES_STAT!B1303</f>
        <v>43901</v>
      </c>
      <c r="B1300" s="6">
        <f>TITRES_STAT!C1303</f>
        <v>10.6</v>
      </c>
      <c r="C1300" s="6">
        <f>TITRES_STAT!D1303</f>
        <v>7.2619999999999996</v>
      </c>
      <c r="D1300" s="6">
        <f>TITRES_STAT!E1303</f>
        <v>0</v>
      </c>
      <c r="E1300" s="2">
        <f t="shared" si="80"/>
        <v>-516.58840093702565</v>
      </c>
      <c r="F1300" s="6" t="str">
        <f t="shared" si="83"/>
        <v>NEUTRAL</v>
      </c>
      <c r="G1300" s="6" t="str">
        <f t="shared" si="82"/>
        <v>NEUTRAL</v>
      </c>
      <c r="H1300" s="6" t="str">
        <f t="shared" si="81"/>
        <v>NEUTRAL</v>
      </c>
    </row>
    <row r="1301" spans="1:8" ht="13.5" x14ac:dyDescent="0.25">
      <c r="A1301" s="3">
        <f>TITRES_STAT!B1304</f>
        <v>43902</v>
      </c>
      <c r="B1301" s="6">
        <f>TITRES_STAT!C1304</f>
        <v>10.6</v>
      </c>
      <c r="C1301" s="6">
        <f>TITRES_STAT!D1304</f>
        <v>7.2619999999999996</v>
      </c>
      <c r="D1301" s="6">
        <f>TITRES_STAT!E1304</f>
        <v>0</v>
      </c>
      <c r="E1301" s="2">
        <f t="shared" si="80"/>
        <v>-516.58840093702565</v>
      </c>
      <c r="F1301" s="6" t="str">
        <f t="shared" si="83"/>
        <v>NEUTRAL</v>
      </c>
      <c r="G1301" s="6" t="str">
        <f t="shared" si="82"/>
        <v>NEUTRAL</v>
      </c>
      <c r="H1301" s="6" t="str">
        <f t="shared" si="81"/>
        <v>NEUTRAL</v>
      </c>
    </row>
    <row r="1302" spans="1:8" ht="13.5" x14ac:dyDescent="0.25">
      <c r="A1302" s="3">
        <f>TITRES_STAT!B1305</f>
        <v>43903</v>
      </c>
      <c r="B1302" s="6">
        <f>TITRES_STAT!C1305</f>
        <v>10.6</v>
      </c>
      <c r="C1302" s="6">
        <f>TITRES_STAT!D1305</f>
        <v>7.2619999999999996</v>
      </c>
      <c r="D1302" s="6">
        <f>TITRES_STAT!E1305</f>
        <v>0</v>
      </c>
      <c r="E1302" s="2">
        <f t="shared" si="80"/>
        <v>-516.58840093702565</v>
      </c>
      <c r="F1302" s="6" t="str">
        <f t="shared" si="83"/>
        <v>NEUTRAL</v>
      </c>
      <c r="G1302" s="6" t="str">
        <f t="shared" si="82"/>
        <v>NEUTRAL</v>
      </c>
      <c r="H1302" s="6" t="str">
        <f t="shared" si="81"/>
        <v>NEUTRAL</v>
      </c>
    </row>
    <row r="1303" spans="1:8" ht="13.5" x14ac:dyDescent="0.25">
      <c r="A1303" s="3">
        <f>TITRES_STAT!B1306</f>
        <v>43906</v>
      </c>
      <c r="B1303" s="6">
        <f>TITRES_STAT!C1306</f>
        <v>10.29</v>
      </c>
      <c r="C1303" s="6">
        <f>TITRES_STAT!D1306</f>
        <v>7.05</v>
      </c>
      <c r="D1303" s="6">
        <f>TITRES_STAT!E1306</f>
        <v>0</v>
      </c>
      <c r="E1303" s="2">
        <f t="shared" si="80"/>
        <v>-516.58840093702565</v>
      </c>
      <c r="F1303" s="6" t="str">
        <f t="shared" si="83"/>
        <v>NEUTRAL</v>
      </c>
      <c r="G1303" s="6" t="str">
        <f t="shared" si="82"/>
        <v>NEUTRAL</v>
      </c>
      <c r="H1303" s="6" t="str">
        <f t="shared" si="81"/>
        <v>NEUTRAL</v>
      </c>
    </row>
    <row r="1304" spans="1:8" ht="13.5" x14ac:dyDescent="0.25">
      <c r="A1304" s="3">
        <f>TITRES_STAT!B1307</f>
        <v>43907</v>
      </c>
      <c r="B1304" s="6">
        <f>TITRES_STAT!C1307</f>
        <v>9.99</v>
      </c>
      <c r="C1304" s="6">
        <f>TITRES_STAT!D1307</f>
        <v>6.8440000000000003</v>
      </c>
      <c r="D1304" s="6">
        <f>TITRES_STAT!E1307</f>
        <v>6.8440000000000003</v>
      </c>
      <c r="E1304" s="2">
        <f t="shared" si="80"/>
        <v>-523.4324009370257</v>
      </c>
      <c r="F1304" s="6" t="str">
        <f t="shared" si="83"/>
        <v>BEARISH</v>
      </c>
      <c r="G1304" s="6" t="str">
        <f t="shared" si="82"/>
        <v>NEUTRAL</v>
      </c>
      <c r="H1304" s="6" t="str">
        <f t="shared" si="81"/>
        <v>CONFIRMED BEARISH</v>
      </c>
    </row>
    <row r="1305" spans="1:8" ht="13.5" x14ac:dyDescent="0.25">
      <c r="A1305" s="3">
        <f>TITRES_STAT!B1308</f>
        <v>43908</v>
      </c>
      <c r="B1305" s="6">
        <f>TITRES_STAT!C1308</f>
        <v>9.6999999999999993</v>
      </c>
      <c r="C1305" s="6">
        <f>TITRES_STAT!D1308</f>
        <v>6.6459999999999999</v>
      </c>
      <c r="D1305" s="6">
        <f>TITRES_STAT!E1308</f>
        <v>0</v>
      </c>
      <c r="E1305" s="2">
        <f t="shared" si="80"/>
        <v>-523.4324009370257</v>
      </c>
      <c r="F1305" s="6" t="str">
        <f t="shared" si="83"/>
        <v>BEARISH</v>
      </c>
      <c r="G1305" s="6" t="str">
        <f t="shared" si="82"/>
        <v>NEUTRAL</v>
      </c>
      <c r="H1305" s="6" t="str">
        <f t="shared" si="81"/>
        <v>CONFIRMED BEARISH</v>
      </c>
    </row>
    <row r="1306" spans="1:8" ht="13.5" x14ac:dyDescent="0.25">
      <c r="A1306" s="3">
        <f>TITRES_STAT!B1309</f>
        <v>43909</v>
      </c>
      <c r="B1306" s="6">
        <f>TITRES_STAT!C1309</f>
        <v>9.99</v>
      </c>
      <c r="C1306" s="6">
        <f>TITRES_STAT!D1309</f>
        <v>6.8440000000000003</v>
      </c>
      <c r="D1306" s="6">
        <f>TITRES_STAT!E1309</f>
        <v>6.8440000000000003</v>
      </c>
      <c r="E1306" s="2">
        <f t="shared" si="80"/>
        <v>-516.58840093702565</v>
      </c>
      <c r="F1306" s="6" t="str">
        <f t="shared" si="83"/>
        <v>NEUTRAL</v>
      </c>
      <c r="G1306" s="6" t="str">
        <f t="shared" si="82"/>
        <v>NEUTRAL</v>
      </c>
      <c r="H1306" s="6" t="str">
        <f t="shared" si="81"/>
        <v>NEUTRAL</v>
      </c>
    </row>
    <row r="1307" spans="1:8" ht="13.5" x14ac:dyDescent="0.25">
      <c r="A1307" s="3">
        <f>TITRES_STAT!B1310</f>
        <v>43913</v>
      </c>
      <c r="B1307" s="6">
        <f>TITRES_STAT!C1310</f>
        <v>9.99</v>
      </c>
      <c r="C1307" s="6">
        <f>TITRES_STAT!D1310</f>
        <v>6.8440000000000003</v>
      </c>
      <c r="D1307" s="6">
        <f>TITRES_STAT!E1310</f>
        <v>0</v>
      </c>
      <c r="E1307" s="2">
        <f t="shared" si="80"/>
        <v>-516.58840093702565</v>
      </c>
      <c r="F1307" s="6" t="str">
        <f t="shared" si="83"/>
        <v>NEUTRAL</v>
      </c>
      <c r="G1307" s="6" t="str">
        <f t="shared" si="82"/>
        <v>NEUTRAL</v>
      </c>
      <c r="H1307" s="6" t="str">
        <f t="shared" si="81"/>
        <v>NEUTRAL</v>
      </c>
    </row>
    <row r="1308" spans="1:8" ht="13.5" x14ac:dyDescent="0.25">
      <c r="A1308" s="3">
        <f>TITRES_STAT!B1311</f>
        <v>43914</v>
      </c>
      <c r="B1308" s="6">
        <f>TITRES_STAT!C1311</f>
        <v>9.99</v>
      </c>
      <c r="C1308" s="6">
        <f>TITRES_STAT!D1311</f>
        <v>6.8440000000000003</v>
      </c>
      <c r="D1308" s="6">
        <f>TITRES_STAT!E1311</f>
        <v>0</v>
      </c>
      <c r="E1308" s="2">
        <f t="shared" si="80"/>
        <v>-516.58840093702565</v>
      </c>
      <c r="F1308" s="6" t="str">
        <f t="shared" si="83"/>
        <v>NEUTRAL</v>
      </c>
      <c r="G1308" s="6" t="str">
        <f t="shared" si="82"/>
        <v>NEUTRAL</v>
      </c>
      <c r="H1308" s="6" t="str">
        <f t="shared" si="81"/>
        <v>NEUTRAL</v>
      </c>
    </row>
    <row r="1309" spans="1:8" ht="13.5" x14ac:dyDescent="0.25">
      <c r="A1309" s="3">
        <f>TITRES_STAT!B1312</f>
        <v>43915</v>
      </c>
      <c r="B1309" s="6">
        <f>TITRES_STAT!C1312</f>
        <v>9.8000000000000007</v>
      </c>
      <c r="C1309" s="6">
        <f>TITRES_STAT!D1312</f>
        <v>6.7140000000000004</v>
      </c>
      <c r="D1309" s="6">
        <f>TITRES_STAT!E1312</f>
        <v>6.7140000000000004</v>
      </c>
      <c r="E1309" s="2">
        <f t="shared" si="80"/>
        <v>-523.30240093702571</v>
      </c>
      <c r="F1309" s="6" t="str">
        <f t="shared" si="83"/>
        <v>BULLISH</v>
      </c>
      <c r="G1309" s="6" t="str">
        <f t="shared" si="82"/>
        <v>NEUTRAL</v>
      </c>
      <c r="H1309" s="6" t="str">
        <f t="shared" si="81"/>
        <v>BULLISH DIVERGENCE</v>
      </c>
    </row>
    <row r="1310" spans="1:8" ht="13.5" x14ac:dyDescent="0.25">
      <c r="A1310" s="3">
        <f>TITRES_STAT!B1313</f>
        <v>43916</v>
      </c>
      <c r="B1310" s="6">
        <f>TITRES_STAT!C1313</f>
        <v>9.8000000000000007</v>
      </c>
      <c r="C1310" s="6">
        <f>TITRES_STAT!D1313</f>
        <v>6.7140000000000004</v>
      </c>
      <c r="D1310" s="6">
        <f>TITRES_STAT!E1313</f>
        <v>0</v>
      </c>
      <c r="E1310" s="2">
        <f t="shared" si="80"/>
        <v>-523.30240093702571</v>
      </c>
      <c r="F1310" s="6" t="str">
        <f t="shared" si="83"/>
        <v>BULLISH</v>
      </c>
      <c r="G1310" s="6" t="str">
        <f t="shared" si="82"/>
        <v>NEUTRAL</v>
      </c>
      <c r="H1310" s="6" t="str">
        <f t="shared" si="81"/>
        <v>CONFIRMED BULLISH</v>
      </c>
    </row>
    <row r="1311" spans="1:8" ht="13.5" x14ac:dyDescent="0.25">
      <c r="A1311" s="3">
        <f>TITRES_STAT!B1314</f>
        <v>43917</v>
      </c>
      <c r="B1311" s="6">
        <f>TITRES_STAT!C1314</f>
        <v>9.8000000000000007</v>
      </c>
      <c r="C1311" s="6">
        <f>TITRES_STAT!D1314</f>
        <v>6.7140000000000004</v>
      </c>
      <c r="D1311" s="6">
        <f>TITRES_STAT!E1314</f>
        <v>0</v>
      </c>
      <c r="E1311" s="2">
        <f t="shared" si="80"/>
        <v>-523.30240093702571</v>
      </c>
      <c r="F1311" s="6" t="str">
        <f t="shared" si="83"/>
        <v>BEARISH</v>
      </c>
      <c r="G1311" s="6" t="str">
        <f t="shared" si="82"/>
        <v>NEUTRAL</v>
      </c>
      <c r="H1311" s="6" t="str">
        <f t="shared" si="81"/>
        <v>CONFIRMED BEARISH</v>
      </c>
    </row>
    <row r="1312" spans="1:8" ht="13.5" x14ac:dyDescent="0.25">
      <c r="A1312" s="3">
        <f>TITRES_STAT!B1315</f>
        <v>43920</v>
      </c>
      <c r="B1312" s="6">
        <f>TITRES_STAT!C1315</f>
        <v>9.6999999999999993</v>
      </c>
      <c r="C1312" s="6">
        <f>TITRES_STAT!D1315</f>
        <v>6.6459999999999999</v>
      </c>
      <c r="D1312" s="6">
        <f>TITRES_STAT!E1315</f>
        <v>6.6459999999999999</v>
      </c>
      <c r="E1312" s="2">
        <f t="shared" si="80"/>
        <v>-529.94840093702567</v>
      </c>
      <c r="F1312" s="6" t="str">
        <f t="shared" si="83"/>
        <v>BEARISH</v>
      </c>
      <c r="G1312" s="6" t="str">
        <f t="shared" si="82"/>
        <v>STRONG</v>
      </c>
      <c r="H1312" s="6" t="str">
        <f t="shared" si="81"/>
        <v>CONFIRMED BEARISH</v>
      </c>
    </row>
    <row r="1313" spans="1:8" ht="13.5" x14ac:dyDescent="0.25">
      <c r="A1313" s="3">
        <f>TITRES_STAT!B1316</f>
        <v>43921</v>
      </c>
      <c r="B1313" s="6">
        <f>TITRES_STAT!C1316</f>
        <v>9.6999999999999993</v>
      </c>
      <c r="C1313" s="6">
        <f>TITRES_STAT!D1316</f>
        <v>6.6459999999999999</v>
      </c>
      <c r="D1313" s="6">
        <f>TITRES_STAT!E1316</f>
        <v>6.6459999999999999</v>
      </c>
      <c r="E1313" s="2">
        <f t="shared" si="80"/>
        <v>-529.94840093702567</v>
      </c>
      <c r="F1313" s="6" t="str">
        <f t="shared" si="83"/>
        <v>BEARISH</v>
      </c>
      <c r="G1313" s="6" t="str">
        <f t="shared" si="82"/>
        <v>STRONG</v>
      </c>
      <c r="H1313" s="6" t="str">
        <f t="shared" si="81"/>
        <v>CONFIRMED BEARISH</v>
      </c>
    </row>
    <row r="1314" spans="1:8" ht="13.5" x14ac:dyDescent="0.25">
      <c r="A1314" s="3">
        <f>TITRES_STAT!B1317</f>
        <v>43922</v>
      </c>
      <c r="B1314" s="6">
        <f>TITRES_STAT!C1317</f>
        <v>9.6999999999999993</v>
      </c>
      <c r="C1314" s="6">
        <f>TITRES_STAT!D1317</f>
        <v>6.6459999999999999</v>
      </c>
      <c r="D1314" s="6">
        <f>TITRES_STAT!E1317</f>
        <v>0</v>
      </c>
      <c r="E1314" s="2">
        <f t="shared" si="80"/>
        <v>-529.94840093702567</v>
      </c>
      <c r="F1314" s="6" t="str">
        <f t="shared" si="83"/>
        <v>BEARISH</v>
      </c>
      <c r="G1314" s="6" t="str">
        <f t="shared" si="82"/>
        <v>NEUTRAL</v>
      </c>
      <c r="H1314" s="6" t="str">
        <f t="shared" si="81"/>
        <v>CONFIRMED BEARISH</v>
      </c>
    </row>
    <row r="1315" spans="1:8" ht="13.5" x14ac:dyDescent="0.25">
      <c r="A1315" s="3">
        <f>TITRES_STAT!B1318</f>
        <v>43923</v>
      </c>
      <c r="B1315" s="6">
        <f>TITRES_STAT!C1318</f>
        <v>9.6999999999999993</v>
      </c>
      <c r="C1315" s="6">
        <f>TITRES_STAT!D1318</f>
        <v>6.6459999999999999</v>
      </c>
      <c r="D1315" s="6">
        <f>TITRES_STAT!E1318</f>
        <v>0</v>
      </c>
      <c r="E1315" s="2">
        <f t="shared" si="80"/>
        <v>-529.94840093702567</v>
      </c>
      <c r="F1315" s="6" t="str">
        <f t="shared" si="83"/>
        <v>BEARISH</v>
      </c>
      <c r="G1315" s="6" t="str">
        <f t="shared" si="82"/>
        <v>NEUTRAL</v>
      </c>
      <c r="H1315" s="6" t="str">
        <f t="shared" si="81"/>
        <v>CONFIRMED BEARISH</v>
      </c>
    </row>
    <row r="1316" spans="1:8" ht="13.5" x14ac:dyDescent="0.25">
      <c r="A1316" s="3">
        <f>TITRES_STAT!B1319</f>
        <v>43924</v>
      </c>
      <c r="B1316" s="6">
        <f>TITRES_STAT!C1319</f>
        <v>9.6999999999999993</v>
      </c>
      <c r="C1316" s="6">
        <f>TITRES_STAT!D1319</f>
        <v>6.6459999999999999</v>
      </c>
      <c r="D1316" s="6">
        <f>TITRES_STAT!E1319</f>
        <v>0</v>
      </c>
      <c r="E1316" s="2">
        <f t="shared" si="80"/>
        <v>-529.94840093702567</v>
      </c>
      <c r="F1316" s="6" t="str">
        <f t="shared" si="83"/>
        <v>BEARISH</v>
      </c>
      <c r="G1316" s="6" t="str">
        <f t="shared" si="82"/>
        <v>NEUTRAL</v>
      </c>
      <c r="H1316" s="6" t="str">
        <f t="shared" si="81"/>
        <v>CONFIRMED BEARISH</v>
      </c>
    </row>
    <row r="1317" spans="1:8" ht="13.5" x14ac:dyDescent="0.25">
      <c r="A1317" s="3">
        <f>TITRES_STAT!B1320</f>
        <v>43927</v>
      </c>
      <c r="B1317" s="6">
        <f>TITRES_STAT!C1320</f>
        <v>9.6999999999999993</v>
      </c>
      <c r="C1317" s="6">
        <f>TITRES_STAT!D1320</f>
        <v>6.6459999999999999</v>
      </c>
      <c r="D1317" s="6">
        <f>TITRES_STAT!E1320</f>
        <v>6.6459999999999999</v>
      </c>
      <c r="E1317" s="2">
        <f t="shared" si="80"/>
        <v>-529.94840093702567</v>
      </c>
      <c r="F1317" s="6" t="str">
        <f t="shared" si="83"/>
        <v>NEUTRAL</v>
      </c>
      <c r="G1317" s="6" t="str">
        <f t="shared" si="82"/>
        <v>NEUTRAL</v>
      </c>
      <c r="H1317" s="6" t="str">
        <f t="shared" si="81"/>
        <v>NEUTRAL</v>
      </c>
    </row>
    <row r="1318" spans="1:8" ht="13.5" x14ac:dyDescent="0.25">
      <c r="A1318" s="3">
        <f>TITRES_STAT!B1321</f>
        <v>43928</v>
      </c>
      <c r="B1318" s="6">
        <f>TITRES_STAT!C1321</f>
        <v>9.6999999999999993</v>
      </c>
      <c r="C1318" s="6">
        <f>TITRES_STAT!D1321</f>
        <v>6.6459999999999999</v>
      </c>
      <c r="D1318" s="6">
        <f>TITRES_STAT!E1321</f>
        <v>0</v>
      </c>
      <c r="E1318" s="2">
        <f t="shared" si="80"/>
        <v>-529.94840093702567</v>
      </c>
      <c r="F1318" s="6" t="str">
        <f t="shared" si="83"/>
        <v>NEUTRAL</v>
      </c>
      <c r="G1318" s="6" t="str">
        <f t="shared" si="82"/>
        <v>NEUTRAL</v>
      </c>
      <c r="H1318" s="6" t="str">
        <f t="shared" si="81"/>
        <v>NEUTRAL</v>
      </c>
    </row>
    <row r="1319" spans="1:8" ht="13.5" x14ac:dyDescent="0.25">
      <c r="A1319" s="3">
        <f>TITRES_STAT!B1322</f>
        <v>43929</v>
      </c>
      <c r="B1319" s="6">
        <f>TITRES_STAT!C1322</f>
        <v>9.6999999999999993</v>
      </c>
      <c r="C1319" s="6">
        <f>TITRES_STAT!D1322</f>
        <v>6.6459999999999999</v>
      </c>
      <c r="D1319" s="6">
        <f>TITRES_STAT!E1322</f>
        <v>0</v>
      </c>
      <c r="E1319" s="2">
        <f t="shared" si="80"/>
        <v>-529.94840093702567</v>
      </c>
      <c r="F1319" s="6" t="str">
        <f t="shared" si="83"/>
        <v>NEUTRAL</v>
      </c>
      <c r="G1319" s="6" t="str">
        <f t="shared" si="82"/>
        <v>NEUTRAL</v>
      </c>
      <c r="H1319" s="6" t="str">
        <f t="shared" si="81"/>
        <v>NEUTRAL</v>
      </c>
    </row>
    <row r="1320" spans="1:8" ht="13.5" x14ac:dyDescent="0.25">
      <c r="A1320" s="3">
        <f>TITRES_STAT!B1323</f>
        <v>43934</v>
      </c>
      <c r="B1320" s="6">
        <f>TITRES_STAT!C1323</f>
        <v>9.41</v>
      </c>
      <c r="C1320" s="6">
        <f>TITRES_STAT!D1323</f>
        <v>6.4470000000000001</v>
      </c>
      <c r="D1320" s="6">
        <f>TITRES_STAT!E1323</f>
        <v>6.4654982996811903</v>
      </c>
      <c r="E1320" s="2">
        <f t="shared" si="80"/>
        <v>-536.41389923670681</v>
      </c>
      <c r="F1320" s="6" t="str">
        <f t="shared" si="83"/>
        <v>BEARISH</v>
      </c>
      <c r="G1320" s="6" t="str">
        <f t="shared" si="82"/>
        <v>NEUTRAL</v>
      </c>
      <c r="H1320" s="6" t="str">
        <f t="shared" si="81"/>
        <v>CONFIRMED BEARISH</v>
      </c>
    </row>
    <row r="1321" spans="1:8" ht="13.5" x14ac:dyDescent="0.25">
      <c r="A1321" s="3">
        <f>TITRES_STAT!B1324</f>
        <v>43935</v>
      </c>
      <c r="B1321" s="6">
        <f>TITRES_STAT!C1324</f>
        <v>9.41</v>
      </c>
      <c r="C1321" s="6">
        <f>TITRES_STAT!D1324</f>
        <v>6.4470000000000001</v>
      </c>
      <c r="D1321" s="6">
        <f>TITRES_STAT!E1324</f>
        <v>0</v>
      </c>
      <c r="E1321" s="2">
        <f t="shared" si="80"/>
        <v>-536.41389923670681</v>
      </c>
      <c r="F1321" s="6" t="str">
        <f t="shared" si="83"/>
        <v>BEARISH</v>
      </c>
      <c r="G1321" s="6" t="str">
        <f t="shared" si="82"/>
        <v>NEUTRAL</v>
      </c>
      <c r="H1321" s="6" t="str">
        <f t="shared" si="81"/>
        <v>CONFIRMED BEARISH</v>
      </c>
    </row>
    <row r="1322" spans="1:8" ht="13.5" x14ac:dyDescent="0.25">
      <c r="A1322" s="3">
        <f>TITRES_STAT!B1325</f>
        <v>43936</v>
      </c>
      <c r="B1322" s="6">
        <f>TITRES_STAT!C1325</f>
        <v>9.41</v>
      </c>
      <c r="C1322" s="6">
        <f>TITRES_STAT!D1325</f>
        <v>6.4470000000000001</v>
      </c>
      <c r="D1322" s="6">
        <f>TITRES_STAT!E1325</f>
        <v>0</v>
      </c>
      <c r="E1322" s="2">
        <f t="shared" si="80"/>
        <v>-536.41389923670681</v>
      </c>
      <c r="F1322" s="6" t="str">
        <f t="shared" si="83"/>
        <v>BEARISH</v>
      </c>
      <c r="G1322" s="6" t="str">
        <f t="shared" si="82"/>
        <v>NEUTRAL</v>
      </c>
      <c r="H1322" s="6" t="str">
        <f t="shared" si="81"/>
        <v>CONFIRMED BEARISH</v>
      </c>
    </row>
    <row r="1323" spans="1:8" ht="13.5" x14ac:dyDescent="0.25">
      <c r="A1323" s="3">
        <f>TITRES_STAT!B1326</f>
        <v>43937</v>
      </c>
      <c r="B1323" s="6">
        <f>TITRES_STAT!C1326</f>
        <v>9.41</v>
      </c>
      <c r="C1323" s="6">
        <f>TITRES_STAT!D1326</f>
        <v>6.4470000000000001</v>
      </c>
      <c r="D1323" s="6">
        <f>TITRES_STAT!E1326</f>
        <v>0</v>
      </c>
      <c r="E1323" s="2">
        <f t="shared" si="80"/>
        <v>-536.41389923670681</v>
      </c>
      <c r="F1323" s="6" t="str">
        <f t="shared" si="83"/>
        <v>BEARISH</v>
      </c>
      <c r="G1323" s="6" t="str">
        <f t="shared" si="82"/>
        <v>NEUTRAL</v>
      </c>
      <c r="H1323" s="6" t="str">
        <f t="shared" si="81"/>
        <v>CONFIRMED BEARISH</v>
      </c>
    </row>
    <row r="1324" spans="1:8" ht="13.5" x14ac:dyDescent="0.25">
      <c r="A1324" s="3">
        <f>TITRES_STAT!B1327</f>
        <v>43938</v>
      </c>
      <c r="B1324" s="6">
        <f>TITRES_STAT!C1327</f>
        <v>9.35</v>
      </c>
      <c r="C1324" s="6">
        <f>TITRES_STAT!D1327</f>
        <v>6.4059999999999997</v>
      </c>
      <c r="D1324" s="6">
        <f>TITRES_STAT!E1327</f>
        <v>6.4060000000000006</v>
      </c>
      <c r="E1324" s="2">
        <f t="shared" si="80"/>
        <v>-542.81989923670676</v>
      </c>
      <c r="F1324" s="6" t="str">
        <f t="shared" si="83"/>
        <v>BEARISH</v>
      </c>
      <c r="G1324" s="6" t="str">
        <f t="shared" si="82"/>
        <v>STRONG</v>
      </c>
      <c r="H1324" s="6" t="str">
        <f t="shared" si="81"/>
        <v>CONFIRMED BEARISH</v>
      </c>
    </row>
    <row r="1325" spans="1:8" ht="13.5" x14ac:dyDescent="0.25">
      <c r="A1325" s="3">
        <f>TITRES_STAT!B1328</f>
        <v>43941</v>
      </c>
      <c r="B1325" s="6">
        <f>TITRES_STAT!C1328</f>
        <v>9.35</v>
      </c>
      <c r="C1325" s="6">
        <f>TITRES_STAT!D1328</f>
        <v>6.4059999999999997</v>
      </c>
      <c r="D1325" s="6">
        <f>TITRES_STAT!E1328</f>
        <v>6.4060000000000006</v>
      </c>
      <c r="E1325" s="2">
        <f t="shared" si="80"/>
        <v>-542.81989923670676</v>
      </c>
      <c r="F1325" s="6" t="str">
        <f t="shared" si="83"/>
        <v>BEARISH</v>
      </c>
      <c r="G1325" s="6" t="str">
        <f t="shared" si="82"/>
        <v>NEUTRAL</v>
      </c>
      <c r="H1325" s="6" t="str">
        <f t="shared" si="81"/>
        <v>CONFIRMED BEARISH</v>
      </c>
    </row>
    <row r="1326" spans="1:8" ht="13.5" x14ac:dyDescent="0.25">
      <c r="A1326" s="3">
        <f>TITRES_STAT!B1329</f>
        <v>43942</v>
      </c>
      <c r="B1326" s="6">
        <f>TITRES_STAT!C1329</f>
        <v>9.07</v>
      </c>
      <c r="C1326" s="6">
        <f>TITRES_STAT!D1329</f>
        <v>6.2140000000000004</v>
      </c>
      <c r="D1326" s="6">
        <f>TITRES_STAT!E1329</f>
        <v>6.2140000000000004</v>
      </c>
      <c r="E1326" s="2">
        <f t="shared" si="80"/>
        <v>-549.03389923670682</v>
      </c>
      <c r="F1326" s="6" t="str">
        <f t="shared" si="83"/>
        <v>BEARISH</v>
      </c>
      <c r="G1326" s="6" t="str">
        <f t="shared" si="82"/>
        <v>STRONG</v>
      </c>
      <c r="H1326" s="6" t="str">
        <f t="shared" si="81"/>
        <v>CONFIRMED BEARISH</v>
      </c>
    </row>
    <row r="1327" spans="1:8" ht="13.5" x14ac:dyDescent="0.25">
      <c r="A1327" s="3">
        <f>TITRES_STAT!B1330</f>
        <v>43943</v>
      </c>
      <c r="B1327" s="6">
        <f>TITRES_STAT!C1330</f>
        <v>9</v>
      </c>
      <c r="C1327" s="6">
        <f>TITRES_STAT!D1330</f>
        <v>6.1660000000000004</v>
      </c>
      <c r="D1327" s="6">
        <f>TITRES_STAT!E1330</f>
        <v>6.1660000000000004</v>
      </c>
      <c r="E1327" s="2">
        <f t="shared" si="80"/>
        <v>-555.19989923670687</v>
      </c>
      <c r="F1327" s="6" t="str">
        <f t="shared" si="83"/>
        <v>BEARISH</v>
      </c>
      <c r="G1327" s="6" t="str">
        <f t="shared" si="82"/>
        <v>STRONG</v>
      </c>
      <c r="H1327" s="6" t="str">
        <f t="shared" si="81"/>
        <v>CONFIRMED BEARISH</v>
      </c>
    </row>
    <row r="1328" spans="1:8" ht="13.5" x14ac:dyDescent="0.25">
      <c r="A1328" s="3">
        <f>TITRES_STAT!B1331</f>
        <v>43944</v>
      </c>
      <c r="B1328" s="6">
        <f>TITRES_STAT!C1331</f>
        <v>8.9</v>
      </c>
      <c r="C1328" s="6">
        <f>TITRES_STAT!D1331</f>
        <v>6.0970000000000004</v>
      </c>
      <c r="D1328" s="6">
        <f>TITRES_STAT!E1331</f>
        <v>6.0970000000000004</v>
      </c>
      <c r="E1328" s="2">
        <f t="shared" si="80"/>
        <v>-561.29689923670685</v>
      </c>
      <c r="F1328" s="6" t="str">
        <f t="shared" si="83"/>
        <v>BEARISH</v>
      </c>
      <c r="G1328" s="6" t="str">
        <f t="shared" si="82"/>
        <v>STRONG</v>
      </c>
      <c r="H1328" s="6" t="str">
        <f t="shared" si="81"/>
        <v>CONFIRMED BEARISH</v>
      </c>
    </row>
    <row r="1329" spans="1:8" ht="13.5" x14ac:dyDescent="0.25">
      <c r="A1329" s="3">
        <f>TITRES_STAT!B1332</f>
        <v>43945</v>
      </c>
      <c r="B1329" s="6">
        <f>TITRES_STAT!C1332</f>
        <v>8.9</v>
      </c>
      <c r="C1329" s="6">
        <f>TITRES_STAT!D1332</f>
        <v>6.0970000000000004</v>
      </c>
      <c r="D1329" s="6">
        <f>TITRES_STAT!E1332</f>
        <v>6.0826138202247186</v>
      </c>
      <c r="E1329" s="2">
        <f t="shared" si="80"/>
        <v>-561.29689923670685</v>
      </c>
      <c r="F1329" s="6" t="str">
        <f t="shared" si="83"/>
        <v>BEARISH</v>
      </c>
      <c r="G1329" s="6" t="str">
        <f t="shared" si="82"/>
        <v>STRONG</v>
      </c>
      <c r="H1329" s="6" t="str">
        <f t="shared" si="81"/>
        <v>CONFIRMED BEARISH</v>
      </c>
    </row>
    <row r="1330" spans="1:8" ht="13.5" x14ac:dyDescent="0.25">
      <c r="A1330" s="3">
        <f>TITRES_STAT!B1333</f>
        <v>43948</v>
      </c>
      <c r="B1330" s="6">
        <f>TITRES_STAT!C1333</f>
        <v>8.9</v>
      </c>
      <c r="C1330" s="6">
        <f>TITRES_STAT!D1333</f>
        <v>6.0970000000000004</v>
      </c>
      <c r="D1330" s="6">
        <f>TITRES_STAT!E1333</f>
        <v>0</v>
      </c>
      <c r="E1330" s="2">
        <f t="shared" si="80"/>
        <v>-561.29689923670685</v>
      </c>
      <c r="F1330" s="6" t="str">
        <f t="shared" si="83"/>
        <v>BEARISH</v>
      </c>
      <c r="G1330" s="6" t="str">
        <f t="shared" si="82"/>
        <v>STRONG</v>
      </c>
      <c r="H1330" s="6" t="str">
        <f t="shared" si="81"/>
        <v>CONFIRMED BEARISH</v>
      </c>
    </row>
    <row r="1331" spans="1:8" ht="13.5" x14ac:dyDescent="0.25">
      <c r="A1331" s="3">
        <f>TITRES_STAT!B1334</f>
        <v>43949</v>
      </c>
      <c r="B1331" s="6">
        <f>TITRES_STAT!C1334</f>
        <v>8.9</v>
      </c>
      <c r="C1331" s="6">
        <f>TITRES_STAT!D1334</f>
        <v>6.0970000000000004</v>
      </c>
      <c r="D1331" s="6">
        <f>TITRES_STAT!E1334</f>
        <v>0</v>
      </c>
      <c r="E1331" s="2">
        <f t="shared" si="80"/>
        <v>-561.29689923670685</v>
      </c>
      <c r="F1331" s="6" t="str">
        <f t="shared" si="83"/>
        <v>BEARISH</v>
      </c>
      <c r="G1331" s="6" t="str">
        <f t="shared" si="82"/>
        <v>STRONG</v>
      </c>
      <c r="H1331" s="6" t="str">
        <f t="shared" si="81"/>
        <v>CONFIRMED BEARISH</v>
      </c>
    </row>
    <row r="1332" spans="1:8" ht="13.5" x14ac:dyDescent="0.25">
      <c r="A1332" s="3">
        <f>TITRES_STAT!B1335</f>
        <v>43950</v>
      </c>
      <c r="B1332" s="6">
        <f>TITRES_STAT!C1335</f>
        <v>8.9</v>
      </c>
      <c r="C1332" s="6">
        <f>TITRES_STAT!D1335</f>
        <v>6.0970000000000004</v>
      </c>
      <c r="D1332" s="6">
        <f>TITRES_STAT!E1335</f>
        <v>0</v>
      </c>
      <c r="E1332" s="2">
        <f t="shared" si="80"/>
        <v>-561.29689923670685</v>
      </c>
      <c r="F1332" s="6" t="str">
        <f t="shared" si="83"/>
        <v>BEARISH</v>
      </c>
      <c r="G1332" s="6" t="str">
        <f t="shared" si="82"/>
        <v>NEUTRAL</v>
      </c>
      <c r="H1332" s="6" t="str">
        <f t="shared" si="81"/>
        <v>CONFIRMED BEARISH</v>
      </c>
    </row>
    <row r="1333" spans="1:8" ht="13.5" x14ac:dyDescent="0.25">
      <c r="A1333" s="3">
        <f>TITRES_STAT!B1336</f>
        <v>43951</v>
      </c>
      <c r="B1333" s="6">
        <f>TITRES_STAT!C1336</f>
        <v>8.9</v>
      </c>
      <c r="C1333" s="6">
        <f>TITRES_STAT!D1336</f>
        <v>6.0970000000000004</v>
      </c>
      <c r="D1333" s="6">
        <f>TITRES_STAT!E1336</f>
        <v>0</v>
      </c>
      <c r="E1333" s="2">
        <f t="shared" si="80"/>
        <v>-561.29689923670685</v>
      </c>
      <c r="F1333" s="6" t="str">
        <f t="shared" si="83"/>
        <v>NEUTRAL</v>
      </c>
      <c r="G1333" s="6" t="str">
        <f t="shared" si="82"/>
        <v>NEUTRAL</v>
      </c>
      <c r="H1333" s="6" t="str">
        <f t="shared" si="81"/>
        <v>NEUTRAL</v>
      </c>
    </row>
    <row r="1334" spans="1:8" ht="13.5" x14ac:dyDescent="0.25">
      <c r="A1334" s="3">
        <f>TITRES_STAT!B1337</f>
        <v>43955</v>
      </c>
      <c r="B1334" s="6">
        <f>TITRES_STAT!C1337</f>
        <v>8.9</v>
      </c>
      <c r="C1334" s="6">
        <f>TITRES_STAT!D1337</f>
        <v>6.0970000000000004</v>
      </c>
      <c r="D1334" s="6">
        <f>TITRES_STAT!E1337</f>
        <v>0</v>
      </c>
      <c r="E1334" s="2">
        <f t="shared" si="80"/>
        <v>-561.29689923670685</v>
      </c>
      <c r="F1334" s="6" t="str">
        <f t="shared" si="83"/>
        <v>NEUTRAL</v>
      </c>
      <c r="G1334" s="6" t="str">
        <f t="shared" si="82"/>
        <v>NEUTRAL</v>
      </c>
      <c r="H1334" s="6" t="str">
        <f t="shared" si="81"/>
        <v>NEUTRAL</v>
      </c>
    </row>
    <row r="1335" spans="1:8" ht="13.5" x14ac:dyDescent="0.25">
      <c r="A1335" s="3">
        <f>TITRES_STAT!B1338</f>
        <v>43956</v>
      </c>
      <c r="B1335" s="6">
        <f>TITRES_STAT!C1338</f>
        <v>8.9</v>
      </c>
      <c r="C1335" s="6">
        <f>TITRES_STAT!D1338</f>
        <v>6.0970000000000004</v>
      </c>
      <c r="D1335" s="6">
        <f>TITRES_STAT!E1338</f>
        <v>0</v>
      </c>
      <c r="E1335" s="2">
        <f t="shared" si="80"/>
        <v>-561.29689923670685</v>
      </c>
      <c r="F1335" s="6" t="str">
        <f t="shared" si="83"/>
        <v>NEUTRAL</v>
      </c>
      <c r="G1335" s="6" t="str">
        <f t="shared" si="82"/>
        <v>NEUTRAL</v>
      </c>
      <c r="H1335" s="6" t="str">
        <f t="shared" si="81"/>
        <v>NEUTRAL</v>
      </c>
    </row>
    <row r="1336" spans="1:8" ht="13.5" x14ac:dyDescent="0.25">
      <c r="A1336" s="3">
        <f>TITRES_STAT!B1339</f>
        <v>43957</v>
      </c>
      <c r="B1336" s="6">
        <f>TITRES_STAT!C1339</f>
        <v>8.9</v>
      </c>
      <c r="C1336" s="6">
        <f>TITRES_STAT!D1339</f>
        <v>6.0970000000000004</v>
      </c>
      <c r="D1336" s="6">
        <f>TITRES_STAT!E1339</f>
        <v>0</v>
      </c>
      <c r="E1336" s="2">
        <f t="shared" si="80"/>
        <v>-561.29689923670685</v>
      </c>
      <c r="F1336" s="6" t="str">
        <f t="shared" si="83"/>
        <v>NEUTRAL</v>
      </c>
      <c r="G1336" s="6" t="str">
        <f t="shared" si="82"/>
        <v>NEUTRAL</v>
      </c>
      <c r="H1336" s="6" t="str">
        <f t="shared" si="81"/>
        <v>NEUTRAL</v>
      </c>
    </row>
    <row r="1337" spans="1:8" ht="13.5" x14ac:dyDescent="0.25">
      <c r="A1337" s="3">
        <f>TITRES_STAT!B1340</f>
        <v>43958</v>
      </c>
      <c r="B1337" s="6">
        <f>TITRES_STAT!C1340</f>
        <v>8.9</v>
      </c>
      <c r="C1337" s="6">
        <f>TITRES_STAT!D1340</f>
        <v>6.0970000000000004</v>
      </c>
      <c r="D1337" s="6">
        <f>TITRES_STAT!E1340</f>
        <v>0</v>
      </c>
      <c r="E1337" s="2">
        <f t="shared" si="80"/>
        <v>-561.29689923670685</v>
      </c>
      <c r="F1337" s="6" t="str">
        <f t="shared" si="83"/>
        <v>NEUTRAL</v>
      </c>
      <c r="G1337" s="6" t="str">
        <f t="shared" si="82"/>
        <v>NEUTRAL</v>
      </c>
      <c r="H1337" s="6" t="str">
        <f t="shared" si="81"/>
        <v>NEUTRAL</v>
      </c>
    </row>
    <row r="1338" spans="1:8" ht="13.5" x14ac:dyDescent="0.25">
      <c r="A1338" s="3">
        <f>TITRES_STAT!B1341</f>
        <v>43959</v>
      </c>
      <c r="B1338" s="6">
        <f>TITRES_STAT!C1341</f>
        <v>8.7100000000000009</v>
      </c>
      <c r="C1338" s="6">
        <f>TITRES_STAT!D1341</f>
        <v>5.9669999999999996</v>
      </c>
      <c r="D1338" s="6">
        <f>TITRES_STAT!E1341</f>
        <v>5.9669999999999996</v>
      </c>
      <c r="E1338" s="2">
        <f t="shared" si="80"/>
        <v>-567.26389923670683</v>
      </c>
      <c r="F1338" s="6" t="str">
        <f t="shared" si="83"/>
        <v>BEARISH</v>
      </c>
      <c r="G1338" s="6" t="str">
        <f t="shared" si="82"/>
        <v>NEUTRAL</v>
      </c>
      <c r="H1338" s="6" t="str">
        <f t="shared" si="81"/>
        <v>CONFIRMED BEARISH</v>
      </c>
    </row>
    <row r="1339" spans="1:8" ht="13.5" x14ac:dyDescent="0.25">
      <c r="A1339" s="3">
        <f>TITRES_STAT!B1342</f>
        <v>43962</v>
      </c>
      <c r="B1339" s="6">
        <f>TITRES_STAT!C1342</f>
        <v>8.7100000000000009</v>
      </c>
      <c r="C1339" s="6">
        <f>TITRES_STAT!D1342</f>
        <v>5.9669999999999996</v>
      </c>
      <c r="D1339" s="6">
        <f>TITRES_STAT!E1342</f>
        <v>5.9669999999999996</v>
      </c>
      <c r="E1339" s="2">
        <f t="shared" si="80"/>
        <v>-567.26389923670683</v>
      </c>
      <c r="F1339" s="6" t="str">
        <f t="shared" si="83"/>
        <v>BEARISH</v>
      </c>
      <c r="G1339" s="6" t="str">
        <f t="shared" si="82"/>
        <v>NEUTRAL</v>
      </c>
      <c r="H1339" s="6" t="str">
        <f t="shared" si="81"/>
        <v>CONFIRMED BEARISH</v>
      </c>
    </row>
    <row r="1340" spans="1:8" ht="13.5" x14ac:dyDescent="0.25">
      <c r="A1340" s="3">
        <f>TITRES_STAT!B1343</f>
        <v>43963</v>
      </c>
      <c r="B1340" s="6">
        <f>TITRES_STAT!C1343</f>
        <v>8.7100000000000009</v>
      </c>
      <c r="C1340" s="6">
        <f>TITRES_STAT!D1343</f>
        <v>5.9669999999999996</v>
      </c>
      <c r="D1340" s="6">
        <f>TITRES_STAT!E1343</f>
        <v>0</v>
      </c>
      <c r="E1340" s="2">
        <f t="shared" si="80"/>
        <v>-567.26389923670683</v>
      </c>
      <c r="F1340" s="6" t="str">
        <f t="shared" si="83"/>
        <v>BEARISH</v>
      </c>
      <c r="G1340" s="6" t="str">
        <f t="shared" si="82"/>
        <v>NEUTRAL</v>
      </c>
      <c r="H1340" s="6" t="str">
        <f t="shared" si="81"/>
        <v>CONFIRMED BEARISH</v>
      </c>
    </row>
    <row r="1341" spans="1:8" ht="13.5" x14ac:dyDescent="0.25">
      <c r="A1341" s="3">
        <f>TITRES_STAT!B1344</f>
        <v>43964</v>
      </c>
      <c r="B1341" s="6">
        <f>TITRES_STAT!C1344</f>
        <v>8.6999999999999993</v>
      </c>
      <c r="C1341" s="6">
        <f>TITRES_STAT!D1344</f>
        <v>5.96</v>
      </c>
      <c r="D1341" s="6">
        <f>TITRES_STAT!E1344</f>
        <v>5.9620551724137929</v>
      </c>
      <c r="E1341" s="2">
        <f t="shared" si="80"/>
        <v>-573.22595440912062</v>
      </c>
      <c r="F1341" s="6" t="str">
        <f t="shared" si="83"/>
        <v>BEARISH</v>
      </c>
      <c r="G1341" s="6" t="str">
        <f t="shared" si="82"/>
        <v>STRONG</v>
      </c>
      <c r="H1341" s="6" t="str">
        <f t="shared" si="81"/>
        <v>CONFIRMED BEARISH</v>
      </c>
    </row>
    <row r="1342" spans="1:8" ht="13.5" x14ac:dyDescent="0.25">
      <c r="A1342" s="3">
        <f>TITRES_STAT!B1345</f>
        <v>43965</v>
      </c>
      <c r="B1342" s="6">
        <f>TITRES_STAT!C1345</f>
        <v>8.6999999999999993</v>
      </c>
      <c r="C1342" s="6">
        <f>TITRES_STAT!D1345</f>
        <v>5.96</v>
      </c>
      <c r="D1342" s="6">
        <f>TITRES_STAT!E1345</f>
        <v>0</v>
      </c>
      <c r="E1342" s="2">
        <f t="shared" si="80"/>
        <v>-573.22595440912062</v>
      </c>
      <c r="F1342" s="6" t="str">
        <f t="shared" si="83"/>
        <v>BEARISH</v>
      </c>
      <c r="G1342" s="6" t="str">
        <f t="shared" si="82"/>
        <v>STRONG</v>
      </c>
      <c r="H1342" s="6" t="str">
        <f t="shared" si="81"/>
        <v>CONFIRMED BEARISH</v>
      </c>
    </row>
    <row r="1343" spans="1:8" ht="13.5" x14ac:dyDescent="0.25">
      <c r="A1343" s="3">
        <f>TITRES_STAT!B1346</f>
        <v>43966</v>
      </c>
      <c r="B1343" s="6">
        <f>TITRES_STAT!C1346</f>
        <v>8.6999999999999993</v>
      </c>
      <c r="C1343" s="6">
        <f>TITRES_STAT!D1346</f>
        <v>5.96</v>
      </c>
      <c r="D1343" s="6">
        <f>TITRES_STAT!E1346</f>
        <v>0</v>
      </c>
      <c r="E1343" s="2">
        <f t="shared" si="80"/>
        <v>-573.22595440912062</v>
      </c>
      <c r="F1343" s="6" t="str">
        <f t="shared" si="83"/>
        <v>BEARISH</v>
      </c>
      <c r="G1343" s="6" t="str">
        <f t="shared" si="82"/>
        <v>NEUTRAL</v>
      </c>
      <c r="H1343" s="6" t="str">
        <f t="shared" si="81"/>
        <v>CONFIRMED BEARISH</v>
      </c>
    </row>
    <row r="1344" spans="1:8" ht="13.5" x14ac:dyDescent="0.25">
      <c r="A1344" s="3">
        <f>TITRES_STAT!B1347</f>
        <v>43969</v>
      </c>
      <c r="B1344" s="6">
        <f>TITRES_STAT!C1347</f>
        <v>8.6999999999999993</v>
      </c>
      <c r="C1344" s="6">
        <f>TITRES_STAT!D1347</f>
        <v>5.96</v>
      </c>
      <c r="D1344" s="6">
        <f>TITRES_STAT!E1347</f>
        <v>5.96</v>
      </c>
      <c r="E1344" s="2">
        <f t="shared" si="80"/>
        <v>-573.22595440912062</v>
      </c>
      <c r="F1344" s="6" t="str">
        <f t="shared" si="83"/>
        <v>BEARISH</v>
      </c>
      <c r="G1344" s="6" t="str">
        <f t="shared" si="82"/>
        <v>NEUTRAL</v>
      </c>
      <c r="H1344" s="6" t="str">
        <f t="shared" si="81"/>
        <v>CONFIRMED BEARISH</v>
      </c>
    </row>
    <row r="1345" spans="1:8" ht="13.5" x14ac:dyDescent="0.25">
      <c r="A1345" s="3">
        <f>TITRES_STAT!B1348</f>
        <v>43970</v>
      </c>
      <c r="B1345" s="6">
        <f>TITRES_STAT!C1348</f>
        <v>8.6999999999999993</v>
      </c>
      <c r="C1345" s="6">
        <f>TITRES_STAT!D1348</f>
        <v>5.96</v>
      </c>
      <c r="D1345" s="6">
        <f>TITRES_STAT!E1348</f>
        <v>5.96</v>
      </c>
      <c r="E1345" s="2">
        <f t="shared" si="80"/>
        <v>-573.22595440912062</v>
      </c>
      <c r="F1345" s="6" t="str">
        <f t="shared" si="83"/>
        <v>BEARISH</v>
      </c>
      <c r="G1345" s="6" t="str">
        <f t="shared" si="82"/>
        <v>NEUTRAL</v>
      </c>
      <c r="H1345" s="6" t="str">
        <f t="shared" si="81"/>
        <v>CONFIRMED BEARISH</v>
      </c>
    </row>
    <row r="1346" spans="1:8" ht="13.5" x14ac:dyDescent="0.25">
      <c r="A1346" s="3">
        <f>TITRES_STAT!B1349</f>
        <v>43971</v>
      </c>
      <c r="B1346" s="6">
        <f>TITRES_STAT!C1349</f>
        <v>8.6999999999999993</v>
      </c>
      <c r="C1346" s="6">
        <f>TITRES_STAT!D1349</f>
        <v>5.96</v>
      </c>
      <c r="D1346" s="6">
        <f>TITRES_STAT!E1349</f>
        <v>0</v>
      </c>
      <c r="E1346" s="2">
        <f t="shared" si="80"/>
        <v>-573.22595440912062</v>
      </c>
      <c r="F1346" s="6" t="str">
        <f t="shared" si="83"/>
        <v>NEUTRAL</v>
      </c>
      <c r="G1346" s="6" t="str">
        <f t="shared" si="82"/>
        <v>NEUTRAL</v>
      </c>
      <c r="H1346" s="6" t="str">
        <f t="shared" si="81"/>
        <v>NEUTRAL</v>
      </c>
    </row>
    <row r="1347" spans="1:8" ht="13.5" x14ac:dyDescent="0.25">
      <c r="A1347" s="3">
        <f>TITRES_STAT!B1350</f>
        <v>43972</v>
      </c>
      <c r="B1347" s="6">
        <f>TITRES_STAT!C1350</f>
        <v>8.9600000000000009</v>
      </c>
      <c r="C1347" s="6">
        <f>TITRES_STAT!D1350</f>
        <v>6.1390000000000002</v>
      </c>
      <c r="D1347" s="6">
        <f>TITRES_STAT!E1350</f>
        <v>6.1389999999999993</v>
      </c>
      <c r="E1347" s="2">
        <f t="shared" si="80"/>
        <v>-567.08695440912061</v>
      </c>
      <c r="F1347" s="6" t="str">
        <f t="shared" si="83"/>
        <v>BULLISH</v>
      </c>
      <c r="G1347" s="6" t="str">
        <f t="shared" si="82"/>
        <v>NEUTRAL</v>
      </c>
      <c r="H1347" s="6" t="str">
        <f t="shared" si="81"/>
        <v>CONFIRMED BULLISH</v>
      </c>
    </row>
    <row r="1348" spans="1:8" ht="13.5" x14ac:dyDescent="0.25">
      <c r="A1348" s="3">
        <f>TITRES_STAT!B1351</f>
        <v>43973</v>
      </c>
      <c r="B1348" s="6">
        <f>TITRES_STAT!C1351</f>
        <v>9.2200000000000006</v>
      </c>
      <c r="C1348" s="6">
        <f>TITRES_STAT!D1351</f>
        <v>6.3170000000000002</v>
      </c>
      <c r="D1348" s="6">
        <f>TITRES_STAT!E1351</f>
        <v>6.3094634490238608</v>
      </c>
      <c r="E1348" s="2">
        <f t="shared" ref="E1348:E1411" si="84">IF(B1348&gt;B1347, E1347+D1348, IF(B1348&lt;B1347, E1347-D1348, E1347))</f>
        <v>-560.77749096009677</v>
      </c>
      <c r="F1348" s="6" t="str">
        <f t="shared" si="83"/>
        <v>BULLISH</v>
      </c>
      <c r="G1348" s="6" t="str">
        <f t="shared" si="82"/>
        <v>WEAK</v>
      </c>
      <c r="H1348" s="6" t="str">
        <f t="shared" si="81"/>
        <v>CONFIRMED BULLISH</v>
      </c>
    </row>
    <row r="1349" spans="1:8" ht="13.5" x14ac:dyDescent="0.25">
      <c r="A1349" s="3">
        <f>TITRES_STAT!B1352</f>
        <v>43977</v>
      </c>
      <c r="B1349" s="6">
        <f>TITRES_STAT!C1352</f>
        <v>9.49</v>
      </c>
      <c r="C1349" s="6">
        <f>TITRES_STAT!D1352</f>
        <v>6.5019999999999998</v>
      </c>
      <c r="D1349" s="6">
        <f>TITRES_STAT!E1352</f>
        <v>6.4965188619599576</v>
      </c>
      <c r="E1349" s="2">
        <f t="shared" si="84"/>
        <v>-554.28097209813677</v>
      </c>
      <c r="F1349" s="6" t="str">
        <f t="shared" si="83"/>
        <v>BULLISH</v>
      </c>
      <c r="G1349" s="6" t="str">
        <f t="shared" si="82"/>
        <v>WEAK</v>
      </c>
      <c r="H1349" s="6" t="str">
        <f t="shared" si="81"/>
        <v>CONFIRMED BULLISH</v>
      </c>
    </row>
    <row r="1350" spans="1:8" ht="13.5" x14ac:dyDescent="0.25">
      <c r="A1350" s="3">
        <f>TITRES_STAT!B1353</f>
        <v>43978</v>
      </c>
      <c r="B1350" s="6">
        <f>TITRES_STAT!C1353</f>
        <v>9.77</v>
      </c>
      <c r="C1350" s="6">
        <f>TITRES_STAT!D1353</f>
        <v>6.6929999999999996</v>
      </c>
      <c r="D1350" s="6">
        <f>TITRES_STAT!E1353</f>
        <v>6.669708085977482</v>
      </c>
      <c r="E1350" s="2">
        <f t="shared" si="84"/>
        <v>-547.61126401215927</v>
      </c>
      <c r="F1350" s="6" t="str">
        <f t="shared" si="83"/>
        <v>BULLISH</v>
      </c>
      <c r="G1350" s="6" t="str">
        <f t="shared" si="82"/>
        <v>WEAK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BULLISH</v>
      </c>
    </row>
    <row r="1351" spans="1:8" ht="13.5" x14ac:dyDescent="0.25">
      <c r="A1351" s="3">
        <f>TITRES_STAT!B1354</f>
        <v>43979</v>
      </c>
      <c r="B1351" s="6">
        <f>TITRES_STAT!C1354</f>
        <v>10.06</v>
      </c>
      <c r="C1351" s="6">
        <f>TITRES_STAT!D1354</f>
        <v>6.8920000000000003</v>
      </c>
      <c r="D1351" s="6">
        <f>TITRES_STAT!E1354</f>
        <v>6.7310039761431408</v>
      </c>
      <c r="E1351" s="2">
        <f t="shared" si="84"/>
        <v>-540.88026003601613</v>
      </c>
      <c r="F1351" s="6" t="str">
        <f t="shared" si="83"/>
        <v>BULLISH</v>
      </c>
      <c r="G1351" s="6" t="str">
        <f t="shared" ref="G1351:G1414" si="86">IF((E1351-E1346)/E1346 &gt; 0.02, "STRONG",
 IF((E1351-E1346)/E1346 &lt; -0.02, "WEAK", "NEUTRAL"))</f>
        <v>WEAK</v>
      </c>
      <c r="H1351" s="6" t="str">
        <f t="shared" si="85"/>
        <v>CONFIRMED BULLISH</v>
      </c>
    </row>
    <row r="1352" spans="1:8" ht="13.5" x14ac:dyDescent="0.25">
      <c r="A1352" s="3">
        <f>TITRES_STAT!B1355</f>
        <v>43980</v>
      </c>
      <c r="B1352" s="6">
        <f>TITRES_STAT!C1355</f>
        <v>10.36</v>
      </c>
      <c r="C1352" s="6">
        <f>TITRES_STAT!D1355</f>
        <v>7.0979999999999999</v>
      </c>
      <c r="D1352" s="6">
        <f>TITRES_STAT!E1355</f>
        <v>6.906847297297297</v>
      </c>
      <c r="E1352" s="2">
        <f t="shared" si="84"/>
        <v>-533.97341273871882</v>
      </c>
      <c r="F1352" s="6" t="str">
        <f t="shared" ref="F1352:F1415" si="87">IF(E1352&gt;E1347,"BULLISH",IF(E1352&lt;E1347,"BEARISH","NEUTRAL"))</f>
        <v>BULLISH</v>
      </c>
      <c r="G1352" s="6" t="str">
        <f t="shared" si="86"/>
        <v>WEAK</v>
      </c>
      <c r="H1352" s="6" t="str">
        <f t="shared" si="85"/>
        <v>CONFIRMED BULLISH</v>
      </c>
    </row>
    <row r="1353" spans="1:8" ht="13.5" x14ac:dyDescent="0.25">
      <c r="A1353" s="3">
        <f>TITRES_STAT!B1356</f>
        <v>43983</v>
      </c>
      <c r="B1353" s="6">
        <f>TITRES_STAT!C1356</f>
        <v>10.67</v>
      </c>
      <c r="C1353" s="6">
        <f>TITRES_STAT!D1356</f>
        <v>7.31</v>
      </c>
      <c r="D1353" s="6">
        <f>TITRES_STAT!E1356</f>
        <v>7.3079447047797554</v>
      </c>
      <c r="E1353" s="2">
        <f t="shared" si="84"/>
        <v>-526.66546803393908</v>
      </c>
      <c r="F1353" s="6" t="str">
        <f t="shared" si="87"/>
        <v>BULLISH</v>
      </c>
      <c r="G1353" s="6" t="str">
        <f t="shared" si="86"/>
        <v>WEAK</v>
      </c>
      <c r="H1353" s="6" t="str">
        <f t="shared" si="85"/>
        <v>CONFIRMED BULLISH</v>
      </c>
    </row>
    <row r="1354" spans="1:8" ht="13.5" x14ac:dyDescent="0.25">
      <c r="A1354" s="3">
        <f>TITRES_STAT!B1357</f>
        <v>43984</v>
      </c>
      <c r="B1354" s="6">
        <f>TITRES_STAT!C1357</f>
        <v>10.8</v>
      </c>
      <c r="C1354" s="6">
        <f>TITRES_STAT!D1357</f>
        <v>7.399</v>
      </c>
      <c r="D1354" s="6">
        <f>TITRES_STAT!E1357</f>
        <v>7.394204351851851</v>
      </c>
      <c r="E1354" s="2">
        <f t="shared" si="84"/>
        <v>-519.27126368208724</v>
      </c>
      <c r="F1354" s="6" t="str">
        <f t="shared" si="87"/>
        <v>BULLISH</v>
      </c>
      <c r="G1354" s="6" t="str">
        <f t="shared" si="86"/>
        <v>WEAK</v>
      </c>
      <c r="H1354" s="6" t="str">
        <f t="shared" si="85"/>
        <v>CONFIRMED BULLISH</v>
      </c>
    </row>
    <row r="1355" spans="1:8" ht="13.5" x14ac:dyDescent="0.25">
      <c r="A1355" s="3">
        <f>TITRES_STAT!B1358</f>
        <v>43985</v>
      </c>
      <c r="B1355" s="6">
        <f>TITRES_STAT!C1358</f>
        <v>11.12</v>
      </c>
      <c r="C1355" s="6">
        <f>TITRES_STAT!D1358</f>
        <v>7.6180000000000003</v>
      </c>
      <c r="D1355" s="6">
        <f>TITRES_STAT!E1358</f>
        <v>7.3021818345323748</v>
      </c>
      <c r="E1355" s="2">
        <f t="shared" si="84"/>
        <v>-511.96908184755489</v>
      </c>
      <c r="F1355" s="6" t="str">
        <f t="shared" si="87"/>
        <v>BULLISH</v>
      </c>
      <c r="G1355" s="6" t="str">
        <f t="shared" si="86"/>
        <v>WEAK</v>
      </c>
      <c r="H1355" s="6" t="str">
        <f t="shared" si="85"/>
        <v>CONFIRMED BULLISH</v>
      </c>
    </row>
    <row r="1356" spans="1:8" ht="13.5" x14ac:dyDescent="0.25">
      <c r="A1356" s="3">
        <f>TITRES_STAT!B1359</f>
        <v>43986</v>
      </c>
      <c r="B1356" s="6">
        <f>TITRES_STAT!C1359</f>
        <v>11.44</v>
      </c>
      <c r="C1356" s="6">
        <f>TITRES_STAT!D1359</f>
        <v>7.8380000000000001</v>
      </c>
      <c r="D1356" s="6">
        <f>TITRES_STAT!E1359</f>
        <v>7.8208715034965035</v>
      </c>
      <c r="E1356" s="2">
        <f t="shared" si="84"/>
        <v>-504.14821034405838</v>
      </c>
      <c r="F1356" s="6" t="str">
        <f t="shared" si="87"/>
        <v>BULLISH</v>
      </c>
      <c r="G1356" s="6" t="str">
        <f t="shared" si="86"/>
        <v>WEAK</v>
      </c>
      <c r="H1356" s="6" t="str">
        <f t="shared" si="85"/>
        <v>CONFIRMED BULLISH</v>
      </c>
    </row>
    <row r="1357" spans="1:8" ht="13.5" x14ac:dyDescent="0.25">
      <c r="A1357" s="3">
        <f>TITRES_STAT!B1360</f>
        <v>43987</v>
      </c>
      <c r="B1357" s="6">
        <f>TITRES_STAT!C1360</f>
        <v>11.44</v>
      </c>
      <c r="C1357" s="6">
        <f>TITRES_STAT!D1360</f>
        <v>7.8380000000000001</v>
      </c>
      <c r="D1357" s="6">
        <f>TITRES_STAT!E1360</f>
        <v>0</v>
      </c>
      <c r="E1357" s="2">
        <f t="shared" si="84"/>
        <v>-504.14821034405838</v>
      </c>
      <c r="F1357" s="6" t="str">
        <f t="shared" si="87"/>
        <v>BULLISH</v>
      </c>
      <c r="G1357" s="6" t="str">
        <f t="shared" si="86"/>
        <v>WEAK</v>
      </c>
      <c r="H1357" s="6" t="str">
        <f t="shared" si="85"/>
        <v>CONFIRMED BULLISH</v>
      </c>
    </row>
    <row r="1358" spans="1:8" ht="13.5" x14ac:dyDescent="0.25">
      <c r="A1358" s="3">
        <f>TITRES_STAT!B1361</f>
        <v>43990</v>
      </c>
      <c r="B1358" s="6">
        <f>TITRES_STAT!C1361</f>
        <v>11.77</v>
      </c>
      <c r="C1358" s="6">
        <f>TITRES_STAT!D1361</f>
        <v>8.0640000000000001</v>
      </c>
      <c r="D1358" s="6">
        <f>TITRES_STAT!E1361</f>
        <v>7.9783585386576039</v>
      </c>
      <c r="E1358" s="2">
        <f t="shared" si="84"/>
        <v>-496.16985180540075</v>
      </c>
      <c r="F1358" s="6" t="str">
        <f t="shared" si="87"/>
        <v>BULLISH</v>
      </c>
      <c r="G1358" s="6" t="str">
        <f t="shared" si="86"/>
        <v>WEAK</v>
      </c>
      <c r="H1358" s="6" t="str">
        <f t="shared" si="85"/>
        <v>CONFIRMED BULLISH</v>
      </c>
    </row>
    <row r="1359" spans="1:8" ht="13.5" x14ac:dyDescent="0.25">
      <c r="A1359" s="3">
        <f>TITRES_STAT!B1362</f>
        <v>43991</v>
      </c>
      <c r="B1359" s="6">
        <f>TITRES_STAT!C1362</f>
        <v>11.77</v>
      </c>
      <c r="C1359" s="6">
        <f>TITRES_STAT!D1362</f>
        <v>8.0640000000000001</v>
      </c>
      <c r="D1359" s="6">
        <f>TITRES_STAT!E1362</f>
        <v>0</v>
      </c>
      <c r="E1359" s="2">
        <f t="shared" si="84"/>
        <v>-496.16985180540075</v>
      </c>
      <c r="F1359" s="6" t="str">
        <f t="shared" si="87"/>
        <v>BULLISH</v>
      </c>
      <c r="G1359" s="6" t="str">
        <f t="shared" si="86"/>
        <v>WEAK</v>
      </c>
      <c r="H1359" s="6" t="str">
        <f t="shared" si="85"/>
        <v>CONFIRMED BULLISH</v>
      </c>
    </row>
    <row r="1360" spans="1:8" ht="13.5" x14ac:dyDescent="0.25">
      <c r="A1360" s="3">
        <f>TITRES_STAT!B1363</f>
        <v>43992</v>
      </c>
      <c r="B1360" s="6">
        <f>TITRES_STAT!C1363</f>
        <v>11.77</v>
      </c>
      <c r="C1360" s="6">
        <f>TITRES_STAT!D1363</f>
        <v>8.0640000000000001</v>
      </c>
      <c r="D1360" s="6">
        <f>TITRES_STAT!E1363</f>
        <v>0</v>
      </c>
      <c r="E1360" s="2">
        <f t="shared" si="84"/>
        <v>-496.16985180540075</v>
      </c>
      <c r="F1360" s="6" t="str">
        <f t="shared" si="87"/>
        <v>BULLISH</v>
      </c>
      <c r="G1360" s="6" t="str">
        <f t="shared" si="86"/>
        <v>WEAK</v>
      </c>
      <c r="H1360" s="6" t="str">
        <f t="shared" si="85"/>
        <v>CONFIRMED BULLISH</v>
      </c>
    </row>
    <row r="1361" spans="1:8" ht="13.5" x14ac:dyDescent="0.25">
      <c r="A1361" s="3">
        <f>TITRES_STAT!B1364</f>
        <v>43993</v>
      </c>
      <c r="B1361" s="6">
        <f>TITRES_STAT!C1364</f>
        <v>11.77</v>
      </c>
      <c r="C1361" s="6">
        <f>TITRES_STAT!D1364</f>
        <v>8.0640000000000001</v>
      </c>
      <c r="D1361" s="6">
        <f>TITRES_STAT!E1364</f>
        <v>0</v>
      </c>
      <c r="E1361" s="2">
        <f t="shared" si="84"/>
        <v>-496.16985180540075</v>
      </c>
      <c r="F1361" s="6" t="str">
        <f t="shared" si="87"/>
        <v>BULLISH</v>
      </c>
      <c r="G1361" s="6" t="str">
        <f t="shared" si="86"/>
        <v>NEUTRAL</v>
      </c>
      <c r="H1361" s="6" t="str">
        <f t="shared" si="85"/>
        <v>CONFIRMED BULLISH</v>
      </c>
    </row>
    <row r="1362" spans="1:8" ht="13.5" x14ac:dyDescent="0.25">
      <c r="A1362" s="3">
        <f>TITRES_STAT!B1365</f>
        <v>43994</v>
      </c>
      <c r="B1362" s="6">
        <f>TITRES_STAT!C1365</f>
        <v>11.42</v>
      </c>
      <c r="C1362" s="6">
        <f>TITRES_STAT!D1365</f>
        <v>7.8239999999999998</v>
      </c>
      <c r="D1362" s="6">
        <f>TITRES_STAT!E1365</f>
        <v>7.8239999999999998</v>
      </c>
      <c r="E1362" s="2">
        <f t="shared" si="84"/>
        <v>-503.99385180540077</v>
      </c>
      <c r="F1362" s="6" t="str">
        <f t="shared" si="87"/>
        <v>BULLISH</v>
      </c>
      <c r="G1362" s="6" t="str">
        <f t="shared" si="86"/>
        <v>NEUTRAL</v>
      </c>
      <c r="H1362" s="6" t="str">
        <f t="shared" si="85"/>
        <v>BULLISH DIVERGENCE</v>
      </c>
    </row>
    <row r="1363" spans="1:8" ht="13.5" x14ac:dyDescent="0.25">
      <c r="A1363" s="3">
        <f>TITRES_STAT!B1366</f>
        <v>43997</v>
      </c>
      <c r="B1363" s="6">
        <f>TITRES_STAT!C1366</f>
        <v>11.3</v>
      </c>
      <c r="C1363" s="6">
        <f>TITRES_STAT!D1366</f>
        <v>7.742</v>
      </c>
      <c r="D1363" s="6">
        <f>TITRES_STAT!E1366</f>
        <v>7.8153092035398224</v>
      </c>
      <c r="E1363" s="2">
        <f t="shared" si="84"/>
        <v>-511.80916100894058</v>
      </c>
      <c r="F1363" s="6" t="str">
        <f t="shared" si="87"/>
        <v>BEARISH</v>
      </c>
      <c r="G1363" s="6" t="str">
        <f t="shared" si="86"/>
        <v>STRONG</v>
      </c>
      <c r="H1363" s="6" t="str">
        <f t="shared" si="85"/>
        <v>CONFIRMED BEARISH</v>
      </c>
    </row>
    <row r="1364" spans="1:8" ht="13.5" x14ac:dyDescent="0.25">
      <c r="A1364" s="3">
        <f>TITRES_STAT!B1367</f>
        <v>43998</v>
      </c>
      <c r="B1364" s="6">
        <f>TITRES_STAT!C1367</f>
        <v>11.3</v>
      </c>
      <c r="C1364" s="6">
        <f>TITRES_STAT!D1367</f>
        <v>7.742</v>
      </c>
      <c r="D1364" s="6">
        <f>TITRES_STAT!E1367</f>
        <v>7.742</v>
      </c>
      <c r="E1364" s="2">
        <f t="shared" si="84"/>
        <v>-511.80916100894058</v>
      </c>
      <c r="F1364" s="6" t="str">
        <f t="shared" si="87"/>
        <v>BEARISH</v>
      </c>
      <c r="G1364" s="6" t="str">
        <f t="shared" si="86"/>
        <v>STRONG</v>
      </c>
      <c r="H1364" s="6" t="str">
        <f t="shared" si="85"/>
        <v>CONFIRMED BEARISH</v>
      </c>
    </row>
    <row r="1365" spans="1:8" ht="13.5" x14ac:dyDescent="0.25">
      <c r="A1365" s="3">
        <f>TITRES_STAT!B1368</f>
        <v>43999</v>
      </c>
      <c r="B1365" s="6">
        <f>TITRES_STAT!C1368</f>
        <v>11.3</v>
      </c>
      <c r="C1365" s="6">
        <f>TITRES_STAT!D1368</f>
        <v>7.742</v>
      </c>
      <c r="D1365" s="6">
        <f>TITRES_STAT!E1368</f>
        <v>0</v>
      </c>
      <c r="E1365" s="2">
        <f t="shared" si="84"/>
        <v>-511.80916100894058</v>
      </c>
      <c r="F1365" s="6" t="str">
        <f t="shared" si="87"/>
        <v>BEARISH</v>
      </c>
      <c r="G1365" s="6" t="str">
        <f t="shared" si="86"/>
        <v>STRONG</v>
      </c>
      <c r="H1365" s="6" t="str">
        <f t="shared" si="85"/>
        <v>CONFIRMED BEARISH</v>
      </c>
    </row>
    <row r="1366" spans="1:8" ht="13.5" x14ac:dyDescent="0.25">
      <c r="A1366" s="3">
        <f>TITRES_STAT!B1369</f>
        <v>44000</v>
      </c>
      <c r="B1366" s="6">
        <f>TITRES_STAT!C1369</f>
        <v>10.97</v>
      </c>
      <c r="C1366" s="6">
        <f>TITRES_STAT!D1369</f>
        <v>7.516</v>
      </c>
      <c r="D1366" s="6">
        <f>TITRES_STAT!E1369</f>
        <v>7.516</v>
      </c>
      <c r="E1366" s="2">
        <f t="shared" si="84"/>
        <v>-519.32516100894054</v>
      </c>
      <c r="F1366" s="6" t="str">
        <f t="shared" si="87"/>
        <v>BEARISH</v>
      </c>
      <c r="G1366" s="6" t="str">
        <f t="shared" si="86"/>
        <v>STRONG</v>
      </c>
      <c r="H1366" s="6" t="str">
        <f t="shared" si="85"/>
        <v>CONFIRMED BEARISH</v>
      </c>
    </row>
    <row r="1367" spans="1:8" ht="13.5" x14ac:dyDescent="0.25">
      <c r="A1367" s="3">
        <f>TITRES_STAT!B1370</f>
        <v>44001</v>
      </c>
      <c r="B1367" s="6">
        <f>TITRES_STAT!C1370</f>
        <v>10.96</v>
      </c>
      <c r="C1367" s="6">
        <f>TITRES_STAT!D1370</f>
        <v>7.5090000000000003</v>
      </c>
      <c r="D1367" s="6">
        <f>TITRES_STAT!E1370</f>
        <v>7.3390883211678837</v>
      </c>
      <c r="E1367" s="2">
        <f t="shared" si="84"/>
        <v>-526.66424933010842</v>
      </c>
      <c r="F1367" s="6" t="str">
        <f t="shared" si="87"/>
        <v>BEARISH</v>
      </c>
      <c r="G1367" s="6" t="str">
        <f t="shared" si="86"/>
        <v>STRONG</v>
      </c>
      <c r="H1367" s="6" t="str">
        <f t="shared" si="85"/>
        <v>CONFIRMED BEARISH</v>
      </c>
    </row>
    <row r="1368" spans="1:8" ht="13.5" x14ac:dyDescent="0.25">
      <c r="A1368" s="3">
        <f>TITRES_STAT!B1371</f>
        <v>44004</v>
      </c>
      <c r="B1368" s="6">
        <f>TITRES_STAT!C1371</f>
        <v>10.64</v>
      </c>
      <c r="C1368" s="6">
        <f>TITRES_STAT!D1371</f>
        <v>7.29</v>
      </c>
      <c r="D1368" s="6">
        <f>TITRES_STAT!E1371</f>
        <v>7.29</v>
      </c>
      <c r="E1368" s="2">
        <f t="shared" si="84"/>
        <v>-533.95424933010838</v>
      </c>
      <c r="F1368" s="6" t="str">
        <f t="shared" si="87"/>
        <v>BEARISH</v>
      </c>
      <c r="G1368" s="6" t="str">
        <f t="shared" si="86"/>
        <v>STRONG</v>
      </c>
      <c r="H1368" s="6" t="str">
        <f t="shared" si="85"/>
        <v>CONFIRMED BEARISH</v>
      </c>
    </row>
    <row r="1369" spans="1:8" ht="13.5" x14ac:dyDescent="0.25">
      <c r="A1369" s="3">
        <f>TITRES_STAT!B1372</f>
        <v>44005</v>
      </c>
      <c r="B1369" s="6">
        <f>TITRES_STAT!C1372</f>
        <v>10.63</v>
      </c>
      <c r="C1369" s="6">
        <f>TITRES_STAT!D1372</f>
        <v>7.2830000000000004</v>
      </c>
      <c r="D1369" s="6">
        <f>TITRES_STAT!E1372</f>
        <v>7.2829999999999995</v>
      </c>
      <c r="E1369" s="2">
        <f t="shared" si="84"/>
        <v>-541.2372493301084</v>
      </c>
      <c r="F1369" s="6" t="str">
        <f t="shared" si="87"/>
        <v>BEARISH</v>
      </c>
      <c r="G1369" s="6" t="str">
        <f t="shared" si="86"/>
        <v>STRONG</v>
      </c>
      <c r="H1369" s="6" t="str">
        <f t="shared" si="85"/>
        <v>CONFIRMED BEARISH</v>
      </c>
    </row>
    <row r="1370" spans="1:8" ht="13.5" x14ac:dyDescent="0.25">
      <c r="A1370" s="3">
        <f>TITRES_STAT!B1373</f>
        <v>44006</v>
      </c>
      <c r="B1370" s="6">
        <f>TITRES_STAT!C1373</f>
        <v>10.63</v>
      </c>
      <c r="C1370" s="6">
        <f>TITRES_STAT!D1373</f>
        <v>7.2830000000000004</v>
      </c>
      <c r="D1370" s="6">
        <f>TITRES_STAT!E1373</f>
        <v>0</v>
      </c>
      <c r="E1370" s="2">
        <f t="shared" si="84"/>
        <v>-541.2372493301084</v>
      </c>
      <c r="F1370" s="6" t="str">
        <f t="shared" si="87"/>
        <v>BEARISH</v>
      </c>
      <c r="G1370" s="6" t="str">
        <f t="shared" si="86"/>
        <v>STRONG</v>
      </c>
      <c r="H1370" s="6" t="str">
        <f t="shared" si="85"/>
        <v>CONFIRMED BEARISH</v>
      </c>
    </row>
    <row r="1371" spans="1:8" ht="13.5" x14ac:dyDescent="0.25">
      <c r="A1371" s="3">
        <f>TITRES_STAT!B1374</f>
        <v>44007</v>
      </c>
      <c r="B1371" s="6">
        <f>TITRES_STAT!C1374</f>
        <v>11.1</v>
      </c>
      <c r="C1371" s="6">
        <f>TITRES_STAT!D1374</f>
        <v>7.6050000000000004</v>
      </c>
      <c r="D1371" s="6">
        <f>TITRES_STAT!E1374</f>
        <v>7.5782797297297311</v>
      </c>
      <c r="E1371" s="2">
        <f t="shared" si="84"/>
        <v>-533.65896960037867</v>
      </c>
      <c r="F1371" s="6" t="str">
        <f t="shared" si="87"/>
        <v>BEARISH</v>
      </c>
      <c r="G1371" s="6" t="str">
        <f t="shared" si="86"/>
        <v>STRONG</v>
      </c>
      <c r="H1371" s="6" t="str">
        <f t="shared" si="85"/>
        <v>BEARISH DIVERGENCE</v>
      </c>
    </row>
    <row r="1372" spans="1:8" ht="13.5" x14ac:dyDescent="0.25">
      <c r="A1372" s="3">
        <f>TITRES_STAT!B1375</f>
        <v>44008</v>
      </c>
      <c r="B1372" s="6">
        <f>TITRES_STAT!C1375</f>
        <v>11.1</v>
      </c>
      <c r="C1372" s="6">
        <f>TITRES_STAT!D1375</f>
        <v>7.6050000000000004</v>
      </c>
      <c r="D1372" s="6">
        <f>TITRES_STAT!E1375</f>
        <v>0</v>
      </c>
      <c r="E1372" s="2">
        <f t="shared" si="84"/>
        <v>-533.65896960037867</v>
      </c>
      <c r="F1372" s="6" t="str">
        <f t="shared" si="87"/>
        <v>BEARISH</v>
      </c>
      <c r="G1372" s="6" t="str">
        <f t="shared" si="86"/>
        <v>NEUTRAL</v>
      </c>
      <c r="H1372" s="6" t="str">
        <f t="shared" si="85"/>
        <v>BEARISH DIVERGENCE</v>
      </c>
    </row>
    <row r="1373" spans="1:8" ht="13.5" x14ac:dyDescent="0.25">
      <c r="A1373" s="3">
        <f>TITRES_STAT!B1376</f>
        <v>44011</v>
      </c>
      <c r="B1373" s="6">
        <f>TITRES_STAT!C1376</f>
        <v>11.1</v>
      </c>
      <c r="C1373" s="6">
        <f>TITRES_STAT!D1376</f>
        <v>7.6050000000000004</v>
      </c>
      <c r="D1373" s="6">
        <f>TITRES_STAT!E1376</f>
        <v>0</v>
      </c>
      <c r="E1373" s="2">
        <f t="shared" si="84"/>
        <v>-533.65896960037867</v>
      </c>
      <c r="F1373" s="6" t="str">
        <f t="shared" si="87"/>
        <v>BULLISH</v>
      </c>
      <c r="G1373" s="6" t="str">
        <f t="shared" si="86"/>
        <v>NEUTRAL</v>
      </c>
      <c r="H1373" s="6" t="str">
        <f t="shared" si="85"/>
        <v>CONFIRMED BULLISH</v>
      </c>
    </row>
    <row r="1374" spans="1:8" ht="13.5" x14ac:dyDescent="0.25">
      <c r="A1374" s="3">
        <f>TITRES_STAT!B1377</f>
        <v>44012</v>
      </c>
      <c r="B1374" s="6">
        <f>TITRES_STAT!C1377</f>
        <v>11.1</v>
      </c>
      <c r="C1374" s="6">
        <f>TITRES_STAT!D1377</f>
        <v>7.6050000000000004</v>
      </c>
      <c r="D1374" s="6">
        <f>TITRES_STAT!E1377</f>
        <v>0</v>
      </c>
      <c r="E1374" s="2">
        <f t="shared" si="84"/>
        <v>-533.65896960037867</v>
      </c>
      <c r="F1374" s="6" t="str">
        <f t="shared" si="87"/>
        <v>BULLISH</v>
      </c>
      <c r="G1374" s="6" t="str">
        <f t="shared" si="86"/>
        <v>NEUTRAL</v>
      </c>
      <c r="H1374" s="6" t="str">
        <f t="shared" si="85"/>
        <v>CONFIRMED BULLISH</v>
      </c>
    </row>
    <row r="1375" spans="1:8" ht="13.5" x14ac:dyDescent="0.25">
      <c r="A1375" s="3">
        <f>TITRES_STAT!B1378</f>
        <v>44013</v>
      </c>
      <c r="B1375" s="6">
        <f>TITRES_STAT!C1378</f>
        <v>11.1</v>
      </c>
      <c r="C1375" s="6">
        <f>TITRES_STAT!D1378</f>
        <v>7.6050000000000004</v>
      </c>
      <c r="D1375" s="6">
        <f>TITRES_STAT!E1378</f>
        <v>0</v>
      </c>
      <c r="E1375" s="2">
        <f t="shared" si="84"/>
        <v>-533.65896960037867</v>
      </c>
      <c r="F1375" s="6" t="str">
        <f t="shared" si="87"/>
        <v>BULLISH</v>
      </c>
      <c r="G1375" s="6" t="str">
        <f t="shared" si="86"/>
        <v>NEUTRAL</v>
      </c>
      <c r="H1375" s="6" t="str">
        <f t="shared" si="85"/>
        <v>CONFIRMED BULLISH</v>
      </c>
    </row>
    <row r="1376" spans="1:8" ht="13.5" x14ac:dyDescent="0.25">
      <c r="A1376" s="3">
        <f>TITRES_STAT!B1379</f>
        <v>44014</v>
      </c>
      <c r="B1376" s="6">
        <f>TITRES_STAT!C1379</f>
        <v>11.1</v>
      </c>
      <c r="C1376" s="6">
        <f>TITRES_STAT!D1379</f>
        <v>7.6050000000000004</v>
      </c>
      <c r="D1376" s="6">
        <f>TITRES_STAT!E1379</f>
        <v>0</v>
      </c>
      <c r="E1376" s="2">
        <f t="shared" si="84"/>
        <v>-533.65896960037867</v>
      </c>
      <c r="F1376" s="6" t="str">
        <f t="shared" si="87"/>
        <v>NEUTRAL</v>
      </c>
      <c r="G1376" s="6" t="str">
        <f t="shared" si="86"/>
        <v>NEUTRAL</v>
      </c>
      <c r="H1376" s="6" t="str">
        <f t="shared" si="85"/>
        <v>NEUTRAL</v>
      </c>
    </row>
    <row r="1377" spans="1:8" ht="13.5" x14ac:dyDescent="0.25">
      <c r="A1377" s="3">
        <f>TITRES_STAT!B1380</f>
        <v>44015</v>
      </c>
      <c r="B1377" s="6">
        <f>TITRES_STAT!C1380</f>
        <v>11.1</v>
      </c>
      <c r="C1377" s="6">
        <f>TITRES_STAT!D1380</f>
        <v>7.6050000000000004</v>
      </c>
      <c r="D1377" s="6">
        <f>TITRES_STAT!E1380</f>
        <v>0</v>
      </c>
      <c r="E1377" s="2">
        <f t="shared" si="84"/>
        <v>-533.65896960037867</v>
      </c>
      <c r="F1377" s="6" t="str">
        <f t="shared" si="87"/>
        <v>NEUTRAL</v>
      </c>
      <c r="G1377" s="6" t="str">
        <f t="shared" si="86"/>
        <v>NEUTRAL</v>
      </c>
      <c r="H1377" s="6" t="str">
        <f t="shared" si="85"/>
        <v>NEUTRAL</v>
      </c>
    </row>
    <row r="1378" spans="1:8" ht="13.5" x14ac:dyDescent="0.25">
      <c r="A1378" s="3">
        <f>TITRES_STAT!B1381</f>
        <v>44018</v>
      </c>
      <c r="B1378" s="6">
        <f>TITRES_STAT!C1381</f>
        <v>10.97</v>
      </c>
      <c r="C1378" s="6">
        <f>TITRES_STAT!D1381</f>
        <v>7.516</v>
      </c>
      <c r="D1378" s="6">
        <f>TITRES_STAT!E1381</f>
        <v>7.3823974475843208</v>
      </c>
      <c r="E1378" s="2">
        <f t="shared" si="84"/>
        <v>-541.04136704796304</v>
      </c>
      <c r="F1378" s="6" t="str">
        <f t="shared" si="87"/>
        <v>BEARISH</v>
      </c>
      <c r="G1378" s="6" t="str">
        <f t="shared" si="86"/>
        <v>NEUTRAL</v>
      </c>
      <c r="H1378" s="6" t="str">
        <f t="shared" si="85"/>
        <v>CONFIRMED BEARISH</v>
      </c>
    </row>
    <row r="1379" spans="1:8" ht="13.5" x14ac:dyDescent="0.25">
      <c r="A1379" s="3">
        <f>TITRES_STAT!B1382</f>
        <v>44019</v>
      </c>
      <c r="B1379" s="6">
        <f>TITRES_STAT!C1382</f>
        <v>10.97</v>
      </c>
      <c r="C1379" s="6">
        <f>TITRES_STAT!D1382</f>
        <v>7.516</v>
      </c>
      <c r="D1379" s="6">
        <f>TITRES_STAT!E1382</f>
        <v>0</v>
      </c>
      <c r="E1379" s="2">
        <f t="shared" si="84"/>
        <v>-541.04136704796304</v>
      </c>
      <c r="F1379" s="6" t="str">
        <f t="shared" si="87"/>
        <v>BEARISH</v>
      </c>
      <c r="G1379" s="6" t="str">
        <f t="shared" si="86"/>
        <v>NEUTRAL</v>
      </c>
      <c r="H1379" s="6" t="str">
        <f t="shared" si="85"/>
        <v>CONFIRMED BEARISH</v>
      </c>
    </row>
    <row r="1380" spans="1:8" ht="13.5" x14ac:dyDescent="0.25">
      <c r="A1380" s="3">
        <f>TITRES_STAT!B1383</f>
        <v>44020</v>
      </c>
      <c r="B1380" s="6">
        <f>TITRES_STAT!C1383</f>
        <v>10.97</v>
      </c>
      <c r="C1380" s="6">
        <f>TITRES_STAT!D1383</f>
        <v>7.516</v>
      </c>
      <c r="D1380" s="6">
        <f>TITRES_STAT!E1383</f>
        <v>0</v>
      </c>
      <c r="E1380" s="2">
        <f t="shared" si="84"/>
        <v>-541.04136704796304</v>
      </c>
      <c r="F1380" s="6" t="str">
        <f t="shared" si="87"/>
        <v>BEARISH</v>
      </c>
      <c r="G1380" s="6" t="str">
        <f t="shared" si="86"/>
        <v>NEUTRAL</v>
      </c>
      <c r="H1380" s="6" t="str">
        <f t="shared" si="85"/>
        <v>CONFIRMED BEARISH</v>
      </c>
    </row>
    <row r="1381" spans="1:8" ht="13.5" x14ac:dyDescent="0.25">
      <c r="A1381" s="3">
        <f>TITRES_STAT!B1384</f>
        <v>44021</v>
      </c>
      <c r="B1381" s="6">
        <f>TITRES_STAT!C1384</f>
        <v>10.96</v>
      </c>
      <c r="C1381" s="6">
        <f>TITRES_STAT!D1384</f>
        <v>7.5090000000000003</v>
      </c>
      <c r="D1381" s="6">
        <f>TITRES_STAT!E1384</f>
        <v>7.5090000000000012</v>
      </c>
      <c r="E1381" s="2">
        <f t="shared" si="84"/>
        <v>-548.55036704796305</v>
      </c>
      <c r="F1381" s="6" t="str">
        <f t="shared" si="87"/>
        <v>BEARISH</v>
      </c>
      <c r="G1381" s="6" t="str">
        <f t="shared" si="86"/>
        <v>STRONG</v>
      </c>
      <c r="H1381" s="6" t="str">
        <f t="shared" si="85"/>
        <v>CONFIRMED BEARISH</v>
      </c>
    </row>
    <row r="1382" spans="1:8" ht="13.5" x14ac:dyDescent="0.25">
      <c r="A1382" s="3">
        <f>TITRES_STAT!B1385</f>
        <v>44022</v>
      </c>
      <c r="B1382" s="6">
        <f>TITRES_STAT!C1385</f>
        <v>10.96</v>
      </c>
      <c r="C1382" s="6">
        <f>TITRES_STAT!D1385</f>
        <v>7.5090000000000003</v>
      </c>
      <c r="D1382" s="6">
        <f>TITRES_STAT!E1385</f>
        <v>0</v>
      </c>
      <c r="E1382" s="2">
        <f t="shared" si="84"/>
        <v>-548.55036704796305</v>
      </c>
      <c r="F1382" s="6" t="str">
        <f t="shared" si="87"/>
        <v>BEARISH</v>
      </c>
      <c r="G1382" s="6" t="str">
        <f t="shared" si="86"/>
        <v>STRONG</v>
      </c>
      <c r="H1382" s="6" t="str">
        <f t="shared" si="85"/>
        <v>CONFIRMED BEARISH</v>
      </c>
    </row>
    <row r="1383" spans="1:8" ht="13.5" x14ac:dyDescent="0.25">
      <c r="A1383" s="3">
        <f>TITRES_STAT!B1386</f>
        <v>44025</v>
      </c>
      <c r="B1383" s="6">
        <f>TITRES_STAT!C1386</f>
        <v>10.96</v>
      </c>
      <c r="C1383" s="6">
        <f>TITRES_STAT!D1386</f>
        <v>7.5090000000000003</v>
      </c>
      <c r="D1383" s="6">
        <f>TITRES_STAT!E1386</f>
        <v>0</v>
      </c>
      <c r="E1383" s="2">
        <f t="shared" si="84"/>
        <v>-548.55036704796305</v>
      </c>
      <c r="F1383" s="6" t="str">
        <f t="shared" si="87"/>
        <v>BEARISH</v>
      </c>
      <c r="G1383" s="6" t="str">
        <f t="shared" si="86"/>
        <v>NEUTRAL</v>
      </c>
      <c r="H1383" s="6" t="str">
        <f t="shared" si="85"/>
        <v>CONFIRMED BEARISH</v>
      </c>
    </row>
    <row r="1384" spans="1:8" ht="13.5" x14ac:dyDescent="0.25">
      <c r="A1384" s="3">
        <f>TITRES_STAT!B1387</f>
        <v>44026</v>
      </c>
      <c r="B1384" s="6">
        <f>TITRES_STAT!C1387</f>
        <v>10.96</v>
      </c>
      <c r="C1384" s="6">
        <f>TITRES_STAT!D1387</f>
        <v>7.5090000000000003</v>
      </c>
      <c r="D1384" s="6">
        <f>TITRES_STAT!E1387</f>
        <v>0</v>
      </c>
      <c r="E1384" s="2">
        <f t="shared" si="84"/>
        <v>-548.55036704796305</v>
      </c>
      <c r="F1384" s="6" t="str">
        <f t="shared" si="87"/>
        <v>BEARISH</v>
      </c>
      <c r="G1384" s="6" t="str">
        <f t="shared" si="86"/>
        <v>NEUTRAL</v>
      </c>
      <c r="H1384" s="6" t="str">
        <f t="shared" si="85"/>
        <v>CONFIRMED BEARISH</v>
      </c>
    </row>
    <row r="1385" spans="1:8" ht="13.5" x14ac:dyDescent="0.25">
      <c r="A1385" s="3">
        <f>TITRES_STAT!B1388</f>
        <v>44027</v>
      </c>
      <c r="B1385" s="6">
        <f>TITRES_STAT!C1388</f>
        <v>10.96</v>
      </c>
      <c r="C1385" s="6">
        <f>TITRES_STAT!D1388</f>
        <v>7.5090000000000003</v>
      </c>
      <c r="D1385" s="6">
        <f>TITRES_STAT!E1388</f>
        <v>0</v>
      </c>
      <c r="E1385" s="2">
        <f t="shared" si="84"/>
        <v>-548.55036704796305</v>
      </c>
      <c r="F1385" s="6" t="str">
        <f t="shared" si="87"/>
        <v>BEARISH</v>
      </c>
      <c r="G1385" s="6" t="str">
        <f t="shared" si="86"/>
        <v>NEUTRAL</v>
      </c>
      <c r="H1385" s="6" t="str">
        <f t="shared" si="85"/>
        <v>CONFIRMED BEARISH</v>
      </c>
    </row>
    <row r="1386" spans="1:8" ht="13.5" x14ac:dyDescent="0.25">
      <c r="A1386" s="3">
        <f>TITRES_STAT!B1389</f>
        <v>44028</v>
      </c>
      <c r="B1386" s="6">
        <f>TITRES_STAT!C1389</f>
        <v>10.96</v>
      </c>
      <c r="C1386" s="6">
        <f>TITRES_STAT!D1389</f>
        <v>7.5090000000000003</v>
      </c>
      <c r="D1386" s="6">
        <f>TITRES_STAT!E1389</f>
        <v>0</v>
      </c>
      <c r="E1386" s="2">
        <f t="shared" si="84"/>
        <v>-548.55036704796305</v>
      </c>
      <c r="F1386" s="6" t="str">
        <f t="shared" si="87"/>
        <v>NEUTRAL</v>
      </c>
      <c r="G1386" s="6" t="str">
        <f t="shared" si="86"/>
        <v>NEUTRAL</v>
      </c>
      <c r="H1386" s="6" t="str">
        <f t="shared" si="85"/>
        <v>NEUTRAL</v>
      </c>
    </row>
    <row r="1387" spans="1:8" ht="13.5" x14ac:dyDescent="0.25">
      <c r="A1387" s="3">
        <f>TITRES_STAT!B1390</f>
        <v>44029</v>
      </c>
      <c r="B1387" s="6">
        <f>TITRES_STAT!C1390</f>
        <v>10.96</v>
      </c>
      <c r="C1387" s="6">
        <f>TITRES_STAT!D1390</f>
        <v>7.5090000000000003</v>
      </c>
      <c r="D1387" s="6">
        <f>TITRES_STAT!E1390</f>
        <v>0</v>
      </c>
      <c r="E1387" s="2">
        <f t="shared" si="84"/>
        <v>-548.55036704796305</v>
      </c>
      <c r="F1387" s="6" t="str">
        <f t="shared" si="87"/>
        <v>NEUTRAL</v>
      </c>
      <c r="G1387" s="6" t="str">
        <f t="shared" si="86"/>
        <v>NEUTRAL</v>
      </c>
      <c r="H1387" s="6" t="str">
        <f t="shared" si="85"/>
        <v>NEUTRAL</v>
      </c>
    </row>
    <row r="1388" spans="1:8" ht="13.5" x14ac:dyDescent="0.25">
      <c r="A1388" s="3">
        <f>TITRES_STAT!B1391</f>
        <v>44032</v>
      </c>
      <c r="B1388" s="6">
        <f>TITRES_STAT!C1391</f>
        <v>10.96</v>
      </c>
      <c r="C1388" s="6">
        <f>TITRES_STAT!D1391</f>
        <v>7.5090000000000003</v>
      </c>
      <c r="D1388" s="6">
        <f>TITRES_STAT!E1391</f>
        <v>0</v>
      </c>
      <c r="E1388" s="2">
        <f t="shared" si="84"/>
        <v>-548.55036704796305</v>
      </c>
      <c r="F1388" s="6" t="str">
        <f t="shared" si="87"/>
        <v>NEUTRAL</v>
      </c>
      <c r="G1388" s="6" t="str">
        <f t="shared" si="86"/>
        <v>NEUTRAL</v>
      </c>
      <c r="H1388" s="6" t="str">
        <f t="shared" si="85"/>
        <v>NEUTRAL</v>
      </c>
    </row>
    <row r="1389" spans="1:8" ht="13.5" x14ac:dyDescent="0.25">
      <c r="A1389" s="3">
        <f>TITRES_STAT!B1392</f>
        <v>44033</v>
      </c>
      <c r="B1389" s="6">
        <f>TITRES_STAT!C1392</f>
        <v>10.96</v>
      </c>
      <c r="C1389" s="6">
        <f>TITRES_STAT!D1392</f>
        <v>7.5090000000000003</v>
      </c>
      <c r="D1389" s="6">
        <f>TITRES_STAT!E1392</f>
        <v>0</v>
      </c>
      <c r="E1389" s="2">
        <f t="shared" si="84"/>
        <v>-548.55036704796305</v>
      </c>
      <c r="F1389" s="6" t="str">
        <f t="shared" si="87"/>
        <v>NEUTRAL</v>
      </c>
      <c r="G1389" s="6" t="str">
        <f t="shared" si="86"/>
        <v>NEUTRAL</v>
      </c>
      <c r="H1389" s="6" t="str">
        <f t="shared" si="85"/>
        <v>NEUTRAL</v>
      </c>
    </row>
    <row r="1390" spans="1:8" ht="13.5" x14ac:dyDescent="0.25">
      <c r="A1390" s="3">
        <f>TITRES_STAT!B1393</f>
        <v>44034</v>
      </c>
      <c r="B1390" s="6">
        <f>TITRES_STAT!C1393</f>
        <v>10.96</v>
      </c>
      <c r="C1390" s="6">
        <f>TITRES_STAT!D1393</f>
        <v>7.5090000000000003</v>
      </c>
      <c r="D1390" s="6">
        <f>TITRES_STAT!E1393</f>
        <v>0</v>
      </c>
      <c r="E1390" s="2">
        <f t="shared" si="84"/>
        <v>-548.55036704796305</v>
      </c>
      <c r="F1390" s="6" t="str">
        <f t="shared" si="87"/>
        <v>NEUTRAL</v>
      </c>
      <c r="G1390" s="6" t="str">
        <f t="shared" si="86"/>
        <v>NEUTRAL</v>
      </c>
      <c r="H1390" s="6" t="str">
        <f t="shared" si="85"/>
        <v>NEUTRAL</v>
      </c>
    </row>
    <row r="1391" spans="1:8" ht="13.5" x14ac:dyDescent="0.25">
      <c r="A1391" s="3">
        <f>TITRES_STAT!B1394</f>
        <v>44035</v>
      </c>
      <c r="B1391" s="6">
        <f>TITRES_STAT!C1394</f>
        <v>10.96</v>
      </c>
      <c r="C1391" s="6">
        <f>TITRES_STAT!D1394</f>
        <v>7.5090000000000003</v>
      </c>
      <c r="D1391" s="6">
        <f>TITRES_STAT!E1394</f>
        <v>0</v>
      </c>
      <c r="E1391" s="2">
        <f t="shared" si="84"/>
        <v>-548.55036704796305</v>
      </c>
      <c r="F1391" s="6" t="str">
        <f t="shared" si="87"/>
        <v>NEUTRAL</v>
      </c>
      <c r="G1391" s="6" t="str">
        <f t="shared" si="86"/>
        <v>NEUTRAL</v>
      </c>
      <c r="H1391" s="6" t="str">
        <f t="shared" si="85"/>
        <v>NEUTRAL</v>
      </c>
    </row>
    <row r="1392" spans="1:8" ht="13.5" x14ac:dyDescent="0.25">
      <c r="A1392" s="3">
        <f>TITRES_STAT!B1395</f>
        <v>44036</v>
      </c>
      <c r="B1392" s="6">
        <f>TITRES_STAT!C1395</f>
        <v>10.96</v>
      </c>
      <c r="C1392" s="6">
        <f>TITRES_STAT!D1395</f>
        <v>7.5090000000000003</v>
      </c>
      <c r="D1392" s="6">
        <f>TITRES_STAT!E1395</f>
        <v>0</v>
      </c>
      <c r="E1392" s="2">
        <f t="shared" si="84"/>
        <v>-548.55036704796305</v>
      </c>
      <c r="F1392" s="6" t="str">
        <f t="shared" si="87"/>
        <v>NEUTRAL</v>
      </c>
      <c r="G1392" s="6" t="str">
        <f t="shared" si="86"/>
        <v>NEUTRAL</v>
      </c>
      <c r="H1392" s="6" t="str">
        <f t="shared" si="85"/>
        <v>NEUTRAL</v>
      </c>
    </row>
    <row r="1393" spans="1:8" ht="13.5" x14ac:dyDescent="0.25">
      <c r="A1393" s="3">
        <f>TITRES_STAT!B1396</f>
        <v>44039</v>
      </c>
      <c r="B1393" s="6">
        <f>TITRES_STAT!C1396</f>
        <v>10.96</v>
      </c>
      <c r="C1393" s="6">
        <f>TITRES_STAT!D1396</f>
        <v>7.5090000000000003</v>
      </c>
      <c r="D1393" s="6">
        <f>TITRES_STAT!E1396</f>
        <v>0</v>
      </c>
      <c r="E1393" s="2">
        <f t="shared" si="84"/>
        <v>-548.55036704796305</v>
      </c>
      <c r="F1393" s="6" t="str">
        <f t="shared" si="87"/>
        <v>NEUTRAL</v>
      </c>
      <c r="G1393" s="6" t="str">
        <f t="shared" si="86"/>
        <v>NEUTRAL</v>
      </c>
      <c r="H1393" s="6" t="str">
        <f t="shared" si="85"/>
        <v>NEUTRAL</v>
      </c>
    </row>
    <row r="1394" spans="1:8" ht="13.5" x14ac:dyDescent="0.25">
      <c r="A1394" s="3">
        <f>TITRES_STAT!B1397</f>
        <v>44040</v>
      </c>
      <c r="B1394" s="6">
        <f>TITRES_STAT!C1397</f>
        <v>10.96</v>
      </c>
      <c r="C1394" s="6">
        <f>TITRES_STAT!D1397</f>
        <v>7.5090000000000003</v>
      </c>
      <c r="D1394" s="6">
        <f>TITRES_STAT!E1397</f>
        <v>0</v>
      </c>
      <c r="E1394" s="2">
        <f t="shared" si="84"/>
        <v>-548.55036704796305</v>
      </c>
      <c r="F1394" s="6" t="str">
        <f t="shared" si="87"/>
        <v>NEUTRAL</v>
      </c>
      <c r="G1394" s="6" t="str">
        <f t="shared" si="86"/>
        <v>NEUTRAL</v>
      </c>
      <c r="H1394" s="6" t="str">
        <f t="shared" si="85"/>
        <v>NEUTRAL</v>
      </c>
    </row>
    <row r="1395" spans="1:8" ht="13.5" x14ac:dyDescent="0.25">
      <c r="A1395" s="3">
        <f>TITRES_STAT!B1398</f>
        <v>44041</v>
      </c>
      <c r="B1395" s="6">
        <f>TITRES_STAT!C1398</f>
        <v>10.96</v>
      </c>
      <c r="C1395" s="6">
        <f>TITRES_STAT!D1398</f>
        <v>7.5090000000000003</v>
      </c>
      <c r="D1395" s="6">
        <f>TITRES_STAT!E1398</f>
        <v>0</v>
      </c>
      <c r="E1395" s="2">
        <f t="shared" si="84"/>
        <v>-548.55036704796305</v>
      </c>
      <c r="F1395" s="6" t="str">
        <f t="shared" si="87"/>
        <v>NEUTRAL</v>
      </c>
      <c r="G1395" s="6" t="str">
        <f t="shared" si="86"/>
        <v>NEUTRAL</v>
      </c>
      <c r="H1395" s="6" t="str">
        <f t="shared" si="85"/>
        <v>NEUTRAL</v>
      </c>
    </row>
    <row r="1396" spans="1:8" ht="13.5" x14ac:dyDescent="0.25">
      <c r="A1396" s="3">
        <f>TITRES_STAT!B1399</f>
        <v>44042</v>
      </c>
      <c r="B1396" s="6">
        <f>TITRES_STAT!C1399</f>
        <v>10.96</v>
      </c>
      <c r="C1396" s="6">
        <f>TITRES_STAT!D1399</f>
        <v>7.5090000000000003</v>
      </c>
      <c r="D1396" s="6">
        <f>TITRES_STAT!E1399</f>
        <v>0</v>
      </c>
      <c r="E1396" s="2">
        <f t="shared" si="84"/>
        <v>-548.55036704796305</v>
      </c>
      <c r="F1396" s="6" t="str">
        <f t="shared" si="87"/>
        <v>NEUTRAL</v>
      </c>
      <c r="G1396" s="6" t="str">
        <f t="shared" si="86"/>
        <v>NEUTRAL</v>
      </c>
      <c r="H1396" s="6" t="str">
        <f t="shared" si="85"/>
        <v>NEUTRAL</v>
      </c>
    </row>
    <row r="1397" spans="1:8" ht="13.5" x14ac:dyDescent="0.25">
      <c r="A1397" s="3">
        <f>TITRES_STAT!B1400</f>
        <v>44046</v>
      </c>
      <c r="B1397" s="6">
        <f>TITRES_STAT!C1400</f>
        <v>10.64</v>
      </c>
      <c r="C1397" s="6">
        <f>TITRES_STAT!D1400</f>
        <v>7.29</v>
      </c>
      <c r="D1397" s="6">
        <f>TITRES_STAT!E1400</f>
        <v>7.29</v>
      </c>
      <c r="E1397" s="2">
        <f t="shared" si="84"/>
        <v>-555.84036704796301</v>
      </c>
      <c r="F1397" s="6" t="str">
        <f t="shared" si="87"/>
        <v>BEARISH</v>
      </c>
      <c r="G1397" s="6" t="str">
        <f t="shared" si="86"/>
        <v>NEUTRAL</v>
      </c>
      <c r="H1397" s="6" t="str">
        <f t="shared" si="85"/>
        <v>CONFIRMED BEARISH</v>
      </c>
    </row>
    <row r="1398" spans="1:8" ht="13.5" x14ac:dyDescent="0.25">
      <c r="A1398" s="3">
        <f>TITRES_STAT!B1401</f>
        <v>44047</v>
      </c>
      <c r="B1398" s="6">
        <f>TITRES_STAT!C1401</f>
        <v>10.64</v>
      </c>
      <c r="C1398" s="6">
        <f>TITRES_STAT!D1401</f>
        <v>7.29</v>
      </c>
      <c r="D1398" s="6">
        <f>TITRES_STAT!E1401</f>
        <v>0</v>
      </c>
      <c r="E1398" s="2">
        <f t="shared" si="84"/>
        <v>-555.84036704796301</v>
      </c>
      <c r="F1398" s="6" t="str">
        <f t="shared" si="87"/>
        <v>BEARISH</v>
      </c>
      <c r="G1398" s="6" t="str">
        <f t="shared" si="86"/>
        <v>NEUTRAL</v>
      </c>
      <c r="H1398" s="6" t="str">
        <f t="shared" si="85"/>
        <v>CONFIRMED BEARISH</v>
      </c>
    </row>
    <row r="1399" spans="1:8" ht="13.5" x14ac:dyDescent="0.25">
      <c r="A1399" s="3">
        <f>TITRES_STAT!B1402</f>
        <v>44048</v>
      </c>
      <c r="B1399" s="6">
        <f>TITRES_STAT!C1402</f>
        <v>10.64</v>
      </c>
      <c r="C1399" s="6">
        <f>TITRES_STAT!D1402</f>
        <v>7.29</v>
      </c>
      <c r="D1399" s="6">
        <f>TITRES_STAT!E1402</f>
        <v>0</v>
      </c>
      <c r="E1399" s="2">
        <f t="shared" si="84"/>
        <v>-555.84036704796301</v>
      </c>
      <c r="F1399" s="6" t="str">
        <f t="shared" si="87"/>
        <v>BEARISH</v>
      </c>
      <c r="G1399" s="6" t="str">
        <f t="shared" si="86"/>
        <v>NEUTRAL</v>
      </c>
      <c r="H1399" s="6" t="str">
        <f t="shared" si="85"/>
        <v>CONFIRMED BEARISH</v>
      </c>
    </row>
    <row r="1400" spans="1:8" ht="13.5" x14ac:dyDescent="0.25">
      <c r="A1400" s="3">
        <f>TITRES_STAT!B1403</f>
        <v>44049</v>
      </c>
      <c r="B1400" s="6">
        <f>TITRES_STAT!C1403</f>
        <v>10.64</v>
      </c>
      <c r="C1400" s="6">
        <f>TITRES_STAT!D1403</f>
        <v>7.29</v>
      </c>
      <c r="D1400" s="6">
        <f>TITRES_STAT!E1403</f>
        <v>0</v>
      </c>
      <c r="E1400" s="2">
        <f t="shared" si="84"/>
        <v>-555.84036704796301</v>
      </c>
      <c r="F1400" s="6" t="str">
        <f t="shared" si="87"/>
        <v>BEARISH</v>
      </c>
      <c r="G1400" s="6" t="str">
        <f t="shared" si="86"/>
        <v>NEUTRAL</v>
      </c>
      <c r="H1400" s="6" t="str">
        <f t="shared" si="85"/>
        <v>CONFIRMED BEARISH</v>
      </c>
    </row>
    <row r="1401" spans="1:8" ht="13.5" x14ac:dyDescent="0.25">
      <c r="A1401" s="3">
        <f>TITRES_STAT!B1404</f>
        <v>44050</v>
      </c>
      <c r="B1401" s="6">
        <f>TITRES_STAT!C1404</f>
        <v>10.33</v>
      </c>
      <c r="C1401" s="6">
        <f>TITRES_STAT!D1404</f>
        <v>7.077</v>
      </c>
      <c r="D1401" s="6">
        <f>TITRES_STAT!E1404</f>
        <v>7.0770000000000008</v>
      </c>
      <c r="E1401" s="2">
        <f t="shared" si="84"/>
        <v>-562.91736704796301</v>
      </c>
      <c r="F1401" s="6" t="str">
        <f t="shared" si="87"/>
        <v>BEARISH</v>
      </c>
      <c r="G1401" s="6" t="str">
        <f t="shared" si="86"/>
        <v>STRONG</v>
      </c>
      <c r="H1401" s="6" t="str">
        <f t="shared" si="85"/>
        <v>CONFIRMED BEARISH</v>
      </c>
    </row>
    <row r="1402" spans="1:8" ht="13.5" x14ac:dyDescent="0.25">
      <c r="A1402" s="3">
        <f>TITRES_STAT!B1405</f>
        <v>44053</v>
      </c>
      <c r="B1402" s="6">
        <f>TITRES_STAT!C1405</f>
        <v>10.029999999999999</v>
      </c>
      <c r="C1402" s="6">
        <f>TITRES_STAT!D1405</f>
        <v>6.8719999999999999</v>
      </c>
      <c r="D1402" s="6">
        <f>TITRES_STAT!E1405</f>
        <v>6.8719999999999999</v>
      </c>
      <c r="E1402" s="2">
        <f t="shared" si="84"/>
        <v>-569.78936704796297</v>
      </c>
      <c r="F1402" s="6" t="str">
        <f t="shared" si="87"/>
        <v>BEARISH</v>
      </c>
      <c r="G1402" s="6" t="str">
        <f t="shared" si="86"/>
        <v>STRONG</v>
      </c>
      <c r="H1402" s="6" t="str">
        <f t="shared" si="85"/>
        <v>CONFIRMED BEARISH</v>
      </c>
    </row>
    <row r="1403" spans="1:8" ht="13.5" x14ac:dyDescent="0.25">
      <c r="A1403" s="3">
        <f>TITRES_STAT!B1406</f>
        <v>44054</v>
      </c>
      <c r="B1403" s="6">
        <f>TITRES_STAT!C1406</f>
        <v>10.029999999999999</v>
      </c>
      <c r="C1403" s="6">
        <f>TITRES_STAT!D1406</f>
        <v>6.8719999999999999</v>
      </c>
      <c r="D1403" s="6">
        <f>TITRES_STAT!E1406</f>
        <v>6.8719999999999999</v>
      </c>
      <c r="E1403" s="2">
        <f t="shared" si="84"/>
        <v>-569.78936704796297</v>
      </c>
      <c r="F1403" s="6" t="str">
        <f t="shared" si="87"/>
        <v>BEARISH</v>
      </c>
      <c r="G1403" s="6" t="str">
        <f t="shared" si="86"/>
        <v>STRONG</v>
      </c>
      <c r="H1403" s="6" t="str">
        <f t="shared" si="85"/>
        <v>CONFIRMED BEARISH</v>
      </c>
    </row>
    <row r="1404" spans="1:8" ht="13.5" x14ac:dyDescent="0.25">
      <c r="A1404" s="3">
        <f>TITRES_STAT!B1407</f>
        <v>44055</v>
      </c>
      <c r="B1404" s="6">
        <f>TITRES_STAT!C1407</f>
        <v>10.029999999999999</v>
      </c>
      <c r="C1404" s="6">
        <f>TITRES_STAT!D1407</f>
        <v>6.8719999999999999</v>
      </c>
      <c r="D1404" s="6">
        <f>TITRES_STAT!E1407</f>
        <v>0</v>
      </c>
      <c r="E1404" s="2">
        <f t="shared" si="84"/>
        <v>-569.78936704796297</v>
      </c>
      <c r="F1404" s="6" t="str">
        <f t="shared" si="87"/>
        <v>BEARISH</v>
      </c>
      <c r="G1404" s="6" t="str">
        <f t="shared" si="86"/>
        <v>STRONG</v>
      </c>
      <c r="H1404" s="6" t="str">
        <f t="shared" si="85"/>
        <v>CONFIRMED BEARISH</v>
      </c>
    </row>
    <row r="1405" spans="1:8" ht="13.5" x14ac:dyDescent="0.25">
      <c r="A1405" s="3">
        <f>TITRES_STAT!B1408</f>
        <v>44057</v>
      </c>
      <c r="B1405" s="6">
        <f>TITRES_STAT!C1408</f>
        <v>10.029999999999999</v>
      </c>
      <c r="C1405" s="6">
        <f>TITRES_STAT!D1408</f>
        <v>6.8719999999999999</v>
      </c>
      <c r="D1405" s="6">
        <f>TITRES_STAT!E1408</f>
        <v>0</v>
      </c>
      <c r="E1405" s="2">
        <f t="shared" si="84"/>
        <v>-569.78936704796297</v>
      </c>
      <c r="F1405" s="6" t="str">
        <f t="shared" si="87"/>
        <v>BEARISH</v>
      </c>
      <c r="G1405" s="6" t="str">
        <f t="shared" si="86"/>
        <v>STRONG</v>
      </c>
      <c r="H1405" s="6" t="str">
        <f t="shared" si="85"/>
        <v>CONFIRMED BEARISH</v>
      </c>
    </row>
    <row r="1406" spans="1:8" ht="13.5" x14ac:dyDescent="0.25">
      <c r="A1406" s="3">
        <f>TITRES_STAT!B1409</f>
        <v>44060</v>
      </c>
      <c r="B1406" s="6">
        <f>TITRES_STAT!C1409</f>
        <v>9.73</v>
      </c>
      <c r="C1406" s="6">
        <f>TITRES_STAT!D1409</f>
        <v>6.6660000000000004</v>
      </c>
      <c r="D1406" s="6">
        <f>TITRES_STAT!E1409</f>
        <v>6.6660000000000004</v>
      </c>
      <c r="E1406" s="2">
        <f t="shared" si="84"/>
        <v>-576.45536704796302</v>
      </c>
      <c r="F1406" s="6" t="str">
        <f t="shared" si="87"/>
        <v>BEARISH</v>
      </c>
      <c r="G1406" s="6" t="str">
        <f t="shared" si="86"/>
        <v>STRONG</v>
      </c>
      <c r="H1406" s="6" t="str">
        <f t="shared" si="85"/>
        <v>CONFIRMED BEARISH</v>
      </c>
    </row>
    <row r="1407" spans="1:8" ht="13.5" x14ac:dyDescent="0.25">
      <c r="A1407" s="3">
        <f>TITRES_STAT!B1410</f>
        <v>44061</v>
      </c>
      <c r="B1407" s="6">
        <f>TITRES_STAT!C1410</f>
        <v>9.73</v>
      </c>
      <c r="C1407" s="6">
        <f>TITRES_STAT!D1410</f>
        <v>6.6660000000000004</v>
      </c>
      <c r="D1407" s="6">
        <f>TITRES_STAT!E1410</f>
        <v>0</v>
      </c>
      <c r="E1407" s="2">
        <f t="shared" si="84"/>
        <v>-576.45536704796302</v>
      </c>
      <c r="F1407" s="6" t="str">
        <f t="shared" si="87"/>
        <v>BEARISH</v>
      </c>
      <c r="G1407" s="6" t="str">
        <f t="shared" si="86"/>
        <v>NEUTRAL</v>
      </c>
      <c r="H1407" s="6" t="str">
        <f t="shared" si="85"/>
        <v>CONFIRMED BEARISH</v>
      </c>
    </row>
    <row r="1408" spans="1:8" ht="13.5" x14ac:dyDescent="0.25">
      <c r="A1408" s="3">
        <f>TITRES_STAT!B1411</f>
        <v>44062</v>
      </c>
      <c r="B1408" s="6">
        <f>TITRES_STAT!C1411</f>
        <v>9.73</v>
      </c>
      <c r="C1408" s="6">
        <f>TITRES_STAT!D1411</f>
        <v>6.6660000000000004</v>
      </c>
      <c r="D1408" s="6">
        <f>TITRES_STAT!E1411</f>
        <v>0</v>
      </c>
      <c r="E1408" s="2">
        <f t="shared" si="84"/>
        <v>-576.45536704796302</v>
      </c>
      <c r="F1408" s="6" t="str">
        <f t="shared" si="87"/>
        <v>BEARISH</v>
      </c>
      <c r="G1408" s="6" t="str">
        <f t="shared" si="86"/>
        <v>NEUTRAL</v>
      </c>
      <c r="H1408" s="6" t="str">
        <f t="shared" si="85"/>
        <v>CONFIRMED BEARISH</v>
      </c>
    </row>
    <row r="1409" spans="1:8" ht="13.5" x14ac:dyDescent="0.25">
      <c r="A1409" s="3">
        <f>TITRES_STAT!B1412</f>
        <v>44064</v>
      </c>
      <c r="B1409" s="6">
        <f>TITRES_STAT!C1412</f>
        <v>9.73</v>
      </c>
      <c r="C1409" s="6">
        <f>TITRES_STAT!D1412</f>
        <v>6.6660000000000004</v>
      </c>
      <c r="D1409" s="6">
        <f>TITRES_STAT!E1412</f>
        <v>0</v>
      </c>
      <c r="E1409" s="2">
        <f t="shared" si="84"/>
        <v>-576.45536704796302</v>
      </c>
      <c r="F1409" s="6" t="str">
        <f t="shared" si="87"/>
        <v>BEARISH</v>
      </c>
      <c r="G1409" s="6" t="str">
        <f t="shared" si="86"/>
        <v>NEUTRAL</v>
      </c>
      <c r="H1409" s="6" t="str">
        <f t="shared" si="85"/>
        <v>CONFIRMED BEARISH</v>
      </c>
    </row>
    <row r="1410" spans="1:8" ht="13.5" x14ac:dyDescent="0.25">
      <c r="A1410" s="3">
        <f>TITRES_STAT!B1413</f>
        <v>44067</v>
      </c>
      <c r="B1410" s="6">
        <f>TITRES_STAT!C1413</f>
        <v>9.73</v>
      </c>
      <c r="C1410" s="6">
        <f>TITRES_STAT!D1413</f>
        <v>6.6660000000000004</v>
      </c>
      <c r="D1410" s="6">
        <f>TITRES_STAT!E1413</f>
        <v>0</v>
      </c>
      <c r="E1410" s="2">
        <f t="shared" si="84"/>
        <v>-576.45536704796302</v>
      </c>
      <c r="F1410" s="6" t="str">
        <f t="shared" si="87"/>
        <v>BEARISH</v>
      </c>
      <c r="G1410" s="6" t="str">
        <f t="shared" si="86"/>
        <v>NEUTRAL</v>
      </c>
      <c r="H1410" s="6" t="str">
        <f t="shared" si="85"/>
        <v>CONFIRMED BEARISH</v>
      </c>
    </row>
    <row r="1411" spans="1:8" ht="13.5" x14ac:dyDescent="0.25">
      <c r="A1411" s="3">
        <f>TITRES_STAT!B1414</f>
        <v>44068</v>
      </c>
      <c r="B1411" s="6">
        <f>TITRES_STAT!C1414</f>
        <v>9.73</v>
      </c>
      <c r="C1411" s="6">
        <f>TITRES_STAT!D1414</f>
        <v>6.6660000000000004</v>
      </c>
      <c r="D1411" s="6">
        <f>TITRES_STAT!E1414</f>
        <v>0</v>
      </c>
      <c r="E1411" s="2">
        <f t="shared" si="84"/>
        <v>-576.45536704796302</v>
      </c>
      <c r="F1411" s="6" t="str">
        <f t="shared" si="87"/>
        <v>NEUTRAL</v>
      </c>
      <c r="G1411" s="6" t="str">
        <f t="shared" si="86"/>
        <v>NEUTRAL</v>
      </c>
      <c r="H1411" s="6" t="str">
        <f t="shared" si="85"/>
        <v>NEUTRAL</v>
      </c>
    </row>
    <row r="1412" spans="1:8" ht="13.5" x14ac:dyDescent="0.25">
      <c r="A1412" s="3">
        <f>TITRES_STAT!B1415</f>
        <v>44069</v>
      </c>
      <c r="B1412" s="6">
        <f>TITRES_STAT!C1415</f>
        <v>9.73</v>
      </c>
      <c r="C1412" s="6">
        <f>TITRES_STAT!D1415</f>
        <v>6.6660000000000004</v>
      </c>
      <c r="D1412" s="6">
        <f>TITRES_STAT!E1415</f>
        <v>0</v>
      </c>
      <c r="E1412" s="2">
        <f t="shared" ref="E1412:E1475" si="88">IF(B1412&gt;B1411, E1411+D1412, IF(B1412&lt;B1411, E1411-D1412, E1411))</f>
        <v>-576.45536704796302</v>
      </c>
      <c r="F1412" s="6" t="str">
        <f t="shared" si="87"/>
        <v>NEUTRAL</v>
      </c>
      <c r="G1412" s="6" t="str">
        <f t="shared" si="86"/>
        <v>NEUTRAL</v>
      </c>
      <c r="H1412" s="6" t="str">
        <f t="shared" si="85"/>
        <v>NEUTRAL</v>
      </c>
    </row>
    <row r="1413" spans="1:8" ht="13.5" x14ac:dyDescent="0.25">
      <c r="A1413" s="3">
        <f>TITRES_STAT!B1416</f>
        <v>44070</v>
      </c>
      <c r="B1413" s="6">
        <f>TITRES_STAT!C1416</f>
        <v>9.73</v>
      </c>
      <c r="C1413" s="6">
        <f>TITRES_STAT!D1416</f>
        <v>6.6660000000000004</v>
      </c>
      <c r="D1413" s="6">
        <f>TITRES_STAT!E1416</f>
        <v>0</v>
      </c>
      <c r="E1413" s="2">
        <f t="shared" si="88"/>
        <v>-576.45536704796302</v>
      </c>
      <c r="F1413" s="6" t="str">
        <f t="shared" si="87"/>
        <v>NEUTRAL</v>
      </c>
      <c r="G1413" s="6" t="str">
        <f t="shared" si="86"/>
        <v>NEUTRAL</v>
      </c>
      <c r="H1413" s="6" t="str">
        <f t="shared" si="85"/>
        <v>NEUTRAL</v>
      </c>
    </row>
    <row r="1414" spans="1:8" ht="13.5" x14ac:dyDescent="0.25">
      <c r="A1414" s="3">
        <f>TITRES_STAT!B1417</f>
        <v>44071</v>
      </c>
      <c r="B1414" s="6">
        <f>TITRES_STAT!C1417</f>
        <v>9.73</v>
      </c>
      <c r="C1414" s="6">
        <f>TITRES_STAT!D1417</f>
        <v>6.6660000000000004</v>
      </c>
      <c r="D1414" s="6">
        <f>TITRES_STAT!E1417</f>
        <v>0</v>
      </c>
      <c r="E1414" s="2">
        <f t="shared" si="88"/>
        <v>-576.45536704796302</v>
      </c>
      <c r="F1414" s="6" t="str">
        <f t="shared" si="87"/>
        <v>NEUTRAL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NEUTRAL</v>
      </c>
    </row>
    <row r="1415" spans="1:8" ht="13.5" x14ac:dyDescent="0.25">
      <c r="A1415" s="3">
        <f>TITRES_STAT!B1418</f>
        <v>44074</v>
      </c>
      <c r="B1415" s="6">
        <f>TITRES_STAT!C1418</f>
        <v>10</v>
      </c>
      <c r="C1415" s="6">
        <f>TITRES_STAT!D1418</f>
        <v>6.851</v>
      </c>
      <c r="D1415" s="6">
        <f>TITRES_STAT!E1418</f>
        <v>6.8482596000000004</v>
      </c>
      <c r="E1415" s="2">
        <f t="shared" si="88"/>
        <v>-569.60710744796302</v>
      </c>
      <c r="F1415" s="6" t="str">
        <f t="shared" si="87"/>
        <v>BULLISH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CONFIRMED BULLISH</v>
      </c>
    </row>
    <row r="1416" spans="1:8" ht="13.5" x14ac:dyDescent="0.25">
      <c r="A1416" s="3">
        <f>TITRES_STAT!B1419</f>
        <v>44075</v>
      </c>
      <c r="B1416" s="6">
        <f>TITRES_STAT!C1419</f>
        <v>10</v>
      </c>
      <c r="C1416" s="6">
        <f>TITRES_STAT!D1419</f>
        <v>6.851</v>
      </c>
      <c r="D1416" s="6">
        <f>TITRES_STAT!E1419</f>
        <v>0</v>
      </c>
      <c r="E1416" s="2">
        <f t="shared" si="88"/>
        <v>-569.60710744796302</v>
      </c>
      <c r="F1416" s="6" t="str">
        <f t="shared" ref="F1416:F1479" si="91">IF(E1416&gt;E1411,"BULLISH",IF(E1416&lt;E1411,"BEARISH","NEUTRAL"))</f>
        <v>BULLISH</v>
      </c>
      <c r="G1416" s="6" t="str">
        <f t="shared" si="90"/>
        <v>NEUTRAL</v>
      </c>
      <c r="H1416" s="6" t="str">
        <f t="shared" si="89"/>
        <v>CONFIRMED BULLISH</v>
      </c>
    </row>
    <row r="1417" spans="1:8" ht="13.5" x14ac:dyDescent="0.25">
      <c r="A1417" s="3">
        <f>TITRES_STAT!B1420</f>
        <v>44076</v>
      </c>
      <c r="B1417" s="6">
        <f>TITRES_STAT!C1420</f>
        <v>10</v>
      </c>
      <c r="C1417" s="6">
        <f>TITRES_STAT!D1420</f>
        <v>6.851</v>
      </c>
      <c r="D1417" s="6">
        <f>TITRES_STAT!E1420</f>
        <v>6.8311321000000005</v>
      </c>
      <c r="E1417" s="2">
        <f t="shared" si="88"/>
        <v>-569.60710744796302</v>
      </c>
      <c r="F1417" s="6" t="str">
        <f t="shared" si="91"/>
        <v>BULLISH</v>
      </c>
      <c r="G1417" s="6" t="str">
        <f t="shared" si="90"/>
        <v>NEUTRAL</v>
      </c>
      <c r="H1417" s="6" t="str">
        <f t="shared" si="89"/>
        <v>CONFIRMED BULLISH</v>
      </c>
    </row>
    <row r="1418" spans="1:8" ht="13.5" x14ac:dyDescent="0.25">
      <c r="A1418" s="3">
        <f>TITRES_STAT!B1421</f>
        <v>44077</v>
      </c>
      <c r="B1418" s="6">
        <f>TITRES_STAT!C1421</f>
        <v>10</v>
      </c>
      <c r="C1418" s="6">
        <f>TITRES_STAT!D1421</f>
        <v>6.851</v>
      </c>
      <c r="D1418" s="6">
        <f>TITRES_STAT!E1421</f>
        <v>6.8510000000000009</v>
      </c>
      <c r="E1418" s="2">
        <f t="shared" si="88"/>
        <v>-569.60710744796302</v>
      </c>
      <c r="F1418" s="6" t="str">
        <f t="shared" si="91"/>
        <v>BULLISH</v>
      </c>
      <c r="G1418" s="6" t="str">
        <f t="shared" si="90"/>
        <v>NEUTRAL</v>
      </c>
      <c r="H1418" s="6" t="str">
        <f t="shared" si="89"/>
        <v>CONFIRMED BULLISH</v>
      </c>
    </row>
    <row r="1419" spans="1:8" ht="13.5" x14ac:dyDescent="0.25">
      <c r="A1419" s="3">
        <f>TITRES_STAT!B1422</f>
        <v>44078</v>
      </c>
      <c r="B1419" s="6">
        <f>TITRES_STAT!C1422</f>
        <v>10</v>
      </c>
      <c r="C1419" s="6">
        <f>TITRES_STAT!D1422</f>
        <v>6.851</v>
      </c>
      <c r="D1419" s="6">
        <f>TITRES_STAT!E1422</f>
        <v>0</v>
      </c>
      <c r="E1419" s="2">
        <f t="shared" si="88"/>
        <v>-569.60710744796302</v>
      </c>
      <c r="F1419" s="6" t="str">
        <f t="shared" si="91"/>
        <v>BULLISH</v>
      </c>
      <c r="G1419" s="6" t="str">
        <f t="shared" si="90"/>
        <v>NEUTRAL</v>
      </c>
      <c r="H1419" s="6" t="str">
        <f t="shared" si="89"/>
        <v>CONFIRMED BULLISH</v>
      </c>
    </row>
    <row r="1420" spans="1:8" ht="13.5" x14ac:dyDescent="0.25">
      <c r="A1420" s="3">
        <f>TITRES_STAT!B1423</f>
        <v>44081</v>
      </c>
      <c r="B1420" s="6">
        <f>TITRES_STAT!C1423</f>
        <v>10</v>
      </c>
      <c r="C1420" s="6">
        <f>TITRES_STAT!D1423</f>
        <v>6.851</v>
      </c>
      <c r="D1420" s="6">
        <f>TITRES_STAT!E1423</f>
        <v>0</v>
      </c>
      <c r="E1420" s="2">
        <f t="shared" si="88"/>
        <v>-569.60710744796302</v>
      </c>
      <c r="F1420" s="6" t="str">
        <f t="shared" si="91"/>
        <v>NEUTRAL</v>
      </c>
      <c r="G1420" s="6" t="str">
        <f t="shared" si="90"/>
        <v>NEUTRAL</v>
      </c>
      <c r="H1420" s="6" t="str">
        <f t="shared" si="89"/>
        <v>NEUTRAL</v>
      </c>
    </row>
    <row r="1421" spans="1:8" ht="13.5" x14ac:dyDescent="0.25">
      <c r="A1421" s="3">
        <f>TITRES_STAT!B1424</f>
        <v>44082</v>
      </c>
      <c r="B1421" s="6">
        <f>TITRES_STAT!C1424</f>
        <v>10</v>
      </c>
      <c r="C1421" s="6">
        <f>TITRES_STAT!D1424</f>
        <v>6.851</v>
      </c>
      <c r="D1421" s="6">
        <f>TITRES_STAT!E1424</f>
        <v>0</v>
      </c>
      <c r="E1421" s="2">
        <f t="shared" si="88"/>
        <v>-569.60710744796302</v>
      </c>
      <c r="F1421" s="6" t="str">
        <f t="shared" si="91"/>
        <v>NEUTRAL</v>
      </c>
      <c r="G1421" s="6" t="str">
        <f t="shared" si="90"/>
        <v>NEUTRAL</v>
      </c>
      <c r="H1421" s="6" t="str">
        <f t="shared" si="89"/>
        <v>NEUTRAL</v>
      </c>
    </row>
    <row r="1422" spans="1:8" ht="13.5" x14ac:dyDescent="0.25">
      <c r="A1422" s="3">
        <f>TITRES_STAT!B1425</f>
        <v>44083</v>
      </c>
      <c r="B1422" s="6">
        <f>TITRES_STAT!C1425</f>
        <v>10</v>
      </c>
      <c r="C1422" s="6">
        <f>TITRES_STAT!D1425</f>
        <v>6.851</v>
      </c>
      <c r="D1422" s="6">
        <f>TITRES_STAT!E1425</f>
        <v>0</v>
      </c>
      <c r="E1422" s="2">
        <f t="shared" si="88"/>
        <v>-569.60710744796302</v>
      </c>
      <c r="F1422" s="6" t="str">
        <f t="shared" si="91"/>
        <v>NEUTRAL</v>
      </c>
      <c r="G1422" s="6" t="str">
        <f t="shared" si="90"/>
        <v>NEUTRAL</v>
      </c>
      <c r="H1422" s="6" t="str">
        <f t="shared" si="89"/>
        <v>NEUTRAL</v>
      </c>
    </row>
    <row r="1423" spans="1:8" ht="13.5" x14ac:dyDescent="0.25">
      <c r="A1423" s="3">
        <f>TITRES_STAT!B1426</f>
        <v>44084</v>
      </c>
      <c r="B1423" s="6">
        <f>TITRES_STAT!C1426</f>
        <v>10</v>
      </c>
      <c r="C1423" s="6">
        <f>TITRES_STAT!D1426</f>
        <v>6.851</v>
      </c>
      <c r="D1423" s="6">
        <f>TITRES_STAT!E1426</f>
        <v>0</v>
      </c>
      <c r="E1423" s="2">
        <f t="shared" si="88"/>
        <v>-569.60710744796302</v>
      </c>
      <c r="F1423" s="6" t="str">
        <f t="shared" si="91"/>
        <v>NEUTRAL</v>
      </c>
      <c r="G1423" s="6" t="str">
        <f t="shared" si="90"/>
        <v>NEUTRAL</v>
      </c>
      <c r="H1423" s="6" t="str">
        <f t="shared" si="89"/>
        <v>NEUTRAL</v>
      </c>
    </row>
    <row r="1424" spans="1:8" ht="13.5" x14ac:dyDescent="0.25">
      <c r="A1424" s="3">
        <f>TITRES_STAT!B1427</f>
        <v>44085</v>
      </c>
      <c r="B1424" s="6">
        <f>TITRES_STAT!C1427</f>
        <v>10</v>
      </c>
      <c r="C1424" s="6">
        <f>TITRES_STAT!D1427</f>
        <v>6.851</v>
      </c>
      <c r="D1424" s="6">
        <f>TITRES_STAT!E1427</f>
        <v>0</v>
      </c>
      <c r="E1424" s="2">
        <f t="shared" si="88"/>
        <v>-569.60710744796302</v>
      </c>
      <c r="F1424" s="6" t="str">
        <f t="shared" si="91"/>
        <v>NEUTRAL</v>
      </c>
      <c r="G1424" s="6" t="str">
        <f t="shared" si="90"/>
        <v>NEUTRAL</v>
      </c>
      <c r="H1424" s="6" t="str">
        <f t="shared" si="89"/>
        <v>NEUTRAL</v>
      </c>
    </row>
    <row r="1425" spans="1:8" ht="13.5" x14ac:dyDescent="0.25">
      <c r="A1425" s="3">
        <f>TITRES_STAT!B1428</f>
        <v>44088</v>
      </c>
      <c r="B1425" s="6">
        <f>TITRES_STAT!C1428</f>
        <v>10</v>
      </c>
      <c r="C1425" s="6">
        <f>TITRES_STAT!D1428</f>
        <v>6.851</v>
      </c>
      <c r="D1425" s="6">
        <f>TITRES_STAT!E1428</f>
        <v>0</v>
      </c>
      <c r="E1425" s="2">
        <f t="shared" si="88"/>
        <v>-569.60710744796302</v>
      </c>
      <c r="F1425" s="6" t="str">
        <f t="shared" si="91"/>
        <v>NEUTRAL</v>
      </c>
      <c r="G1425" s="6" t="str">
        <f t="shared" si="90"/>
        <v>NEUTRAL</v>
      </c>
      <c r="H1425" s="6" t="str">
        <f t="shared" si="89"/>
        <v>NEUTRAL</v>
      </c>
    </row>
    <row r="1426" spans="1:8" ht="13.5" x14ac:dyDescent="0.25">
      <c r="A1426" s="3">
        <f>TITRES_STAT!B1429</f>
        <v>44089</v>
      </c>
      <c r="B1426" s="6">
        <f>TITRES_STAT!C1429</f>
        <v>9.98</v>
      </c>
      <c r="C1426" s="6">
        <f>TITRES_STAT!D1429</f>
        <v>6.8369999999999997</v>
      </c>
      <c r="D1426" s="6">
        <f>TITRES_STAT!E1429</f>
        <v>6.8369999999999989</v>
      </c>
      <c r="E1426" s="2">
        <f t="shared" si="88"/>
        <v>-576.44410744796301</v>
      </c>
      <c r="F1426" s="6" t="str">
        <f t="shared" si="91"/>
        <v>BEARISH</v>
      </c>
      <c r="G1426" s="6" t="str">
        <f t="shared" si="90"/>
        <v>NEUTRAL</v>
      </c>
      <c r="H1426" s="6" t="str">
        <f t="shared" si="89"/>
        <v>CONFIRMED BEARISH</v>
      </c>
    </row>
    <row r="1427" spans="1:8" ht="13.5" x14ac:dyDescent="0.25">
      <c r="A1427" s="3">
        <f>TITRES_STAT!B1430</f>
        <v>44090</v>
      </c>
      <c r="B1427" s="6">
        <f>TITRES_STAT!C1430</f>
        <v>9.98</v>
      </c>
      <c r="C1427" s="6">
        <f>TITRES_STAT!D1430</f>
        <v>6.8369999999999997</v>
      </c>
      <c r="D1427" s="6">
        <f>TITRES_STAT!E1430</f>
        <v>0</v>
      </c>
      <c r="E1427" s="2">
        <f t="shared" si="88"/>
        <v>-576.44410744796301</v>
      </c>
      <c r="F1427" s="6" t="str">
        <f t="shared" si="91"/>
        <v>BEARISH</v>
      </c>
      <c r="G1427" s="6" t="str">
        <f t="shared" si="90"/>
        <v>NEUTRAL</v>
      </c>
      <c r="H1427" s="6" t="str">
        <f t="shared" si="89"/>
        <v>CONFIRMED BEARISH</v>
      </c>
    </row>
    <row r="1428" spans="1:8" ht="13.5" x14ac:dyDescent="0.25">
      <c r="A1428" s="3">
        <f>TITRES_STAT!B1431</f>
        <v>44091</v>
      </c>
      <c r="B1428" s="6">
        <f>TITRES_STAT!C1431</f>
        <v>9.98</v>
      </c>
      <c r="C1428" s="6">
        <f>TITRES_STAT!D1431</f>
        <v>6.8369999999999997</v>
      </c>
      <c r="D1428" s="6">
        <f>TITRES_STAT!E1431</f>
        <v>0</v>
      </c>
      <c r="E1428" s="2">
        <f t="shared" si="88"/>
        <v>-576.44410744796301</v>
      </c>
      <c r="F1428" s="6" t="str">
        <f t="shared" si="91"/>
        <v>BEARISH</v>
      </c>
      <c r="G1428" s="6" t="str">
        <f t="shared" si="90"/>
        <v>NEUTRAL</v>
      </c>
      <c r="H1428" s="6" t="str">
        <f t="shared" si="89"/>
        <v>CONFIRMED BEARISH</v>
      </c>
    </row>
    <row r="1429" spans="1:8" ht="13.5" x14ac:dyDescent="0.25">
      <c r="A1429" s="3">
        <f>TITRES_STAT!B1432</f>
        <v>44092</v>
      </c>
      <c r="B1429" s="6">
        <f>TITRES_STAT!C1432</f>
        <v>9.98</v>
      </c>
      <c r="C1429" s="6">
        <f>TITRES_STAT!D1432</f>
        <v>6.8369999999999997</v>
      </c>
      <c r="D1429" s="6">
        <f>TITRES_STAT!E1432</f>
        <v>0</v>
      </c>
      <c r="E1429" s="2">
        <f t="shared" si="88"/>
        <v>-576.44410744796301</v>
      </c>
      <c r="F1429" s="6" t="str">
        <f t="shared" si="91"/>
        <v>BEARISH</v>
      </c>
      <c r="G1429" s="6" t="str">
        <f t="shared" si="90"/>
        <v>NEUTRAL</v>
      </c>
      <c r="H1429" s="6" t="str">
        <f t="shared" si="89"/>
        <v>CONFIRMED BEARISH</v>
      </c>
    </row>
    <row r="1430" spans="1:8" ht="13.5" x14ac:dyDescent="0.25">
      <c r="A1430" s="3">
        <f>TITRES_STAT!B1433</f>
        <v>44095</v>
      </c>
      <c r="B1430" s="6">
        <f>TITRES_STAT!C1433</f>
        <v>9.98</v>
      </c>
      <c r="C1430" s="6">
        <f>TITRES_STAT!D1433</f>
        <v>6.8369999999999997</v>
      </c>
      <c r="D1430" s="6">
        <f>TITRES_STAT!E1433</f>
        <v>0</v>
      </c>
      <c r="E1430" s="2">
        <f t="shared" si="88"/>
        <v>-576.44410744796301</v>
      </c>
      <c r="F1430" s="6" t="str">
        <f t="shared" si="91"/>
        <v>BEARISH</v>
      </c>
      <c r="G1430" s="6" t="str">
        <f t="shared" si="90"/>
        <v>NEUTRAL</v>
      </c>
      <c r="H1430" s="6" t="str">
        <f t="shared" si="89"/>
        <v>CONFIRMED BEARISH</v>
      </c>
    </row>
    <row r="1431" spans="1:8" ht="13.5" x14ac:dyDescent="0.25">
      <c r="A1431" s="3">
        <f>TITRES_STAT!B1434</f>
        <v>44096</v>
      </c>
      <c r="B1431" s="6">
        <f>TITRES_STAT!C1434</f>
        <v>9.6999999999999993</v>
      </c>
      <c r="C1431" s="6">
        <f>TITRES_STAT!D1434</f>
        <v>6.6459999999999999</v>
      </c>
      <c r="D1431" s="6">
        <f>TITRES_STAT!E1434</f>
        <v>6.6466851546391759</v>
      </c>
      <c r="E1431" s="2">
        <f t="shared" si="88"/>
        <v>-583.09079260260216</v>
      </c>
      <c r="F1431" s="6" t="str">
        <f t="shared" si="91"/>
        <v>BEARISH</v>
      </c>
      <c r="G1431" s="6" t="str">
        <f t="shared" si="90"/>
        <v>NEUTRAL</v>
      </c>
      <c r="H1431" s="6" t="str">
        <f t="shared" si="89"/>
        <v>CONFIRMED BEARISH</v>
      </c>
    </row>
    <row r="1432" spans="1:8" ht="13.5" x14ac:dyDescent="0.25">
      <c r="A1432" s="3">
        <f>TITRES_STAT!B1435</f>
        <v>44097</v>
      </c>
      <c r="B1432" s="6">
        <f>TITRES_STAT!C1435</f>
        <v>9.6999999999999993</v>
      </c>
      <c r="C1432" s="6">
        <f>TITRES_STAT!D1435</f>
        <v>6.6459999999999999</v>
      </c>
      <c r="D1432" s="6">
        <f>TITRES_STAT!E1435</f>
        <v>0</v>
      </c>
      <c r="E1432" s="2">
        <f t="shared" si="88"/>
        <v>-583.09079260260216</v>
      </c>
      <c r="F1432" s="6" t="str">
        <f t="shared" si="91"/>
        <v>BEARISH</v>
      </c>
      <c r="G1432" s="6" t="str">
        <f t="shared" si="90"/>
        <v>NEUTRAL</v>
      </c>
      <c r="H1432" s="6" t="str">
        <f t="shared" si="89"/>
        <v>CONFIRMED BEARISH</v>
      </c>
    </row>
    <row r="1433" spans="1:8" ht="13.5" x14ac:dyDescent="0.25">
      <c r="A1433" s="3">
        <f>TITRES_STAT!B1436</f>
        <v>44098</v>
      </c>
      <c r="B1433" s="6">
        <f>TITRES_STAT!C1436</f>
        <v>9.6999999999999993</v>
      </c>
      <c r="C1433" s="6">
        <f>TITRES_STAT!D1436</f>
        <v>6.6459999999999999</v>
      </c>
      <c r="D1433" s="6">
        <f>TITRES_STAT!E1436</f>
        <v>0</v>
      </c>
      <c r="E1433" s="2">
        <f t="shared" si="88"/>
        <v>-583.09079260260216</v>
      </c>
      <c r="F1433" s="6" t="str">
        <f t="shared" si="91"/>
        <v>BEARISH</v>
      </c>
      <c r="G1433" s="6" t="str">
        <f t="shared" si="90"/>
        <v>NEUTRAL</v>
      </c>
      <c r="H1433" s="6" t="str">
        <f t="shared" si="89"/>
        <v>CONFIRMED BEARISH</v>
      </c>
    </row>
    <row r="1434" spans="1:8" ht="13.5" x14ac:dyDescent="0.25">
      <c r="A1434" s="3">
        <f>TITRES_STAT!B1437</f>
        <v>44099</v>
      </c>
      <c r="B1434" s="6">
        <f>TITRES_STAT!C1437</f>
        <v>9.6999999999999993</v>
      </c>
      <c r="C1434" s="6">
        <f>TITRES_STAT!D1437</f>
        <v>6.6459999999999999</v>
      </c>
      <c r="D1434" s="6">
        <f>TITRES_STAT!E1437</f>
        <v>6.6459999999999999</v>
      </c>
      <c r="E1434" s="2">
        <f t="shared" si="88"/>
        <v>-583.09079260260216</v>
      </c>
      <c r="F1434" s="6" t="str">
        <f t="shared" si="91"/>
        <v>BEARISH</v>
      </c>
      <c r="G1434" s="6" t="str">
        <f t="shared" si="90"/>
        <v>NEUTRAL</v>
      </c>
      <c r="H1434" s="6" t="str">
        <f t="shared" si="89"/>
        <v>CONFIRMED BEARISH</v>
      </c>
    </row>
    <row r="1435" spans="1:8" ht="13.5" x14ac:dyDescent="0.25">
      <c r="A1435" s="3">
        <f>TITRES_STAT!B1438</f>
        <v>44102</v>
      </c>
      <c r="B1435" s="6">
        <f>TITRES_STAT!C1438</f>
        <v>9.6999999999999993</v>
      </c>
      <c r="C1435" s="6">
        <f>TITRES_STAT!D1438</f>
        <v>6.6459999999999999</v>
      </c>
      <c r="D1435" s="6">
        <f>TITRES_STAT!E1438</f>
        <v>0</v>
      </c>
      <c r="E1435" s="2">
        <f t="shared" si="88"/>
        <v>-583.09079260260216</v>
      </c>
      <c r="F1435" s="6" t="str">
        <f t="shared" si="91"/>
        <v>BEARISH</v>
      </c>
      <c r="G1435" s="6" t="str">
        <f t="shared" si="90"/>
        <v>NEUTRAL</v>
      </c>
      <c r="H1435" s="6" t="str">
        <f t="shared" si="89"/>
        <v>CONFIRMED BEARISH</v>
      </c>
    </row>
    <row r="1436" spans="1:8" ht="13.5" x14ac:dyDescent="0.25">
      <c r="A1436" s="3">
        <f>TITRES_STAT!B1439</f>
        <v>44103</v>
      </c>
      <c r="B1436" s="6">
        <f>TITRES_STAT!C1439</f>
        <v>9.6999999999999993</v>
      </c>
      <c r="C1436" s="6">
        <f>TITRES_STAT!D1439</f>
        <v>6.6459999999999999</v>
      </c>
      <c r="D1436" s="6">
        <f>TITRES_STAT!E1439</f>
        <v>0</v>
      </c>
      <c r="E1436" s="2">
        <f t="shared" si="88"/>
        <v>-583.09079260260216</v>
      </c>
      <c r="F1436" s="6" t="str">
        <f t="shared" si="91"/>
        <v>NEUTRAL</v>
      </c>
      <c r="G1436" s="6" t="str">
        <f t="shared" si="90"/>
        <v>NEUTRAL</v>
      </c>
      <c r="H1436" s="6" t="str">
        <f t="shared" si="89"/>
        <v>NEUTRAL</v>
      </c>
    </row>
    <row r="1437" spans="1:8" ht="13.5" x14ac:dyDescent="0.25">
      <c r="A1437" s="3">
        <f>TITRES_STAT!B1440</f>
        <v>44104</v>
      </c>
      <c r="B1437" s="6">
        <f>TITRES_STAT!C1440</f>
        <v>9.6999999999999993</v>
      </c>
      <c r="C1437" s="6">
        <f>TITRES_STAT!D1440</f>
        <v>6.6459999999999999</v>
      </c>
      <c r="D1437" s="6">
        <f>TITRES_STAT!E1440</f>
        <v>6.6466851546391759</v>
      </c>
      <c r="E1437" s="2">
        <f t="shared" si="88"/>
        <v>-583.09079260260216</v>
      </c>
      <c r="F1437" s="6" t="str">
        <f t="shared" si="91"/>
        <v>NEUTRAL</v>
      </c>
      <c r="G1437" s="6" t="str">
        <f t="shared" si="90"/>
        <v>NEUTRAL</v>
      </c>
      <c r="H1437" s="6" t="str">
        <f t="shared" si="89"/>
        <v>NEUTRAL</v>
      </c>
    </row>
    <row r="1438" spans="1:8" ht="13.5" x14ac:dyDescent="0.25">
      <c r="A1438" s="3">
        <f>TITRES_STAT!B1441</f>
        <v>44105</v>
      </c>
      <c r="B1438" s="6">
        <f>TITRES_STAT!C1441</f>
        <v>9.6999999999999993</v>
      </c>
      <c r="C1438" s="6">
        <f>TITRES_STAT!D1441</f>
        <v>6.6459999999999999</v>
      </c>
      <c r="D1438" s="6">
        <f>TITRES_STAT!E1441</f>
        <v>0</v>
      </c>
      <c r="E1438" s="2">
        <f t="shared" si="88"/>
        <v>-583.09079260260216</v>
      </c>
      <c r="F1438" s="6" t="str">
        <f t="shared" si="91"/>
        <v>NEUTRAL</v>
      </c>
      <c r="G1438" s="6" t="str">
        <f t="shared" si="90"/>
        <v>NEUTRAL</v>
      </c>
      <c r="H1438" s="6" t="str">
        <f t="shared" si="89"/>
        <v>NEUTRAL</v>
      </c>
    </row>
    <row r="1439" spans="1:8" ht="13.5" x14ac:dyDescent="0.25">
      <c r="A1439" s="3">
        <f>TITRES_STAT!B1442</f>
        <v>44106</v>
      </c>
      <c r="B1439" s="6">
        <f>TITRES_STAT!C1442</f>
        <v>9.6999999999999993</v>
      </c>
      <c r="C1439" s="6">
        <f>TITRES_STAT!D1442</f>
        <v>6.6459999999999999</v>
      </c>
      <c r="D1439" s="6">
        <f>TITRES_STAT!E1442</f>
        <v>0</v>
      </c>
      <c r="E1439" s="2">
        <f t="shared" si="88"/>
        <v>-583.09079260260216</v>
      </c>
      <c r="F1439" s="6" t="str">
        <f t="shared" si="91"/>
        <v>NEUTRAL</v>
      </c>
      <c r="G1439" s="6" t="str">
        <f t="shared" si="90"/>
        <v>NEUTRAL</v>
      </c>
      <c r="H1439" s="6" t="str">
        <f t="shared" si="89"/>
        <v>NEUTRAL</v>
      </c>
    </row>
    <row r="1440" spans="1:8" ht="13.5" x14ac:dyDescent="0.25">
      <c r="A1440" s="3">
        <f>TITRES_STAT!B1443</f>
        <v>44109</v>
      </c>
      <c r="B1440" s="6">
        <f>TITRES_STAT!C1443</f>
        <v>9.6999999999999993</v>
      </c>
      <c r="C1440" s="6">
        <f>TITRES_STAT!D1443</f>
        <v>6.6459999999999999</v>
      </c>
      <c r="D1440" s="6">
        <f>TITRES_STAT!E1443</f>
        <v>0</v>
      </c>
      <c r="E1440" s="2">
        <f t="shared" si="88"/>
        <v>-583.09079260260216</v>
      </c>
      <c r="F1440" s="6" t="str">
        <f t="shared" si="91"/>
        <v>NEUTRAL</v>
      </c>
      <c r="G1440" s="6" t="str">
        <f t="shared" si="90"/>
        <v>NEUTRAL</v>
      </c>
      <c r="H1440" s="6" t="str">
        <f t="shared" si="89"/>
        <v>NEUTRAL</v>
      </c>
    </row>
    <row r="1441" spans="1:8" ht="13.5" x14ac:dyDescent="0.25">
      <c r="A1441" s="3">
        <f>TITRES_STAT!B1444</f>
        <v>44110</v>
      </c>
      <c r="B1441" s="6">
        <f>TITRES_STAT!C1444</f>
        <v>9.6999999999999993</v>
      </c>
      <c r="C1441" s="6">
        <f>TITRES_STAT!D1444</f>
        <v>6.6459999999999999</v>
      </c>
      <c r="D1441" s="6">
        <f>TITRES_STAT!E1444</f>
        <v>0</v>
      </c>
      <c r="E1441" s="2">
        <f t="shared" si="88"/>
        <v>-583.09079260260216</v>
      </c>
      <c r="F1441" s="6" t="str">
        <f t="shared" si="91"/>
        <v>NEUTRAL</v>
      </c>
      <c r="G1441" s="6" t="str">
        <f t="shared" si="90"/>
        <v>NEUTRAL</v>
      </c>
      <c r="H1441" s="6" t="str">
        <f t="shared" si="89"/>
        <v>NEUTRAL</v>
      </c>
    </row>
    <row r="1442" spans="1:8" ht="13.5" x14ac:dyDescent="0.25">
      <c r="A1442" s="3">
        <f>TITRES_STAT!B1445</f>
        <v>44111</v>
      </c>
      <c r="B1442" s="6">
        <f>TITRES_STAT!C1445</f>
        <v>9.6999999999999993</v>
      </c>
      <c r="C1442" s="6">
        <f>TITRES_STAT!D1445</f>
        <v>6.6459999999999999</v>
      </c>
      <c r="D1442" s="6">
        <f>TITRES_STAT!E1445</f>
        <v>0</v>
      </c>
      <c r="E1442" s="2">
        <f t="shared" si="88"/>
        <v>-583.09079260260216</v>
      </c>
      <c r="F1442" s="6" t="str">
        <f t="shared" si="91"/>
        <v>NEUTRAL</v>
      </c>
      <c r="G1442" s="6" t="str">
        <f t="shared" si="90"/>
        <v>NEUTRAL</v>
      </c>
      <c r="H1442" s="6" t="str">
        <f t="shared" si="89"/>
        <v>NEUTRAL</v>
      </c>
    </row>
    <row r="1443" spans="1:8" ht="13.5" x14ac:dyDescent="0.25">
      <c r="A1443" s="3">
        <f>TITRES_STAT!B1446</f>
        <v>44112</v>
      </c>
      <c r="B1443" s="6">
        <f>TITRES_STAT!C1446</f>
        <v>9.6999999999999993</v>
      </c>
      <c r="C1443" s="6">
        <f>TITRES_STAT!D1446</f>
        <v>6.6459999999999999</v>
      </c>
      <c r="D1443" s="6">
        <f>TITRES_STAT!E1446</f>
        <v>6.6459999999999999</v>
      </c>
      <c r="E1443" s="2">
        <f t="shared" si="88"/>
        <v>-583.09079260260216</v>
      </c>
      <c r="F1443" s="6" t="str">
        <f t="shared" si="91"/>
        <v>NEUTRAL</v>
      </c>
      <c r="G1443" s="6" t="str">
        <f t="shared" si="90"/>
        <v>NEUTRAL</v>
      </c>
      <c r="H1443" s="6" t="str">
        <f t="shared" si="89"/>
        <v>NEUTRAL</v>
      </c>
    </row>
    <row r="1444" spans="1:8" ht="13.5" x14ac:dyDescent="0.25">
      <c r="A1444" s="3">
        <f>TITRES_STAT!B1447</f>
        <v>44113</v>
      </c>
      <c r="B1444" s="6">
        <f>TITRES_STAT!C1447</f>
        <v>9.6999999999999993</v>
      </c>
      <c r="C1444" s="6">
        <f>TITRES_STAT!D1447</f>
        <v>6.6459999999999999</v>
      </c>
      <c r="D1444" s="6">
        <f>TITRES_STAT!E1447</f>
        <v>0</v>
      </c>
      <c r="E1444" s="2">
        <f t="shared" si="88"/>
        <v>-583.09079260260216</v>
      </c>
      <c r="F1444" s="6" t="str">
        <f t="shared" si="91"/>
        <v>NEUTRAL</v>
      </c>
      <c r="G1444" s="6" t="str">
        <f t="shared" si="90"/>
        <v>NEUTRAL</v>
      </c>
      <c r="H1444" s="6" t="str">
        <f t="shared" si="89"/>
        <v>NEUTRAL</v>
      </c>
    </row>
    <row r="1445" spans="1:8" ht="13.5" x14ac:dyDescent="0.25">
      <c r="A1445" s="3">
        <f>TITRES_STAT!B1448</f>
        <v>44116</v>
      </c>
      <c r="B1445" s="6">
        <f>TITRES_STAT!C1448</f>
        <v>9.6999999999999993</v>
      </c>
      <c r="C1445" s="6">
        <f>TITRES_STAT!D1448</f>
        <v>6.6459999999999999</v>
      </c>
      <c r="D1445" s="6">
        <f>TITRES_STAT!E1448</f>
        <v>0</v>
      </c>
      <c r="E1445" s="2">
        <f t="shared" si="88"/>
        <v>-583.09079260260216</v>
      </c>
      <c r="F1445" s="6" t="str">
        <f t="shared" si="91"/>
        <v>NEUTRAL</v>
      </c>
      <c r="G1445" s="6" t="str">
        <f t="shared" si="90"/>
        <v>NEUTRAL</v>
      </c>
      <c r="H1445" s="6" t="str">
        <f t="shared" si="89"/>
        <v>NEUTRAL</v>
      </c>
    </row>
    <row r="1446" spans="1:8" ht="13.5" x14ac:dyDescent="0.25">
      <c r="A1446" s="3">
        <f>TITRES_STAT!B1449</f>
        <v>44117</v>
      </c>
      <c r="B1446" s="6">
        <f>TITRES_STAT!C1449</f>
        <v>9.6999999999999993</v>
      </c>
      <c r="C1446" s="6">
        <f>TITRES_STAT!D1449</f>
        <v>6.6459999999999999</v>
      </c>
      <c r="D1446" s="6">
        <f>TITRES_STAT!E1449</f>
        <v>0</v>
      </c>
      <c r="E1446" s="2">
        <f t="shared" si="88"/>
        <v>-583.09079260260216</v>
      </c>
      <c r="F1446" s="6" t="str">
        <f t="shared" si="91"/>
        <v>NEUTRAL</v>
      </c>
      <c r="G1446" s="6" t="str">
        <f t="shared" si="90"/>
        <v>NEUTRAL</v>
      </c>
      <c r="H1446" s="6" t="str">
        <f t="shared" si="89"/>
        <v>NEUTRAL</v>
      </c>
    </row>
    <row r="1447" spans="1:8" ht="13.5" x14ac:dyDescent="0.25">
      <c r="A1447" s="3">
        <f>TITRES_STAT!B1450</f>
        <v>44118</v>
      </c>
      <c r="B1447" s="6">
        <f>TITRES_STAT!C1450</f>
        <v>9.6999999999999993</v>
      </c>
      <c r="C1447" s="6">
        <f>TITRES_STAT!D1450</f>
        <v>6.6459999999999999</v>
      </c>
      <c r="D1447" s="6">
        <f>TITRES_STAT!E1450</f>
        <v>0</v>
      </c>
      <c r="E1447" s="2">
        <f t="shared" si="88"/>
        <v>-583.09079260260216</v>
      </c>
      <c r="F1447" s="6" t="str">
        <f t="shared" si="91"/>
        <v>NEUTRAL</v>
      </c>
      <c r="G1447" s="6" t="str">
        <f t="shared" si="90"/>
        <v>NEUTRAL</v>
      </c>
      <c r="H1447" s="6" t="str">
        <f t="shared" si="89"/>
        <v>NEUTRAL</v>
      </c>
    </row>
    <row r="1448" spans="1:8" ht="13.5" x14ac:dyDescent="0.25">
      <c r="A1448" s="3">
        <f>TITRES_STAT!B1451</f>
        <v>44120</v>
      </c>
      <c r="B1448" s="6">
        <f>TITRES_STAT!C1451</f>
        <v>9.6999999999999993</v>
      </c>
      <c r="C1448" s="6">
        <f>TITRES_STAT!D1451</f>
        <v>6.6459999999999999</v>
      </c>
      <c r="D1448" s="6">
        <f>TITRES_STAT!E1451</f>
        <v>0</v>
      </c>
      <c r="E1448" s="2">
        <f t="shared" si="88"/>
        <v>-583.09079260260216</v>
      </c>
      <c r="F1448" s="6" t="str">
        <f t="shared" si="91"/>
        <v>NEUTRAL</v>
      </c>
      <c r="G1448" s="6" t="str">
        <f t="shared" si="90"/>
        <v>NEUTRAL</v>
      </c>
      <c r="H1448" s="6" t="str">
        <f t="shared" si="89"/>
        <v>NEUTRAL</v>
      </c>
    </row>
    <row r="1449" spans="1:8" ht="13.5" x14ac:dyDescent="0.25">
      <c r="A1449" s="3">
        <f>TITRES_STAT!B1452</f>
        <v>44123</v>
      </c>
      <c r="B1449" s="6">
        <f>TITRES_STAT!C1452</f>
        <v>9.6999999999999993</v>
      </c>
      <c r="C1449" s="6">
        <f>TITRES_STAT!D1452</f>
        <v>6.6459999999999999</v>
      </c>
      <c r="D1449" s="6">
        <f>TITRES_STAT!E1452</f>
        <v>0</v>
      </c>
      <c r="E1449" s="2">
        <f t="shared" si="88"/>
        <v>-583.09079260260216</v>
      </c>
      <c r="F1449" s="6" t="str">
        <f t="shared" si="91"/>
        <v>NEUTRAL</v>
      </c>
      <c r="G1449" s="6" t="str">
        <f t="shared" si="90"/>
        <v>NEUTRAL</v>
      </c>
      <c r="H1449" s="6" t="str">
        <f t="shared" si="89"/>
        <v>NEUTRAL</v>
      </c>
    </row>
    <row r="1450" spans="1:8" ht="13.5" x14ac:dyDescent="0.25">
      <c r="A1450" s="3">
        <f>TITRES_STAT!B1453</f>
        <v>44124</v>
      </c>
      <c r="B1450" s="6">
        <f>TITRES_STAT!C1453</f>
        <v>9.6999999999999993</v>
      </c>
      <c r="C1450" s="6">
        <f>TITRES_STAT!D1453</f>
        <v>6.6459999999999999</v>
      </c>
      <c r="D1450" s="6">
        <f>TITRES_STAT!E1453</f>
        <v>0</v>
      </c>
      <c r="E1450" s="2">
        <f t="shared" si="88"/>
        <v>-583.09079260260216</v>
      </c>
      <c r="F1450" s="6" t="str">
        <f t="shared" si="91"/>
        <v>NEUTRAL</v>
      </c>
      <c r="G1450" s="6" t="str">
        <f t="shared" si="90"/>
        <v>NEUTRAL</v>
      </c>
      <c r="H1450" s="6" t="str">
        <f t="shared" si="89"/>
        <v>NEUTRAL</v>
      </c>
    </row>
    <row r="1451" spans="1:8" ht="13.5" x14ac:dyDescent="0.25">
      <c r="A1451" s="3">
        <f>TITRES_STAT!B1454</f>
        <v>44125</v>
      </c>
      <c r="B1451" s="6">
        <f>TITRES_STAT!C1454</f>
        <v>9.4499999999999993</v>
      </c>
      <c r="C1451" s="6">
        <f>TITRES_STAT!D1454</f>
        <v>6.4740000000000002</v>
      </c>
      <c r="D1451" s="6">
        <f>TITRES_STAT!E1454</f>
        <v>6.4740000000000002</v>
      </c>
      <c r="E1451" s="2">
        <f t="shared" si="88"/>
        <v>-589.56479260260221</v>
      </c>
      <c r="F1451" s="6" t="str">
        <f t="shared" si="91"/>
        <v>BEARISH</v>
      </c>
      <c r="G1451" s="6" t="str">
        <f t="shared" si="90"/>
        <v>NEUTRAL</v>
      </c>
      <c r="H1451" s="6" t="str">
        <f t="shared" si="89"/>
        <v>CONFIRMED BEARISH</v>
      </c>
    </row>
    <row r="1452" spans="1:8" ht="13.5" x14ac:dyDescent="0.25">
      <c r="A1452" s="3">
        <f>TITRES_STAT!B1455</f>
        <v>44126</v>
      </c>
      <c r="B1452" s="6">
        <f>TITRES_STAT!C1455</f>
        <v>9.4499999999999993</v>
      </c>
      <c r="C1452" s="6">
        <f>TITRES_STAT!D1455</f>
        <v>6.4740000000000002</v>
      </c>
      <c r="D1452" s="6">
        <f>TITRES_STAT!E1455</f>
        <v>0</v>
      </c>
      <c r="E1452" s="2">
        <f t="shared" si="88"/>
        <v>-589.56479260260221</v>
      </c>
      <c r="F1452" s="6" t="str">
        <f t="shared" si="91"/>
        <v>BEARISH</v>
      </c>
      <c r="G1452" s="6" t="str">
        <f t="shared" si="90"/>
        <v>NEUTRAL</v>
      </c>
      <c r="H1452" s="6" t="str">
        <f t="shared" si="89"/>
        <v>CONFIRMED BEARISH</v>
      </c>
    </row>
    <row r="1453" spans="1:8" ht="13.5" x14ac:dyDescent="0.25">
      <c r="A1453" s="3">
        <f>TITRES_STAT!B1456</f>
        <v>44127</v>
      </c>
      <c r="B1453" s="6">
        <f>TITRES_STAT!C1456</f>
        <v>9.4499999999999993</v>
      </c>
      <c r="C1453" s="6">
        <f>TITRES_STAT!D1456</f>
        <v>6.4740000000000002</v>
      </c>
      <c r="D1453" s="6">
        <f>TITRES_STAT!E1456</f>
        <v>0</v>
      </c>
      <c r="E1453" s="2">
        <f t="shared" si="88"/>
        <v>-589.56479260260221</v>
      </c>
      <c r="F1453" s="6" t="str">
        <f t="shared" si="91"/>
        <v>BEARISH</v>
      </c>
      <c r="G1453" s="6" t="str">
        <f t="shared" si="90"/>
        <v>NEUTRAL</v>
      </c>
      <c r="H1453" s="6" t="str">
        <f t="shared" si="89"/>
        <v>CONFIRMED BEARISH</v>
      </c>
    </row>
    <row r="1454" spans="1:8" ht="13.5" x14ac:dyDescent="0.25">
      <c r="A1454" s="3">
        <f>TITRES_STAT!B1457</f>
        <v>44130</v>
      </c>
      <c r="B1454" s="6">
        <f>TITRES_STAT!C1457</f>
        <v>9.4499999999999993</v>
      </c>
      <c r="C1454" s="6">
        <f>TITRES_STAT!D1457</f>
        <v>6.4740000000000002</v>
      </c>
      <c r="D1454" s="6">
        <f>TITRES_STAT!E1457</f>
        <v>6.3225974603174606</v>
      </c>
      <c r="E1454" s="2">
        <f t="shared" si="88"/>
        <v>-589.56479260260221</v>
      </c>
      <c r="F1454" s="6" t="str">
        <f t="shared" si="91"/>
        <v>BEARISH</v>
      </c>
      <c r="G1454" s="6" t="str">
        <f t="shared" si="90"/>
        <v>NEUTRAL</v>
      </c>
      <c r="H1454" s="6" t="str">
        <f t="shared" si="89"/>
        <v>CONFIRMED BEARISH</v>
      </c>
    </row>
    <row r="1455" spans="1:8" ht="13.5" x14ac:dyDescent="0.25">
      <c r="A1455" s="3">
        <f>TITRES_STAT!B1458</f>
        <v>44131</v>
      </c>
      <c r="B1455" s="6">
        <f>TITRES_STAT!C1458</f>
        <v>9.6999999999999993</v>
      </c>
      <c r="C1455" s="6">
        <f>TITRES_STAT!D1458</f>
        <v>6.6459999999999999</v>
      </c>
      <c r="D1455" s="6">
        <f>TITRES_STAT!E1458</f>
        <v>6.5507635051546398</v>
      </c>
      <c r="E1455" s="2">
        <f t="shared" si="88"/>
        <v>-583.01402909744752</v>
      </c>
      <c r="F1455" s="6" t="str">
        <f t="shared" si="91"/>
        <v>BULLISH</v>
      </c>
      <c r="G1455" s="6" t="str">
        <f t="shared" si="90"/>
        <v>NEUTRAL</v>
      </c>
      <c r="H1455" s="6" t="str">
        <f t="shared" si="89"/>
        <v>NEUTRAL</v>
      </c>
    </row>
    <row r="1456" spans="1:8" ht="13.5" x14ac:dyDescent="0.25">
      <c r="A1456" s="3">
        <f>TITRES_STAT!B1459</f>
        <v>44132</v>
      </c>
      <c r="B1456" s="6">
        <f>TITRES_STAT!C1459</f>
        <v>9.99</v>
      </c>
      <c r="C1456" s="6">
        <f>TITRES_STAT!D1459</f>
        <v>6.8440000000000003</v>
      </c>
      <c r="D1456" s="6">
        <f>TITRES_STAT!E1459</f>
        <v>6.8385193193193192</v>
      </c>
      <c r="E1456" s="2">
        <f t="shared" si="88"/>
        <v>-576.17550977812823</v>
      </c>
      <c r="F1456" s="6" t="str">
        <f t="shared" si="91"/>
        <v>BULLISH</v>
      </c>
      <c r="G1456" s="6" t="str">
        <f t="shared" si="90"/>
        <v>WEAK</v>
      </c>
      <c r="H1456" s="6" t="str">
        <f t="shared" si="89"/>
        <v>CONFIRMED BULLISH</v>
      </c>
    </row>
    <row r="1457" spans="1:8" ht="13.5" x14ac:dyDescent="0.25">
      <c r="A1457" s="3">
        <f>TITRES_STAT!B1460</f>
        <v>44134</v>
      </c>
      <c r="B1457" s="6">
        <f>TITRES_STAT!C1460</f>
        <v>9.99</v>
      </c>
      <c r="C1457" s="6">
        <f>TITRES_STAT!D1460</f>
        <v>6.8440000000000003</v>
      </c>
      <c r="D1457" s="6">
        <f>TITRES_STAT!E1460</f>
        <v>0</v>
      </c>
      <c r="E1457" s="2">
        <f t="shared" si="88"/>
        <v>-576.17550977812823</v>
      </c>
      <c r="F1457" s="6" t="str">
        <f t="shared" si="91"/>
        <v>BULLISH</v>
      </c>
      <c r="G1457" s="6" t="str">
        <f t="shared" si="90"/>
        <v>WEAK</v>
      </c>
      <c r="H1457" s="6" t="str">
        <f t="shared" si="89"/>
        <v>CONFIRMED BULLISH</v>
      </c>
    </row>
    <row r="1458" spans="1:8" ht="13.5" x14ac:dyDescent="0.25">
      <c r="A1458" s="3">
        <f>TITRES_STAT!B1461</f>
        <v>44137</v>
      </c>
      <c r="B1458" s="6">
        <f>TITRES_STAT!C1461</f>
        <v>9.99</v>
      </c>
      <c r="C1458" s="6">
        <f>TITRES_STAT!D1461</f>
        <v>6.8440000000000003</v>
      </c>
      <c r="D1458" s="6">
        <f>TITRES_STAT!E1461</f>
        <v>0</v>
      </c>
      <c r="E1458" s="2">
        <f t="shared" si="88"/>
        <v>-576.17550977812823</v>
      </c>
      <c r="F1458" s="6" t="str">
        <f t="shared" si="91"/>
        <v>BULLISH</v>
      </c>
      <c r="G1458" s="6" t="str">
        <f t="shared" si="90"/>
        <v>WEAK</v>
      </c>
      <c r="H1458" s="6" t="str">
        <f t="shared" si="89"/>
        <v>CONFIRMED BULLISH</v>
      </c>
    </row>
    <row r="1459" spans="1:8" ht="13.5" x14ac:dyDescent="0.25">
      <c r="A1459" s="3">
        <f>TITRES_STAT!B1462</f>
        <v>44138</v>
      </c>
      <c r="B1459" s="6">
        <f>TITRES_STAT!C1462</f>
        <v>9.99</v>
      </c>
      <c r="C1459" s="6">
        <f>TITRES_STAT!D1462</f>
        <v>6.8440000000000003</v>
      </c>
      <c r="D1459" s="6">
        <f>TITRES_STAT!E1462</f>
        <v>0</v>
      </c>
      <c r="E1459" s="2">
        <f t="shared" si="88"/>
        <v>-576.17550977812823</v>
      </c>
      <c r="F1459" s="6" t="str">
        <f t="shared" si="91"/>
        <v>BULLISH</v>
      </c>
      <c r="G1459" s="6" t="str">
        <f t="shared" si="90"/>
        <v>WEAK</v>
      </c>
      <c r="H1459" s="6" t="str">
        <f t="shared" si="89"/>
        <v>CONFIRMED BULLISH</v>
      </c>
    </row>
    <row r="1460" spans="1:8" ht="13.5" x14ac:dyDescent="0.25">
      <c r="A1460" s="3">
        <f>TITRES_STAT!B1463</f>
        <v>44139</v>
      </c>
      <c r="B1460" s="6">
        <f>TITRES_STAT!C1463</f>
        <v>9.99</v>
      </c>
      <c r="C1460" s="6">
        <f>TITRES_STAT!D1463</f>
        <v>6.8440000000000003</v>
      </c>
      <c r="D1460" s="6">
        <f>TITRES_STAT!E1463</f>
        <v>0</v>
      </c>
      <c r="E1460" s="2">
        <f t="shared" si="88"/>
        <v>-576.17550977812823</v>
      </c>
      <c r="F1460" s="6" t="str">
        <f t="shared" si="91"/>
        <v>BULLISH</v>
      </c>
      <c r="G1460" s="6" t="str">
        <f t="shared" si="90"/>
        <v>NEUTRAL</v>
      </c>
      <c r="H1460" s="6" t="str">
        <f t="shared" si="89"/>
        <v>CONFIRMED BULLISH</v>
      </c>
    </row>
    <row r="1461" spans="1:8" ht="13.5" x14ac:dyDescent="0.25">
      <c r="A1461" s="3">
        <f>TITRES_STAT!B1464</f>
        <v>44140</v>
      </c>
      <c r="B1461" s="6">
        <f>TITRES_STAT!C1464</f>
        <v>9.99</v>
      </c>
      <c r="C1461" s="6">
        <f>TITRES_STAT!D1464</f>
        <v>6.8440000000000003</v>
      </c>
      <c r="D1461" s="6">
        <f>TITRES_STAT!E1464</f>
        <v>0</v>
      </c>
      <c r="E1461" s="2">
        <f t="shared" si="88"/>
        <v>-576.17550977812823</v>
      </c>
      <c r="F1461" s="6" t="str">
        <f t="shared" si="91"/>
        <v>NEUTRAL</v>
      </c>
      <c r="G1461" s="6" t="str">
        <f t="shared" si="90"/>
        <v>NEUTRAL</v>
      </c>
      <c r="H1461" s="6" t="str">
        <f t="shared" si="89"/>
        <v>NEUTRAL</v>
      </c>
    </row>
    <row r="1462" spans="1:8" ht="13.5" x14ac:dyDescent="0.25">
      <c r="A1462" s="3">
        <f>TITRES_STAT!B1465</f>
        <v>44141</v>
      </c>
      <c r="B1462" s="6">
        <f>TITRES_STAT!C1465</f>
        <v>10.28</v>
      </c>
      <c r="C1462" s="6">
        <f>TITRES_STAT!D1465</f>
        <v>7.0430000000000001</v>
      </c>
      <c r="D1462" s="6">
        <f>TITRES_STAT!E1465</f>
        <v>7.0429999999999993</v>
      </c>
      <c r="E1462" s="2">
        <f t="shared" si="88"/>
        <v>-569.13250977812822</v>
      </c>
      <c r="F1462" s="6" t="str">
        <f t="shared" si="91"/>
        <v>BULLISH</v>
      </c>
      <c r="G1462" s="6" t="str">
        <f t="shared" si="90"/>
        <v>NEUTRAL</v>
      </c>
      <c r="H1462" s="6" t="str">
        <f t="shared" si="89"/>
        <v>CONFIRMED BULLISH</v>
      </c>
    </row>
    <row r="1463" spans="1:8" ht="13.5" x14ac:dyDescent="0.25">
      <c r="A1463" s="3">
        <f>TITRES_STAT!B1466</f>
        <v>44144</v>
      </c>
      <c r="B1463" s="6">
        <f>TITRES_STAT!C1466</f>
        <v>10.28</v>
      </c>
      <c r="C1463" s="6">
        <f>TITRES_STAT!D1466</f>
        <v>7.0430000000000001</v>
      </c>
      <c r="D1463" s="6">
        <f>TITRES_STAT!E1466</f>
        <v>0</v>
      </c>
      <c r="E1463" s="2">
        <f t="shared" si="88"/>
        <v>-569.13250977812822</v>
      </c>
      <c r="F1463" s="6" t="str">
        <f t="shared" si="91"/>
        <v>BULLISH</v>
      </c>
      <c r="G1463" s="6" t="str">
        <f t="shared" si="90"/>
        <v>NEUTRAL</v>
      </c>
      <c r="H1463" s="6" t="str">
        <f t="shared" si="89"/>
        <v>CONFIRMED BULLISH</v>
      </c>
    </row>
    <row r="1464" spans="1:8" ht="13.5" x14ac:dyDescent="0.25">
      <c r="A1464" s="3">
        <f>TITRES_STAT!B1467</f>
        <v>44145</v>
      </c>
      <c r="B1464" s="6">
        <f>TITRES_STAT!C1467</f>
        <v>10.28</v>
      </c>
      <c r="C1464" s="6">
        <f>TITRES_STAT!D1467</f>
        <v>7.0430000000000001</v>
      </c>
      <c r="D1464" s="6">
        <f>TITRES_STAT!E1467</f>
        <v>0</v>
      </c>
      <c r="E1464" s="2">
        <f t="shared" si="88"/>
        <v>-569.13250977812822</v>
      </c>
      <c r="F1464" s="6" t="str">
        <f t="shared" si="91"/>
        <v>BULLISH</v>
      </c>
      <c r="G1464" s="6" t="str">
        <f t="shared" si="90"/>
        <v>NEUTRAL</v>
      </c>
      <c r="H1464" s="6" t="str">
        <f t="shared" si="89"/>
        <v>CONFIRMED BULLISH</v>
      </c>
    </row>
    <row r="1465" spans="1:8" ht="13.5" x14ac:dyDescent="0.25">
      <c r="A1465" s="3">
        <f>TITRES_STAT!B1468</f>
        <v>44146</v>
      </c>
      <c r="B1465" s="6">
        <f>TITRES_STAT!C1468</f>
        <v>10.28</v>
      </c>
      <c r="C1465" s="6">
        <f>TITRES_STAT!D1468</f>
        <v>7.0430000000000001</v>
      </c>
      <c r="D1465" s="6">
        <f>TITRES_STAT!E1468</f>
        <v>6.8093751945525289</v>
      </c>
      <c r="E1465" s="2">
        <f t="shared" si="88"/>
        <v>-569.13250977812822</v>
      </c>
      <c r="F1465" s="6" t="str">
        <f t="shared" si="91"/>
        <v>BULLISH</v>
      </c>
      <c r="G1465" s="6" t="str">
        <f t="shared" si="90"/>
        <v>NEUTRAL</v>
      </c>
      <c r="H1465" s="6" t="str">
        <f t="shared" si="89"/>
        <v>CONFIRMED BULLISH</v>
      </c>
    </row>
    <row r="1466" spans="1:8" ht="13.5" x14ac:dyDescent="0.25">
      <c r="A1466" s="3">
        <f>TITRES_STAT!B1469</f>
        <v>44147</v>
      </c>
      <c r="B1466" s="6">
        <f>TITRES_STAT!C1469</f>
        <v>10.28</v>
      </c>
      <c r="C1466" s="6">
        <f>TITRES_STAT!D1469</f>
        <v>7.0430000000000001</v>
      </c>
      <c r="D1466" s="6">
        <f>TITRES_STAT!E1469</f>
        <v>0</v>
      </c>
      <c r="E1466" s="2">
        <f t="shared" si="88"/>
        <v>-569.13250977812822</v>
      </c>
      <c r="F1466" s="6" t="str">
        <f t="shared" si="91"/>
        <v>BULLISH</v>
      </c>
      <c r="G1466" s="6" t="str">
        <f t="shared" si="90"/>
        <v>NEUTRAL</v>
      </c>
      <c r="H1466" s="6" t="str">
        <f t="shared" si="89"/>
        <v>CONFIRMED BULLISH</v>
      </c>
    </row>
    <row r="1467" spans="1:8" ht="13.5" x14ac:dyDescent="0.25">
      <c r="A1467" s="3">
        <f>TITRES_STAT!B1470</f>
        <v>44148</v>
      </c>
      <c r="B1467" s="6">
        <f>TITRES_STAT!C1470</f>
        <v>10.28</v>
      </c>
      <c r="C1467" s="6">
        <f>TITRES_STAT!D1470</f>
        <v>7.0430000000000001</v>
      </c>
      <c r="D1467" s="6">
        <f>TITRES_STAT!E1470</f>
        <v>0</v>
      </c>
      <c r="E1467" s="2">
        <f t="shared" si="88"/>
        <v>-569.13250977812822</v>
      </c>
      <c r="F1467" s="6" t="str">
        <f t="shared" si="91"/>
        <v>NEUTRAL</v>
      </c>
      <c r="G1467" s="6" t="str">
        <f t="shared" si="90"/>
        <v>NEUTRAL</v>
      </c>
      <c r="H1467" s="6" t="str">
        <f t="shared" si="89"/>
        <v>NEUTRAL</v>
      </c>
    </row>
    <row r="1468" spans="1:8" ht="13.5" x14ac:dyDescent="0.25">
      <c r="A1468" s="3">
        <f>TITRES_STAT!B1471</f>
        <v>44151</v>
      </c>
      <c r="B1468" s="6">
        <f>TITRES_STAT!C1471</f>
        <v>10.28</v>
      </c>
      <c r="C1468" s="6">
        <f>TITRES_STAT!D1471</f>
        <v>7.0430000000000001</v>
      </c>
      <c r="D1468" s="6">
        <f>TITRES_STAT!E1471</f>
        <v>0</v>
      </c>
      <c r="E1468" s="2">
        <f t="shared" si="88"/>
        <v>-569.13250977812822</v>
      </c>
      <c r="F1468" s="6" t="str">
        <f t="shared" si="91"/>
        <v>NEUTRAL</v>
      </c>
      <c r="G1468" s="6" t="str">
        <f t="shared" si="90"/>
        <v>NEUTRAL</v>
      </c>
      <c r="H1468" s="6" t="str">
        <f t="shared" si="89"/>
        <v>NEUTRAL</v>
      </c>
    </row>
    <row r="1469" spans="1:8" ht="13.5" x14ac:dyDescent="0.25">
      <c r="A1469" s="3">
        <f>TITRES_STAT!B1472</f>
        <v>44152</v>
      </c>
      <c r="B1469" s="6">
        <f>TITRES_STAT!C1472</f>
        <v>10.28</v>
      </c>
      <c r="C1469" s="6">
        <f>TITRES_STAT!D1472</f>
        <v>7.0430000000000001</v>
      </c>
      <c r="D1469" s="6">
        <f>TITRES_STAT!E1472</f>
        <v>0</v>
      </c>
      <c r="E1469" s="2">
        <f t="shared" si="88"/>
        <v>-569.13250977812822</v>
      </c>
      <c r="F1469" s="6" t="str">
        <f t="shared" si="91"/>
        <v>NEUTRAL</v>
      </c>
      <c r="G1469" s="6" t="str">
        <f t="shared" si="90"/>
        <v>NEUTRAL</v>
      </c>
      <c r="H1469" s="6" t="str">
        <f t="shared" si="89"/>
        <v>NEUTRAL</v>
      </c>
    </row>
    <row r="1470" spans="1:8" ht="13.5" x14ac:dyDescent="0.25">
      <c r="A1470" s="3">
        <f>TITRES_STAT!B1473</f>
        <v>44153</v>
      </c>
      <c r="B1470" s="6">
        <f>TITRES_STAT!C1473</f>
        <v>10.28</v>
      </c>
      <c r="C1470" s="6">
        <f>TITRES_STAT!D1473</f>
        <v>7.0430000000000001</v>
      </c>
      <c r="D1470" s="6">
        <f>TITRES_STAT!E1473</f>
        <v>0</v>
      </c>
      <c r="E1470" s="2">
        <f t="shared" si="88"/>
        <v>-569.13250977812822</v>
      </c>
      <c r="F1470" s="6" t="str">
        <f t="shared" si="91"/>
        <v>NEUTRAL</v>
      </c>
      <c r="G1470" s="6" t="str">
        <f t="shared" si="90"/>
        <v>NEUTRAL</v>
      </c>
      <c r="H1470" s="6" t="str">
        <f t="shared" si="89"/>
        <v>NEUTRAL</v>
      </c>
    </row>
    <row r="1471" spans="1:8" ht="13.5" x14ac:dyDescent="0.25">
      <c r="A1471" s="3">
        <f>TITRES_STAT!B1474</f>
        <v>44154</v>
      </c>
      <c r="B1471" s="6">
        <f>TITRES_STAT!C1474</f>
        <v>10.28</v>
      </c>
      <c r="C1471" s="6">
        <f>TITRES_STAT!D1474</f>
        <v>7.0430000000000001</v>
      </c>
      <c r="D1471" s="6">
        <f>TITRES_STAT!E1474</f>
        <v>0</v>
      </c>
      <c r="E1471" s="2">
        <f t="shared" si="88"/>
        <v>-569.13250977812822</v>
      </c>
      <c r="F1471" s="6" t="str">
        <f t="shared" si="91"/>
        <v>NEUTRAL</v>
      </c>
      <c r="G1471" s="6" t="str">
        <f t="shared" si="90"/>
        <v>NEUTRAL</v>
      </c>
      <c r="H1471" s="6" t="str">
        <f t="shared" si="89"/>
        <v>NEUTRAL</v>
      </c>
    </row>
    <row r="1472" spans="1:8" ht="13.5" x14ac:dyDescent="0.25">
      <c r="A1472" s="3">
        <f>TITRES_STAT!B1475</f>
        <v>44155</v>
      </c>
      <c r="B1472" s="6">
        <f>TITRES_STAT!C1475</f>
        <v>10.28</v>
      </c>
      <c r="C1472" s="6">
        <f>TITRES_STAT!D1475</f>
        <v>7.0430000000000001</v>
      </c>
      <c r="D1472" s="6">
        <f>TITRES_STAT!E1475</f>
        <v>0</v>
      </c>
      <c r="E1472" s="2">
        <f t="shared" si="88"/>
        <v>-569.13250977812822</v>
      </c>
      <c r="F1472" s="6" t="str">
        <f t="shared" si="91"/>
        <v>NEUTRAL</v>
      </c>
      <c r="G1472" s="6" t="str">
        <f t="shared" si="90"/>
        <v>NEUTRAL</v>
      </c>
      <c r="H1472" s="6" t="str">
        <f t="shared" si="89"/>
        <v>NEUTRAL</v>
      </c>
    </row>
    <row r="1473" spans="1:8" ht="13.5" x14ac:dyDescent="0.25">
      <c r="A1473" s="3">
        <f>TITRES_STAT!B1476</f>
        <v>44158</v>
      </c>
      <c r="B1473" s="6">
        <f>TITRES_STAT!C1476</f>
        <v>10.28</v>
      </c>
      <c r="C1473" s="6">
        <f>TITRES_STAT!D1476</f>
        <v>7.0430000000000001</v>
      </c>
      <c r="D1473" s="6">
        <f>TITRES_STAT!E1476</f>
        <v>0</v>
      </c>
      <c r="E1473" s="2">
        <f t="shared" si="88"/>
        <v>-569.13250977812822</v>
      </c>
      <c r="F1473" s="6" t="str">
        <f t="shared" si="91"/>
        <v>NEUTRAL</v>
      </c>
      <c r="G1473" s="6" t="str">
        <f t="shared" si="90"/>
        <v>NEUTRAL</v>
      </c>
      <c r="H1473" s="6" t="str">
        <f t="shared" si="89"/>
        <v>NEUTRAL</v>
      </c>
    </row>
    <row r="1474" spans="1:8" ht="13.5" x14ac:dyDescent="0.25">
      <c r="A1474" s="3">
        <f>TITRES_STAT!B1477</f>
        <v>44159</v>
      </c>
      <c r="B1474" s="6">
        <f>TITRES_STAT!C1477</f>
        <v>10.28</v>
      </c>
      <c r="C1474" s="6">
        <f>TITRES_STAT!D1477</f>
        <v>7.0430000000000001</v>
      </c>
      <c r="D1474" s="6">
        <f>TITRES_STAT!E1477</f>
        <v>0</v>
      </c>
      <c r="E1474" s="2">
        <f t="shared" si="88"/>
        <v>-569.13250977812822</v>
      </c>
      <c r="F1474" s="6" t="str">
        <f t="shared" si="91"/>
        <v>NEUTRAL</v>
      </c>
      <c r="G1474" s="6" t="str">
        <f t="shared" si="90"/>
        <v>NEUTRAL</v>
      </c>
      <c r="H1474" s="6" t="str">
        <f t="shared" si="89"/>
        <v>NEUTRAL</v>
      </c>
    </row>
    <row r="1475" spans="1:8" ht="13.5" x14ac:dyDescent="0.25">
      <c r="A1475" s="3">
        <f>TITRES_STAT!B1478</f>
        <v>44160</v>
      </c>
      <c r="B1475" s="6">
        <f>TITRES_STAT!C1478</f>
        <v>10.28</v>
      </c>
      <c r="C1475" s="6">
        <f>TITRES_STAT!D1478</f>
        <v>7.0430000000000001</v>
      </c>
      <c r="D1475" s="6">
        <f>TITRES_STAT!E1478</f>
        <v>0</v>
      </c>
      <c r="E1475" s="2">
        <f t="shared" si="88"/>
        <v>-569.13250977812822</v>
      </c>
      <c r="F1475" s="6" t="str">
        <f t="shared" si="91"/>
        <v>NEUTRAL</v>
      </c>
      <c r="G1475" s="6" t="str">
        <f t="shared" si="90"/>
        <v>NEUTRAL</v>
      </c>
      <c r="H1475" s="6" t="str">
        <f t="shared" si="89"/>
        <v>NEUTRAL</v>
      </c>
    </row>
    <row r="1476" spans="1:8" ht="13.5" x14ac:dyDescent="0.25">
      <c r="A1476" s="3">
        <f>TITRES_STAT!B1479</f>
        <v>44161</v>
      </c>
      <c r="B1476" s="6">
        <f>TITRES_STAT!C1479</f>
        <v>10.28</v>
      </c>
      <c r="C1476" s="6">
        <f>TITRES_STAT!D1479</f>
        <v>7.0430000000000001</v>
      </c>
      <c r="D1476" s="6">
        <f>TITRES_STAT!E1479</f>
        <v>0</v>
      </c>
      <c r="E1476" s="2">
        <f t="shared" ref="E1476:E1539" si="92">IF(B1476&gt;B1475, E1475+D1476, IF(B1476&lt;B1475, E1475-D1476, E1475))</f>
        <v>-569.13250977812822</v>
      </c>
      <c r="F1476" s="6" t="str">
        <f t="shared" si="91"/>
        <v>NEUTRAL</v>
      </c>
      <c r="G1476" s="6" t="str">
        <f t="shared" si="90"/>
        <v>NEUTRAL</v>
      </c>
      <c r="H1476" s="6" t="str">
        <f t="shared" si="89"/>
        <v>NEUTRAL</v>
      </c>
    </row>
    <row r="1477" spans="1:8" ht="13.5" x14ac:dyDescent="0.25">
      <c r="A1477" s="3">
        <f>TITRES_STAT!B1480</f>
        <v>44162</v>
      </c>
      <c r="B1477" s="6">
        <f>TITRES_STAT!C1480</f>
        <v>10.28</v>
      </c>
      <c r="C1477" s="6">
        <f>TITRES_STAT!D1480</f>
        <v>7.0430000000000001</v>
      </c>
      <c r="D1477" s="6">
        <f>TITRES_STAT!E1480</f>
        <v>0</v>
      </c>
      <c r="E1477" s="2">
        <f t="shared" si="92"/>
        <v>-569.13250977812822</v>
      </c>
      <c r="F1477" s="6" t="str">
        <f t="shared" si="91"/>
        <v>NEUTRAL</v>
      </c>
      <c r="G1477" s="6" t="str">
        <f t="shared" si="90"/>
        <v>NEUTRAL</v>
      </c>
      <c r="H1477" s="6" t="str">
        <f t="shared" si="89"/>
        <v>NEUTRAL</v>
      </c>
    </row>
    <row r="1478" spans="1:8" ht="13.5" x14ac:dyDescent="0.25">
      <c r="A1478" s="3">
        <f>TITRES_STAT!B1481</f>
        <v>44165</v>
      </c>
      <c r="B1478" s="6">
        <f>TITRES_STAT!C1481</f>
        <v>10.56</v>
      </c>
      <c r="C1478" s="6">
        <f>TITRES_STAT!D1481</f>
        <v>7.2350000000000003</v>
      </c>
      <c r="D1478" s="6">
        <f>TITRES_STAT!E1481</f>
        <v>7.2350000000000012</v>
      </c>
      <c r="E1478" s="2">
        <f t="shared" si="92"/>
        <v>-561.89750977812821</v>
      </c>
      <c r="F1478" s="6" t="str">
        <f t="shared" si="91"/>
        <v>BULLISH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BULLISH</v>
      </c>
    </row>
    <row r="1479" spans="1:8" ht="13.5" x14ac:dyDescent="0.25">
      <c r="A1479" s="3">
        <f>TITRES_STAT!B1482</f>
        <v>44166</v>
      </c>
      <c r="B1479" s="6">
        <f>TITRES_STAT!C1482</f>
        <v>10.56</v>
      </c>
      <c r="C1479" s="6">
        <f>TITRES_STAT!D1482</f>
        <v>7.2350000000000003</v>
      </c>
      <c r="D1479" s="6">
        <f>TITRES_STAT!E1482</f>
        <v>0</v>
      </c>
      <c r="E1479" s="2">
        <f t="shared" si="92"/>
        <v>-561.89750977812821</v>
      </c>
      <c r="F1479" s="6" t="str">
        <f t="shared" si="91"/>
        <v>BULLISH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CONFIRMED BULLISH</v>
      </c>
    </row>
    <row r="1480" spans="1:8" ht="13.5" x14ac:dyDescent="0.25">
      <c r="A1480" s="3">
        <f>TITRES_STAT!B1483</f>
        <v>44167</v>
      </c>
      <c r="B1480" s="6">
        <f>TITRES_STAT!C1483</f>
        <v>10.56</v>
      </c>
      <c r="C1480" s="6">
        <f>TITRES_STAT!D1483</f>
        <v>7.2350000000000003</v>
      </c>
      <c r="D1480" s="6">
        <f>TITRES_STAT!E1483</f>
        <v>0</v>
      </c>
      <c r="E1480" s="2">
        <f t="shared" si="92"/>
        <v>-561.89750977812821</v>
      </c>
      <c r="F1480" s="6" t="str">
        <f t="shared" ref="F1480:F1543" si="95">IF(E1480&gt;E1475,"BULLISH",IF(E1480&lt;E1475,"BEARISH","NEUTRAL"))</f>
        <v>BULLISH</v>
      </c>
      <c r="G1480" s="6" t="str">
        <f t="shared" si="94"/>
        <v>NEUTRAL</v>
      </c>
      <c r="H1480" s="6" t="str">
        <f t="shared" si="93"/>
        <v>CONFIRMED BULLISH</v>
      </c>
    </row>
    <row r="1481" spans="1:8" ht="13.5" x14ac:dyDescent="0.25">
      <c r="A1481" s="3">
        <f>TITRES_STAT!B1484</f>
        <v>44168</v>
      </c>
      <c r="B1481" s="6">
        <f>TITRES_STAT!C1484</f>
        <v>10</v>
      </c>
      <c r="C1481" s="6">
        <f>TITRES_STAT!D1484</f>
        <v>6.851</v>
      </c>
      <c r="D1481" s="6">
        <f>TITRES_STAT!E1484</f>
        <v>6.8098939999999999</v>
      </c>
      <c r="E1481" s="2">
        <f t="shared" si="92"/>
        <v>-568.7074037781282</v>
      </c>
      <c r="F1481" s="6" t="str">
        <f t="shared" si="95"/>
        <v>BULLISH</v>
      </c>
      <c r="G1481" s="6" t="str">
        <f t="shared" si="94"/>
        <v>NEUTRAL</v>
      </c>
      <c r="H1481" s="6" t="str">
        <f t="shared" si="93"/>
        <v>BULLISH DIVERGENCE</v>
      </c>
    </row>
    <row r="1482" spans="1:8" ht="13.5" x14ac:dyDescent="0.25">
      <c r="A1482" s="3">
        <f>TITRES_STAT!B1485</f>
        <v>44169</v>
      </c>
      <c r="B1482" s="6">
        <f>TITRES_STAT!C1485</f>
        <v>10</v>
      </c>
      <c r="C1482" s="6">
        <f>TITRES_STAT!D1485</f>
        <v>6.851</v>
      </c>
      <c r="D1482" s="6">
        <f>TITRES_STAT!E1485</f>
        <v>0</v>
      </c>
      <c r="E1482" s="2">
        <f t="shared" si="92"/>
        <v>-568.7074037781282</v>
      </c>
      <c r="F1482" s="6" t="str">
        <f t="shared" si="95"/>
        <v>BULLISH</v>
      </c>
      <c r="G1482" s="6" t="str">
        <f t="shared" si="94"/>
        <v>NEUTRAL</v>
      </c>
      <c r="H1482" s="6" t="str">
        <f t="shared" si="93"/>
        <v>BULLISH DIVERGENCE</v>
      </c>
    </row>
    <row r="1483" spans="1:8" ht="13.5" x14ac:dyDescent="0.25">
      <c r="A1483" s="3">
        <f>TITRES_STAT!B1486</f>
        <v>44172</v>
      </c>
      <c r="B1483" s="6">
        <f>TITRES_STAT!C1486</f>
        <v>9.6999999999999993</v>
      </c>
      <c r="C1483" s="6">
        <f>TITRES_STAT!D1486</f>
        <v>6.6459999999999999</v>
      </c>
      <c r="D1483" s="6">
        <f>TITRES_STAT!E1486</f>
        <v>6.6466851546391759</v>
      </c>
      <c r="E1483" s="2">
        <f t="shared" si="92"/>
        <v>-575.35408893276735</v>
      </c>
      <c r="F1483" s="6" t="str">
        <f t="shared" si="95"/>
        <v>BEARISH</v>
      </c>
      <c r="G1483" s="6" t="str">
        <f t="shared" si="94"/>
        <v>STRONG</v>
      </c>
      <c r="H1483" s="6" t="str">
        <f t="shared" si="93"/>
        <v>CONFIRMED BEARISH</v>
      </c>
    </row>
    <row r="1484" spans="1:8" ht="13.5" x14ac:dyDescent="0.25">
      <c r="A1484" s="3">
        <f>TITRES_STAT!B1487</f>
        <v>44173</v>
      </c>
      <c r="B1484" s="6">
        <f>TITRES_STAT!C1487</f>
        <v>9.27</v>
      </c>
      <c r="C1484" s="6">
        <f>TITRES_STAT!D1487</f>
        <v>6.351</v>
      </c>
      <c r="D1484" s="6">
        <f>TITRES_STAT!E1487</f>
        <v>6.351</v>
      </c>
      <c r="E1484" s="2">
        <f t="shared" si="92"/>
        <v>-581.70508893276735</v>
      </c>
      <c r="F1484" s="6" t="str">
        <f t="shared" si="95"/>
        <v>BEARISH</v>
      </c>
      <c r="G1484" s="6" t="str">
        <f t="shared" si="94"/>
        <v>STRONG</v>
      </c>
      <c r="H1484" s="6" t="str">
        <f t="shared" si="93"/>
        <v>CONFIRMED BEARISH</v>
      </c>
    </row>
    <row r="1485" spans="1:8" ht="13.5" x14ac:dyDescent="0.25">
      <c r="A1485" s="3">
        <f>TITRES_STAT!B1488</f>
        <v>44174</v>
      </c>
      <c r="B1485" s="6">
        <f>TITRES_STAT!C1488</f>
        <v>9.68</v>
      </c>
      <c r="C1485" s="6">
        <f>TITRES_STAT!D1488</f>
        <v>6.6319999999999997</v>
      </c>
      <c r="D1485" s="6">
        <f>TITRES_STAT!E1488</f>
        <v>6.6319999999999997</v>
      </c>
      <c r="E1485" s="2">
        <f t="shared" si="92"/>
        <v>-575.0730889327674</v>
      </c>
      <c r="F1485" s="6" t="str">
        <f t="shared" si="95"/>
        <v>BEARISH</v>
      </c>
      <c r="G1485" s="6" t="str">
        <f t="shared" si="94"/>
        <v>STRONG</v>
      </c>
      <c r="H1485" s="6" t="str">
        <f t="shared" si="93"/>
        <v>CONFIRMED BEARISH</v>
      </c>
    </row>
    <row r="1486" spans="1:8" ht="13.5" x14ac:dyDescent="0.25">
      <c r="A1486" s="3">
        <f>TITRES_STAT!B1489</f>
        <v>44175</v>
      </c>
      <c r="B1486" s="6">
        <f>TITRES_STAT!C1489</f>
        <v>9.9600000000000009</v>
      </c>
      <c r="C1486" s="6">
        <f>TITRES_STAT!D1489</f>
        <v>6.8239999999999998</v>
      </c>
      <c r="D1486" s="6">
        <f>TITRES_STAT!E1489</f>
        <v>6.7260248995983929</v>
      </c>
      <c r="E1486" s="2">
        <f t="shared" si="92"/>
        <v>-568.34706403316898</v>
      </c>
      <c r="F1486" s="6" t="str">
        <f t="shared" si="95"/>
        <v>BULLISH</v>
      </c>
      <c r="G1486" s="6" t="str">
        <f t="shared" si="94"/>
        <v>NEUTRAL</v>
      </c>
      <c r="H1486" s="6" t="str">
        <f t="shared" si="93"/>
        <v>BULLISH DIVERGENCE</v>
      </c>
    </row>
    <row r="1487" spans="1:8" ht="13.5" x14ac:dyDescent="0.25">
      <c r="A1487" s="3">
        <f>TITRES_STAT!B1490</f>
        <v>44176</v>
      </c>
      <c r="B1487" s="6">
        <f>TITRES_STAT!C1490</f>
        <v>9.9700000000000006</v>
      </c>
      <c r="C1487" s="6">
        <f>TITRES_STAT!D1490</f>
        <v>6.8310000000000004</v>
      </c>
      <c r="D1487" s="6">
        <f>TITRES_STAT!E1490</f>
        <v>6.7933164493480431</v>
      </c>
      <c r="E1487" s="2">
        <f t="shared" si="92"/>
        <v>-561.55374758382095</v>
      </c>
      <c r="F1487" s="6" t="str">
        <f t="shared" si="95"/>
        <v>BULLISH</v>
      </c>
      <c r="G1487" s="6" t="str">
        <f t="shared" si="94"/>
        <v>NEUTRAL</v>
      </c>
      <c r="H1487" s="6" t="str">
        <f t="shared" si="93"/>
        <v>BULLISH DIVERGENCE</v>
      </c>
    </row>
    <row r="1488" spans="1:8" ht="13.5" x14ac:dyDescent="0.25">
      <c r="A1488" s="3">
        <f>TITRES_STAT!B1491</f>
        <v>44179</v>
      </c>
      <c r="B1488" s="6">
        <f>TITRES_STAT!C1491</f>
        <v>10.55</v>
      </c>
      <c r="C1488" s="6">
        <f>TITRES_STAT!D1491</f>
        <v>7.2279999999999998</v>
      </c>
      <c r="D1488" s="6">
        <f>TITRES_STAT!E1491</f>
        <v>7.2026506161137434</v>
      </c>
      <c r="E1488" s="2">
        <f t="shared" si="92"/>
        <v>-554.35109696770724</v>
      </c>
      <c r="F1488" s="6" t="str">
        <f t="shared" si="95"/>
        <v>BULLISH</v>
      </c>
      <c r="G1488" s="6" t="str">
        <f t="shared" si="94"/>
        <v>WEAK</v>
      </c>
      <c r="H1488" s="6" t="str">
        <f t="shared" si="93"/>
        <v>CONFIRMED BULLISH</v>
      </c>
    </row>
    <row r="1489" spans="1:8" ht="13.5" x14ac:dyDescent="0.25">
      <c r="A1489" s="3">
        <f>TITRES_STAT!B1492</f>
        <v>44180</v>
      </c>
      <c r="B1489" s="6">
        <f>TITRES_STAT!C1492</f>
        <v>10.99</v>
      </c>
      <c r="C1489" s="6">
        <f>TITRES_STAT!D1492</f>
        <v>7.5289999999999999</v>
      </c>
      <c r="D1489" s="6">
        <f>TITRES_STAT!E1492</f>
        <v>7.5036521383075518</v>
      </c>
      <c r="E1489" s="2">
        <f t="shared" si="92"/>
        <v>-546.84744482939971</v>
      </c>
      <c r="F1489" s="6" t="str">
        <f t="shared" si="95"/>
        <v>BULLISH</v>
      </c>
      <c r="G1489" s="6" t="str">
        <f t="shared" si="94"/>
        <v>WEAK</v>
      </c>
      <c r="H1489" s="6" t="str">
        <f t="shared" si="93"/>
        <v>CONFIRMED BULLISH</v>
      </c>
    </row>
    <row r="1490" spans="1:8" ht="13.5" x14ac:dyDescent="0.25">
      <c r="A1490" s="3">
        <f>TITRES_STAT!B1493</f>
        <v>44181</v>
      </c>
      <c r="B1490" s="6">
        <f>TITRES_STAT!C1493</f>
        <v>11.3</v>
      </c>
      <c r="C1490" s="6">
        <f>TITRES_STAT!D1493</f>
        <v>7.742</v>
      </c>
      <c r="D1490" s="6">
        <f>TITRES_STAT!E1493</f>
        <v>7.690615044247787</v>
      </c>
      <c r="E1490" s="2">
        <f t="shared" si="92"/>
        <v>-539.1568297851519</v>
      </c>
      <c r="F1490" s="6" t="str">
        <f t="shared" si="95"/>
        <v>BULLISH</v>
      </c>
      <c r="G1490" s="6" t="str">
        <f t="shared" si="94"/>
        <v>WEAK</v>
      </c>
      <c r="H1490" s="6" t="str">
        <f t="shared" si="93"/>
        <v>CONFIRMED BULLISH</v>
      </c>
    </row>
    <row r="1491" spans="1:8" ht="13.5" x14ac:dyDescent="0.25">
      <c r="A1491" s="3">
        <f>TITRES_STAT!B1494</f>
        <v>44182</v>
      </c>
      <c r="B1491" s="6">
        <f>TITRES_STAT!C1494</f>
        <v>11.3</v>
      </c>
      <c r="C1491" s="6">
        <f>TITRES_STAT!D1494</f>
        <v>7.742</v>
      </c>
      <c r="D1491" s="6">
        <f>TITRES_STAT!E1494</f>
        <v>7.742</v>
      </c>
      <c r="E1491" s="2">
        <f t="shared" si="92"/>
        <v>-539.1568297851519</v>
      </c>
      <c r="F1491" s="6" t="str">
        <f t="shared" si="95"/>
        <v>BULLISH</v>
      </c>
      <c r="G1491" s="6" t="str">
        <f t="shared" si="94"/>
        <v>WEAK</v>
      </c>
      <c r="H1491" s="6" t="str">
        <f t="shared" si="93"/>
        <v>CONFIRMED BULLISH</v>
      </c>
    </row>
    <row r="1492" spans="1:8" ht="13.5" x14ac:dyDescent="0.25">
      <c r="A1492" s="3">
        <f>TITRES_STAT!B1495</f>
        <v>44183</v>
      </c>
      <c r="B1492" s="6">
        <f>TITRES_STAT!C1495</f>
        <v>11.5</v>
      </c>
      <c r="C1492" s="6">
        <f>TITRES_STAT!D1495</f>
        <v>7.8789999999999996</v>
      </c>
      <c r="D1492" s="6">
        <f>TITRES_STAT!E1495</f>
        <v>7.9125713913043478</v>
      </c>
      <c r="E1492" s="2">
        <f t="shared" si="92"/>
        <v>-531.24425839384753</v>
      </c>
      <c r="F1492" s="6" t="str">
        <f t="shared" si="95"/>
        <v>BULLISH</v>
      </c>
      <c r="G1492" s="6" t="str">
        <f t="shared" si="94"/>
        <v>WEAK</v>
      </c>
      <c r="H1492" s="6" t="str">
        <f t="shared" si="93"/>
        <v>CONFIRMED BULLISH</v>
      </c>
    </row>
    <row r="1493" spans="1:8" ht="13.5" x14ac:dyDescent="0.25">
      <c r="A1493" s="3">
        <f>TITRES_STAT!B1496</f>
        <v>44186</v>
      </c>
      <c r="B1493" s="6">
        <f>TITRES_STAT!C1496</f>
        <v>11.6</v>
      </c>
      <c r="C1493" s="6">
        <f>TITRES_STAT!D1496</f>
        <v>7.9470000000000001</v>
      </c>
      <c r="D1493" s="6">
        <f>TITRES_STAT!E1496</f>
        <v>8.053873448275862</v>
      </c>
      <c r="E1493" s="2">
        <f t="shared" si="92"/>
        <v>-523.19038494557162</v>
      </c>
      <c r="F1493" s="6" t="str">
        <f t="shared" si="95"/>
        <v>BULLISH</v>
      </c>
      <c r="G1493" s="6" t="str">
        <f t="shared" si="94"/>
        <v>WEAK</v>
      </c>
      <c r="H1493" s="6" t="str">
        <f t="shared" si="93"/>
        <v>CONFIRMED BULLISH</v>
      </c>
    </row>
    <row r="1494" spans="1:8" ht="13.5" x14ac:dyDescent="0.25">
      <c r="A1494" s="3">
        <f>TITRES_STAT!B1497</f>
        <v>44187</v>
      </c>
      <c r="B1494" s="6">
        <f>TITRES_STAT!C1497</f>
        <v>11.65</v>
      </c>
      <c r="C1494" s="6">
        <f>TITRES_STAT!D1497</f>
        <v>7.9809999999999999</v>
      </c>
      <c r="D1494" s="6">
        <f>TITRES_STAT!E1497</f>
        <v>7.7412274678111581</v>
      </c>
      <c r="E1494" s="2">
        <f t="shared" si="92"/>
        <v>-515.44915747776042</v>
      </c>
      <c r="F1494" s="6" t="str">
        <f t="shared" si="95"/>
        <v>BULLISH</v>
      </c>
      <c r="G1494" s="6" t="str">
        <f t="shared" si="94"/>
        <v>WEAK</v>
      </c>
      <c r="H1494" s="6" t="str">
        <f t="shared" si="93"/>
        <v>CONFIRMED BULLISH</v>
      </c>
    </row>
    <row r="1495" spans="1:8" ht="13.5" x14ac:dyDescent="0.25">
      <c r="A1495" s="3">
        <f>TITRES_STAT!B1498</f>
        <v>44188</v>
      </c>
      <c r="B1495" s="6">
        <f>TITRES_STAT!C1498</f>
        <v>11.31</v>
      </c>
      <c r="C1495" s="6">
        <f>TITRES_STAT!D1498</f>
        <v>7.7489999999999997</v>
      </c>
      <c r="D1495" s="6">
        <f>TITRES_STAT!E1498</f>
        <v>7.7489999999999997</v>
      </c>
      <c r="E1495" s="2">
        <f t="shared" si="92"/>
        <v>-523.19815747776045</v>
      </c>
      <c r="F1495" s="6" t="str">
        <f t="shared" si="95"/>
        <v>BULLISH</v>
      </c>
      <c r="G1495" s="6" t="str">
        <f t="shared" si="94"/>
        <v>WEAK</v>
      </c>
      <c r="H1495" s="6" t="str">
        <f t="shared" si="93"/>
        <v>CONFIRMED BULLISH</v>
      </c>
    </row>
    <row r="1496" spans="1:8" ht="13.5" x14ac:dyDescent="0.25">
      <c r="A1496" s="3">
        <f>TITRES_STAT!B1499</f>
        <v>44189</v>
      </c>
      <c r="B1496" s="6">
        <f>TITRES_STAT!C1499</f>
        <v>11.13</v>
      </c>
      <c r="C1496" s="6">
        <f>TITRES_STAT!D1499</f>
        <v>7.625</v>
      </c>
      <c r="D1496" s="6">
        <f>TITRES_STAT!E1499</f>
        <v>7.7818845462713391</v>
      </c>
      <c r="E1496" s="2">
        <f t="shared" si="92"/>
        <v>-530.98004202403183</v>
      </c>
      <c r="F1496" s="6" t="str">
        <f t="shared" si="95"/>
        <v>BULLISH</v>
      </c>
      <c r="G1496" s="6" t="str">
        <f t="shared" si="94"/>
        <v>NEUTRAL</v>
      </c>
      <c r="H1496" s="6" t="str">
        <f t="shared" si="93"/>
        <v>BULLISH DIVERGENCE</v>
      </c>
    </row>
    <row r="1497" spans="1:8" ht="13.5" x14ac:dyDescent="0.25">
      <c r="A1497" s="3">
        <f>TITRES_STAT!B1500</f>
        <v>44190</v>
      </c>
      <c r="B1497" s="6">
        <f>TITRES_STAT!C1500</f>
        <v>11.13</v>
      </c>
      <c r="C1497" s="6">
        <f>TITRES_STAT!D1500</f>
        <v>7.625</v>
      </c>
      <c r="D1497" s="6">
        <f>TITRES_STAT!E1500</f>
        <v>0</v>
      </c>
      <c r="E1497" s="2">
        <f t="shared" si="92"/>
        <v>-530.98004202403183</v>
      </c>
      <c r="F1497" s="6" t="str">
        <f t="shared" si="95"/>
        <v>BULLISH</v>
      </c>
      <c r="G1497" s="6" t="str">
        <f t="shared" si="94"/>
        <v>NEUTRAL</v>
      </c>
      <c r="H1497" s="6" t="str">
        <f t="shared" si="93"/>
        <v>BULLISH DIVERGENCE</v>
      </c>
    </row>
    <row r="1498" spans="1:8" ht="13.5" x14ac:dyDescent="0.25">
      <c r="A1498" s="3">
        <f>TITRES_STAT!B1501</f>
        <v>44193</v>
      </c>
      <c r="B1498" s="6">
        <f>TITRES_STAT!C1501</f>
        <v>11.13</v>
      </c>
      <c r="C1498" s="6">
        <f>TITRES_STAT!D1501</f>
        <v>7.625</v>
      </c>
      <c r="D1498" s="6">
        <f>TITRES_STAT!E1501</f>
        <v>0</v>
      </c>
      <c r="E1498" s="2">
        <f t="shared" si="92"/>
        <v>-530.98004202403183</v>
      </c>
      <c r="F1498" s="6" t="str">
        <f t="shared" si="95"/>
        <v>BEARISH</v>
      </c>
      <c r="G1498" s="6" t="str">
        <f t="shared" si="94"/>
        <v>NEUTRAL</v>
      </c>
      <c r="H1498" s="6" t="str">
        <f t="shared" si="93"/>
        <v>CONFIRMED BEARISH</v>
      </c>
    </row>
    <row r="1499" spans="1:8" ht="13.5" x14ac:dyDescent="0.25">
      <c r="A1499" s="3">
        <f>TITRES_STAT!B1502</f>
        <v>44194</v>
      </c>
      <c r="B1499" s="6">
        <f>TITRES_STAT!C1502</f>
        <v>11.13</v>
      </c>
      <c r="C1499" s="6">
        <f>TITRES_STAT!D1502</f>
        <v>7.625</v>
      </c>
      <c r="D1499" s="6">
        <f>TITRES_STAT!E1502</f>
        <v>0</v>
      </c>
      <c r="E1499" s="2">
        <f t="shared" si="92"/>
        <v>-530.98004202403183</v>
      </c>
      <c r="F1499" s="6" t="str">
        <f t="shared" si="95"/>
        <v>BEARISH</v>
      </c>
      <c r="G1499" s="6" t="str">
        <f t="shared" si="94"/>
        <v>STRONG</v>
      </c>
      <c r="H1499" s="6" t="str">
        <f t="shared" si="93"/>
        <v>CONFIRMED BEARISH</v>
      </c>
    </row>
    <row r="1500" spans="1:8" ht="13.5" x14ac:dyDescent="0.25">
      <c r="A1500" s="3">
        <f>TITRES_STAT!B1503</f>
        <v>44195</v>
      </c>
      <c r="B1500" s="6">
        <f>TITRES_STAT!C1503</f>
        <v>11.13</v>
      </c>
      <c r="C1500" s="6">
        <f>TITRES_STAT!D1503</f>
        <v>7.625</v>
      </c>
      <c r="D1500" s="6">
        <f>TITRES_STAT!E1503</f>
        <v>0</v>
      </c>
      <c r="E1500" s="2">
        <f t="shared" si="92"/>
        <v>-530.98004202403183</v>
      </c>
      <c r="F1500" s="6" t="str">
        <f t="shared" si="95"/>
        <v>BEARISH</v>
      </c>
      <c r="G1500" s="6" t="str">
        <f t="shared" si="94"/>
        <v>NEUTRAL</v>
      </c>
      <c r="H1500" s="6" t="str">
        <f t="shared" si="93"/>
        <v>CONFIRMED BEARISH</v>
      </c>
    </row>
    <row r="1501" spans="1:8" ht="13.5" x14ac:dyDescent="0.25">
      <c r="A1501" s="3">
        <f>TITRES_STAT!B1504</f>
        <v>44196</v>
      </c>
      <c r="B1501" s="6">
        <f>TITRES_STAT!C1504</f>
        <v>11</v>
      </c>
      <c r="C1501" s="6">
        <f>TITRES_STAT!D1504</f>
        <v>7.5359999999999996</v>
      </c>
      <c r="D1501" s="6">
        <f>TITRES_STAT!E1504</f>
        <v>7.4900989090909089</v>
      </c>
      <c r="E1501" s="2">
        <f t="shared" si="92"/>
        <v>-538.47014093312271</v>
      </c>
      <c r="F1501" s="6" t="str">
        <f t="shared" si="95"/>
        <v>BEARISH</v>
      </c>
      <c r="G1501" s="6" t="str">
        <f t="shared" si="94"/>
        <v>NEUTRAL</v>
      </c>
      <c r="H1501" s="6" t="str">
        <f t="shared" si="93"/>
        <v>CONFIRMED BEARISH</v>
      </c>
    </row>
    <row r="1502" spans="1:8" ht="13.5" x14ac:dyDescent="0.25">
      <c r="A1502" s="3">
        <f>TITRES_STAT!B1505</f>
        <v>44200</v>
      </c>
      <c r="B1502" s="6">
        <f>TITRES_STAT!C1505</f>
        <v>11</v>
      </c>
      <c r="C1502" s="6">
        <f>TITRES_STAT!D1505</f>
        <v>7.5359999999999996</v>
      </c>
      <c r="D1502" s="6">
        <f>TITRES_STAT!E1505</f>
        <v>0</v>
      </c>
      <c r="E1502" s="2">
        <f t="shared" si="92"/>
        <v>-538.47014093312271</v>
      </c>
      <c r="F1502" s="6" t="str">
        <f t="shared" si="95"/>
        <v>BEARISH</v>
      </c>
      <c r="G1502" s="6" t="str">
        <f t="shared" si="94"/>
        <v>NEUTRAL</v>
      </c>
      <c r="H1502" s="6" t="str">
        <f t="shared" si="93"/>
        <v>CONFIRMED BEARISH</v>
      </c>
    </row>
    <row r="1503" spans="1:8" ht="13.5" x14ac:dyDescent="0.25">
      <c r="A1503" s="3">
        <f>TITRES_STAT!B1506</f>
        <v>44201</v>
      </c>
      <c r="B1503" s="6">
        <f>TITRES_STAT!C1506</f>
        <v>10.67</v>
      </c>
      <c r="C1503" s="6">
        <f>TITRES_STAT!D1506</f>
        <v>7.31</v>
      </c>
      <c r="D1503" s="6">
        <f>TITRES_STAT!E1506</f>
        <v>7.31</v>
      </c>
      <c r="E1503" s="2">
        <f t="shared" si="92"/>
        <v>-545.78014093312265</v>
      </c>
      <c r="F1503" s="6" t="str">
        <f t="shared" si="95"/>
        <v>BEARISH</v>
      </c>
      <c r="G1503" s="6" t="str">
        <f t="shared" si="94"/>
        <v>STRONG</v>
      </c>
      <c r="H1503" s="6" t="str">
        <f t="shared" si="93"/>
        <v>CONFIRMED BEARISH</v>
      </c>
    </row>
    <row r="1504" spans="1:8" ht="13.5" x14ac:dyDescent="0.25">
      <c r="A1504" s="3">
        <f>TITRES_STAT!B1507</f>
        <v>44202</v>
      </c>
      <c r="B1504" s="6">
        <f>TITRES_STAT!C1507</f>
        <v>10.67</v>
      </c>
      <c r="C1504" s="6">
        <f>TITRES_STAT!D1507</f>
        <v>7.31</v>
      </c>
      <c r="D1504" s="6">
        <f>TITRES_STAT!E1507</f>
        <v>0</v>
      </c>
      <c r="E1504" s="2">
        <f t="shared" si="92"/>
        <v>-545.78014093312265</v>
      </c>
      <c r="F1504" s="6" t="str">
        <f t="shared" si="95"/>
        <v>BEARISH</v>
      </c>
      <c r="G1504" s="6" t="str">
        <f t="shared" si="94"/>
        <v>STRONG</v>
      </c>
      <c r="H1504" s="6" t="str">
        <f t="shared" si="93"/>
        <v>CONFIRMED BEARISH</v>
      </c>
    </row>
    <row r="1505" spans="1:8" ht="13.5" x14ac:dyDescent="0.25">
      <c r="A1505" s="3">
        <f>TITRES_STAT!B1508</f>
        <v>44203</v>
      </c>
      <c r="B1505" s="6">
        <f>TITRES_STAT!C1508</f>
        <v>10.67</v>
      </c>
      <c r="C1505" s="6">
        <f>TITRES_STAT!D1508</f>
        <v>7.31</v>
      </c>
      <c r="D1505" s="6">
        <f>TITRES_STAT!E1508</f>
        <v>0</v>
      </c>
      <c r="E1505" s="2">
        <f t="shared" si="92"/>
        <v>-545.78014093312265</v>
      </c>
      <c r="F1505" s="6" t="str">
        <f t="shared" si="95"/>
        <v>BEARISH</v>
      </c>
      <c r="G1505" s="6" t="str">
        <f t="shared" si="94"/>
        <v>STRONG</v>
      </c>
      <c r="H1505" s="6" t="str">
        <f t="shared" si="93"/>
        <v>CONFIRMED BEARISH</v>
      </c>
    </row>
    <row r="1506" spans="1:8" ht="13.5" x14ac:dyDescent="0.25">
      <c r="A1506" s="3">
        <f>TITRES_STAT!B1509</f>
        <v>44204</v>
      </c>
      <c r="B1506" s="6">
        <f>TITRES_STAT!C1509</f>
        <v>10.67</v>
      </c>
      <c r="C1506" s="6">
        <f>TITRES_STAT!D1509</f>
        <v>7.31</v>
      </c>
      <c r="D1506" s="6">
        <f>TITRES_STAT!E1509</f>
        <v>0</v>
      </c>
      <c r="E1506" s="2">
        <f t="shared" si="92"/>
        <v>-545.78014093312265</v>
      </c>
      <c r="F1506" s="6" t="str">
        <f t="shared" si="95"/>
        <v>BEARISH</v>
      </c>
      <c r="G1506" s="6" t="str">
        <f t="shared" si="94"/>
        <v>NEUTRAL</v>
      </c>
      <c r="H1506" s="6" t="str">
        <f t="shared" si="93"/>
        <v>CONFIRMED BEARISH</v>
      </c>
    </row>
    <row r="1507" spans="1:8" ht="13.5" x14ac:dyDescent="0.25">
      <c r="A1507" s="3">
        <f>TITRES_STAT!B1510</f>
        <v>44207</v>
      </c>
      <c r="B1507" s="6">
        <f>TITRES_STAT!C1510</f>
        <v>10.67</v>
      </c>
      <c r="C1507" s="6">
        <f>TITRES_STAT!D1510</f>
        <v>7.31</v>
      </c>
      <c r="D1507" s="6">
        <f>TITRES_STAT!E1510</f>
        <v>0</v>
      </c>
      <c r="E1507" s="2">
        <f t="shared" si="92"/>
        <v>-545.78014093312265</v>
      </c>
      <c r="F1507" s="6" t="str">
        <f t="shared" si="95"/>
        <v>BEARISH</v>
      </c>
      <c r="G1507" s="6" t="str">
        <f t="shared" si="94"/>
        <v>NEUTRAL</v>
      </c>
      <c r="H1507" s="6" t="str">
        <f t="shared" si="93"/>
        <v>CONFIRMED BEARISH</v>
      </c>
    </row>
    <row r="1508" spans="1:8" ht="13.5" x14ac:dyDescent="0.25">
      <c r="A1508" s="3">
        <f>TITRES_STAT!B1511</f>
        <v>44208</v>
      </c>
      <c r="B1508" s="6">
        <f>TITRES_STAT!C1511</f>
        <v>10.99</v>
      </c>
      <c r="C1508" s="6">
        <f>TITRES_STAT!D1511</f>
        <v>7.5289999999999999</v>
      </c>
      <c r="D1508" s="6">
        <f>TITRES_STAT!E1511</f>
        <v>7.5228343039126475</v>
      </c>
      <c r="E1508" s="2">
        <f t="shared" si="92"/>
        <v>-538.25730662921001</v>
      </c>
      <c r="F1508" s="6" t="str">
        <f t="shared" si="95"/>
        <v>BULLISH</v>
      </c>
      <c r="G1508" s="6" t="str">
        <f t="shared" si="94"/>
        <v>NEUTRAL</v>
      </c>
      <c r="H1508" s="6" t="str">
        <f t="shared" si="93"/>
        <v>CONFIRMED BULLISH</v>
      </c>
    </row>
    <row r="1509" spans="1:8" ht="13.5" x14ac:dyDescent="0.25">
      <c r="A1509" s="3">
        <f>TITRES_STAT!B1512</f>
        <v>44209</v>
      </c>
      <c r="B1509" s="6">
        <f>TITRES_STAT!C1512</f>
        <v>11</v>
      </c>
      <c r="C1509" s="6">
        <f>TITRES_STAT!D1512</f>
        <v>7.5359999999999996</v>
      </c>
      <c r="D1509" s="6">
        <f>TITRES_STAT!E1512</f>
        <v>7.5298341818181811</v>
      </c>
      <c r="E1509" s="2">
        <f t="shared" si="92"/>
        <v>-530.72747244739185</v>
      </c>
      <c r="F1509" s="6" t="str">
        <f t="shared" si="95"/>
        <v>BULLISH</v>
      </c>
      <c r="G1509" s="6" t="str">
        <f t="shared" si="94"/>
        <v>WEAK</v>
      </c>
      <c r="H1509" s="6" t="str">
        <f t="shared" si="93"/>
        <v>CONFIRMED BULLISH</v>
      </c>
    </row>
    <row r="1510" spans="1:8" ht="13.5" x14ac:dyDescent="0.25">
      <c r="A1510" s="3">
        <f>TITRES_STAT!B1513</f>
        <v>44211</v>
      </c>
      <c r="B1510" s="6">
        <f>TITRES_STAT!C1513</f>
        <v>11</v>
      </c>
      <c r="C1510" s="6">
        <f>TITRES_STAT!D1513</f>
        <v>7.5359999999999996</v>
      </c>
      <c r="D1510" s="6">
        <f>TITRES_STAT!E1513</f>
        <v>0</v>
      </c>
      <c r="E1510" s="2">
        <f t="shared" si="92"/>
        <v>-530.72747244739185</v>
      </c>
      <c r="F1510" s="6" t="str">
        <f t="shared" si="95"/>
        <v>BULLISH</v>
      </c>
      <c r="G1510" s="6" t="str">
        <f t="shared" si="94"/>
        <v>WEAK</v>
      </c>
      <c r="H1510" s="6" t="str">
        <f t="shared" si="93"/>
        <v>CONFIRMED BULLISH</v>
      </c>
    </row>
    <row r="1511" spans="1:8" ht="13.5" x14ac:dyDescent="0.25">
      <c r="A1511" s="3">
        <f>TITRES_STAT!B1514</f>
        <v>44214</v>
      </c>
      <c r="B1511" s="6">
        <f>TITRES_STAT!C1514</f>
        <v>11</v>
      </c>
      <c r="C1511" s="6">
        <f>TITRES_STAT!D1514</f>
        <v>7.5359999999999996</v>
      </c>
      <c r="D1511" s="6">
        <f>TITRES_STAT!E1514</f>
        <v>0</v>
      </c>
      <c r="E1511" s="2">
        <f t="shared" si="92"/>
        <v>-530.72747244739185</v>
      </c>
      <c r="F1511" s="6" t="str">
        <f t="shared" si="95"/>
        <v>BULLISH</v>
      </c>
      <c r="G1511" s="6" t="str">
        <f t="shared" si="94"/>
        <v>WEAK</v>
      </c>
      <c r="H1511" s="6" t="str">
        <f t="shared" si="93"/>
        <v>CONFIRMED BULLISH</v>
      </c>
    </row>
    <row r="1512" spans="1:8" ht="13.5" x14ac:dyDescent="0.25">
      <c r="A1512" s="3">
        <f>TITRES_STAT!B1515</f>
        <v>44215</v>
      </c>
      <c r="B1512" s="6">
        <f>TITRES_STAT!C1515</f>
        <v>11</v>
      </c>
      <c r="C1512" s="6">
        <f>TITRES_STAT!D1515</f>
        <v>7.5359999999999996</v>
      </c>
      <c r="D1512" s="6">
        <f>TITRES_STAT!E1515</f>
        <v>0</v>
      </c>
      <c r="E1512" s="2">
        <f t="shared" si="92"/>
        <v>-530.72747244739185</v>
      </c>
      <c r="F1512" s="6" t="str">
        <f t="shared" si="95"/>
        <v>BULLISH</v>
      </c>
      <c r="G1512" s="6" t="str">
        <f t="shared" si="94"/>
        <v>WEAK</v>
      </c>
      <c r="H1512" s="6" t="str">
        <f t="shared" si="93"/>
        <v>CONFIRMED BULLISH</v>
      </c>
    </row>
    <row r="1513" spans="1:8" ht="13.5" x14ac:dyDescent="0.25">
      <c r="A1513" s="3">
        <f>TITRES_STAT!B1516</f>
        <v>44216</v>
      </c>
      <c r="B1513" s="6">
        <f>TITRES_STAT!C1516</f>
        <v>11</v>
      </c>
      <c r="C1513" s="6">
        <f>TITRES_STAT!D1516</f>
        <v>7.5359999999999996</v>
      </c>
      <c r="D1513" s="6">
        <f>TITRES_STAT!E1516</f>
        <v>0</v>
      </c>
      <c r="E1513" s="2">
        <f t="shared" si="92"/>
        <v>-530.72747244739185</v>
      </c>
      <c r="F1513" s="6" t="str">
        <f t="shared" si="95"/>
        <v>BULLISH</v>
      </c>
      <c r="G1513" s="6" t="str">
        <f t="shared" si="94"/>
        <v>NEUTRAL</v>
      </c>
      <c r="H1513" s="6" t="str">
        <f t="shared" si="93"/>
        <v>CONFIRMED BULLISH</v>
      </c>
    </row>
    <row r="1514" spans="1:8" ht="13.5" x14ac:dyDescent="0.25">
      <c r="A1514" s="3">
        <f>TITRES_STAT!B1517</f>
        <v>44217</v>
      </c>
      <c r="B1514" s="6">
        <f>TITRES_STAT!C1517</f>
        <v>11</v>
      </c>
      <c r="C1514" s="6">
        <f>TITRES_STAT!D1517</f>
        <v>7.5359999999999996</v>
      </c>
      <c r="D1514" s="6">
        <f>TITRES_STAT!E1517</f>
        <v>0</v>
      </c>
      <c r="E1514" s="2">
        <f t="shared" si="92"/>
        <v>-530.72747244739185</v>
      </c>
      <c r="F1514" s="6" t="str">
        <f t="shared" si="95"/>
        <v>NEUTRAL</v>
      </c>
      <c r="G1514" s="6" t="str">
        <f t="shared" si="94"/>
        <v>NEUTRAL</v>
      </c>
      <c r="H1514" s="6" t="str">
        <f t="shared" si="93"/>
        <v>NEUTRAL</v>
      </c>
    </row>
    <row r="1515" spans="1:8" ht="13.5" x14ac:dyDescent="0.25">
      <c r="A1515" s="3">
        <f>TITRES_STAT!B1518</f>
        <v>44218</v>
      </c>
      <c r="B1515" s="6">
        <f>TITRES_STAT!C1518</f>
        <v>11</v>
      </c>
      <c r="C1515" s="6">
        <f>TITRES_STAT!D1518</f>
        <v>7.5359999999999996</v>
      </c>
      <c r="D1515" s="6">
        <f>TITRES_STAT!E1518</f>
        <v>0</v>
      </c>
      <c r="E1515" s="2">
        <f t="shared" si="92"/>
        <v>-530.72747244739185</v>
      </c>
      <c r="F1515" s="6" t="str">
        <f t="shared" si="95"/>
        <v>NEUTRAL</v>
      </c>
      <c r="G1515" s="6" t="str">
        <f t="shared" si="94"/>
        <v>NEUTRAL</v>
      </c>
      <c r="H1515" s="6" t="str">
        <f t="shared" si="93"/>
        <v>NEUTRAL</v>
      </c>
    </row>
    <row r="1516" spans="1:8" ht="13.5" x14ac:dyDescent="0.25">
      <c r="A1516" s="3">
        <f>TITRES_STAT!B1519</f>
        <v>44221</v>
      </c>
      <c r="B1516" s="6">
        <f>TITRES_STAT!C1519</f>
        <v>11</v>
      </c>
      <c r="C1516" s="6">
        <f>TITRES_STAT!D1519</f>
        <v>7.5359999999999996</v>
      </c>
      <c r="D1516" s="6">
        <f>TITRES_STAT!E1519</f>
        <v>0</v>
      </c>
      <c r="E1516" s="2">
        <f t="shared" si="92"/>
        <v>-530.72747244739185</v>
      </c>
      <c r="F1516" s="6" t="str">
        <f t="shared" si="95"/>
        <v>NEUTRAL</v>
      </c>
      <c r="G1516" s="6" t="str">
        <f t="shared" si="94"/>
        <v>NEUTRAL</v>
      </c>
      <c r="H1516" s="6" t="str">
        <f t="shared" si="93"/>
        <v>NEUTRAL</v>
      </c>
    </row>
    <row r="1517" spans="1:8" ht="13.5" x14ac:dyDescent="0.25">
      <c r="A1517" s="3">
        <f>TITRES_STAT!B1520</f>
        <v>44222</v>
      </c>
      <c r="B1517" s="6">
        <f>TITRES_STAT!C1520</f>
        <v>11</v>
      </c>
      <c r="C1517" s="6">
        <f>TITRES_STAT!D1520</f>
        <v>7.5359999999999996</v>
      </c>
      <c r="D1517" s="6">
        <f>TITRES_STAT!E1520</f>
        <v>0</v>
      </c>
      <c r="E1517" s="2">
        <f t="shared" si="92"/>
        <v>-530.72747244739185</v>
      </c>
      <c r="F1517" s="6" t="str">
        <f t="shared" si="95"/>
        <v>NEUTRAL</v>
      </c>
      <c r="G1517" s="6" t="str">
        <f t="shared" si="94"/>
        <v>NEUTRAL</v>
      </c>
      <c r="H1517" s="6" t="str">
        <f t="shared" si="93"/>
        <v>NEUTRAL</v>
      </c>
    </row>
    <row r="1518" spans="1:8" ht="13.5" x14ac:dyDescent="0.25">
      <c r="A1518" s="3">
        <f>TITRES_STAT!B1521</f>
        <v>44223</v>
      </c>
      <c r="B1518" s="6">
        <f>TITRES_STAT!C1521</f>
        <v>10.98</v>
      </c>
      <c r="C1518" s="6">
        <f>TITRES_STAT!D1521</f>
        <v>7.5220000000000002</v>
      </c>
      <c r="D1518" s="6">
        <f>TITRES_STAT!E1521</f>
        <v>7.5220000000000002</v>
      </c>
      <c r="E1518" s="2">
        <f t="shared" si="92"/>
        <v>-538.2494724473919</v>
      </c>
      <c r="F1518" s="6" t="str">
        <f t="shared" si="95"/>
        <v>BEARISH</v>
      </c>
      <c r="G1518" s="6" t="str">
        <f t="shared" si="94"/>
        <v>NEUTRAL</v>
      </c>
      <c r="H1518" s="6" t="str">
        <f t="shared" si="93"/>
        <v>CONFIRMED BEARISH</v>
      </c>
    </row>
    <row r="1519" spans="1:8" ht="13.5" x14ac:dyDescent="0.25">
      <c r="A1519" s="3">
        <f>TITRES_STAT!B1522</f>
        <v>44224</v>
      </c>
      <c r="B1519" s="6">
        <f>TITRES_STAT!C1522</f>
        <v>10.98</v>
      </c>
      <c r="C1519" s="6">
        <f>TITRES_STAT!D1522</f>
        <v>7.5220000000000002</v>
      </c>
      <c r="D1519" s="6">
        <f>TITRES_STAT!E1522</f>
        <v>0</v>
      </c>
      <c r="E1519" s="2">
        <f t="shared" si="92"/>
        <v>-538.2494724473919</v>
      </c>
      <c r="F1519" s="6" t="str">
        <f t="shared" si="95"/>
        <v>BEARISH</v>
      </c>
      <c r="G1519" s="6" t="str">
        <f t="shared" si="94"/>
        <v>NEUTRAL</v>
      </c>
      <c r="H1519" s="6" t="str">
        <f t="shared" si="93"/>
        <v>CONFIRMED BEARISH</v>
      </c>
    </row>
    <row r="1520" spans="1:8" ht="13.5" x14ac:dyDescent="0.25">
      <c r="A1520" s="3">
        <f>TITRES_STAT!B1523</f>
        <v>44225</v>
      </c>
      <c r="B1520" s="6">
        <f>TITRES_STAT!C1523</f>
        <v>10.66</v>
      </c>
      <c r="C1520" s="6">
        <f>TITRES_STAT!D1523</f>
        <v>7.3029999999999999</v>
      </c>
      <c r="D1520" s="6">
        <f>TITRES_STAT!E1523</f>
        <v>7.3029999999999999</v>
      </c>
      <c r="E1520" s="2">
        <f t="shared" si="92"/>
        <v>-545.55247244739189</v>
      </c>
      <c r="F1520" s="6" t="str">
        <f t="shared" si="95"/>
        <v>BEARISH</v>
      </c>
      <c r="G1520" s="6" t="str">
        <f t="shared" si="94"/>
        <v>STRONG</v>
      </c>
      <c r="H1520" s="6" t="str">
        <f t="shared" si="93"/>
        <v>CONFIRMED BEARISH</v>
      </c>
    </row>
    <row r="1521" spans="1:8" ht="13.5" x14ac:dyDescent="0.25">
      <c r="A1521" s="3">
        <f>TITRES_STAT!B1524</f>
        <v>44228</v>
      </c>
      <c r="B1521" s="6">
        <f>TITRES_STAT!C1524</f>
        <v>10.35</v>
      </c>
      <c r="C1521" s="6">
        <f>TITRES_STAT!D1524</f>
        <v>7.0910000000000002</v>
      </c>
      <c r="D1521" s="6">
        <f>TITRES_STAT!E1524</f>
        <v>7.0930553623188404</v>
      </c>
      <c r="E1521" s="2">
        <f t="shared" si="92"/>
        <v>-552.64552780971076</v>
      </c>
      <c r="F1521" s="6" t="str">
        <f t="shared" si="95"/>
        <v>BEARISH</v>
      </c>
      <c r="G1521" s="6" t="str">
        <f t="shared" si="94"/>
        <v>STRONG</v>
      </c>
      <c r="H1521" s="6" t="str">
        <f t="shared" si="93"/>
        <v>CONFIRMED BEARISH</v>
      </c>
    </row>
    <row r="1522" spans="1:8" ht="13.5" x14ac:dyDescent="0.25">
      <c r="A1522" s="3">
        <f>TITRES_STAT!B1525</f>
        <v>44229</v>
      </c>
      <c r="B1522" s="6">
        <f>TITRES_STAT!C1525</f>
        <v>10.039999999999999</v>
      </c>
      <c r="C1522" s="6">
        <f>TITRES_STAT!D1525</f>
        <v>6.8780000000000001</v>
      </c>
      <c r="D1522" s="6">
        <f>TITRES_STAT!E1525</f>
        <v>6.8780000000000001</v>
      </c>
      <c r="E1522" s="2">
        <f t="shared" si="92"/>
        <v>-559.5235278097108</v>
      </c>
      <c r="F1522" s="6" t="str">
        <f t="shared" si="95"/>
        <v>BEARISH</v>
      </c>
      <c r="G1522" s="6" t="str">
        <f t="shared" si="94"/>
        <v>STRONG</v>
      </c>
      <c r="H1522" s="6" t="str">
        <f t="shared" si="93"/>
        <v>CONFIRMED BEARISH</v>
      </c>
    </row>
    <row r="1523" spans="1:8" ht="13.5" x14ac:dyDescent="0.25">
      <c r="A1523" s="3">
        <f>TITRES_STAT!B1526</f>
        <v>44230</v>
      </c>
      <c r="B1523" s="6">
        <f>TITRES_STAT!C1526</f>
        <v>10.039999999999999</v>
      </c>
      <c r="C1523" s="6">
        <f>TITRES_STAT!D1526</f>
        <v>6.8780000000000001</v>
      </c>
      <c r="D1523" s="6">
        <f>TITRES_STAT!E1526</f>
        <v>0</v>
      </c>
      <c r="E1523" s="2">
        <f t="shared" si="92"/>
        <v>-559.5235278097108</v>
      </c>
      <c r="F1523" s="6" t="str">
        <f t="shared" si="95"/>
        <v>BEARISH</v>
      </c>
      <c r="G1523" s="6" t="str">
        <f t="shared" si="94"/>
        <v>STRONG</v>
      </c>
      <c r="H1523" s="6" t="str">
        <f t="shared" si="93"/>
        <v>CONFIRMED BEARISH</v>
      </c>
    </row>
    <row r="1524" spans="1:8" ht="13.5" x14ac:dyDescent="0.25">
      <c r="A1524" s="3">
        <f>TITRES_STAT!B1527</f>
        <v>44231</v>
      </c>
      <c r="B1524" s="6">
        <f>TITRES_STAT!C1527</f>
        <v>10.039999999999999</v>
      </c>
      <c r="C1524" s="6">
        <f>TITRES_STAT!D1527</f>
        <v>6.8780000000000001</v>
      </c>
      <c r="D1524" s="6">
        <f>TITRES_STAT!E1527</f>
        <v>0</v>
      </c>
      <c r="E1524" s="2">
        <f t="shared" si="92"/>
        <v>-559.5235278097108</v>
      </c>
      <c r="F1524" s="6" t="str">
        <f t="shared" si="95"/>
        <v>BEARISH</v>
      </c>
      <c r="G1524" s="6" t="str">
        <f t="shared" si="94"/>
        <v>STRONG</v>
      </c>
      <c r="H1524" s="6" t="str">
        <f t="shared" si="93"/>
        <v>CONFIRMED BEARISH</v>
      </c>
    </row>
    <row r="1525" spans="1:8" ht="13.5" x14ac:dyDescent="0.25">
      <c r="A1525" s="3">
        <f>TITRES_STAT!B1528</f>
        <v>44232</v>
      </c>
      <c r="B1525" s="6">
        <f>TITRES_STAT!C1528</f>
        <v>10.039999999999999</v>
      </c>
      <c r="C1525" s="6">
        <f>TITRES_STAT!D1528</f>
        <v>6.8780000000000001</v>
      </c>
      <c r="D1525" s="6">
        <f>TITRES_STAT!E1528</f>
        <v>6.8780000000000001</v>
      </c>
      <c r="E1525" s="2">
        <f t="shared" si="92"/>
        <v>-559.5235278097108</v>
      </c>
      <c r="F1525" s="6" t="str">
        <f t="shared" si="95"/>
        <v>BEARISH</v>
      </c>
      <c r="G1525" s="6" t="str">
        <f t="shared" si="94"/>
        <v>STRONG</v>
      </c>
      <c r="H1525" s="6" t="str">
        <f t="shared" si="93"/>
        <v>CONFIRMED BEARISH</v>
      </c>
    </row>
    <row r="1526" spans="1:8" ht="13.5" x14ac:dyDescent="0.25">
      <c r="A1526" s="3">
        <f>TITRES_STAT!B1529</f>
        <v>44235</v>
      </c>
      <c r="B1526" s="6">
        <f>TITRES_STAT!C1529</f>
        <v>10.039999999999999</v>
      </c>
      <c r="C1526" s="6">
        <f>TITRES_STAT!D1529</f>
        <v>6.8780000000000001</v>
      </c>
      <c r="D1526" s="6">
        <f>TITRES_STAT!E1529</f>
        <v>6.8780000000000001</v>
      </c>
      <c r="E1526" s="2">
        <f t="shared" si="92"/>
        <v>-559.5235278097108</v>
      </c>
      <c r="F1526" s="6" t="str">
        <f t="shared" si="95"/>
        <v>BEARISH</v>
      </c>
      <c r="G1526" s="6" t="str">
        <f t="shared" si="94"/>
        <v>NEUTRAL</v>
      </c>
      <c r="H1526" s="6" t="str">
        <f t="shared" si="93"/>
        <v>CONFIRMED BEARISH</v>
      </c>
    </row>
    <row r="1527" spans="1:8" ht="13.5" x14ac:dyDescent="0.25">
      <c r="A1527" s="3">
        <f>TITRES_STAT!B1530</f>
        <v>44236</v>
      </c>
      <c r="B1527" s="6">
        <f>TITRES_STAT!C1530</f>
        <v>10.039999999999999</v>
      </c>
      <c r="C1527" s="6">
        <f>TITRES_STAT!D1530</f>
        <v>6.8780000000000001</v>
      </c>
      <c r="D1527" s="6">
        <f>TITRES_STAT!E1530</f>
        <v>0</v>
      </c>
      <c r="E1527" s="2">
        <f t="shared" si="92"/>
        <v>-559.5235278097108</v>
      </c>
      <c r="F1527" s="6" t="str">
        <f t="shared" si="95"/>
        <v>NEUTRAL</v>
      </c>
      <c r="G1527" s="6" t="str">
        <f t="shared" si="94"/>
        <v>NEUTRAL</v>
      </c>
      <c r="H1527" s="6" t="str">
        <f t="shared" si="93"/>
        <v>NEUTRAL</v>
      </c>
    </row>
    <row r="1528" spans="1:8" ht="13.5" x14ac:dyDescent="0.25">
      <c r="A1528" s="3">
        <f>TITRES_STAT!B1531</f>
        <v>44237</v>
      </c>
      <c r="B1528" s="6">
        <f>TITRES_STAT!C1531</f>
        <v>10.039999999999999</v>
      </c>
      <c r="C1528" s="6">
        <f>TITRES_STAT!D1531</f>
        <v>6.8780000000000001</v>
      </c>
      <c r="D1528" s="6">
        <f>TITRES_STAT!E1531</f>
        <v>0</v>
      </c>
      <c r="E1528" s="2">
        <f t="shared" si="92"/>
        <v>-559.5235278097108</v>
      </c>
      <c r="F1528" s="6" t="str">
        <f t="shared" si="95"/>
        <v>NEUTRAL</v>
      </c>
      <c r="G1528" s="6" t="str">
        <f t="shared" si="94"/>
        <v>NEUTRAL</v>
      </c>
      <c r="H1528" s="6" t="str">
        <f t="shared" si="93"/>
        <v>NEUTRAL</v>
      </c>
    </row>
    <row r="1529" spans="1:8" ht="13.5" x14ac:dyDescent="0.25">
      <c r="A1529" s="3">
        <f>TITRES_STAT!B1532</f>
        <v>44238</v>
      </c>
      <c r="B1529" s="6">
        <f>TITRES_STAT!C1532</f>
        <v>10.039999999999999</v>
      </c>
      <c r="C1529" s="6">
        <f>TITRES_STAT!D1532</f>
        <v>6.8780000000000001</v>
      </c>
      <c r="D1529" s="6">
        <f>TITRES_STAT!E1532</f>
        <v>0</v>
      </c>
      <c r="E1529" s="2">
        <f t="shared" si="92"/>
        <v>-559.5235278097108</v>
      </c>
      <c r="F1529" s="6" t="str">
        <f t="shared" si="95"/>
        <v>NEUTRAL</v>
      </c>
      <c r="G1529" s="6" t="str">
        <f t="shared" si="94"/>
        <v>NEUTRAL</v>
      </c>
      <c r="H1529" s="6" t="str">
        <f t="shared" si="93"/>
        <v>NEUTRAL</v>
      </c>
    </row>
    <row r="1530" spans="1:8" ht="13.5" x14ac:dyDescent="0.25">
      <c r="A1530" s="3">
        <f>TITRES_STAT!B1533</f>
        <v>44239</v>
      </c>
      <c r="B1530" s="6">
        <f>TITRES_STAT!C1533</f>
        <v>10.039999999999999</v>
      </c>
      <c r="C1530" s="6">
        <f>TITRES_STAT!D1533</f>
        <v>6.8780000000000001</v>
      </c>
      <c r="D1530" s="6">
        <f>TITRES_STAT!E1533</f>
        <v>0</v>
      </c>
      <c r="E1530" s="2">
        <f t="shared" si="92"/>
        <v>-559.5235278097108</v>
      </c>
      <c r="F1530" s="6" t="str">
        <f t="shared" si="95"/>
        <v>NEUTRAL</v>
      </c>
      <c r="G1530" s="6" t="str">
        <f t="shared" si="94"/>
        <v>NEUTRAL</v>
      </c>
      <c r="H1530" s="6" t="str">
        <f t="shared" si="93"/>
        <v>NEUTRAL</v>
      </c>
    </row>
    <row r="1531" spans="1:8" ht="13.5" x14ac:dyDescent="0.25">
      <c r="A1531" s="3">
        <f>TITRES_STAT!B1534</f>
        <v>44242</v>
      </c>
      <c r="B1531" s="6">
        <f>TITRES_STAT!C1534</f>
        <v>9.74</v>
      </c>
      <c r="C1531" s="6">
        <f>TITRES_STAT!D1534</f>
        <v>6.673</v>
      </c>
      <c r="D1531" s="6">
        <f>TITRES_STAT!E1534</f>
        <v>6.673</v>
      </c>
      <c r="E1531" s="2">
        <f t="shared" si="92"/>
        <v>-566.1965278097108</v>
      </c>
      <c r="F1531" s="6" t="str">
        <f t="shared" si="95"/>
        <v>BEARISH</v>
      </c>
      <c r="G1531" s="6" t="str">
        <f t="shared" si="94"/>
        <v>NEUTRAL</v>
      </c>
      <c r="H1531" s="6" t="str">
        <f t="shared" si="93"/>
        <v>CONFIRMED BEARISH</v>
      </c>
    </row>
    <row r="1532" spans="1:8" ht="13.5" x14ac:dyDescent="0.25">
      <c r="A1532" s="3">
        <f>TITRES_STAT!B1535</f>
        <v>44243</v>
      </c>
      <c r="B1532" s="6">
        <f>TITRES_STAT!C1535</f>
        <v>9.74</v>
      </c>
      <c r="C1532" s="6">
        <f>TITRES_STAT!D1535</f>
        <v>6.673</v>
      </c>
      <c r="D1532" s="6">
        <f>TITRES_STAT!E1535</f>
        <v>0</v>
      </c>
      <c r="E1532" s="2">
        <f t="shared" si="92"/>
        <v>-566.1965278097108</v>
      </c>
      <c r="F1532" s="6" t="str">
        <f t="shared" si="95"/>
        <v>BEARISH</v>
      </c>
      <c r="G1532" s="6" t="str">
        <f t="shared" si="94"/>
        <v>NEUTRAL</v>
      </c>
      <c r="H1532" s="6" t="str">
        <f t="shared" si="93"/>
        <v>CONFIRMED BEARISH</v>
      </c>
    </row>
    <row r="1533" spans="1:8" ht="13.5" x14ac:dyDescent="0.25">
      <c r="A1533" s="3">
        <f>TITRES_STAT!B1536</f>
        <v>44244</v>
      </c>
      <c r="B1533" s="6">
        <f>TITRES_STAT!C1536</f>
        <v>9.74</v>
      </c>
      <c r="C1533" s="6">
        <f>TITRES_STAT!D1536</f>
        <v>6.673</v>
      </c>
      <c r="D1533" s="6">
        <f>TITRES_STAT!E1536</f>
        <v>0</v>
      </c>
      <c r="E1533" s="2">
        <f t="shared" si="92"/>
        <v>-566.1965278097108</v>
      </c>
      <c r="F1533" s="6" t="str">
        <f t="shared" si="95"/>
        <v>BEARISH</v>
      </c>
      <c r="G1533" s="6" t="str">
        <f t="shared" si="94"/>
        <v>NEUTRAL</v>
      </c>
      <c r="H1533" s="6" t="str">
        <f t="shared" si="93"/>
        <v>CONFIRMED BEARISH</v>
      </c>
    </row>
    <row r="1534" spans="1:8" ht="13.5" x14ac:dyDescent="0.25">
      <c r="A1534" s="3">
        <f>TITRES_STAT!B1537</f>
        <v>44245</v>
      </c>
      <c r="B1534" s="6">
        <f>TITRES_STAT!C1537</f>
        <v>9.74</v>
      </c>
      <c r="C1534" s="6">
        <f>TITRES_STAT!D1537</f>
        <v>6.673</v>
      </c>
      <c r="D1534" s="6">
        <f>TITRES_STAT!E1537</f>
        <v>0</v>
      </c>
      <c r="E1534" s="2">
        <f t="shared" si="92"/>
        <v>-566.1965278097108</v>
      </c>
      <c r="F1534" s="6" t="str">
        <f t="shared" si="95"/>
        <v>BEARISH</v>
      </c>
      <c r="G1534" s="6" t="str">
        <f t="shared" si="94"/>
        <v>NEUTRAL</v>
      </c>
      <c r="H1534" s="6" t="str">
        <f t="shared" si="93"/>
        <v>CONFIRMED BEARISH</v>
      </c>
    </row>
    <row r="1535" spans="1:8" ht="13.5" x14ac:dyDescent="0.25">
      <c r="A1535" s="3">
        <f>TITRES_STAT!B1538</f>
        <v>44246</v>
      </c>
      <c r="B1535" s="6">
        <f>TITRES_STAT!C1538</f>
        <v>9.74</v>
      </c>
      <c r="C1535" s="6">
        <f>TITRES_STAT!D1538</f>
        <v>6.673</v>
      </c>
      <c r="D1535" s="6">
        <f>TITRES_STAT!E1538</f>
        <v>0</v>
      </c>
      <c r="E1535" s="2">
        <f t="shared" si="92"/>
        <v>-566.1965278097108</v>
      </c>
      <c r="F1535" s="6" t="str">
        <f t="shared" si="95"/>
        <v>BEARISH</v>
      </c>
      <c r="G1535" s="6" t="str">
        <f t="shared" si="94"/>
        <v>NEUTRAL</v>
      </c>
      <c r="H1535" s="6" t="str">
        <f t="shared" si="93"/>
        <v>CONFIRMED BEARISH</v>
      </c>
    </row>
    <row r="1536" spans="1:8" ht="13.5" x14ac:dyDescent="0.25">
      <c r="A1536" s="3">
        <f>TITRES_STAT!B1539</f>
        <v>44249</v>
      </c>
      <c r="B1536" s="6">
        <f>TITRES_STAT!C1539</f>
        <v>9.74</v>
      </c>
      <c r="C1536" s="6">
        <f>TITRES_STAT!D1539</f>
        <v>6.673</v>
      </c>
      <c r="D1536" s="6">
        <f>TITRES_STAT!E1539</f>
        <v>6.673</v>
      </c>
      <c r="E1536" s="2">
        <f t="shared" si="92"/>
        <v>-566.1965278097108</v>
      </c>
      <c r="F1536" s="6" t="str">
        <f t="shared" si="95"/>
        <v>NEUTRAL</v>
      </c>
      <c r="G1536" s="6" t="str">
        <f t="shared" si="94"/>
        <v>NEUTRAL</v>
      </c>
      <c r="H1536" s="6" t="str">
        <f t="shared" si="93"/>
        <v>NEUTRAL</v>
      </c>
    </row>
    <row r="1537" spans="1:8" ht="13.5" x14ac:dyDescent="0.25">
      <c r="A1537" s="3">
        <f>TITRES_STAT!B1540</f>
        <v>44250</v>
      </c>
      <c r="B1537" s="6">
        <f>TITRES_STAT!C1540</f>
        <v>9.74</v>
      </c>
      <c r="C1537" s="6">
        <f>TITRES_STAT!D1540</f>
        <v>6.673</v>
      </c>
      <c r="D1537" s="6">
        <f>TITRES_STAT!E1540</f>
        <v>0</v>
      </c>
      <c r="E1537" s="2">
        <f t="shared" si="92"/>
        <v>-566.1965278097108</v>
      </c>
      <c r="F1537" s="6" t="str">
        <f t="shared" si="95"/>
        <v>NEUTRAL</v>
      </c>
      <c r="G1537" s="6" t="str">
        <f t="shared" si="94"/>
        <v>NEUTRAL</v>
      </c>
      <c r="H1537" s="6" t="str">
        <f t="shared" si="93"/>
        <v>NEUTRAL</v>
      </c>
    </row>
    <row r="1538" spans="1:8" ht="13.5" x14ac:dyDescent="0.25">
      <c r="A1538" s="3">
        <f>TITRES_STAT!B1541</f>
        <v>44251</v>
      </c>
      <c r="B1538" s="6">
        <f>TITRES_STAT!C1541</f>
        <v>9.74</v>
      </c>
      <c r="C1538" s="6">
        <f>TITRES_STAT!D1541</f>
        <v>6.673</v>
      </c>
      <c r="D1538" s="6">
        <f>TITRES_STAT!E1541</f>
        <v>0</v>
      </c>
      <c r="E1538" s="2">
        <f t="shared" si="92"/>
        <v>-566.1965278097108</v>
      </c>
      <c r="F1538" s="6" t="str">
        <f t="shared" si="95"/>
        <v>NEUTRAL</v>
      </c>
      <c r="G1538" s="6" t="str">
        <f t="shared" si="94"/>
        <v>NEUTRAL</v>
      </c>
      <c r="H1538" s="6" t="str">
        <f t="shared" si="93"/>
        <v>NEUTRAL</v>
      </c>
    </row>
    <row r="1539" spans="1:8" ht="13.5" x14ac:dyDescent="0.25">
      <c r="A1539" s="3">
        <f>TITRES_STAT!B1542</f>
        <v>44252</v>
      </c>
      <c r="B1539" s="6">
        <f>TITRES_STAT!C1542</f>
        <v>9.74</v>
      </c>
      <c r="C1539" s="6">
        <f>TITRES_STAT!D1542</f>
        <v>6.673</v>
      </c>
      <c r="D1539" s="6">
        <f>TITRES_STAT!E1542</f>
        <v>0</v>
      </c>
      <c r="E1539" s="2">
        <f t="shared" si="92"/>
        <v>-566.1965278097108</v>
      </c>
      <c r="F1539" s="6" t="str">
        <f t="shared" si="95"/>
        <v>NEUTRAL</v>
      </c>
      <c r="G1539" s="6" t="str">
        <f t="shared" si="94"/>
        <v>NEUTRAL</v>
      </c>
      <c r="H1539" s="6" t="str">
        <f t="shared" si="93"/>
        <v>NEUTRAL</v>
      </c>
    </row>
    <row r="1540" spans="1:8" ht="13.5" x14ac:dyDescent="0.25">
      <c r="A1540" s="3">
        <f>TITRES_STAT!B1543</f>
        <v>44253</v>
      </c>
      <c r="B1540" s="6">
        <f>TITRES_STAT!C1543</f>
        <v>9.4499999999999993</v>
      </c>
      <c r="C1540" s="6">
        <f>TITRES_STAT!D1543</f>
        <v>6.4740000000000002</v>
      </c>
      <c r="D1540" s="6">
        <f>TITRES_STAT!E1543</f>
        <v>6.4740000000000002</v>
      </c>
      <c r="E1540" s="2">
        <f t="shared" ref="E1540:E1603" si="96">IF(B1540&gt;B1539, E1539+D1540, IF(B1540&lt;B1539, E1539-D1540, E1539))</f>
        <v>-572.67052780971085</v>
      </c>
      <c r="F1540" s="6" t="str">
        <f t="shared" si="95"/>
        <v>BEARISH</v>
      </c>
      <c r="G1540" s="6" t="str">
        <f t="shared" si="94"/>
        <v>NEUTRAL</v>
      </c>
      <c r="H1540" s="6" t="str">
        <f t="shared" si="93"/>
        <v>CONFIRMED BEARISH</v>
      </c>
    </row>
    <row r="1541" spans="1:8" ht="13.5" x14ac:dyDescent="0.25">
      <c r="A1541" s="3">
        <f>TITRES_STAT!B1544</f>
        <v>44256</v>
      </c>
      <c r="B1541" s="6">
        <f>TITRES_STAT!C1544</f>
        <v>8.9</v>
      </c>
      <c r="C1541" s="6">
        <f>TITRES_STAT!D1544</f>
        <v>6.0970000000000004</v>
      </c>
      <c r="D1541" s="6">
        <f>TITRES_STAT!E1544</f>
        <v>6.164820561797753</v>
      </c>
      <c r="E1541" s="2">
        <f t="shared" si="96"/>
        <v>-578.83534837150864</v>
      </c>
      <c r="F1541" s="6" t="str">
        <f t="shared" si="95"/>
        <v>BEARISH</v>
      </c>
      <c r="G1541" s="6" t="str">
        <f t="shared" si="94"/>
        <v>STRONG</v>
      </c>
      <c r="H1541" s="6" t="str">
        <f t="shared" si="93"/>
        <v>CONFIRMED BEARISH</v>
      </c>
    </row>
    <row r="1542" spans="1:8" ht="13.5" x14ac:dyDescent="0.25">
      <c r="A1542" s="3">
        <f>TITRES_STAT!B1545</f>
        <v>44257</v>
      </c>
      <c r="B1542" s="6">
        <f>TITRES_STAT!C1545</f>
        <v>8.9</v>
      </c>
      <c r="C1542" s="6">
        <f>TITRES_STAT!D1545</f>
        <v>6.0970000000000004</v>
      </c>
      <c r="D1542" s="6">
        <f>TITRES_STAT!E1545</f>
        <v>0</v>
      </c>
      <c r="E1542" s="2">
        <f t="shared" si="96"/>
        <v>-578.83534837150864</v>
      </c>
      <c r="F1542" s="6" t="str">
        <f t="shared" si="95"/>
        <v>BEARISH</v>
      </c>
      <c r="G1542" s="6" t="str">
        <f t="shared" si="94"/>
        <v>STRONG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BEARISH</v>
      </c>
    </row>
    <row r="1543" spans="1:8" ht="13.5" x14ac:dyDescent="0.25">
      <c r="A1543" s="3">
        <f>TITRES_STAT!B1546</f>
        <v>44258</v>
      </c>
      <c r="B1543" s="6">
        <f>TITRES_STAT!C1546</f>
        <v>9.3000000000000007</v>
      </c>
      <c r="C1543" s="6">
        <f>TITRES_STAT!D1546</f>
        <v>6.3710000000000004</v>
      </c>
      <c r="D1543" s="6">
        <f>TITRES_STAT!E1546</f>
        <v>6.3710000000000004</v>
      </c>
      <c r="E1543" s="2">
        <f t="shared" si="96"/>
        <v>-572.46434837150866</v>
      </c>
      <c r="F1543" s="6" t="str">
        <f t="shared" si="95"/>
        <v>BEARISH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CONFIRMED BEARISH</v>
      </c>
    </row>
    <row r="1544" spans="1:8" ht="13.5" x14ac:dyDescent="0.25">
      <c r="A1544" s="3">
        <f>TITRES_STAT!B1547</f>
        <v>44259</v>
      </c>
      <c r="B1544" s="6">
        <f>TITRES_STAT!C1547</f>
        <v>9.0299999999999994</v>
      </c>
      <c r="C1544" s="6">
        <f>TITRES_STAT!D1547</f>
        <v>6.1870000000000003</v>
      </c>
      <c r="D1544" s="6">
        <f>TITRES_STAT!E1547</f>
        <v>6.1870000000000012</v>
      </c>
      <c r="E1544" s="2">
        <f t="shared" si="96"/>
        <v>-578.65134837150867</v>
      </c>
      <c r="F1544" s="6" t="str">
        <f t="shared" ref="F1544:F1607" si="99">IF(E1544&gt;E1539,"BULLISH",IF(E1544&lt;E1539,"BEARISH","NEUTRAL"))</f>
        <v>BEARISH</v>
      </c>
      <c r="G1544" s="6" t="str">
        <f t="shared" si="98"/>
        <v>STRONG</v>
      </c>
      <c r="H1544" s="6" t="str">
        <f t="shared" si="97"/>
        <v>CONFIRMED BEARISH</v>
      </c>
    </row>
    <row r="1545" spans="1:8" ht="13.5" x14ac:dyDescent="0.25">
      <c r="A1545" s="3">
        <f>TITRES_STAT!B1548</f>
        <v>44260</v>
      </c>
      <c r="B1545" s="6">
        <f>TITRES_STAT!C1548</f>
        <v>9.0299999999999994</v>
      </c>
      <c r="C1545" s="6">
        <f>TITRES_STAT!D1548</f>
        <v>6.1870000000000003</v>
      </c>
      <c r="D1545" s="6">
        <f>TITRES_STAT!E1548</f>
        <v>0</v>
      </c>
      <c r="E1545" s="2">
        <f t="shared" si="96"/>
        <v>-578.65134837150867</v>
      </c>
      <c r="F1545" s="6" t="str">
        <f t="shared" si="99"/>
        <v>BEARISH</v>
      </c>
      <c r="G1545" s="6" t="str">
        <f t="shared" si="98"/>
        <v>NEUTRAL</v>
      </c>
      <c r="H1545" s="6" t="str">
        <f t="shared" si="97"/>
        <v>CONFIRMED BEARISH</v>
      </c>
    </row>
    <row r="1546" spans="1:8" ht="13.5" x14ac:dyDescent="0.25">
      <c r="A1546" s="3">
        <f>TITRES_STAT!B1549</f>
        <v>44263</v>
      </c>
      <c r="B1546" s="6">
        <f>TITRES_STAT!C1549</f>
        <v>8.76</v>
      </c>
      <c r="C1546" s="6">
        <f>TITRES_STAT!D1549</f>
        <v>6.0019999999999998</v>
      </c>
      <c r="D1546" s="6">
        <f>TITRES_STAT!E1549</f>
        <v>6.0184438356164387</v>
      </c>
      <c r="E1546" s="2">
        <f t="shared" si="96"/>
        <v>-584.66979220712517</v>
      </c>
      <c r="F1546" s="6" t="str">
        <f t="shared" si="99"/>
        <v>BEARISH</v>
      </c>
      <c r="G1546" s="6" t="str">
        <f t="shared" si="98"/>
        <v>NEUTRAL</v>
      </c>
      <c r="H1546" s="6" t="str">
        <f t="shared" si="97"/>
        <v>CONFIRMED BEARISH</v>
      </c>
    </row>
    <row r="1547" spans="1:8" ht="13.5" x14ac:dyDescent="0.25">
      <c r="A1547" s="3">
        <f>TITRES_STAT!B1550</f>
        <v>44264</v>
      </c>
      <c r="B1547" s="6">
        <f>TITRES_STAT!C1550</f>
        <v>8.76</v>
      </c>
      <c r="C1547" s="6">
        <f>TITRES_STAT!D1550</f>
        <v>6.0019999999999998</v>
      </c>
      <c r="D1547" s="6">
        <f>TITRES_STAT!E1550</f>
        <v>0</v>
      </c>
      <c r="E1547" s="2">
        <f t="shared" si="96"/>
        <v>-584.66979220712517</v>
      </c>
      <c r="F1547" s="6" t="str">
        <f t="shared" si="99"/>
        <v>BEARISH</v>
      </c>
      <c r="G1547" s="6" t="str">
        <f t="shared" si="98"/>
        <v>NEUTRAL</v>
      </c>
      <c r="H1547" s="6" t="str">
        <f t="shared" si="97"/>
        <v>CONFIRMED BEARISH</v>
      </c>
    </row>
    <row r="1548" spans="1:8" ht="13.5" x14ac:dyDescent="0.25">
      <c r="A1548" s="3">
        <f>TITRES_STAT!B1551</f>
        <v>44265</v>
      </c>
      <c r="B1548" s="6">
        <f>TITRES_STAT!C1551</f>
        <v>8.76</v>
      </c>
      <c r="C1548" s="6">
        <f>TITRES_STAT!D1551</f>
        <v>6.0019999999999998</v>
      </c>
      <c r="D1548" s="6">
        <f>TITRES_STAT!E1551</f>
        <v>0</v>
      </c>
      <c r="E1548" s="2">
        <f t="shared" si="96"/>
        <v>-584.66979220712517</v>
      </c>
      <c r="F1548" s="6" t="str">
        <f t="shared" si="99"/>
        <v>BEARISH</v>
      </c>
      <c r="G1548" s="6" t="str">
        <f t="shared" si="98"/>
        <v>STRONG</v>
      </c>
      <c r="H1548" s="6" t="str">
        <f t="shared" si="97"/>
        <v>CONFIRMED BEARISH</v>
      </c>
    </row>
    <row r="1549" spans="1:8" ht="13.5" x14ac:dyDescent="0.25">
      <c r="A1549" s="3">
        <f>TITRES_STAT!B1552</f>
        <v>44266</v>
      </c>
      <c r="B1549" s="6">
        <f>TITRES_STAT!C1552</f>
        <v>8.76</v>
      </c>
      <c r="C1549" s="6">
        <f>TITRES_STAT!D1552</f>
        <v>6.0019999999999998</v>
      </c>
      <c r="D1549" s="6">
        <f>TITRES_STAT!E1552</f>
        <v>0</v>
      </c>
      <c r="E1549" s="2">
        <f t="shared" si="96"/>
        <v>-584.66979220712517</v>
      </c>
      <c r="F1549" s="6" t="str">
        <f t="shared" si="99"/>
        <v>BEARISH</v>
      </c>
      <c r="G1549" s="6" t="str">
        <f t="shared" si="98"/>
        <v>NEUTRAL</v>
      </c>
      <c r="H1549" s="6" t="str">
        <f t="shared" si="97"/>
        <v>CONFIRMED BEARISH</v>
      </c>
    </row>
    <row r="1550" spans="1:8" ht="13.5" x14ac:dyDescent="0.25">
      <c r="A1550" s="3">
        <f>TITRES_STAT!B1553</f>
        <v>44267</v>
      </c>
      <c r="B1550" s="6">
        <f>TITRES_STAT!C1553</f>
        <v>8.76</v>
      </c>
      <c r="C1550" s="6">
        <f>TITRES_STAT!D1553</f>
        <v>6.0019999999999998</v>
      </c>
      <c r="D1550" s="6">
        <f>TITRES_STAT!E1553</f>
        <v>0</v>
      </c>
      <c r="E1550" s="2">
        <f t="shared" si="96"/>
        <v>-584.66979220712517</v>
      </c>
      <c r="F1550" s="6" t="str">
        <f t="shared" si="99"/>
        <v>BEARISH</v>
      </c>
      <c r="G1550" s="6" t="str">
        <f t="shared" si="98"/>
        <v>NEUTRAL</v>
      </c>
      <c r="H1550" s="6" t="str">
        <f t="shared" si="97"/>
        <v>CONFIRMED BEARISH</v>
      </c>
    </row>
    <row r="1551" spans="1:8" ht="13.5" x14ac:dyDescent="0.25">
      <c r="A1551" s="3">
        <f>TITRES_STAT!B1554</f>
        <v>44270</v>
      </c>
      <c r="B1551" s="6">
        <f>TITRES_STAT!C1554</f>
        <v>8.76</v>
      </c>
      <c r="C1551" s="6">
        <f>TITRES_STAT!D1554</f>
        <v>6.0019999999999998</v>
      </c>
      <c r="D1551" s="6">
        <f>TITRES_STAT!E1554</f>
        <v>0</v>
      </c>
      <c r="E1551" s="2">
        <f t="shared" si="96"/>
        <v>-584.66979220712517</v>
      </c>
      <c r="F1551" s="6" t="str">
        <f t="shared" si="99"/>
        <v>NEUTRAL</v>
      </c>
      <c r="G1551" s="6" t="str">
        <f t="shared" si="98"/>
        <v>NEUTRAL</v>
      </c>
      <c r="H1551" s="6" t="str">
        <f t="shared" si="97"/>
        <v>NEUTRAL</v>
      </c>
    </row>
    <row r="1552" spans="1:8" ht="13.5" x14ac:dyDescent="0.25">
      <c r="A1552" s="3">
        <f>TITRES_STAT!B1555</f>
        <v>44271</v>
      </c>
      <c r="B1552" s="6">
        <f>TITRES_STAT!C1555</f>
        <v>8.77</v>
      </c>
      <c r="C1552" s="6">
        <f>TITRES_STAT!D1555</f>
        <v>6.008</v>
      </c>
      <c r="D1552" s="6">
        <f>TITRES_STAT!E1555</f>
        <v>6.008</v>
      </c>
      <c r="E1552" s="2">
        <f t="shared" si="96"/>
        <v>-578.66179220712513</v>
      </c>
      <c r="F1552" s="6" t="str">
        <f t="shared" si="99"/>
        <v>BULLISH</v>
      </c>
      <c r="G1552" s="6" t="str">
        <f t="shared" si="98"/>
        <v>NEUTRAL</v>
      </c>
      <c r="H1552" s="6" t="str">
        <f t="shared" si="97"/>
        <v>CONFIRMED BULLISH</v>
      </c>
    </row>
    <row r="1553" spans="1:8" ht="13.5" x14ac:dyDescent="0.25">
      <c r="A1553" s="3">
        <f>TITRES_STAT!B1556</f>
        <v>44272</v>
      </c>
      <c r="B1553" s="6">
        <f>TITRES_STAT!C1556</f>
        <v>8.8699999999999992</v>
      </c>
      <c r="C1553" s="6">
        <f>TITRES_STAT!D1556</f>
        <v>6.077</v>
      </c>
      <c r="D1553" s="6">
        <f>TITRES_STAT!E1556</f>
        <v>6.0742595264937993</v>
      </c>
      <c r="E1553" s="2">
        <f t="shared" si="96"/>
        <v>-572.58753268063128</v>
      </c>
      <c r="F1553" s="6" t="str">
        <f t="shared" si="99"/>
        <v>BULLISH</v>
      </c>
      <c r="G1553" s="6" t="str">
        <f t="shared" si="98"/>
        <v>WEAK</v>
      </c>
      <c r="H1553" s="6" t="str">
        <f t="shared" si="97"/>
        <v>CONFIRMED BULLISH</v>
      </c>
    </row>
    <row r="1554" spans="1:8" ht="13.5" x14ac:dyDescent="0.25">
      <c r="A1554" s="3">
        <f>TITRES_STAT!B1557</f>
        <v>44273</v>
      </c>
      <c r="B1554" s="6">
        <f>TITRES_STAT!C1557</f>
        <v>8.8699999999999992</v>
      </c>
      <c r="C1554" s="6">
        <f>TITRES_STAT!D1557</f>
        <v>6.077</v>
      </c>
      <c r="D1554" s="6">
        <f>TITRES_STAT!E1557</f>
        <v>6.081795828635852</v>
      </c>
      <c r="E1554" s="2">
        <f t="shared" si="96"/>
        <v>-572.58753268063128</v>
      </c>
      <c r="F1554" s="6" t="str">
        <f t="shared" si="99"/>
        <v>BULLISH</v>
      </c>
      <c r="G1554" s="6" t="str">
        <f t="shared" si="98"/>
        <v>WEAK</v>
      </c>
      <c r="H1554" s="6" t="str">
        <f t="shared" si="97"/>
        <v>CONFIRMED BULLISH</v>
      </c>
    </row>
    <row r="1555" spans="1:8" ht="13.5" x14ac:dyDescent="0.25">
      <c r="A1555" s="3">
        <f>TITRES_STAT!B1558</f>
        <v>44274</v>
      </c>
      <c r="B1555" s="6">
        <f>TITRES_STAT!C1558</f>
        <v>9.1300000000000008</v>
      </c>
      <c r="C1555" s="6">
        <f>TITRES_STAT!D1558</f>
        <v>6.2549999999999999</v>
      </c>
      <c r="D1555" s="6">
        <f>TITRES_STAT!E1558</f>
        <v>6.1364769989047101</v>
      </c>
      <c r="E1555" s="2">
        <f t="shared" si="96"/>
        <v>-566.45105568172653</v>
      </c>
      <c r="F1555" s="6" t="str">
        <f t="shared" si="99"/>
        <v>BULLISH</v>
      </c>
      <c r="G1555" s="6" t="str">
        <f t="shared" si="98"/>
        <v>WEAK</v>
      </c>
      <c r="H1555" s="6" t="str">
        <f t="shared" si="97"/>
        <v>CONFIRMED BULLISH</v>
      </c>
    </row>
    <row r="1556" spans="1:8" ht="13.5" x14ac:dyDescent="0.25">
      <c r="A1556" s="3">
        <f>TITRES_STAT!B1559</f>
        <v>44277</v>
      </c>
      <c r="B1556" s="6">
        <f>TITRES_STAT!C1559</f>
        <v>9.1300000000000008</v>
      </c>
      <c r="C1556" s="6">
        <f>TITRES_STAT!D1559</f>
        <v>6.2549999999999999</v>
      </c>
      <c r="D1556" s="6">
        <f>TITRES_STAT!E1559</f>
        <v>0</v>
      </c>
      <c r="E1556" s="2">
        <f t="shared" si="96"/>
        <v>-566.45105568172653</v>
      </c>
      <c r="F1556" s="6" t="str">
        <f t="shared" si="99"/>
        <v>BULLISH</v>
      </c>
      <c r="G1556" s="6" t="str">
        <f t="shared" si="98"/>
        <v>WEAK</v>
      </c>
      <c r="H1556" s="6" t="str">
        <f t="shared" si="97"/>
        <v>CONFIRMED BULLISH</v>
      </c>
    </row>
    <row r="1557" spans="1:8" ht="13.5" x14ac:dyDescent="0.25">
      <c r="A1557" s="3">
        <f>TITRES_STAT!B1560</f>
        <v>44278</v>
      </c>
      <c r="B1557" s="6">
        <f>TITRES_STAT!C1560</f>
        <v>9.1300000000000008</v>
      </c>
      <c r="C1557" s="6">
        <f>TITRES_STAT!D1560</f>
        <v>6.2549999999999999</v>
      </c>
      <c r="D1557" s="6">
        <f>TITRES_STAT!E1560</f>
        <v>0</v>
      </c>
      <c r="E1557" s="2">
        <f t="shared" si="96"/>
        <v>-566.45105568172653</v>
      </c>
      <c r="F1557" s="6" t="str">
        <f t="shared" si="99"/>
        <v>BULLISH</v>
      </c>
      <c r="G1557" s="6" t="str">
        <f t="shared" si="98"/>
        <v>WEAK</v>
      </c>
      <c r="H1557" s="6" t="str">
        <f t="shared" si="97"/>
        <v>CONFIRMED BULLISH</v>
      </c>
    </row>
    <row r="1558" spans="1:8" ht="13.5" x14ac:dyDescent="0.25">
      <c r="A1558" s="3">
        <f>TITRES_STAT!B1561</f>
        <v>44279</v>
      </c>
      <c r="B1558" s="6">
        <f>TITRES_STAT!C1561</f>
        <v>9.4</v>
      </c>
      <c r="C1558" s="6">
        <f>TITRES_STAT!D1561</f>
        <v>6.44</v>
      </c>
      <c r="D1558" s="6">
        <f>TITRES_STAT!E1561</f>
        <v>6.2755744680851064</v>
      </c>
      <c r="E1558" s="2">
        <f t="shared" si="96"/>
        <v>-560.17548121364143</v>
      </c>
      <c r="F1558" s="6" t="str">
        <f t="shared" si="99"/>
        <v>BULLISH</v>
      </c>
      <c r="G1558" s="6" t="str">
        <f t="shared" si="98"/>
        <v>WEAK</v>
      </c>
      <c r="H1558" s="6" t="str">
        <f t="shared" si="97"/>
        <v>CONFIRMED BULLISH</v>
      </c>
    </row>
    <row r="1559" spans="1:8" ht="13.5" x14ac:dyDescent="0.25">
      <c r="A1559" s="3">
        <f>TITRES_STAT!B1562</f>
        <v>44280</v>
      </c>
      <c r="B1559" s="6">
        <f>TITRES_STAT!C1562</f>
        <v>9.15</v>
      </c>
      <c r="C1559" s="6">
        <f>TITRES_STAT!D1562</f>
        <v>6.2690000000000001</v>
      </c>
      <c r="D1559" s="6">
        <f>TITRES_STAT!E1562</f>
        <v>6.2724256830601091</v>
      </c>
      <c r="E1559" s="2">
        <f t="shared" si="96"/>
        <v>-566.44790689670151</v>
      </c>
      <c r="F1559" s="6" t="str">
        <f t="shared" si="99"/>
        <v>BULLISH</v>
      </c>
      <c r="G1559" s="6" t="str">
        <f t="shared" si="98"/>
        <v>NEUTRAL</v>
      </c>
      <c r="H1559" s="6" t="str">
        <f t="shared" si="97"/>
        <v>CONFIRMED BULLISH</v>
      </c>
    </row>
    <row r="1560" spans="1:8" ht="13.5" x14ac:dyDescent="0.25">
      <c r="A1560" s="3">
        <f>TITRES_STAT!B1563</f>
        <v>44281</v>
      </c>
      <c r="B1560" s="6">
        <f>TITRES_STAT!C1563</f>
        <v>9.15</v>
      </c>
      <c r="C1560" s="6">
        <f>TITRES_STAT!D1563</f>
        <v>6.2690000000000001</v>
      </c>
      <c r="D1560" s="6">
        <f>TITRES_STAT!E1563</f>
        <v>6.2690000000000001</v>
      </c>
      <c r="E1560" s="2">
        <f t="shared" si="96"/>
        <v>-566.44790689670151</v>
      </c>
      <c r="F1560" s="6" t="str">
        <f t="shared" si="99"/>
        <v>BULLISH</v>
      </c>
      <c r="G1560" s="6" t="str">
        <f t="shared" si="98"/>
        <v>NEUTRAL</v>
      </c>
      <c r="H1560" s="6" t="str">
        <f t="shared" si="97"/>
        <v>CONFIRMED BULLISH</v>
      </c>
    </row>
    <row r="1561" spans="1:8" ht="13.5" x14ac:dyDescent="0.25">
      <c r="A1561" s="3">
        <f>TITRES_STAT!B1564</f>
        <v>44284</v>
      </c>
      <c r="B1561" s="6">
        <f>TITRES_STAT!C1564</f>
        <v>9.15</v>
      </c>
      <c r="C1561" s="6">
        <f>TITRES_STAT!D1564</f>
        <v>6.2690000000000001</v>
      </c>
      <c r="D1561" s="6">
        <f>TITRES_STAT!E1564</f>
        <v>6.2690000000000001</v>
      </c>
      <c r="E1561" s="2">
        <f t="shared" si="96"/>
        <v>-566.44790689670151</v>
      </c>
      <c r="F1561" s="6" t="str">
        <f t="shared" si="99"/>
        <v>BULLISH</v>
      </c>
      <c r="G1561" s="6" t="str">
        <f t="shared" si="98"/>
        <v>NEUTRAL</v>
      </c>
      <c r="H1561" s="6" t="str">
        <f t="shared" si="97"/>
        <v>CONFIRMED BULLISH</v>
      </c>
    </row>
    <row r="1562" spans="1:8" ht="13.5" x14ac:dyDescent="0.25">
      <c r="A1562" s="3">
        <f>TITRES_STAT!B1565</f>
        <v>44285</v>
      </c>
      <c r="B1562" s="6">
        <f>TITRES_STAT!C1565</f>
        <v>9</v>
      </c>
      <c r="C1562" s="6">
        <f>TITRES_STAT!D1565</f>
        <v>6.1660000000000004</v>
      </c>
      <c r="D1562" s="6">
        <f>TITRES_STAT!E1565</f>
        <v>6.1605191111111122</v>
      </c>
      <c r="E1562" s="2">
        <f t="shared" si="96"/>
        <v>-572.60842600781257</v>
      </c>
      <c r="F1562" s="6" t="str">
        <f t="shared" si="99"/>
        <v>BEARISH</v>
      </c>
      <c r="G1562" s="6" t="str">
        <f t="shared" si="98"/>
        <v>NEUTRAL</v>
      </c>
      <c r="H1562" s="6" t="str">
        <f t="shared" si="97"/>
        <v>CONFIRMED BEARISH</v>
      </c>
    </row>
    <row r="1563" spans="1:8" ht="13.5" x14ac:dyDescent="0.25">
      <c r="A1563" s="3">
        <f>TITRES_STAT!B1566</f>
        <v>44286</v>
      </c>
      <c r="B1563" s="6">
        <f>TITRES_STAT!C1566</f>
        <v>8.89</v>
      </c>
      <c r="C1563" s="6">
        <f>TITRES_STAT!D1566</f>
        <v>6.0910000000000002</v>
      </c>
      <c r="D1563" s="6">
        <f>TITRES_STAT!E1566</f>
        <v>6.0910000000000002</v>
      </c>
      <c r="E1563" s="2">
        <f t="shared" si="96"/>
        <v>-578.69942600781258</v>
      </c>
      <c r="F1563" s="6" t="str">
        <f t="shared" si="99"/>
        <v>BEARISH</v>
      </c>
      <c r="G1563" s="6" t="str">
        <f t="shared" si="98"/>
        <v>STRONG</v>
      </c>
      <c r="H1563" s="6" t="str">
        <f t="shared" si="97"/>
        <v>CONFIRMED BEARISH</v>
      </c>
    </row>
    <row r="1564" spans="1:8" ht="13.5" x14ac:dyDescent="0.25">
      <c r="A1564" s="3">
        <f>TITRES_STAT!B1567</f>
        <v>44287</v>
      </c>
      <c r="B1564" s="6">
        <f>TITRES_STAT!C1567</f>
        <v>8.8800000000000008</v>
      </c>
      <c r="C1564" s="6">
        <f>TITRES_STAT!D1567</f>
        <v>6.0839999999999996</v>
      </c>
      <c r="D1564" s="6">
        <f>TITRES_STAT!E1567</f>
        <v>6.0839999999999996</v>
      </c>
      <c r="E1564" s="2">
        <f t="shared" si="96"/>
        <v>-584.78342600781252</v>
      </c>
      <c r="F1564" s="6" t="str">
        <f t="shared" si="99"/>
        <v>BEARISH</v>
      </c>
      <c r="G1564" s="6" t="str">
        <f t="shared" si="98"/>
        <v>STRONG</v>
      </c>
      <c r="H1564" s="6" t="str">
        <f t="shared" si="97"/>
        <v>CONFIRMED BEARISH</v>
      </c>
    </row>
    <row r="1565" spans="1:8" ht="13.5" x14ac:dyDescent="0.25">
      <c r="A1565" s="3">
        <f>TITRES_STAT!B1568</f>
        <v>44288</v>
      </c>
      <c r="B1565" s="6">
        <f>TITRES_STAT!C1568</f>
        <v>9.14</v>
      </c>
      <c r="C1565" s="6">
        <f>TITRES_STAT!D1568</f>
        <v>6.2619999999999996</v>
      </c>
      <c r="D1565" s="6">
        <f>TITRES_STAT!E1568</f>
        <v>6.2592595185995608</v>
      </c>
      <c r="E1565" s="2">
        <f t="shared" si="96"/>
        <v>-578.52416648921292</v>
      </c>
      <c r="F1565" s="6" t="str">
        <f t="shared" si="99"/>
        <v>BEARISH</v>
      </c>
      <c r="G1565" s="6" t="str">
        <f t="shared" si="98"/>
        <v>STRONG</v>
      </c>
      <c r="H1565" s="6" t="str">
        <f t="shared" si="97"/>
        <v>CONFIRMED BEARISH</v>
      </c>
    </row>
    <row r="1566" spans="1:8" ht="13.5" x14ac:dyDescent="0.25">
      <c r="A1566" s="3">
        <f>TITRES_STAT!B1569</f>
        <v>44291</v>
      </c>
      <c r="B1566" s="6">
        <f>TITRES_STAT!C1569</f>
        <v>9.17</v>
      </c>
      <c r="C1566" s="6">
        <f>TITRES_STAT!D1569</f>
        <v>6.282</v>
      </c>
      <c r="D1566" s="6">
        <f>TITRES_STAT!E1569</f>
        <v>6.282</v>
      </c>
      <c r="E1566" s="2">
        <f t="shared" si="96"/>
        <v>-572.24216648921288</v>
      </c>
      <c r="F1566" s="6" t="str">
        <f t="shared" si="99"/>
        <v>BEARISH</v>
      </c>
      <c r="G1566" s="6" t="str">
        <f t="shared" si="98"/>
        <v>NEUTRAL</v>
      </c>
      <c r="H1566" s="6" t="str">
        <f t="shared" si="97"/>
        <v>BEARISH DIVERGENCE</v>
      </c>
    </row>
    <row r="1567" spans="1:8" ht="13.5" x14ac:dyDescent="0.25">
      <c r="A1567" s="3">
        <f>TITRES_STAT!B1570</f>
        <v>44292</v>
      </c>
      <c r="B1567" s="6">
        <f>TITRES_STAT!C1570</f>
        <v>9.26</v>
      </c>
      <c r="C1567" s="6">
        <f>TITRES_STAT!D1570</f>
        <v>6.3440000000000003</v>
      </c>
      <c r="D1567" s="6">
        <f>TITRES_STAT!E1570</f>
        <v>6.307689848812096</v>
      </c>
      <c r="E1567" s="2">
        <f t="shared" si="96"/>
        <v>-565.93447664040082</v>
      </c>
      <c r="F1567" s="6" t="str">
        <f t="shared" si="99"/>
        <v>BULLISH</v>
      </c>
      <c r="G1567" s="6" t="str">
        <f t="shared" si="98"/>
        <v>NEUTRAL</v>
      </c>
      <c r="H1567" s="6" t="str">
        <f t="shared" si="97"/>
        <v>CONFIRMED BULLISH</v>
      </c>
    </row>
    <row r="1568" spans="1:8" ht="13.5" x14ac:dyDescent="0.25">
      <c r="A1568" s="3">
        <f>TITRES_STAT!B1571</f>
        <v>44293</v>
      </c>
      <c r="B1568" s="6">
        <f>TITRES_STAT!C1571</f>
        <v>9.34</v>
      </c>
      <c r="C1568" s="6">
        <f>TITRES_STAT!D1571</f>
        <v>6.399</v>
      </c>
      <c r="D1568" s="6">
        <f>TITRES_STAT!E1571</f>
        <v>6.3990000000000009</v>
      </c>
      <c r="E1568" s="2">
        <f t="shared" si="96"/>
        <v>-559.53547664040082</v>
      </c>
      <c r="F1568" s="6" t="str">
        <f t="shared" si="99"/>
        <v>BULLISH</v>
      </c>
      <c r="G1568" s="6" t="str">
        <f t="shared" si="98"/>
        <v>WEAK</v>
      </c>
      <c r="H1568" s="6" t="str">
        <f t="shared" si="97"/>
        <v>CONFIRMED BULLISH</v>
      </c>
    </row>
    <row r="1569" spans="1:8" ht="13.5" x14ac:dyDescent="0.25">
      <c r="A1569" s="3">
        <f>TITRES_STAT!B1572</f>
        <v>44294</v>
      </c>
      <c r="B1569" s="6">
        <f>TITRES_STAT!C1572</f>
        <v>9.33</v>
      </c>
      <c r="C1569" s="6">
        <f>TITRES_STAT!D1572</f>
        <v>6.3920000000000003</v>
      </c>
      <c r="D1569" s="6">
        <f>TITRES_STAT!E1572</f>
        <v>6.3926851018220789</v>
      </c>
      <c r="E1569" s="2">
        <f t="shared" si="96"/>
        <v>-565.92816174222287</v>
      </c>
      <c r="F1569" s="6" t="str">
        <f t="shared" si="99"/>
        <v>BULLISH</v>
      </c>
      <c r="G1569" s="6" t="str">
        <f t="shared" si="98"/>
        <v>WEAK</v>
      </c>
      <c r="H1569" s="6" t="str">
        <f t="shared" si="97"/>
        <v>CONFIRMED BULLISH</v>
      </c>
    </row>
    <row r="1570" spans="1:8" ht="13.5" x14ac:dyDescent="0.25">
      <c r="A1570" s="3">
        <f>TITRES_STAT!B1573</f>
        <v>44298</v>
      </c>
      <c r="B1570" s="6">
        <f>TITRES_STAT!C1573</f>
        <v>9.34</v>
      </c>
      <c r="C1570" s="6">
        <f>TITRES_STAT!D1573</f>
        <v>6.399</v>
      </c>
      <c r="D1570" s="6">
        <f>TITRES_STAT!E1573</f>
        <v>6.3990000000000009</v>
      </c>
      <c r="E1570" s="2">
        <f t="shared" si="96"/>
        <v>-559.52916174222287</v>
      </c>
      <c r="F1570" s="6" t="str">
        <f t="shared" si="99"/>
        <v>BULLISH</v>
      </c>
      <c r="G1570" s="6" t="str">
        <f t="shared" si="98"/>
        <v>WEAK</v>
      </c>
      <c r="H1570" s="6" t="str">
        <f t="shared" si="97"/>
        <v>CONFIRMED BULLISH</v>
      </c>
    </row>
    <row r="1571" spans="1:8" ht="13.5" x14ac:dyDescent="0.25">
      <c r="A1571" s="3">
        <f>TITRES_STAT!B1574</f>
        <v>44299</v>
      </c>
      <c r="B1571" s="6">
        <f>TITRES_STAT!C1574</f>
        <v>9.34</v>
      </c>
      <c r="C1571" s="6">
        <f>TITRES_STAT!D1574</f>
        <v>6.399</v>
      </c>
      <c r="D1571" s="6">
        <f>TITRES_STAT!E1574</f>
        <v>0</v>
      </c>
      <c r="E1571" s="2">
        <f t="shared" si="96"/>
        <v>-559.52916174222287</v>
      </c>
      <c r="F1571" s="6" t="str">
        <f t="shared" si="99"/>
        <v>BULLISH</v>
      </c>
      <c r="G1571" s="6" t="str">
        <f t="shared" si="98"/>
        <v>WEAK</v>
      </c>
      <c r="H1571" s="6" t="str">
        <f t="shared" si="97"/>
        <v>CONFIRMED BULLISH</v>
      </c>
    </row>
    <row r="1572" spans="1:8" ht="13.5" x14ac:dyDescent="0.25">
      <c r="A1572" s="3">
        <f>TITRES_STAT!B1575</f>
        <v>44300</v>
      </c>
      <c r="B1572" s="6">
        <f>TITRES_STAT!C1575</f>
        <v>9.34</v>
      </c>
      <c r="C1572" s="6">
        <f>TITRES_STAT!D1575</f>
        <v>6.399</v>
      </c>
      <c r="D1572" s="6">
        <f>TITRES_STAT!E1575</f>
        <v>0</v>
      </c>
      <c r="E1572" s="2">
        <f t="shared" si="96"/>
        <v>-559.52916174222287</v>
      </c>
      <c r="F1572" s="6" t="str">
        <f t="shared" si="99"/>
        <v>BULLISH</v>
      </c>
      <c r="G1572" s="6" t="str">
        <f t="shared" si="98"/>
        <v>NEUTRAL</v>
      </c>
      <c r="H1572" s="6" t="str">
        <f t="shared" si="97"/>
        <v>CONFIRMED BULLISH</v>
      </c>
    </row>
    <row r="1573" spans="1:8" ht="13.5" x14ac:dyDescent="0.25">
      <c r="A1573" s="3">
        <f>TITRES_STAT!B1576</f>
        <v>44301</v>
      </c>
      <c r="B1573" s="6">
        <f>TITRES_STAT!C1576</f>
        <v>9.44</v>
      </c>
      <c r="C1573" s="6">
        <f>TITRES_STAT!D1576</f>
        <v>6.4669999999999996</v>
      </c>
      <c r="D1573" s="6">
        <f>TITRES_STAT!E1576</f>
        <v>6.4669999999999996</v>
      </c>
      <c r="E1573" s="2">
        <f t="shared" si="96"/>
        <v>-553.06216174222288</v>
      </c>
      <c r="F1573" s="6" t="str">
        <f t="shared" si="99"/>
        <v>BULLISH</v>
      </c>
      <c r="G1573" s="6" t="str">
        <f t="shared" si="98"/>
        <v>NEUTRAL</v>
      </c>
      <c r="H1573" s="6" t="str">
        <f t="shared" si="97"/>
        <v>CONFIRMED BULLISH</v>
      </c>
    </row>
    <row r="1574" spans="1:8" ht="13.5" x14ac:dyDescent="0.25">
      <c r="A1574" s="3">
        <f>TITRES_STAT!B1577</f>
        <v>44302</v>
      </c>
      <c r="B1574" s="6">
        <f>TITRES_STAT!C1577</f>
        <v>9.7200000000000006</v>
      </c>
      <c r="C1574" s="6">
        <f>TITRES_STAT!D1577</f>
        <v>6.6589999999999998</v>
      </c>
      <c r="D1574" s="6">
        <f>TITRES_STAT!E1577</f>
        <v>6.6240608024691356</v>
      </c>
      <c r="E1574" s="2">
        <f t="shared" si="96"/>
        <v>-546.43810093975378</v>
      </c>
      <c r="F1574" s="6" t="str">
        <f t="shared" si="99"/>
        <v>BULLISH</v>
      </c>
      <c r="G1574" s="6" t="str">
        <f t="shared" si="98"/>
        <v>WEAK</v>
      </c>
      <c r="H1574" s="6" t="str">
        <f t="shared" si="97"/>
        <v>CONFIRMED BULLISH</v>
      </c>
    </row>
    <row r="1575" spans="1:8" ht="13.5" x14ac:dyDescent="0.25">
      <c r="A1575" s="3">
        <f>TITRES_STAT!B1578</f>
        <v>44305</v>
      </c>
      <c r="B1575" s="6">
        <f>TITRES_STAT!C1578</f>
        <v>10.01</v>
      </c>
      <c r="C1575" s="6">
        <f>TITRES_STAT!D1578</f>
        <v>6.8579999999999997</v>
      </c>
      <c r="D1575" s="6">
        <f>TITRES_STAT!E1578</f>
        <v>6.8518339660339649</v>
      </c>
      <c r="E1575" s="2">
        <f t="shared" si="96"/>
        <v>-539.58626697371983</v>
      </c>
      <c r="F1575" s="6" t="str">
        <f t="shared" si="99"/>
        <v>BULLISH</v>
      </c>
      <c r="G1575" s="6" t="str">
        <f t="shared" si="98"/>
        <v>WEAK</v>
      </c>
      <c r="H1575" s="6" t="str">
        <f t="shared" si="97"/>
        <v>CONFIRMED BULLISH</v>
      </c>
    </row>
    <row r="1576" spans="1:8" ht="13.5" x14ac:dyDescent="0.25">
      <c r="A1576" s="3">
        <f>TITRES_STAT!B1579</f>
        <v>44306</v>
      </c>
      <c r="B1576" s="6">
        <f>TITRES_STAT!C1579</f>
        <v>10.31</v>
      </c>
      <c r="C1576" s="6">
        <f>TITRES_STAT!D1579</f>
        <v>7.0629999999999997</v>
      </c>
      <c r="D1576" s="6">
        <f>TITRES_STAT!E1579</f>
        <v>7.0629999999999997</v>
      </c>
      <c r="E1576" s="2">
        <f t="shared" si="96"/>
        <v>-532.52326697371984</v>
      </c>
      <c r="F1576" s="6" t="str">
        <f t="shared" si="99"/>
        <v>BULLISH</v>
      </c>
      <c r="G1576" s="6" t="str">
        <f t="shared" si="98"/>
        <v>WEAK</v>
      </c>
      <c r="H1576" s="6" t="str">
        <f t="shared" si="97"/>
        <v>CONFIRMED BULLISH</v>
      </c>
    </row>
    <row r="1577" spans="1:8" ht="13.5" x14ac:dyDescent="0.25">
      <c r="A1577" s="3">
        <f>TITRES_STAT!B1580</f>
        <v>44307</v>
      </c>
      <c r="B1577" s="6">
        <f>TITRES_STAT!C1580</f>
        <v>10.4</v>
      </c>
      <c r="C1577" s="6">
        <f>TITRES_STAT!D1580</f>
        <v>7.125</v>
      </c>
      <c r="D1577" s="6">
        <f>TITRES_STAT!E1580</f>
        <v>7.125</v>
      </c>
      <c r="E1577" s="2">
        <f t="shared" si="96"/>
        <v>-525.39826697371984</v>
      </c>
      <c r="F1577" s="6" t="str">
        <f t="shared" si="99"/>
        <v>BULLISH</v>
      </c>
      <c r="G1577" s="6" t="str">
        <f t="shared" si="98"/>
        <v>WEAK</v>
      </c>
      <c r="H1577" s="6" t="str">
        <f t="shared" si="97"/>
        <v>CONFIRMED BULLISH</v>
      </c>
    </row>
    <row r="1578" spans="1:8" ht="13.5" x14ac:dyDescent="0.25">
      <c r="A1578" s="3">
        <f>TITRES_STAT!B1581</f>
        <v>44308</v>
      </c>
      <c r="B1578" s="6">
        <f>TITRES_STAT!C1581</f>
        <v>10.25</v>
      </c>
      <c r="C1578" s="6">
        <f>TITRES_STAT!D1581</f>
        <v>7.0220000000000002</v>
      </c>
      <c r="D1578" s="6">
        <f>TITRES_STAT!E1581</f>
        <v>7.0220000000000002</v>
      </c>
      <c r="E1578" s="2">
        <f t="shared" si="96"/>
        <v>-532.42026697371989</v>
      </c>
      <c r="F1578" s="6" t="str">
        <f t="shared" si="99"/>
        <v>BULLISH</v>
      </c>
      <c r="G1578" s="6" t="str">
        <f t="shared" si="98"/>
        <v>WEAK</v>
      </c>
      <c r="H1578" s="6" t="str">
        <f t="shared" si="97"/>
        <v>CONFIRMED BULLISH</v>
      </c>
    </row>
    <row r="1579" spans="1:8" ht="13.5" x14ac:dyDescent="0.25">
      <c r="A1579" s="3">
        <f>TITRES_STAT!B1582</f>
        <v>44309</v>
      </c>
      <c r="B1579" s="6">
        <f>TITRES_STAT!C1582</f>
        <v>10.02</v>
      </c>
      <c r="C1579" s="6">
        <f>TITRES_STAT!D1582</f>
        <v>6.8650000000000002</v>
      </c>
      <c r="D1579" s="6">
        <f>TITRES_STAT!E1582</f>
        <v>6.8650000000000002</v>
      </c>
      <c r="E1579" s="2">
        <f t="shared" si="96"/>
        <v>-539.2852669737199</v>
      </c>
      <c r="F1579" s="6" t="str">
        <f t="shared" si="99"/>
        <v>BULLISH</v>
      </c>
      <c r="G1579" s="6" t="str">
        <f t="shared" si="98"/>
        <v>NEUTRAL</v>
      </c>
      <c r="H1579" s="6" t="str">
        <f t="shared" si="97"/>
        <v>CONFIRMED BULLISH</v>
      </c>
    </row>
    <row r="1580" spans="1:8" ht="13.5" x14ac:dyDescent="0.25">
      <c r="A1580" s="3">
        <f>TITRES_STAT!B1583</f>
        <v>44312</v>
      </c>
      <c r="B1580" s="6">
        <f>TITRES_STAT!C1583</f>
        <v>10.3</v>
      </c>
      <c r="C1580" s="6">
        <f>TITRES_STAT!D1583</f>
        <v>7.0570000000000004</v>
      </c>
      <c r="D1580" s="6">
        <f>TITRES_STAT!E1583</f>
        <v>7.0570000000000004</v>
      </c>
      <c r="E1580" s="2">
        <f t="shared" si="96"/>
        <v>-532.22826697371988</v>
      </c>
      <c r="F1580" s="6" t="str">
        <f t="shared" si="99"/>
        <v>BULLISH</v>
      </c>
      <c r="G1580" s="6" t="str">
        <f t="shared" si="98"/>
        <v>NEUTRAL</v>
      </c>
      <c r="H1580" s="6" t="str">
        <f t="shared" si="97"/>
        <v>CONFIRMED BULLISH</v>
      </c>
    </row>
    <row r="1581" spans="1:8" ht="13.5" x14ac:dyDescent="0.25">
      <c r="A1581" s="3">
        <f>TITRES_STAT!B1584</f>
        <v>44313</v>
      </c>
      <c r="B1581" s="6">
        <f>TITRES_STAT!C1584</f>
        <v>10.91</v>
      </c>
      <c r="C1581" s="6">
        <f>TITRES_STAT!D1584</f>
        <v>7.4749999999999996</v>
      </c>
      <c r="D1581" s="6">
        <f>TITRES_STAT!E1584</f>
        <v>7.3845600366636113</v>
      </c>
      <c r="E1581" s="2">
        <f t="shared" si="96"/>
        <v>-524.84370693705625</v>
      </c>
      <c r="F1581" s="6" t="str">
        <f t="shared" si="99"/>
        <v>BULLISH</v>
      </c>
      <c r="G1581" s="6" t="str">
        <f t="shared" si="98"/>
        <v>NEUTRAL</v>
      </c>
      <c r="H1581" s="6" t="str">
        <f t="shared" si="97"/>
        <v>CONFIRMED BULLISH</v>
      </c>
    </row>
    <row r="1582" spans="1:8" ht="13.5" x14ac:dyDescent="0.25">
      <c r="A1582" s="3">
        <f>TITRES_STAT!B1585</f>
        <v>44314</v>
      </c>
      <c r="B1582" s="6">
        <f>TITRES_STAT!C1585</f>
        <v>11.23</v>
      </c>
      <c r="C1582" s="6">
        <f>TITRES_STAT!D1585</f>
        <v>7.694</v>
      </c>
      <c r="D1582" s="6">
        <f>TITRES_STAT!E1585</f>
        <v>7.6844081923419409</v>
      </c>
      <c r="E1582" s="2">
        <f t="shared" si="96"/>
        <v>-517.15929874471431</v>
      </c>
      <c r="F1582" s="6" t="str">
        <f t="shared" si="99"/>
        <v>BULLISH</v>
      </c>
      <c r="G1582" s="6" t="str">
        <f t="shared" si="98"/>
        <v>NEUTRAL</v>
      </c>
      <c r="H1582" s="6" t="str">
        <f t="shared" si="97"/>
        <v>CONFIRMED BULLISH</v>
      </c>
    </row>
    <row r="1583" spans="1:8" ht="13.5" x14ac:dyDescent="0.25">
      <c r="A1583" s="3">
        <f>TITRES_STAT!B1586</f>
        <v>44315</v>
      </c>
      <c r="B1583" s="6">
        <f>TITRES_STAT!C1586</f>
        <v>11.56</v>
      </c>
      <c r="C1583" s="6">
        <f>TITRES_STAT!D1586</f>
        <v>7.92</v>
      </c>
      <c r="D1583" s="6">
        <f>TITRES_STAT!E1586</f>
        <v>7.8905397923875427</v>
      </c>
      <c r="E1583" s="2">
        <f t="shared" si="96"/>
        <v>-509.26875895232678</v>
      </c>
      <c r="F1583" s="6" t="str">
        <f t="shared" si="99"/>
        <v>BULLISH</v>
      </c>
      <c r="G1583" s="6" t="str">
        <f t="shared" si="98"/>
        <v>WEAK</v>
      </c>
      <c r="H1583" s="6" t="str">
        <f t="shared" si="97"/>
        <v>CONFIRMED BULLISH</v>
      </c>
    </row>
    <row r="1584" spans="1:8" ht="13.5" x14ac:dyDescent="0.25">
      <c r="A1584" s="3">
        <f>TITRES_STAT!B1587</f>
        <v>44316</v>
      </c>
      <c r="B1584" s="6">
        <f>TITRES_STAT!C1587</f>
        <v>11.7</v>
      </c>
      <c r="C1584" s="6">
        <f>TITRES_STAT!D1587</f>
        <v>8.016</v>
      </c>
      <c r="D1584" s="6">
        <f>TITRES_STAT!E1587</f>
        <v>8.016</v>
      </c>
      <c r="E1584" s="2">
        <f t="shared" si="96"/>
        <v>-501.25275895232676</v>
      </c>
      <c r="F1584" s="6" t="str">
        <f t="shared" si="99"/>
        <v>BULLISH</v>
      </c>
      <c r="G1584" s="6" t="str">
        <f t="shared" si="98"/>
        <v>WEAK</v>
      </c>
      <c r="H1584" s="6" t="str">
        <f t="shared" si="97"/>
        <v>CONFIRMED BULLISH</v>
      </c>
    </row>
    <row r="1585" spans="1:8" ht="13.5" x14ac:dyDescent="0.25">
      <c r="A1585" s="3">
        <f>TITRES_STAT!B1588</f>
        <v>44319</v>
      </c>
      <c r="B1585" s="6">
        <f>TITRES_STAT!C1588</f>
        <v>11.8</v>
      </c>
      <c r="C1585" s="6">
        <f>TITRES_STAT!D1588</f>
        <v>8.0839999999999996</v>
      </c>
      <c r="D1585" s="6">
        <f>TITRES_STAT!E1588</f>
        <v>8.0826298305084734</v>
      </c>
      <c r="E1585" s="2">
        <f t="shared" si="96"/>
        <v>-493.17012912181826</v>
      </c>
      <c r="F1585" s="6" t="str">
        <f t="shared" si="99"/>
        <v>BULLISH</v>
      </c>
      <c r="G1585" s="6" t="str">
        <f t="shared" si="98"/>
        <v>WEAK</v>
      </c>
      <c r="H1585" s="6" t="str">
        <f t="shared" si="97"/>
        <v>CONFIRMED BULLISH</v>
      </c>
    </row>
    <row r="1586" spans="1:8" ht="13.5" x14ac:dyDescent="0.25">
      <c r="A1586" s="3">
        <f>TITRES_STAT!B1589</f>
        <v>44320</v>
      </c>
      <c r="B1586" s="6">
        <f>TITRES_STAT!C1589</f>
        <v>12.15</v>
      </c>
      <c r="C1586" s="6">
        <f>TITRES_STAT!D1589</f>
        <v>8.3239999999999998</v>
      </c>
      <c r="D1586" s="6">
        <f>TITRES_STAT!E1589</f>
        <v>8.1280605761316878</v>
      </c>
      <c r="E1586" s="2">
        <f t="shared" si="96"/>
        <v>-485.04206854568656</v>
      </c>
      <c r="F1586" s="6" t="str">
        <f t="shared" si="99"/>
        <v>BULLISH</v>
      </c>
      <c r="G1586" s="6" t="str">
        <f t="shared" si="98"/>
        <v>WEAK</v>
      </c>
      <c r="H1586" s="6" t="str">
        <f t="shared" si="97"/>
        <v>CONFIRMED BULLISH</v>
      </c>
    </row>
    <row r="1587" spans="1:8" ht="13.5" x14ac:dyDescent="0.25">
      <c r="A1587" s="3">
        <f>TITRES_STAT!B1590</f>
        <v>44321</v>
      </c>
      <c r="B1587" s="6">
        <f>TITRES_STAT!C1590</f>
        <v>12.15</v>
      </c>
      <c r="C1587" s="6">
        <f>TITRES_STAT!D1590</f>
        <v>8.3239999999999998</v>
      </c>
      <c r="D1587" s="6">
        <f>TITRES_STAT!E1590</f>
        <v>0</v>
      </c>
      <c r="E1587" s="2">
        <f t="shared" si="96"/>
        <v>-485.04206854568656</v>
      </c>
      <c r="F1587" s="6" t="str">
        <f t="shared" si="99"/>
        <v>BULLISH</v>
      </c>
      <c r="G1587" s="6" t="str">
        <f t="shared" si="98"/>
        <v>WEAK</v>
      </c>
      <c r="H1587" s="6" t="str">
        <f t="shared" si="97"/>
        <v>CONFIRMED BULLISH</v>
      </c>
    </row>
    <row r="1588" spans="1:8" ht="13.5" x14ac:dyDescent="0.25">
      <c r="A1588" s="3">
        <f>TITRES_STAT!B1591</f>
        <v>44322</v>
      </c>
      <c r="B1588" s="6">
        <f>TITRES_STAT!C1591</f>
        <v>11.9</v>
      </c>
      <c r="C1588" s="6">
        <f>TITRES_STAT!D1591</f>
        <v>8.1530000000000005</v>
      </c>
      <c r="D1588" s="6">
        <f>TITRES_STAT!E1591</f>
        <v>8.2078100840336141</v>
      </c>
      <c r="E1588" s="2">
        <f t="shared" si="96"/>
        <v>-493.24987862972017</v>
      </c>
      <c r="F1588" s="6" t="str">
        <f t="shared" si="99"/>
        <v>BULLISH</v>
      </c>
      <c r="G1588" s="6" t="str">
        <f t="shared" si="98"/>
        <v>WEAK</v>
      </c>
      <c r="H1588" s="6" t="str">
        <f t="shared" si="97"/>
        <v>CONFIRMED BULLISH</v>
      </c>
    </row>
    <row r="1589" spans="1:8" ht="13.5" x14ac:dyDescent="0.25">
      <c r="A1589" s="3">
        <f>TITRES_STAT!B1592</f>
        <v>44323</v>
      </c>
      <c r="B1589" s="6">
        <f>TITRES_STAT!C1592</f>
        <v>11.89</v>
      </c>
      <c r="C1589" s="6">
        <f>TITRES_STAT!D1592</f>
        <v>8.1460000000000008</v>
      </c>
      <c r="D1589" s="6">
        <f>TITRES_STAT!E1592</f>
        <v>8.1446297729184192</v>
      </c>
      <c r="E1589" s="2">
        <f t="shared" si="96"/>
        <v>-501.39450840263856</v>
      </c>
      <c r="F1589" s="6" t="str">
        <f t="shared" si="99"/>
        <v>BEARISH</v>
      </c>
      <c r="G1589" s="6" t="str">
        <f t="shared" si="98"/>
        <v>NEUTRAL</v>
      </c>
      <c r="H1589" s="6" t="str">
        <f t="shared" si="97"/>
        <v>BEARISH DIVERGENCE</v>
      </c>
    </row>
    <row r="1590" spans="1:8" ht="13.5" x14ac:dyDescent="0.25">
      <c r="A1590" s="3">
        <f>TITRES_STAT!B1593</f>
        <v>44326</v>
      </c>
      <c r="B1590" s="6">
        <f>TITRES_STAT!C1593</f>
        <v>11.88</v>
      </c>
      <c r="C1590" s="6">
        <f>TITRES_STAT!D1593</f>
        <v>8.1389999999999993</v>
      </c>
      <c r="D1590" s="6">
        <f>TITRES_STAT!E1593</f>
        <v>8.1437957070707068</v>
      </c>
      <c r="E1590" s="2">
        <f t="shared" si="96"/>
        <v>-509.53830410970926</v>
      </c>
      <c r="F1590" s="6" t="str">
        <f t="shared" si="99"/>
        <v>BEARISH</v>
      </c>
      <c r="G1590" s="6" t="str">
        <f t="shared" si="98"/>
        <v>STRONG</v>
      </c>
      <c r="H1590" s="6" t="str">
        <f t="shared" si="97"/>
        <v>BEARISH DIVERGENCE</v>
      </c>
    </row>
    <row r="1591" spans="1:8" ht="13.5" x14ac:dyDescent="0.25">
      <c r="A1591" s="3">
        <f>TITRES_STAT!B1594</f>
        <v>44327</v>
      </c>
      <c r="B1591" s="6">
        <f>TITRES_STAT!C1594</f>
        <v>12.01</v>
      </c>
      <c r="C1591" s="6">
        <f>TITRES_STAT!D1594</f>
        <v>8.2279999999999998</v>
      </c>
      <c r="D1591" s="6">
        <f>TITRES_STAT!E1594</f>
        <v>8.1916899250624482</v>
      </c>
      <c r="E1591" s="2">
        <f t="shared" si="96"/>
        <v>-501.3466141846468</v>
      </c>
      <c r="F1591" s="6" t="str">
        <f t="shared" si="99"/>
        <v>BEARISH</v>
      </c>
      <c r="G1591" s="6" t="str">
        <f t="shared" si="98"/>
        <v>STRONG</v>
      </c>
      <c r="H1591" s="6" t="str">
        <f t="shared" si="97"/>
        <v>CONFIRMED BEARISH</v>
      </c>
    </row>
    <row r="1592" spans="1:8" ht="13.5" x14ac:dyDescent="0.25">
      <c r="A1592" s="3">
        <f>TITRES_STAT!B1595</f>
        <v>44333</v>
      </c>
      <c r="B1592" s="6">
        <f>TITRES_STAT!C1595</f>
        <v>12.01</v>
      </c>
      <c r="C1592" s="6">
        <f>TITRES_STAT!D1595</f>
        <v>8.2279999999999998</v>
      </c>
      <c r="D1592" s="6">
        <f>TITRES_STAT!E1595</f>
        <v>0</v>
      </c>
      <c r="E1592" s="2">
        <f t="shared" si="96"/>
        <v>-501.3466141846468</v>
      </c>
      <c r="F1592" s="6" t="str">
        <f t="shared" si="99"/>
        <v>BEARISH</v>
      </c>
      <c r="G1592" s="6" t="str">
        <f t="shared" si="98"/>
        <v>STRONG</v>
      </c>
      <c r="H1592" s="6" t="str">
        <f t="shared" si="97"/>
        <v>CONFIRMED BEARISH</v>
      </c>
    </row>
    <row r="1593" spans="1:8" ht="13.5" x14ac:dyDescent="0.25">
      <c r="A1593" s="3">
        <f>TITRES_STAT!B1596</f>
        <v>44334</v>
      </c>
      <c r="B1593" s="6">
        <f>TITRES_STAT!C1596</f>
        <v>12.25</v>
      </c>
      <c r="C1593" s="6">
        <f>TITRES_STAT!D1596</f>
        <v>8.3930000000000007</v>
      </c>
      <c r="D1593" s="6">
        <f>TITRES_STAT!E1596</f>
        <v>8.3655942857142858</v>
      </c>
      <c r="E1593" s="2">
        <f t="shared" si="96"/>
        <v>-492.98101989893252</v>
      </c>
      <c r="F1593" s="6" t="str">
        <f t="shared" si="99"/>
        <v>BULLISH</v>
      </c>
      <c r="G1593" s="6" t="str">
        <f t="shared" si="98"/>
        <v>NEUTRAL</v>
      </c>
      <c r="H1593" s="6" t="str">
        <f t="shared" si="97"/>
        <v>CONFIRMED BULLISH</v>
      </c>
    </row>
    <row r="1594" spans="1:8" ht="13.5" x14ac:dyDescent="0.25">
      <c r="A1594" s="3">
        <f>TITRES_STAT!B1597</f>
        <v>44335</v>
      </c>
      <c r="B1594" s="6">
        <f>TITRES_STAT!C1597</f>
        <v>12.25</v>
      </c>
      <c r="C1594" s="6">
        <f>TITRES_STAT!D1597</f>
        <v>8.3930000000000007</v>
      </c>
      <c r="D1594" s="6">
        <f>TITRES_STAT!E1597</f>
        <v>8.3930000000000007</v>
      </c>
      <c r="E1594" s="2">
        <f t="shared" si="96"/>
        <v>-492.98101989893252</v>
      </c>
      <c r="F1594" s="6" t="str">
        <f t="shared" si="99"/>
        <v>BULLISH</v>
      </c>
      <c r="G1594" s="6" t="str">
        <f t="shared" si="98"/>
        <v>NEUTRAL</v>
      </c>
      <c r="H1594" s="6" t="str">
        <f t="shared" si="97"/>
        <v>CONFIRMED BULLISH</v>
      </c>
    </row>
    <row r="1595" spans="1:8" ht="13.5" x14ac:dyDescent="0.25">
      <c r="A1595" s="3">
        <f>TITRES_STAT!B1598</f>
        <v>44336</v>
      </c>
      <c r="B1595" s="6">
        <f>TITRES_STAT!C1598</f>
        <v>12.25</v>
      </c>
      <c r="C1595" s="6">
        <f>TITRES_STAT!D1598</f>
        <v>8.3930000000000007</v>
      </c>
      <c r="D1595" s="6">
        <f>TITRES_STAT!E1598</f>
        <v>8.3930000000000007</v>
      </c>
      <c r="E1595" s="2">
        <f t="shared" si="96"/>
        <v>-492.98101989893252</v>
      </c>
      <c r="F1595" s="6" t="str">
        <f t="shared" si="99"/>
        <v>BULLISH</v>
      </c>
      <c r="G1595" s="6" t="str">
        <f t="shared" si="98"/>
        <v>WEAK</v>
      </c>
      <c r="H1595" s="6" t="str">
        <f t="shared" si="97"/>
        <v>CONFIRMED BULLISH</v>
      </c>
    </row>
    <row r="1596" spans="1:8" ht="13.5" x14ac:dyDescent="0.25">
      <c r="A1596" s="3">
        <f>TITRES_STAT!B1599</f>
        <v>44337</v>
      </c>
      <c r="B1596" s="6">
        <f>TITRES_STAT!C1599</f>
        <v>12.1</v>
      </c>
      <c r="C1596" s="6">
        <f>TITRES_STAT!D1599</f>
        <v>8.2899999999999991</v>
      </c>
      <c r="D1596" s="6">
        <f>TITRES_STAT!E1599</f>
        <v>8.3365884297520658</v>
      </c>
      <c r="E1596" s="2">
        <f t="shared" si="96"/>
        <v>-501.31760832868457</v>
      </c>
      <c r="F1596" s="6" t="str">
        <f t="shared" si="99"/>
        <v>BULLISH</v>
      </c>
      <c r="G1596" s="6" t="str">
        <f t="shared" si="98"/>
        <v>NEUTRAL</v>
      </c>
      <c r="H1596" s="6" t="str">
        <f t="shared" si="97"/>
        <v>CONFIRMED BULLISH</v>
      </c>
    </row>
    <row r="1597" spans="1:8" ht="13.5" x14ac:dyDescent="0.25">
      <c r="A1597" s="3">
        <f>TITRES_STAT!B1600</f>
        <v>44340</v>
      </c>
      <c r="B1597" s="6">
        <f>TITRES_STAT!C1600</f>
        <v>12.24</v>
      </c>
      <c r="C1597" s="6">
        <f>TITRES_STAT!D1600</f>
        <v>8.3859999999999992</v>
      </c>
      <c r="D1597" s="6">
        <f>TITRES_STAT!E1600</f>
        <v>8.3709271241830052</v>
      </c>
      <c r="E1597" s="2">
        <f t="shared" si="96"/>
        <v>-492.94668120450154</v>
      </c>
      <c r="F1597" s="6" t="str">
        <f t="shared" si="99"/>
        <v>BULLISH</v>
      </c>
      <c r="G1597" s="6" t="str">
        <f t="shared" si="98"/>
        <v>NEUTRAL</v>
      </c>
      <c r="H1597" s="6" t="str">
        <f t="shared" si="97"/>
        <v>CONFIRMED BULLISH</v>
      </c>
    </row>
    <row r="1598" spans="1:8" ht="13.5" x14ac:dyDescent="0.25">
      <c r="A1598" s="3">
        <f>TITRES_STAT!B1601</f>
        <v>44341</v>
      </c>
      <c r="B1598" s="6">
        <f>TITRES_STAT!C1601</f>
        <v>12.26</v>
      </c>
      <c r="C1598" s="6">
        <f>TITRES_STAT!D1601</f>
        <v>8.3989999999999991</v>
      </c>
      <c r="D1598" s="6">
        <f>TITRES_STAT!E1601</f>
        <v>8.3681716965742243</v>
      </c>
      <c r="E1598" s="2">
        <f t="shared" si="96"/>
        <v>-484.57850950792732</v>
      </c>
      <c r="F1598" s="6" t="str">
        <f t="shared" si="99"/>
        <v>BULLISH</v>
      </c>
      <c r="G1598" s="6" t="str">
        <f t="shared" si="98"/>
        <v>NEUTRAL</v>
      </c>
      <c r="H1598" s="6" t="str">
        <f t="shared" si="97"/>
        <v>CONFIRMED BULLISH</v>
      </c>
    </row>
    <row r="1599" spans="1:8" ht="13.5" x14ac:dyDescent="0.25">
      <c r="A1599" s="3">
        <f>TITRES_STAT!B1602</f>
        <v>44342</v>
      </c>
      <c r="B1599" s="6">
        <f>TITRES_STAT!C1602</f>
        <v>12.2</v>
      </c>
      <c r="C1599" s="6">
        <f>TITRES_STAT!D1602</f>
        <v>8.3580000000000005</v>
      </c>
      <c r="D1599" s="6">
        <f>TITRES_STAT!E1602</f>
        <v>8.3580000000000005</v>
      </c>
      <c r="E1599" s="2">
        <f t="shared" si="96"/>
        <v>-492.93650950792733</v>
      </c>
      <c r="F1599" s="6" t="str">
        <f t="shared" si="99"/>
        <v>BULLISH</v>
      </c>
      <c r="G1599" s="6" t="str">
        <f t="shared" si="98"/>
        <v>NEUTRAL</v>
      </c>
      <c r="H1599" s="6" t="str">
        <f t="shared" si="97"/>
        <v>BULLISH DIVERGENCE</v>
      </c>
    </row>
    <row r="1600" spans="1:8" ht="13.5" x14ac:dyDescent="0.25">
      <c r="A1600" s="3">
        <f>TITRES_STAT!B1603</f>
        <v>44343</v>
      </c>
      <c r="B1600" s="6">
        <f>TITRES_STAT!C1603</f>
        <v>11.35</v>
      </c>
      <c r="C1600" s="6">
        <f>TITRES_STAT!D1603</f>
        <v>8.1080000000000005</v>
      </c>
      <c r="D1600" s="6">
        <f>TITRES_STAT!E1603</f>
        <v>8.3208796475770939</v>
      </c>
      <c r="E1600" s="2">
        <f t="shared" si="96"/>
        <v>-501.25738915550443</v>
      </c>
      <c r="F1600" s="6" t="str">
        <f t="shared" si="99"/>
        <v>BEARISH</v>
      </c>
      <c r="G1600" s="6" t="str">
        <f t="shared" si="98"/>
        <v>NEUTRAL</v>
      </c>
      <c r="H1600" s="6" t="str">
        <f t="shared" si="97"/>
        <v>CONFIRMED BEARISH</v>
      </c>
    </row>
    <row r="1601" spans="1:8" ht="13.5" x14ac:dyDescent="0.25">
      <c r="A1601" s="3">
        <f>TITRES_STAT!B1604</f>
        <v>44344</v>
      </c>
      <c r="B1601" s="6">
        <f>TITRES_STAT!C1604</f>
        <v>11.35</v>
      </c>
      <c r="C1601" s="6">
        <f>TITRES_STAT!D1604</f>
        <v>8.1080000000000005</v>
      </c>
      <c r="D1601" s="6">
        <f>TITRES_STAT!E1604</f>
        <v>8.1330026431718068</v>
      </c>
      <c r="E1601" s="2">
        <f t="shared" si="96"/>
        <v>-501.25738915550443</v>
      </c>
      <c r="F1601" s="6" t="str">
        <f t="shared" si="99"/>
        <v>BULLISH</v>
      </c>
      <c r="G1601" s="6" t="str">
        <f t="shared" si="98"/>
        <v>NEUTRAL</v>
      </c>
      <c r="H1601" s="6" t="str">
        <f t="shared" si="97"/>
        <v>BULLISH DIVERGENCE</v>
      </c>
    </row>
    <row r="1602" spans="1:8" ht="13.5" x14ac:dyDescent="0.25">
      <c r="A1602" s="3">
        <f>TITRES_STAT!B1605</f>
        <v>44347</v>
      </c>
      <c r="B1602" s="6">
        <f>TITRES_STAT!C1605</f>
        <v>11.55</v>
      </c>
      <c r="C1602" s="6">
        <f>TITRES_STAT!D1605</f>
        <v>8.2509999999999994</v>
      </c>
      <c r="D1602" s="6">
        <f>TITRES_STAT!E1605</f>
        <v>8.2509999999999994</v>
      </c>
      <c r="E1602" s="2">
        <f t="shared" si="96"/>
        <v>-493.00638915550445</v>
      </c>
      <c r="F1602" s="6" t="str">
        <f t="shared" si="99"/>
        <v>BEARISH</v>
      </c>
      <c r="G1602" s="6" t="str">
        <f t="shared" si="98"/>
        <v>NEUTRAL</v>
      </c>
      <c r="H1602" s="6" t="str">
        <f t="shared" si="97"/>
        <v>CONFIRMED BEARISH</v>
      </c>
    </row>
    <row r="1603" spans="1:8" ht="13.5" x14ac:dyDescent="0.25">
      <c r="A1603" s="3">
        <f>TITRES_STAT!B1606</f>
        <v>44348</v>
      </c>
      <c r="B1603" s="6">
        <f>TITRES_STAT!C1606</f>
        <v>11.35</v>
      </c>
      <c r="C1603" s="6">
        <f>TITRES_STAT!D1606</f>
        <v>8.1080000000000005</v>
      </c>
      <c r="D1603" s="6">
        <f>TITRES_STAT!E1606</f>
        <v>8.1994382378854631</v>
      </c>
      <c r="E1603" s="2">
        <f t="shared" si="96"/>
        <v>-501.20582739338994</v>
      </c>
      <c r="F1603" s="6" t="str">
        <f t="shared" si="99"/>
        <v>BEARISH</v>
      </c>
      <c r="G1603" s="6" t="str">
        <f t="shared" si="98"/>
        <v>STRONG</v>
      </c>
      <c r="H1603" s="6" t="str">
        <f t="shared" si="97"/>
        <v>CONFIRMED BEARISH</v>
      </c>
    </row>
    <row r="1604" spans="1:8" ht="13.5" x14ac:dyDescent="0.25">
      <c r="A1604" s="3">
        <f>TITRES_STAT!B1607</f>
        <v>44349</v>
      </c>
      <c r="B1604" s="6">
        <f>TITRES_STAT!C1607</f>
        <v>11.35</v>
      </c>
      <c r="C1604" s="6">
        <f>TITRES_STAT!D1607</f>
        <v>8.1080000000000005</v>
      </c>
      <c r="D1604" s="6">
        <f>TITRES_STAT!E1607</f>
        <v>8.1080000000000005</v>
      </c>
      <c r="E1604" s="2">
        <f t="shared" ref="E1604:E1667" si="100">IF(B1604&gt;B1603, E1603+D1604, IF(B1604&lt;B1603, E1603-D1604, E1603))</f>
        <v>-501.20582739338994</v>
      </c>
      <c r="F1604" s="6" t="str">
        <f t="shared" si="99"/>
        <v>BEARISH</v>
      </c>
      <c r="G1604" s="6" t="str">
        <f t="shared" si="98"/>
        <v>NEUTRAL</v>
      </c>
      <c r="H1604" s="6" t="str">
        <f t="shared" si="97"/>
        <v>CONFIRMED BEARISH</v>
      </c>
    </row>
    <row r="1605" spans="1:8" ht="13.5" x14ac:dyDescent="0.25">
      <c r="A1605" s="3">
        <f>TITRES_STAT!B1608</f>
        <v>44350</v>
      </c>
      <c r="B1605" s="6">
        <f>TITRES_STAT!C1608</f>
        <v>11.01</v>
      </c>
      <c r="C1605" s="6">
        <f>TITRES_STAT!D1608</f>
        <v>7.8650000000000002</v>
      </c>
      <c r="D1605" s="6">
        <f>TITRES_STAT!E1608</f>
        <v>7.8650000000000002</v>
      </c>
      <c r="E1605" s="2">
        <f t="shared" si="100"/>
        <v>-509.07082739338995</v>
      </c>
      <c r="F1605" s="6" t="str">
        <f t="shared" si="99"/>
        <v>BEARISH</v>
      </c>
      <c r="G1605" s="6" t="str">
        <f t="shared" si="98"/>
        <v>NEUTRAL</v>
      </c>
      <c r="H1605" s="6" t="str">
        <f t="shared" si="97"/>
        <v>CONFIRMED BEARISH</v>
      </c>
    </row>
    <row r="1606" spans="1:8" ht="13.5" x14ac:dyDescent="0.25">
      <c r="A1606" s="3">
        <f>TITRES_STAT!B1609</f>
        <v>44351</v>
      </c>
      <c r="B1606" s="6">
        <f>TITRES_STAT!C1609</f>
        <v>11.01</v>
      </c>
      <c r="C1606" s="6">
        <f>TITRES_STAT!D1609</f>
        <v>7.8650000000000002</v>
      </c>
      <c r="D1606" s="6">
        <f>TITRES_STAT!E1609</f>
        <v>0</v>
      </c>
      <c r="E1606" s="2">
        <f t="shared" si="100"/>
        <v>-509.07082739338995</v>
      </c>
      <c r="F1606" s="6" t="str">
        <f t="shared" si="99"/>
        <v>BEARISH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44354</v>
      </c>
      <c r="B1607" s="6">
        <f>TITRES_STAT!C1610</f>
        <v>11.01</v>
      </c>
      <c r="C1607" s="6">
        <f>TITRES_STAT!D1610</f>
        <v>7.8650000000000002</v>
      </c>
      <c r="D1607" s="6">
        <f>TITRES_STAT!E1610</f>
        <v>7.8650000000000002</v>
      </c>
      <c r="E1607" s="2">
        <f t="shared" si="100"/>
        <v>-509.07082739338995</v>
      </c>
      <c r="F1607" s="6" t="str">
        <f t="shared" si="99"/>
        <v>BEARISH</v>
      </c>
      <c r="G1607" s="6" t="str">
        <f t="shared" ref="G1607:G1670" si="102">IF((E1607-E1602)/E1602 &gt; 0.02, "STRONG",
 IF((E1607-E1602)/E1602 &lt; -0.02, "WEAK", "NEUTRAL"))</f>
        <v>STRONG</v>
      </c>
      <c r="H1607" s="6" t="str">
        <f t="shared" si="101"/>
        <v>CONFIRMED BEARISH</v>
      </c>
    </row>
    <row r="1608" spans="1:8" ht="13.5" x14ac:dyDescent="0.25">
      <c r="A1608" s="3">
        <f>TITRES_STAT!B1611</f>
        <v>44355</v>
      </c>
      <c r="B1608" s="6">
        <f>TITRES_STAT!C1611</f>
        <v>10.68</v>
      </c>
      <c r="C1608" s="6">
        <f>TITRES_STAT!D1611</f>
        <v>7.63</v>
      </c>
      <c r="D1608" s="6">
        <f>TITRES_STAT!E1611</f>
        <v>7.63</v>
      </c>
      <c r="E1608" s="2">
        <f t="shared" si="100"/>
        <v>-516.70082739339</v>
      </c>
      <c r="F1608" s="6" t="str">
        <f t="shared" ref="F1608:F1671" si="103">IF(E1608&gt;E1603,"BULLISH",IF(E1608&lt;E1603,"BEARISH","NEUTRAL"))</f>
        <v>BEARISH</v>
      </c>
      <c r="G1608" s="6" t="str">
        <f t="shared" si="102"/>
        <v>STRONG</v>
      </c>
      <c r="H1608" s="6" t="str">
        <f t="shared" si="101"/>
        <v>CONFIRMED BEARISH</v>
      </c>
    </row>
    <row r="1609" spans="1:8" ht="13.5" x14ac:dyDescent="0.25">
      <c r="A1609" s="3">
        <f>TITRES_STAT!B1612</f>
        <v>44356</v>
      </c>
      <c r="B1609" s="6">
        <f>TITRES_STAT!C1612</f>
        <v>10.68</v>
      </c>
      <c r="C1609" s="6">
        <f>TITRES_STAT!D1612</f>
        <v>7.63</v>
      </c>
      <c r="D1609" s="6">
        <f>TITRES_STAT!E1612</f>
        <v>0</v>
      </c>
      <c r="E1609" s="2">
        <f t="shared" si="100"/>
        <v>-516.70082739339</v>
      </c>
      <c r="F1609" s="6" t="str">
        <f t="shared" si="103"/>
        <v>BEARISH</v>
      </c>
      <c r="G1609" s="6" t="str">
        <f t="shared" si="102"/>
        <v>STRONG</v>
      </c>
      <c r="H1609" s="6" t="str">
        <f t="shared" si="101"/>
        <v>CONFIRMED BEARISH</v>
      </c>
    </row>
    <row r="1610" spans="1:8" ht="13.5" x14ac:dyDescent="0.25">
      <c r="A1610" s="3">
        <f>TITRES_STAT!B1613</f>
        <v>44357</v>
      </c>
      <c r="B1610" s="6">
        <f>TITRES_STAT!C1613</f>
        <v>10.68</v>
      </c>
      <c r="C1610" s="6">
        <f>TITRES_STAT!D1613</f>
        <v>7.63</v>
      </c>
      <c r="D1610" s="6">
        <f>TITRES_STAT!E1613</f>
        <v>0</v>
      </c>
      <c r="E1610" s="2">
        <f t="shared" si="100"/>
        <v>-516.70082739339</v>
      </c>
      <c r="F1610" s="6" t="str">
        <f t="shared" si="103"/>
        <v>BEARISH</v>
      </c>
      <c r="G1610" s="6" t="str">
        <f t="shared" si="102"/>
        <v>NEUTRAL</v>
      </c>
      <c r="H1610" s="6" t="str">
        <f t="shared" si="101"/>
        <v>CONFIRMED BEARISH</v>
      </c>
    </row>
    <row r="1611" spans="1:8" ht="13.5" x14ac:dyDescent="0.25">
      <c r="A1611" s="3">
        <f>TITRES_STAT!B1614</f>
        <v>44358</v>
      </c>
      <c r="B1611" s="6">
        <f>TITRES_STAT!C1614</f>
        <v>11</v>
      </c>
      <c r="C1611" s="6">
        <f>TITRES_STAT!D1614</f>
        <v>7.8579999999999997</v>
      </c>
      <c r="D1611" s="6">
        <f>TITRES_STAT!E1614</f>
        <v>0</v>
      </c>
      <c r="E1611" s="2">
        <f t="shared" si="100"/>
        <v>-516.70082739339</v>
      </c>
      <c r="F1611" s="6" t="str">
        <f t="shared" si="103"/>
        <v>BEARISH</v>
      </c>
      <c r="G1611" s="6" t="str">
        <f t="shared" si="102"/>
        <v>NEUTRAL</v>
      </c>
      <c r="H1611" s="6" t="str">
        <f t="shared" si="101"/>
        <v>CONFIRMED BEARISH</v>
      </c>
    </row>
    <row r="1612" spans="1:8" ht="13.5" x14ac:dyDescent="0.25">
      <c r="A1612" s="3">
        <f>TITRES_STAT!B1615</f>
        <v>44361</v>
      </c>
      <c r="B1612" s="6">
        <f>TITRES_STAT!C1615</f>
        <v>11</v>
      </c>
      <c r="C1612" s="6">
        <f>TITRES_STAT!D1615</f>
        <v>7.8579999999999997</v>
      </c>
      <c r="D1612" s="6">
        <f>TITRES_STAT!E1615</f>
        <v>0</v>
      </c>
      <c r="E1612" s="2">
        <f t="shared" si="100"/>
        <v>-516.70082739339</v>
      </c>
      <c r="F1612" s="6" t="str">
        <f t="shared" si="103"/>
        <v>BEARISH</v>
      </c>
      <c r="G1612" s="6" t="str">
        <f t="shared" si="102"/>
        <v>NEUTRAL</v>
      </c>
      <c r="H1612" s="6" t="str">
        <f t="shared" si="101"/>
        <v>CONFIRMED BEARISH</v>
      </c>
    </row>
    <row r="1613" spans="1:8" ht="13.5" x14ac:dyDescent="0.25">
      <c r="A1613" s="3">
        <f>TITRES_STAT!B1616</f>
        <v>44362</v>
      </c>
      <c r="B1613" s="6">
        <f>TITRES_STAT!C1616</f>
        <v>11</v>
      </c>
      <c r="C1613" s="6">
        <f>TITRES_STAT!D1616</f>
        <v>7.8579999999999997</v>
      </c>
      <c r="D1613" s="6">
        <f>TITRES_STAT!E1616</f>
        <v>0</v>
      </c>
      <c r="E1613" s="2">
        <f t="shared" si="100"/>
        <v>-516.70082739339</v>
      </c>
      <c r="F1613" s="6" t="str">
        <f t="shared" si="103"/>
        <v>NEUTRAL</v>
      </c>
      <c r="G1613" s="6" t="str">
        <f t="shared" si="102"/>
        <v>NEUTRAL</v>
      </c>
      <c r="H1613" s="6" t="str">
        <f t="shared" si="101"/>
        <v>NEUTRAL</v>
      </c>
    </row>
    <row r="1614" spans="1:8" ht="13.5" x14ac:dyDescent="0.25">
      <c r="A1614" s="3">
        <f>TITRES_STAT!B1617</f>
        <v>44363</v>
      </c>
      <c r="B1614" s="6">
        <f>TITRES_STAT!C1617</f>
        <v>11</v>
      </c>
      <c r="C1614" s="6">
        <f>TITRES_STAT!D1617</f>
        <v>7.8579999999999997</v>
      </c>
      <c r="D1614" s="6">
        <f>TITRES_STAT!E1617</f>
        <v>0</v>
      </c>
      <c r="E1614" s="2">
        <f t="shared" si="100"/>
        <v>-516.70082739339</v>
      </c>
      <c r="F1614" s="6" t="str">
        <f t="shared" si="103"/>
        <v>NEUTRAL</v>
      </c>
      <c r="G1614" s="6" t="str">
        <f t="shared" si="102"/>
        <v>NEUTRAL</v>
      </c>
      <c r="H1614" s="6" t="str">
        <f t="shared" si="101"/>
        <v>NEUTRAL</v>
      </c>
    </row>
    <row r="1615" spans="1:8" ht="13.5" x14ac:dyDescent="0.25">
      <c r="A1615" s="3">
        <f>TITRES_STAT!B1618</f>
        <v>44364</v>
      </c>
      <c r="B1615" s="6">
        <f>TITRES_STAT!C1618</f>
        <v>11</v>
      </c>
      <c r="C1615" s="6">
        <f>TITRES_STAT!D1618</f>
        <v>7.8579999999999997</v>
      </c>
      <c r="D1615" s="6">
        <f>TITRES_STAT!E1618</f>
        <v>0</v>
      </c>
      <c r="E1615" s="2">
        <f t="shared" si="100"/>
        <v>-516.70082739339</v>
      </c>
      <c r="F1615" s="6" t="str">
        <f t="shared" si="103"/>
        <v>NEUTRAL</v>
      </c>
      <c r="G1615" s="6" t="str">
        <f t="shared" si="102"/>
        <v>NEUTRAL</v>
      </c>
      <c r="H1615" s="6" t="str">
        <f t="shared" si="101"/>
        <v>NEUTRAL</v>
      </c>
    </row>
    <row r="1616" spans="1:8" ht="13.5" x14ac:dyDescent="0.25">
      <c r="A1616" s="3">
        <f>TITRES_STAT!B1619</f>
        <v>44365</v>
      </c>
      <c r="B1616" s="6">
        <f>TITRES_STAT!C1619</f>
        <v>11</v>
      </c>
      <c r="C1616" s="6">
        <f>TITRES_STAT!D1619</f>
        <v>7.8579999999999997</v>
      </c>
      <c r="D1616" s="6">
        <f>TITRES_STAT!E1619</f>
        <v>0</v>
      </c>
      <c r="E1616" s="2">
        <f t="shared" si="100"/>
        <v>-516.70082739339</v>
      </c>
      <c r="F1616" s="6" t="str">
        <f t="shared" si="103"/>
        <v>NEUTRAL</v>
      </c>
      <c r="G1616" s="6" t="str">
        <f t="shared" si="102"/>
        <v>NEUTRAL</v>
      </c>
      <c r="H1616" s="6" t="str">
        <f t="shared" si="101"/>
        <v>NEUTRAL</v>
      </c>
    </row>
    <row r="1617" spans="1:8" ht="13.5" x14ac:dyDescent="0.25">
      <c r="A1617" s="3">
        <f>TITRES_STAT!B1620</f>
        <v>44368</v>
      </c>
      <c r="B1617" s="6">
        <f>TITRES_STAT!C1620</f>
        <v>11</v>
      </c>
      <c r="C1617" s="6">
        <f>TITRES_STAT!D1620</f>
        <v>7.8579999999999997</v>
      </c>
      <c r="D1617" s="6">
        <f>TITRES_STAT!E1620</f>
        <v>0</v>
      </c>
      <c r="E1617" s="2">
        <f t="shared" si="100"/>
        <v>-516.70082739339</v>
      </c>
      <c r="F1617" s="6" t="str">
        <f t="shared" si="103"/>
        <v>NEUTRAL</v>
      </c>
      <c r="G1617" s="6" t="str">
        <f t="shared" si="102"/>
        <v>NEUTRAL</v>
      </c>
      <c r="H1617" s="6" t="str">
        <f t="shared" si="101"/>
        <v>NEUTRAL</v>
      </c>
    </row>
    <row r="1618" spans="1:8" ht="13.5" x14ac:dyDescent="0.25">
      <c r="A1618" s="3">
        <f>TITRES_STAT!B1621</f>
        <v>44369</v>
      </c>
      <c r="B1618" s="6">
        <f>TITRES_STAT!C1621</f>
        <v>11</v>
      </c>
      <c r="C1618" s="6">
        <f>TITRES_STAT!D1621</f>
        <v>7.8579999999999997</v>
      </c>
      <c r="D1618" s="6">
        <f>TITRES_STAT!E1621</f>
        <v>0</v>
      </c>
      <c r="E1618" s="2">
        <f t="shared" si="100"/>
        <v>-516.70082739339</v>
      </c>
      <c r="F1618" s="6" t="str">
        <f t="shared" si="103"/>
        <v>NEUTRAL</v>
      </c>
      <c r="G1618" s="6" t="str">
        <f t="shared" si="102"/>
        <v>NEUTRAL</v>
      </c>
      <c r="H1618" s="6" t="str">
        <f t="shared" si="101"/>
        <v>NEUTRAL</v>
      </c>
    </row>
    <row r="1619" spans="1:8" ht="13.5" x14ac:dyDescent="0.25">
      <c r="A1619" s="3">
        <f>TITRES_STAT!B1622</f>
        <v>44370</v>
      </c>
      <c r="B1619" s="6">
        <f>TITRES_STAT!C1622</f>
        <v>11</v>
      </c>
      <c r="C1619" s="6">
        <f>TITRES_STAT!D1622</f>
        <v>7.8579999999999997</v>
      </c>
      <c r="D1619" s="6">
        <f>TITRES_STAT!E1622</f>
        <v>0</v>
      </c>
      <c r="E1619" s="2">
        <f t="shared" si="100"/>
        <v>-516.70082739339</v>
      </c>
      <c r="F1619" s="6" t="str">
        <f t="shared" si="103"/>
        <v>NEUTRAL</v>
      </c>
      <c r="G1619" s="6" t="str">
        <f t="shared" si="102"/>
        <v>NEUTRAL</v>
      </c>
      <c r="H1619" s="6" t="str">
        <f t="shared" si="101"/>
        <v>NEUTRAL</v>
      </c>
    </row>
    <row r="1620" spans="1:8" ht="13.5" x14ac:dyDescent="0.25">
      <c r="A1620" s="3">
        <f>TITRES_STAT!B1623</f>
        <v>44371</v>
      </c>
      <c r="B1620" s="6">
        <f>TITRES_STAT!C1623</f>
        <v>11</v>
      </c>
      <c r="C1620" s="6">
        <f>TITRES_STAT!D1623</f>
        <v>7.8579999999999997</v>
      </c>
      <c r="D1620" s="6">
        <f>TITRES_STAT!E1623</f>
        <v>0</v>
      </c>
      <c r="E1620" s="2">
        <f t="shared" si="100"/>
        <v>-516.70082739339</v>
      </c>
      <c r="F1620" s="6" t="str">
        <f t="shared" si="103"/>
        <v>NEUTRAL</v>
      </c>
      <c r="G1620" s="6" t="str">
        <f t="shared" si="102"/>
        <v>NEUTRAL</v>
      </c>
      <c r="H1620" s="6" t="str">
        <f t="shared" si="101"/>
        <v>NEUTRAL</v>
      </c>
    </row>
    <row r="1621" spans="1:8" ht="13.5" x14ac:dyDescent="0.25">
      <c r="A1621" s="3">
        <f>TITRES_STAT!B1624</f>
        <v>44372</v>
      </c>
      <c r="B1621" s="6">
        <f>TITRES_STAT!C1624</f>
        <v>11</v>
      </c>
      <c r="C1621" s="6">
        <f>TITRES_STAT!D1624</f>
        <v>7.8579999999999997</v>
      </c>
      <c r="D1621" s="6">
        <f>TITRES_STAT!E1624</f>
        <v>0</v>
      </c>
      <c r="E1621" s="2">
        <f t="shared" si="100"/>
        <v>-516.70082739339</v>
      </c>
      <c r="F1621" s="6" t="str">
        <f t="shared" si="103"/>
        <v>NEUTRAL</v>
      </c>
      <c r="G1621" s="6" t="str">
        <f t="shared" si="102"/>
        <v>NEUTRAL</v>
      </c>
      <c r="H1621" s="6" t="str">
        <f t="shared" si="101"/>
        <v>NEUTRAL</v>
      </c>
    </row>
    <row r="1622" spans="1:8" ht="13.5" x14ac:dyDescent="0.25">
      <c r="A1622" s="3">
        <f>TITRES_STAT!B1625</f>
        <v>44375</v>
      </c>
      <c r="B1622" s="6">
        <f>TITRES_STAT!C1625</f>
        <v>10.68</v>
      </c>
      <c r="C1622" s="6">
        <f>TITRES_STAT!D1625</f>
        <v>7.63</v>
      </c>
      <c r="D1622" s="6">
        <f>TITRES_STAT!E1625</f>
        <v>7.63</v>
      </c>
      <c r="E1622" s="2">
        <f t="shared" si="100"/>
        <v>-524.33082739339</v>
      </c>
      <c r="F1622" s="6" t="str">
        <f t="shared" si="103"/>
        <v>BEARISH</v>
      </c>
      <c r="G1622" s="6" t="str">
        <f t="shared" si="102"/>
        <v>NEUTRAL</v>
      </c>
      <c r="H1622" s="6" t="str">
        <f t="shared" si="101"/>
        <v>CONFIRMED BEARISH</v>
      </c>
    </row>
    <row r="1623" spans="1:8" ht="13.5" x14ac:dyDescent="0.25">
      <c r="A1623" s="3">
        <f>TITRES_STAT!B1626</f>
        <v>44376</v>
      </c>
      <c r="B1623" s="6">
        <f>TITRES_STAT!C1626</f>
        <v>10.68</v>
      </c>
      <c r="C1623" s="6">
        <f>TITRES_STAT!D1626</f>
        <v>7.63</v>
      </c>
      <c r="D1623" s="6">
        <f>TITRES_STAT!E1626</f>
        <v>0</v>
      </c>
      <c r="E1623" s="2">
        <f t="shared" si="100"/>
        <v>-524.33082739339</v>
      </c>
      <c r="F1623" s="6" t="str">
        <f t="shared" si="103"/>
        <v>BEARISH</v>
      </c>
      <c r="G1623" s="6" t="str">
        <f t="shared" si="102"/>
        <v>NEUTRAL</v>
      </c>
      <c r="H1623" s="6" t="str">
        <f t="shared" si="101"/>
        <v>CONFIRMED BEARISH</v>
      </c>
    </row>
    <row r="1624" spans="1:8" ht="13.5" x14ac:dyDescent="0.25">
      <c r="A1624" s="3">
        <f>TITRES_STAT!B1627</f>
        <v>44377</v>
      </c>
      <c r="B1624" s="6">
        <f>TITRES_STAT!C1627</f>
        <v>10.33</v>
      </c>
      <c r="C1624" s="6">
        <f>TITRES_STAT!D1627</f>
        <v>7.38</v>
      </c>
      <c r="D1624" s="6">
        <f>TITRES_STAT!E1627</f>
        <v>7.38</v>
      </c>
      <c r="E1624" s="2">
        <f t="shared" si="100"/>
        <v>-531.71082739338999</v>
      </c>
      <c r="F1624" s="6" t="str">
        <f t="shared" si="103"/>
        <v>BEARISH</v>
      </c>
      <c r="G1624" s="6" t="str">
        <f t="shared" si="102"/>
        <v>STRONG</v>
      </c>
      <c r="H1624" s="6" t="str">
        <f t="shared" si="101"/>
        <v>CONFIRMED BEARISH</v>
      </c>
    </row>
    <row r="1625" spans="1:8" ht="13.5" x14ac:dyDescent="0.25">
      <c r="A1625" s="3">
        <f>TITRES_STAT!B1628</f>
        <v>44378</v>
      </c>
      <c r="B1625" s="6">
        <f>TITRES_STAT!C1628</f>
        <v>10.63</v>
      </c>
      <c r="C1625" s="6">
        <f>TITRES_STAT!D1628</f>
        <v>7.5940000000000003</v>
      </c>
      <c r="D1625" s="6">
        <f>TITRES_STAT!E1628</f>
        <v>7.3618222013170271</v>
      </c>
      <c r="E1625" s="2">
        <f t="shared" si="100"/>
        <v>-524.34900519207292</v>
      </c>
      <c r="F1625" s="6" t="str">
        <f t="shared" si="103"/>
        <v>BEARISH</v>
      </c>
      <c r="G1625" s="6" t="str">
        <f t="shared" si="102"/>
        <v>NEUTRAL</v>
      </c>
      <c r="H1625" s="6" t="str">
        <f t="shared" si="101"/>
        <v>CONFIRMED BEARISH</v>
      </c>
    </row>
    <row r="1626" spans="1:8" ht="13.5" x14ac:dyDescent="0.25">
      <c r="A1626" s="3">
        <f>TITRES_STAT!B1629</f>
        <v>44379</v>
      </c>
      <c r="B1626" s="6">
        <f>TITRES_STAT!C1629</f>
        <v>10.63</v>
      </c>
      <c r="C1626" s="6">
        <f>TITRES_STAT!D1629</f>
        <v>7.5940000000000003</v>
      </c>
      <c r="D1626" s="6">
        <f>TITRES_STAT!E1629</f>
        <v>0</v>
      </c>
      <c r="E1626" s="2">
        <f t="shared" si="100"/>
        <v>-524.34900519207292</v>
      </c>
      <c r="F1626" s="6" t="str">
        <f t="shared" si="103"/>
        <v>BEARISH</v>
      </c>
      <c r="G1626" s="6" t="str">
        <f t="shared" si="102"/>
        <v>NEUTRAL</v>
      </c>
      <c r="H1626" s="6" t="str">
        <f t="shared" si="101"/>
        <v>CONFIRMED BEARISH</v>
      </c>
    </row>
    <row r="1627" spans="1:8" ht="13.5" x14ac:dyDescent="0.25">
      <c r="A1627" s="3">
        <f>TITRES_STAT!B1630</f>
        <v>44382</v>
      </c>
      <c r="B1627" s="6">
        <f>TITRES_STAT!C1630</f>
        <v>10.63</v>
      </c>
      <c r="C1627" s="6">
        <f>TITRES_STAT!D1630</f>
        <v>7.5940000000000003</v>
      </c>
      <c r="D1627" s="6">
        <f>TITRES_STAT!E1630</f>
        <v>0</v>
      </c>
      <c r="E1627" s="2">
        <f t="shared" si="100"/>
        <v>-524.34900519207292</v>
      </c>
      <c r="F1627" s="6" t="str">
        <f t="shared" si="103"/>
        <v>BEARISH</v>
      </c>
      <c r="G1627" s="6" t="str">
        <f t="shared" si="102"/>
        <v>NEUTRAL</v>
      </c>
      <c r="H1627" s="6" t="str">
        <f t="shared" si="101"/>
        <v>CONFIRMED BEARISH</v>
      </c>
    </row>
    <row r="1628" spans="1:8" ht="13.5" x14ac:dyDescent="0.25">
      <c r="A1628" s="3">
        <f>TITRES_STAT!B1631</f>
        <v>44383</v>
      </c>
      <c r="B1628" s="6">
        <f>TITRES_STAT!C1631</f>
        <v>10.63</v>
      </c>
      <c r="C1628" s="6">
        <f>TITRES_STAT!D1631</f>
        <v>7.5940000000000003</v>
      </c>
      <c r="D1628" s="6">
        <f>TITRES_STAT!E1631</f>
        <v>0</v>
      </c>
      <c r="E1628" s="2">
        <f t="shared" si="100"/>
        <v>-524.34900519207292</v>
      </c>
      <c r="F1628" s="6" t="str">
        <f t="shared" si="103"/>
        <v>BEARISH</v>
      </c>
      <c r="G1628" s="6" t="str">
        <f t="shared" si="102"/>
        <v>NEUTRAL</v>
      </c>
      <c r="H1628" s="6" t="str">
        <f t="shared" si="101"/>
        <v>CONFIRMED BEARISH</v>
      </c>
    </row>
    <row r="1629" spans="1:8" ht="13.5" x14ac:dyDescent="0.25">
      <c r="A1629" s="3">
        <f>TITRES_STAT!B1632</f>
        <v>44384</v>
      </c>
      <c r="B1629" s="6">
        <f>TITRES_STAT!C1632</f>
        <v>10.63</v>
      </c>
      <c r="C1629" s="6">
        <f>TITRES_STAT!D1632</f>
        <v>7.5940000000000003</v>
      </c>
      <c r="D1629" s="6">
        <f>TITRES_STAT!E1632</f>
        <v>0</v>
      </c>
      <c r="E1629" s="2">
        <f t="shared" si="100"/>
        <v>-524.34900519207292</v>
      </c>
      <c r="F1629" s="6" t="str">
        <f t="shared" si="103"/>
        <v>BULLISH</v>
      </c>
      <c r="G1629" s="6" t="str">
        <f t="shared" si="102"/>
        <v>NEUTRAL</v>
      </c>
      <c r="H1629" s="6" t="str">
        <f t="shared" si="101"/>
        <v>CONFIRMED BULLISH</v>
      </c>
    </row>
    <row r="1630" spans="1:8" ht="13.5" x14ac:dyDescent="0.25">
      <c r="A1630" s="3">
        <f>TITRES_STAT!B1633</f>
        <v>44385</v>
      </c>
      <c r="B1630" s="6">
        <f>TITRES_STAT!C1633</f>
        <v>10.32</v>
      </c>
      <c r="C1630" s="6">
        <f>TITRES_STAT!D1633</f>
        <v>7.3719999999999999</v>
      </c>
      <c r="D1630" s="6">
        <f>TITRES_STAT!E1633</f>
        <v>7.3719999999999999</v>
      </c>
      <c r="E1630" s="2">
        <f t="shared" si="100"/>
        <v>-531.72100519207288</v>
      </c>
      <c r="F1630" s="6" t="str">
        <f t="shared" si="103"/>
        <v>BEARISH</v>
      </c>
      <c r="G1630" s="6" t="str">
        <f t="shared" si="102"/>
        <v>NEUTRAL</v>
      </c>
      <c r="H1630" s="6" t="str">
        <f t="shared" si="101"/>
        <v>CONFIRMED BEARISH</v>
      </c>
    </row>
    <row r="1631" spans="1:8" ht="13.5" x14ac:dyDescent="0.25">
      <c r="A1631" s="3">
        <f>TITRES_STAT!B1634</f>
        <v>44386</v>
      </c>
      <c r="B1631" s="6">
        <f>TITRES_STAT!C1634</f>
        <v>10.32</v>
      </c>
      <c r="C1631" s="6">
        <f>TITRES_STAT!D1634</f>
        <v>7.3719999999999999</v>
      </c>
      <c r="D1631" s="6">
        <f>TITRES_STAT!E1634</f>
        <v>0</v>
      </c>
      <c r="E1631" s="2">
        <f t="shared" si="100"/>
        <v>-531.72100519207288</v>
      </c>
      <c r="F1631" s="6" t="str">
        <f t="shared" si="103"/>
        <v>BEARISH</v>
      </c>
      <c r="G1631" s="6" t="str">
        <f t="shared" si="102"/>
        <v>NEUTRAL</v>
      </c>
      <c r="H1631" s="6" t="str">
        <f t="shared" si="101"/>
        <v>CONFIRMED BEARISH</v>
      </c>
    </row>
    <row r="1632" spans="1:8" ht="13.5" x14ac:dyDescent="0.25">
      <c r="A1632" s="3">
        <f>TITRES_STAT!B1635</f>
        <v>44389</v>
      </c>
      <c r="B1632" s="6">
        <f>TITRES_STAT!C1635</f>
        <v>10.029999999999999</v>
      </c>
      <c r="C1632" s="6">
        <f>TITRES_STAT!D1635</f>
        <v>7.165</v>
      </c>
      <c r="D1632" s="6">
        <f>TITRES_STAT!E1635</f>
        <v>7.165</v>
      </c>
      <c r="E1632" s="2">
        <f t="shared" si="100"/>
        <v>-538.88600519207284</v>
      </c>
      <c r="F1632" s="6" t="str">
        <f t="shared" si="103"/>
        <v>BEARISH</v>
      </c>
      <c r="G1632" s="6" t="str">
        <f t="shared" si="102"/>
        <v>STRONG</v>
      </c>
      <c r="H1632" s="6" t="str">
        <f t="shared" si="101"/>
        <v>CONFIRMED BEARISH</v>
      </c>
    </row>
    <row r="1633" spans="1:8" ht="13.5" x14ac:dyDescent="0.25">
      <c r="A1633" s="3">
        <f>TITRES_STAT!B1636</f>
        <v>44390</v>
      </c>
      <c r="B1633" s="6">
        <f>TITRES_STAT!C1636</f>
        <v>10.029999999999999</v>
      </c>
      <c r="C1633" s="6">
        <f>TITRES_STAT!D1636</f>
        <v>7.165</v>
      </c>
      <c r="D1633" s="6">
        <f>TITRES_STAT!E1636</f>
        <v>0</v>
      </c>
      <c r="E1633" s="2">
        <f t="shared" si="100"/>
        <v>-538.88600519207284</v>
      </c>
      <c r="F1633" s="6" t="str">
        <f t="shared" si="103"/>
        <v>BEARISH</v>
      </c>
      <c r="G1633" s="6" t="str">
        <f t="shared" si="102"/>
        <v>STRONG</v>
      </c>
      <c r="H1633" s="6" t="str">
        <f t="shared" si="101"/>
        <v>CONFIRMED BEARISH</v>
      </c>
    </row>
    <row r="1634" spans="1:8" ht="13.5" x14ac:dyDescent="0.25">
      <c r="A1634" s="3">
        <f>TITRES_STAT!B1637</f>
        <v>44391</v>
      </c>
      <c r="B1634" s="6">
        <f>TITRES_STAT!C1637</f>
        <v>10.029999999999999</v>
      </c>
      <c r="C1634" s="6">
        <f>TITRES_STAT!D1637</f>
        <v>7.165</v>
      </c>
      <c r="D1634" s="6">
        <f>TITRES_STAT!E1637</f>
        <v>0</v>
      </c>
      <c r="E1634" s="2">
        <f t="shared" si="100"/>
        <v>-538.88600519207284</v>
      </c>
      <c r="F1634" s="6" t="str">
        <f t="shared" si="103"/>
        <v>BEARISH</v>
      </c>
      <c r="G1634" s="6" t="str">
        <f t="shared" si="102"/>
        <v>STRONG</v>
      </c>
      <c r="H1634" s="6" t="str">
        <f t="shared" si="101"/>
        <v>CONFIRMED BEARISH</v>
      </c>
    </row>
    <row r="1635" spans="1:8" ht="13.5" x14ac:dyDescent="0.25">
      <c r="A1635" s="3">
        <f>TITRES_STAT!B1638</f>
        <v>44392</v>
      </c>
      <c r="B1635" s="6">
        <f>TITRES_STAT!C1638</f>
        <v>10</v>
      </c>
      <c r="C1635" s="6">
        <f>TITRES_STAT!D1638</f>
        <v>7.1440000000000001</v>
      </c>
      <c r="D1635" s="6">
        <f>TITRES_STAT!E1638</f>
        <v>6.9511120000000011</v>
      </c>
      <c r="E1635" s="2">
        <f t="shared" si="100"/>
        <v>-545.83711719207281</v>
      </c>
      <c r="F1635" s="6" t="str">
        <f t="shared" si="103"/>
        <v>BEARISH</v>
      </c>
      <c r="G1635" s="6" t="str">
        <f t="shared" si="102"/>
        <v>STRONG</v>
      </c>
      <c r="H1635" s="6" t="str">
        <f t="shared" si="101"/>
        <v>CONFIRMED BEARISH</v>
      </c>
    </row>
    <row r="1636" spans="1:8" ht="13.5" x14ac:dyDescent="0.25">
      <c r="A1636" s="3">
        <f>TITRES_STAT!B1639</f>
        <v>44393</v>
      </c>
      <c r="B1636" s="6">
        <f>TITRES_STAT!C1639</f>
        <v>10</v>
      </c>
      <c r="C1636" s="6">
        <f>TITRES_STAT!D1639</f>
        <v>7.1440000000000001</v>
      </c>
      <c r="D1636" s="6">
        <f>TITRES_STAT!E1639</f>
        <v>0</v>
      </c>
      <c r="E1636" s="2">
        <f t="shared" si="100"/>
        <v>-545.83711719207281</v>
      </c>
      <c r="F1636" s="6" t="str">
        <f t="shared" si="103"/>
        <v>BEARISH</v>
      </c>
      <c r="G1636" s="6" t="str">
        <f t="shared" si="102"/>
        <v>STRONG</v>
      </c>
      <c r="H1636" s="6" t="str">
        <f t="shared" si="101"/>
        <v>CONFIRMED BEARISH</v>
      </c>
    </row>
    <row r="1637" spans="1:8" ht="13.5" x14ac:dyDescent="0.25">
      <c r="A1637" s="3">
        <f>TITRES_STAT!B1640</f>
        <v>44396</v>
      </c>
      <c r="B1637" s="6">
        <f>TITRES_STAT!C1640</f>
        <v>10</v>
      </c>
      <c r="C1637" s="6">
        <f>TITRES_STAT!D1640</f>
        <v>7.1440000000000001</v>
      </c>
      <c r="D1637" s="6">
        <f>TITRES_STAT!E1640</f>
        <v>7.1440000000000001</v>
      </c>
      <c r="E1637" s="2">
        <f t="shared" si="100"/>
        <v>-545.83711719207281</v>
      </c>
      <c r="F1637" s="6" t="str">
        <f t="shared" si="103"/>
        <v>BEARISH</v>
      </c>
      <c r="G1637" s="6" t="str">
        <f t="shared" si="102"/>
        <v>NEUTRAL</v>
      </c>
      <c r="H1637" s="6" t="str">
        <f t="shared" si="101"/>
        <v>CONFIRMED BEARISH</v>
      </c>
    </row>
    <row r="1638" spans="1:8" ht="13.5" x14ac:dyDescent="0.25">
      <c r="A1638" s="3">
        <f>TITRES_STAT!B1641</f>
        <v>44399</v>
      </c>
      <c r="B1638" s="6">
        <f>TITRES_STAT!C1641</f>
        <v>10</v>
      </c>
      <c r="C1638" s="6">
        <f>TITRES_STAT!D1641</f>
        <v>7.1440000000000001</v>
      </c>
      <c r="D1638" s="6">
        <f>TITRES_STAT!E1641</f>
        <v>0</v>
      </c>
      <c r="E1638" s="2">
        <f t="shared" si="100"/>
        <v>-545.83711719207281</v>
      </c>
      <c r="F1638" s="6" t="str">
        <f t="shared" si="103"/>
        <v>BEARISH</v>
      </c>
      <c r="G1638" s="6" t="str">
        <f t="shared" si="102"/>
        <v>NEUTRAL</v>
      </c>
      <c r="H1638" s="6" t="str">
        <f t="shared" si="101"/>
        <v>CONFIRMED BEARISH</v>
      </c>
    </row>
    <row r="1639" spans="1:8" ht="13.5" x14ac:dyDescent="0.25">
      <c r="A1639" s="3">
        <f>TITRES_STAT!B1642</f>
        <v>44400</v>
      </c>
      <c r="B1639" s="6">
        <f>TITRES_STAT!C1642</f>
        <v>10</v>
      </c>
      <c r="C1639" s="6">
        <f>TITRES_STAT!D1642</f>
        <v>7.1440000000000001</v>
      </c>
      <c r="D1639" s="6">
        <f>TITRES_STAT!E1642</f>
        <v>0</v>
      </c>
      <c r="E1639" s="2">
        <f t="shared" si="100"/>
        <v>-545.83711719207281</v>
      </c>
      <c r="F1639" s="6" t="str">
        <f t="shared" si="103"/>
        <v>BEARISH</v>
      </c>
      <c r="G1639" s="6" t="str">
        <f t="shared" si="102"/>
        <v>NEUTRAL</v>
      </c>
      <c r="H1639" s="6" t="str">
        <f t="shared" si="101"/>
        <v>CONFIRMED BEARISH</v>
      </c>
    </row>
    <row r="1640" spans="1:8" ht="13.5" x14ac:dyDescent="0.25">
      <c r="A1640" s="3">
        <f>TITRES_STAT!B1643</f>
        <v>44403</v>
      </c>
      <c r="B1640" s="6">
        <f>TITRES_STAT!C1643</f>
        <v>10</v>
      </c>
      <c r="C1640" s="6">
        <f>TITRES_STAT!D1643</f>
        <v>7.1440000000000001</v>
      </c>
      <c r="D1640" s="6">
        <f>TITRES_STAT!E1643</f>
        <v>0</v>
      </c>
      <c r="E1640" s="2">
        <f t="shared" si="100"/>
        <v>-545.83711719207281</v>
      </c>
      <c r="F1640" s="6" t="str">
        <f t="shared" si="103"/>
        <v>NEUTRAL</v>
      </c>
      <c r="G1640" s="6" t="str">
        <f t="shared" si="102"/>
        <v>NEUTRAL</v>
      </c>
      <c r="H1640" s="6" t="str">
        <f t="shared" si="101"/>
        <v>NEUTRAL</v>
      </c>
    </row>
    <row r="1641" spans="1:8" ht="13.5" x14ac:dyDescent="0.25">
      <c r="A1641" s="3">
        <f>TITRES_STAT!B1644</f>
        <v>44404</v>
      </c>
      <c r="B1641" s="6">
        <f>TITRES_STAT!C1644</f>
        <v>10</v>
      </c>
      <c r="C1641" s="6">
        <f>TITRES_STAT!D1644</f>
        <v>7.1440000000000001</v>
      </c>
      <c r="D1641" s="6">
        <f>TITRES_STAT!E1644</f>
        <v>0</v>
      </c>
      <c r="E1641" s="2">
        <f t="shared" si="100"/>
        <v>-545.83711719207281</v>
      </c>
      <c r="F1641" s="6" t="str">
        <f t="shared" si="103"/>
        <v>NEUTRAL</v>
      </c>
      <c r="G1641" s="6" t="str">
        <f t="shared" si="102"/>
        <v>NEUTRAL</v>
      </c>
      <c r="H1641" s="6" t="str">
        <f t="shared" si="101"/>
        <v>NEUTRAL</v>
      </c>
    </row>
    <row r="1642" spans="1:8" ht="13.5" x14ac:dyDescent="0.25">
      <c r="A1642" s="3">
        <f>TITRES_STAT!B1645</f>
        <v>44405</v>
      </c>
      <c r="B1642" s="6">
        <f>TITRES_STAT!C1645</f>
        <v>10</v>
      </c>
      <c r="C1642" s="6">
        <f>TITRES_STAT!D1645</f>
        <v>7.1440000000000001</v>
      </c>
      <c r="D1642" s="6">
        <f>TITRES_STAT!E1645</f>
        <v>7.1440000000000001</v>
      </c>
      <c r="E1642" s="2">
        <f t="shared" si="100"/>
        <v>-545.83711719207281</v>
      </c>
      <c r="F1642" s="6" t="str">
        <f t="shared" si="103"/>
        <v>NEUTRAL</v>
      </c>
      <c r="G1642" s="6" t="str">
        <f t="shared" si="102"/>
        <v>NEUTRAL</v>
      </c>
      <c r="H1642" s="6" t="str">
        <f t="shared" si="101"/>
        <v>NEUTRAL</v>
      </c>
    </row>
    <row r="1643" spans="1:8" ht="13.5" x14ac:dyDescent="0.25">
      <c r="A1643" s="3">
        <f>TITRES_STAT!B1646</f>
        <v>44406</v>
      </c>
      <c r="B1643" s="6">
        <f>TITRES_STAT!C1646</f>
        <v>10</v>
      </c>
      <c r="C1643" s="6">
        <f>TITRES_STAT!D1646</f>
        <v>7.1440000000000001</v>
      </c>
      <c r="D1643" s="6">
        <f>TITRES_STAT!E1646</f>
        <v>0</v>
      </c>
      <c r="E1643" s="2">
        <f t="shared" si="100"/>
        <v>-545.83711719207281</v>
      </c>
      <c r="F1643" s="6" t="str">
        <f t="shared" si="103"/>
        <v>NEUTRAL</v>
      </c>
      <c r="G1643" s="6" t="str">
        <f t="shared" si="102"/>
        <v>NEUTRAL</v>
      </c>
      <c r="H1643" s="6" t="str">
        <f t="shared" si="101"/>
        <v>NEUTRAL</v>
      </c>
    </row>
    <row r="1644" spans="1:8" ht="13.5" x14ac:dyDescent="0.25">
      <c r="A1644" s="3">
        <f>TITRES_STAT!B1647</f>
        <v>44407</v>
      </c>
      <c r="B1644" s="6">
        <f>TITRES_STAT!C1647</f>
        <v>10.3</v>
      </c>
      <c r="C1644" s="6">
        <f>TITRES_STAT!D1647</f>
        <v>7.3579999999999997</v>
      </c>
      <c r="D1644" s="6">
        <f>TITRES_STAT!E1647</f>
        <v>7.1672634951456304</v>
      </c>
      <c r="E1644" s="2">
        <f t="shared" si="100"/>
        <v>-538.66985369692713</v>
      </c>
      <c r="F1644" s="6" t="str">
        <f t="shared" si="103"/>
        <v>BULLISH</v>
      </c>
      <c r="G1644" s="6" t="str">
        <f t="shared" si="102"/>
        <v>NEUTRAL</v>
      </c>
      <c r="H1644" s="6" t="str">
        <f t="shared" si="101"/>
        <v>CONFIRMED BULLISH</v>
      </c>
    </row>
    <row r="1645" spans="1:8" ht="13.5" x14ac:dyDescent="0.25">
      <c r="A1645" s="3">
        <f>TITRES_STAT!B1648</f>
        <v>44410</v>
      </c>
      <c r="B1645" s="6">
        <f>TITRES_STAT!C1648</f>
        <v>10</v>
      </c>
      <c r="C1645" s="6">
        <f>TITRES_STAT!D1648</f>
        <v>7.1440000000000001</v>
      </c>
      <c r="D1645" s="6">
        <f>TITRES_STAT!E1648</f>
        <v>7.1440000000000001</v>
      </c>
      <c r="E1645" s="2">
        <f t="shared" si="100"/>
        <v>-545.81385369692714</v>
      </c>
      <c r="F1645" s="6" t="str">
        <f t="shared" si="103"/>
        <v>BULLISH</v>
      </c>
      <c r="G1645" s="6" t="str">
        <f t="shared" si="102"/>
        <v>NEUTRAL</v>
      </c>
      <c r="H1645" s="6" t="str">
        <f t="shared" si="101"/>
        <v>NEUTRAL</v>
      </c>
    </row>
    <row r="1646" spans="1:8" ht="13.5" x14ac:dyDescent="0.25">
      <c r="A1646" s="3">
        <f>TITRES_STAT!B1649</f>
        <v>44411</v>
      </c>
      <c r="B1646" s="6">
        <f>TITRES_STAT!C1649</f>
        <v>10</v>
      </c>
      <c r="C1646" s="6">
        <f>TITRES_STAT!D1649</f>
        <v>7.1440000000000001</v>
      </c>
      <c r="D1646" s="6">
        <f>TITRES_STAT!E1649</f>
        <v>7.1440000000000001</v>
      </c>
      <c r="E1646" s="2">
        <f t="shared" si="100"/>
        <v>-545.81385369692714</v>
      </c>
      <c r="F1646" s="6" t="str">
        <f t="shared" si="103"/>
        <v>BULLISH</v>
      </c>
      <c r="G1646" s="6" t="str">
        <f t="shared" si="102"/>
        <v>NEUTRAL</v>
      </c>
      <c r="H1646" s="6" t="str">
        <f t="shared" si="101"/>
        <v>NEUTRAL</v>
      </c>
    </row>
    <row r="1647" spans="1:8" ht="13.5" x14ac:dyDescent="0.25">
      <c r="A1647" s="3">
        <f>TITRES_STAT!B1650</f>
        <v>44412</v>
      </c>
      <c r="B1647" s="6">
        <f>TITRES_STAT!C1650</f>
        <v>10</v>
      </c>
      <c r="C1647" s="6">
        <f>TITRES_STAT!D1650</f>
        <v>7.1440000000000001</v>
      </c>
      <c r="D1647" s="6">
        <f>TITRES_STAT!E1650</f>
        <v>0</v>
      </c>
      <c r="E1647" s="2">
        <f t="shared" si="100"/>
        <v>-545.81385369692714</v>
      </c>
      <c r="F1647" s="6" t="str">
        <f t="shared" si="103"/>
        <v>BULLISH</v>
      </c>
      <c r="G1647" s="6" t="str">
        <f t="shared" si="102"/>
        <v>NEUTRAL</v>
      </c>
      <c r="H1647" s="6" t="str">
        <f t="shared" si="101"/>
        <v>NEUTRAL</v>
      </c>
    </row>
    <row r="1648" spans="1:8" ht="13.5" x14ac:dyDescent="0.25">
      <c r="A1648" s="3">
        <f>TITRES_STAT!B1651</f>
        <v>44413</v>
      </c>
      <c r="B1648" s="6">
        <f>TITRES_STAT!C1651</f>
        <v>10</v>
      </c>
      <c r="C1648" s="6">
        <f>TITRES_STAT!D1651</f>
        <v>7.1440000000000001</v>
      </c>
      <c r="D1648" s="6">
        <f>TITRES_STAT!E1651</f>
        <v>0</v>
      </c>
      <c r="E1648" s="2">
        <f t="shared" si="100"/>
        <v>-545.81385369692714</v>
      </c>
      <c r="F1648" s="6" t="str">
        <f t="shared" si="103"/>
        <v>BULLISH</v>
      </c>
      <c r="G1648" s="6" t="str">
        <f t="shared" si="102"/>
        <v>NEUTRAL</v>
      </c>
      <c r="H1648" s="6" t="str">
        <f t="shared" si="101"/>
        <v>NEUTRAL</v>
      </c>
    </row>
    <row r="1649" spans="1:8" ht="13.5" x14ac:dyDescent="0.25">
      <c r="A1649" s="3">
        <f>TITRES_STAT!B1652</f>
        <v>44414</v>
      </c>
      <c r="B1649" s="6">
        <f>TITRES_STAT!C1652</f>
        <v>10</v>
      </c>
      <c r="C1649" s="6">
        <f>TITRES_STAT!D1652</f>
        <v>7.1440000000000001</v>
      </c>
      <c r="D1649" s="6">
        <f>TITRES_STAT!E1652</f>
        <v>0</v>
      </c>
      <c r="E1649" s="2">
        <f t="shared" si="100"/>
        <v>-545.81385369692714</v>
      </c>
      <c r="F1649" s="6" t="str">
        <f t="shared" si="103"/>
        <v>BEARISH</v>
      </c>
      <c r="G1649" s="6" t="str">
        <f t="shared" si="102"/>
        <v>NEUTRAL</v>
      </c>
      <c r="H1649" s="6" t="str">
        <f t="shared" si="101"/>
        <v>CONFIRMED BEARISH</v>
      </c>
    </row>
    <row r="1650" spans="1:8" ht="13.5" x14ac:dyDescent="0.25">
      <c r="A1650" s="3">
        <f>TITRES_STAT!B1653</f>
        <v>44417</v>
      </c>
      <c r="B1650" s="6">
        <f>TITRES_STAT!C1653</f>
        <v>10</v>
      </c>
      <c r="C1650" s="6">
        <f>TITRES_STAT!D1653</f>
        <v>7.1440000000000001</v>
      </c>
      <c r="D1650" s="6">
        <f>TITRES_STAT!E1653</f>
        <v>0</v>
      </c>
      <c r="E1650" s="2">
        <f t="shared" si="100"/>
        <v>-545.81385369692714</v>
      </c>
      <c r="F1650" s="6" t="str">
        <f t="shared" si="103"/>
        <v>NEUTRAL</v>
      </c>
      <c r="G1650" s="6" t="str">
        <f t="shared" si="102"/>
        <v>NEUTRAL</v>
      </c>
      <c r="H1650" s="6" t="str">
        <f t="shared" si="101"/>
        <v>NEUTRAL</v>
      </c>
    </row>
    <row r="1651" spans="1:8" ht="13.5" x14ac:dyDescent="0.25">
      <c r="A1651" s="3">
        <f>TITRES_STAT!B1654</f>
        <v>44419</v>
      </c>
      <c r="B1651" s="6">
        <f>TITRES_STAT!C1654</f>
        <v>10</v>
      </c>
      <c r="C1651" s="6">
        <f>TITRES_STAT!D1654</f>
        <v>7.1440000000000001</v>
      </c>
      <c r="D1651" s="6">
        <f>TITRES_STAT!E1654</f>
        <v>0</v>
      </c>
      <c r="E1651" s="2">
        <f t="shared" si="100"/>
        <v>-545.81385369692714</v>
      </c>
      <c r="F1651" s="6" t="str">
        <f t="shared" si="103"/>
        <v>NEUTRAL</v>
      </c>
      <c r="G1651" s="6" t="str">
        <f t="shared" si="102"/>
        <v>NEUTRAL</v>
      </c>
      <c r="H1651" s="6" t="str">
        <f t="shared" si="101"/>
        <v>NEUTRAL</v>
      </c>
    </row>
    <row r="1652" spans="1:8" ht="13.5" x14ac:dyDescent="0.25">
      <c r="A1652" s="3">
        <f>TITRES_STAT!B1655</f>
        <v>44420</v>
      </c>
      <c r="B1652" s="6">
        <f>TITRES_STAT!C1655</f>
        <v>10</v>
      </c>
      <c r="C1652" s="6">
        <f>TITRES_STAT!D1655</f>
        <v>7.1440000000000001</v>
      </c>
      <c r="D1652" s="6">
        <f>TITRES_STAT!E1655</f>
        <v>0</v>
      </c>
      <c r="E1652" s="2">
        <f t="shared" si="100"/>
        <v>-545.81385369692714</v>
      </c>
      <c r="F1652" s="6" t="str">
        <f t="shared" si="103"/>
        <v>NEUTRAL</v>
      </c>
      <c r="G1652" s="6" t="str">
        <f t="shared" si="102"/>
        <v>NEUTRAL</v>
      </c>
      <c r="H1652" s="6" t="str">
        <f t="shared" si="101"/>
        <v>NEUTRAL</v>
      </c>
    </row>
    <row r="1653" spans="1:8" ht="13.5" x14ac:dyDescent="0.25">
      <c r="A1653" s="3">
        <f>TITRES_STAT!B1656</f>
        <v>44424</v>
      </c>
      <c r="B1653" s="6">
        <f>TITRES_STAT!C1656</f>
        <v>9.74</v>
      </c>
      <c r="C1653" s="6">
        <f>TITRES_STAT!D1656</f>
        <v>6.9580000000000002</v>
      </c>
      <c r="D1653" s="6">
        <f>TITRES_STAT!E1656</f>
        <v>6.9580000000000002</v>
      </c>
      <c r="E1653" s="2">
        <f t="shared" si="100"/>
        <v>-552.77185369692711</v>
      </c>
      <c r="F1653" s="6" t="str">
        <f t="shared" si="103"/>
        <v>BEARISH</v>
      </c>
      <c r="G1653" s="6" t="str">
        <f t="shared" si="102"/>
        <v>NEUTRAL</v>
      </c>
      <c r="H1653" s="6" t="str">
        <f t="shared" si="101"/>
        <v>CONFIRMED BEARISH</v>
      </c>
    </row>
    <row r="1654" spans="1:8" ht="13.5" x14ac:dyDescent="0.25">
      <c r="A1654" s="3">
        <f>TITRES_STAT!B1657</f>
        <v>44425</v>
      </c>
      <c r="B1654" s="6">
        <f>TITRES_STAT!C1657</f>
        <v>9.74</v>
      </c>
      <c r="C1654" s="6">
        <f>TITRES_STAT!D1657</f>
        <v>6.9580000000000002</v>
      </c>
      <c r="D1654" s="6">
        <f>TITRES_STAT!E1657</f>
        <v>6.9580000000000002</v>
      </c>
      <c r="E1654" s="2">
        <f t="shared" si="100"/>
        <v>-552.77185369692711</v>
      </c>
      <c r="F1654" s="6" t="str">
        <f t="shared" si="103"/>
        <v>BEARISH</v>
      </c>
      <c r="G1654" s="6" t="str">
        <f t="shared" si="102"/>
        <v>NEUTRAL</v>
      </c>
      <c r="H1654" s="6" t="str">
        <f t="shared" si="101"/>
        <v>CONFIRMED BEARISH</v>
      </c>
    </row>
    <row r="1655" spans="1:8" ht="13.5" x14ac:dyDescent="0.25">
      <c r="A1655" s="3">
        <f>TITRES_STAT!B1658</f>
        <v>44426</v>
      </c>
      <c r="B1655" s="6">
        <f>TITRES_STAT!C1658</f>
        <v>9.74</v>
      </c>
      <c r="C1655" s="6">
        <f>TITRES_STAT!D1658</f>
        <v>6.9580000000000002</v>
      </c>
      <c r="D1655" s="6">
        <f>TITRES_STAT!E1658</f>
        <v>0</v>
      </c>
      <c r="E1655" s="2">
        <f t="shared" si="100"/>
        <v>-552.77185369692711</v>
      </c>
      <c r="F1655" s="6" t="str">
        <f t="shared" si="103"/>
        <v>BEARISH</v>
      </c>
      <c r="G1655" s="6" t="str">
        <f t="shared" si="102"/>
        <v>NEUTRAL</v>
      </c>
      <c r="H1655" s="6" t="str">
        <f t="shared" si="101"/>
        <v>CONFIRMED BEARISH</v>
      </c>
    </row>
    <row r="1656" spans="1:8" ht="13.5" x14ac:dyDescent="0.25">
      <c r="A1656" s="3">
        <f>TITRES_STAT!B1659</f>
        <v>44427</v>
      </c>
      <c r="B1656" s="6">
        <f>TITRES_STAT!C1659</f>
        <v>9.74</v>
      </c>
      <c r="C1656" s="6">
        <f>TITRES_STAT!D1659</f>
        <v>6.9580000000000002</v>
      </c>
      <c r="D1656" s="6">
        <f>TITRES_STAT!E1659</f>
        <v>0</v>
      </c>
      <c r="E1656" s="2">
        <f t="shared" si="100"/>
        <v>-552.77185369692711</v>
      </c>
      <c r="F1656" s="6" t="str">
        <f t="shared" si="103"/>
        <v>BEARISH</v>
      </c>
      <c r="G1656" s="6" t="str">
        <f t="shared" si="102"/>
        <v>NEUTRAL</v>
      </c>
      <c r="H1656" s="6" t="str">
        <f t="shared" si="101"/>
        <v>CONFIRMED BEARISH</v>
      </c>
    </row>
    <row r="1657" spans="1:8" ht="13.5" x14ac:dyDescent="0.25">
      <c r="A1657" s="3">
        <f>TITRES_STAT!B1660</f>
        <v>44428</v>
      </c>
      <c r="B1657" s="6">
        <f>TITRES_STAT!C1660</f>
        <v>10.029999999999999</v>
      </c>
      <c r="C1657" s="6">
        <f>TITRES_STAT!D1660</f>
        <v>7.165</v>
      </c>
      <c r="D1657" s="6">
        <f>TITRES_STAT!E1660</f>
        <v>7.165</v>
      </c>
      <c r="E1657" s="2">
        <f t="shared" si="100"/>
        <v>-545.60685369692715</v>
      </c>
      <c r="F1657" s="6" t="str">
        <f t="shared" si="103"/>
        <v>BULLISH</v>
      </c>
      <c r="G1657" s="6" t="str">
        <f t="shared" si="102"/>
        <v>NEUTRAL</v>
      </c>
      <c r="H1657" s="6" t="str">
        <f t="shared" si="101"/>
        <v>CONFIRMED BULLISH</v>
      </c>
    </row>
    <row r="1658" spans="1:8" ht="13.5" x14ac:dyDescent="0.25">
      <c r="A1658" s="3">
        <f>TITRES_STAT!B1661</f>
        <v>44431</v>
      </c>
      <c r="B1658" s="6">
        <f>TITRES_STAT!C1661</f>
        <v>10.3</v>
      </c>
      <c r="C1658" s="6">
        <f>TITRES_STAT!D1661</f>
        <v>7.3579999999999997</v>
      </c>
      <c r="D1658" s="6">
        <f>TITRES_STAT!E1661</f>
        <v>7.3579999999999997</v>
      </c>
      <c r="E1658" s="2">
        <f t="shared" si="100"/>
        <v>-538.2488536969272</v>
      </c>
      <c r="F1658" s="6" t="str">
        <f t="shared" si="103"/>
        <v>BULLISH</v>
      </c>
      <c r="G1658" s="6" t="str">
        <f t="shared" si="102"/>
        <v>WEAK</v>
      </c>
      <c r="H1658" s="6" t="str">
        <f t="shared" si="101"/>
        <v>CONFIRMED BULLISH</v>
      </c>
    </row>
    <row r="1659" spans="1:8" ht="13.5" x14ac:dyDescent="0.25">
      <c r="A1659" s="3">
        <f>TITRES_STAT!B1662</f>
        <v>44432</v>
      </c>
      <c r="B1659" s="6">
        <f>TITRES_STAT!C1662</f>
        <v>10.3</v>
      </c>
      <c r="C1659" s="6">
        <f>TITRES_STAT!D1662</f>
        <v>7.3579999999999997</v>
      </c>
      <c r="D1659" s="6">
        <f>TITRES_STAT!E1662</f>
        <v>0</v>
      </c>
      <c r="E1659" s="2">
        <f t="shared" si="100"/>
        <v>-538.2488536969272</v>
      </c>
      <c r="F1659" s="6" t="str">
        <f t="shared" si="103"/>
        <v>BULLISH</v>
      </c>
      <c r="G1659" s="6" t="str">
        <f t="shared" si="102"/>
        <v>WEAK</v>
      </c>
      <c r="H1659" s="6" t="str">
        <f t="shared" si="101"/>
        <v>CONFIRMED BULLISH</v>
      </c>
    </row>
    <row r="1660" spans="1:8" ht="13.5" x14ac:dyDescent="0.25">
      <c r="A1660" s="3">
        <f>TITRES_STAT!B1663</f>
        <v>44433</v>
      </c>
      <c r="B1660" s="6">
        <f>TITRES_STAT!C1663</f>
        <v>10.3</v>
      </c>
      <c r="C1660" s="6">
        <f>TITRES_STAT!D1663</f>
        <v>7.3579999999999997</v>
      </c>
      <c r="D1660" s="6">
        <f>TITRES_STAT!E1663</f>
        <v>0</v>
      </c>
      <c r="E1660" s="2">
        <f t="shared" si="100"/>
        <v>-538.2488536969272</v>
      </c>
      <c r="F1660" s="6" t="str">
        <f t="shared" si="103"/>
        <v>BULLISH</v>
      </c>
      <c r="G1660" s="6" t="str">
        <f t="shared" si="102"/>
        <v>WEAK</v>
      </c>
      <c r="H1660" s="6" t="str">
        <f t="shared" si="101"/>
        <v>CONFIRMED BULLISH</v>
      </c>
    </row>
    <row r="1661" spans="1:8" ht="13.5" x14ac:dyDescent="0.25">
      <c r="A1661" s="3">
        <f>TITRES_STAT!B1664</f>
        <v>44434</v>
      </c>
      <c r="B1661" s="6">
        <f>TITRES_STAT!C1664</f>
        <v>10.3</v>
      </c>
      <c r="C1661" s="6">
        <f>TITRES_STAT!D1664</f>
        <v>7.3579999999999997</v>
      </c>
      <c r="D1661" s="6">
        <f>TITRES_STAT!E1664</f>
        <v>0</v>
      </c>
      <c r="E1661" s="2">
        <f t="shared" si="100"/>
        <v>-538.2488536969272</v>
      </c>
      <c r="F1661" s="6" t="str">
        <f t="shared" si="103"/>
        <v>BULLISH</v>
      </c>
      <c r="G1661" s="6" t="str">
        <f t="shared" si="102"/>
        <v>WEAK</v>
      </c>
      <c r="H1661" s="6" t="str">
        <f t="shared" si="101"/>
        <v>CONFIRMED BULLISH</v>
      </c>
    </row>
    <row r="1662" spans="1:8" ht="13.5" x14ac:dyDescent="0.25">
      <c r="A1662" s="3">
        <f>TITRES_STAT!B1665</f>
        <v>44435</v>
      </c>
      <c r="B1662" s="6">
        <f>TITRES_STAT!C1665</f>
        <v>10.3</v>
      </c>
      <c r="C1662" s="6">
        <f>TITRES_STAT!D1665</f>
        <v>7.3579999999999997</v>
      </c>
      <c r="D1662" s="6">
        <f>TITRES_STAT!E1665</f>
        <v>7.3579999999999997</v>
      </c>
      <c r="E1662" s="2">
        <f t="shared" si="100"/>
        <v>-538.2488536969272</v>
      </c>
      <c r="F1662" s="6" t="str">
        <f t="shared" si="103"/>
        <v>BULLISH</v>
      </c>
      <c r="G1662" s="6" t="str">
        <f t="shared" si="102"/>
        <v>NEUTRAL</v>
      </c>
      <c r="H1662" s="6" t="str">
        <f t="shared" si="101"/>
        <v>CONFIRMED BULLISH</v>
      </c>
    </row>
    <row r="1663" spans="1:8" ht="13.5" x14ac:dyDescent="0.25">
      <c r="A1663" s="3">
        <f>TITRES_STAT!B1666</f>
        <v>44438</v>
      </c>
      <c r="B1663" s="6">
        <f>TITRES_STAT!C1666</f>
        <v>10.3</v>
      </c>
      <c r="C1663" s="6">
        <f>TITRES_STAT!D1666</f>
        <v>7.3579999999999997</v>
      </c>
      <c r="D1663" s="6">
        <f>TITRES_STAT!E1666</f>
        <v>0</v>
      </c>
      <c r="E1663" s="2">
        <f t="shared" si="100"/>
        <v>-538.2488536969272</v>
      </c>
      <c r="F1663" s="6" t="str">
        <f t="shared" si="103"/>
        <v>NEUTRAL</v>
      </c>
      <c r="G1663" s="6" t="str">
        <f t="shared" si="102"/>
        <v>NEUTRAL</v>
      </c>
      <c r="H1663" s="6" t="str">
        <f t="shared" si="101"/>
        <v>NEUTRAL</v>
      </c>
    </row>
    <row r="1664" spans="1:8" ht="13.5" x14ac:dyDescent="0.25">
      <c r="A1664" s="3">
        <f>TITRES_STAT!B1667</f>
        <v>44439</v>
      </c>
      <c r="B1664" s="6">
        <f>TITRES_STAT!C1667</f>
        <v>10.3</v>
      </c>
      <c r="C1664" s="6">
        <f>TITRES_STAT!D1667</f>
        <v>7.3579999999999997</v>
      </c>
      <c r="D1664" s="6">
        <f>TITRES_STAT!E1667</f>
        <v>0</v>
      </c>
      <c r="E1664" s="2">
        <f t="shared" si="100"/>
        <v>-538.2488536969272</v>
      </c>
      <c r="F1664" s="6" t="str">
        <f t="shared" si="103"/>
        <v>NEUTRAL</v>
      </c>
      <c r="G1664" s="6" t="str">
        <f t="shared" si="102"/>
        <v>NEUTRAL</v>
      </c>
      <c r="H1664" s="6" t="str">
        <f t="shared" si="101"/>
        <v>NEUTRAL</v>
      </c>
    </row>
    <row r="1665" spans="1:8" ht="13.5" x14ac:dyDescent="0.25">
      <c r="A1665" s="3">
        <f>TITRES_STAT!B1668</f>
        <v>44440</v>
      </c>
      <c r="B1665" s="6">
        <f>TITRES_STAT!C1668</f>
        <v>10.3</v>
      </c>
      <c r="C1665" s="6">
        <f>TITRES_STAT!D1668</f>
        <v>7.3579999999999997</v>
      </c>
      <c r="D1665" s="6">
        <f>TITRES_STAT!E1668</f>
        <v>0</v>
      </c>
      <c r="E1665" s="2">
        <f t="shared" si="100"/>
        <v>-538.2488536969272</v>
      </c>
      <c r="F1665" s="6" t="str">
        <f t="shared" si="103"/>
        <v>NEUTRAL</v>
      </c>
      <c r="G1665" s="6" t="str">
        <f t="shared" si="102"/>
        <v>NEUTRAL</v>
      </c>
      <c r="H1665" s="6" t="str">
        <f t="shared" si="101"/>
        <v>NEUTRAL</v>
      </c>
    </row>
    <row r="1666" spans="1:8" ht="13.5" x14ac:dyDescent="0.25">
      <c r="A1666" s="3">
        <f>TITRES_STAT!B1669</f>
        <v>44441</v>
      </c>
      <c r="B1666" s="6">
        <f>TITRES_STAT!C1669</f>
        <v>10.3</v>
      </c>
      <c r="C1666" s="6">
        <f>TITRES_STAT!D1669</f>
        <v>7.3579999999999997</v>
      </c>
      <c r="D1666" s="6">
        <f>TITRES_STAT!E1669</f>
        <v>0</v>
      </c>
      <c r="E1666" s="2">
        <f t="shared" si="100"/>
        <v>-538.2488536969272</v>
      </c>
      <c r="F1666" s="6" t="str">
        <f t="shared" si="103"/>
        <v>NEUTRAL</v>
      </c>
      <c r="G1666" s="6" t="str">
        <f t="shared" si="102"/>
        <v>NEUTRAL</v>
      </c>
      <c r="H1666" s="6" t="str">
        <f t="shared" si="101"/>
        <v>NEUTRAL</v>
      </c>
    </row>
    <row r="1667" spans="1:8" ht="13.5" x14ac:dyDescent="0.25">
      <c r="A1667" s="3">
        <f>TITRES_STAT!B1670</f>
        <v>44442</v>
      </c>
      <c r="B1667" s="6">
        <f>TITRES_STAT!C1670</f>
        <v>10.3</v>
      </c>
      <c r="C1667" s="6">
        <f>TITRES_STAT!D1670</f>
        <v>7.3579999999999997</v>
      </c>
      <c r="D1667" s="6">
        <f>TITRES_STAT!E1670</f>
        <v>0</v>
      </c>
      <c r="E1667" s="2">
        <f t="shared" si="100"/>
        <v>-538.2488536969272</v>
      </c>
      <c r="F1667" s="6" t="str">
        <f t="shared" si="103"/>
        <v>NEUTRAL</v>
      </c>
      <c r="G1667" s="6" t="str">
        <f t="shared" si="102"/>
        <v>NEUTRAL</v>
      </c>
      <c r="H1667" s="6" t="str">
        <f t="shared" si="101"/>
        <v>NEUTRAL</v>
      </c>
    </row>
    <row r="1668" spans="1:8" ht="13.5" x14ac:dyDescent="0.25">
      <c r="A1668" s="3">
        <f>TITRES_STAT!B1671</f>
        <v>44445</v>
      </c>
      <c r="B1668" s="6">
        <f>TITRES_STAT!C1671</f>
        <v>10.3</v>
      </c>
      <c r="C1668" s="6">
        <f>TITRES_STAT!D1671</f>
        <v>7.3579999999999997</v>
      </c>
      <c r="D1668" s="6">
        <f>TITRES_STAT!E1671</f>
        <v>0</v>
      </c>
      <c r="E1668" s="2">
        <f t="shared" ref="E1668:E1731" si="104">IF(B1668&gt;B1667, E1667+D1668, IF(B1668&lt;B1667, E1667-D1668, E1667))</f>
        <v>-538.2488536969272</v>
      </c>
      <c r="F1668" s="6" t="str">
        <f t="shared" si="103"/>
        <v>NEUTRAL</v>
      </c>
      <c r="G1668" s="6" t="str">
        <f t="shared" si="102"/>
        <v>NEUTRAL</v>
      </c>
      <c r="H1668" s="6" t="str">
        <f t="shared" si="101"/>
        <v>NEUTRAL</v>
      </c>
    </row>
    <row r="1669" spans="1:8" ht="13.5" x14ac:dyDescent="0.25">
      <c r="A1669" s="3">
        <f>TITRES_STAT!B1672</f>
        <v>44446</v>
      </c>
      <c r="B1669" s="6">
        <f>TITRES_STAT!C1672</f>
        <v>10.5</v>
      </c>
      <c r="C1669" s="6">
        <f>TITRES_STAT!D1672</f>
        <v>7.5010000000000003</v>
      </c>
      <c r="D1669" s="6">
        <f>TITRES_STAT!E1672</f>
        <v>7.4295619047619059</v>
      </c>
      <c r="E1669" s="2">
        <f t="shared" si="104"/>
        <v>-530.81929179216525</v>
      </c>
      <c r="F1669" s="6" t="str">
        <f t="shared" si="103"/>
        <v>BULLISH</v>
      </c>
      <c r="G1669" s="6" t="str">
        <f t="shared" si="102"/>
        <v>NEUTRAL</v>
      </c>
      <c r="H1669" s="6" t="str">
        <f t="shared" si="101"/>
        <v>CONFIRMED BULLISH</v>
      </c>
    </row>
    <row r="1670" spans="1:8" ht="13.5" x14ac:dyDescent="0.25">
      <c r="A1670" s="3">
        <f>TITRES_STAT!B1673</f>
        <v>44447</v>
      </c>
      <c r="B1670" s="6">
        <f>TITRES_STAT!C1673</f>
        <v>10.5</v>
      </c>
      <c r="C1670" s="6">
        <f>TITRES_STAT!D1673</f>
        <v>7.5010000000000003</v>
      </c>
      <c r="D1670" s="6">
        <f>TITRES_STAT!E1673</f>
        <v>0</v>
      </c>
      <c r="E1670" s="2">
        <f t="shared" si="104"/>
        <v>-530.81929179216525</v>
      </c>
      <c r="F1670" s="6" t="str">
        <f t="shared" si="103"/>
        <v>BULLISH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BULLISH</v>
      </c>
    </row>
    <row r="1671" spans="1:8" ht="13.5" x14ac:dyDescent="0.25">
      <c r="A1671" s="3">
        <f>TITRES_STAT!B1674</f>
        <v>44448</v>
      </c>
      <c r="B1671" s="6">
        <f>TITRES_STAT!C1674</f>
        <v>10.5</v>
      </c>
      <c r="C1671" s="6">
        <f>TITRES_STAT!D1674</f>
        <v>7.5010000000000003</v>
      </c>
      <c r="D1671" s="6">
        <f>TITRES_STAT!E1674</f>
        <v>0</v>
      </c>
      <c r="E1671" s="2">
        <f t="shared" si="104"/>
        <v>-530.81929179216525</v>
      </c>
      <c r="F1671" s="6" t="str">
        <f t="shared" si="103"/>
        <v>BULLISH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CONFIRMED BULLISH</v>
      </c>
    </row>
    <row r="1672" spans="1:8" ht="13.5" x14ac:dyDescent="0.25">
      <c r="A1672" s="3">
        <f>TITRES_STAT!B1675</f>
        <v>44449</v>
      </c>
      <c r="B1672" s="6">
        <f>TITRES_STAT!C1675</f>
        <v>10.5</v>
      </c>
      <c r="C1672" s="6">
        <f>TITRES_STAT!D1675</f>
        <v>7.5010000000000003</v>
      </c>
      <c r="D1672" s="6">
        <f>TITRES_STAT!E1675</f>
        <v>0</v>
      </c>
      <c r="E1672" s="2">
        <f t="shared" si="104"/>
        <v>-530.81929179216525</v>
      </c>
      <c r="F1672" s="6" t="str">
        <f t="shared" ref="F1672:F1735" si="107">IF(E1672&gt;E1667,"BULLISH",IF(E1672&lt;E1667,"BEARISH","NEUTRAL"))</f>
        <v>BULLISH</v>
      </c>
      <c r="G1672" s="6" t="str">
        <f t="shared" si="106"/>
        <v>NEUTRAL</v>
      </c>
      <c r="H1672" s="6" t="str">
        <f t="shared" si="105"/>
        <v>CONFIRMED BULLISH</v>
      </c>
    </row>
    <row r="1673" spans="1:8" ht="13.5" x14ac:dyDescent="0.25">
      <c r="A1673" s="3">
        <f>TITRES_STAT!B1676</f>
        <v>44452</v>
      </c>
      <c r="B1673" s="6">
        <f>TITRES_STAT!C1676</f>
        <v>10.5</v>
      </c>
      <c r="C1673" s="6">
        <f>TITRES_STAT!D1676</f>
        <v>7.5010000000000003</v>
      </c>
      <c r="D1673" s="6">
        <f>TITRES_STAT!E1676</f>
        <v>0</v>
      </c>
      <c r="E1673" s="2">
        <f t="shared" si="104"/>
        <v>-530.81929179216525</v>
      </c>
      <c r="F1673" s="6" t="str">
        <f t="shared" si="107"/>
        <v>BULLISH</v>
      </c>
      <c r="G1673" s="6" t="str">
        <f t="shared" si="106"/>
        <v>NEUTRAL</v>
      </c>
      <c r="H1673" s="6" t="str">
        <f t="shared" si="105"/>
        <v>CONFIRMED BULLISH</v>
      </c>
    </row>
    <row r="1674" spans="1:8" ht="13.5" x14ac:dyDescent="0.25">
      <c r="A1674" s="3">
        <f>TITRES_STAT!B1677</f>
        <v>44453</v>
      </c>
      <c r="B1674" s="6">
        <f>TITRES_STAT!C1677</f>
        <v>10.5</v>
      </c>
      <c r="C1674" s="6">
        <f>TITRES_STAT!D1677</f>
        <v>7.5010000000000003</v>
      </c>
      <c r="D1674" s="6">
        <f>TITRES_STAT!E1677</f>
        <v>7.5010000000000003</v>
      </c>
      <c r="E1674" s="2">
        <f t="shared" si="104"/>
        <v>-530.81929179216525</v>
      </c>
      <c r="F1674" s="6" t="str">
        <f t="shared" si="107"/>
        <v>NEUTRAL</v>
      </c>
      <c r="G1674" s="6" t="str">
        <f t="shared" si="106"/>
        <v>NEUTRAL</v>
      </c>
      <c r="H1674" s="6" t="str">
        <f t="shared" si="105"/>
        <v>NEUTRAL</v>
      </c>
    </row>
    <row r="1675" spans="1:8" ht="13.5" x14ac:dyDescent="0.25">
      <c r="A1675" s="3">
        <f>TITRES_STAT!B1678</f>
        <v>44454</v>
      </c>
      <c r="B1675" s="6">
        <f>TITRES_STAT!C1678</f>
        <v>10.5</v>
      </c>
      <c r="C1675" s="6">
        <f>TITRES_STAT!D1678</f>
        <v>7.5010000000000003</v>
      </c>
      <c r="D1675" s="6">
        <f>TITRES_STAT!E1678</f>
        <v>0</v>
      </c>
      <c r="E1675" s="2">
        <f t="shared" si="104"/>
        <v>-530.81929179216525</v>
      </c>
      <c r="F1675" s="6" t="str">
        <f t="shared" si="107"/>
        <v>NEUTRAL</v>
      </c>
      <c r="G1675" s="6" t="str">
        <f t="shared" si="106"/>
        <v>NEUTRAL</v>
      </c>
      <c r="H1675" s="6" t="str">
        <f t="shared" si="105"/>
        <v>NEUTRAL</v>
      </c>
    </row>
    <row r="1676" spans="1:8" ht="13.5" x14ac:dyDescent="0.25">
      <c r="A1676" s="3">
        <f>TITRES_STAT!B1679</f>
        <v>44455</v>
      </c>
      <c r="B1676" s="6">
        <f>TITRES_STAT!C1679</f>
        <v>10.5</v>
      </c>
      <c r="C1676" s="6">
        <f>TITRES_STAT!D1679</f>
        <v>7.5010000000000003</v>
      </c>
      <c r="D1676" s="6">
        <f>TITRES_STAT!E1679</f>
        <v>0</v>
      </c>
      <c r="E1676" s="2">
        <f t="shared" si="104"/>
        <v>-530.81929179216525</v>
      </c>
      <c r="F1676" s="6" t="str">
        <f t="shared" si="107"/>
        <v>NEUTRAL</v>
      </c>
      <c r="G1676" s="6" t="str">
        <f t="shared" si="106"/>
        <v>NEUTRAL</v>
      </c>
      <c r="H1676" s="6" t="str">
        <f t="shared" si="105"/>
        <v>NEUTRAL</v>
      </c>
    </row>
    <row r="1677" spans="1:8" ht="13.5" x14ac:dyDescent="0.25">
      <c r="A1677" s="3">
        <f>TITRES_STAT!B1680</f>
        <v>44456</v>
      </c>
      <c r="B1677" s="6">
        <f>TITRES_STAT!C1680</f>
        <v>11.1</v>
      </c>
      <c r="C1677" s="6">
        <f>TITRES_STAT!D1680</f>
        <v>7.93</v>
      </c>
      <c r="D1677" s="6">
        <f>TITRES_STAT!E1680</f>
        <v>7.7013873873873875</v>
      </c>
      <c r="E1677" s="2">
        <f t="shared" si="104"/>
        <v>-523.11790440477785</v>
      </c>
      <c r="F1677" s="6" t="str">
        <f t="shared" si="107"/>
        <v>BULLISH</v>
      </c>
      <c r="G1677" s="6" t="str">
        <f t="shared" si="106"/>
        <v>NEUTRAL</v>
      </c>
      <c r="H1677" s="6" t="str">
        <f t="shared" si="105"/>
        <v>CONFIRMED BULLISH</v>
      </c>
    </row>
    <row r="1678" spans="1:8" ht="13.5" x14ac:dyDescent="0.25">
      <c r="A1678" s="3">
        <f>TITRES_STAT!B1681</f>
        <v>44459</v>
      </c>
      <c r="B1678" s="6">
        <f>TITRES_STAT!C1681</f>
        <v>11</v>
      </c>
      <c r="C1678" s="6">
        <f>TITRES_STAT!D1681</f>
        <v>7.8579999999999997</v>
      </c>
      <c r="D1678" s="6">
        <f>TITRES_STAT!E1681</f>
        <v>7.8579999999999997</v>
      </c>
      <c r="E1678" s="2">
        <f t="shared" si="104"/>
        <v>-530.97590440477779</v>
      </c>
      <c r="F1678" s="6" t="str">
        <f t="shared" si="107"/>
        <v>BEARISH</v>
      </c>
      <c r="G1678" s="6" t="str">
        <f t="shared" si="106"/>
        <v>NEUTRAL</v>
      </c>
      <c r="H1678" s="6" t="str">
        <f t="shared" si="105"/>
        <v>BEARISH DIVERGENCE</v>
      </c>
    </row>
    <row r="1679" spans="1:8" ht="13.5" x14ac:dyDescent="0.25">
      <c r="A1679" s="3">
        <f>TITRES_STAT!B1682</f>
        <v>44460</v>
      </c>
      <c r="B1679" s="6">
        <f>TITRES_STAT!C1682</f>
        <v>11.98</v>
      </c>
      <c r="C1679" s="6">
        <f>TITRES_STAT!D1682</f>
        <v>8.5579999999999998</v>
      </c>
      <c r="D1679" s="6">
        <f>TITRES_STAT!E1682</f>
        <v>8.4272726210350584</v>
      </c>
      <c r="E1679" s="2">
        <f t="shared" si="104"/>
        <v>-522.54863178374274</v>
      </c>
      <c r="F1679" s="6" t="str">
        <f t="shared" si="107"/>
        <v>BULLISH</v>
      </c>
      <c r="G1679" s="6" t="str">
        <f t="shared" si="106"/>
        <v>NEUTRAL</v>
      </c>
      <c r="H1679" s="6" t="str">
        <f t="shared" si="105"/>
        <v>CONFIRMED BULLISH</v>
      </c>
    </row>
    <row r="1680" spans="1:8" ht="13.5" x14ac:dyDescent="0.25">
      <c r="A1680" s="3">
        <f>TITRES_STAT!B1683</f>
        <v>44461</v>
      </c>
      <c r="B1680" s="6">
        <f>TITRES_STAT!C1683</f>
        <v>11.75</v>
      </c>
      <c r="C1680" s="6">
        <f>TITRES_STAT!D1683</f>
        <v>8.3940000000000001</v>
      </c>
      <c r="D1680" s="6">
        <f>TITRES_STAT!E1683</f>
        <v>8.3940000000000001</v>
      </c>
      <c r="E1680" s="2">
        <f t="shared" si="104"/>
        <v>-530.94263178374274</v>
      </c>
      <c r="F1680" s="6" t="str">
        <f t="shared" si="107"/>
        <v>BEARISH</v>
      </c>
      <c r="G1680" s="6" t="str">
        <f t="shared" si="106"/>
        <v>NEUTRAL</v>
      </c>
      <c r="H1680" s="6" t="str">
        <f t="shared" si="105"/>
        <v>BEARISH DIVERGENCE</v>
      </c>
    </row>
    <row r="1681" spans="1:8" ht="13.5" x14ac:dyDescent="0.25">
      <c r="A1681" s="3">
        <f>TITRES_STAT!B1684</f>
        <v>44462</v>
      </c>
      <c r="B1681" s="6">
        <f>TITRES_STAT!C1684</f>
        <v>11.75</v>
      </c>
      <c r="C1681" s="6">
        <f>TITRES_STAT!D1684</f>
        <v>8.3940000000000001</v>
      </c>
      <c r="D1681" s="6">
        <f>TITRES_STAT!E1684</f>
        <v>0</v>
      </c>
      <c r="E1681" s="2">
        <f t="shared" si="104"/>
        <v>-530.94263178374274</v>
      </c>
      <c r="F1681" s="6" t="str">
        <f t="shared" si="107"/>
        <v>BEARISH</v>
      </c>
      <c r="G1681" s="6" t="str">
        <f t="shared" si="106"/>
        <v>NEUTRAL</v>
      </c>
      <c r="H1681" s="6" t="str">
        <f t="shared" si="105"/>
        <v>BEARISH DIVERGENCE</v>
      </c>
    </row>
    <row r="1682" spans="1:8" ht="13.5" x14ac:dyDescent="0.25">
      <c r="A1682" s="3">
        <f>TITRES_STAT!B1685</f>
        <v>44463</v>
      </c>
      <c r="B1682" s="6">
        <f>TITRES_STAT!C1685</f>
        <v>11.36</v>
      </c>
      <c r="C1682" s="6">
        <f>TITRES_STAT!D1685</f>
        <v>8.1150000000000002</v>
      </c>
      <c r="D1682" s="6">
        <f>TITRES_STAT!E1685</f>
        <v>8.1164286971830997</v>
      </c>
      <c r="E1682" s="2">
        <f t="shared" si="104"/>
        <v>-539.05906048092584</v>
      </c>
      <c r="F1682" s="6" t="str">
        <f t="shared" si="107"/>
        <v>BEARISH</v>
      </c>
      <c r="G1682" s="6" t="str">
        <f t="shared" si="106"/>
        <v>STRONG</v>
      </c>
      <c r="H1682" s="6" t="str">
        <f t="shared" si="105"/>
        <v>BEARISH DIVERGENCE</v>
      </c>
    </row>
    <row r="1683" spans="1:8" ht="13.5" x14ac:dyDescent="0.25">
      <c r="A1683" s="3">
        <f>TITRES_STAT!B1686</f>
        <v>44466</v>
      </c>
      <c r="B1683" s="6">
        <f>TITRES_STAT!C1686</f>
        <v>11.5</v>
      </c>
      <c r="C1683" s="6">
        <f>TITRES_STAT!D1686</f>
        <v>8.2149999999999999</v>
      </c>
      <c r="D1683" s="6">
        <f>TITRES_STAT!E1686</f>
        <v>8.1164199999999997</v>
      </c>
      <c r="E1683" s="2">
        <f t="shared" si="104"/>
        <v>-530.94264048092589</v>
      </c>
      <c r="F1683" s="6" t="str">
        <f t="shared" si="107"/>
        <v>BULLISH</v>
      </c>
      <c r="G1683" s="6" t="str">
        <f t="shared" si="106"/>
        <v>NEUTRAL</v>
      </c>
      <c r="H1683" s="6" t="str">
        <f t="shared" si="105"/>
        <v>CONFIRMED BULLISH</v>
      </c>
    </row>
    <row r="1684" spans="1:8" ht="13.5" x14ac:dyDescent="0.25">
      <c r="A1684" s="3">
        <f>TITRES_STAT!B1687</f>
        <v>44467</v>
      </c>
      <c r="B1684" s="6">
        <f>TITRES_STAT!C1687</f>
        <v>11.35</v>
      </c>
      <c r="C1684" s="6">
        <f>TITRES_STAT!D1687</f>
        <v>8.1080000000000005</v>
      </c>
      <c r="D1684" s="6">
        <f>TITRES_STAT!E1687</f>
        <v>8.1080000000000005</v>
      </c>
      <c r="E1684" s="2">
        <f t="shared" si="104"/>
        <v>-539.05064048092584</v>
      </c>
      <c r="F1684" s="6" t="str">
        <f t="shared" si="107"/>
        <v>BEARISH</v>
      </c>
      <c r="G1684" s="6" t="str">
        <f t="shared" si="106"/>
        <v>STRONG</v>
      </c>
      <c r="H1684" s="6" t="str">
        <f t="shared" si="105"/>
        <v>CONFIRMED BEARISH</v>
      </c>
    </row>
    <row r="1685" spans="1:8" ht="13.5" x14ac:dyDescent="0.25">
      <c r="A1685" s="3">
        <f>TITRES_STAT!B1688</f>
        <v>44468</v>
      </c>
      <c r="B1685" s="6">
        <f>TITRES_STAT!C1688</f>
        <v>11.35</v>
      </c>
      <c r="C1685" s="6">
        <f>TITRES_STAT!D1688</f>
        <v>8.1080000000000005</v>
      </c>
      <c r="D1685" s="6">
        <f>TITRES_STAT!E1688</f>
        <v>0</v>
      </c>
      <c r="E1685" s="2">
        <f t="shared" si="104"/>
        <v>-539.05064048092584</v>
      </c>
      <c r="F1685" s="6" t="str">
        <f t="shared" si="107"/>
        <v>BEARISH</v>
      </c>
      <c r="G1685" s="6" t="str">
        <f t="shared" si="106"/>
        <v>NEUTRAL</v>
      </c>
      <c r="H1685" s="6" t="str">
        <f t="shared" si="105"/>
        <v>CONFIRMED BEARISH</v>
      </c>
    </row>
    <row r="1686" spans="1:8" ht="13.5" x14ac:dyDescent="0.25">
      <c r="A1686" s="3">
        <f>TITRES_STAT!B1689</f>
        <v>44469</v>
      </c>
      <c r="B1686" s="6">
        <f>TITRES_STAT!C1689</f>
        <v>11.35</v>
      </c>
      <c r="C1686" s="6">
        <f>TITRES_STAT!D1689</f>
        <v>8.1080000000000005</v>
      </c>
      <c r="D1686" s="6">
        <f>TITRES_STAT!E1689</f>
        <v>8.1080000000000005</v>
      </c>
      <c r="E1686" s="2">
        <f t="shared" si="104"/>
        <v>-539.05064048092584</v>
      </c>
      <c r="F1686" s="6" t="str">
        <f t="shared" si="107"/>
        <v>BEARISH</v>
      </c>
      <c r="G1686" s="6" t="str">
        <f t="shared" si="106"/>
        <v>NEUTRAL</v>
      </c>
      <c r="H1686" s="6" t="str">
        <f t="shared" si="105"/>
        <v>CONFIRMED BEARISH</v>
      </c>
    </row>
    <row r="1687" spans="1:8" ht="13.5" x14ac:dyDescent="0.25">
      <c r="A1687" s="3">
        <f>TITRES_STAT!B1690</f>
        <v>44470</v>
      </c>
      <c r="B1687" s="6">
        <f>TITRES_STAT!C1690</f>
        <v>11.35</v>
      </c>
      <c r="C1687" s="6">
        <f>TITRES_STAT!D1690</f>
        <v>8.1080000000000005</v>
      </c>
      <c r="D1687" s="6">
        <f>TITRES_STAT!E1690</f>
        <v>0</v>
      </c>
      <c r="E1687" s="2">
        <f t="shared" si="104"/>
        <v>-539.05064048092584</v>
      </c>
      <c r="F1687" s="6" t="str">
        <f t="shared" si="107"/>
        <v>BULLISH</v>
      </c>
      <c r="G1687" s="6" t="str">
        <f t="shared" si="106"/>
        <v>NEUTRAL</v>
      </c>
      <c r="H1687" s="6" t="str">
        <f t="shared" si="105"/>
        <v>BULLISH DIVERGENCE</v>
      </c>
    </row>
    <row r="1688" spans="1:8" ht="13.5" x14ac:dyDescent="0.25">
      <c r="A1688" s="3">
        <f>TITRES_STAT!B1691</f>
        <v>44473</v>
      </c>
      <c r="B1688" s="6">
        <f>TITRES_STAT!C1691</f>
        <v>11.75</v>
      </c>
      <c r="C1688" s="6">
        <f>TITRES_STAT!D1691</f>
        <v>8.3940000000000001</v>
      </c>
      <c r="D1688" s="6">
        <f>TITRES_STAT!E1691</f>
        <v>8.3940000000000001</v>
      </c>
      <c r="E1688" s="2">
        <f t="shared" si="104"/>
        <v>-530.65664048092583</v>
      </c>
      <c r="F1688" s="6" t="str">
        <f t="shared" si="107"/>
        <v>BULLISH</v>
      </c>
      <c r="G1688" s="6" t="str">
        <f t="shared" si="106"/>
        <v>NEUTRAL</v>
      </c>
      <c r="H1688" s="6" t="str">
        <f t="shared" si="105"/>
        <v>CONFIRMED BULLISH</v>
      </c>
    </row>
    <row r="1689" spans="1:8" ht="13.5" x14ac:dyDescent="0.25">
      <c r="A1689" s="3">
        <f>TITRES_STAT!B1692</f>
        <v>44474</v>
      </c>
      <c r="B1689" s="6">
        <f>TITRES_STAT!C1692</f>
        <v>11.75</v>
      </c>
      <c r="C1689" s="6">
        <f>TITRES_STAT!D1692</f>
        <v>8.3940000000000001</v>
      </c>
      <c r="D1689" s="6">
        <f>TITRES_STAT!E1692</f>
        <v>8.3647102978723407</v>
      </c>
      <c r="E1689" s="2">
        <f t="shared" si="104"/>
        <v>-530.65664048092583</v>
      </c>
      <c r="F1689" s="6" t="str">
        <f t="shared" si="107"/>
        <v>BULLISH</v>
      </c>
      <c r="G1689" s="6" t="str">
        <f t="shared" si="106"/>
        <v>NEUTRAL</v>
      </c>
      <c r="H1689" s="6" t="str">
        <f t="shared" si="105"/>
        <v>CONFIRMED BULLISH</v>
      </c>
    </row>
    <row r="1690" spans="1:8" ht="13.5" x14ac:dyDescent="0.25">
      <c r="A1690" s="3">
        <f>TITRES_STAT!B1693</f>
        <v>44475</v>
      </c>
      <c r="B1690" s="6">
        <f>TITRES_STAT!C1693</f>
        <v>11.75</v>
      </c>
      <c r="C1690" s="6">
        <f>TITRES_STAT!D1693</f>
        <v>8.3940000000000001</v>
      </c>
      <c r="D1690" s="6">
        <f>TITRES_STAT!E1693</f>
        <v>0</v>
      </c>
      <c r="E1690" s="2">
        <f t="shared" si="104"/>
        <v>-530.65664048092583</v>
      </c>
      <c r="F1690" s="6" t="str">
        <f t="shared" si="107"/>
        <v>BULLISH</v>
      </c>
      <c r="G1690" s="6" t="str">
        <f t="shared" si="106"/>
        <v>NEUTRAL</v>
      </c>
      <c r="H1690" s="6" t="str">
        <f t="shared" si="105"/>
        <v>CONFIRMED BULLISH</v>
      </c>
    </row>
    <row r="1691" spans="1:8" ht="13.5" x14ac:dyDescent="0.25">
      <c r="A1691" s="3">
        <f>TITRES_STAT!B1694</f>
        <v>44476</v>
      </c>
      <c r="B1691" s="6">
        <f>TITRES_STAT!C1694</f>
        <v>11.75</v>
      </c>
      <c r="C1691" s="6">
        <f>TITRES_STAT!D1694</f>
        <v>8.3940000000000001</v>
      </c>
      <c r="D1691" s="6">
        <f>TITRES_STAT!E1694</f>
        <v>0</v>
      </c>
      <c r="E1691" s="2">
        <f t="shared" si="104"/>
        <v>-530.65664048092583</v>
      </c>
      <c r="F1691" s="6" t="str">
        <f t="shared" si="107"/>
        <v>BULLISH</v>
      </c>
      <c r="G1691" s="6" t="str">
        <f t="shared" si="106"/>
        <v>NEUTRAL</v>
      </c>
      <c r="H1691" s="6" t="str">
        <f t="shared" si="105"/>
        <v>CONFIRMED BULLISH</v>
      </c>
    </row>
    <row r="1692" spans="1:8" ht="13.5" x14ac:dyDescent="0.25">
      <c r="A1692" s="3">
        <f>TITRES_STAT!B1695</f>
        <v>44477</v>
      </c>
      <c r="B1692" s="6">
        <f>TITRES_STAT!C1695</f>
        <v>11.75</v>
      </c>
      <c r="C1692" s="6">
        <f>TITRES_STAT!D1695</f>
        <v>8.3940000000000001</v>
      </c>
      <c r="D1692" s="6">
        <f>TITRES_STAT!E1695</f>
        <v>0</v>
      </c>
      <c r="E1692" s="2">
        <f t="shared" si="104"/>
        <v>-530.65664048092583</v>
      </c>
      <c r="F1692" s="6" t="str">
        <f t="shared" si="107"/>
        <v>BULLISH</v>
      </c>
      <c r="G1692" s="6" t="str">
        <f t="shared" si="106"/>
        <v>NEUTRAL</v>
      </c>
      <c r="H1692" s="6" t="str">
        <f t="shared" si="105"/>
        <v>CONFIRMED BULLISH</v>
      </c>
    </row>
    <row r="1693" spans="1:8" ht="13.5" x14ac:dyDescent="0.25">
      <c r="A1693" s="3">
        <f>TITRES_STAT!B1696</f>
        <v>44480</v>
      </c>
      <c r="B1693" s="6">
        <f>TITRES_STAT!C1696</f>
        <v>11.75</v>
      </c>
      <c r="C1693" s="6">
        <f>TITRES_STAT!D1696</f>
        <v>8.3940000000000001</v>
      </c>
      <c r="D1693" s="6">
        <f>TITRES_STAT!E1696</f>
        <v>0</v>
      </c>
      <c r="E1693" s="2">
        <f t="shared" si="104"/>
        <v>-530.65664048092583</v>
      </c>
      <c r="F1693" s="6" t="str">
        <f t="shared" si="107"/>
        <v>NEUTRAL</v>
      </c>
      <c r="G1693" s="6" t="str">
        <f t="shared" si="106"/>
        <v>NEUTRAL</v>
      </c>
      <c r="H1693" s="6" t="str">
        <f t="shared" si="105"/>
        <v>NEUTRAL</v>
      </c>
    </row>
    <row r="1694" spans="1:8" ht="13.5" x14ac:dyDescent="0.25">
      <c r="A1694" s="3">
        <f>TITRES_STAT!B1697</f>
        <v>44481</v>
      </c>
      <c r="B1694" s="6">
        <f>TITRES_STAT!C1697</f>
        <v>11.6</v>
      </c>
      <c r="C1694" s="6">
        <f>TITRES_STAT!D1697</f>
        <v>8.2870000000000008</v>
      </c>
      <c r="D1694" s="6">
        <f>TITRES_STAT!E1697</f>
        <v>8.3891587068965539</v>
      </c>
      <c r="E1694" s="2">
        <f t="shared" si="104"/>
        <v>-539.04579918782235</v>
      </c>
      <c r="F1694" s="6" t="str">
        <f t="shared" si="107"/>
        <v>BEARISH</v>
      </c>
      <c r="G1694" s="6" t="str">
        <f t="shared" si="106"/>
        <v>NEUTRAL</v>
      </c>
      <c r="H1694" s="6" t="str">
        <f t="shared" si="105"/>
        <v>CONFIRMED BEARISH</v>
      </c>
    </row>
    <row r="1695" spans="1:8" ht="13.5" x14ac:dyDescent="0.25">
      <c r="A1695" s="3">
        <f>TITRES_STAT!B1698</f>
        <v>44482</v>
      </c>
      <c r="B1695" s="6">
        <f>TITRES_STAT!C1698</f>
        <v>11.5</v>
      </c>
      <c r="C1695" s="6">
        <f>TITRES_STAT!D1698</f>
        <v>8.2149999999999999</v>
      </c>
      <c r="D1695" s="6">
        <f>TITRES_STAT!E1698</f>
        <v>8.2149999999999999</v>
      </c>
      <c r="E1695" s="2">
        <f t="shared" si="104"/>
        <v>-547.26079918782239</v>
      </c>
      <c r="F1695" s="6" t="str">
        <f t="shared" si="107"/>
        <v>BEARISH</v>
      </c>
      <c r="G1695" s="6" t="str">
        <f t="shared" si="106"/>
        <v>STRONG</v>
      </c>
      <c r="H1695" s="6" t="str">
        <f t="shared" si="105"/>
        <v>CONFIRMED BEARISH</v>
      </c>
    </row>
    <row r="1696" spans="1:8" ht="13.5" x14ac:dyDescent="0.25">
      <c r="A1696" s="3">
        <f>TITRES_STAT!B1699</f>
        <v>44483</v>
      </c>
      <c r="B1696" s="6">
        <f>TITRES_STAT!C1699</f>
        <v>11.9</v>
      </c>
      <c r="C1696" s="6">
        <f>TITRES_STAT!D1699</f>
        <v>8.5009999999999994</v>
      </c>
      <c r="D1696" s="6">
        <f>TITRES_STAT!E1699</f>
        <v>8.4381354621848725</v>
      </c>
      <c r="E1696" s="2">
        <f t="shared" si="104"/>
        <v>-538.82266372563754</v>
      </c>
      <c r="F1696" s="6" t="str">
        <f t="shared" si="107"/>
        <v>BEARISH</v>
      </c>
      <c r="G1696" s="6" t="str">
        <f t="shared" si="106"/>
        <v>NEUTRAL</v>
      </c>
      <c r="H1696" s="6" t="str">
        <f t="shared" si="105"/>
        <v>BEARISH DIVERGENCE</v>
      </c>
    </row>
    <row r="1697" spans="1:8" ht="13.5" x14ac:dyDescent="0.25">
      <c r="A1697" s="3">
        <f>TITRES_STAT!B1700</f>
        <v>44488</v>
      </c>
      <c r="B1697" s="6">
        <f>TITRES_STAT!C1700</f>
        <v>11.9</v>
      </c>
      <c r="C1697" s="6">
        <f>TITRES_STAT!D1700</f>
        <v>8.5009999999999994</v>
      </c>
      <c r="D1697" s="6">
        <f>TITRES_STAT!E1700</f>
        <v>0</v>
      </c>
      <c r="E1697" s="2">
        <f t="shared" si="104"/>
        <v>-538.82266372563754</v>
      </c>
      <c r="F1697" s="6" t="str">
        <f t="shared" si="107"/>
        <v>BEARISH</v>
      </c>
      <c r="G1697" s="6" t="str">
        <f t="shared" si="106"/>
        <v>NEUTRAL</v>
      </c>
      <c r="H1697" s="6" t="str">
        <f t="shared" si="105"/>
        <v>BEARISH DIVERGENCE</v>
      </c>
    </row>
    <row r="1698" spans="1:8" ht="13.5" x14ac:dyDescent="0.25">
      <c r="A1698" s="3">
        <f>TITRES_STAT!B1701</f>
        <v>44489</v>
      </c>
      <c r="B1698" s="6">
        <f>TITRES_STAT!C1701</f>
        <v>11.9</v>
      </c>
      <c r="C1698" s="6">
        <f>TITRES_STAT!D1701</f>
        <v>8.5009999999999994</v>
      </c>
      <c r="D1698" s="6">
        <f>TITRES_STAT!E1701</f>
        <v>8.5009999999999994</v>
      </c>
      <c r="E1698" s="2">
        <f t="shared" si="104"/>
        <v>-538.82266372563754</v>
      </c>
      <c r="F1698" s="6" t="str">
        <f t="shared" si="107"/>
        <v>BEARISH</v>
      </c>
      <c r="G1698" s="6" t="str">
        <f t="shared" si="106"/>
        <v>NEUTRAL</v>
      </c>
      <c r="H1698" s="6" t="str">
        <f t="shared" si="105"/>
        <v>BEARISH DIVERGENCE</v>
      </c>
    </row>
    <row r="1699" spans="1:8" ht="13.5" x14ac:dyDescent="0.25">
      <c r="A1699" s="3">
        <f>TITRES_STAT!B1702</f>
        <v>44490</v>
      </c>
      <c r="B1699" s="6">
        <f>TITRES_STAT!C1702</f>
        <v>11.9</v>
      </c>
      <c r="C1699" s="6">
        <f>TITRES_STAT!D1702</f>
        <v>8.5009999999999994</v>
      </c>
      <c r="D1699" s="6">
        <f>TITRES_STAT!E1702</f>
        <v>0</v>
      </c>
      <c r="E1699" s="2">
        <f t="shared" si="104"/>
        <v>-538.82266372563754</v>
      </c>
      <c r="F1699" s="6" t="str">
        <f t="shared" si="107"/>
        <v>BULLISH</v>
      </c>
      <c r="G1699" s="6" t="str">
        <f t="shared" si="106"/>
        <v>NEUTRAL</v>
      </c>
      <c r="H1699" s="6" t="str">
        <f t="shared" si="105"/>
        <v>CONFIRMED BULLISH</v>
      </c>
    </row>
    <row r="1700" spans="1:8" ht="13.5" x14ac:dyDescent="0.25">
      <c r="A1700" s="3">
        <f>TITRES_STAT!B1703</f>
        <v>44491</v>
      </c>
      <c r="B1700" s="6">
        <f>TITRES_STAT!C1703</f>
        <v>11.9</v>
      </c>
      <c r="C1700" s="6">
        <f>TITRES_STAT!D1703</f>
        <v>8.5009999999999994</v>
      </c>
      <c r="D1700" s="6">
        <f>TITRES_STAT!E1703</f>
        <v>0</v>
      </c>
      <c r="E1700" s="2">
        <f t="shared" si="104"/>
        <v>-538.82266372563754</v>
      </c>
      <c r="F1700" s="6" t="str">
        <f t="shared" si="107"/>
        <v>BULLISH</v>
      </c>
      <c r="G1700" s="6" t="str">
        <f t="shared" si="106"/>
        <v>NEUTRAL</v>
      </c>
      <c r="H1700" s="6" t="str">
        <f t="shared" si="105"/>
        <v>CONFIRMED BULLISH</v>
      </c>
    </row>
    <row r="1701" spans="1:8" ht="13.5" x14ac:dyDescent="0.25">
      <c r="A1701" s="3">
        <f>TITRES_STAT!B1704</f>
        <v>44494</v>
      </c>
      <c r="B1701" s="6">
        <f>TITRES_STAT!C1704</f>
        <v>11.9</v>
      </c>
      <c r="C1701" s="6">
        <f>TITRES_STAT!D1704</f>
        <v>8.5009999999999994</v>
      </c>
      <c r="D1701" s="6">
        <f>TITRES_STAT!E1704</f>
        <v>0</v>
      </c>
      <c r="E1701" s="2">
        <f t="shared" si="104"/>
        <v>-538.82266372563754</v>
      </c>
      <c r="F1701" s="6" t="str">
        <f t="shared" si="107"/>
        <v>NEUTRAL</v>
      </c>
      <c r="G1701" s="6" t="str">
        <f t="shared" si="106"/>
        <v>NEUTRAL</v>
      </c>
      <c r="H1701" s="6" t="str">
        <f t="shared" si="105"/>
        <v>NEUTRAL</v>
      </c>
    </row>
    <row r="1702" spans="1:8" ht="13.5" x14ac:dyDescent="0.25">
      <c r="A1702" s="3">
        <f>TITRES_STAT!B1705</f>
        <v>44495</v>
      </c>
      <c r="B1702" s="6">
        <f>TITRES_STAT!C1705</f>
        <v>12.05</v>
      </c>
      <c r="C1702" s="6">
        <f>TITRES_STAT!D1705</f>
        <v>8.6080000000000005</v>
      </c>
      <c r="D1702" s="6">
        <f>TITRES_STAT!E1705</f>
        <v>8.530849460580912</v>
      </c>
      <c r="E1702" s="2">
        <f t="shared" si="104"/>
        <v>-530.29181426505659</v>
      </c>
      <c r="F1702" s="6" t="str">
        <f t="shared" si="107"/>
        <v>BULLISH</v>
      </c>
      <c r="G1702" s="6" t="str">
        <f t="shared" si="106"/>
        <v>NEUTRAL</v>
      </c>
      <c r="H1702" s="6" t="str">
        <f t="shared" si="105"/>
        <v>CONFIRMED BULLISH</v>
      </c>
    </row>
    <row r="1703" spans="1:8" ht="13.5" x14ac:dyDescent="0.25">
      <c r="A1703" s="3">
        <f>TITRES_STAT!B1706</f>
        <v>44496</v>
      </c>
      <c r="B1703" s="6">
        <f>TITRES_STAT!C1706</f>
        <v>12.2</v>
      </c>
      <c r="C1703" s="6">
        <f>TITRES_STAT!D1706</f>
        <v>8.7149999999999999</v>
      </c>
      <c r="D1703" s="6">
        <f>TITRES_STAT!E1706</f>
        <v>8.7149999999999999</v>
      </c>
      <c r="E1703" s="2">
        <f t="shared" si="104"/>
        <v>-521.57681426505656</v>
      </c>
      <c r="F1703" s="6" t="str">
        <f t="shared" si="107"/>
        <v>BULLISH</v>
      </c>
      <c r="G1703" s="6" t="str">
        <f t="shared" si="106"/>
        <v>WEAK</v>
      </c>
      <c r="H1703" s="6" t="str">
        <f t="shared" si="105"/>
        <v>CONFIRMED BULLISH</v>
      </c>
    </row>
    <row r="1704" spans="1:8" ht="13.5" x14ac:dyDescent="0.25">
      <c r="A1704" s="3">
        <f>TITRES_STAT!B1707</f>
        <v>44497</v>
      </c>
      <c r="B1704" s="6">
        <f>TITRES_STAT!C1707</f>
        <v>12</v>
      </c>
      <c r="C1704" s="6">
        <f>TITRES_STAT!D1707</f>
        <v>8.5730000000000004</v>
      </c>
      <c r="D1704" s="6">
        <f>TITRES_STAT!E1707</f>
        <v>8.5730000000000004</v>
      </c>
      <c r="E1704" s="2">
        <f t="shared" si="104"/>
        <v>-530.14981426505653</v>
      </c>
      <c r="F1704" s="6" t="str">
        <f t="shared" si="107"/>
        <v>BULLISH</v>
      </c>
      <c r="G1704" s="6" t="str">
        <f t="shared" si="106"/>
        <v>NEUTRAL</v>
      </c>
      <c r="H1704" s="6" t="str">
        <f t="shared" si="105"/>
        <v>CONFIRMED BULLISH</v>
      </c>
    </row>
    <row r="1705" spans="1:8" ht="13.5" x14ac:dyDescent="0.25">
      <c r="A1705" s="3">
        <f>TITRES_STAT!B1708</f>
        <v>44498</v>
      </c>
      <c r="B1705" s="6">
        <f>TITRES_STAT!C1708</f>
        <v>12</v>
      </c>
      <c r="C1705" s="6">
        <f>TITRES_STAT!D1708</f>
        <v>8.5730000000000004</v>
      </c>
      <c r="D1705" s="6">
        <f>TITRES_STAT!E1708</f>
        <v>0</v>
      </c>
      <c r="E1705" s="2">
        <f t="shared" si="104"/>
        <v>-530.14981426505653</v>
      </c>
      <c r="F1705" s="6" t="str">
        <f t="shared" si="107"/>
        <v>BULLISH</v>
      </c>
      <c r="G1705" s="6" t="str">
        <f t="shared" si="106"/>
        <v>NEUTRAL</v>
      </c>
      <c r="H1705" s="6" t="str">
        <f t="shared" si="105"/>
        <v>CONFIRMED BULLISH</v>
      </c>
    </row>
    <row r="1706" spans="1:8" ht="13.5" x14ac:dyDescent="0.25">
      <c r="A1706" s="3">
        <f>TITRES_STAT!B1709</f>
        <v>44501</v>
      </c>
      <c r="B1706" s="6">
        <f>TITRES_STAT!C1709</f>
        <v>11.7</v>
      </c>
      <c r="C1706" s="6">
        <f>TITRES_STAT!D1709</f>
        <v>8.3580000000000005</v>
      </c>
      <c r="D1706" s="6">
        <f>TITRES_STAT!E1709</f>
        <v>8.3580000000000005</v>
      </c>
      <c r="E1706" s="2">
        <f t="shared" si="104"/>
        <v>-538.50781426505648</v>
      </c>
      <c r="F1706" s="6" t="str">
        <f t="shared" si="107"/>
        <v>BULLISH</v>
      </c>
      <c r="G1706" s="6" t="str">
        <f t="shared" si="106"/>
        <v>NEUTRAL</v>
      </c>
      <c r="H1706" s="6" t="str">
        <f t="shared" si="105"/>
        <v>BULLISH DIVERGENCE</v>
      </c>
    </row>
    <row r="1707" spans="1:8" ht="13.5" x14ac:dyDescent="0.25">
      <c r="A1707" s="3">
        <f>TITRES_STAT!B1710</f>
        <v>44502</v>
      </c>
      <c r="B1707" s="6">
        <f>TITRES_STAT!C1710</f>
        <v>11.7</v>
      </c>
      <c r="C1707" s="6">
        <f>TITRES_STAT!D1710</f>
        <v>8.3580000000000005</v>
      </c>
      <c r="D1707" s="6">
        <f>TITRES_STAT!E1710</f>
        <v>0</v>
      </c>
      <c r="E1707" s="2">
        <f t="shared" si="104"/>
        <v>-538.50781426505648</v>
      </c>
      <c r="F1707" s="6" t="str">
        <f t="shared" si="107"/>
        <v>BEARISH</v>
      </c>
      <c r="G1707" s="6" t="str">
        <f t="shared" si="106"/>
        <v>NEUTRAL</v>
      </c>
      <c r="H1707" s="6" t="str">
        <f t="shared" si="105"/>
        <v>CONFIRMED BEARISH</v>
      </c>
    </row>
    <row r="1708" spans="1:8" ht="13.5" x14ac:dyDescent="0.25">
      <c r="A1708" s="3">
        <f>TITRES_STAT!B1711</f>
        <v>44503</v>
      </c>
      <c r="B1708" s="6">
        <f>TITRES_STAT!C1711</f>
        <v>11.7</v>
      </c>
      <c r="C1708" s="6">
        <f>TITRES_STAT!D1711</f>
        <v>8.3580000000000005</v>
      </c>
      <c r="D1708" s="6">
        <f>TITRES_STAT!E1711</f>
        <v>0</v>
      </c>
      <c r="E1708" s="2">
        <f t="shared" si="104"/>
        <v>-538.50781426505648</v>
      </c>
      <c r="F1708" s="6" t="str">
        <f t="shared" si="107"/>
        <v>BEARISH</v>
      </c>
      <c r="G1708" s="6" t="str">
        <f t="shared" si="106"/>
        <v>STRONG</v>
      </c>
      <c r="H1708" s="6" t="str">
        <f t="shared" si="105"/>
        <v>CONFIRMED BEARISH</v>
      </c>
    </row>
    <row r="1709" spans="1:8" ht="13.5" x14ac:dyDescent="0.25">
      <c r="A1709" s="3">
        <f>TITRES_STAT!B1712</f>
        <v>44504</v>
      </c>
      <c r="B1709" s="6">
        <f>TITRES_STAT!C1712</f>
        <v>11.7</v>
      </c>
      <c r="C1709" s="6">
        <f>TITRES_STAT!D1712</f>
        <v>8.3580000000000005</v>
      </c>
      <c r="D1709" s="6">
        <f>TITRES_STAT!E1712</f>
        <v>8.3701441025641046</v>
      </c>
      <c r="E1709" s="2">
        <f t="shared" si="104"/>
        <v>-538.50781426505648</v>
      </c>
      <c r="F1709" s="6" t="str">
        <f t="shared" si="107"/>
        <v>BEARISH</v>
      </c>
      <c r="G1709" s="6" t="str">
        <f t="shared" si="106"/>
        <v>NEUTRAL</v>
      </c>
      <c r="H1709" s="6" t="str">
        <f t="shared" si="105"/>
        <v>CONFIRMED BEARISH</v>
      </c>
    </row>
    <row r="1710" spans="1:8" ht="13.5" x14ac:dyDescent="0.25">
      <c r="A1710" s="3">
        <f>TITRES_STAT!B1713</f>
        <v>44505</v>
      </c>
      <c r="B1710" s="6">
        <f>TITRES_STAT!C1713</f>
        <v>11.4</v>
      </c>
      <c r="C1710" s="6">
        <f>TITRES_STAT!D1713</f>
        <v>8.1440000000000001</v>
      </c>
      <c r="D1710" s="6">
        <f>TITRES_STAT!E1713</f>
        <v>8.1440000000000001</v>
      </c>
      <c r="E1710" s="2">
        <f t="shared" si="104"/>
        <v>-546.65181426505649</v>
      </c>
      <c r="F1710" s="6" t="str">
        <f t="shared" si="107"/>
        <v>BEARISH</v>
      </c>
      <c r="G1710" s="6" t="str">
        <f t="shared" si="106"/>
        <v>STRONG</v>
      </c>
      <c r="H1710" s="6" t="str">
        <f t="shared" si="105"/>
        <v>CONFIRMED BEARISH</v>
      </c>
    </row>
    <row r="1711" spans="1:8" ht="13.5" x14ac:dyDescent="0.25">
      <c r="A1711" s="3">
        <f>TITRES_STAT!B1714</f>
        <v>44508</v>
      </c>
      <c r="B1711" s="6">
        <f>TITRES_STAT!C1714</f>
        <v>11.4</v>
      </c>
      <c r="C1711" s="6">
        <f>TITRES_STAT!D1714</f>
        <v>8.1440000000000001</v>
      </c>
      <c r="D1711" s="6">
        <f>TITRES_STAT!E1714</f>
        <v>8.1332842105263161</v>
      </c>
      <c r="E1711" s="2">
        <f t="shared" si="104"/>
        <v>-546.65181426505649</v>
      </c>
      <c r="F1711" s="6" t="str">
        <f t="shared" si="107"/>
        <v>BEARISH</v>
      </c>
      <c r="G1711" s="6" t="str">
        <f t="shared" si="106"/>
        <v>NEUTRAL</v>
      </c>
      <c r="H1711" s="6" t="str">
        <f t="shared" si="105"/>
        <v>CONFIRMED BEARISH</v>
      </c>
    </row>
    <row r="1712" spans="1:8" ht="13.5" x14ac:dyDescent="0.25">
      <c r="A1712" s="3">
        <f>TITRES_STAT!B1715</f>
        <v>44509</v>
      </c>
      <c r="B1712" s="6">
        <f>TITRES_STAT!C1715</f>
        <v>11.4</v>
      </c>
      <c r="C1712" s="6">
        <f>TITRES_STAT!D1715</f>
        <v>8.1440000000000001</v>
      </c>
      <c r="D1712" s="6">
        <f>TITRES_STAT!E1715</f>
        <v>0</v>
      </c>
      <c r="E1712" s="2">
        <f t="shared" si="104"/>
        <v>-546.65181426505649</v>
      </c>
      <c r="F1712" s="6" t="str">
        <f t="shared" si="107"/>
        <v>BEARISH</v>
      </c>
      <c r="G1712" s="6" t="str">
        <f t="shared" si="106"/>
        <v>NEUTRAL</v>
      </c>
      <c r="H1712" s="6" t="str">
        <f t="shared" si="105"/>
        <v>CONFIRMED BEARISH</v>
      </c>
    </row>
    <row r="1713" spans="1:8" ht="13.5" x14ac:dyDescent="0.25">
      <c r="A1713" s="3">
        <f>TITRES_STAT!B1716</f>
        <v>44510</v>
      </c>
      <c r="B1713" s="6">
        <f>TITRES_STAT!C1716</f>
        <v>11.4</v>
      </c>
      <c r="C1713" s="6">
        <f>TITRES_STAT!D1716</f>
        <v>8.1440000000000001</v>
      </c>
      <c r="D1713" s="6">
        <f>TITRES_STAT!E1716</f>
        <v>0</v>
      </c>
      <c r="E1713" s="2">
        <f t="shared" si="104"/>
        <v>-546.65181426505649</v>
      </c>
      <c r="F1713" s="6" t="str">
        <f t="shared" si="107"/>
        <v>BEARISH</v>
      </c>
      <c r="G1713" s="6" t="str">
        <f t="shared" si="106"/>
        <v>NEUTRAL</v>
      </c>
      <c r="H1713" s="6" t="str">
        <f t="shared" si="105"/>
        <v>CONFIRMED BEARISH</v>
      </c>
    </row>
    <row r="1714" spans="1:8" ht="13.5" x14ac:dyDescent="0.25">
      <c r="A1714" s="3">
        <f>TITRES_STAT!B1717</f>
        <v>44511</v>
      </c>
      <c r="B1714" s="6">
        <f>TITRES_STAT!C1717</f>
        <v>11.62</v>
      </c>
      <c r="C1714" s="6">
        <f>TITRES_STAT!D1717</f>
        <v>8.3010000000000002</v>
      </c>
      <c r="D1714" s="6">
        <f>TITRES_STAT!E1717</f>
        <v>8.3010000000000002</v>
      </c>
      <c r="E1714" s="2">
        <f t="shared" si="104"/>
        <v>-538.35081426505644</v>
      </c>
      <c r="F1714" s="6" t="str">
        <f t="shared" si="107"/>
        <v>BULLISH</v>
      </c>
      <c r="G1714" s="6" t="str">
        <f t="shared" si="106"/>
        <v>NEUTRAL</v>
      </c>
      <c r="H1714" s="6" t="str">
        <f t="shared" si="105"/>
        <v>BULLISH DIVERGENCE</v>
      </c>
    </row>
    <row r="1715" spans="1:8" ht="13.5" x14ac:dyDescent="0.25">
      <c r="A1715" s="3">
        <f>TITRES_STAT!B1718</f>
        <v>44512</v>
      </c>
      <c r="B1715" s="6">
        <f>TITRES_STAT!C1718</f>
        <v>11.62</v>
      </c>
      <c r="C1715" s="6">
        <f>TITRES_STAT!D1718</f>
        <v>8.3010000000000002</v>
      </c>
      <c r="D1715" s="6">
        <f>TITRES_STAT!E1718</f>
        <v>8.4724492254733228</v>
      </c>
      <c r="E1715" s="2">
        <f t="shared" si="104"/>
        <v>-538.35081426505644</v>
      </c>
      <c r="F1715" s="6" t="str">
        <f t="shared" si="107"/>
        <v>BULLISH</v>
      </c>
      <c r="G1715" s="6" t="str">
        <f t="shared" si="106"/>
        <v>NEUTRAL</v>
      </c>
      <c r="H1715" s="6" t="str">
        <f t="shared" si="105"/>
        <v>CONFIRMED BULLISH</v>
      </c>
    </row>
    <row r="1716" spans="1:8" ht="13.5" x14ac:dyDescent="0.25">
      <c r="A1716" s="3">
        <f>TITRES_STAT!B1719</f>
        <v>44515</v>
      </c>
      <c r="B1716" s="6">
        <f>TITRES_STAT!C1719</f>
        <v>11.7</v>
      </c>
      <c r="C1716" s="6">
        <f>TITRES_STAT!D1719</f>
        <v>8.3580000000000005</v>
      </c>
      <c r="D1716" s="6">
        <f>TITRES_STAT!E1719</f>
        <v>8.3251394871794879</v>
      </c>
      <c r="E1716" s="2">
        <f t="shared" si="104"/>
        <v>-530.02567477787693</v>
      </c>
      <c r="F1716" s="6" t="str">
        <f t="shared" si="107"/>
        <v>BULLISH</v>
      </c>
      <c r="G1716" s="6" t="str">
        <f t="shared" si="106"/>
        <v>WEAK</v>
      </c>
      <c r="H1716" s="6" t="str">
        <f t="shared" si="105"/>
        <v>CONFIRMED BULLISH</v>
      </c>
    </row>
    <row r="1717" spans="1:8" ht="13.5" x14ac:dyDescent="0.25">
      <c r="A1717" s="3">
        <f>TITRES_STAT!B1720</f>
        <v>44516</v>
      </c>
      <c r="B1717" s="6">
        <f>TITRES_STAT!C1720</f>
        <v>11.7</v>
      </c>
      <c r="C1717" s="6">
        <f>TITRES_STAT!D1720</f>
        <v>8.3580000000000005</v>
      </c>
      <c r="D1717" s="6">
        <f>TITRES_STAT!E1720</f>
        <v>0</v>
      </c>
      <c r="E1717" s="2">
        <f t="shared" si="104"/>
        <v>-530.02567477787693</v>
      </c>
      <c r="F1717" s="6" t="str">
        <f t="shared" si="107"/>
        <v>BULLISH</v>
      </c>
      <c r="G1717" s="6" t="str">
        <f t="shared" si="106"/>
        <v>WEAK</v>
      </c>
      <c r="H1717" s="6" t="str">
        <f t="shared" si="105"/>
        <v>CONFIRMED BULLISH</v>
      </c>
    </row>
    <row r="1718" spans="1:8" ht="13.5" x14ac:dyDescent="0.25">
      <c r="A1718" s="3">
        <f>TITRES_STAT!B1721</f>
        <v>44517</v>
      </c>
      <c r="B1718" s="6">
        <f>TITRES_STAT!C1721</f>
        <v>11.7</v>
      </c>
      <c r="C1718" s="6">
        <f>TITRES_STAT!D1721</f>
        <v>8.3580000000000005</v>
      </c>
      <c r="D1718" s="6">
        <f>TITRES_STAT!E1721</f>
        <v>0</v>
      </c>
      <c r="E1718" s="2">
        <f t="shared" si="104"/>
        <v>-530.02567477787693</v>
      </c>
      <c r="F1718" s="6" t="str">
        <f t="shared" si="107"/>
        <v>BULLISH</v>
      </c>
      <c r="G1718" s="6" t="str">
        <f t="shared" si="106"/>
        <v>WEAK</v>
      </c>
      <c r="H1718" s="6" t="str">
        <f t="shared" si="105"/>
        <v>CONFIRMED BULLISH</v>
      </c>
    </row>
    <row r="1719" spans="1:8" ht="13.5" x14ac:dyDescent="0.25">
      <c r="A1719" s="3">
        <f>TITRES_STAT!B1722</f>
        <v>44518</v>
      </c>
      <c r="B1719" s="6">
        <f>TITRES_STAT!C1722</f>
        <v>11.49</v>
      </c>
      <c r="C1719" s="6">
        <f>TITRES_STAT!D1722</f>
        <v>8.2080000000000002</v>
      </c>
      <c r="D1719" s="6">
        <f>TITRES_STAT!E1722</f>
        <v>8.213714882506526</v>
      </c>
      <c r="E1719" s="2">
        <f t="shared" si="104"/>
        <v>-538.23938966038349</v>
      </c>
      <c r="F1719" s="6" t="str">
        <f t="shared" si="107"/>
        <v>BULLISH</v>
      </c>
      <c r="G1719" s="6" t="str">
        <f t="shared" si="106"/>
        <v>NEUTRAL</v>
      </c>
      <c r="H1719" s="6" t="str">
        <f t="shared" si="105"/>
        <v>BULLISH DIVERGENCE</v>
      </c>
    </row>
    <row r="1720" spans="1:8" ht="13.5" x14ac:dyDescent="0.25">
      <c r="A1720" s="3">
        <f>TITRES_STAT!B1723</f>
        <v>44519</v>
      </c>
      <c r="B1720" s="6">
        <f>TITRES_STAT!C1723</f>
        <v>11.35</v>
      </c>
      <c r="C1720" s="6">
        <f>TITRES_STAT!D1723</f>
        <v>8.1080000000000005</v>
      </c>
      <c r="D1720" s="6">
        <f>TITRES_STAT!E1723</f>
        <v>8.0001314537444941</v>
      </c>
      <c r="E1720" s="2">
        <f t="shared" si="104"/>
        <v>-546.23952111412802</v>
      </c>
      <c r="F1720" s="6" t="str">
        <f t="shared" si="107"/>
        <v>BEARISH</v>
      </c>
      <c r="G1720" s="6" t="str">
        <f t="shared" si="106"/>
        <v>NEUTRAL</v>
      </c>
      <c r="H1720" s="6" t="str">
        <f t="shared" si="105"/>
        <v>CONFIRMED BEARISH</v>
      </c>
    </row>
    <row r="1721" spans="1:8" ht="13.5" x14ac:dyDescent="0.25">
      <c r="A1721" s="3">
        <f>TITRES_STAT!B1724</f>
        <v>44522</v>
      </c>
      <c r="B1721" s="6">
        <f>TITRES_STAT!C1724</f>
        <v>11.35</v>
      </c>
      <c r="C1721" s="6">
        <f>TITRES_STAT!D1724</f>
        <v>8.1080000000000005</v>
      </c>
      <c r="D1721" s="6">
        <f>TITRES_STAT!E1724</f>
        <v>7.9565554185022043</v>
      </c>
      <c r="E1721" s="2">
        <f t="shared" si="104"/>
        <v>-546.23952111412802</v>
      </c>
      <c r="F1721" s="6" t="str">
        <f t="shared" si="107"/>
        <v>BEARISH</v>
      </c>
      <c r="G1721" s="6" t="str">
        <f t="shared" si="106"/>
        <v>STRONG</v>
      </c>
      <c r="H1721" s="6" t="str">
        <f t="shared" si="105"/>
        <v>CONFIRMED BEARISH</v>
      </c>
    </row>
    <row r="1722" spans="1:8" ht="13.5" x14ac:dyDescent="0.25">
      <c r="A1722" s="3">
        <f>TITRES_STAT!B1725</f>
        <v>44523</v>
      </c>
      <c r="B1722" s="6">
        <f>TITRES_STAT!C1725</f>
        <v>12</v>
      </c>
      <c r="C1722" s="6">
        <f>TITRES_STAT!D1725</f>
        <v>8.5730000000000004</v>
      </c>
      <c r="D1722" s="6">
        <f>TITRES_STAT!E1725</f>
        <v>8.1129156666666677</v>
      </c>
      <c r="E1722" s="2">
        <f t="shared" si="104"/>
        <v>-538.12660544746132</v>
      </c>
      <c r="F1722" s="6" t="str">
        <f t="shared" si="107"/>
        <v>BEARISH</v>
      </c>
      <c r="G1722" s="6" t="str">
        <f t="shared" si="106"/>
        <v>NEUTRAL</v>
      </c>
      <c r="H1722" s="6" t="str">
        <f t="shared" si="105"/>
        <v>BEARISH DIVERGENCE</v>
      </c>
    </row>
    <row r="1723" spans="1:8" ht="13.5" x14ac:dyDescent="0.25">
      <c r="A1723" s="3">
        <f>TITRES_STAT!B1726</f>
        <v>44524</v>
      </c>
      <c r="B1723" s="6">
        <f>TITRES_STAT!C1726</f>
        <v>12</v>
      </c>
      <c r="C1723" s="6">
        <f>TITRES_STAT!D1726</f>
        <v>8.5730000000000004</v>
      </c>
      <c r="D1723" s="6">
        <f>TITRES_STAT!E1726</f>
        <v>8.5730000000000004</v>
      </c>
      <c r="E1723" s="2">
        <f t="shared" si="104"/>
        <v>-538.12660544746132</v>
      </c>
      <c r="F1723" s="6" t="str">
        <f t="shared" si="107"/>
        <v>BEARISH</v>
      </c>
      <c r="G1723" s="6" t="str">
        <f t="shared" si="106"/>
        <v>NEUTRAL</v>
      </c>
      <c r="H1723" s="6" t="str">
        <f t="shared" si="105"/>
        <v>BEARISH DIVERGENCE</v>
      </c>
    </row>
    <row r="1724" spans="1:8" ht="13.5" x14ac:dyDescent="0.25">
      <c r="A1724" s="3">
        <f>TITRES_STAT!B1727</f>
        <v>44525</v>
      </c>
      <c r="B1724" s="6">
        <f>TITRES_STAT!C1727</f>
        <v>11.28</v>
      </c>
      <c r="C1724" s="6">
        <f>TITRES_STAT!D1727</f>
        <v>8.0579999999999998</v>
      </c>
      <c r="D1724" s="6">
        <f>TITRES_STAT!E1727</f>
        <v>8.4973324468085103</v>
      </c>
      <c r="E1724" s="2">
        <f t="shared" si="104"/>
        <v>-546.62393789426983</v>
      </c>
      <c r="F1724" s="6" t="str">
        <f t="shared" si="107"/>
        <v>BEARISH</v>
      </c>
      <c r="G1724" s="6" t="str">
        <f t="shared" si="106"/>
        <v>NEUTRAL</v>
      </c>
      <c r="H1724" s="6" t="str">
        <f t="shared" si="105"/>
        <v>CONFIRMED BEARISH</v>
      </c>
    </row>
    <row r="1725" spans="1:8" ht="13.5" x14ac:dyDescent="0.25">
      <c r="A1725" s="3">
        <f>TITRES_STAT!B1728</f>
        <v>44526</v>
      </c>
      <c r="B1725" s="6">
        <f>TITRES_STAT!C1728</f>
        <v>11.95</v>
      </c>
      <c r="C1725" s="6">
        <f>TITRES_STAT!D1728</f>
        <v>8.5370000000000008</v>
      </c>
      <c r="D1725" s="6">
        <f>TITRES_STAT!E1728</f>
        <v>8.386977405857742</v>
      </c>
      <c r="E1725" s="2">
        <f t="shared" si="104"/>
        <v>-538.23696048841214</v>
      </c>
      <c r="F1725" s="6" t="str">
        <f t="shared" si="107"/>
        <v>BULLISH</v>
      </c>
      <c r="G1725" s="6" t="str">
        <f t="shared" si="106"/>
        <v>NEUTRAL</v>
      </c>
      <c r="H1725" s="6" t="str">
        <f t="shared" si="105"/>
        <v>CONFIRMED BULLISH</v>
      </c>
    </row>
    <row r="1726" spans="1:8" ht="13.5" x14ac:dyDescent="0.25">
      <c r="A1726" s="3">
        <f>TITRES_STAT!B1729</f>
        <v>44529</v>
      </c>
      <c r="B1726" s="6">
        <f>TITRES_STAT!C1729</f>
        <v>12.32</v>
      </c>
      <c r="C1726" s="6">
        <f>TITRES_STAT!D1729</f>
        <v>8.8010000000000002</v>
      </c>
      <c r="D1726" s="6">
        <f>TITRES_STAT!E1729</f>
        <v>8.7045604707792208</v>
      </c>
      <c r="E1726" s="2">
        <f t="shared" si="104"/>
        <v>-529.53240001763288</v>
      </c>
      <c r="F1726" s="6" t="str">
        <f t="shared" si="107"/>
        <v>BULLISH</v>
      </c>
      <c r="G1726" s="6" t="str">
        <f t="shared" si="106"/>
        <v>WEAK</v>
      </c>
      <c r="H1726" s="6" t="str">
        <f t="shared" si="105"/>
        <v>CONFIRMED BULLISH</v>
      </c>
    </row>
    <row r="1727" spans="1:8" ht="13.5" x14ac:dyDescent="0.25">
      <c r="A1727" s="3">
        <f>TITRES_STAT!B1730</f>
        <v>44530</v>
      </c>
      <c r="B1727" s="6">
        <f>TITRES_STAT!C1730</f>
        <v>12</v>
      </c>
      <c r="C1727" s="6">
        <f>TITRES_STAT!D1730</f>
        <v>8.5730000000000004</v>
      </c>
      <c r="D1727" s="6">
        <f>TITRES_STAT!E1730</f>
        <v>8.5730000000000004</v>
      </c>
      <c r="E1727" s="2">
        <f t="shared" si="104"/>
        <v>-538.10540001763286</v>
      </c>
      <c r="F1727" s="6" t="str">
        <f t="shared" si="107"/>
        <v>BULLISH</v>
      </c>
      <c r="G1727" s="6" t="str">
        <f t="shared" si="106"/>
        <v>NEUTRAL</v>
      </c>
      <c r="H1727" s="6" t="str">
        <f t="shared" si="105"/>
        <v>NEUTRAL</v>
      </c>
    </row>
    <row r="1728" spans="1:8" ht="13.5" x14ac:dyDescent="0.25">
      <c r="A1728" s="3">
        <f>TITRES_STAT!B1731</f>
        <v>44531</v>
      </c>
      <c r="B1728" s="6">
        <f>TITRES_STAT!C1731</f>
        <v>12.33</v>
      </c>
      <c r="C1728" s="6">
        <f>TITRES_STAT!D1731</f>
        <v>8.8079999999999998</v>
      </c>
      <c r="D1728" s="6">
        <f>TITRES_STAT!E1731</f>
        <v>8.825858880778588</v>
      </c>
      <c r="E1728" s="2">
        <f t="shared" si="104"/>
        <v>-529.27954113685428</v>
      </c>
      <c r="F1728" s="6" t="str">
        <f t="shared" si="107"/>
        <v>BULLISH</v>
      </c>
      <c r="G1728" s="6" t="str">
        <f t="shared" si="106"/>
        <v>NEUTRAL</v>
      </c>
      <c r="H1728" s="6" t="str">
        <f t="shared" si="105"/>
        <v>CONFIRMED BULLISH</v>
      </c>
    </row>
    <row r="1729" spans="1:8" ht="13.5" x14ac:dyDescent="0.25">
      <c r="A1729" s="3">
        <f>TITRES_STAT!B1732</f>
        <v>44532</v>
      </c>
      <c r="B1729" s="6">
        <f>TITRES_STAT!C1732</f>
        <v>12.33</v>
      </c>
      <c r="C1729" s="6">
        <f>TITRES_STAT!D1732</f>
        <v>8.8079999999999998</v>
      </c>
      <c r="D1729" s="6">
        <f>TITRES_STAT!E1732</f>
        <v>8.8079999999999998</v>
      </c>
      <c r="E1729" s="2">
        <f t="shared" si="104"/>
        <v>-529.27954113685428</v>
      </c>
      <c r="F1729" s="6" t="str">
        <f t="shared" si="107"/>
        <v>BULLISH</v>
      </c>
      <c r="G1729" s="6" t="str">
        <f t="shared" si="106"/>
        <v>WEAK</v>
      </c>
      <c r="H1729" s="6" t="str">
        <f t="shared" si="105"/>
        <v>CONFIRMED BULLISH</v>
      </c>
    </row>
    <row r="1730" spans="1:8" ht="13.5" x14ac:dyDescent="0.25">
      <c r="A1730" s="3">
        <f>TITRES_STAT!B1733</f>
        <v>44533</v>
      </c>
      <c r="B1730" s="6">
        <f>TITRES_STAT!C1733</f>
        <v>12.2</v>
      </c>
      <c r="C1730" s="6">
        <f>TITRES_STAT!D1733</f>
        <v>8.7149999999999999</v>
      </c>
      <c r="D1730" s="6">
        <f>TITRES_STAT!E1733</f>
        <v>8.7149999999999999</v>
      </c>
      <c r="E1730" s="2">
        <f t="shared" si="104"/>
        <v>-537.99454113685431</v>
      </c>
      <c r="F1730" s="6" t="str">
        <f t="shared" si="107"/>
        <v>BULLISH</v>
      </c>
      <c r="G1730" s="6" t="str">
        <f t="shared" si="106"/>
        <v>NEUTRAL</v>
      </c>
      <c r="H1730" s="6" t="str">
        <f t="shared" si="105"/>
        <v>CONFIRMED BULLISH</v>
      </c>
    </row>
    <row r="1731" spans="1:8" ht="13.5" x14ac:dyDescent="0.25">
      <c r="A1731" s="3">
        <f>TITRES_STAT!B1734</f>
        <v>44536</v>
      </c>
      <c r="B1731" s="6">
        <f>TITRES_STAT!C1734</f>
        <v>12.2</v>
      </c>
      <c r="C1731" s="6">
        <f>TITRES_STAT!D1734</f>
        <v>8.7149999999999999</v>
      </c>
      <c r="D1731" s="6">
        <f>TITRES_STAT!E1734</f>
        <v>0</v>
      </c>
      <c r="E1731" s="2">
        <f t="shared" si="104"/>
        <v>-537.99454113685431</v>
      </c>
      <c r="F1731" s="6" t="str">
        <f t="shared" si="107"/>
        <v>BEARISH</v>
      </c>
      <c r="G1731" s="6" t="str">
        <f t="shared" si="106"/>
        <v>NEUTRAL</v>
      </c>
      <c r="H1731" s="6" t="str">
        <f t="shared" si="105"/>
        <v>CONFIRMED BEARISH</v>
      </c>
    </row>
    <row r="1732" spans="1:8" ht="13.5" x14ac:dyDescent="0.25">
      <c r="A1732" s="3">
        <f>TITRES_STAT!B1735</f>
        <v>44537</v>
      </c>
      <c r="B1732" s="6">
        <f>TITRES_STAT!C1735</f>
        <v>11.8</v>
      </c>
      <c r="C1732" s="6">
        <f>TITRES_STAT!D1735</f>
        <v>8.43</v>
      </c>
      <c r="D1732" s="6">
        <f>TITRES_STAT!E1735</f>
        <v>8.533588983050846</v>
      </c>
      <c r="E1732" s="2">
        <f t="shared" ref="E1732:E1795" si="108">IF(B1732&gt;B1731, E1731+D1732, IF(B1732&lt;B1731, E1731-D1732, E1731))</f>
        <v>-546.5281301199052</v>
      </c>
      <c r="F1732" s="6" t="str">
        <f t="shared" si="107"/>
        <v>BEARISH</v>
      </c>
      <c r="G1732" s="6" t="str">
        <f t="shared" si="106"/>
        <v>NEUTRAL</v>
      </c>
      <c r="H1732" s="6" t="str">
        <f t="shared" si="105"/>
        <v>CONFIRMED BEARISH</v>
      </c>
    </row>
    <row r="1733" spans="1:8" ht="13.5" x14ac:dyDescent="0.25">
      <c r="A1733" s="3">
        <f>TITRES_STAT!B1736</f>
        <v>44538</v>
      </c>
      <c r="B1733" s="6">
        <f>TITRES_STAT!C1736</f>
        <v>12</v>
      </c>
      <c r="C1733" s="6">
        <f>TITRES_STAT!D1736</f>
        <v>8.5730000000000004</v>
      </c>
      <c r="D1733" s="6">
        <f>TITRES_STAT!E1736</f>
        <v>8.5730000000000004</v>
      </c>
      <c r="E1733" s="2">
        <f t="shared" si="108"/>
        <v>-537.95513011990522</v>
      </c>
      <c r="F1733" s="6" t="str">
        <f t="shared" si="107"/>
        <v>BEARISH</v>
      </c>
      <c r="G1733" s="6" t="str">
        <f t="shared" si="106"/>
        <v>NEUTRAL</v>
      </c>
      <c r="H1733" s="6" t="str">
        <f t="shared" si="105"/>
        <v>CONFIRMED BEARISH</v>
      </c>
    </row>
    <row r="1734" spans="1:8" ht="13.5" x14ac:dyDescent="0.25">
      <c r="A1734" s="3">
        <f>TITRES_STAT!B1737</f>
        <v>44539</v>
      </c>
      <c r="B1734" s="6">
        <f>TITRES_STAT!C1737</f>
        <v>12.2</v>
      </c>
      <c r="C1734" s="6">
        <f>TITRES_STAT!D1737</f>
        <v>8.7149999999999999</v>
      </c>
      <c r="D1734" s="6">
        <f>TITRES_STAT!E1737</f>
        <v>8.679997131147541</v>
      </c>
      <c r="E1734" s="2">
        <f t="shared" si="108"/>
        <v>-529.27513298875772</v>
      </c>
      <c r="F1734" s="6" t="str">
        <f t="shared" si="107"/>
        <v>BULLISH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BULLISH DIVERGENCE</v>
      </c>
    </row>
    <row r="1735" spans="1:8" ht="13.5" x14ac:dyDescent="0.25">
      <c r="A1735" s="3">
        <f>TITRES_STAT!B1738</f>
        <v>44540</v>
      </c>
      <c r="B1735" s="6">
        <f>TITRES_STAT!C1738</f>
        <v>11.48</v>
      </c>
      <c r="C1735" s="6">
        <f>TITRES_STAT!D1738</f>
        <v>8.2010000000000005</v>
      </c>
      <c r="D1735" s="6">
        <f>TITRES_STAT!E1738</f>
        <v>8.2010000000000005</v>
      </c>
      <c r="E1735" s="2">
        <f t="shared" si="108"/>
        <v>-537.47613298875774</v>
      </c>
      <c r="F1735" s="6" t="str">
        <f t="shared" si="107"/>
        <v>BULLISH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BULLISH DIVERGENCE</v>
      </c>
    </row>
    <row r="1736" spans="1:8" ht="13.5" x14ac:dyDescent="0.25">
      <c r="A1736" s="3">
        <f>TITRES_STAT!B1739</f>
        <v>44543</v>
      </c>
      <c r="B1736" s="6">
        <f>TITRES_STAT!C1739</f>
        <v>11.48</v>
      </c>
      <c r="C1736" s="6">
        <f>TITRES_STAT!D1739</f>
        <v>8.2010000000000005</v>
      </c>
      <c r="D1736" s="6">
        <f>TITRES_STAT!E1739</f>
        <v>0</v>
      </c>
      <c r="E1736" s="2">
        <f t="shared" si="108"/>
        <v>-537.47613298875774</v>
      </c>
      <c r="F1736" s="6" t="str">
        <f t="shared" ref="F1736:F1799" si="111">IF(E1736&gt;E1731,"BULLISH",IF(E1736&lt;E1731,"BEARISH","NEUTRAL"))</f>
        <v>BULLISH</v>
      </c>
      <c r="G1736" s="6" t="str">
        <f t="shared" si="110"/>
        <v>NEUTRAL</v>
      </c>
      <c r="H1736" s="6" t="str">
        <f t="shared" si="109"/>
        <v>BULLISH DIVERGENCE</v>
      </c>
    </row>
    <row r="1737" spans="1:8" ht="13.5" x14ac:dyDescent="0.25">
      <c r="A1737" s="3">
        <f>TITRES_STAT!B1740</f>
        <v>44544</v>
      </c>
      <c r="B1737" s="6">
        <f>TITRES_STAT!C1740</f>
        <v>12.16</v>
      </c>
      <c r="C1737" s="6">
        <f>TITRES_STAT!D1740</f>
        <v>8.6869999999999994</v>
      </c>
      <c r="D1737" s="6">
        <f>TITRES_STAT!E1740</f>
        <v>8.6869999999999994</v>
      </c>
      <c r="E1737" s="2">
        <f t="shared" si="108"/>
        <v>-528.78913298875773</v>
      </c>
      <c r="F1737" s="6" t="str">
        <f t="shared" si="111"/>
        <v>BULLISH</v>
      </c>
      <c r="G1737" s="6" t="str">
        <f t="shared" si="110"/>
        <v>WEAK</v>
      </c>
      <c r="H1737" s="6" t="str">
        <f t="shared" si="109"/>
        <v>CONFIRMED BULLISH</v>
      </c>
    </row>
    <row r="1738" spans="1:8" ht="13.5" x14ac:dyDescent="0.25">
      <c r="A1738" s="3">
        <f>TITRES_STAT!B1741</f>
        <v>44545</v>
      </c>
      <c r="B1738" s="6">
        <f>TITRES_STAT!C1741</f>
        <v>11.45</v>
      </c>
      <c r="C1738" s="6">
        <f>TITRES_STAT!D1741</f>
        <v>8.18</v>
      </c>
      <c r="D1738" s="6">
        <f>TITRES_STAT!E1741</f>
        <v>8.7479563318777291</v>
      </c>
      <c r="E1738" s="2">
        <f t="shared" si="108"/>
        <v>-537.53708932063546</v>
      </c>
      <c r="F1738" s="6" t="str">
        <f t="shared" si="111"/>
        <v>BULLISH</v>
      </c>
      <c r="G1738" s="6" t="str">
        <f t="shared" si="110"/>
        <v>NEUTRAL</v>
      </c>
      <c r="H1738" s="6" t="str">
        <f t="shared" si="109"/>
        <v>BULLISH DIVERGENCE</v>
      </c>
    </row>
    <row r="1739" spans="1:8" ht="13.5" x14ac:dyDescent="0.25">
      <c r="A1739" s="3">
        <f>TITRES_STAT!B1742</f>
        <v>44546</v>
      </c>
      <c r="B1739" s="6">
        <f>TITRES_STAT!C1742</f>
        <v>12.13</v>
      </c>
      <c r="C1739" s="6">
        <f>TITRES_STAT!D1742</f>
        <v>8.6649999999999991</v>
      </c>
      <c r="D1739" s="6">
        <f>TITRES_STAT!E1742</f>
        <v>8.5885651277823563</v>
      </c>
      <c r="E1739" s="2">
        <f t="shared" si="108"/>
        <v>-528.94852419285314</v>
      </c>
      <c r="F1739" s="6" t="str">
        <f t="shared" si="111"/>
        <v>BULLISH</v>
      </c>
      <c r="G1739" s="6" t="str">
        <f t="shared" si="110"/>
        <v>NEUTRAL</v>
      </c>
      <c r="H1739" s="6" t="str">
        <f t="shared" si="109"/>
        <v>BULLISH DIVERGENCE</v>
      </c>
    </row>
    <row r="1740" spans="1:8" ht="13.5" x14ac:dyDescent="0.25">
      <c r="A1740" s="3">
        <f>TITRES_STAT!B1743</f>
        <v>44550</v>
      </c>
      <c r="B1740" s="6">
        <f>TITRES_STAT!C1743</f>
        <v>12.36</v>
      </c>
      <c r="C1740" s="6">
        <f>TITRES_STAT!D1743</f>
        <v>8.83</v>
      </c>
      <c r="D1740" s="6">
        <f>TITRES_STAT!E1743</f>
        <v>8.83</v>
      </c>
      <c r="E1740" s="2">
        <f t="shared" si="108"/>
        <v>-520.1185241928531</v>
      </c>
      <c r="F1740" s="6" t="str">
        <f t="shared" si="111"/>
        <v>BULLISH</v>
      </c>
      <c r="G1740" s="6" t="str">
        <f t="shared" si="110"/>
        <v>WEAK</v>
      </c>
      <c r="H1740" s="6" t="str">
        <f t="shared" si="109"/>
        <v>CONFIRMED BULLISH</v>
      </c>
    </row>
    <row r="1741" spans="1:8" ht="13.5" x14ac:dyDescent="0.25">
      <c r="A1741" s="3">
        <f>TITRES_STAT!B1744</f>
        <v>44551</v>
      </c>
      <c r="B1741" s="6">
        <f>TITRES_STAT!C1744</f>
        <v>12.5</v>
      </c>
      <c r="C1741" s="6">
        <f>TITRES_STAT!D1744</f>
        <v>8.93</v>
      </c>
      <c r="D1741" s="6">
        <f>TITRES_STAT!E1744</f>
        <v>8.9357151999999989</v>
      </c>
      <c r="E1741" s="2">
        <f t="shared" si="108"/>
        <v>-511.1828089928531</v>
      </c>
      <c r="F1741" s="6" t="str">
        <f t="shared" si="111"/>
        <v>BULLISH</v>
      </c>
      <c r="G1741" s="6" t="str">
        <f t="shared" si="110"/>
        <v>WEAK</v>
      </c>
      <c r="H1741" s="6" t="str">
        <f t="shared" si="109"/>
        <v>CONFIRMED BULLISH</v>
      </c>
    </row>
    <row r="1742" spans="1:8" ht="13.5" x14ac:dyDescent="0.25">
      <c r="A1742" s="3">
        <f>TITRES_STAT!B1745</f>
        <v>44552</v>
      </c>
      <c r="B1742" s="6">
        <f>TITRES_STAT!C1745</f>
        <v>12.5</v>
      </c>
      <c r="C1742" s="6">
        <f>TITRES_STAT!D1745</f>
        <v>8.93</v>
      </c>
      <c r="D1742" s="6">
        <f>TITRES_STAT!E1745</f>
        <v>0</v>
      </c>
      <c r="E1742" s="2">
        <f t="shared" si="108"/>
        <v>-511.1828089928531</v>
      </c>
      <c r="F1742" s="6" t="str">
        <f t="shared" si="111"/>
        <v>BULLISH</v>
      </c>
      <c r="G1742" s="6" t="str">
        <f t="shared" si="110"/>
        <v>WEAK</v>
      </c>
      <c r="H1742" s="6" t="str">
        <f t="shared" si="109"/>
        <v>CONFIRMED BULLISH</v>
      </c>
    </row>
    <row r="1743" spans="1:8" ht="13.5" x14ac:dyDescent="0.25">
      <c r="A1743" s="3">
        <f>TITRES_STAT!B1746</f>
        <v>44553</v>
      </c>
      <c r="B1743" s="6">
        <f>TITRES_STAT!C1746</f>
        <v>12.69</v>
      </c>
      <c r="C1743" s="6">
        <f>TITRES_STAT!D1746</f>
        <v>9.0660000000000007</v>
      </c>
      <c r="D1743" s="6">
        <f>TITRES_STAT!E1746</f>
        <v>8.9309744680851058</v>
      </c>
      <c r="E1743" s="2">
        <f t="shared" si="108"/>
        <v>-502.25183452476801</v>
      </c>
      <c r="F1743" s="6" t="str">
        <f t="shared" si="111"/>
        <v>BULLISH</v>
      </c>
      <c r="G1743" s="6" t="str">
        <f t="shared" si="110"/>
        <v>WEAK</v>
      </c>
      <c r="H1743" s="6" t="str">
        <f t="shared" si="109"/>
        <v>CONFIRMED BULLISH</v>
      </c>
    </row>
    <row r="1744" spans="1:8" ht="13.5" x14ac:dyDescent="0.25">
      <c r="A1744" s="3">
        <f>TITRES_STAT!B1747</f>
        <v>44554</v>
      </c>
      <c r="B1744" s="6">
        <f>TITRES_STAT!C1747</f>
        <v>12.1</v>
      </c>
      <c r="C1744" s="6">
        <f>TITRES_STAT!D1747</f>
        <v>8.6440000000000001</v>
      </c>
      <c r="D1744" s="6">
        <f>TITRES_STAT!E1747</f>
        <v>8.9290376859504139</v>
      </c>
      <c r="E1744" s="2">
        <f t="shared" si="108"/>
        <v>-511.18087221071841</v>
      </c>
      <c r="F1744" s="6" t="str">
        <f t="shared" si="111"/>
        <v>BULLISH</v>
      </c>
      <c r="G1744" s="6" t="str">
        <f t="shared" si="110"/>
        <v>WEAK</v>
      </c>
      <c r="H1744" s="6" t="str">
        <f t="shared" si="109"/>
        <v>BULLISH DIVERGENCE</v>
      </c>
    </row>
    <row r="1745" spans="1:8" ht="13.5" x14ac:dyDescent="0.25">
      <c r="A1745" s="3">
        <f>TITRES_STAT!B1748</f>
        <v>44557</v>
      </c>
      <c r="B1745" s="6">
        <f>TITRES_STAT!C1748</f>
        <v>12.72</v>
      </c>
      <c r="C1745" s="6">
        <f>TITRES_STAT!D1748</f>
        <v>9.0869999999999997</v>
      </c>
      <c r="D1745" s="6">
        <f>TITRES_STAT!E1748</f>
        <v>9.0869999999999997</v>
      </c>
      <c r="E1745" s="2">
        <f t="shared" si="108"/>
        <v>-502.09387221071842</v>
      </c>
      <c r="F1745" s="6" t="str">
        <f t="shared" si="111"/>
        <v>BULLISH</v>
      </c>
      <c r="G1745" s="6" t="str">
        <f t="shared" si="110"/>
        <v>WEAK</v>
      </c>
      <c r="H1745" s="6" t="str">
        <f t="shared" si="109"/>
        <v>CONFIRMED BULLISH</v>
      </c>
    </row>
    <row r="1746" spans="1:8" ht="13.5" x14ac:dyDescent="0.25">
      <c r="A1746" s="3">
        <f>TITRES_STAT!B1749</f>
        <v>44558</v>
      </c>
      <c r="B1746" s="6">
        <f>TITRES_STAT!C1749</f>
        <v>12.36</v>
      </c>
      <c r="C1746" s="6">
        <f>TITRES_STAT!D1749</f>
        <v>8.83</v>
      </c>
      <c r="D1746" s="6">
        <f>TITRES_STAT!E1749</f>
        <v>9.0064571197411016</v>
      </c>
      <c r="E1746" s="2">
        <f t="shared" si="108"/>
        <v>-511.10032933045954</v>
      </c>
      <c r="F1746" s="6" t="str">
        <f t="shared" si="111"/>
        <v>BULLISH</v>
      </c>
      <c r="G1746" s="6" t="str">
        <f t="shared" si="110"/>
        <v>NEUTRAL</v>
      </c>
      <c r="H1746" s="6" t="str">
        <f t="shared" si="109"/>
        <v>BULLISH DIVERGENCE</v>
      </c>
    </row>
    <row r="1747" spans="1:8" ht="13.5" x14ac:dyDescent="0.25">
      <c r="A1747" s="3">
        <f>TITRES_STAT!B1750</f>
        <v>44559</v>
      </c>
      <c r="B1747" s="6">
        <f>TITRES_STAT!C1750</f>
        <v>12</v>
      </c>
      <c r="C1747" s="6">
        <f>TITRES_STAT!D1750</f>
        <v>8.5730000000000004</v>
      </c>
      <c r="D1747" s="6">
        <f>TITRES_STAT!E1750</f>
        <v>8.8244746666666671</v>
      </c>
      <c r="E1747" s="2">
        <f t="shared" si="108"/>
        <v>-519.92480399712622</v>
      </c>
      <c r="F1747" s="6" t="str">
        <f t="shared" si="111"/>
        <v>BEARISH</v>
      </c>
      <c r="G1747" s="6" t="str">
        <f t="shared" si="110"/>
        <v>NEUTRAL</v>
      </c>
      <c r="H1747" s="6" t="str">
        <f t="shared" si="109"/>
        <v>CONFIRMED BEARISH</v>
      </c>
    </row>
    <row r="1748" spans="1:8" ht="13.5" x14ac:dyDescent="0.25">
      <c r="A1748" s="3">
        <f>TITRES_STAT!B1751</f>
        <v>44560</v>
      </c>
      <c r="B1748" s="6">
        <f>TITRES_STAT!C1751</f>
        <v>12.72</v>
      </c>
      <c r="C1748" s="6">
        <f>TITRES_STAT!D1751</f>
        <v>9.0869999999999997</v>
      </c>
      <c r="D1748" s="6">
        <f>TITRES_STAT!E1751</f>
        <v>8.6440801886792435</v>
      </c>
      <c r="E1748" s="2">
        <f t="shared" si="108"/>
        <v>-511.28072380844696</v>
      </c>
      <c r="F1748" s="6" t="str">
        <f t="shared" si="111"/>
        <v>BEARISH</v>
      </c>
      <c r="G1748" s="6" t="str">
        <f t="shared" si="110"/>
        <v>NEUTRAL</v>
      </c>
      <c r="H1748" s="6" t="str">
        <f t="shared" si="109"/>
        <v>BEARISH DIVERGENCE</v>
      </c>
    </row>
    <row r="1749" spans="1:8" ht="13.5" x14ac:dyDescent="0.25">
      <c r="A1749" s="3">
        <f>TITRES_STAT!B1752</f>
        <v>44561</v>
      </c>
      <c r="B1749" s="6">
        <f>TITRES_STAT!C1752</f>
        <v>12.69</v>
      </c>
      <c r="C1749" s="6">
        <f>TITRES_STAT!D1752</f>
        <v>9.0660000000000007</v>
      </c>
      <c r="D1749" s="6">
        <f>TITRES_STAT!E1752</f>
        <v>8.6309177304964546</v>
      </c>
      <c r="E1749" s="2">
        <f t="shared" si="108"/>
        <v>-519.9116415389434</v>
      </c>
      <c r="F1749" s="6" t="str">
        <f t="shared" si="111"/>
        <v>BEARISH</v>
      </c>
      <c r="G1749" s="6" t="str">
        <f t="shared" si="110"/>
        <v>NEUTRAL</v>
      </c>
      <c r="H1749" s="6" t="str">
        <f t="shared" si="109"/>
        <v>BEARISH DIVERGENCE</v>
      </c>
    </row>
    <row r="1750" spans="1:8" ht="13.5" x14ac:dyDescent="0.25">
      <c r="A1750" s="3">
        <f>TITRES_STAT!B1753</f>
        <v>44564</v>
      </c>
      <c r="B1750" s="6">
        <f>TITRES_STAT!C1753</f>
        <v>12.69</v>
      </c>
      <c r="C1750" s="6">
        <f>TITRES_STAT!D1753</f>
        <v>9.0660000000000007</v>
      </c>
      <c r="D1750" s="6">
        <f>TITRES_STAT!E1753</f>
        <v>0</v>
      </c>
      <c r="E1750" s="2">
        <f t="shared" si="108"/>
        <v>-519.9116415389434</v>
      </c>
      <c r="F1750" s="6" t="str">
        <f t="shared" si="111"/>
        <v>BEARISH</v>
      </c>
      <c r="G1750" s="6" t="str">
        <f t="shared" si="110"/>
        <v>STRONG</v>
      </c>
      <c r="H1750" s="6" t="str">
        <f t="shared" si="109"/>
        <v>CONFIRMED BEARISH</v>
      </c>
    </row>
    <row r="1751" spans="1:8" ht="13.5" x14ac:dyDescent="0.25">
      <c r="A1751" s="3">
        <f>TITRES_STAT!B1754</f>
        <v>44565</v>
      </c>
      <c r="B1751" s="6">
        <f>TITRES_STAT!C1754</f>
        <v>12</v>
      </c>
      <c r="C1751" s="6">
        <f>TITRES_STAT!D1754</f>
        <v>8.5730000000000004</v>
      </c>
      <c r="D1751" s="6">
        <f>TITRES_STAT!E1754</f>
        <v>8.5730000000000004</v>
      </c>
      <c r="E1751" s="2">
        <f t="shared" si="108"/>
        <v>-528.48464153894338</v>
      </c>
      <c r="F1751" s="6" t="str">
        <f t="shared" si="111"/>
        <v>BEARISH</v>
      </c>
      <c r="G1751" s="6" t="str">
        <f t="shared" si="110"/>
        <v>STRONG</v>
      </c>
      <c r="H1751" s="6" t="str">
        <f t="shared" si="109"/>
        <v>CONFIRMED BEARISH</v>
      </c>
    </row>
    <row r="1752" spans="1:8" ht="13.5" x14ac:dyDescent="0.25">
      <c r="A1752" s="3">
        <f>TITRES_STAT!B1755</f>
        <v>44566</v>
      </c>
      <c r="B1752" s="6">
        <f>TITRES_STAT!C1755</f>
        <v>11.99</v>
      </c>
      <c r="C1752" s="6">
        <f>TITRES_STAT!D1755</f>
        <v>8.5649999999999995</v>
      </c>
      <c r="D1752" s="6">
        <f>TITRES_STAT!E1755</f>
        <v>8.5649999999999995</v>
      </c>
      <c r="E1752" s="2">
        <f t="shared" si="108"/>
        <v>-537.04964153894343</v>
      </c>
      <c r="F1752" s="6" t="str">
        <f t="shared" si="111"/>
        <v>BEARISH</v>
      </c>
      <c r="G1752" s="6" t="str">
        <f t="shared" si="110"/>
        <v>STRONG</v>
      </c>
      <c r="H1752" s="6" t="str">
        <f t="shared" si="109"/>
        <v>CONFIRMED BEARISH</v>
      </c>
    </row>
    <row r="1753" spans="1:8" ht="13.5" x14ac:dyDescent="0.25">
      <c r="A1753" s="3">
        <f>TITRES_STAT!B1756</f>
        <v>44567</v>
      </c>
      <c r="B1753" s="6">
        <f>TITRES_STAT!C1756</f>
        <v>11.99</v>
      </c>
      <c r="C1753" s="6">
        <f>TITRES_STAT!D1756</f>
        <v>8.5649999999999995</v>
      </c>
      <c r="D1753" s="6">
        <f>TITRES_STAT!E1756</f>
        <v>0</v>
      </c>
      <c r="E1753" s="2">
        <f t="shared" si="108"/>
        <v>-537.04964153894343</v>
      </c>
      <c r="F1753" s="6" t="str">
        <f t="shared" si="111"/>
        <v>BEARISH</v>
      </c>
      <c r="G1753" s="6" t="str">
        <f t="shared" si="110"/>
        <v>STRONG</v>
      </c>
      <c r="H1753" s="6" t="str">
        <f t="shared" si="109"/>
        <v>CONFIRMED BEARISH</v>
      </c>
    </row>
    <row r="1754" spans="1:8" ht="13.5" x14ac:dyDescent="0.25">
      <c r="A1754" s="3">
        <f>TITRES_STAT!B1757</f>
        <v>44568</v>
      </c>
      <c r="B1754" s="6">
        <f>TITRES_STAT!C1757</f>
        <v>11.28</v>
      </c>
      <c r="C1754" s="6">
        <f>TITRES_STAT!D1757</f>
        <v>8.0579999999999998</v>
      </c>
      <c r="D1754" s="6">
        <f>TITRES_STAT!E1757</f>
        <v>8.0579999999999998</v>
      </c>
      <c r="E1754" s="2">
        <f t="shared" si="108"/>
        <v>-545.10764153894343</v>
      </c>
      <c r="F1754" s="6" t="str">
        <f t="shared" si="111"/>
        <v>BEARISH</v>
      </c>
      <c r="G1754" s="6" t="str">
        <f t="shared" si="110"/>
        <v>STRONG</v>
      </c>
      <c r="H1754" s="6" t="str">
        <f t="shared" si="109"/>
        <v>CONFIRMED BEARISH</v>
      </c>
    </row>
    <row r="1755" spans="1:8" ht="13.5" x14ac:dyDescent="0.25">
      <c r="A1755" s="3">
        <f>TITRES_STAT!B1758</f>
        <v>44571</v>
      </c>
      <c r="B1755" s="6">
        <f>TITRES_STAT!C1758</f>
        <v>11.28</v>
      </c>
      <c r="C1755" s="6">
        <f>TITRES_STAT!D1758</f>
        <v>8.0579999999999998</v>
      </c>
      <c r="D1755" s="6">
        <f>TITRES_STAT!E1758</f>
        <v>0</v>
      </c>
      <c r="E1755" s="2">
        <f t="shared" si="108"/>
        <v>-545.10764153894343</v>
      </c>
      <c r="F1755" s="6" t="str">
        <f t="shared" si="111"/>
        <v>BEARISH</v>
      </c>
      <c r="G1755" s="6" t="str">
        <f t="shared" si="110"/>
        <v>STRONG</v>
      </c>
      <c r="H1755" s="6" t="str">
        <f t="shared" si="109"/>
        <v>CONFIRMED BEARISH</v>
      </c>
    </row>
    <row r="1756" spans="1:8" ht="13.5" x14ac:dyDescent="0.25">
      <c r="A1756" s="3">
        <f>TITRES_STAT!B1759</f>
        <v>44572</v>
      </c>
      <c r="B1756" s="6">
        <f>TITRES_STAT!C1759</f>
        <v>11.11</v>
      </c>
      <c r="C1756" s="6">
        <f>TITRES_STAT!D1759</f>
        <v>7.9370000000000003</v>
      </c>
      <c r="D1756" s="6">
        <f>TITRES_STAT!E1759</f>
        <v>7.9369999999999994</v>
      </c>
      <c r="E1756" s="2">
        <f t="shared" si="108"/>
        <v>-553.04464153894344</v>
      </c>
      <c r="F1756" s="6" t="str">
        <f t="shared" si="111"/>
        <v>BEARISH</v>
      </c>
      <c r="G1756" s="6" t="str">
        <f t="shared" si="110"/>
        <v>STRONG</v>
      </c>
      <c r="H1756" s="6" t="str">
        <f t="shared" si="109"/>
        <v>CONFIRMED BEARISH</v>
      </c>
    </row>
    <row r="1757" spans="1:8" ht="13.5" x14ac:dyDescent="0.25">
      <c r="A1757" s="3">
        <f>TITRES_STAT!B1760</f>
        <v>44573</v>
      </c>
      <c r="B1757" s="6">
        <f>TITRES_STAT!C1760</f>
        <v>11.62</v>
      </c>
      <c r="C1757" s="6">
        <f>TITRES_STAT!D1760</f>
        <v>8.3010000000000002</v>
      </c>
      <c r="D1757" s="6">
        <f>TITRES_STAT!E1760</f>
        <v>7.9473859724612739</v>
      </c>
      <c r="E1757" s="2">
        <f t="shared" si="108"/>
        <v>-545.0972555664822</v>
      </c>
      <c r="F1757" s="6" t="str">
        <f t="shared" si="111"/>
        <v>BEARISH</v>
      </c>
      <c r="G1757" s="6" t="str">
        <f t="shared" si="110"/>
        <v>NEUTRAL</v>
      </c>
      <c r="H1757" s="6" t="str">
        <f t="shared" si="109"/>
        <v>CONFIRMED BEARISH</v>
      </c>
    </row>
    <row r="1758" spans="1:8" ht="13.5" x14ac:dyDescent="0.25">
      <c r="A1758" s="3">
        <f>TITRES_STAT!B1761</f>
        <v>44574</v>
      </c>
      <c r="B1758" s="6">
        <f>TITRES_STAT!C1761</f>
        <v>11.62</v>
      </c>
      <c r="C1758" s="6">
        <f>TITRES_STAT!D1761</f>
        <v>8.3010000000000002</v>
      </c>
      <c r="D1758" s="6">
        <f>TITRES_STAT!E1761</f>
        <v>0</v>
      </c>
      <c r="E1758" s="2">
        <f t="shared" si="108"/>
        <v>-545.0972555664822</v>
      </c>
      <c r="F1758" s="6" t="str">
        <f t="shared" si="111"/>
        <v>BEARISH</v>
      </c>
      <c r="G1758" s="6" t="str">
        <f t="shared" si="110"/>
        <v>NEUTRAL</v>
      </c>
      <c r="H1758" s="6" t="str">
        <f t="shared" si="109"/>
        <v>CONFIRMED BEARISH</v>
      </c>
    </row>
    <row r="1759" spans="1:8" ht="13.5" x14ac:dyDescent="0.25">
      <c r="A1759" s="3">
        <f>TITRES_STAT!B1762</f>
        <v>44575</v>
      </c>
      <c r="B1759" s="6">
        <f>TITRES_STAT!C1762</f>
        <v>11.97</v>
      </c>
      <c r="C1759" s="6">
        <f>TITRES_STAT!D1762</f>
        <v>8.5510000000000002</v>
      </c>
      <c r="D1759" s="6">
        <f>TITRES_STAT!E1762</f>
        <v>8.3945531328320797</v>
      </c>
      <c r="E1759" s="2">
        <f t="shared" si="108"/>
        <v>-536.70270243365007</v>
      </c>
      <c r="F1759" s="6" t="str">
        <f t="shared" si="111"/>
        <v>BULLISH</v>
      </c>
      <c r="G1759" s="6" t="str">
        <f t="shared" si="110"/>
        <v>NEUTRAL</v>
      </c>
      <c r="H1759" s="6" t="str">
        <f t="shared" si="109"/>
        <v>CONFIRMED BULLISH</v>
      </c>
    </row>
    <row r="1760" spans="1:8" ht="13.5" x14ac:dyDescent="0.25">
      <c r="A1760" s="3">
        <f>TITRES_STAT!B1763</f>
        <v>44578</v>
      </c>
      <c r="B1760" s="6">
        <f>TITRES_STAT!C1763</f>
        <v>11.3</v>
      </c>
      <c r="C1760" s="6">
        <f>TITRES_STAT!D1763</f>
        <v>8.0730000000000004</v>
      </c>
      <c r="D1760" s="6">
        <f>TITRES_STAT!E1763</f>
        <v>8.0730000000000004</v>
      </c>
      <c r="E1760" s="2">
        <f t="shared" si="108"/>
        <v>-544.77570243365005</v>
      </c>
      <c r="F1760" s="6" t="str">
        <f t="shared" si="111"/>
        <v>BULLISH</v>
      </c>
      <c r="G1760" s="6" t="str">
        <f t="shared" si="110"/>
        <v>NEUTRAL</v>
      </c>
      <c r="H1760" s="6" t="str">
        <f t="shared" si="109"/>
        <v>CONFIRMED BULLISH</v>
      </c>
    </row>
    <row r="1761" spans="1:8" ht="13.5" x14ac:dyDescent="0.25">
      <c r="A1761" s="3">
        <f>TITRES_STAT!B1764</f>
        <v>44579</v>
      </c>
      <c r="B1761" s="6">
        <f>TITRES_STAT!C1764</f>
        <v>11.96</v>
      </c>
      <c r="C1761" s="6">
        <f>TITRES_STAT!D1764</f>
        <v>8.5440000000000005</v>
      </c>
      <c r="D1761" s="6">
        <f>TITRES_STAT!E1764</f>
        <v>8.0839384615384624</v>
      </c>
      <c r="E1761" s="2">
        <f t="shared" si="108"/>
        <v>-536.69176397211163</v>
      </c>
      <c r="F1761" s="6" t="str">
        <f t="shared" si="111"/>
        <v>BULLISH</v>
      </c>
      <c r="G1761" s="6" t="str">
        <f t="shared" si="110"/>
        <v>WEAK</v>
      </c>
      <c r="H1761" s="6" t="str">
        <f t="shared" si="109"/>
        <v>CONFIRMED BULLISH</v>
      </c>
    </row>
    <row r="1762" spans="1:8" ht="13.5" x14ac:dyDescent="0.25">
      <c r="A1762" s="3">
        <f>TITRES_STAT!B1765</f>
        <v>44580</v>
      </c>
      <c r="B1762" s="6">
        <f>TITRES_STAT!C1765</f>
        <v>11.96</v>
      </c>
      <c r="C1762" s="6">
        <f>TITRES_STAT!D1765</f>
        <v>8.5440000000000005</v>
      </c>
      <c r="D1762" s="6">
        <f>TITRES_STAT!E1765</f>
        <v>0</v>
      </c>
      <c r="E1762" s="2">
        <f t="shared" si="108"/>
        <v>-536.69176397211163</v>
      </c>
      <c r="F1762" s="6" t="str">
        <f t="shared" si="111"/>
        <v>BULLISH</v>
      </c>
      <c r="G1762" s="6" t="str">
        <f t="shared" si="110"/>
        <v>NEUTRAL</v>
      </c>
      <c r="H1762" s="6" t="str">
        <f t="shared" si="109"/>
        <v>CONFIRMED BULLISH</v>
      </c>
    </row>
    <row r="1763" spans="1:8" ht="13.5" x14ac:dyDescent="0.25">
      <c r="A1763" s="3">
        <f>TITRES_STAT!B1766</f>
        <v>44581</v>
      </c>
      <c r="B1763" s="6">
        <f>TITRES_STAT!C1766</f>
        <v>11.96</v>
      </c>
      <c r="C1763" s="6">
        <f>TITRES_STAT!D1766</f>
        <v>8.5440000000000005</v>
      </c>
      <c r="D1763" s="6">
        <f>TITRES_STAT!E1766</f>
        <v>0</v>
      </c>
      <c r="E1763" s="2">
        <f t="shared" si="108"/>
        <v>-536.69176397211163</v>
      </c>
      <c r="F1763" s="6" t="str">
        <f t="shared" si="111"/>
        <v>BULLISH</v>
      </c>
      <c r="G1763" s="6" t="str">
        <f t="shared" si="110"/>
        <v>NEUTRAL</v>
      </c>
      <c r="H1763" s="6" t="str">
        <f t="shared" si="109"/>
        <v>CONFIRMED BULLISH</v>
      </c>
    </row>
    <row r="1764" spans="1:8" ht="13.5" x14ac:dyDescent="0.25">
      <c r="A1764" s="3">
        <f>TITRES_STAT!B1767</f>
        <v>44582</v>
      </c>
      <c r="B1764" s="6">
        <f>TITRES_STAT!C1767</f>
        <v>11.96</v>
      </c>
      <c r="C1764" s="6">
        <f>TITRES_STAT!D1767</f>
        <v>8.5440000000000005</v>
      </c>
      <c r="D1764" s="6">
        <f>TITRES_STAT!E1767</f>
        <v>0</v>
      </c>
      <c r="E1764" s="2">
        <f t="shared" si="108"/>
        <v>-536.69176397211163</v>
      </c>
      <c r="F1764" s="6" t="str">
        <f t="shared" si="111"/>
        <v>BULLISH</v>
      </c>
      <c r="G1764" s="6" t="str">
        <f t="shared" si="110"/>
        <v>NEUTRAL</v>
      </c>
      <c r="H1764" s="6" t="str">
        <f t="shared" si="109"/>
        <v>BULLISH DIVERGENCE</v>
      </c>
    </row>
    <row r="1765" spans="1:8" ht="13.5" x14ac:dyDescent="0.25">
      <c r="A1765" s="3">
        <f>TITRES_STAT!B1768</f>
        <v>44585</v>
      </c>
      <c r="B1765" s="6">
        <f>TITRES_STAT!C1768</f>
        <v>11.33</v>
      </c>
      <c r="C1765" s="6">
        <f>TITRES_STAT!D1768</f>
        <v>8.0939999999999994</v>
      </c>
      <c r="D1765" s="6">
        <f>TITRES_STAT!E1768</f>
        <v>8.0947143865842879</v>
      </c>
      <c r="E1765" s="2">
        <f t="shared" si="108"/>
        <v>-544.78647835869594</v>
      </c>
      <c r="F1765" s="6" t="str">
        <f t="shared" si="111"/>
        <v>BEARISH</v>
      </c>
      <c r="G1765" s="6" t="str">
        <f t="shared" si="110"/>
        <v>NEUTRAL</v>
      </c>
      <c r="H1765" s="6" t="str">
        <f t="shared" si="109"/>
        <v>BEARISH DIVERGENCE</v>
      </c>
    </row>
    <row r="1766" spans="1:8" ht="13.5" x14ac:dyDescent="0.25">
      <c r="A1766" s="3">
        <f>TITRES_STAT!B1769</f>
        <v>44586</v>
      </c>
      <c r="B1766" s="6">
        <f>TITRES_STAT!C1769</f>
        <v>11.71</v>
      </c>
      <c r="C1766" s="6">
        <f>TITRES_STAT!D1769</f>
        <v>8.3650000000000002</v>
      </c>
      <c r="D1766" s="6">
        <f>TITRES_STAT!E1769</f>
        <v>8.4800098206660977</v>
      </c>
      <c r="E1766" s="2">
        <f t="shared" si="108"/>
        <v>-536.30646853802989</v>
      </c>
      <c r="F1766" s="6" t="str">
        <f t="shared" si="111"/>
        <v>BULLISH</v>
      </c>
      <c r="G1766" s="6" t="str">
        <f t="shared" si="110"/>
        <v>NEUTRAL</v>
      </c>
      <c r="H1766" s="6" t="str">
        <f t="shared" si="109"/>
        <v>BULLISH DIVERGENCE</v>
      </c>
    </row>
    <row r="1767" spans="1:8" ht="13.5" x14ac:dyDescent="0.25">
      <c r="A1767" s="3">
        <f>TITRES_STAT!B1770</f>
        <v>44587</v>
      </c>
      <c r="B1767" s="6">
        <f>TITRES_STAT!C1770</f>
        <v>11.5</v>
      </c>
      <c r="C1767" s="6">
        <f>TITRES_STAT!D1770</f>
        <v>8.2149999999999999</v>
      </c>
      <c r="D1767" s="6">
        <f>TITRES_STAT!E1770</f>
        <v>8.2149999999999999</v>
      </c>
      <c r="E1767" s="2">
        <f t="shared" si="108"/>
        <v>-544.52146853802992</v>
      </c>
      <c r="F1767" s="6" t="str">
        <f t="shared" si="111"/>
        <v>BEARISH</v>
      </c>
      <c r="G1767" s="6" t="str">
        <f t="shared" si="110"/>
        <v>NEUTRAL</v>
      </c>
      <c r="H1767" s="6" t="str">
        <f t="shared" si="109"/>
        <v>CONFIRMED BEARISH</v>
      </c>
    </row>
    <row r="1768" spans="1:8" ht="13.5" x14ac:dyDescent="0.25">
      <c r="A1768" s="3">
        <f>TITRES_STAT!B1771</f>
        <v>44588</v>
      </c>
      <c r="B1768" s="6">
        <f>TITRES_STAT!C1771</f>
        <v>11.96</v>
      </c>
      <c r="C1768" s="6">
        <f>TITRES_STAT!D1771</f>
        <v>8.5440000000000005</v>
      </c>
      <c r="D1768" s="6">
        <f>TITRES_STAT!E1771</f>
        <v>8.2453886287625426</v>
      </c>
      <c r="E1768" s="2">
        <f t="shared" si="108"/>
        <v>-536.27607990926742</v>
      </c>
      <c r="F1768" s="6" t="str">
        <f t="shared" si="111"/>
        <v>BULLISH</v>
      </c>
      <c r="G1768" s="6" t="str">
        <f t="shared" si="110"/>
        <v>NEUTRAL</v>
      </c>
      <c r="H1768" s="6" t="str">
        <f t="shared" si="109"/>
        <v>NEUTRAL</v>
      </c>
    </row>
    <row r="1769" spans="1:8" ht="13.5" x14ac:dyDescent="0.25">
      <c r="A1769" s="3">
        <f>TITRES_STAT!B1772</f>
        <v>44589</v>
      </c>
      <c r="B1769" s="6">
        <f>TITRES_STAT!C1772</f>
        <v>11.92</v>
      </c>
      <c r="C1769" s="6">
        <f>TITRES_STAT!D1772</f>
        <v>8.5150000000000006</v>
      </c>
      <c r="D1769" s="6">
        <f>TITRES_STAT!E1772</f>
        <v>8.5364303691275172</v>
      </c>
      <c r="E1769" s="2">
        <f t="shared" si="108"/>
        <v>-544.81251027839494</v>
      </c>
      <c r="F1769" s="6" t="str">
        <f t="shared" si="111"/>
        <v>BEARISH</v>
      </c>
      <c r="G1769" s="6" t="str">
        <f t="shared" si="110"/>
        <v>NEUTRAL</v>
      </c>
      <c r="H1769" s="6" t="str">
        <f t="shared" si="109"/>
        <v>CONFIRMED BEARISH</v>
      </c>
    </row>
    <row r="1770" spans="1:8" ht="13.5" x14ac:dyDescent="0.25">
      <c r="A1770" s="3">
        <f>TITRES_STAT!B1773</f>
        <v>44592</v>
      </c>
      <c r="B1770" s="6">
        <f>TITRES_STAT!C1773</f>
        <v>11.92</v>
      </c>
      <c r="C1770" s="6">
        <f>TITRES_STAT!D1773</f>
        <v>8.5150000000000006</v>
      </c>
      <c r="D1770" s="6">
        <f>TITRES_STAT!E1773</f>
        <v>0</v>
      </c>
      <c r="E1770" s="2">
        <f t="shared" si="108"/>
        <v>-544.81251027839494</v>
      </c>
      <c r="F1770" s="6" t="str">
        <f t="shared" si="111"/>
        <v>BEARISH</v>
      </c>
      <c r="G1770" s="6" t="str">
        <f t="shared" si="110"/>
        <v>NEUTRAL</v>
      </c>
      <c r="H1770" s="6" t="str">
        <f t="shared" si="109"/>
        <v>BEARISH DIVERGENCE</v>
      </c>
    </row>
    <row r="1771" spans="1:8" ht="13.5" x14ac:dyDescent="0.25">
      <c r="A1771" s="3">
        <f>TITRES_STAT!B1774</f>
        <v>44593</v>
      </c>
      <c r="B1771" s="6">
        <f>TITRES_STAT!C1774</f>
        <v>11.88</v>
      </c>
      <c r="C1771" s="6">
        <f>TITRES_STAT!D1774</f>
        <v>8.4870000000000001</v>
      </c>
      <c r="D1771" s="6">
        <f>TITRES_STAT!E1774</f>
        <v>8.4898575757575756</v>
      </c>
      <c r="E1771" s="2">
        <f t="shared" si="108"/>
        <v>-553.30236785415252</v>
      </c>
      <c r="F1771" s="6" t="str">
        <f t="shared" si="111"/>
        <v>BEARISH</v>
      </c>
      <c r="G1771" s="6" t="str">
        <f t="shared" si="110"/>
        <v>STRONG</v>
      </c>
      <c r="H1771" s="6" t="str">
        <f t="shared" si="109"/>
        <v>BEARISH DIVERGENCE</v>
      </c>
    </row>
    <row r="1772" spans="1:8" ht="13.5" x14ac:dyDescent="0.25">
      <c r="A1772" s="3">
        <f>TITRES_STAT!B1775</f>
        <v>44594</v>
      </c>
      <c r="B1772" s="6">
        <f>TITRES_STAT!C1775</f>
        <v>11.65</v>
      </c>
      <c r="C1772" s="6">
        <f>TITRES_STAT!D1775</f>
        <v>8.3230000000000004</v>
      </c>
      <c r="D1772" s="6">
        <f>TITRES_STAT!E1775</f>
        <v>8.3230000000000004</v>
      </c>
      <c r="E1772" s="2">
        <f t="shared" si="108"/>
        <v>-561.6253678541525</v>
      </c>
      <c r="F1772" s="6" t="str">
        <f t="shared" si="111"/>
        <v>BEARISH</v>
      </c>
      <c r="G1772" s="6" t="str">
        <f t="shared" si="110"/>
        <v>STRONG</v>
      </c>
      <c r="H1772" s="6" t="str">
        <f t="shared" si="109"/>
        <v>BEARISH DIVERGENCE</v>
      </c>
    </row>
    <row r="1773" spans="1:8" ht="13.5" x14ac:dyDescent="0.25">
      <c r="A1773" s="3">
        <f>TITRES_STAT!B1776</f>
        <v>44595</v>
      </c>
      <c r="B1773" s="6">
        <f>TITRES_STAT!C1776</f>
        <v>11.6</v>
      </c>
      <c r="C1773" s="6">
        <f>TITRES_STAT!D1776</f>
        <v>8.2870000000000008</v>
      </c>
      <c r="D1773" s="6">
        <f>TITRES_STAT!E1776</f>
        <v>8.3162902586206915</v>
      </c>
      <c r="E1773" s="2">
        <f t="shared" si="108"/>
        <v>-569.94165811277321</v>
      </c>
      <c r="F1773" s="6" t="str">
        <f t="shared" si="111"/>
        <v>BEARISH</v>
      </c>
      <c r="G1773" s="6" t="str">
        <f t="shared" si="110"/>
        <v>STRONG</v>
      </c>
      <c r="H1773" s="6" t="str">
        <f t="shared" si="109"/>
        <v>CONFIRMED BEARISH</v>
      </c>
    </row>
    <row r="1774" spans="1:8" ht="13.5" x14ac:dyDescent="0.25">
      <c r="A1774" s="3">
        <f>TITRES_STAT!B1777</f>
        <v>44596</v>
      </c>
      <c r="B1774" s="6">
        <f>TITRES_STAT!C1777</f>
        <v>11.88</v>
      </c>
      <c r="C1774" s="6">
        <f>TITRES_STAT!D1777</f>
        <v>8.4870000000000001</v>
      </c>
      <c r="D1774" s="6">
        <f>TITRES_STAT!E1777</f>
        <v>8.2691098484848471</v>
      </c>
      <c r="E1774" s="2">
        <f t="shared" si="108"/>
        <v>-561.67254826428837</v>
      </c>
      <c r="F1774" s="6" t="str">
        <f t="shared" si="111"/>
        <v>BEARISH</v>
      </c>
      <c r="G1774" s="6" t="str">
        <f t="shared" si="110"/>
        <v>STRONG</v>
      </c>
      <c r="H1774" s="6" t="str">
        <f t="shared" si="109"/>
        <v>CONFIRMED BEARISH</v>
      </c>
    </row>
    <row r="1775" spans="1:8" ht="13.5" x14ac:dyDescent="0.25">
      <c r="A1775" s="3">
        <f>TITRES_STAT!B1778</f>
        <v>44599</v>
      </c>
      <c r="B1775" s="6">
        <f>TITRES_STAT!C1778</f>
        <v>11.84</v>
      </c>
      <c r="C1775" s="6">
        <f>TITRES_STAT!D1778</f>
        <v>8.4580000000000002</v>
      </c>
      <c r="D1775" s="6">
        <f>TITRES_STAT!E1778</f>
        <v>8.4580000000000002</v>
      </c>
      <c r="E1775" s="2">
        <f t="shared" si="108"/>
        <v>-570.13054826428834</v>
      </c>
      <c r="F1775" s="6" t="str">
        <f t="shared" si="111"/>
        <v>BEARISH</v>
      </c>
      <c r="G1775" s="6" t="str">
        <f t="shared" si="110"/>
        <v>STRONG</v>
      </c>
      <c r="H1775" s="6" t="str">
        <f t="shared" si="109"/>
        <v>CONFIRMED BEARISH</v>
      </c>
    </row>
    <row r="1776" spans="1:8" ht="13.5" x14ac:dyDescent="0.25">
      <c r="A1776" s="3">
        <f>TITRES_STAT!B1779</f>
        <v>44600</v>
      </c>
      <c r="B1776" s="6">
        <f>TITRES_STAT!C1779</f>
        <v>11.8</v>
      </c>
      <c r="C1776" s="6">
        <f>TITRES_STAT!D1779</f>
        <v>8.43</v>
      </c>
      <c r="D1776" s="6">
        <f>TITRES_STAT!E1779</f>
        <v>8.428571186440676</v>
      </c>
      <c r="E1776" s="2">
        <f t="shared" si="108"/>
        <v>-578.55911945072899</v>
      </c>
      <c r="F1776" s="6" t="str">
        <f t="shared" si="111"/>
        <v>BEARISH</v>
      </c>
      <c r="G1776" s="6" t="str">
        <f t="shared" si="110"/>
        <v>STRONG</v>
      </c>
      <c r="H1776" s="6" t="str">
        <f t="shared" si="109"/>
        <v>CONFIRMED BEARISH</v>
      </c>
    </row>
    <row r="1777" spans="1:8" ht="13.5" x14ac:dyDescent="0.25">
      <c r="A1777" s="3">
        <f>TITRES_STAT!B1780</f>
        <v>44601</v>
      </c>
      <c r="B1777" s="6">
        <f>TITRES_STAT!C1780</f>
        <v>12.19</v>
      </c>
      <c r="C1777" s="6">
        <f>TITRES_STAT!D1780</f>
        <v>8.7080000000000002</v>
      </c>
      <c r="D1777" s="6">
        <f>TITRES_STAT!E1780</f>
        <v>8.5458411812961437</v>
      </c>
      <c r="E1777" s="2">
        <f t="shared" si="108"/>
        <v>-570.01327826943282</v>
      </c>
      <c r="F1777" s="6" t="str">
        <f t="shared" si="111"/>
        <v>BEARISH</v>
      </c>
      <c r="G1777" s="6" t="str">
        <f t="shared" si="110"/>
        <v>NEUTRAL</v>
      </c>
      <c r="H1777" s="6" t="str">
        <f t="shared" si="109"/>
        <v>BEARISH DIVERGENCE</v>
      </c>
    </row>
    <row r="1778" spans="1:8" ht="13.5" x14ac:dyDescent="0.25">
      <c r="A1778" s="3">
        <f>TITRES_STAT!B1781</f>
        <v>44602</v>
      </c>
      <c r="B1778" s="6">
        <f>TITRES_STAT!C1781</f>
        <v>12.33</v>
      </c>
      <c r="C1778" s="6">
        <f>TITRES_STAT!D1781</f>
        <v>8.8079999999999998</v>
      </c>
      <c r="D1778" s="6">
        <f>TITRES_STAT!E1781</f>
        <v>8.7079902676399019</v>
      </c>
      <c r="E1778" s="2">
        <f t="shared" si="108"/>
        <v>-561.30528800179286</v>
      </c>
      <c r="F1778" s="6" t="str">
        <f t="shared" si="111"/>
        <v>BULLISH</v>
      </c>
      <c r="G1778" s="6" t="str">
        <f t="shared" si="110"/>
        <v>NEUTRAL</v>
      </c>
      <c r="H1778" s="6" t="str">
        <f t="shared" si="109"/>
        <v>CONFIRMED BULLISH</v>
      </c>
    </row>
    <row r="1779" spans="1:8" ht="13.5" x14ac:dyDescent="0.25">
      <c r="A1779" s="3">
        <f>TITRES_STAT!B1782</f>
        <v>44603</v>
      </c>
      <c r="B1779" s="6">
        <f>TITRES_STAT!C1782</f>
        <v>12.5</v>
      </c>
      <c r="C1779" s="6">
        <f>TITRES_STAT!D1782</f>
        <v>8.93</v>
      </c>
      <c r="D1779" s="6">
        <f>TITRES_STAT!E1782</f>
        <v>8.8085519999999988</v>
      </c>
      <c r="E1779" s="2">
        <f t="shared" si="108"/>
        <v>-552.4967360017929</v>
      </c>
      <c r="F1779" s="6" t="str">
        <f t="shared" si="111"/>
        <v>BULLISH</v>
      </c>
      <c r="G1779" s="6" t="str">
        <f t="shared" si="110"/>
        <v>NEUTRAL</v>
      </c>
      <c r="H1779" s="6" t="str">
        <f t="shared" si="109"/>
        <v>CONFIRMED BULLISH</v>
      </c>
    </row>
    <row r="1780" spans="1:8" ht="13.5" x14ac:dyDescent="0.25">
      <c r="A1780" s="3">
        <f>TITRES_STAT!B1783</f>
        <v>44606</v>
      </c>
      <c r="B1780" s="6">
        <f>TITRES_STAT!C1783</f>
        <v>12.5</v>
      </c>
      <c r="C1780" s="6">
        <f>TITRES_STAT!D1783</f>
        <v>8.93</v>
      </c>
      <c r="D1780" s="6">
        <f>TITRES_STAT!E1783</f>
        <v>8.93</v>
      </c>
      <c r="E1780" s="2">
        <f t="shared" si="108"/>
        <v>-552.4967360017929</v>
      </c>
      <c r="F1780" s="6" t="str">
        <f t="shared" si="111"/>
        <v>BULLISH</v>
      </c>
      <c r="G1780" s="6" t="str">
        <f t="shared" si="110"/>
        <v>WEAK</v>
      </c>
      <c r="H1780" s="6" t="str">
        <f t="shared" si="109"/>
        <v>CONFIRMED BULLISH</v>
      </c>
    </row>
    <row r="1781" spans="1:8" ht="13.5" x14ac:dyDescent="0.25">
      <c r="A1781" s="3">
        <f>TITRES_STAT!B1784</f>
        <v>44607</v>
      </c>
      <c r="B1781" s="6">
        <f>TITRES_STAT!C1784</f>
        <v>12.5</v>
      </c>
      <c r="C1781" s="6">
        <f>TITRES_STAT!D1784</f>
        <v>8.93</v>
      </c>
      <c r="D1781" s="6">
        <f>TITRES_STAT!E1784</f>
        <v>0</v>
      </c>
      <c r="E1781" s="2">
        <f t="shared" si="108"/>
        <v>-552.4967360017929</v>
      </c>
      <c r="F1781" s="6" t="str">
        <f t="shared" si="111"/>
        <v>BULLISH</v>
      </c>
      <c r="G1781" s="6" t="str">
        <f t="shared" si="110"/>
        <v>WEAK</v>
      </c>
      <c r="H1781" s="6" t="str">
        <f t="shared" si="109"/>
        <v>CONFIRMED BULLISH</v>
      </c>
    </row>
    <row r="1782" spans="1:8" ht="13.5" x14ac:dyDescent="0.25">
      <c r="A1782" s="3">
        <f>TITRES_STAT!B1785</f>
        <v>44608</v>
      </c>
      <c r="B1782" s="6">
        <f>TITRES_STAT!C1785</f>
        <v>12.69</v>
      </c>
      <c r="C1782" s="6">
        <f>TITRES_STAT!D1785</f>
        <v>9.0660000000000007</v>
      </c>
      <c r="D1782" s="6">
        <f>TITRES_STAT!E1785</f>
        <v>8.9345465721040203</v>
      </c>
      <c r="E1782" s="2">
        <f t="shared" si="108"/>
        <v>-543.56218942968883</v>
      </c>
      <c r="F1782" s="6" t="str">
        <f t="shared" si="111"/>
        <v>BULLISH</v>
      </c>
      <c r="G1782" s="6" t="str">
        <f t="shared" si="110"/>
        <v>WEAK</v>
      </c>
      <c r="H1782" s="6" t="str">
        <f t="shared" si="109"/>
        <v>CONFIRMED BULLISH</v>
      </c>
    </row>
    <row r="1783" spans="1:8" ht="13.5" x14ac:dyDescent="0.25">
      <c r="A1783" s="3">
        <f>TITRES_STAT!B1786</f>
        <v>44609</v>
      </c>
      <c r="B1783" s="6">
        <f>TITRES_STAT!C1786</f>
        <v>12.95</v>
      </c>
      <c r="C1783" s="6">
        <f>TITRES_STAT!D1786</f>
        <v>9.2509999999999994</v>
      </c>
      <c r="D1783" s="6">
        <f>TITRES_STAT!E1786</f>
        <v>9.1267008494208497</v>
      </c>
      <c r="E1783" s="2">
        <f t="shared" si="108"/>
        <v>-534.43548858026793</v>
      </c>
      <c r="F1783" s="6" t="str">
        <f t="shared" si="111"/>
        <v>BULLISH</v>
      </c>
      <c r="G1783" s="6" t="str">
        <f t="shared" si="110"/>
        <v>WEAK</v>
      </c>
      <c r="H1783" s="6" t="str">
        <f t="shared" si="109"/>
        <v>CONFIRMED BULLISH</v>
      </c>
    </row>
    <row r="1784" spans="1:8" ht="13.5" x14ac:dyDescent="0.25">
      <c r="A1784" s="3">
        <f>TITRES_STAT!B1787</f>
        <v>44610</v>
      </c>
      <c r="B1784" s="6">
        <f>TITRES_STAT!C1787</f>
        <v>13.1</v>
      </c>
      <c r="C1784" s="6">
        <f>TITRES_STAT!D1787</f>
        <v>9.3580000000000005</v>
      </c>
      <c r="D1784" s="6">
        <f>TITRES_STAT!E1787</f>
        <v>9.2944227480916037</v>
      </c>
      <c r="E1784" s="2">
        <f t="shared" si="108"/>
        <v>-525.14106583217631</v>
      </c>
      <c r="F1784" s="6" t="str">
        <f t="shared" si="111"/>
        <v>BULLISH</v>
      </c>
      <c r="G1784" s="6" t="str">
        <f t="shared" si="110"/>
        <v>WEAK</v>
      </c>
      <c r="H1784" s="6" t="str">
        <f t="shared" si="109"/>
        <v>CONFIRMED BULLISH</v>
      </c>
    </row>
    <row r="1785" spans="1:8" ht="13.5" x14ac:dyDescent="0.25">
      <c r="A1785" s="3">
        <f>TITRES_STAT!B1788</f>
        <v>44613</v>
      </c>
      <c r="B1785" s="6">
        <f>TITRES_STAT!C1788</f>
        <v>13.24</v>
      </c>
      <c r="C1785" s="6">
        <f>TITRES_STAT!D1788</f>
        <v>9.4580000000000002</v>
      </c>
      <c r="D1785" s="6">
        <f>TITRES_STAT!E1788</f>
        <v>9.4501421450151053</v>
      </c>
      <c r="E1785" s="2">
        <f t="shared" si="108"/>
        <v>-515.69092368716122</v>
      </c>
      <c r="F1785" s="6" t="str">
        <f t="shared" si="111"/>
        <v>BULLISH</v>
      </c>
      <c r="G1785" s="6" t="str">
        <f t="shared" si="110"/>
        <v>WEAK</v>
      </c>
      <c r="H1785" s="6" t="str">
        <f t="shared" si="109"/>
        <v>CONFIRMED BULLISH</v>
      </c>
    </row>
    <row r="1786" spans="1:8" ht="13.5" x14ac:dyDescent="0.25">
      <c r="A1786" s="3">
        <f>TITRES_STAT!B1789</f>
        <v>44614</v>
      </c>
      <c r="B1786" s="6">
        <f>TITRES_STAT!C1789</f>
        <v>13.43</v>
      </c>
      <c r="C1786" s="6">
        <f>TITRES_STAT!D1789</f>
        <v>9.5939999999999994</v>
      </c>
      <c r="D1786" s="6">
        <f>TITRES_STAT!E1789</f>
        <v>9.5939999999999994</v>
      </c>
      <c r="E1786" s="2">
        <f t="shared" si="108"/>
        <v>-506.09692368716122</v>
      </c>
      <c r="F1786" s="6" t="str">
        <f t="shared" si="111"/>
        <v>BULLISH</v>
      </c>
      <c r="G1786" s="6" t="str">
        <f t="shared" si="110"/>
        <v>WEAK</v>
      </c>
      <c r="H1786" s="6" t="str">
        <f t="shared" si="109"/>
        <v>CONFIRMED BULLISH</v>
      </c>
    </row>
    <row r="1787" spans="1:8" ht="13.5" x14ac:dyDescent="0.25">
      <c r="A1787" s="3">
        <f>TITRES_STAT!B1790</f>
        <v>44615</v>
      </c>
      <c r="B1787" s="6">
        <f>TITRES_STAT!C1790</f>
        <v>13.43</v>
      </c>
      <c r="C1787" s="6">
        <f>TITRES_STAT!D1790</f>
        <v>9.5939999999999994</v>
      </c>
      <c r="D1787" s="6">
        <f>TITRES_STAT!E1790</f>
        <v>0</v>
      </c>
      <c r="E1787" s="2">
        <f t="shared" si="108"/>
        <v>-506.09692368716122</v>
      </c>
      <c r="F1787" s="6" t="str">
        <f t="shared" si="111"/>
        <v>BULLISH</v>
      </c>
      <c r="G1787" s="6" t="str">
        <f t="shared" si="110"/>
        <v>WEAK</v>
      </c>
      <c r="H1787" s="6" t="str">
        <f t="shared" si="109"/>
        <v>CONFIRMED BULLISH</v>
      </c>
    </row>
    <row r="1788" spans="1:8" ht="13.5" x14ac:dyDescent="0.25">
      <c r="A1788" s="3">
        <f>TITRES_STAT!B1791</f>
        <v>44616</v>
      </c>
      <c r="B1788" s="6">
        <f>TITRES_STAT!C1791</f>
        <v>13.43</v>
      </c>
      <c r="C1788" s="6">
        <f>TITRES_STAT!D1791</f>
        <v>9.5939999999999994</v>
      </c>
      <c r="D1788" s="6">
        <f>TITRES_STAT!E1791</f>
        <v>0</v>
      </c>
      <c r="E1788" s="2">
        <f t="shared" si="108"/>
        <v>-506.09692368716122</v>
      </c>
      <c r="F1788" s="6" t="str">
        <f t="shared" si="111"/>
        <v>BULLISH</v>
      </c>
      <c r="G1788" s="6" t="str">
        <f t="shared" si="110"/>
        <v>WEAK</v>
      </c>
      <c r="H1788" s="6" t="str">
        <f t="shared" si="109"/>
        <v>CONFIRMED BULLISH</v>
      </c>
    </row>
    <row r="1789" spans="1:8" ht="13.5" x14ac:dyDescent="0.25">
      <c r="A1789" s="3">
        <f>TITRES_STAT!B1792</f>
        <v>44617</v>
      </c>
      <c r="B1789" s="6">
        <f>TITRES_STAT!C1792</f>
        <v>13.19</v>
      </c>
      <c r="C1789" s="6">
        <f>TITRES_STAT!D1792</f>
        <v>9.423</v>
      </c>
      <c r="D1789" s="6">
        <f>TITRES_STAT!E1792</f>
        <v>9.5908851402577717</v>
      </c>
      <c r="E1789" s="2">
        <f t="shared" si="108"/>
        <v>-515.68780882741896</v>
      </c>
      <c r="F1789" s="6" t="str">
        <f t="shared" si="111"/>
        <v>BULLISH</v>
      </c>
      <c r="G1789" s="6" t="str">
        <f t="shared" si="110"/>
        <v>NEUTRAL</v>
      </c>
      <c r="H1789" s="6" t="str">
        <f t="shared" si="109"/>
        <v>CONFIRMED BULLISH</v>
      </c>
    </row>
    <row r="1790" spans="1:8" ht="13.5" x14ac:dyDescent="0.25">
      <c r="A1790" s="3">
        <f>TITRES_STAT!B1793</f>
        <v>44620</v>
      </c>
      <c r="B1790" s="6">
        <f>TITRES_STAT!C1793</f>
        <v>12.99</v>
      </c>
      <c r="C1790" s="6">
        <f>TITRES_STAT!D1793</f>
        <v>9.2799999999999994</v>
      </c>
      <c r="D1790" s="6">
        <f>TITRES_STAT!E1793</f>
        <v>9.2514241724403377</v>
      </c>
      <c r="E1790" s="2">
        <f t="shared" si="108"/>
        <v>-524.93923299985931</v>
      </c>
      <c r="F1790" s="6" t="str">
        <f t="shared" si="111"/>
        <v>BEARISH</v>
      </c>
      <c r="G1790" s="6" t="str">
        <f t="shared" si="110"/>
        <v>NEUTRAL</v>
      </c>
      <c r="H1790" s="6" t="str">
        <f t="shared" si="109"/>
        <v>CONFIRMED BEARISH</v>
      </c>
    </row>
    <row r="1791" spans="1:8" ht="13.5" x14ac:dyDescent="0.25">
      <c r="A1791" s="3">
        <f>TITRES_STAT!B1794</f>
        <v>44621</v>
      </c>
      <c r="B1791" s="6">
        <f>TITRES_STAT!C1794</f>
        <v>13.44</v>
      </c>
      <c r="C1791" s="6">
        <f>TITRES_STAT!D1794</f>
        <v>9.6010000000000009</v>
      </c>
      <c r="D1791" s="6">
        <f>TITRES_STAT!E1794</f>
        <v>9.5945707589285707</v>
      </c>
      <c r="E1791" s="2">
        <f t="shared" si="108"/>
        <v>-515.34466224093069</v>
      </c>
      <c r="F1791" s="6" t="str">
        <f t="shared" si="111"/>
        <v>BEARISH</v>
      </c>
      <c r="G1791" s="6" t="str">
        <f t="shared" si="110"/>
        <v>NEUTRAL</v>
      </c>
      <c r="H1791" s="6" t="str">
        <f t="shared" si="109"/>
        <v>BEARISH DIVERGENCE</v>
      </c>
    </row>
    <row r="1792" spans="1:8" ht="13.5" x14ac:dyDescent="0.25">
      <c r="A1792" s="3">
        <f>TITRES_STAT!B1795</f>
        <v>44622</v>
      </c>
      <c r="B1792" s="6">
        <f>TITRES_STAT!C1795</f>
        <v>13.43</v>
      </c>
      <c r="C1792" s="6">
        <f>TITRES_STAT!D1795</f>
        <v>9.5939999999999994</v>
      </c>
      <c r="D1792" s="6">
        <f>TITRES_STAT!E1795</f>
        <v>9.5939999999999994</v>
      </c>
      <c r="E1792" s="2">
        <f t="shared" si="108"/>
        <v>-524.93866224093074</v>
      </c>
      <c r="F1792" s="6" t="str">
        <f t="shared" si="111"/>
        <v>BEARISH</v>
      </c>
      <c r="G1792" s="6" t="str">
        <f t="shared" si="110"/>
        <v>STRONG</v>
      </c>
      <c r="H1792" s="6" t="str">
        <f t="shared" si="109"/>
        <v>NEUTRAL</v>
      </c>
    </row>
    <row r="1793" spans="1:8" ht="13.5" x14ac:dyDescent="0.25">
      <c r="A1793" s="3">
        <f>TITRES_STAT!B1796</f>
        <v>44623</v>
      </c>
      <c r="B1793" s="6">
        <f>TITRES_STAT!C1796</f>
        <v>13</v>
      </c>
      <c r="C1793" s="6">
        <f>TITRES_STAT!D1796</f>
        <v>9.2870000000000008</v>
      </c>
      <c r="D1793" s="6">
        <f>TITRES_STAT!E1796</f>
        <v>9.3662966923076922</v>
      </c>
      <c r="E1793" s="2">
        <f t="shared" si="108"/>
        <v>-534.30495893323848</v>
      </c>
      <c r="F1793" s="6" t="str">
        <f t="shared" si="111"/>
        <v>BEARISH</v>
      </c>
      <c r="G1793" s="6" t="str">
        <f t="shared" si="110"/>
        <v>STRONG</v>
      </c>
      <c r="H1793" s="6" t="str">
        <f t="shared" si="109"/>
        <v>CONFIRMED BEARISH</v>
      </c>
    </row>
    <row r="1794" spans="1:8" ht="13.5" x14ac:dyDescent="0.25">
      <c r="A1794" s="3">
        <f>TITRES_STAT!B1797</f>
        <v>44624</v>
      </c>
      <c r="B1794" s="6">
        <f>TITRES_STAT!C1797</f>
        <v>13.73</v>
      </c>
      <c r="C1794" s="6">
        <f>TITRES_STAT!D1797</f>
        <v>9.8079999999999998</v>
      </c>
      <c r="D1794" s="6">
        <f>TITRES_STAT!E1797</f>
        <v>9.6215551347414401</v>
      </c>
      <c r="E1794" s="2">
        <f t="shared" si="108"/>
        <v>-524.68340379849701</v>
      </c>
      <c r="F1794" s="6" t="str">
        <f t="shared" si="111"/>
        <v>BEARISH</v>
      </c>
      <c r="G1794" s="6" t="str">
        <f t="shared" si="110"/>
        <v>NEUTRAL</v>
      </c>
      <c r="H1794" s="6" t="str">
        <f t="shared" si="109"/>
        <v>BEARISH DIVERGENCE</v>
      </c>
    </row>
    <row r="1795" spans="1:8" ht="13.5" x14ac:dyDescent="0.25">
      <c r="A1795" s="3">
        <f>TITRES_STAT!B1798</f>
        <v>44627</v>
      </c>
      <c r="B1795" s="6">
        <f>TITRES_STAT!C1798</f>
        <v>13.72</v>
      </c>
      <c r="C1795" s="6">
        <f>TITRES_STAT!D1798</f>
        <v>9.8010000000000002</v>
      </c>
      <c r="D1795" s="6">
        <f>TITRES_STAT!E1798</f>
        <v>9.8010000000000002</v>
      </c>
      <c r="E1795" s="2">
        <f t="shared" si="108"/>
        <v>-534.48440379849706</v>
      </c>
      <c r="F1795" s="6" t="str">
        <f t="shared" si="111"/>
        <v>BEARISH</v>
      </c>
      <c r="G1795" s="6" t="str">
        <f t="shared" si="110"/>
        <v>NEUTRAL</v>
      </c>
      <c r="H1795" s="6" t="str">
        <f t="shared" si="109"/>
        <v>BEARISH DIVERGENCE</v>
      </c>
    </row>
    <row r="1796" spans="1:8" ht="13.5" x14ac:dyDescent="0.25">
      <c r="A1796" s="3">
        <f>TITRES_STAT!B1799</f>
        <v>44628</v>
      </c>
      <c r="B1796" s="6">
        <f>TITRES_STAT!C1799</f>
        <v>13.72</v>
      </c>
      <c r="C1796" s="6">
        <f>TITRES_STAT!D1799</f>
        <v>9.8010000000000002</v>
      </c>
      <c r="D1796" s="6">
        <f>TITRES_STAT!E1799</f>
        <v>0</v>
      </c>
      <c r="E1796" s="2">
        <f t="shared" ref="E1796:E1859" si="112">IF(B1796&gt;B1795, E1795+D1796, IF(B1796&lt;B1795, E1795-D1796, E1795))</f>
        <v>-534.48440379849706</v>
      </c>
      <c r="F1796" s="6" t="str">
        <f t="shared" si="111"/>
        <v>BEARISH</v>
      </c>
      <c r="G1796" s="6" t="str">
        <f t="shared" si="110"/>
        <v>STRONG</v>
      </c>
      <c r="H1796" s="6" t="str">
        <f t="shared" si="109"/>
        <v>BEARISH DIVERGENCE</v>
      </c>
    </row>
    <row r="1797" spans="1:8" ht="13.5" x14ac:dyDescent="0.25">
      <c r="A1797" s="3">
        <f>TITRES_STAT!B1800</f>
        <v>44629</v>
      </c>
      <c r="B1797" s="6">
        <f>TITRES_STAT!C1800</f>
        <v>13.64</v>
      </c>
      <c r="C1797" s="6">
        <f>TITRES_STAT!D1800</f>
        <v>9.7439999999999998</v>
      </c>
      <c r="D1797" s="6">
        <f>TITRES_STAT!E1800</f>
        <v>9.7439999999999998</v>
      </c>
      <c r="E1797" s="2">
        <f t="shared" si="112"/>
        <v>-544.22840379849708</v>
      </c>
      <c r="F1797" s="6" t="str">
        <f t="shared" si="111"/>
        <v>BEARISH</v>
      </c>
      <c r="G1797" s="6" t="str">
        <f t="shared" si="110"/>
        <v>STRONG</v>
      </c>
      <c r="H1797" s="6" t="str">
        <f t="shared" si="109"/>
        <v>BEARISH DIVERGENCE</v>
      </c>
    </row>
    <row r="1798" spans="1:8" ht="13.5" x14ac:dyDescent="0.25">
      <c r="A1798" s="3">
        <f>TITRES_STAT!B1801</f>
        <v>44630</v>
      </c>
      <c r="B1798" s="6">
        <f>TITRES_STAT!C1801</f>
        <v>13.4</v>
      </c>
      <c r="C1798" s="6">
        <f>TITRES_STAT!D1801</f>
        <v>9.5730000000000004</v>
      </c>
      <c r="D1798" s="6">
        <f>TITRES_STAT!E1801</f>
        <v>9.5730000000000004</v>
      </c>
      <c r="E1798" s="2">
        <f t="shared" si="112"/>
        <v>-553.80140379849706</v>
      </c>
      <c r="F1798" s="6" t="str">
        <f t="shared" si="111"/>
        <v>BEARISH</v>
      </c>
      <c r="G1798" s="6" t="str">
        <f t="shared" si="110"/>
        <v>STRONG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BEARISH DIVERGENCE</v>
      </c>
    </row>
    <row r="1799" spans="1:8" ht="13.5" x14ac:dyDescent="0.25">
      <c r="A1799" s="3">
        <f>TITRES_STAT!B1802</f>
        <v>44631</v>
      </c>
      <c r="B1799" s="6">
        <f>TITRES_STAT!C1802</f>
        <v>13.4</v>
      </c>
      <c r="C1799" s="6">
        <f>TITRES_STAT!D1802</f>
        <v>9.5730000000000004</v>
      </c>
      <c r="D1799" s="6">
        <f>TITRES_STAT!E1802</f>
        <v>0</v>
      </c>
      <c r="E1799" s="2">
        <f t="shared" si="112"/>
        <v>-553.80140379849706</v>
      </c>
      <c r="F1799" s="6" t="str">
        <f t="shared" si="111"/>
        <v>BEARISH</v>
      </c>
      <c r="G1799" s="6" t="str">
        <f t="shared" ref="G1799:G1862" si="114">IF((E1799-E1794)/E1794 &gt; 0.02, "STRONG",
 IF((E1799-E1794)/E1794 &lt; -0.02, "WEAK", "NEUTRAL"))</f>
        <v>STRONG</v>
      </c>
      <c r="H1799" s="6" t="str">
        <f t="shared" si="113"/>
        <v>CONFIRMED BEARISH</v>
      </c>
    </row>
    <row r="1800" spans="1:8" ht="13.5" x14ac:dyDescent="0.25">
      <c r="A1800" s="3">
        <f>TITRES_STAT!B1803</f>
        <v>44634</v>
      </c>
      <c r="B1800" s="6">
        <f>TITRES_STAT!C1803</f>
        <v>13.3</v>
      </c>
      <c r="C1800" s="6">
        <f>TITRES_STAT!D1803</f>
        <v>9.5009999999999994</v>
      </c>
      <c r="D1800" s="6">
        <f>TITRES_STAT!E1803</f>
        <v>9.5009999999999994</v>
      </c>
      <c r="E1800" s="2">
        <f t="shared" si="112"/>
        <v>-563.30240379849704</v>
      </c>
      <c r="F1800" s="6" t="str">
        <f t="shared" ref="F1800:F1863" si="115">IF(E1800&gt;E1795,"BULLISH",IF(E1800&lt;E1795,"BEARISH","NEUTRAL"))</f>
        <v>BEARISH</v>
      </c>
      <c r="G1800" s="6" t="str">
        <f t="shared" si="114"/>
        <v>STRONG</v>
      </c>
      <c r="H1800" s="6" t="str">
        <f t="shared" si="113"/>
        <v>CONFIRMED BEARISH</v>
      </c>
    </row>
    <row r="1801" spans="1:8" ht="13.5" x14ac:dyDescent="0.25">
      <c r="A1801" s="3">
        <f>TITRES_STAT!B1804</f>
        <v>44635</v>
      </c>
      <c r="B1801" s="6">
        <f>TITRES_STAT!C1804</f>
        <v>13.3</v>
      </c>
      <c r="C1801" s="6">
        <f>TITRES_STAT!D1804</f>
        <v>9.5009999999999994</v>
      </c>
      <c r="D1801" s="6">
        <f>TITRES_STAT!E1804</f>
        <v>0</v>
      </c>
      <c r="E1801" s="2">
        <f t="shared" si="112"/>
        <v>-563.30240379849704</v>
      </c>
      <c r="F1801" s="6" t="str">
        <f t="shared" si="115"/>
        <v>BEARISH</v>
      </c>
      <c r="G1801" s="6" t="str">
        <f t="shared" si="114"/>
        <v>STRONG</v>
      </c>
      <c r="H1801" s="6" t="str">
        <f t="shared" si="113"/>
        <v>CONFIRMED BEARISH</v>
      </c>
    </row>
    <row r="1802" spans="1:8" ht="13.5" x14ac:dyDescent="0.25">
      <c r="A1802" s="3">
        <f>TITRES_STAT!B1805</f>
        <v>44636</v>
      </c>
      <c r="B1802" s="6">
        <f>TITRES_STAT!C1805</f>
        <v>13.3</v>
      </c>
      <c r="C1802" s="6">
        <f>TITRES_STAT!D1805</f>
        <v>9.5009999999999994</v>
      </c>
      <c r="D1802" s="6">
        <f>TITRES_STAT!E1805</f>
        <v>0</v>
      </c>
      <c r="E1802" s="2">
        <f t="shared" si="112"/>
        <v>-563.30240379849704</v>
      </c>
      <c r="F1802" s="6" t="str">
        <f t="shared" si="115"/>
        <v>BEARISH</v>
      </c>
      <c r="G1802" s="6" t="str">
        <f t="shared" si="114"/>
        <v>STRONG</v>
      </c>
      <c r="H1802" s="6" t="str">
        <f t="shared" si="113"/>
        <v>CONFIRMED BEARISH</v>
      </c>
    </row>
    <row r="1803" spans="1:8" ht="13.5" x14ac:dyDescent="0.25">
      <c r="A1803" s="3">
        <f>TITRES_STAT!B1806</f>
        <v>44637</v>
      </c>
      <c r="B1803" s="6">
        <f>TITRES_STAT!C1806</f>
        <v>13.23</v>
      </c>
      <c r="C1803" s="6">
        <f>TITRES_STAT!D1806</f>
        <v>9.4510000000000005</v>
      </c>
      <c r="D1803" s="6">
        <f>TITRES_STAT!E1806</f>
        <v>9.3116995464852614</v>
      </c>
      <c r="E1803" s="2">
        <f t="shared" si="112"/>
        <v>-572.61410334498225</v>
      </c>
      <c r="F1803" s="6" t="str">
        <f t="shared" si="115"/>
        <v>BEARISH</v>
      </c>
      <c r="G1803" s="6" t="str">
        <f t="shared" si="114"/>
        <v>STRONG</v>
      </c>
      <c r="H1803" s="6" t="str">
        <f t="shared" si="113"/>
        <v>CONFIRMED BEARISH</v>
      </c>
    </row>
    <row r="1804" spans="1:8" ht="13.5" x14ac:dyDescent="0.25">
      <c r="A1804" s="3">
        <f>TITRES_STAT!B1807</f>
        <v>44638</v>
      </c>
      <c r="B1804" s="6">
        <f>TITRES_STAT!C1807</f>
        <v>13.15</v>
      </c>
      <c r="C1804" s="6">
        <f>TITRES_STAT!D1807</f>
        <v>9.3940000000000001</v>
      </c>
      <c r="D1804" s="6">
        <f>TITRES_STAT!E1807</f>
        <v>9.3940000000000001</v>
      </c>
      <c r="E1804" s="2">
        <f t="shared" si="112"/>
        <v>-582.00810334498226</v>
      </c>
      <c r="F1804" s="6" t="str">
        <f t="shared" si="115"/>
        <v>BEARISH</v>
      </c>
      <c r="G1804" s="6" t="str">
        <f t="shared" si="114"/>
        <v>STRONG</v>
      </c>
      <c r="H1804" s="6" t="str">
        <f t="shared" si="113"/>
        <v>CONFIRMED BEARISH</v>
      </c>
    </row>
    <row r="1805" spans="1:8" ht="13.5" x14ac:dyDescent="0.25">
      <c r="A1805" s="3">
        <f>TITRES_STAT!B1808</f>
        <v>44641</v>
      </c>
      <c r="B1805" s="6">
        <f>TITRES_STAT!C1808</f>
        <v>13.23</v>
      </c>
      <c r="C1805" s="6">
        <f>TITRES_STAT!D1808</f>
        <v>9.4510000000000005</v>
      </c>
      <c r="D1805" s="6">
        <f>TITRES_STAT!E1808</f>
        <v>9.4510000000000005</v>
      </c>
      <c r="E1805" s="2">
        <f t="shared" si="112"/>
        <v>-572.55710334498224</v>
      </c>
      <c r="F1805" s="6" t="str">
        <f t="shared" si="115"/>
        <v>BEARISH</v>
      </c>
      <c r="G1805" s="6" t="str">
        <f t="shared" si="114"/>
        <v>NEUTRAL</v>
      </c>
      <c r="H1805" s="6" t="str">
        <f t="shared" si="113"/>
        <v>CONFIRMED BEARISH</v>
      </c>
    </row>
    <row r="1806" spans="1:8" ht="13.5" x14ac:dyDescent="0.25">
      <c r="A1806" s="3">
        <f>TITRES_STAT!B1809</f>
        <v>44642</v>
      </c>
      <c r="B1806" s="6">
        <f>TITRES_STAT!C1809</f>
        <v>13.23</v>
      </c>
      <c r="C1806" s="6">
        <f>TITRES_STAT!D1809</f>
        <v>9.4510000000000005</v>
      </c>
      <c r="D1806" s="6">
        <f>TITRES_STAT!E1809</f>
        <v>9.447428193499622</v>
      </c>
      <c r="E1806" s="2">
        <f t="shared" si="112"/>
        <v>-572.55710334498224</v>
      </c>
      <c r="F1806" s="6" t="str">
        <f t="shared" si="115"/>
        <v>BEARISH</v>
      </c>
      <c r="G1806" s="6" t="str">
        <f t="shared" si="114"/>
        <v>NEUTRAL</v>
      </c>
      <c r="H1806" s="6" t="str">
        <f t="shared" si="113"/>
        <v>CONFIRMED BEARISH</v>
      </c>
    </row>
    <row r="1807" spans="1:8" ht="13.5" x14ac:dyDescent="0.25">
      <c r="A1807" s="3">
        <f>TITRES_STAT!B1810</f>
        <v>44643</v>
      </c>
      <c r="B1807" s="6">
        <f>TITRES_STAT!C1810</f>
        <v>13.23</v>
      </c>
      <c r="C1807" s="6">
        <f>TITRES_STAT!D1810</f>
        <v>9.4510000000000005</v>
      </c>
      <c r="D1807" s="6">
        <f>TITRES_STAT!E1810</f>
        <v>0</v>
      </c>
      <c r="E1807" s="2">
        <f t="shared" si="112"/>
        <v>-572.55710334498224</v>
      </c>
      <c r="F1807" s="6" t="str">
        <f t="shared" si="115"/>
        <v>BEARISH</v>
      </c>
      <c r="G1807" s="6" t="str">
        <f t="shared" si="114"/>
        <v>NEUTRAL</v>
      </c>
      <c r="H1807" s="6" t="str">
        <f t="shared" si="113"/>
        <v>CONFIRMED BEARISH</v>
      </c>
    </row>
    <row r="1808" spans="1:8" ht="13.5" x14ac:dyDescent="0.25">
      <c r="A1808" s="3">
        <f>TITRES_STAT!B1811</f>
        <v>44644</v>
      </c>
      <c r="B1808" s="6">
        <f>TITRES_STAT!C1811</f>
        <v>13.2</v>
      </c>
      <c r="C1808" s="6">
        <f>TITRES_STAT!D1811</f>
        <v>9.43</v>
      </c>
      <c r="D1808" s="6">
        <f>TITRES_STAT!E1811</f>
        <v>9.43</v>
      </c>
      <c r="E1808" s="2">
        <f t="shared" si="112"/>
        <v>-581.98710334498219</v>
      </c>
      <c r="F1808" s="6" t="str">
        <f t="shared" si="115"/>
        <v>BEARISH</v>
      </c>
      <c r="G1808" s="6" t="str">
        <f t="shared" si="114"/>
        <v>NEUTRAL</v>
      </c>
      <c r="H1808" s="6" t="str">
        <f t="shared" si="113"/>
        <v>CONFIRMED BEARISH</v>
      </c>
    </row>
    <row r="1809" spans="1:8" ht="13.5" x14ac:dyDescent="0.25">
      <c r="A1809" s="3">
        <f>TITRES_STAT!B1812</f>
        <v>44645</v>
      </c>
      <c r="B1809" s="6">
        <f>TITRES_STAT!C1812</f>
        <v>13.23</v>
      </c>
      <c r="C1809" s="6">
        <f>TITRES_STAT!D1812</f>
        <v>9.4510000000000005</v>
      </c>
      <c r="D1809" s="6">
        <f>TITRES_STAT!E1812</f>
        <v>9.4510000000000005</v>
      </c>
      <c r="E1809" s="2">
        <f t="shared" si="112"/>
        <v>-572.53610334498217</v>
      </c>
      <c r="F1809" s="6" t="str">
        <f t="shared" si="115"/>
        <v>BULLISH</v>
      </c>
      <c r="G1809" s="6" t="str">
        <f t="shared" si="114"/>
        <v>NEUTRAL</v>
      </c>
      <c r="H1809" s="6" t="str">
        <f t="shared" si="113"/>
        <v>CONFIRMED BULLISH</v>
      </c>
    </row>
    <row r="1810" spans="1:8" ht="13.5" x14ac:dyDescent="0.25">
      <c r="A1810" s="3">
        <f>TITRES_STAT!B1813</f>
        <v>44648</v>
      </c>
      <c r="B1810" s="6">
        <f>TITRES_STAT!C1813</f>
        <v>13.23</v>
      </c>
      <c r="C1810" s="6">
        <f>TITRES_STAT!D1813</f>
        <v>9.4510000000000005</v>
      </c>
      <c r="D1810" s="6">
        <f>TITRES_STAT!E1813</f>
        <v>9.4510000000000005</v>
      </c>
      <c r="E1810" s="2">
        <f t="shared" si="112"/>
        <v>-572.53610334498217</v>
      </c>
      <c r="F1810" s="6" t="str">
        <f t="shared" si="115"/>
        <v>BULLISH</v>
      </c>
      <c r="G1810" s="6" t="str">
        <f t="shared" si="114"/>
        <v>NEUTRAL</v>
      </c>
      <c r="H1810" s="6" t="str">
        <f t="shared" si="113"/>
        <v>NEUTRAL</v>
      </c>
    </row>
    <row r="1811" spans="1:8" ht="13.5" x14ac:dyDescent="0.25">
      <c r="A1811" s="3">
        <f>TITRES_STAT!B1814</f>
        <v>44649</v>
      </c>
      <c r="B1811" s="6">
        <f>TITRES_STAT!C1814</f>
        <v>13.4</v>
      </c>
      <c r="C1811" s="6">
        <f>TITRES_STAT!D1814</f>
        <v>9.5730000000000004</v>
      </c>
      <c r="D1811" s="6">
        <f>TITRES_STAT!E1814</f>
        <v>9.4744123880597009</v>
      </c>
      <c r="E1811" s="2">
        <f t="shared" si="112"/>
        <v>-563.06169095692246</v>
      </c>
      <c r="F1811" s="6" t="str">
        <f t="shared" si="115"/>
        <v>BULLISH</v>
      </c>
      <c r="G1811" s="6" t="str">
        <f t="shared" si="114"/>
        <v>NEUTRAL</v>
      </c>
      <c r="H1811" s="6" t="str">
        <f t="shared" si="113"/>
        <v>CONFIRMED BULLISH</v>
      </c>
    </row>
    <row r="1812" spans="1:8" ht="13.5" x14ac:dyDescent="0.25">
      <c r="A1812" s="3">
        <f>TITRES_STAT!B1815</f>
        <v>44650</v>
      </c>
      <c r="B1812" s="6">
        <f>TITRES_STAT!C1815</f>
        <v>13.4</v>
      </c>
      <c r="C1812" s="6">
        <f>TITRES_STAT!D1815</f>
        <v>9.5730000000000004</v>
      </c>
      <c r="D1812" s="6">
        <f>TITRES_STAT!E1815</f>
        <v>9.5730000000000004</v>
      </c>
      <c r="E1812" s="2">
        <f t="shared" si="112"/>
        <v>-563.06169095692246</v>
      </c>
      <c r="F1812" s="6" t="str">
        <f t="shared" si="115"/>
        <v>BULLISH</v>
      </c>
      <c r="G1812" s="6" t="str">
        <f t="shared" si="114"/>
        <v>NEUTRAL</v>
      </c>
      <c r="H1812" s="6" t="str">
        <f t="shared" si="113"/>
        <v>CONFIRMED BULLISH</v>
      </c>
    </row>
    <row r="1813" spans="1:8" ht="13.5" x14ac:dyDescent="0.25">
      <c r="A1813" s="3">
        <f>TITRES_STAT!B1816</f>
        <v>44651</v>
      </c>
      <c r="B1813" s="6">
        <f>TITRES_STAT!C1816</f>
        <v>13.3</v>
      </c>
      <c r="C1813" s="6">
        <f>TITRES_STAT!D1816</f>
        <v>9.5009999999999994</v>
      </c>
      <c r="D1813" s="6">
        <f>TITRES_STAT!E1816</f>
        <v>9.4095618045112772</v>
      </c>
      <c r="E1813" s="2">
        <f t="shared" si="112"/>
        <v>-572.47125276143379</v>
      </c>
      <c r="F1813" s="6" t="str">
        <f t="shared" si="115"/>
        <v>BULLISH</v>
      </c>
      <c r="G1813" s="6" t="str">
        <f t="shared" si="114"/>
        <v>NEUTRAL</v>
      </c>
      <c r="H1813" s="6" t="str">
        <f t="shared" si="113"/>
        <v>CONFIRMED BULLISH</v>
      </c>
    </row>
    <row r="1814" spans="1:8" ht="13.5" x14ac:dyDescent="0.25">
      <c r="A1814" s="3">
        <f>TITRES_STAT!B1817</f>
        <v>44652</v>
      </c>
      <c r="B1814" s="6">
        <f>TITRES_STAT!C1817</f>
        <v>13.4</v>
      </c>
      <c r="C1814" s="6">
        <f>TITRES_STAT!D1817</f>
        <v>9.5730000000000004</v>
      </c>
      <c r="D1814" s="6">
        <f>TITRES_STAT!E1817</f>
        <v>9.4308338059701491</v>
      </c>
      <c r="E1814" s="2">
        <f t="shared" si="112"/>
        <v>-563.04041895546368</v>
      </c>
      <c r="F1814" s="6" t="str">
        <f t="shared" si="115"/>
        <v>BULLISH</v>
      </c>
      <c r="G1814" s="6" t="str">
        <f t="shared" si="114"/>
        <v>NEUTRAL</v>
      </c>
      <c r="H1814" s="6" t="str">
        <f t="shared" si="113"/>
        <v>CONFIRMED BULLISH</v>
      </c>
    </row>
    <row r="1815" spans="1:8" ht="13.5" x14ac:dyDescent="0.25">
      <c r="A1815" s="3">
        <f>TITRES_STAT!B1818</f>
        <v>44655</v>
      </c>
      <c r="B1815" s="6">
        <f>TITRES_STAT!C1818</f>
        <v>13.4</v>
      </c>
      <c r="C1815" s="6">
        <f>TITRES_STAT!D1818</f>
        <v>9.5730000000000004</v>
      </c>
      <c r="D1815" s="6">
        <f>TITRES_STAT!E1818</f>
        <v>9.4394066417910434</v>
      </c>
      <c r="E1815" s="2">
        <f t="shared" si="112"/>
        <v>-563.04041895546368</v>
      </c>
      <c r="F1815" s="6" t="str">
        <f t="shared" si="115"/>
        <v>BULLISH</v>
      </c>
      <c r="G1815" s="6" t="str">
        <f t="shared" si="114"/>
        <v>NEUTRAL</v>
      </c>
      <c r="H1815" s="6" t="str">
        <f t="shared" si="113"/>
        <v>CONFIRMED BULLISH</v>
      </c>
    </row>
    <row r="1816" spans="1:8" ht="13.5" x14ac:dyDescent="0.25">
      <c r="A1816" s="3">
        <f>TITRES_STAT!B1819</f>
        <v>44656</v>
      </c>
      <c r="B1816" s="6">
        <f>TITRES_STAT!C1819</f>
        <v>13.4</v>
      </c>
      <c r="C1816" s="6">
        <f>TITRES_STAT!D1819</f>
        <v>9.5730000000000004</v>
      </c>
      <c r="D1816" s="6">
        <f>TITRES_STAT!E1819</f>
        <v>9.5730000000000004</v>
      </c>
      <c r="E1816" s="2">
        <f t="shared" si="112"/>
        <v>-563.04041895546368</v>
      </c>
      <c r="F1816" s="6" t="str">
        <f t="shared" si="115"/>
        <v>BULLISH</v>
      </c>
      <c r="G1816" s="6" t="str">
        <f t="shared" si="114"/>
        <v>NEUTRAL</v>
      </c>
      <c r="H1816" s="6" t="str">
        <f t="shared" si="113"/>
        <v>NEUTRAL</v>
      </c>
    </row>
    <row r="1817" spans="1:8" ht="13.5" x14ac:dyDescent="0.25">
      <c r="A1817" s="3">
        <f>TITRES_STAT!B1820</f>
        <v>44657</v>
      </c>
      <c r="B1817" s="6">
        <f>TITRES_STAT!C1820</f>
        <v>13.39</v>
      </c>
      <c r="C1817" s="6">
        <f>TITRES_STAT!D1820</f>
        <v>9.5660000000000007</v>
      </c>
      <c r="D1817" s="6">
        <f>TITRES_STAT!E1820</f>
        <v>9.5452820014936535</v>
      </c>
      <c r="E1817" s="2">
        <f t="shared" si="112"/>
        <v>-572.58570095695734</v>
      </c>
      <c r="F1817" s="6" t="str">
        <f t="shared" si="115"/>
        <v>BEARISH</v>
      </c>
      <c r="G1817" s="6" t="str">
        <f t="shared" si="114"/>
        <v>NEUTRAL</v>
      </c>
      <c r="H1817" s="6" t="str">
        <f t="shared" si="113"/>
        <v>CONFIRMED BEARISH</v>
      </c>
    </row>
    <row r="1818" spans="1:8" ht="13.5" x14ac:dyDescent="0.25">
      <c r="A1818" s="3">
        <f>TITRES_STAT!B1821</f>
        <v>44658</v>
      </c>
      <c r="B1818" s="6">
        <f>TITRES_STAT!C1821</f>
        <v>13.21</v>
      </c>
      <c r="C1818" s="6">
        <f>TITRES_STAT!D1821</f>
        <v>9.4369999999999994</v>
      </c>
      <c r="D1818" s="6">
        <f>TITRES_STAT!E1821</f>
        <v>9.4470013626040874</v>
      </c>
      <c r="E1818" s="2">
        <f t="shared" si="112"/>
        <v>-582.03270231956139</v>
      </c>
      <c r="F1818" s="6" t="str">
        <f t="shared" si="115"/>
        <v>BEARISH</v>
      </c>
      <c r="G1818" s="6" t="str">
        <f t="shared" si="114"/>
        <v>NEUTRAL</v>
      </c>
      <c r="H1818" s="6" t="str">
        <f t="shared" si="113"/>
        <v>CONFIRMED BEARISH</v>
      </c>
    </row>
    <row r="1819" spans="1:8" ht="13.5" x14ac:dyDescent="0.25">
      <c r="A1819" s="3">
        <f>TITRES_STAT!B1822</f>
        <v>44659</v>
      </c>
      <c r="B1819" s="6">
        <f>TITRES_STAT!C1822</f>
        <v>13.5</v>
      </c>
      <c r="C1819" s="6">
        <f>TITRES_STAT!D1822</f>
        <v>9.6440000000000001</v>
      </c>
      <c r="D1819" s="6">
        <f>TITRES_STAT!E1822</f>
        <v>9.5961371851851851</v>
      </c>
      <c r="E1819" s="2">
        <f t="shared" si="112"/>
        <v>-572.43656513437622</v>
      </c>
      <c r="F1819" s="6" t="str">
        <f t="shared" si="115"/>
        <v>BEARISH</v>
      </c>
      <c r="G1819" s="6" t="str">
        <f t="shared" si="114"/>
        <v>NEUTRAL</v>
      </c>
      <c r="H1819" s="6" t="str">
        <f t="shared" si="113"/>
        <v>BEARISH DIVERGENCE</v>
      </c>
    </row>
    <row r="1820" spans="1:8" ht="13.5" x14ac:dyDescent="0.25">
      <c r="A1820" s="3">
        <f>TITRES_STAT!B1823</f>
        <v>44662</v>
      </c>
      <c r="B1820" s="6">
        <f>TITRES_STAT!C1823</f>
        <v>13.5</v>
      </c>
      <c r="C1820" s="6">
        <f>TITRES_STAT!D1823</f>
        <v>9.6440000000000001</v>
      </c>
      <c r="D1820" s="6">
        <f>TITRES_STAT!E1823</f>
        <v>0</v>
      </c>
      <c r="E1820" s="2">
        <f t="shared" si="112"/>
        <v>-572.43656513437622</v>
      </c>
      <c r="F1820" s="6" t="str">
        <f t="shared" si="115"/>
        <v>BEARISH</v>
      </c>
      <c r="G1820" s="6" t="str">
        <f t="shared" si="114"/>
        <v>NEUTRAL</v>
      </c>
      <c r="H1820" s="6" t="str">
        <f t="shared" si="113"/>
        <v>BEARISH DIVERGENCE</v>
      </c>
    </row>
    <row r="1821" spans="1:8" ht="13.5" x14ac:dyDescent="0.25">
      <c r="A1821" s="3">
        <f>TITRES_STAT!B1824</f>
        <v>44663</v>
      </c>
      <c r="B1821" s="6">
        <f>TITRES_STAT!C1824</f>
        <v>13.9</v>
      </c>
      <c r="C1821" s="6">
        <f>TITRES_STAT!D1824</f>
        <v>9.93</v>
      </c>
      <c r="D1821" s="6">
        <f>TITRES_STAT!E1824</f>
        <v>9.6478165467625896</v>
      </c>
      <c r="E1821" s="2">
        <f t="shared" si="112"/>
        <v>-562.78874858761367</v>
      </c>
      <c r="F1821" s="6" t="str">
        <f t="shared" si="115"/>
        <v>BULLISH</v>
      </c>
      <c r="G1821" s="6" t="str">
        <f t="shared" si="114"/>
        <v>NEUTRAL</v>
      </c>
      <c r="H1821" s="6" t="str">
        <f t="shared" si="113"/>
        <v>CONFIRMED BULLISH</v>
      </c>
    </row>
    <row r="1822" spans="1:8" ht="13.5" x14ac:dyDescent="0.25">
      <c r="A1822" s="3">
        <f>TITRES_STAT!B1825</f>
        <v>44664</v>
      </c>
      <c r="B1822" s="6">
        <f>TITRES_STAT!C1825</f>
        <v>13.25</v>
      </c>
      <c r="C1822" s="6">
        <f>TITRES_STAT!D1825</f>
        <v>9.4659999999999993</v>
      </c>
      <c r="D1822" s="6">
        <f>TITRES_STAT!E1825</f>
        <v>9.4659999999999993</v>
      </c>
      <c r="E1822" s="2">
        <f t="shared" si="112"/>
        <v>-572.25474858761368</v>
      </c>
      <c r="F1822" s="6" t="str">
        <f t="shared" si="115"/>
        <v>BULLISH</v>
      </c>
      <c r="G1822" s="6" t="str">
        <f t="shared" si="114"/>
        <v>NEUTRAL</v>
      </c>
      <c r="H1822" s="6" t="str">
        <f t="shared" si="113"/>
        <v>BULLISH DIVERGENCE</v>
      </c>
    </row>
    <row r="1823" spans="1:8" ht="13.5" x14ac:dyDescent="0.25">
      <c r="A1823" s="3">
        <f>TITRES_STAT!B1826</f>
        <v>44665</v>
      </c>
      <c r="B1823" s="6">
        <f>TITRES_STAT!C1826</f>
        <v>13.75</v>
      </c>
      <c r="C1823" s="6">
        <f>TITRES_STAT!D1826</f>
        <v>9.8230000000000004</v>
      </c>
      <c r="D1823" s="6">
        <f>TITRES_STAT!E1826</f>
        <v>9.7172688000000011</v>
      </c>
      <c r="E1823" s="2">
        <f t="shared" si="112"/>
        <v>-562.53747978761362</v>
      </c>
      <c r="F1823" s="6" t="str">
        <f t="shared" si="115"/>
        <v>BULLISH</v>
      </c>
      <c r="G1823" s="6" t="str">
        <f t="shared" si="114"/>
        <v>WEAK</v>
      </c>
      <c r="H1823" s="6" t="str">
        <f t="shared" si="113"/>
        <v>CONFIRMED BULLISH</v>
      </c>
    </row>
    <row r="1824" spans="1:8" ht="13.5" x14ac:dyDescent="0.25">
      <c r="A1824" s="3">
        <f>TITRES_STAT!B1827</f>
        <v>44666</v>
      </c>
      <c r="B1824" s="6">
        <f>TITRES_STAT!C1827</f>
        <v>13.75</v>
      </c>
      <c r="C1824" s="6">
        <f>TITRES_STAT!D1827</f>
        <v>9.8230000000000004</v>
      </c>
      <c r="D1824" s="6">
        <f>TITRES_STAT!E1827</f>
        <v>9.8230000000000004</v>
      </c>
      <c r="E1824" s="2">
        <f t="shared" si="112"/>
        <v>-562.53747978761362</v>
      </c>
      <c r="F1824" s="6" t="str">
        <f t="shared" si="115"/>
        <v>BULLISH</v>
      </c>
      <c r="G1824" s="6" t="str">
        <f t="shared" si="114"/>
        <v>NEUTRAL</v>
      </c>
      <c r="H1824" s="6" t="str">
        <f t="shared" si="113"/>
        <v>CONFIRMED BULLISH</v>
      </c>
    </row>
    <row r="1825" spans="1:8" ht="13.5" x14ac:dyDescent="0.25">
      <c r="A1825" s="3">
        <f>TITRES_STAT!B1828</f>
        <v>44669</v>
      </c>
      <c r="B1825" s="6">
        <f>TITRES_STAT!C1828</f>
        <v>13.8</v>
      </c>
      <c r="C1825" s="6">
        <f>TITRES_STAT!D1828</f>
        <v>9.859</v>
      </c>
      <c r="D1825" s="6">
        <f>TITRES_STAT!E1828</f>
        <v>9.5117917391304339</v>
      </c>
      <c r="E1825" s="2">
        <f t="shared" si="112"/>
        <v>-553.02568804848318</v>
      </c>
      <c r="F1825" s="6" t="str">
        <f t="shared" si="115"/>
        <v>BULLISH</v>
      </c>
      <c r="G1825" s="6" t="str">
        <f t="shared" si="114"/>
        <v>WEAK</v>
      </c>
      <c r="H1825" s="6" t="str">
        <f t="shared" si="113"/>
        <v>CONFIRMED BULLISH</v>
      </c>
    </row>
    <row r="1826" spans="1:8" ht="13.5" x14ac:dyDescent="0.25">
      <c r="A1826" s="3">
        <f>TITRES_STAT!B1829</f>
        <v>44670</v>
      </c>
      <c r="B1826" s="6">
        <f>TITRES_STAT!C1829</f>
        <v>13.6</v>
      </c>
      <c r="C1826" s="6">
        <f>TITRES_STAT!D1829</f>
        <v>9.7159999999999993</v>
      </c>
      <c r="D1826" s="6">
        <f>TITRES_STAT!E1829</f>
        <v>9.746005294117646</v>
      </c>
      <c r="E1826" s="2">
        <f t="shared" si="112"/>
        <v>-562.77169334260077</v>
      </c>
      <c r="F1826" s="6" t="str">
        <f t="shared" si="115"/>
        <v>BULLISH</v>
      </c>
      <c r="G1826" s="6" t="str">
        <f t="shared" si="114"/>
        <v>NEUTRAL</v>
      </c>
      <c r="H1826" s="6" t="str">
        <f t="shared" si="113"/>
        <v>BULLISH DIVERGENCE</v>
      </c>
    </row>
    <row r="1827" spans="1:8" ht="13.5" x14ac:dyDescent="0.25">
      <c r="A1827" s="3">
        <f>TITRES_STAT!B1830</f>
        <v>44671</v>
      </c>
      <c r="B1827" s="6">
        <f>TITRES_STAT!C1830</f>
        <v>13.5</v>
      </c>
      <c r="C1827" s="6">
        <f>TITRES_STAT!D1830</f>
        <v>9.6440000000000001</v>
      </c>
      <c r="D1827" s="6">
        <f>TITRES_STAT!E1830</f>
        <v>9.6440000000000001</v>
      </c>
      <c r="E1827" s="2">
        <f t="shared" si="112"/>
        <v>-572.41569334260078</v>
      </c>
      <c r="F1827" s="6" t="str">
        <f t="shared" si="115"/>
        <v>BEARISH</v>
      </c>
      <c r="G1827" s="6" t="str">
        <f t="shared" si="114"/>
        <v>NEUTRAL</v>
      </c>
      <c r="H1827" s="6" t="str">
        <f t="shared" si="113"/>
        <v>BEARISH DIVERGENCE</v>
      </c>
    </row>
    <row r="1828" spans="1:8" ht="13.5" x14ac:dyDescent="0.25">
      <c r="A1828" s="3">
        <f>TITRES_STAT!B1831</f>
        <v>44672</v>
      </c>
      <c r="B1828" s="6">
        <f>TITRES_STAT!C1831</f>
        <v>13.31</v>
      </c>
      <c r="C1828" s="6">
        <f>TITRES_STAT!D1831</f>
        <v>9.5079999999999991</v>
      </c>
      <c r="D1828" s="6">
        <f>TITRES_STAT!E1831</f>
        <v>9.5079999999999991</v>
      </c>
      <c r="E1828" s="2">
        <f t="shared" si="112"/>
        <v>-581.92369334260081</v>
      </c>
      <c r="F1828" s="6" t="str">
        <f t="shared" si="115"/>
        <v>BEARISH</v>
      </c>
      <c r="G1828" s="6" t="str">
        <f t="shared" si="114"/>
        <v>STRONG</v>
      </c>
      <c r="H1828" s="6" t="str">
        <f t="shared" si="113"/>
        <v>CONFIRMED BEARISH</v>
      </c>
    </row>
    <row r="1829" spans="1:8" ht="13.5" x14ac:dyDescent="0.25">
      <c r="A1829" s="3">
        <f>TITRES_STAT!B1832</f>
        <v>44673</v>
      </c>
      <c r="B1829" s="6">
        <f>TITRES_STAT!C1832</f>
        <v>13.6</v>
      </c>
      <c r="C1829" s="6">
        <f>TITRES_STAT!D1832</f>
        <v>9.7159999999999993</v>
      </c>
      <c r="D1829" s="6">
        <f>TITRES_STAT!E1832</f>
        <v>9.524537647058823</v>
      </c>
      <c r="E1829" s="2">
        <f t="shared" si="112"/>
        <v>-572.39915569554194</v>
      </c>
      <c r="F1829" s="6" t="str">
        <f t="shared" si="115"/>
        <v>BEARISH</v>
      </c>
      <c r="G1829" s="6" t="str">
        <f t="shared" si="114"/>
        <v>NEUTRAL</v>
      </c>
      <c r="H1829" s="6" t="str">
        <f t="shared" si="113"/>
        <v>CONFIRMED BEARISH</v>
      </c>
    </row>
    <row r="1830" spans="1:8" ht="13.5" x14ac:dyDescent="0.25">
      <c r="A1830" s="3">
        <f>TITRES_STAT!B1833</f>
        <v>44676</v>
      </c>
      <c r="B1830" s="6">
        <f>TITRES_STAT!C1833</f>
        <v>14</v>
      </c>
      <c r="C1830" s="6">
        <f>TITRES_STAT!D1833</f>
        <v>10.000999999999999</v>
      </c>
      <c r="D1830" s="6">
        <f>TITRES_STAT!E1833</f>
        <v>9.7331160714285705</v>
      </c>
      <c r="E1830" s="2">
        <f t="shared" si="112"/>
        <v>-562.66603962411341</v>
      </c>
      <c r="F1830" s="6" t="str">
        <f t="shared" si="115"/>
        <v>BEARISH</v>
      </c>
      <c r="G1830" s="6" t="str">
        <f t="shared" si="114"/>
        <v>NEUTRAL</v>
      </c>
      <c r="H1830" s="6" t="str">
        <f t="shared" si="113"/>
        <v>BEARISH DIVERGENCE</v>
      </c>
    </row>
    <row r="1831" spans="1:8" ht="13.5" x14ac:dyDescent="0.25">
      <c r="A1831" s="3">
        <f>TITRES_STAT!B1834</f>
        <v>44677</v>
      </c>
      <c r="B1831" s="6">
        <f>TITRES_STAT!C1834</f>
        <v>13.77</v>
      </c>
      <c r="C1831" s="6">
        <f>TITRES_STAT!D1834</f>
        <v>9.8369999999999997</v>
      </c>
      <c r="D1831" s="6">
        <f>TITRES_STAT!E1834</f>
        <v>9.7055542483660133</v>
      </c>
      <c r="E1831" s="2">
        <f t="shared" si="112"/>
        <v>-572.37159387247948</v>
      </c>
      <c r="F1831" s="6" t="str">
        <f t="shared" si="115"/>
        <v>BEARISH</v>
      </c>
      <c r="G1831" s="6" t="str">
        <f t="shared" si="114"/>
        <v>NEUTRAL</v>
      </c>
      <c r="H1831" s="6" t="str">
        <f t="shared" si="113"/>
        <v>BEARISH DIVERGENCE</v>
      </c>
    </row>
    <row r="1832" spans="1:8" ht="13.5" x14ac:dyDescent="0.25">
      <c r="A1832" s="3">
        <f>TITRES_STAT!B1835</f>
        <v>44678</v>
      </c>
      <c r="B1832" s="6">
        <f>TITRES_STAT!C1835</f>
        <v>13.99</v>
      </c>
      <c r="C1832" s="6">
        <f>TITRES_STAT!D1835</f>
        <v>9.9939999999999998</v>
      </c>
      <c r="D1832" s="6">
        <f>TITRES_STAT!E1835</f>
        <v>9.9939999999999998</v>
      </c>
      <c r="E1832" s="2">
        <f t="shared" si="112"/>
        <v>-562.37759387247945</v>
      </c>
      <c r="F1832" s="6" t="str">
        <f t="shared" si="115"/>
        <v>BULLISH</v>
      </c>
      <c r="G1832" s="6" t="str">
        <f t="shared" si="114"/>
        <v>NEUTRAL</v>
      </c>
      <c r="H1832" s="6" t="str">
        <f t="shared" si="113"/>
        <v>CONFIRMED BULLISH</v>
      </c>
    </row>
    <row r="1833" spans="1:8" ht="13.5" x14ac:dyDescent="0.25">
      <c r="A1833" s="3">
        <f>TITRES_STAT!B1836</f>
        <v>44679</v>
      </c>
      <c r="B1833" s="6">
        <f>TITRES_STAT!C1836</f>
        <v>13.99</v>
      </c>
      <c r="C1833" s="6">
        <f>TITRES_STAT!D1836</f>
        <v>9.9939999999999998</v>
      </c>
      <c r="D1833" s="6">
        <f>TITRES_STAT!E1836</f>
        <v>9.9939999999999998</v>
      </c>
      <c r="E1833" s="2">
        <f t="shared" si="112"/>
        <v>-562.37759387247945</v>
      </c>
      <c r="F1833" s="6" t="str">
        <f t="shared" si="115"/>
        <v>BULLISH</v>
      </c>
      <c r="G1833" s="6" t="str">
        <f t="shared" si="114"/>
        <v>WEAK</v>
      </c>
      <c r="H1833" s="6" t="str">
        <f t="shared" si="113"/>
        <v>CONFIRMED BULLISH</v>
      </c>
    </row>
    <row r="1834" spans="1:8" ht="13.5" x14ac:dyDescent="0.25">
      <c r="A1834" s="3">
        <f>TITRES_STAT!B1837</f>
        <v>44680</v>
      </c>
      <c r="B1834" s="6">
        <f>TITRES_STAT!C1837</f>
        <v>13.89</v>
      </c>
      <c r="C1834" s="6">
        <f>TITRES_STAT!D1837</f>
        <v>9.923</v>
      </c>
      <c r="D1834" s="6">
        <f>TITRES_STAT!E1837</f>
        <v>9.9358591792656572</v>
      </c>
      <c r="E1834" s="2">
        <f t="shared" si="112"/>
        <v>-572.31345305174511</v>
      </c>
      <c r="F1834" s="6" t="str">
        <f t="shared" si="115"/>
        <v>BULLISH</v>
      </c>
      <c r="G1834" s="6" t="str">
        <f t="shared" si="114"/>
        <v>NEUTRAL</v>
      </c>
      <c r="H1834" s="6" t="str">
        <f t="shared" si="113"/>
        <v>CONFIRMED BULLISH</v>
      </c>
    </row>
    <row r="1835" spans="1:8" ht="13.5" x14ac:dyDescent="0.25">
      <c r="A1835" s="3">
        <f>TITRES_STAT!B1838</f>
        <v>44685</v>
      </c>
      <c r="B1835" s="6">
        <f>TITRES_STAT!C1838</f>
        <v>13.89</v>
      </c>
      <c r="C1835" s="6">
        <f>TITRES_STAT!D1838</f>
        <v>9.923</v>
      </c>
      <c r="D1835" s="6">
        <f>TITRES_STAT!E1838</f>
        <v>0</v>
      </c>
      <c r="E1835" s="2">
        <f t="shared" si="112"/>
        <v>-572.31345305174511</v>
      </c>
      <c r="F1835" s="6" t="str">
        <f t="shared" si="115"/>
        <v>BEARISH</v>
      </c>
      <c r="G1835" s="6" t="str">
        <f t="shared" si="114"/>
        <v>NEUTRAL</v>
      </c>
      <c r="H1835" s="6" t="str">
        <f t="shared" si="113"/>
        <v>CONFIRMED BEARISH</v>
      </c>
    </row>
    <row r="1836" spans="1:8" ht="13.5" x14ac:dyDescent="0.25">
      <c r="A1836" s="3">
        <f>TITRES_STAT!B1839</f>
        <v>44686</v>
      </c>
      <c r="B1836" s="6">
        <f>TITRES_STAT!C1839</f>
        <v>13.89</v>
      </c>
      <c r="C1836" s="6">
        <f>TITRES_STAT!D1839</f>
        <v>9.923</v>
      </c>
      <c r="D1836" s="6">
        <f>TITRES_STAT!E1839</f>
        <v>0</v>
      </c>
      <c r="E1836" s="2">
        <f t="shared" si="112"/>
        <v>-572.31345305174511</v>
      </c>
      <c r="F1836" s="6" t="str">
        <f t="shared" si="115"/>
        <v>BULLISH</v>
      </c>
      <c r="G1836" s="6" t="str">
        <f t="shared" si="114"/>
        <v>NEUTRAL</v>
      </c>
      <c r="H1836" s="6" t="str">
        <f t="shared" si="113"/>
        <v>CONFIRMED BULLISH</v>
      </c>
    </row>
    <row r="1837" spans="1:8" ht="13.5" x14ac:dyDescent="0.25">
      <c r="A1837" s="3">
        <f>TITRES_STAT!B1840</f>
        <v>44687</v>
      </c>
      <c r="B1837" s="6">
        <f>TITRES_STAT!C1840</f>
        <v>13.89</v>
      </c>
      <c r="C1837" s="6">
        <f>TITRES_STAT!D1840</f>
        <v>9.923</v>
      </c>
      <c r="D1837" s="6">
        <f>TITRES_STAT!E1840</f>
        <v>9.9294295896328286</v>
      </c>
      <c r="E1837" s="2">
        <f t="shared" si="112"/>
        <v>-572.31345305174511</v>
      </c>
      <c r="F1837" s="6" t="str">
        <f t="shared" si="115"/>
        <v>BEARISH</v>
      </c>
      <c r="G1837" s="6" t="str">
        <f t="shared" si="114"/>
        <v>NEUTRAL</v>
      </c>
      <c r="H1837" s="6" t="str">
        <f t="shared" si="113"/>
        <v>CONFIRMED BEARISH</v>
      </c>
    </row>
    <row r="1838" spans="1:8" ht="13.5" x14ac:dyDescent="0.25">
      <c r="A1838" s="3">
        <f>TITRES_STAT!B1841</f>
        <v>44690</v>
      </c>
      <c r="B1838" s="6">
        <f>TITRES_STAT!C1841</f>
        <v>13.85</v>
      </c>
      <c r="C1838" s="6">
        <f>TITRES_STAT!D1841</f>
        <v>9.8940000000000001</v>
      </c>
      <c r="D1838" s="6">
        <f>TITRES_STAT!E1841</f>
        <v>9.9554356678700362</v>
      </c>
      <c r="E1838" s="2">
        <f t="shared" si="112"/>
        <v>-582.26888871961512</v>
      </c>
      <c r="F1838" s="6" t="str">
        <f t="shared" si="115"/>
        <v>BEARISH</v>
      </c>
      <c r="G1838" s="6" t="str">
        <f t="shared" si="114"/>
        <v>STRONG</v>
      </c>
      <c r="H1838" s="6" t="str">
        <f t="shared" si="113"/>
        <v>CONFIRMED BEARISH</v>
      </c>
    </row>
    <row r="1839" spans="1:8" ht="13.5" x14ac:dyDescent="0.25">
      <c r="A1839" s="3">
        <f>TITRES_STAT!B1842</f>
        <v>44691</v>
      </c>
      <c r="B1839" s="6">
        <f>TITRES_STAT!C1842</f>
        <v>13.8</v>
      </c>
      <c r="C1839" s="6">
        <f>TITRES_STAT!D1842</f>
        <v>9.859</v>
      </c>
      <c r="D1839" s="6">
        <f>TITRES_STAT!E1842</f>
        <v>9.8797181884057981</v>
      </c>
      <c r="E1839" s="2">
        <f t="shared" si="112"/>
        <v>-592.14860690802095</v>
      </c>
      <c r="F1839" s="6" t="str">
        <f t="shared" si="115"/>
        <v>BEARISH</v>
      </c>
      <c r="G1839" s="6" t="str">
        <f t="shared" si="114"/>
        <v>STRONG</v>
      </c>
      <c r="H1839" s="6" t="str">
        <f t="shared" si="113"/>
        <v>CONFIRMED BEARISH</v>
      </c>
    </row>
    <row r="1840" spans="1:8" ht="13.5" x14ac:dyDescent="0.25">
      <c r="A1840" s="3">
        <f>TITRES_STAT!B1843</f>
        <v>44692</v>
      </c>
      <c r="B1840" s="6">
        <f>TITRES_STAT!C1843</f>
        <v>13.72</v>
      </c>
      <c r="C1840" s="6">
        <f>TITRES_STAT!D1843</f>
        <v>9.8010000000000002</v>
      </c>
      <c r="D1840" s="6">
        <f>TITRES_STAT!E1843</f>
        <v>9.8010000000000002</v>
      </c>
      <c r="E1840" s="2">
        <f t="shared" si="112"/>
        <v>-601.949606908021</v>
      </c>
      <c r="F1840" s="6" t="str">
        <f t="shared" si="115"/>
        <v>BEARISH</v>
      </c>
      <c r="G1840" s="6" t="str">
        <f t="shared" si="114"/>
        <v>STRONG</v>
      </c>
      <c r="H1840" s="6" t="str">
        <f t="shared" si="113"/>
        <v>CONFIRMED BEARISH</v>
      </c>
    </row>
    <row r="1841" spans="1:8" ht="13.5" x14ac:dyDescent="0.25">
      <c r="A1841" s="3">
        <f>TITRES_STAT!B1844</f>
        <v>44693</v>
      </c>
      <c r="B1841" s="6">
        <f>TITRES_STAT!C1844</f>
        <v>13.72</v>
      </c>
      <c r="C1841" s="6">
        <f>TITRES_STAT!D1844</f>
        <v>9.8010000000000002</v>
      </c>
      <c r="D1841" s="6">
        <f>TITRES_STAT!E1844</f>
        <v>9.7159913265306113</v>
      </c>
      <c r="E1841" s="2">
        <f t="shared" si="112"/>
        <v>-601.949606908021</v>
      </c>
      <c r="F1841" s="6" t="str">
        <f t="shared" si="115"/>
        <v>BEARISH</v>
      </c>
      <c r="G1841" s="6" t="str">
        <f t="shared" si="114"/>
        <v>STRONG</v>
      </c>
      <c r="H1841" s="6" t="str">
        <f t="shared" si="113"/>
        <v>CONFIRMED BEARISH</v>
      </c>
    </row>
    <row r="1842" spans="1:8" ht="13.5" x14ac:dyDescent="0.25">
      <c r="A1842" s="3">
        <f>TITRES_STAT!B1845</f>
        <v>44694</v>
      </c>
      <c r="B1842" s="6">
        <f>TITRES_STAT!C1845</f>
        <v>13.7</v>
      </c>
      <c r="C1842" s="6">
        <f>TITRES_STAT!D1845</f>
        <v>9.7870000000000008</v>
      </c>
      <c r="D1842" s="6">
        <f>TITRES_STAT!E1845</f>
        <v>9.7870000000000008</v>
      </c>
      <c r="E1842" s="2">
        <f t="shared" si="112"/>
        <v>-611.73660690802103</v>
      </c>
      <c r="F1842" s="6" t="str">
        <f t="shared" si="115"/>
        <v>BEARISH</v>
      </c>
      <c r="G1842" s="6" t="str">
        <f t="shared" si="114"/>
        <v>STRONG</v>
      </c>
      <c r="H1842" s="6" t="str">
        <f t="shared" si="113"/>
        <v>CONFIRMED BEARISH</v>
      </c>
    </row>
    <row r="1843" spans="1:8" ht="13.5" x14ac:dyDescent="0.25">
      <c r="A1843" s="3">
        <f>TITRES_STAT!B1846</f>
        <v>44697</v>
      </c>
      <c r="B1843" s="6">
        <f>TITRES_STAT!C1846</f>
        <v>13.7</v>
      </c>
      <c r="C1843" s="6">
        <f>TITRES_STAT!D1846</f>
        <v>9.7870000000000008</v>
      </c>
      <c r="D1843" s="6">
        <f>TITRES_STAT!E1846</f>
        <v>9.7870000000000008</v>
      </c>
      <c r="E1843" s="2">
        <f t="shared" si="112"/>
        <v>-611.73660690802103</v>
      </c>
      <c r="F1843" s="6" t="str">
        <f t="shared" si="115"/>
        <v>BEARISH</v>
      </c>
      <c r="G1843" s="6" t="str">
        <f t="shared" si="114"/>
        <v>STRONG</v>
      </c>
      <c r="H1843" s="6" t="str">
        <f t="shared" si="113"/>
        <v>CONFIRMED BEARISH</v>
      </c>
    </row>
    <row r="1844" spans="1:8" ht="13.5" x14ac:dyDescent="0.25">
      <c r="A1844" s="3">
        <f>TITRES_STAT!B1847</f>
        <v>44698</v>
      </c>
      <c r="B1844" s="6">
        <f>TITRES_STAT!C1847</f>
        <v>13.8</v>
      </c>
      <c r="C1844" s="6">
        <f>TITRES_STAT!D1847</f>
        <v>9.859</v>
      </c>
      <c r="D1844" s="6">
        <f>TITRES_STAT!E1847</f>
        <v>9.7897012318840577</v>
      </c>
      <c r="E1844" s="2">
        <f t="shared" si="112"/>
        <v>-601.94690567613702</v>
      </c>
      <c r="F1844" s="6" t="str">
        <f t="shared" si="115"/>
        <v>BEARISH</v>
      </c>
      <c r="G1844" s="6" t="str">
        <f t="shared" si="114"/>
        <v>NEUTRAL</v>
      </c>
      <c r="H1844" s="6" t="str">
        <f t="shared" si="113"/>
        <v>NEUTRAL</v>
      </c>
    </row>
    <row r="1845" spans="1:8" ht="13.5" x14ac:dyDescent="0.25">
      <c r="A1845" s="3">
        <f>TITRES_STAT!B1848</f>
        <v>44699</v>
      </c>
      <c r="B1845" s="6">
        <f>TITRES_STAT!C1848</f>
        <v>13.79</v>
      </c>
      <c r="C1845" s="6">
        <f>TITRES_STAT!D1848</f>
        <v>9.8510000000000009</v>
      </c>
      <c r="D1845" s="6">
        <f>TITRES_STAT!E1848</f>
        <v>9.847428208846992</v>
      </c>
      <c r="E1845" s="2">
        <f t="shared" si="112"/>
        <v>-611.79433388498398</v>
      </c>
      <c r="F1845" s="6" t="str">
        <f t="shared" si="115"/>
        <v>BEARISH</v>
      </c>
      <c r="G1845" s="6" t="str">
        <f t="shared" si="114"/>
        <v>NEUTRAL</v>
      </c>
      <c r="H1845" s="6" t="str">
        <f t="shared" si="113"/>
        <v>BEARISH DIVERGENCE</v>
      </c>
    </row>
    <row r="1846" spans="1:8" ht="13.5" x14ac:dyDescent="0.25">
      <c r="A1846" s="3">
        <f>TITRES_STAT!B1849</f>
        <v>44700</v>
      </c>
      <c r="B1846" s="6">
        <f>TITRES_STAT!C1849</f>
        <v>13.94</v>
      </c>
      <c r="C1846" s="6">
        <f>TITRES_STAT!D1849</f>
        <v>9.9589999999999996</v>
      </c>
      <c r="D1846" s="6">
        <f>TITRES_STAT!E1849</f>
        <v>9.9575711621233864</v>
      </c>
      <c r="E1846" s="2">
        <f t="shared" si="112"/>
        <v>-601.83676272286061</v>
      </c>
      <c r="F1846" s="6" t="str">
        <f t="shared" si="115"/>
        <v>BULLISH</v>
      </c>
      <c r="G1846" s="6" t="str">
        <f t="shared" si="114"/>
        <v>NEUTRAL</v>
      </c>
      <c r="H1846" s="6" t="str">
        <f t="shared" si="113"/>
        <v>CONFIRMED BULLISH</v>
      </c>
    </row>
    <row r="1847" spans="1:8" ht="13.5" x14ac:dyDescent="0.25">
      <c r="A1847" s="3">
        <f>TITRES_STAT!B1850</f>
        <v>44701</v>
      </c>
      <c r="B1847" s="6">
        <f>TITRES_STAT!C1850</f>
        <v>13.5</v>
      </c>
      <c r="C1847" s="6">
        <f>TITRES_STAT!D1850</f>
        <v>10.553000000000001</v>
      </c>
      <c r="D1847" s="6">
        <f>TITRES_STAT!E1850</f>
        <v>10.553000000000001</v>
      </c>
      <c r="E1847" s="2">
        <f t="shared" si="112"/>
        <v>-612.38976272286061</v>
      </c>
      <c r="F1847" s="6" t="str">
        <f t="shared" si="115"/>
        <v>BEARISH</v>
      </c>
      <c r="G1847" s="6" t="str">
        <f t="shared" si="114"/>
        <v>NEUTRAL</v>
      </c>
      <c r="H1847" s="6" t="str">
        <f t="shared" si="113"/>
        <v>CONFIRMED BEARISH</v>
      </c>
    </row>
    <row r="1848" spans="1:8" ht="13.5" x14ac:dyDescent="0.25">
      <c r="A1848" s="3">
        <f>TITRES_STAT!B1851</f>
        <v>44704</v>
      </c>
      <c r="B1848" s="6">
        <f>TITRES_STAT!C1851</f>
        <v>12.69</v>
      </c>
      <c r="C1848" s="6">
        <f>TITRES_STAT!D1851</f>
        <v>9.9190000000000005</v>
      </c>
      <c r="D1848" s="6">
        <f>TITRES_STAT!E1851</f>
        <v>10.552909298660364</v>
      </c>
      <c r="E1848" s="2">
        <f t="shared" si="112"/>
        <v>-622.94267202152093</v>
      </c>
      <c r="F1848" s="6" t="str">
        <f t="shared" si="115"/>
        <v>BEARISH</v>
      </c>
      <c r="G1848" s="6" t="str">
        <f t="shared" si="114"/>
        <v>NEUTRAL</v>
      </c>
      <c r="H1848" s="6" t="str">
        <f t="shared" si="113"/>
        <v>CONFIRMED BEARISH</v>
      </c>
    </row>
    <row r="1849" spans="1:8" ht="13.5" x14ac:dyDescent="0.25">
      <c r="A1849" s="3">
        <f>TITRES_STAT!B1852</f>
        <v>44705</v>
      </c>
      <c r="B1849" s="6">
        <f>TITRES_STAT!C1852</f>
        <v>13.45</v>
      </c>
      <c r="C1849" s="6">
        <f>TITRES_STAT!D1852</f>
        <v>10.513999999999999</v>
      </c>
      <c r="D1849" s="6">
        <f>TITRES_STAT!E1852</f>
        <v>10.513999999999999</v>
      </c>
      <c r="E1849" s="2">
        <f t="shared" si="112"/>
        <v>-612.42867202152092</v>
      </c>
      <c r="F1849" s="6" t="str">
        <f t="shared" si="115"/>
        <v>BEARISH</v>
      </c>
      <c r="G1849" s="6" t="str">
        <f t="shared" si="114"/>
        <v>NEUTRAL</v>
      </c>
      <c r="H1849" s="6" t="str">
        <f t="shared" si="113"/>
        <v>CONFIRMED BEARISH</v>
      </c>
    </row>
    <row r="1850" spans="1:8" ht="13.5" x14ac:dyDescent="0.25">
      <c r="A1850" s="3">
        <f>TITRES_STAT!B1853</f>
        <v>44706</v>
      </c>
      <c r="B1850" s="6">
        <f>TITRES_STAT!C1853</f>
        <v>13.71</v>
      </c>
      <c r="C1850" s="6">
        <f>TITRES_STAT!D1853</f>
        <v>10.717000000000001</v>
      </c>
      <c r="D1850" s="6">
        <f>TITRES_STAT!E1853</f>
        <v>10.717000000000001</v>
      </c>
      <c r="E1850" s="2">
        <f t="shared" si="112"/>
        <v>-601.71167202152094</v>
      </c>
      <c r="F1850" s="6" t="str">
        <f t="shared" si="115"/>
        <v>BULLISH</v>
      </c>
      <c r="G1850" s="6" t="str">
        <f t="shared" si="114"/>
        <v>NEUTRAL</v>
      </c>
      <c r="H1850" s="6" t="str">
        <f t="shared" si="113"/>
        <v>BULLISH DIVERGENCE</v>
      </c>
    </row>
    <row r="1851" spans="1:8" ht="13.5" x14ac:dyDescent="0.25">
      <c r="A1851" s="3">
        <f>TITRES_STAT!B1854</f>
        <v>44707</v>
      </c>
      <c r="B1851" s="6">
        <f>TITRES_STAT!C1854</f>
        <v>13.71</v>
      </c>
      <c r="C1851" s="6">
        <f>TITRES_STAT!D1854</f>
        <v>10.717000000000001</v>
      </c>
      <c r="D1851" s="6">
        <f>TITRES_STAT!E1854</f>
        <v>0</v>
      </c>
      <c r="E1851" s="2">
        <f t="shared" si="112"/>
        <v>-601.71167202152094</v>
      </c>
      <c r="F1851" s="6" t="str">
        <f t="shared" si="115"/>
        <v>BULLISH</v>
      </c>
      <c r="G1851" s="6" t="str">
        <f t="shared" si="114"/>
        <v>NEUTRAL</v>
      </c>
      <c r="H1851" s="6" t="str">
        <f t="shared" si="113"/>
        <v>BULLISH DIVERGENCE</v>
      </c>
    </row>
    <row r="1852" spans="1:8" ht="13.5" x14ac:dyDescent="0.25">
      <c r="A1852" s="3">
        <f>TITRES_STAT!B1855</f>
        <v>44708</v>
      </c>
      <c r="B1852" s="6">
        <f>TITRES_STAT!C1855</f>
        <v>13.71</v>
      </c>
      <c r="C1852" s="6">
        <f>TITRES_STAT!D1855</f>
        <v>10.717000000000001</v>
      </c>
      <c r="D1852" s="6">
        <f>TITRES_STAT!E1855</f>
        <v>0</v>
      </c>
      <c r="E1852" s="2">
        <f t="shared" si="112"/>
        <v>-601.71167202152094</v>
      </c>
      <c r="F1852" s="6" t="str">
        <f t="shared" si="115"/>
        <v>BULLISH</v>
      </c>
      <c r="G1852" s="6" t="str">
        <f t="shared" si="114"/>
        <v>NEUTRAL</v>
      </c>
      <c r="H1852" s="6" t="str">
        <f t="shared" si="113"/>
        <v>CONFIRMED BULLISH</v>
      </c>
    </row>
    <row r="1853" spans="1:8" ht="13.5" x14ac:dyDescent="0.25">
      <c r="A1853" s="3">
        <f>TITRES_STAT!B1856</f>
        <v>44711</v>
      </c>
      <c r="B1853" s="6">
        <f>TITRES_STAT!C1856</f>
        <v>13.71</v>
      </c>
      <c r="C1853" s="6">
        <f>TITRES_STAT!D1856</f>
        <v>10.717000000000001</v>
      </c>
      <c r="D1853" s="6">
        <f>TITRES_STAT!E1856</f>
        <v>0</v>
      </c>
      <c r="E1853" s="2">
        <f t="shared" si="112"/>
        <v>-601.71167202152094</v>
      </c>
      <c r="F1853" s="6" t="str">
        <f t="shared" si="115"/>
        <v>BULLISH</v>
      </c>
      <c r="G1853" s="6" t="str">
        <f t="shared" si="114"/>
        <v>WEAK</v>
      </c>
      <c r="H1853" s="6" t="str">
        <f t="shared" si="113"/>
        <v>CONFIRMED BULLISH</v>
      </c>
    </row>
    <row r="1854" spans="1:8" ht="13.5" x14ac:dyDescent="0.25">
      <c r="A1854" s="3">
        <f>TITRES_STAT!B1857</f>
        <v>44712</v>
      </c>
      <c r="B1854" s="6">
        <f>TITRES_STAT!C1857</f>
        <v>13.71</v>
      </c>
      <c r="C1854" s="6">
        <f>TITRES_STAT!D1857</f>
        <v>10.717000000000001</v>
      </c>
      <c r="D1854" s="6">
        <f>TITRES_STAT!E1857</f>
        <v>0</v>
      </c>
      <c r="E1854" s="2">
        <f t="shared" si="112"/>
        <v>-601.71167202152094</v>
      </c>
      <c r="F1854" s="6" t="str">
        <f t="shared" si="115"/>
        <v>BULLISH</v>
      </c>
      <c r="G1854" s="6" t="str">
        <f t="shared" si="114"/>
        <v>NEUTRAL</v>
      </c>
      <c r="H1854" s="6" t="str">
        <f t="shared" si="113"/>
        <v>CONFIRMED BULLISH</v>
      </c>
    </row>
    <row r="1855" spans="1:8" ht="13.5" x14ac:dyDescent="0.25">
      <c r="A1855" s="3">
        <f>TITRES_STAT!B1858</f>
        <v>44713</v>
      </c>
      <c r="B1855" s="6">
        <f>TITRES_STAT!C1858</f>
        <v>13.71</v>
      </c>
      <c r="C1855" s="6">
        <f>TITRES_STAT!D1858</f>
        <v>10.717000000000001</v>
      </c>
      <c r="D1855" s="6">
        <f>TITRES_STAT!E1858</f>
        <v>0</v>
      </c>
      <c r="E1855" s="2">
        <f t="shared" si="112"/>
        <v>-601.71167202152094</v>
      </c>
      <c r="F1855" s="6" t="str">
        <f t="shared" si="115"/>
        <v>NEUTRAL</v>
      </c>
      <c r="G1855" s="6" t="str">
        <f t="shared" si="114"/>
        <v>NEUTRAL</v>
      </c>
      <c r="H1855" s="6" t="str">
        <f t="shared" si="113"/>
        <v>NEUTRAL</v>
      </c>
    </row>
    <row r="1856" spans="1:8" ht="13.5" x14ac:dyDescent="0.25">
      <c r="A1856" s="3">
        <f>TITRES_STAT!B1859</f>
        <v>44714</v>
      </c>
      <c r="B1856" s="6">
        <f>TITRES_STAT!C1859</f>
        <v>13.5</v>
      </c>
      <c r="C1856" s="6">
        <f>TITRES_STAT!D1859</f>
        <v>10.553000000000001</v>
      </c>
      <c r="D1856" s="6">
        <f>TITRES_STAT!E1859</f>
        <v>10.553000000000001</v>
      </c>
      <c r="E1856" s="2">
        <f t="shared" si="112"/>
        <v>-612.26467202152094</v>
      </c>
      <c r="F1856" s="6" t="str">
        <f t="shared" si="115"/>
        <v>BEARISH</v>
      </c>
      <c r="G1856" s="6" t="str">
        <f t="shared" si="114"/>
        <v>NEUTRAL</v>
      </c>
      <c r="H1856" s="6" t="str">
        <f t="shared" si="113"/>
        <v>CONFIRMED BEARISH</v>
      </c>
    </row>
    <row r="1857" spans="1:8" ht="13.5" x14ac:dyDescent="0.25">
      <c r="A1857" s="3">
        <f>TITRES_STAT!B1860</f>
        <v>44715</v>
      </c>
      <c r="B1857" s="6">
        <f>TITRES_STAT!C1860</f>
        <v>13.5</v>
      </c>
      <c r="C1857" s="6">
        <f>TITRES_STAT!D1860</f>
        <v>10.553000000000001</v>
      </c>
      <c r="D1857" s="6">
        <f>TITRES_STAT!E1860</f>
        <v>0</v>
      </c>
      <c r="E1857" s="2">
        <f t="shared" si="112"/>
        <v>-612.26467202152094</v>
      </c>
      <c r="F1857" s="6" t="str">
        <f t="shared" si="115"/>
        <v>BEARISH</v>
      </c>
      <c r="G1857" s="6" t="str">
        <f t="shared" si="114"/>
        <v>NEUTRAL</v>
      </c>
      <c r="H1857" s="6" t="str">
        <f t="shared" si="113"/>
        <v>CONFIRMED BEARISH</v>
      </c>
    </row>
    <row r="1858" spans="1:8" ht="13.5" x14ac:dyDescent="0.25">
      <c r="A1858" s="3">
        <f>TITRES_STAT!B1861</f>
        <v>44718</v>
      </c>
      <c r="B1858" s="6">
        <f>TITRES_STAT!C1861</f>
        <v>13.21</v>
      </c>
      <c r="C1858" s="6">
        <f>TITRES_STAT!D1861</f>
        <v>10.326000000000001</v>
      </c>
      <c r="D1858" s="6">
        <f>TITRES_STAT!E1861</f>
        <v>10.326000000000001</v>
      </c>
      <c r="E1858" s="2">
        <f t="shared" si="112"/>
        <v>-622.59067202152096</v>
      </c>
      <c r="F1858" s="6" t="str">
        <f t="shared" si="115"/>
        <v>BEARISH</v>
      </c>
      <c r="G1858" s="6" t="str">
        <f t="shared" si="114"/>
        <v>STRONG</v>
      </c>
      <c r="H1858" s="6" t="str">
        <f t="shared" si="113"/>
        <v>CONFIRMED BEARISH</v>
      </c>
    </row>
    <row r="1859" spans="1:8" ht="13.5" x14ac:dyDescent="0.25">
      <c r="A1859" s="3">
        <f>TITRES_STAT!B1862</f>
        <v>44719</v>
      </c>
      <c r="B1859" s="6">
        <f>TITRES_STAT!C1862</f>
        <v>13.21</v>
      </c>
      <c r="C1859" s="6">
        <f>TITRES_STAT!D1862</f>
        <v>10.326000000000001</v>
      </c>
      <c r="D1859" s="6">
        <f>TITRES_STAT!E1862</f>
        <v>10.328345041635124</v>
      </c>
      <c r="E1859" s="2">
        <f t="shared" si="112"/>
        <v>-622.59067202152096</v>
      </c>
      <c r="F1859" s="6" t="str">
        <f t="shared" si="115"/>
        <v>BEARISH</v>
      </c>
      <c r="G1859" s="6" t="str">
        <f t="shared" si="114"/>
        <v>STRONG</v>
      </c>
      <c r="H1859" s="6" t="str">
        <f t="shared" si="113"/>
        <v>CONFIRMED BEARISH</v>
      </c>
    </row>
    <row r="1860" spans="1:8" ht="13.5" x14ac:dyDescent="0.25">
      <c r="A1860" s="3">
        <f>TITRES_STAT!B1863</f>
        <v>44720</v>
      </c>
      <c r="B1860" s="6">
        <f>TITRES_STAT!C1863</f>
        <v>13.3</v>
      </c>
      <c r="C1860" s="6">
        <f>TITRES_STAT!D1863</f>
        <v>10.396000000000001</v>
      </c>
      <c r="D1860" s="6">
        <f>TITRES_STAT!E1863</f>
        <v>10.352227368421053</v>
      </c>
      <c r="E1860" s="2">
        <f t="shared" ref="E1860:E1923" si="116">IF(B1860&gt;B1859, E1859+D1860, IF(B1860&lt;B1859, E1859-D1860, E1859))</f>
        <v>-612.23844465309992</v>
      </c>
      <c r="F1860" s="6" t="str">
        <f t="shared" si="115"/>
        <v>BEARISH</v>
      </c>
      <c r="G1860" s="6" t="str">
        <f t="shared" si="114"/>
        <v>NEUTRAL</v>
      </c>
      <c r="H1860" s="6" t="str">
        <f t="shared" si="113"/>
        <v>CONFIRMED BEARISH</v>
      </c>
    </row>
    <row r="1861" spans="1:8" ht="13.5" x14ac:dyDescent="0.25">
      <c r="A1861" s="3">
        <f>TITRES_STAT!B1864</f>
        <v>44721</v>
      </c>
      <c r="B1861" s="6">
        <f>TITRES_STAT!C1864</f>
        <v>13.3</v>
      </c>
      <c r="C1861" s="6">
        <f>TITRES_STAT!D1864</f>
        <v>10.396000000000001</v>
      </c>
      <c r="D1861" s="6">
        <f>TITRES_STAT!E1864</f>
        <v>0</v>
      </c>
      <c r="E1861" s="2">
        <f t="shared" si="116"/>
        <v>-612.23844465309992</v>
      </c>
      <c r="F1861" s="6" t="str">
        <f t="shared" si="115"/>
        <v>BULLISH</v>
      </c>
      <c r="G1861" s="6" t="str">
        <f t="shared" si="114"/>
        <v>NEUTRAL</v>
      </c>
      <c r="H1861" s="6" t="str">
        <f t="shared" si="113"/>
        <v>BULLISH DIVERGENCE</v>
      </c>
    </row>
    <row r="1862" spans="1:8" ht="13.5" x14ac:dyDescent="0.25">
      <c r="A1862" s="3">
        <f>TITRES_STAT!B1865</f>
        <v>44722</v>
      </c>
      <c r="B1862" s="6">
        <f>TITRES_STAT!C1865</f>
        <v>13.3</v>
      </c>
      <c r="C1862" s="6">
        <f>TITRES_STAT!D1865</f>
        <v>10.396000000000001</v>
      </c>
      <c r="D1862" s="6">
        <f>TITRES_STAT!E1865</f>
        <v>10.396000000000001</v>
      </c>
      <c r="E1862" s="2">
        <f t="shared" si="116"/>
        <v>-612.23844465309992</v>
      </c>
      <c r="F1862" s="6" t="str">
        <f t="shared" si="115"/>
        <v>BULLISH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BULLISH DIVERGENCE</v>
      </c>
    </row>
    <row r="1863" spans="1:8" ht="13.5" x14ac:dyDescent="0.25">
      <c r="A1863" s="3">
        <f>TITRES_STAT!B1866</f>
        <v>44725</v>
      </c>
      <c r="B1863" s="6">
        <f>TITRES_STAT!C1866</f>
        <v>13.3</v>
      </c>
      <c r="C1863" s="6">
        <f>TITRES_STAT!D1866</f>
        <v>10.396000000000001</v>
      </c>
      <c r="D1863" s="6">
        <f>TITRES_STAT!E1866</f>
        <v>0</v>
      </c>
      <c r="E1863" s="2">
        <f t="shared" si="116"/>
        <v>-612.23844465309992</v>
      </c>
      <c r="F1863" s="6" t="str">
        <f t="shared" si="115"/>
        <v>BULLISH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CONFIRMED BULLISH</v>
      </c>
    </row>
    <row r="1864" spans="1:8" ht="13.5" x14ac:dyDescent="0.25">
      <c r="A1864" s="3">
        <f>TITRES_STAT!B1867</f>
        <v>44726</v>
      </c>
      <c r="B1864" s="6">
        <f>TITRES_STAT!C1867</f>
        <v>13.5</v>
      </c>
      <c r="C1864" s="6">
        <f>TITRES_STAT!D1867</f>
        <v>10.553000000000001</v>
      </c>
      <c r="D1864" s="6">
        <f>TITRES_STAT!E1867</f>
        <v>10.553000000000001</v>
      </c>
      <c r="E1864" s="2">
        <f t="shared" si="116"/>
        <v>-601.68544465309992</v>
      </c>
      <c r="F1864" s="6" t="str">
        <f t="shared" ref="F1864:F1927" si="119">IF(E1864&gt;E1859,"BULLISH",IF(E1864&lt;E1859,"BEARISH","NEUTRAL"))</f>
        <v>BULLISH</v>
      </c>
      <c r="G1864" s="6" t="str">
        <f t="shared" si="118"/>
        <v>WEAK</v>
      </c>
      <c r="H1864" s="6" t="str">
        <f t="shared" si="117"/>
        <v>CONFIRMED BULLISH</v>
      </c>
    </row>
    <row r="1865" spans="1:8" ht="13.5" x14ac:dyDescent="0.25">
      <c r="A1865" s="3">
        <f>TITRES_STAT!B1868</f>
        <v>44727</v>
      </c>
      <c r="B1865" s="6">
        <f>TITRES_STAT!C1868</f>
        <v>13.7</v>
      </c>
      <c r="C1865" s="6">
        <f>TITRES_STAT!D1868</f>
        <v>10.709</v>
      </c>
      <c r="D1865" s="6">
        <f>TITRES_STAT!E1868</f>
        <v>10.709</v>
      </c>
      <c r="E1865" s="2">
        <f t="shared" si="116"/>
        <v>-590.97644465309997</v>
      </c>
      <c r="F1865" s="6" t="str">
        <f t="shared" si="119"/>
        <v>BULLISH</v>
      </c>
      <c r="G1865" s="6" t="str">
        <f t="shared" si="118"/>
        <v>WEAK</v>
      </c>
      <c r="H1865" s="6" t="str">
        <f t="shared" si="117"/>
        <v>CONFIRMED BULLISH</v>
      </c>
    </row>
    <row r="1866" spans="1:8" ht="13.5" x14ac:dyDescent="0.25">
      <c r="A1866" s="3">
        <f>TITRES_STAT!B1869</f>
        <v>44728</v>
      </c>
      <c r="B1866" s="6">
        <f>TITRES_STAT!C1869</f>
        <v>13.7</v>
      </c>
      <c r="C1866" s="6">
        <f>TITRES_STAT!D1869</f>
        <v>10.709</v>
      </c>
      <c r="D1866" s="6">
        <f>TITRES_STAT!E1869</f>
        <v>0</v>
      </c>
      <c r="E1866" s="2">
        <f t="shared" si="116"/>
        <v>-590.97644465309997</v>
      </c>
      <c r="F1866" s="6" t="str">
        <f t="shared" si="119"/>
        <v>BULLISH</v>
      </c>
      <c r="G1866" s="6" t="str">
        <f t="shared" si="118"/>
        <v>WEAK</v>
      </c>
      <c r="H1866" s="6" t="str">
        <f t="shared" si="117"/>
        <v>CONFIRMED BULLISH</v>
      </c>
    </row>
    <row r="1867" spans="1:8" ht="13.5" x14ac:dyDescent="0.25">
      <c r="A1867" s="3">
        <f>TITRES_STAT!B1870</f>
        <v>44729</v>
      </c>
      <c r="B1867" s="6">
        <f>TITRES_STAT!C1870</f>
        <v>13.9</v>
      </c>
      <c r="C1867" s="6">
        <f>TITRES_STAT!D1870</f>
        <v>10.865</v>
      </c>
      <c r="D1867" s="6">
        <f>TITRES_STAT!E1870</f>
        <v>10.865</v>
      </c>
      <c r="E1867" s="2">
        <f t="shared" si="116"/>
        <v>-580.11144465309997</v>
      </c>
      <c r="F1867" s="6" t="str">
        <f t="shared" si="119"/>
        <v>BULLISH</v>
      </c>
      <c r="G1867" s="6" t="str">
        <f t="shared" si="118"/>
        <v>WEAK</v>
      </c>
      <c r="H1867" s="6" t="str">
        <f t="shared" si="117"/>
        <v>CONFIRMED BULLISH</v>
      </c>
    </row>
    <row r="1868" spans="1:8" ht="13.5" x14ac:dyDescent="0.25">
      <c r="A1868" s="3">
        <f>TITRES_STAT!B1871</f>
        <v>44732</v>
      </c>
      <c r="B1868" s="6">
        <f>TITRES_STAT!C1871</f>
        <v>13.9</v>
      </c>
      <c r="C1868" s="6">
        <f>TITRES_STAT!D1871</f>
        <v>10.865</v>
      </c>
      <c r="D1868" s="6">
        <f>TITRES_STAT!E1871</f>
        <v>10.865</v>
      </c>
      <c r="E1868" s="2">
        <f t="shared" si="116"/>
        <v>-580.11144465309997</v>
      </c>
      <c r="F1868" s="6" t="str">
        <f t="shared" si="119"/>
        <v>BULLISH</v>
      </c>
      <c r="G1868" s="6" t="str">
        <f t="shared" si="118"/>
        <v>WEAK</v>
      </c>
      <c r="H1868" s="6" t="str">
        <f t="shared" si="117"/>
        <v>CONFIRMED BULLISH</v>
      </c>
    </row>
    <row r="1869" spans="1:8" ht="13.5" x14ac:dyDescent="0.25">
      <c r="A1869" s="3">
        <f>TITRES_STAT!B1872</f>
        <v>44733</v>
      </c>
      <c r="B1869" s="6">
        <f>TITRES_STAT!C1872</f>
        <v>13.9</v>
      </c>
      <c r="C1869" s="6">
        <f>TITRES_STAT!D1872</f>
        <v>10.865</v>
      </c>
      <c r="D1869" s="6">
        <f>TITRES_STAT!E1872</f>
        <v>0</v>
      </c>
      <c r="E1869" s="2">
        <f t="shared" si="116"/>
        <v>-580.11144465309997</v>
      </c>
      <c r="F1869" s="6" t="str">
        <f t="shared" si="119"/>
        <v>BULLISH</v>
      </c>
      <c r="G1869" s="6" t="str">
        <f t="shared" si="118"/>
        <v>WEAK</v>
      </c>
      <c r="H1869" s="6" t="str">
        <f t="shared" si="117"/>
        <v>CONFIRMED BULLISH</v>
      </c>
    </row>
    <row r="1870" spans="1:8" ht="13.5" x14ac:dyDescent="0.25">
      <c r="A1870" s="3">
        <f>TITRES_STAT!B1873</f>
        <v>44734</v>
      </c>
      <c r="B1870" s="6">
        <f>TITRES_STAT!C1873</f>
        <v>13.5</v>
      </c>
      <c r="C1870" s="6">
        <f>TITRES_STAT!D1873</f>
        <v>10.553000000000001</v>
      </c>
      <c r="D1870" s="6">
        <f>TITRES_STAT!E1873</f>
        <v>10.431054222222222</v>
      </c>
      <c r="E1870" s="2">
        <f t="shared" si="116"/>
        <v>-590.54249887532217</v>
      </c>
      <c r="F1870" s="6" t="str">
        <f t="shared" si="119"/>
        <v>BULLISH</v>
      </c>
      <c r="G1870" s="6" t="str">
        <f t="shared" si="118"/>
        <v>NEUTRAL</v>
      </c>
      <c r="H1870" s="6" t="str">
        <f t="shared" si="117"/>
        <v>BULLISH DIVERGENCE</v>
      </c>
    </row>
    <row r="1871" spans="1:8" ht="13.5" x14ac:dyDescent="0.25">
      <c r="A1871" s="3">
        <f>TITRES_STAT!B1874</f>
        <v>44735</v>
      </c>
      <c r="B1871" s="6">
        <f>TITRES_STAT!C1874</f>
        <v>13.59</v>
      </c>
      <c r="C1871" s="6">
        <f>TITRES_STAT!D1874</f>
        <v>10.622999999999999</v>
      </c>
      <c r="D1871" s="6">
        <f>TITRES_STAT!E1874</f>
        <v>10.641760264900661</v>
      </c>
      <c r="E1871" s="2">
        <f t="shared" si="116"/>
        <v>-579.90073861042151</v>
      </c>
      <c r="F1871" s="6" t="str">
        <f t="shared" si="119"/>
        <v>BULLISH</v>
      </c>
      <c r="G1871" s="6" t="str">
        <f t="shared" si="118"/>
        <v>NEUTRAL</v>
      </c>
      <c r="H1871" s="6" t="str">
        <f t="shared" si="117"/>
        <v>BULLISH DIVERGENCE</v>
      </c>
    </row>
    <row r="1872" spans="1:8" ht="13.5" x14ac:dyDescent="0.25">
      <c r="A1872" s="3">
        <f>TITRES_STAT!B1875</f>
        <v>44736</v>
      </c>
      <c r="B1872" s="6">
        <f>TITRES_STAT!C1875</f>
        <v>13.5</v>
      </c>
      <c r="C1872" s="6">
        <f>TITRES_STAT!D1875</f>
        <v>10.553000000000001</v>
      </c>
      <c r="D1872" s="6">
        <f>TITRES_STAT!E1875</f>
        <v>10.553000000000001</v>
      </c>
      <c r="E1872" s="2">
        <f t="shared" si="116"/>
        <v>-590.45373861042151</v>
      </c>
      <c r="F1872" s="6" t="str">
        <f t="shared" si="119"/>
        <v>BEARISH</v>
      </c>
      <c r="G1872" s="6" t="str">
        <f t="shared" si="118"/>
        <v>NEUTRAL</v>
      </c>
      <c r="H1872" s="6" t="str">
        <f t="shared" si="117"/>
        <v>CONFIRMED BEARISH</v>
      </c>
    </row>
    <row r="1873" spans="1:8" ht="13.5" x14ac:dyDescent="0.25">
      <c r="A1873" s="3">
        <f>TITRES_STAT!B1876</f>
        <v>44739</v>
      </c>
      <c r="B1873" s="6">
        <f>TITRES_STAT!C1876</f>
        <v>13.5</v>
      </c>
      <c r="C1873" s="6">
        <f>TITRES_STAT!D1876</f>
        <v>10.553000000000001</v>
      </c>
      <c r="D1873" s="6">
        <f>TITRES_STAT!E1876</f>
        <v>0</v>
      </c>
      <c r="E1873" s="2">
        <f t="shared" si="116"/>
        <v>-590.45373861042151</v>
      </c>
      <c r="F1873" s="6" t="str">
        <f t="shared" si="119"/>
        <v>BEARISH</v>
      </c>
      <c r="G1873" s="6" t="str">
        <f t="shared" si="118"/>
        <v>NEUTRAL</v>
      </c>
      <c r="H1873" s="6" t="str">
        <f t="shared" si="117"/>
        <v>CONFIRMED BEARISH</v>
      </c>
    </row>
    <row r="1874" spans="1:8" ht="13.5" x14ac:dyDescent="0.25">
      <c r="A1874" s="3">
        <f>TITRES_STAT!B1877</f>
        <v>44740</v>
      </c>
      <c r="B1874" s="6">
        <f>TITRES_STAT!C1877</f>
        <v>13.5</v>
      </c>
      <c r="C1874" s="6">
        <f>TITRES_STAT!D1877</f>
        <v>10.553000000000001</v>
      </c>
      <c r="D1874" s="6">
        <f>TITRES_STAT!E1877</f>
        <v>0</v>
      </c>
      <c r="E1874" s="2">
        <f t="shared" si="116"/>
        <v>-590.45373861042151</v>
      </c>
      <c r="F1874" s="6" t="str">
        <f t="shared" si="119"/>
        <v>BEARISH</v>
      </c>
      <c r="G1874" s="6" t="str">
        <f t="shared" si="118"/>
        <v>NEUTRAL</v>
      </c>
      <c r="H1874" s="6" t="str">
        <f t="shared" si="117"/>
        <v>CONFIRMED BEARISH</v>
      </c>
    </row>
    <row r="1875" spans="1:8" ht="13.5" x14ac:dyDescent="0.25">
      <c r="A1875" s="3">
        <f>TITRES_STAT!B1878</f>
        <v>44741</v>
      </c>
      <c r="B1875" s="6">
        <f>TITRES_STAT!C1878</f>
        <v>13.5</v>
      </c>
      <c r="C1875" s="6">
        <f>TITRES_STAT!D1878</f>
        <v>10.553000000000001</v>
      </c>
      <c r="D1875" s="6">
        <f>TITRES_STAT!E1878</f>
        <v>0</v>
      </c>
      <c r="E1875" s="2">
        <f t="shared" si="116"/>
        <v>-590.45373861042151</v>
      </c>
      <c r="F1875" s="6" t="str">
        <f t="shared" si="119"/>
        <v>BULLISH</v>
      </c>
      <c r="G1875" s="6" t="str">
        <f t="shared" si="118"/>
        <v>NEUTRAL</v>
      </c>
      <c r="H1875" s="6" t="str">
        <f t="shared" si="117"/>
        <v>NEUTRAL</v>
      </c>
    </row>
    <row r="1876" spans="1:8" ht="13.5" x14ac:dyDescent="0.25">
      <c r="A1876" s="3">
        <f>TITRES_STAT!B1879</f>
        <v>44742</v>
      </c>
      <c r="B1876" s="6">
        <f>TITRES_STAT!C1879</f>
        <v>13.9</v>
      </c>
      <c r="C1876" s="6">
        <f>TITRES_STAT!D1879</f>
        <v>10.865</v>
      </c>
      <c r="D1876" s="6">
        <f>TITRES_STAT!E1879</f>
        <v>10.865</v>
      </c>
      <c r="E1876" s="2">
        <f t="shared" si="116"/>
        <v>-579.5887386104215</v>
      </c>
      <c r="F1876" s="6" t="str">
        <f t="shared" si="119"/>
        <v>BULLISH</v>
      </c>
      <c r="G1876" s="6" t="str">
        <f t="shared" si="118"/>
        <v>NEUTRAL</v>
      </c>
      <c r="H1876" s="6" t="str">
        <f t="shared" si="117"/>
        <v>CONFIRMED BULLISH</v>
      </c>
    </row>
    <row r="1877" spans="1:8" ht="13.5" x14ac:dyDescent="0.25">
      <c r="A1877" s="3">
        <f>TITRES_STAT!B1880</f>
        <v>44743</v>
      </c>
      <c r="B1877" s="6">
        <f>TITRES_STAT!C1880</f>
        <v>13.9</v>
      </c>
      <c r="C1877" s="6">
        <f>TITRES_STAT!D1880</f>
        <v>10.865</v>
      </c>
      <c r="D1877" s="6">
        <f>TITRES_STAT!E1880</f>
        <v>10.436653237410072</v>
      </c>
      <c r="E1877" s="2">
        <f t="shared" si="116"/>
        <v>-579.5887386104215</v>
      </c>
      <c r="F1877" s="6" t="str">
        <f t="shared" si="119"/>
        <v>BULLISH</v>
      </c>
      <c r="G1877" s="6" t="str">
        <f t="shared" si="118"/>
        <v>NEUTRAL</v>
      </c>
      <c r="H1877" s="6" t="str">
        <f t="shared" si="117"/>
        <v>CONFIRMED BULLISH</v>
      </c>
    </row>
    <row r="1878" spans="1:8" ht="13.5" x14ac:dyDescent="0.25">
      <c r="A1878" s="3">
        <f>TITRES_STAT!B1881</f>
        <v>44746</v>
      </c>
      <c r="B1878" s="6">
        <f>TITRES_STAT!C1881</f>
        <v>13.5</v>
      </c>
      <c r="C1878" s="6">
        <f>TITRES_STAT!D1881</f>
        <v>10.553000000000001</v>
      </c>
      <c r="D1878" s="6">
        <f>TITRES_STAT!E1881</f>
        <v>10.675727481481482</v>
      </c>
      <c r="E1878" s="2">
        <f t="shared" si="116"/>
        <v>-590.26446609190293</v>
      </c>
      <c r="F1878" s="6" t="str">
        <f t="shared" si="119"/>
        <v>BULLISH</v>
      </c>
      <c r="G1878" s="6" t="str">
        <f t="shared" si="118"/>
        <v>NEUTRAL</v>
      </c>
      <c r="H1878" s="6" t="str">
        <f t="shared" si="117"/>
        <v>NEUTRAL</v>
      </c>
    </row>
    <row r="1879" spans="1:8" ht="13.5" x14ac:dyDescent="0.25">
      <c r="A1879" s="3">
        <f>TITRES_STAT!B1882</f>
        <v>44747</v>
      </c>
      <c r="B1879" s="6">
        <f>TITRES_STAT!C1882</f>
        <v>13.85</v>
      </c>
      <c r="C1879" s="6">
        <f>TITRES_STAT!D1882</f>
        <v>10.826000000000001</v>
      </c>
      <c r="D1879" s="6">
        <f>TITRES_STAT!E1882</f>
        <v>10.641528086642602</v>
      </c>
      <c r="E1879" s="2">
        <f t="shared" si="116"/>
        <v>-579.62293800526038</v>
      </c>
      <c r="F1879" s="6" t="str">
        <f t="shared" si="119"/>
        <v>BULLISH</v>
      </c>
      <c r="G1879" s="6" t="str">
        <f t="shared" si="118"/>
        <v>NEUTRAL</v>
      </c>
      <c r="H1879" s="6" t="str">
        <f t="shared" si="117"/>
        <v>CONFIRMED BULLISH</v>
      </c>
    </row>
    <row r="1880" spans="1:8" ht="13.5" x14ac:dyDescent="0.25">
      <c r="A1880" s="3">
        <f>TITRES_STAT!B1883</f>
        <v>44748</v>
      </c>
      <c r="B1880" s="6">
        <f>TITRES_STAT!C1883</f>
        <v>13.55</v>
      </c>
      <c r="C1880" s="6">
        <f>TITRES_STAT!D1883</f>
        <v>10.592000000000001</v>
      </c>
      <c r="D1880" s="6">
        <f>TITRES_STAT!E1883</f>
        <v>10.58652811808118</v>
      </c>
      <c r="E1880" s="2">
        <f t="shared" si="116"/>
        <v>-590.2094661233416</v>
      </c>
      <c r="F1880" s="6" t="str">
        <f t="shared" si="119"/>
        <v>BULLISH</v>
      </c>
      <c r="G1880" s="6" t="str">
        <f t="shared" si="118"/>
        <v>NEUTRAL</v>
      </c>
      <c r="H1880" s="6" t="str">
        <f t="shared" si="117"/>
        <v>CONFIRMED BULLISH</v>
      </c>
    </row>
    <row r="1881" spans="1:8" ht="13.5" x14ac:dyDescent="0.25">
      <c r="A1881" s="3">
        <f>TITRES_STAT!B1884</f>
        <v>44749</v>
      </c>
      <c r="B1881" s="6">
        <f>TITRES_STAT!C1884</f>
        <v>13.75</v>
      </c>
      <c r="C1881" s="6">
        <f>TITRES_STAT!D1884</f>
        <v>10.747999999999999</v>
      </c>
      <c r="D1881" s="6">
        <f>TITRES_STAT!E1884</f>
        <v>10.586975418181817</v>
      </c>
      <c r="E1881" s="2">
        <f t="shared" si="116"/>
        <v>-579.62249070515975</v>
      </c>
      <c r="F1881" s="6" t="str">
        <f t="shared" si="119"/>
        <v>BEARISH</v>
      </c>
      <c r="G1881" s="6" t="str">
        <f t="shared" si="118"/>
        <v>NEUTRAL</v>
      </c>
      <c r="H1881" s="6" t="str">
        <f t="shared" si="117"/>
        <v>CONFIRMED BEARISH</v>
      </c>
    </row>
    <row r="1882" spans="1:8" ht="13.5" x14ac:dyDescent="0.25">
      <c r="A1882" s="3">
        <f>TITRES_STAT!B1885</f>
        <v>44750</v>
      </c>
      <c r="B1882" s="6">
        <f>TITRES_STAT!C1885</f>
        <v>13.85</v>
      </c>
      <c r="C1882" s="6">
        <f>TITRES_STAT!D1885</f>
        <v>10.826000000000001</v>
      </c>
      <c r="D1882" s="6">
        <f>TITRES_STAT!E1885</f>
        <v>10.742362310469316</v>
      </c>
      <c r="E1882" s="2">
        <f t="shared" si="116"/>
        <v>-568.88012839469047</v>
      </c>
      <c r="F1882" s="6" t="str">
        <f t="shared" si="119"/>
        <v>BULLISH</v>
      </c>
      <c r="G1882" s="6" t="str">
        <f t="shared" si="118"/>
        <v>NEUTRAL</v>
      </c>
      <c r="H1882" s="6" t="str">
        <f t="shared" si="117"/>
        <v>BULLISH DIVERGENCE</v>
      </c>
    </row>
    <row r="1883" spans="1:8" ht="13.5" x14ac:dyDescent="0.25">
      <c r="A1883" s="3">
        <f>TITRES_STAT!B1886</f>
        <v>44753</v>
      </c>
      <c r="B1883" s="6">
        <f>TITRES_STAT!C1886</f>
        <v>13.85</v>
      </c>
      <c r="C1883" s="6">
        <f>TITRES_STAT!D1886</f>
        <v>10.826000000000001</v>
      </c>
      <c r="D1883" s="6">
        <f>TITRES_STAT!E1886</f>
        <v>0</v>
      </c>
      <c r="E1883" s="2">
        <f t="shared" si="116"/>
        <v>-568.88012839469047</v>
      </c>
      <c r="F1883" s="6" t="str">
        <f t="shared" si="119"/>
        <v>BULLISH</v>
      </c>
      <c r="G1883" s="6" t="str">
        <f t="shared" si="118"/>
        <v>WEAK</v>
      </c>
      <c r="H1883" s="6" t="str">
        <f t="shared" si="117"/>
        <v>CONFIRMED BULLISH</v>
      </c>
    </row>
    <row r="1884" spans="1:8" ht="13.5" x14ac:dyDescent="0.25">
      <c r="A1884" s="3">
        <f>TITRES_STAT!B1887</f>
        <v>44754</v>
      </c>
      <c r="B1884" s="6">
        <f>TITRES_STAT!C1887</f>
        <v>13.55</v>
      </c>
      <c r="C1884" s="6">
        <f>TITRES_STAT!D1887</f>
        <v>10.592000000000001</v>
      </c>
      <c r="D1884" s="6">
        <f>TITRES_STAT!E1887</f>
        <v>10.592000000000001</v>
      </c>
      <c r="E1884" s="2">
        <f t="shared" si="116"/>
        <v>-579.47212839469046</v>
      </c>
      <c r="F1884" s="6" t="str">
        <f t="shared" si="119"/>
        <v>BULLISH</v>
      </c>
      <c r="G1884" s="6" t="str">
        <f t="shared" si="118"/>
        <v>NEUTRAL</v>
      </c>
      <c r="H1884" s="6" t="str">
        <f t="shared" si="117"/>
        <v>BULLISH DIVERGENCE</v>
      </c>
    </row>
    <row r="1885" spans="1:8" ht="13.5" x14ac:dyDescent="0.25">
      <c r="A1885" s="3">
        <f>TITRES_STAT!B1888</f>
        <v>44755</v>
      </c>
      <c r="B1885" s="6">
        <f>TITRES_STAT!C1888</f>
        <v>13.8</v>
      </c>
      <c r="C1885" s="6">
        <f>TITRES_STAT!D1888</f>
        <v>10.787000000000001</v>
      </c>
      <c r="D1885" s="6">
        <f>TITRES_STAT!E1888</f>
        <v>10.787000000000001</v>
      </c>
      <c r="E1885" s="2">
        <f t="shared" si="116"/>
        <v>-568.68512839469042</v>
      </c>
      <c r="F1885" s="6" t="str">
        <f t="shared" si="119"/>
        <v>BULLISH</v>
      </c>
      <c r="G1885" s="6" t="str">
        <f t="shared" si="118"/>
        <v>WEAK</v>
      </c>
      <c r="H1885" s="6" t="str">
        <f t="shared" si="117"/>
        <v>CONFIRMED BULLISH</v>
      </c>
    </row>
    <row r="1886" spans="1:8" ht="13.5" x14ac:dyDescent="0.25">
      <c r="A1886" s="3">
        <f>TITRES_STAT!B1889</f>
        <v>44756</v>
      </c>
      <c r="B1886" s="6">
        <f>TITRES_STAT!C1889</f>
        <v>13.78</v>
      </c>
      <c r="C1886" s="6">
        <f>TITRES_STAT!D1889</f>
        <v>10.771000000000001</v>
      </c>
      <c r="D1886" s="6">
        <f>TITRES_STAT!E1889</f>
        <v>10.71472191582003</v>
      </c>
      <c r="E1886" s="2">
        <f t="shared" si="116"/>
        <v>-579.39985031051049</v>
      </c>
      <c r="F1886" s="6" t="str">
        <f t="shared" si="119"/>
        <v>BULLISH</v>
      </c>
      <c r="G1886" s="6" t="str">
        <f t="shared" si="118"/>
        <v>NEUTRAL</v>
      </c>
      <c r="H1886" s="6" t="str">
        <f t="shared" si="117"/>
        <v>CONFIRMED BULLISH</v>
      </c>
    </row>
    <row r="1887" spans="1:8" ht="13.5" x14ac:dyDescent="0.25">
      <c r="A1887" s="3">
        <f>TITRES_STAT!B1890</f>
        <v>44757</v>
      </c>
      <c r="B1887" s="6">
        <f>TITRES_STAT!C1890</f>
        <v>13.79</v>
      </c>
      <c r="C1887" s="6">
        <f>TITRES_STAT!D1890</f>
        <v>10.779</v>
      </c>
      <c r="D1887" s="6">
        <f>TITRES_STAT!E1890</f>
        <v>10.572643509789703</v>
      </c>
      <c r="E1887" s="2">
        <f t="shared" si="116"/>
        <v>-568.82720680072077</v>
      </c>
      <c r="F1887" s="6" t="str">
        <f t="shared" si="119"/>
        <v>BULLISH</v>
      </c>
      <c r="G1887" s="6" t="str">
        <f t="shared" si="118"/>
        <v>NEUTRAL</v>
      </c>
      <c r="H1887" s="6" t="str">
        <f t="shared" si="117"/>
        <v>BULLISH DIVERGENCE</v>
      </c>
    </row>
    <row r="1888" spans="1:8" ht="13.5" x14ac:dyDescent="0.25">
      <c r="A1888" s="3">
        <f>TITRES_STAT!B1891</f>
        <v>44760</v>
      </c>
      <c r="B1888" s="6">
        <f>TITRES_STAT!C1891</f>
        <v>13.78</v>
      </c>
      <c r="C1888" s="6">
        <f>TITRES_STAT!D1891</f>
        <v>10.771000000000001</v>
      </c>
      <c r="D1888" s="6">
        <f>TITRES_STAT!E1891</f>
        <v>10.771000000000001</v>
      </c>
      <c r="E1888" s="2">
        <f t="shared" si="116"/>
        <v>-579.59820680072073</v>
      </c>
      <c r="F1888" s="6" t="str">
        <f t="shared" si="119"/>
        <v>BEARISH</v>
      </c>
      <c r="G1888" s="6" t="str">
        <f t="shared" si="118"/>
        <v>NEUTRAL</v>
      </c>
      <c r="H1888" s="6" t="str">
        <f t="shared" si="117"/>
        <v>CONFIRMED BEARISH</v>
      </c>
    </row>
    <row r="1889" spans="1:8" ht="13.5" x14ac:dyDescent="0.25">
      <c r="A1889" s="3">
        <f>TITRES_STAT!B1892</f>
        <v>44761</v>
      </c>
      <c r="B1889" s="6">
        <f>TITRES_STAT!C1892</f>
        <v>13.83</v>
      </c>
      <c r="C1889" s="6">
        <f>TITRES_STAT!D1892</f>
        <v>10.811</v>
      </c>
      <c r="D1889" s="6">
        <f>TITRES_STAT!E1892</f>
        <v>10.811</v>
      </c>
      <c r="E1889" s="2">
        <f t="shared" si="116"/>
        <v>-568.7872068007207</v>
      </c>
      <c r="F1889" s="6" t="str">
        <f t="shared" si="119"/>
        <v>BULLISH</v>
      </c>
      <c r="G1889" s="6" t="str">
        <f t="shared" si="118"/>
        <v>NEUTRAL</v>
      </c>
      <c r="H1889" s="6" t="str">
        <f t="shared" si="117"/>
        <v>CONFIRMED BULLISH</v>
      </c>
    </row>
    <row r="1890" spans="1:8" ht="13.5" x14ac:dyDescent="0.25">
      <c r="A1890" s="3">
        <f>TITRES_STAT!B1893</f>
        <v>44762</v>
      </c>
      <c r="B1890" s="6">
        <f>TITRES_STAT!C1893</f>
        <v>13.78</v>
      </c>
      <c r="C1890" s="6">
        <f>TITRES_STAT!D1893</f>
        <v>10.771000000000001</v>
      </c>
      <c r="D1890" s="6">
        <f>TITRES_STAT!E1893</f>
        <v>10.688927793904211</v>
      </c>
      <c r="E1890" s="2">
        <f t="shared" si="116"/>
        <v>-579.47613459462491</v>
      </c>
      <c r="F1890" s="6" t="str">
        <f t="shared" si="119"/>
        <v>BEARISH</v>
      </c>
      <c r="G1890" s="6" t="str">
        <f t="shared" si="118"/>
        <v>NEUTRAL</v>
      </c>
      <c r="H1890" s="6" t="str">
        <f t="shared" si="117"/>
        <v>CONFIRMED BEARISH</v>
      </c>
    </row>
    <row r="1891" spans="1:8" ht="13.5" x14ac:dyDescent="0.25">
      <c r="A1891" s="3">
        <f>TITRES_STAT!B1894</f>
        <v>44763</v>
      </c>
      <c r="B1891" s="6">
        <f>TITRES_STAT!C1894</f>
        <v>13.78</v>
      </c>
      <c r="C1891" s="6">
        <f>TITRES_STAT!D1894</f>
        <v>10.771000000000001</v>
      </c>
      <c r="D1891" s="6">
        <f>TITRES_STAT!E1894</f>
        <v>0</v>
      </c>
      <c r="E1891" s="2">
        <f t="shared" si="116"/>
        <v>-579.47613459462491</v>
      </c>
      <c r="F1891" s="6" t="str">
        <f t="shared" si="119"/>
        <v>BEARISH</v>
      </c>
      <c r="G1891" s="6" t="str">
        <f t="shared" si="118"/>
        <v>NEUTRAL</v>
      </c>
      <c r="H1891" s="6" t="str">
        <f t="shared" si="117"/>
        <v>NEUTRAL</v>
      </c>
    </row>
    <row r="1892" spans="1:8" ht="13.5" x14ac:dyDescent="0.25">
      <c r="A1892" s="3">
        <f>TITRES_STAT!B1895</f>
        <v>44764</v>
      </c>
      <c r="B1892" s="6">
        <f>TITRES_STAT!C1895</f>
        <v>13.78</v>
      </c>
      <c r="C1892" s="6">
        <f>TITRES_STAT!D1895</f>
        <v>10.771000000000001</v>
      </c>
      <c r="D1892" s="6">
        <f>TITRES_STAT!E1895</f>
        <v>0</v>
      </c>
      <c r="E1892" s="2">
        <f t="shared" si="116"/>
        <v>-579.47613459462491</v>
      </c>
      <c r="F1892" s="6" t="str">
        <f t="shared" si="119"/>
        <v>BEARISH</v>
      </c>
      <c r="G1892" s="6" t="str">
        <f t="shared" si="118"/>
        <v>NEUTRAL</v>
      </c>
      <c r="H1892" s="6" t="str">
        <f t="shared" si="117"/>
        <v>CONFIRMED BEARISH</v>
      </c>
    </row>
    <row r="1893" spans="1:8" ht="13.5" x14ac:dyDescent="0.25">
      <c r="A1893" s="3">
        <f>TITRES_STAT!B1896</f>
        <v>44768</v>
      </c>
      <c r="B1893" s="6">
        <f>TITRES_STAT!C1896</f>
        <v>13.7</v>
      </c>
      <c r="C1893" s="6">
        <f>TITRES_STAT!D1896</f>
        <v>10.709</v>
      </c>
      <c r="D1893" s="6">
        <f>TITRES_STAT!E1896</f>
        <v>10.612071824817519</v>
      </c>
      <c r="E1893" s="2">
        <f t="shared" si="116"/>
        <v>-590.08820641944249</v>
      </c>
      <c r="F1893" s="6" t="str">
        <f t="shared" si="119"/>
        <v>BEARISH</v>
      </c>
      <c r="G1893" s="6" t="str">
        <f t="shared" si="118"/>
        <v>NEUTRAL</v>
      </c>
      <c r="H1893" s="6" t="str">
        <f t="shared" si="117"/>
        <v>CONFIRMED BEARISH</v>
      </c>
    </row>
    <row r="1894" spans="1:8" ht="13.5" x14ac:dyDescent="0.25">
      <c r="A1894" s="3">
        <f>TITRES_STAT!B1897</f>
        <v>44769</v>
      </c>
      <c r="B1894" s="6">
        <f>TITRES_STAT!C1897</f>
        <v>13.7</v>
      </c>
      <c r="C1894" s="6">
        <f>TITRES_STAT!D1897</f>
        <v>10.709</v>
      </c>
      <c r="D1894" s="6">
        <f>TITRES_STAT!E1897</f>
        <v>0</v>
      </c>
      <c r="E1894" s="2">
        <f t="shared" si="116"/>
        <v>-590.08820641944249</v>
      </c>
      <c r="F1894" s="6" t="str">
        <f t="shared" si="119"/>
        <v>BEARISH</v>
      </c>
      <c r="G1894" s="6" t="str">
        <f t="shared" si="118"/>
        <v>STRONG</v>
      </c>
      <c r="H1894" s="6" t="str">
        <f t="shared" si="117"/>
        <v>CONFIRMED BEARISH</v>
      </c>
    </row>
    <row r="1895" spans="1:8" ht="13.5" x14ac:dyDescent="0.25">
      <c r="A1895" s="3">
        <f>TITRES_STAT!B1898</f>
        <v>44770</v>
      </c>
      <c r="B1895" s="6">
        <f>TITRES_STAT!C1898</f>
        <v>13.6</v>
      </c>
      <c r="C1895" s="6">
        <f>TITRES_STAT!D1898</f>
        <v>10.631</v>
      </c>
      <c r="D1895" s="6">
        <f>TITRES_STAT!E1898</f>
        <v>10.631</v>
      </c>
      <c r="E1895" s="2">
        <f t="shared" si="116"/>
        <v>-600.71920641944246</v>
      </c>
      <c r="F1895" s="6" t="str">
        <f t="shared" si="119"/>
        <v>BEARISH</v>
      </c>
      <c r="G1895" s="6" t="str">
        <f t="shared" si="118"/>
        <v>STRONG</v>
      </c>
      <c r="H1895" s="6" t="str">
        <f t="shared" si="117"/>
        <v>CONFIRMED BEARISH</v>
      </c>
    </row>
    <row r="1896" spans="1:8" ht="13.5" x14ac:dyDescent="0.25">
      <c r="A1896" s="3">
        <f>TITRES_STAT!B1899</f>
        <v>44771</v>
      </c>
      <c r="B1896" s="6">
        <f>TITRES_STAT!C1899</f>
        <v>13.78</v>
      </c>
      <c r="C1896" s="6">
        <f>TITRES_STAT!D1899</f>
        <v>10.771000000000001</v>
      </c>
      <c r="D1896" s="6">
        <f>TITRES_STAT!E1899</f>
        <v>10.613890348330916</v>
      </c>
      <c r="E1896" s="2">
        <f t="shared" si="116"/>
        <v>-590.10531607111159</v>
      </c>
      <c r="F1896" s="6" t="str">
        <f t="shared" si="119"/>
        <v>BEARISH</v>
      </c>
      <c r="G1896" s="6" t="str">
        <f t="shared" si="118"/>
        <v>NEUTRAL</v>
      </c>
      <c r="H1896" s="6" t="str">
        <f t="shared" si="117"/>
        <v>NEUTRAL</v>
      </c>
    </row>
    <row r="1897" spans="1:8" ht="13.5" x14ac:dyDescent="0.25">
      <c r="A1897" s="3">
        <f>TITRES_STAT!B1900</f>
        <v>44774</v>
      </c>
      <c r="B1897" s="6">
        <f>TITRES_STAT!C1900</f>
        <v>13.6</v>
      </c>
      <c r="C1897" s="6">
        <f>TITRES_STAT!D1900</f>
        <v>10.631</v>
      </c>
      <c r="D1897" s="6">
        <f>TITRES_STAT!E1900</f>
        <v>10.631</v>
      </c>
      <c r="E1897" s="2">
        <f t="shared" si="116"/>
        <v>-600.73631607111156</v>
      </c>
      <c r="F1897" s="6" t="str">
        <f t="shared" si="119"/>
        <v>BEARISH</v>
      </c>
      <c r="G1897" s="6" t="str">
        <f t="shared" si="118"/>
        <v>STRONG</v>
      </c>
      <c r="H1897" s="6" t="str">
        <f t="shared" si="117"/>
        <v>CONFIRMED BEARISH</v>
      </c>
    </row>
    <row r="1898" spans="1:8" ht="13.5" x14ac:dyDescent="0.25">
      <c r="A1898" s="3">
        <f>TITRES_STAT!B1901</f>
        <v>44775</v>
      </c>
      <c r="B1898" s="6">
        <f>TITRES_STAT!C1901</f>
        <v>13.69</v>
      </c>
      <c r="C1898" s="6">
        <f>TITRES_STAT!D1901</f>
        <v>10.701000000000001</v>
      </c>
      <c r="D1898" s="6">
        <f>TITRES_STAT!E1901</f>
        <v>10.701000000000001</v>
      </c>
      <c r="E1898" s="2">
        <f t="shared" si="116"/>
        <v>-590.03531607111154</v>
      </c>
      <c r="F1898" s="6" t="str">
        <f t="shared" si="119"/>
        <v>BULLISH</v>
      </c>
      <c r="G1898" s="6" t="str">
        <f t="shared" si="118"/>
        <v>NEUTRAL</v>
      </c>
      <c r="H1898" s="6" t="str">
        <f t="shared" si="117"/>
        <v>BULLISH DIVERGENCE</v>
      </c>
    </row>
    <row r="1899" spans="1:8" ht="13.5" x14ac:dyDescent="0.25">
      <c r="A1899" s="3">
        <f>TITRES_STAT!B1902</f>
        <v>44776</v>
      </c>
      <c r="B1899" s="6">
        <f>TITRES_STAT!C1902</f>
        <v>13.69</v>
      </c>
      <c r="C1899" s="6">
        <f>TITRES_STAT!D1902</f>
        <v>10.701000000000001</v>
      </c>
      <c r="D1899" s="6">
        <f>TITRES_STAT!E1902</f>
        <v>0</v>
      </c>
      <c r="E1899" s="2">
        <f t="shared" si="116"/>
        <v>-590.03531607111154</v>
      </c>
      <c r="F1899" s="6" t="str">
        <f t="shared" si="119"/>
        <v>BULLISH</v>
      </c>
      <c r="G1899" s="6" t="str">
        <f t="shared" si="118"/>
        <v>NEUTRAL</v>
      </c>
      <c r="H1899" s="6" t="str">
        <f t="shared" si="117"/>
        <v>BULLISH DIVERGENCE</v>
      </c>
    </row>
    <row r="1900" spans="1:8" ht="13.5" x14ac:dyDescent="0.25">
      <c r="A1900" s="3">
        <f>TITRES_STAT!B1903</f>
        <v>44777</v>
      </c>
      <c r="B1900" s="6">
        <f>TITRES_STAT!C1903</f>
        <v>13.75</v>
      </c>
      <c r="C1900" s="6">
        <f>TITRES_STAT!D1903</f>
        <v>10.747999999999999</v>
      </c>
      <c r="D1900" s="6">
        <f>TITRES_STAT!E1903</f>
        <v>10.710479709090908</v>
      </c>
      <c r="E1900" s="2">
        <f t="shared" si="116"/>
        <v>-579.32483636202062</v>
      </c>
      <c r="F1900" s="6" t="str">
        <f t="shared" si="119"/>
        <v>BULLISH</v>
      </c>
      <c r="G1900" s="6" t="str">
        <f t="shared" si="118"/>
        <v>WEAK</v>
      </c>
      <c r="H1900" s="6" t="str">
        <f t="shared" si="117"/>
        <v>CONFIRMED BULLISH</v>
      </c>
    </row>
    <row r="1901" spans="1:8" ht="13.5" x14ac:dyDescent="0.25">
      <c r="A1901" s="3">
        <f>TITRES_STAT!B1904</f>
        <v>44778</v>
      </c>
      <c r="B1901" s="6">
        <f>TITRES_STAT!C1904</f>
        <v>13.77</v>
      </c>
      <c r="C1901" s="6">
        <f>TITRES_STAT!D1904</f>
        <v>10.763999999999999</v>
      </c>
      <c r="D1901" s="6">
        <f>TITRES_STAT!E1904</f>
        <v>10.763999999999999</v>
      </c>
      <c r="E1901" s="2">
        <f t="shared" si="116"/>
        <v>-568.56083636202061</v>
      </c>
      <c r="F1901" s="6" t="str">
        <f t="shared" si="119"/>
        <v>BULLISH</v>
      </c>
      <c r="G1901" s="6" t="str">
        <f t="shared" si="118"/>
        <v>WEAK</v>
      </c>
      <c r="H1901" s="6" t="str">
        <f t="shared" si="117"/>
        <v>BULLISH DIVERGENCE</v>
      </c>
    </row>
    <row r="1902" spans="1:8" ht="13.5" x14ac:dyDescent="0.25">
      <c r="A1902" s="3">
        <f>TITRES_STAT!B1905</f>
        <v>44781</v>
      </c>
      <c r="B1902" s="6">
        <f>TITRES_STAT!C1905</f>
        <v>13.77</v>
      </c>
      <c r="C1902" s="6">
        <f>TITRES_STAT!D1905</f>
        <v>10.763999999999999</v>
      </c>
      <c r="D1902" s="6">
        <f>TITRES_STAT!E1905</f>
        <v>0</v>
      </c>
      <c r="E1902" s="2">
        <f t="shared" si="116"/>
        <v>-568.56083636202061</v>
      </c>
      <c r="F1902" s="6" t="str">
        <f t="shared" si="119"/>
        <v>BULLISH</v>
      </c>
      <c r="G1902" s="6" t="str">
        <f t="shared" si="118"/>
        <v>WEAK</v>
      </c>
      <c r="H1902" s="6" t="str">
        <f t="shared" si="117"/>
        <v>CONFIRMED BULLISH</v>
      </c>
    </row>
    <row r="1903" spans="1:8" ht="13.5" x14ac:dyDescent="0.25">
      <c r="A1903" s="3">
        <f>TITRES_STAT!B1906</f>
        <v>44782</v>
      </c>
      <c r="B1903" s="6">
        <f>TITRES_STAT!C1906</f>
        <v>13.57</v>
      </c>
      <c r="C1903" s="6">
        <f>TITRES_STAT!D1906</f>
        <v>10.606999999999999</v>
      </c>
      <c r="D1903" s="6">
        <f>TITRES_STAT!E1906</f>
        <v>10.606999999999999</v>
      </c>
      <c r="E1903" s="2">
        <f t="shared" si="116"/>
        <v>-579.16783636202058</v>
      </c>
      <c r="F1903" s="6" t="str">
        <f t="shared" si="119"/>
        <v>BULLISH</v>
      </c>
      <c r="G1903" s="6" t="str">
        <f t="shared" si="118"/>
        <v>NEUTRAL</v>
      </c>
      <c r="H1903" s="6" t="str">
        <f t="shared" si="117"/>
        <v>BULLISH DIVERGENCE</v>
      </c>
    </row>
    <row r="1904" spans="1:8" ht="13.5" x14ac:dyDescent="0.25">
      <c r="A1904" s="3">
        <f>TITRES_STAT!B1907</f>
        <v>44783</v>
      </c>
      <c r="B1904" s="6">
        <f>TITRES_STAT!C1907</f>
        <v>13.5</v>
      </c>
      <c r="C1904" s="6">
        <f>TITRES_STAT!D1907</f>
        <v>10.553000000000001</v>
      </c>
      <c r="D1904" s="6">
        <f>TITRES_STAT!E1907</f>
        <v>10.553000000000001</v>
      </c>
      <c r="E1904" s="2">
        <f t="shared" si="116"/>
        <v>-589.72083636202058</v>
      </c>
      <c r="F1904" s="6" t="str">
        <f t="shared" si="119"/>
        <v>BULLISH</v>
      </c>
      <c r="G1904" s="6" t="str">
        <f t="shared" si="118"/>
        <v>NEUTRAL</v>
      </c>
      <c r="H1904" s="6" t="str">
        <f t="shared" si="117"/>
        <v>BULLISH DIVERGENCE</v>
      </c>
    </row>
    <row r="1905" spans="1:8" ht="13.5" x14ac:dyDescent="0.25">
      <c r="A1905" s="3">
        <f>TITRES_STAT!B1908</f>
        <v>44784</v>
      </c>
      <c r="B1905" s="6">
        <f>TITRES_STAT!C1908</f>
        <v>13.5</v>
      </c>
      <c r="C1905" s="6">
        <f>TITRES_STAT!D1908</f>
        <v>10.553000000000001</v>
      </c>
      <c r="D1905" s="6">
        <f>TITRES_STAT!E1908</f>
        <v>0</v>
      </c>
      <c r="E1905" s="2">
        <f t="shared" si="116"/>
        <v>-589.72083636202058</v>
      </c>
      <c r="F1905" s="6" t="str">
        <f t="shared" si="119"/>
        <v>BEARISH</v>
      </c>
      <c r="G1905" s="6" t="str">
        <f t="shared" si="118"/>
        <v>NEUTRAL</v>
      </c>
      <c r="H1905" s="6" t="str">
        <f t="shared" si="117"/>
        <v>CONFIRMED BEARISH</v>
      </c>
    </row>
    <row r="1906" spans="1:8" ht="13.5" x14ac:dyDescent="0.25">
      <c r="A1906" s="3">
        <f>TITRES_STAT!B1909</f>
        <v>44785</v>
      </c>
      <c r="B1906" s="6">
        <f>TITRES_STAT!C1909</f>
        <v>13.5</v>
      </c>
      <c r="C1906" s="6">
        <f>TITRES_STAT!D1909</f>
        <v>10.553000000000001</v>
      </c>
      <c r="D1906" s="6">
        <f>TITRES_STAT!E1909</f>
        <v>0</v>
      </c>
      <c r="E1906" s="2">
        <f t="shared" si="116"/>
        <v>-589.72083636202058</v>
      </c>
      <c r="F1906" s="6" t="str">
        <f t="shared" si="119"/>
        <v>BEARISH</v>
      </c>
      <c r="G1906" s="6" t="str">
        <f t="shared" si="118"/>
        <v>STRONG</v>
      </c>
      <c r="H1906" s="6" t="str">
        <f t="shared" si="117"/>
        <v>CONFIRMED BEARISH</v>
      </c>
    </row>
    <row r="1907" spans="1:8" ht="13.5" x14ac:dyDescent="0.25">
      <c r="A1907" s="3">
        <f>TITRES_STAT!B1910</f>
        <v>44788</v>
      </c>
      <c r="B1907" s="6">
        <f>TITRES_STAT!C1910</f>
        <v>13.6</v>
      </c>
      <c r="C1907" s="6">
        <f>TITRES_STAT!D1910</f>
        <v>10.631</v>
      </c>
      <c r="D1907" s="6">
        <f>TITRES_STAT!E1910</f>
        <v>10.515309705882354</v>
      </c>
      <c r="E1907" s="2">
        <f t="shared" si="116"/>
        <v>-579.2055266561382</v>
      </c>
      <c r="F1907" s="6" t="str">
        <f t="shared" si="119"/>
        <v>BEARISH</v>
      </c>
      <c r="G1907" s="6" t="str">
        <f t="shared" si="118"/>
        <v>NEUTRAL</v>
      </c>
      <c r="H1907" s="6" t="str">
        <f t="shared" si="117"/>
        <v>CONFIRMED BEARISH</v>
      </c>
    </row>
    <row r="1908" spans="1:8" ht="13.5" x14ac:dyDescent="0.25">
      <c r="A1908" s="3">
        <f>TITRES_STAT!B1911</f>
        <v>44789</v>
      </c>
      <c r="B1908" s="6">
        <f>TITRES_STAT!C1911</f>
        <v>13.6</v>
      </c>
      <c r="C1908" s="6">
        <f>TITRES_STAT!D1911</f>
        <v>10.631</v>
      </c>
      <c r="D1908" s="6">
        <f>TITRES_STAT!E1911</f>
        <v>10.631</v>
      </c>
      <c r="E1908" s="2">
        <f t="shared" si="116"/>
        <v>-579.2055266561382</v>
      </c>
      <c r="F1908" s="6" t="str">
        <f t="shared" si="119"/>
        <v>BEARISH</v>
      </c>
      <c r="G1908" s="6" t="str">
        <f t="shared" si="118"/>
        <v>NEUTRAL</v>
      </c>
      <c r="H1908" s="6" t="str">
        <f t="shared" si="117"/>
        <v>BEARISH DIVERGENCE</v>
      </c>
    </row>
    <row r="1909" spans="1:8" ht="13.5" x14ac:dyDescent="0.25">
      <c r="A1909" s="3">
        <f>TITRES_STAT!B1912</f>
        <v>44790</v>
      </c>
      <c r="B1909" s="6">
        <f>TITRES_STAT!C1912</f>
        <v>13.6</v>
      </c>
      <c r="C1909" s="6">
        <f>TITRES_STAT!D1912</f>
        <v>10.631</v>
      </c>
      <c r="D1909" s="6">
        <f>TITRES_STAT!E1912</f>
        <v>0</v>
      </c>
      <c r="E1909" s="2">
        <f t="shared" si="116"/>
        <v>-579.2055266561382</v>
      </c>
      <c r="F1909" s="6" t="str">
        <f t="shared" si="119"/>
        <v>BULLISH</v>
      </c>
      <c r="G1909" s="6" t="str">
        <f t="shared" si="118"/>
        <v>NEUTRAL</v>
      </c>
      <c r="H1909" s="6" t="str">
        <f t="shared" si="117"/>
        <v>CONFIRMED BULLISH</v>
      </c>
    </row>
    <row r="1910" spans="1:8" ht="13.5" x14ac:dyDescent="0.25">
      <c r="A1910" s="3">
        <f>TITRES_STAT!B1913</f>
        <v>44791</v>
      </c>
      <c r="B1910" s="6">
        <f>TITRES_STAT!C1913</f>
        <v>13.78</v>
      </c>
      <c r="C1910" s="6">
        <f>TITRES_STAT!D1913</f>
        <v>10.771000000000001</v>
      </c>
      <c r="D1910" s="6">
        <f>TITRES_STAT!E1913</f>
        <v>10.771000000000001</v>
      </c>
      <c r="E1910" s="2">
        <f t="shared" si="116"/>
        <v>-568.43452665613825</v>
      </c>
      <c r="F1910" s="6" t="str">
        <f t="shared" si="119"/>
        <v>BULLISH</v>
      </c>
      <c r="G1910" s="6" t="str">
        <f t="shared" si="118"/>
        <v>WEAK</v>
      </c>
      <c r="H1910" s="6" t="str">
        <f t="shared" si="117"/>
        <v>CONFIRMED BULLISH</v>
      </c>
    </row>
    <row r="1911" spans="1:8" ht="13.5" x14ac:dyDescent="0.25">
      <c r="A1911" s="3">
        <f>TITRES_STAT!B1914</f>
        <v>44792</v>
      </c>
      <c r="B1911" s="6">
        <f>TITRES_STAT!C1914</f>
        <v>13.78</v>
      </c>
      <c r="C1911" s="6">
        <f>TITRES_STAT!D1914</f>
        <v>10.771000000000001</v>
      </c>
      <c r="D1911" s="6">
        <f>TITRES_STAT!E1914</f>
        <v>0</v>
      </c>
      <c r="E1911" s="2">
        <f t="shared" si="116"/>
        <v>-568.43452665613825</v>
      </c>
      <c r="F1911" s="6" t="str">
        <f t="shared" si="119"/>
        <v>BULLISH</v>
      </c>
      <c r="G1911" s="6" t="str">
        <f t="shared" si="118"/>
        <v>WEAK</v>
      </c>
      <c r="H1911" s="6" t="str">
        <f t="shared" si="117"/>
        <v>CONFIRMED BULLISH</v>
      </c>
    </row>
    <row r="1912" spans="1:8" ht="13.5" x14ac:dyDescent="0.25">
      <c r="A1912" s="3">
        <f>TITRES_STAT!B1915</f>
        <v>44795</v>
      </c>
      <c r="B1912" s="6">
        <f>TITRES_STAT!C1915</f>
        <v>13.78</v>
      </c>
      <c r="C1912" s="6">
        <f>TITRES_STAT!D1915</f>
        <v>10.771000000000001</v>
      </c>
      <c r="D1912" s="6">
        <f>TITRES_STAT!E1915</f>
        <v>0</v>
      </c>
      <c r="E1912" s="2">
        <f t="shared" si="116"/>
        <v>-568.43452665613825</v>
      </c>
      <c r="F1912" s="6" t="str">
        <f t="shared" si="119"/>
        <v>BULLISH</v>
      </c>
      <c r="G1912" s="6" t="str">
        <f t="shared" si="118"/>
        <v>NEUTRAL</v>
      </c>
      <c r="H1912" s="6" t="str">
        <f t="shared" si="117"/>
        <v>CONFIRMED BULLISH</v>
      </c>
    </row>
    <row r="1913" spans="1:8" ht="13.5" x14ac:dyDescent="0.25">
      <c r="A1913" s="3">
        <f>TITRES_STAT!B1916</f>
        <v>44796</v>
      </c>
      <c r="B1913" s="6">
        <f>TITRES_STAT!C1916</f>
        <v>13.78</v>
      </c>
      <c r="C1913" s="6">
        <f>TITRES_STAT!D1916</f>
        <v>10.771000000000001</v>
      </c>
      <c r="D1913" s="6">
        <f>TITRES_STAT!E1916</f>
        <v>10.771000000000001</v>
      </c>
      <c r="E1913" s="2">
        <f t="shared" si="116"/>
        <v>-568.43452665613825</v>
      </c>
      <c r="F1913" s="6" t="str">
        <f t="shared" si="119"/>
        <v>BULLISH</v>
      </c>
      <c r="G1913" s="6" t="str">
        <f t="shared" si="118"/>
        <v>NEUTRAL</v>
      </c>
      <c r="H1913" s="6" t="str">
        <f t="shared" si="117"/>
        <v>CONFIRMED BULLISH</v>
      </c>
    </row>
    <row r="1914" spans="1:8" ht="13.5" x14ac:dyDescent="0.25">
      <c r="A1914" s="3">
        <f>TITRES_STAT!B1917</f>
        <v>44797</v>
      </c>
      <c r="B1914" s="6">
        <f>TITRES_STAT!C1917</f>
        <v>13.8</v>
      </c>
      <c r="C1914" s="6">
        <f>TITRES_STAT!D1917</f>
        <v>10.787000000000001</v>
      </c>
      <c r="D1914" s="6">
        <f>TITRES_STAT!E1917</f>
        <v>10.787000000000001</v>
      </c>
      <c r="E1914" s="2">
        <f t="shared" si="116"/>
        <v>-557.64752665613821</v>
      </c>
      <c r="F1914" s="6" t="str">
        <f t="shared" si="119"/>
        <v>BULLISH</v>
      </c>
      <c r="G1914" s="6" t="str">
        <f t="shared" si="118"/>
        <v>WEAK</v>
      </c>
      <c r="H1914" s="6" t="str">
        <f t="shared" si="117"/>
        <v>CONFIRMED BULLISH</v>
      </c>
    </row>
    <row r="1915" spans="1:8" ht="13.5" x14ac:dyDescent="0.25">
      <c r="A1915" s="3">
        <f>TITRES_STAT!B1918</f>
        <v>44798</v>
      </c>
      <c r="B1915" s="6">
        <f>TITRES_STAT!C1918</f>
        <v>13.83</v>
      </c>
      <c r="C1915" s="6">
        <f>TITRES_STAT!D1918</f>
        <v>10.811</v>
      </c>
      <c r="D1915" s="6">
        <f>TITRES_STAT!E1918</f>
        <v>10.811</v>
      </c>
      <c r="E1915" s="2">
        <f t="shared" si="116"/>
        <v>-546.83652665613818</v>
      </c>
      <c r="F1915" s="6" t="str">
        <f t="shared" si="119"/>
        <v>BULLISH</v>
      </c>
      <c r="G1915" s="6" t="str">
        <f t="shared" si="118"/>
        <v>WEAK</v>
      </c>
      <c r="H1915" s="6" t="str">
        <f t="shared" si="117"/>
        <v>CONFIRMED BULLISH</v>
      </c>
    </row>
    <row r="1916" spans="1:8" ht="13.5" x14ac:dyDescent="0.25">
      <c r="A1916" s="3">
        <f>TITRES_STAT!B1919</f>
        <v>44799</v>
      </c>
      <c r="B1916" s="6">
        <f>TITRES_STAT!C1919</f>
        <v>13.83</v>
      </c>
      <c r="C1916" s="6">
        <f>TITRES_STAT!D1919</f>
        <v>10.811</v>
      </c>
      <c r="D1916" s="6">
        <f>TITRES_STAT!E1919</f>
        <v>0</v>
      </c>
      <c r="E1916" s="2">
        <f t="shared" si="116"/>
        <v>-546.83652665613818</v>
      </c>
      <c r="F1916" s="6" t="str">
        <f t="shared" si="119"/>
        <v>BULLISH</v>
      </c>
      <c r="G1916" s="6" t="str">
        <f t="shared" si="118"/>
        <v>WEAK</v>
      </c>
      <c r="H1916" s="6" t="str">
        <f t="shared" si="117"/>
        <v>CONFIRMED BULLISH</v>
      </c>
    </row>
    <row r="1917" spans="1:8" ht="13.5" x14ac:dyDescent="0.25">
      <c r="A1917" s="3">
        <f>TITRES_STAT!B1920</f>
        <v>44802</v>
      </c>
      <c r="B1917" s="6">
        <f>TITRES_STAT!C1920</f>
        <v>13.83</v>
      </c>
      <c r="C1917" s="6">
        <f>TITRES_STAT!D1920</f>
        <v>10.811</v>
      </c>
      <c r="D1917" s="6">
        <f>TITRES_STAT!E1920</f>
        <v>0</v>
      </c>
      <c r="E1917" s="2">
        <f t="shared" si="116"/>
        <v>-546.83652665613818</v>
      </c>
      <c r="F1917" s="6" t="str">
        <f t="shared" si="119"/>
        <v>BULLISH</v>
      </c>
      <c r="G1917" s="6" t="str">
        <f t="shared" si="118"/>
        <v>WEAK</v>
      </c>
      <c r="H1917" s="6" t="str">
        <f t="shared" si="117"/>
        <v>CONFIRMED BULLISH</v>
      </c>
    </row>
    <row r="1918" spans="1:8" ht="13.5" x14ac:dyDescent="0.25">
      <c r="A1918" s="3">
        <f>TITRES_STAT!B1921</f>
        <v>44803</v>
      </c>
      <c r="B1918" s="6">
        <f>TITRES_STAT!C1921</f>
        <v>13.83</v>
      </c>
      <c r="C1918" s="6">
        <f>TITRES_STAT!D1921</f>
        <v>10.811</v>
      </c>
      <c r="D1918" s="6">
        <f>TITRES_STAT!E1921</f>
        <v>0</v>
      </c>
      <c r="E1918" s="2">
        <f t="shared" si="116"/>
        <v>-546.83652665613818</v>
      </c>
      <c r="F1918" s="6" t="str">
        <f t="shared" si="119"/>
        <v>BULLISH</v>
      </c>
      <c r="G1918" s="6" t="str">
        <f t="shared" si="118"/>
        <v>WEAK</v>
      </c>
      <c r="H1918" s="6" t="str">
        <f t="shared" si="117"/>
        <v>CONFIRMED BULLISH</v>
      </c>
    </row>
    <row r="1919" spans="1:8" ht="13.5" x14ac:dyDescent="0.25">
      <c r="A1919" s="3">
        <f>TITRES_STAT!B1922</f>
        <v>44804</v>
      </c>
      <c r="B1919" s="6">
        <f>TITRES_STAT!C1922</f>
        <v>13.35</v>
      </c>
      <c r="C1919" s="6">
        <f>TITRES_STAT!D1922</f>
        <v>10.435</v>
      </c>
      <c r="D1919" s="6">
        <f>TITRES_STAT!E1922</f>
        <v>10.534269288389515</v>
      </c>
      <c r="E1919" s="2">
        <f t="shared" si="116"/>
        <v>-557.37079594452769</v>
      </c>
      <c r="F1919" s="6" t="str">
        <f t="shared" si="119"/>
        <v>BULLISH</v>
      </c>
      <c r="G1919" s="6" t="str">
        <f t="shared" si="118"/>
        <v>NEUTRAL</v>
      </c>
      <c r="H1919" s="6" t="str">
        <f t="shared" si="117"/>
        <v>BULLISH DIVERGENCE</v>
      </c>
    </row>
    <row r="1920" spans="1:8" ht="13.5" x14ac:dyDescent="0.25">
      <c r="A1920" s="3">
        <f>TITRES_STAT!B1923</f>
        <v>44805</v>
      </c>
      <c r="B1920" s="6">
        <f>TITRES_STAT!C1923</f>
        <v>13.85</v>
      </c>
      <c r="C1920" s="6">
        <f>TITRES_STAT!D1923</f>
        <v>10.826000000000001</v>
      </c>
      <c r="D1920" s="6">
        <f>TITRES_STAT!E1923</f>
        <v>10.826000000000001</v>
      </c>
      <c r="E1920" s="2">
        <f t="shared" si="116"/>
        <v>-546.54479594452766</v>
      </c>
      <c r="F1920" s="6" t="str">
        <f t="shared" si="119"/>
        <v>BULLISH</v>
      </c>
      <c r="G1920" s="6" t="str">
        <f t="shared" si="118"/>
        <v>NEUTRAL</v>
      </c>
      <c r="H1920" s="6" t="str">
        <f t="shared" si="117"/>
        <v>CONFIRMED BULLISH</v>
      </c>
    </row>
    <row r="1921" spans="1:8" ht="13.5" x14ac:dyDescent="0.25">
      <c r="A1921" s="3">
        <f>TITRES_STAT!B1924</f>
        <v>44806</v>
      </c>
      <c r="B1921" s="6">
        <f>TITRES_STAT!C1924</f>
        <v>13.6</v>
      </c>
      <c r="C1921" s="6">
        <f>TITRES_STAT!D1924</f>
        <v>10.631</v>
      </c>
      <c r="D1921" s="6">
        <f>TITRES_STAT!E1924</f>
        <v>10.623183088235294</v>
      </c>
      <c r="E1921" s="2">
        <f t="shared" si="116"/>
        <v>-557.16797903276301</v>
      </c>
      <c r="F1921" s="6" t="str">
        <f t="shared" si="119"/>
        <v>BEARISH</v>
      </c>
      <c r="G1921" s="6" t="str">
        <f t="shared" si="118"/>
        <v>NEUTRAL</v>
      </c>
      <c r="H1921" s="6" t="str">
        <f t="shared" si="117"/>
        <v>CONFIRMED BEARISH</v>
      </c>
    </row>
    <row r="1922" spans="1:8" ht="13.5" x14ac:dyDescent="0.25">
      <c r="A1922" s="3">
        <f>TITRES_STAT!B1925</f>
        <v>44809</v>
      </c>
      <c r="B1922" s="6">
        <f>TITRES_STAT!C1925</f>
        <v>13.58</v>
      </c>
      <c r="C1922" s="6">
        <f>TITRES_STAT!D1925</f>
        <v>10.615</v>
      </c>
      <c r="D1922" s="6">
        <f>TITRES_STAT!E1925</f>
        <v>10.615</v>
      </c>
      <c r="E1922" s="2">
        <f t="shared" si="116"/>
        <v>-567.78297903276302</v>
      </c>
      <c r="F1922" s="6" t="str">
        <f t="shared" si="119"/>
        <v>BEARISH</v>
      </c>
      <c r="G1922" s="6" t="str">
        <f t="shared" si="118"/>
        <v>STRONG</v>
      </c>
      <c r="H1922" s="6" t="str">
        <f t="shared" si="117"/>
        <v>CONFIRMED BEARISH</v>
      </c>
    </row>
    <row r="1923" spans="1:8" ht="13.5" x14ac:dyDescent="0.25">
      <c r="A1923" s="3">
        <f>TITRES_STAT!B1926</f>
        <v>44810</v>
      </c>
      <c r="B1923" s="6">
        <f>TITRES_STAT!C1926</f>
        <v>13.58</v>
      </c>
      <c r="C1923" s="6">
        <f>TITRES_STAT!D1926</f>
        <v>10.615</v>
      </c>
      <c r="D1923" s="6">
        <f>TITRES_STAT!E1926</f>
        <v>0</v>
      </c>
      <c r="E1923" s="2">
        <f t="shared" si="116"/>
        <v>-567.78297903276302</v>
      </c>
      <c r="F1923" s="6" t="str">
        <f t="shared" si="119"/>
        <v>BEARISH</v>
      </c>
      <c r="G1923" s="6" t="str">
        <f t="shared" si="118"/>
        <v>STRONG</v>
      </c>
      <c r="H1923" s="6" t="str">
        <f t="shared" si="117"/>
        <v>CONFIRMED BEARISH</v>
      </c>
    </row>
    <row r="1924" spans="1:8" ht="13.5" x14ac:dyDescent="0.25">
      <c r="A1924" s="3">
        <f>TITRES_STAT!B1927</f>
        <v>44811</v>
      </c>
      <c r="B1924" s="6">
        <f>TITRES_STAT!C1927</f>
        <v>13.58</v>
      </c>
      <c r="C1924" s="6">
        <f>TITRES_STAT!D1927</f>
        <v>10.615</v>
      </c>
      <c r="D1924" s="6">
        <f>TITRES_STAT!E1927</f>
        <v>10.615</v>
      </c>
      <c r="E1924" s="2">
        <f t="shared" ref="E1924:E1987" si="120">IF(B1924&gt;B1923, E1923+D1924, IF(B1924&lt;B1923, E1923-D1924, E1923))</f>
        <v>-567.78297903276302</v>
      </c>
      <c r="F1924" s="6" t="str">
        <f t="shared" si="119"/>
        <v>BEARISH</v>
      </c>
      <c r="G1924" s="6" t="str">
        <f t="shared" si="118"/>
        <v>NEUTRAL</v>
      </c>
      <c r="H1924" s="6" t="str">
        <f t="shared" si="117"/>
        <v>BEARISH DIVERGENCE</v>
      </c>
    </row>
    <row r="1925" spans="1:8" ht="13.5" x14ac:dyDescent="0.25">
      <c r="A1925" s="3">
        <f>TITRES_STAT!B1928</f>
        <v>44812</v>
      </c>
      <c r="B1925" s="6">
        <f>TITRES_STAT!C1928</f>
        <v>13.58</v>
      </c>
      <c r="C1925" s="6">
        <f>TITRES_STAT!D1928</f>
        <v>10.615</v>
      </c>
      <c r="D1925" s="6">
        <f>TITRES_STAT!E1928</f>
        <v>10.620471649484536</v>
      </c>
      <c r="E1925" s="2">
        <f t="shared" si="120"/>
        <v>-567.78297903276302</v>
      </c>
      <c r="F1925" s="6" t="str">
        <f t="shared" si="119"/>
        <v>BEARISH</v>
      </c>
      <c r="G1925" s="6" t="str">
        <f t="shared" si="118"/>
        <v>STRONG</v>
      </c>
      <c r="H1925" s="6" t="str">
        <f t="shared" si="117"/>
        <v>CONFIRMED BEARISH</v>
      </c>
    </row>
    <row r="1926" spans="1:8" ht="13.5" x14ac:dyDescent="0.25">
      <c r="A1926" s="3">
        <f>TITRES_STAT!B1929</f>
        <v>44813</v>
      </c>
      <c r="B1926" s="6">
        <f>TITRES_STAT!C1929</f>
        <v>13.58</v>
      </c>
      <c r="C1926" s="6">
        <f>TITRES_STAT!D1929</f>
        <v>10.615</v>
      </c>
      <c r="D1926" s="6">
        <f>TITRES_STAT!E1929</f>
        <v>0</v>
      </c>
      <c r="E1926" s="2">
        <f t="shared" si="120"/>
        <v>-567.78297903276302</v>
      </c>
      <c r="F1926" s="6" t="str">
        <f t="shared" si="119"/>
        <v>BEARISH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f>TITRES_STAT!B1930</f>
        <v>44816</v>
      </c>
      <c r="B1927" s="6">
        <f>TITRES_STAT!C1930</f>
        <v>13.5</v>
      </c>
      <c r="C1927" s="6">
        <f>TITRES_STAT!D1930</f>
        <v>10.553000000000001</v>
      </c>
      <c r="D1927" s="6">
        <f>TITRES_STAT!E1930</f>
        <v>10.527985481481483</v>
      </c>
      <c r="E1927" s="2">
        <f t="shared" si="120"/>
        <v>-578.31096451424446</v>
      </c>
      <c r="F1927" s="6" t="str">
        <f t="shared" si="119"/>
        <v>BEARISH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CONFIRMED BEARISH</v>
      </c>
    </row>
    <row r="1928" spans="1:8" ht="13.5" x14ac:dyDescent="0.25">
      <c r="A1928" s="3">
        <f>TITRES_STAT!B1931</f>
        <v>44817</v>
      </c>
      <c r="B1928" s="6">
        <f>TITRES_STAT!C1931</f>
        <v>13.35</v>
      </c>
      <c r="C1928" s="6">
        <f>TITRES_STAT!D1931</f>
        <v>10.435</v>
      </c>
      <c r="D1928" s="6">
        <f>TITRES_STAT!E1931</f>
        <v>10.435</v>
      </c>
      <c r="E1928" s="2">
        <f t="shared" si="120"/>
        <v>-588.74596451424441</v>
      </c>
      <c r="F1928" s="6" t="str">
        <f t="shared" ref="F1928:F1991" si="123">IF(E1928&gt;E1923,"BULLISH",IF(E1928&lt;E1923,"BEARISH","NEUTRAL"))</f>
        <v>BEARISH</v>
      </c>
      <c r="G1928" s="6" t="str">
        <f t="shared" si="122"/>
        <v>STRONG</v>
      </c>
      <c r="H1928" s="6" t="str">
        <f t="shared" si="121"/>
        <v>CONFIRMED BEARISH</v>
      </c>
    </row>
    <row r="1929" spans="1:8" ht="13.5" x14ac:dyDescent="0.25">
      <c r="A1929" s="3">
        <f>TITRES_STAT!B1932</f>
        <v>44818</v>
      </c>
      <c r="B1929" s="6">
        <f>TITRES_STAT!C1932</f>
        <v>13.35</v>
      </c>
      <c r="C1929" s="6">
        <f>TITRES_STAT!D1932</f>
        <v>10.435</v>
      </c>
      <c r="D1929" s="6">
        <f>TITRES_STAT!E1932</f>
        <v>0</v>
      </c>
      <c r="E1929" s="2">
        <f t="shared" si="120"/>
        <v>-588.74596451424441</v>
      </c>
      <c r="F1929" s="6" t="str">
        <f t="shared" si="123"/>
        <v>BEARISH</v>
      </c>
      <c r="G1929" s="6" t="str">
        <f t="shared" si="122"/>
        <v>STRONG</v>
      </c>
      <c r="H1929" s="6" t="str">
        <f t="shared" si="121"/>
        <v>CONFIRMED BEARISH</v>
      </c>
    </row>
    <row r="1930" spans="1:8" ht="13.5" x14ac:dyDescent="0.25">
      <c r="A1930" s="3">
        <f>TITRES_STAT!B1933</f>
        <v>44819</v>
      </c>
      <c r="B1930" s="6">
        <f>TITRES_STAT!C1933</f>
        <v>13.8</v>
      </c>
      <c r="C1930" s="6">
        <f>TITRES_STAT!D1933</f>
        <v>10.787000000000001</v>
      </c>
      <c r="D1930" s="6">
        <f>TITRES_STAT!E1933</f>
        <v>10.699453333333334</v>
      </c>
      <c r="E1930" s="2">
        <f t="shared" si="120"/>
        <v>-578.04651118091112</v>
      </c>
      <c r="F1930" s="6" t="str">
        <f t="shared" si="123"/>
        <v>BEARISH</v>
      </c>
      <c r="G1930" s="6" t="str">
        <f t="shared" si="122"/>
        <v>NEUTRAL</v>
      </c>
      <c r="H1930" s="6" t="str">
        <f t="shared" si="121"/>
        <v>BEARISH DIVERGENCE</v>
      </c>
    </row>
    <row r="1931" spans="1:8" ht="13.5" x14ac:dyDescent="0.25">
      <c r="A1931" s="3">
        <f>TITRES_STAT!B1934</f>
        <v>44820</v>
      </c>
      <c r="B1931" s="6">
        <f>TITRES_STAT!C1934</f>
        <v>13.8</v>
      </c>
      <c r="C1931" s="6">
        <f>TITRES_STAT!D1934</f>
        <v>10.787000000000001</v>
      </c>
      <c r="D1931" s="6">
        <f>TITRES_STAT!E1934</f>
        <v>10.821393333333333</v>
      </c>
      <c r="E1931" s="2">
        <f t="shared" si="120"/>
        <v>-578.04651118091112</v>
      </c>
      <c r="F1931" s="6" t="str">
        <f t="shared" si="123"/>
        <v>BEARISH</v>
      </c>
      <c r="G1931" s="6" t="str">
        <f t="shared" si="122"/>
        <v>NEUTRAL</v>
      </c>
      <c r="H1931" s="6" t="str">
        <f t="shared" si="121"/>
        <v>BEARISH DIVERGENCE</v>
      </c>
    </row>
    <row r="1932" spans="1:8" ht="13.5" x14ac:dyDescent="0.25">
      <c r="A1932" s="3">
        <f>TITRES_STAT!B1935</f>
        <v>44823</v>
      </c>
      <c r="B1932" s="6">
        <f>TITRES_STAT!C1935</f>
        <v>13.5</v>
      </c>
      <c r="C1932" s="6">
        <f>TITRES_STAT!D1935</f>
        <v>10.553000000000001</v>
      </c>
      <c r="D1932" s="6">
        <f>TITRES_STAT!E1935</f>
        <v>10.567070666666668</v>
      </c>
      <c r="E1932" s="2">
        <f t="shared" si="120"/>
        <v>-588.61358184757785</v>
      </c>
      <c r="F1932" s="6" t="str">
        <f t="shared" si="123"/>
        <v>BEARISH</v>
      </c>
      <c r="G1932" s="6" t="str">
        <f t="shared" si="122"/>
        <v>NEUTRAL</v>
      </c>
      <c r="H1932" s="6" t="str">
        <f t="shared" si="121"/>
        <v>NEUTRAL</v>
      </c>
    </row>
    <row r="1933" spans="1:8" ht="13.5" x14ac:dyDescent="0.25">
      <c r="A1933" s="3">
        <f>TITRES_STAT!B1936</f>
        <v>44824</v>
      </c>
      <c r="B1933" s="6">
        <f>TITRES_STAT!C1936</f>
        <v>13.3</v>
      </c>
      <c r="C1933" s="6">
        <f>TITRES_STAT!D1936</f>
        <v>10.396000000000001</v>
      </c>
      <c r="D1933" s="6">
        <f>TITRES_STAT!E1936</f>
        <v>10.396000000000001</v>
      </c>
      <c r="E1933" s="2">
        <f t="shared" si="120"/>
        <v>-599.00958184757781</v>
      </c>
      <c r="F1933" s="6" t="str">
        <f t="shared" si="123"/>
        <v>BEARISH</v>
      </c>
      <c r="G1933" s="6" t="str">
        <f t="shared" si="122"/>
        <v>NEUTRAL</v>
      </c>
      <c r="H1933" s="6" t="str">
        <f t="shared" si="121"/>
        <v>CONFIRMED BEARISH</v>
      </c>
    </row>
    <row r="1934" spans="1:8" ht="13.5" x14ac:dyDescent="0.25">
      <c r="A1934" s="3">
        <f>TITRES_STAT!B1937</f>
        <v>44825</v>
      </c>
      <c r="B1934" s="6">
        <f>TITRES_STAT!C1937</f>
        <v>13.4</v>
      </c>
      <c r="C1934" s="6">
        <f>TITRES_STAT!D1937</f>
        <v>10.474</v>
      </c>
      <c r="D1934" s="6">
        <f>TITRES_STAT!E1937</f>
        <v>10.359880298507463</v>
      </c>
      <c r="E1934" s="2">
        <f t="shared" si="120"/>
        <v>-588.6497015490703</v>
      </c>
      <c r="F1934" s="6" t="str">
        <f t="shared" si="123"/>
        <v>BULLISH</v>
      </c>
      <c r="G1934" s="6" t="str">
        <f t="shared" si="122"/>
        <v>NEUTRAL</v>
      </c>
      <c r="H1934" s="6" t="str">
        <f t="shared" si="121"/>
        <v>CONFIRMED BULLISH</v>
      </c>
    </row>
    <row r="1935" spans="1:8" ht="13.5" x14ac:dyDescent="0.25">
      <c r="A1935" s="3">
        <f>TITRES_STAT!B1938</f>
        <v>44826</v>
      </c>
      <c r="B1935" s="6">
        <f>TITRES_STAT!C1938</f>
        <v>13.39</v>
      </c>
      <c r="C1935" s="6">
        <f>TITRES_STAT!D1938</f>
        <v>10.467000000000001</v>
      </c>
      <c r="D1935" s="6">
        <f>TITRES_STAT!E1938</f>
        <v>10.180115085884989</v>
      </c>
      <c r="E1935" s="2">
        <f t="shared" si="120"/>
        <v>-598.82981663495525</v>
      </c>
      <c r="F1935" s="6" t="str">
        <f t="shared" si="123"/>
        <v>BEARISH</v>
      </c>
      <c r="G1935" s="6" t="str">
        <f t="shared" si="122"/>
        <v>STRONG</v>
      </c>
      <c r="H1935" s="6" t="str">
        <f t="shared" si="121"/>
        <v>CONFIRMED BEARISH</v>
      </c>
    </row>
    <row r="1936" spans="1:8" ht="13.5" x14ac:dyDescent="0.25">
      <c r="A1936" s="3">
        <f>TITRES_STAT!B1939</f>
        <v>44827</v>
      </c>
      <c r="B1936" s="6">
        <f>TITRES_STAT!C1939</f>
        <v>13.29</v>
      </c>
      <c r="C1936" s="6">
        <f>TITRES_STAT!D1939</f>
        <v>10.388</v>
      </c>
      <c r="D1936" s="6">
        <f>TITRES_STAT!E1939</f>
        <v>10.341883220466517</v>
      </c>
      <c r="E1936" s="2">
        <f t="shared" si="120"/>
        <v>-609.17169985542182</v>
      </c>
      <c r="F1936" s="6" t="str">
        <f t="shared" si="123"/>
        <v>BEARISH</v>
      </c>
      <c r="G1936" s="6" t="str">
        <f t="shared" si="122"/>
        <v>STRONG</v>
      </c>
      <c r="H1936" s="6" t="str">
        <f t="shared" si="121"/>
        <v>CONFIRMED BEARISH</v>
      </c>
    </row>
    <row r="1937" spans="1:8" ht="13.5" x14ac:dyDescent="0.25">
      <c r="A1937" s="3">
        <f>TITRES_STAT!B1940</f>
        <v>44830</v>
      </c>
      <c r="B1937" s="6">
        <f>TITRES_STAT!C1940</f>
        <v>13.25</v>
      </c>
      <c r="C1937" s="6">
        <f>TITRES_STAT!D1940</f>
        <v>10.356999999999999</v>
      </c>
      <c r="D1937" s="6">
        <f>TITRES_STAT!E1940</f>
        <v>10.356999999999999</v>
      </c>
      <c r="E1937" s="2">
        <f t="shared" si="120"/>
        <v>-619.52869985542179</v>
      </c>
      <c r="F1937" s="6" t="str">
        <f t="shared" si="123"/>
        <v>BEARISH</v>
      </c>
      <c r="G1937" s="6" t="str">
        <f t="shared" si="122"/>
        <v>STRONG</v>
      </c>
      <c r="H1937" s="6" t="str">
        <f t="shared" si="121"/>
        <v>CONFIRMED BEARISH</v>
      </c>
    </row>
    <row r="1938" spans="1:8" ht="13.5" x14ac:dyDescent="0.25">
      <c r="A1938" s="3">
        <f>TITRES_STAT!B1941</f>
        <v>44831</v>
      </c>
      <c r="B1938" s="6">
        <f>TITRES_STAT!C1941</f>
        <v>13.3</v>
      </c>
      <c r="C1938" s="6">
        <f>TITRES_STAT!D1941</f>
        <v>10.396000000000001</v>
      </c>
      <c r="D1938" s="6">
        <f>TITRES_STAT!E1941</f>
        <v>10.295166616541353</v>
      </c>
      <c r="E1938" s="2">
        <f t="shared" si="120"/>
        <v>-609.23353323888045</v>
      </c>
      <c r="F1938" s="6" t="str">
        <f t="shared" si="123"/>
        <v>BEARISH</v>
      </c>
      <c r="G1938" s="6" t="str">
        <f t="shared" si="122"/>
        <v>NEUTRAL</v>
      </c>
      <c r="H1938" s="6" t="str">
        <f t="shared" si="121"/>
        <v>NEUTRAL</v>
      </c>
    </row>
    <row r="1939" spans="1:8" ht="13.5" x14ac:dyDescent="0.25">
      <c r="A1939" s="3">
        <f>TITRES_STAT!B1942</f>
        <v>44832</v>
      </c>
      <c r="B1939" s="6">
        <f>TITRES_STAT!C1942</f>
        <v>13.29</v>
      </c>
      <c r="C1939" s="6">
        <f>TITRES_STAT!D1942</f>
        <v>10.388</v>
      </c>
      <c r="D1939" s="6">
        <f>TITRES_STAT!E1942</f>
        <v>10.328595334838225</v>
      </c>
      <c r="E1939" s="2">
        <f t="shared" si="120"/>
        <v>-619.56212857371872</v>
      </c>
      <c r="F1939" s="6" t="str">
        <f t="shared" si="123"/>
        <v>BEARISH</v>
      </c>
      <c r="G1939" s="6" t="str">
        <f t="shared" si="122"/>
        <v>STRONG</v>
      </c>
      <c r="H1939" s="6" t="str">
        <f t="shared" si="121"/>
        <v>CONFIRMED BEARISH</v>
      </c>
    </row>
    <row r="1940" spans="1:8" ht="13.5" x14ac:dyDescent="0.25">
      <c r="A1940" s="3">
        <f>TITRES_STAT!B1943</f>
        <v>44833</v>
      </c>
      <c r="B1940" s="6">
        <f>TITRES_STAT!C1943</f>
        <v>13.72</v>
      </c>
      <c r="C1940" s="6">
        <f>TITRES_STAT!D1943</f>
        <v>10.725</v>
      </c>
      <c r="D1940" s="6">
        <f>TITRES_STAT!E1943</f>
        <v>10.725781705539358</v>
      </c>
      <c r="E1940" s="2">
        <f t="shared" si="120"/>
        <v>-608.83634686817936</v>
      </c>
      <c r="F1940" s="6" t="str">
        <f t="shared" si="123"/>
        <v>BEARISH</v>
      </c>
      <c r="G1940" s="6" t="str">
        <f t="shared" si="122"/>
        <v>NEUTRAL</v>
      </c>
      <c r="H1940" s="6" t="str">
        <f t="shared" si="121"/>
        <v>BEARISH DIVERGENCE</v>
      </c>
    </row>
    <row r="1941" spans="1:8" ht="13.5" x14ac:dyDescent="0.25">
      <c r="A1941" s="3">
        <f>TITRES_STAT!B1944</f>
        <v>44834</v>
      </c>
      <c r="B1941" s="6">
        <f>TITRES_STAT!C1944</f>
        <v>13.1</v>
      </c>
      <c r="C1941" s="6">
        <f>TITRES_STAT!D1944</f>
        <v>10.24</v>
      </c>
      <c r="D1941" s="6">
        <f>TITRES_STAT!E1944</f>
        <v>10.251725190839695</v>
      </c>
      <c r="E1941" s="2">
        <f t="shared" si="120"/>
        <v>-619.08807205901905</v>
      </c>
      <c r="F1941" s="6" t="str">
        <f t="shared" si="123"/>
        <v>BEARISH</v>
      </c>
      <c r="G1941" s="6" t="str">
        <f t="shared" si="122"/>
        <v>NEUTRAL</v>
      </c>
      <c r="H1941" s="6" t="str">
        <f t="shared" si="121"/>
        <v>CONFIRMED BEARISH</v>
      </c>
    </row>
    <row r="1942" spans="1:8" ht="13.5" x14ac:dyDescent="0.25">
      <c r="A1942" s="3">
        <f>TITRES_STAT!B1945</f>
        <v>44837</v>
      </c>
      <c r="B1942" s="6">
        <f>TITRES_STAT!C1945</f>
        <v>13</v>
      </c>
      <c r="C1942" s="6">
        <f>TITRES_STAT!D1945</f>
        <v>10.162000000000001</v>
      </c>
      <c r="D1942" s="6">
        <f>TITRES_STAT!E1945</f>
        <v>10.162000000000001</v>
      </c>
      <c r="E1942" s="2">
        <f t="shared" si="120"/>
        <v>-629.25007205901909</v>
      </c>
      <c r="F1942" s="6" t="str">
        <f t="shared" si="123"/>
        <v>BEARISH</v>
      </c>
      <c r="G1942" s="6" t="str">
        <f t="shared" si="122"/>
        <v>NEUTRAL</v>
      </c>
      <c r="H1942" s="6" t="str">
        <f t="shared" si="121"/>
        <v>CONFIRMED BEARISH</v>
      </c>
    </row>
    <row r="1943" spans="1:8" ht="13.5" x14ac:dyDescent="0.25">
      <c r="A1943" s="3">
        <f>TITRES_STAT!B1946</f>
        <v>44838</v>
      </c>
      <c r="B1943" s="6">
        <f>TITRES_STAT!C1946</f>
        <v>13.2</v>
      </c>
      <c r="C1943" s="6">
        <f>TITRES_STAT!D1946</f>
        <v>10.318</v>
      </c>
      <c r="D1943" s="6">
        <f>TITRES_STAT!E1946</f>
        <v>10.199968333333334</v>
      </c>
      <c r="E1943" s="2">
        <f t="shared" si="120"/>
        <v>-619.05010372568574</v>
      </c>
      <c r="F1943" s="6" t="str">
        <f t="shared" si="123"/>
        <v>BEARISH</v>
      </c>
      <c r="G1943" s="6" t="str">
        <f t="shared" si="122"/>
        <v>NEUTRAL</v>
      </c>
      <c r="H1943" s="6" t="str">
        <f t="shared" si="121"/>
        <v>CONFIRMED BEARISH</v>
      </c>
    </row>
    <row r="1944" spans="1:8" ht="13.5" x14ac:dyDescent="0.25">
      <c r="A1944" s="3">
        <f>TITRES_STAT!B1947</f>
        <v>44839</v>
      </c>
      <c r="B1944" s="6">
        <f>TITRES_STAT!C1947</f>
        <v>13.2</v>
      </c>
      <c r="C1944" s="6">
        <f>TITRES_STAT!D1947</f>
        <v>10.318</v>
      </c>
      <c r="D1944" s="6">
        <f>TITRES_STAT!E1947</f>
        <v>10.202313333333334</v>
      </c>
      <c r="E1944" s="2">
        <f t="shared" si="120"/>
        <v>-619.05010372568574</v>
      </c>
      <c r="F1944" s="6" t="str">
        <f t="shared" si="123"/>
        <v>BULLISH</v>
      </c>
      <c r="G1944" s="6" t="str">
        <f t="shared" si="122"/>
        <v>NEUTRAL</v>
      </c>
      <c r="H1944" s="6" t="str">
        <f t="shared" si="121"/>
        <v>BULLISH DIVERGENCE</v>
      </c>
    </row>
    <row r="1945" spans="1:8" ht="13.5" x14ac:dyDescent="0.25">
      <c r="A1945" s="3">
        <f>TITRES_STAT!B1948</f>
        <v>44840</v>
      </c>
      <c r="B1945" s="6">
        <f>TITRES_STAT!C1948</f>
        <v>13.2</v>
      </c>
      <c r="C1945" s="6">
        <f>TITRES_STAT!D1948</f>
        <v>10.318</v>
      </c>
      <c r="D1945" s="6">
        <f>TITRES_STAT!E1948</f>
        <v>10.211693333333335</v>
      </c>
      <c r="E1945" s="2">
        <f t="shared" si="120"/>
        <v>-619.05010372568574</v>
      </c>
      <c r="F1945" s="6" t="str">
        <f t="shared" si="123"/>
        <v>BEARISH</v>
      </c>
      <c r="G1945" s="6" t="str">
        <f t="shared" si="122"/>
        <v>NEUTRAL</v>
      </c>
      <c r="H1945" s="6" t="str">
        <f t="shared" si="121"/>
        <v>CONFIRMED BEARISH</v>
      </c>
    </row>
    <row r="1946" spans="1:8" ht="13.5" x14ac:dyDescent="0.25">
      <c r="A1946" s="3">
        <f>TITRES_STAT!B1949</f>
        <v>44841</v>
      </c>
      <c r="B1946" s="6">
        <f>TITRES_STAT!C1949</f>
        <v>13.2</v>
      </c>
      <c r="C1946" s="6">
        <f>TITRES_STAT!D1949</f>
        <v>10.318</v>
      </c>
      <c r="D1946" s="6">
        <f>TITRES_STAT!E1949</f>
        <v>0</v>
      </c>
      <c r="E1946" s="2">
        <f t="shared" si="120"/>
        <v>-619.05010372568574</v>
      </c>
      <c r="F1946" s="6" t="str">
        <f t="shared" si="123"/>
        <v>BULLISH</v>
      </c>
      <c r="G1946" s="6" t="str">
        <f t="shared" si="122"/>
        <v>NEUTRAL</v>
      </c>
      <c r="H1946" s="6" t="str">
        <f t="shared" si="121"/>
        <v>CONFIRMED BULLISH</v>
      </c>
    </row>
    <row r="1947" spans="1:8" ht="13.5" x14ac:dyDescent="0.25">
      <c r="A1947" s="3">
        <f>TITRES_STAT!B1950</f>
        <v>44844</v>
      </c>
      <c r="B1947" s="6">
        <f>TITRES_STAT!C1950</f>
        <v>13.2</v>
      </c>
      <c r="C1947" s="6">
        <f>TITRES_STAT!D1950</f>
        <v>10.318</v>
      </c>
      <c r="D1947" s="6">
        <f>TITRES_STAT!E1950</f>
        <v>10.318</v>
      </c>
      <c r="E1947" s="2">
        <f t="shared" si="120"/>
        <v>-619.05010372568574</v>
      </c>
      <c r="F1947" s="6" t="str">
        <f t="shared" si="123"/>
        <v>BULLISH</v>
      </c>
      <c r="G1947" s="6" t="str">
        <f t="shared" si="122"/>
        <v>NEUTRAL</v>
      </c>
      <c r="H1947" s="6" t="str">
        <f t="shared" si="121"/>
        <v>CONFIRMED BULLISH</v>
      </c>
    </row>
    <row r="1948" spans="1:8" ht="13.5" x14ac:dyDescent="0.25">
      <c r="A1948" s="3">
        <f>TITRES_STAT!B1951</f>
        <v>44845</v>
      </c>
      <c r="B1948" s="6">
        <f>TITRES_STAT!C1951</f>
        <v>13.29</v>
      </c>
      <c r="C1948" s="6">
        <f>TITRES_STAT!D1951</f>
        <v>10.388</v>
      </c>
      <c r="D1948" s="6">
        <f>TITRES_STAT!E1951</f>
        <v>10.37080391271633</v>
      </c>
      <c r="E1948" s="2">
        <f t="shared" si="120"/>
        <v>-608.67929981296936</v>
      </c>
      <c r="F1948" s="6" t="str">
        <f t="shared" si="123"/>
        <v>BULLISH</v>
      </c>
      <c r="G1948" s="6" t="str">
        <f t="shared" si="122"/>
        <v>NEUTRAL</v>
      </c>
      <c r="H1948" s="6" t="str">
        <f t="shared" si="121"/>
        <v>CONFIRMED BULLISH</v>
      </c>
    </row>
    <row r="1949" spans="1:8" ht="13.5" x14ac:dyDescent="0.25">
      <c r="A1949" s="3">
        <f>TITRES_STAT!B1952</f>
        <v>44846</v>
      </c>
      <c r="B1949" s="6">
        <f>TITRES_STAT!C1952</f>
        <v>13.29</v>
      </c>
      <c r="C1949" s="6">
        <f>TITRES_STAT!D1952</f>
        <v>10.388</v>
      </c>
      <c r="D1949" s="6">
        <f>TITRES_STAT!E1952</f>
        <v>10.38643671933785</v>
      </c>
      <c r="E1949" s="2">
        <f t="shared" si="120"/>
        <v>-608.67929981296936</v>
      </c>
      <c r="F1949" s="6" t="str">
        <f t="shared" si="123"/>
        <v>BULLISH</v>
      </c>
      <c r="G1949" s="6" t="str">
        <f t="shared" si="122"/>
        <v>NEUTRAL</v>
      </c>
      <c r="H1949" s="6" t="str">
        <f t="shared" si="121"/>
        <v>CONFIRMED BULLISH</v>
      </c>
    </row>
    <row r="1950" spans="1:8" ht="13.5" x14ac:dyDescent="0.25">
      <c r="A1950" s="3">
        <f>TITRES_STAT!B1953</f>
        <v>44847</v>
      </c>
      <c r="B1950" s="6">
        <f>TITRES_STAT!C1953</f>
        <v>13.52</v>
      </c>
      <c r="C1950" s="6">
        <f>TITRES_STAT!D1953</f>
        <v>10.568</v>
      </c>
      <c r="D1950" s="6">
        <f>TITRES_STAT!E1953</f>
        <v>10.556275147928995</v>
      </c>
      <c r="E1950" s="2">
        <f t="shared" si="120"/>
        <v>-598.12302466504036</v>
      </c>
      <c r="F1950" s="6" t="str">
        <f t="shared" si="123"/>
        <v>BULLISH</v>
      </c>
      <c r="G1950" s="6" t="str">
        <f t="shared" si="122"/>
        <v>WEAK</v>
      </c>
      <c r="H1950" s="6" t="str">
        <f t="shared" si="121"/>
        <v>CONFIRMED BULLISH</v>
      </c>
    </row>
    <row r="1951" spans="1:8" ht="13.5" x14ac:dyDescent="0.25">
      <c r="A1951" s="3">
        <f>TITRES_STAT!B1954</f>
        <v>44848</v>
      </c>
      <c r="B1951" s="6">
        <f>TITRES_STAT!C1954</f>
        <v>13.5</v>
      </c>
      <c r="C1951" s="6">
        <f>TITRES_STAT!D1954</f>
        <v>10.553000000000001</v>
      </c>
      <c r="D1951" s="6">
        <f>TITRES_STAT!E1954</f>
        <v>10.305199925925926</v>
      </c>
      <c r="E1951" s="2">
        <f t="shared" si="120"/>
        <v>-608.42822459096624</v>
      </c>
      <c r="F1951" s="6" t="str">
        <f t="shared" si="123"/>
        <v>BULLISH</v>
      </c>
      <c r="G1951" s="6" t="str">
        <f t="shared" si="122"/>
        <v>NEUTRAL</v>
      </c>
      <c r="H1951" s="6" t="str">
        <f t="shared" si="121"/>
        <v>CONFIRMED BULLISH</v>
      </c>
    </row>
    <row r="1952" spans="1:8" ht="13.5" x14ac:dyDescent="0.25">
      <c r="A1952" s="3">
        <f>TITRES_STAT!B1955</f>
        <v>44851</v>
      </c>
      <c r="B1952" s="6">
        <f>TITRES_STAT!C1955</f>
        <v>13.5</v>
      </c>
      <c r="C1952" s="6">
        <f>TITRES_STAT!D1955</f>
        <v>10.553000000000001</v>
      </c>
      <c r="D1952" s="6">
        <f>TITRES_STAT!E1955</f>
        <v>10.234846592592593</v>
      </c>
      <c r="E1952" s="2">
        <f t="shared" si="120"/>
        <v>-608.42822459096624</v>
      </c>
      <c r="F1952" s="6" t="str">
        <f t="shared" si="123"/>
        <v>BULLISH</v>
      </c>
      <c r="G1952" s="6" t="str">
        <f t="shared" si="122"/>
        <v>NEUTRAL</v>
      </c>
      <c r="H1952" s="6" t="str">
        <f t="shared" si="121"/>
        <v>CONFIRMED BULLISH</v>
      </c>
    </row>
    <row r="1953" spans="1:8" ht="13.5" x14ac:dyDescent="0.25">
      <c r="A1953" s="3">
        <f>TITRES_STAT!B1956</f>
        <v>44852</v>
      </c>
      <c r="B1953" s="6">
        <f>TITRES_STAT!C1956</f>
        <v>13.5</v>
      </c>
      <c r="C1953" s="6">
        <f>TITRES_STAT!D1956</f>
        <v>10.553000000000001</v>
      </c>
      <c r="D1953" s="6">
        <f>TITRES_STAT!E1956</f>
        <v>0</v>
      </c>
      <c r="E1953" s="2">
        <f t="shared" si="120"/>
        <v>-608.42822459096624</v>
      </c>
      <c r="F1953" s="6" t="str">
        <f t="shared" si="123"/>
        <v>BULLISH</v>
      </c>
      <c r="G1953" s="6" t="str">
        <f t="shared" si="122"/>
        <v>NEUTRAL</v>
      </c>
      <c r="H1953" s="6" t="str">
        <f t="shared" si="121"/>
        <v>CONFIRMED BULLISH</v>
      </c>
    </row>
    <row r="1954" spans="1:8" ht="13.5" x14ac:dyDescent="0.25">
      <c r="A1954" s="3">
        <f>TITRES_STAT!B1957</f>
        <v>44853</v>
      </c>
      <c r="B1954" s="6">
        <f>TITRES_STAT!C1957</f>
        <v>13.49</v>
      </c>
      <c r="C1954" s="6">
        <f>TITRES_STAT!D1957</f>
        <v>10.545</v>
      </c>
      <c r="D1954" s="6">
        <f>TITRES_STAT!E1957</f>
        <v>10.545</v>
      </c>
      <c r="E1954" s="2">
        <f t="shared" si="120"/>
        <v>-618.9732245909662</v>
      </c>
      <c r="F1954" s="6" t="str">
        <f t="shared" si="123"/>
        <v>BEARISH</v>
      </c>
      <c r="G1954" s="6" t="str">
        <f t="shared" si="122"/>
        <v>NEUTRAL</v>
      </c>
      <c r="H1954" s="6" t="str">
        <f t="shared" si="121"/>
        <v>BEARISH DIVERGENCE</v>
      </c>
    </row>
    <row r="1955" spans="1:8" ht="13.5" x14ac:dyDescent="0.25">
      <c r="A1955" s="3">
        <f>TITRES_STAT!B1958</f>
        <v>44854</v>
      </c>
      <c r="B1955" s="6">
        <f>TITRES_STAT!C1958</f>
        <v>13.4</v>
      </c>
      <c r="C1955" s="6">
        <f>TITRES_STAT!D1958</f>
        <v>10.474</v>
      </c>
      <c r="D1955" s="6">
        <f>TITRES_STAT!E1958</f>
        <v>10.481034776119404</v>
      </c>
      <c r="E1955" s="2">
        <f t="shared" si="120"/>
        <v>-629.45425936708557</v>
      </c>
      <c r="F1955" s="6" t="str">
        <f t="shared" si="123"/>
        <v>BEARISH</v>
      </c>
      <c r="G1955" s="6" t="str">
        <f t="shared" si="122"/>
        <v>STRONG</v>
      </c>
      <c r="H1955" s="6" t="str">
        <f t="shared" si="121"/>
        <v>CONFIRMED BEARISH</v>
      </c>
    </row>
    <row r="1956" spans="1:8" ht="13.5" x14ac:dyDescent="0.25">
      <c r="A1956" s="3">
        <f>TITRES_STAT!B1959</f>
        <v>44855</v>
      </c>
      <c r="B1956" s="6">
        <f>TITRES_STAT!C1959</f>
        <v>13.3</v>
      </c>
      <c r="C1956" s="6">
        <f>TITRES_STAT!D1959</f>
        <v>10.396000000000001</v>
      </c>
      <c r="D1956" s="6">
        <f>TITRES_STAT!E1959</f>
        <v>10.342065864661654</v>
      </c>
      <c r="E1956" s="2">
        <f t="shared" si="120"/>
        <v>-639.79632523174723</v>
      </c>
      <c r="F1956" s="6" t="str">
        <f t="shared" si="123"/>
        <v>BEARISH</v>
      </c>
      <c r="G1956" s="6" t="str">
        <f t="shared" si="122"/>
        <v>STRONG</v>
      </c>
      <c r="H1956" s="6" t="str">
        <f t="shared" si="121"/>
        <v>CONFIRMED BEARISH</v>
      </c>
    </row>
    <row r="1957" spans="1:8" ht="13.5" x14ac:dyDescent="0.25">
      <c r="A1957" s="3">
        <f>TITRES_STAT!B1960</f>
        <v>44858</v>
      </c>
      <c r="B1957" s="6">
        <f>TITRES_STAT!C1960</f>
        <v>13.3</v>
      </c>
      <c r="C1957" s="6">
        <f>TITRES_STAT!D1960</f>
        <v>10.396000000000001</v>
      </c>
      <c r="D1957" s="6">
        <f>TITRES_STAT!E1960</f>
        <v>0</v>
      </c>
      <c r="E1957" s="2">
        <f t="shared" si="120"/>
        <v>-639.79632523174723</v>
      </c>
      <c r="F1957" s="6" t="str">
        <f t="shared" si="123"/>
        <v>BEARISH</v>
      </c>
      <c r="G1957" s="6" t="str">
        <f t="shared" si="122"/>
        <v>STRONG</v>
      </c>
      <c r="H1957" s="6" t="str">
        <f t="shared" si="121"/>
        <v>CONFIRMED BEARISH</v>
      </c>
    </row>
    <row r="1958" spans="1:8" ht="13.5" x14ac:dyDescent="0.25">
      <c r="A1958" s="3">
        <f>TITRES_STAT!B1961</f>
        <v>44859</v>
      </c>
      <c r="B1958" s="6">
        <f>TITRES_STAT!C1961</f>
        <v>13.2</v>
      </c>
      <c r="C1958" s="6">
        <f>TITRES_STAT!D1961</f>
        <v>10.318</v>
      </c>
      <c r="D1958" s="6">
        <f>TITRES_STAT!E1961</f>
        <v>10.257811666666667</v>
      </c>
      <c r="E1958" s="2">
        <f t="shared" si="120"/>
        <v>-650.05413689841384</v>
      </c>
      <c r="F1958" s="6" t="str">
        <f t="shared" si="123"/>
        <v>BEARISH</v>
      </c>
      <c r="G1958" s="6" t="str">
        <f t="shared" si="122"/>
        <v>STRONG</v>
      </c>
      <c r="H1958" s="6" t="str">
        <f t="shared" si="121"/>
        <v>CONFIRMED BEARISH</v>
      </c>
    </row>
    <row r="1959" spans="1:8" ht="13.5" x14ac:dyDescent="0.25">
      <c r="A1959" s="3">
        <f>TITRES_STAT!B1962</f>
        <v>44860</v>
      </c>
      <c r="B1959" s="6">
        <f>TITRES_STAT!C1962</f>
        <v>13.11</v>
      </c>
      <c r="C1959" s="6">
        <f>TITRES_STAT!D1962</f>
        <v>10.247999999999999</v>
      </c>
      <c r="D1959" s="6">
        <f>TITRES_STAT!E1962</f>
        <v>10.258162013729976</v>
      </c>
      <c r="E1959" s="2">
        <f t="shared" si="120"/>
        <v>-660.31229891214377</v>
      </c>
      <c r="F1959" s="6" t="str">
        <f t="shared" si="123"/>
        <v>BEARISH</v>
      </c>
      <c r="G1959" s="6" t="str">
        <f t="shared" si="122"/>
        <v>STRONG</v>
      </c>
      <c r="H1959" s="6" t="str">
        <f t="shared" si="121"/>
        <v>CONFIRMED BEARISH</v>
      </c>
    </row>
    <row r="1960" spans="1:8" ht="13.5" x14ac:dyDescent="0.25">
      <c r="A1960" s="3">
        <f>TITRES_STAT!B1963</f>
        <v>44861</v>
      </c>
      <c r="B1960" s="6">
        <f>TITRES_STAT!C1963</f>
        <v>13.25</v>
      </c>
      <c r="C1960" s="6">
        <f>TITRES_STAT!D1963</f>
        <v>10.356999999999999</v>
      </c>
      <c r="D1960" s="6">
        <f>TITRES_STAT!E1963</f>
        <v>10.356999999999999</v>
      </c>
      <c r="E1960" s="2">
        <f t="shared" si="120"/>
        <v>-649.9552989121438</v>
      </c>
      <c r="F1960" s="6" t="str">
        <f t="shared" si="123"/>
        <v>BEARISH</v>
      </c>
      <c r="G1960" s="6" t="str">
        <f t="shared" si="122"/>
        <v>STRONG</v>
      </c>
      <c r="H1960" s="6" t="str">
        <f t="shared" si="121"/>
        <v>CONFIRMED BEARISH</v>
      </c>
    </row>
    <row r="1961" spans="1:8" ht="13.5" x14ac:dyDescent="0.25">
      <c r="A1961" s="3">
        <f>TITRES_STAT!B1964</f>
        <v>44862</v>
      </c>
      <c r="B1961" s="6">
        <f>TITRES_STAT!C1964</f>
        <v>13.25</v>
      </c>
      <c r="C1961" s="6">
        <f>TITRES_STAT!D1964</f>
        <v>10.356999999999999</v>
      </c>
      <c r="D1961" s="6">
        <f>TITRES_STAT!E1964</f>
        <v>10.356999999999999</v>
      </c>
      <c r="E1961" s="2">
        <f t="shared" si="120"/>
        <v>-649.9552989121438</v>
      </c>
      <c r="F1961" s="6" t="str">
        <f t="shared" si="123"/>
        <v>BEARISH</v>
      </c>
      <c r="G1961" s="6" t="str">
        <f t="shared" si="122"/>
        <v>NEUTRAL</v>
      </c>
      <c r="H1961" s="6" t="str">
        <f t="shared" si="121"/>
        <v>CONFIRMED BEARISH</v>
      </c>
    </row>
    <row r="1962" spans="1:8" ht="13.5" x14ac:dyDescent="0.25">
      <c r="A1962" s="3">
        <f>TITRES_STAT!B1965</f>
        <v>44865</v>
      </c>
      <c r="B1962" s="6">
        <f>TITRES_STAT!C1965</f>
        <v>13.2</v>
      </c>
      <c r="C1962" s="6">
        <f>TITRES_STAT!D1965</f>
        <v>10.318</v>
      </c>
      <c r="D1962" s="6">
        <f>TITRES_STAT!E1965</f>
        <v>10.260156666666667</v>
      </c>
      <c r="E1962" s="2">
        <f t="shared" si="120"/>
        <v>-660.21545557881052</v>
      </c>
      <c r="F1962" s="6" t="str">
        <f t="shared" si="123"/>
        <v>BEARISH</v>
      </c>
      <c r="G1962" s="6" t="str">
        <f t="shared" si="122"/>
        <v>STRONG</v>
      </c>
      <c r="H1962" s="6" t="str">
        <f t="shared" si="121"/>
        <v>CONFIRMED BEARISH</v>
      </c>
    </row>
    <row r="1963" spans="1:8" ht="13.5" x14ac:dyDescent="0.25">
      <c r="A1963" s="3">
        <f>TITRES_STAT!B1966</f>
        <v>44866</v>
      </c>
      <c r="B1963" s="6">
        <f>TITRES_STAT!C1966</f>
        <v>13.3</v>
      </c>
      <c r="C1963" s="6">
        <f>TITRES_STAT!D1966</f>
        <v>10.396000000000001</v>
      </c>
      <c r="D1963" s="6">
        <f>TITRES_STAT!E1966</f>
        <v>10.239669172932331</v>
      </c>
      <c r="E1963" s="2">
        <f t="shared" si="120"/>
        <v>-649.97578640587824</v>
      </c>
      <c r="F1963" s="6" t="str">
        <f t="shared" si="123"/>
        <v>BULLISH</v>
      </c>
      <c r="G1963" s="6" t="str">
        <f t="shared" si="122"/>
        <v>NEUTRAL</v>
      </c>
      <c r="H1963" s="6" t="str">
        <f t="shared" si="121"/>
        <v>CONFIRMED BULLISH</v>
      </c>
    </row>
    <row r="1964" spans="1:8" ht="13.5" x14ac:dyDescent="0.25">
      <c r="A1964" s="3">
        <f>TITRES_STAT!B1967</f>
        <v>44867</v>
      </c>
      <c r="B1964" s="6">
        <f>TITRES_STAT!C1967</f>
        <v>13.1</v>
      </c>
      <c r="C1964" s="6">
        <f>TITRES_STAT!D1967</f>
        <v>10.24</v>
      </c>
      <c r="D1964" s="6">
        <f>TITRES_STAT!E1967</f>
        <v>10.246253435114504</v>
      </c>
      <c r="E1964" s="2">
        <f t="shared" si="120"/>
        <v>-660.22203984099269</v>
      </c>
      <c r="F1964" s="6" t="str">
        <f t="shared" si="123"/>
        <v>BULLISH</v>
      </c>
      <c r="G1964" s="6" t="str">
        <f t="shared" si="122"/>
        <v>NEUTRAL</v>
      </c>
      <c r="H1964" s="6" t="str">
        <f t="shared" si="121"/>
        <v>BULLISH DIVERGENCE</v>
      </c>
    </row>
    <row r="1965" spans="1:8" ht="13.5" x14ac:dyDescent="0.25">
      <c r="A1965" s="3">
        <f>TITRES_STAT!B1968</f>
        <v>44868</v>
      </c>
      <c r="B1965" s="6">
        <f>TITRES_STAT!C1968</f>
        <v>13.07</v>
      </c>
      <c r="C1965" s="6">
        <f>TITRES_STAT!D1968</f>
        <v>10.215999999999999</v>
      </c>
      <c r="D1965" s="6">
        <f>TITRES_STAT!E1968</f>
        <v>10.252736954858454</v>
      </c>
      <c r="E1965" s="2">
        <f t="shared" si="120"/>
        <v>-670.4747767958512</v>
      </c>
      <c r="F1965" s="6" t="str">
        <f t="shared" si="123"/>
        <v>BEARISH</v>
      </c>
      <c r="G1965" s="6" t="str">
        <f t="shared" si="122"/>
        <v>STRONG</v>
      </c>
      <c r="H1965" s="6" t="str">
        <f t="shared" si="121"/>
        <v>CONFIRMED BEARISH</v>
      </c>
    </row>
    <row r="1966" spans="1:8" ht="13.5" x14ac:dyDescent="0.25">
      <c r="A1966" s="3">
        <f>TITRES_STAT!B1969</f>
        <v>44869</v>
      </c>
      <c r="B1966" s="6">
        <f>TITRES_STAT!C1969</f>
        <v>13.19</v>
      </c>
      <c r="C1966" s="6">
        <f>TITRES_STAT!D1969</f>
        <v>10.31</v>
      </c>
      <c r="D1966" s="6">
        <f>TITRES_STAT!E1969</f>
        <v>10.306091736163761</v>
      </c>
      <c r="E1966" s="2">
        <f t="shared" si="120"/>
        <v>-660.16868505968739</v>
      </c>
      <c r="F1966" s="6" t="str">
        <f t="shared" si="123"/>
        <v>BEARISH</v>
      </c>
      <c r="G1966" s="6" t="str">
        <f t="shared" si="122"/>
        <v>NEUTRAL</v>
      </c>
      <c r="H1966" s="6" t="str">
        <f t="shared" si="121"/>
        <v>CONFIRMED BEARISH</v>
      </c>
    </row>
    <row r="1967" spans="1:8" ht="13.5" x14ac:dyDescent="0.25">
      <c r="A1967" s="3">
        <f>TITRES_STAT!B1970</f>
        <v>44872</v>
      </c>
      <c r="B1967" s="6">
        <f>TITRES_STAT!C1970</f>
        <v>13.3</v>
      </c>
      <c r="C1967" s="6">
        <f>TITRES_STAT!D1970</f>
        <v>10.396000000000001</v>
      </c>
      <c r="D1967" s="6">
        <f>TITRES_STAT!E1970</f>
        <v>10.318616240601505</v>
      </c>
      <c r="E1967" s="2">
        <f t="shared" si="120"/>
        <v>-649.85006881908589</v>
      </c>
      <c r="F1967" s="6" t="str">
        <f t="shared" si="123"/>
        <v>BULLISH</v>
      </c>
      <c r="G1967" s="6" t="str">
        <f t="shared" si="122"/>
        <v>NEUTRAL</v>
      </c>
      <c r="H1967" s="6" t="str">
        <f t="shared" si="121"/>
        <v>CONFIRMED BULLISH</v>
      </c>
    </row>
    <row r="1968" spans="1:8" ht="13.5" x14ac:dyDescent="0.25">
      <c r="A1968" s="3">
        <f>TITRES_STAT!B1971</f>
        <v>44873</v>
      </c>
      <c r="B1968" s="6">
        <f>TITRES_STAT!C1971</f>
        <v>13.15</v>
      </c>
      <c r="C1968" s="6">
        <f>TITRES_STAT!D1971</f>
        <v>10.279</v>
      </c>
      <c r="D1968" s="6">
        <f>TITRES_STAT!E1971</f>
        <v>10.279</v>
      </c>
      <c r="E1968" s="2">
        <f t="shared" si="120"/>
        <v>-660.12906881908589</v>
      </c>
      <c r="F1968" s="6" t="str">
        <f t="shared" si="123"/>
        <v>BEARISH</v>
      </c>
      <c r="G1968" s="6" t="str">
        <f t="shared" si="122"/>
        <v>NEUTRAL</v>
      </c>
      <c r="H1968" s="6" t="str">
        <f t="shared" si="121"/>
        <v>CONFIRMED BEARISH</v>
      </c>
    </row>
    <row r="1969" spans="1:8" ht="13.5" x14ac:dyDescent="0.25">
      <c r="A1969" s="3">
        <f>TITRES_STAT!B1972</f>
        <v>44874</v>
      </c>
      <c r="B1969" s="6">
        <f>TITRES_STAT!C1972</f>
        <v>13.05</v>
      </c>
      <c r="C1969" s="6">
        <f>TITRES_STAT!D1972</f>
        <v>10.201000000000001</v>
      </c>
      <c r="D1969" s="6">
        <f>TITRES_STAT!E1972</f>
        <v>10.254154636015326</v>
      </c>
      <c r="E1969" s="2">
        <f t="shared" si="120"/>
        <v>-670.38322345510119</v>
      </c>
      <c r="F1969" s="6" t="str">
        <f t="shared" si="123"/>
        <v>BEARISH</v>
      </c>
      <c r="G1969" s="6" t="str">
        <f t="shared" si="122"/>
        <v>NEUTRAL</v>
      </c>
      <c r="H1969" s="6" t="str">
        <f t="shared" si="121"/>
        <v>CONFIRMED BEARISH</v>
      </c>
    </row>
    <row r="1970" spans="1:8" ht="13.5" x14ac:dyDescent="0.25">
      <c r="A1970" s="3">
        <f>TITRES_STAT!B1973</f>
        <v>44875</v>
      </c>
      <c r="B1970" s="6">
        <f>TITRES_STAT!C1973</f>
        <v>13.3</v>
      </c>
      <c r="C1970" s="6">
        <f>TITRES_STAT!D1973</f>
        <v>10.396000000000001</v>
      </c>
      <c r="D1970" s="6">
        <f>TITRES_STAT!E1973</f>
        <v>10.317834586466166</v>
      </c>
      <c r="E1970" s="2">
        <f t="shared" si="120"/>
        <v>-660.06538886863507</v>
      </c>
      <c r="F1970" s="6" t="str">
        <f t="shared" si="123"/>
        <v>BULLISH</v>
      </c>
      <c r="G1970" s="6" t="str">
        <f t="shared" si="122"/>
        <v>NEUTRAL</v>
      </c>
      <c r="H1970" s="6" t="str">
        <f t="shared" si="121"/>
        <v>CONFIRMED BULLISH</v>
      </c>
    </row>
    <row r="1971" spans="1:8" ht="13.5" x14ac:dyDescent="0.25">
      <c r="A1971" s="3">
        <f>TITRES_STAT!B1974</f>
        <v>44876</v>
      </c>
      <c r="B1971" s="6">
        <f>TITRES_STAT!C1974</f>
        <v>13.3</v>
      </c>
      <c r="C1971" s="6">
        <f>TITRES_STAT!D1974</f>
        <v>10.396000000000001</v>
      </c>
      <c r="D1971" s="6">
        <f>TITRES_STAT!E1974</f>
        <v>10.396000000000001</v>
      </c>
      <c r="E1971" s="2">
        <f t="shared" si="120"/>
        <v>-660.06538886863507</v>
      </c>
      <c r="F1971" s="6" t="str">
        <f t="shared" si="123"/>
        <v>BULLISH</v>
      </c>
      <c r="G1971" s="6" t="str">
        <f t="shared" si="122"/>
        <v>NEUTRAL</v>
      </c>
      <c r="H1971" s="6" t="str">
        <f t="shared" si="121"/>
        <v>CONFIRMED BULLISH</v>
      </c>
    </row>
    <row r="1972" spans="1:8" ht="13.5" x14ac:dyDescent="0.25">
      <c r="A1972" s="3">
        <f>TITRES_STAT!B1975</f>
        <v>44879</v>
      </c>
      <c r="B1972" s="6">
        <f>TITRES_STAT!C1975</f>
        <v>13.24</v>
      </c>
      <c r="C1972" s="6">
        <f>TITRES_STAT!D1975</f>
        <v>10.349</v>
      </c>
      <c r="D1972" s="6">
        <f>TITRES_STAT!E1975</f>
        <v>10.349</v>
      </c>
      <c r="E1972" s="2">
        <f t="shared" si="120"/>
        <v>-670.41438886863511</v>
      </c>
      <c r="F1972" s="6" t="str">
        <f t="shared" si="123"/>
        <v>BEARISH</v>
      </c>
      <c r="G1972" s="6" t="str">
        <f t="shared" si="122"/>
        <v>STRONG</v>
      </c>
      <c r="H1972" s="6" t="str">
        <f t="shared" si="121"/>
        <v>CONFIRMED BEARISH</v>
      </c>
    </row>
    <row r="1973" spans="1:8" ht="13.5" x14ac:dyDescent="0.25">
      <c r="A1973" s="3">
        <f>TITRES_STAT!B1976</f>
        <v>44880</v>
      </c>
      <c r="B1973" s="6">
        <f>TITRES_STAT!C1976</f>
        <v>13.08</v>
      </c>
      <c r="C1973" s="6">
        <f>TITRES_STAT!D1976</f>
        <v>10.224</v>
      </c>
      <c r="D1973" s="6">
        <f>TITRES_STAT!E1976</f>
        <v>10.240414678899084</v>
      </c>
      <c r="E1973" s="2">
        <f t="shared" si="120"/>
        <v>-680.65480354753424</v>
      </c>
      <c r="F1973" s="6" t="str">
        <f t="shared" si="123"/>
        <v>BEARISH</v>
      </c>
      <c r="G1973" s="6" t="str">
        <f t="shared" si="122"/>
        <v>STRONG</v>
      </c>
      <c r="H1973" s="6" t="str">
        <f t="shared" si="121"/>
        <v>CONFIRMED BEARISH</v>
      </c>
    </row>
    <row r="1974" spans="1:8" ht="13.5" x14ac:dyDescent="0.25">
      <c r="A1974" s="3">
        <f>TITRES_STAT!B1977</f>
        <v>44881</v>
      </c>
      <c r="B1974" s="6">
        <f>TITRES_STAT!C1977</f>
        <v>13.49</v>
      </c>
      <c r="C1974" s="6">
        <f>TITRES_STAT!D1977</f>
        <v>10.545</v>
      </c>
      <c r="D1974" s="6">
        <f>TITRES_STAT!E1977</f>
        <v>10.545</v>
      </c>
      <c r="E1974" s="2">
        <f t="shared" si="120"/>
        <v>-670.10980354753428</v>
      </c>
      <c r="F1974" s="6" t="str">
        <f t="shared" si="123"/>
        <v>BULLISH</v>
      </c>
      <c r="G1974" s="6" t="str">
        <f t="shared" si="122"/>
        <v>NEUTRAL</v>
      </c>
      <c r="H1974" s="6" t="str">
        <f t="shared" si="121"/>
        <v>CONFIRMED BULLISH</v>
      </c>
    </row>
    <row r="1975" spans="1:8" ht="13.5" x14ac:dyDescent="0.25">
      <c r="A1975" s="3">
        <f>TITRES_STAT!B1978</f>
        <v>44882</v>
      </c>
      <c r="B1975" s="6">
        <f>TITRES_STAT!C1978</f>
        <v>13.15</v>
      </c>
      <c r="C1975" s="6">
        <f>TITRES_STAT!D1978</f>
        <v>10.279</v>
      </c>
      <c r="D1975" s="6">
        <f>TITRES_STAT!E1978</f>
        <v>10.279781673003802</v>
      </c>
      <c r="E1975" s="2">
        <f t="shared" si="120"/>
        <v>-680.38958522053804</v>
      </c>
      <c r="F1975" s="6" t="str">
        <f t="shared" si="123"/>
        <v>BEARISH</v>
      </c>
      <c r="G1975" s="6" t="str">
        <f t="shared" si="122"/>
        <v>STRONG</v>
      </c>
      <c r="H1975" s="6" t="str">
        <f t="shared" si="121"/>
        <v>CONFIRMED BEARISH</v>
      </c>
    </row>
    <row r="1976" spans="1:8" ht="13.5" x14ac:dyDescent="0.25">
      <c r="A1976" s="3">
        <f>TITRES_STAT!B1979</f>
        <v>44883</v>
      </c>
      <c r="B1976" s="6">
        <f>TITRES_STAT!C1979</f>
        <v>13.75</v>
      </c>
      <c r="C1976" s="6">
        <f>TITRES_STAT!D1979</f>
        <v>10.747999999999999</v>
      </c>
      <c r="D1976" s="6">
        <f>TITRES_STAT!E1979</f>
        <v>10.594010472727271</v>
      </c>
      <c r="E1976" s="2">
        <f t="shared" si="120"/>
        <v>-669.79557474781075</v>
      </c>
      <c r="F1976" s="6" t="str">
        <f t="shared" si="123"/>
        <v>BEARISH</v>
      </c>
      <c r="G1976" s="6" t="str">
        <f t="shared" si="122"/>
        <v>NEUTRAL</v>
      </c>
      <c r="H1976" s="6" t="str">
        <f t="shared" si="121"/>
        <v>BEARISH DIVERGENCE</v>
      </c>
    </row>
    <row r="1977" spans="1:8" ht="13.5" x14ac:dyDescent="0.25">
      <c r="A1977" s="3">
        <f>TITRES_STAT!B1980</f>
        <v>44886</v>
      </c>
      <c r="B1977" s="6">
        <f>TITRES_STAT!C1980</f>
        <v>13.4</v>
      </c>
      <c r="C1977" s="6">
        <f>TITRES_STAT!D1980</f>
        <v>10.474</v>
      </c>
      <c r="D1977" s="6">
        <f>TITRES_STAT!E1980</f>
        <v>10.396617462686567</v>
      </c>
      <c r="E1977" s="2">
        <f t="shared" si="120"/>
        <v>-680.1921922104973</v>
      </c>
      <c r="F1977" s="6" t="str">
        <f t="shared" si="123"/>
        <v>BEARISH</v>
      </c>
      <c r="G1977" s="6" t="str">
        <f t="shared" si="122"/>
        <v>NEUTRAL</v>
      </c>
      <c r="H1977" s="6" t="str">
        <f t="shared" si="121"/>
        <v>BEARISH DIVERGENCE</v>
      </c>
    </row>
    <row r="1978" spans="1:8" ht="13.5" x14ac:dyDescent="0.25">
      <c r="A1978" s="3">
        <f>TITRES_STAT!B1981</f>
        <v>44887</v>
      </c>
      <c r="B1978" s="6">
        <f>TITRES_STAT!C1981</f>
        <v>13.4</v>
      </c>
      <c r="C1978" s="6">
        <f>TITRES_STAT!D1981</f>
        <v>10.474</v>
      </c>
      <c r="D1978" s="6">
        <f>TITRES_STAT!E1981</f>
        <v>10.330959552238808</v>
      </c>
      <c r="E1978" s="2">
        <f t="shared" si="120"/>
        <v>-680.1921922104973</v>
      </c>
      <c r="F1978" s="6" t="str">
        <f t="shared" si="123"/>
        <v>BULLISH</v>
      </c>
      <c r="G1978" s="6" t="str">
        <f t="shared" si="122"/>
        <v>NEUTRAL</v>
      </c>
      <c r="H1978" s="6" t="str">
        <f t="shared" si="121"/>
        <v>CONFIRMED BULLISH</v>
      </c>
    </row>
    <row r="1979" spans="1:8" ht="13.5" x14ac:dyDescent="0.25">
      <c r="A1979" s="3">
        <f>TITRES_STAT!B1982</f>
        <v>44888</v>
      </c>
      <c r="B1979" s="6">
        <f>TITRES_STAT!C1982</f>
        <v>13.76</v>
      </c>
      <c r="C1979" s="6">
        <f>TITRES_STAT!D1982</f>
        <v>10.756</v>
      </c>
      <c r="D1979" s="6">
        <f>TITRES_STAT!E1982</f>
        <v>10.592627616279071</v>
      </c>
      <c r="E1979" s="2">
        <f t="shared" si="120"/>
        <v>-669.59956459421824</v>
      </c>
      <c r="F1979" s="6" t="str">
        <f t="shared" si="123"/>
        <v>BULLISH</v>
      </c>
      <c r="G1979" s="6" t="str">
        <f t="shared" si="122"/>
        <v>NEUTRAL</v>
      </c>
      <c r="H1979" s="6" t="str">
        <f t="shared" si="121"/>
        <v>CONFIRMED BULLISH</v>
      </c>
    </row>
    <row r="1980" spans="1:8" ht="13.5" x14ac:dyDescent="0.25">
      <c r="A1980" s="3">
        <f>TITRES_STAT!B1983</f>
        <v>44889</v>
      </c>
      <c r="B1980" s="6">
        <f>TITRES_STAT!C1983</f>
        <v>13.76</v>
      </c>
      <c r="C1980" s="6">
        <f>TITRES_STAT!D1983</f>
        <v>10.756</v>
      </c>
      <c r="D1980" s="6">
        <f>TITRES_STAT!E1983</f>
        <v>0</v>
      </c>
      <c r="E1980" s="2">
        <f t="shared" si="120"/>
        <v>-669.59956459421824</v>
      </c>
      <c r="F1980" s="6" t="str">
        <f t="shared" si="123"/>
        <v>BULLISH</v>
      </c>
      <c r="G1980" s="6" t="str">
        <f t="shared" si="122"/>
        <v>NEUTRAL</v>
      </c>
      <c r="H1980" s="6" t="str">
        <f t="shared" si="121"/>
        <v>CONFIRMED BULLISH</v>
      </c>
    </row>
    <row r="1981" spans="1:8" ht="13.5" x14ac:dyDescent="0.25">
      <c r="A1981" s="3">
        <f>TITRES_STAT!B1984</f>
        <v>44890</v>
      </c>
      <c r="B1981" s="6">
        <f>TITRES_STAT!C1984</f>
        <v>13.76</v>
      </c>
      <c r="C1981" s="6">
        <f>TITRES_STAT!D1984</f>
        <v>10.756</v>
      </c>
      <c r="D1981" s="6">
        <f>TITRES_STAT!E1984</f>
        <v>0</v>
      </c>
      <c r="E1981" s="2">
        <f t="shared" si="120"/>
        <v>-669.59956459421824</v>
      </c>
      <c r="F1981" s="6" t="str">
        <f t="shared" si="123"/>
        <v>BULLISH</v>
      </c>
      <c r="G1981" s="6" t="str">
        <f t="shared" si="122"/>
        <v>NEUTRAL</v>
      </c>
      <c r="H1981" s="6" t="str">
        <f t="shared" si="121"/>
        <v>CONFIRMED BULLISH</v>
      </c>
    </row>
    <row r="1982" spans="1:8" ht="13.5" x14ac:dyDescent="0.25">
      <c r="A1982" s="3">
        <f>TITRES_STAT!B1985</f>
        <v>44893</v>
      </c>
      <c r="B1982" s="6">
        <f>TITRES_STAT!C1985</f>
        <v>13.76</v>
      </c>
      <c r="C1982" s="6">
        <f>TITRES_STAT!D1985</f>
        <v>10.756</v>
      </c>
      <c r="D1982" s="6">
        <f>TITRES_STAT!E1985</f>
        <v>0</v>
      </c>
      <c r="E1982" s="2">
        <f t="shared" si="120"/>
        <v>-669.59956459421824</v>
      </c>
      <c r="F1982" s="6" t="str">
        <f t="shared" si="123"/>
        <v>BULLISH</v>
      </c>
      <c r="G1982" s="6" t="str">
        <f t="shared" si="122"/>
        <v>NEUTRAL</v>
      </c>
      <c r="H1982" s="6" t="str">
        <f t="shared" si="121"/>
        <v>CONFIRMED BULLISH</v>
      </c>
    </row>
    <row r="1983" spans="1:8" ht="13.5" x14ac:dyDescent="0.25">
      <c r="A1983" s="3">
        <f>TITRES_STAT!B1986</f>
        <v>44894</v>
      </c>
      <c r="B1983" s="6">
        <f>TITRES_STAT!C1986</f>
        <v>13.76</v>
      </c>
      <c r="C1983" s="6">
        <f>TITRES_STAT!D1986</f>
        <v>10.756</v>
      </c>
      <c r="D1983" s="6">
        <f>TITRES_STAT!E1986</f>
        <v>0</v>
      </c>
      <c r="E1983" s="2">
        <f t="shared" si="120"/>
        <v>-669.59956459421824</v>
      </c>
      <c r="F1983" s="6" t="str">
        <f t="shared" si="123"/>
        <v>BULLISH</v>
      </c>
      <c r="G1983" s="6" t="str">
        <f t="shared" si="122"/>
        <v>NEUTRAL</v>
      </c>
      <c r="H1983" s="6" t="str">
        <f t="shared" si="121"/>
        <v>CONFIRMED BULLISH</v>
      </c>
    </row>
    <row r="1984" spans="1:8" ht="13.5" x14ac:dyDescent="0.25">
      <c r="A1984" s="3">
        <f>TITRES_STAT!B1987</f>
        <v>44895</v>
      </c>
      <c r="B1984" s="6">
        <f>TITRES_STAT!C1987</f>
        <v>13.76</v>
      </c>
      <c r="C1984" s="6">
        <f>TITRES_STAT!D1987</f>
        <v>10.756</v>
      </c>
      <c r="D1984" s="6">
        <f>TITRES_STAT!E1987</f>
        <v>0</v>
      </c>
      <c r="E1984" s="2">
        <f t="shared" si="120"/>
        <v>-669.59956459421824</v>
      </c>
      <c r="F1984" s="6" t="str">
        <f t="shared" si="123"/>
        <v>NEUTRAL</v>
      </c>
      <c r="G1984" s="6" t="str">
        <f t="shared" si="122"/>
        <v>NEUTRAL</v>
      </c>
      <c r="H1984" s="6" t="str">
        <f t="shared" si="121"/>
        <v>NEUTRAL</v>
      </c>
    </row>
    <row r="1985" spans="1:8" ht="13.5" x14ac:dyDescent="0.25">
      <c r="A1985" s="3">
        <f>TITRES_STAT!B1988</f>
        <v>44896</v>
      </c>
      <c r="B1985" s="6">
        <f>TITRES_STAT!C1988</f>
        <v>13.76</v>
      </c>
      <c r="C1985" s="6">
        <f>TITRES_STAT!D1988</f>
        <v>10.756</v>
      </c>
      <c r="D1985" s="6">
        <f>TITRES_STAT!E1988</f>
        <v>0</v>
      </c>
      <c r="E1985" s="2">
        <f t="shared" si="120"/>
        <v>-669.59956459421824</v>
      </c>
      <c r="F1985" s="6" t="str">
        <f t="shared" si="123"/>
        <v>NEUTRAL</v>
      </c>
      <c r="G1985" s="6" t="str">
        <f t="shared" si="122"/>
        <v>NEUTRAL</v>
      </c>
      <c r="H1985" s="6" t="str">
        <f t="shared" si="121"/>
        <v>NEUTRAL</v>
      </c>
    </row>
    <row r="1986" spans="1:8" ht="13.5" x14ac:dyDescent="0.25">
      <c r="A1986" s="3">
        <f>TITRES_STAT!B1989</f>
        <v>44897</v>
      </c>
      <c r="B1986" s="6">
        <f>TITRES_STAT!C1989</f>
        <v>13.76</v>
      </c>
      <c r="C1986" s="6">
        <f>TITRES_STAT!D1989</f>
        <v>10.756</v>
      </c>
      <c r="D1986" s="6">
        <f>TITRES_STAT!E1989</f>
        <v>0</v>
      </c>
      <c r="E1986" s="2">
        <f t="shared" si="120"/>
        <v>-669.59956459421824</v>
      </c>
      <c r="F1986" s="6" t="str">
        <f t="shared" si="123"/>
        <v>NEUTRAL</v>
      </c>
      <c r="G1986" s="6" t="str">
        <f t="shared" si="122"/>
        <v>NEUTRAL</v>
      </c>
      <c r="H1986" s="6" t="str">
        <f t="shared" si="121"/>
        <v>NEUTRAL</v>
      </c>
    </row>
    <row r="1987" spans="1:8" ht="13.5" x14ac:dyDescent="0.25">
      <c r="A1987" s="3">
        <f>TITRES_STAT!B1990</f>
        <v>44900</v>
      </c>
      <c r="B1987" s="6">
        <f>TITRES_STAT!C1990</f>
        <v>13.7</v>
      </c>
      <c r="C1987" s="6">
        <f>TITRES_STAT!D1990</f>
        <v>10.709</v>
      </c>
      <c r="D1987" s="6">
        <f>TITRES_STAT!E1990</f>
        <v>10.703528248175182</v>
      </c>
      <c r="E1987" s="2">
        <f t="shared" si="120"/>
        <v>-680.30309284239343</v>
      </c>
      <c r="F1987" s="6" t="str">
        <f t="shared" si="123"/>
        <v>BEARISH</v>
      </c>
      <c r="G1987" s="6" t="str">
        <f t="shared" si="122"/>
        <v>NEUTRAL</v>
      </c>
      <c r="H1987" s="6" t="str">
        <f t="shared" si="121"/>
        <v>CONFIRMED BEARISH</v>
      </c>
    </row>
    <row r="1988" spans="1:8" ht="13.5" x14ac:dyDescent="0.25">
      <c r="A1988" s="3">
        <f>TITRES_STAT!B1991</f>
        <v>44901</v>
      </c>
      <c r="B1988" s="6">
        <f>TITRES_STAT!C1991</f>
        <v>13.7</v>
      </c>
      <c r="C1988" s="6">
        <f>TITRES_STAT!D1991</f>
        <v>10.709</v>
      </c>
      <c r="D1988" s="6">
        <f>TITRES_STAT!E1991</f>
        <v>0</v>
      </c>
      <c r="E1988" s="2">
        <f t="shared" ref="E1988:E2051" si="124">IF(B1988&gt;B1987, E1987+D1988, IF(B1988&lt;B1987, E1987-D1988, E1987))</f>
        <v>-680.30309284239343</v>
      </c>
      <c r="F1988" s="6" t="str">
        <f t="shared" si="123"/>
        <v>BEARISH</v>
      </c>
      <c r="G1988" s="6" t="str">
        <f t="shared" si="122"/>
        <v>NEUTRAL</v>
      </c>
      <c r="H1988" s="6" t="str">
        <f t="shared" si="121"/>
        <v>CONFIRMED BEARISH</v>
      </c>
    </row>
    <row r="1989" spans="1:8" ht="13.5" x14ac:dyDescent="0.25">
      <c r="A1989" s="3">
        <f>TITRES_STAT!B1992</f>
        <v>44902</v>
      </c>
      <c r="B1989" s="6">
        <f>TITRES_STAT!C1992</f>
        <v>13.7</v>
      </c>
      <c r="C1989" s="6">
        <f>TITRES_STAT!D1992</f>
        <v>10.709</v>
      </c>
      <c r="D1989" s="6">
        <f>TITRES_STAT!E1992</f>
        <v>0</v>
      </c>
      <c r="E1989" s="2">
        <f t="shared" si="124"/>
        <v>-680.30309284239343</v>
      </c>
      <c r="F1989" s="6" t="str">
        <f t="shared" si="123"/>
        <v>BEARISH</v>
      </c>
      <c r="G1989" s="6" t="str">
        <f t="shared" si="122"/>
        <v>NEUTRAL</v>
      </c>
      <c r="H1989" s="6" t="str">
        <f t="shared" si="121"/>
        <v>CONFIRMED BEARISH</v>
      </c>
    </row>
    <row r="1990" spans="1:8" ht="13.5" x14ac:dyDescent="0.25">
      <c r="A1990" s="3">
        <f>TITRES_STAT!B1993</f>
        <v>44903</v>
      </c>
      <c r="B1990" s="6">
        <f>TITRES_STAT!C1993</f>
        <v>13.7</v>
      </c>
      <c r="C1990" s="6">
        <f>TITRES_STAT!D1993</f>
        <v>10.709</v>
      </c>
      <c r="D1990" s="6">
        <f>TITRES_STAT!E1993</f>
        <v>0</v>
      </c>
      <c r="E1990" s="2">
        <f t="shared" si="124"/>
        <v>-680.30309284239343</v>
      </c>
      <c r="F1990" s="6" t="str">
        <f t="shared" si="123"/>
        <v>BEARISH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f>TITRES_STAT!B1994</f>
        <v>44904</v>
      </c>
      <c r="B1991" s="6">
        <f>TITRES_STAT!C1994</f>
        <v>13.75</v>
      </c>
      <c r="C1991" s="6">
        <f>TITRES_STAT!D1994</f>
        <v>10.747999999999999</v>
      </c>
      <c r="D1991" s="6">
        <f>TITRES_STAT!E1994</f>
        <v>10.747999999999999</v>
      </c>
      <c r="E1991" s="2">
        <f t="shared" si="124"/>
        <v>-669.55509284239338</v>
      </c>
      <c r="F1991" s="6" t="str">
        <f t="shared" si="123"/>
        <v>BULLISH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BULLISH DIVERGENCE</v>
      </c>
    </row>
    <row r="1992" spans="1:8" ht="13.5" x14ac:dyDescent="0.25">
      <c r="A1992" s="3">
        <f>TITRES_STAT!B1995</f>
        <v>44907</v>
      </c>
      <c r="B1992" s="6">
        <f>TITRES_STAT!C1995</f>
        <v>13.75</v>
      </c>
      <c r="C1992" s="6">
        <f>TITRES_STAT!D1995</f>
        <v>10.747999999999999</v>
      </c>
      <c r="D1992" s="6">
        <f>TITRES_STAT!E1995</f>
        <v>0</v>
      </c>
      <c r="E1992" s="2">
        <f t="shared" si="124"/>
        <v>-669.55509284239338</v>
      </c>
      <c r="F1992" s="6" t="str">
        <f t="shared" ref="F1992:F2055" si="127">IF(E1992&gt;E1987,"BULLISH",IF(E1992&lt;E1987,"BEARISH","NEUTRAL"))</f>
        <v>BULLISH</v>
      </c>
      <c r="G1992" s="6" t="str">
        <f t="shared" si="126"/>
        <v>NEUTRAL</v>
      </c>
      <c r="H1992" s="6" t="str">
        <f t="shared" si="125"/>
        <v>CONFIRMED BULLISH</v>
      </c>
    </row>
    <row r="1993" spans="1:8" ht="13.5" x14ac:dyDescent="0.25">
      <c r="A1993" s="3">
        <f>TITRES_STAT!B1996</f>
        <v>44908</v>
      </c>
      <c r="B1993" s="6">
        <f>TITRES_STAT!C1996</f>
        <v>13.75</v>
      </c>
      <c r="C1993" s="6">
        <f>TITRES_STAT!D1996</f>
        <v>10.747999999999999</v>
      </c>
      <c r="D1993" s="6">
        <f>TITRES_STAT!E1996</f>
        <v>0</v>
      </c>
      <c r="E1993" s="2">
        <f t="shared" si="124"/>
        <v>-669.55509284239338</v>
      </c>
      <c r="F1993" s="6" t="str">
        <f t="shared" si="127"/>
        <v>BULLISH</v>
      </c>
      <c r="G1993" s="6" t="str">
        <f t="shared" si="126"/>
        <v>NEUTRAL</v>
      </c>
      <c r="H1993" s="6" t="str">
        <f t="shared" si="125"/>
        <v>CONFIRMED BULLISH</v>
      </c>
    </row>
    <row r="1994" spans="1:8" ht="13.5" x14ac:dyDescent="0.25">
      <c r="A1994" s="3">
        <f>TITRES_STAT!B1997</f>
        <v>44909</v>
      </c>
      <c r="B1994" s="6">
        <f>TITRES_STAT!C1997</f>
        <v>13.75</v>
      </c>
      <c r="C1994" s="6">
        <f>TITRES_STAT!D1997</f>
        <v>10.747999999999999</v>
      </c>
      <c r="D1994" s="6">
        <f>TITRES_STAT!E1997</f>
        <v>0</v>
      </c>
      <c r="E1994" s="2">
        <f t="shared" si="124"/>
        <v>-669.55509284239338</v>
      </c>
      <c r="F1994" s="6" t="str">
        <f t="shared" si="127"/>
        <v>BULLISH</v>
      </c>
      <c r="G1994" s="6" t="str">
        <f t="shared" si="126"/>
        <v>NEUTRAL</v>
      </c>
      <c r="H1994" s="6" t="str">
        <f t="shared" si="125"/>
        <v>CONFIRMED BULLISH</v>
      </c>
    </row>
    <row r="1995" spans="1:8" ht="13.5" x14ac:dyDescent="0.25">
      <c r="A1995" s="3">
        <f>TITRES_STAT!B1998</f>
        <v>44910</v>
      </c>
      <c r="B1995" s="6">
        <f>TITRES_STAT!C1998</f>
        <v>13.75</v>
      </c>
      <c r="C1995" s="6">
        <f>TITRES_STAT!D1998</f>
        <v>10.747999999999999</v>
      </c>
      <c r="D1995" s="6">
        <f>TITRES_STAT!E1998</f>
        <v>0</v>
      </c>
      <c r="E1995" s="2">
        <f t="shared" si="124"/>
        <v>-669.55509284239338</v>
      </c>
      <c r="F1995" s="6" t="str">
        <f t="shared" si="127"/>
        <v>BULLISH</v>
      </c>
      <c r="G1995" s="6" t="str">
        <f t="shared" si="126"/>
        <v>NEUTRAL</v>
      </c>
      <c r="H1995" s="6" t="str">
        <f t="shared" si="125"/>
        <v>CONFIRMED BULLISH</v>
      </c>
    </row>
    <row r="1996" spans="1:8" ht="13.5" x14ac:dyDescent="0.25">
      <c r="A1996" s="3">
        <f>TITRES_STAT!B1999</f>
        <v>44911</v>
      </c>
      <c r="B1996" s="6">
        <f>TITRES_STAT!C1999</f>
        <v>13.75</v>
      </c>
      <c r="C1996" s="6">
        <f>TITRES_STAT!D1999</f>
        <v>10.747999999999999</v>
      </c>
      <c r="D1996" s="6">
        <f>TITRES_STAT!E1999</f>
        <v>0</v>
      </c>
      <c r="E1996" s="2">
        <f t="shared" si="124"/>
        <v>-669.55509284239338</v>
      </c>
      <c r="F1996" s="6" t="str">
        <f t="shared" si="127"/>
        <v>NEUTRAL</v>
      </c>
      <c r="G1996" s="6" t="str">
        <f t="shared" si="126"/>
        <v>NEUTRAL</v>
      </c>
      <c r="H1996" s="6" t="str">
        <f t="shared" si="125"/>
        <v>NEUTRAL</v>
      </c>
    </row>
    <row r="1997" spans="1:8" ht="13.5" x14ac:dyDescent="0.25">
      <c r="A1997" s="3">
        <f>TITRES_STAT!B2000</f>
        <v>44914</v>
      </c>
      <c r="B1997" s="6">
        <f>TITRES_STAT!C2000</f>
        <v>13.75</v>
      </c>
      <c r="C1997" s="6">
        <f>TITRES_STAT!D2000</f>
        <v>10.747999999999999</v>
      </c>
      <c r="D1997" s="6">
        <f>TITRES_STAT!E2000</f>
        <v>0</v>
      </c>
      <c r="E1997" s="2">
        <f t="shared" si="124"/>
        <v>-669.55509284239338</v>
      </c>
      <c r="F1997" s="6" t="str">
        <f t="shared" si="127"/>
        <v>NEUTRAL</v>
      </c>
      <c r="G1997" s="6" t="str">
        <f t="shared" si="126"/>
        <v>NEUTRAL</v>
      </c>
      <c r="H1997" s="6" t="str">
        <f t="shared" si="125"/>
        <v>NEUTRAL</v>
      </c>
    </row>
    <row r="1998" spans="1:8" ht="13.5" x14ac:dyDescent="0.25">
      <c r="A1998" s="3">
        <f>TITRES_STAT!B2001</f>
        <v>44915</v>
      </c>
      <c r="B1998" s="6">
        <f>TITRES_STAT!C2001</f>
        <v>13.7</v>
      </c>
      <c r="C1998" s="6">
        <f>TITRES_STAT!D2001</f>
        <v>10.709</v>
      </c>
      <c r="D1998" s="6">
        <f>TITRES_STAT!E2001</f>
        <v>10.702746569343066</v>
      </c>
      <c r="E1998" s="2">
        <f t="shared" si="124"/>
        <v>-680.25783941173643</v>
      </c>
      <c r="F1998" s="6" t="str">
        <f t="shared" si="127"/>
        <v>BEARISH</v>
      </c>
      <c r="G1998" s="6" t="str">
        <f t="shared" si="126"/>
        <v>NEUTRAL</v>
      </c>
      <c r="H1998" s="6" t="str">
        <f t="shared" si="125"/>
        <v>CONFIRMED BEARISH</v>
      </c>
    </row>
    <row r="1999" spans="1:8" ht="13.5" x14ac:dyDescent="0.25">
      <c r="A1999" s="3">
        <f>TITRES_STAT!B2002</f>
        <v>44916</v>
      </c>
      <c r="B1999" s="6">
        <f>TITRES_STAT!C2002</f>
        <v>13.7</v>
      </c>
      <c r="C1999" s="6">
        <f>TITRES_STAT!D2002</f>
        <v>10.709</v>
      </c>
      <c r="D1999" s="6">
        <f>TITRES_STAT!E2002</f>
        <v>0</v>
      </c>
      <c r="E1999" s="2">
        <f t="shared" si="124"/>
        <v>-680.25783941173643</v>
      </c>
      <c r="F1999" s="6" t="str">
        <f t="shared" si="127"/>
        <v>BEARISH</v>
      </c>
      <c r="G1999" s="6" t="str">
        <f t="shared" si="126"/>
        <v>NEUTRAL</v>
      </c>
      <c r="H1999" s="6" t="str">
        <f t="shared" si="125"/>
        <v>CONFIRMED BEARISH</v>
      </c>
    </row>
    <row r="2000" spans="1:8" ht="13.5" x14ac:dyDescent="0.25">
      <c r="A2000" s="3">
        <f>TITRES_STAT!B2003</f>
        <v>44917</v>
      </c>
      <c r="B2000" s="6">
        <f>TITRES_STAT!C2003</f>
        <v>13.7</v>
      </c>
      <c r="C2000" s="6">
        <f>TITRES_STAT!D2003</f>
        <v>10.709</v>
      </c>
      <c r="D2000" s="6">
        <f>TITRES_STAT!E2003</f>
        <v>0</v>
      </c>
      <c r="E2000" s="2">
        <f t="shared" si="124"/>
        <v>-680.25783941173643</v>
      </c>
      <c r="F2000" s="6" t="str">
        <f t="shared" si="127"/>
        <v>BEARISH</v>
      </c>
      <c r="G2000" s="6" t="str">
        <f t="shared" si="126"/>
        <v>NEUTRAL</v>
      </c>
      <c r="H2000" s="6" t="str">
        <f t="shared" si="125"/>
        <v>CONFIRMED BEARISH</v>
      </c>
    </row>
    <row r="2001" spans="1:8" ht="13.5" x14ac:dyDescent="0.25">
      <c r="A2001" s="3">
        <f>TITRES_STAT!B2004</f>
        <v>44918</v>
      </c>
      <c r="B2001" s="6">
        <f>TITRES_STAT!C2004</f>
        <v>13.7</v>
      </c>
      <c r="C2001" s="6">
        <f>TITRES_STAT!D2004</f>
        <v>10.709</v>
      </c>
      <c r="D2001" s="6">
        <f>TITRES_STAT!E2004</f>
        <v>0</v>
      </c>
      <c r="E2001" s="2">
        <f t="shared" si="124"/>
        <v>-680.25783941173643</v>
      </c>
      <c r="F2001" s="6" t="str">
        <f t="shared" si="127"/>
        <v>BEARISH</v>
      </c>
      <c r="G2001" s="6" t="str">
        <f t="shared" si="126"/>
        <v>NEUTRAL</v>
      </c>
      <c r="H2001" s="6" t="str">
        <f t="shared" si="125"/>
        <v>CONFIRMED BEARISH</v>
      </c>
    </row>
    <row r="2002" spans="1:8" ht="13.5" x14ac:dyDescent="0.25">
      <c r="A2002" s="3">
        <f>TITRES_STAT!B2005</f>
        <v>44921</v>
      </c>
      <c r="B2002" s="6">
        <f>TITRES_STAT!C2005</f>
        <v>13.7</v>
      </c>
      <c r="C2002" s="6">
        <f>TITRES_STAT!D2005</f>
        <v>10.709</v>
      </c>
      <c r="D2002" s="6">
        <f>TITRES_STAT!E2005</f>
        <v>0</v>
      </c>
      <c r="E2002" s="2">
        <f t="shared" si="124"/>
        <v>-680.25783941173643</v>
      </c>
      <c r="F2002" s="6" t="str">
        <f t="shared" si="127"/>
        <v>BEARISH</v>
      </c>
      <c r="G2002" s="6" t="str">
        <f t="shared" si="126"/>
        <v>NEUTRAL</v>
      </c>
      <c r="H2002" s="6" t="str">
        <f t="shared" si="125"/>
        <v>CONFIRMED BEARISH</v>
      </c>
    </row>
    <row r="2003" spans="1:8" ht="13.5" x14ac:dyDescent="0.25">
      <c r="A2003" s="3">
        <f>TITRES_STAT!B2006</f>
        <v>44922</v>
      </c>
      <c r="B2003" s="6">
        <f>TITRES_STAT!C2006</f>
        <v>13.7</v>
      </c>
      <c r="C2003" s="6">
        <f>TITRES_STAT!D2006</f>
        <v>10.709</v>
      </c>
      <c r="D2003" s="6">
        <f>TITRES_STAT!E2006</f>
        <v>0</v>
      </c>
      <c r="E2003" s="2">
        <f t="shared" si="124"/>
        <v>-680.25783941173643</v>
      </c>
      <c r="F2003" s="6" t="str">
        <f t="shared" si="127"/>
        <v>NEUTRAL</v>
      </c>
      <c r="G2003" s="6" t="str">
        <f t="shared" si="126"/>
        <v>NEUTRAL</v>
      </c>
      <c r="H2003" s="6" t="str">
        <f t="shared" si="125"/>
        <v>NEUTRAL</v>
      </c>
    </row>
    <row r="2004" spans="1:8" ht="13.5" x14ac:dyDescent="0.25">
      <c r="A2004" s="3">
        <f>TITRES_STAT!B2007</f>
        <v>44923</v>
      </c>
      <c r="B2004" s="6">
        <f>TITRES_STAT!C2007</f>
        <v>13.7</v>
      </c>
      <c r="C2004" s="6">
        <f>TITRES_STAT!D2007</f>
        <v>10.709</v>
      </c>
      <c r="D2004" s="6">
        <f>TITRES_STAT!E2007</f>
        <v>0</v>
      </c>
      <c r="E2004" s="2">
        <f t="shared" si="124"/>
        <v>-680.25783941173643</v>
      </c>
      <c r="F2004" s="6" t="str">
        <f t="shared" si="127"/>
        <v>NEUTRAL</v>
      </c>
      <c r="G2004" s="6" t="str">
        <f t="shared" si="126"/>
        <v>NEUTRAL</v>
      </c>
      <c r="H2004" s="6" t="str">
        <f t="shared" si="125"/>
        <v>NEUTRAL</v>
      </c>
    </row>
    <row r="2005" spans="1:8" ht="13.5" x14ac:dyDescent="0.25">
      <c r="A2005" s="3">
        <f>TITRES_STAT!B2008</f>
        <v>44924</v>
      </c>
      <c r="B2005" s="6">
        <f>TITRES_STAT!C2008</f>
        <v>13.7</v>
      </c>
      <c r="C2005" s="6">
        <f>TITRES_STAT!D2008</f>
        <v>10.709</v>
      </c>
      <c r="D2005" s="6">
        <f>TITRES_STAT!E2008</f>
        <v>10.709</v>
      </c>
      <c r="E2005" s="2">
        <f t="shared" si="124"/>
        <v>-680.25783941173643</v>
      </c>
      <c r="F2005" s="6" t="str">
        <f t="shared" si="127"/>
        <v>NEUTRAL</v>
      </c>
      <c r="G2005" s="6" t="str">
        <f t="shared" si="126"/>
        <v>NEUTRAL</v>
      </c>
      <c r="H2005" s="6" t="str">
        <f t="shared" si="125"/>
        <v>NEUTRAL</v>
      </c>
    </row>
    <row r="2006" spans="1:8" ht="13.5" x14ac:dyDescent="0.25">
      <c r="A2006" s="3">
        <f>TITRES_STAT!B2009</f>
        <v>44925</v>
      </c>
      <c r="B2006" s="6">
        <f>TITRES_STAT!C2009</f>
        <v>13.6</v>
      </c>
      <c r="C2006" s="6">
        <f>TITRES_STAT!D2009</f>
        <v>10.631</v>
      </c>
      <c r="D2006" s="6">
        <f>TITRES_STAT!E2009</f>
        <v>10.667739485294119</v>
      </c>
      <c r="E2006" s="2">
        <f t="shared" si="124"/>
        <v>-690.9255788970305</v>
      </c>
      <c r="F2006" s="6" t="str">
        <f t="shared" si="127"/>
        <v>BEARISH</v>
      </c>
      <c r="G2006" s="6" t="str">
        <f t="shared" si="126"/>
        <v>NEUTRAL</v>
      </c>
      <c r="H2006" s="6" t="str">
        <f t="shared" si="125"/>
        <v>CONFIRMED BEARISH</v>
      </c>
    </row>
    <row r="2007" spans="1:8" ht="13.5" x14ac:dyDescent="0.25">
      <c r="A2007" s="3">
        <f>TITRES_STAT!B2010</f>
        <v>44928</v>
      </c>
      <c r="B2007" s="6">
        <f>TITRES_STAT!C2010</f>
        <v>13.59</v>
      </c>
      <c r="C2007" s="6">
        <f>TITRES_STAT!D2010</f>
        <v>10.622999999999999</v>
      </c>
      <c r="D2007" s="6">
        <f>TITRES_STAT!E2010</f>
        <v>10.343941059602649</v>
      </c>
      <c r="E2007" s="2">
        <f t="shared" si="124"/>
        <v>-701.26951995663319</v>
      </c>
      <c r="F2007" s="6" t="str">
        <f t="shared" si="127"/>
        <v>BEARISH</v>
      </c>
      <c r="G2007" s="6" t="str">
        <f t="shared" si="126"/>
        <v>STRONG</v>
      </c>
      <c r="H2007" s="6" t="str">
        <f t="shared" si="125"/>
        <v>CONFIRMED BEARISH</v>
      </c>
    </row>
    <row r="2008" spans="1:8" ht="13.5" x14ac:dyDescent="0.25">
      <c r="A2008" s="3">
        <f>TITRES_STAT!B2011</f>
        <v>44929</v>
      </c>
      <c r="B2008" s="6">
        <f>TITRES_STAT!C2011</f>
        <v>13.59</v>
      </c>
      <c r="C2008" s="6">
        <f>TITRES_STAT!D2011</f>
        <v>10.622999999999999</v>
      </c>
      <c r="D2008" s="6">
        <f>TITRES_STAT!E2011</f>
        <v>0</v>
      </c>
      <c r="E2008" s="2">
        <f t="shared" si="124"/>
        <v>-701.26951995663319</v>
      </c>
      <c r="F2008" s="6" t="str">
        <f t="shared" si="127"/>
        <v>BEARISH</v>
      </c>
      <c r="G2008" s="6" t="str">
        <f t="shared" si="126"/>
        <v>STRONG</v>
      </c>
      <c r="H2008" s="6" t="str">
        <f t="shared" si="125"/>
        <v>CONFIRMED BEARISH</v>
      </c>
    </row>
    <row r="2009" spans="1:8" ht="13.5" x14ac:dyDescent="0.25">
      <c r="A2009" s="3">
        <f>TITRES_STAT!B2012</f>
        <v>44930</v>
      </c>
      <c r="B2009" s="6">
        <f>TITRES_STAT!C2012</f>
        <v>13.58</v>
      </c>
      <c r="C2009" s="6">
        <f>TITRES_STAT!D2012</f>
        <v>10.615</v>
      </c>
      <c r="D2009" s="6">
        <f>TITRES_STAT!E2012</f>
        <v>10.615</v>
      </c>
      <c r="E2009" s="2">
        <f t="shared" si="124"/>
        <v>-711.8845199566332</v>
      </c>
      <c r="F2009" s="6" t="str">
        <f t="shared" si="127"/>
        <v>BEARISH</v>
      </c>
      <c r="G2009" s="6" t="str">
        <f t="shared" si="126"/>
        <v>STRONG</v>
      </c>
      <c r="H2009" s="6" t="str">
        <f t="shared" si="125"/>
        <v>CONFIRMED BEARISH</v>
      </c>
    </row>
    <row r="2010" spans="1:8" ht="13.5" x14ac:dyDescent="0.25">
      <c r="A2010" s="3">
        <f>TITRES_STAT!B2013</f>
        <v>44931</v>
      </c>
      <c r="B2010" s="6">
        <f>TITRES_STAT!C2013</f>
        <v>13.58</v>
      </c>
      <c r="C2010" s="6">
        <f>TITRES_STAT!D2013</f>
        <v>10.615</v>
      </c>
      <c r="D2010" s="6">
        <f>TITRES_STAT!E2013</f>
        <v>0</v>
      </c>
      <c r="E2010" s="2">
        <f t="shared" si="124"/>
        <v>-711.8845199566332</v>
      </c>
      <c r="F2010" s="6" t="str">
        <f t="shared" si="127"/>
        <v>BEARISH</v>
      </c>
      <c r="G2010" s="6" t="str">
        <f t="shared" si="126"/>
        <v>STRONG</v>
      </c>
      <c r="H2010" s="6" t="str">
        <f t="shared" si="125"/>
        <v>CONFIRMED BEARISH</v>
      </c>
    </row>
    <row r="2011" spans="1:8" ht="13.5" x14ac:dyDescent="0.25">
      <c r="A2011" s="3">
        <f>TITRES_STAT!B2014</f>
        <v>44932</v>
      </c>
      <c r="B2011" s="6">
        <f>TITRES_STAT!C2014</f>
        <v>13.58</v>
      </c>
      <c r="C2011" s="6">
        <f>TITRES_STAT!D2014</f>
        <v>10.615</v>
      </c>
      <c r="D2011" s="6">
        <f>TITRES_STAT!E2014</f>
        <v>0</v>
      </c>
      <c r="E2011" s="2">
        <f t="shared" si="124"/>
        <v>-711.8845199566332</v>
      </c>
      <c r="F2011" s="6" t="str">
        <f t="shared" si="127"/>
        <v>BEARISH</v>
      </c>
      <c r="G2011" s="6" t="str">
        <f t="shared" si="126"/>
        <v>STRONG</v>
      </c>
      <c r="H2011" s="6" t="str">
        <f t="shared" si="125"/>
        <v>CONFIRMED BEARISH</v>
      </c>
    </row>
    <row r="2012" spans="1:8" ht="13.5" x14ac:dyDescent="0.25">
      <c r="A2012" s="3">
        <f>TITRES_STAT!B2015</f>
        <v>44935</v>
      </c>
      <c r="B2012" s="6">
        <f>TITRES_STAT!C2015</f>
        <v>13.58</v>
      </c>
      <c r="C2012" s="6">
        <f>TITRES_STAT!D2015</f>
        <v>10.615</v>
      </c>
      <c r="D2012" s="6">
        <f>TITRES_STAT!E2015</f>
        <v>10.615</v>
      </c>
      <c r="E2012" s="2">
        <f t="shared" si="124"/>
        <v>-711.8845199566332</v>
      </c>
      <c r="F2012" s="6" t="str">
        <f t="shared" si="127"/>
        <v>BEARISH</v>
      </c>
      <c r="G2012" s="6" t="str">
        <f t="shared" si="126"/>
        <v>NEUTRAL</v>
      </c>
      <c r="H2012" s="6" t="str">
        <f t="shared" si="125"/>
        <v>CONFIRMED BEARISH</v>
      </c>
    </row>
    <row r="2013" spans="1:8" ht="13.5" x14ac:dyDescent="0.25">
      <c r="A2013" s="3">
        <f>TITRES_STAT!B2016</f>
        <v>44936</v>
      </c>
      <c r="B2013" s="6">
        <f>TITRES_STAT!C2016</f>
        <v>13.58</v>
      </c>
      <c r="C2013" s="6">
        <f>TITRES_STAT!D2016</f>
        <v>10.615</v>
      </c>
      <c r="D2013" s="6">
        <f>TITRES_STAT!E2016</f>
        <v>0</v>
      </c>
      <c r="E2013" s="2">
        <f t="shared" si="124"/>
        <v>-711.8845199566332</v>
      </c>
      <c r="F2013" s="6" t="str">
        <f t="shared" si="127"/>
        <v>BEARISH</v>
      </c>
      <c r="G2013" s="6" t="str">
        <f t="shared" si="126"/>
        <v>NEUTRAL</v>
      </c>
      <c r="H2013" s="6" t="str">
        <f t="shared" si="125"/>
        <v>CONFIRMED BEARISH</v>
      </c>
    </row>
    <row r="2014" spans="1:8" ht="13.5" x14ac:dyDescent="0.25">
      <c r="A2014" s="3">
        <f>TITRES_STAT!B2017</f>
        <v>44937</v>
      </c>
      <c r="B2014" s="6">
        <f>TITRES_STAT!C2017</f>
        <v>13.58</v>
      </c>
      <c r="C2014" s="6">
        <f>TITRES_STAT!D2017</f>
        <v>10.615</v>
      </c>
      <c r="D2014" s="6">
        <f>TITRES_STAT!E2017</f>
        <v>0</v>
      </c>
      <c r="E2014" s="2">
        <f t="shared" si="124"/>
        <v>-711.8845199566332</v>
      </c>
      <c r="F2014" s="6" t="str">
        <f t="shared" si="127"/>
        <v>NEUTRAL</v>
      </c>
      <c r="G2014" s="6" t="str">
        <f t="shared" si="126"/>
        <v>NEUTRAL</v>
      </c>
      <c r="H2014" s="6" t="str">
        <f t="shared" si="125"/>
        <v>NEUTRAL</v>
      </c>
    </row>
    <row r="2015" spans="1:8" ht="13.5" x14ac:dyDescent="0.25">
      <c r="A2015" s="3">
        <f>TITRES_STAT!B2018</f>
        <v>44938</v>
      </c>
      <c r="B2015" s="6">
        <f>TITRES_STAT!C2018</f>
        <v>13.31</v>
      </c>
      <c r="C2015" s="6">
        <f>TITRES_STAT!D2018</f>
        <v>10.404</v>
      </c>
      <c r="D2015" s="6">
        <f>TITRES_STAT!E2018</f>
        <v>10.404</v>
      </c>
      <c r="E2015" s="2">
        <f t="shared" si="124"/>
        <v>-722.28851995663319</v>
      </c>
      <c r="F2015" s="6" t="str">
        <f t="shared" si="127"/>
        <v>BEARISH</v>
      </c>
      <c r="G2015" s="6" t="str">
        <f t="shared" si="126"/>
        <v>NEUTRAL</v>
      </c>
      <c r="H2015" s="6" t="str">
        <f t="shared" si="125"/>
        <v>CONFIRMED BEARISH</v>
      </c>
    </row>
    <row r="2016" spans="1:8" ht="13.5" x14ac:dyDescent="0.25">
      <c r="A2016" s="3">
        <f>TITRES_STAT!B2019</f>
        <v>44939</v>
      </c>
      <c r="B2016" s="6">
        <f>TITRES_STAT!C2019</f>
        <v>13.15</v>
      </c>
      <c r="C2016" s="6">
        <f>TITRES_STAT!D2019</f>
        <v>10.279</v>
      </c>
      <c r="D2016" s="6">
        <f>TITRES_STAT!E2019</f>
        <v>10.279</v>
      </c>
      <c r="E2016" s="2">
        <f t="shared" si="124"/>
        <v>-732.56751995663319</v>
      </c>
      <c r="F2016" s="6" t="str">
        <f t="shared" si="127"/>
        <v>BEARISH</v>
      </c>
      <c r="G2016" s="6" t="str">
        <f t="shared" si="126"/>
        <v>STRONG</v>
      </c>
      <c r="H2016" s="6" t="str">
        <f t="shared" si="125"/>
        <v>CONFIRMED BEARISH</v>
      </c>
    </row>
    <row r="2017" spans="1:8" ht="13.5" x14ac:dyDescent="0.25">
      <c r="A2017" s="3">
        <f>TITRES_STAT!B2020</f>
        <v>44942</v>
      </c>
      <c r="B2017" s="6">
        <f>TITRES_STAT!C2020</f>
        <v>13.15</v>
      </c>
      <c r="C2017" s="6">
        <f>TITRES_STAT!D2020</f>
        <v>10.279</v>
      </c>
      <c r="D2017" s="6">
        <f>TITRES_STAT!E2020</f>
        <v>0</v>
      </c>
      <c r="E2017" s="2">
        <f t="shared" si="124"/>
        <v>-732.56751995663319</v>
      </c>
      <c r="F2017" s="6" t="str">
        <f t="shared" si="127"/>
        <v>BEARISH</v>
      </c>
      <c r="G2017" s="6" t="str">
        <f t="shared" si="126"/>
        <v>STRONG</v>
      </c>
      <c r="H2017" s="6" t="str">
        <f t="shared" si="125"/>
        <v>CONFIRMED BEARISH</v>
      </c>
    </row>
    <row r="2018" spans="1:8" ht="13.5" x14ac:dyDescent="0.25">
      <c r="A2018" s="3">
        <f>TITRES_STAT!B2021</f>
        <v>44943</v>
      </c>
      <c r="B2018" s="6">
        <f>TITRES_STAT!C2021</f>
        <v>13.15</v>
      </c>
      <c r="C2018" s="6">
        <f>TITRES_STAT!D2021</f>
        <v>10.279</v>
      </c>
      <c r="D2018" s="6">
        <f>TITRES_STAT!E2021</f>
        <v>0</v>
      </c>
      <c r="E2018" s="2">
        <f t="shared" si="124"/>
        <v>-732.56751995663319</v>
      </c>
      <c r="F2018" s="6" t="str">
        <f t="shared" si="127"/>
        <v>BEARISH</v>
      </c>
      <c r="G2018" s="6" t="str">
        <f t="shared" si="126"/>
        <v>STRONG</v>
      </c>
      <c r="H2018" s="6" t="str">
        <f t="shared" si="125"/>
        <v>CONFIRMED BEARISH</v>
      </c>
    </row>
    <row r="2019" spans="1:8" ht="13.5" x14ac:dyDescent="0.25">
      <c r="A2019" s="3">
        <f>TITRES_STAT!B2022</f>
        <v>44944</v>
      </c>
      <c r="B2019" s="6">
        <f>TITRES_STAT!C2022</f>
        <v>13.69</v>
      </c>
      <c r="C2019" s="6">
        <f>TITRES_STAT!D2022</f>
        <v>10.701000000000001</v>
      </c>
      <c r="D2019" s="6">
        <f>TITRES_STAT!E2022</f>
        <v>10.646283418553688</v>
      </c>
      <c r="E2019" s="2">
        <f t="shared" si="124"/>
        <v>-721.92123653807948</v>
      </c>
      <c r="F2019" s="6" t="str">
        <f t="shared" si="127"/>
        <v>BEARISH</v>
      </c>
      <c r="G2019" s="6" t="str">
        <f t="shared" si="126"/>
        <v>NEUTRAL</v>
      </c>
      <c r="H2019" s="6" t="str">
        <f t="shared" si="125"/>
        <v>BEARISH DIVERGENCE</v>
      </c>
    </row>
    <row r="2020" spans="1:8" ht="13.5" x14ac:dyDescent="0.25">
      <c r="A2020" s="3">
        <f>TITRES_STAT!B2023</f>
        <v>44945</v>
      </c>
      <c r="B2020" s="6">
        <f>TITRES_STAT!C2023</f>
        <v>13.69</v>
      </c>
      <c r="C2020" s="6">
        <f>TITRES_STAT!D2023</f>
        <v>10.701000000000001</v>
      </c>
      <c r="D2020" s="6">
        <f>TITRES_STAT!E2023</f>
        <v>10.701000000000001</v>
      </c>
      <c r="E2020" s="2">
        <f t="shared" si="124"/>
        <v>-721.92123653807948</v>
      </c>
      <c r="F2020" s="6" t="str">
        <f t="shared" si="127"/>
        <v>BULLISH</v>
      </c>
      <c r="G2020" s="6" t="str">
        <f t="shared" si="126"/>
        <v>NEUTRAL</v>
      </c>
      <c r="H2020" s="6" t="str">
        <f t="shared" si="125"/>
        <v>CONFIRMED BULLISH</v>
      </c>
    </row>
    <row r="2021" spans="1:8" ht="13.5" x14ac:dyDescent="0.25">
      <c r="A2021" s="3">
        <f>TITRES_STAT!B2024</f>
        <v>44946</v>
      </c>
      <c r="B2021" s="6">
        <f>TITRES_STAT!C2024</f>
        <v>13.69</v>
      </c>
      <c r="C2021" s="6">
        <f>TITRES_STAT!D2024</f>
        <v>10.701000000000001</v>
      </c>
      <c r="D2021" s="6">
        <f>TITRES_STAT!E2024</f>
        <v>0</v>
      </c>
      <c r="E2021" s="2">
        <f t="shared" si="124"/>
        <v>-721.92123653807948</v>
      </c>
      <c r="F2021" s="6" t="str">
        <f t="shared" si="127"/>
        <v>BULLISH</v>
      </c>
      <c r="G2021" s="6" t="str">
        <f t="shared" si="126"/>
        <v>NEUTRAL</v>
      </c>
      <c r="H2021" s="6" t="str">
        <f t="shared" si="125"/>
        <v>CONFIRMED BULLISH</v>
      </c>
    </row>
    <row r="2022" spans="1:8" ht="13.5" x14ac:dyDescent="0.25">
      <c r="A2022" s="3">
        <f>TITRES_STAT!B2025</f>
        <v>44949</v>
      </c>
      <c r="B2022" s="6">
        <f>TITRES_STAT!C2025</f>
        <v>13.75</v>
      </c>
      <c r="C2022" s="6">
        <f>TITRES_STAT!D2025</f>
        <v>10.747999999999999</v>
      </c>
      <c r="D2022" s="6">
        <f>TITRES_STAT!E2025</f>
        <v>10.637002472727271</v>
      </c>
      <c r="E2022" s="2">
        <f t="shared" si="124"/>
        <v>-711.28423406535217</v>
      </c>
      <c r="F2022" s="6" t="str">
        <f t="shared" si="127"/>
        <v>BULLISH</v>
      </c>
      <c r="G2022" s="6" t="str">
        <f t="shared" si="126"/>
        <v>WEAK</v>
      </c>
      <c r="H2022" s="6" t="str">
        <f t="shared" si="125"/>
        <v>CONFIRMED BULLISH</v>
      </c>
    </row>
    <row r="2023" spans="1:8" ht="13.5" x14ac:dyDescent="0.25">
      <c r="A2023" s="3">
        <f>TITRES_STAT!B2026</f>
        <v>44950</v>
      </c>
      <c r="B2023" s="6">
        <f>TITRES_STAT!C2026</f>
        <v>13.75</v>
      </c>
      <c r="C2023" s="6">
        <f>TITRES_STAT!D2026</f>
        <v>10.747999999999999</v>
      </c>
      <c r="D2023" s="6">
        <f>TITRES_STAT!E2026</f>
        <v>0</v>
      </c>
      <c r="E2023" s="2">
        <f t="shared" si="124"/>
        <v>-711.28423406535217</v>
      </c>
      <c r="F2023" s="6" t="str">
        <f t="shared" si="127"/>
        <v>BULLISH</v>
      </c>
      <c r="G2023" s="6" t="str">
        <f t="shared" si="126"/>
        <v>WEAK</v>
      </c>
      <c r="H2023" s="6" t="str">
        <f t="shared" si="125"/>
        <v>CONFIRMED BULLISH</v>
      </c>
    </row>
    <row r="2024" spans="1:8" ht="13.5" x14ac:dyDescent="0.25">
      <c r="A2024" s="3">
        <f>TITRES_STAT!B2027</f>
        <v>44951</v>
      </c>
      <c r="B2024" s="6">
        <f>TITRES_STAT!C2027</f>
        <v>13.75</v>
      </c>
      <c r="C2024" s="6">
        <f>TITRES_STAT!D2027</f>
        <v>10.747999999999999</v>
      </c>
      <c r="D2024" s="6">
        <f>TITRES_STAT!E2027</f>
        <v>0</v>
      </c>
      <c r="E2024" s="2">
        <f t="shared" si="124"/>
        <v>-711.28423406535217</v>
      </c>
      <c r="F2024" s="6" t="str">
        <f t="shared" si="127"/>
        <v>BULLISH</v>
      </c>
      <c r="G2024" s="6" t="str">
        <f t="shared" si="126"/>
        <v>NEUTRAL</v>
      </c>
      <c r="H2024" s="6" t="str">
        <f t="shared" si="125"/>
        <v>CONFIRMED BULLISH</v>
      </c>
    </row>
    <row r="2025" spans="1:8" ht="13.5" x14ac:dyDescent="0.25">
      <c r="A2025" s="3">
        <f>TITRES_STAT!B2028</f>
        <v>44952</v>
      </c>
      <c r="B2025" s="6">
        <f>TITRES_STAT!C2028</f>
        <v>13.75</v>
      </c>
      <c r="C2025" s="6">
        <f>TITRES_STAT!D2028</f>
        <v>10.747999999999999</v>
      </c>
      <c r="D2025" s="6">
        <f>TITRES_STAT!E2028</f>
        <v>0</v>
      </c>
      <c r="E2025" s="2">
        <f t="shared" si="124"/>
        <v>-711.28423406535217</v>
      </c>
      <c r="F2025" s="6" t="str">
        <f t="shared" si="127"/>
        <v>BULLISH</v>
      </c>
      <c r="G2025" s="6" t="str">
        <f t="shared" si="126"/>
        <v>NEUTRAL</v>
      </c>
      <c r="H2025" s="6" t="str">
        <f t="shared" si="125"/>
        <v>CONFIRMED BULLISH</v>
      </c>
    </row>
    <row r="2026" spans="1:8" ht="13.5" x14ac:dyDescent="0.25">
      <c r="A2026" s="3">
        <f>TITRES_STAT!B2029</f>
        <v>44953</v>
      </c>
      <c r="B2026" s="6">
        <f>TITRES_STAT!C2029</f>
        <v>13.75</v>
      </c>
      <c r="C2026" s="6">
        <f>TITRES_STAT!D2029</f>
        <v>10.747999999999999</v>
      </c>
      <c r="D2026" s="6">
        <f>TITRES_STAT!E2029</f>
        <v>0</v>
      </c>
      <c r="E2026" s="2">
        <f t="shared" si="124"/>
        <v>-711.28423406535217</v>
      </c>
      <c r="F2026" s="6" t="str">
        <f t="shared" si="127"/>
        <v>BULLISH</v>
      </c>
      <c r="G2026" s="6" t="str">
        <f t="shared" si="126"/>
        <v>NEUTRAL</v>
      </c>
      <c r="H2026" s="6" t="str">
        <f t="shared" si="125"/>
        <v>CONFIRMED BULLISH</v>
      </c>
    </row>
    <row r="2027" spans="1:8" ht="13.5" x14ac:dyDescent="0.25">
      <c r="A2027" s="3">
        <f>TITRES_STAT!B2030</f>
        <v>44956</v>
      </c>
      <c r="B2027" s="6">
        <f>TITRES_STAT!C2030</f>
        <v>13.75</v>
      </c>
      <c r="C2027" s="6">
        <f>TITRES_STAT!D2030</f>
        <v>10.747999999999999</v>
      </c>
      <c r="D2027" s="6">
        <f>TITRES_STAT!E2030</f>
        <v>0</v>
      </c>
      <c r="E2027" s="2">
        <f t="shared" si="124"/>
        <v>-711.28423406535217</v>
      </c>
      <c r="F2027" s="6" t="str">
        <f t="shared" si="127"/>
        <v>NEUTRAL</v>
      </c>
      <c r="G2027" s="6" t="str">
        <f t="shared" si="126"/>
        <v>NEUTRAL</v>
      </c>
      <c r="H2027" s="6" t="str">
        <f t="shared" si="125"/>
        <v>NEUTRAL</v>
      </c>
    </row>
    <row r="2028" spans="1:8" ht="13.5" x14ac:dyDescent="0.25">
      <c r="A2028" s="3">
        <f>TITRES_STAT!B2031</f>
        <v>44957</v>
      </c>
      <c r="B2028" s="6">
        <f>TITRES_STAT!C2031</f>
        <v>13.75</v>
      </c>
      <c r="C2028" s="6">
        <f>TITRES_STAT!D2031</f>
        <v>10.747999999999999</v>
      </c>
      <c r="D2028" s="6">
        <f>TITRES_STAT!E2031</f>
        <v>0</v>
      </c>
      <c r="E2028" s="2">
        <f t="shared" si="124"/>
        <v>-711.28423406535217</v>
      </c>
      <c r="F2028" s="6" t="str">
        <f t="shared" si="127"/>
        <v>NEUTRAL</v>
      </c>
      <c r="G2028" s="6" t="str">
        <f t="shared" si="126"/>
        <v>NEUTRAL</v>
      </c>
      <c r="H2028" s="6" t="str">
        <f t="shared" si="125"/>
        <v>NEUTRAL</v>
      </c>
    </row>
    <row r="2029" spans="1:8" ht="13.5" x14ac:dyDescent="0.25">
      <c r="A2029" s="3">
        <f>TITRES_STAT!B2032</f>
        <v>44958</v>
      </c>
      <c r="B2029" s="6">
        <f>TITRES_STAT!C2032</f>
        <v>13.75</v>
      </c>
      <c r="C2029" s="6">
        <f>TITRES_STAT!D2032</f>
        <v>10.747999999999999</v>
      </c>
      <c r="D2029" s="6">
        <f>TITRES_STAT!E2032</f>
        <v>0</v>
      </c>
      <c r="E2029" s="2">
        <f t="shared" si="124"/>
        <v>-711.28423406535217</v>
      </c>
      <c r="F2029" s="6" t="str">
        <f t="shared" si="127"/>
        <v>NEUTRAL</v>
      </c>
      <c r="G2029" s="6" t="str">
        <f t="shared" si="126"/>
        <v>NEUTRAL</v>
      </c>
      <c r="H2029" s="6" t="str">
        <f t="shared" si="125"/>
        <v>NEUTRAL</v>
      </c>
    </row>
    <row r="2030" spans="1:8" ht="13.5" x14ac:dyDescent="0.25">
      <c r="A2030" s="3">
        <f>TITRES_STAT!B2033</f>
        <v>44959</v>
      </c>
      <c r="B2030" s="6">
        <f>TITRES_STAT!C2033</f>
        <v>13.75</v>
      </c>
      <c r="C2030" s="6">
        <f>TITRES_STAT!D2033</f>
        <v>10.747999999999999</v>
      </c>
      <c r="D2030" s="6">
        <f>TITRES_STAT!E2033</f>
        <v>0</v>
      </c>
      <c r="E2030" s="2">
        <f t="shared" si="124"/>
        <v>-711.28423406535217</v>
      </c>
      <c r="F2030" s="6" t="str">
        <f t="shared" si="127"/>
        <v>NEUTRAL</v>
      </c>
      <c r="G2030" s="6" t="str">
        <f t="shared" si="126"/>
        <v>NEUTRAL</v>
      </c>
      <c r="H2030" s="6" t="str">
        <f t="shared" si="125"/>
        <v>NEUTRAL</v>
      </c>
    </row>
    <row r="2031" spans="1:8" ht="13.5" x14ac:dyDescent="0.25">
      <c r="A2031" s="3">
        <f>TITRES_STAT!B2034</f>
        <v>44960</v>
      </c>
      <c r="B2031" s="6">
        <f>TITRES_STAT!C2034</f>
        <v>13.48</v>
      </c>
      <c r="C2031" s="6">
        <f>TITRES_STAT!D2034</f>
        <v>10.537000000000001</v>
      </c>
      <c r="D2031" s="6">
        <f>TITRES_STAT!E2034</f>
        <v>10.537000000000001</v>
      </c>
      <c r="E2031" s="2">
        <f t="shared" si="124"/>
        <v>-721.8212340653522</v>
      </c>
      <c r="F2031" s="6" t="str">
        <f t="shared" si="127"/>
        <v>BEARISH</v>
      </c>
      <c r="G2031" s="6" t="str">
        <f t="shared" si="126"/>
        <v>NEUTRAL</v>
      </c>
      <c r="H2031" s="6" t="str">
        <f t="shared" si="125"/>
        <v>CONFIRMED BEARISH</v>
      </c>
    </row>
    <row r="2032" spans="1:8" ht="13.5" x14ac:dyDescent="0.25">
      <c r="A2032" s="3">
        <f>TITRES_STAT!B2035</f>
        <v>44963</v>
      </c>
      <c r="B2032" s="6">
        <f>TITRES_STAT!C2035</f>
        <v>13.48</v>
      </c>
      <c r="C2032" s="6">
        <f>TITRES_STAT!D2035</f>
        <v>10.537000000000001</v>
      </c>
      <c r="D2032" s="6">
        <f>TITRES_STAT!E2035</f>
        <v>0</v>
      </c>
      <c r="E2032" s="2">
        <f t="shared" si="124"/>
        <v>-721.8212340653522</v>
      </c>
      <c r="F2032" s="6" t="str">
        <f t="shared" si="127"/>
        <v>BEARISH</v>
      </c>
      <c r="G2032" s="6" t="str">
        <f t="shared" si="126"/>
        <v>NEUTRAL</v>
      </c>
      <c r="H2032" s="6" t="str">
        <f t="shared" si="125"/>
        <v>CONFIRMED BEARISH</v>
      </c>
    </row>
    <row r="2033" spans="1:8" ht="13.5" x14ac:dyDescent="0.25">
      <c r="A2033" s="3">
        <f>TITRES_STAT!B2036</f>
        <v>44964</v>
      </c>
      <c r="B2033" s="6">
        <f>TITRES_STAT!C2036</f>
        <v>13.48</v>
      </c>
      <c r="C2033" s="6">
        <f>TITRES_STAT!D2036</f>
        <v>10.537000000000001</v>
      </c>
      <c r="D2033" s="6">
        <f>TITRES_STAT!E2036</f>
        <v>10.537000000000001</v>
      </c>
      <c r="E2033" s="2">
        <f t="shared" si="124"/>
        <v>-721.8212340653522</v>
      </c>
      <c r="F2033" s="6" t="str">
        <f t="shared" si="127"/>
        <v>BEARISH</v>
      </c>
      <c r="G2033" s="6" t="str">
        <f t="shared" si="126"/>
        <v>NEUTRAL</v>
      </c>
      <c r="H2033" s="6" t="str">
        <f t="shared" si="125"/>
        <v>CONFIRMED BEARISH</v>
      </c>
    </row>
    <row r="2034" spans="1:8" ht="13.5" x14ac:dyDescent="0.25">
      <c r="A2034" s="3">
        <f>TITRES_STAT!B2037</f>
        <v>44965</v>
      </c>
      <c r="B2034" s="6">
        <f>TITRES_STAT!C2037</f>
        <v>13.48</v>
      </c>
      <c r="C2034" s="6">
        <f>TITRES_STAT!D2037</f>
        <v>10.537000000000001</v>
      </c>
      <c r="D2034" s="6">
        <f>TITRES_STAT!E2037</f>
        <v>10.537000000000001</v>
      </c>
      <c r="E2034" s="2">
        <f t="shared" si="124"/>
        <v>-721.8212340653522</v>
      </c>
      <c r="F2034" s="6" t="str">
        <f t="shared" si="127"/>
        <v>BEARISH</v>
      </c>
      <c r="G2034" s="6" t="str">
        <f t="shared" si="126"/>
        <v>NEUTRAL</v>
      </c>
      <c r="H2034" s="6" t="str">
        <f t="shared" si="125"/>
        <v>CONFIRMED BEARISH</v>
      </c>
    </row>
    <row r="2035" spans="1:8" ht="13.5" x14ac:dyDescent="0.25">
      <c r="A2035" s="3">
        <f>TITRES_STAT!B2038</f>
        <v>44966</v>
      </c>
      <c r="B2035" s="6">
        <f>TITRES_STAT!C2038</f>
        <v>13.47</v>
      </c>
      <c r="C2035" s="6">
        <f>TITRES_STAT!D2038</f>
        <v>10.529</v>
      </c>
      <c r="D2035" s="6">
        <f>TITRES_STAT!E2038</f>
        <v>10.532126651818857</v>
      </c>
      <c r="E2035" s="2">
        <f t="shared" si="124"/>
        <v>-732.35336071717109</v>
      </c>
      <c r="F2035" s="6" t="str">
        <f t="shared" si="127"/>
        <v>BEARISH</v>
      </c>
      <c r="G2035" s="6" t="str">
        <f t="shared" si="126"/>
        <v>STRONG</v>
      </c>
      <c r="H2035" s="6" t="str">
        <f t="shared" si="125"/>
        <v>CONFIRMED BEARISH</v>
      </c>
    </row>
    <row r="2036" spans="1:8" ht="13.5" x14ac:dyDescent="0.25">
      <c r="A2036" s="3">
        <f>TITRES_STAT!B2039</f>
        <v>44967</v>
      </c>
      <c r="B2036" s="6">
        <f>TITRES_STAT!C2039</f>
        <v>13.01</v>
      </c>
      <c r="C2036" s="6">
        <f>TITRES_STAT!D2039</f>
        <v>10.17</v>
      </c>
      <c r="D2036" s="6">
        <f>TITRES_STAT!E2039</f>
        <v>10.17</v>
      </c>
      <c r="E2036" s="2">
        <f t="shared" si="124"/>
        <v>-742.52336071717104</v>
      </c>
      <c r="F2036" s="6" t="str">
        <f t="shared" si="127"/>
        <v>BEARISH</v>
      </c>
      <c r="G2036" s="6" t="str">
        <f t="shared" si="126"/>
        <v>STRONG</v>
      </c>
      <c r="H2036" s="6" t="str">
        <f t="shared" si="125"/>
        <v>CONFIRMED BEARISH</v>
      </c>
    </row>
    <row r="2037" spans="1:8" ht="13.5" x14ac:dyDescent="0.25">
      <c r="A2037" s="3">
        <f>TITRES_STAT!B2040</f>
        <v>44970</v>
      </c>
      <c r="B2037" s="6">
        <f>TITRES_STAT!C2040</f>
        <v>13.01</v>
      </c>
      <c r="C2037" s="6">
        <f>TITRES_STAT!D2040</f>
        <v>10.17</v>
      </c>
      <c r="D2037" s="6">
        <f>TITRES_STAT!E2040</f>
        <v>0</v>
      </c>
      <c r="E2037" s="2">
        <f t="shared" si="124"/>
        <v>-742.52336071717104</v>
      </c>
      <c r="F2037" s="6" t="str">
        <f t="shared" si="127"/>
        <v>BEARISH</v>
      </c>
      <c r="G2037" s="6" t="str">
        <f t="shared" si="126"/>
        <v>STRONG</v>
      </c>
      <c r="H2037" s="6" t="str">
        <f t="shared" si="125"/>
        <v>CONFIRMED BEARISH</v>
      </c>
    </row>
    <row r="2038" spans="1:8" ht="13.5" x14ac:dyDescent="0.25">
      <c r="A2038" s="3">
        <f>TITRES_STAT!B2041</f>
        <v>44971</v>
      </c>
      <c r="B2038" s="6">
        <f>TITRES_STAT!C2041</f>
        <v>13.01</v>
      </c>
      <c r="C2038" s="6">
        <f>TITRES_STAT!D2041</f>
        <v>10.17</v>
      </c>
      <c r="D2038" s="6">
        <f>TITRES_STAT!E2041</f>
        <v>0</v>
      </c>
      <c r="E2038" s="2">
        <f t="shared" si="124"/>
        <v>-742.52336071717104</v>
      </c>
      <c r="F2038" s="6" t="str">
        <f t="shared" si="127"/>
        <v>BEARISH</v>
      </c>
      <c r="G2038" s="6" t="str">
        <f t="shared" si="126"/>
        <v>STRONG</v>
      </c>
      <c r="H2038" s="6" t="str">
        <f t="shared" si="125"/>
        <v>CONFIRMED BEARISH</v>
      </c>
    </row>
    <row r="2039" spans="1:8" ht="13.5" x14ac:dyDescent="0.25">
      <c r="A2039" s="3">
        <f>TITRES_STAT!B2042</f>
        <v>44972</v>
      </c>
      <c r="B2039" s="6">
        <f>TITRES_STAT!C2042</f>
        <v>13.2</v>
      </c>
      <c r="C2039" s="6">
        <f>TITRES_STAT!D2042</f>
        <v>10.318</v>
      </c>
      <c r="D2039" s="6">
        <f>TITRES_STAT!E2042</f>
        <v>10.318</v>
      </c>
      <c r="E2039" s="2">
        <f t="shared" si="124"/>
        <v>-732.20536071717106</v>
      </c>
      <c r="F2039" s="6" t="str">
        <f t="shared" si="127"/>
        <v>BEARISH</v>
      </c>
      <c r="G2039" s="6" t="str">
        <f t="shared" si="126"/>
        <v>NEUTRAL</v>
      </c>
      <c r="H2039" s="6" t="str">
        <f t="shared" si="125"/>
        <v>CONFIRMED BEARISH</v>
      </c>
    </row>
    <row r="2040" spans="1:8" ht="13.5" x14ac:dyDescent="0.25">
      <c r="A2040" s="3">
        <f>TITRES_STAT!B2043</f>
        <v>44973</v>
      </c>
      <c r="B2040" s="6">
        <f>TITRES_STAT!C2043</f>
        <v>13.2</v>
      </c>
      <c r="C2040" s="6">
        <f>TITRES_STAT!D2043</f>
        <v>10.318</v>
      </c>
      <c r="D2040" s="6">
        <f>TITRES_STAT!E2043</f>
        <v>0</v>
      </c>
      <c r="E2040" s="2">
        <f t="shared" si="124"/>
        <v>-732.20536071717106</v>
      </c>
      <c r="F2040" s="6" t="str">
        <f t="shared" si="127"/>
        <v>BULLISH</v>
      </c>
      <c r="G2040" s="6" t="str">
        <f t="shared" si="126"/>
        <v>NEUTRAL</v>
      </c>
      <c r="H2040" s="6" t="str">
        <f t="shared" si="125"/>
        <v>BULLISH DIVERGENCE</v>
      </c>
    </row>
    <row r="2041" spans="1:8" ht="13.5" x14ac:dyDescent="0.25">
      <c r="A2041" s="3">
        <f>TITRES_STAT!B2044</f>
        <v>44974</v>
      </c>
      <c r="B2041" s="6">
        <f>TITRES_STAT!C2044</f>
        <v>13.2</v>
      </c>
      <c r="C2041" s="6">
        <f>TITRES_STAT!D2044</f>
        <v>10.318</v>
      </c>
      <c r="D2041" s="6">
        <f>TITRES_STAT!E2044</f>
        <v>10.318</v>
      </c>
      <c r="E2041" s="2">
        <f t="shared" si="124"/>
        <v>-732.20536071717106</v>
      </c>
      <c r="F2041" s="6" t="str">
        <f t="shared" si="127"/>
        <v>BULLISH</v>
      </c>
      <c r="G2041" s="6" t="str">
        <f t="shared" si="126"/>
        <v>NEUTRAL</v>
      </c>
      <c r="H2041" s="6" t="str">
        <f t="shared" si="125"/>
        <v>CONFIRMED BULLISH</v>
      </c>
    </row>
    <row r="2042" spans="1:8" ht="13.5" x14ac:dyDescent="0.25">
      <c r="A2042" s="3">
        <f>TITRES_STAT!B2045</f>
        <v>44977</v>
      </c>
      <c r="B2042" s="6">
        <f>TITRES_STAT!C2045</f>
        <v>13.2</v>
      </c>
      <c r="C2042" s="6">
        <f>TITRES_STAT!D2045</f>
        <v>10.318</v>
      </c>
      <c r="D2042" s="6">
        <f>TITRES_STAT!E2045</f>
        <v>0</v>
      </c>
      <c r="E2042" s="2">
        <f t="shared" si="124"/>
        <v>-732.20536071717106</v>
      </c>
      <c r="F2042" s="6" t="str">
        <f t="shared" si="127"/>
        <v>BULLISH</v>
      </c>
      <c r="G2042" s="6" t="str">
        <f t="shared" si="126"/>
        <v>NEUTRAL</v>
      </c>
      <c r="H2042" s="6" t="str">
        <f t="shared" si="125"/>
        <v>CONFIRMED BULLISH</v>
      </c>
    </row>
    <row r="2043" spans="1:8" ht="13.5" x14ac:dyDescent="0.25">
      <c r="A2043" s="3">
        <f>TITRES_STAT!B2046</f>
        <v>44978</v>
      </c>
      <c r="B2043" s="6">
        <f>TITRES_STAT!C2046</f>
        <v>13.2</v>
      </c>
      <c r="C2043" s="6">
        <f>TITRES_STAT!D2046</f>
        <v>10.318</v>
      </c>
      <c r="D2043" s="6">
        <f>TITRES_STAT!E2046</f>
        <v>0</v>
      </c>
      <c r="E2043" s="2">
        <f t="shared" si="124"/>
        <v>-732.20536071717106</v>
      </c>
      <c r="F2043" s="6" t="str">
        <f t="shared" si="127"/>
        <v>BULLISH</v>
      </c>
      <c r="G2043" s="6" t="str">
        <f t="shared" si="126"/>
        <v>NEUTRAL</v>
      </c>
      <c r="H2043" s="6" t="str">
        <f t="shared" si="125"/>
        <v>CONFIRMED BULLISH</v>
      </c>
    </row>
    <row r="2044" spans="1:8" ht="13.5" x14ac:dyDescent="0.25">
      <c r="A2044" s="3">
        <f>TITRES_STAT!B2047</f>
        <v>44979</v>
      </c>
      <c r="B2044" s="6">
        <f>TITRES_STAT!C2047</f>
        <v>13.35</v>
      </c>
      <c r="C2044" s="6">
        <f>TITRES_STAT!D2047</f>
        <v>10.435</v>
      </c>
      <c r="D2044" s="6">
        <f>TITRES_STAT!E2047</f>
        <v>10.435</v>
      </c>
      <c r="E2044" s="2">
        <f t="shared" si="124"/>
        <v>-721.77036071717112</v>
      </c>
      <c r="F2044" s="6" t="str">
        <f t="shared" si="127"/>
        <v>BULLISH</v>
      </c>
      <c r="G2044" s="6" t="str">
        <f t="shared" si="126"/>
        <v>NEUTRAL</v>
      </c>
      <c r="H2044" s="6" t="str">
        <f t="shared" si="125"/>
        <v>CONFIRMED BULLISH</v>
      </c>
    </row>
    <row r="2045" spans="1:8" ht="13.5" x14ac:dyDescent="0.25">
      <c r="A2045" s="3">
        <f>TITRES_STAT!B2048</f>
        <v>44980</v>
      </c>
      <c r="B2045" s="6">
        <f>TITRES_STAT!C2048</f>
        <v>13.35</v>
      </c>
      <c r="C2045" s="6">
        <f>TITRES_STAT!D2048</f>
        <v>10.435</v>
      </c>
      <c r="D2045" s="6">
        <f>TITRES_STAT!E2048</f>
        <v>0</v>
      </c>
      <c r="E2045" s="2">
        <f t="shared" si="124"/>
        <v>-721.77036071717112</v>
      </c>
      <c r="F2045" s="6" t="str">
        <f t="shared" si="127"/>
        <v>BULLISH</v>
      </c>
      <c r="G2045" s="6" t="str">
        <f t="shared" si="126"/>
        <v>NEUTRAL</v>
      </c>
      <c r="H2045" s="6" t="str">
        <f t="shared" si="125"/>
        <v>CONFIRMED BULLISH</v>
      </c>
    </row>
    <row r="2046" spans="1:8" ht="13.5" x14ac:dyDescent="0.25">
      <c r="A2046" s="3">
        <f>TITRES_STAT!B2049</f>
        <v>44981</v>
      </c>
      <c r="B2046" s="6">
        <f>TITRES_STAT!C2049</f>
        <v>13.35</v>
      </c>
      <c r="C2046" s="6">
        <f>TITRES_STAT!D2049</f>
        <v>10.435</v>
      </c>
      <c r="D2046" s="6">
        <f>TITRES_STAT!E2049</f>
        <v>0</v>
      </c>
      <c r="E2046" s="2">
        <f t="shared" si="124"/>
        <v>-721.77036071717112</v>
      </c>
      <c r="F2046" s="6" t="str">
        <f t="shared" si="127"/>
        <v>BULLISH</v>
      </c>
      <c r="G2046" s="6" t="str">
        <f t="shared" si="126"/>
        <v>NEUTRAL</v>
      </c>
      <c r="H2046" s="6" t="str">
        <f t="shared" si="125"/>
        <v>CONFIRMED BULLISH</v>
      </c>
    </row>
    <row r="2047" spans="1:8" ht="13.5" x14ac:dyDescent="0.25">
      <c r="A2047" s="3">
        <f>TITRES_STAT!B2050</f>
        <v>44984</v>
      </c>
      <c r="B2047" s="6">
        <f>TITRES_STAT!C2050</f>
        <v>13.35</v>
      </c>
      <c r="C2047" s="6">
        <f>TITRES_STAT!D2050</f>
        <v>10.435</v>
      </c>
      <c r="D2047" s="6">
        <f>TITRES_STAT!E2050</f>
        <v>0</v>
      </c>
      <c r="E2047" s="2">
        <f t="shared" si="124"/>
        <v>-721.77036071717112</v>
      </c>
      <c r="F2047" s="6" t="str">
        <f t="shared" si="127"/>
        <v>BULLISH</v>
      </c>
      <c r="G2047" s="6" t="str">
        <f t="shared" si="126"/>
        <v>NEUTRAL</v>
      </c>
      <c r="H2047" s="6" t="str">
        <f t="shared" si="125"/>
        <v>CONFIRMED BULLISH</v>
      </c>
    </row>
    <row r="2048" spans="1:8" ht="13.5" x14ac:dyDescent="0.25">
      <c r="A2048" s="3">
        <f>TITRES_STAT!B2051</f>
        <v>44985</v>
      </c>
      <c r="B2048" s="6">
        <f>TITRES_STAT!C2051</f>
        <v>13.35</v>
      </c>
      <c r="C2048" s="6">
        <f>TITRES_STAT!D2051</f>
        <v>10.435</v>
      </c>
      <c r="D2048" s="6">
        <f>TITRES_STAT!E2051</f>
        <v>0</v>
      </c>
      <c r="E2048" s="2">
        <f t="shared" si="124"/>
        <v>-721.77036071717112</v>
      </c>
      <c r="F2048" s="6" t="str">
        <f t="shared" si="127"/>
        <v>BULLISH</v>
      </c>
      <c r="G2048" s="6" t="str">
        <f t="shared" si="126"/>
        <v>NEUTRAL</v>
      </c>
      <c r="H2048" s="6" t="str">
        <f t="shared" si="125"/>
        <v>CONFIRMED BULLISH</v>
      </c>
    </row>
    <row r="2049" spans="1:8" ht="13.5" x14ac:dyDescent="0.25">
      <c r="A2049" s="3">
        <f>TITRES_STAT!B2052</f>
        <v>44986</v>
      </c>
      <c r="B2049" s="6">
        <f>TITRES_STAT!C2052</f>
        <v>13.1</v>
      </c>
      <c r="C2049" s="6">
        <f>TITRES_STAT!D2052</f>
        <v>10.24</v>
      </c>
      <c r="D2049" s="6">
        <f>TITRES_STAT!E2052</f>
        <v>10.383829007633588</v>
      </c>
      <c r="E2049" s="2">
        <f t="shared" si="124"/>
        <v>-732.15418972480472</v>
      </c>
      <c r="F2049" s="6" t="str">
        <f t="shared" si="127"/>
        <v>BEARISH</v>
      </c>
      <c r="G2049" s="6" t="str">
        <f t="shared" si="126"/>
        <v>NEUTRAL</v>
      </c>
      <c r="H2049" s="6" t="str">
        <f t="shared" si="125"/>
        <v>CONFIRMED BEARISH</v>
      </c>
    </row>
    <row r="2050" spans="1:8" ht="13.5" x14ac:dyDescent="0.25">
      <c r="A2050" s="3">
        <f>TITRES_STAT!B2053</f>
        <v>44987</v>
      </c>
      <c r="B2050" s="6">
        <f>TITRES_STAT!C2053</f>
        <v>13.61</v>
      </c>
      <c r="C2050" s="6">
        <f>TITRES_STAT!D2053</f>
        <v>10.638999999999999</v>
      </c>
      <c r="D2050" s="6">
        <f>TITRES_STAT!E2053</f>
        <v>10.638999999999999</v>
      </c>
      <c r="E2050" s="2">
        <f t="shared" si="124"/>
        <v>-721.51518972480471</v>
      </c>
      <c r="F2050" s="6" t="str">
        <f t="shared" si="127"/>
        <v>BULLISH</v>
      </c>
      <c r="G2050" s="6" t="str">
        <f t="shared" si="126"/>
        <v>NEUTRAL</v>
      </c>
      <c r="H2050" s="6" t="str">
        <f t="shared" si="125"/>
        <v>CONFIRMED BULLISH</v>
      </c>
    </row>
    <row r="2051" spans="1:8" ht="13.5" x14ac:dyDescent="0.25">
      <c r="A2051" s="3">
        <f>TITRES_STAT!B2054</f>
        <v>44988</v>
      </c>
      <c r="B2051" s="6">
        <f>TITRES_STAT!C2054</f>
        <v>13.61</v>
      </c>
      <c r="C2051" s="6">
        <f>TITRES_STAT!D2054</f>
        <v>10.638999999999999</v>
      </c>
      <c r="D2051" s="6">
        <f>TITRES_STAT!E2054</f>
        <v>10.638999999999999</v>
      </c>
      <c r="E2051" s="2">
        <f t="shared" si="124"/>
        <v>-721.51518972480471</v>
      </c>
      <c r="F2051" s="6" t="str">
        <f t="shared" si="127"/>
        <v>BULLISH</v>
      </c>
      <c r="G2051" s="6" t="str">
        <f t="shared" si="126"/>
        <v>NEUTRAL</v>
      </c>
      <c r="H2051" s="6" t="str">
        <f t="shared" si="125"/>
        <v>CONFIRMED BULLISH</v>
      </c>
    </row>
    <row r="2052" spans="1:8" ht="13.5" x14ac:dyDescent="0.25">
      <c r="A2052" s="3">
        <f>TITRES_STAT!B2055</f>
        <v>44991</v>
      </c>
      <c r="B2052" s="6">
        <f>TITRES_STAT!C2055</f>
        <v>13.3</v>
      </c>
      <c r="C2052" s="6">
        <f>TITRES_STAT!D2055</f>
        <v>10.396000000000001</v>
      </c>
      <c r="D2052" s="6">
        <f>TITRES_STAT!E2055</f>
        <v>10.396000000000001</v>
      </c>
      <c r="E2052" s="2">
        <f t="shared" ref="E2052:E2115" si="128">IF(B2052&gt;B2051, E2051+D2052, IF(B2052&lt;B2051, E2051-D2052, E2051))</f>
        <v>-731.91118972480467</v>
      </c>
      <c r="F2052" s="6" t="str">
        <f t="shared" si="127"/>
        <v>BEARISH</v>
      </c>
      <c r="G2052" s="6" t="str">
        <f t="shared" si="126"/>
        <v>NEUTRAL</v>
      </c>
      <c r="H2052" s="6" t="str">
        <f t="shared" si="125"/>
        <v>CONFIRMED BEARISH</v>
      </c>
    </row>
    <row r="2053" spans="1:8" ht="13.5" x14ac:dyDescent="0.25">
      <c r="A2053" s="3">
        <f>TITRES_STAT!B2056</f>
        <v>44992</v>
      </c>
      <c r="B2053" s="6">
        <f>TITRES_STAT!C2056</f>
        <v>13.3</v>
      </c>
      <c r="C2053" s="6">
        <f>TITRES_STAT!D2056</f>
        <v>10.396000000000001</v>
      </c>
      <c r="D2053" s="6">
        <f>TITRES_STAT!E2056</f>
        <v>10.396000000000001</v>
      </c>
      <c r="E2053" s="2">
        <f t="shared" si="128"/>
        <v>-731.91118972480467</v>
      </c>
      <c r="F2053" s="6" t="str">
        <f t="shared" si="127"/>
        <v>BEARISH</v>
      </c>
      <c r="G2053" s="6" t="str">
        <f t="shared" si="126"/>
        <v>NEUTRAL</v>
      </c>
      <c r="H2053" s="6" t="str">
        <f t="shared" si="125"/>
        <v>CONFIRMED BEARISH</v>
      </c>
    </row>
    <row r="2054" spans="1:8" ht="13.5" x14ac:dyDescent="0.25">
      <c r="A2054" s="3">
        <f>TITRES_STAT!B2057</f>
        <v>44993</v>
      </c>
      <c r="B2054" s="6">
        <f>TITRES_STAT!C2057</f>
        <v>13.3</v>
      </c>
      <c r="C2054" s="6">
        <f>TITRES_STAT!D2057</f>
        <v>10.396000000000001</v>
      </c>
      <c r="D2054" s="6">
        <f>TITRES_STAT!E2057</f>
        <v>0</v>
      </c>
      <c r="E2054" s="2">
        <f t="shared" si="128"/>
        <v>-731.91118972480467</v>
      </c>
      <c r="F2054" s="6" t="str">
        <f t="shared" si="127"/>
        <v>BULLISH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BULLISH</v>
      </c>
    </row>
    <row r="2055" spans="1:8" ht="13.5" x14ac:dyDescent="0.25">
      <c r="A2055" s="3">
        <f>TITRES_STAT!B2058</f>
        <v>44994</v>
      </c>
      <c r="B2055" s="6">
        <f>TITRES_STAT!C2058</f>
        <v>13.3</v>
      </c>
      <c r="C2055" s="6">
        <f>TITRES_STAT!D2058</f>
        <v>10.396000000000001</v>
      </c>
      <c r="D2055" s="6">
        <f>TITRES_STAT!E2058</f>
        <v>10.396000000000001</v>
      </c>
      <c r="E2055" s="2">
        <f t="shared" si="128"/>
        <v>-731.91118972480467</v>
      </c>
      <c r="F2055" s="6" t="str">
        <f t="shared" si="127"/>
        <v>BEARISH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CONFIRMED BEARISH</v>
      </c>
    </row>
    <row r="2056" spans="1:8" ht="13.5" x14ac:dyDescent="0.25">
      <c r="A2056" s="3">
        <f>TITRES_STAT!B2059</f>
        <v>44995</v>
      </c>
      <c r="B2056" s="6">
        <f>TITRES_STAT!C2059</f>
        <v>13.3</v>
      </c>
      <c r="C2056" s="6">
        <f>TITRES_STAT!D2059</f>
        <v>10.396000000000001</v>
      </c>
      <c r="D2056" s="6">
        <f>TITRES_STAT!E2059</f>
        <v>0</v>
      </c>
      <c r="E2056" s="2">
        <f t="shared" si="128"/>
        <v>-731.91118972480467</v>
      </c>
      <c r="F2056" s="6" t="str">
        <f t="shared" ref="F2056:F2119" si="131">IF(E2056&gt;E2051,"BULLISH",IF(E2056&lt;E2051,"BEARISH","NEUTRAL"))</f>
        <v>BEARISH</v>
      </c>
      <c r="G2056" s="6" t="str">
        <f t="shared" si="130"/>
        <v>NEUTRAL</v>
      </c>
      <c r="H2056" s="6" t="str">
        <f t="shared" si="129"/>
        <v>CONFIRMED BEARISH</v>
      </c>
    </row>
    <row r="2057" spans="1:8" ht="13.5" x14ac:dyDescent="0.25">
      <c r="A2057" s="3">
        <f>TITRES_STAT!B2060</f>
        <v>44998</v>
      </c>
      <c r="B2057" s="6">
        <f>TITRES_STAT!C2060</f>
        <v>13.3</v>
      </c>
      <c r="C2057" s="6">
        <f>TITRES_STAT!D2060</f>
        <v>10.396000000000001</v>
      </c>
      <c r="D2057" s="6">
        <f>TITRES_STAT!E2060</f>
        <v>0</v>
      </c>
      <c r="E2057" s="2">
        <f t="shared" si="128"/>
        <v>-731.91118972480467</v>
      </c>
      <c r="F2057" s="6" t="str">
        <f t="shared" si="131"/>
        <v>NEUTRAL</v>
      </c>
      <c r="G2057" s="6" t="str">
        <f t="shared" si="130"/>
        <v>NEUTRAL</v>
      </c>
      <c r="H2057" s="6" t="str">
        <f t="shared" si="129"/>
        <v>NEUTRAL</v>
      </c>
    </row>
    <row r="2058" spans="1:8" ht="13.5" x14ac:dyDescent="0.25">
      <c r="A2058" s="3">
        <f>TITRES_STAT!B2061</f>
        <v>44999</v>
      </c>
      <c r="B2058" s="6">
        <f>TITRES_STAT!C2061</f>
        <v>13.3</v>
      </c>
      <c r="C2058" s="6">
        <f>TITRES_STAT!D2061</f>
        <v>10.396000000000001</v>
      </c>
      <c r="D2058" s="6">
        <f>TITRES_STAT!E2061</f>
        <v>0</v>
      </c>
      <c r="E2058" s="2">
        <f t="shared" si="128"/>
        <v>-731.91118972480467</v>
      </c>
      <c r="F2058" s="6" t="str">
        <f t="shared" si="131"/>
        <v>NEUTRAL</v>
      </c>
      <c r="G2058" s="6" t="str">
        <f t="shared" si="130"/>
        <v>NEUTRAL</v>
      </c>
      <c r="H2058" s="6" t="str">
        <f t="shared" si="129"/>
        <v>NEUTRAL</v>
      </c>
    </row>
    <row r="2059" spans="1:8" ht="13.5" x14ac:dyDescent="0.25">
      <c r="A2059" s="3">
        <f>TITRES_STAT!B2062</f>
        <v>45000</v>
      </c>
      <c r="B2059" s="6">
        <f>TITRES_STAT!C2062</f>
        <v>13.4</v>
      </c>
      <c r="C2059" s="6">
        <f>TITRES_STAT!D2062</f>
        <v>10.474</v>
      </c>
      <c r="D2059" s="6">
        <f>TITRES_STAT!E2062</f>
        <v>10.474</v>
      </c>
      <c r="E2059" s="2">
        <f t="shared" si="128"/>
        <v>-721.43718972480463</v>
      </c>
      <c r="F2059" s="6" t="str">
        <f t="shared" si="131"/>
        <v>BULLISH</v>
      </c>
      <c r="G2059" s="6" t="str">
        <f t="shared" si="130"/>
        <v>NEUTRAL</v>
      </c>
      <c r="H2059" s="6" t="str">
        <f t="shared" si="129"/>
        <v>CONFIRMED BULLISH</v>
      </c>
    </row>
    <row r="2060" spans="1:8" ht="13.5" x14ac:dyDescent="0.25">
      <c r="A2060" s="3">
        <f>TITRES_STAT!B2063</f>
        <v>45001</v>
      </c>
      <c r="B2060" s="6">
        <f>TITRES_STAT!C2063</f>
        <v>13.4</v>
      </c>
      <c r="C2060" s="6">
        <f>TITRES_STAT!D2063</f>
        <v>10.474</v>
      </c>
      <c r="D2060" s="6">
        <f>TITRES_STAT!E2063</f>
        <v>10.474</v>
      </c>
      <c r="E2060" s="2">
        <f t="shared" si="128"/>
        <v>-721.43718972480463</v>
      </c>
      <c r="F2060" s="6" t="str">
        <f t="shared" si="131"/>
        <v>BULLISH</v>
      </c>
      <c r="G2060" s="6" t="str">
        <f t="shared" si="130"/>
        <v>NEUTRAL</v>
      </c>
      <c r="H2060" s="6" t="str">
        <f t="shared" si="129"/>
        <v>CONFIRMED BULLISH</v>
      </c>
    </row>
    <row r="2061" spans="1:8" ht="13.5" x14ac:dyDescent="0.25">
      <c r="A2061" s="3">
        <f>TITRES_STAT!B2064</f>
        <v>45002</v>
      </c>
      <c r="B2061" s="6">
        <f>TITRES_STAT!C2064</f>
        <v>13.75</v>
      </c>
      <c r="C2061" s="6">
        <f>TITRES_STAT!D2064</f>
        <v>10.747999999999999</v>
      </c>
      <c r="D2061" s="6">
        <f>TITRES_STAT!E2064</f>
        <v>10.765196799999998</v>
      </c>
      <c r="E2061" s="2">
        <f t="shared" si="128"/>
        <v>-710.67199292480461</v>
      </c>
      <c r="F2061" s="6" t="str">
        <f t="shared" si="131"/>
        <v>BULLISH</v>
      </c>
      <c r="G2061" s="6" t="str">
        <f t="shared" si="130"/>
        <v>WEAK</v>
      </c>
      <c r="H2061" s="6" t="str">
        <f t="shared" si="129"/>
        <v>CONFIRMED BULLISH</v>
      </c>
    </row>
    <row r="2062" spans="1:8" ht="13.5" x14ac:dyDescent="0.25">
      <c r="A2062" s="3">
        <f>TITRES_STAT!B2065</f>
        <v>45006</v>
      </c>
      <c r="B2062" s="6">
        <f>TITRES_STAT!C2065</f>
        <v>13.74</v>
      </c>
      <c r="C2062" s="6">
        <f>TITRES_STAT!D2065</f>
        <v>10.74</v>
      </c>
      <c r="D2062" s="6">
        <f>TITRES_STAT!E2065</f>
        <v>10.743908296943232</v>
      </c>
      <c r="E2062" s="2">
        <f t="shared" si="128"/>
        <v>-721.41590122174784</v>
      </c>
      <c r="F2062" s="6" t="str">
        <f t="shared" si="131"/>
        <v>BULLISH</v>
      </c>
      <c r="G2062" s="6" t="str">
        <f t="shared" si="130"/>
        <v>NEUTRAL</v>
      </c>
      <c r="H2062" s="6" t="str">
        <f t="shared" si="129"/>
        <v>CONFIRMED BULLISH</v>
      </c>
    </row>
    <row r="2063" spans="1:8" ht="13.5" x14ac:dyDescent="0.25">
      <c r="A2063" s="3">
        <f>TITRES_STAT!B2066</f>
        <v>45007</v>
      </c>
      <c r="B2063" s="6">
        <f>TITRES_STAT!C2066</f>
        <v>13.75</v>
      </c>
      <c r="C2063" s="6">
        <f>TITRES_STAT!D2066</f>
        <v>10.747999999999999</v>
      </c>
      <c r="D2063" s="6">
        <f>TITRES_STAT!E2066</f>
        <v>10.747218327272726</v>
      </c>
      <c r="E2063" s="2">
        <f t="shared" si="128"/>
        <v>-710.66868289447507</v>
      </c>
      <c r="F2063" s="6" t="str">
        <f t="shared" si="131"/>
        <v>BULLISH</v>
      </c>
      <c r="G2063" s="6" t="str">
        <f t="shared" si="130"/>
        <v>WEAK</v>
      </c>
      <c r="H2063" s="6" t="str">
        <f t="shared" si="129"/>
        <v>CONFIRMED BULLISH</v>
      </c>
    </row>
    <row r="2064" spans="1:8" ht="13.5" x14ac:dyDescent="0.25">
      <c r="A2064" s="3">
        <f>TITRES_STAT!B2067</f>
        <v>45008</v>
      </c>
      <c r="B2064" s="6">
        <f>TITRES_STAT!C2067</f>
        <v>13.74</v>
      </c>
      <c r="C2064" s="6">
        <f>TITRES_STAT!D2067</f>
        <v>10.74</v>
      </c>
      <c r="D2064" s="6">
        <f>TITRES_STAT!E2067</f>
        <v>10.720458515283843</v>
      </c>
      <c r="E2064" s="2">
        <f t="shared" si="128"/>
        <v>-721.38914140975896</v>
      </c>
      <c r="F2064" s="6" t="str">
        <f t="shared" si="131"/>
        <v>BULLISH</v>
      </c>
      <c r="G2064" s="6" t="str">
        <f t="shared" si="130"/>
        <v>NEUTRAL</v>
      </c>
      <c r="H2064" s="6" t="str">
        <f t="shared" si="129"/>
        <v>CONFIRMED BULLISH</v>
      </c>
    </row>
    <row r="2065" spans="1:8" ht="13.5" x14ac:dyDescent="0.25">
      <c r="A2065" s="3">
        <f>TITRES_STAT!B2068</f>
        <v>45009</v>
      </c>
      <c r="B2065" s="6">
        <f>TITRES_STAT!C2068</f>
        <v>13.7</v>
      </c>
      <c r="C2065" s="6">
        <f>TITRES_STAT!D2068</f>
        <v>10.709</v>
      </c>
      <c r="D2065" s="6">
        <f>TITRES_STAT!E2068</f>
        <v>10.721506861313868</v>
      </c>
      <c r="E2065" s="2">
        <f t="shared" si="128"/>
        <v>-732.11064827107282</v>
      </c>
      <c r="F2065" s="6" t="str">
        <f t="shared" si="131"/>
        <v>BEARISH</v>
      </c>
      <c r="G2065" s="6" t="str">
        <f t="shared" si="130"/>
        <v>NEUTRAL</v>
      </c>
      <c r="H2065" s="6" t="str">
        <f t="shared" si="129"/>
        <v>BEARISH DIVERGENCE</v>
      </c>
    </row>
    <row r="2066" spans="1:8" ht="13.5" x14ac:dyDescent="0.25">
      <c r="A2066" s="3">
        <f>TITRES_STAT!B2069</f>
        <v>45012</v>
      </c>
      <c r="B2066" s="6">
        <f>TITRES_STAT!C2069</f>
        <v>13.79</v>
      </c>
      <c r="C2066" s="6">
        <f>TITRES_STAT!D2069</f>
        <v>10.779</v>
      </c>
      <c r="D2066" s="6">
        <f>TITRES_STAT!E2069</f>
        <v>10.792288107324149</v>
      </c>
      <c r="E2066" s="2">
        <f t="shared" si="128"/>
        <v>-721.31836016374871</v>
      </c>
      <c r="F2066" s="6" t="str">
        <f t="shared" si="131"/>
        <v>BEARISH</v>
      </c>
      <c r="G2066" s="6" t="str">
        <f t="shared" si="130"/>
        <v>NEUTRAL</v>
      </c>
      <c r="H2066" s="6" t="str">
        <f t="shared" si="129"/>
        <v>BEARISH DIVERGENCE</v>
      </c>
    </row>
    <row r="2067" spans="1:8" ht="13.5" x14ac:dyDescent="0.25">
      <c r="A2067" s="3">
        <f>TITRES_STAT!B2070</f>
        <v>45013</v>
      </c>
      <c r="B2067" s="6">
        <f>TITRES_STAT!C2070</f>
        <v>14</v>
      </c>
      <c r="C2067" s="6">
        <f>TITRES_STAT!D2070</f>
        <v>10.943</v>
      </c>
      <c r="D2067" s="6">
        <f>TITRES_STAT!E2070</f>
        <v>10.885158428571428</v>
      </c>
      <c r="E2067" s="2">
        <f t="shared" si="128"/>
        <v>-710.43320173517725</v>
      </c>
      <c r="F2067" s="6" t="str">
        <f t="shared" si="131"/>
        <v>BULLISH</v>
      </c>
      <c r="G2067" s="6" t="str">
        <f t="shared" si="130"/>
        <v>NEUTRAL</v>
      </c>
      <c r="H2067" s="6" t="str">
        <f t="shared" si="129"/>
        <v>CONFIRMED BULLISH</v>
      </c>
    </row>
    <row r="2068" spans="1:8" ht="13.5" x14ac:dyDescent="0.25">
      <c r="A2068" s="3">
        <f>TITRES_STAT!B2071</f>
        <v>45014</v>
      </c>
      <c r="B2068" s="6">
        <f>TITRES_STAT!C2071</f>
        <v>14.3</v>
      </c>
      <c r="C2068" s="6">
        <f>TITRES_STAT!D2071</f>
        <v>11.178000000000001</v>
      </c>
      <c r="D2068" s="6">
        <f>TITRES_STAT!E2071</f>
        <v>10.995868951048951</v>
      </c>
      <c r="E2068" s="2">
        <f t="shared" si="128"/>
        <v>-699.43733278412833</v>
      </c>
      <c r="F2068" s="6" t="str">
        <f t="shared" si="131"/>
        <v>BULLISH</v>
      </c>
      <c r="G2068" s="6" t="str">
        <f t="shared" si="130"/>
        <v>NEUTRAL</v>
      </c>
      <c r="H2068" s="6" t="str">
        <f t="shared" si="129"/>
        <v>CONFIRMED BULLISH</v>
      </c>
    </row>
    <row r="2069" spans="1:8" ht="13.5" x14ac:dyDescent="0.25">
      <c r="A2069" s="3">
        <f>TITRES_STAT!B2072</f>
        <v>45015</v>
      </c>
      <c r="B2069" s="6">
        <f>TITRES_STAT!C2072</f>
        <v>14.1</v>
      </c>
      <c r="C2069" s="6">
        <f>TITRES_STAT!D2072</f>
        <v>11.022</v>
      </c>
      <c r="D2069" s="6">
        <f>TITRES_STAT!E2072</f>
        <v>11.156452765957447</v>
      </c>
      <c r="E2069" s="2">
        <f t="shared" si="128"/>
        <v>-710.59378555008573</v>
      </c>
      <c r="F2069" s="6" t="str">
        <f t="shared" si="131"/>
        <v>BULLISH</v>
      </c>
      <c r="G2069" s="6" t="str">
        <f t="shared" si="130"/>
        <v>NEUTRAL</v>
      </c>
      <c r="H2069" s="6" t="str">
        <f t="shared" si="129"/>
        <v>CONFIRMED BULLISH</v>
      </c>
    </row>
    <row r="2070" spans="1:8" ht="13.5" x14ac:dyDescent="0.25">
      <c r="A2070" s="3">
        <f>TITRES_STAT!B2073</f>
        <v>45016</v>
      </c>
      <c r="B2070" s="6">
        <f>TITRES_STAT!C2073</f>
        <v>14.58</v>
      </c>
      <c r="C2070" s="6">
        <f>TITRES_STAT!D2073</f>
        <v>11.397</v>
      </c>
      <c r="D2070" s="6">
        <f>TITRES_STAT!E2073</f>
        <v>11.260986419753086</v>
      </c>
      <c r="E2070" s="2">
        <f t="shared" si="128"/>
        <v>-699.33279913033266</v>
      </c>
      <c r="F2070" s="6" t="str">
        <f t="shared" si="131"/>
        <v>BULLISH</v>
      </c>
      <c r="G2070" s="6" t="str">
        <f t="shared" si="130"/>
        <v>WEAK</v>
      </c>
      <c r="H2070" s="6" t="str">
        <f t="shared" si="129"/>
        <v>CONFIRMED BULLISH</v>
      </c>
    </row>
    <row r="2071" spans="1:8" ht="13.5" x14ac:dyDescent="0.25">
      <c r="A2071" s="3">
        <f>TITRES_STAT!B2074</f>
        <v>45019</v>
      </c>
      <c r="B2071" s="6">
        <f>TITRES_STAT!C2074</f>
        <v>15</v>
      </c>
      <c r="C2071" s="6">
        <f>TITRES_STAT!D2074</f>
        <v>11.725</v>
      </c>
      <c r="D2071" s="6">
        <f>TITRES_STAT!E2074</f>
        <v>11.703113333333333</v>
      </c>
      <c r="E2071" s="2">
        <f t="shared" si="128"/>
        <v>-687.6296857969993</v>
      </c>
      <c r="F2071" s="6" t="str">
        <f t="shared" si="131"/>
        <v>BULLISH</v>
      </c>
      <c r="G2071" s="6" t="str">
        <f t="shared" si="130"/>
        <v>WEAK</v>
      </c>
      <c r="H2071" s="6" t="str">
        <f t="shared" si="129"/>
        <v>CONFIRMED BULLISH</v>
      </c>
    </row>
    <row r="2072" spans="1:8" ht="13.5" x14ac:dyDescent="0.25">
      <c r="A2072" s="3">
        <f>TITRES_STAT!B2075</f>
        <v>45020</v>
      </c>
      <c r="B2072" s="6">
        <f>TITRES_STAT!C2075</f>
        <v>15</v>
      </c>
      <c r="C2072" s="6">
        <f>TITRES_STAT!D2075</f>
        <v>11.725</v>
      </c>
      <c r="D2072" s="6">
        <f>TITRES_STAT!E2075</f>
        <v>11.727345</v>
      </c>
      <c r="E2072" s="2">
        <f t="shared" si="128"/>
        <v>-687.6296857969993</v>
      </c>
      <c r="F2072" s="6" t="str">
        <f t="shared" si="131"/>
        <v>BULLISH</v>
      </c>
      <c r="G2072" s="6" t="str">
        <f t="shared" si="130"/>
        <v>WEAK</v>
      </c>
      <c r="H2072" s="6" t="str">
        <f t="shared" si="129"/>
        <v>CONFIRMED BULLISH</v>
      </c>
    </row>
    <row r="2073" spans="1:8" ht="13.5" x14ac:dyDescent="0.25">
      <c r="A2073" s="3">
        <f>TITRES_STAT!B2076</f>
        <v>45021</v>
      </c>
      <c r="B2073" s="6">
        <f>TITRES_STAT!C2076</f>
        <v>14.7</v>
      </c>
      <c r="C2073" s="6">
        <f>TITRES_STAT!D2076</f>
        <v>11.491</v>
      </c>
      <c r="D2073" s="6">
        <f>TITRES_STAT!E2076</f>
        <v>11.465985578231292</v>
      </c>
      <c r="E2073" s="2">
        <f t="shared" si="128"/>
        <v>-699.09567137523061</v>
      </c>
      <c r="F2073" s="6" t="str">
        <f t="shared" si="131"/>
        <v>BULLISH</v>
      </c>
      <c r="G2073" s="6" t="str">
        <f t="shared" si="130"/>
        <v>NEUTRAL</v>
      </c>
      <c r="H2073" s="6" t="str">
        <f t="shared" si="129"/>
        <v>CONFIRMED BULLISH</v>
      </c>
    </row>
    <row r="2074" spans="1:8" ht="13.5" x14ac:dyDescent="0.25">
      <c r="A2074" s="3">
        <f>TITRES_STAT!B2077</f>
        <v>45022</v>
      </c>
      <c r="B2074" s="6">
        <f>TITRES_STAT!C2077</f>
        <v>14.72</v>
      </c>
      <c r="C2074" s="6">
        <f>TITRES_STAT!D2077</f>
        <v>11.506</v>
      </c>
      <c r="D2074" s="6">
        <f>TITRES_STAT!E2077</f>
        <v>11.520851494565218</v>
      </c>
      <c r="E2074" s="2">
        <f t="shared" si="128"/>
        <v>-687.57481988066536</v>
      </c>
      <c r="F2074" s="6" t="str">
        <f t="shared" si="131"/>
        <v>BULLISH</v>
      </c>
      <c r="G2074" s="6" t="str">
        <f t="shared" si="130"/>
        <v>WEAK</v>
      </c>
      <c r="H2074" s="6" t="str">
        <f t="shared" si="129"/>
        <v>CONFIRMED BULLISH</v>
      </c>
    </row>
    <row r="2075" spans="1:8" ht="13.5" x14ac:dyDescent="0.25">
      <c r="A2075" s="3">
        <f>TITRES_STAT!B2078</f>
        <v>45023</v>
      </c>
      <c r="B2075" s="6">
        <f>TITRES_STAT!C2078</f>
        <v>14.58</v>
      </c>
      <c r="C2075" s="6">
        <f>TITRES_STAT!D2078</f>
        <v>11.397</v>
      </c>
      <c r="D2075" s="6">
        <f>TITRES_STAT!E2078</f>
        <v>11.46344341563786</v>
      </c>
      <c r="E2075" s="2">
        <f t="shared" si="128"/>
        <v>-699.03826329630317</v>
      </c>
      <c r="F2075" s="6" t="str">
        <f t="shared" si="131"/>
        <v>BULLISH</v>
      </c>
      <c r="G2075" s="6" t="str">
        <f t="shared" si="130"/>
        <v>NEUTRAL</v>
      </c>
      <c r="H2075" s="6" t="str">
        <f t="shared" si="129"/>
        <v>NEUTRAL</v>
      </c>
    </row>
    <row r="2076" spans="1:8" ht="13.5" x14ac:dyDescent="0.25">
      <c r="A2076" s="3">
        <f>TITRES_STAT!B2079</f>
        <v>45026</v>
      </c>
      <c r="B2076" s="6">
        <f>TITRES_STAT!C2079</f>
        <v>14.95</v>
      </c>
      <c r="C2076" s="6">
        <f>TITRES_STAT!D2079</f>
        <v>11.686</v>
      </c>
      <c r="D2076" s="6">
        <f>TITRES_STAT!E2079</f>
        <v>11.716485217391305</v>
      </c>
      <c r="E2076" s="2">
        <f t="shared" si="128"/>
        <v>-687.32177807891185</v>
      </c>
      <c r="F2076" s="6" t="str">
        <f t="shared" si="131"/>
        <v>BULLISH</v>
      </c>
      <c r="G2076" s="6" t="str">
        <f t="shared" si="130"/>
        <v>NEUTRAL</v>
      </c>
      <c r="H2076" s="6" t="str">
        <f t="shared" si="129"/>
        <v>BULLISH DIVERGENCE</v>
      </c>
    </row>
    <row r="2077" spans="1:8" ht="13.5" x14ac:dyDescent="0.25">
      <c r="A2077" s="3">
        <f>TITRES_STAT!B2080</f>
        <v>45027</v>
      </c>
      <c r="B2077" s="6">
        <f>TITRES_STAT!C2080</f>
        <v>15</v>
      </c>
      <c r="C2077" s="6">
        <f>TITRES_STAT!D2080</f>
        <v>11.725</v>
      </c>
      <c r="D2077" s="6">
        <f>TITRES_STAT!E2080</f>
        <v>11.725</v>
      </c>
      <c r="E2077" s="2">
        <f t="shared" si="128"/>
        <v>-675.59677807891183</v>
      </c>
      <c r="F2077" s="6" t="str">
        <f t="shared" si="131"/>
        <v>BULLISH</v>
      </c>
      <c r="G2077" s="6" t="str">
        <f t="shared" si="130"/>
        <v>NEUTRAL</v>
      </c>
      <c r="H2077" s="6" t="str">
        <f t="shared" si="129"/>
        <v>NEUTRAL</v>
      </c>
    </row>
    <row r="2078" spans="1:8" ht="13.5" x14ac:dyDescent="0.25">
      <c r="A2078" s="3">
        <f>TITRES_STAT!B2081</f>
        <v>45028</v>
      </c>
      <c r="B2078" s="6">
        <f>TITRES_STAT!C2081</f>
        <v>15</v>
      </c>
      <c r="C2078" s="6">
        <f>TITRES_STAT!D2081</f>
        <v>11.725</v>
      </c>
      <c r="D2078" s="6">
        <f>TITRES_STAT!E2081</f>
        <v>11.715619999999999</v>
      </c>
      <c r="E2078" s="2">
        <f t="shared" si="128"/>
        <v>-675.59677807891183</v>
      </c>
      <c r="F2078" s="6" t="str">
        <f t="shared" si="131"/>
        <v>BULLISH</v>
      </c>
      <c r="G2078" s="6" t="str">
        <f t="shared" si="130"/>
        <v>WEAK</v>
      </c>
      <c r="H2078" s="6" t="str">
        <f t="shared" si="129"/>
        <v>CONFIRMED BULLISH</v>
      </c>
    </row>
    <row r="2079" spans="1:8" ht="13.5" x14ac:dyDescent="0.25">
      <c r="A2079" s="3">
        <f>TITRES_STAT!B2082</f>
        <v>45029</v>
      </c>
      <c r="B2079" s="6">
        <f>TITRES_STAT!C2082</f>
        <v>15</v>
      </c>
      <c r="C2079" s="6">
        <f>TITRES_STAT!D2082</f>
        <v>11.725</v>
      </c>
      <c r="D2079" s="6">
        <f>TITRES_STAT!E2082</f>
        <v>11.724218333333333</v>
      </c>
      <c r="E2079" s="2">
        <f t="shared" si="128"/>
        <v>-675.59677807891183</v>
      </c>
      <c r="F2079" s="6" t="str">
        <f t="shared" si="131"/>
        <v>BULLISH</v>
      </c>
      <c r="G2079" s="6" t="str">
        <f t="shared" si="130"/>
        <v>NEUTRAL</v>
      </c>
      <c r="H2079" s="6" t="str">
        <f t="shared" si="129"/>
        <v>CONFIRMED BULLISH</v>
      </c>
    </row>
    <row r="2080" spans="1:8" ht="13.5" x14ac:dyDescent="0.25">
      <c r="A2080" s="3">
        <f>TITRES_STAT!B2083</f>
        <v>45030</v>
      </c>
      <c r="B2080" s="6">
        <f>TITRES_STAT!C2083</f>
        <v>14.99</v>
      </c>
      <c r="C2080" s="6">
        <f>TITRES_STAT!D2083</f>
        <v>11.717000000000001</v>
      </c>
      <c r="D2080" s="6">
        <f>TITRES_STAT!E2083</f>
        <v>11.717000000000001</v>
      </c>
      <c r="E2080" s="2">
        <f t="shared" si="128"/>
        <v>-687.31377807891181</v>
      </c>
      <c r="F2080" s="6" t="str">
        <f t="shared" si="131"/>
        <v>BULLISH</v>
      </c>
      <c r="G2080" s="6" t="str">
        <f t="shared" si="130"/>
        <v>NEUTRAL</v>
      </c>
      <c r="H2080" s="6" t="str">
        <f t="shared" si="129"/>
        <v>CONFIRMED BULLISH</v>
      </c>
    </row>
    <row r="2081" spans="1:8" ht="13.5" x14ac:dyDescent="0.25">
      <c r="A2081" s="3">
        <f>TITRES_STAT!B2084</f>
        <v>45033</v>
      </c>
      <c r="B2081" s="6">
        <f>TITRES_STAT!C2084</f>
        <v>14.99</v>
      </c>
      <c r="C2081" s="6">
        <f>TITRES_STAT!D2084</f>
        <v>11.717000000000001</v>
      </c>
      <c r="D2081" s="6">
        <f>TITRES_STAT!E2084</f>
        <v>11.717000000000001</v>
      </c>
      <c r="E2081" s="2">
        <f t="shared" si="128"/>
        <v>-687.31377807891181</v>
      </c>
      <c r="F2081" s="6" t="str">
        <f t="shared" si="131"/>
        <v>BULLISH</v>
      </c>
      <c r="G2081" s="6" t="str">
        <f t="shared" si="130"/>
        <v>NEUTRAL</v>
      </c>
      <c r="H2081" s="6" t="str">
        <f t="shared" si="129"/>
        <v>CONFIRMED BULLISH</v>
      </c>
    </row>
    <row r="2082" spans="1:8" ht="13.5" x14ac:dyDescent="0.25">
      <c r="A2082" s="3">
        <f>TITRES_STAT!B2085</f>
        <v>45034</v>
      </c>
      <c r="B2082" s="6">
        <f>TITRES_STAT!C2085</f>
        <v>15.3</v>
      </c>
      <c r="C2082" s="6">
        <f>TITRES_STAT!D2085</f>
        <v>11.96</v>
      </c>
      <c r="D2082" s="6">
        <f>TITRES_STAT!E2085</f>
        <v>11.730962091503267</v>
      </c>
      <c r="E2082" s="2">
        <f t="shared" si="128"/>
        <v>-675.58281598740859</v>
      </c>
      <c r="F2082" s="6" t="str">
        <f t="shared" si="131"/>
        <v>BULLISH</v>
      </c>
      <c r="G2082" s="6" t="str">
        <f t="shared" si="130"/>
        <v>NEUTRAL</v>
      </c>
      <c r="H2082" s="6" t="str">
        <f t="shared" si="129"/>
        <v>CONFIRMED BULLISH</v>
      </c>
    </row>
    <row r="2083" spans="1:8" ht="13.5" x14ac:dyDescent="0.25">
      <c r="A2083" s="3">
        <f>TITRES_STAT!B2086</f>
        <v>45035</v>
      </c>
      <c r="B2083" s="6">
        <f>TITRES_STAT!C2086</f>
        <v>16</v>
      </c>
      <c r="C2083" s="6">
        <f>TITRES_STAT!D2086</f>
        <v>12.507</v>
      </c>
      <c r="D2083" s="6">
        <f>TITRES_STAT!E2086</f>
        <v>12.228719249999999</v>
      </c>
      <c r="E2083" s="2">
        <f t="shared" si="128"/>
        <v>-663.35409673740855</v>
      </c>
      <c r="F2083" s="6" t="str">
        <f t="shared" si="131"/>
        <v>BULLISH</v>
      </c>
      <c r="G2083" s="6" t="str">
        <f t="shared" si="130"/>
        <v>NEUTRAL</v>
      </c>
      <c r="H2083" s="6" t="str">
        <f t="shared" si="129"/>
        <v>CONFIRMED BULLISH</v>
      </c>
    </row>
    <row r="2084" spans="1:8" ht="13.5" x14ac:dyDescent="0.25">
      <c r="A2084" s="3">
        <f>TITRES_STAT!B2087</f>
        <v>45036</v>
      </c>
      <c r="B2084" s="6">
        <f>TITRES_STAT!C2087</f>
        <v>16</v>
      </c>
      <c r="C2084" s="6">
        <f>TITRES_STAT!D2087</f>
        <v>12.507</v>
      </c>
      <c r="D2084" s="6">
        <f>TITRES_STAT!E2087</f>
        <v>12.507</v>
      </c>
      <c r="E2084" s="2">
        <f t="shared" si="128"/>
        <v>-663.35409673740855</v>
      </c>
      <c r="F2084" s="6" t="str">
        <f t="shared" si="131"/>
        <v>BULLISH</v>
      </c>
      <c r="G2084" s="6" t="str">
        <f t="shared" si="130"/>
        <v>NEUTRAL</v>
      </c>
      <c r="H2084" s="6" t="str">
        <f t="shared" si="129"/>
        <v>CONFIRMED BULLISH</v>
      </c>
    </row>
    <row r="2085" spans="1:8" ht="13.5" x14ac:dyDescent="0.25">
      <c r="A2085" s="3">
        <f>TITRES_STAT!B2088</f>
        <v>45040</v>
      </c>
      <c r="B2085" s="6">
        <f>TITRES_STAT!C2088</f>
        <v>16</v>
      </c>
      <c r="C2085" s="6">
        <f>TITRES_STAT!D2088</f>
        <v>12.507</v>
      </c>
      <c r="D2085" s="6">
        <f>TITRES_STAT!E2088</f>
        <v>12.507</v>
      </c>
      <c r="E2085" s="2">
        <f t="shared" si="128"/>
        <v>-663.35409673740855</v>
      </c>
      <c r="F2085" s="6" t="str">
        <f t="shared" si="131"/>
        <v>BULLISH</v>
      </c>
      <c r="G2085" s="6" t="str">
        <f t="shared" si="130"/>
        <v>WEAK</v>
      </c>
      <c r="H2085" s="6" t="str">
        <f t="shared" si="129"/>
        <v>CONFIRMED BULLISH</v>
      </c>
    </row>
    <row r="2086" spans="1:8" ht="13.5" x14ac:dyDescent="0.25">
      <c r="A2086" s="3">
        <f>TITRES_STAT!B2089</f>
        <v>45041</v>
      </c>
      <c r="B2086" s="6">
        <f>TITRES_STAT!C2089</f>
        <v>16</v>
      </c>
      <c r="C2086" s="6">
        <f>TITRES_STAT!D2089</f>
        <v>12.507</v>
      </c>
      <c r="D2086" s="6">
        <f>TITRES_STAT!E2089</f>
        <v>12.507</v>
      </c>
      <c r="E2086" s="2">
        <f t="shared" si="128"/>
        <v>-663.35409673740855</v>
      </c>
      <c r="F2086" s="6" t="str">
        <f t="shared" si="131"/>
        <v>BULLISH</v>
      </c>
      <c r="G2086" s="6" t="str">
        <f t="shared" si="130"/>
        <v>WEAK</v>
      </c>
      <c r="H2086" s="6" t="str">
        <f t="shared" si="129"/>
        <v>CONFIRMED BULLISH</v>
      </c>
    </row>
    <row r="2087" spans="1:8" ht="13.5" x14ac:dyDescent="0.25">
      <c r="A2087" s="3">
        <f>TITRES_STAT!B2090</f>
        <v>45042</v>
      </c>
      <c r="B2087" s="6">
        <f>TITRES_STAT!C2090</f>
        <v>16</v>
      </c>
      <c r="C2087" s="6">
        <f>TITRES_STAT!D2090</f>
        <v>12.507</v>
      </c>
      <c r="D2087" s="6">
        <f>TITRES_STAT!E2090</f>
        <v>12.5030915625</v>
      </c>
      <c r="E2087" s="2">
        <f t="shared" si="128"/>
        <v>-663.35409673740855</v>
      </c>
      <c r="F2087" s="6" t="str">
        <f t="shared" si="131"/>
        <v>BULLISH</v>
      </c>
      <c r="G2087" s="6" t="str">
        <f t="shared" si="130"/>
        <v>NEUTRAL</v>
      </c>
      <c r="H2087" s="6" t="str">
        <f t="shared" si="129"/>
        <v>CONFIRMED BULLISH</v>
      </c>
    </row>
    <row r="2088" spans="1:8" ht="13.5" x14ac:dyDescent="0.25">
      <c r="A2088" s="3">
        <f>TITRES_STAT!B2091</f>
        <v>45043</v>
      </c>
      <c r="B2088" s="6">
        <f>TITRES_STAT!C2091</f>
        <v>16</v>
      </c>
      <c r="C2088" s="6">
        <f>TITRES_STAT!D2091</f>
        <v>12.507</v>
      </c>
      <c r="D2088" s="6">
        <f>TITRES_STAT!E2091</f>
        <v>12.505436625</v>
      </c>
      <c r="E2088" s="2">
        <f t="shared" si="128"/>
        <v>-663.35409673740855</v>
      </c>
      <c r="F2088" s="6" t="str">
        <f t="shared" si="131"/>
        <v>NEUTRAL</v>
      </c>
      <c r="G2088" s="6" t="str">
        <f t="shared" si="130"/>
        <v>NEUTRAL</v>
      </c>
      <c r="H2088" s="6" t="str">
        <f t="shared" si="129"/>
        <v>NEUTRAL</v>
      </c>
    </row>
    <row r="2089" spans="1:8" ht="13.5" x14ac:dyDescent="0.25">
      <c r="A2089" s="3">
        <f>TITRES_STAT!B2092</f>
        <v>45044</v>
      </c>
      <c r="B2089" s="6">
        <f>TITRES_STAT!C2092</f>
        <v>16.399999999999999</v>
      </c>
      <c r="C2089" s="6">
        <f>TITRES_STAT!D2092</f>
        <v>12.819000000000001</v>
      </c>
      <c r="D2089" s="6">
        <f>TITRES_STAT!E2092</f>
        <v>12.45240786585366</v>
      </c>
      <c r="E2089" s="2">
        <f t="shared" si="128"/>
        <v>-650.90168887155494</v>
      </c>
      <c r="F2089" s="6" t="str">
        <f t="shared" si="131"/>
        <v>BULLISH</v>
      </c>
      <c r="G2089" s="6" t="str">
        <f t="shared" si="130"/>
        <v>NEUTRAL</v>
      </c>
      <c r="H2089" s="6" t="str">
        <f t="shared" si="129"/>
        <v>CONFIRMED BULLISH</v>
      </c>
    </row>
    <row r="2090" spans="1:8" ht="13.5" x14ac:dyDescent="0.25">
      <c r="A2090" s="3">
        <f>TITRES_STAT!B2093</f>
        <v>45048</v>
      </c>
      <c r="B2090" s="6">
        <f>TITRES_STAT!C2093</f>
        <v>16.32</v>
      </c>
      <c r="C2090" s="6">
        <f>TITRES_STAT!D2093</f>
        <v>12.757</v>
      </c>
      <c r="D2090" s="6">
        <f>TITRES_STAT!E2093</f>
        <v>12.946947977941175</v>
      </c>
      <c r="E2090" s="2">
        <f t="shared" si="128"/>
        <v>-663.84863684949607</v>
      </c>
      <c r="F2090" s="6" t="str">
        <f t="shared" si="131"/>
        <v>BEARISH</v>
      </c>
      <c r="G2090" s="6" t="str">
        <f t="shared" si="130"/>
        <v>NEUTRAL</v>
      </c>
      <c r="H2090" s="6" t="str">
        <f t="shared" si="129"/>
        <v>BEARISH DIVERGENCE</v>
      </c>
    </row>
    <row r="2091" spans="1:8" ht="13.5" x14ac:dyDescent="0.25">
      <c r="A2091" s="3">
        <f>TITRES_STAT!B2094</f>
        <v>45049</v>
      </c>
      <c r="B2091" s="6">
        <f>TITRES_STAT!C2094</f>
        <v>16.2</v>
      </c>
      <c r="C2091" s="6">
        <f>TITRES_STAT!D2094</f>
        <v>12.663</v>
      </c>
      <c r="D2091" s="6">
        <f>TITRES_STAT!E2094</f>
        <v>12.484780000000001</v>
      </c>
      <c r="E2091" s="2">
        <f t="shared" si="128"/>
        <v>-676.33341684949607</v>
      </c>
      <c r="F2091" s="6" t="str">
        <f t="shared" si="131"/>
        <v>BEARISH</v>
      </c>
      <c r="G2091" s="6" t="str">
        <f t="shared" si="130"/>
        <v>NEUTRAL</v>
      </c>
      <c r="H2091" s="6" t="str">
        <f t="shared" si="129"/>
        <v>BEARISH DIVERGENCE</v>
      </c>
    </row>
    <row r="2092" spans="1:8" ht="13.5" x14ac:dyDescent="0.25">
      <c r="A2092" s="3">
        <f>TITRES_STAT!B2095</f>
        <v>45050</v>
      </c>
      <c r="B2092" s="6">
        <f>TITRES_STAT!C2095</f>
        <v>16</v>
      </c>
      <c r="C2092" s="6">
        <f>TITRES_STAT!D2095</f>
        <v>12.507</v>
      </c>
      <c r="D2092" s="6">
        <f>TITRES_STAT!E2095</f>
        <v>12.554682937499999</v>
      </c>
      <c r="E2092" s="2">
        <f t="shared" si="128"/>
        <v>-688.88809978699612</v>
      </c>
      <c r="F2092" s="6" t="str">
        <f t="shared" si="131"/>
        <v>BEARISH</v>
      </c>
      <c r="G2092" s="6" t="str">
        <f t="shared" si="130"/>
        <v>STRONG</v>
      </c>
      <c r="H2092" s="6" t="str">
        <f t="shared" si="129"/>
        <v>NEUTRAL</v>
      </c>
    </row>
    <row r="2093" spans="1:8" ht="13.5" x14ac:dyDescent="0.25">
      <c r="A2093" s="3">
        <f>TITRES_STAT!B2096</f>
        <v>45051</v>
      </c>
      <c r="B2093" s="6">
        <f>TITRES_STAT!C2096</f>
        <v>16.61</v>
      </c>
      <c r="C2093" s="6">
        <f>TITRES_STAT!D2096</f>
        <v>12.984</v>
      </c>
      <c r="D2093" s="6">
        <f>TITRES_STAT!E2096</f>
        <v>12.984</v>
      </c>
      <c r="E2093" s="2">
        <f t="shared" si="128"/>
        <v>-675.90409978699608</v>
      </c>
      <c r="F2093" s="6" t="str">
        <f t="shared" si="131"/>
        <v>BEARISH</v>
      </c>
      <c r="G2093" s="6" t="str">
        <f t="shared" si="130"/>
        <v>NEUTRAL</v>
      </c>
      <c r="H2093" s="6" t="str">
        <f t="shared" si="129"/>
        <v>BEARISH DIVERGENCE</v>
      </c>
    </row>
    <row r="2094" spans="1:8" ht="13.5" x14ac:dyDescent="0.25">
      <c r="A2094" s="3">
        <f>TITRES_STAT!B2097</f>
        <v>45054</v>
      </c>
      <c r="B2094" s="6">
        <f>TITRES_STAT!C2097</f>
        <v>16.350000000000001</v>
      </c>
      <c r="C2094" s="6">
        <f>TITRES_STAT!D2097</f>
        <v>12.78</v>
      </c>
      <c r="D2094" s="6">
        <f>TITRES_STAT!E2097</f>
        <v>12.720594495412843</v>
      </c>
      <c r="E2094" s="2">
        <f t="shared" si="128"/>
        <v>-688.62469428240888</v>
      </c>
      <c r="F2094" s="6" t="str">
        <f t="shared" si="131"/>
        <v>BEARISH</v>
      </c>
      <c r="G2094" s="6" t="str">
        <f t="shared" si="130"/>
        <v>STRONG</v>
      </c>
      <c r="H2094" s="6" t="str">
        <f t="shared" si="129"/>
        <v>CONFIRMED BEARISH</v>
      </c>
    </row>
    <row r="2095" spans="1:8" ht="13.5" x14ac:dyDescent="0.25">
      <c r="A2095" s="3">
        <f>TITRES_STAT!B2098</f>
        <v>45055</v>
      </c>
      <c r="B2095" s="6">
        <f>TITRES_STAT!C2098</f>
        <v>16.899999999999999</v>
      </c>
      <c r="C2095" s="6">
        <f>TITRES_STAT!D2098</f>
        <v>13.21</v>
      </c>
      <c r="D2095" s="6">
        <f>TITRES_STAT!E2098</f>
        <v>12.523705325443787</v>
      </c>
      <c r="E2095" s="2">
        <f t="shared" si="128"/>
        <v>-676.10098895696512</v>
      </c>
      <c r="F2095" s="6" t="str">
        <f t="shared" si="131"/>
        <v>BEARISH</v>
      </c>
      <c r="G2095" s="6" t="str">
        <f t="shared" si="130"/>
        <v>NEUTRAL</v>
      </c>
      <c r="H2095" s="6" t="str">
        <f t="shared" si="129"/>
        <v>BEARISH DIVERGENCE</v>
      </c>
    </row>
    <row r="2096" spans="1:8" ht="13.5" x14ac:dyDescent="0.25">
      <c r="A2096" s="3">
        <f>TITRES_STAT!B2099</f>
        <v>45056</v>
      </c>
      <c r="B2096" s="6">
        <f>TITRES_STAT!C2099</f>
        <v>17</v>
      </c>
      <c r="C2096" s="6">
        <f>TITRES_STAT!D2099</f>
        <v>13.288</v>
      </c>
      <c r="D2096" s="6">
        <f>TITRES_STAT!E2099</f>
        <v>13.141832000000001</v>
      </c>
      <c r="E2096" s="2">
        <f t="shared" si="128"/>
        <v>-662.9591569569651</v>
      </c>
      <c r="F2096" s="6" t="str">
        <f t="shared" si="131"/>
        <v>BULLISH</v>
      </c>
      <c r="G2096" s="6" t="str">
        <f t="shared" si="130"/>
        <v>NEUTRAL</v>
      </c>
      <c r="H2096" s="6" t="str">
        <f t="shared" si="129"/>
        <v>CONFIRMED BULLISH</v>
      </c>
    </row>
    <row r="2097" spans="1:8" ht="13.5" x14ac:dyDescent="0.25">
      <c r="A2097" s="3">
        <f>TITRES_STAT!B2100</f>
        <v>45057</v>
      </c>
      <c r="B2097" s="6">
        <f>TITRES_STAT!C2100</f>
        <v>17.3</v>
      </c>
      <c r="C2097" s="6">
        <f>TITRES_STAT!D2100</f>
        <v>13.523</v>
      </c>
      <c r="D2097" s="6">
        <f>TITRES_STAT!E2100</f>
        <v>13.286933757225434</v>
      </c>
      <c r="E2097" s="2">
        <f t="shared" si="128"/>
        <v>-649.67222319973962</v>
      </c>
      <c r="F2097" s="6" t="str">
        <f t="shared" si="131"/>
        <v>BULLISH</v>
      </c>
      <c r="G2097" s="6" t="str">
        <f t="shared" si="130"/>
        <v>WEAK</v>
      </c>
      <c r="H2097" s="6" t="str">
        <f t="shared" si="129"/>
        <v>CONFIRMED BULLISH</v>
      </c>
    </row>
    <row r="2098" spans="1:8" ht="13.5" x14ac:dyDescent="0.25">
      <c r="A2098" s="3">
        <f>TITRES_STAT!B2101</f>
        <v>45058</v>
      </c>
      <c r="B2098" s="6">
        <f>TITRES_STAT!C2101</f>
        <v>16.920000000000002</v>
      </c>
      <c r="C2098" s="6">
        <f>TITRES_STAT!D2101</f>
        <v>13.226000000000001</v>
      </c>
      <c r="D2098" s="6">
        <f>TITRES_STAT!E2101</f>
        <v>13.358885342789597</v>
      </c>
      <c r="E2098" s="2">
        <f t="shared" si="128"/>
        <v>-663.03110854252918</v>
      </c>
      <c r="F2098" s="6" t="str">
        <f t="shared" si="131"/>
        <v>BULLISH</v>
      </c>
      <c r="G2098" s="6" t="str">
        <f t="shared" si="130"/>
        <v>NEUTRAL</v>
      </c>
      <c r="H2098" s="6" t="str">
        <f t="shared" si="129"/>
        <v>CONFIRMED BULLISH</v>
      </c>
    </row>
    <row r="2099" spans="1:8" ht="13.5" x14ac:dyDescent="0.25">
      <c r="A2099" s="3">
        <f>TITRES_STAT!B2102</f>
        <v>45061</v>
      </c>
      <c r="B2099" s="6">
        <f>TITRES_STAT!C2102</f>
        <v>17.16</v>
      </c>
      <c r="C2099" s="6">
        <f>TITRES_STAT!D2102</f>
        <v>13.414</v>
      </c>
      <c r="D2099" s="6">
        <f>TITRES_STAT!E2102</f>
        <v>13.414</v>
      </c>
      <c r="E2099" s="2">
        <f t="shared" si="128"/>
        <v>-649.61710854252919</v>
      </c>
      <c r="F2099" s="6" t="str">
        <f t="shared" si="131"/>
        <v>BULLISH</v>
      </c>
      <c r="G2099" s="6" t="str">
        <f t="shared" si="130"/>
        <v>WEAK</v>
      </c>
      <c r="H2099" s="6" t="str">
        <f t="shared" si="129"/>
        <v>CONFIRMED BULLISH</v>
      </c>
    </row>
    <row r="2100" spans="1:8" ht="13.5" x14ac:dyDescent="0.25">
      <c r="A2100" s="3">
        <f>TITRES_STAT!B2103</f>
        <v>45062</v>
      </c>
      <c r="B2100" s="6">
        <f>TITRES_STAT!C2103</f>
        <v>17.149999999999999</v>
      </c>
      <c r="C2100" s="6">
        <f>TITRES_STAT!D2103</f>
        <v>13.406000000000001</v>
      </c>
      <c r="D2100" s="6">
        <f>TITRES_STAT!E2103</f>
        <v>13.326267521865891</v>
      </c>
      <c r="E2100" s="2">
        <f t="shared" si="128"/>
        <v>-662.94337606439512</v>
      </c>
      <c r="F2100" s="6" t="str">
        <f t="shared" si="131"/>
        <v>BULLISH</v>
      </c>
      <c r="G2100" s="6" t="str">
        <f t="shared" si="130"/>
        <v>NEUTRAL</v>
      </c>
      <c r="H2100" s="6" t="str">
        <f t="shared" si="129"/>
        <v>CONFIRMED BULLISH</v>
      </c>
    </row>
    <row r="2101" spans="1:8" ht="13.5" x14ac:dyDescent="0.25">
      <c r="A2101" s="3">
        <f>TITRES_STAT!B2104</f>
        <v>45063</v>
      </c>
      <c r="B2101" s="6">
        <f>TITRES_STAT!C2104</f>
        <v>17</v>
      </c>
      <c r="C2101" s="6">
        <f>TITRES_STAT!D2104</f>
        <v>13.288</v>
      </c>
      <c r="D2101" s="6">
        <f>TITRES_STAT!E2104</f>
        <v>13.299724705882355</v>
      </c>
      <c r="E2101" s="2">
        <f t="shared" si="128"/>
        <v>-676.24310077027747</v>
      </c>
      <c r="F2101" s="6" t="str">
        <f t="shared" si="131"/>
        <v>BEARISH</v>
      </c>
      <c r="G2101" s="6" t="str">
        <f t="shared" si="130"/>
        <v>STRONG</v>
      </c>
      <c r="H2101" s="6" t="str">
        <f t="shared" si="129"/>
        <v>NEUTRAL</v>
      </c>
    </row>
    <row r="2102" spans="1:8" ht="13.5" x14ac:dyDescent="0.25">
      <c r="A2102" s="3">
        <f>TITRES_STAT!B2105</f>
        <v>45064</v>
      </c>
      <c r="B2102" s="6">
        <f>TITRES_STAT!C2105</f>
        <v>17</v>
      </c>
      <c r="C2102" s="6">
        <f>TITRES_STAT!D2105</f>
        <v>13.288</v>
      </c>
      <c r="D2102" s="6">
        <f>TITRES_STAT!E2105</f>
        <v>13.216870117647058</v>
      </c>
      <c r="E2102" s="2">
        <f t="shared" si="128"/>
        <v>-676.24310077027747</v>
      </c>
      <c r="F2102" s="6" t="str">
        <f t="shared" si="131"/>
        <v>BEARISH</v>
      </c>
      <c r="G2102" s="6" t="str">
        <f t="shared" si="130"/>
        <v>STRONG</v>
      </c>
      <c r="H2102" s="6" t="str">
        <f t="shared" si="129"/>
        <v>CONFIRMED BEARISH</v>
      </c>
    </row>
    <row r="2103" spans="1:8" ht="13.5" x14ac:dyDescent="0.25">
      <c r="A2103" s="3">
        <f>TITRES_STAT!B2106</f>
        <v>45065</v>
      </c>
      <c r="B2103" s="6">
        <f>TITRES_STAT!C2106</f>
        <v>17.25</v>
      </c>
      <c r="C2103" s="6">
        <f>TITRES_STAT!D2106</f>
        <v>13.484</v>
      </c>
      <c r="D2103" s="6">
        <f>TITRES_STAT!E2106</f>
        <v>13.413648695652173</v>
      </c>
      <c r="E2103" s="2">
        <f t="shared" si="128"/>
        <v>-662.82945207462524</v>
      </c>
      <c r="F2103" s="6" t="str">
        <f t="shared" si="131"/>
        <v>BULLISH</v>
      </c>
      <c r="G2103" s="6" t="str">
        <f t="shared" si="130"/>
        <v>NEUTRAL</v>
      </c>
      <c r="H2103" s="6" t="str">
        <f t="shared" si="129"/>
        <v>CONFIRMED BULLISH</v>
      </c>
    </row>
    <row r="2104" spans="1:8" ht="13.5" x14ac:dyDescent="0.25">
      <c r="A2104" s="3">
        <f>TITRES_STAT!B2107</f>
        <v>45068</v>
      </c>
      <c r="B2104" s="6">
        <f>TITRES_STAT!C2107</f>
        <v>17.25</v>
      </c>
      <c r="C2104" s="6">
        <f>TITRES_STAT!D2107</f>
        <v>13.484</v>
      </c>
      <c r="D2104" s="6">
        <f>TITRES_STAT!E2107</f>
        <v>13.433190724637679</v>
      </c>
      <c r="E2104" s="2">
        <f t="shared" si="128"/>
        <v>-662.82945207462524</v>
      </c>
      <c r="F2104" s="6" t="str">
        <f t="shared" si="131"/>
        <v>BEARISH</v>
      </c>
      <c r="G2104" s="6" t="str">
        <f t="shared" si="130"/>
        <v>STRONG</v>
      </c>
      <c r="H2104" s="6" t="str">
        <f t="shared" si="129"/>
        <v>BEARISH DIVERGENCE</v>
      </c>
    </row>
    <row r="2105" spans="1:8" ht="13.5" x14ac:dyDescent="0.25">
      <c r="A2105" s="3">
        <f>TITRES_STAT!B2108</f>
        <v>45069</v>
      </c>
      <c r="B2105" s="6">
        <f>TITRES_STAT!C2108</f>
        <v>16</v>
      </c>
      <c r="C2105" s="6">
        <f>TITRES_STAT!D2108</f>
        <v>13.698</v>
      </c>
      <c r="D2105" s="6">
        <f>TITRES_STAT!E2108</f>
        <v>13.703136750000001</v>
      </c>
      <c r="E2105" s="2">
        <f t="shared" si="128"/>
        <v>-676.53258882462524</v>
      </c>
      <c r="F2105" s="6" t="str">
        <f t="shared" si="131"/>
        <v>BEARISH</v>
      </c>
      <c r="G2105" s="6" t="str">
        <f t="shared" si="130"/>
        <v>STRONG</v>
      </c>
      <c r="H2105" s="6" t="str">
        <f t="shared" si="129"/>
        <v>CONFIRMED BEARISH</v>
      </c>
    </row>
    <row r="2106" spans="1:8" ht="13.5" x14ac:dyDescent="0.25">
      <c r="A2106" s="3">
        <f>TITRES_STAT!B2109</f>
        <v>45070</v>
      </c>
      <c r="B2106" s="6">
        <f>TITRES_STAT!C2109</f>
        <v>16</v>
      </c>
      <c r="C2106" s="6">
        <f>TITRES_STAT!D2109</f>
        <v>13.698</v>
      </c>
      <c r="D2106" s="6">
        <f>TITRES_STAT!E2109</f>
        <v>13.680877500000001</v>
      </c>
      <c r="E2106" s="2">
        <f t="shared" si="128"/>
        <v>-676.53258882462524</v>
      </c>
      <c r="F2106" s="6" t="str">
        <f t="shared" si="131"/>
        <v>BEARISH</v>
      </c>
      <c r="G2106" s="6" t="str">
        <f t="shared" si="130"/>
        <v>NEUTRAL</v>
      </c>
      <c r="H2106" s="6" t="str">
        <f t="shared" si="129"/>
        <v>CONFIRMED BEARISH</v>
      </c>
    </row>
    <row r="2107" spans="1:8" ht="13.5" x14ac:dyDescent="0.25">
      <c r="A2107" s="3">
        <f>TITRES_STAT!B2110</f>
        <v>45071</v>
      </c>
      <c r="B2107" s="6">
        <f>TITRES_STAT!C2110</f>
        <v>15.59</v>
      </c>
      <c r="C2107" s="6">
        <f>TITRES_STAT!D2110</f>
        <v>13.347</v>
      </c>
      <c r="D2107" s="6">
        <f>TITRES_STAT!E2110</f>
        <v>13.615823476587556</v>
      </c>
      <c r="E2107" s="2">
        <f t="shared" si="128"/>
        <v>-690.14841230121283</v>
      </c>
      <c r="F2107" s="6" t="str">
        <f t="shared" si="131"/>
        <v>BEARISH</v>
      </c>
      <c r="G2107" s="6" t="str">
        <f t="shared" si="130"/>
        <v>STRONG</v>
      </c>
      <c r="H2107" s="6" t="str">
        <f t="shared" si="129"/>
        <v>CONFIRMED BEARISH</v>
      </c>
    </row>
    <row r="2108" spans="1:8" ht="13.5" x14ac:dyDescent="0.25">
      <c r="A2108" s="3">
        <f>TITRES_STAT!B2111</f>
        <v>45072</v>
      </c>
      <c r="B2108" s="6">
        <f>TITRES_STAT!C2111</f>
        <v>15.85</v>
      </c>
      <c r="C2108" s="6">
        <f>TITRES_STAT!D2111</f>
        <v>13.569000000000001</v>
      </c>
      <c r="D2108" s="6">
        <f>TITRES_STAT!E2111</f>
        <v>13.296763911671926</v>
      </c>
      <c r="E2108" s="2">
        <f t="shared" si="128"/>
        <v>-676.85164838954086</v>
      </c>
      <c r="F2108" s="6" t="str">
        <f t="shared" si="131"/>
        <v>BEARISH</v>
      </c>
      <c r="G2108" s="6" t="str">
        <f t="shared" si="130"/>
        <v>STRONG</v>
      </c>
      <c r="H2108" s="6" t="str">
        <f t="shared" si="129"/>
        <v>CONFIRMED BEARISH</v>
      </c>
    </row>
    <row r="2109" spans="1:8" ht="13.5" x14ac:dyDescent="0.25">
      <c r="A2109" s="3">
        <f>TITRES_STAT!B2112</f>
        <v>45075</v>
      </c>
      <c r="B2109" s="6">
        <f>TITRES_STAT!C2112</f>
        <v>15.85</v>
      </c>
      <c r="C2109" s="6">
        <f>TITRES_STAT!D2112</f>
        <v>13.569000000000001</v>
      </c>
      <c r="D2109" s="6">
        <f>TITRES_STAT!E2112</f>
        <v>13.344704858044166</v>
      </c>
      <c r="E2109" s="2">
        <f t="shared" si="128"/>
        <v>-676.85164838954086</v>
      </c>
      <c r="F2109" s="6" t="str">
        <f t="shared" si="131"/>
        <v>BEARISH</v>
      </c>
      <c r="G2109" s="6" t="str">
        <f t="shared" si="130"/>
        <v>STRONG</v>
      </c>
      <c r="H2109" s="6" t="str">
        <f t="shared" si="129"/>
        <v>CONFIRMED BEARISH</v>
      </c>
    </row>
    <row r="2110" spans="1:8" ht="13.5" x14ac:dyDescent="0.25">
      <c r="A2110" s="3">
        <f>TITRES_STAT!B2113</f>
        <v>45076</v>
      </c>
      <c r="B2110" s="6">
        <f>TITRES_STAT!C2113</f>
        <v>15.88</v>
      </c>
      <c r="C2110" s="6">
        <f>TITRES_STAT!D2113</f>
        <v>13.595000000000001</v>
      </c>
      <c r="D2110" s="6">
        <f>TITRES_STAT!E2113</f>
        <v>13.486274244332494</v>
      </c>
      <c r="E2110" s="2">
        <f t="shared" si="128"/>
        <v>-663.36537414520831</v>
      </c>
      <c r="F2110" s="6" t="str">
        <f t="shared" si="131"/>
        <v>BULLISH</v>
      </c>
      <c r="G2110" s="6" t="str">
        <f t="shared" si="130"/>
        <v>NEUTRAL</v>
      </c>
      <c r="H2110" s="6" t="str">
        <f t="shared" si="129"/>
        <v>BULLISH DIVERGENCE</v>
      </c>
    </row>
    <row r="2111" spans="1:8" ht="13.5" x14ac:dyDescent="0.25">
      <c r="A2111" s="3">
        <f>TITRES_STAT!B2114</f>
        <v>45077</v>
      </c>
      <c r="B2111" s="6">
        <f>TITRES_STAT!C2114</f>
        <v>16.100000000000001</v>
      </c>
      <c r="C2111" s="6">
        <f>TITRES_STAT!D2114</f>
        <v>13.784000000000001</v>
      </c>
      <c r="D2111" s="6">
        <f>TITRES_STAT!E2114</f>
        <v>13.553695900621117</v>
      </c>
      <c r="E2111" s="2">
        <f t="shared" si="128"/>
        <v>-649.81167824458714</v>
      </c>
      <c r="F2111" s="6" t="str">
        <f t="shared" si="131"/>
        <v>BULLISH</v>
      </c>
      <c r="G2111" s="6" t="str">
        <f t="shared" si="130"/>
        <v>WEAK</v>
      </c>
      <c r="H2111" s="6" t="str">
        <f t="shared" si="129"/>
        <v>CONFIRMED BULLISH</v>
      </c>
    </row>
    <row r="2112" spans="1:8" ht="13.5" x14ac:dyDescent="0.25">
      <c r="A2112" s="3">
        <f>TITRES_STAT!B2115</f>
        <v>45078</v>
      </c>
      <c r="B2112" s="6">
        <f>TITRES_STAT!C2115</f>
        <v>16.149999999999999</v>
      </c>
      <c r="C2112" s="6">
        <f>TITRES_STAT!D2115</f>
        <v>13.826000000000001</v>
      </c>
      <c r="D2112" s="6">
        <f>TITRES_STAT!E2115</f>
        <v>13.787475541795668</v>
      </c>
      <c r="E2112" s="2">
        <f t="shared" si="128"/>
        <v>-636.02420270279151</v>
      </c>
      <c r="F2112" s="6" t="str">
        <f t="shared" si="131"/>
        <v>BULLISH</v>
      </c>
      <c r="G2112" s="6" t="str">
        <f t="shared" si="130"/>
        <v>WEAK</v>
      </c>
      <c r="H2112" s="6" t="str">
        <f t="shared" si="129"/>
        <v>CONFIRMED BULLISH</v>
      </c>
    </row>
    <row r="2113" spans="1:8" ht="13.5" x14ac:dyDescent="0.25">
      <c r="A2113" s="3">
        <f>TITRES_STAT!B2116</f>
        <v>45079</v>
      </c>
      <c r="B2113" s="6">
        <f>TITRES_STAT!C2116</f>
        <v>16.149999999999999</v>
      </c>
      <c r="C2113" s="6">
        <f>TITRES_STAT!D2116</f>
        <v>13.826000000000001</v>
      </c>
      <c r="D2113" s="6">
        <f>TITRES_STAT!E2116</f>
        <v>0</v>
      </c>
      <c r="E2113" s="2">
        <f t="shared" si="128"/>
        <v>-636.02420270279151</v>
      </c>
      <c r="F2113" s="6" t="str">
        <f t="shared" si="131"/>
        <v>BULLISH</v>
      </c>
      <c r="G2113" s="6" t="str">
        <f t="shared" si="130"/>
        <v>WEAK</v>
      </c>
      <c r="H2113" s="6" t="str">
        <f t="shared" si="129"/>
        <v>CONFIRMED BULLISH</v>
      </c>
    </row>
    <row r="2114" spans="1:8" ht="13.5" x14ac:dyDescent="0.25">
      <c r="A2114" s="3">
        <f>TITRES_STAT!B2117</f>
        <v>45082</v>
      </c>
      <c r="B2114" s="6">
        <f>TITRES_STAT!C2117</f>
        <v>16.149999999999999</v>
      </c>
      <c r="C2114" s="6">
        <f>TITRES_STAT!D2117</f>
        <v>13.826000000000001</v>
      </c>
      <c r="D2114" s="6">
        <f>TITRES_STAT!E2117</f>
        <v>0</v>
      </c>
      <c r="E2114" s="2">
        <f t="shared" si="128"/>
        <v>-636.02420270279151</v>
      </c>
      <c r="F2114" s="6" t="str">
        <f t="shared" si="131"/>
        <v>BULLISH</v>
      </c>
      <c r="G2114" s="6" t="str">
        <f t="shared" si="130"/>
        <v>WEAK</v>
      </c>
      <c r="H2114" s="6" t="str">
        <f t="shared" si="129"/>
        <v>CONFIRMED BULLISH</v>
      </c>
    </row>
    <row r="2115" spans="1:8" ht="13.5" x14ac:dyDescent="0.25">
      <c r="A2115" s="3">
        <f>TITRES_STAT!B2118</f>
        <v>45083</v>
      </c>
      <c r="B2115" s="6">
        <f>TITRES_STAT!C2118</f>
        <v>16.149999999999999</v>
      </c>
      <c r="C2115" s="6">
        <f>TITRES_STAT!D2118</f>
        <v>13.826000000000001</v>
      </c>
      <c r="D2115" s="6">
        <f>TITRES_STAT!E2118</f>
        <v>13.826000000000001</v>
      </c>
      <c r="E2115" s="2">
        <f t="shared" si="128"/>
        <v>-636.02420270279151</v>
      </c>
      <c r="F2115" s="6" t="str">
        <f t="shared" si="131"/>
        <v>BULLISH</v>
      </c>
      <c r="G2115" s="6" t="str">
        <f t="shared" si="130"/>
        <v>WEAK</v>
      </c>
      <c r="H2115" s="6" t="str">
        <f t="shared" si="129"/>
        <v>CONFIRMED BULLISH</v>
      </c>
    </row>
    <row r="2116" spans="1:8" ht="13.5" x14ac:dyDescent="0.25">
      <c r="A2116" s="3">
        <f>TITRES_STAT!B2119</f>
        <v>45084</v>
      </c>
      <c r="B2116" s="6">
        <f>TITRES_STAT!C2119</f>
        <v>16.190000000000001</v>
      </c>
      <c r="C2116" s="6">
        <f>TITRES_STAT!D2119</f>
        <v>13.861000000000001</v>
      </c>
      <c r="D2116" s="6">
        <f>TITRES_STAT!E2119</f>
        <v>13.861000000000001</v>
      </c>
      <c r="E2116" s="2">
        <f t="shared" ref="E2116:E2179" si="132">IF(B2116&gt;B2115, E2115+D2116, IF(B2116&lt;B2115, E2115-D2116, E2115))</f>
        <v>-622.16320270279152</v>
      </c>
      <c r="F2116" s="6" t="str">
        <f t="shared" si="131"/>
        <v>BULLISH</v>
      </c>
      <c r="G2116" s="6" t="str">
        <f t="shared" si="130"/>
        <v>WEAK</v>
      </c>
      <c r="H2116" s="6" t="str">
        <f t="shared" si="129"/>
        <v>CONFIRMED BULLISH</v>
      </c>
    </row>
    <row r="2117" spans="1:8" ht="13.5" x14ac:dyDescent="0.25">
      <c r="A2117" s="3">
        <f>TITRES_STAT!B2120</f>
        <v>45085</v>
      </c>
      <c r="B2117" s="6">
        <f>TITRES_STAT!C2120</f>
        <v>16.190000000000001</v>
      </c>
      <c r="C2117" s="6">
        <f>TITRES_STAT!D2120</f>
        <v>13.861000000000001</v>
      </c>
      <c r="D2117" s="6">
        <f>TITRES_STAT!E2120</f>
        <v>0</v>
      </c>
      <c r="E2117" s="2">
        <f t="shared" si="132"/>
        <v>-622.16320270279152</v>
      </c>
      <c r="F2117" s="6" t="str">
        <f t="shared" si="131"/>
        <v>BULLISH</v>
      </c>
      <c r="G2117" s="6" t="str">
        <f t="shared" si="130"/>
        <v>WEAK</v>
      </c>
      <c r="H2117" s="6" t="str">
        <f t="shared" si="129"/>
        <v>CONFIRMED BULLISH</v>
      </c>
    </row>
    <row r="2118" spans="1:8" ht="13.5" x14ac:dyDescent="0.25">
      <c r="A2118" s="3">
        <f>TITRES_STAT!B2121</f>
        <v>45086</v>
      </c>
      <c r="B2118" s="6">
        <f>TITRES_STAT!C2121</f>
        <v>16.190000000000001</v>
      </c>
      <c r="C2118" s="6">
        <f>TITRES_STAT!D2121</f>
        <v>13.861000000000001</v>
      </c>
      <c r="D2118" s="6">
        <f>TITRES_STAT!E2121</f>
        <v>0</v>
      </c>
      <c r="E2118" s="2">
        <f t="shared" si="132"/>
        <v>-622.16320270279152</v>
      </c>
      <c r="F2118" s="6" t="str">
        <f t="shared" si="131"/>
        <v>BULLISH</v>
      </c>
      <c r="G2118" s="6" t="str">
        <f t="shared" si="130"/>
        <v>WEAK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BULLISH</v>
      </c>
    </row>
    <row r="2119" spans="1:8" ht="13.5" x14ac:dyDescent="0.25">
      <c r="A2119" s="3">
        <f>TITRES_STAT!B2122</f>
        <v>45089</v>
      </c>
      <c r="B2119" s="6">
        <f>TITRES_STAT!C2122</f>
        <v>16.100000000000001</v>
      </c>
      <c r="C2119" s="6">
        <f>TITRES_STAT!D2122</f>
        <v>13.784000000000001</v>
      </c>
      <c r="D2119" s="6">
        <f>TITRES_STAT!E2122</f>
        <v>13.619619378881987</v>
      </c>
      <c r="E2119" s="2">
        <f t="shared" si="132"/>
        <v>-635.78282208167354</v>
      </c>
      <c r="F2119" s="6" t="str">
        <f t="shared" si="131"/>
        <v>BULLISH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BULLISH DIVERGENCE</v>
      </c>
    </row>
    <row r="2120" spans="1:8" ht="13.5" x14ac:dyDescent="0.25">
      <c r="A2120" s="3">
        <f>TITRES_STAT!B2123</f>
        <v>45090</v>
      </c>
      <c r="B2120" s="6">
        <f>TITRES_STAT!C2123</f>
        <v>16.100000000000001</v>
      </c>
      <c r="C2120" s="6">
        <f>TITRES_STAT!D2123</f>
        <v>13.784000000000001</v>
      </c>
      <c r="D2120" s="6">
        <f>TITRES_STAT!E2123</f>
        <v>0</v>
      </c>
      <c r="E2120" s="2">
        <f t="shared" si="132"/>
        <v>-635.78282208167354</v>
      </c>
      <c r="F2120" s="6" t="str">
        <f t="shared" ref="F2120:F2183" si="135">IF(E2120&gt;E2115,"BULLISH",IF(E2120&lt;E2115,"BEARISH","NEUTRAL"))</f>
        <v>BULLISH</v>
      </c>
      <c r="G2120" s="6" t="str">
        <f t="shared" si="134"/>
        <v>NEUTRAL</v>
      </c>
      <c r="H2120" s="6" t="str">
        <f t="shared" si="133"/>
        <v>BULLISH DIVERGENCE</v>
      </c>
    </row>
    <row r="2121" spans="1:8" ht="13.5" x14ac:dyDescent="0.25">
      <c r="A2121" s="3">
        <f>TITRES_STAT!B2124</f>
        <v>45091</v>
      </c>
      <c r="B2121" s="6">
        <f>TITRES_STAT!C2124</f>
        <v>16.100000000000001</v>
      </c>
      <c r="C2121" s="6">
        <f>TITRES_STAT!D2124</f>
        <v>13.784000000000001</v>
      </c>
      <c r="D2121" s="6">
        <f>TITRES_STAT!E2124</f>
        <v>0</v>
      </c>
      <c r="E2121" s="2">
        <f t="shared" si="132"/>
        <v>-635.78282208167354</v>
      </c>
      <c r="F2121" s="6" t="str">
        <f t="shared" si="135"/>
        <v>BEARISH</v>
      </c>
      <c r="G2121" s="6" t="str">
        <f t="shared" si="134"/>
        <v>STRONG</v>
      </c>
      <c r="H2121" s="6" t="str">
        <f t="shared" si="133"/>
        <v>CONFIRMED BEARISH</v>
      </c>
    </row>
    <row r="2122" spans="1:8" ht="13.5" x14ac:dyDescent="0.25">
      <c r="A2122" s="3">
        <f>TITRES_STAT!B2125</f>
        <v>45092</v>
      </c>
      <c r="B2122" s="6">
        <f>TITRES_STAT!C2125</f>
        <v>15.5</v>
      </c>
      <c r="C2122" s="6">
        <f>TITRES_STAT!D2125</f>
        <v>13.27</v>
      </c>
      <c r="D2122" s="6">
        <f>TITRES_STAT!E2125</f>
        <v>13.41982258064516</v>
      </c>
      <c r="E2122" s="2">
        <f t="shared" si="132"/>
        <v>-649.20264466231868</v>
      </c>
      <c r="F2122" s="6" t="str">
        <f t="shared" si="135"/>
        <v>BEARISH</v>
      </c>
      <c r="G2122" s="6" t="str">
        <f t="shared" si="134"/>
        <v>STRONG</v>
      </c>
      <c r="H2122" s="6" t="str">
        <f t="shared" si="133"/>
        <v>CONFIRMED BEARISH</v>
      </c>
    </row>
    <row r="2123" spans="1:8" ht="13.5" x14ac:dyDescent="0.25">
      <c r="A2123" s="3">
        <f>TITRES_STAT!B2126</f>
        <v>45093</v>
      </c>
      <c r="B2123" s="6">
        <f>TITRES_STAT!C2126</f>
        <v>16.09</v>
      </c>
      <c r="C2123" s="6">
        <f>TITRES_STAT!D2126</f>
        <v>13.775</v>
      </c>
      <c r="D2123" s="6">
        <f>TITRES_STAT!E2126</f>
        <v>13.775</v>
      </c>
      <c r="E2123" s="2">
        <f t="shared" si="132"/>
        <v>-635.4276446623187</v>
      </c>
      <c r="F2123" s="6" t="str">
        <f t="shared" si="135"/>
        <v>BEARISH</v>
      </c>
      <c r="G2123" s="6" t="str">
        <f t="shared" si="134"/>
        <v>STRONG</v>
      </c>
      <c r="H2123" s="6" t="str">
        <f t="shared" si="133"/>
        <v>CONFIRMED BEARISH</v>
      </c>
    </row>
    <row r="2124" spans="1:8" ht="13.5" x14ac:dyDescent="0.25">
      <c r="A2124" s="3">
        <f>TITRES_STAT!B2127</f>
        <v>45096</v>
      </c>
      <c r="B2124" s="6">
        <f>TITRES_STAT!C2127</f>
        <v>15.76</v>
      </c>
      <c r="C2124" s="6">
        <f>TITRES_STAT!D2127</f>
        <v>13.492000000000001</v>
      </c>
      <c r="D2124" s="6">
        <f>TITRES_STAT!E2127</f>
        <v>13.378139847715737</v>
      </c>
      <c r="E2124" s="2">
        <f t="shared" si="132"/>
        <v>-648.80578451003441</v>
      </c>
      <c r="F2124" s="6" t="str">
        <f t="shared" si="135"/>
        <v>BEARISH</v>
      </c>
      <c r="G2124" s="6" t="str">
        <f t="shared" si="134"/>
        <v>STRONG</v>
      </c>
      <c r="H2124" s="6" t="str">
        <f t="shared" si="133"/>
        <v>CONFIRMED BEARISH</v>
      </c>
    </row>
    <row r="2125" spans="1:8" ht="13.5" x14ac:dyDescent="0.25">
      <c r="A2125" s="3">
        <f>TITRES_STAT!B2128</f>
        <v>45097</v>
      </c>
      <c r="B2125" s="6">
        <f>TITRES_STAT!C2128</f>
        <v>15.76</v>
      </c>
      <c r="C2125" s="6">
        <f>TITRES_STAT!D2128</f>
        <v>13.492000000000001</v>
      </c>
      <c r="D2125" s="6">
        <f>TITRES_STAT!E2128</f>
        <v>0</v>
      </c>
      <c r="E2125" s="2">
        <f t="shared" si="132"/>
        <v>-648.80578451003441</v>
      </c>
      <c r="F2125" s="6" t="str">
        <f t="shared" si="135"/>
        <v>BEARISH</v>
      </c>
      <c r="G2125" s="6" t="str">
        <f t="shared" si="134"/>
        <v>STRONG</v>
      </c>
      <c r="H2125" s="6" t="str">
        <f t="shared" si="133"/>
        <v>CONFIRMED BEARISH</v>
      </c>
    </row>
    <row r="2126" spans="1:8" ht="13.5" x14ac:dyDescent="0.25">
      <c r="A2126" s="3">
        <f>TITRES_STAT!B2129</f>
        <v>45098</v>
      </c>
      <c r="B2126" s="6">
        <f>TITRES_STAT!C2129</f>
        <v>16</v>
      </c>
      <c r="C2126" s="6">
        <f>TITRES_STAT!D2129</f>
        <v>13.698</v>
      </c>
      <c r="D2126" s="6">
        <f>TITRES_STAT!E2129</f>
        <v>13.698</v>
      </c>
      <c r="E2126" s="2">
        <f t="shared" si="132"/>
        <v>-635.10778451003443</v>
      </c>
      <c r="F2126" s="6" t="str">
        <f t="shared" si="135"/>
        <v>BULLISH</v>
      </c>
      <c r="G2126" s="6" t="str">
        <f t="shared" si="134"/>
        <v>NEUTRAL</v>
      </c>
      <c r="H2126" s="6" t="str">
        <f t="shared" si="133"/>
        <v>BULLISH DIVERGENCE</v>
      </c>
    </row>
    <row r="2127" spans="1:8" ht="13.5" x14ac:dyDescent="0.25">
      <c r="A2127" s="3">
        <f>TITRES_STAT!B2130</f>
        <v>45099</v>
      </c>
      <c r="B2127" s="6">
        <f>TITRES_STAT!C2130</f>
        <v>15.55</v>
      </c>
      <c r="C2127" s="6">
        <f>TITRES_STAT!D2130</f>
        <v>13.313000000000001</v>
      </c>
      <c r="D2127" s="6">
        <f>TITRES_STAT!E2130</f>
        <v>13.569842443729902</v>
      </c>
      <c r="E2127" s="2">
        <f t="shared" si="132"/>
        <v>-648.67762695376439</v>
      </c>
      <c r="F2127" s="6" t="str">
        <f t="shared" si="135"/>
        <v>BULLISH</v>
      </c>
      <c r="G2127" s="6" t="str">
        <f t="shared" si="134"/>
        <v>NEUTRAL</v>
      </c>
      <c r="H2127" s="6" t="str">
        <f t="shared" si="133"/>
        <v>CONFIRMED BULLISH</v>
      </c>
    </row>
    <row r="2128" spans="1:8" ht="13.5" x14ac:dyDescent="0.25">
      <c r="A2128" s="3">
        <f>TITRES_STAT!B2131</f>
        <v>45100</v>
      </c>
      <c r="B2128" s="6">
        <f>TITRES_STAT!C2131</f>
        <v>16</v>
      </c>
      <c r="C2128" s="6">
        <f>TITRES_STAT!D2131</f>
        <v>13.698</v>
      </c>
      <c r="D2128" s="6">
        <f>TITRES_STAT!E2131</f>
        <v>13.698</v>
      </c>
      <c r="E2128" s="2">
        <f t="shared" si="132"/>
        <v>-634.97962695376441</v>
      </c>
      <c r="F2128" s="6" t="str">
        <f t="shared" si="135"/>
        <v>BULLISH</v>
      </c>
      <c r="G2128" s="6" t="str">
        <f t="shared" si="134"/>
        <v>NEUTRAL</v>
      </c>
      <c r="H2128" s="6" t="str">
        <f t="shared" si="133"/>
        <v>BULLISH DIVERGENCE</v>
      </c>
    </row>
    <row r="2129" spans="1:8" ht="13.5" x14ac:dyDescent="0.25">
      <c r="A2129" s="3">
        <f>TITRES_STAT!B2132</f>
        <v>45103</v>
      </c>
      <c r="B2129" s="6">
        <f>TITRES_STAT!C2132</f>
        <v>16</v>
      </c>
      <c r="C2129" s="6">
        <f>TITRES_STAT!D2132</f>
        <v>13.698</v>
      </c>
      <c r="D2129" s="6">
        <f>TITRES_STAT!E2132</f>
        <v>0</v>
      </c>
      <c r="E2129" s="2">
        <f t="shared" si="132"/>
        <v>-634.97962695376441</v>
      </c>
      <c r="F2129" s="6" t="str">
        <f t="shared" si="135"/>
        <v>BULLISH</v>
      </c>
      <c r="G2129" s="6" t="str">
        <f t="shared" si="134"/>
        <v>WEAK</v>
      </c>
      <c r="H2129" s="6" t="str">
        <f t="shared" si="133"/>
        <v>CONFIRMED BULLISH</v>
      </c>
    </row>
    <row r="2130" spans="1:8" ht="13.5" x14ac:dyDescent="0.25">
      <c r="A2130" s="3">
        <f>TITRES_STAT!B2133</f>
        <v>45104</v>
      </c>
      <c r="B2130" s="6">
        <f>TITRES_STAT!C2133</f>
        <v>16</v>
      </c>
      <c r="C2130" s="6">
        <f>TITRES_STAT!D2133</f>
        <v>13.698</v>
      </c>
      <c r="D2130" s="6">
        <f>TITRES_STAT!E2133</f>
        <v>0</v>
      </c>
      <c r="E2130" s="2">
        <f t="shared" si="132"/>
        <v>-634.97962695376441</v>
      </c>
      <c r="F2130" s="6" t="str">
        <f t="shared" si="135"/>
        <v>BULLISH</v>
      </c>
      <c r="G2130" s="6" t="str">
        <f t="shared" si="134"/>
        <v>WEAK</v>
      </c>
      <c r="H2130" s="6" t="str">
        <f t="shared" si="133"/>
        <v>CONFIRMED BULLISH</v>
      </c>
    </row>
    <row r="2131" spans="1:8" ht="13.5" x14ac:dyDescent="0.25">
      <c r="A2131" s="3">
        <f>TITRES_STAT!B2134</f>
        <v>45107</v>
      </c>
      <c r="B2131" s="6">
        <f>TITRES_STAT!C2134</f>
        <v>16</v>
      </c>
      <c r="C2131" s="6">
        <f>TITRES_STAT!D2134</f>
        <v>13.698</v>
      </c>
      <c r="D2131" s="6">
        <f>TITRES_STAT!E2134</f>
        <v>0</v>
      </c>
      <c r="E2131" s="2">
        <f t="shared" si="132"/>
        <v>-634.97962695376441</v>
      </c>
      <c r="F2131" s="6" t="str">
        <f t="shared" si="135"/>
        <v>BULLISH</v>
      </c>
      <c r="G2131" s="6" t="str">
        <f t="shared" si="134"/>
        <v>NEUTRAL</v>
      </c>
      <c r="H2131" s="6" t="str">
        <f t="shared" si="133"/>
        <v>NEUTRAL</v>
      </c>
    </row>
    <row r="2132" spans="1:8" ht="13.5" x14ac:dyDescent="0.25">
      <c r="A2132" s="3">
        <f>TITRES_STAT!B2135</f>
        <v>45110</v>
      </c>
      <c r="B2132" s="6">
        <f>TITRES_STAT!C2135</f>
        <v>16</v>
      </c>
      <c r="C2132" s="6">
        <f>TITRES_STAT!D2135</f>
        <v>13.698</v>
      </c>
      <c r="D2132" s="6">
        <f>TITRES_STAT!E2135</f>
        <v>13.698</v>
      </c>
      <c r="E2132" s="2">
        <f t="shared" si="132"/>
        <v>-634.97962695376441</v>
      </c>
      <c r="F2132" s="6" t="str">
        <f t="shared" si="135"/>
        <v>BULLISH</v>
      </c>
      <c r="G2132" s="6" t="str">
        <f t="shared" si="134"/>
        <v>WEAK</v>
      </c>
      <c r="H2132" s="6" t="str">
        <f t="shared" si="133"/>
        <v>CONFIRMED BULLISH</v>
      </c>
    </row>
    <row r="2133" spans="1:8" ht="13.5" x14ac:dyDescent="0.25">
      <c r="A2133" s="3">
        <f>TITRES_STAT!B2136</f>
        <v>45111</v>
      </c>
      <c r="B2133" s="6">
        <f>TITRES_STAT!C2136</f>
        <v>16</v>
      </c>
      <c r="C2133" s="6">
        <f>TITRES_STAT!D2136</f>
        <v>13.698</v>
      </c>
      <c r="D2133" s="6">
        <f>TITRES_STAT!E2136</f>
        <v>13.698</v>
      </c>
      <c r="E2133" s="2">
        <f t="shared" si="132"/>
        <v>-634.97962695376441</v>
      </c>
      <c r="F2133" s="6" t="str">
        <f t="shared" si="135"/>
        <v>NEUTRAL</v>
      </c>
      <c r="G2133" s="6" t="str">
        <f t="shared" si="134"/>
        <v>NEUTRAL</v>
      </c>
      <c r="H2133" s="6" t="str">
        <f t="shared" si="133"/>
        <v>NEUTRAL</v>
      </c>
    </row>
    <row r="2134" spans="1:8" ht="13.5" x14ac:dyDescent="0.25">
      <c r="A2134" s="3">
        <f>TITRES_STAT!B2137</f>
        <v>45112</v>
      </c>
      <c r="B2134" s="6">
        <f>TITRES_STAT!C2137</f>
        <v>15.95</v>
      </c>
      <c r="C2134" s="6">
        <f>TITRES_STAT!D2137</f>
        <v>13.654999999999999</v>
      </c>
      <c r="D2134" s="6">
        <f>TITRES_STAT!E2137</f>
        <v>13.654999999999999</v>
      </c>
      <c r="E2134" s="2">
        <f t="shared" si="132"/>
        <v>-648.63462695376438</v>
      </c>
      <c r="F2134" s="6" t="str">
        <f t="shared" si="135"/>
        <v>BEARISH</v>
      </c>
      <c r="G2134" s="6" t="str">
        <f t="shared" si="134"/>
        <v>STRONG</v>
      </c>
      <c r="H2134" s="6" t="str">
        <f t="shared" si="133"/>
        <v>CONFIRMED BEARISH</v>
      </c>
    </row>
    <row r="2135" spans="1:8" ht="13.5" x14ac:dyDescent="0.25">
      <c r="A2135" s="3">
        <f>TITRES_STAT!B2138</f>
        <v>45113</v>
      </c>
      <c r="B2135" s="6">
        <f>TITRES_STAT!C2138</f>
        <v>15.95</v>
      </c>
      <c r="C2135" s="6">
        <f>TITRES_STAT!D2138</f>
        <v>13.654999999999999</v>
      </c>
      <c r="D2135" s="6">
        <f>TITRES_STAT!E2138</f>
        <v>13.526583072100314</v>
      </c>
      <c r="E2135" s="2">
        <f t="shared" si="132"/>
        <v>-648.63462695376438</v>
      </c>
      <c r="F2135" s="6" t="str">
        <f t="shared" si="135"/>
        <v>BEARISH</v>
      </c>
      <c r="G2135" s="6" t="str">
        <f t="shared" si="134"/>
        <v>STRONG</v>
      </c>
      <c r="H2135" s="6" t="str">
        <f t="shared" si="133"/>
        <v>CONFIRMED BEARISH</v>
      </c>
    </row>
    <row r="2136" spans="1:8" ht="13.5" x14ac:dyDescent="0.25">
      <c r="A2136" s="3">
        <f>TITRES_STAT!B2139</f>
        <v>45114</v>
      </c>
      <c r="B2136" s="6">
        <f>TITRES_STAT!C2139</f>
        <v>16.2</v>
      </c>
      <c r="C2136" s="6">
        <f>TITRES_STAT!D2139</f>
        <v>13.869</v>
      </c>
      <c r="D2136" s="6">
        <f>TITRES_STAT!E2139</f>
        <v>13.778252222222225</v>
      </c>
      <c r="E2136" s="2">
        <f t="shared" si="132"/>
        <v>-634.85637473154213</v>
      </c>
      <c r="F2136" s="6" t="str">
        <f t="shared" si="135"/>
        <v>BULLISH</v>
      </c>
      <c r="G2136" s="6" t="str">
        <f t="shared" si="134"/>
        <v>NEUTRAL</v>
      </c>
      <c r="H2136" s="6" t="str">
        <f t="shared" si="133"/>
        <v>CONFIRMED BULLISH</v>
      </c>
    </row>
    <row r="2137" spans="1:8" ht="13.5" x14ac:dyDescent="0.25">
      <c r="A2137" s="3">
        <f>TITRES_STAT!B2140</f>
        <v>45117</v>
      </c>
      <c r="B2137" s="6">
        <f>TITRES_STAT!C2140</f>
        <v>16.2</v>
      </c>
      <c r="C2137" s="6">
        <f>TITRES_STAT!D2140</f>
        <v>13.869</v>
      </c>
      <c r="D2137" s="6">
        <f>TITRES_STAT!E2140</f>
        <v>0</v>
      </c>
      <c r="E2137" s="2">
        <f t="shared" si="132"/>
        <v>-634.85637473154213</v>
      </c>
      <c r="F2137" s="6" t="str">
        <f t="shared" si="135"/>
        <v>BULLISH</v>
      </c>
      <c r="G2137" s="6" t="str">
        <f t="shared" si="134"/>
        <v>NEUTRAL</v>
      </c>
      <c r="H2137" s="6" t="str">
        <f t="shared" si="133"/>
        <v>CONFIRMED BULLISH</v>
      </c>
    </row>
    <row r="2138" spans="1:8" ht="13.5" x14ac:dyDescent="0.25">
      <c r="A2138" s="3">
        <f>TITRES_STAT!B2141</f>
        <v>45118</v>
      </c>
      <c r="B2138" s="6">
        <f>TITRES_STAT!C2141</f>
        <v>16.2</v>
      </c>
      <c r="C2138" s="6">
        <f>TITRES_STAT!D2141</f>
        <v>13.869</v>
      </c>
      <c r="D2138" s="6">
        <f>TITRES_STAT!E2141</f>
        <v>0</v>
      </c>
      <c r="E2138" s="2">
        <f t="shared" si="132"/>
        <v>-634.85637473154213</v>
      </c>
      <c r="F2138" s="6" t="str">
        <f t="shared" si="135"/>
        <v>BULLISH</v>
      </c>
      <c r="G2138" s="6" t="str">
        <f t="shared" si="134"/>
        <v>NEUTRAL</v>
      </c>
      <c r="H2138" s="6" t="str">
        <f t="shared" si="133"/>
        <v>CONFIRMED BULLISH</v>
      </c>
    </row>
    <row r="2139" spans="1:8" ht="13.5" x14ac:dyDescent="0.25">
      <c r="A2139" s="3">
        <f>TITRES_STAT!B2142</f>
        <v>45119</v>
      </c>
      <c r="B2139" s="6">
        <f>TITRES_STAT!C2142</f>
        <v>15.8</v>
      </c>
      <c r="C2139" s="6">
        <f>TITRES_STAT!D2142</f>
        <v>13.526999999999999</v>
      </c>
      <c r="D2139" s="6">
        <f>TITRES_STAT!E2142</f>
        <v>13.561245569620253</v>
      </c>
      <c r="E2139" s="2">
        <f t="shared" si="132"/>
        <v>-648.4176203011624</v>
      </c>
      <c r="F2139" s="6" t="str">
        <f t="shared" si="135"/>
        <v>BULLISH</v>
      </c>
      <c r="G2139" s="6" t="str">
        <f t="shared" si="134"/>
        <v>NEUTRAL</v>
      </c>
      <c r="H2139" s="6" t="str">
        <f t="shared" si="133"/>
        <v>BULLISH DIVERGENCE</v>
      </c>
    </row>
    <row r="2140" spans="1:8" ht="13.5" x14ac:dyDescent="0.25">
      <c r="A2140" s="3">
        <f>TITRES_STAT!B2143</f>
        <v>45120</v>
      </c>
      <c r="B2140" s="6">
        <f>TITRES_STAT!C2143</f>
        <v>16.399999999999999</v>
      </c>
      <c r="C2140" s="6">
        <f>TITRES_STAT!D2143</f>
        <v>14.04</v>
      </c>
      <c r="D2140" s="6">
        <f>TITRES_STAT!E2143</f>
        <v>14.04</v>
      </c>
      <c r="E2140" s="2">
        <f t="shared" si="132"/>
        <v>-634.37762030116244</v>
      </c>
      <c r="F2140" s="6" t="str">
        <f t="shared" si="135"/>
        <v>BULLISH</v>
      </c>
      <c r="G2140" s="6" t="str">
        <f t="shared" si="134"/>
        <v>WEAK</v>
      </c>
      <c r="H2140" s="6" t="str">
        <f t="shared" si="133"/>
        <v>CONFIRMED BULLISH</v>
      </c>
    </row>
    <row r="2141" spans="1:8" ht="13.5" x14ac:dyDescent="0.25">
      <c r="A2141" s="3">
        <f>TITRES_STAT!B2144</f>
        <v>45121</v>
      </c>
      <c r="B2141" s="6">
        <f>TITRES_STAT!C2144</f>
        <v>16.38</v>
      </c>
      <c r="C2141" s="6">
        <f>TITRES_STAT!D2144</f>
        <v>14.023</v>
      </c>
      <c r="D2141" s="6">
        <f>TITRES_STAT!E2144</f>
        <v>14.022143894993897</v>
      </c>
      <c r="E2141" s="2">
        <f t="shared" si="132"/>
        <v>-648.3997641961563</v>
      </c>
      <c r="F2141" s="6" t="str">
        <f t="shared" si="135"/>
        <v>BEARISH</v>
      </c>
      <c r="G2141" s="6" t="str">
        <f t="shared" si="134"/>
        <v>STRONG</v>
      </c>
      <c r="H2141" s="6" t="str">
        <f t="shared" si="133"/>
        <v>BEARISH DIVERGENCE</v>
      </c>
    </row>
    <row r="2142" spans="1:8" ht="13.5" x14ac:dyDescent="0.25">
      <c r="A2142" s="3">
        <f>TITRES_STAT!B2145</f>
        <v>45124</v>
      </c>
      <c r="B2142" s="6">
        <f>TITRES_STAT!C2145</f>
        <v>16.38</v>
      </c>
      <c r="C2142" s="6">
        <f>TITRES_STAT!D2145</f>
        <v>14.023</v>
      </c>
      <c r="D2142" s="6">
        <f>TITRES_STAT!E2145</f>
        <v>14.023</v>
      </c>
      <c r="E2142" s="2">
        <f t="shared" si="132"/>
        <v>-648.3997641961563</v>
      </c>
      <c r="F2142" s="6" t="str">
        <f t="shared" si="135"/>
        <v>BEARISH</v>
      </c>
      <c r="G2142" s="6" t="str">
        <f t="shared" si="134"/>
        <v>STRONG</v>
      </c>
      <c r="H2142" s="6" t="str">
        <f t="shared" si="133"/>
        <v>BEARISH DIVERGENCE</v>
      </c>
    </row>
    <row r="2143" spans="1:8" ht="13.5" x14ac:dyDescent="0.25">
      <c r="A2143" s="3">
        <f>TITRES_STAT!B2146</f>
        <v>45125</v>
      </c>
      <c r="B2143" s="6">
        <f>TITRES_STAT!C2146</f>
        <v>16.399999999999999</v>
      </c>
      <c r="C2143" s="6">
        <f>TITRES_STAT!D2146</f>
        <v>14.04</v>
      </c>
      <c r="D2143" s="6">
        <f>TITRES_STAT!E2146</f>
        <v>14.022878048780486</v>
      </c>
      <c r="E2143" s="2">
        <f t="shared" si="132"/>
        <v>-634.37688614737579</v>
      </c>
      <c r="F2143" s="6" t="str">
        <f t="shared" si="135"/>
        <v>BULLISH</v>
      </c>
      <c r="G2143" s="6" t="str">
        <f t="shared" si="134"/>
        <v>NEUTRAL</v>
      </c>
      <c r="H2143" s="6" t="str">
        <f t="shared" si="133"/>
        <v>CONFIRMED BULLISH</v>
      </c>
    </row>
    <row r="2144" spans="1:8" ht="13.5" x14ac:dyDescent="0.25">
      <c r="A2144" s="3">
        <f>TITRES_STAT!B2147</f>
        <v>45127</v>
      </c>
      <c r="B2144" s="6">
        <f>TITRES_STAT!C2147</f>
        <v>16.399999999999999</v>
      </c>
      <c r="C2144" s="6">
        <f>TITRES_STAT!D2147</f>
        <v>14.04</v>
      </c>
      <c r="D2144" s="6">
        <f>TITRES_STAT!E2147</f>
        <v>0</v>
      </c>
      <c r="E2144" s="2">
        <f t="shared" si="132"/>
        <v>-634.37688614737579</v>
      </c>
      <c r="F2144" s="6" t="str">
        <f t="shared" si="135"/>
        <v>BULLISH</v>
      </c>
      <c r="G2144" s="6" t="str">
        <f t="shared" si="134"/>
        <v>WEAK</v>
      </c>
      <c r="H2144" s="6" t="str">
        <f t="shared" si="133"/>
        <v>CONFIRMED BULLISH</v>
      </c>
    </row>
    <row r="2145" spans="1:8" ht="13.5" x14ac:dyDescent="0.25">
      <c r="A2145" s="3">
        <f>TITRES_STAT!B2148</f>
        <v>45128</v>
      </c>
      <c r="B2145" s="6">
        <f>TITRES_STAT!C2148</f>
        <v>16.39</v>
      </c>
      <c r="C2145" s="6">
        <f>TITRES_STAT!D2148</f>
        <v>14.032</v>
      </c>
      <c r="D2145" s="6">
        <f>TITRES_STAT!E2148</f>
        <v>13.971214643075044</v>
      </c>
      <c r="E2145" s="2">
        <f t="shared" si="132"/>
        <v>-648.34810079045087</v>
      </c>
      <c r="F2145" s="6" t="str">
        <f t="shared" si="135"/>
        <v>BEARISH</v>
      </c>
      <c r="G2145" s="6" t="str">
        <f t="shared" si="134"/>
        <v>STRONG</v>
      </c>
      <c r="H2145" s="6" t="str">
        <f t="shared" si="133"/>
        <v>CONFIRMED BEARISH</v>
      </c>
    </row>
    <row r="2146" spans="1:8" ht="13.5" x14ac:dyDescent="0.25">
      <c r="A2146" s="3">
        <f>TITRES_STAT!B2149</f>
        <v>45131</v>
      </c>
      <c r="B2146" s="6">
        <f>TITRES_STAT!C2149</f>
        <v>16.39</v>
      </c>
      <c r="C2146" s="6">
        <f>TITRES_STAT!D2149</f>
        <v>14.032</v>
      </c>
      <c r="D2146" s="6">
        <f>TITRES_STAT!E2149</f>
        <v>0</v>
      </c>
      <c r="E2146" s="2">
        <f t="shared" si="132"/>
        <v>-648.34810079045087</v>
      </c>
      <c r="F2146" s="6" t="str">
        <f t="shared" si="135"/>
        <v>BULLISH</v>
      </c>
      <c r="G2146" s="6" t="str">
        <f t="shared" si="134"/>
        <v>NEUTRAL</v>
      </c>
      <c r="H2146" s="6" t="str">
        <f t="shared" si="133"/>
        <v>CONFIRMED BULLISH</v>
      </c>
    </row>
    <row r="2147" spans="1:8" ht="13.5" x14ac:dyDescent="0.25">
      <c r="A2147" s="3">
        <f>TITRES_STAT!B2150</f>
        <v>45133</v>
      </c>
      <c r="B2147" s="6">
        <f>TITRES_STAT!C2150</f>
        <v>16.39</v>
      </c>
      <c r="C2147" s="6">
        <f>TITRES_STAT!D2150</f>
        <v>14.032</v>
      </c>
      <c r="D2147" s="6">
        <f>TITRES_STAT!E2150</f>
        <v>14.032</v>
      </c>
      <c r="E2147" s="2">
        <f t="shared" si="132"/>
        <v>-648.34810079045087</v>
      </c>
      <c r="F2147" s="6" t="str">
        <f t="shared" si="135"/>
        <v>BULLISH</v>
      </c>
      <c r="G2147" s="6" t="str">
        <f t="shared" si="134"/>
        <v>NEUTRAL</v>
      </c>
      <c r="H2147" s="6" t="str">
        <f t="shared" si="133"/>
        <v>CONFIRMED BULLISH</v>
      </c>
    </row>
    <row r="2148" spans="1:8" ht="13.5" x14ac:dyDescent="0.25">
      <c r="A2148" s="3">
        <f>TITRES_STAT!B2151</f>
        <v>45134</v>
      </c>
      <c r="B2148" s="6">
        <f>TITRES_STAT!C2151</f>
        <v>16.399999999999999</v>
      </c>
      <c r="C2148" s="6">
        <f>TITRES_STAT!D2151</f>
        <v>14.04</v>
      </c>
      <c r="D2148" s="6">
        <f>TITRES_STAT!E2151</f>
        <v>14.037431707317072</v>
      </c>
      <c r="E2148" s="2">
        <f t="shared" si="132"/>
        <v>-634.3106690831338</v>
      </c>
      <c r="F2148" s="6" t="str">
        <f t="shared" si="135"/>
        <v>BULLISH</v>
      </c>
      <c r="G2148" s="6" t="str">
        <f t="shared" si="134"/>
        <v>NEUTRAL</v>
      </c>
      <c r="H2148" s="6" t="str">
        <f t="shared" si="133"/>
        <v>NEUTRAL</v>
      </c>
    </row>
    <row r="2149" spans="1:8" ht="13.5" x14ac:dyDescent="0.25">
      <c r="A2149" s="3">
        <f>TITRES_STAT!B2152</f>
        <v>45135</v>
      </c>
      <c r="B2149" s="6">
        <f>TITRES_STAT!C2152</f>
        <v>16.600000000000001</v>
      </c>
      <c r="C2149" s="6">
        <f>TITRES_STAT!D2152</f>
        <v>14.212</v>
      </c>
      <c r="D2149" s="6">
        <f>TITRES_STAT!E2152</f>
        <v>14.098132771084336</v>
      </c>
      <c r="E2149" s="2">
        <f t="shared" si="132"/>
        <v>-620.21253631204945</v>
      </c>
      <c r="F2149" s="6" t="str">
        <f t="shared" si="135"/>
        <v>BULLISH</v>
      </c>
      <c r="G2149" s="6" t="str">
        <f t="shared" si="134"/>
        <v>WEAK</v>
      </c>
      <c r="H2149" s="6" t="str">
        <f t="shared" si="133"/>
        <v>CONFIRMED BULLISH</v>
      </c>
    </row>
    <row r="2150" spans="1:8" ht="13.5" x14ac:dyDescent="0.25">
      <c r="A2150" s="3">
        <f>TITRES_STAT!B2153</f>
        <v>45138</v>
      </c>
      <c r="B2150" s="6">
        <f>TITRES_STAT!C2153</f>
        <v>16.600000000000001</v>
      </c>
      <c r="C2150" s="6">
        <f>TITRES_STAT!D2153</f>
        <v>14.212</v>
      </c>
      <c r="D2150" s="6">
        <f>TITRES_STAT!E2153</f>
        <v>0</v>
      </c>
      <c r="E2150" s="2">
        <f t="shared" si="132"/>
        <v>-620.21253631204945</v>
      </c>
      <c r="F2150" s="6" t="str">
        <f t="shared" si="135"/>
        <v>BULLISH</v>
      </c>
      <c r="G2150" s="6" t="str">
        <f t="shared" si="134"/>
        <v>WEAK</v>
      </c>
      <c r="H2150" s="6" t="str">
        <f t="shared" si="133"/>
        <v>CONFIRMED BULLISH</v>
      </c>
    </row>
    <row r="2151" spans="1:8" ht="13.5" x14ac:dyDescent="0.25">
      <c r="A2151" s="3">
        <f>TITRES_STAT!B2154</f>
        <v>45139</v>
      </c>
      <c r="B2151" s="6">
        <f>TITRES_STAT!C2154</f>
        <v>16.600000000000001</v>
      </c>
      <c r="C2151" s="6">
        <f>TITRES_STAT!D2154</f>
        <v>14.212</v>
      </c>
      <c r="D2151" s="6">
        <f>TITRES_STAT!E2154</f>
        <v>0</v>
      </c>
      <c r="E2151" s="2">
        <f t="shared" si="132"/>
        <v>-620.21253631204945</v>
      </c>
      <c r="F2151" s="6" t="str">
        <f t="shared" si="135"/>
        <v>BULLISH</v>
      </c>
      <c r="G2151" s="6" t="str">
        <f t="shared" si="134"/>
        <v>WEAK</v>
      </c>
      <c r="H2151" s="6" t="str">
        <f t="shared" si="133"/>
        <v>CONFIRMED BULLISH</v>
      </c>
    </row>
    <row r="2152" spans="1:8" ht="13.5" x14ac:dyDescent="0.25">
      <c r="A2152" s="3">
        <f>TITRES_STAT!B2155</f>
        <v>45140</v>
      </c>
      <c r="B2152" s="6">
        <f>TITRES_STAT!C2155</f>
        <v>16.399999999999999</v>
      </c>
      <c r="C2152" s="6">
        <f>TITRES_STAT!D2155</f>
        <v>14.04</v>
      </c>
      <c r="D2152" s="6">
        <f>TITRES_STAT!E2155</f>
        <v>14.054553658536587</v>
      </c>
      <c r="E2152" s="2">
        <f t="shared" si="132"/>
        <v>-634.26708997058608</v>
      </c>
      <c r="F2152" s="6" t="str">
        <f t="shared" si="135"/>
        <v>BULLISH</v>
      </c>
      <c r="G2152" s="6" t="str">
        <f t="shared" si="134"/>
        <v>WEAK</v>
      </c>
      <c r="H2152" s="6" t="str">
        <f t="shared" si="133"/>
        <v>CONFIRMED BULLISH</v>
      </c>
    </row>
    <row r="2153" spans="1:8" ht="13.5" x14ac:dyDescent="0.25">
      <c r="A2153" s="3">
        <f>TITRES_STAT!B2156</f>
        <v>45141</v>
      </c>
      <c r="B2153" s="6">
        <f>TITRES_STAT!C2156</f>
        <v>16.38</v>
      </c>
      <c r="C2153" s="6">
        <f>TITRES_STAT!D2156</f>
        <v>14.023</v>
      </c>
      <c r="D2153" s="6">
        <f>TITRES_STAT!E2156</f>
        <v>13.998172954822955</v>
      </c>
      <c r="E2153" s="2">
        <f t="shared" si="132"/>
        <v>-648.26526292540905</v>
      </c>
      <c r="F2153" s="6" t="str">
        <f t="shared" si="135"/>
        <v>BEARISH</v>
      </c>
      <c r="G2153" s="6" t="str">
        <f t="shared" si="134"/>
        <v>STRONG</v>
      </c>
      <c r="H2153" s="6" t="str">
        <f t="shared" si="133"/>
        <v>CONFIRMED BEARISH</v>
      </c>
    </row>
    <row r="2154" spans="1:8" ht="13.5" x14ac:dyDescent="0.25">
      <c r="A2154" s="3">
        <f>TITRES_STAT!B2157</f>
        <v>45142</v>
      </c>
      <c r="B2154" s="6">
        <f>TITRES_STAT!C2157</f>
        <v>16.39</v>
      </c>
      <c r="C2154" s="6">
        <f>TITRES_STAT!D2157</f>
        <v>14.032</v>
      </c>
      <c r="D2154" s="6">
        <f>TITRES_STAT!E2157</f>
        <v>14.029431604636972</v>
      </c>
      <c r="E2154" s="2">
        <f t="shared" si="132"/>
        <v>-634.23583132077204</v>
      </c>
      <c r="F2154" s="6" t="str">
        <f t="shared" si="135"/>
        <v>BEARISH</v>
      </c>
      <c r="G2154" s="6" t="str">
        <f t="shared" si="134"/>
        <v>STRONG</v>
      </c>
      <c r="H2154" s="6" t="str">
        <f t="shared" si="133"/>
        <v>CONFIRMED BEARISH</v>
      </c>
    </row>
    <row r="2155" spans="1:8" ht="13.5" x14ac:dyDescent="0.25">
      <c r="A2155" s="3">
        <f>TITRES_STAT!B2158</f>
        <v>45145</v>
      </c>
      <c r="B2155" s="6">
        <f>TITRES_STAT!C2158</f>
        <v>16.39</v>
      </c>
      <c r="C2155" s="6">
        <f>TITRES_STAT!D2158</f>
        <v>14.032</v>
      </c>
      <c r="D2155" s="6">
        <f>TITRES_STAT!E2158</f>
        <v>14.032</v>
      </c>
      <c r="E2155" s="2">
        <f t="shared" si="132"/>
        <v>-634.23583132077204</v>
      </c>
      <c r="F2155" s="6" t="str">
        <f t="shared" si="135"/>
        <v>BEARISH</v>
      </c>
      <c r="G2155" s="6" t="str">
        <f t="shared" si="134"/>
        <v>STRONG</v>
      </c>
      <c r="H2155" s="6" t="str">
        <f t="shared" si="133"/>
        <v>CONFIRMED BEARISH</v>
      </c>
    </row>
    <row r="2156" spans="1:8" ht="13.5" x14ac:dyDescent="0.25">
      <c r="A2156" s="3">
        <f>TITRES_STAT!B2159</f>
        <v>45146</v>
      </c>
      <c r="B2156" s="6">
        <f>TITRES_STAT!C2159</f>
        <v>16.3</v>
      </c>
      <c r="C2156" s="6">
        <f>TITRES_STAT!D2159</f>
        <v>13.955</v>
      </c>
      <c r="D2156" s="6">
        <f>TITRES_STAT!E2159</f>
        <v>13.958424539877299</v>
      </c>
      <c r="E2156" s="2">
        <f t="shared" si="132"/>
        <v>-648.19425586064938</v>
      </c>
      <c r="F2156" s="6" t="str">
        <f t="shared" si="135"/>
        <v>BEARISH</v>
      </c>
      <c r="G2156" s="6" t="str">
        <f t="shared" si="134"/>
        <v>STRONG</v>
      </c>
      <c r="H2156" s="6" t="str">
        <f t="shared" si="133"/>
        <v>CONFIRMED BEARISH</v>
      </c>
    </row>
    <row r="2157" spans="1:8" ht="13.5" x14ac:dyDescent="0.25">
      <c r="A2157" s="3">
        <f>TITRES_STAT!B2160</f>
        <v>45147</v>
      </c>
      <c r="B2157" s="6">
        <f>TITRES_STAT!C2160</f>
        <v>16.3</v>
      </c>
      <c r="C2157" s="6">
        <f>TITRES_STAT!D2160</f>
        <v>13.955</v>
      </c>
      <c r="D2157" s="6">
        <f>TITRES_STAT!E2160</f>
        <v>0</v>
      </c>
      <c r="E2157" s="2">
        <f t="shared" si="132"/>
        <v>-648.19425586064938</v>
      </c>
      <c r="F2157" s="6" t="str">
        <f t="shared" si="135"/>
        <v>BEARISH</v>
      </c>
      <c r="G2157" s="6" t="str">
        <f t="shared" si="134"/>
        <v>STRONG</v>
      </c>
      <c r="H2157" s="6" t="str">
        <f t="shared" si="133"/>
        <v>CONFIRMED BEARISH</v>
      </c>
    </row>
    <row r="2158" spans="1:8" ht="13.5" x14ac:dyDescent="0.25">
      <c r="A2158" s="3">
        <f>TITRES_STAT!B2161</f>
        <v>45148</v>
      </c>
      <c r="B2158" s="6">
        <f>TITRES_STAT!C2161</f>
        <v>16.3</v>
      </c>
      <c r="C2158" s="6">
        <f>TITRES_STAT!D2161</f>
        <v>13.955</v>
      </c>
      <c r="D2158" s="6">
        <f>TITRES_STAT!E2161</f>
        <v>0</v>
      </c>
      <c r="E2158" s="2">
        <f t="shared" si="132"/>
        <v>-648.19425586064938</v>
      </c>
      <c r="F2158" s="6" t="str">
        <f t="shared" si="135"/>
        <v>BULLISH</v>
      </c>
      <c r="G2158" s="6" t="str">
        <f t="shared" si="134"/>
        <v>NEUTRAL</v>
      </c>
      <c r="H2158" s="6" t="str">
        <f t="shared" si="133"/>
        <v>BULLISH DIVERGENCE</v>
      </c>
    </row>
    <row r="2159" spans="1:8" ht="13.5" x14ac:dyDescent="0.25">
      <c r="A2159" s="3">
        <f>TITRES_STAT!B2162</f>
        <v>45149</v>
      </c>
      <c r="B2159" s="6">
        <f>TITRES_STAT!C2162</f>
        <v>16.399999999999999</v>
      </c>
      <c r="C2159" s="6">
        <f>TITRES_STAT!D2162</f>
        <v>14.04</v>
      </c>
      <c r="D2159" s="6">
        <f>TITRES_STAT!E2162</f>
        <v>13.95610243902439</v>
      </c>
      <c r="E2159" s="2">
        <f t="shared" si="132"/>
        <v>-634.23815342162504</v>
      </c>
      <c r="F2159" s="6" t="str">
        <f t="shared" si="135"/>
        <v>BEARISH</v>
      </c>
      <c r="G2159" s="6" t="str">
        <f t="shared" si="134"/>
        <v>NEUTRAL</v>
      </c>
      <c r="H2159" s="6" t="str">
        <f t="shared" si="133"/>
        <v>BEARISH DIVERGENCE</v>
      </c>
    </row>
    <row r="2160" spans="1:8" ht="13.5" x14ac:dyDescent="0.25">
      <c r="A2160" s="3">
        <f>TITRES_STAT!B2163</f>
        <v>45152</v>
      </c>
      <c r="B2160" s="6">
        <f>TITRES_STAT!C2163</f>
        <v>16.399999999999999</v>
      </c>
      <c r="C2160" s="6">
        <f>TITRES_STAT!D2163</f>
        <v>14.04</v>
      </c>
      <c r="D2160" s="6">
        <f>TITRES_STAT!E2163</f>
        <v>0</v>
      </c>
      <c r="E2160" s="2">
        <f t="shared" si="132"/>
        <v>-634.23815342162504</v>
      </c>
      <c r="F2160" s="6" t="str">
        <f t="shared" si="135"/>
        <v>BEARISH</v>
      </c>
      <c r="G2160" s="6" t="str">
        <f t="shared" si="134"/>
        <v>NEUTRAL</v>
      </c>
      <c r="H2160" s="6" t="str">
        <f t="shared" si="133"/>
        <v>BEARISH DIVERGENCE</v>
      </c>
    </row>
    <row r="2161" spans="1:8" ht="13.5" x14ac:dyDescent="0.25">
      <c r="A2161" s="3">
        <f>TITRES_STAT!B2164</f>
        <v>45153</v>
      </c>
      <c r="B2161" s="6">
        <f>TITRES_STAT!C2164</f>
        <v>16.39</v>
      </c>
      <c r="C2161" s="6">
        <f>TITRES_STAT!D2164</f>
        <v>14.032</v>
      </c>
      <c r="D2161" s="6">
        <f>TITRES_STAT!E2164</f>
        <v>14.032</v>
      </c>
      <c r="E2161" s="2">
        <f t="shared" si="132"/>
        <v>-648.27015342162508</v>
      </c>
      <c r="F2161" s="6" t="str">
        <f t="shared" si="135"/>
        <v>BEARISH</v>
      </c>
      <c r="G2161" s="6" t="str">
        <f t="shared" si="134"/>
        <v>NEUTRAL</v>
      </c>
      <c r="H2161" s="6" t="str">
        <f t="shared" si="133"/>
        <v>BEARISH DIVERGENCE</v>
      </c>
    </row>
    <row r="2162" spans="1:8" ht="13.5" x14ac:dyDescent="0.25">
      <c r="A2162" s="3">
        <f>TITRES_STAT!B2165</f>
        <v>45154</v>
      </c>
      <c r="B2162" s="6">
        <f>TITRES_STAT!C2165</f>
        <v>16.3</v>
      </c>
      <c r="C2162" s="6">
        <f>TITRES_STAT!D2165</f>
        <v>13.955</v>
      </c>
      <c r="D2162" s="6">
        <f>TITRES_STAT!E2165</f>
        <v>14.032052147239263</v>
      </c>
      <c r="E2162" s="2">
        <f t="shared" si="132"/>
        <v>-662.30220556886434</v>
      </c>
      <c r="F2162" s="6" t="str">
        <f t="shared" si="135"/>
        <v>BEARISH</v>
      </c>
      <c r="G2162" s="6" t="str">
        <f t="shared" si="134"/>
        <v>STRONG</v>
      </c>
      <c r="H2162" s="6" t="str">
        <f t="shared" si="133"/>
        <v>NEUTRAL</v>
      </c>
    </row>
    <row r="2163" spans="1:8" ht="13.5" x14ac:dyDescent="0.25">
      <c r="A2163" s="3">
        <f>TITRES_STAT!B2166</f>
        <v>45155</v>
      </c>
      <c r="B2163" s="6">
        <f>TITRES_STAT!C2166</f>
        <v>16.350000000000001</v>
      </c>
      <c r="C2163" s="6">
        <f>TITRES_STAT!D2166</f>
        <v>13.997999999999999</v>
      </c>
      <c r="D2163" s="6">
        <f>TITRES_STAT!E2166</f>
        <v>14.028821284403666</v>
      </c>
      <c r="E2163" s="2">
        <f t="shared" si="132"/>
        <v>-648.27338428446069</v>
      </c>
      <c r="F2163" s="6" t="str">
        <f t="shared" si="135"/>
        <v>BEARISH</v>
      </c>
      <c r="G2163" s="6" t="str">
        <f t="shared" si="134"/>
        <v>NEUTRAL</v>
      </c>
      <c r="H2163" s="6" t="str">
        <f t="shared" si="133"/>
        <v>BEARISH DIVERGENCE</v>
      </c>
    </row>
    <row r="2164" spans="1:8" ht="13.5" x14ac:dyDescent="0.25">
      <c r="A2164" s="3">
        <f>TITRES_STAT!B2167</f>
        <v>45156</v>
      </c>
      <c r="B2164" s="6">
        <f>TITRES_STAT!C2167</f>
        <v>16.39</v>
      </c>
      <c r="C2164" s="6">
        <f>TITRES_STAT!D2167</f>
        <v>14.032</v>
      </c>
      <c r="D2164" s="6">
        <f>TITRES_STAT!E2167</f>
        <v>14.032</v>
      </c>
      <c r="E2164" s="2">
        <f t="shared" si="132"/>
        <v>-634.24138428446065</v>
      </c>
      <c r="F2164" s="6" t="str">
        <f t="shared" si="135"/>
        <v>BEARISH</v>
      </c>
      <c r="G2164" s="6" t="str">
        <f t="shared" si="134"/>
        <v>NEUTRAL</v>
      </c>
      <c r="H2164" s="6" t="str">
        <f t="shared" si="133"/>
        <v>CONFIRMED BEARISH</v>
      </c>
    </row>
    <row r="2165" spans="1:8" ht="13.5" x14ac:dyDescent="0.25">
      <c r="A2165" s="3">
        <f>TITRES_STAT!B2168</f>
        <v>45159</v>
      </c>
      <c r="B2165" s="6">
        <f>TITRES_STAT!C2168</f>
        <v>16.39</v>
      </c>
      <c r="C2165" s="6">
        <f>TITRES_STAT!D2168</f>
        <v>14.032</v>
      </c>
      <c r="D2165" s="6">
        <f>TITRES_STAT!E2168</f>
        <v>13.926695790115923</v>
      </c>
      <c r="E2165" s="2">
        <f t="shared" si="132"/>
        <v>-634.24138428446065</v>
      </c>
      <c r="F2165" s="6" t="str">
        <f t="shared" si="135"/>
        <v>BEARISH</v>
      </c>
      <c r="G2165" s="6" t="str">
        <f t="shared" si="134"/>
        <v>NEUTRAL</v>
      </c>
      <c r="H2165" s="6" t="str">
        <f t="shared" si="133"/>
        <v>CONFIRMED BEARISH</v>
      </c>
    </row>
    <row r="2166" spans="1:8" ht="13.5" x14ac:dyDescent="0.25">
      <c r="A2166" s="3">
        <f>TITRES_STAT!B2169</f>
        <v>45160</v>
      </c>
      <c r="B2166" s="6">
        <f>TITRES_STAT!C2169</f>
        <v>16.39</v>
      </c>
      <c r="C2166" s="6">
        <f>TITRES_STAT!D2169</f>
        <v>14.032</v>
      </c>
      <c r="D2166" s="6">
        <f>TITRES_STAT!E2169</f>
        <v>13.942962294081758</v>
      </c>
      <c r="E2166" s="2">
        <f t="shared" si="132"/>
        <v>-634.24138428446065</v>
      </c>
      <c r="F2166" s="6" t="str">
        <f t="shared" si="135"/>
        <v>BULLISH</v>
      </c>
      <c r="G2166" s="6" t="str">
        <f t="shared" si="134"/>
        <v>WEAK</v>
      </c>
      <c r="H2166" s="6" t="str">
        <f t="shared" si="133"/>
        <v>NEUTRAL</v>
      </c>
    </row>
    <row r="2167" spans="1:8" ht="13.5" x14ac:dyDescent="0.25">
      <c r="A2167" s="3">
        <f>TITRES_STAT!B2170</f>
        <v>45161</v>
      </c>
      <c r="B2167" s="6">
        <f>TITRES_STAT!C2170</f>
        <v>16.39</v>
      </c>
      <c r="C2167" s="6">
        <f>TITRES_STAT!D2170</f>
        <v>14.032</v>
      </c>
      <c r="D2167" s="6">
        <f>TITRES_STAT!E2170</f>
        <v>0</v>
      </c>
      <c r="E2167" s="2">
        <f t="shared" si="132"/>
        <v>-634.24138428446065</v>
      </c>
      <c r="F2167" s="6" t="str">
        <f t="shared" si="135"/>
        <v>BULLISH</v>
      </c>
      <c r="G2167" s="6" t="str">
        <f t="shared" si="134"/>
        <v>WEAK</v>
      </c>
      <c r="H2167" s="6" t="str">
        <f t="shared" si="133"/>
        <v>CONFIRMED BULLISH</v>
      </c>
    </row>
    <row r="2168" spans="1:8" ht="13.5" x14ac:dyDescent="0.25">
      <c r="A2168" s="3">
        <f>TITRES_STAT!B2171</f>
        <v>45162</v>
      </c>
      <c r="B2168" s="6">
        <f>TITRES_STAT!C2171</f>
        <v>16.39</v>
      </c>
      <c r="C2168" s="6">
        <f>TITRES_STAT!D2171</f>
        <v>14.032</v>
      </c>
      <c r="D2168" s="6">
        <f>TITRES_STAT!E2171</f>
        <v>14.031143868212324</v>
      </c>
      <c r="E2168" s="2">
        <f t="shared" si="132"/>
        <v>-634.24138428446065</v>
      </c>
      <c r="F2168" s="6" t="str">
        <f t="shared" si="135"/>
        <v>BULLISH</v>
      </c>
      <c r="G2168" s="6" t="str">
        <f t="shared" si="134"/>
        <v>WEAK</v>
      </c>
      <c r="H2168" s="6" t="str">
        <f t="shared" si="133"/>
        <v>CONFIRMED BULLISH</v>
      </c>
    </row>
    <row r="2169" spans="1:8" ht="13.5" x14ac:dyDescent="0.25">
      <c r="A2169" s="3">
        <f>TITRES_STAT!B2172</f>
        <v>45163</v>
      </c>
      <c r="B2169" s="6">
        <f>TITRES_STAT!C2172</f>
        <v>16.39</v>
      </c>
      <c r="C2169" s="6">
        <f>TITRES_STAT!D2172</f>
        <v>14.032</v>
      </c>
      <c r="D2169" s="6">
        <f>TITRES_STAT!E2172</f>
        <v>14.032</v>
      </c>
      <c r="E2169" s="2">
        <f t="shared" si="132"/>
        <v>-634.24138428446065</v>
      </c>
      <c r="F2169" s="6" t="str">
        <f t="shared" si="135"/>
        <v>NEUTRAL</v>
      </c>
      <c r="G2169" s="6" t="str">
        <f t="shared" si="134"/>
        <v>NEUTRAL</v>
      </c>
      <c r="H2169" s="6" t="str">
        <f t="shared" si="133"/>
        <v>NEUTRAL</v>
      </c>
    </row>
    <row r="2170" spans="1:8" ht="13.5" x14ac:dyDescent="0.25">
      <c r="A2170" s="3">
        <f>TITRES_STAT!B2173</f>
        <v>45166</v>
      </c>
      <c r="B2170" s="6">
        <f>TITRES_STAT!C2173</f>
        <v>16.39</v>
      </c>
      <c r="C2170" s="6">
        <f>TITRES_STAT!D2173</f>
        <v>14.032</v>
      </c>
      <c r="D2170" s="6">
        <f>TITRES_STAT!E2173</f>
        <v>0</v>
      </c>
      <c r="E2170" s="2">
        <f t="shared" si="132"/>
        <v>-634.24138428446065</v>
      </c>
      <c r="F2170" s="6" t="str">
        <f t="shared" si="135"/>
        <v>NEUTRAL</v>
      </c>
      <c r="G2170" s="6" t="str">
        <f t="shared" si="134"/>
        <v>NEUTRAL</v>
      </c>
      <c r="H2170" s="6" t="str">
        <f t="shared" si="133"/>
        <v>NEUTRAL</v>
      </c>
    </row>
    <row r="2171" spans="1:8" ht="13.5" x14ac:dyDescent="0.25">
      <c r="A2171" s="3">
        <f>TITRES_STAT!B2174</f>
        <v>45167</v>
      </c>
      <c r="B2171" s="6">
        <f>TITRES_STAT!C2174</f>
        <v>16.39</v>
      </c>
      <c r="C2171" s="6">
        <f>TITRES_STAT!D2174</f>
        <v>14.032</v>
      </c>
      <c r="D2171" s="6">
        <f>TITRES_STAT!E2174</f>
        <v>14.032</v>
      </c>
      <c r="E2171" s="2">
        <f t="shared" si="132"/>
        <v>-634.24138428446065</v>
      </c>
      <c r="F2171" s="6" t="str">
        <f t="shared" si="135"/>
        <v>NEUTRAL</v>
      </c>
      <c r="G2171" s="6" t="str">
        <f t="shared" si="134"/>
        <v>NEUTRAL</v>
      </c>
      <c r="H2171" s="6" t="str">
        <f t="shared" si="133"/>
        <v>NEUTRAL</v>
      </c>
    </row>
    <row r="2172" spans="1:8" ht="13.5" x14ac:dyDescent="0.25">
      <c r="A2172" s="3">
        <f>TITRES_STAT!B2175</f>
        <v>45168</v>
      </c>
      <c r="B2172" s="6">
        <f>TITRES_STAT!C2175</f>
        <v>16.32</v>
      </c>
      <c r="C2172" s="6">
        <f>TITRES_STAT!D2175</f>
        <v>13.972</v>
      </c>
      <c r="D2172" s="6">
        <f>TITRES_STAT!E2175</f>
        <v>13.972</v>
      </c>
      <c r="E2172" s="2">
        <f t="shared" si="132"/>
        <v>-648.21338428446063</v>
      </c>
      <c r="F2172" s="6" t="str">
        <f t="shared" si="135"/>
        <v>BEARISH</v>
      </c>
      <c r="G2172" s="6" t="str">
        <f t="shared" si="134"/>
        <v>STRONG</v>
      </c>
      <c r="H2172" s="6" t="str">
        <f t="shared" si="133"/>
        <v>CONFIRMED BEARISH</v>
      </c>
    </row>
    <row r="2173" spans="1:8" ht="13.5" x14ac:dyDescent="0.25">
      <c r="A2173" s="3">
        <f>TITRES_STAT!B2176</f>
        <v>45169</v>
      </c>
      <c r="B2173" s="6">
        <f>TITRES_STAT!C2176</f>
        <v>16.7</v>
      </c>
      <c r="C2173" s="6">
        <f>TITRES_STAT!D2176</f>
        <v>14.297000000000001</v>
      </c>
      <c r="D2173" s="6">
        <f>TITRES_STAT!E2176</f>
        <v>14.095814670658683</v>
      </c>
      <c r="E2173" s="2">
        <f t="shared" si="132"/>
        <v>-634.11756961380195</v>
      </c>
      <c r="F2173" s="6" t="str">
        <f t="shared" si="135"/>
        <v>BULLISH</v>
      </c>
      <c r="G2173" s="6" t="str">
        <f t="shared" si="134"/>
        <v>NEUTRAL</v>
      </c>
      <c r="H2173" s="6" t="str">
        <f t="shared" si="133"/>
        <v>CONFIRMED BULLISH</v>
      </c>
    </row>
    <row r="2174" spans="1:8" ht="13.5" x14ac:dyDescent="0.25">
      <c r="A2174" s="3">
        <f>TITRES_STAT!B2177</f>
        <v>45170</v>
      </c>
      <c r="B2174" s="6">
        <f>TITRES_STAT!C2177</f>
        <v>16.649999999999999</v>
      </c>
      <c r="C2174" s="6">
        <f>TITRES_STAT!D2177</f>
        <v>14.254</v>
      </c>
      <c r="D2174" s="6">
        <f>TITRES_STAT!E2177</f>
        <v>14.063090570570571</v>
      </c>
      <c r="E2174" s="2">
        <f t="shared" si="132"/>
        <v>-648.18066018437253</v>
      </c>
      <c r="F2174" s="6" t="str">
        <f t="shared" si="135"/>
        <v>BEARISH</v>
      </c>
      <c r="G2174" s="6" t="str">
        <f t="shared" si="134"/>
        <v>STRONG</v>
      </c>
      <c r="H2174" s="6" t="str">
        <f t="shared" si="133"/>
        <v>BEARISH DIVERGENCE</v>
      </c>
    </row>
    <row r="2175" spans="1:8" ht="13.5" x14ac:dyDescent="0.25">
      <c r="A2175" s="3">
        <f>TITRES_STAT!B2178</f>
        <v>45173</v>
      </c>
      <c r="B2175" s="6">
        <f>TITRES_STAT!C2178</f>
        <v>16.649999999999999</v>
      </c>
      <c r="C2175" s="6">
        <f>TITRES_STAT!D2178</f>
        <v>14.254</v>
      </c>
      <c r="D2175" s="6">
        <f>TITRES_STAT!E2178</f>
        <v>14.235165885885888</v>
      </c>
      <c r="E2175" s="2">
        <f t="shared" si="132"/>
        <v>-648.18066018437253</v>
      </c>
      <c r="F2175" s="6" t="str">
        <f t="shared" si="135"/>
        <v>BEARISH</v>
      </c>
      <c r="G2175" s="6" t="str">
        <f t="shared" si="134"/>
        <v>STRONG</v>
      </c>
      <c r="H2175" s="6" t="str">
        <f t="shared" si="133"/>
        <v>BEARISH DIVERGENCE</v>
      </c>
    </row>
    <row r="2176" spans="1:8" ht="13.5" x14ac:dyDescent="0.25">
      <c r="A2176" s="3">
        <f>TITRES_STAT!B2179</f>
        <v>45174</v>
      </c>
      <c r="B2176" s="6">
        <f>TITRES_STAT!C2179</f>
        <v>16.5</v>
      </c>
      <c r="C2176" s="6">
        <f>TITRES_STAT!D2179</f>
        <v>14.125999999999999</v>
      </c>
      <c r="D2176" s="6">
        <f>TITRES_STAT!E2179</f>
        <v>14.025833818181816</v>
      </c>
      <c r="E2176" s="2">
        <f t="shared" si="132"/>
        <v>-662.20649400255434</v>
      </c>
      <c r="F2176" s="6" t="str">
        <f t="shared" si="135"/>
        <v>BEARISH</v>
      </c>
      <c r="G2176" s="6" t="str">
        <f t="shared" si="134"/>
        <v>STRONG</v>
      </c>
      <c r="H2176" s="6" t="str">
        <f t="shared" si="133"/>
        <v>BEARISH DIVERGENCE</v>
      </c>
    </row>
    <row r="2177" spans="1:8" ht="13.5" x14ac:dyDescent="0.25">
      <c r="A2177" s="3">
        <f>TITRES_STAT!B2180</f>
        <v>45175</v>
      </c>
      <c r="B2177" s="6">
        <f>TITRES_STAT!C2180</f>
        <v>16.440000000000001</v>
      </c>
      <c r="C2177" s="6">
        <f>TITRES_STAT!D2180</f>
        <v>14.074999999999999</v>
      </c>
      <c r="D2177" s="6">
        <f>TITRES_STAT!E2180</f>
        <v>13.973975060827248</v>
      </c>
      <c r="E2177" s="2">
        <f t="shared" si="132"/>
        <v>-676.18046906338157</v>
      </c>
      <c r="F2177" s="6" t="str">
        <f t="shared" si="135"/>
        <v>BEARISH</v>
      </c>
      <c r="G2177" s="6" t="str">
        <f t="shared" si="134"/>
        <v>STRONG</v>
      </c>
      <c r="H2177" s="6" t="str">
        <f t="shared" si="133"/>
        <v>BEARISH DIVERGENCE</v>
      </c>
    </row>
    <row r="2178" spans="1:8" ht="13.5" x14ac:dyDescent="0.25">
      <c r="A2178" s="3">
        <f>TITRES_STAT!B2181</f>
        <v>45176</v>
      </c>
      <c r="B2178" s="6">
        <f>TITRES_STAT!C2181</f>
        <v>16.5</v>
      </c>
      <c r="C2178" s="6">
        <f>TITRES_STAT!D2181</f>
        <v>14.125999999999999</v>
      </c>
      <c r="D2178" s="6">
        <f>TITRES_STAT!E2181</f>
        <v>14.055798060606058</v>
      </c>
      <c r="E2178" s="2">
        <f t="shared" si="132"/>
        <v>-662.12467100277547</v>
      </c>
      <c r="F2178" s="6" t="str">
        <f t="shared" si="135"/>
        <v>BEARISH</v>
      </c>
      <c r="G2178" s="6" t="str">
        <f t="shared" si="134"/>
        <v>STRONG</v>
      </c>
      <c r="H2178" s="6" t="str">
        <f t="shared" si="133"/>
        <v>CONFIRMED BEARISH</v>
      </c>
    </row>
    <row r="2179" spans="1:8" ht="13.5" x14ac:dyDescent="0.25">
      <c r="A2179" s="3">
        <f>TITRES_STAT!B2182</f>
        <v>45177</v>
      </c>
      <c r="B2179" s="6">
        <f>TITRES_STAT!C2182</f>
        <v>16.5</v>
      </c>
      <c r="C2179" s="6">
        <f>TITRES_STAT!D2182</f>
        <v>14.125999999999999</v>
      </c>
      <c r="D2179" s="6">
        <f>TITRES_STAT!E2182</f>
        <v>14.009567515151515</v>
      </c>
      <c r="E2179" s="2">
        <f t="shared" si="132"/>
        <v>-662.12467100277547</v>
      </c>
      <c r="F2179" s="6" t="str">
        <f t="shared" si="135"/>
        <v>BEARISH</v>
      </c>
      <c r="G2179" s="6" t="str">
        <f t="shared" si="134"/>
        <v>STRONG</v>
      </c>
      <c r="H2179" s="6" t="str">
        <f t="shared" si="133"/>
        <v>CONFIRMED BEARISH</v>
      </c>
    </row>
    <row r="2180" spans="1:8" ht="13.5" x14ac:dyDescent="0.25">
      <c r="A2180" s="3">
        <f>TITRES_STAT!B2183</f>
        <v>45180</v>
      </c>
      <c r="B2180" s="6">
        <f>TITRES_STAT!C2183</f>
        <v>16.649999999999999</v>
      </c>
      <c r="C2180" s="6">
        <f>TITRES_STAT!D2183</f>
        <v>14.254</v>
      </c>
      <c r="D2180" s="6">
        <f>TITRES_STAT!E2183</f>
        <v>14.127297777777779</v>
      </c>
      <c r="E2180" s="2">
        <f t="shared" ref="E2180:E2243" si="136">IF(B2180&gt;B2179, E2179+D2180, IF(B2180&lt;B2179, E2179-D2180, E2179))</f>
        <v>-647.99737322499766</v>
      </c>
      <c r="F2180" s="6" t="str">
        <f t="shared" si="135"/>
        <v>BULLISH</v>
      </c>
      <c r="G2180" s="6" t="str">
        <f t="shared" si="134"/>
        <v>NEUTRAL</v>
      </c>
      <c r="H2180" s="6" t="str">
        <f t="shared" si="133"/>
        <v>NEUTRAL</v>
      </c>
    </row>
    <row r="2181" spans="1:8" ht="13.5" x14ac:dyDescent="0.25">
      <c r="A2181" s="3">
        <f>TITRES_STAT!B2184</f>
        <v>45181</v>
      </c>
      <c r="B2181" s="6">
        <f>TITRES_STAT!C2184</f>
        <v>16.649999999999999</v>
      </c>
      <c r="C2181" s="6">
        <f>TITRES_STAT!D2184</f>
        <v>14.254</v>
      </c>
      <c r="D2181" s="6">
        <f>TITRES_STAT!E2184</f>
        <v>14.149556276276277</v>
      </c>
      <c r="E2181" s="2">
        <f t="shared" si="136"/>
        <v>-647.99737322499766</v>
      </c>
      <c r="F2181" s="6" t="str">
        <f t="shared" si="135"/>
        <v>BULLISH</v>
      </c>
      <c r="G2181" s="6" t="str">
        <f t="shared" si="134"/>
        <v>WEAK</v>
      </c>
      <c r="H2181" s="6" t="str">
        <f t="shared" si="133"/>
        <v>CONFIRMED BULLISH</v>
      </c>
    </row>
    <row r="2182" spans="1:8" ht="13.5" x14ac:dyDescent="0.25">
      <c r="A2182" s="3">
        <f>TITRES_STAT!B2185</f>
        <v>45182</v>
      </c>
      <c r="B2182" s="6">
        <f>TITRES_STAT!C2185</f>
        <v>16.62</v>
      </c>
      <c r="C2182" s="6">
        <f>TITRES_STAT!D2185</f>
        <v>14.228999999999999</v>
      </c>
      <c r="D2182" s="6">
        <f>TITRES_STAT!E2185</f>
        <v>14.22300703971119</v>
      </c>
      <c r="E2182" s="2">
        <f t="shared" si="136"/>
        <v>-662.22038026470887</v>
      </c>
      <c r="F2182" s="6" t="str">
        <f t="shared" si="135"/>
        <v>BULLISH</v>
      </c>
      <c r="G2182" s="6" t="str">
        <f t="shared" si="134"/>
        <v>WEAK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BULLISH</v>
      </c>
    </row>
    <row r="2183" spans="1:8" ht="13.5" x14ac:dyDescent="0.25">
      <c r="A2183" s="3">
        <f>TITRES_STAT!B2186</f>
        <v>45183</v>
      </c>
      <c r="B2183" s="6">
        <f>TITRES_STAT!C2186</f>
        <v>16.649999999999999</v>
      </c>
      <c r="C2183" s="6">
        <f>TITRES_STAT!D2186</f>
        <v>14.254</v>
      </c>
      <c r="D2183" s="6">
        <f>TITRES_STAT!E2186</f>
        <v>14.254</v>
      </c>
      <c r="E2183" s="2">
        <f t="shared" si="136"/>
        <v>-647.96638026470885</v>
      </c>
      <c r="F2183" s="6" t="str">
        <f t="shared" si="135"/>
        <v>BULLISH</v>
      </c>
      <c r="G2183" s="6" t="str">
        <f t="shared" ref="G2183:G2246" si="138">IF((E2183-E2178)/E2178 &gt; 0.02, "STRONG",
 IF((E2183-E2178)/E2178 &lt; -0.02, "WEAK", "NEUTRAL"))</f>
        <v>WEAK</v>
      </c>
      <c r="H2183" s="6" t="str">
        <f t="shared" si="137"/>
        <v>CONFIRMED BULLISH</v>
      </c>
    </row>
    <row r="2184" spans="1:8" ht="13.5" x14ac:dyDescent="0.25">
      <c r="A2184" s="3">
        <f>TITRES_STAT!B2187</f>
        <v>45184</v>
      </c>
      <c r="B2184" s="6">
        <f>TITRES_STAT!C2187</f>
        <v>16.600000000000001</v>
      </c>
      <c r="C2184" s="6">
        <f>TITRES_STAT!D2187</f>
        <v>14.212</v>
      </c>
      <c r="D2184" s="6">
        <f>TITRES_STAT!E2187</f>
        <v>14.212</v>
      </c>
      <c r="E2184" s="2">
        <f t="shared" si="136"/>
        <v>-662.17838026470884</v>
      </c>
      <c r="F2184" s="6" t="str">
        <f t="shared" ref="F2184:F2247" si="139">IF(E2184&gt;E2179,"BULLISH",IF(E2184&lt;E2179,"BEARISH","NEUTRAL"))</f>
        <v>BEARISH</v>
      </c>
      <c r="G2184" s="6" t="str">
        <f t="shared" si="138"/>
        <v>NEUTRAL</v>
      </c>
      <c r="H2184" s="6" t="str">
        <f t="shared" si="137"/>
        <v>BEARISH DIVERGENCE</v>
      </c>
    </row>
    <row r="2185" spans="1:8" ht="13.5" x14ac:dyDescent="0.25">
      <c r="A2185" s="3">
        <f>TITRES_STAT!B2188</f>
        <v>45187</v>
      </c>
      <c r="B2185" s="6">
        <f>TITRES_STAT!C2188</f>
        <v>16.600000000000001</v>
      </c>
      <c r="C2185" s="6">
        <f>TITRES_STAT!D2188</f>
        <v>14.212</v>
      </c>
      <c r="D2185" s="6">
        <f>TITRES_STAT!E2188</f>
        <v>14.135803132530119</v>
      </c>
      <c r="E2185" s="2">
        <f t="shared" si="136"/>
        <v>-662.17838026470884</v>
      </c>
      <c r="F2185" s="6" t="str">
        <f t="shared" si="139"/>
        <v>BEARISH</v>
      </c>
      <c r="G2185" s="6" t="str">
        <f t="shared" si="138"/>
        <v>STRONG</v>
      </c>
      <c r="H2185" s="6" t="str">
        <f t="shared" si="137"/>
        <v>CONFIRMED BEARISH</v>
      </c>
    </row>
    <row r="2186" spans="1:8" ht="13.5" x14ac:dyDescent="0.25">
      <c r="A2186" s="3">
        <f>TITRES_STAT!B2189</f>
        <v>45188</v>
      </c>
      <c r="B2186" s="6">
        <f>TITRES_STAT!C2189</f>
        <v>16.510000000000002</v>
      </c>
      <c r="C2186" s="6">
        <f>TITRES_STAT!D2189</f>
        <v>14.135</v>
      </c>
      <c r="D2186" s="6">
        <f>TITRES_STAT!E2189</f>
        <v>14.135</v>
      </c>
      <c r="E2186" s="2">
        <f t="shared" si="136"/>
        <v>-676.31338026470883</v>
      </c>
      <c r="F2186" s="6" t="str">
        <f t="shared" si="139"/>
        <v>BEARISH</v>
      </c>
      <c r="G2186" s="6" t="str">
        <f t="shared" si="138"/>
        <v>STRONG</v>
      </c>
      <c r="H2186" s="6" t="str">
        <f t="shared" si="137"/>
        <v>CONFIRMED BEARISH</v>
      </c>
    </row>
    <row r="2187" spans="1:8" ht="13.5" x14ac:dyDescent="0.25">
      <c r="A2187" s="3">
        <f>TITRES_STAT!B2190</f>
        <v>45189</v>
      </c>
      <c r="B2187" s="6">
        <f>TITRES_STAT!C2190</f>
        <v>16.510000000000002</v>
      </c>
      <c r="C2187" s="6">
        <f>TITRES_STAT!D2190</f>
        <v>14.135</v>
      </c>
      <c r="D2187" s="6">
        <f>TITRES_STAT!E2190</f>
        <v>0</v>
      </c>
      <c r="E2187" s="2">
        <f t="shared" si="136"/>
        <v>-676.31338026470883</v>
      </c>
      <c r="F2187" s="6" t="str">
        <f t="shared" si="139"/>
        <v>BEARISH</v>
      </c>
      <c r="G2187" s="6" t="str">
        <f t="shared" si="138"/>
        <v>STRONG</v>
      </c>
      <c r="H2187" s="6" t="str">
        <f t="shared" si="137"/>
        <v>CONFIRMED BEARISH</v>
      </c>
    </row>
    <row r="2188" spans="1:8" ht="13.5" x14ac:dyDescent="0.25">
      <c r="A2188" s="3">
        <f>TITRES_STAT!B2191</f>
        <v>45190</v>
      </c>
      <c r="B2188" s="6">
        <f>TITRES_STAT!C2191</f>
        <v>16.510000000000002</v>
      </c>
      <c r="C2188" s="6">
        <f>TITRES_STAT!D2191</f>
        <v>14.135</v>
      </c>
      <c r="D2188" s="6">
        <f>TITRES_STAT!E2191</f>
        <v>0</v>
      </c>
      <c r="E2188" s="2">
        <f t="shared" si="136"/>
        <v>-676.31338026470883</v>
      </c>
      <c r="F2188" s="6" t="str">
        <f t="shared" si="139"/>
        <v>BEARISH</v>
      </c>
      <c r="G2188" s="6" t="str">
        <f t="shared" si="138"/>
        <v>STRONG</v>
      </c>
      <c r="H2188" s="6" t="str">
        <f t="shared" si="137"/>
        <v>CONFIRMED BEARISH</v>
      </c>
    </row>
    <row r="2189" spans="1:8" ht="13.5" x14ac:dyDescent="0.25">
      <c r="A2189" s="3">
        <f>TITRES_STAT!B2192</f>
        <v>45191</v>
      </c>
      <c r="B2189" s="6">
        <f>TITRES_STAT!C2192</f>
        <v>16.510000000000002</v>
      </c>
      <c r="C2189" s="6">
        <f>TITRES_STAT!D2192</f>
        <v>14.135</v>
      </c>
      <c r="D2189" s="6">
        <f>TITRES_STAT!E2192</f>
        <v>0</v>
      </c>
      <c r="E2189" s="2">
        <f t="shared" si="136"/>
        <v>-676.31338026470883</v>
      </c>
      <c r="F2189" s="6" t="str">
        <f t="shared" si="139"/>
        <v>BEARISH</v>
      </c>
      <c r="G2189" s="6" t="str">
        <f t="shared" si="138"/>
        <v>STRONG</v>
      </c>
      <c r="H2189" s="6" t="str">
        <f t="shared" si="137"/>
        <v>CONFIRMED BEARISH</v>
      </c>
    </row>
    <row r="2190" spans="1:8" ht="13.5" x14ac:dyDescent="0.25">
      <c r="A2190" s="3">
        <f>TITRES_STAT!B2193</f>
        <v>45194</v>
      </c>
      <c r="B2190" s="6">
        <f>TITRES_STAT!C2193</f>
        <v>16.55</v>
      </c>
      <c r="C2190" s="6">
        <f>TITRES_STAT!D2193</f>
        <v>14.169</v>
      </c>
      <c r="D2190" s="6">
        <f>TITRES_STAT!E2193</f>
        <v>14.083386706948641</v>
      </c>
      <c r="E2190" s="2">
        <f t="shared" si="136"/>
        <v>-662.22999355776017</v>
      </c>
      <c r="F2190" s="6" t="str">
        <f t="shared" si="139"/>
        <v>BEARISH</v>
      </c>
      <c r="G2190" s="6" t="str">
        <f t="shared" si="138"/>
        <v>NEUTRAL</v>
      </c>
      <c r="H2190" s="6" t="str">
        <f t="shared" si="137"/>
        <v>CONFIRMED BEARISH</v>
      </c>
    </row>
    <row r="2191" spans="1:8" ht="13.5" x14ac:dyDescent="0.25">
      <c r="A2191" s="3">
        <f>TITRES_STAT!B2194</f>
        <v>45195</v>
      </c>
      <c r="B2191" s="6">
        <f>TITRES_STAT!C2194</f>
        <v>16.350000000000001</v>
      </c>
      <c r="C2191" s="6">
        <f>TITRES_STAT!D2194</f>
        <v>13.997999999999999</v>
      </c>
      <c r="D2191" s="6">
        <f>TITRES_STAT!E2194</f>
        <v>13.997999999999999</v>
      </c>
      <c r="E2191" s="2">
        <f t="shared" si="136"/>
        <v>-676.22799355776021</v>
      </c>
      <c r="F2191" s="6" t="str">
        <f t="shared" si="139"/>
        <v>BULLISH</v>
      </c>
      <c r="G2191" s="6" t="str">
        <f t="shared" si="138"/>
        <v>NEUTRAL</v>
      </c>
      <c r="H2191" s="6" t="str">
        <f t="shared" si="137"/>
        <v>BULLISH DIVERGENCE</v>
      </c>
    </row>
    <row r="2192" spans="1:8" ht="13.5" x14ac:dyDescent="0.25">
      <c r="A2192" s="3">
        <f>TITRES_STAT!B2195</f>
        <v>45197</v>
      </c>
      <c r="B2192" s="6">
        <f>TITRES_STAT!C2195</f>
        <v>16.350000000000001</v>
      </c>
      <c r="C2192" s="6">
        <f>TITRES_STAT!D2195</f>
        <v>13.997999999999999</v>
      </c>
      <c r="D2192" s="6">
        <f>TITRES_STAT!E2195</f>
        <v>13.976596330275227</v>
      </c>
      <c r="E2192" s="2">
        <f t="shared" si="136"/>
        <v>-676.22799355776021</v>
      </c>
      <c r="F2192" s="6" t="str">
        <f t="shared" si="139"/>
        <v>BULLISH</v>
      </c>
      <c r="G2192" s="6" t="str">
        <f t="shared" si="138"/>
        <v>NEUTRAL</v>
      </c>
      <c r="H2192" s="6" t="str">
        <f t="shared" si="137"/>
        <v>BULLISH DIVERGENCE</v>
      </c>
    </row>
    <row r="2193" spans="1:8" ht="13.5" x14ac:dyDescent="0.25">
      <c r="A2193" s="3">
        <f>TITRES_STAT!B2196</f>
        <v>45198</v>
      </c>
      <c r="B2193" s="6">
        <f>TITRES_STAT!C2196</f>
        <v>16.55</v>
      </c>
      <c r="C2193" s="6">
        <f>TITRES_STAT!D2196</f>
        <v>14.169</v>
      </c>
      <c r="D2193" s="6">
        <f>TITRES_STAT!E2196</f>
        <v>14.169</v>
      </c>
      <c r="E2193" s="2">
        <f t="shared" si="136"/>
        <v>-662.05899355776023</v>
      </c>
      <c r="F2193" s="6" t="str">
        <f t="shared" si="139"/>
        <v>BULLISH</v>
      </c>
      <c r="G2193" s="6" t="str">
        <f t="shared" si="138"/>
        <v>WEAK</v>
      </c>
      <c r="H2193" s="6" t="str">
        <f t="shared" si="137"/>
        <v>CONFIRMED BULLISH</v>
      </c>
    </row>
    <row r="2194" spans="1:8" ht="13.5" x14ac:dyDescent="0.25">
      <c r="A2194" s="3">
        <f>TITRES_STAT!B2197</f>
        <v>45201</v>
      </c>
      <c r="B2194" s="6">
        <f>TITRES_STAT!C2197</f>
        <v>16.55</v>
      </c>
      <c r="C2194" s="6">
        <f>TITRES_STAT!D2197</f>
        <v>14.169</v>
      </c>
      <c r="D2194" s="6">
        <f>TITRES_STAT!E2197</f>
        <v>0</v>
      </c>
      <c r="E2194" s="2">
        <f t="shared" si="136"/>
        <v>-662.05899355776023</v>
      </c>
      <c r="F2194" s="6" t="str">
        <f t="shared" si="139"/>
        <v>BULLISH</v>
      </c>
      <c r="G2194" s="6" t="str">
        <f t="shared" si="138"/>
        <v>WEAK</v>
      </c>
      <c r="H2194" s="6" t="str">
        <f t="shared" si="137"/>
        <v>CONFIRMED BULLISH</v>
      </c>
    </row>
    <row r="2195" spans="1:8" ht="13.5" x14ac:dyDescent="0.25">
      <c r="A2195" s="3">
        <f>TITRES_STAT!B2198</f>
        <v>45202</v>
      </c>
      <c r="B2195" s="6">
        <f>TITRES_STAT!C2198</f>
        <v>16.59</v>
      </c>
      <c r="C2195" s="6">
        <f>TITRES_STAT!D2198</f>
        <v>14.202999999999999</v>
      </c>
      <c r="D2195" s="6">
        <f>TITRES_STAT!E2198</f>
        <v>14.201287763713079</v>
      </c>
      <c r="E2195" s="2">
        <f t="shared" si="136"/>
        <v>-647.85770579404721</v>
      </c>
      <c r="F2195" s="6" t="str">
        <f t="shared" si="139"/>
        <v>BULLISH</v>
      </c>
      <c r="G2195" s="6" t="str">
        <f t="shared" si="138"/>
        <v>WEAK</v>
      </c>
      <c r="H2195" s="6" t="str">
        <f t="shared" si="137"/>
        <v>CONFIRMED BULLISH</v>
      </c>
    </row>
    <row r="2196" spans="1:8" ht="13.5" x14ac:dyDescent="0.25">
      <c r="A2196" s="3">
        <f>TITRES_STAT!B2199</f>
        <v>45203</v>
      </c>
      <c r="B2196" s="6">
        <f>TITRES_STAT!C2199</f>
        <v>16.59</v>
      </c>
      <c r="C2196" s="6">
        <f>TITRES_STAT!D2199</f>
        <v>14.202999999999999</v>
      </c>
      <c r="D2196" s="6">
        <f>TITRES_STAT!E2199</f>
        <v>14.202999999999999</v>
      </c>
      <c r="E2196" s="2">
        <f t="shared" si="136"/>
        <v>-647.85770579404721</v>
      </c>
      <c r="F2196" s="6" t="str">
        <f t="shared" si="139"/>
        <v>BULLISH</v>
      </c>
      <c r="G2196" s="6" t="str">
        <f t="shared" si="138"/>
        <v>WEAK</v>
      </c>
      <c r="H2196" s="6" t="str">
        <f t="shared" si="137"/>
        <v>CONFIRMED BULLISH</v>
      </c>
    </row>
    <row r="2197" spans="1:8" ht="13.5" x14ac:dyDescent="0.25">
      <c r="A2197" s="3">
        <f>TITRES_STAT!B2200</f>
        <v>45204</v>
      </c>
      <c r="B2197" s="6">
        <f>TITRES_STAT!C2200</f>
        <v>16.5</v>
      </c>
      <c r="C2197" s="6">
        <f>TITRES_STAT!D2200</f>
        <v>14.125999999999999</v>
      </c>
      <c r="D2197" s="6">
        <f>TITRES_STAT!E2200</f>
        <v>14.125999999999999</v>
      </c>
      <c r="E2197" s="2">
        <f t="shared" si="136"/>
        <v>-661.98370579404718</v>
      </c>
      <c r="F2197" s="6" t="str">
        <f t="shared" si="139"/>
        <v>BULLISH</v>
      </c>
      <c r="G2197" s="6" t="str">
        <f t="shared" si="138"/>
        <v>WEAK</v>
      </c>
      <c r="H2197" s="6" t="str">
        <f t="shared" si="137"/>
        <v>CONFIRMED BULLISH</v>
      </c>
    </row>
    <row r="2198" spans="1:8" ht="13.5" x14ac:dyDescent="0.25">
      <c r="A2198" s="3">
        <f>TITRES_STAT!B2201</f>
        <v>45205</v>
      </c>
      <c r="B2198" s="6">
        <f>TITRES_STAT!C2201</f>
        <v>16.5</v>
      </c>
      <c r="C2198" s="6">
        <f>TITRES_STAT!D2201</f>
        <v>14.125999999999999</v>
      </c>
      <c r="D2198" s="6">
        <f>TITRES_STAT!E2201</f>
        <v>14.125999999999999</v>
      </c>
      <c r="E2198" s="2">
        <f t="shared" si="136"/>
        <v>-661.98370579404718</v>
      </c>
      <c r="F2198" s="6" t="str">
        <f t="shared" si="139"/>
        <v>BULLISH</v>
      </c>
      <c r="G2198" s="6" t="str">
        <f t="shared" si="138"/>
        <v>NEUTRAL</v>
      </c>
      <c r="H2198" s="6" t="str">
        <f t="shared" si="137"/>
        <v>BULLISH DIVERGENCE</v>
      </c>
    </row>
    <row r="2199" spans="1:8" ht="13.5" x14ac:dyDescent="0.25">
      <c r="A2199" s="3">
        <f>TITRES_STAT!B2202</f>
        <v>45208</v>
      </c>
      <c r="B2199" s="6">
        <f>TITRES_STAT!C2202</f>
        <v>16.489999999999998</v>
      </c>
      <c r="C2199" s="6">
        <f>TITRES_STAT!D2202</f>
        <v>14.117000000000001</v>
      </c>
      <c r="D2199" s="6">
        <f>TITRES_STAT!E2202</f>
        <v>13.969751728320198</v>
      </c>
      <c r="E2199" s="2">
        <f t="shared" si="136"/>
        <v>-675.95345752236733</v>
      </c>
      <c r="F2199" s="6" t="str">
        <f t="shared" si="139"/>
        <v>BEARISH</v>
      </c>
      <c r="G2199" s="6" t="str">
        <f t="shared" si="138"/>
        <v>STRONG</v>
      </c>
      <c r="H2199" s="6" t="str">
        <f t="shared" si="137"/>
        <v>CONFIRMED BEARISH</v>
      </c>
    </row>
    <row r="2200" spans="1:8" ht="13.5" x14ac:dyDescent="0.25">
      <c r="A2200" s="3">
        <f>TITRES_STAT!B2203</f>
        <v>45209</v>
      </c>
      <c r="B2200" s="6">
        <f>TITRES_STAT!C2203</f>
        <v>16.489999999999998</v>
      </c>
      <c r="C2200" s="6">
        <f>TITRES_STAT!D2203</f>
        <v>14.117000000000001</v>
      </c>
      <c r="D2200" s="6">
        <f>TITRES_STAT!E2203</f>
        <v>13.887566646452399</v>
      </c>
      <c r="E2200" s="2">
        <f t="shared" si="136"/>
        <v>-675.95345752236733</v>
      </c>
      <c r="F2200" s="6" t="str">
        <f t="shared" si="139"/>
        <v>BEARISH</v>
      </c>
      <c r="G2200" s="6" t="str">
        <f t="shared" si="138"/>
        <v>STRONG</v>
      </c>
      <c r="H2200" s="6" t="str">
        <f t="shared" si="137"/>
        <v>CONFIRMED BEARISH</v>
      </c>
    </row>
    <row r="2201" spans="1:8" ht="13.5" x14ac:dyDescent="0.25">
      <c r="A2201" s="3">
        <f>TITRES_STAT!B2204</f>
        <v>45210</v>
      </c>
      <c r="B2201" s="6">
        <f>TITRES_STAT!C2204</f>
        <v>16.489999999999998</v>
      </c>
      <c r="C2201" s="6">
        <f>TITRES_STAT!D2204</f>
        <v>14.117000000000001</v>
      </c>
      <c r="D2201" s="6">
        <f>TITRES_STAT!E2204</f>
        <v>0</v>
      </c>
      <c r="E2201" s="2">
        <f t="shared" si="136"/>
        <v>-675.95345752236733</v>
      </c>
      <c r="F2201" s="6" t="str">
        <f t="shared" si="139"/>
        <v>BEARISH</v>
      </c>
      <c r="G2201" s="6" t="str">
        <f t="shared" si="138"/>
        <v>STRONG</v>
      </c>
      <c r="H2201" s="6" t="str">
        <f t="shared" si="137"/>
        <v>CONFIRMED BEARISH</v>
      </c>
    </row>
    <row r="2202" spans="1:8" ht="13.5" x14ac:dyDescent="0.25">
      <c r="A2202" s="3">
        <f>TITRES_STAT!B2205</f>
        <v>45211</v>
      </c>
      <c r="B2202" s="6">
        <f>TITRES_STAT!C2205</f>
        <v>16.489999999999998</v>
      </c>
      <c r="C2202" s="6">
        <f>TITRES_STAT!D2205</f>
        <v>14.117000000000001</v>
      </c>
      <c r="D2202" s="6">
        <f>TITRES_STAT!E2205</f>
        <v>0</v>
      </c>
      <c r="E2202" s="2">
        <f t="shared" si="136"/>
        <v>-675.95345752236733</v>
      </c>
      <c r="F2202" s="6" t="str">
        <f t="shared" si="139"/>
        <v>BEARISH</v>
      </c>
      <c r="G2202" s="6" t="str">
        <f t="shared" si="138"/>
        <v>STRONG</v>
      </c>
      <c r="H2202" s="6" t="str">
        <f t="shared" si="137"/>
        <v>CONFIRMED BEARISH</v>
      </c>
    </row>
    <row r="2203" spans="1:8" ht="13.5" x14ac:dyDescent="0.25">
      <c r="A2203" s="3">
        <f>TITRES_STAT!B2206</f>
        <v>45212</v>
      </c>
      <c r="B2203" s="6">
        <f>TITRES_STAT!C2206</f>
        <v>16.489999999999998</v>
      </c>
      <c r="C2203" s="6">
        <f>TITRES_STAT!D2206</f>
        <v>14.117000000000001</v>
      </c>
      <c r="D2203" s="6">
        <f>TITRES_STAT!E2206</f>
        <v>0</v>
      </c>
      <c r="E2203" s="2">
        <f t="shared" si="136"/>
        <v>-675.95345752236733</v>
      </c>
      <c r="F2203" s="6" t="str">
        <f t="shared" si="139"/>
        <v>BEARISH</v>
      </c>
      <c r="G2203" s="6" t="str">
        <f t="shared" si="138"/>
        <v>STRONG</v>
      </c>
      <c r="H2203" s="6" t="str">
        <f t="shared" si="137"/>
        <v>CONFIRMED BEARISH</v>
      </c>
    </row>
    <row r="2204" spans="1:8" ht="13.5" x14ac:dyDescent="0.25">
      <c r="A2204" s="3">
        <f>TITRES_STAT!B2207</f>
        <v>45215</v>
      </c>
      <c r="B2204" s="6">
        <f>TITRES_STAT!C2207</f>
        <v>16.489999999999998</v>
      </c>
      <c r="C2204" s="6">
        <f>TITRES_STAT!D2207</f>
        <v>14.117000000000001</v>
      </c>
      <c r="D2204" s="6">
        <f>TITRES_STAT!E2207</f>
        <v>0</v>
      </c>
      <c r="E2204" s="2">
        <f t="shared" si="136"/>
        <v>-675.95345752236733</v>
      </c>
      <c r="F2204" s="6" t="str">
        <f t="shared" si="139"/>
        <v>NEUTRAL</v>
      </c>
      <c r="G2204" s="6" t="str">
        <f t="shared" si="138"/>
        <v>NEUTRAL</v>
      </c>
      <c r="H2204" s="6" t="str">
        <f t="shared" si="137"/>
        <v>NEUTRAL</v>
      </c>
    </row>
    <row r="2205" spans="1:8" ht="13.5" x14ac:dyDescent="0.25">
      <c r="A2205" s="3">
        <f>TITRES_STAT!B2208</f>
        <v>45216</v>
      </c>
      <c r="B2205" s="6">
        <f>TITRES_STAT!C2208</f>
        <v>16.489999999999998</v>
      </c>
      <c r="C2205" s="6">
        <f>TITRES_STAT!D2208</f>
        <v>14.117000000000001</v>
      </c>
      <c r="D2205" s="6">
        <f>TITRES_STAT!E2208</f>
        <v>0</v>
      </c>
      <c r="E2205" s="2">
        <f t="shared" si="136"/>
        <v>-675.95345752236733</v>
      </c>
      <c r="F2205" s="6" t="str">
        <f t="shared" si="139"/>
        <v>NEUTRAL</v>
      </c>
      <c r="G2205" s="6" t="str">
        <f t="shared" si="138"/>
        <v>NEUTRAL</v>
      </c>
      <c r="H2205" s="6" t="str">
        <f t="shared" si="137"/>
        <v>NEUTRAL</v>
      </c>
    </row>
    <row r="2206" spans="1:8" ht="13.5" x14ac:dyDescent="0.25">
      <c r="A2206" s="3">
        <f>TITRES_STAT!B2209</f>
        <v>45217</v>
      </c>
      <c r="B2206" s="6">
        <f>TITRES_STAT!C2209</f>
        <v>16.489999999999998</v>
      </c>
      <c r="C2206" s="6">
        <f>TITRES_STAT!D2209</f>
        <v>14.117000000000001</v>
      </c>
      <c r="D2206" s="6">
        <f>TITRES_STAT!E2209</f>
        <v>0</v>
      </c>
      <c r="E2206" s="2">
        <f t="shared" si="136"/>
        <v>-675.95345752236733</v>
      </c>
      <c r="F2206" s="6" t="str">
        <f t="shared" si="139"/>
        <v>NEUTRAL</v>
      </c>
      <c r="G2206" s="6" t="str">
        <f t="shared" si="138"/>
        <v>NEUTRAL</v>
      </c>
      <c r="H2206" s="6" t="str">
        <f t="shared" si="137"/>
        <v>NEUTRAL</v>
      </c>
    </row>
    <row r="2207" spans="1:8" ht="13.5" x14ac:dyDescent="0.25">
      <c r="A2207" s="3">
        <f>TITRES_STAT!B2210</f>
        <v>45218</v>
      </c>
      <c r="B2207" s="6">
        <f>TITRES_STAT!C2210</f>
        <v>16.489999999999998</v>
      </c>
      <c r="C2207" s="6">
        <f>TITRES_STAT!D2210</f>
        <v>14.117000000000001</v>
      </c>
      <c r="D2207" s="6">
        <f>TITRES_STAT!E2210</f>
        <v>0</v>
      </c>
      <c r="E2207" s="2">
        <f t="shared" si="136"/>
        <v>-675.95345752236733</v>
      </c>
      <c r="F2207" s="6" t="str">
        <f t="shared" si="139"/>
        <v>NEUTRAL</v>
      </c>
      <c r="G2207" s="6" t="str">
        <f t="shared" si="138"/>
        <v>NEUTRAL</v>
      </c>
      <c r="H2207" s="6" t="str">
        <f t="shared" si="137"/>
        <v>NEUTRAL</v>
      </c>
    </row>
    <row r="2208" spans="1:8" ht="13.5" x14ac:dyDescent="0.25">
      <c r="A2208" s="3">
        <f>TITRES_STAT!B2211</f>
        <v>45219</v>
      </c>
      <c r="B2208" s="6">
        <f>TITRES_STAT!C2211</f>
        <v>16.489999999999998</v>
      </c>
      <c r="C2208" s="6">
        <f>TITRES_STAT!D2211</f>
        <v>14.117000000000001</v>
      </c>
      <c r="D2208" s="6">
        <f>TITRES_STAT!E2211</f>
        <v>0</v>
      </c>
      <c r="E2208" s="2">
        <f t="shared" si="136"/>
        <v>-675.95345752236733</v>
      </c>
      <c r="F2208" s="6" t="str">
        <f t="shared" si="139"/>
        <v>NEUTRAL</v>
      </c>
      <c r="G2208" s="6" t="str">
        <f t="shared" si="138"/>
        <v>NEUTRAL</v>
      </c>
      <c r="H2208" s="6" t="str">
        <f t="shared" si="137"/>
        <v>NEUTRAL</v>
      </c>
    </row>
    <row r="2209" spans="1:8" ht="13.5" x14ac:dyDescent="0.25">
      <c r="A2209" s="3">
        <f>TITRES_STAT!B2212</f>
        <v>45222</v>
      </c>
      <c r="B2209" s="6">
        <f>TITRES_STAT!C2212</f>
        <v>16.489999999999998</v>
      </c>
      <c r="C2209" s="6">
        <f>TITRES_STAT!D2212</f>
        <v>14.117000000000001</v>
      </c>
      <c r="D2209" s="6">
        <f>TITRES_STAT!E2212</f>
        <v>0</v>
      </c>
      <c r="E2209" s="2">
        <f t="shared" si="136"/>
        <v>-675.95345752236733</v>
      </c>
      <c r="F2209" s="6" t="str">
        <f t="shared" si="139"/>
        <v>NEUTRAL</v>
      </c>
      <c r="G2209" s="6" t="str">
        <f t="shared" si="138"/>
        <v>NEUTRAL</v>
      </c>
      <c r="H2209" s="6" t="str">
        <f t="shared" si="137"/>
        <v>NEUTRAL</v>
      </c>
    </row>
    <row r="2210" spans="1:8" ht="13.5" x14ac:dyDescent="0.25">
      <c r="A2210" s="3">
        <f>TITRES_STAT!B2213</f>
        <v>45223</v>
      </c>
      <c r="B2210" s="6">
        <f>TITRES_STAT!C2213</f>
        <v>16.489999999999998</v>
      </c>
      <c r="C2210" s="6">
        <f>TITRES_STAT!D2213</f>
        <v>14.117000000000001</v>
      </c>
      <c r="D2210" s="6">
        <f>TITRES_STAT!E2213</f>
        <v>0</v>
      </c>
      <c r="E2210" s="2">
        <f t="shared" si="136"/>
        <v>-675.95345752236733</v>
      </c>
      <c r="F2210" s="6" t="str">
        <f t="shared" si="139"/>
        <v>NEUTRAL</v>
      </c>
      <c r="G2210" s="6" t="str">
        <f t="shared" si="138"/>
        <v>NEUTRAL</v>
      </c>
      <c r="H2210" s="6" t="str">
        <f t="shared" si="137"/>
        <v>NEUTRAL</v>
      </c>
    </row>
    <row r="2211" spans="1:8" ht="13.5" x14ac:dyDescent="0.25">
      <c r="A2211" s="3">
        <f>TITRES_STAT!B2214</f>
        <v>45224</v>
      </c>
      <c r="B2211" s="6">
        <f>TITRES_STAT!C2214</f>
        <v>16.170000000000002</v>
      </c>
      <c r="C2211" s="6">
        <f>TITRES_STAT!D2214</f>
        <v>13.843</v>
      </c>
      <c r="D2211" s="6">
        <f>TITRES_STAT!E2214</f>
        <v>13.782217501546072</v>
      </c>
      <c r="E2211" s="2">
        <f t="shared" si="136"/>
        <v>-689.73567502391336</v>
      </c>
      <c r="F2211" s="6" t="str">
        <f t="shared" si="139"/>
        <v>BEARISH</v>
      </c>
      <c r="G2211" s="6" t="str">
        <f t="shared" si="138"/>
        <v>STRONG</v>
      </c>
      <c r="H2211" s="6" t="str">
        <f t="shared" si="137"/>
        <v>CONFIRMED BEARISH</v>
      </c>
    </row>
    <row r="2212" spans="1:8" ht="13.5" x14ac:dyDescent="0.25">
      <c r="A2212" s="3">
        <f>TITRES_STAT!B2215</f>
        <v>45225</v>
      </c>
      <c r="B2212" s="6">
        <f>TITRES_STAT!C2215</f>
        <v>16.5</v>
      </c>
      <c r="C2212" s="6">
        <f>TITRES_STAT!D2215</f>
        <v>14.125999999999999</v>
      </c>
      <c r="D2212" s="6">
        <f>TITRES_STAT!E2215</f>
        <v>13.878580969696968</v>
      </c>
      <c r="E2212" s="2">
        <f t="shared" si="136"/>
        <v>-675.85709405421642</v>
      </c>
      <c r="F2212" s="6" t="str">
        <f t="shared" si="139"/>
        <v>BULLISH</v>
      </c>
      <c r="G2212" s="6" t="str">
        <f t="shared" si="138"/>
        <v>NEUTRAL</v>
      </c>
      <c r="H2212" s="6" t="str">
        <f t="shared" si="137"/>
        <v>CONFIRMED BULLISH</v>
      </c>
    </row>
    <row r="2213" spans="1:8" ht="13.5" x14ac:dyDescent="0.25">
      <c r="A2213" s="3">
        <f>TITRES_STAT!B2216</f>
        <v>45226</v>
      </c>
      <c r="B2213" s="6">
        <f>TITRES_STAT!C2216</f>
        <v>16.5</v>
      </c>
      <c r="C2213" s="6">
        <f>TITRES_STAT!D2216</f>
        <v>14.125999999999999</v>
      </c>
      <c r="D2213" s="6">
        <f>TITRES_STAT!E2216</f>
        <v>0</v>
      </c>
      <c r="E2213" s="2">
        <f t="shared" si="136"/>
        <v>-675.85709405421642</v>
      </c>
      <c r="F2213" s="6" t="str">
        <f t="shared" si="139"/>
        <v>BULLISH</v>
      </c>
      <c r="G2213" s="6" t="str">
        <f t="shared" si="138"/>
        <v>NEUTRAL</v>
      </c>
      <c r="H2213" s="6" t="str">
        <f t="shared" si="137"/>
        <v>CONFIRMED BULLISH</v>
      </c>
    </row>
    <row r="2214" spans="1:8" ht="13.5" x14ac:dyDescent="0.25">
      <c r="A2214" s="3">
        <f>TITRES_STAT!B2217</f>
        <v>45229</v>
      </c>
      <c r="B2214" s="6">
        <f>TITRES_STAT!C2217</f>
        <v>17.399999999999999</v>
      </c>
      <c r="C2214" s="6">
        <f>TITRES_STAT!D2217</f>
        <v>14.896000000000001</v>
      </c>
      <c r="D2214" s="6">
        <f>TITRES_STAT!E2217</f>
        <v>14.896000000000001</v>
      </c>
      <c r="E2214" s="2">
        <f t="shared" si="136"/>
        <v>-660.96109405421646</v>
      </c>
      <c r="F2214" s="6" t="str">
        <f t="shared" si="139"/>
        <v>BULLISH</v>
      </c>
      <c r="G2214" s="6" t="str">
        <f t="shared" si="138"/>
        <v>WEAK</v>
      </c>
      <c r="H2214" s="6" t="str">
        <f t="shared" si="137"/>
        <v>CONFIRMED BULLISH</v>
      </c>
    </row>
    <row r="2215" spans="1:8" ht="13.5" x14ac:dyDescent="0.25">
      <c r="A2215" s="3">
        <f>TITRES_STAT!B2218</f>
        <v>45230</v>
      </c>
      <c r="B2215" s="6">
        <f>TITRES_STAT!C2218</f>
        <v>16.7</v>
      </c>
      <c r="C2215" s="6">
        <f>TITRES_STAT!D2218</f>
        <v>14.297000000000001</v>
      </c>
      <c r="D2215" s="6">
        <f>TITRES_STAT!E2218</f>
        <v>14.041023772455091</v>
      </c>
      <c r="E2215" s="2">
        <f t="shared" si="136"/>
        <v>-675.00211782667157</v>
      </c>
      <c r="F2215" s="6" t="str">
        <f t="shared" si="139"/>
        <v>BULLISH</v>
      </c>
      <c r="G2215" s="6" t="str">
        <f t="shared" si="138"/>
        <v>NEUTRAL</v>
      </c>
      <c r="H2215" s="6" t="str">
        <f t="shared" si="137"/>
        <v>CONFIRMED BULLISH</v>
      </c>
    </row>
    <row r="2216" spans="1:8" ht="13.5" x14ac:dyDescent="0.25">
      <c r="A2216" s="3">
        <f>TITRES_STAT!B2219</f>
        <v>45231</v>
      </c>
      <c r="B2216" s="6">
        <f>TITRES_STAT!C2219</f>
        <v>16.399999999999999</v>
      </c>
      <c r="C2216" s="6">
        <f>TITRES_STAT!D2219</f>
        <v>14.04</v>
      </c>
      <c r="D2216" s="6">
        <f>TITRES_STAT!E2219</f>
        <v>14.04</v>
      </c>
      <c r="E2216" s="2">
        <f t="shared" si="136"/>
        <v>-689.04211782667153</v>
      </c>
      <c r="F2216" s="6" t="str">
        <f t="shared" si="139"/>
        <v>BULLISH</v>
      </c>
      <c r="G2216" s="6" t="str">
        <f t="shared" si="138"/>
        <v>NEUTRAL</v>
      </c>
      <c r="H2216" s="6" t="str">
        <f t="shared" si="137"/>
        <v>CONFIRMED BULLISH</v>
      </c>
    </row>
    <row r="2217" spans="1:8" ht="13.5" x14ac:dyDescent="0.25">
      <c r="A2217" s="3">
        <f>TITRES_STAT!B2220</f>
        <v>45232</v>
      </c>
      <c r="B2217" s="6">
        <f>TITRES_STAT!C2220</f>
        <v>16.399999999999999</v>
      </c>
      <c r="C2217" s="6">
        <f>TITRES_STAT!D2220</f>
        <v>14.04</v>
      </c>
      <c r="D2217" s="6">
        <f>TITRES_STAT!E2220</f>
        <v>14.126465853658537</v>
      </c>
      <c r="E2217" s="2">
        <f t="shared" si="136"/>
        <v>-689.04211782667153</v>
      </c>
      <c r="F2217" s="6" t="str">
        <f t="shared" si="139"/>
        <v>BEARISH</v>
      </c>
      <c r="G2217" s="6" t="str">
        <f t="shared" si="138"/>
        <v>NEUTRAL</v>
      </c>
      <c r="H2217" s="6" t="str">
        <f t="shared" si="137"/>
        <v>CONFIRMED BEARISH</v>
      </c>
    </row>
    <row r="2218" spans="1:8" ht="13.5" x14ac:dyDescent="0.25">
      <c r="A2218" s="3">
        <f>TITRES_STAT!B2221</f>
        <v>45233</v>
      </c>
      <c r="B2218" s="6">
        <f>TITRES_STAT!C2221</f>
        <v>16.399999999999999</v>
      </c>
      <c r="C2218" s="6">
        <f>TITRES_STAT!D2221</f>
        <v>14.04</v>
      </c>
      <c r="D2218" s="6">
        <f>TITRES_STAT!E2221</f>
        <v>0</v>
      </c>
      <c r="E2218" s="2">
        <f t="shared" si="136"/>
        <v>-689.04211782667153</v>
      </c>
      <c r="F2218" s="6" t="str">
        <f t="shared" si="139"/>
        <v>BEARISH</v>
      </c>
      <c r="G2218" s="6" t="str">
        <f t="shared" si="138"/>
        <v>NEUTRAL</v>
      </c>
      <c r="H2218" s="6" t="str">
        <f t="shared" si="137"/>
        <v>CONFIRMED BEARISH</v>
      </c>
    </row>
    <row r="2219" spans="1:8" ht="13.5" x14ac:dyDescent="0.25">
      <c r="A2219" s="3">
        <f>TITRES_STAT!B2222</f>
        <v>45236</v>
      </c>
      <c r="B2219" s="6">
        <f>TITRES_STAT!C2222</f>
        <v>16.399999999999999</v>
      </c>
      <c r="C2219" s="6">
        <f>TITRES_STAT!D2222</f>
        <v>14.04</v>
      </c>
      <c r="D2219" s="6">
        <f>TITRES_STAT!E2222</f>
        <v>0</v>
      </c>
      <c r="E2219" s="2">
        <f t="shared" si="136"/>
        <v>-689.04211782667153</v>
      </c>
      <c r="F2219" s="6" t="str">
        <f t="shared" si="139"/>
        <v>BEARISH</v>
      </c>
      <c r="G2219" s="6" t="str">
        <f t="shared" si="138"/>
        <v>STRONG</v>
      </c>
      <c r="H2219" s="6" t="str">
        <f t="shared" si="137"/>
        <v>CONFIRMED BEARISH</v>
      </c>
    </row>
    <row r="2220" spans="1:8" ht="13.5" x14ac:dyDescent="0.25">
      <c r="A2220" s="3">
        <f>TITRES_STAT!B2223</f>
        <v>45237</v>
      </c>
      <c r="B2220" s="6">
        <f>TITRES_STAT!C2223</f>
        <v>16.399999999999999</v>
      </c>
      <c r="C2220" s="6">
        <f>TITRES_STAT!D2223</f>
        <v>14.04</v>
      </c>
      <c r="D2220" s="6">
        <f>TITRES_STAT!E2223</f>
        <v>0</v>
      </c>
      <c r="E2220" s="2">
        <f t="shared" si="136"/>
        <v>-689.04211782667153</v>
      </c>
      <c r="F2220" s="6" t="str">
        <f t="shared" si="139"/>
        <v>BEARISH</v>
      </c>
      <c r="G2220" s="6" t="str">
        <f t="shared" si="138"/>
        <v>STRONG</v>
      </c>
      <c r="H2220" s="6" t="str">
        <f t="shared" si="137"/>
        <v>CONFIRMED BEARISH</v>
      </c>
    </row>
    <row r="2221" spans="1:8" ht="13.5" x14ac:dyDescent="0.25">
      <c r="A2221" s="3">
        <f>TITRES_STAT!B2224</f>
        <v>45238</v>
      </c>
      <c r="B2221" s="6">
        <f>TITRES_STAT!C2224</f>
        <v>16.2</v>
      </c>
      <c r="C2221" s="6">
        <f>TITRES_STAT!D2224</f>
        <v>13.869</v>
      </c>
      <c r="D2221" s="6">
        <f>TITRES_STAT!E2224</f>
        <v>13.869</v>
      </c>
      <c r="E2221" s="2">
        <f t="shared" si="136"/>
        <v>-702.91111782667156</v>
      </c>
      <c r="F2221" s="6" t="str">
        <f t="shared" si="139"/>
        <v>BEARISH</v>
      </c>
      <c r="G2221" s="6" t="str">
        <f t="shared" si="138"/>
        <v>STRONG</v>
      </c>
      <c r="H2221" s="6" t="str">
        <f t="shared" si="137"/>
        <v>CONFIRMED BEARISH</v>
      </c>
    </row>
    <row r="2222" spans="1:8" ht="13.5" x14ac:dyDescent="0.25">
      <c r="A2222" s="3">
        <f>TITRES_STAT!B2225</f>
        <v>45239</v>
      </c>
      <c r="B2222" s="6">
        <f>TITRES_STAT!C2225</f>
        <v>16</v>
      </c>
      <c r="C2222" s="6">
        <f>TITRES_STAT!D2225</f>
        <v>13.698</v>
      </c>
      <c r="D2222" s="6">
        <f>TITRES_STAT!E2225</f>
        <v>13.809296249999999</v>
      </c>
      <c r="E2222" s="2">
        <f t="shared" si="136"/>
        <v>-716.72041407667155</v>
      </c>
      <c r="F2222" s="6" t="str">
        <f t="shared" si="139"/>
        <v>BEARISH</v>
      </c>
      <c r="G2222" s="6" t="str">
        <f t="shared" si="138"/>
        <v>STRONG</v>
      </c>
      <c r="H2222" s="6" t="str">
        <f t="shared" si="137"/>
        <v>CONFIRMED BEARISH</v>
      </c>
    </row>
    <row r="2223" spans="1:8" ht="13.5" x14ac:dyDescent="0.25">
      <c r="A2223" s="3">
        <f>TITRES_STAT!B2226</f>
        <v>45240</v>
      </c>
      <c r="B2223" s="6">
        <f>TITRES_STAT!C2226</f>
        <v>16.399999999999999</v>
      </c>
      <c r="C2223" s="6">
        <f>TITRES_STAT!D2226</f>
        <v>14.04</v>
      </c>
      <c r="D2223" s="6">
        <f>TITRES_STAT!E2226</f>
        <v>14.04</v>
      </c>
      <c r="E2223" s="2">
        <f t="shared" si="136"/>
        <v>-702.68041407667158</v>
      </c>
      <c r="F2223" s="6" t="str">
        <f t="shared" si="139"/>
        <v>BEARISH</v>
      </c>
      <c r="G2223" s="6" t="str">
        <f t="shared" si="138"/>
        <v>NEUTRAL</v>
      </c>
      <c r="H2223" s="6" t="str">
        <f t="shared" si="137"/>
        <v>NEUTRAL</v>
      </c>
    </row>
    <row r="2224" spans="1:8" ht="13.5" x14ac:dyDescent="0.25">
      <c r="A2224" s="3">
        <f>TITRES_STAT!B2227</f>
        <v>45243</v>
      </c>
      <c r="B2224" s="6">
        <f>TITRES_STAT!C2227</f>
        <v>16.399999999999999</v>
      </c>
      <c r="C2224" s="6">
        <f>TITRES_STAT!D2227</f>
        <v>14.04</v>
      </c>
      <c r="D2224" s="6">
        <f>TITRES_STAT!E2227</f>
        <v>14.04</v>
      </c>
      <c r="E2224" s="2">
        <f t="shared" si="136"/>
        <v>-702.68041407667158</v>
      </c>
      <c r="F2224" s="6" t="str">
        <f t="shared" si="139"/>
        <v>BEARISH</v>
      </c>
      <c r="G2224" s="6" t="str">
        <f t="shared" si="138"/>
        <v>NEUTRAL</v>
      </c>
      <c r="H2224" s="6" t="str">
        <f t="shared" si="137"/>
        <v>NEUTRAL</v>
      </c>
    </row>
    <row r="2225" spans="1:8" ht="13.5" x14ac:dyDescent="0.25">
      <c r="A2225" s="3">
        <f>TITRES_STAT!B2228</f>
        <v>45244</v>
      </c>
      <c r="B2225" s="6">
        <f>TITRES_STAT!C2228</f>
        <v>16.100000000000001</v>
      </c>
      <c r="C2225" s="6">
        <f>TITRES_STAT!D2228</f>
        <v>13.784000000000001</v>
      </c>
      <c r="D2225" s="6">
        <f>TITRES_STAT!E2228</f>
        <v>13.784000000000001</v>
      </c>
      <c r="E2225" s="2">
        <f t="shared" si="136"/>
        <v>-716.46441407667157</v>
      </c>
      <c r="F2225" s="6" t="str">
        <f t="shared" si="139"/>
        <v>BEARISH</v>
      </c>
      <c r="G2225" s="6" t="str">
        <f t="shared" si="138"/>
        <v>STRONG</v>
      </c>
      <c r="H2225" s="6" t="str">
        <f t="shared" si="137"/>
        <v>CONFIRMED BEARISH</v>
      </c>
    </row>
    <row r="2226" spans="1:8" ht="13.5" x14ac:dyDescent="0.25">
      <c r="A2226" s="3">
        <f>TITRES_STAT!B2229</f>
        <v>45245</v>
      </c>
      <c r="B2226" s="6">
        <f>TITRES_STAT!C2229</f>
        <v>16.39</v>
      </c>
      <c r="C2226" s="6">
        <f>TITRES_STAT!D2229</f>
        <v>14.032</v>
      </c>
      <c r="D2226" s="6">
        <f>TITRES_STAT!E2229</f>
        <v>13.711806711409393</v>
      </c>
      <c r="E2226" s="2">
        <f t="shared" si="136"/>
        <v>-702.75260736526218</v>
      </c>
      <c r="F2226" s="6" t="str">
        <f t="shared" si="139"/>
        <v>BULLISH</v>
      </c>
      <c r="G2226" s="6" t="str">
        <f t="shared" si="138"/>
        <v>NEUTRAL</v>
      </c>
      <c r="H2226" s="6" t="str">
        <f t="shared" si="137"/>
        <v>CONFIRMED BULLISH</v>
      </c>
    </row>
    <row r="2227" spans="1:8" ht="13.5" x14ac:dyDescent="0.25">
      <c r="A2227" s="3">
        <f>TITRES_STAT!B2230</f>
        <v>45246</v>
      </c>
      <c r="B2227" s="6">
        <f>TITRES_STAT!C2230</f>
        <v>16.39</v>
      </c>
      <c r="C2227" s="6">
        <f>TITRES_STAT!D2230</f>
        <v>14.032</v>
      </c>
      <c r="D2227" s="6">
        <f>TITRES_STAT!E2230</f>
        <v>0</v>
      </c>
      <c r="E2227" s="2">
        <f t="shared" si="136"/>
        <v>-702.75260736526218</v>
      </c>
      <c r="F2227" s="6" t="str">
        <f t="shared" si="139"/>
        <v>BULLISH</v>
      </c>
      <c r="G2227" s="6" t="str">
        <f t="shared" si="138"/>
        <v>NEUTRAL</v>
      </c>
      <c r="H2227" s="6" t="str">
        <f t="shared" si="137"/>
        <v>CONFIRMED BULLISH</v>
      </c>
    </row>
    <row r="2228" spans="1:8" ht="13.5" x14ac:dyDescent="0.25">
      <c r="A2228" s="3">
        <f>TITRES_STAT!B2231</f>
        <v>45247</v>
      </c>
      <c r="B2228" s="6">
        <f>TITRES_STAT!C2231</f>
        <v>16.39</v>
      </c>
      <c r="C2228" s="6">
        <f>TITRES_STAT!D2231</f>
        <v>14.032</v>
      </c>
      <c r="D2228" s="6">
        <f>TITRES_STAT!E2231</f>
        <v>0</v>
      </c>
      <c r="E2228" s="2">
        <f t="shared" si="136"/>
        <v>-702.75260736526218</v>
      </c>
      <c r="F2228" s="6" t="str">
        <f t="shared" si="139"/>
        <v>BEARISH</v>
      </c>
      <c r="G2228" s="6" t="str">
        <f t="shared" si="138"/>
        <v>NEUTRAL</v>
      </c>
      <c r="H2228" s="6" t="str">
        <f t="shared" si="137"/>
        <v>CONFIRMED BEARISH</v>
      </c>
    </row>
    <row r="2229" spans="1:8" ht="13.5" x14ac:dyDescent="0.25">
      <c r="A2229" s="3">
        <f>TITRES_STAT!B2232</f>
        <v>45250</v>
      </c>
      <c r="B2229" s="6">
        <f>TITRES_STAT!C2232</f>
        <v>16.39</v>
      </c>
      <c r="C2229" s="6">
        <f>TITRES_STAT!D2232</f>
        <v>14.032</v>
      </c>
      <c r="D2229" s="6">
        <f>TITRES_STAT!E2232</f>
        <v>13.710094447834043</v>
      </c>
      <c r="E2229" s="2">
        <f t="shared" si="136"/>
        <v>-702.75260736526218</v>
      </c>
      <c r="F2229" s="6" t="str">
        <f t="shared" si="139"/>
        <v>BEARISH</v>
      </c>
      <c r="G2229" s="6" t="str">
        <f t="shared" si="138"/>
        <v>NEUTRAL</v>
      </c>
      <c r="H2229" s="6" t="str">
        <f t="shared" si="137"/>
        <v>CONFIRMED BEARISH</v>
      </c>
    </row>
    <row r="2230" spans="1:8" ht="13.5" x14ac:dyDescent="0.25">
      <c r="A2230" s="3">
        <f>TITRES_STAT!B2233</f>
        <v>45251</v>
      </c>
      <c r="B2230" s="6">
        <f>TITRES_STAT!C2233</f>
        <v>16.38</v>
      </c>
      <c r="C2230" s="6">
        <f>TITRES_STAT!D2233</f>
        <v>14.023</v>
      </c>
      <c r="D2230" s="6">
        <f>TITRES_STAT!E2233</f>
        <v>14.027280525030527</v>
      </c>
      <c r="E2230" s="2">
        <f t="shared" si="136"/>
        <v>-716.77988789029268</v>
      </c>
      <c r="F2230" s="6" t="str">
        <f t="shared" si="139"/>
        <v>BEARISH</v>
      </c>
      <c r="G2230" s="6" t="str">
        <f t="shared" si="138"/>
        <v>NEUTRAL</v>
      </c>
      <c r="H2230" s="6" t="str">
        <f t="shared" si="137"/>
        <v>BEARISH DIVERGENCE</v>
      </c>
    </row>
    <row r="2231" spans="1:8" ht="13.5" x14ac:dyDescent="0.25">
      <c r="A2231" s="3">
        <f>TITRES_STAT!B2234</f>
        <v>45252</v>
      </c>
      <c r="B2231" s="6">
        <f>TITRES_STAT!C2234</f>
        <v>16.38</v>
      </c>
      <c r="C2231" s="6">
        <f>TITRES_STAT!D2234</f>
        <v>14.023</v>
      </c>
      <c r="D2231" s="6">
        <f>TITRES_STAT!E2234</f>
        <v>0</v>
      </c>
      <c r="E2231" s="2">
        <f t="shared" si="136"/>
        <v>-716.77988789029268</v>
      </c>
      <c r="F2231" s="6" t="str">
        <f t="shared" si="139"/>
        <v>BEARISH</v>
      </c>
      <c r="G2231" s="6" t="str">
        <f t="shared" si="138"/>
        <v>NEUTRAL</v>
      </c>
      <c r="H2231" s="6" t="str">
        <f t="shared" si="137"/>
        <v>CONFIRMED BEARISH</v>
      </c>
    </row>
    <row r="2232" spans="1:8" ht="13.5" x14ac:dyDescent="0.25">
      <c r="A2232" s="3">
        <f>TITRES_STAT!B2235</f>
        <v>45253</v>
      </c>
      <c r="B2232" s="6">
        <f>TITRES_STAT!C2235</f>
        <v>16.38</v>
      </c>
      <c r="C2232" s="6">
        <f>TITRES_STAT!D2235</f>
        <v>14.023</v>
      </c>
      <c r="D2232" s="6">
        <f>TITRES_STAT!E2235</f>
        <v>0</v>
      </c>
      <c r="E2232" s="2">
        <f t="shared" si="136"/>
        <v>-716.77988789029268</v>
      </c>
      <c r="F2232" s="6" t="str">
        <f t="shared" si="139"/>
        <v>BEARISH</v>
      </c>
      <c r="G2232" s="6" t="str">
        <f t="shared" si="138"/>
        <v>NEUTRAL</v>
      </c>
      <c r="H2232" s="6" t="str">
        <f t="shared" si="137"/>
        <v>CONFIRMED BEARISH</v>
      </c>
    </row>
    <row r="2233" spans="1:8" ht="13.5" x14ac:dyDescent="0.25">
      <c r="A2233" s="3">
        <f>TITRES_STAT!B2236</f>
        <v>45254</v>
      </c>
      <c r="B2233" s="6">
        <f>TITRES_STAT!C2236</f>
        <v>16.38</v>
      </c>
      <c r="C2233" s="6">
        <f>TITRES_STAT!D2236</f>
        <v>14.023</v>
      </c>
      <c r="D2233" s="6">
        <f>TITRES_STAT!E2236</f>
        <v>0</v>
      </c>
      <c r="E2233" s="2">
        <f t="shared" si="136"/>
        <v>-716.77988789029268</v>
      </c>
      <c r="F2233" s="6" t="str">
        <f t="shared" si="139"/>
        <v>BEARISH</v>
      </c>
      <c r="G2233" s="6" t="str">
        <f t="shared" si="138"/>
        <v>NEUTRAL</v>
      </c>
      <c r="H2233" s="6" t="str">
        <f t="shared" si="137"/>
        <v>CONFIRMED BEARISH</v>
      </c>
    </row>
    <row r="2234" spans="1:8" ht="13.5" x14ac:dyDescent="0.25">
      <c r="A2234" s="3">
        <f>TITRES_STAT!B2237</f>
        <v>45257</v>
      </c>
      <c r="B2234" s="6">
        <f>TITRES_STAT!C2237</f>
        <v>16.38</v>
      </c>
      <c r="C2234" s="6">
        <f>TITRES_STAT!D2237</f>
        <v>14.023</v>
      </c>
      <c r="D2234" s="6">
        <f>TITRES_STAT!E2237</f>
        <v>0</v>
      </c>
      <c r="E2234" s="2">
        <f t="shared" si="136"/>
        <v>-716.77988789029268</v>
      </c>
      <c r="F2234" s="6" t="str">
        <f t="shared" si="139"/>
        <v>BEARISH</v>
      </c>
      <c r="G2234" s="6" t="str">
        <f t="shared" si="138"/>
        <v>NEUTRAL</v>
      </c>
      <c r="H2234" s="6" t="str">
        <f t="shared" si="137"/>
        <v>CONFIRMED BEARISH</v>
      </c>
    </row>
    <row r="2235" spans="1:8" ht="13.5" x14ac:dyDescent="0.25">
      <c r="A2235" s="3">
        <f>TITRES_STAT!B2238</f>
        <v>45258</v>
      </c>
      <c r="B2235" s="6">
        <f>TITRES_STAT!C2238</f>
        <v>16.38</v>
      </c>
      <c r="C2235" s="6">
        <f>TITRES_STAT!D2238</f>
        <v>14.023</v>
      </c>
      <c r="D2235" s="6">
        <f>TITRES_STAT!E2238</f>
        <v>0</v>
      </c>
      <c r="E2235" s="2">
        <f t="shared" si="136"/>
        <v>-716.77988789029268</v>
      </c>
      <c r="F2235" s="6" t="str">
        <f t="shared" si="139"/>
        <v>NEUTRAL</v>
      </c>
      <c r="G2235" s="6" t="str">
        <f t="shared" si="138"/>
        <v>NEUTRAL</v>
      </c>
      <c r="H2235" s="6" t="str">
        <f t="shared" si="137"/>
        <v>NEUTRAL</v>
      </c>
    </row>
    <row r="2236" spans="1:8" ht="13.5" x14ac:dyDescent="0.25">
      <c r="A2236" s="3">
        <f>TITRES_STAT!B2239</f>
        <v>45259</v>
      </c>
      <c r="B2236" s="6">
        <f>TITRES_STAT!C2239</f>
        <v>16.38</v>
      </c>
      <c r="C2236" s="6">
        <f>TITRES_STAT!D2239</f>
        <v>14.023</v>
      </c>
      <c r="D2236" s="6">
        <f>TITRES_STAT!E2239</f>
        <v>0</v>
      </c>
      <c r="E2236" s="2">
        <f t="shared" si="136"/>
        <v>-716.77988789029268</v>
      </c>
      <c r="F2236" s="6" t="str">
        <f t="shared" si="139"/>
        <v>NEUTRAL</v>
      </c>
      <c r="G2236" s="6" t="str">
        <f t="shared" si="138"/>
        <v>NEUTRAL</v>
      </c>
      <c r="H2236" s="6" t="str">
        <f t="shared" si="137"/>
        <v>NEUTRAL</v>
      </c>
    </row>
    <row r="2237" spans="1:8" ht="13.5" x14ac:dyDescent="0.25">
      <c r="A2237" s="3">
        <f>TITRES_STAT!B2240</f>
        <v>45260</v>
      </c>
      <c r="B2237" s="6">
        <f>TITRES_STAT!C2240</f>
        <v>16.38</v>
      </c>
      <c r="C2237" s="6">
        <f>TITRES_STAT!D2240</f>
        <v>14.023</v>
      </c>
      <c r="D2237" s="6">
        <f>TITRES_STAT!E2240</f>
        <v>0</v>
      </c>
      <c r="E2237" s="2">
        <f t="shared" si="136"/>
        <v>-716.77988789029268</v>
      </c>
      <c r="F2237" s="6" t="str">
        <f t="shared" si="139"/>
        <v>NEUTRAL</v>
      </c>
      <c r="G2237" s="6" t="str">
        <f t="shared" si="138"/>
        <v>NEUTRAL</v>
      </c>
      <c r="H2237" s="6" t="str">
        <f t="shared" si="137"/>
        <v>NEUTRAL</v>
      </c>
    </row>
    <row r="2238" spans="1:8" ht="13.5" x14ac:dyDescent="0.25">
      <c r="A2238" s="3">
        <f>TITRES_STAT!B2241</f>
        <v>45261</v>
      </c>
      <c r="B2238" s="6">
        <f>TITRES_STAT!C2241</f>
        <v>16.38</v>
      </c>
      <c r="C2238" s="6">
        <f>TITRES_STAT!D2241</f>
        <v>14.023</v>
      </c>
      <c r="D2238" s="6">
        <f>TITRES_STAT!E2241</f>
        <v>13.788427228327231</v>
      </c>
      <c r="E2238" s="2">
        <f t="shared" si="136"/>
        <v>-716.77988789029268</v>
      </c>
      <c r="F2238" s="6" t="str">
        <f t="shared" si="139"/>
        <v>NEUTRAL</v>
      </c>
      <c r="G2238" s="6" t="str">
        <f t="shared" si="138"/>
        <v>NEUTRAL</v>
      </c>
      <c r="H2238" s="6" t="str">
        <f t="shared" si="137"/>
        <v>NEUTRAL</v>
      </c>
    </row>
    <row r="2239" spans="1:8" ht="13.5" x14ac:dyDescent="0.25">
      <c r="A2239" s="3">
        <f>TITRES_STAT!B2242</f>
        <v>45264</v>
      </c>
      <c r="B2239" s="6">
        <f>TITRES_STAT!C2242</f>
        <v>16.38</v>
      </c>
      <c r="C2239" s="6">
        <f>TITRES_STAT!D2242</f>
        <v>14.023</v>
      </c>
      <c r="D2239" s="6">
        <f>TITRES_STAT!E2242</f>
        <v>14.022143894993897</v>
      </c>
      <c r="E2239" s="2">
        <f t="shared" si="136"/>
        <v>-716.77988789029268</v>
      </c>
      <c r="F2239" s="6" t="str">
        <f t="shared" si="139"/>
        <v>NEUTRAL</v>
      </c>
      <c r="G2239" s="6" t="str">
        <f t="shared" si="138"/>
        <v>NEUTRAL</v>
      </c>
      <c r="H2239" s="6" t="str">
        <f t="shared" si="137"/>
        <v>NEUTRAL</v>
      </c>
    </row>
    <row r="2240" spans="1:8" ht="13.5" x14ac:dyDescent="0.25">
      <c r="A2240" s="3">
        <f>TITRES_STAT!B2243</f>
        <v>45265</v>
      </c>
      <c r="B2240" s="6">
        <f>TITRES_STAT!C2243</f>
        <v>16.5</v>
      </c>
      <c r="C2240" s="6">
        <f>TITRES_STAT!D2243</f>
        <v>14.125999999999999</v>
      </c>
      <c r="D2240" s="6">
        <f>TITRES_STAT!E2243</f>
        <v>14.058366424242422</v>
      </c>
      <c r="E2240" s="2">
        <f t="shared" si="136"/>
        <v>-702.72152146605026</v>
      </c>
      <c r="F2240" s="6" t="str">
        <f t="shared" si="139"/>
        <v>BULLISH</v>
      </c>
      <c r="G2240" s="6" t="str">
        <f t="shared" si="138"/>
        <v>NEUTRAL</v>
      </c>
      <c r="H2240" s="6" t="str">
        <f t="shared" si="137"/>
        <v>CONFIRMED BULLISH</v>
      </c>
    </row>
    <row r="2241" spans="1:8" ht="13.5" x14ac:dyDescent="0.25">
      <c r="A2241" s="3">
        <f>TITRES_STAT!B2244</f>
        <v>45266</v>
      </c>
      <c r="B2241" s="6">
        <f>TITRES_STAT!C2244</f>
        <v>16.7</v>
      </c>
      <c r="C2241" s="6">
        <f>TITRES_STAT!D2244</f>
        <v>14.297000000000001</v>
      </c>
      <c r="D2241" s="6">
        <f>TITRES_STAT!E2244</f>
        <v>14.160022754491019</v>
      </c>
      <c r="E2241" s="2">
        <f t="shared" si="136"/>
        <v>-688.56149871155924</v>
      </c>
      <c r="F2241" s="6" t="str">
        <f t="shared" si="139"/>
        <v>BULLISH</v>
      </c>
      <c r="G2241" s="6" t="str">
        <f t="shared" si="138"/>
        <v>WEAK</v>
      </c>
      <c r="H2241" s="6" t="str">
        <f t="shared" si="137"/>
        <v>CONFIRMED BULLISH</v>
      </c>
    </row>
    <row r="2242" spans="1:8" ht="13.5" x14ac:dyDescent="0.25">
      <c r="A2242" s="3">
        <f>TITRES_STAT!B2245</f>
        <v>45267</v>
      </c>
      <c r="B2242" s="6">
        <f>TITRES_STAT!C2245</f>
        <v>16.7</v>
      </c>
      <c r="C2242" s="6">
        <f>TITRES_STAT!D2245</f>
        <v>14.297000000000001</v>
      </c>
      <c r="D2242" s="6">
        <f>TITRES_STAT!E2245</f>
        <v>0</v>
      </c>
      <c r="E2242" s="2">
        <f t="shared" si="136"/>
        <v>-688.56149871155924</v>
      </c>
      <c r="F2242" s="6" t="str">
        <f t="shared" si="139"/>
        <v>BULLISH</v>
      </c>
      <c r="G2242" s="6" t="str">
        <f t="shared" si="138"/>
        <v>WEAK</v>
      </c>
      <c r="H2242" s="6" t="str">
        <f t="shared" si="137"/>
        <v>CONFIRMED BULLISH</v>
      </c>
    </row>
    <row r="2243" spans="1:8" ht="13.5" x14ac:dyDescent="0.25">
      <c r="A2243" s="3">
        <f>TITRES_STAT!B2246</f>
        <v>45268</v>
      </c>
      <c r="B2243" s="6">
        <f>TITRES_STAT!C2246</f>
        <v>16.649999999999999</v>
      </c>
      <c r="C2243" s="6">
        <f>TITRES_STAT!D2246</f>
        <v>14.254</v>
      </c>
      <c r="D2243" s="6">
        <f>TITRES_STAT!E2246</f>
        <v>14.056241801801804</v>
      </c>
      <c r="E2243" s="2">
        <f t="shared" si="136"/>
        <v>-702.61774051336101</v>
      </c>
      <c r="F2243" s="6" t="str">
        <f t="shared" si="139"/>
        <v>BULLISH</v>
      </c>
      <c r="G2243" s="6" t="str">
        <f t="shared" si="138"/>
        <v>NEUTRAL</v>
      </c>
      <c r="H2243" s="6" t="str">
        <f t="shared" si="137"/>
        <v>CONFIRMED BULLISH</v>
      </c>
    </row>
    <row r="2244" spans="1:8" ht="13.5" x14ac:dyDescent="0.25">
      <c r="A2244" s="3">
        <f>TITRES_STAT!B2247</f>
        <v>45271</v>
      </c>
      <c r="B2244" s="6">
        <f>TITRES_STAT!C2247</f>
        <v>16.5</v>
      </c>
      <c r="C2244" s="6">
        <f>TITRES_STAT!D2247</f>
        <v>14.125999999999999</v>
      </c>
      <c r="D2244" s="6">
        <f>TITRES_STAT!E2247</f>
        <v>14.133705090909091</v>
      </c>
      <c r="E2244" s="2">
        <f t="shared" ref="E2244:E2307" si="140">IF(B2244&gt;B2243, E2243+D2244, IF(B2244&lt;B2243, E2243-D2244, E2243))</f>
        <v>-716.75144560427009</v>
      </c>
      <c r="F2244" s="6" t="str">
        <f t="shared" si="139"/>
        <v>BULLISH</v>
      </c>
      <c r="G2244" s="6" t="str">
        <f t="shared" si="138"/>
        <v>NEUTRAL</v>
      </c>
      <c r="H2244" s="6" t="str">
        <f t="shared" si="137"/>
        <v>CONFIRMED BULLISH</v>
      </c>
    </row>
    <row r="2245" spans="1:8" ht="13.5" x14ac:dyDescent="0.25">
      <c r="A2245" s="3">
        <f>TITRES_STAT!B2248</f>
        <v>45272</v>
      </c>
      <c r="B2245" s="6">
        <f>TITRES_STAT!C2248</f>
        <v>16.5</v>
      </c>
      <c r="C2245" s="6">
        <f>TITRES_STAT!D2248</f>
        <v>14.125999999999999</v>
      </c>
      <c r="D2245" s="6">
        <f>TITRES_STAT!E2248</f>
        <v>0</v>
      </c>
      <c r="E2245" s="2">
        <f t="shared" si="140"/>
        <v>-716.75144560427009</v>
      </c>
      <c r="F2245" s="6" t="str">
        <f t="shared" si="139"/>
        <v>BEARISH</v>
      </c>
      <c r="G2245" s="6" t="str">
        <f t="shared" si="138"/>
        <v>NEUTRAL</v>
      </c>
      <c r="H2245" s="6" t="str">
        <f t="shared" si="137"/>
        <v>NEUTRAL</v>
      </c>
    </row>
    <row r="2246" spans="1:8" ht="13.5" x14ac:dyDescent="0.25">
      <c r="A2246" s="3">
        <f>TITRES_STAT!B2249</f>
        <v>45273</v>
      </c>
      <c r="B2246" s="6">
        <f>TITRES_STAT!C2249</f>
        <v>16.649999999999999</v>
      </c>
      <c r="C2246" s="6">
        <f>TITRES_STAT!D2249</f>
        <v>14.254</v>
      </c>
      <c r="D2246" s="6">
        <f>TITRES_STAT!E2249</f>
        <v>14.190648888888891</v>
      </c>
      <c r="E2246" s="2">
        <f t="shared" si="140"/>
        <v>-702.56079671538123</v>
      </c>
      <c r="F2246" s="6" t="str">
        <f t="shared" si="139"/>
        <v>BEARISH</v>
      </c>
      <c r="G2246" s="6" t="str">
        <f t="shared" si="138"/>
        <v>STRONG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BEARISH</v>
      </c>
    </row>
    <row r="2247" spans="1:8" ht="13.5" x14ac:dyDescent="0.25">
      <c r="A2247" s="3">
        <f>TITRES_STAT!B2250</f>
        <v>45274</v>
      </c>
      <c r="B2247" s="6">
        <f>TITRES_STAT!C2250</f>
        <v>16.649999999999999</v>
      </c>
      <c r="C2247" s="6">
        <f>TITRES_STAT!D2250</f>
        <v>14.254</v>
      </c>
      <c r="D2247" s="6">
        <f>TITRES_STAT!E2250</f>
        <v>14.254</v>
      </c>
      <c r="E2247" s="2">
        <f t="shared" si="140"/>
        <v>-702.56079671538123</v>
      </c>
      <c r="F2247" s="6" t="str">
        <f t="shared" si="139"/>
        <v>BEARISH</v>
      </c>
      <c r="G2247" s="6" t="str">
        <f t="shared" ref="G2247:G2310" si="142">IF((E2247-E2242)/E2242 &gt; 0.02, "STRONG",
 IF((E2247-E2242)/E2242 &lt; -0.02, "WEAK", "NEUTRAL"))</f>
        <v>STRONG</v>
      </c>
      <c r="H2247" s="6" t="str">
        <f t="shared" si="141"/>
        <v>CONFIRMED BEARISH</v>
      </c>
    </row>
    <row r="2248" spans="1:8" ht="13.5" x14ac:dyDescent="0.25">
      <c r="A2248" s="3">
        <f>TITRES_STAT!B2251</f>
        <v>45275</v>
      </c>
      <c r="B2248" s="6">
        <f>TITRES_STAT!C2251</f>
        <v>16.690000000000001</v>
      </c>
      <c r="C2248" s="6">
        <f>TITRES_STAT!D2251</f>
        <v>14.289</v>
      </c>
      <c r="D2248" s="6">
        <f>TITRES_STAT!E2251</f>
        <v>14.253042061114439</v>
      </c>
      <c r="E2248" s="2">
        <f t="shared" si="140"/>
        <v>-688.30775465426677</v>
      </c>
      <c r="F2248" s="6" t="str">
        <f t="shared" ref="F2248:F2311" si="143">IF(E2248&gt;E2243,"BULLISH",IF(E2248&lt;E2243,"BEARISH","NEUTRAL"))</f>
        <v>BULLISH</v>
      </c>
      <c r="G2248" s="6" t="str">
        <f t="shared" si="142"/>
        <v>WEAK</v>
      </c>
      <c r="H2248" s="6" t="str">
        <f t="shared" si="141"/>
        <v>CONFIRMED BULLISH</v>
      </c>
    </row>
    <row r="2249" spans="1:8" ht="13.5" x14ac:dyDescent="0.25">
      <c r="A2249" s="3">
        <f>TITRES_STAT!B2252</f>
        <v>45278</v>
      </c>
      <c r="B2249" s="6">
        <f>TITRES_STAT!C2252</f>
        <v>16.649999999999999</v>
      </c>
      <c r="C2249" s="6">
        <f>TITRES_STAT!D2252</f>
        <v>14.254</v>
      </c>
      <c r="D2249" s="6">
        <f>TITRES_STAT!E2252</f>
        <v>14.254</v>
      </c>
      <c r="E2249" s="2">
        <f t="shared" si="140"/>
        <v>-702.56175465426679</v>
      </c>
      <c r="F2249" s="6" t="str">
        <f t="shared" si="143"/>
        <v>BULLISH</v>
      </c>
      <c r="G2249" s="6" t="str">
        <f t="shared" si="142"/>
        <v>NEUTRAL</v>
      </c>
      <c r="H2249" s="6" t="str">
        <f t="shared" si="141"/>
        <v>CONFIRMED BULLISH</v>
      </c>
    </row>
    <row r="2250" spans="1:8" ht="13.5" x14ac:dyDescent="0.25">
      <c r="A2250" s="3">
        <f>TITRES_STAT!B2253</f>
        <v>45279</v>
      </c>
      <c r="B2250" s="6">
        <f>TITRES_STAT!C2253</f>
        <v>16.7</v>
      </c>
      <c r="C2250" s="6">
        <f>TITRES_STAT!D2253</f>
        <v>14.297000000000001</v>
      </c>
      <c r="D2250" s="6">
        <f>TITRES_STAT!E2253</f>
        <v>14.142900598802395</v>
      </c>
      <c r="E2250" s="2">
        <f t="shared" si="140"/>
        <v>-688.41885405546441</v>
      </c>
      <c r="F2250" s="6" t="str">
        <f t="shared" si="143"/>
        <v>BULLISH</v>
      </c>
      <c r="G2250" s="6" t="str">
        <f t="shared" si="142"/>
        <v>WEAK</v>
      </c>
      <c r="H2250" s="6" t="str">
        <f t="shared" si="141"/>
        <v>CONFIRMED BULLISH</v>
      </c>
    </row>
    <row r="2251" spans="1:8" ht="13.5" x14ac:dyDescent="0.25">
      <c r="A2251" s="3">
        <f>TITRES_STAT!B2254</f>
        <v>45280</v>
      </c>
      <c r="B2251" s="6">
        <f>TITRES_STAT!C2254</f>
        <v>16.5</v>
      </c>
      <c r="C2251" s="6">
        <f>TITRES_STAT!D2254</f>
        <v>14.125999999999999</v>
      </c>
      <c r="D2251" s="6">
        <f>TITRES_STAT!E2254</f>
        <v>14.130280606060603</v>
      </c>
      <c r="E2251" s="2">
        <f t="shared" si="140"/>
        <v>-702.54913466152504</v>
      </c>
      <c r="F2251" s="6" t="str">
        <f t="shared" si="143"/>
        <v>BULLISH</v>
      </c>
      <c r="G2251" s="6" t="str">
        <f t="shared" si="142"/>
        <v>NEUTRAL</v>
      </c>
      <c r="H2251" s="6" t="str">
        <f t="shared" si="141"/>
        <v>BULLISH DIVERGENCE</v>
      </c>
    </row>
    <row r="2252" spans="1:8" ht="13.5" x14ac:dyDescent="0.25">
      <c r="A2252" s="3">
        <f>TITRES_STAT!B2255</f>
        <v>45281</v>
      </c>
      <c r="B2252" s="6">
        <f>TITRES_STAT!C2255</f>
        <v>16.690000000000001</v>
      </c>
      <c r="C2252" s="6">
        <f>TITRES_STAT!D2255</f>
        <v>14.289</v>
      </c>
      <c r="D2252" s="6">
        <f>TITRES_STAT!E2255</f>
        <v>14.134894547633314</v>
      </c>
      <c r="E2252" s="2">
        <f t="shared" si="140"/>
        <v>-688.41424011389176</v>
      </c>
      <c r="F2252" s="6" t="str">
        <f t="shared" si="143"/>
        <v>BULLISH</v>
      </c>
      <c r="G2252" s="6" t="str">
        <f t="shared" si="142"/>
        <v>WEAK</v>
      </c>
      <c r="H2252" s="6" t="str">
        <f t="shared" si="141"/>
        <v>CONFIRMED BULLISH</v>
      </c>
    </row>
    <row r="2253" spans="1:8" ht="13.5" x14ac:dyDescent="0.25">
      <c r="A2253" s="3">
        <f>TITRES_STAT!B2256</f>
        <v>45282</v>
      </c>
      <c r="B2253" s="6">
        <f>TITRES_STAT!C2256</f>
        <v>17.38</v>
      </c>
      <c r="C2253" s="6">
        <f>TITRES_STAT!D2256</f>
        <v>14.879</v>
      </c>
      <c r="D2253" s="6">
        <f>TITRES_STAT!E2256</f>
        <v>14.18898423475259</v>
      </c>
      <c r="E2253" s="2">
        <f t="shared" si="140"/>
        <v>-674.22525587913913</v>
      </c>
      <c r="F2253" s="6" t="str">
        <f t="shared" si="143"/>
        <v>BULLISH</v>
      </c>
      <c r="G2253" s="6" t="str">
        <f t="shared" si="142"/>
        <v>WEAK</v>
      </c>
      <c r="H2253" s="6" t="str">
        <f t="shared" si="141"/>
        <v>CONFIRMED BULLISH</v>
      </c>
    </row>
    <row r="2254" spans="1:8" ht="13.5" x14ac:dyDescent="0.25">
      <c r="A2254" s="3">
        <f>TITRES_STAT!B2257</f>
        <v>45285</v>
      </c>
      <c r="B2254" s="6">
        <f>TITRES_STAT!C2257</f>
        <v>17.38</v>
      </c>
      <c r="C2254" s="6">
        <f>TITRES_STAT!D2257</f>
        <v>14.879</v>
      </c>
      <c r="D2254" s="6">
        <f>TITRES_STAT!E2257</f>
        <v>0</v>
      </c>
      <c r="E2254" s="2">
        <f t="shared" si="140"/>
        <v>-674.22525587913913</v>
      </c>
      <c r="F2254" s="6" t="str">
        <f t="shared" si="143"/>
        <v>BULLISH</v>
      </c>
      <c r="G2254" s="6" t="str">
        <f t="shared" si="142"/>
        <v>WEAK</v>
      </c>
      <c r="H2254" s="6" t="str">
        <f t="shared" si="141"/>
        <v>CONFIRMED BULLISH</v>
      </c>
    </row>
    <row r="2255" spans="1:8" ht="13.5" x14ac:dyDescent="0.25">
      <c r="A2255" s="3">
        <f>TITRES_STAT!B2258</f>
        <v>45286</v>
      </c>
      <c r="B2255" s="6">
        <f>TITRES_STAT!C2258</f>
        <v>17.03</v>
      </c>
      <c r="C2255" s="6">
        <f>TITRES_STAT!D2258</f>
        <v>14.58</v>
      </c>
      <c r="D2255" s="6">
        <f>TITRES_STAT!E2258</f>
        <v>14.28976981796829</v>
      </c>
      <c r="E2255" s="2">
        <f t="shared" si="140"/>
        <v>-688.51502569710738</v>
      </c>
      <c r="F2255" s="6" t="str">
        <f t="shared" si="143"/>
        <v>BEARISH</v>
      </c>
      <c r="G2255" s="6" t="str">
        <f t="shared" si="142"/>
        <v>NEUTRAL</v>
      </c>
      <c r="H2255" s="6" t="str">
        <f t="shared" si="141"/>
        <v>BEARISH DIVERGENCE</v>
      </c>
    </row>
    <row r="2256" spans="1:8" ht="13.5" x14ac:dyDescent="0.25">
      <c r="A2256" s="3">
        <f>TITRES_STAT!B2259</f>
        <v>45287</v>
      </c>
      <c r="B2256" s="6">
        <f>TITRES_STAT!C2259</f>
        <v>16.8</v>
      </c>
      <c r="C2256" s="6">
        <f>TITRES_STAT!D2259</f>
        <v>14.382999999999999</v>
      </c>
      <c r="D2256" s="6">
        <f>TITRES_STAT!E2259</f>
        <v>14.289681726190473</v>
      </c>
      <c r="E2256" s="2">
        <f t="shared" si="140"/>
        <v>-702.80470742329783</v>
      </c>
      <c r="F2256" s="6" t="str">
        <f t="shared" si="143"/>
        <v>BEARISH</v>
      </c>
      <c r="G2256" s="6" t="str">
        <f t="shared" si="142"/>
        <v>NEUTRAL</v>
      </c>
      <c r="H2256" s="6" t="str">
        <f t="shared" si="141"/>
        <v>BEARISH DIVERGENCE</v>
      </c>
    </row>
    <row r="2257" spans="1:8" ht="13.5" x14ac:dyDescent="0.25">
      <c r="A2257" s="3">
        <f>TITRES_STAT!B2260</f>
        <v>45288</v>
      </c>
      <c r="B2257" s="6">
        <f>TITRES_STAT!C2260</f>
        <v>16.89</v>
      </c>
      <c r="C2257" s="6">
        <f>TITRES_STAT!D2260</f>
        <v>14.46</v>
      </c>
      <c r="D2257" s="6">
        <f>TITRES_STAT!E2260</f>
        <v>14.174909413854349</v>
      </c>
      <c r="E2257" s="2">
        <f t="shared" si="140"/>
        <v>-688.62979800944345</v>
      </c>
      <c r="F2257" s="6" t="str">
        <f t="shared" si="143"/>
        <v>BEARISH</v>
      </c>
      <c r="G2257" s="6" t="str">
        <f t="shared" si="142"/>
        <v>NEUTRAL</v>
      </c>
      <c r="H2257" s="6" t="str">
        <f t="shared" si="141"/>
        <v>BEARISH DIVERGENCE</v>
      </c>
    </row>
    <row r="2258" spans="1:8" ht="13.5" x14ac:dyDescent="0.25">
      <c r="A2258" s="3">
        <f>TITRES_STAT!B2261</f>
        <v>45289</v>
      </c>
      <c r="B2258" s="6">
        <f>TITRES_STAT!C2261</f>
        <v>16.89</v>
      </c>
      <c r="C2258" s="6">
        <f>TITRES_STAT!D2261</f>
        <v>14.46</v>
      </c>
      <c r="D2258" s="6">
        <f>TITRES_STAT!E2261</f>
        <v>14.2502486678508</v>
      </c>
      <c r="E2258" s="2">
        <f t="shared" si="140"/>
        <v>-688.62979800944345</v>
      </c>
      <c r="F2258" s="6" t="str">
        <f t="shared" si="143"/>
        <v>BEARISH</v>
      </c>
      <c r="G2258" s="6" t="str">
        <f t="shared" si="142"/>
        <v>STRONG</v>
      </c>
      <c r="H2258" s="6" t="str">
        <f t="shared" si="141"/>
        <v>CONFIRMED BEARISH</v>
      </c>
    </row>
    <row r="2259" spans="1:8" ht="13.5" x14ac:dyDescent="0.25">
      <c r="A2259" s="3">
        <f>TITRES_STAT!B2262</f>
        <v>45293</v>
      </c>
      <c r="B2259" s="6">
        <f>TITRES_STAT!C2262</f>
        <v>16.5</v>
      </c>
      <c r="C2259" s="6">
        <f>TITRES_STAT!D2262</f>
        <v>14.125999999999999</v>
      </c>
      <c r="D2259" s="6">
        <f>TITRES_STAT!E2262</f>
        <v>14.382836363636363</v>
      </c>
      <c r="E2259" s="2">
        <f t="shared" si="140"/>
        <v>-703.01263437307978</v>
      </c>
      <c r="F2259" s="6" t="str">
        <f t="shared" si="143"/>
        <v>BEARISH</v>
      </c>
      <c r="G2259" s="6" t="str">
        <f t="shared" si="142"/>
        <v>STRONG</v>
      </c>
      <c r="H2259" s="6" t="str">
        <f t="shared" si="141"/>
        <v>CONFIRMED BEARISH</v>
      </c>
    </row>
    <row r="2260" spans="1:8" ht="13.5" x14ac:dyDescent="0.25">
      <c r="A2260" s="3">
        <f>TITRES_STAT!B2263</f>
        <v>45294</v>
      </c>
      <c r="B2260" s="6">
        <f>TITRES_STAT!C2263</f>
        <v>16.899999999999999</v>
      </c>
      <c r="C2260" s="6">
        <f>TITRES_STAT!D2263</f>
        <v>14.468</v>
      </c>
      <c r="D2260" s="6">
        <f>TITRES_STAT!E2263</f>
        <v>14.147820591715979</v>
      </c>
      <c r="E2260" s="2">
        <f t="shared" si="140"/>
        <v>-688.86481378136375</v>
      </c>
      <c r="F2260" s="6" t="str">
        <f t="shared" si="143"/>
        <v>BEARISH</v>
      </c>
      <c r="G2260" s="6" t="str">
        <f t="shared" si="142"/>
        <v>NEUTRAL</v>
      </c>
      <c r="H2260" s="6" t="str">
        <f t="shared" si="141"/>
        <v>CONFIRMED BEARISH</v>
      </c>
    </row>
    <row r="2261" spans="1:8" ht="13.5" x14ac:dyDescent="0.25">
      <c r="A2261" s="3">
        <f>TITRES_STAT!B2264</f>
        <v>45295</v>
      </c>
      <c r="B2261" s="6">
        <f>TITRES_STAT!C2264</f>
        <v>16.899999999999999</v>
      </c>
      <c r="C2261" s="6">
        <f>TITRES_STAT!D2264</f>
        <v>14.468</v>
      </c>
      <c r="D2261" s="6">
        <f>TITRES_STAT!E2264</f>
        <v>14.230005680473374</v>
      </c>
      <c r="E2261" s="2">
        <f t="shared" si="140"/>
        <v>-688.86481378136375</v>
      </c>
      <c r="F2261" s="6" t="str">
        <f t="shared" si="143"/>
        <v>BULLISH</v>
      </c>
      <c r="G2261" s="6" t="str">
        <f t="shared" si="142"/>
        <v>NEUTRAL</v>
      </c>
      <c r="H2261" s="6" t="str">
        <f t="shared" si="141"/>
        <v>CONFIRMED BULLISH</v>
      </c>
    </row>
    <row r="2262" spans="1:8" ht="13.5" x14ac:dyDescent="0.25">
      <c r="A2262" s="3">
        <f>TITRES_STAT!B2265</f>
        <v>45296</v>
      </c>
      <c r="B2262" s="6">
        <f>TITRES_STAT!C2265</f>
        <v>16.899999999999999</v>
      </c>
      <c r="C2262" s="6">
        <f>TITRES_STAT!D2265</f>
        <v>14.468</v>
      </c>
      <c r="D2262" s="6">
        <f>TITRES_STAT!E2265</f>
        <v>14.468</v>
      </c>
      <c r="E2262" s="2">
        <f t="shared" si="140"/>
        <v>-688.86481378136375</v>
      </c>
      <c r="F2262" s="6" t="str">
        <f t="shared" si="143"/>
        <v>BEARISH</v>
      </c>
      <c r="G2262" s="6" t="str">
        <f t="shared" si="142"/>
        <v>NEUTRAL</v>
      </c>
      <c r="H2262" s="6" t="str">
        <f t="shared" si="141"/>
        <v>BEARISH DIVERGENCE</v>
      </c>
    </row>
    <row r="2263" spans="1:8" ht="13.5" x14ac:dyDescent="0.25">
      <c r="A2263" s="3">
        <f>TITRES_STAT!B2266</f>
        <v>45299</v>
      </c>
      <c r="B2263" s="6">
        <f>TITRES_STAT!C2266</f>
        <v>16.899999999999999</v>
      </c>
      <c r="C2263" s="6">
        <f>TITRES_STAT!D2266</f>
        <v>14.468</v>
      </c>
      <c r="D2263" s="6">
        <f>TITRES_STAT!E2266</f>
        <v>14.363556449704143</v>
      </c>
      <c r="E2263" s="2">
        <f t="shared" si="140"/>
        <v>-688.86481378136375</v>
      </c>
      <c r="F2263" s="6" t="str">
        <f t="shared" si="143"/>
        <v>BEARISH</v>
      </c>
      <c r="G2263" s="6" t="str">
        <f t="shared" si="142"/>
        <v>NEUTRAL</v>
      </c>
      <c r="H2263" s="6" t="str">
        <f t="shared" si="141"/>
        <v>BEARISH DIVERGENCE</v>
      </c>
    </row>
    <row r="2264" spans="1:8" ht="13.5" x14ac:dyDescent="0.25">
      <c r="A2264" s="3">
        <f>TITRES_STAT!B2267</f>
        <v>45300</v>
      </c>
      <c r="B2264" s="6">
        <f>TITRES_STAT!C2267</f>
        <v>17.8</v>
      </c>
      <c r="C2264" s="6">
        <f>TITRES_STAT!D2267</f>
        <v>15.239000000000001</v>
      </c>
      <c r="D2264" s="6">
        <f>TITRES_STAT!E2267</f>
        <v>14.471913258426966</v>
      </c>
      <c r="E2264" s="2">
        <f t="shared" si="140"/>
        <v>-674.39290052293677</v>
      </c>
      <c r="F2264" s="6" t="str">
        <f t="shared" si="143"/>
        <v>BULLISH</v>
      </c>
      <c r="G2264" s="6" t="str">
        <f t="shared" si="142"/>
        <v>WEAK</v>
      </c>
      <c r="H2264" s="6" t="str">
        <f t="shared" si="141"/>
        <v>CONFIRMED BULLISH</v>
      </c>
    </row>
    <row r="2265" spans="1:8" ht="13.5" x14ac:dyDescent="0.25">
      <c r="A2265" s="3">
        <f>TITRES_STAT!B2268</f>
        <v>45301</v>
      </c>
      <c r="B2265" s="6">
        <f>TITRES_STAT!C2268</f>
        <v>16.8</v>
      </c>
      <c r="C2265" s="6">
        <f>TITRES_STAT!D2268</f>
        <v>14.382999999999999</v>
      </c>
      <c r="D2265" s="6">
        <f>TITRES_STAT!E2268</f>
        <v>14.405259404761903</v>
      </c>
      <c r="E2265" s="2">
        <f t="shared" si="140"/>
        <v>-688.79815992769863</v>
      </c>
      <c r="F2265" s="6" t="str">
        <f t="shared" si="143"/>
        <v>BULLISH</v>
      </c>
      <c r="G2265" s="6" t="str">
        <f t="shared" si="142"/>
        <v>NEUTRAL</v>
      </c>
      <c r="H2265" s="6" t="str">
        <f t="shared" si="141"/>
        <v>BULLISH DIVERGENCE</v>
      </c>
    </row>
    <row r="2266" spans="1:8" ht="13.5" x14ac:dyDescent="0.25">
      <c r="A2266" s="3">
        <f>TITRES_STAT!B2269</f>
        <v>45302</v>
      </c>
      <c r="B2266" s="6">
        <f>TITRES_STAT!C2269</f>
        <v>17.52</v>
      </c>
      <c r="C2266" s="6">
        <f>TITRES_STAT!D2269</f>
        <v>14.999000000000001</v>
      </c>
      <c r="D2266" s="6">
        <f>TITRES_STAT!E2269</f>
        <v>14.786685388127854</v>
      </c>
      <c r="E2266" s="2">
        <f t="shared" si="140"/>
        <v>-674.01147453957083</v>
      </c>
      <c r="F2266" s="6" t="str">
        <f t="shared" si="143"/>
        <v>BULLISH</v>
      </c>
      <c r="G2266" s="6" t="str">
        <f t="shared" si="142"/>
        <v>WEAK</v>
      </c>
      <c r="H2266" s="6" t="str">
        <f t="shared" si="141"/>
        <v>CONFIRMED BULLISH</v>
      </c>
    </row>
    <row r="2267" spans="1:8" ht="13.5" x14ac:dyDescent="0.25">
      <c r="A2267" s="3">
        <f>TITRES_STAT!B2270</f>
        <v>45303</v>
      </c>
      <c r="B2267" s="6">
        <f>TITRES_STAT!C2270</f>
        <v>16.95</v>
      </c>
      <c r="C2267" s="6">
        <f>TITRES_STAT!D2270</f>
        <v>14.510999999999999</v>
      </c>
      <c r="D2267" s="6">
        <f>TITRES_STAT!E2270</f>
        <v>14.408267256637167</v>
      </c>
      <c r="E2267" s="2">
        <f t="shared" si="140"/>
        <v>-688.41974179620797</v>
      </c>
      <c r="F2267" s="6" t="str">
        <f t="shared" si="143"/>
        <v>BULLISH</v>
      </c>
      <c r="G2267" s="6" t="str">
        <f t="shared" si="142"/>
        <v>NEUTRAL</v>
      </c>
      <c r="H2267" s="6" t="str">
        <f t="shared" si="141"/>
        <v>CONFIRMED BULLISH</v>
      </c>
    </row>
    <row r="2268" spans="1:8" ht="13.5" x14ac:dyDescent="0.25">
      <c r="A2268" s="3">
        <f>TITRES_STAT!B2271</f>
        <v>45306</v>
      </c>
      <c r="B2268" s="6">
        <f>TITRES_STAT!C2271</f>
        <v>16.95</v>
      </c>
      <c r="C2268" s="6">
        <f>TITRES_STAT!D2271</f>
        <v>14.510999999999999</v>
      </c>
      <c r="D2268" s="6">
        <f>TITRES_STAT!E2271</f>
        <v>14.510999999999999</v>
      </c>
      <c r="E2268" s="2">
        <f t="shared" si="140"/>
        <v>-688.41974179620797</v>
      </c>
      <c r="F2268" s="6" t="str">
        <f t="shared" si="143"/>
        <v>BULLISH</v>
      </c>
      <c r="G2268" s="6" t="str">
        <f t="shared" si="142"/>
        <v>NEUTRAL</v>
      </c>
      <c r="H2268" s="6" t="str">
        <f t="shared" si="141"/>
        <v>CONFIRMED BULLISH</v>
      </c>
    </row>
    <row r="2269" spans="1:8" ht="13.5" x14ac:dyDescent="0.25">
      <c r="A2269" s="3">
        <f>TITRES_STAT!B2272</f>
        <v>45307</v>
      </c>
      <c r="B2269" s="6">
        <f>TITRES_STAT!C2272</f>
        <v>16.940000000000001</v>
      </c>
      <c r="C2269" s="6">
        <f>TITRES_STAT!D2272</f>
        <v>14.503</v>
      </c>
      <c r="D2269" s="6">
        <f>TITRES_STAT!E2272</f>
        <v>14.264993270365995</v>
      </c>
      <c r="E2269" s="2">
        <f t="shared" si="140"/>
        <v>-702.68473506657392</v>
      </c>
      <c r="F2269" s="6" t="str">
        <f t="shared" si="143"/>
        <v>BEARISH</v>
      </c>
      <c r="G2269" s="6" t="str">
        <f t="shared" si="142"/>
        <v>STRONG</v>
      </c>
      <c r="H2269" s="6" t="str">
        <f t="shared" si="141"/>
        <v>CONFIRMED BEARISH</v>
      </c>
    </row>
    <row r="2270" spans="1:8" ht="13.5" x14ac:dyDescent="0.25">
      <c r="A2270" s="3">
        <f>TITRES_STAT!B2273</f>
        <v>45308</v>
      </c>
      <c r="B2270" s="6">
        <f>TITRES_STAT!C2273</f>
        <v>16.940000000000001</v>
      </c>
      <c r="C2270" s="6">
        <f>TITRES_STAT!D2273</f>
        <v>14.503</v>
      </c>
      <c r="D2270" s="6">
        <f>TITRES_STAT!E2273</f>
        <v>0</v>
      </c>
      <c r="E2270" s="2">
        <f t="shared" si="140"/>
        <v>-702.68473506657392</v>
      </c>
      <c r="F2270" s="6" t="str">
        <f t="shared" si="143"/>
        <v>BEARISH</v>
      </c>
      <c r="G2270" s="6" t="str">
        <f t="shared" si="142"/>
        <v>STRONG</v>
      </c>
      <c r="H2270" s="6" t="str">
        <f t="shared" si="141"/>
        <v>BEARISH DIVERGENCE</v>
      </c>
    </row>
    <row r="2271" spans="1:8" ht="13.5" x14ac:dyDescent="0.25">
      <c r="A2271" s="3">
        <f>TITRES_STAT!B2274</f>
        <v>45309</v>
      </c>
      <c r="B2271" s="6">
        <f>TITRES_STAT!C2274</f>
        <v>16.829999999999998</v>
      </c>
      <c r="C2271" s="6">
        <f>TITRES_STAT!D2274</f>
        <v>14.407999999999999</v>
      </c>
      <c r="D2271" s="6">
        <f>TITRES_STAT!E2274</f>
        <v>14.195689601901368</v>
      </c>
      <c r="E2271" s="2">
        <f t="shared" si="140"/>
        <v>-716.88042466847526</v>
      </c>
      <c r="F2271" s="6" t="str">
        <f t="shared" si="143"/>
        <v>BEARISH</v>
      </c>
      <c r="G2271" s="6" t="str">
        <f t="shared" si="142"/>
        <v>STRONG</v>
      </c>
      <c r="H2271" s="6" t="str">
        <f t="shared" si="141"/>
        <v>CONFIRMED BEARISH</v>
      </c>
    </row>
    <row r="2272" spans="1:8" ht="13.5" x14ac:dyDescent="0.25">
      <c r="A2272" s="3">
        <f>TITRES_STAT!B2275</f>
        <v>45310</v>
      </c>
      <c r="B2272" s="6">
        <f>TITRES_STAT!C2275</f>
        <v>16.829999999999998</v>
      </c>
      <c r="C2272" s="6">
        <f>TITRES_STAT!D2275</f>
        <v>14.407999999999999</v>
      </c>
      <c r="D2272" s="6">
        <f>TITRES_STAT!E2275</f>
        <v>0</v>
      </c>
      <c r="E2272" s="2">
        <f t="shared" si="140"/>
        <v>-716.88042466847526</v>
      </c>
      <c r="F2272" s="6" t="str">
        <f t="shared" si="143"/>
        <v>BEARISH</v>
      </c>
      <c r="G2272" s="6" t="str">
        <f t="shared" si="142"/>
        <v>STRONG</v>
      </c>
      <c r="H2272" s="6" t="str">
        <f t="shared" si="141"/>
        <v>CONFIRMED BEARISH</v>
      </c>
    </row>
    <row r="2273" spans="1:8" ht="13.5" x14ac:dyDescent="0.25">
      <c r="A2273" s="3">
        <f>TITRES_STAT!B2276</f>
        <v>45313</v>
      </c>
      <c r="B2273" s="6">
        <f>TITRES_STAT!C2276</f>
        <v>16.829999999999998</v>
      </c>
      <c r="C2273" s="6">
        <f>TITRES_STAT!D2276</f>
        <v>14.407999999999999</v>
      </c>
      <c r="D2273" s="6">
        <f>TITRES_STAT!E2276</f>
        <v>0</v>
      </c>
      <c r="E2273" s="2">
        <f t="shared" si="140"/>
        <v>-716.88042466847526</v>
      </c>
      <c r="F2273" s="6" t="str">
        <f t="shared" si="143"/>
        <v>BEARISH</v>
      </c>
      <c r="G2273" s="6" t="str">
        <f t="shared" si="142"/>
        <v>STRONG</v>
      </c>
      <c r="H2273" s="6" t="str">
        <f t="shared" si="141"/>
        <v>CONFIRMED BEARISH</v>
      </c>
    </row>
    <row r="2274" spans="1:8" ht="13.5" x14ac:dyDescent="0.25">
      <c r="A2274" s="3">
        <f>TITRES_STAT!B2277</f>
        <v>45314</v>
      </c>
      <c r="B2274" s="6">
        <f>TITRES_STAT!C2277</f>
        <v>16.45</v>
      </c>
      <c r="C2274" s="6">
        <f>TITRES_STAT!D2277</f>
        <v>14.083</v>
      </c>
      <c r="D2274" s="6">
        <f>TITRES_STAT!E2277</f>
        <v>14.044475075987844</v>
      </c>
      <c r="E2274" s="2">
        <f t="shared" si="140"/>
        <v>-730.92489974446312</v>
      </c>
      <c r="F2274" s="6" t="str">
        <f t="shared" si="143"/>
        <v>BEARISH</v>
      </c>
      <c r="G2274" s="6" t="str">
        <f t="shared" si="142"/>
        <v>STRONG</v>
      </c>
      <c r="H2274" s="6" t="str">
        <f t="shared" si="141"/>
        <v>CONFIRMED BEARISH</v>
      </c>
    </row>
    <row r="2275" spans="1:8" ht="13.5" x14ac:dyDescent="0.25">
      <c r="A2275" s="3">
        <f>TITRES_STAT!B2278</f>
        <v>45315</v>
      </c>
      <c r="B2275" s="6">
        <f>TITRES_STAT!C2278</f>
        <v>16.77</v>
      </c>
      <c r="C2275" s="6">
        <f>TITRES_STAT!D2278</f>
        <v>14.356999999999999</v>
      </c>
      <c r="D2275" s="6">
        <f>TITRES_STAT!E2278</f>
        <v>14.017123494335122</v>
      </c>
      <c r="E2275" s="2">
        <f t="shared" si="140"/>
        <v>-716.90777625012799</v>
      </c>
      <c r="F2275" s="6" t="str">
        <f t="shared" si="143"/>
        <v>BEARISH</v>
      </c>
      <c r="G2275" s="6" t="str">
        <f t="shared" si="142"/>
        <v>STRONG</v>
      </c>
      <c r="H2275" s="6" t="str">
        <f t="shared" si="141"/>
        <v>CONFIRMED BEARISH</v>
      </c>
    </row>
    <row r="2276" spans="1:8" ht="13.5" x14ac:dyDescent="0.25">
      <c r="A2276" s="3">
        <f>TITRES_STAT!B2279</f>
        <v>45316</v>
      </c>
      <c r="B2276" s="6">
        <f>TITRES_STAT!C2279</f>
        <v>16.89</v>
      </c>
      <c r="C2276" s="6">
        <f>TITRES_STAT!D2279</f>
        <v>14.46</v>
      </c>
      <c r="D2276" s="6">
        <f>TITRES_STAT!E2279</f>
        <v>14.357264653641208</v>
      </c>
      <c r="E2276" s="2">
        <f t="shared" si="140"/>
        <v>-702.55051159648679</v>
      </c>
      <c r="F2276" s="6" t="str">
        <f t="shared" si="143"/>
        <v>BULLISH</v>
      </c>
      <c r="G2276" s="6" t="str">
        <f t="shared" si="142"/>
        <v>NEUTRAL</v>
      </c>
      <c r="H2276" s="6" t="str">
        <f t="shared" si="141"/>
        <v>CONFIRMED BULLISH</v>
      </c>
    </row>
    <row r="2277" spans="1:8" ht="13.5" x14ac:dyDescent="0.25">
      <c r="A2277" s="3">
        <f>TITRES_STAT!B2280</f>
        <v>45317</v>
      </c>
      <c r="B2277" s="6">
        <f>TITRES_STAT!C2280</f>
        <v>16.899999999999999</v>
      </c>
      <c r="C2277" s="6">
        <f>TITRES_STAT!D2280</f>
        <v>14.468</v>
      </c>
      <c r="D2277" s="6">
        <f>TITRES_STAT!E2280</f>
        <v>14.236854437869823</v>
      </c>
      <c r="E2277" s="2">
        <f t="shared" si="140"/>
        <v>-688.31365715861693</v>
      </c>
      <c r="F2277" s="6" t="str">
        <f t="shared" si="143"/>
        <v>BULLISH</v>
      </c>
      <c r="G2277" s="6" t="str">
        <f t="shared" si="142"/>
        <v>WEAK</v>
      </c>
      <c r="H2277" s="6" t="str">
        <f t="shared" si="141"/>
        <v>CONFIRMED BULLISH</v>
      </c>
    </row>
    <row r="2278" spans="1:8" ht="13.5" x14ac:dyDescent="0.25">
      <c r="A2278" s="3">
        <f>TITRES_STAT!B2281</f>
        <v>45320</v>
      </c>
      <c r="B2278" s="6">
        <f>TITRES_STAT!C2281</f>
        <v>16.899999999999999</v>
      </c>
      <c r="C2278" s="6">
        <f>TITRES_STAT!D2281</f>
        <v>14.468</v>
      </c>
      <c r="D2278" s="6">
        <f>TITRES_STAT!E2281</f>
        <v>14.454302485207103</v>
      </c>
      <c r="E2278" s="2">
        <f t="shared" si="140"/>
        <v>-688.31365715861693</v>
      </c>
      <c r="F2278" s="6" t="str">
        <f t="shared" si="143"/>
        <v>BULLISH</v>
      </c>
      <c r="G2278" s="6" t="str">
        <f t="shared" si="142"/>
        <v>WEAK</v>
      </c>
      <c r="H2278" s="6" t="str">
        <f t="shared" si="141"/>
        <v>CONFIRMED BULLISH</v>
      </c>
    </row>
    <row r="2279" spans="1:8" ht="13.5" x14ac:dyDescent="0.25">
      <c r="A2279" s="3">
        <f>TITRES_STAT!B2282</f>
        <v>45321</v>
      </c>
      <c r="B2279" s="6">
        <f>TITRES_STAT!C2282</f>
        <v>16.98</v>
      </c>
      <c r="C2279" s="6">
        <f>TITRES_STAT!D2282</f>
        <v>14.537000000000001</v>
      </c>
      <c r="D2279" s="6">
        <f>TITRES_STAT!E2282</f>
        <v>14.310126914016491</v>
      </c>
      <c r="E2279" s="2">
        <f t="shared" si="140"/>
        <v>-674.00353024460048</v>
      </c>
      <c r="F2279" s="6" t="str">
        <f t="shared" si="143"/>
        <v>BULLISH</v>
      </c>
      <c r="G2279" s="6" t="str">
        <f t="shared" si="142"/>
        <v>WEAK</v>
      </c>
      <c r="H2279" s="6" t="str">
        <f t="shared" si="141"/>
        <v>CONFIRMED BULLISH</v>
      </c>
    </row>
    <row r="2280" spans="1:8" ht="13.5" x14ac:dyDescent="0.25">
      <c r="A2280" s="3">
        <f>TITRES_STAT!B2283</f>
        <v>45322</v>
      </c>
      <c r="B2280" s="6">
        <f>TITRES_STAT!C2283</f>
        <v>16.97</v>
      </c>
      <c r="C2280" s="6">
        <f>TITRES_STAT!D2283</f>
        <v>14.528</v>
      </c>
      <c r="D2280" s="6">
        <f>TITRES_STAT!E2283</f>
        <v>14.311406953447261</v>
      </c>
      <c r="E2280" s="2">
        <f t="shared" si="140"/>
        <v>-688.3149371980478</v>
      </c>
      <c r="F2280" s="6" t="str">
        <f t="shared" si="143"/>
        <v>BULLISH</v>
      </c>
      <c r="G2280" s="6" t="str">
        <f t="shared" si="142"/>
        <v>WEAK</v>
      </c>
      <c r="H2280" s="6" t="str">
        <f t="shared" si="141"/>
        <v>CONFIRMED BULLISH</v>
      </c>
    </row>
    <row r="2281" spans="1:8" ht="13.5" x14ac:dyDescent="0.25">
      <c r="A2281" s="3">
        <f>TITRES_STAT!B2284</f>
        <v>45323</v>
      </c>
      <c r="B2281" s="6">
        <f>TITRES_STAT!C2284</f>
        <v>16.989999999999998</v>
      </c>
      <c r="C2281" s="6">
        <f>TITRES_STAT!D2284</f>
        <v>14.545</v>
      </c>
      <c r="D2281" s="6">
        <f>TITRES_STAT!E2284</f>
        <v>14.545</v>
      </c>
      <c r="E2281" s="2">
        <f t="shared" si="140"/>
        <v>-673.76993719804784</v>
      </c>
      <c r="F2281" s="6" t="str">
        <f t="shared" si="143"/>
        <v>BULLISH</v>
      </c>
      <c r="G2281" s="6" t="str">
        <f t="shared" si="142"/>
        <v>WEAK</v>
      </c>
      <c r="H2281" s="6" t="str">
        <f t="shared" si="141"/>
        <v>CONFIRMED BULLISH</v>
      </c>
    </row>
    <row r="2282" spans="1:8" ht="13.5" x14ac:dyDescent="0.25">
      <c r="A2282" s="3">
        <f>TITRES_STAT!B2285</f>
        <v>45324</v>
      </c>
      <c r="B2282" s="6">
        <f>TITRES_STAT!C2285</f>
        <v>16.899999999999999</v>
      </c>
      <c r="C2282" s="6">
        <f>TITRES_STAT!D2285</f>
        <v>14.468</v>
      </c>
      <c r="D2282" s="6">
        <f>TITRES_STAT!E2285</f>
        <v>14.461151242603552</v>
      </c>
      <c r="E2282" s="2">
        <f t="shared" si="140"/>
        <v>-688.23108844065143</v>
      </c>
      <c r="F2282" s="6" t="str">
        <f t="shared" si="143"/>
        <v>BULLISH</v>
      </c>
      <c r="G2282" s="6" t="str">
        <f t="shared" si="142"/>
        <v>NEUTRAL</v>
      </c>
      <c r="H2282" s="6" t="str">
        <f t="shared" si="141"/>
        <v>NEUTRAL</v>
      </c>
    </row>
    <row r="2283" spans="1:8" ht="13.5" x14ac:dyDescent="0.25">
      <c r="A2283" s="3">
        <f>TITRES_STAT!B2286</f>
        <v>45327</v>
      </c>
      <c r="B2283" s="6">
        <f>TITRES_STAT!C2286</f>
        <v>16.8</v>
      </c>
      <c r="C2283" s="6">
        <f>TITRES_STAT!D2286</f>
        <v>14.382999999999999</v>
      </c>
      <c r="D2283" s="6">
        <f>TITRES_STAT!E2286</f>
        <v>14.404403273809521</v>
      </c>
      <c r="E2283" s="2">
        <f t="shared" si="140"/>
        <v>-702.63549171446095</v>
      </c>
      <c r="F2283" s="6" t="str">
        <f t="shared" si="143"/>
        <v>BEARISH</v>
      </c>
      <c r="G2283" s="6" t="str">
        <f t="shared" si="142"/>
        <v>STRONG</v>
      </c>
      <c r="H2283" s="6" t="str">
        <f t="shared" si="141"/>
        <v>CONFIRMED BEARISH</v>
      </c>
    </row>
    <row r="2284" spans="1:8" ht="13.5" x14ac:dyDescent="0.25">
      <c r="A2284" s="3">
        <f>TITRES_STAT!B2287</f>
        <v>45328</v>
      </c>
      <c r="B2284" s="6">
        <f>TITRES_STAT!C2287</f>
        <v>16.8</v>
      </c>
      <c r="C2284" s="6">
        <f>TITRES_STAT!D2287</f>
        <v>14.382999999999999</v>
      </c>
      <c r="D2284" s="6">
        <f>TITRES_STAT!E2287</f>
        <v>0</v>
      </c>
      <c r="E2284" s="2">
        <f t="shared" si="140"/>
        <v>-702.63549171446095</v>
      </c>
      <c r="F2284" s="6" t="str">
        <f t="shared" si="143"/>
        <v>BEARISH</v>
      </c>
      <c r="G2284" s="6" t="str">
        <f t="shared" si="142"/>
        <v>STRONG</v>
      </c>
      <c r="H2284" s="6" t="str">
        <f t="shared" si="141"/>
        <v>CONFIRMED BEARISH</v>
      </c>
    </row>
    <row r="2285" spans="1:8" ht="13.5" x14ac:dyDescent="0.25">
      <c r="A2285" s="3">
        <f>TITRES_STAT!B2288</f>
        <v>45329</v>
      </c>
      <c r="B2285" s="6">
        <f>TITRES_STAT!C2288</f>
        <v>16.899999999999999</v>
      </c>
      <c r="C2285" s="6">
        <f>TITRES_STAT!D2288</f>
        <v>14.468</v>
      </c>
      <c r="D2285" s="6">
        <f>TITRES_STAT!E2288</f>
        <v>14.468</v>
      </c>
      <c r="E2285" s="2">
        <f t="shared" si="140"/>
        <v>-688.16749171446099</v>
      </c>
      <c r="F2285" s="6" t="str">
        <f t="shared" si="143"/>
        <v>BULLISH</v>
      </c>
      <c r="G2285" s="6" t="str">
        <f t="shared" si="142"/>
        <v>NEUTRAL</v>
      </c>
      <c r="H2285" s="6" t="str">
        <f t="shared" si="141"/>
        <v>BULLISH DIVERGENCE</v>
      </c>
    </row>
    <row r="2286" spans="1:8" ht="13.5" x14ac:dyDescent="0.25">
      <c r="A2286" s="3">
        <f>TITRES_STAT!B2289</f>
        <v>45330</v>
      </c>
      <c r="B2286" s="6">
        <f>TITRES_STAT!C2289</f>
        <v>16.79</v>
      </c>
      <c r="C2286" s="6">
        <f>TITRES_STAT!D2289</f>
        <v>14.374000000000001</v>
      </c>
      <c r="D2286" s="6">
        <f>TITRES_STAT!E2289</f>
        <v>14.374000000000001</v>
      </c>
      <c r="E2286" s="2">
        <f t="shared" si="140"/>
        <v>-702.54149171446102</v>
      </c>
      <c r="F2286" s="6" t="str">
        <f t="shared" si="143"/>
        <v>BEARISH</v>
      </c>
      <c r="G2286" s="6" t="str">
        <f t="shared" si="142"/>
        <v>STRONG</v>
      </c>
      <c r="H2286" s="6" t="str">
        <f t="shared" si="141"/>
        <v>CONFIRMED BEARISH</v>
      </c>
    </row>
    <row r="2287" spans="1:8" ht="13.5" x14ac:dyDescent="0.25">
      <c r="A2287" s="3">
        <f>TITRES_STAT!B2290</f>
        <v>45331</v>
      </c>
      <c r="B2287" s="6">
        <f>TITRES_STAT!C2290</f>
        <v>16.8</v>
      </c>
      <c r="C2287" s="6">
        <f>TITRES_STAT!D2290</f>
        <v>14.382999999999999</v>
      </c>
      <c r="D2287" s="6">
        <f>TITRES_STAT!E2290</f>
        <v>14.299099166666666</v>
      </c>
      <c r="E2287" s="2">
        <f t="shared" si="140"/>
        <v>-688.24239254779434</v>
      </c>
      <c r="F2287" s="6" t="str">
        <f t="shared" si="143"/>
        <v>BEARISH</v>
      </c>
      <c r="G2287" s="6" t="str">
        <f t="shared" si="142"/>
        <v>NEUTRAL</v>
      </c>
      <c r="H2287" s="6" t="str">
        <f t="shared" si="141"/>
        <v>CONFIRMED BEARISH</v>
      </c>
    </row>
    <row r="2288" spans="1:8" ht="13.5" x14ac:dyDescent="0.25">
      <c r="A2288" s="3">
        <f>TITRES_STAT!B2291</f>
        <v>45334</v>
      </c>
      <c r="B2288" s="6">
        <f>TITRES_STAT!C2291</f>
        <v>16.8</v>
      </c>
      <c r="C2288" s="6">
        <f>TITRES_STAT!D2291</f>
        <v>14.382999999999999</v>
      </c>
      <c r="D2288" s="6">
        <f>TITRES_STAT!E2291</f>
        <v>0</v>
      </c>
      <c r="E2288" s="2">
        <f t="shared" si="140"/>
        <v>-688.24239254779434</v>
      </c>
      <c r="F2288" s="6" t="str">
        <f t="shared" si="143"/>
        <v>BULLISH</v>
      </c>
      <c r="G2288" s="6" t="str">
        <f t="shared" si="142"/>
        <v>WEAK</v>
      </c>
      <c r="H2288" s="6" t="str">
        <f t="shared" si="141"/>
        <v>NEUTRAL</v>
      </c>
    </row>
    <row r="2289" spans="1:8" ht="13.5" x14ac:dyDescent="0.25">
      <c r="A2289" s="3">
        <f>TITRES_STAT!B2292</f>
        <v>45335</v>
      </c>
      <c r="B2289" s="6">
        <f>TITRES_STAT!C2292</f>
        <v>16.8</v>
      </c>
      <c r="C2289" s="6">
        <f>TITRES_STAT!D2292</f>
        <v>14.382999999999999</v>
      </c>
      <c r="D2289" s="6">
        <f>TITRES_STAT!E2292</f>
        <v>0</v>
      </c>
      <c r="E2289" s="2">
        <f t="shared" si="140"/>
        <v>-688.24239254779434</v>
      </c>
      <c r="F2289" s="6" t="str">
        <f t="shared" si="143"/>
        <v>BULLISH</v>
      </c>
      <c r="G2289" s="6" t="str">
        <f t="shared" si="142"/>
        <v>WEAK</v>
      </c>
      <c r="H2289" s="6" t="str">
        <f t="shared" si="141"/>
        <v>NEUTRAL</v>
      </c>
    </row>
    <row r="2290" spans="1:8" ht="13.5" x14ac:dyDescent="0.25">
      <c r="A2290" s="3">
        <f>TITRES_STAT!B2293</f>
        <v>45336</v>
      </c>
      <c r="B2290" s="6">
        <f>TITRES_STAT!C2293</f>
        <v>17</v>
      </c>
      <c r="C2290" s="6">
        <f>TITRES_STAT!D2293</f>
        <v>14.554</v>
      </c>
      <c r="D2290" s="6">
        <f>TITRES_STAT!E2293</f>
        <v>14.422157882352941</v>
      </c>
      <c r="E2290" s="2">
        <f t="shared" si="140"/>
        <v>-673.82023466544138</v>
      </c>
      <c r="F2290" s="6" t="str">
        <f t="shared" si="143"/>
        <v>BULLISH</v>
      </c>
      <c r="G2290" s="6" t="str">
        <f t="shared" si="142"/>
        <v>WEAK</v>
      </c>
      <c r="H2290" s="6" t="str">
        <f t="shared" si="141"/>
        <v>CONFIRMED BULLISH</v>
      </c>
    </row>
    <row r="2291" spans="1:8" ht="13.5" x14ac:dyDescent="0.25">
      <c r="A2291" s="3">
        <f>TITRES_STAT!B2294</f>
        <v>45337</v>
      </c>
      <c r="B2291" s="6">
        <f>TITRES_STAT!C2294</f>
        <v>17</v>
      </c>
      <c r="C2291" s="6">
        <f>TITRES_STAT!D2294</f>
        <v>14.554</v>
      </c>
      <c r="D2291" s="6">
        <f>TITRES_STAT!E2294</f>
        <v>14.548007176470588</v>
      </c>
      <c r="E2291" s="2">
        <f t="shared" si="140"/>
        <v>-673.82023466544138</v>
      </c>
      <c r="F2291" s="6" t="str">
        <f t="shared" si="143"/>
        <v>BULLISH</v>
      </c>
      <c r="G2291" s="6" t="str">
        <f t="shared" si="142"/>
        <v>WEAK</v>
      </c>
      <c r="H2291" s="6" t="str">
        <f t="shared" si="141"/>
        <v>CONFIRMED BULLISH</v>
      </c>
    </row>
    <row r="2292" spans="1:8" ht="13.5" x14ac:dyDescent="0.25">
      <c r="A2292" s="3">
        <f>TITRES_STAT!B2295</f>
        <v>45338</v>
      </c>
      <c r="B2292" s="6">
        <f>TITRES_STAT!C2295</f>
        <v>17</v>
      </c>
      <c r="C2292" s="6">
        <f>TITRES_STAT!D2295</f>
        <v>14.554</v>
      </c>
      <c r="D2292" s="6">
        <f>TITRES_STAT!E2295</f>
        <v>14.554</v>
      </c>
      <c r="E2292" s="2">
        <f t="shared" si="140"/>
        <v>-673.82023466544138</v>
      </c>
      <c r="F2292" s="6" t="str">
        <f t="shared" si="143"/>
        <v>BULLISH</v>
      </c>
      <c r="G2292" s="6" t="str">
        <f t="shared" si="142"/>
        <v>WEAK</v>
      </c>
      <c r="H2292" s="6" t="str">
        <f t="shared" si="141"/>
        <v>CONFIRMED BULLISH</v>
      </c>
    </row>
    <row r="2293" spans="1:8" ht="13.5" x14ac:dyDescent="0.25">
      <c r="A2293" s="3">
        <f>TITRES_STAT!B2296</f>
        <v>45341</v>
      </c>
      <c r="B2293" s="6">
        <f>TITRES_STAT!C2296</f>
        <v>17.12</v>
      </c>
      <c r="C2293" s="6">
        <f>TITRES_STAT!D2296</f>
        <v>14.657</v>
      </c>
      <c r="D2293" s="6">
        <f>TITRES_STAT!E2296</f>
        <v>14.563681483644858</v>
      </c>
      <c r="E2293" s="2">
        <f t="shared" si="140"/>
        <v>-659.25655318179656</v>
      </c>
      <c r="F2293" s="6" t="str">
        <f t="shared" si="143"/>
        <v>BULLISH</v>
      </c>
      <c r="G2293" s="6" t="str">
        <f t="shared" si="142"/>
        <v>WEAK</v>
      </c>
      <c r="H2293" s="6" t="str">
        <f t="shared" si="141"/>
        <v>CONFIRMED BULLISH</v>
      </c>
    </row>
    <row r="2294" spans="1:8" ht="13.5" x14ac:dyDescent="0.25">
      <c r="A2294" s="3">
        <f>TITRES_STAT!B2297</f>
        <v>45342</v>
      </c>
      <c r="B2294" s="6">
        <f>TITRES_STAT!C2297</f>
        <v>17.850000000000001</v>
      </c>
      <c r="C2294" s="6">
        <f>TITRES_STAT!D2297</f>
        <v>15.282</v>
      </c>
      <c r="D2294" s="6">
        <f>TITRES_STAT!E2297</f>
        <v>14.979784537815124</v>
      </c>
      <c r="E2294" s="2">
        <f t="shared" si="140"/>
        <v>-644.27676864398143</v>
      </c>
      <c r="F2294" s="6" t="str">
        <f t="shared" si="143"/>
        <v>BULLISH</v>
      </c>
      <c r="G2294" s="6" t="str">
        <f t="shared" si="142"/>
        <v>WEAK</v>
      </c>
      <c r="H2294" s="6" t="str">
        <f t="shared" si="141"/>
        <v>CONFIRMED BULLISH</v>
      </c>
    </row>
    <row r="2295" spans="1:8" ht="13.5" x14ac:dyDescent="0.25">
      <c r="A2295" s="3">
        <f>TITRES_STAT!B2298</f>
        <v>45343</v>
      </c>
      <c r="B2295" s="6">
        <f>TITRES_STAT!C2298</f>
        <v>17.850000000000001</v>
      </c>
      <c r="C2295" s="6">
        <f>TITRES_STAT!D2298</f>
        <v>15.282</v>
      </c>
      <c r="D2295" s="6">
        <f>TITRES_STAT!E2298</f>
        <v>15.305115630252098</v>
      </c>
      <c r="E2295" s="2">
        <f t="shared" si="140"/>
        <v>-644.27676864398143</v>
      </c>
      <c r="F2295" s="6" t="str">
        <f t="shared" si="143"/>
        <v>BULLISH</v>
      </c>
      <c r="G2295" s="6" t="str">
        <f t="shared" si="142"/>
        <v>WEAK</v>
      </c>
      <c r="H2295" s="6" t="str">
        <f t="shared" si="141"/>
        <v>CONFIRMED BULLISH</v>
      </c>
    </row>
    <row r="2296" spans="1:8" ht="13.5" x14ac:dyDescent="0.25">
      <c r="A2296" s="3">
        <f>TITRES_STAT!B2299</f>
        <v>45344</v>
      </c>
      <c r="B2296" s="6">
        <f>TITRES_STAT!C2299</f>
        <v>18.5</v>
      </c>
      <c r="C2296" s="6">
        <f>TITRES_STAT!D2299</f>
        <v>15.837999999999999</v>
      </c>
      <c r="D2296" s="6">
        <f>TITRES_STAT!E2299</f>
        <v>15.530657189189188</v>
      </c>
      <c r="E2296" s="2">
        <f t="shared" si="140"/>
        <v>-628.74611145479219</v>
      </c>
      <c r="F2296" s="6" t="str">
        <f t="shared" si="143"/>
        <v>BULLISH</v>
      </c>
      <c r="G2296" s="6" t="str">
        <f t="shared" si="142"/>
        <v>WEAK</v>
      </c>
      <c r="H2296" s="6" t="str">
        <f t="shared" si="141"/>
        <v>CONFIRMED BULLISH</v>
      </c>
    </row>
    <row r="2297" spans="1:8" ht="13.5" x14ac:dyDescent="0.25">
      <c r="A2297" s="3">
        <f>TITRES_STAT!B2300</f>
        <v>45345</v>
      </c>
      <c r="B2297" s="6">
        <f>TITRES_STAT!C2300</f>
        <v>18.5</v>
      </c>
      <c r="C2297" s="6">
        <f>TITRES_STAT!D2300</f>
        <v>15.837999999999999</v>
      </c>
      <c r="D2297" s="6">
        <f>TITRES_STAT!E2300</f>
        <v>15.65736118918919</v>
      </c>
      <c r="E2297" s="2">
        <f t="shared" si="140"/>
        <v>-628.74611145479219</v>
      </c>
      <c r="F2297" s="6" t="str">
        <f t="shared" si="143"/>
        <v>BULLISH</v>
      </c>
      <c r="G2297" s="6" t="str">
        <f t="shared" si="142"/>
        <v>WEAK</v>
      </c>
      <c r="H2297" s="6" t="str">
        <f t="shared" si="141"/>
        <v>CONFIRMED BULLISH</v>
      </c>
    </row>
    <row r="2298" spans="1:8" ht="13.5" x14ac:dyDescent="0.25">
      <c r="A2298" s="3">
        <f>TITRES_STAT!B2301</f>
        <v>45348</v>
      </c>
      <c r="B2298" s="6">
        <f>TITRES_STAT!C2301</f>
        <v>18.5</v>
      </c>
      <c r="C2298" s="6">
        <f>TITRES_STAT!D2301</f>
        <v>15.837999999999999</v>
      </c>
      <c r="D2298" s="6">
        <f>TITRES_STAT!E2301</f>
        <v>15.580311459459461</v>
      </c>
      <c r="E2298" s="2">
        <f t="shared" si="140"/>
        <v>-628.74611145479219</v>
      </c>
      <c r="F2298" s="6" t="str">
        <f t="shared" si="143"/>
        <v>BULLISH</v>
      </c>
      <c r="G2298" s="6" t="str">
        <f t="shared" si="142"/>
        <v>WEAK</v>
      </c>
      <c r="H2298" s="6" t="str">
        <f t="shared" si="141"/>
        <v>CONFIRMED BULLISH</v>
      </c>
    </row>
    <row r="2299" spans="1:8" ht="13.5" x14ac:dyDescent="0.25">
      <c r="A2299" s="3">
        <f>TITRES_STAT!B2302</f>
        <v>45349</v>
      </c>
      <c r="B2299" s="6">
        <f>TITRES_STAT!C2302</f>
        <v>18.399999999999999</v>
      </c>
      <c r="C2299" s="6">
        <f>TITRES_STAT!D2302</f>
        <v>15.753</v>
      </c>
      <c r="D2299" s="6">
        <f>TITRES_STAT!E2302</f>
        <v>15.473041793478263</v>
      </c>
      <c r="E2299" s="2">
        <f t="shared" si="140"/>
        <v>-644.21915324827046</v>
      </c>
      <c r="F2299" s="6" t="str">
        <f t="shared" si="143"/>
        <v>BULLISH</v>
      </c>
      <c r="G2299" s="6" t="str">
        <f t="shared" si="142"/>
        <v>NEUTRAL</v>
      </c>
      <c r="H2299" s="6" t="str">
        <f t="shared" si="141"/>
        <v>CONFIRMED BULLISH</v>
      </c>
    </row>
    <row r="2300" spans="1:8" ht="13.5" x14ac:dyDescent="0.25">
      <c r="A2300" s="3">
        <f>TITRES_STAT!B2303</f>
        <v>45350</v>
      </c>
      <c r="B2300" s="6">
        <f>TITRES_STAT!C2303</f>
        <v>18.399999999999999</v>
      </c>
      <c r="C2300" s="6">
        <f>TITRES_STAT!D2303</f>
        <v>15.753</v>
      </c>
      <c r="D2300" s="6">
        <f>TITRES_STAT!E2303</f>
        <v>0</v>
      </c>
      <c r="E2300" s="2">
        <f t="shared" si="140"/>
        <v>-644.21915324827046</v>
      </c>
      <c r="F2300" s="6" t="str">
        <f t="shared" si="143"/>
        <v>BULLISH</v>
      </c>
      <c r="G2300" s="6" t="str">
        <f t="shared" si="142"/>
        <v>NEUTRAL</v>
      </c>
      <c r="H2300" s="6" t="str">
        <f t="shared" si="141"/>
        <v>CONFIRMED BULLISH</v>
      </c>
    </row>
    <row r="2301" spans="1:8" ht="13.5" x14ac:dyDescent="0.25">
      <c r="A2301" s="3">
        <f>TITRES_STAT!B2304</f>
        <v>45351</v>
      </c>
      <c r="B2301" s="6">
        <f>TITRES_STAT!C2304</f>
        <v>18.399999999999999</v>
      </c>
      <c r="C2301" s="6">
        <f>TITRES_STAT!D2304</f>
        <v>15.753</v>
      </c>
      <c r="D2301" s="6">
        <f>TITRES_STAT!E2304</f>
        <v>15.562080489130437</v>
      </c>
      <c r="E2301" s="2">
        <f t="shared" si="140"/>
        <v>-644.21915324827046</v>
      </c>
      <c r="F2301" s="6" t="str">
        <f t="shared" si="143"/>
        <v>BEARISH</v>
      </c>
      <c r="G2301" s="6" t="str">
        <f t="shared" si="142"/>
        <v>STRONG</v>
      </c>
      <c r="H2301" s="6" t="str">
        <f t="shared" si="141"/>
        <v>CONFIRMED BEARISH</v>
      </c>
    </row>
    <row r="2302" spans="1:8" ht="13.5" x14ac:dyDescent="0.25">
      <c r="A2302" s="3">
        <f>TITRES_STAT!B2305</f>
        <v>45352</v>
      </c>
      <c r="B2302" s="6">
        <f>TITRES_STAT!C2305</f>
        <v>18.350000000000001</v>
      </c>
      <c r="C2302" s="6">
        <f>TITRES_STAT!D2305</f>
        <v>15.71</v>
      </c>
      <c r="D2302" s="6">
        <f>TITRES_STAT!E2305</f>
        <v>15.430045231607629</v>
      </c>
      <c r="E2302" s="2">
        <f t="shared" si="140"/>
        <v>-659.64919847987812</v>
      </c>
      <c r="F2302" s="6" t="str">
        <f t="shared" si="143"/>
        <v>BEARISH</v>
      </c>
      <c r="G2302" s="6" t="str">
        <f t="shared" si="142"/>
        <v>STRONG</v>
      </c>
      <c r="H2302" s="6" t="str">
        <f t="shared" si="141"/>
        <v>CONFIRMED BEARISH</v>
      </c>
    </row>
    <row r="2303" spans="1:8" ht="13.5" x14ac:dyDescent="0.25">
      <c r="A2303" s="3">
        <f>TITRES_STAT!B2306</f>
        <v>45355</v>
      </c>
      <c r="B2303" s="6">
        <f>TITRES_STAT!C2306</f>
        <v>18.3</v>
      </c>
      <c r="C2303" s="6">
        <f>TITRES_STAT!D2306</f>
        <v>15.667</v>
      </c>
      <c r="D2303" s="6">
        <f>TITRES_STAT!E2306</f>
        <v>15.589949180327869</v>
      </c>
      <c r="E2303" s="2">
        <f t="shared" si="140"/>
        <v>-675.23914766020596</v>
      </c>
      <c r="F2303" s="6" t="str">
        <f t="shared" si="143"/>
        <v>BEARISH</v>
      </c>
      <c r="G2303" s="6" t="str">
        <f t="shared" si="142"/>
        <v>STRONG</v>
      </c>
      <c r="H2303" s="6" t="str">
        <f t="shared" si="141"/>
        <v>CONFIRMED BEARISH</v>
      </c>
    </row>
    <row r="2304" spans="1:8" ht="13.5" x14ac:dyDescent="0.25">
      <c r="A2304" s="3">
        <f>TITRES_STAT!B2307</f>
        <v>45356</v>
      </c>
      <c r="B2304" s="6">
        <f>TITRES_STAT!C2307</f>
        <v>18.39</v>
      </c>
      <c r="C2304" s="6">
        <f>TITRES_STAT!D2307</f>
        <v>15.744</v>
      </c>
      <c r="D2304" s="6">
        <f>TITRES_STAT!E2307</f>
        <v>15.547092985318107</v>
      </c>
      <c r="E2304" s="2">
        <f t="shared" si="140"/>
        <v>-659.6920546748878</v>
      </c>
      <c r="F2304" s="6" t="str">
        <f t="shared" si="143"/>
        <v>BEARISH</v>
      </c>
      <c r="G2304" s="6" t="str">
        <f t="shared" si="142"/>
        <v>STRONG</v>
      </c>
      <c r="H2304" s="6" t="str">
        <f t="shared" si="141"/>
        <v>CONFIRMED BEARISH</v>
      </c>
    </row>
    <row r="2305" spans="1:8" ht="13.5" x14ac:dyDescent="0.25">
      <c r="A2305" s="3">
        <f>TITRES_STAT!B2308</f>
        <v>45357</v>
      </c>
      <c r="B2305" s="6">
        <f>TITRES_STAT!C2308</f>
        <v>18.39</v>
      </c>
      <c r="C2305" s="6">
        <f>TITRES_STAT!D2308</f>
        <v>15.744</v>
      </c>
      <c r="D2305" s="6">
        <f>TITRES_STAT!E2308</f>
        <v>0</v>
      </c>
      <c r="E2305" s="2">
        <f t="shared" si="140"/>
        <v>-659.6920546748878</v>
      </c>
      <c r="F2305" s="6" t="str">
        <f t="shared" si="143"/>
        <v>BEARISH</v>
      </c>
      <c r="G2305" s="6" t="str">
        <f t="shared" si="142"/>
        <v>STRONG</v>
      </c>
      <c r="H2305" s="6" t="str">
        <f t="shared" si="141"/>
        <v>CONFIRMED BEARISH</v>
      </c>
    </row>
    <row r="2306" spans="1:8" ht="13.5" x14ac:dyDescent="0.25">
      <c r="A2306" s="3">
        <f>TITRES_STAT!B2309</f>
        <v>45358</v>
      </c>
      <c r="B2306" s="6">
        <f>TITRES_STAT!C2309</f>
        <v>18.5</v>
      </c>
      <c r="C2306" s="6">
        <f>TITRES_STAT!D2309</f>
        <v>15.837999999999999</v>
      </c>
      <c r="D2306" s="6">
        <f>TITRES_STAT!E2309</f>
        <v>15.418507027027028</v>
      </c>
      <c r="E2306" s="2">
        <f t="shared" si="140"/>
        <v>-644.27354764786082</v>
      </c>
      <c r="F2306" s="6" t="str">
        <f t="shared" si="143"/>
        <v>BEARISH</v>
      </c>
      <c r="G2306" s="6" t="str">
        <f t="shared" si="142"/>
        <v>NEUTRAL</v>
      </c>
      <c r="H2306" s="6" t="str">
        <f t="shared" si="141"/>
        <v>BEARISH DIVERGENCE</v>
      </c>
    </row>
    <row r="2307" spans="1:8" ht="13.5" x14ac:dyDescent="0.25">
      <c r="A2307" s="3">
        <f>TITRES_STAT!B2310</f>
        <v>45359</v>
      </c>
      <c r="B2307" s="6">
        <f>TITRES_STAT!C2310</f>
        <v>18.25</v>
      </c>
      <c r="C2307" s="6">
        <f>TITRES_STAT!D2310</f>
        <v>15.624000000000001</v>
      </c>
      <c r="D2307" s="6">
        <f>TITRES_STAT!E2310</f>
        <v>15.440792547945208</v>
      </c>
      <c r="E2307" s="2">
        <f t="shared" si="140"/>
        <v>-659.71434019580602</v>
      </c>
      <c r="F2307" s="6" t="str">
        <f t="shared" si="143"/>
        <v>BEARISH</v>
      </c>
      <c r="G2307" s="6" t="str">
        <f t="shared" si="142"/>
        <v>NEUTRAL</v>
      </c>
      <c r="H2307" s="6" t="str">
        <f t="shared" si="141"/>
        <v>CONFIRMED BEARISH</v>
      </c>
    </row>
    <row r="2308" spans="1:8" ht="13.5" x14ac:dyDescent="0.25">
      <c r="A2308" s="3">
        <f>TITRES_STAT!B2311</f>
        <v>45362</v>
      </c>
      <c r="B2308" s="6">
        <f>TITRES_STAT!C2311</f>
        <v>18.25</v>
      </c>
      <c r="C2308" s="6">
        <f>TITRES_STAT!D2311</f>
        <v>15.624000000000001</v>
      </c>
      <c r="D2308" s="6">
        <f>TITRES_STAT!E2311</f>
        <v>15.493015232876713</v>
      </c>
      <c r="E2308" s="2">
        <f t="shared" ref="E2308:E2371" si="144">IF(B2308&gt;B2307, E2307+D2308, IF(B2308&lt;B2307, E2307-D2308, E2307))</f>
        <v>-659.71434019580602</v>
      </c>
      <c r="F2308" s="6" t="str">
        <f t="shared" si="143"/>
        <v>BULLISH</v>
      </c>
      <c r="G2308" s="6" t="str">
        <f t="shared" si="142"/>
        <v>WEAK</v>
      </c>
      <c r="H2308" s="6" t="str">
        <f t="shared" si="141"/>
        <v>BULLISH DIVERGENCE</v>
      </c>
    </row>
    <row r="2309" spans="1:8" ht="13.5" x14ac:dyDescent="0.25">
      <c r="A2309" s="3">
        <f>TITRES_STAT!B2312</f>
        <v>45363</v>
      </c>
      <c r="B2309" s="6">
        <f>TITRES_STAT!C2312</f>
        <v>18.100000000000001</v>
      </c>
      <c r="C2309" s="6">
        <f>TITRES_STAT!D2312</f>
        <v>15.496</v>
      </c>
      <c r="D2309" s="6">
        <f>TITRES_STAT!E2312</f>
        <v>15.484014143646407</v>
      </c>
      <c r="E2309" s="2">
        <f t="shared" si="144"/>
        <v>-675.19835433945241</v>
      </c>
      <c r="F2309" s="6" t="str">
        <f t="shared" si="143"/>
        <v>BEARISH</v>
      </c>
      <c r="G2309" s="6" t="str">
        <f t="shared" si="142"/>
        <v>STRONG</v>
      </c>
      <c r="H2309" s="6" t="str">
        <f t="shared" si="141"/>
        <v>CONFIRMED BEARISH</v>
      </c>
    </row>
    <row r="2310" spans="1:8" ht="13.5" x14ac:dyDescent="0.25">
      <c r="A2310" s="3">
        <f>TITRES_STAT!B2313</f>
        <v>45364</v>
      </c>
      <c r="B2310" s="6">
        <f>TITRES_STAT!C2313</f>
        <v>18.100000000000001</v>
      </c>
      <c r="C2310" s="6">
        <f>TITRES_STAT!D2313</f>
        <v>15.496</v>
      </c>
      <c r="D2310" s="6">
        <f>TITRES_STAT!E2313</f>
        <v>0</v>
      </c>
      <c r="E2310" s="2">
        <f t="shared" si="144"/>
        <v>-675.19835433945241</v>
      </c>
      <c r="F2310" s="6" t="str">
        <f t="shared" si="143"/>
        <v>BEARISH</v>
      </c>
      <c r="G2310" s="6" t="str">
        <f t="shared" si="142"/>
        <v>STRONG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f>TITRES_STAT!B2314</f>
        <v>45365</v>
      </c>
      <c r="B2311" s="6">
        <f>TITRES_STAT!C2314</f>
        <v>18.399999999999999</v>
      </c>
      <c r="C2311" s="6">
        <f>TITRES_STAT!D2314</f>
        <v>15.753</v>
      </c>
      <c r="D2311" s="6">
        <f>TITRES_STAT!E2314</f>
        <v>15.753</v>
      </c>
      <c r="E2311" s="2">
        <f t="shared" si="144"/>
        <v>-659.44535433945236</v>
      </c>
      <c r="F2311" s="6" t="str">
        <f t="shared" si="143"/>
        <v>BEARISH</v>
      </c>
      <c r="G2311" s="6" t="str">
        <f t="shared" ref="G2311:G2374" si="146">IF((E2311-E2306)/E2306 &gt; 0.02, "STRONG",
 IF((E2311-E2306)/E2306 &lt; -0.02, "WEAK", "NEUTRAL"))</f>
        <v>STRONG</v>
      </c>
      <c r="H2311" s="6" t="str">
        <f t="shared" si="145"/>
        <v>CONFIRMED BEARISH</v>
      </c>
    </row>
    <row r="2312" spans="1:8" ht="13.5" x14ac:dyDescent="0.25">
      <c r="A2312" s="3">
        <f>TITRES_STAT!B2315</f>
        <v>45366</v>
      </c>
      <c r="B2312" s="6">
        <f>TITRES_STAT!C2315</f>
        <v>18.5</v>
      </c>
      <c r="C2312" s="6">
        <f>TITRES_STAT!D2315</f>
        <v>15.837999999999999</v>
      </c>
      <c r="D2312" s="6">
        <f>TITRES_STAT!E2315</f>
        <v>15.838000000000001</v>
      </c>
      <c r="E2312" s="2">
        <f t="shared" si="144"/>
        <v>-643.6073543394524</v>
      </c>
      <c r="F2312" s="6" t="str">
        <f t="shared" ref="F2312:F2375" si="147">IF(E2312&gt;E2307,"BULLISH",IF(E2312&lt;E2307,"BEARISH","NEUTRAL"))</f>
        <v>BULLISH</v>
      </c>
      <c r="G2312" s="6" t="str">
        <f t="shared" si="146"/>
        <v>WEAK</v>
      </c>
      <c r="H2312" s="6" t="str">
        <f t="shared" si="145"/>
        <v>CONFIRMED BULLISH</v>
      </c>
    </row>
    <row r="2313" spans="1:8" ht="13.5" x14ac:dyDescent="0.25">
      <c r="A2313" s="3">
        <f>TITRES_STAT!B2316</f>
        <v>45369</v>
      </c>
      <c r="B2313" s="6">
        <f>TITRES_STAT!C2316</f>
        <v>18.5</v>
      </c>
      <c r="C2313" s="6">
        <f>TITRES_STAT!D2316</f>
        <v>15.837999999999999</v>
      </c>
      <c r="D2313" s="6">
        <f>TITRES_STAT!E2316</f>
        <v>0</v>
      </c>
      <c r="E2313" s="2">
        <f t="shared" si="144"/>
        <v>-643.6073543394524</v>
      </c>
      <c r="F2313" s="6" t="str">
        <f t="shared" si="147"/>
        <v>BULLISH</v>
      </c>
      <c r="G2313" s="6" t="str">
        <f t="shared" si="146"/>
        <v>WEAK</v>
      </c>
      <c r="H2313" s="6" t="str">
        <f t="shared" si="145"/>
        <v>CONFIRMED BULLISH</v>
      </c>
    </row>
    <row r="2314" spans="1:8" ht="13.5" x14ac:dyDescent="0.25">
      <c r="A2314" s="3">
        <f>TITRES_STAT!B2317</f>
        <v>45370</v>
      </c>
      <c r="B2314" s="6">
        <f>TITRES_STAT!C2317</f>
        <v>18.5</v>
      </c>
      <c r="C2314" s="6">
        <f>TITRES_STAT!D2317</f>
        <v>15.837999999999999</v>
      </c>
      <c r="D2314" s="6">
        <f>TITRES_STAT!E2317</f>
        <v>0</v>
      </c>
      <c r="E2314" s="2">
        <f t="shared" si="144"/>
        <v>-643.6073543394524</v>
      </c>
      <c r="F2314" s="6" t="str">
        <f t="shared" si="147"/>
        <v>BULLISH</v>
      </c>
      <c r="G2314" s="6" t="str">
        <f t="shared" si="146"/>
        <v>WEAK</v>
      </c>
      <c r="H2314" s="6" t="str">
        <f t="shared" si="145"/>
        <v>CONFIRMED BULLISH</v>
      </c>
    </row>
    <row r="2315" spans="1:8" ht="13.5" x14ac:dyDescent="0.25">
      <c r="A2315" s="3">
        <f>TITRES_STAT!B2318</f>
        <v>45372</v>
      </c>
      <c r="B2315" s="6">
        <f>TITRES_STAT!C2318</f>
        <v>18.5</v>
      </c>
      <c r="C2315" s="6">
        <f>TITRES_STAT!D2318</f>
        <v>15.837999999999999</v>
      </c>
      <c r="D2315" s="6">
        <f>TITRES_STAT!E2318</f>
        <v>0</v>
      </c>
      <c r="E2315" s="2">
        <f t="shared" si="144"/>
        <v>-643.6073543394524</v>
      </c>
      <c r="F2315" s="6" t="str">
        <f t="shared" si="147"/>
        <v>BULLISH</v>
      </c>
      <c r="G2315" s="6" t="str">
        <f t="shared" si="146"/>
        <v>WEAK</v>
      </c>
      <c r="H2315" s="6" t="str">
        <f t="shared" si="145"/>
        <v>CONFIRMED BULLISH</v>
      </c>
    </row>
    <row r="2316" spans="1:8" ht="13.5" x14ac:dyDescent="0.25">
      <c r="A2316" s="3">
        <f>TITRES_STAT!B2319</f>
        <v>45373</v>
      </c>
      <c r="B2316" s="6">
        <f>TITRES_STAT!C2319</f>
        <v>18.2</v>
      </c>
      <c r="C2316" s="6">
        <f>TITRES_STAT!D2319</f>
        <v>15.581</v>
      </c>
      <c r="D2316" s="6">
        <f>TITRES_STAT!E2319</f>
        <v>15.599834175824176</v>
      </c>
      <c r="E2316" s="2">
        <f t="shared" si="144"/>
        <v>-659.20718851527658</v>
      </c>
      <c r="F2316" s="6" t="str">
        <f t="shared" si="147"/>
        <v>BULLISH</v>
      </c>
      <c r="G2316" s="6" t="str">
        <f t="shared" si="146"/>
        <v>NEUTRAL</v>
      </c>
      <c r="H2316" s="6" t="str">
        <f t="shared" si="145"/>
        <v>BULLISH DIVERGENCE</v>
      </c>
    </row>
    <row r="2317" spans="1:8" ht="13.5" x14ac:dyDescent="0.25">
      <c r="A2317" s="3">
        <f>TITRES_STAT!B2320</f>
        <v>45376</v>
      </c>
      <c r="B2317" s="6">
        <f>TITRES_STAT!C2320</f>
        <v>18.010000000000002</v>
      </c>
      <c r="C2317" s="6">
        <f>TITRES_STAT!D2320</f>
        <v>15.419</v>
      </c>
      <c r="D2317" s="6">
        <f>TITRES_STAT!E2320</f>
        <v>15.509750360910605</v>
      </c>
      <c r="E2317" s="2">
        <f t="shared" si="144"/>
        <v>-674.71693887618721</v>
      </c>
      <c r="F2317" s="6" t="str">
        <f t="shared" si="147"/>
        <v>BEARISH</v>
      </c>
      <c r="G2317" s="6" t="str">
        <f t="shared" si="146"/>
        <v>STRONG</v>
      </c>
      <c r="H2317" s="6" t="str">
        <f t="shared" si="145"/>
        <v>CONFIRMED BEARISH</v>
      </c>
    </row>
    <row r="2318" spans="1:8" ht="13.5" x14ac:dyDescent="0.25">
      <c r="A2318" s="3">
        <f>TITRES_STAT!B2321</f>
        <v>45377</v>
      </c>
      <c r="B2318" s="6">
        <f>TITRES_STAT!C2321</f>
        <v>18.2</v>
      </c>
      <c r="C2318" s="6">
        <f>TITRES_STAT!D2321</f>
        <v>15.581</v>
      </c>
      <c r="D2318" s="6">
        <f>TITRES_STAT!E2321</f>
        <v>15.462858351648352</v>
      </c>
      <c r="E2318" s="2">
        <f t="shared" si="144"/>
        <v>-659.25408052453884</v>
      </c>
      <c r="F2318" s="6" t="str">
        <f t="shared" si="147"/>
        <v>BEARISH</v>
      </c>
      <c r="G2318" s="6" t="str">
        <f t="shared" si="146"/>
        <v>STRONG</v>
      </c>
      <c r="H2318" s="6" t="str">
        <f t="shared" si="145"/>
        <v>CONFIRMED BEARISH</v>
      </c>
    </row>
    <row r="2319" spans="1:8" ht="13.5" x14ac:dyDescent="0.25">
      <c r="A2319" s="3">
        <f>TITRES_STAT!B2322</f>
        <v>45378</v>
      </c>
      <c r="B2319" s="6">
        <f>TITRES_STAT!C2322</f>
        <v>18.2</v>
      </c>
      <c r="C2319" s="6">
        <f>TITRES_STAT!D2322</f>
        <v>15.581</v>
      </c>
      <c r="D2319" s="6">
        <f>TITRES_STAT!E2322</f>
        <v>15.61952445054945</v>
      </c>
      <c r="E2319" s="2">
        <f t="shared" si="144"/>
        <v>-659.25408052453884</v>
      </c>
      <c r="F2319" s="6" t="str">
        <f t="shared" si="147"/>
        <v>BEARISH</v>
      </c>
      <c r="G2319" s="6" t="str">
        <f t="shared" si="146"/>
        <v>STRONG</v>
      </c>
      <c r="H2319" s="6" t="str">
        <f t="shared" si="145"/>
        <v>CONFIRMED BEARISH</v>
      </c>
    </row>
    <row r="2320" spans="1:8" ht="13.5" x14ac:dyDescent="0.25">
      <c r="A2320" s="3">
        <f>TITRES_STAT!B2323</f>
        <v>45379</v>
      </c>
      <c r="B2320" s="6">
        <f>TITRES_STAT!C2323</f>
        <v>18.2</v>
      </c>
      <c r="C2320" s="6">
        <f>TITRES_STAT!D2323</f>
        <v>15.581</v>
      </c>
      <c r="D2320" s="6">
        <f>TITRES_STAT!E2323</f>
        <v>0</v>
      </c>
      <c r="E2320" s="2">
        <f t="shared" si="144"/>
        <v>-659.25408052453884</v>
      </c>
      <c r="F2320" s="6" t="str">
        <f t="shared" si="147"/>
        <v>BEARISH</v>
      </c>
      <c r="G2320" s="6" t="str">
        <f t="shared" si="146"/>
        <v>STRONG</v>
      </c>
      <c r="H2320" s="6" t="str">
        <f t="shared" si="145"/>
        <v>CONFIRMED BEARISH</v>
      </c>
    </row>
    <row r="2321" spans="1:8" ht="13.5" x14ac:dyDescent="0.25">
      <c r="A2321" s="3">
        <f>TITRES_STAT!B2324</f>
        <v>45380</v>
      </c>
      <c r="B2321" s="6">
        <f>TITRES_STAT!C2324</f>
        <v>18.2</v>
      </c>
      <c r="C2321" s="6">
        <f>TITRES_STAT!D2324</f>
        <v>15.581</v>
      </c>
      <c r="D2321" s="6">
        <f>TITRES_STAT!E2324</f>
        <v>15.581</v>
      </c>
      <c r="E2321" s="2">
        <f t="shared" si="144"/>
        <v>-659.25408052453884</v>
      </c>
      <c r="F2321" s="6" t="str">
        <f t="shared" si="147"/>
        <v>BEARISH</v>
      </c>
      <c r="G2321" s="6" t="str">
        <f t="shared" si="146"/>
        <v>NEUTRAL</v>
      </c>
      <c r="H2321" s="6" t="str">
        <f t="shared" si="145"/>
        <v>NEUTRAL</v>
      </c>
    </row>
    <row r="2322" spans="1:8" ht="13.5" x14ac:dyDescent="0.25">
      <c r="A2322" s="3">
        <f>TITRES_STAT!B2325</f>
        <v>45383</v>
      </c>
      <c r="B2322" s="6">
        <f>TITRES_STAT!C2325</f>
        <v>18.3</v>
      </c>
      <c r="C2322" s="6">
        <f>TITRES_STAT!D2325</f>
        <v>15.667</v>
      </c>
      <c r="D2322" s="6">
        <f>TITRES_STAT!E2325</f>
        <v>15.667</v>
      </c>
      <c r="E2322" s="2">
        <f t="shared" si="144"/>
        <v>-643.58708052453881</v>
      </c>
      <c r="F2322" s="6" t="str">
        <f t="shared" si="147"/>
        <v>BULLISH</v>
      </c>
      <c r="G2322" s="6" t="str">
        <f t="shared" si="146"/>
        <v>WEAK</v>
      </c>
      <c r="H2322" s="6" t="str">
        <f t="shared" si="145"/>
        <v>CONFIRMED BULLISH</v>
      </c>
    </row>
    <row r="2323" spans="1:8" ht="13.5" x14ac:dyDescent="0.25">
      <c r="A2323" s="3">
        <f>TITRES_STAT!B2326</f>
        <v>45384</v>
      </c>
      <c r="B2323" s="6">
        <f>TITRES_STAT!C2326</f>
        <v>18.399999999999999</v>
      </c>
      <c r="C2323" s="6">
        <f>TITRES_STAT!D2326</f>
        <v>15.753</v>
      </c>
      <c r="D2323" s="6">
        <f>TITRES_STAT!E2326</f>
        <v>15.741014021739131</v>
      </c>
      <c r="E2323" s="2">
        <f t="shared" si="144"/>
        <v>-627.84606650279966</v>
      </c>
      <c r="F2323" s="6" t="str">
        <f t="shared" si="147"/>
        <v>BULLISH</v>
      </c>
      <c r="G2323" s="6" t="str">
        <f t="shared" si="146"/>
        <v>WEAK</v>
      </c>
      <c r="H2323" s="6" t="str">
        <f t="shared" si="145"/>
        <v>CONFIRMED BULLISH</v>
      </c>
    </row>
    <row r="2324" spans="1:8" ht="13.5" x14ac:dyDescent="0.25">
      <c r="A2324" s="3">
        <f>TITRES_STAT!B2327</f>
        <v>45385</v>
      </c>
      <c r="B2324" s="6">
        <f>TITRES_STAT!C2327</f>
        <v>18.399999999999999</v>
      </c>
      <c r="C2324" s="6">
        <f>TITRES_STAT!D2327</f>
        <v>15.753</v>
      </c>
      <c r="D2324" s="6">
        <f>TITRES_STAT!E2327</f>
        <v>15.711905217391307</v>
      </c>
      <c r="E2324" s="2">
        <f t="shared" si="144"/>
        <v>-627.84606650279966</v>
      </c>
      <c r="F2324" s="6" t="str">
        <f t="shared" si="147"/>
        <v>BULLISH</v>
      </c>
      <c r="G2324" s="6" t="str">
        <f t="shared" si="146"/>
        <v>WEAK</v>
      </c>
      <c r="H2324" s="6" t="str">
        <f t="shared" si="145"/>
        <v>CONFIRMED BULLISH</v>
      </c>
    </row>
    <row r="2325" spans="1:8" ht="13.5" x14ac:dyDescent="0.25">
      <c r="A2325" s="3">
        <f>TITRES_STAT!B2328</f>
        <v>45386</v>
      </c>
      <c r="B2325" s="6">
        <f>TITRES_STAT!C2328</f>
        <v>18.3</v>
      </c>
      <c r="C2325" s="6">
        <f>TITRES_STAT!D2328</f>
        <v>15.667</v>
      </c>
      <c r="D2325" s="6">
        <f>TITRES_STAT!E2328</f>
        <v>15.67556120218579</v>
      </c>
      <c r="E2325" s="2">
        <f t="shared" si="144"/>
        <v>-643.52162770498546</v>
      </c>
      <c r="F2325" s="6" t="str">
        <f t="shared" si="147"/>
        <v>BULLISH</v>
      </c>
      <c r="G2325" s="6" t="str">
        <f t="shared" si="146"/>
        <v>WEAK</v>
      </c>
      <c r="H2325" s="6" t="str">
        <f t="shared" si="145"/>
        <v>CONFIRMED BULLISH</v>
      </c>
    </row>
    <row r="2326" spans="1:8" ht="13.5" x14ac:dyDescent="0.25">
      <c r="A2326" s="3">
        <f>TITRES_STAT!B2329</f>
        <v>45387</v>
      </c>
      <c r="B2326" s="6">
        <f>TITRES_STAT!C2329</f>
        <v>18.350000000000001</v>
      </c>
      <c r="C2326" s="6">
        <f>TITRES_STAT!D2329</f>
        <v>15.71</v>
      </c>
      <c r="D2326" s="6">
        <f>TITRES_STAT!E2329</f>
        <v>15.669761852861036</v>
      </c>
      <c r="E2326" s="2">
        <f t="shared" si="144"/>
        <v>-627.85186585212443</v>
      </c>
      <c r="F2326" s="6" t="str">
        <f t="shared" si="147"/>
        <v>BULLISH</v>
      </c>
      <c r="G2326" s="6" t="str">
        <f t="shared" si="146"/>
        <v>WEAK</v>
      </c>
      <c r="H2326" s="6" t="str">
        <f t="shared" si="145"/>
        <v>CONFIRMED BULLISH</v>
      </c>
    </row>
    <row r="2327" spans="1:8" ht="13.5" x14ac:dyDescent="0.25">
      <c r="A2327" s="3">
        <f>TITRES_STAT!B2330</f>
        <v>45390</v>
      </c>
      <c r="B2327" s="6">
        <f>TITRES_STAT!C2330</f>
        <v>18.350000000000001</v>
      </c>
      <c r="C2327" s="6">
        <f>TITRES_STAT!D2330</f>
        <v>15.71</v>
      </c>
      <c r="D2327" s="6">
        <f>TITRES_STAT!E2330</f>
        <v>15.71</v>
      </c>
      <c r="E2327" s="2">
        <f t="shared" si="144"/>
        <v>-627.85186585212443</v>
      </c>
      <c r="F2327" s="6" t="str">
        <f t="shared" si="147"/>
        <v>BULLISH</v>
      </c>
      <c r="G2327" s="6" t="str">
        <f t="shared" si="146"/>
        <v>WEAK</v>
      </c>
      <c r="H2327" s="6" t="str">
        <f t="shared" si="145"/>
        <v>CONFIRMED BULLISH</v>
      </c>
    </row>
    <row r="2328" spans="1:8" ht="13.5" x14ac:dyDescent="0.25">
      <c r="A2328" s="3">
        <f>TITRES_STAT!B2331</f>
        <v>45394</v>
      </c>
      <c r="B2328" s="6">
        <f>TITRES_STAT!C2331</f>
        <v>18.350000000000001</v>
      </c>
      <c r="C2328" s="6">
        <f>TITRES_STAT!D2331</f>
        <v>15.71</v>
      </c>
      <c r="D2328" s="6">
        <f>TITRES_STAT!E2331</f>
        <v>15.718561307901906</v>
      </c>
      <c r="E2328" s="2">
        <f t="shared" si="144"/>
        <v>-627.85186585212443</v>
      </c>
      <c r="F2328" s="6" t="str">
        <f t="shared" si="147"/>
        <v>BEARISH</v>
      </c>
      <c r="G2328" s="6" t="str">
        <f t="shared" si="146"/>
        <v>NEUTRAL</v>
      </c>
      <c r="H2328" s="6" t="str">
        <f t="shared" si="145"/>
        <v>CONFIRMED BEARISH</v>
      </c>
    </row>
    <row r="2329" spans="1:8" ht="13.5" x14ac:dyDescent="0.25">
      <c r="A2329" s="3">
        <f>TITRES_STAT!B2332</f>
        <v>45397</v>
      </c>
      <c r="B2329" s="6">
        <f>TITRES_STAT!C2332</f>
        <v>18.489999999999998</v>
      </c>
      <c r="C2329" s="6">
        <f>TITRES_STAT!D2332</f>
        <v>15.83</v>
      </c>
      <c r="D2329" s="6">
        <f>TITRES_STAT!E2332</f>
        <v>15.814589507842078</v>
      </c>
      <c r="E2329" s="2">
        <f t="shared" si="144"/>
        <v>-612.0372763442823</v>
      </c>
      <c r="F2329" s="6" t="str">
        <f t="shared" si="147"/>
        <v>BULLISH</v>
      </c>
      <c r="G2329" s="6" t="str">
        <f t="shared" si="146"/>
        <v>WEAK</v>
      </c>
      <c r="H2329" s="6" t="str">
        <f t="shared" si="145"/>
        <v>CONFIRMED BULLISH</v>
      </c>
    </row>
    <row r="2330" spans="1:8" ht="13.5" x14ac:dyDescent="0.25">
      <c r="A2330" s="3">
        <f>TITRES_STAT!B2333</f>
        <v>45398</v>
      </c>
      <c r="B2330" s="6">
        <f>TITRES_STAT!C2333</f>
        <v>19</v>
      </c>
      <c r="C2330" s="6">
        <f>TITRES_STAT!D2333</f>
        <v>16.265999999999998</v>
      </c>
      <c r="D2330" s="6">
        <f>TITRES_STAT!E2333</f>
        <v>16.028858842105258</v>
      </c>
      <c r="E2330" s="2">
        <f t="shared" si="144"/>
        <v>-596.00841750217705</v>
      </c>
      <c r="F2330" s="6" t="str">
        <f t="shared" si="147"/>
        <v>BULLISH</v>
      </c>
      <c r="G2330" s="6" t="str">
        <f t="shared" si="146"/>
        <v>WEAK</v>
      </c>
      <c r="H2330" s="6" t="str">
        <f t="shared" si="145"/>
        <v>CONFIRMED BULLISH</v>
      </c>
    </row>
    <row r="2331" spans="1:8" ht="13.5" x14ac:dyDescent="0.25">
      <c r="A2331" s="3">
        <f>TITRES_STAT!B2334</f>
        <v>45399</v>
      </c>
      <c r="B2331" s="6">
        <f>TITRES_STAT!C2334</f>
        <v>19.3</v>
      </c>
      <c r="C2331" s="6">
        <f>TITRES_STAT!D2334</f>
        <v>16.523</v>
      </c>
      <c r="D2331" s="6">
        <f>TITRES_STAT!E2334</f>
        <v>16.4082807253886</v>
      </c>
      <c r="E2331" s="2">
        <f t="shared" si="144"/>
        <v>-579.60013677678842</v>
      </c>
      <c r="F2331" s="6" t="str">
        <f t="shared" si="147"/>
        <v>BULLISH</v>
      </c>
      <c r="G2331" s="6" t="str">
        <f t="shared" si="146"/>
        <v>WEAK</v>
      </c>
      <c r="H2331" s="6" t="str">
        <f t="shared" si="145"/>
        <v>CONFIRMED BULLISH</v>
      </c>
    </row>
    <row r="2332" spans="1:8" ht="13.5" x14ac:dyDescent="0.25">
      <c r="A2332" s="3">
        <f>TITRES_STAT!B2335</f>
        <v>45400</v>
      </c>
      <c r="B2332" s="6">
        <f>TITRES_STAT!C2335</f>
        <v>19.3</v>
      </c>
      <c r="C2332" s="6">
        <f>TITRES_STAT!D2335</f>
        <v>16.523</v>
      </c>
      <c r="D2332" s="6">
        <f>TITRES_STAT!E2335</f>
        <v>16.356057772020726</v>
      </c>
      <c r="E2332" s="2">
        <f t="shared" si="144"/>
        <v>-579.60013677678842</v>
      </c>
      <c r="F2332" s="6" t="str">
        <f t="shared" si="147"/>
        <v>BULLISH</v>
      </c>
      <c r="G2332" s="6" t="str">
        <f t="shared" si="146"/>
        <v>WEAK</v>
      </c>
      <c r="H2332" s="6" t="str">
        <f t="shared" si="145"/>
        <v>CONFIRMED BULLISH</v>
      </c>
    </row>
    <row r="2333" spans="1:8" ht="13.5" x14ac:dyDescent="0.25">
      <c r="A2333" s="3">
        <f>TITRES_STAT!B2336</f>
        <v>45401</v>
      </c>
      <c r="B2333" s="6">
        <f>TITRES_STAT!C2336</f>
        <v>19.3</v>
      </c>
      <c r="C2333" s="6">
        <f>TITRES_STAT!D2336</f>
        <v>16.523</v>
      </c>
      <c r="D2333" s="6">
        <f>TITRES_STAT!E2336</f>
        <v>16.523</v>
      </c>
      <c r="E2333" s="2">
        <f t="shared" si="144"/>
        <v>-579.60013677678842</v>
      </c>
      <c r="F2333" s="6" t="str">
        <f t="shared" si="147"/>
        <v>BULLISH</v>
      </c>
      <c r="G2333" s="6" t="str">
        <f t="shared" si="146"/>
        <v>WEAK</v>
      </c>
      <c r="H2333" s="6" t="str">
        <f t="shared" si="145"/>
        <v>CONFIRMED BULLISH</v>
      </c>
    </row>
    <row r="2334" spans="1:8" ht="13.5" x14ac:dyDescent="0.25">
      <c r="A2334" s="3">
        <f>TITRES_STAT!B2337</f>
        <v>45404</v>
      </c>
      <c r="B2334" s="6">
        <f>TITRES_STAT!C2337</f>
        <v>19</v>
      </c>
      <c r="C2334" s="6">
        <f>TITRES_STAT!D2337</f>
        <v>16.265999999999998</v>
      </c>
      <c r="D2334" s="6">
        <f>TITRES_STAT!E2337</f>
        <v>16.265999999999998</v>
      </c>
      <c r="E2334" s="2">
        <f t="shared" si="144"/>
        <v>-595.86613677678838</v>
      </c>
      <c r="F2334" s="6" t="str">
        <f t="shared" si="147"/>
        <v>BULLISH</v>
      </c>
      <c r="G2334" s="6" t="str">
        <f t="shared" si="146"/>
        <v>WEAK</v>
      </c>
      <c r="H2334" s="6" t="str">
        <f t="shared" si="145"/>
        <v>CONFIRMED BULLISH</v>
      </c>
    </row>
    <row r="2335" spans="1:8" ht="13.5" x14ac:dyDescent="0.25">
      <c r="A2335" s="3">
        <f>TITRES_STAT!B2338</f>
        <v>45405</v>
      </c>
      <c r="B2335" s="6">
        <f>TITRES_STAT!C2338</f>
        <v>19.149999999999999</v>
      </c>
      <c r="C2335" s="6">
        <f>TITRES_STAT!D2338</f>
        <v>16.395</v>
      </c>
      <c r="D2335" s="6">
        <f>TITRES_STAT!E2338</f>
        <v>16.29483211488251</v>
      </c>
      <c r="E2335" s="2">
        <f t="shared" si="144"/>
        <v>-579.57130466190586</v>
      </c>
      <c r="F2335" s="6" t="str">
        <f t="shared" si="147"/>
        <v>BULLISH</v>
      </c>
      <c r="G2335" s="6" t="str">
        <f t="shared" si="146"/>
        <v>WEAK</v>
      </c>
      <c r="H2335" s="6" t="str">
        <f t="shared" si="145"/>
        <v>CONFIRMED BULLISH</v>
      </c>
    </row>
    <row r="2336" spans="1:8" ht="13.5" x14ac:dyDescent="0.25">
      <c r="A2336" s="3">
        <f>TITRES_STAT!B2339</f>
        <v>45406</v>
      </c>
      <c r="B2336" s="6">
        <f>TITRES_STAT!C2339</f>
        <v>19</v>
      </c>
      <c r="C2336" s="6">
        <f>TITRES_STAT!D2339</f>
        <v>16.265999999999998</v>
      </c>
      <c r="D2336" s="6">
        <f>TITRES_STAT!E2339</f>
        <v>16.28911484210526</v>
      </c>
      <c r="E2336" s="2">
        <f t="shared" si="144"/>
        <v>-595.86041950401113</v>
      </c>
      <c r="F2336" s="6" t="str">
        <f t="shared" si="147"/>
        <v>BEARISH</v>
      </c>
      <c r="G2336" s="6" t="str">
        <f t="shared" si="146"/>
        <v>STRONG</v>
      </c>
      <c r="H2336" s="6" t="str">
        <f t="shared" si="145"/>
        <v>CONFIRMED BEARISH</v>
      </c>
    </row>
    <row r="2337" spans="1:8" ht="13.5" x14ac:dyDescent="0.25">
      <c r="A2337" s="3">
        <f>TITRES_STAT!B2340</f>
        <v>45407</v>
      </c>
      <c r="B2337" s="6">
        <f>TITRES_STAT!C2340</f>
        <v>19</v>
      </c>
      <c r="C2337" s="6">
        <f>TITRES_STAT!D2340</f>
        <v>16.265999999999998</v>
      </c>
      <c r="D2337" s="6">
        <f>TITRES_STAT!E2340</f>
        <v>16.265999999999998</v>
      </c>
      <c r="E2337" s="2">
        <f t="shared" si="144"/>
        <v>-595.86041950401113</v>
      </c>
      <c r="F2337" s="6" t="str">
        <f t="shared" si="147"/>
        <v>BEARISH</v>
      </c>
      <c r="G2337" s="6" t="str">
        <f t="shared" si="146"/>
        <v>STRONG</v>
      </c>
      <c r="H2337" s="6" t="str">
        <f t="shared" si="145"/>
        <v>CONFIRMED BEARISH</v>
      </c>
    </row>
    <row r="2338" spans="1:8" ht="13.5" x14ac:dyDescent="0.25">
      <c r="A2338" s="3">
        <f>TITRES_STAT!B2341</f>
        <v>45408</v>
      </c>
      <c r="B2338" s="6">
        <f>TITRES_STAT!C2341</f>
        <v>19</v>
      </c>
      <c r="C2338" s="6">
        <f>TITRES_STAT!D2341</f>
        <v>16.265999999999998</v>
      </c>
      <c r="D2338" s="6">
        <f>TITRES_STAT!E2341</f>
        <v>16.265999999999998</v>
      </c>
      <c r="E2338" s="2">
        <f t="shared" si="144"/>
        <v>-595.86041950401113</v>
      </c>
      <c r="F2338" s="6" t="str">
        <f t="shared" si="147"/>
        <v>BEARISH</v>
      </c>
      <c r="G2338" s="6" t="str">
        <f t="shared" si="146"/>
        <v>STRONG</v>
      </c>
      <c r="H2338" s="6" t="str">
        <f t="shared" si="145"/>
        <v>CONFIRMED BEARISH</v>
      </c>
    </row>
    <row r="2339" spans="1:8" ht="13.5" x14ac:dyDescent="0.25">
      <c r="A2339" s="3">
        <f>TITRES_STAT!B2342</f>
        <v>45411</v>
      </c>
      <c r="B2339" s="6">
        <f>TITRES_STAT!C2342</f>
        <v>18.850000000000001</v>
      </c>
      <c r="C2339" s="6">
        <f>TITRES_STAT!D2342</f>
        <v>16.138000000000002</v>
      </c>
      <c r="D2339" s="6">
        <f>TITRES_STAT!E2342</f>
        <v>16.229605623342177</v>
      </c>
      <c r="E2339" s="2">
        <f t="shared" si="144"/>
        <v>-612.09002512735333</v>
      </c>
      <c r="F2339" s="6" t="str">
        <f t="shared" si="147"/>
        <v>BEARISH</v>
      </c>
      <c r="G2339" s="6" t="str">
        <f t="shared" si="146"/>
        <v>STRONG</v>
      </c>
      <c r="H2339" s="6" t="str">
        <f t="shared" si="145"/>
        <v>CONFIRMED BEARISH</v>
      </c>
    </row>
    <row r="2340" spans="1:8" ht="13.5" x14ac:dyDescent="0.25">
      <c r="A2340" s="3">
        <f>TITRES_STAT!B2343</f>
        <v>45412</v>
      </c>
      <c r="B2340" s="6">
        <f>TITRES_STAT!C2343</f>
        <v>19.100000000000001</v>
      </c>
      <c r="C2340" s="6">
        <f>TITRES_STAT!D2343</f>
        <v>16.352</v>
      </c>
      <c r="D2340" s="6">
        <f>TITRES_STAT!E2343</f>
        <v>16.139680837696336</v>
      </c>
      <c r="E2340" s="2">
        <f t="shared" si="144"/>
        <v>-595.95034428965698</v>
      </c>
      <c r="F2340" s="6" t="str">
        <f t="shared" si="147"/>
        <v>BEARISH</v>
      </c>
      <c r="G2340" s="6" t="str">
        <f t="shared" si="146"/>
        <v>STRONG</v>
      </c>
      <c r="H2340" s="6" t="str">
        <f t="shared" si="145"/>
        <v>CONFIRMED BEARISH</v>
      </c>
    </row>
    <row r="2341" spans="1:8" ht="13.5" x14ac:dyDescent="0.25">
      <c r="A2341" s="3">
        <f>TITRES_STAT!B2344</f>
        <v>45414</v>
      </c>
      <c r="B2341" s="6">
        <f>TITRES_STAT!C2344</f>
        <v>19.100000000000001</v>
      </c>
      <c r="C2341" s="6">
        <f>TITRES_STAT!D2344</f>
        <v>16.352</v>
      </c>
      <c r="D2341" s="6">
        <f>TITRES_STAT!E2344</f>
        <v>16.344294869109948</v>
      </c>
      <c r="E2341" s="2">
        <f t="shared" si="144"/>
        <v>-595.95034428965698</v>
      </c>
      <c r="F2341" s="6" t="str">
        <f t="shared" si="147"/>
        <v>BEARISH</v>
      </c>
      <c r="G2341" s="6" t="str">
        <f t="shared" si="146"/>
        <v>NEUTRAL</v>
      </c>
      <c r="H2341" s="6" t="str">
        <f t="shared" si="145"/>
        <v>BEARISH DIVERGENCE</v>
      </c>
    </row>
    <row r="2342" spans="1:8" ht="13.5" x14ac:dyDescent="0.25">
      <c r="A2342" s="3">
        <f>TITRES_STAT!B2345</f>
        <v>45415</v>
      </c>
      <c r="B2342" s="6">
        <f>TITRES_STAT!C2345</f>
        <v>19.100000000000001</v>
      </c>
      <c r="C2342" s="6">
        <f>TITRES_STAT!D2345</f>
        <v>16.352</v>
      </c>
      <c r="D2342" s="6">
        <f>TITRES_STAT!E2345</f>
        <v>16.280085445026177</v>
      </c>
      <c r="E2342" s="2">
        <f t="shared" si="144"/>
        <v>-595.95034428965698</v>
      </c>
      <c r="F2342" s="6" t="str">
        <f t="shared" si="147"/>
        <v>BEARISH</v>
      </c>
      <c r="G2342" s="6" t="str">
        <f t="shared" si="146"/>
        <v>NEUTRAL</v>
      </c>
      <c r="H2342" s="6" t="str">
        <f t="shared" si="145"/>
        <v>BEARISH DIVERGENCE</v>
      </c>
    </row>
    <row r="2343" spans="1:8" ht="13.5" x14ac:dyDescent="0.25">
      <c r="A2343" s="3">
        <f>TITRES_STAT!B2346</f>
        <v>45418</v>
      </c>
      <c r="B2343" s="6">
        <f>TITRES_STAT!C2346</f>
        <v>19</v>
      </c>
      <c r="C2343" s="6">
        <f>TITRES_STAT!D2346</f>
        <v>16.265999999999998</v>
      </c>
      <c r="D2343" s="6">
        <f>TITRES_STAT!E2346</f>
        <v>16.265999999999998</v>
      </c>
      <c r="E2343" s="2">
        <f t="shared" si="144"/>
        <v>-612.21634428965694</v>
      </c>
      <c r="F2343" s="6" t="str">
        <f t="shared" si="147"/>
        <v>BEARISH</v>
      </c>
      <c r="G2343" s="6" t="str">
        <f t="shared" si="146"/>
        <v>STRONG</v>
      </c>
      <c r="H2343" s="6" t="str">
        <f t="shared" si="145"/>
        <v>NEUTRAL</v>
      </c>
    </row>
    <row r="2344" spans="1:8" ht="13.5" x14ac:dyDescent="0.25">
      <c r="A2344" s="3">
        <f>TITRES_STAT!B2347</f>
        <v>45419</v>
      </c>
      <c r="B2344" s="6">
        <f>TITRES_STAT!C2347</f>
        <v>19</v>
      </c>
      <c r="C2344" s="6">
        <f>TITRES_STAT!D2347</f>
        <v>16.265999999999998</v>
      </c>
      <c r="D2344" s="6">
        <f>TITRES_STAT!E2347</f>
        <v>16.260863368421049</v>
      </c>
      <c r="E2344" s="2">
        <f t="shared" si="144"/>
        <v>-612.21634428965694</v>
      </c>
      <c r="F2344" s="6" t="str">
        <f t="shared" si="147"/>
        <v>BEARISH</v>
      </c>
      <c r="G2344" s="6" t="str">
        <f t="shared" si="146"/>
        <v>NEUTRAL</v>
      </c>
      <c r="H2344" s="6" t="str">
        <f t="shared" si="145"/>
        <v>BEARISH DIVERGENCE</v>
      </c>
    </row>
    <row r="2345" spans="1:8" ht="13.5" x14ac:dyDescent="0.25">
      <c r="A2345" s="3">
        <f>TITRES_STAT!B2348</f>
        <v>45420</v>
      </c>
      <c r="B2345" s="6">
        <f>TITRES_STAT!C2348</f>
        <v>19</v>
      </c>
      <c r="C2345" s="6">
        <f>TITRES_STAT!D2348</f>
        <v>16.265999999999998</v>
      </c>
      <c r="D2345" s="6">
        <f>TITRES_STAT!E2348</f>
        <v>0</v>
      </c>
      <c r="E2345" s="2">
        <f t="shared" si="144"/>
        <v>-612.21634428965694</v>
      </c>
      <c r="F2345" s="6" t="str">
        <f t="shared" si="147"/>
        <v>BEARISH</v>
      </c>
      <c r="G2345" s="6" t="str">
        <f t="shared" si="146"/>
        <v>STRONG</v>
      </c>
      <c r="H2345" s="6" t="str">
        <f t="shared" si="145"/>
        <v>CONFIRMED BEARISH</v>
      </c>
    </row>
    <row r="2346" spans="1:8" ht="13.5" x14ac:dyDescent="0.25">
      <c r="A2346" s="3">
        <f>TITRES_STAT!B2349</f>
        <v>45421</v>
      </c>
      <c r="B2346" s="6">
        <f>TITRES_STAT!C2349</f>
        <v>18.899999999999999</v>
      </c>
      <c r="C2346" s="6">
        <f>TITRES_STAT!D2349</f>
        <v>16.181000000000001</v>
      </c>
      <c r="D2346" s="6">
        <f>TITRES_STAT!E2349</f>
        <v>16.181000000000001</v>
      </c>
      <c r="E2346" s="2">
        <f t="shared" si="144"/>
        <v>-628.39734428965698</v>
      </c>
      <c r="F2346" s="6" t="str">
        <f t="shared" si="147"/>
        <v>BEARISH</v>
      </c>
      <c r="G2346" s="6" t="str">
        <f t="shared" si="146"/>
        <v>STRONG</v>
      </c>
      <c r="H2346" s="6" t="str">
        <f t="shared" si="145"/>
        <v>CONFIRMED BEARISH</v>
      </c>
    </row>
    <row r="2347" spans="1:8" ht="13.5" x14ac:dyDescent="0.25">
      <c r="A2347" s="3">
        <f>TITRES_STAT!B2350</f>
        <v>45422</v>
      </c>
      <c r="B2347" s="6">
        <f>TITRES_STAT!C2350</f>
        <v>18.899999999999999</v>
      </c>
      <c r="C2347" s="6">
        <f>TITRES_STAT!D2350</f>
        <v>16.181000000000001</v>
      </c>
      <c r="D2347" s="6">
        <f>TITRES_STAT!E2350</f>
        <v>16.181000000000001</v>
      </c>
      <c r="E2347" s="2">
        <f t="shared" si="144"/>
        <v>-628.39734428965698</v>
      </c>
      <c r="F2347" s="6" t="str">
        <f t="shared" si="147"/>
        <v>BEARISH</v>
      </c>
      <c r="G2347" s="6" t="str">
        <f t="shared" si="146"/>
        <v>STRONG</v>
      </c>
      <c r="H2347" s="6" t="str">
        <f t="shared" si="145"/>
        <v>CONFIRMED BEARISH</v>
      </c>
    </row>
    <row r="2348" spans="1:8" ht="13.5" x14ac:dyDescent="0.25">
      <c r="A2348" s="3">
        <f>TITRES_STAT!B2351</f>
        <v>45425</v>
      </c>
      <c r="B2348" s="6">
        <f>TITRES_STAT!C2351</f>
        <v>18.899999999999999</v>
      </c>
      <c r="C2348" s="6">
        <f>TITRES_STAT!D2351</f>
        <v>16.181000000000001</v>
      </c>
      <c r="D2348" s="6">
        <f>TITRES_STAT!E2351</f>
        <v>16.181000000000001</v>
      </c>
      <c r="E2348" s="2">
        <f t="shared" si="144"/>
        <v>-628.39734428965698</v>
      </c>
      <c r="F2348" s="6" t="str">
        <f t="shared" si="147"/>
        <v>BEARISH</v>
      </c>
      <c r="G2348" s="6" t="str">
        <f t="shared" si="146"/>
        <v>STRONG</v>
      </c>
      <c r="H2348" s="6" t="str">
        <f t="shared" si="145"/>
        <v>CONFIRMED BEARISH</v>
      </c>
    </row>
    <row r="2349" spans="1:8" ht="13.5" x14ac:dyDescent="0.25">
      <c r="A2349" s="3">
        <f>TITRES_STAT!B2352</f>
        <v>45426</v>
      </c>
      <c r="B2349" s="6">
        <f>TITRES_STAT!C2352</f>
        <v>18.899999999999999</v>
      </c>
      <c r="C2349" s="6">
        <f>TITRES_STAT!D2352</f>
        <v>16.181000000000001</v>
      </c>
      <c r="D2349" s="6">
        <f>TITRES_STAT!E2352</f>
        <v>16.181000000000001</v>
      </c>
      <c r="E2349" s="2">
        <f t="shared" si="144"/>
        <v>-628.39734428965698</v>
      </c>
      <c r="F2349" s="6" t="str">
        <f t="shared" si="147"/>
        <v>BEARISH</v>
      </c>
      <c r="G2349" s="6" t="str">
        <f t="shared" si="146"/>
        <v>STRONG</v>
      </c>
      <c r="H2349" s="6" t="str">
        <f t="shared" si="145"/>
        <v>CONFIRMED BEARISH</v>
      </c>
    </row>
    <row r="2350" spans="1:8" ht="13.5" x14ac:dyDescent="0.25">
      <c r="A2350" s="3">
        <f>TITRES_STAT!B2353</f>
        <v>45427</v>
      </c>
      <c r="B2350" s="6">
        <f>TITRES_STAT!C2353</f>
        <v>19</v>
      </c>
      <c r="C2350" s="6">
        <f>TITRES_STAT!D2353</f>
        <v>16.265999999999998</v>
      </c>
      <c r="D2350" s="6">
        <f>TITRES_STAT!E2353</f>
        <v>16.24887789473684</v>
      </c>
      <c r="E2350" s="2">
        <f t="shared" si="144"/>
        <v>-612.14846639492009</v>
      </c>
      <c r="F2350" s="6" t="str">
        <f t="shared" si="147"/>
        <v>BULLISH</v>
      </c>
      <c r="G2350" s="6" t="str">
        <f t="shared" si="146"/>
        <v>NEUTRAL</v>
      </c>
      <c r="H2350" s="6" t="str">
        <f t="shared" si="145"/>
        <v>NEUTRAL</v>
      </c>
    </row>
    <row r="2351" spans="1:8" ht="13.5" x14ac:dyDescent="0.25">
      <c r="A2351" s="3">
        <f>TITRES_STAT!B2354</f>
        <v>45428</v>
      </c>
      <c r="B2351" s="6">
        <f>TITRES_STAT!C2354</f>
        <v>19.14</v>
      </c>
      <c r="C2351" s="6">
        <f>TITRES_STAT!D2354</f>
        <v>16.385999999999999</v>
      </c>
      <c r="D2351" s="6">
        <f>TITRES_STAT!E2354</f>
        <v>16.385999999999999</v>
      </c>
      <c r="E2351" s="2">
        <f t="shared" si="144"/>
        <v>-595.76246639492012</v>
      </c>
      <c r="F2351" s="6" t="str">
        <f t="shared" si="147"/>
        <v>BULLISH</v>
      </c>
      <c r="G2351" s="6" t="str">
        <f t="shared" si="146"/>
        <v>WEAK</v>
      </c>
      <c r="H2351" s="6" t="str">
        <f t="shared" si="145"/>
        <v>CONFIRMED BULLISH</v>
      </c>
    </row>
    <row r="2352" spans="1:8" ht="13.5" x14ac:dyDescent="0.25">
      <c r="A2352" s="3">
        <f>TITRES_STAT!B2355</f>
        <v>45429</v>
      </c>
      <c r="B2352" s="6">
        <f>TITRES_STAT!C2355</f>
        <v>19.14</v>
      </c>
      <c r="C2352" s="6">
        <f>TITRES_STAT!D2355</f>
        <v>16.385999999999999</v>
      </c>
      <c r="D2352" s="6">
        <f>TITRES_STAT!E2355</f>
        <v>16.385999999999999</v>
      </c>
      <c r="E2352" s="2">
        <f t="shared" si="144"/>
        <v>-595.76246639492012</v>
      </c>
      <c r="F2352" s="6" t="str">
        <f t="shared" si="147"/>
        <v>BULLISH</v>
      </c>
      <c r="G2352" s="6" t="str">
        <f t="shared" si="146"/>
        <v>WEAK</v>
      </c>
      <c r="H2352" s="6" t="str">
        <f t="shared" si="145"/>
        <v>CONFIRMED BULLISH</v>
      </c>
    </row>
    <row r="2353" spans="1:8" ht="13.5" x14ac:dyDescent="0.25">
      <c r="A2353" s="3">
        <f>TITRES_STAT!B2356</f>
        <v>45432</v>
      </c>
      <c r="B2353" s="6">
        <f>TITRES_STAT!C2356</f>
        <v>19.149999999999999</v>
      </c>
      <c r="C2353" s="6">
        <f>TITRES_STAT!D2356</f>
        <v>16.395</v>
      </c>
      <c r="D2353" s="6">
        <f>TITRES_STAT!E2356</f>
        <v>16.363322976501305</v>
      </c>
      <c r="E2353" s="2">
        <f t="shared" si="144"/>
        <v>-579.39914341841882</v>
      </c>
      <c r="F2353" s="6" t="str">
        <f t="shared" si="147"/>
        <v>BULLISH</v>
      </c>
      <c r="G2353" s="6" t="str">
        <f t="shared" si="146"/>
        <v>WEAK</v>
      </c>
      <c r="H2353" s="6" t="str">
        <f t="shared" si="145"/>
        <v>CONFIRMED BULLISH</v>
      </c>
    </row>
    <row r="2354" spans="1:8" ht="13.5" x14ac:dyDescent="0.25">
      <c r="A2354" s="3">
        <f>TITRES_STAT!B2357</f>
        <v>45433</v>
      </c>
      <c r="B2354" s="6">
        <f>TITRES_STAT!C2357</f>
        <v>18</v>
      </c>
      <c r="C2354" s="6">
        <f>TITRES_STAT!D2357</f>
        <v>16.72</v>
      </c>
      <c r="D2354" s="6">
        <f>TITRES_STAT!E2357</f>
        <v>16.72</v>
      </c>
      <c r="E2354" s="2">
        <f t="shared" si="144"/>
        <v>-596.11914341841884</v>
      </c>
      <c r="F2354" s="6" t="str">
        <f t="shared" si="147"/>
        <v>BULLISH</v>
      </c>
      <c r="G2354" s="6" t="str">
        <f t="shared" si="146"/>
        <v>WEAK</v>
      </c>
      <c r="H2354" s="6" t="str">
        <f t="shared" si="145"/>
        <v>BULLISH DIVERGENCE</v>
      </c>
    </row>
    <row r="2355" spans="1:8" ht="13.5" x14ac:dyDescent="0.25">
      <c r="A2355" s="3">
        <f>TITRES_STAT!B2358</f>
        <v>45434</v>
      </c>
      <c r="B2355" s="6">
        <f>TITRES_STAT!C2358</f>
        <v>18</v>
      </c>
      <c r="C2355" s="6">
        <f>TITRES_STAT!D2358</f>
        <v>16.72</v>
      </c>
      <c r="D2355" s="6">
        <f>TITRES_STAT!E2358</f>
        <v>17.48076</v>
      </c>
      <c r="E2355" s="2">
        <f t="shared" si="144"/>
        <v>-596.11914341841884</v>
      </c>
      <c r="F2355" s="6" t="str">
        <f t="shared" si="147"/>
        <v>BULLISH</v>
      </c>
      <c r="G2355" s="6" t="str">
        <f t="shared" si="146"/>
        <v>WEAK</v>
      </c>
      <c r="H2355" s="6" t="str">
        <f t="shared" si="145"/>
        <v>BULLISH DIVERGENCE</v>
      </c>
    </row>
    <row r="2356" spans="1:8" ht="13.5" x14ac:dyDescent="0.25">
      <c r="A2356" s="3">
        <f>TITRES_STAT!B2359</f>
        <v>45435</v>
      </c>
      <c r="B2356" s="6">
        <f>TITRES_STAT!C2359</f>
        <v>18.21</v>
      </c>
      <c r="C2356" s="6">
        <f>TITRES_STAT!D2359</f>
        <v>16.914999999999999</v>
      </c>
      <c r="D2356" s="6">
        <f>TITRES_STAT!E2359</f>
        <v>16.910355573860514</v>
      </c>
      <c r="E2356" s="2">
        <f t="shared" si="144"/>
        <v>-579.20878784455829</v>
      </c>
      <c r="F2356" s="6" t="str">
        <f t="shared" si="147"/>
        <v>BULLISH</v>
      </c>
      <c r="G2356" s="6" t="str">
        <f t="shared" si="146"/>
        <v>WEAK</v>
      </c>
      <c r="H2356" s="6" t="str">
        <f t="shared" si="145"/>
        <v>BULLISH DIVERGENCE</v>
      </c>
    </row>
    <row r="2357" spans="1:8" ht="13.5" x14ac:dyDescent="0.25">
      <c r="A2357" s="3">
        <f>TITRES_STAT!B2360</f>
        <v>45436</v>
      </c>
      <c r="B2357" s="6">
        <f>TITRES_STAT!C2360</f>
        <v>18.399999999999999</v>
      </c>
      <c r="C2357" s="6">
        <f>TITRES_STAT!D2360</f>
        <v>17.091000000000001</v>
      </c>
      <c r="D2357" s="6">
        <f>TITRES_STAT!E2360</f>
        <v>16.907085978260874</v>
      </c>
      <c r="E2357" s="2">
        <f t="shared" si="144"/>
        <v>-562.30170186629744</v>
      </c>
      <c r="F2357" s="6" t="str">
        <f t="shared" si="147"/>
        <v>BULLISH</v>
      </c>
      <c r="G2357" s="6" t="str">
        <f t="shared" si="146"/>
        <v>WEAK</v>
      </c>
      <c r="H2357" s="6" t="str">
        <f t="shared" si="145"/>
        <v>BULLISH DIVERGENCE</v>
      </c>
    </row>
    <row r="2358" spans="1:8" ht="13.5" x14ac:dyDescent="0.25">
      <c r="A2358" s="3">
        <f>TITRES_STAT!B2361</f>
        <v>45439</v>
      </c>
      <c r="B2358" s="6">
        <f>TITRES_STAT!C2361</f>
        <v>18.350000000000001</v>
      </c>
      <c r="C2358" s="6">
        <f>TITRES_STAT!D2361</f>
        <v>17.045000000000002</v>
      </c>
      <c r="D2358" s="6">
        <f>TITRES_STAT!E2361</f>
        <v>17.039426702997275</v>
      </c>
      <c r="E2358" s="2">
        <f t="shared" si="144"/>
        <v>-579.34112856929471</v>
      </c>
      <c r="F2358" s="6" t="str">
        <f t="shared" si="147"/>
        <v>BULLISH</v>
      </c>
      <c r="G2358" s="6" t="str">
        <f t="shared" si="146"/>
        <v>NEUTRAL</v>
      </c>
      <c r="H2358" s="6" t="str">
        <f t="shared" si="145"/>
        <v>BULLISH DIVERGENCE</v>
      </c>
    </row>
    <row r="2359" spans="1:8" ht="13.5" x14ac:dyDescent="0.25">
      <c r="A2359" s="3">
        <f>TITRES_STAT!B2362</f>
        <v>45440</v>
      </c>
      <c r="B2359" s="6">
        <f>TITRES_STAT!C2362</f>
        <v>18</v>
      </c>
      <c r="C2359" s="6">
        <f>TITRES_STAT!D2362</f>
        <v>16.72</v>
      </c>
      <c r="D2359" s="6">
        <f>TITRES_STAT!E2362</f>
        <v>16.793382222222224</v>
      </c>
      <c r="E2359" s="2">
        <f t="shared" si="144"/>
        <v>-596.13451079151696</v>
      </c>
      <c r="F2359" s="6" t="str">
        <f t="shared" si="147"/>
        <v>BEARISH</v>
      </c>
      <c r="G2359" s="6" t="str">
        <f t="shared" si="146"/>
        <v>NEUTRAL</v>
      </c>
      <c r="H2359" s="6" t="str">
        <f t="shared" si="145"/>
        <v>NEUTRAL</v>
      </c>
    </row>
    <row r="2360" spans="1:8" ht="13.5" x14ac:dyDescent="0.25">
      <c r="A2360" s="3">
        <f>TITRES_STAT!B2363</f>
        <v>45441</v>
      </c>
      <c r="B2360" s="6">
        <f>TITRES_STAT!C2363</f>
        <v>18.34</v>
      </c>
      <c r="C2360" s="6">
        <f>TITRES_STAT!D2363</f>
        <v>17.036000000000001</v>
      </c>
      <c r="D2360" s="6">
        <f>TITRES_STAT!E2363</f>
        <v>17.033213304253</v>
      </c>
      <c r="E2360" s="2">
        <f t="shared" si="144"/>
        <v>-579.10129748726399</v>
      </c>
      <c r="F2360" s="6" t="str">
        <f t="shared" si="147"/>
        <v>BULLISH</v>
      </c>
      <c r="G2360" s="6" t="str">
        <f t="shared" si="146"/>
        <v>WEAK</v>
      </c>
      <c r="H2360" s="6" t="str">
        <f t="shared" si="145"/>
        <v>CONFIRMED BULLISH</v>
      </c>
    </row>
    <row r="2361" spans="1:8" ht="13.5" x14ac:dyDescent="0.25">
      <c r="A2361" s="3">
        <f>TITRES_STAT!B2364</f>
        <v>45442</v>
      </c>
      <c r="B2361" s="6">
        <f>TITRES_STAT!C2364</f>
        <v>18.399999999999999</v>
      </c>
      <c r="C2361" s="6">
        <f>TITRES_STAT!D2364</f>
        <v>17.091000000000001</v>
      </c>
      <c r="D2361" s="6">
        <f>TITRES_STAT!E2364</f>
        <v>17.091000000000001</v>
      </c>
      <c r="E2361" s="2">
        <f t="shared" si="144"/>
        <v>-562.01029748726398</v>
      </c>
      <c r="F2361" s="6" t="str">
        <f t="shared" si="147"/>
        <v>BULLISH</v>
      </c>
      <c r="G2361" s="6" t="str">
        <f t="shared" si="146"/>
        <v>WEAK</v>
      </c>
      <c r="H2361" s="6" t="str">
        <f t="shared" si="145"/>
        <v>CONFIRMED BULLISH</v>
      </c>
    </row>
    <row r="2362" spans="1:8" ht="13.5" x14ac:dyDescent="0.25">
      <c r="A2362" s="3">
        <f>TITRES_STAT!B2365</f>
        <v>45443</v>
      </c>
      <c r="B2362" s="6">
        <f>TITRES_STAT!C2365</f>
        <v>18.399999999999999</v>
      </c>
      <c r="C2362" s="6">
        <f>TITRES_STAT!D2365</f>
        <v>17.091000000000001</v>
      </c>
      <c r="D2362" s="6">
        <f>TITRES_STAT!E2365</f>
        <v>16.557835108695656</v>
      </c>
      <c r="E2362" s="2">
        <f t="shared" si="144"/>
        <v>-562.01029748726398</v>
      </c>
      <c r="F2362" s="6" t="str">
        <f t="shared" si="147"/>
        <v>BULLISH</v>
      </c>
      <c r="G2362" s="6" t="str">
        <f t="shared" si="146"/>
        <v>NEUTRAL</v>
      </c>
      <c r="H2362" s="6" t="str">
        <f t="shared" si="145"/>
        <v>NEUTRAL</v>
      </c>
    </row>
    <row r="2363" spans="1:8" ht="13.5" x14ac:dyDescent="0.25">
      <c r="A2363" s="3">
        <f>TITRES_STAT!B2366</f>
        <v>45446</v>
      </c>
      <c r="B2363" s="6">
        <f>TITRES_STAT!C2366</f>
        <v>18.399999999999999</v>
      </c>
      <c r="C2363" s="6">
        <f>TITRES_STAT!D2366</f>
        <v>17.091000000000001</v>
      </c>
      <c r="D2363" s="6">
        <f>TITRES_STAT!E2366</f>
        <v>0</v>
      </c>
      <c r="E2363" s="2">
        <f t="shared" si="144"/>
        <v>-562.01029748726398</v>
      </c>
      <c r="F2363" s="6" t="str">
        <f t="shared" si="147"/>
        <v>BULLISH</v>
      </c>
      <c r="G2363" s="6" t="str">
        <f t="shared" si="146"/>
        <v>WEAK</v>
      </c>
      <c r="H2363" s="6" t="str">
        <f t="shared" si="145"/>
        <v>CONFIRMED BULLISH</v>
      </c>
    </row>
    <row r="2364" spans="1:8" ht="13.5" x14ac:dyDescent="0.25">
      <c r="A2364" s="3">
        <f>TITRES_STAT!B2367</f>
        <v>45447</v>
      </c>
      <c r="B2364" s="6">
        <f>TITRES_STAT!C2367</f>
        <v>18.010000000000002</v>
      </c>
      <c r="C2364" s="6">
        <f>TITRES_STAT!D2367</f>
        <v>16.728999999999999</v>
      </c>
      <c r="D2364" s="6">
        <f>TITRES_STAT!E2367</f>
        <v>16.728999999999999</v>
      </c>
      <c r="E2364" s="2">
        <f t="shared" si="144"/>
        <v>-578.73929748726403</v>
      </c>
      <c r="F2364" s="6" t="str">
        <f t="shared" si="147"/>
        <v>BULLISH</v>
      </c>
      <c r="G2364" s="6" t="str">
        <f t="shared" si="146"/>
        <v>WEAK</v>
      </c>
      <c r="H2364" s="6" t="str">
        <f t="shared" si="145"/>
        <v>CONFIRMED BULLISH</v>
      </c>
    </row>
    <row r="2365" spans="1:8" ht="13.5" x14ac:dyDescent="0.25">
      <c r="A2365" s="3">
        <f>TITRES_STAT!B2368</f>
        <v>45448</v>
      </c>
      <c r="B2365" s="6">
        <f>TITRES_STAT!C2368</f>
        <v>18.3</v>
      </c>
      <c r="C2365" s="6">
        <f>TITRES_STAT!D2368</f>
        <v>16.998000000000001</v>
      </c>
      <c r="D2365" s="6">
        <f>TITRES_STAT!E2368</f>
        <v>16.774146557377051</v>
      </c>
      <c r="E2365" s="2">
        <f t="shared" si="144"/>
        <v>-561.96515092988693</v>
      </c>
      <c r="F2365" s="6" t="str">
        <f t="shared" si="147"/>
        <v>BULLISH</v>
      </c>
      <c r="G2365" s="6" t="str">
        <f t="shared" si="146"/>
        <v>WEAK</v>
      </c>
      <c r="H2365" s="6" t="str">
        <f t="shared" si="145"/>
        <v>BULLISH DIVERGENCE</v>
      </c>
    </row>
    <row r="2366" spans="1:8" ht="13.5" x14ac:dyDescent="0.25">
      <c r="A2366" s="3">
        <f>TITRES_STAT!B2369</f>
        <v>45449</v>
      </c>
      <c r="B2366" s="6">
        <f>TITRES_STAT!C2369</f>
        <v>18.3</v>
      </c>
      <c r="C2366" s="6">
        <f>TITRES_STAT!D2369</f>
        <v>16.998000000000001</v>
      </c>
      <c r="D2366" s="6">
        <f>TITRES_STAT!E2369</f>
        <v>16.917189836065575</v>
      </c>
      <c r="E2366" s="2">
        <f t="shared" si="144"/>
        <v>-561.96515092988693</v>
      </c>
      <c r="F2366" s="6" t="str">
        <f t="shared" si="147"/>
        <v>BULLISH</v>
      </c>
      <c r="G2366" s="6" t="str">
        <f t="shared" si="146"/>
        <v>NEUTRAL</v>
      </c>
      <c r="H2366" s="6" t="str">
        <f t="shared" si="145"/>
        <v>BULLISH DIVERGENCE</v>
      </c>
    </row>
    <row r="2367" spans="1:8" ht="13.5" x14ac:dyDescent="0.25">
      <c r="A2367" s="3">
        <f>TITRES_STAT!B2370</f>
        <v>45450</v>
      </c>
      <c r="B2367" s="6">
        <f>TITRES_STAT!C2370</f>
        <v>18.350000000000001</v>
      </c>
      <c r="C2367" s="6">
        <f>TITRES_STAT!D2370</f>
        <v>17.045000000000002</v>
      </c>
      <c r="D2367" s="6">
        <f>TITRES_STAT!E2370</f>
        <v>17.07100871934605</v>
      </c>
      <c r="E2367" s="2">
        <f t="shared" si="144"/>
        <v>-544.89414221054085</v>
      </c>
      <c r="F2367" s="6" t="str">
        <f t="shared" si="147"/>
        <v>BULLISH</v>
      </c>
      <c r="G2367" s="6" t="str">
        <f t="shared" si="146"/>
        <v>WEAK</v>
      </c>
      <c r="H2367" s="6" t="str">
        <f t="shared" si="145"/>
        <v>BULLISH DIVERGENCE</v>
      </c>
    </row>
    <row r="2368" spans="1:8" ht="13.5" x14ac:dyDescent="0.25">
      <c r="A2368" s="3">
        <f>TITRES_STAT!B2371</f>
        <v>45453</v>
      </c>
      <c r="B2368" s="6">
        <f>TITRES_STAT!C2371</f>
        <v>18.3</v>
      </c>
      <c r="C2368" s="6">
        <f>TITRES_STAT!D2371</f>
        <v>16.998000000000001</v>
      </c>
      <c r="D2368" s="6">
        <f>TITRES_STAT!E2371</f>
        <v>17.025865573770492</v>
      </c>
      <c r="E2368" s="2">
        <f t="shared" si="144"/>
        <v>-561.92000778431134</v>
      </c>
      <c r="F2368" s="6" t="str">
        <f t="shared" si="147"/>
        <v>BULLISH</v>
      </c>
      <c r="G2368" s="6" t="str">
        <f t="shared" si="146"/>
        <v>NEUTRAL</v>
      </c>
      <c r="H2368" s="6" t="str">
        <f t="shared" si="145"/>
        <v>BULLISH DIVERGENCE</v>
      </c>
    </row>
    <row r="2369" spans="1:8" ht="13.5" x14ac:dyDescent="0.25">
      <c r="A2369" s="3">
        <f>TITRES_STAT!B2372</f>
        <v>45454</v>
      </c>
      <c r="B2369" s="6">
        <f>TITRES_STAT!C2372</f>
        <v>18.3</v>
      </c>
      <c r="C2369" s="6">
        <f>TITRES_STAT!D2372</f>
        <v>16.998000000000001</v>
      </c>
      <c r="D2369" s="6">
        <f>TITRES_STAT!E2372</f>
        <v>16.998000000000001</v>
      </c>
      <c r="E2369" s="2">
        <f t="shared" si="144"/>
        <v>-561.92000778431134</v>
      </c>
      <c r="F2369" s="6" t="str">
        <f t="shared" si="147"/>
        <v>BULLISH</v>
      </c>
      <c r="G2369" s="6" t="str">
        <f t="shared" si="146"/>
        <v>WEAK</v>
      </c>
      <c r="H2369" s="6" t="str">
        <f t="shared" si="145"/>
        <v>CONFIRMED BULLISH</v>
      </c>
    </row>
    <row r="2370" spans="1:8" ht="13.5" x14ac:dyDescent="0.25">
      <c r="A2370" s="3">
        <f>TITRES_STAT!B2373</f>
        <v>45455</v>
      </c>
      <c r="B2370" s="6">
        <f>TITRES_STAT!C2373</f>
        <v>18.3</v>
      </c>
      <c r="C2370" s="6">
        <f>TITRES_STAT!D2373</f>
        <v>16.998000000000001</v>
      </c>
      <c r="D2370" s="6">
        <f>TITRES_STAT!E2373</f>
        <v>16.998000000000001</v>
      </c>
      <c r="E2370" s="2">
        <f t="shared" si="144"/>
        <v>-561.92000778431134</v>
      </c>
      <c r="F2370" s="6" t="str">
        <f t="shared" si="147"/>
        <v>BULLISH</v>
      </c>
      <c r="G2370" s="6" t="str">
        <f t="shared" si="146"/>
        <v>NEUTRAL</v>
      </c>
      <c r="H2370" s="6" t="str">
        <f t="shared" si="145"/>
        <v>NEUTRAL</v>
      </c>
    </row>
    <row r="2371" spans="1:8" ht="13.5" x14ac:dyDescent="0.25">
      <c r="A2371" s="3">
        <f>TITRES_STAT!B2374</f>
        <v>45456</v>
      </c>
      <c r="B2371" s="6">
        <f>TITRES_STAT!C2374</f>
        <v>18.7</v>
      </c>
      <c r="C2371" s="6">
        <f>TITRES_STAT!D2374</f>
        <v>17.37</v>
      </c>
      <c r="D2371" s="6">
        <f>TITRES_STAT!E2374</f>
        <v>17.176793582887704</v>
      </c>
      <c r="E2371" s="2">
        <f t="shared" si="144"/>
        <v>-544.7432142014236</v>
      </c>
      <c r="F2371" s="6" t="str">
        <f t="shared" si="147"/>
        <v>BULLISH</v>
      </c>
      <c r="G2371" s="6" t="str">
        <f t="shared" si="146"/>
        <v>WEAK</v>
      </c>
      <c r="H2371" s="6" t="str">
        <f t="shared" si="145"/>
        <v>CONFIRMED BULLISH</v>
      </c>
    </row>
    <row r="2372" spans="1:8" ht="13.5" x14ac:dyDescent="0.25">
      <c r="A2372" s="3">
        <f>TITRES_STAT!B2375</f>
        <v>45457</v>
      </c>
      <c r="B2372" s="6">
        <f>TITRES_STAT!C2375</f>
        <v>18.899999999999999</v>
      </c>
      <c r="C2372" s="6">
        <f>TITRES_STAT!D2375</f>
        <v>17.556000000000001</v>
      </c>
      <c r="D2372" s="6">
        <f>TITRES_STAT!E2375</f>
        <v>17.324706666666668</v>
      </c>
      <c r="E2372" s="2">
        <f t="shared" ref="E2372:E2435" si="148">IF(B2372&gt;B2371, E2371+D2372, IF(B2372&lt;B2371, E2371-D2372, E2371))</f>
        <v>-527.41850753475694</v>
      </c>
      <c r="F2372" s="6" t="str">
        <f t="shared" si="147"/>
        <v>BULLISH</v>
      </c>
      <c r="G2372" s="6" t="str">
        <f t="shared" si="146"/>
        <v>WEAK</v>
      </c>
      <c r="H2372" s="6" t="str">
        <f t="shared" si="145"/>
        <v>CONFIRMED BULLISH</v>
      </c>
    </row>
    <row r="2373" spans="1:8" ht="13.5" x14ac:dyDescent="0.25">
      <c r="A2373" s="3">
        <f>TITRES_STAT!B2376</f>
        <v>45461</v>
      </c>
      <c r="B2373" s="6">
        <f>TITRES_STAT!C2376</f>
        <v>18.899999999999999</v>
      </c>
      <c r="C2373" s="6">
        <f>TITRES_STAT!D2376</f>
        <v>17.556000000000001</v>
      </c>
      <c r="D2373" s="6">
        <f>TITRES_STAT!E2376</f>
        <v>17.233675555555557</v>
      </c>
      <c r="E2373" s="2">
        <f t="shared" si="148"/>
        <v>-527.41850753475694</v>
      </c>
      <c r="F2373" s="6" t="str">
        <f t="shared" si="147"/>
        <v>BULLISH</v>
      </c>
      <c r="G2373" s="6" t="str">
        <f t="shared" si="146"/>
        <v>WEAK</v>
      </c>
      <c r="H2373" s="6" t="str">
        <f t="shared" si="145"/>
        <v>CONFIRMED BULLISH</v>
      </c>
    </row>
    <row r="2374" spans="1:8" ht="13.5" x14ac:dyDescent="0.25">
      <c r="A2374" s="3">
        <f>TITRES_STAT!B2377</f>
        <v>45462</v>
      </c>
      <c r="B2374" s="6">
        <f>TITRES_STAT!C2377</f>
        <v>18.899999999999999</v>
      </c>
      <c r="C2374" s="6">
        <f>TITRES_STAT!D2377</f>
        <v>17.556000000000001</v>
      </c>
      <c r="D2374" s="6">
        <f>TITRES_STAT!E2377</f>
        <v>17.556000000000001</v>
      </c>
      <c r="E2374" s="2">
        <f t="shared" si="148"/>
        <v>-527.41850753475694</v>
      </c>
      <c r="F2374" s="6" t="str">
        <f t="shared" si="147"/>
        <v>BULLISH</v>
      </c>
      <c r="G2374" s="6" t="str">
        <f t="shared" si="146"/>
        <v>WEAK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f>TITRES_STAT!B2378</f>
        <v>45463</v>
      </c>
      <c r="B2375" s="6">
        <f>TITRES_STAT!C2378</f>
        <v>18.899999999999999</v>
      </c>
      <c r="C2375" s="6">
        <f>TITRES_STAT!D2378</f>
        <v>17.556000000000001</v>
      </c>
      <c r="D2375" s="6">
        <f>TITRES_STAT!E2378</f>
        <v>17.448248888888891</v>
      </c>
      <c r="E2375" s="2">
        <f t="shared" si="148"/>
        <v>-527.41850753475694</v>
      </c>
      <c r="F2375" s="6" t="str">
        <f t="shared" si="147"/>
        <v>BULLISH</v>
      </c>
      <c r="G2375" s="6" t="str">
        <f t="shared" ref="G2375:G2438" si="150">IF((E2375-E2370)/E2370 &gt; 0.02, "STRONG",
 IF((E2375-E2370)/E2370 &lt; -0.02, "WEAK", "NEUTRAL"))</f>
        <v>WEAK</v>
      </c>
      <c r="H2375" s="6" t="str">
        <f t="shared" si="149"/>
        <v>CONFIRMED BULLISH</v>
      </c>
    </row>
    <row r="2376" spans="1:8" ht="13.5" x14ac:dyDescent="0.25">
      <c r="A2376" s="3">
        <f>TITRES_STAT!B2379</f>
        <v>45464</v>
      </c>
      <c r="B2376" s="6">
        <f>TITRES_STAT!C2379</f>
        <v>18.899999999999999</v>
      </c>
      <c r="C2376" s="6">
        <f>TITRES_STAT!D2379</f>
        <v>17.556000000000001</v>
      </c>
      <c r="D2376" s="6">
        <f>TITRES_STAT!E2379</f>
        <v>0</v>
      </c>
      <c r="E2376" s="2">
        <f t="shared" si="148"/>
        <v>-527.41850753475694</v>
      </c>
      <c r="F2376" s="6" t="str">
        <f t="shared" ref="F2376:F2439" si="151">IF(E2376&gt;E2371,"BULLISH",IF(E2376&lt;E2371,"BEARISH","NEUTRAL"))</f>
        <v>BULLISH</v>
      </c>
      <c r="G2376" s="6" t="str">
        <f t="shared" si="150"/>
        <v>WEAK</v>
      </c>
      <c r="H2376" s="6" t="str">
        <f t="shared" si="149"/>
        <v>CONFIRMED BULLISH</v>
      </c>
    </row>
    <row r="2377" spans="1:8" ht="13.5" x14ac:dyDescent="0.25">
      <c r="A2377" s="3">
        <f>TITRES_STAT!B2380</f>
        <v>45467</v>
      </c>
      <c r="B2377" s="6">
        <f>TITRES_STAT!C2380</f>
        <v>18.8</v>
      </c>
      <c r="C2377" s="6">
        <f>TITRES_STAT!D2380</f>
        <v>17.463000000000001</v>
      </c>
      <c r="D2377" s="6">
        <f>TITRES_STAT!E2380</f>
        <v>17.494582021276596</v>
      </c>
      <c r="E2377" s="2">
        <f t="shared" si="148"/>
        <v>-544.91308955603358</v>
      </c>
      <c r="F2377" s="6" t="str">
        <f t="shared" si="151"/>
        <v>BEARISH</v>
      </c>
      <c r="G2377" s="6" t="str">
        <f t="shared" si="150"/>
        <v>STRONG</v>
      </c>
      <c r="H2377" s="6" t="str">
        <f t="shared" si="149"/>
        <v>CONFIRMED BEARISH</v>
      </c>
    </row>
    <row r="2378" spans="1:8" ht="13.5" x14ac:dyDescent="0.25">
      <c r="A2378" s="3">
        <f>TITRES_STAT!B2381</f>
        <v>45468</v>
      </c>
      <c r="B2378" s="6">
        <f>TITRES_STAT!C2381</f>
        <v>18.899999999999999</v>
      </c>
      <c r="C2378" s="6">
        <f>TITRES_STAT!D2381</f>
        <v>17.556000000000001</v>
      </c>
      <c r="D2378" s="6">
        <f>TITRES_STAT!E2381</f>
        <v>17.556000000000001</v>
      </c>
      <c r="E2378" s="2">
        <f t="shared" si="148"/>
        <v>-527.35708955603354</v>
      </c>
      <c r="F2378" s="6" t="str">
        <f t="shared" si="151"/>
        <v>BULLISH</v>
      </c>
      <c r="G2378" s="6" t="str">
        <f t="shared" si="150"/>
        <v>NEUTRAL</v>
      </c>
      <c r="H2378" s="6" t="str">
        <f t="shared" si="149"/>
        <v>NEUTRAL</v>
      </c>
    </row>
    <row r="2379" spans="1:8" ht="13.5" x14ac:dyDescent="0.25">
      <c r="A2379" s="3">
        <f>TITRES_STAT!B2382</f>
        <v>45469</v>
      </c>
      <c r="B2379" s="6">
        <f>TITRES_STAT!C2382</f>
        <v>18.899999999999999</v>
      </c>
      <c r="C2379" s="6">
        <f>TITRES_STAT!D2382</f>
        <v>17.556000000000001</v>
      </c>
      <c r="D2379" s="6">
        <f>TITRES_STAT!E2382</f>
        <v>17.582937777777779</v>
      </c>
      <c r="E2379" s="2">
        <f t="shared" si="148"/>
        <v>-527.35708955603354</v>
      </c>
      <c r="F2379" s="6" t="str">
        <f t="shared" si="151"/>
        <v>BULLISH</v>
      </c>
      <c r="G2379" s="6" t="str">
        <f t="shared" si="150"/>
        <v>NEUTRAL</v>
      </c>
      <c r="H2379" s="6" t="str">
        <f t="shared" si="149"/>
        <v>NEUTRAL</v>
      </c>
    </row>
    <row r="2380" spans="1:8" ht="13.5" x14ac:dyDescent="0.25">
      <c r="A2380" s="3">
        <f>TITRES_STAT!B2383</f>
        <v>45470</v>
      </c>
      <c r="B2380" s="6">
        <f>TITRES_STAT!C2383</f>
        <v>19.29</v>
      </c>
      <c r="C2380" s="6">
        <f>TITRES_STAT!D2383</f>
        <v>17.917999999999999</v>
      </c>
      <c r="D2380" s="6">
        <f>TITRES_STAT!E2383</f>
        <v>17.917999999999999</v>
      </c>
      <c r="E2380" s="2">
        <f t="shared" si="148"/>
        <v>-509.43908955603354</v>
      </c>
      <c r="F2380" s="6" t="str">
        <f t="shared" si="151"/>
        <v>BULLISH</v>
      </c>
      <c r="G2380" s="6" t="str">
        <f t="shared" si="150"/>
        <v>WEAK</v>
      </c>
      <c r="H2380" s="6" t="str">
        <f t="shared" si="149"/>
        <v>CONFIRMED BULLISH</v>
      </c>
    </row>
    <row r="2381" spans="1:8" ht="13.5" x14ac:dyDescent="0.25">
      <c r="A2381" s="3">
        <f>TITRES_STAT!B2384</f>
        <v>45471</v>
      </c>
      <c r="B2381" s="6">
        <f>TITRES_STAT!C2384</f>
        <v>18.899999999999999</v>
      </c>
      <c r="C2381" s="6">
        <f>TITRES_STAT!D2384</f>
        <v>17.556000000000001</v>
      </c>
      <c r="D2381" s="6">
        <f>TITRES_STAT!E2384</f>
        <v>17.55785777777778</v>
      </c>
      <c r="E2381" s="2">
        <f t="shared" si="148"/>
        <v>-526.99694733381136</v>
      </c>
      <c r="F2381" s="6" t="str">
        <f t="shared" si="151"/>
        <v>BULLISH</v>
      </c>
      <c r="G2381" s="6" t="str">
        <f t="shared" si="150"/>
        <v>NEUTRAL</v>
      </c>
      <c r="H2381" s="6" t="str">
        <f t="shared" si="149"/>
        <v>NEUTRAL</v>
      </c>
    </row>
    <row r="2382" spans="1:8" ht="13.5" x14ac:dyDescent="0.25">
      <c r="A2382" s="3">
        <f>TITRES_STAT!B2385</f>
        <v>45474</v>
      </c>
      <c r="B2382" s="6">
        <f>TITRES_STAT!C2385</f>
        <v>18.899999999999999</v>
      </c>
      <c r="C2382" s="6">
        <f>TITRES_STAT!D2385</f>
        <v>17.556000000000001</v>
      </c>
      <c r="D2382" s="6">
        <f>TITRES_STAT!E2385</f>
        <v>0</v>
      </c>
      <c r="E2382" s="2">
        <f t="shared" si="148"/>
        <v>-526.99694733381136</v>
      </c>
      <c r="F2382" s="6" t="str">
        <f t="shared" si="151"/>
        <v>BULLISH</v>
      </c>
      <c r="G2382" s="6" t="str">
        <f t="shared" si="150"/>
        <v>WEAK</v>
      </c>
      <c r="H2382" s="6" t="str">
        <f t="shared" si="149"/>
        <v>CONFIRMED BULLISH</v>
      </c>
    </row>
    <row r="2383" spans="1:8" ht="13.5" x14ac:dyDescent="0.25">
      <c r="A2383" s="3">
        <f>TITRES_STAT!B2386</f>
        <v>45475</v>
      </c>
      <c r="B2383" s="6">
        <f>TITRES_STAT!C2386</f>
        <v>19.100000000000001</v>
      </c>
      <c r="C2383" s="6">
        <f>TITRES_STAT!D2386</f>
        <v>17.742000000000001</v>
      </c>
      <c r="D2383" s="6">
        <f>TITRES_STAT!E2386</f>
        <v>17.667687958115181</v>
      </c>
      <c r="E2383" s="2">
        <f t="shared" si="148"/>
        <v>-509.32925937569621</v>
      </c>
      <c r="F2383" s="6" t="str">
        <f t="shared" si="151"/>
        <v>BULLISH</v>
      </c>
      <c r="G2383" s="6" t="str">
        <f t="shared" si="150"/>
        <v>WEAK</v>
      </c>
      <c r="H2383" s="6" t="str">
        <f t="shared" si="149"/>
        <v>CONFIRMED BULLISH</v>
      </c>
    </row>
    <row r="2384" spans="1:8" ht="13.5" x14ac:dyDescent="0.25">
      <c r="A2384" s="3">
        <f>TITRES_STAT!B2387</f>
        <v>45476</v>
      </c>
      <c r="B2384" s="6">
        <f>TITRES_STAT!C2387</f>
        <v>18.899999999999999</v>
      </c>
      <c r="C2384" s="6">
        <f>TITRES_STAT!D2387</f>
        <v>17.556000000000001</v>
      </c>
      <c r="D2384" s="6">
        <f>TITRES_STAT!E2387</f>
        <v>17.556000000000001</v>
      </c>
      <c r="E2384" s="2">
        <f t="shared" si="148"/>
        <v>-526.88525937569625</v>
      </c>
      <c r="F2384" s="6" t="str">
        <f t="shared" si="151"/>
        <v>BULLISH</v>
      </c>
      <c r="G2384" s="6" t="str">
        <f t="shared" si="150"/>
        <v>NEUTRAL</v>
      </c>
      <c r="H2384" s="6" t="str">
        <f t="shared" si="149"/>
        <v>NEUTRAL</v>
      </c>
    </row>
    <row r="2385" spans="1:8" ht="13.5" x14ac:dyDescent="0.25">
      <c r="A2385" s="3">
        <f>TITRES_STAT!B2388</f>
        <v>45477</v>
      </c>
      <c r="B2385" s="6">
        <f>TITRES_STAT!C2388</f>
        <v>18.899999999999999</v>
      </c>
      <c r="C2385" s="6">
        <f>TITRES_STAT!D2388</f>
        <v>17.556000000000001</v>
      </c>
      <c r="D2385" s="6">
        <f>TITRES_STAT!E2388</f>
        <v>0</v>
      </c>
      <c r="E2385" s="2">
        <f t="shared" si="148"/>
        <v>-526.88525937569625</v>
      </c>
      <c r="F2385" s="6" t="str">
        <f t="shared" si="151"/>
        <v>BEARISH</v>
      </c>
      <c r="G2385" s="6" t="str">
        <f t="shared" si="150"/>
        <v>STRONG</v>
      </c>
      <c r="H2385" s="6" t="str">
        <f t="shared" si="149"/>
        <v>CONFIRMED BEARISH</v>
      </c>
    </row>
    <row r="2386" spans="1:8" ht="13.5" x14ac:dyDescent="0.25">
      <c r="A2386" s="3">
        <f>TITRES_STAT!B2389</f>
        <v>45478</v>
      </c>
      <c r="B2386" s="6">
        <f>TITRES_STAT!C2389</f>
        <v>18.8</v>
      </c>
      <c r="C2386" s="6">
        <f>TITRES_STAT!D2389</f>
        <v>17.463000000000001</v>
      </c>
      <c r="D2386" s="6">
        <f>TITRES_STAT!E2389</f>
        <v>17.504799734042553</v>
      </c>
      <c r="E2386" s="2">
        <f t="shared" si="148"/>
        <v>-544.39005910973879</v>
      </c>
      <c r="F2386" s="6" t="str">
        <f t="shared" si="151"/>
        <v>BEARISH</v>
      </c>
      <c r="G2386" s="6" t="str">
        <f t="shared" si="150"/>
        <v>STRONG</v>
      </c>
      <c r="H2386" s="6" t="str">
        <f t="shared" si="149"/>
        <v>CONFIRMED BEARISH</v>
      </c>
    </row>
    <row r="2387" spans="1:8" ht="13.5" x14ac:dyDescent="0.25">
      <c r="A2387" s="3">
        <f>TITRES_STAT!B2390</f>
        <v>45481</v>
      </c>
      <c r="B2387" s="6">
        <f>TITRES_STAT!C2390</f>
        <v>19.100000000000001</v>
      </c>
      <c r="C2387" s="6">
        <f>TITRES_STAT!D2390</f>
        <v>17.742000000000001</v>
      </c>
      <c r="D2387" s="6">
        <f>TITRES_STAT!E2390</f>
        <v>17.556219895287956</v>
      </c>
      <c r="E2387" s="2">
        <f t="shared" si="148"/>
        <v>-526.83383921445079</v>
      </c>
      <c r="F2387" s="6" t="str">
        <f t="shared" si="151"/>
        <v>BULLISH</v>
      </c>
      <c r="G2387" s="6" t="str">
        <f t="shared" si="150"/>
        <v>NEUTRAL</v>
      </c>
      <c r="H2387" s="6" t="str">
        <f t="shared" si="149"/>
        <v>CONFIRMED BULLISH</v>
      </c>
    </row>
    <row r="2388" spans="1:8" ht="13.5" x14ac:dyDescent="0.25">
      <c r="A2388" s="3">
        <f>TITRES_STAT!B2391</f>
        <v>45482</v>
      </c>
      <c r="B2388" s="6">
        <f>TITRES_STAT!C2391</f>
        <v>18.899999999999999</v>
      </c>
      <c r="C2388" s="6">
        <f>TITRES_STAT!D2391</f>
        <v>17.556000000000001</v>
      </c>
      <c r="D2388" s="6">
        <f>TITRES_STAT!E2391</f>
        <v>17.556000000000001</v>
      </c>
      <c r="E2388" s="2">
        <f t="shared" si="148"/>
        <v>-544.38983921445083</v>
      </c>
      <c r="F2388" s="6" t="str">
        <f t="shared" si="151"/>
        <v>BEARISH</v>
      </c>
      <c r="G2388" s="6" t="str">
        <f t="shared" si="150"/>
        <v>STRONG</v>
      </c>
      <c r="H2388" s="6" t="str">
        <f t="shared" si="149"/>
        <v>CONFIRMED BEARISH</v>
      </c>
    </row>
    <row r="2389" spans="1:8" ht="13.5" x14ac:dyDescent="0.25">
      <c r="A2389" s="3">
        <f>TITRES_STAT!B2392</f>
        <v>45483</v>
      </c>
      <c r="B2389" s="6">
        <f>TITRES_STAT!C2392</f>
        <v>18.899999999999999</v>
      </c>
      <c r="C2389" s="6">
        <f>TITRES_STAT!D2392</f>
        <v>17.556000000000001</v>
      </c>
      <c r="D2389" s="6">
        <f>TITRES_STAT!E2392</f>
        <v>17.561573333333335</v>
      </c>
      <c r="E2389" s="2">
        <f t="shared" si="148"/>
        <v>-544.38983921445083</v>
      </c>
      <c r="F2389" s="6" t="str">
        <f t="shared" si="151"/>
        <v>BEARISH</v>
      </c>
      <c r="G2389" s="6" t="str">
        <f t="shared" si="150"/>
        <v>STRONG</v>
      </c>
      <c r="H2389" s="6" t="str">
        <f t="shared" si="149"/>
        <v>NEUTRAL</v>
      </c>
    </row>
    <row r="2390" spans="1:8" ht="13.5" x14ac:dyDescent="0.25">
      <c r="A2390" s="3">
        <f>TITRES_STAT!B2393</f>
        <v>45484</v>
      </c>
      <c r="B2390" s="6">
        <f>TITRES_STAT!C2393</f>
        <v>19.05</v>
      </c>
      <c r="C2390" s="6">
        <f>TITRES_STAT!D2393</f>
        <v>17.695</v>
      </c>
      <c r="D2390" s="6">
        <f>TITRES_STAT!E2393</f>
        <v>17.584464304461942</v>
      </c>
      <c r="E2390" s="2">
        <f t="shared" si="148"/>
        <v>-526.80537490998893</v>
      </c>
      <c r="F2390" s="6" t="str">
        <f t="shared" si="151"/>
        <v>BULLISH</v>
      </c>
      <c r="G2390" s="6" t="str">
        <f t="shared" si="150"/>
        <v>NEUTRAL</v>
      </c>
      <c r="H2390" s="6" t="str">
        <f t="shared" si="149"/>
        <v>CONFIRMED BULLISH</v>
      </c>
    </row>
    <row r="2391" spans="1:8" ht="13.5" x14ac:dyDescent="0.25">
      <c r="A2391" s="3">
        <f>TITRES_STAT!B2394</f>
        <v>45485</v>
      </c>
      <c r="B2391" s="6">
        <f>TITRES_STAT!C2394</f>
        <v>19.2</v>
      </c>
      <c r="C2391" s="6">
        <f>TITRES_STAT!D2394</f>
        <v>17.834</v>
      </c>
      <c r="D2391" s="6">
        <f>TITRES_STAT!E2394</f>
        <v>17.727181770833333</v>
      </c>
      <c r="E2391" s="2">
        <f t="shared" si="148"/>
        <v>-509.07819313915559</v>
      </c>
      <c r="F2391" s="6" t="str">
        <f t="shared" si="151"/>
        <v>BULLISH</v>
      </c>
      <c r="G2391" s="6" t="str">
        <f t="shared" si="150"/>
        <v>WEAK</v>
      </c>
      <c r="H2391" s="6" t="str">
        <f t="shared" si="149"/>
        <v>CONFIRMED BULLISH</v>
      </c>
    </row>
    <row r="2392" spans="1:8" ht="13.5" x14ac:dyDescent="0.25">
      <c r="A2392" s="3">
        <f>TITRES_STAT!B2395</f>
        <v>45488</v>
      </c>
      <c r="B2392" s="6">
        <f>TITRES_STAT!C2395</f>
        <v>19.100000000000001</v>
      </c>
      <c r="C2392" s="6">
        <f>TITRES_STAT!D2395</f>
        <v>17.742000000000001</v>
      </c>
      <c r="D2392" s="6">
        <f>TITRES_STAT!E2395</f>
        <v>17.742000000000001</v>
      </c>
      <c r="E2392" s="2">
        <f t="shared" si="148"/>
        <v>-526.82019313915555</v>
      </c>
      <c r="F2392" s="6" t="str">
        <f t="shared" si="151"/>
        <v>BULLISH</v>
      </c>
      <c r="G2392" s="6" t="str">
        <f t="shared" si="150"/>
        <v>NEUTRAL</v>
      </c>
      <c r="H2392" s="6" t="str">
        <f t="shared" si="149"/>
        <v>NEUTRAL</v>
      </c>
    </row>
    <row r="2393" spans="1:8" ht="13.5" x14ac:dyDescent="0.25">
      <c r="A2393" s="3">
        <f>TITRES_STAT!B2396</f>
        <v>45489</v>
      </c>
      <c r="B2393" s="6">
        <f>TITRES_STAT!C2396</f>
        <v>19.100000000000001</v>
      </c>
      <c r="C2393" s="6">
        <f>TITRES_STAT!D2396</f>
        <v>17.742000000000001</v>
      </c>
      <c r="D2393" s="6">
        <f>TITRES_STAT!E2396</f>
        <v>17.750360104712041</v>
      </c>
      <c r="E2393" s="2">
        <f t="shared" si="148"/>
        <v>-526.82019313915555</v>
      </c>
      <c r="F2393" s="6" t="str">
        <f t="shared" si="151"/>
        <v>BULLISH</v>
      </c>
      <c r="G2393" s="6" t="str">
        <f t="shared" si="150"/>
        <v>WEAK</v>
      </c>
      <c r="H2393" s="6" t="str">
        <f t="shared" si="149"/>
        <v>CONFIRMED BULLISH</v>
      </c>
    </row>
    <row r="2394" spans="1:8" ht="13.5" x14ac:dyDescent="0.25">
      <c r="A2394" s="3">
        <f>TITRES_STAT!B2397</f>
        <v>45490</v>
      </c>
      <c r="B2394" s="6">
        <f>TITRES_STAT!C2397</f>
        <v>19.2</v>
      </c>
      <c r="C2394" s="6">
        <f>TITRES_STAT!D2397</f>
        <v>17.834</v>
      </c>
      <c r="D2394" s="6">
        <f>TITRES_STAT!E2397</f>
        <v>17.834</v>
      </c>
      <c r="E2394" s="2">
        <f t="shared" si="148"/>
        <v>-508.98619313915555</v>
      </c>
      <c r="F2394" s="6" t="str">
        <f t="shared" si="151"/>
        <v>BULLISH</v>
      </c>
      <c r="G2394" s="6" t="str">
        <f t="shared" si="150"/>
        <v>WEAK</v>
      </c>
      <c r="H2394" s="6" t="str">
        <f t="shared" si="149"/>
        <v>CONFIRMED BULLISH</v>
      </c>
    </row>
    <row r="2395" spans="1:8" ht="13.5" x14ac:dyDescent="0.25">
      <c r="A2395" s="3">
        <f>TITRES_STAT!B2398</f>
        <v>45491</v>
      </c>
      <c r="B2395" s="6">
        <f>TITRES_STAT!C2398</f>
        <v>19.25</v>
      </c>
      <c r="C2395" s="6">
        <f>TITRES_STAT!D2398</f>
        <v>17.881</v>
      </c>
      <c r="D2395" s="6">
        <f>TITRES_STAT!E2398</f>
        <v>17.744454181818185</v>
      </c>
      <c r="E2395" s="2">
        <f t="shared" si="148"/>
        <v>-491.24173895733736</v>
      </c>
      <c r="F2395" s="6" t="str">
        <f t="shared" si="151"/>
        <v>BULLISH</v>
      </c>
      <c r="G2395" s="6" t="str">
        <f t="shared" si="150"/>
        <v>WEAK</v>
      </c>
      <c r="H2395" s="6" t="str">
        <f t="shared" si="149"/>
        <v>CONFIRMED BULLISH</v>
      </c>
    </row>
    <row r="2396" spans="1:8" ht="13.5" x14ac:dyDescent="0.25">
      <c r="A2396" s="3">
        <f>TITRES_STAT!B2399</f>
        <v>45492</v>
      </c>
      <c r="B2396" s="6">
        <f>TITRES_STAT!C2399</f>
        <v>19.25</v>
      </c>
      <c r="C2396" s="6">
        <f>TITRES_STAT!D2399</f>
        <v>17.881</v>
      </c>
      <c r="D2396" s="6">
        <f>TITRES_STAT!E2399</f>
        <v>17.866137870129872</v>
      </c>
      <c r="E2396" s="2">
        <f t="shared" si="148"/>
        <v>-491.24173895733736</v>
      </c>
      <c r="F2396" s="6" t="str">
        <f t="shared" si="151"/>
        <v>BULLISH</v>
      </c>
      <c r="G2396" s="6" t="str">
        <f t="shared" si="150"/>
        <v>WEAK</v>
      </c>
      <c r="H2396" s="6" t="str">
        <f t="shared" si="149"/>
        <v>CONFIRMED BULLISH</v>
      </c>
    </row>
    <row r="2397" spans="1:8" ht="13.5" x14ac:dyDescent="0.25">
      <c r="A2397" s="3">
        <f>TITRES_STAT!B2400</f>
        <v>45495</v>
      </c>
      <c r="B2397" s="6">
        <f>TITRES_STAT!C2400</f>
        <v>19.149999999999999</v>
      </c>
      <c r="C2397" s="6">
        <f>TITRES_STAT!D2400</f>
        <v>17.788</v>
      </c>
      <c r="D2397" s="6">
        <f>TITRES_STAT!E2400</f>
        <v>17.788</v>
      </c>
      <c r="E2397" s="2">
        <f t="shared" si="148"/>
        <v>-509.02973895733737</v>
      </c>
      <c r="F2397" s="6" t="str">
        <f t="shared" si="151"/>
        <v>BULLISH</v>
      </c>
      <c r="G2397" s="6" t="str">
        <f t="shared" si="150"/>
        <v>WEAK</v>
      </c>
      <c r="H2397" s="6" t="str">
        <f t="shared" si="149"/>
        <v>CONFIRMED BULLISH</v>
      </c>
    </row>
    <row r="2398" spans="1:8" ht="13.5" x14ac:dyDescent="0.25">
      <c r="A2398" s="3">
        <f>TITRES_STAT!B2401</f>
        <v>45496</v>
      </c>
      <c r="B2398" s="6">
        <f>TITRES_STAT!C2401</f>
        <v>19.100000000000001</v>
      </c>
      <c r="C2398" s="6">
        <f>TITRES_STAT!D2401</f>
        <v>17.742000000000001</v>
      </c>
      <c r="D2398" s="6">
        <f>TITRES_STAT!E2401</f>
        <v>17.768009214659685</v>
      </c>
      <c r="E2398" s="2">
        <f t="shared" si="148"/>
        <v>-526.797748171997</v>
      </c>
      <c r="F2398" s="6" t="str">
        <f t="shared" si="151"/>
        <v>BULLISH</v>
      </c>
      <c r="G2398" s="6" t="str">
        <f t="shared" si="150"/>
        <v>NEUTRAL</v>
      </c>
      <c r="H2398" s="6" t="str">
        <f t="shared" si="149"/>
        <v>NEUTRAL</v>
      </c>
    </row>
    <row r="2399" spans="1:8" ht="13.5" x14ac:dyDescent="0.25">
      <c r="A2399" s="3">
        <f>TITRES_STAT!B2402</f>
        <v>45497</v>
      </c>
      <c r="B2399" s="6">
        <f>TITRES_STAT!C2402</f>
        <v>19.100000000000001</v>
      </c>
      <c r="C2399" s="6">
        <f>TITRES_STAT!D2402</f>
        <v>17.742000000000001</v>
      </c>
      <c r="D2399" s="6">
        <f>TITRES_STAT!E2402</f>
        <v>17.774511518324609</v>
      </c>
      <c r="E2399" s="2">
        <f t="shared" si="148"/>
        <v>-526.797748171997</v>
      </c>
      <c r="F2399" s="6" t="str">
        <f t="shared" si="151"/>
        <v>BEARISH</v>
      </c>
      <c r="G2399" s="6" t="str">
        <f t="shared" si="150"/>
        <v>STRONG</v>
      </c>
      <c r="H2399" s="6" t="str">
        <f t="shared" si="149"/>
        <v>CONFIRMED BEARISH</v>
      </c>
    </row>
    <row r="2400" spans="1:8" ht="13.5" x14ac:dyDescent="0.25">
      <c r="A2400" s="3">
        <f>TITRES_STAT!B2403</f>
        <v>45499</v>
      </c>
      <c r="B2400" s="6">
        <f>TITRES_STAT!C2403</f>
        <v>19.149999999999999</v>
      </c>
      <c r="C2400" s="6">
        <f>TITRES_STAT!D2403</f>
        <v>17.788</v>
      </c>
      <c r="D2400" s="6">
        <f>TITRES_STAT!E2403</f>
        <v>17.750844908616191</v>
      </c>
      <c r="E2400" s="2">
        <f t="shared" si="148"/>
        <v>-509.04690326338078</v>
      </c>
      <c r="F2400" s="6" t="str">
        <f t="shared" si="151"/>
        <v>BEARISH</v>
      </c>
      <c r="G2400" s="6" t="str">
        <f t="shared" si="150"/>
        <v>STRONG</v>
      </c>
      <c r="H2400" s="6" t="str">
        <f t="shared" si="149"/>
        <v>CONFIRMED BEARISH</v>
      </c>
    </row>
    <row r="2401" spans="1:8" ht="13.5" x14ac:dyDescent="0.25">
      <c r="A2401" s="3">
        <f>TITRES_STAT!B2404</f>
        <v>45502</v>
      </c>
      <c r="B2401" s="6">
        <f>TITRES_STAT!C2404</f>
        <v>19.100000000000001</v>
      </c>
      <c r="C2401" s="6">
        <f>TITRES_STAT!D2404</f>
        <v>17.742000000000001</v>
      </c>
      <c r="D2401" s="6">
        <f>TITRES_STAT!E2404</f>
        <v>17.742000000000001</v>
      </c>
      <c r="E2401" s="2">
        <f t="shared" si="148"/>
        <v>-526.7889032633808</v>
      </c>
      <c r="F2401" s="6" t="str">
        <f t="shared" si="151"/>
        <v>BEARISH</v>
      </c>
      <c r="G2401" s="6" t="str">
        <f t="shared" si="150"/>
        <v>STRONG</v>
      </c>
      <c r="H2401" s="6" t="str">
        <f t="shared" si="149"/>
        <v>CONFIRMED BEARISH</v>
      </c>
    </row>
    <row r="2402" spans="1:8" ht="13.5" x14ac:dyDescent="0.25">
      <c r="A2402" s="3">
        <f>TITRES_STAT!B2405</f>
        <v>45503</v>
      </c>
      <c r="B2402" s="6">
        <f>TITRES_STAT!C2405</f>
        <v>19.149999999999999</v>
      </c>
      <c r="C2402" s="6">
        <f>TITRES_STAT!D2405</f>
        <v>17.788</v>
      </c>
      <c r="D2402" s="6">
        <f>TITRES_STAT!E2405</f>
        <v>17.788</v>
      </c>
      <c r="E2402" s="2">
        <f t="shared" si="148"/>
        <v>-509.00090326338079</v>
      </c>
      <c r="F2402" s="6" t="str">
        <f t="shared" si="151"/>
        <v>BULLISH</v>
      </c>
      <c r="G2402" s="6" t="str">
        <f t="shared" si="150"/>
        <v>NEUTRAL</v>
      </c>
      <c r="H2402" s="6" t="str">
        <f t="shared" si="149"/>
        <v>NEUTRAL</v>
      </c>
    </row>
    <row r="2403" spans="1:8" ht="13.5" x14ac:dyDescent="0.25">
      <c r="A2403" s="3">
        <f>TITRES_STAT!B2406</f>
        <v>45504</v>
      </c>
      <c r="B2403" s="6">
        <f>TITRES_STAT!C2406</f>
        <v>19.149999999999999</v>
      </c>
      <c r="C2403" s="6">
        <f>TITRES_STAT!D2406</f>
        <v>17.788</v>
      </c>
      <c r="D2403" s="6">
        <f>TITRES_STAT!E2406</f>
        <v>17.784284490861623</v>
      </c>
      <c r="E2403" s="2">
        <f t="shared" si="148"/>
        <v>-509.00090326338079</v>
      </c>
      <c r="F2403" s="6" t="str">
        <f t="shared" si="151"/>
        <v>BULLISH</v>
      </c>
      <c r="G2403" s="6" t="str">
        <f t="shared" si="150"/>
        <v>WEAK</v>
      </c>
      <c r="H2403" s="6" t="str">
        <f t="shared" si="149"/>
        <v>CONFIRMED BULLISH</v>
      </c>
    </row>
    <row r="2404" spans="1:8" ht="13.5" x14ac:dyDescent="0.25">
      <c r="A2404" s="3">
        <f>TITRES_STAT!B2407</f>
        <v>45505</v>
      </c>
      <c r="B2404" s="6">
        <f>TITRES_STAT!C2407</f>
        <v>19.149999999999999</v>
      </c>
      <c r="C2404" s="6">
        <f>TITRES_STAT!D2407</f>
        <v>17.788</v>
      </c>
      <c r="D2404" s="6">
        <f>TITRES_STAT!E2407</f>
        <v>17.788</v>
      </c>
      <c r="E2404" s="2">
        <f t="shared" si="148"/>
        <v>-509.00090326338079</v>
      </c>
      <c r="F2404" s="6" t="str">
        <f t="shared" si="151"/>
        <v>BULLISH</v>
      </c>
      <c r="G2404" s="6" t="str">
        <f t="shared" si="150"/>
        <v>WEAK</v>
      </c>
      <c r="H2404" s="6" t="str">
        <f t="shared" si="149"/>
        <v>CONFIRMED BULLISH</v>
      </c>
    </row>
    <row r="2405" spans="1:8" ht="13.5" x14ac:dyDescent="0.25">
      <c r="A2405" s="3">
        <f>TITRES_STAT!B2408</f>
        <v>45506</v>
      </c>
      <c r="B2405" s="6">
        <f>TITRES_STAT!C2408</f>
        <v>19.16</v>
      </c>
      <c r="C2405" s="6">
        <f>TITRES_STAT!D2408</f>
        <v>17.797000000000001</v>
      </c>
      <c r="D2405" s="6">
        <f>TITRES_STAT!E2408</f>
        <v>17.789569102296451</v>
      </c>
      <c r="E2405" s="2">
        <f t="shared" si="148"/>
        <v>-491.21133416108432</v>
      </c>
      <c r="F2405" s="6" t="str">
        <f t="shared" si="151"/>
        <v>BULLISH</v>
      </c>
      <c r="G2405" s="6" t="str">
        <f t="shared" si="150"/>
        <v>WEAK</v>
      </c>
      <c r="H2405" s="6" t="str">
        <f t="shared" si="149"/>
        <v>CONFIRMED BULLISH</v>
      </c>
    </row>
    <row r="2406" spans="1:8" ht="13.5" x14ac:dyDescent="0.25">
      <c r="A2406" s="3">
        <f>TITRES_STAT!B2409</f>
        <v>45509</v>
      </c>
      <c r="B2406" s="6">
        <f>TITRES_STAT!C2409</f>
        <v>19.149999999999999</v>
      </c>
      <c r="C2406" s="6">
        <f>TITRES_STAT!D2409</f>
        <v>17.788</v>
      </c>
      <c r="D2406" s="6">
        <f>TITRES_STAT!E2409</f>
        <v>17.788</v>
      </c>
      <c r="E2406" s="2">
        <f t="shared" si="148"/>
        <v>-508.99933416108433</v>
      </c>
      <c r="F2406" s="6" t="str">
        <f t="shared" si="151"/>
        <v>BULLISH</v>
      </c>
      <c r="G2406" s="6" t="str">
        <f t="shared" si="150"/>
        <v>WEAK</v>
      </c>
      <c r="H2406" s="6" t="str">
        <f t="shared" si="149"/>
        <v>CONFIRMED BULLISH</v>
      </c>
    </row>
    <row r="2407" spans="1:8" ht="13.5" x14ac:dyDescent="0.25">
      <c r="A2407" s="3">
        <f>TITRES_STAT!B2410</f>
        <v>45510</v>
      </c>
      <c r="B2407" s="6">
        <f>TITRES_STAT!C2410</f>
        <v>19.149999999999999</v>
      </c>
      <c r="C2407" s="6">
        <f>TITRES_STAT!D2410</f>
        <v>17.788</v>
      </c>
      <c r="D2407" s="6">
        <f>TITRES_STAT!E2410</f>
        <v>17.788</v>
      </c>
      <c r="E2407" s="2">
        <f t="shared" si="148"/>
        <v>-508.99933416108433</v>
      </c>
      <c r="F2407" s="6" t="str">
        <f t="shared" si="151"/>
        <v>BULLISH</v>
      </c>
      <c r="G2407" s="6" t="str">
        <f t="shared" si="150"/>
        <v>NEUTRAL</v>
      </c>
      <c r="H2407" s="6" t="str">
        <f t="shared" si="149"/>
        <v>NEUTRAL</v>
      </c>
    </row>
    <row r="2408" spans="1:8" ht="13.5" x14ac:dyDescent="0.25">
      <c r="A2408" s="3">
        <f>TITRES_STAT!B2411</f>
        <v>45511</v>
      </c>
      <c r="B2408" s="6">
        <f>TITRES_STAT!C2411</f>
        <v>19.149999999999999</v>
      </c>
      <c r="C2408" s="6">
        <f>TITRES_STAT!D2411</f>
        <v>17.788</v>
      </c>
      <c r="D2408" s="6">
        <f>TITRES_STAT!E2411</f>
        <v>0</v>
      </c>
      <c r="E2408" s="2">
        <f t="shared" si="148"/>
        <v>-508.99933416108433</v>
      </c>
      <c r="F2408" s="6" t="str">
        <f t="shared" si="151"/>
        <v>BULLISH</v>
      </c>
      <c r="G2408" s="6" t="str">
        <f t="shared" si="150"/>
        <v>NEUTRAL</v>
      </c>
      <c r="H2408" s="6" t="str">
        <f t="shared" si="149"/>
        <v>NEUTRAL</v>
      </c>
    </row>
    <row r="2409" spans="1:8" ht="13.5" x14ac:dyDescent="0.25">
      <c r="A2409" s="3">
        <f>TITRES_STAT!B2412</f>
        <v>45512</v>
      </c>
      <c r="B2409" s="6">
        <f>TITRES_STAT!C2412</f>
        <v>19.149999999999999</v>
      </c>
      <c r="C2409" s="6">
        <f>TITRES_STAT!D2412</f>
        <v>17.788</v>
      </c>
      <c r="D2409" s="6">
        <f>TITRES_STAT!E2412</f>
        <v>17.788</v>
      </c>
      <c r="E2409" s="2">
        <f t="shared" si="148"/>
        <v>-508.99933416108433</v>
      </c>
      <c r="F2409" s="6" t="str">
        <f t="shared" si="151"/>
        <v>BULLISH</v>
      </c>
      <c r="G2409" s="6" t="str">
        <f t="shared" si="150"/>
        <v>NEUTRAL</v>
      </c>
      <c r="H2409" s="6" t="str">
        <f t="shared" si="149"/>
        <v>NEUTRAL</v>
      </c>
    </row>
    <row r="2410" spans="1:8" ht="13.5" x14ac:dyDescent="0.25">
      <c r="A2410" s="3">
        <f>TITRES_STAT!B2413</f>
        <v>45513</v>
      </c>
      <c r="B2410" s="6">
        <f>TITRES_STAT!C2413</f>
        <v>19.149999999999999</v>
      </c>
      <c r="C2410" s="6">
        <f>TITRES_STAT!D2413</f>
        <v>17.788</v>
      </c>
      <c r="D2410" s="6">
        <f>TITRES_STAT!E2413</f>
        <v>17.788</v>
      </c>
      <c r="E2410" s="2">
        <f t="shared" si="148"/>
        <v>-508.99933416108433</v>
      </c>
      <c r="F2410" s="6" t="str">
        <f t="shared" si="151"/>
        <v>BEARISH</v>
      </c>
      <c r="G2410" s="6" t="str">
        <f t="shared" si="150"/>
        <v>STRONG</v>
      </c>
      <c r="H2410" s="6" t="str">
        <f t="shared" si="149"/>
        <v>CONFIRMED BEARISH</v>
      </c>
    </row>
    <row r="2411" spans="1:8" ht="13.5" x14ac:dyDescent="0.25">
      <c r="A2411" s="3">
        <f>TITRES_STAT!B2414</f>
        <v>45516</v>
      </c>
      <c r="B2411" s="6">
        <f>TITRES_STAT!C2414</f>
        <v>19.399999999999999</v>
      </c>
      <c r="C2411" s="6">
        <f>TITRES_STAT!D2414</f>
        <v>18.02</v>
      </c>
      <c r="D2411" s="6">
        <f>TITRES_STAT!E2414</f>
        <v>17.792427835051548</v>
      </c>
      <c r="E2411" s="2">
        <f t="shared" si="148"/>
        <v>-491.20690632603277</v>
      </c>
      <c r="F2411" s="6" t="str">
        <f t="shared" si="151"/>
        <v>BULLISH</v>
      </c>
      <c r="G2411" s="6" t="str">
        <f t="shared" si="150"/>
        <v>WEAK</v>
      </c>
      <c r="H2411" s="6" t="str">
        <f t="shared" si="149"/>
        <v>CONFIRMED BULLISH</v>
      </c>
    </row>
    <row r="2412" spans="1:8" ht="13.5" x14ac:dyDescent="0.25">
      <c r="A2412" s="3">
        <f>TITRES_STAT!B2415</f>
        <v>45518</v>
      </c>
      <c r="B2412" s="6">
        <f>TITRES_STAT!C2415</f>
        <v>19.16</v>
      </c>
      <c r="C2412" s="6">
        <f>TITRES_STAT!D2415</f>
        <v>17.797000000000001</v>
      </c>
      <c r="D2412" s="6">
        <f>TITRES_STAT!E2415</f>
        <v>17.788640240083506</v>
      </c>
      <c r="E2412" s="2">
        <f t="shared" si="148"/>
        <v>-508.99554656611627</v>
      </c>
      <c r="F2412" s="6" t="str">
        <f t="shared" si="151"/>
        <v>BULLISH</v>
      </c>
      <c r="G2412" s="6" t="str">
        <f t="shared" si="150"/>
        <v>NEUTRAL</v>
      </c>
      <c r="H2412" s="6" t="str">
        <f t="shared" si="149"/>
        <v>CONFIRMED BULLISH</v>
      </c>
    </row>
    <row r="2413" spans="1:8" ht="13.5" x14ac:dyDescent="0.25">
      <c r="A2413" s="3">
        <f>TITRES_STAT!B2416</f>
        <v>45519</v>
      </c>
      <c r="B2413" s="6">
        <f>TITRES_STAT!C2416</f>
        <v>19.16</v>
      </c>
      <c r="C2413" s="6">
        <f>TITRES_STAT!D2416</f>
        <v>17.797000000000001</v>
      </c>
      <c r="D2413" s="6">
        <f>TITRES_STAT!E2416</f>
        <v>0</v>
      </c>
      <c r="E2413" s="2">
        <f t="shared" si="148"/>
        <v>-508.99554656611627</v>
      </c>
      <c r="F2413" s="6" t="str">
        <f t="shared" si="151"/>
        <v>BULLISH</v>
      </c>
      <c r="G2413" s="6" t="str">
        <f t="shared" si="150"/>
        <v>NEUTRAL</v>
      </c>
      <c r="H2413" s="6" t="str">
        <f t="shared" si="149"/>
        <v>CONFIRMED BULLISH</v>
      </c>
    </row>
    <row r="2414" spans="1:8" ht="13.5" x14ac:dyDescent="0.25">
      <c r="A2414" s="3">
        <f>TITRES_STAT!B2417</f>
        <v>45520</v>
      </c>
      <c r="B2414" s="6">
        <f>TITRES_STAT!C2417</f>
        <v>19.100000000000001</v>
      </c>
      <c r="C2414" s="6">
        <f>TITRES_STAT!D2417</f>
        <v>17.742000000000001</v>
      </c>
      <c r="D2414" s="6">
        <f>TITRES_STAT!E2417</f>
        <v>17.742000000000001</v>
      </c>
      <c r="E2414" s="2">
        <f t="shared" si="148"/>
        <v>-526.73754656611629</v>
      </c>
      <c r="F2414" s="6" t="str">
        <f t="shared" si="151"/>
        <v>BEARISH</v>
      </c>
      <c r="G2414" s="6" t="str">
        <f t="shared" si="150"/>
        <v>STRONG</v>
      </c>
      <c r="H2414" s="6" t="str">
        <f t="shared" si="149"/>
        <v>CONFIRMED BEARISH</v>
      </c>
    </row>
    <row r="2415" spans="1:8" ht="13.5" x14ac:dyDescent="0.25">
      <c r="A2415" s="3">
        <f>TITRES_STAT!B2418</f>
        <v>45523</v>
      </c>
      <c r="B2415" s="6">
        <f>TITRES_STAT!C2418</f>
        <v>19.100000000000001</v>
      </c>
      <c r="C2415" s="6">
        <f>TITRES_STAT!D2418</f>
        <v>17.742000000000001</v>
      </c>
      <c r="D2415" s="6">
        <f>TITRES_STAT!E2418</f>
        <v>17.742000000000001</v>
      </c>
      <c r="E2415" s="2">
        <f t="shared" si="148"/>
        <v>-526.73754656611629</v>
      </c>
      <c r="F2415" s="6" t="str">
        <f t="shared" si="151"/>
        <v>BEARISH</v>
      </c>
      <c r="G2415" s="6" t="str">
        <f t="shared" si="150"/>
        <v>STRONG</v>
      </c>
      <c r="H2415" s="6" t="str">
        <f t="shared" si="149"/>
        <v>CONFIRMED BEARISH</v>
      </c>
    </row>
    <row r="2416" spans="1:8" ht="13.5" x14ac:dyDescent="0.25">
      <c r="A2416" s="3">
        <f>TITRES_STAT!B2419</f>
        <v>45524</v>
      </c>
      <c r="B2416" s="6">
        <f>TITRES_STAT!C2419</f>
        <v>19.149999999999999</v>
      </c>
      <c r="C2416" s="6">
        <f>TITRES_STAT!D2419</f>
        <v>17.788</v>
      </c>
      <c r="D2416" s="6">
        <f>TITRES_STAT!E2419</f>
        <v>17.746200522193213</v>
      </c>
      <c r="E2416" s="2">
        <f t="shared" si="148"/>
        <v>-508.9913460439231</v>
      </c>
      <c r="F2416" s="6" t="str">
        <f t="shared" si="151"/>
        <v>BEARISH</v>
      </c>
      <c r="G2416" s="6" t="str">
        <f t="shared" si="150"/>
        <v>STRONG</v>
      </c>
      <c r="H2416" s="6" t="str">
        <f t="shared" si="149"/>
        <v>CONFIRMED BEARISH</v>
      </c>
    </row>
    <row r="2417" spans="1:8" ht="13.5" x14ac:dyDescent="0.25">
      <c r="A2417" s="3">
        <f>TITRES_STAT!B2420</f>
        <v>45525</v>
      </c>
      <c r="B2417" s="6">
        <f>TITRES_STAT!C2420</f>
        <v>19.149999999999999</v>
      </c>
      <c r="C2417" s="6">
        <f>TITRES_STAT!D2420</f>
        <v>17.788</v>
      </c>
      <c r="D2417" s="6">
        <f>TITRES_STAT!E2420</f>
        <v>17.807506422976502</v>
      </c>
      <c r="E2417" s="2">
        <f t="shared" si="148"/>
        <v>-508.9913460439231</v>
      </c>
      <c r="F2417" s="6" t="str">
        <f t="shared" si="151"/>
        <v>BULLISH</v>
      </c>
      <c r="G2417" s="6" t="str">
        <f t="shared" si="150"/>
        <v>NEUTRAL</v>
      </c>
      <c r="H2417" s="6" t="str">
        <f t="shared" si="149"/>
        <v>BULLISH DIVERGENCE</v>
      </c>
    </row>
    <row r="2418" spans="1:8" ht="13.5" x14ac:dyDescent="0.25">
      <c r="A2418" s="3">
        <f>TITRES_STAT!B2421</f>
        <v>45526</v>
      </c>
      <c r="B2418" s="6">
        <f>TITRES_STAT!C2421</f>
        <v>19.350000000000001</v>
      </c>
      <c r="C2418" s="6">
        <f>TITRES_STAT!D2421</f>
        <v>17.974</v>
      </c>
      <c r="D2418" s="6">
        <f>TITRES_STAT!E2421</f>
        <v>17.787293333333334</v>
      </c>
      <c r="E2418" s="2">
        <f t="shared" si="148"/>
        <v>-491.20405271058979</v>
      </c>
      <c r="F2418" s="6" t="str">
        <f t="shared" si="151"/>
        <v>BULLISH</v>
      </c>
      <c r="G2418" s="6" t="str">
        <f t="shared" si="150"/>
        <v>WEAK</v>
      </c>
      <c r="H2418" s="6" t="str">
        <f t="shared" si="149"/>
        <v>CONFIRMED BULLISH</v>
      </c>
    </row>
    <row r="2419" spans="1:8" ht="13.5" x14ac:dyDescent="0.25">
      <c r="A2419" s="3">
        <f>TITRES_STAT!B2422</f>
        <v>45527</v>
      </c>
      <c r="B2419" s="6">
        <f>TITRES_STAT!C2422</f>
        <v>19.350000000000001</v>
      </c>
      <c r="C2419" s="6">
        <f>TITRES_STAT!D2422</f>
        <v>17.974</v>
      </c>
      <c r="D2419" s="6">
        <f>TITRES_STAT!E2422</f>
        <v>17.974</v>
      </c>
      <c r="E2419" s="2">
        <f t="shared" si="148"/>
        <v>-491.20405271058979</v>
      </c>
      <c r="F2419" s="6" t="str">
        <f t="shared" si="151"/>
        <v>BULLISH</v>
      </c>
      <c r="G2419" s="6" t="str">
        <f t="shared" si="150"/>
        <v>WEAK</v>
      </c>
      <c r="H2419" s="6" t="str">
        <f t="shared" si="149"/>
        <v>CONFIRMED BULLISH</v>
      </c>
    </row>
    <row r="2420" spans="1:8" ht="13.5" x14ac:dyDescent="0.25">
      <c r="A2420" s="3">
        <f>TITRES_STAT!B2423</f>
        <v>45530</v>
      </c>
      <c r="B2420" s="6">
        <f>TITRES_STAT!C2423</f>
        <v>19.850000000000001</v>
      </c>
      <c r="C2420" s="6">
        <f>TITRES_STAT!D2423</f>
        <v>18.437999999999999</v>
      </c>
      <c r="D2420" s="6">
        <f>TITRES_STAT!E2423</f>
        <v>17.979139949622166</v>
      </c>
      <c r="E2420" s="2">
        <f t="shared" si="148"/>
        <v>-473.22491276096764</v>
      </c>
      <c r="F2420" s="6" t="str">
        <f t="shared" si="151"/>
        <v>BULLISH</v>
      </c>
      <c r="G2420" s="6" t="str">
        <f t="shared" si="150"/>
        <v>WEAK</v>
      </c>
      <c r="H2420" s="6" t="str">
        <f t="shared" si="149"/>
        <v>CONFIRMED BULLISH</v>
      </c>
    </row>
    <row r="2421" spans="1:8" ht="13.5" x14ac:dyDescent="0.25">
      <c r="A2421" s="3">
        <f>TITRES_STAT!B2424</f>
        <v>45531</v>
      </c>
      <c r="B2421" s="6">
        <f>TITRES_STAT!C2424</f>
        <v>19.850000000000001</v>
      </c>
      <c r="C2421" s="6">
        <f>TITRES_STAT!D2424</f>
        <v>18.437999999999999</v>
      </c>
      <c r="D2421" s="6">
        <f>TITRES_STAT!E2424</f>
        <v>0</v>
      </c>
      <c r="E2421" s="2">
        <f t="shared" si="148"/>
        <v>-473.22491276096764</v>
      </c>
      <c r="F2421" s="6" t="str">
        <f t="shared" si="151"/>
        <v>BULLISH</v>
      </c>
      <c r="G2421" s="6" t="str">
        <f t="shared" si="150"/>
        <v>WEAK</v>
      </c>
      <c r="H2421" s="6" t="str">
        <f t="shared" si="149"/>
        <v>CONFIRMED BULLISH</v>
      </c>
    </row>
    <row r="2422" spans="1:8" ht="13.5" x14ac:dyDescent="0.25">
      <c r="A2422" s="3">
        <f>TITRES_STAT!B2425</f>
        <v>45532</v>
      </c>
      <c r="B2422" s="6">
        <f>TITRES_STAT!C2425</f>
        <v>19.82</v>
      </c>
      <c r="C2422" s="6">
        <f>TITRES_STAT!D2425</f>
        <v>18.41</v>
      </c>
      <c r="D2422" s="6">
        <f>TITRES_STAT!E2425</f>
        <v>18.09140110998991</v>
      </c>
      <c r="E2422" s="2">
        <f t="shared" si="148"/>
        <v>-491.31631387095757</v>
      </c>
      <c r="F2422" s="6" t="str">
        <f t="shared" si="151"/>
        <v>BULLISH</v>
      </c>
      <c r="G2422" s="6" t="str">
        <f t="shared" si="150"/>
        <v>WEAK</v>
      </c>
      <c r="H2422" s="6" t="str">
        <f t="shared" si="149"/>
        <v>CONFIRMED BULLISH</v>
      </c>
    </row>
    <row r="2423" spans="1:8" ht="13.5" x14ac:dyDescent="0.25">
      <c r="A2423" s="3">
        <f>TITRES_STAT!B2426</f>
        <v>45533</v>
      </c>
      <c r="B2423" s="6">
        <f>TITRES_STAT!C2426</f>
        <v>19.43</v>
      </c>
      <c r="C2423" s="6">
        <f>TITRES_STAT!D2426</f>
        <v>18.047999999999998</v>
      </c>
      <c r="D2423" s="6">
        <f>TITRES_STAT!E2426</f>
        <v>18.117665465774575</v>
      </c>
      <c r="E2423" s="2">
        <f t="shared" si="148"/>
        <v>-509.43397933673214</v>
      </c>
      <c r="F2423" s="6" t="str">
        <f t="shared" si="151"/>
        <v>BEARISH</v>
      </c>
      <c r="G2423" s="6" t="str">
        <f t="shared" si="150"/>
        <v>STRONG</v>
      </c>
      <c r="H2423" s="6" t="str">
        <f t="shared" si="149"/>
        <v>BEARISH DIVERGENCE</v>
      </c>
    </row>
    <row r="2424" spans="1:8" ht="13.5" x14ac:dyDescent="0.25">
      <c r="A2424" s="3">
        <f>TITRES_STAT!B2427</f>
        <v>45534</v>
      </c>
      <c r="B2424" s="6">
        <f>TITRES_STAT!C2427</f>
        <v>19.43</v>
      </c>
      <c r="C2424" s="6">
        <f>TITRES_STAT!D2427</f>
        <v>18.047999999999998</v>
      </c>
      <c r="D2424" s="6">
        <f>TITRES_STAT!E2427</f>
        <v>18.047999999999998</v>
      </c>
      <c r="E2424" s="2">
        <f t="shared" si="148"/>
        <v>-509.43397933673214</v>
      </c>
      <c r="F2424" s="6" t="str">
        <f t="shared" si="151"/>
        <v>BEARISH</v>
      </c>
      <c r="G2424" s="6" t="str">
        <f t="shared" si="150"/>
        <v>STRONG</v>
      </c>
      <c r="H2424" s="6" t="str">
        <f t="shared" si="149"/>
        <v>BEARISH DIVERGENCE</v>
      </c>
    </row>
    <row r="2425" spans="1:8" ht="13.5" x14ac:dyDescent="0.25">
      <c r="A2425" s="3">
        <f>TITRES_STAT!B2428</f>
        <v>45537</v>
      </c>
      <c r="B2425" s="6">
        <f>TITRES_STAT!C2428</f>
        <v>19.43</v>
      </c>
      <c r="C2425" s="6">
        <f>TITRES_STAT!D2428</f>
        <v>18.047999999999998</v>
      </c>
      <c r="D2425" s="6">
        <f>TITRES_STAT!E2428</f>
        <v>18.047999999999998</v>
      </c>
      <c r="E2425" s="2">
        <f t="shared" si="148"/>
        <v>-509.43397933673214</v>
      </c>
      <c r="F2425" s="6" t="str">
        <f t="shared" si="151"/>
        <v>BEARISH</v>
      </c>
      <c r="G2425" s="6" t="str">
        <f t="shared" si="150"/>
        <v>STRONG</v>
      </c>
      <c r="H2425" s="6" t="str">
        <f t="shared" si="149"/>
        <v>CONFIRMED BEARISH</v>
      </c>
    </row>
    <row r="2426" spans="1:8" ht="13.5" x14ac:dyDescent="0.25">
      <c r="A2426" s="3">
        <f>TITRES_STAT!B2429</f>
        <v>45538</v>
      </c>
      <c r="B2426" s="6">
        <f>TITRES_STAT!C2429</f>
        <v>19.43</v>
      </c>
      <c r="C2426" s="6">
        <f>TITRES_STAT!D2429</f>
        <v>18.047999999999998</v>
      </c>
      <c r="D2426" s="6">
        <f>TITRES_STAT!E2429</f>
        <v>0</v>
      </c>
      <c r="E2426" s="2">
        <f t="shared" si="148"/>
        <v>-509.43397933673214</v>
      </c>
      <c r="F2426" s="6" t="str">
        <f t="shared" si="151"/>
        <v>BEARISH</v>
      </c>
      <c r="G2426" s="6" t="str">
        <f t="shared" si="150"/>
        <v>STRONG</v>
      </c>
      <c r="H2426" s="6" t="str">
        <f t="shared" si="149"/>
        <v>CONFIRMED BEARISH</v>
      </c>
    </row>
    <row r="2427" spans="1:8" ht="13.5" x14ac:dyDescent="0.25">
      <c r="A2427" s="3">
        <f>TITRES_STAT!B2430</f>
        <v>45539</v>
      </c>
      <c r="B2427" s="6">
        <f>TITRES_STAT!C2430</f>
        <v>19.43</v>
      </c>
      <c r="C2427" s="6">
        <f>TITRES_STAT!D2430</f>
        <v>18.047999999999998</v>
      </c>
      <c r="D2427" s="6">
        <f>TITRES_STAT!E2430</f>
        <v>0</v>
      </c>
      <c r="E2427" s="2">
        <f t="shared" si="148"/>
        <v>-509.43397933673214</v>
      </c>
      <c r="F2427" s="6" t="str">
        <f t="shared" si="151"/>
        <v>BEARISH</v>
      </c>
      <c r="G2427" s="6" t="str">
        <f t="shared" si="150"/>
        <v>STRONG</v>
      </c>
      <c r="H2427" s="6" t="str">
        <f t="shared" si="149"/>
        <v>CONFIRMED BEARISH</v>
      </c>
    </row>
    <row r="2428" spans="1:8" ht="13.5" x14ac:dyDescent="0.25">
      <c r="A2428" s="3">
        <f>TITRES_STAT!B2431</f>
        <v>45540</v>
      </c>
      <c r="B2428" s="6">
        <f>TITRES_STAT!C2431</f>
        <v>19.809999999999999</v>
      </c>
      <c r="C2428" s="6">
        <f>TITRES_STAT!D2431</f>
        <v>18.401</v>
      </c>
      <c r="D2428" s="6">
        <f>TITRES_STAT!E2431</f>
        <v>18.312756940938922</v>
      </c>
      <c r="E2428" s="2">
        <f t="shared" si="148"/>
        <v>-491.12122239579321</v>
      </c>
      <c r="F2428" s="6" t="str">
        <f t="shared" si="151"/>
        <v>BULLISH</v>
      </c>
      <c r="G2428" s="6" t="str">
        <f t="shared" si="150"/>
        <v>WEAK</v>
      </c>
      <c r="H2428" s="6" t="str">
        <f t="shared" si="149"/>
        <v>CONFIRMED BULLISH</v>
      </c>
    </row>
    <row r="2429" spans="1:8" ht="13.5" x14ac:dyDescent="0.25">
      <c r="A2429" s="3">
        <f>TITRES_STAT!B2432</f>
        <v>45541</v>
      </c>
      <c r="B2429" s="6">
        <f>TITRES_STAT!C2432</f>
        <v>19.809999999999999</v>
      </c>
      <c r="C2429" s="6">
        <f>TITRES_STAT!D2432</f>
        <v>18.401</v>
      </c>
      <c r="D2429" s="6">
        <f>TITRES_STAT!E2432</f>
        <v>0</v>
      </c>
      <c r="E2429" s="2">
        <f t="shared" si="148"/>
        <v>-491.12122239579321</v>
      </c>
      <c r="F2429" s="6" t="str">
        <f t="shared" si="151"/>
        <v>BULLISH</v>
      </c>
      <c r="G2429" s="6" t="str">
        <f t="shared" si="150"/>
        <v>WEAK</v>
      </c>
      <c r="H2429" s="6" t="str">
        <f t="shared" si="149"/>
        <v>CONFIRMED BULLISH</v>
      </c>
    </row>
    <row r="2430" spans="1:8" ht="13.5" x14ac:dyDescent="0.25">
      <c r="A2430" s="3">
        <f>TITRES_STAT!B2433</f>
        <v>45544</v>
      </c>
      <c r="B2430" s="6">
        <f>TITRES_STAT!C2433</f>
        <v>19.690000000000001</v>
      </c>
      <c r="C2430" s="6">
        <f>TITRES_STAT!D2433</f>
        <v>18.29</v>
      </c>
      <c r="D2430" s="6">
        <f>TITRES_STAT!E2433</f>
        <v>18.375458608430673</v>
      </c>
      <c r="E2430" s="2">
        <f t="shared" si="148"/>
        <v>-509.49668100422389</v>
      </c>
      <c r="F2430" s="6" t="str">
        <f t="shared" si="151"/>
        <v>BEARISH</v>
      </c>
      <c r="G2430" s="6" t="str">
        <f t="shared" si="150"/>
        <v>NEUTRAL</v>
      </c>
      <c r="H2430" s="6" t="str">
        <f t="shared" si="149"/>
        <v>BEARISH DIVERGENCE</v>
      </c>
    </row>
    <row r="2431" spans="1:8" ht="13.5" x14ac:dyDescent="0.25">
      <c r="A2431" s="3">
        <f>TITRES_STAT!B2434</f>
        <v>45545</v>
      </c>
      <c r="B2431" s="6">
        <f>TITRES_STAT!C2434</f>
        <v>19.690000000000001</v>
      </c>
      <c r="C2431" s="6">
        <f>TITRES_STAT!D2434</f>
        <v>18.29</v>
      </c>
      <c r="D2431" s="6">
        <f>TITRES_STAT!E2434</f>
        <v>18.033624174707974</v>
      </c>
      <c r="E2431" s="2">
        <f t="shared" si="148"/>
        <v>-509.49668100422389</v>
      </c>
      <c r="F2431" s="6" t="str">
        <f t="shared" si="151"/>
        <v>BEARISH</v>
      </c>
      <c r="G2431" s="6" t="str">
        <f t="shared" si="150"/>
        <v>NEUTRAL</v>
      </c>
      <c r="H2431" s="6" t="str">
        <f t="shared" si="149"/>
        <v>BEARISH DIVERGENCE</v>
      </c>
    </row>
    <row r="2432" spans="1:8" ht="13.5" x14ac:dyDescent="0.25">
      <c r="A2432" s="3">
        <f>TITRES_STAT!B2435</f>
        <v>45546</v>
      </c>
      <c r="B2432" s="6">
        <f>TITRES_STAT!C2435</f>
        <v>19.690000000000001</v>
      </c>
      <c r="C2432" s="6">
        <f>TITRES_STAT!D2435</f>
        <v>18.29</v>
      </c>
      <c r="D2432" s="6">
        <f>TITRES_STAT!E2435</f>
        <v>18.29</v>
      </c>
      <c r="E2432" s="2">
        <f t="shared" si="148"/>
        <v>-509.49668100422389</v>
      </c>
      <c r="F2432" s="6" t="str">
        <f t="shared" si="151"/>
        <v>BEARISH</v>
      </c>
      <c r="G2432" s="6" t="str">
        <f t="shared" si="150"/>
        <v>NEUTRAL</v>
      </c>
      <c r="H2432" s="6" t="str">
        <f t="shared" si="149"/>
        <v>BEARISH DIVERGENCE</v>
      </c>
    </row>
    <row r="2433" spans="1:8" ht="13.5" x14ac:dyDescent="0.25">
      <c r="A2433" s="3">
        <f>TITRES_STAT!B2436</f>
        <v>45547</v>
      </c>
      <c r="B2433" s="6">
        <f>TITRES_STAT!C2436</f>
        <v>19.690000000000001</v>
      </c>
      <c r="C2433" s="6">
        <f>TITRES_STAT!D2436</f>
        <v>18.29</v>
      </c>
      <c r="D2433" s="6">
        <f>TITRES_STAT!E2436</f>
        <v>18.061491112239715</v>
      </c>
      <c r="E2433" s="2">
        <f t="shared" si="148"/>
        <v>-509.49668100422389</v>
      </c>
      <c r="F2433" s="6" t="str">
        <f t="shared" si="151"/>
        <v>BEARISH</v>
      </c>
      <c r="G2433" s="6" t="str">
        <f t="shared" si="150"/>
        <v>STRONG</v>
      </c>
      <c r="H2433" s="6" t="str">
        <f t="shared" si="149"/>
        <v>CONFIRMED BEARISH</v>
      </c>
    </row>
    <row r="2434" spans="1:8" ht="13.5" x14ac:dyDescent="0.25">
      <c r="A2434" s="3">
        <f>TITRES_STAT!B2437</f>
        <v>45548</v>
      </c>
      <c r="B2434" s="6">
        <f>TITRES_STAT!C2437</f>
        <v>19.690000000000001</v>
      </c>
      <c r="C2434" s="6">
        <f>TITRES_STAT!D2437</f>
        <v>18.29</v>
      </c>
      <c r="D2434" s="6">
        <f>TITRES_STAT!E2437</f>
        <v>0</v>
      </c>
      <c r="E2434" s="2">
        <f t="shared" si="148"/>
        <v>-509.49668100422389</v>
      </c>
      <c r="F2434" s="6" t="str">
        <f t="shared" si="151"/>
        <v>BEARISH</v>
      </c>
      <c r="G2434" s="6" t="str">
        <f t="shared" si="150"/>
        <v>STRONG</v>
      </c>
      <c r="H2434" s="6" t="str">
        <f t="shared" si="149"/>
        <v>CONFIRMED BEARISH</v>
      </c>
    </row>
    <row r="2435" spans="1:8" ht="13.5" x14ac:dyDescent="0.25">
      <c r="A2435" s="3">
        <f>TITRES_STAT!B2438</f>
        <v>45551</v>
      </c>
      <c r="B2435" s="6">
        <f>TITRES_STAT!C2438</f>
        <v>19.690000000000001</v>
      </c>
      <c r="C2435" s="6">
        <f>TITRES_STAT!D2438</f>
        <v>18.29</v>
      </c>
      <c r="D2435" s="6">
        <f>TITRES_STAT!E2438</f>
        <v>0</v>
      </c>
      <c r="E2435" s="2">
        <f t="shared" si="148"/>
        <v>-509.49668100422389</v>
      </c>
      <c r="F2435" s="6" t="str">
        <f t="shared" si="151"/>
        <v>NEUTRAL</v>
      </c>
      <c r="G2435" s="6" t="str">
        <f t="shared" si="150"/>
        <v>NEUTRAL</v>
      </c>
      <c r="H2435" s="6" t="str">
        <f t="shared" si="149"/>
        <v>NEUTRAL</v>
      </c>
    </row>
    <row r="2436" spans="1:8" ht="13.5" x14ac:dyDescent="0.25">
      <c r="A2436" s="3">
        <f>TITRES_STAT!B2439</f>
        <v>45552</v>
      </c>
      <c r="B2436" s="6">
        <f>TITRES_STAT!C2439</f>
        <v>19.399999999999999</v>
      </c>
      <c r="C2436" s="6">
        <f>TITRES_STAT!D2439</f>
        <v>18.02</v>
      </c>
      <c r="D2436" s="6">
        <f>TITRES_STAT!E2439</f>
        <v>18.02</v>
      </c>
      <c r="E2436" s="2">
        <f t="shared" ref="E2436:E2499" si="152">IF(B2436&gt;B2435, E2435+D2436, IF(B2436&lt;B2435, E2435-D2436, E2435))</f>
        <v>-527.51668100422387</v>
      </c>
      <c r="F2436" s="6" t="str">
        <f t="shared" si="151"/>
        <v>BEARISH</v>
      </c>
      <c r="G2436" s="6" t="str">
        <f t="shared" si="150"/>
        <v>STRONG</v>
      </c>
      <c r="H2436" s="6" t="str">
        <f t="shared" si="149"/>
        <v>CONFIRMED BEARISH</v>
      </c>
    </row>
    <row r="2437" spans="1:8" ht="13.5" x14ac:dyDescent="0.25">
      <c r="A2437" s="3">
        <f>TITRES_STAT!B2440</f>
        <v>45553</v>
      </c>
      <c r="B2437" s="6">
        <f>TITRES_STAT!C2440</f>
        <v>19.399999999999999</v>
      </c>
      <c r="C2437" s="6">
        <f>TITRES_STAT!D2440</f>
        <v>18.02</v>
      </c>
      <c r="D2437" s="6">
        <f>TITRES_STAT!E2440</f>
        <v>18.02</v>
      </c>
      <c r="E2437" s="2">
        <f t="shared" si="152"/>
        <v>-527.51668100422387</v>
      </c>
      <c r="F2437" s="6" t="str">
        <f t="shared" si="151"/>
        <v>BEARISH</v>
      </c>
      <c r="G2437" s="6" t="str">
        <f t="shared" si="150"/>
        <v>STRONG</v>
      </c>
      <c r="H2437" s="6" t="str">
        <f t="shared" si="149"/>
        <v>CONFIRMED BEARISH</v>
      </c>
    </row>
    <row r="2438" spans="1:8" ht="13.5" x14ac:dyDescent="0.25">
      <c r="A2438" s="3">
        <f>TITRES_STAT!B2441</f>
        <v>45554</v>
      </c>
      <c r="B2438" s="6">
        <f>TITRES_STAT!C2441</f>
        <v>19.399999999999999</v>
      </c>
      <c r="C2438" s="6">
        <f>TITRES_STAT!D2441</f>
        <v>18.02</v>
      </c>
      <c r="D2438" s="6">
        <f>TITRES_STAT!E2441</f>
        <v>0</v>
      </c>
      <c r="E2438" s="2">
        <f t="shared" si="152"/>
        <v>-527.51668100422387</v>
      </c>
      <c r="F2438" s="6" t="str">
        <f t="shared" si="151"/>
        <v>BEARISH</v>
      </c>
      <c r="G2438" s="6" t="str">
        <f t="shared" si="150"/>
        <v>STRONG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3">
        <f>TITRES_STAT!B2442</f>
        <v>45555</v>
      </c>
      <c r="B2439" s="6">
        <f>TITRES_STAT!C2442</f>
        <v>19.399999999999999</v>
      </c>
      <c r="C2439" s="6">
        <f>TITRES_STAT!D2442</f>
        <v>18.02</v>
      </c>
      <c r="D2439" s="6">
        <f>TITRES_STAT!E2442</f>
        <v>0</v>
      </c>
      <c r="E2439" s="2">
        <f t="shared" si="152"/>
        <v>-527.51668100422387</v>
      </c>
      <c r="F2439" s="6" t="str">
        <f t="shared" si="151"/>
        <v>BEARISH</v>
      </c>
      <c r="G2439" s="6" t="str">
        <f t="shared" ref="G2439:G2502" si="154">IF((E2439-E2434)/E2434 &gt; 0.02, "STRONG",
 IF((E2439-E2434)/E2434 &lt; -0.02, "WEAK", "NEUTRAL"))</f>
        <v>STRONG</v>
      </c>
      <c r="H2439" s="6" t="str">
        <f t="shared" si="153"/>
        <v>CONFIRMED BEARISH</v>
      </c>
    </row>
    <row r="2440" spans="1:8" ht="13.5" x14ac:dyDescent="0.25">
      <c r="A2440" s="3">
        <f>TITRES_STAT!B2443</f>
        <v>45558</v>
      </c>
      <c r="B2440" s="6">
        <f>TITRES_STAT!C2443</f>
        <v>19.399999999999999</v>
      </c>
      <c r="C2440" s="6">
        <f>TITRES_STAT!D2443</f>
        <v>18.02</v>
      </c>
      <c r="D2440" s="6">
        <f>TITRES_STAT!E2443</f>
        <v>0</v>
      </c>
      <c r="E2440" s="2">
        <f t="shared" si="152"/>
        <v>-527.51668100422387</v>
      </c>
      <c r="F2440" s="6" t="str">
        <f t="shared" ref="F2440:F2503" si="155">IF(E2440&gt;E2435,"BULLISH",IF(E2440&lt;E2435,"BEARISH","NEUTRAL"))</f>
        <v>BEARISH</v>
      </c>
      <c r="G2440" s="6" t="str">
        <f t="shared" si="154"/>
        <v>STRONG</v>
      </c>
      <c r="H2440" s="6" t="str">
        <f t="shared" si="153"/>
        <v>CONFIRMED BEARISH</v>
      </c>
    </row>
    <row r="2441" spans="1:8" ht="13.5" x14ac:dyDescent="0.25">
      <c r="A2441" s="3">
        <f>TITRES_STAT!B2444</f>
        <v>45559</v>
      </c>
      <c r="B2441" s="6">
        <f>TITRES_STAT!C2444</f>
        <v>19.649999999999999</v>
      </c>
      <c r="C2441" s="6">
        <f>TITRES_STAT!D2444</f>
        <v>18.251999999999999</v>
      </c>
      <c r="D2441" s="6">
        <f>TITRES_STAT!E2444</f>
        <v>18.251999999999999</v>
      </c>
      <c r="E2441" s="2">
        <f t="shared" si="152"/>
        <v>-509.26468100422386</v>
      </c>
      <c r="F2441" s="6" t="str">
        <f t="shared" si="155"/>
        <v>BULLISH</v>
      </c>
      <c r="G2441" s="6" t="str">
        <f t="shared" si="154"/>
        <v>WEAK</v>
      </c>
      <c r="H2441" s="6" t="str">
        <f t="shared" si="153"/>
        <v>CONFIRMED BULLISH</v>
      </c>
    </row>
    <row r="2442" spans="1:8" ht="13.5" x14ac:dyDescent="0.25">
      <c r="A2442" s="3">
        <f>TITRES_STAT!B2445</f>
        <v>45560</v>
      </c>
      <c r="B2442" s="6">
        <f>TITRES_STAT!C2445</f>
        <v>19.649999999999999</v>
      </c>
      <c r="C2442" s="6">
        <f>TITRES_STAT!D2445</f>
        <v>18.251999999999999</v>
      </c>
      <c r="D2442" s="6">
        <f>TITRES_STAT!E2445</f>
        <v>18.251999999999999</v>
      </c>
      <c r="E2442" s="2">
        <f t="shared" si="152"/>
        <v>-509.26468100422386</v>
      </c>
      <c r="F2442" s="6" t="str">
        <f t="shared" si="155"/>
        <v>BULLISH</v>
      </c>
      <c r="G2442" s="6" t="str">
        <f t="shared" si="154"/>
        <v>WEAK</v>
      </c>
      <c r="H2442" s="6" t="str">
        <f t="shared" si="153"/>
        <v>CONFIRMED BULLISH</v>
      </c>
    </row>
    <row r="2443" spans="1:8" ht="13.5" x14ac:dyDescent="0.25">
      <c r="A2443" s="3">
        <f>TITRES_STAT!B2446</f>
        <v>45561</v>
      </c>
      <c r="B2443" s="6">
        <f>TITRES_STAT!C2446</f>
        <v>19.3</v>
      </c>
      <c r="C2443" s="6">
        <f>TITRES_STAT!D2446</f>
        <v>17.927</v>
      </c>
      <c r="D2443" s="6">
        <f>TITRES_STAT!E2446</f>
        <v>17.965083264248705</v>
      </c>
      <c r="E2443" s="2">
        <f t="shared" si="152"/>
        <v>-527.22976426847254</v>
      </c>
      <c r="F2443" s="6" t="str">
        <f t="shared" si="155"/>
        <v>BULLISH</v>
      </c>
      <c r="G2443" s="6" t="str">
        <f t="shared" si="154"/>
        <v>NEUTRAL</v>
      </c>
      <c r="H2443" s="6" t="str">
        <f t="shared" si="153"/>
        <v>BULLISH DIVERGENCE</v>
      </c>
    </row>
    <row r="2444" spans="1:8" ht="13.5" x14ac:dyDescent="0.25">
      <c r="A2444" s="3">
        <f>TITRES_STAT!B2447</f>
        <v>45562</v>
      </c>
      <c r="B2444" s="6">
        <f>TITRES_STAT!C2447</f>
        <v>19.3</v>
      </c>
      <c r="C2444" s="6">
        <f>TITRES_STAT!D2447</f>
        <v>17.927</v>
      </c>
      <c r="D2444" s="6">
        <f>TITRES_STAT!E2447</f>
        <v>17.927</v>
      </c>
      <c r="E2444" s="2">
        <f t="shared" si="152"/>
        <v>-527.22976426847254</v>
      </c>
      <c r="F2444" s="6" t="str">
        <f t="shared" si="155"/>
        <v>BULLISH</v>
      </c>
      <c r="G2444" s="6" t="str">
        <f t="shared" si="154"/>
        <v>NEUTRAL</v>
      </c>
      <c r="H2444" s="6" t="str">
        <f t="shared" si="153"/>
        <v>BULLISH DIVERGENCE</v>
      </c>
    </row>
    <row r="2445" spans="1:8" ht="13.5" x14ac:dyDescent="0.25">
      <c r="A2445" s="3">
        <f>TITRES_STAT!B2448</f>
        <v>45565</v>
      </c>
      <c r="B2445" s="6">
        <f>TITRES_STAT!C2448</f>
        <v>19.3</v>
      </c>
      <c r="C2445" s="6">
        <f>TITRES_STAT!D2448</f>
        <v>17.927</v>
      </c>
      <c r="D2445" s="6">
        <f>TITRES_STAT!E2448</f>
        <v>17.857335492227978</v>
      </c>
      <c r="E2445" s="2">
        <f t="shared" si="152"/>
        <v>-527.22976426847254</v>
      </c>
      <c r="F2445" s="6" t="str">
        <f t="shared" si="155"/>
        <v>BULLISH</v>
      </c>
      <c r="G2445" s="6" t="str">
        <f t="shared" si="154"/>
        <v>NEUTRAL</v>
      </c>
      <c r="H2445" s="6" t="str">
        <f t="shared" si="153"/>
        <v>BULLISH DIVERGENCE</v>
      </c>
    </row>
    <row r="2446" spans="1:8" ht="13.5" x14ac:dyDescent="0.25">
      <c r="A2446" s="3">
        <f>TITRES_STAT!B2449</f>
        <v>45566</v>
      </c>
      <c r="B2446" s="6">
        <f>TITRES_STAT!C2449</f>
        <v>19.2</v>
      </c>
      <c r="C2446" s="6">
        <f>TITRES_STAT!D2449</f>
        <v>17.834</v>
      </c>
      <c r="D2446" s="6">
        <f>TITRES_STAT!E2449</f>
        <v>17.834</v>
      </c>
      <c r="E2446" s="2">
        <f t="shared" si="152"/>
        <v>-545.06376426847248</v>
      </c>
      <c r="F2446" s="6" t="str">
        <f t="shared" si="155"/>
        <v>BEARISH</v>
      </c>
      <c r="G2446" s="6" t="str">
        <f t="shared" si="154"/>
        <v>STRONG</v>
      </c>
      <c r="H2446" s="6" t="str">
        <f t="shared" si="153"/>
        <v>CONFIRMED BEARISH</v>
      </c>
    </row>
    <row r="2447" spans="1:8" ht="13.5" x14ac:dyDescent="0.25">
      <c r="A2447" s="3">
        <f>TITRES_STAT!B2450</f>
        <v>45567</v>
      </c>
      <c r="B2447" s="6">
        <f>TITRES_STAT!C2450</f>
        <v>19.100000000000001</v>
      </c>
      <c r="C2447" s="6">
        <f>TITRES_STAT!D2450</f>
        <v>17.742000000000001</v>
      </c>
      <c r="D2447" s="6">
        <f>TITRES_STAT!E2450</f>
        <v>17.773582617801047</v>
      </c>
      <c r="E2447" s="2">
        <f t="shared" si="152"/>
        <v>-562.83734688627351</v>
      </c>
      <c r="F2447" s="6" t="str">
        <f t="shared" si="155"/>
        <v>BEARISH</v>
      </c>
      <c r="G2447" s="6" t="str">
        <f t="shared" si="154"/>
        <v>STRONG</v>
      </c>
      <c r="H2447" s="6" t="str">
        <f t="shared" si="153"/>
        <v>CONFIRMED BEARISH</v>
      </c>
    </row>
    <row r="2448" spans="1:8" ht="13.5" x14ac:dyDescent="0.25">
      <c r="A2448" s="3">
        <f>TITRES_STAT!B2451</f>
        <v>45568</v>
      </c>
      <c r="B2448" s="6">
        <f>TITRES_STAT!C2451</f>
        <v>19</v>
      </c>
      <c r="C2448" s="6">
        <f>TITRES_STAT!D2451</f>
        <v>17.649000000000001</v>
      </c>
      <c r="D2448" s="6">
        <f>TITRES_STAT!E2451</f>
        <v>17.64063994736842</v>
      </c>
      <c r="E2448" s="2">
        <f t="shared" si="152"/>
        <v>-580.47798683364192</v>
      </c>
      <c r="F2448" s="6" t="str">
        <f t="shared" si="155"/>
        <v>BEARISH</v>
      </c>
      <c r="G2448" s="6" t="str">
        <f t="shared" si="154"/>
        <v>STRONG</v>
      </c>
      <c r="H2448" s="6" t="str">
        <f t="shared" si="153"/>
        <v>CONFIRMED BEARISH</v>
      </c>
    </row>
    <row r="2449" spans="1:8" ht="13.5" x14ac:dyDescent="0.25">
      <c r="A2449" s="3">
        <f>TITRES_STAT!B2452</f>
        <v>45569</v>
      </c>
      <c r="B2449" s="6">
        <f>TITRES_STAT!C2452</f>
        <v>19</v>
      </c>
      <c r="C2449" s="6">
        <f>TITRES_STAT!D2452</f>
        <v>17.649000000000001</v>
      </c>
      <c r="D2449" s="6">
        <f>TITRES_STAT!E2452</f>
        <v>17.68244021052632</v>
      </c>
      <c r="E2449" s="2">
        <f t="shared" si="152"/>
        <v>-580.47798683364192</v>
      </c>
      <c r="F2449" s="6" t="str">
        <f t="shared" si="155"/>
        <v>BEARISH</v>
      </c>
      <c r="G2449" s="6" t="str">
        <f t="shared" si="154"/>
        <v>STRONG</v>
      </c>
      <c r="H2449" s="6" t="str">
        <f t="shared" si="153"/>
        <v>CONFIRMED BEARISH</v>
      </c>
    </row>
    <row r="2450" spans="1:8" ht="13.5" x14ac:dyDescent="0.25">
      <c r="A2450" s="3">
        <f>TITRES_STAT!B2453</f>
        <v>45572</v>
      </c>
      <c r="B2450" s="6">
        <f>TITRES_STAT!C2453</f>
        <v>19.2</v>
      </c>
      <c r="C2450" s="6">
        <f>TITRES_STAT!D2453</f>
        <v>17.834</v>
      </c>
      <c r="D2450" s="6">
        <f>TITRES_STAT!E2453</f>
        <v>17.649158020833333</v>
      </c>
      <c r="E2450" s="2">
        <f t="shared" si="152"/>
        <v>-562.82882881280864</v>
      </c>
      <c r="F2450" s="6" t="str">
        <f t="shared" si="155"/>
        <v>BEARISH</v>
      </c>
      <c r="G2450" s="6" t="str">
        <f t="shared" si="154"/>
        <v>STRONG</v>
      </c>
      <c r="H2450" s="6" t="str">
        <f t="shared" si="153"/>
        <v>CONFIRMED BEARISH</v>
      </c>
    </row>
    <row r="2451" spans="1:8" ht="13.5" x14ac:dyDescent="0.25">
      <c r="A2451" s="3">
        <f>TITRES_STAT!B2454</f>
        <v>45573</v>
      </c>
      <c r="B2451" s="6">
        <f>TITRES_STAT!C2454</f>
        <v>19.100000000000001</v>
      </c>
      <c r="C2451" s="6">
        <f>TITRES_STAT!D2454</f>
        <v>17.742000000000001</v>
      </c>
      <c r="D2451" s="6">
        <f>TITRES_STAT!E2454</f>
        <v>17.677905863874344</v>
      </c>
      <c r="E2451" s="2">
        <f t="shared" si="152"/>
        <v>-580.50673467668298</v>
      </c>
      <c r="F2451" s="6" t="str">
        <f t="shared" si="155"/>
        <v>BEARISH</v>
      </c>
      <c r="G2451" s="6" t="str">
        <f t="shared" si="154"/>
        <v>STRONG</v>
      </c>
      <c r="H2451" s="6" t="str">
        <f t="shared" si="153"/>
        <v>CONFIRMED BEARISH</v>
      </c>
    </row>
    <row r="2452" spans="1:8" ht="13.5" x14ac:dyDescent="0.25">
      <c r="A2452" s="3">
        <f>TITRES_STAT!B2455</f>
        <v>45574</v>
      </c>
      <c r="B2452" s="6">
        <f>TITRES_STAT!C2455</f>
        <v>19</v>
      </c>
      <c r="C2452" s="6">
        <f>TITRES_STAT!D2455</f>
        <v>17.649000000000001</v>
      </c>
      <c r="D2452" s="6">
        <f>TITRES_STAT!E2455</f>
        <v>17.649000000000001</v>
      </c>
      <c r="E2452" s="2">
        <f t="shared" si="152"/>
        <v>-598.15573467668298</v>
      </c>
      <c r="F2452" s="6" t="str">
        <f t="shared" si="155"/>
        <v>BEARISH</v>
      </c>
      <c r="G2452" s="6" t="str">
        <f t="shared" si="154"/>
        <v>STRONG</v>
      </c>
      <c r="H2452" s="6" t="str">
        <f t="shared" si="153"/>
        <v>CONFIRMED BEARISH</v>
      </c>
    </row>
    <row r="2453" spans="1:8" ht="13.5" x14ac:dyDescent="0.25">
      <c r="A2453" s="3">
        <f>TITRES_STAT!B2456</f>
        <v>45575</v>
      </c>
      <c r="B2453" s="6">
        <f>TITRES_STAT!C2456</f>
        <v>19.399999999999999</v>
      </c>
      <c r="C2453" s="6">
        <f>TITRES_STAT!D2456</f>
        <v>18.02</v>
      </c>
      <c r="D2453" s="6">
        <f>TITRES_STAT!E2456</f>
        <v>17.562069072164949</v>
      </c>
      <c r="E2453" s="2">
        <f t="shared" si="152"/>
        <v>-580.59366560451804</v>
      </c>
      <c r="F2453" s="6" t="str">
        <f t="shared" si="155"/>
        <v>BEARISH</v>
      </c>
      <c r="G2453" s="6" t="str">
        <f t="shared" si="154"/>
        <v>NEUTRAL</v>
      </c>
      <c r="H2453" s="6" t="str">
        <f t="shared" si="153"/>
        <v>BEARISH DIVERGENCE</v>
      </c>
    </row>
    <row r="2454" spans="1:8" ht="13.5" x14ac:dyDescent="0.25">
      <c r="A2454" s="3">
        <f>TITRES_STAT!B2457</f>
        <v>45576</v>
      </c>
      <c r="B2454" s="6">
        <f>TITRES_STAT!C2457</f>
        <v>19.399999999999999</v>
      </c>
      <c r="C2454" s="6">
        <f>TITRES_STAT!D2457</f>
        <v>18.02</v>
      </c>
      <c r="D2454" s="6">
        <f>TITRES_STAT!E2457</f>
        <v>0</v>
      </c>
      <c r="E2454" s="2">
        <f t="shared" si="152"/>
        <v>-580.59366560451804</v>
      </c>
      <c r="F2454" s="6" t="str">
        <f t="shared" si="155"/>
        <v>BEARISH</v>
      </c>
      <c r="G2454" s="6" t="str">
        <f t="shared" si="154"/>
        <v>NEUTRAL</v>
      </c>
      <c r="H2454" s="6" t="str">
        <f t="shared" si="153"/>
        <v>BEARISH DIVERGENCE</v>
      </c>
    </row>
    <row r="2455" spans="1:8" ht="13.5" x14ac:dyDescent="0.25">
      <c r="A2455" s="3">
        <f>TITRES_STAT!B2458</f>
        <v>45579</v>
      </c>
      <c r="B2455" s="6">
        <f>TITRES_STAT!C2458</f>
        <v>19.2</v>
      </c>
      <c r="C2455" s="6">
        <f>TITRES_STAT!D2458</f>
        <v>17.834</v>
      </c>
      <c r="D2455" s="6">
        <f>TITRES_STAT!E2458</f>
        <v>17.834</v>
      </c>
      <c r="E2455" s="2">
        <f t="shared" si="152"/>
        <v>-598.42766560451798</v>
      </c>
      <c r="F2455" s="6" t="str">
        <f t="shared" si="155"/>
        <v>BEARISH</v>
      </c>
      <c r="G2455" s="6" t="str">
        <f t="shared" si="154"/>
        <v>STRONG</v>
      </c>
      <c r="H2455" s="6" t="str">
        <f t="shared" si="153"/>
        <v>NEUTRAL</v>
      </c>
    </row>
    <row r="2456" spans="1:8" ht="13.5" x14ac:dyDescent="0.25">
      <c r="A2456" s="3">
        <f>TITRES_STAT!B2459</f>
        <v>45581</v>
      </c>
      <c r="B2456" s="6">
        <f>TITRES_STAT!C2459</f>
        <v>19.2</v>
      </c>
      <c r="C2456" s="6">
        <f>TITRES_STAT!D2459</f>
        <v>17.834</v>
      </c>
      <c r="D2456" s="6">
        <f>TITRES_STAT!E2459</f>
        <v>17.662161979166665</v>
      </c>
      <c r="E2456" s="2">
        <f t="shared" si="152"/>
        <v>-598.42766560451798</v>
      </c>
      <c r="F2456" s="6" t="str">
        <f t="shared" si="155"/>
        <v>BEARISH</v>
      </c>
      <c r="G2456" s="6" t="str">
        <f t="shared" si="154"/>
        <v>STRONG</v>
      </c>
      <c r="H2456" s="6" t="str">
        <f t="shared" si="153"/>
        <v>BEARISH DIVERGENCE</v>
      </c>
    </row>
    <row r="2457" spans="1:8" ht="13.5" x14ac:dyDescent="0.25">
      <c r="A2457" s="3">
        <f>TITRES_STAT!B2460</f>
        <v>45582</v>
      </c>
      <c r="B2457" s="6">
        <f>TITRES_STAT!C2460</f>
        <v>19.2</v>
      </c>
      <c r="C2457" s="6">
        <f>TITRES_STAT!D2460</f>
        <v>17.834</v>
      </c>
      <c r="D2457" s="6">
        <f>TITRES_STAT!E2460</f>
        <v>0</v>
      </c>
      <c r="E2457" s="2">
        <f t="shared" si="152"/>
        <v>-598.42766560451798</v>
      </c>
      <c r="F2457" s="6" t="str">
        <f t="shared" si="155"/>
        <v>BEARISH</v>
      </c>
      <c r="G2457" s="6" t="str">
        <f t="shared" si="154"/>
        <v>NEUTRAL</v>
      </c>
      <c r="H2457" s="6" t="str">
        <f t="shared" si="153"/>
        <v>BEARISH DIVERGENCE</v>
      </c>
    </row>
    <row r="2458" spans="1:8" ht="13.5" x14ac:dyDescent="0.25">
      <c r="A2458" s="3">
        <f>TITRES_STAT!B2461</f>
        <v>45583</v>
      </c>
      <c r="B2458" s="6">
        <f>TITRES_STAT!C2461</f>
        <v>19.2</v>
      </c>
      <c r="C2458" s="6">
        <f>TITRES_STAT!D2461</f>
        <v>17.834</v>
      </c>
      <c r="D2458" s="6">
        <f>TITRES_STAT!E2461</f>
        <v>0</v>
      </c>
      <c r="E2458" s="2">
        <f t="shared" si="152"/>
        <v>-598.42766560451798</v>
      </c>
      <c r="F2458" s="6" t="str">
        <f t="shared" si="155"/>
        <v>BEARISH</v>
      </c>
      <c r="G2458" s="6" t="str">
        <f t="shared" si="154"/>
        <v>STRONG</v>
      </c>
      <c r="H2458" s="6" t="str">
        <f t="shared" si="153"/>
        <v>CONFIRMED BEARISH</v>
      </c>
    </row>
    <row r="2459" spans="1:8" ht="13.5" x14ac:dyDescent="0.25">
      <c r="A2459" s="3">
        <f>TITRES_STAT!B2462</f>
        <v>45586</v>
      </c>
      <c r="B2459" s="6">
        <f>TITRES_STAT!C2462</f>
        <v>19.2</v>
      </c>
      <c r="C2459" s="6">
        <f>TITRES_STAT!D2462</f>
        <v>17.834</v>
      </c>
      <c r="D2459" s="6">
        <f>TITRES_STAT!E2462</f>
        <v>0</v>
      </c>
      <c r="E2459" s="2">
        <f t="shared" si="152"/>
        <v>-598.42766560451798</v>
      </c>
      <c r="F2459" s="6" t="str">
        <f t="shared" si="155"/>
        <v>BEARISH</v>
      </c>
      <c r="G2459" s="6" t="str">
        <f t="shared" si="154"/>
        <v>STRONG</v>
      </c>
      <c r="H2459" s="6" t="str">
        <f t="shared" si="153"/>
        <v>CONFIRMED BEARISH</v>
      </c>
    </row>
    <row r="2460" spans="1:8" ht="13.5" x14ac:dyDescent="0.25">
      <c r="A2460" s="3">
        <f>TITRES_STAT!B2463</f>
        <v>45587</v>
      </c>
      <c r="B2460" s="6">
        <f>TITRES_STAT!C2463</f>
        <v>19.100000000000001</v>
      </c>
      <c r="C2460" s="6">
        <f>TITRES_STAT!D2463</f>
        <v>17.742000000000001</v>
      </c>
      <c r="D2460" s="6">
        <f>TITRES_STAT!E2463</f>
        <v>0</v>
      </c>
      <c r="E2460" s="2">
        <f t="shared" si="152"/>
        <v>-598.42766560451798</v>
      </c>
      <c r="F2460" s="6" t="str">
        <f t="shared" si="155"/>
        <v>NEUTRAL</v>
      </c>
      <c r="G2460" s="6" t="str">
        <f t="shared" si="154"/>
        <v>NEUTRAL</v>
      </c>
      <c r="H2460" s="6" t="str">
        <f t="shared" si="153"/>
        <v>NEUTRAL</v>
      </c>
    </row>
    <row r="2461" spans="1:8" ht="13.5" x14ac:dyDescent="0.25">
      <c r="A2461" s="3">
        <f>TITRES_STAT!B2464</f>
        <v>45588</v>
      </c>
      <c r="B2461" s="6">
        <f>TITRES_STAT!C2464</f>
        <v>19.100000000000001</v>
      </c>
      <c r="C2461" s="6">
        <f>TITRES_STAT!D2464</f>
        <v>17.742000000000001</v>
      </c>
      <c r="D2461" s="6">
        <f>TITRES_STAT!E2464</f>
        <v>0</v>
      </c>
      <c r="E2461" s="2">
        <f t="shared" si="152"/>
        <v>-598.42766560451798</v>
      </c>
      <c r="F2461" s="6" t="str">
        <f t="shared" si="155"/>
        <v>NEUTRAL</v>
      </c>
      <c r="G2461" s="6" t="str">
        <f t="shared" si="154"/>
        <v>NEUTRAL</v>
      </c>
      <c r="H2461" s="6" t="str">
        <f t="shared" si="153"/>
        <v>NEUTRAL</v>
      </c>
    </row>
    <row r="2462" spans="1:8" ht="13.5" x14ac:dyDescent="0.25">
      <c r="A2462" s="3">
        <f>TITRES_STAT!B2465</f>
        <v>45589</v>
      </c>
      <c r="B2462" s="6">
        <f>TITRES_STAT!C2465</f>
        <v>19.100000000000001</v>
      </c>
      <c r="C2462" s="6">
        <f>TITRES_STAT!D2465</f>
        <v>17.742000000000001</v>
      </c>
      <c r="D2462" s="6">
        <f>TITRES_STAT!E2465</f>
        <v>0</v>
      </c>
      <c r="E2462" s="2">
        <f t="shared" si="152"/>
        <v>-598.42766560451798</v>
      </c>
      <c r="F2462" s="6" t="str">
        <f t="shared" si="155"/>
        <v>NEUTRAL</v>
      </c>
      <c r="G2462" s="6" t="str">
        <f t="shared" si="154"/>
        <v>NEUTRAL</v>
      </c>
      <c r="H2462" s="6" t="str">
        <f t="shared" si="153"/>
        <v>NEUTRAL</v>
      </c>
    </row>
    <row r="2463" spans="1:8" ht="13.5" x14ac:dyDescent="0.25">
      <c r="A2463" s="3">
        <f>TITRES_STAT!B2466</f>
        <v>45590</v>
      </c>
      <c r="B2463" s="6">
        <f>TITRES_STAT!C2466</f>
        <v>19.100000000000001</v>
      </c>
      <c r="C2463" s="6">
        <f>TITRES_STAT!D2466</f>
        <v>17.742000000000001</v>
      </c>
      <c r="D2463" s="6">
        <f>TITRES_STAT!E2466</f>
        <v>0</v>
      </c>
      <c r="E2463" s="2">
        <f t="shared" si="152"/>
        <v>-598.42766560451798</v>
      </c>
      <c r="F2463" s="6" t="str">
        <f t="shared" si="155"/>
        <v>NEUTRAL</v>
      </c>
      <c r="G2463" s="6" t="str">
        <f t="shared" si="154"/>
        <v>NEUTRAL</v>
      </c>
      <c r="H2463" s="6" t="str">
        <f t="shared" si="153"/>
        <v>NEUTRAL</v>
      </c>
    </row>
    <row r="2464" spans="1:8" ht="13.5" x14ac:dyDescent="0.25">
      <c r="A2464" s="3">
        <f>TITRES_STAT!B2467</f>
        <v>45593</v>
      </c>
      <c r="B2464" s="6">
        <f>TITRES_STAT!C2467</f>
        <v>19.100000000000001</v>
      </c>
      <c r="C2464" s="6">
        <f>TITRES_STAT!D2467</f>
        <v>17.742000000000001</v>
      </c>
      <c r="D2464" s="6">
        <f>TITRES_STAT!E2467</f>
        <v>0</v>
      </c>
      <c r="E2464" s="2">
        <f t="shared" si="152"/>
        <v>-598.42766560451798</v>
      </c>
      <c r="F2464" s="6" t="str">
        <f t="shared" si="155"/>
        <v>NEUTRAL</v>
      </c>
      <c r="G2464" s="6" t="str">
        <f t="shared" si="154"/>
        <v>NEUTRAL</v>
      </c>
      <c r="H2464" s="6" t="str">
        <f t="shared" si="153"/>
        <v>NEUTRAL</v>
      </c>
    </row>
    <row r="2465" spans="1:8" ht="13.5" x14ac:dyDescent="0.25">
      <c r="A2465" s="3">
        <f>TITRES_STAT!B2468</f>
        <v>45594</v>
      </c>
      <c r="B2465" s="6">
        <f>TITRES_STAT!C2468</f>
        <v>19.100000000000001</v>
      </c>
      <c r="C2465" s="6">
        <f>TITRES_STAT!D2468</f>
        <v>17.742000000000001</v>
      </c>
      <c r="D2465" s="6">
        <f>TITRES_STAT!E2468</f>
        <v>0</v>
      </c>
      <c r="E2465" s="2">
        <f t="shared" si="152"/>
        <v>-598.42766560451798</v>
      </c>
      <c r="F2465" s="6" t="str">
        <f t="shared" si="155"/>
        <v>NEUTRAL</v>
      </c>
      <c r="G2465" s="6" t="str">
        <f t="shared" si="154"/>
        <v>NEUTRAL</v>
      </c>
      <c r="H2465" s="6" t="str">
        <f t="shared" si="153"/>
        <v>NEUTRAL</v>
      </c>
    </row>
    <row r="2466" spans="1:8" ht="13.5" x14ac:dyDescent="0.25">
      <c r="A2466" s="3">
        <f>TITRES_STAT!B2469</f>
        <v>45595</v>
      </c>
      <c r="B2466" s="6">
        <f>TITRES_STAT!C2469</f>
        <v>19.100000000000001</v>
      </c>
      <c r="C2466" s="6">
        <f>TITRES_STAT!D2469</f>
        <v>17.742000000000001</v>
      </c>
      <c r="D2466" s="6">
        <f>TITRES_STAT!E2469</f>
        <v>0</v>
      </c>
      <c r="E2466" s="2">
        <f t="shared" si="152"/>
        <v>-598.42766560451798</v>
      </c>
      <c r="F2466" s="6" t="str">
        <f t="shared" si="155"/>
        <v>NEUTRAL</v>
      </c>
      <c r="G2466" s="6" t="str">
        <f t="shared" si="154"/>
        <v>NEUTRAL</v>
      </c>
      <c r="H2466" s="6" t="str">
        <f t="shared" si="153"/>
        <v>NEUTRAL</v>
      </c>
    </row>
    <row r="2467" spans="1:8" ht="13.5" x14ac:dyDescent="0.25">
      <c r="A2467" s="3">
        <f>TITRES_STAT!B2470</f>
        <v>45596</v>
      </c>
      <c r="B2467" s="6">
        <f>TITRES_STAT!C2470</f>
        <v>19.010000000000002</v>
      </c>
      <c r="C2467" s="6">
        <f>TITRES_STAT!D2470</f>
        <v>17.658000000000001</v>
      </c>
      <c r="D2467" s="6">
        <f>TITRES_STAT!E2470</f>
        <v>0</v>
      </c>
      <c r="E2467" s="2">
        <f t="shared" si="152"/>
        <v>-598.42766560451798</v>
      </c>
      <c r="F2467" s="6" t="str">
        <f t="shared" si="155"/>
        <v>NEUTRAL</v>
      </c>
      <c r="G2467" s="6" t="str">
        <f t="shared" si="154"/>
        <v>NEUTRAL</v>
      </c>
      <c r="H2467" s="6" t="str">
        <f t="shared" si="153"/>
        <v>NEUTRAL</v>
      </c>
    </row>
    <row r="2468" spans="1:8" ht="13.5" x14ac:dyDescent="0.25">
      <c r="A2468" s="3">
        <f>TITRES_STAT!B2471</f>
        <v>45597</v>
      </c>
      <c r="B2468" s="6">
        <f>TITRES_STAT!C2471</f>
        <v>19.2</v>
      </c>
      <c r="C2468" s="6">
        <f>TITRES_STAT!D2471</f>
        <v>17.834</v>
      </c>
      <c r="D2468" s="6">
        <f>TITRES_STAT!E2471</f>
        <v>0</v>
      </c>
      <c r="E2468" s="2">
        <f t="shared" si="152"/>
        <v>-598.42766560451798</v>
      </c>
      <c r="F2468" s="6" t="str">
        <f t="shared" si="155"/>
        <v>NEUTRAL</v>
      </c>
      <c r="G2468" s="6" t="str">
        <f t="shared" si="154"/>
        <v>NEUTRAL</v>
      </c>
      <c r="H2468" s="6" t="str">
        <f t="shared" si="153"/>
        <v>NEUTRAL</v>
      </c>
    </row>
    <row r="2469" spans="1:8" ht="13.5" x14ac:dyDescent="0.25">
      <c r="A2469" s="3">
        <f>TITRES_STAT!B2472</f>
        <v>45600</v>
      </c>
      <c r="B2469" s="6">
        <f>TITRES_STAT!C2472</f>
        <v>19.100000000000001</v>
      </c>
      <c r="C2469" s="6">
        <f>TITRES_STAT!D2472</f>
        <v>17.742000000000001</v>
      </c>
      <c r="D2469" s="6">
        <f>TITRES_STAT!E2472</f>
        <v>0</v>
      </c>
      <c r="E2469" s="2">
        <f t="shared" si="152"/>
        <v>-598.42766560451798</v>
      </c>
      <c r="F2469" s="6" t="str">
        <f t="shared" si="155"/>
        <v>NEUTRAL</v>
      </c>
      <c r="G2469" s="6" t="str">
        <f t="shared" si="154"/>
        <v>NEUTRAL</v>
      </c>
      <c r="H2469" s="6" t="str">
        <f t="shared" si="153"/>
        <v>NEUTRAL</v>
      </c>
    </row>
    <row r="2470" spans="1:8" ht="13.5" x14ac:dyDescent="0.25">
      <c r="A2470" s="3">
        <f>TITRES_STAT!B2473</f>
        <v>45601</v>
      </c>
      <c r="B2470" s="6">
        <f>TITRES_STAT!C2473</f>
        <v>19.100000000000001</v>
      </c>
      <c r="C2470" s="6">
        <f>TITRES_STAT!D2473</f>
        <v>17.742000000000001</v>
      </c>
      <c r="D2470" s="6">
        <f>TITRES_STAT!E2473</f>
        <v>0</v>
      </c>
      <c r="E2470" s="2">
        <f t="shared" si="152"/>
        <v>-598.42766560451798</v>
      </c>
      <c r="F2470" s="6" t="str">
        <f t="shared" si="155"/>
        <v>NEUTRAL</v>
      </c>
      <c r="G2470" s="6" t="str">
        <f t="shared" si="154"/>
        <v>NEUTRAL</v>
      </c>
      <c r="H2470" s="6" t="str">
        <f t="shared" si="153"/>
        <v>NEUTRAL</v>
      </c>
    </row>
    <row r="2471" spans="1:8" ht="13.5" x14ac:dyDescent="0.25">
      <c r="A2471" s="3">
        <f>TITRES_STAT!B2474</f>
        <v>45602</v>
      </c>
      <c r="B2471" s="6">
        <f>TITRES_STAT!C2474</f>
        <v>18.899999999999999</v>
      </c>
      <c r="C2471" s="6">
        <f>TITRES_STAT!D2474</f>
        <v>17.556000000000001</v>
      </c>
      <c r="D2471" s="6">
        <f>TITRES_STAT!E2474</f>
        <v>0</v>
      </c>
      <c r="E2471" s="2">
        <f t="shared" si="152"/>
        <v>-598.42766560451798</v>
      </c>
      <c r="F2471" s="6" t="str">
        <f t="shared" si="155"/>
        <v>NEUTRAL</v>
      </c>
      <c r="G2471" s="6" t="str">
        <f t="shared" si="154"/>
        <v>NEUTRAL</v>
      </c>
      <c r="H2471" s="6" t="str">
        <f t="shared" si="153"/>
        <v>NEUTRAL</v>
      </c>
    </row>
    <row r="2472" spans="1:8" ht="13.5" x14ac:dyDescent="0.25">
      <c r="A2472" s="3">
        <f>TITRES_STAT!B2475</f>
        <v>45603</v>
      </c>
      <c r="B2472" s="6">
        <f>TITRES_STAT!C2475</f>
        <v>18.91</v>
      </c>
      <c r="C2472" s="6">
        <f>TITRES_STAT!D2475</f>
        <v>17.565000000000001</v>
      </c>
      <c r="D2472" s="6">
        <f>TITRES_STAT!E2475</f>
        <v>0</v>
      </c>
      <c r="E2472" s="2">
        <f t="shared" si="152"/>
        <v>-598.42766560451798</v>
      </c>
      <c r="F2472" s="6" t="str">
        <f t="shared" si="155"/>
        <v>NEUTRAL</v>
      </c>
      <c r="G2472" s="6" t="str">
        <f t="shared" si="154"/>
        <v>NEUTRAL</v>
      </c>
      <c r="H2472" s="6" t="str">
        <f t="shared" si="153"/>
        <v>NEUTRAL</v>
      </c>
    </row>
    <row r="2473" spans="1:8" ht="13.5" x14ac:dyDescent="0.25">
      <c r="A2473" s="3">
        <f>TITRES_STAT!B2476</f>
        <v>45604</v>
      </c>
      <c r="B2473" s="6">
        <f>TITRES_STAT!C2476</f>
        <v>19.39</v>
      </c>
      <c r="C2473" s="6">
        <f>TITRES_STAT!D2476</f>
        <v>18.010999999999999</v>
      </c>
      <c r="D2473" s="6">
        <f>TITRES_STAT!E2476</f>
        <v>0</v>
      </c>
      <c r="E2473" s="2">
        <f t="shared" si="152"/>
        <v>-598.42766560451798</v>
      </c>
      <c r="F2473" s="6" t="str">
        <f t="shared" si="155"/>
        <v>NEUTRAL</v>
      </c>
      <c r="G2473" s="6" t="str">
        <f t="shared" si="154"/>
        <v>NEUTRAL</v>
      </c>
      <c r="H2473" s="6" t="str">
        <f t="shared" si="153"/>
        <v>NEUTRAL</v>
      </c>
    </row>
    <row r="2474" spans="1:8" ht="13.5" x14ac:dyDescent="0.25">
      <c r="A2474" s="3">
        <f>TITRES_STAT!B2477</f>
        <v>45607</v>
      </c>
      <c r="B2474" s="6">
        <f>TITRES_STAT!C2477</f>
        <v>19.3</v>
      </c>
      <c r="C2474" s="6">
        <f>TITRES_STAT!D2477</f>
        <v>17.927</v>
      </c>
      <c r="D2474" s="6">
        <f>TITRES_STAT!E2477</f>
        <v>0</v>
      </c>
      <c r="E2474" s="2">
        <f t="shared" si="152"/>
        <v>-598.42766560451798</v>
      </c>
      <c r="F2474" s="6" t="str">
        <f t="shared" si="155"/>
        <v>NEUTRAL</v>
      </c>
      <c r="G2474" s="6" t="str">
        <f t="shared" si="154"/>
        <v>NEUTRAL</v>
      </c>
      <c r="H2474" s="6" t="str">
        <f t="shared" si="153"/>
        <v>NEUTRAL</v>
      </c>
    </row>
    <row r="2475" spans="1:8" ht="13.5" x14ac:dyDescent="0.25">
      <c r="A2475" s="3">
        <f>TITRES_STAT!B2478</f>
        <v>45608</v>
      </c>
      <c r="B2475" s="6">
        <f>TITRES_STAT!C2478</f>
        <v>19.100000000000001</v>
      </c>
      <c r="C2475" s="6">
        <f>TITRES_STAT!D2478</f>
        <v>17.742000000000001</v>
      </c>
      <c r="D2475" s="6">
        <f>TITRES_STAT!E2478</f>
        <v>0</v>
      </c>
      <c r="E2475" s="2">
        <f t="shared" si="152"/>
        <v>-598.42766560451798</v>
      </c>
      <c r="F2475" s="6" t="str">
        <f t="shared" si="155"/>
        <v>NEUTRAL</v>
      </c>
      <c r="G2475" s="6" t="str">
        <f t="shared" si="154"/>
        <v>NEUTRAL</v>
      </c>
      <c r="H2475" s="6" t="str">
        <f t="shared" si="153"/>
        <v>NEUTRAL</v>
      </c>
    </row>
    <row r="2476" spans="1:8" ht="13.5" x14ac:dyDescent="0.25">
      <c r="A2476" s="3">
        <f>TITRES_STAT!B2479</f>
        <v>45609</v>
      </c>
      <c r="B2476" s="6">
        <f>TITRES_STAT!C2479</f>
        <v>19.25</v>
      </c>
      <c r="C2476" s="6">
        <f>TITRES_STAT!D2479</f>
        <v>17.881</v>
      </c>
      <c r="D2476" s="6">
        <f>TITRES_STAT!E2479</f>
        <v>0</v>
      </c>
      <c r="E2476" s="2">
        <f t="shared" si="152"/>
        <v>-598.42766560451798</v>
      </c>
      <c r="F2476" s="6" t="str">
        <f t="shared" si="155"/>
        <v>NEUTRAL</v>
      </c>
      <c r="G2476" s="6" t="str">
        <f t="shared" si="154"/>
        <v>NEUTRAL</v>
      </c>
      <c r="H2476" s="6" t="str">
        <f t="shared" si="153"/>
        <v>NEUTRAL</v>
      </c>
    </row>
    <row r="2477" spans="1:8" ht="13.5" x14ac:dyDescent="0.25">
      <c r="A2477" s="3">
        <f>TITRES_STAT!B2480</f>
        <v>45610</v>
      </c>
      <c r="B2477" s="6">
        <f>TITRES_STAT!C2480</f>
        <v>19.100000000000001</v>
      </c>
      <c r="C2477" s="6">
        <f>TITRES_STAT!D2480</f>
        <v>17.742000000000001</v>
      </c>
      <c r="D2477" s="6">
        <f>TITRES_STAT!E2480</f>
        <v>0</v>
      </c>
      <c r="E2477" s="2">
        <f t="shared" si="152"/>
        <v>-598.42766560451798</v>
      </c>
      <c r="F2477" s="6" t="str">
        <f t="shared" si="155"/>
        <v>NEUTRAL</v>
      </c>
      <c r="G2477" s="6" t="str">
        <f t="shared" si="154"/>
        <v>NEUTRAL</v>
      </c>
      <c r="H2477" s="6" t="str">
        <f t="shared" si="153"/>
        <v>NEUTRAL</v>
      </c>
    </row>
    <row r="2478" spans="1:8" ht="13.5" x14ac:dyDescent="0.25">
      <c r="A2478" s="3">
        <f>TITRES_STAT!B2481</f>
        <v>45611</v>
      </c>
      <c r="B2478" s="6">
        <f>TITRES_STAT!C2481</f>
        <v>19.100000000000001</v>
      </c>
      <c r="C2478" s="6">
        <f>TITRES_STAT!D2481</f>
        <v>17.742000000000001</v>
      </c>
      <c r="D2478" s="6">
        <f>TITRES_STAT!E2481</f>
        <v>0</v>
      </c>
      <c r="E2478" s="2">
        <f t="shared" si="152"/>
        <v>-598.42766560451798</v>
      </c>
      <c r="F2478" s="6" t="str">
        <f t="shared" si="155"/>
        <v>NEUTRAL</v>
      </c>
      <c r="G2478" s="6" t="str">
        <f t="shared" si="154"/>
        <v>NEUTRAL</v>
      </c>
      <c r="H2478" s="6" t="str">
        <f t="shared" si="153"/>
        <v>NEUTRAL</v>
      </c>
    </row>
    <row r="2479" spans="1:8" ht="13.5" x14ac:dyDescent="0.25">
      <c r="A2479" s="3">
        <f>TITRES_STAT!B2482</f>
        <v>45614</v>
      </c>
      <c r="B2479" s="6">
        <f>TITRES_STAT!C2482</f>
        <v>19.100000000000001</v>
      </c>
      <c r="C2479" s="6">
        <f>TITRES_STAT!D2482</f>
        <v>17.742000000000001</v>
      </c>
      <c r="D2479" s="6">
        <f>TITRES_STAT!E2482</f>
        <v>0</v>
      </c>
      <c r="E2479" s="2">
        <f t="shared" si="152"/>
        <v>-598.42766560451798</v>
      </c>
      <c r="F2479" s="6" t="str">
        <f t="shared" si="155"/>
        <v>NEUTRAL</v>
      </c>
      <c r="G2479" s="6" t="str">
        <f t="shared" si="154"/>
        <v>NEUTRAL</v>
      </c>
      <c r="H2479" s="6" t="str">
        <f t="shared" si="153"/>
        <v>NEUTRAL</v>
      </c>
    </row>
    <row r="2480" spans="1:8" ht="13.5" x14ac:dyDescent="0.25">
      <c r="A2480" s="3">
        <f>TITRES_STAT!B2483</f>
        <v>45615</v>
      </c>
      <c r="B2480" s="6">
        <f>TITRES_STAT!C2483</f>
        <v>19.100000000000001</v>
      </c>
      <c r="C2480" s="6">
        <f>TITRES_STAT!D2483</f>
        <v>17.742000000000001</v>
      </c>
      <c r="D2480" s="6">
        <f>TITRES_STAT!E2483</f>
        <v>0</v>
      </c>
      <c r="E2480" s="2">
        <f t="shared" si="152"/>
        <v>-598.42766560451798</v>
      </c>
      <c r="F2480" s="6" t="str">
        <f t="shared" si="155"/>
        <v>NEUTRAL</v>
      </c>
      <c r="G2480" s="6" t="str">
        <f t="shared" si="154"/>
        <v>NEUTRAL</v>
      </c>
      <c r="H2480" s="6" t="str">
        <f t="shared" si="153"/>
        <v>NEUTRAL</v>
      </c>
    </row>
    <row r="2481" spans="1:8" ht="13.5" x14ac:dyDescent="0.25">
      <c r="A2481" s="3">
        <f>TITRES_STAT!B2484</f>
        <v>45616</v>
      </c>
      <c r="B2481" s="6">
        <f>TITRES_STAT!C2484</f>
        <v>19.100000000000001</v>
      </c>
      <c r="C2481" s="6">
        <f>TITRES_STAT!D2484</f>
        <v>17.742000000000001</v>
      </c>
      <c r="D2481" s="6">
        <f>TITRES_STAT!E2484</f>
        <v>0</v>
      </c>
      <c r="E2481" s="2">
        <f t="shared" si="152"/>
        <v>-598.42766560451798</v>
      </c>
      <c r="F2481" s="6" t="str">
        <f t="shared" si="155"/>
        <v>NEUTRAL</v>
      </c>
      <c r="G2481" s="6" t="str">
        <f t="shared" si="154"/>
        <v>NEUTRAL</v>
      </c>
      <c r="H2481" s="6" t="str">
        <f t="shared" si="153"/>
        <v>NEUTRAL</v>
      </c>
    </row>
    <row r="2482" spans="1:8" ht="13.5" x14ac:dyDescent="0.25">
      <c r="A2482" s="3">
        <f>TITRES_STAT!B2485</f>
        <v>45617</v>
      </c>
      <c r="B2482" s="6">
        <f>TITRES_STAT!C2485</f>
        <v>19.100000000000001</v>
      </c>
      <c r="C2482" s="6">
        <f>TITRES_STAT!D2485</f>
        <v>17.742000000000001</v>
      </c>
      <c r="D2482" s="6">
        <f>TITRES_STAT!E2485</f>
        <v>0</v>
      </c>
      <c r="E2482" s="2">
        <f t="shared" si="152"/>
        <v>-598.42766560451798</v>
      </c>
      <c r="F2482" s="6" t="str">
        <f t="shared" si="155"/>
        <v>NEUTRAL</v>
      </c>
      <c r="G2482" s="6" t="str">
        <f t="shared" si="154"/>
        <v>NEUTRAL</v>
      </c>
      <c r="H2482" s="6" t="str">
        <f t="shared" si="153"/>
        <v>NEUTRAL</v>
      </c>
    </row>
    <row r="2483" spans="1:8" ht="13.5" x14ac:dyDescent="0.25">
      <c r="A2483" s="3">
        <f>TITRES_STAT!B2486</f>
        <v>45618</v>
      </c>
      <c r="B2483" s="6">
        <f>TITRES_STAT!C2486</f>
        <v>19.100000000000001</v>
      </c>
      <c r="C2483" s="6">
        <f>TITRES_STAT!D2486</f>
        <v>17.742000000000001</v>
      </c>
      <c r="D2483" s="6">
        <f>TITRES_STAT!E2486</f>
        <v>0</v>
      </c>
      <c r="E2483" s="2">
        <f t="shared" si="152"/>
        <v>-598.42766560451798</v>
      </c>
      <c r="F2483" s="6" t="str">
        <f t="shared" si="155"/>
        <v>NEUTRAL</v>
      </c>
      <c r="G2483" s="6" t="str">
        <f t="shared" si="154"/>
        <v>NEUTRAL</v>
      </c>
      <c r="H2483" s="6" t="str">
        <f t="shared" si="153"/>
        <v>NEUTRAL</v>
      </c>
    </row>
    <row r="2484" spans="1:8" ht="13.5" x14ac:dyDescent="0.25">
      <c r="A2484" s="3">
        <f>TITRES_STAT!B2487</f>
        <v>45621</v>
      </c>
      <c r="B2484" s="6">
        <f>TITRES_STAT!C2487</f>
        <v>19.649999999999999</v>
      </c>
      <c r="C2484" s="6">
        <f>TITRES_STAT!D2487</f>
        <v>18.251999999999999</v>
      </c>
      <c r="D2484" s="6">
        <f>TITRES_STAT!E2487</f>
        <v>0</v>
      </c>
      <c r="E2484" s="2">
        <f t="shared" si="152"/>
        <v>-598.42766560451798</v>
      </c>
      <c r="F2484" s="6" t="str">
        <f t="shared" si="155"/>
        <v>NEUTRAL</v>
      </c>
      <c r="G2484" s="6" t="str">
        <f t="shared" si="154"/>
        <v>NEUTRAL</v>
      </c>
      <c r="H2484" s="6" t="str">
        <f t="shared" si="153"/>
        <v>NEUTRAL</v>
      </c>
    </row>
    <row r="2485" spans="1:8" ht="13.5" x14ac:dyDescent="0.25">
      <c r="A2485" s="3">
        <f>TITRES_STAT!B2488</f>
        <v>45622</v>
      </c>
      <c r="B2485" s="6">
        <f>TITRES_STAT!C2488</f>
        <v>19.5</v>
      </c>
      <c r="C2485" s="6">
        <f>TITRES_STAT!D2488</f>
        <v>18.113</v>
      </c>
      <c r="D2485" s="6">
        <f>TITRES_STAT!E2488</f>
        <v>0</v>
      </c>
      <c r="E2485" s="2">
        <f t="shared" si="152"/>
        <v>-598.42766560451798</v>
      </c>
      <c r="F2485" s="6" t="str">
        <f t="shared" si="155"/>
        <v>NEUTRAL</v>
      </c>
      <c r="G2485" s="6" t="str">
        <f t="shared" si="154"/>
        <v>NEUTRAL</v>
      </c>
      <c r="H2485" s="6" t="str">
        <f t="shared" si="153"/>
        <v>NEUTRAL</v>
      </c>
    </row>
    <row r="2486" spans="1:8" ht="13.5" x14ac:dyDescent="0.25">
      <c r="A2486" s="3">
        <f>TITRES_STAT!B2489</f>
        <v>45623</v>
      </c>
      <c r="B2486" s="6">
        <f>TITRES_STAT!C2489</f>
        <v>19.11</v>
      </c>
      <c r="C2486" s="6">
        <f>TITRES_STAT!D2489</f>
        <v>17.751000000000001</v>
      </c>
      <c r="D2486" s="6">
        <f>TITRES_STAT!E2489</f>
        <v>0</v>
      </c>
      <c r="E2486" s="2">
        <f t="shared" si="152"/>
        <v>-598.42766560451798</v>
      </c>
      <c r="F2486" s="6" t="str">
        <f t="shared" si="155"/>
        <v>NEUTRAL</v>
      </c>
      <c r="G2486" s="6" t="str">
        <f t="shared" si="154"/>
        <v>NEUTRAL</v>
      </c>
      <c r="H2486" s="6" t="str">
        <f t="shared" si="153"/>
        <v>NEUTRAL</v>
      </c>
    </row>
    <row r="2487" spans="1:8" ht="13.5" x14ac:dyDescent="0.25">
      <c r="A2487" s="3">
        <f>TITRES_STAT!B2490</f>
        <v>45624</v>
      </c>
      <c r="B2487" s="6">
        <f>TITRES_STAT!C2490</f>
        <v>19.28</v>
      </c>
      <c r="C2487" s="6">
        <f>TITRES_STAT!D2490</f>
        <v>17.908999999999999</v>
      </c>
      <c r="D2487" s="6">
        <f>TITRES_STAT!E2490</f>
        <v>0</v>
      </c>
      <c r="E2487" s="2">
        <f t="shared" si="152"/>
        <v>-598.42766560451798</v>
      </c>
      <c r="F2487" s="6" t="str">
        <f t="shared" si="155"/>
        <v>NEUTRAL</v>
      </c>
      <c r="G2487" s="6" t="str">
        <f t="shared" si="154"/>
        <v>NEUTRAL</v>
      </c>
      <c r="H2487" s="6" t="str">
        <f t="shared" si="153"/>
        <v>NEUTRAL</v>
      </c>
    </row>
    <row r="2488" spans="1:8" ht="13.5" x14ac:dyDescent="0.25">
      <c r="A2488" s="3">
        <f>TITRES_STAT!B2491</f>
        <v>45625</v>
      </c>
      <c r="B2488" s="6">
        <f>TITRES_STAT!C2491</f>
        <v>19</v>
      </c>
      <c r="C2488" s="6">
        <f>TITRES_STAT!D2491</f>
        <v>17.649000000000001</v>
      </c>
      <c r="D2488" s="6">
        <f>TITRES_STAT!E2491</f>
        <v>0</v>
      </c>
      <c r="E2488" s="2">
        <f t="shared" si="152"/>
        <v>-598.42766560451798</v>
      </c>
      <c r="F2488" s="6" t="str">
        <f t="shared" si="155"/>
        <v>NEUTRAL</v>
      </c>
      <c r="G2488" s="6" t="str">
        <f t="shared" si="154"/>
        <v>NEUTRAL</v>
      </c>
      <c r="H2488" s="6" t="str">
        <f t="shared" si="153"/>
        <v>NEUTRAL</v>
      </c>
    </row>
    <row r="2489" spans="1:8" ht="13.5" x14ac:dyDescent="0.25">
      <c r="A2489" s="3">
        <f>TITRES_STAT!B2492</f>
        <v>45628</v>
      </c>
      <c r="B2489" s="6">
        <f>TITRES_STAT!C2492</f>
        <v>19.64</v>
      </c>
      <c r="C2489" s="6">
        <f>TITRES_STAT!D2492</f>
        <v>18.242999999999999</v>
      </c>
      <c r="D2489" s="6">
        <f>TITRES_STAT!E2492</f>
        <v>0</v>
      </c>
      <c r="E2489" s="2">
        <f t="shared" si="152"/>
        <v>-598.42766560451798</v>
      </c>
      <c r="F2489" s="6" t="str">
        <f t="shared" si="155"/>
        <v>NEUTRAL</v>
      </c>
      <c r="G2489" s="6" t="str">
        <f t="shared" si="154"/>
        <v>NEUTRAL</v>
      </c>
      <c r="H2489" s="6" t="str">
        <f t="shared" si="153"/>
        <v>NEUTRAL</v>
      </c>
    </row>
    <row r="2490" spans="1:8" ht="13.5" x14ac:dyDescent="0.25">
      <c r="A2490" s="3">
        <f>TITRES_STAT!B2493</f>
        <v>45629</v>
      </c>
      <c r="B2490" s="6">
        <f>TITRES_STAT!C2493</f>
        <v>19.25</v>
      </c>
      <c r="C2490" s="6">
        <f>TITRES_STAT!D2493</f>
        <v>17.881</v>
      </c>
      <c r="D2490" s="6">
        <f>TITRES_STAT!E2493</f>
        <v>0</v>
      </c>
      <c r="E2490" s="2">
        <f t="shared" si="152"/>
        <v>-598.42766560451798</v>
      </c>
      <c r="F2490" s="6" t="str">
        <f t="shared" si="155"/>
        <v>NEUTRAL</v>
      </c>
      <c r="G2490" s="6" t="str">
        <f t="shared" si="154"/>
        <v>NEUTRAL</v>
      </c>
      <c r="H2490" s="6" t="str">
        <f t="shared" si="153"/>
        <v>NEUTRAL</v>
      </c>
    </row>
    <row r="2491" spans="1:8" ht="13.5" x14ac:dyDescent="0.25">
      <c r="A2491" s="3">
        <f>TITRES_STAT!B2494</f>
        <v>45630</v>
      </c>
      <c r="B2491" s="6">
        <f>TITRES_STAT!C2494</f>
        <v>19</v>
      </c>
      <c r="C2491" s="6">
        <f>TITRES_STAT!D2494</f>
        <v>17.649000000000001</v>
      </c>
      <c r="D2491" s="6">
        <f>TITRES_STAT!E2494</f>
        <v>0</v>
      </c>
      <c r="E2491" s="2">
        <f t="shared" si="152"/>
        <v>-598.42766560451798</v>
      </c>
      <c r="F2491" s="6" t="str">
        <f t="shared" si="155"/>
        <v>NEUTRAL</v>
      </c>
      <c r="G2491" s="6" t="str">
        <f t="shared" si="154"/>
        <v>NEUTRAL</v>
      </c>
      <c r="H2491" s="6" t="str">
        <f t="shared" si="153"/>
        <v>NEUTRAL</v>
      </c>
    </row>
    <row r="2492" spans="1:8" ht="13.5" x14ac:dyDescent="0.25">
      <c r="A2492" s="3">
        <f>TITRES_STAT!B2495</f>
        <v>45631</v>
      </c>
      <c r="B2492" s="6">
        <f>TITRES_STAT!C2495</f>
        <v>19.190000000000001</v>
      </c>
      <c r="C2492" s="6">
        <f>TITRES_STAT!D2495</f>
        <v>17.824999999999999</v>
      </c>
      <c r="D2492" s="6">
        <f>TITRES_STAT!E2495</f>
        <v>0</v>
      </c>
      <c r="E2492" s="2">
        <f t="shared" si="152"/>
        <v>-598.42766560451798</v>
      </c>
      <c r="F2492" s="6" t="str">
        <f t="shared" si="155"/>
        <v>NEUTRAL</v>
      </c>
      <c r="G2492" s="6" t="str">
        <f t="shared" si="154"/>
        <v>NEUTRAL</v>
      </c>
      <c r="H2492" s="6" t="str">
        <f t="shared" si="153"/>
        <v>NEUTRAL</v>
      </c>
    </row>
    <row r="2493" spans="1:8" ht="13.5" x14ac:dyDescent="0.25">
      <c r="A2493" s="3">
        <f>TITRES_STAT!B2496</f>
        <v>45632</v>
      </c>
      <c r="B2493" s="6">
        <f>TITRES_STAT!C2496</f>
        <v>19.2</v>
      </c>
      <c r="C2493" s="6">
        <f>TITRES_STAT!D2496</f>
        <v>17.834</v>
      </c>
      <c r="D2493" s="6">
        <f>TITRES_STAT!E2496</f>
        <v>0</v>
      </c>
      <c r="E2493" s="2">
        <f t="shared" si="152"/>
        <v>-598.42766560451798</v>
      </c>
      <c r="F2493" s="6" t="str">
        <f t="shared" si="155"/>
        <v>NEUTRAL</v>
      </c>
      <c r="G2493" s="6" t="str">
        <f t="shared" si="154"/>
        <v>NEUTRAL</v>
      </c>
      <c r="H2493" s="6" t="str">
        <f t="shared" si="153"/>
        <v>NEUTRAL</v>
      </c>
    </row>
    <row r="2494" spans="1:8" ht="13.5" x14ac:dyDescent="0.25">
      <c r="A2494" s="3">
        <f>TITRES_STAT!B2497</f>
        <v>45635</v>
      </c>
      <c r="B2494" s="6">
        <f>TITRES_STAT!C2497</f>
        <v>19.2</v>
      </c>
      <c r="C2494" s="6">
        <f>TITRES_STAT!D2497</f>
        <v>17.834</v>
      </c>
      <c r="D2494" s="6">
        <f>TITRES_STAT!E2497</f>
        <v>0</v>
      </c>
      <c r="E2494" s="2">
        <f t="shared" si="152"/>
        <v>-598.42766560451798</v>
      </c>
      <c r="F2494" s="6" t="str">
        <f t="shared" si="155"/>
        <v>NEUTRAL</v>
      </c>
      <c r="G2494" s="6" t="str">
        <f t="shared" si="154"/>
        <v>NEUTRAL</v>
      </c>
      <c r="H2494" s="6" t="str">
        <f t="shared" si="153"/>
        <v>NEUTRAL</v>
      </c>
    </row>
    <row r="2495" spans="1:8" ht="13.5" x14ac:dyDescent="0.25">
      <c r="A2495" s="3">
        <f>TITRES_STAT!B2498</f>
        <v>45636</v>
      </c>
      <c r="B2495" s="6">
        <f>TITRES_STAT!C2498</f>
        <v>18.899999999999999</v>
      </c>
      <c r="C2495" s="6">
        <f>TITRES_STAT!D2498</f>
        <v>17.556000000000001</v>
      </c>
      <c r="D2495" s="6">
        <f>TITRES_STAT!E2498</f>
        <v>0</v>
      </c>
      <c r="E2495" s="2">
        <f t="shared" si="152"/>
        <v>-598.42766560451798</v>
      </c>
      <c r="F2495" s="6" t="str">
        <f t="shared" si="155"/>
        <v>NEUTRAL</v>
      </c>
      <c r="G2495" s="6" t="str">
        <f t="shared" si="154"/>
        <v>NEUTRAL</v>
      </c>
      <c r="H2495" s="6" t="str">
        <f t="shared" si="153"/>
        <v>NEUTRAL</v>
      </c>
    </row>
    <row r="2496" spans="1:8" ht="13.5" x14ac:dyDescent="0.25">
      <c r="A2496" s="3">
        <f>TITRES_STAT!B2499</f>
        <v>45637</v>
      </c>
      <c r="B2496" s="6">
        <f>TITRES_STAT!C2499</f>
        <v>19.149999999999999</v>
      </c>
      <c r="C2496" s="6">
        <f>TITRES_STAT!D2499</f>
        <v>17.788</v>
      </c>
      <c r="D2496" s="6">
        <f>TITRES_STAT!E2499</f>
        <v>0</v>
      </c>
      <c r="E2496" s="2">
        <f t="shared" si="152"/>
        <v>-598.42766560451798</v>
      </c>
      <c r="F2496" s="6" t="str">
        <f t="shared" si="155"/>
        <v>NEUTRAL</v>
      </c>
      <c r="G2496" s="6" t="str">
        <f t="shared" si="154"/>
        <v>NEUTRAL</v>
      </c>
      <c r="H2496" s="6" t="str">
        <f t="shared" si="153"/>
        <v>NEUTRAL</v>
      </c>
    </row>
    <row r="2497" spans="1:8" ht="13.5" x14ac:dyDescent="0.25">
      <c r="A2497" s="3">
        <f>TITRES_STAT!B2500</f>
        <v>45638</v>
      </c>
      <c r="B2497" s="6">
        <f>TITRES_STAT!C2500</f>
        <v>20.27</v>
      </c>
      <c r="C2497" s="6">
        <f>TITRES_STAT!D2500</f>
        <v>18.827999999999999</v>
      </c>
      <c r="D2497" s="6">
        <f>TITRES_STAT!E2500</f>
        <v>18.583709718796253</v>
      </c>
      <c r="E2497" s="2">
        <f t="shared" si="152"/>
        <v>-579.8439558857217</v>
      </c>
      <c r="F2497" s="6" t="str">
        <f t="shared" si="155"/>
        <v>BULLISH</v>
      </c>
      <c r="G2497" s="6" t="str">
        <f t="shared" si="154"/>
        <v>WEAK</v>
      </c>
      <c r="H2497" s="6" t="str">
        <f t="shared" si="153"/>
        <v>CONFIRMED BULLISH</v>
      </c>
    </row>
    <row r="2498" spans="1:8" ht="13.5" x14ac:dyDescent="0.25">
      <c r="A2498" s="3">
        <f>TITRES_STAT!B2501</f>
        <v>45639</v>
      </c>
      <c r="B2498" s="6">
        <f>TITRES_STAT!C2501</f>
        <v>20.27</v>
      </c>
      <c r="C2498" s="6">
        <f>TITRES_STAT!D2501</f>
        <v>18.827999999999999</v>
      </c>
      <c r="D2498" s="6">
        <f>TITRES_STAT!E2501</f>
        <v>0</v>
      </c>
      <c r="E2498" s="2">
        <f t="shared" si="152"/>
        <v>-579.8439558857217</v>
      </c>
      <c r="F2498" s="6" t="str">
        <f t="shared" si="155"/>
        <v>BULLISH</v>
      </c>
      <c r="G2498" s="6" t="str">
        <f t="shared" si="154"/>
        <v>WEAK</v>
      </c>
      <c r="H2498" s="6" t="str">
        <f t="shared" si="153"/>
        <v>CONFIRMED BULLISH</v>
      </c>
    </row>
    <row r="2499" spans="1:8" ht="13.5" x14ac:dyDescent="0.25">
      <c r="A2499" s="3">
        <f>TITRES_STAT!B2502</f>
        <v>45642</v>
      </c>
      <c r="B2499" s="6">
        <f>TITRES_STAT!C2502</f>
        <v>19.46</v>
      </c>
      <c r="C2499" s="6">
        <f>TITRES_STAT!D2502</f>
        <v>18.076000000000001</v>
      </c>
      <c r="D2499" s="6">
        <f>TITRES_STAT!E2502</f>
        <v>18.076000000000001</v>
      </c>
      <c r="E2499" s="2">
        <f t="shared" si="152"/>
        <v>-597.91995588572172</v>
      </c>
      <c r="F2499" s="6" t="str">
        <f t="shared" si="155"/>
        <v>BULLISH</v>
      </c>
      <c r="G2499" s="6" t="str">
        <f t="shared" si="154"/>
        <v>NEUTRAL</v>
      </c>
      <c r="H2499" s="6" t="str">
        <f t="shared" si="153"/>
        <v>CONFIRMED BULLISH</v>
      </c>
    </row>
    <row r="2500" spans="1:8" ht="13.5" x14ac:dyDescent="0.25">
      <c r="A2500" s="3">
        <f>TITRES_STAT!B2503</f>
        <v>45644</v>
      </c>
      <c r="B2500" s="6">
        <f>TITRES_STAT!C2503</f>
        <v>19.36</v>
      </c>
      <c r="C2500" s="6">
        <f>TITRES_STAT!D2503</f>
        <v>17.983000000000001</v>
      </c>
      <c r="D2500" s="6">
        <f>TITRES_STAT!E2503</f>
        <v>18.007150723140498</v>
      </c>
      <c r="E2500" s="2">
        <f t="shared" ref="E2500:E2563" si="156">IF(B2500&gt;B2499, E2499+D2500, IF(B2500&lt;B2499, E2499-D2500, E2499))</f>
        <v>-615.92710660886223</v>
      </c>
      <c r="F2500" s="6" t="str">
        <f t="shared" si="155"/>
        <v>BEARISH</v>
      </c>
      <c r="G2500" s="6" t="str">
        <f t="shared" si="154"/>
        <v>STRONG</v>
      </c>
      <c r="H2500" s="6" t="str">
        <f t="shared" si="153"/>
        <v>BEARISH DIVERGENCE</v>
      </c>
    </row>
    <row r="2501" spans="1:8" ht="13.5" x14ac:dyDescent="0.25">
      <c r="A2501" s="3">
        <f>TITRES_STAT!B2504</f>
        <v>45645</v>
      </c>
      <c r="B2501" s="6">
        <f>TITRES_STAT!C2504</f>
        <v>19</v>
      </c>
      <c r="C2501" s="6">
        <f>TITRES_STAT!D2504</f>
        <v>17.649000000000001</v>
      </c>
      <c r="D2501" s="6">
        <f>TITRES_STAT!E2504</f>
        <v>17.888654842105264</v>
      </c>
      <c r="E2501" s="2">
        <f t="shared" si="156"/>
        <v>-633.81576145096744</v>
      </c>
      <c r="F2501" s="6" t="str">
        <f t="shared" si="155"/>
        <v>BEARISH</v>
      </c>
      <c r="G2501" s="6" t="str">
        <f t="shared" si="154"/>
        <v>STRONG</v>
      </c>
      <c r="H2501" s="6" t="str">
        <f t="shared" si="153"/>
        <v>CONFIRMED BEARISH</v>
      </c>
    </row>
    <row r="2502" spans="1:8" ht="13.5" x14ac:dyDescent="0.25">
      <c r="A2502" s="3">
        <f>TITRES_STAT!B2505</f>
        <v>45646</v>
      </c>
      <c r="B2502" s="6">
        <f>TITRES_STAT!C2505</f>
        <v>19.829999999999998</v>
      </c>
      <c r="C2502" s="6">
        <f>TITRES_STAT!D2505</f>
        <v>18.420000000000002</v>
      </c>
      <c r="D2502" s="6">
        <f>TITRES_STAT!E2505</f>
        <v>17.966698940998491</v>
      </c>
      <c r="E2502" s="2">
        <f t="shared" si="156"/>
        <v>-615.84906250996892</v>
      </c>
      <c r="F2502" s="6" t="str">
        <f t="shared" si="155"/>
        <v>BEARISH</v>
      </c>
      <c r="G2502" s="6" t="str">
        <f t="shared" si="154"/>
        <v>STRONG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f>TITRES_STAT!B2506</f>
        <v>45649</v>
      </c>
      <c r="B2503" s="6">
        <f>TITRES_STAT!C2506</f>
        <v>19.84</v>
      </c>
      <c r="C2503" s="6">
        <f>TITRES_STAT!D2506</f>
        <v>18.428999999999998</v>
      </c>
      <c r="D2503" s="6">
        <f>TITRES_STAT!E2506</f>
        <v>18.382555947580645</v>
      </c>
      <c r="E2503" s="2">
        <f t="shared" si="156"/>
        <v>-597.4665065623883</v>
      </c>
      <c r="F2503" s="6" t="str">
        <f t="shared" si="155"/>
        <v>BEARISH</v>
      </c>
      <c r="G2503" s="6" t="str">
        <f t="shared" ref="G2503:G2566" si="158">IF((E2503-E2498)/E2498 &gt; 0.02, "STRONG",
 IF((E2503-E2498)/E2498 &lt; -0.02, "WEAK", "NEUTRAL"))</f>
        <v>STRONG</v>
      </c>
      <c r="H2503" s="6" t="str">
        <f t="shared" si="157"/>
        <v>CONFIRMED BEARISH</v>
      </c>
    </row>
    <row r="2504" spans="1:8" ht="13.5" x14ac:dyDescent="0.25">
      <c r="A2504" s="3">
        <f>TITRES_STAT!B2507</f>
        <v>45650</v>
      </c>
      <c r="B2504" s="6">
        <f>TITRES_STAT!C2507</f>
        <v>20.29</v>
      </c>
      <c r="C2504" s="6">
        <f>TITRES_STAT!D2507</f>
        <v>18.847000000000001</v>
      </c>
      <c r="D2504" s="6">
        <f>TITRES_STAT!E2507</f>
        <v>18.504242828979795</v>
      </c>
      <c r="E2504" s="2">
        <f t="shared" si="156"/>
        <v>-578.96226373340846</v>
      </c>
      <c r="F2504" s="6" t="str">
        <f t="shared" ref="F2504:F2567" si="159">IF(E2504&gt;E2499,"BULLISH",IF(E2504&lt;E2499,"BEARISH","NEUTRAL"))</f>
        <v>BULLISH</v>
      </c>
      <c r="G2504" s="6" t="str">
        <f t="shared" si="158"/>
        <v>WEAK</v>
      </c>
      <c r="H2504" s="6" t="str">
        <f t="shared" si="157"/>
        <v>CONFIRMED BULLISH</v>
      </c>
    </row>
    <row r="2505" spans="1:8" ht="13.5" x14ac:dyDescent="0.25">
      <c r="A2505" s="3">
        <f>TITRES_STAT!B2508</f>
        <v>45651</v>
      </c>
      <c r="B2505" s="6">
        <f>TITRES_STAT!C2508</f>
        <v>20.29</v>
      </c>
      <c r="C2505" s="6">
        <f>TITRES_STAT!D2508</f>
        <v>18.847000000000001</v>
      </c>
      <c r="D2505" s="6">
        <f>TITRES_STAT!E2508</f>
        <v>0</v>
      </c>
      <c r="E2505" s="2">
        <f t="shared" si="156"/>
        <v>-578.96226373340846</v>
      </c>
      <c r="F2505" s="6" t="str">
        <f t="shared" si="159"/>
        <v>BULLISH</v>
      </c>
      <c r="G2505" s="6" t="str">
        <f t="shared" si="158"/>
        <v>WEAK</v>
      </c>
      <c r="H2505" s="6" t="str">
        <f t="shared" si="157"/>
        <v>CONFIRMED BULLISH</v>
      </c>
    </row>
    <row r="2506" spans="1:8" ht="13.5" x14ac:dyDescent="0.25">
      <c r="A2506" s="3">
        <f>TITRES_STAT!B2509</f>
        <v>45652</v>
      </c>
      <c r="B2506" s="6">
        <f>TITRES_STAT!C2509</f>
        <v>20.5</v>
      </c>
      <c r="C2506" s="6">
        <f>TITRES_STAT!D2509</f>
        <v>19.042000000000002</v>
      </c>
      <c r="D2506" s="6">
        <f>TITRES_STAT!E2509</f>
        <v>18.94539668292683</v>
      </c>
      <c r="E2506" s="2">
        <f t="shared" si="156"/>
        <v>-560.01686705048166</v>
      </c>
      <c r="F2506" s="6" t="str">
        <f t="shared" si="159"/>
        <v>BULLISH</v>
      </c>
      <c r="G2506" s="6" t="str">
        <f t="shared" si="158"/>
        <v>WEAK</v>
      </c>
      <c r="H2506" s="6" t="str">
        <f t="shared" si="157"/>
        <v>CONFIRMED BULLISH</v>
      </c>
    </row>
    <row r="2507" spans="1:8" ht="13.5" x14ac:dyDescent="0.25">
      <c r="A2507" s="3">
        <f>TITRES_STAT!B2510</f>
        <v>45653</v>
      </c>
      <c r="B2507" s="6">
        <f>TITRES_STAT!C2510</f>
        <v>20.65</v>
      </c>
      <c r="C2507" s="6">
        <f>TITRES_STAT!D2510</f>
        <v>19.181000000000001</v>
      </c>
      <c r="D2507" s="6">
        <f>TITRES_STAT!E2510</f>
        <v>19.08532721549637</v>
      </c>
      <c r="E2507" s="2">
        <f t="shared" si="156"/>
        <v>-540.9315398349853</v>
      </c>
      <c r="F2507" s="6" t="str">
        <f t="shared" si="159"/>
        <v>BULLISH</v>
      </c>
      <c r="G2507" s="6" t="str">
        <f t="shared" si="158"/>
        <v>WEAK</v>
      </c>
      <c r="H2507" s="6" t="str">
        <f t="shared" si="157"/>
        <v>CONFIRMED BULLISH</v>
      </c>
    </row>
    <row r="2508" spans="1:8" ht="13.5" x14ac:dyDescent="0.25">
      <c r="A2508" s="3">
        <f>TITRES_STAT!B2511</f>
        <v>45656</v>
      </c>
      <c r="B2508" s="6">
        <f>TITRES_STAT!C2511</f>
        <v>20.8</v>
      </c>
      <c r="C2508" s="6">
        <f>TITRES_STAT!D2511</f>
        <v>19.321000000000002</v>
      </c>
      <c r="D2508" s="6">
        <f>TITRES_STAT!E2511</f>
        <v>19.181665865384616</v>
      </c>
      <c r="E2508" s="2">
        <f t="shared" si="156"/>
        <v>-521.74987396960069</v>
      </c>
      <c r="F2508" s="6" t="str">
        <f t="shared" si="159"/>
        <v>BULLISH</v>
      </c>
      <c r="G2508" s="6" t="str">
        <f t="shared" si="158"/>
        <v>WEAK</v>
      </c>
      <c r="H2508" s="6" t="str">
        <f t="shared" si="157"/>
        <v>CONFIRMED BULLISH</v>
      </c>
    </row>
    <row r="2509" spans="1:8" ht="13.5" x14ac:dyDescent="0.25">
      <c r="A2509" s="3">
        <f>TITRES_STAT!B2512</f>
        <v>45657</v>
      </c>
      <c r="B2509" s="6">
        <f>TITRES_STAT!C2512</f>
        <v>20.7</v>
      </c>
      <c r="C2509" s="6">
        <f>TITRES_STAT!D2512</f>
        <v>19.228000000000002</v>
      </c>
      <c r="D2509" s="6">
        <f>TITRES_STAT!E2512</f>
        <v>19.212208888888892</v>
      </c>
      <c r="E2509" s="2">
        <f t="shared" si="156"/>
        <v>-540.96208285848957</v>
      </c>
      <c r="F2509" s="6" t="str">
        <f t="shared" si="159"/>
        <v>BULLISH</v>
      </c>
      <c r="G2509" s="6" t="str">
        <f t="shared" si="158"/>
        <v>WEAK</v>
      </c>
      <c r="H2509" s="6" t="str">
        <f t="shared" si="157"/>
        <v>CONFIRMED BULLISH</v>
      </c>
    </row>
    <row r="2510" spans="1:8" ht="13.5" x14ac:dyDescent="0.25">
      <c r="A2510" s="3">
        <f>TITRES_STAT!B2513</f>
        <v>45659</v>
      </c>
      <c r="B2510" s="6">
        <f>TITRES_STAT!C2513</f>
        <v>20.7</v>
      </c>
      <c r="C2510" s="6">
        <f>TITRES_STAT!D2513</f>
        <v>19.228000000000002</v>
      </c>
      <c r="D2510" s="6">
        <f>TITRES_STAT!E2513</f>
        <v>19.145328888888891</v>
      </c>
      <c r="E2510" s="2">
        <f t="shared" si="156"/>
        <v>-540.96208285848957</v>
      </c>
      <c r="F2510" s="6" t="str">
        <f t="shared" si="159"/>
        <v>BULLISH</v>
      </c>
      <c r="G2510" s="6" t="str">
        <f t="shared" si="158"/>
        <v>WEAK</v>
      </c>
      <c r="H2510" s="6" t="str">
        <f t="shared" si="157"/>
        <v>CONFIRMED BULLISH</v>
      </c>
    </row>
    <row r="2511" spans="1:8" ht="13.5" x14ac:dyDescent="0.25">
      <c r="A2511" s="3">
        <f>TITRES_STAT!B2514</f>
        <v>45660</v>
      </c>
      <c r="B2511" s="6">
        <f>TITRES_STAT!C2514</f>
        <v>20.8</v>
      </c>
      <c r="C2511" s="6">
        <f>TITRES_STAT!D2514</f>
        <v>19.321000000000002</v>
      </c>
      <c r="D2511" s="6">
        <f>TITRES_STAT!E2514</f>
        <v>19.282915336538462</v>
      </c>
      <c r="E2511" s="2">
        <f t="shared" si="156"/>
        <v>-521.67916752195106</v>
      </c>
      <c r="F2511" s="6" t="str">
        <f t="shared" si="159"/>
        <v>BULLISH</v>
      </c>
      <c r="G2511" s="6" t="str">
        <f t="shared" si="158"/>
        <v>WEAK</v>
      </c>
      <c r="H2511" s="6" t="str">
        <f t="shared" si="157"/>
        <v>CONFIRMED BULLISH</v>
      </c>
    </row>
    <row r="2512" spans="1:8" ht="13.5" x14ac:dyDescent="0.25">
      <c r="A2512" s="3">
        <f>TITRES_STAT!B2515</f>
        <v>45663</v>
      </c>
      <c r="B2512" s="6">
        <f>TITRES_STAT!C2515</f>
        <v>20.9</v>
      </c>
      <c r="C2512" s="6">
        <f>TITRES_STAT!D2515</f>
        <v>19.414000000000001</v>
      </c>
      <c r="D2512" s="6">
        <f>TITRES_STAT!E2515</f>
        <v>19.321110047846894</v>
      </c>
      <c r="E2512" s="2">
        <f t="shared" si="156"/>
        <v>-502.35805747410416</v>
      </c>
      <c r="F2512" s="6" t="str">
        <f t="shared" si="159"/>
        <v>BULLISH</v>
      </c>
      <c r="G2512" s="6" t="str">
        <f t="shared" si="158"/>
        <v>WEAK</v>
      </c>
      <c r="H2512" s="6" t="str">
        <f t="shared" si="157"/>
        <v>CONFIRMED BULLISH</v>
      </c>
    </row>
    <row r="2513" spans="1:8" ht="13.5" x14ac:dyDescent="0.25">
      <c r="A2513" s="3">
        <f>TITRES_STAT!B2516</f>
        <v>45664</v>
      </c>
      <c r="B2513" s="6">
        <f>TITRES_STAT!C2516</f>
        <v>20.9</v>
      </c>
      <c r="C2513" s="6">
        <f>TITRES_STAT!D2516</f>
        <v>19.414000000000001</v>
      </c>
      <c r="D2513" s="6">
        <f>TITRES_STAT!E2516</f>
        <v>19.414000000000001</v>
      </c>
      <c r="E2513" s="2">
        <f t="shared" si="156"/>
        <v>-502.35805747410416</v>
      </c>
      <c r="F2513" s="6" t="str">
        <f t="shared" si="159"/>
        <v>BULLISH</v>
      </c>
      <c r="G2513" s="6" t="str">
        <f t="shared" si="158"/>
        <v>WEAK</v>
      </c>
      <c r="H2513" s="6" t="str">
        <f t="shared" si="157"/>
        <v>CONFIRMED BULLISH</v>
      </c>
    </row>
    <row r="2514" spans="1:8" ht="13.5" x14ac:dyDescent="0.25">
      <c r="A2514" s="3">
        <f>TITRES_STAT!B2517</f>
        <v>45665</v>
      </c>
      <c r="B2514" s="6">
        <f>TITRES_STAT!C2517</f>
        <v>21</v>
      </c>
      <c r="C2514" s="6">
        <f>TITRES_STAT!D2517</f>
        <v>19.506</v>
      </c>
      <c r="D2514" s="6">
        <f>TITRES_STAT!E2517</f>
        <v>19.433549142857142</v>
      </c>
      <c r="E2514" s="2">
        <f t="shared" si="156"/>
        <v>-482.92450833124701</v>
      </c>
      <c r="F2514" s="6" t="str">
        <f t="shared" si="159"/>
        <v>BULLISH</v>
      </c>
      <c r="G2514" s="6" t="str">
        <f t="shared" si="158"/>
        <v>WEAK</v>
      </c>
      <c r="H2514" s="6" t="str">
        <f t="shared" si="157"/>
        <v>CONFIRMED BULLISH</v>
      </c>
    </row>
    <row r="2515" spans="1:8" ht="13.5" x14ac:dyDescent="0.25">
      <c r="A2515" s="3">
        <f>TITRES_STAT!B2518</f>
        <v>45666</v>
      </c>
      <c r="B2515" s="6">
        <f>TITRES_STAT!C2518</f>
        <v>21</v>
      </c>
      <c r="C2515" s="6">
        <f>TITRES_STAT!D2518</f>
        <v>19.506</v>
      </c>
      <c r="D2515" s="6">
        <f>TITRES_STAT!E2518</f>
        <v>19.506</v>
      </c>
      <c r="E2515" s="2">
        <f t="shared" si="156"/>
        <v>-482.92450833124701</v>
      </c>
      <c r="F2515" s="6" t="str">
        <f t="shared" si="159"/>
        <v>BULLISH</v>
      </c>
      <c r="G2515" s="6" t="str">
        <f t="shared" si="158"/>
        <v>WEAK</v>
      </c>
      <c r="H2515" s="6" t="str">
        <f t="shared" si="157"/>
        <v>CONFIRMED BULLISH</v>
      </c>
    </row>
    <row r="2516" spans="1:8" ht="13.5" x14ac:dyDescent="0.25">
      <c r="A2516" s="3">
        <f>TITRES_STAT!B2519</f>
        <v>45667</v>
      </c>
      <c r="B2516" s="6">
        <f>TITRES_STAT!C2519</f>
        <v>21</v>
      </c>
      <c r="C2516" s="6">
        <f>TITRES_STAT!D2519</f>
        <v>19.506</v>
      </c>
      <c r="D2516" s="6">
        <f>TITRES_STAT!E2519</f>
        <v>0</v>
      </c>
      <c r="E2516" s="2">
        <f t="shared" si="156"/>
        <v>-482.92450833124701</v>
      </c>
      <c r="F2516" s="6" t="str">
        <f t="shared" si="159"/>
        <v>BULLISH</v>
      </c>
      <c r="G2516" s="6" t="str">
        <f t="shared" si="158"/>
        <v>WEAK</v>
      </c>
      <c r="H2516" s="6" t="str">
        <f t="shared" si="157"/>
        <v>CONFIRMED BULLISH</v>
      </c>
    </row>
    <row r="2517" spans="1:8" ht="13.5" x14ac:dyDescent="0.25">
      <c r="A2517" s="3">
        <f>TITRES_STAT!B2520</f>
        <v>45670</v>
      </c>
      <c r="B2517" s="6">
        <f>TITRES_STAT!C2520</f>
        <v>21</v>
      </c>
      <c r="C2517" s="6">
        <f>TITRES_STAT!D2520</f>
        <v>19.506</v>
      </c>
      <c r="D2517" s="6">
        <f>TITRES_STAT!E2520</f>
        <v>19.506</v>
      </c>
      <c r="E2517" s="2">
        <f t="shared" si="156"/>
        <v>-482.92450833124701</v>
      </c>
      <c r="F2517" s="6" t="str">
        <f t="shared" si="159"/>
        <v>BULLISH</v>
      </c>
      <c r="G2517" s="6" t="str">
        <f t="shared" si="158"/>
        <v>WEAK</v>
      </c>
      <c r="H2517" s="6" t="str">
        <f t="shared" si="157"/>
        <v>CONFIRMED BULLISH</v>
      </c>
    </row>
    <row r="2518" spans="1:8" ht="13.5" x14ac:dyDescent="0.25">
      <c r="A2518" s="3">
        <f>TITRES_STAT!B2521</f>
        <v>45671</v>
      </c>
      <c r="B2518" s="6">
        <f>TITRES_STAT!C2521</f>
        <v>21.15</v>
      </c>
      <c r="C2518" s="6">
        <f>TITRES_STAT!D2521</f>
        <v>19.646000000000001</v>
      </c>
      <c r="D2518" s="6">
        <f>TITRES_STAT!E2521</f>
        <v>19.515026666666667</v>
      </c>
      <c r="E2518" s="2">
        <f t="shared" si="156"/>
        <v>-463.40948166458037</v>
      </c>
      <c r="F2518" s="6" t="str">
        <f t="shared" si="159"/>
        <v>BULLISH</v>
      </c>
      <c r="G2518" s="6" t="str">
        <f t="shared" si="158"/>
        <v>WEAK</v>
      </c>
      <c r="H2518" s="6" t="str">
        <f t="shared" si="157"/>
        <v>CONFIRMED BULLISH</v>
      </c>
    </row>
    <row r="2519" spans="1:8" ht="13.5" x14ac:dyDescent="0.25">
      <c r="A2519" s="3">
        <f>TITRES_STAT!B2522</f>
        <v>45672</v>
      </c>
      <c r="B2519" s="6">
        <f>TITRES_STAT!C2522</f>
        <v>21</v>
      </c>
      <c r="C2519" s="6">
        <f>TITRES_STAT!D2522</f>
        <v>19.506</v>
      </c>
      <c r="D2519" s="6">
        <f>TITRES_STAT!E2522</f>
        <v>19.625822571428571</v>
      </c>
      <c r="E2519" s="2">
        <f t="shared" si="156"/>
        <v>-483.03530423600893</v>
      </c>
      <c r="F2519" s="6" t="str">
        <f t="shared" si="159"/>
        <v>BEARISH</v>
      </c>
      <c r="G2519" s="6" t="str">
        <f t="shared" si="158"/>
        <v>NEUTRAL</v>
      </c>
      <c r="H2519" s="6" t="str">
        <f t="shared" si="157"/>
        <v>NEUTRAL</v>
      </c>
    </row>
    <row r="2520" spans="1:8" ht="13.5" x14ac:dyDescent="0.25">
      <c r="A2520" s="3">
        <f>TITRES_STAT!B2523</f>
        <v>45673</v>
      </c>
      <c r="B2520" s="6">
        <f>TITRES_STAT!C2523</f>
        <v>21.15</v>
      </c>
      <c r="C2520" s="6">
        <f>TITRES_STAT!D2523</f>
        <v>19.646000000000001</v>
      </c>
      <c r="D2520" s="6">
        <f>TITRES_STAT!E2523</f>
        <v>19.582835555555558</v>
      </c>
      <c r="E2520" s="2">
        <f t="shared" si="156"/>
        <v>-463.45246868045336</v>
      </c>
      <c r="F2520" s="6" t="str">
        <f t="shared" si="159"/>
        <v>BULLISH</v>
      </c>
      <c r="G2520" s="6" t="str">
        <f t="shared" si="158"/>
        <v>WEAK</v>
      </c>
      <c r="H2520" s="6" t="str">
        <f t="shared" si="157"/>
        <v>CONFIRMED BULLISH</v>
      </c>
    </row>
    <row r="2521" spans="1:8" ht="13.5" x14ac:dyDescent="0.25">
      <c r="A2521" s="3">
        <f>TITRES_STAT!B2524</f>
        <v>45674</v>
      </c>
      <c r="B2521" s="6">
        <f>TITRES_STAT!C2524</f>
        <v>21.32</v>
      </c>
      <c r="C2521" s="6">
        <f>TITRES_STAT!D2524</f>
        <v>19.803999999999998</v>
      </c>
      <c r="D2521" s="6">
        <f>TITRES_STAT!E2524</f>
        <v>19.661879362101313</v>
      </c>
      <c r="E2521" s="2">
        <f t="shared" si="156"/>
        <v>-443.79058931835203</v>
      </c>
      <c r="F2521" s="6" t="str">
        <f t="shared" si="159"/>
        <v>BULLISH</v>
      </c>
      <c r="G2521" s="6" t="str">
        <f t="shared" si="158"/>
        <v>WEAK</v>
      </c>
      <c r="H2521" s="6" t="str">
        <f t="shared" si="157"/>
        <v>CONFIRMED BULLISH</v>
      </c>
    </row>
    <row r="2522" spans="1:8" ht="13.5" x14ac:dyDescent="0.25">
      <c r="A2522" s="3">
        <f>TITRES_STAT!B2525</f>
        <v>45677</v>
      </c>
      <c r="B2522" s="6">
        <f>TITRES_STAT!C2525</f>
        <v>21.35</v>
      </c>
      <c r="C2522" s="6">
        <f>TITRES_STAT!D2525</f>
        <v>19.832000000000001</v>
      </c>
      <c r="D2522" s="6">
        <f>TITRES_STAT!E2525</f>
        <v>19.841288992974238</v>
      </c>
      <c r="E2522" s="2">
        <f t="shared" si="156"/>
        <v>-423.94930032537781</v>
      </c>
      <c r="F2522" s="6" t="str">
        <f t="shared" si="159"/>
        <v>BULLISH</v>
      </c>
      <c r="G2522" s="6" t="str">
        <f t="shared" si="158"/>
        <v>WEAK</v>
      </c>
      <c r="H2522" s="6" t="str">
        <f t="shared" si="157"/>
        <v>CONFIRMED BULLISH</v>
      </c>
    </row>
    <row r="2523" spans="1:8" ht="13.5" x14ac:dyDescent="0.25">
      <c r="A2523" s="3">
        <f>TITRES_STAT!B2526</f>
        <v>45678</v>
      </c>
      <c r="B2523" s="6">
        <f>TITRES_STAT!C2526</f>
        <v>21.35</v>
      </c>
      <c r="C2523" s="6">
        <f>TITRES_STAT!D2526</f>
        <v>19.832000000000001</v>
      </c>
      <c r="D2523" s="6">
        <f>TITRES_STAT!E2526</f>
        <v>19.786483934426226</v>
      </c>
      <c r="E2523" s="2">
        <f t="shared" si="156"/>
        <v>-423.94930032537781</v>
      </c>
      <c r="F2523" s="6" t="str">
        <f t="shared" si="159"/>
        <v>BULLISH</v>
      </c>
      <c r="G2523" s="6" t="str">
        <f t="shared" si="158"/>
        <v>WEAK</v>
      </c>
      <c r="H2523" s="6" t="str">
        <f t="shared" si="157"/>
        <v>CONFIRMED BULLISH</v>
      </c>
    </row>
    <row r="2524" spans="1:8" ht="13.5" x14ac:dyDescent="0.25">
      <c r="A2524" s="3">
        <f>TITRES_STAT!B2527</f>
        <v>45679</v>
      </c>
      <c r="B2524" s="6">
        <f>TITRES_STAT!C2527</f>
        <v>21.6</v>
      </c>
      <c r="C2524" s="6">
        <f>TITRES_STAT!D2527</f>
        <v>20.064</v>
      </c>
      <c r="D2524" s="6">
        <f>TITRES_STAT!E2527</f>
        <v>20.088151111111113</v>
      </c>
      <c r="E2524" s="2">
        <f t="shared" si="156"/>
        <v>-403.86114921426667</v>
      </c>
      <c r="F2524" s="6" t="str">
        <f t="shared" si="159"/>
        <v>BULLISH</v>
      </c>
      <c r="G2524" s="6" t="str">
        <f t="shared" si="158"/>
        <v>WEAK</v>
      </c>
      <c r="H2524" s="6" t="str">
        <f t="shared" si="157"/>
        <v>CONFIRMED BULLISH</v>
      </c>
    </row>
    <row r="2525" spans="1:8" ht="13.5" x14ac:dyDescent="0.25">
      <c r="A2525" s="3">
        <f>TITRES_STAT!B2528</f>
        <v>45680</v>
      </c>
      <c r="B2525" s="6">
        <f>TITRES_STAT!C2528</f>
        <v>22.89</v>
      </c>
      <c r="C2525" s="6">
        <f>TITRES_STAT!D2528</f>
        <v>21.262</v>
      </c>
      <c r="D2525" s="6">
        <f>TITRES_STAT!E2528</f>
        <v>21.172827785058978</v>
      </c>
      <c r="E2525" s="2">
        <f t="shared" si="156"/>
        <v>-382.68832142920769</v>
      </c>
      <c r="F2525" s="6" t="str">
        <f t="shared" si="159"/>
        <v>BULLISH</v>
      </c>
      <c r="G2525" s="6" t="str">
        <f t="shared" si="158"/>
        <v>WEAK</v>
      </c>
      <c r="H2525" s="6" t="str">
        <f t="shared" si="157"/>
        <v>CONFIRMED BULLISH</v>
      </c>
    </row>
    <row r="2526" spans="1:8" ht="13.5" x14ac:dyDescent="0.25">
      <c r="A2526" s="3">
        <f>TITRES_STAT!B2529</f>
        <v>45681</v>
      </c>
      <c r="B2526" s="6">
        <f>TITRES_STAT!C2529</f>
        <v>24.26</v>
      </c>
      <c r="C2526" s="6">
        <f>TITRES_STAT!D2529</f>
        <v>22.535</v>
      </c>
      <c r="D2526" s="6">
        <f>TITRES_STAT!E2529</f>
        <v>22.482981863149217</v>
      </c>
      <c r="E2526" s="2">
        <f t="shared" si="156"/>
        <v>-360.20533956605846</v>
      </c>
      <c r="F2526" s="6" t="str">
        <f t="shared" si="159"/>
        <v>BULLISH</v>
      </c>
      <c r="G2526" s="6" t="str">
        <f t="shared" si="158"/>
        <v>WEAK</v>
      </c>
      <c r="H2526" s="6" t="str">
        <f t="shared" si="157"/>
        <v>CONFIRMED BULLISH</v>
      </c>
    </row>
    <row r="2527" spans="1:8" ht="13.5" x14ac:dyDescent="0.25">
      <c r="A2527" s="3">
        <f>TITRES_STAT!B2530</f>
        <v>45684</v>
      </c>
      <c r="B2527" s="6">
        <f>TITRES_STAT!C2530</f>
        <v>24.75</v>
      </c>
      <c r="C2527" s="6">
        <f>TITRES_STAT!D2530</f>
        <v>22.99</v>
      </c>
      <c r="D2527" s="6">
        <f>TITRES_STAT!E2530</f>
        <v>22.988142222222223</v>
      </c>
      <c r="E2527" s="2">
        <f t="shared" si="156"/>
        <v>-337.21719734383623</v>
      </c>
      <c r="F2527" s="6" t="str">
        <f t="shared" si="159"/>
        <v>BULLISH</v>
      </c>
      <c r="G2527" s="6" t="str">
        <f t="shared" si="158"/>
        <v>WEAK</v>
      </c>
      <c r="H2527" s="6" t="str">
        <f t="shared" si="157"/>
        <v>CONFIRMED BULLISH</v>
      </c>
    </row>
    <row r="2528" spans="1:8" ht="13.5" x14ac:dyDescent="0.25">
      <c r="A2528" s="3">
        <f>TITRES_STAT!B2531</f>
        <v>45685</v>
      </c>
      <c r="B2528" s="6">
        <f>TITRES_STAT!C2531</f>
        <v>24.69</v>
      </c>
      <c r="C2528" s="6">
        <f>TITRES_STAT!D2531</f>
        <v>22.934000000000001</v>
      </c>
      <c r="D2528" s="6">
        <f>TITRES_STAT!E2531</f>
        <v>22.810459214256781</v>
      </c>
      <c r="E2528" s="2">
        <f t="shared" si="156"/>
        <v>-360.02765655809299</v>
      </c>
      <c r="F2528" s="6" t="str">
        <f t="shared" si="159"/>
        <v>BULLISH</v>
      </c>
      <c r="G2528" s="6" t="str">
        <f t="shared" si="158"/>
        <v>WEAK</v>
      </c>
      <c r="H2528" s="6" t="str">
        <f t="shared" si="157"/>
        <v>CONFIRMED BULLISH</v>
      </c>
    </row>
    <row r="2529" spans="1:8" ht="13.5" x14ac:dyDescent="0.25">
      <c r="A2529" s="3">
        <f>TITRES_STAT!B2532</f>
        <v>45686</v>
      </c>
      <c r="B2529" s="6">
        <f>TITRES_STAT!C2532</f>
        <v>24.7</v>
      </c>
      <c r="C2529" s="6">
        <f>TITRES_STAT!D2532</f>
        <v>22.943000000000001</v>
      </c>
      <c r="D2529" s="6">
        <f>TITRES_STAT!E2532</f>
        <v>22.888196882591092</v>
      </c>
      <c r="E2529" s="2">
        <f t="shared" si="156"/>
        <v>-337.13945967550188</v>
      </c>
      <c r="F2529" s="6" t="str">
        <f t="shared" si="159"/>
        <v>BULLISH</v>
      </c>
      <c r="G2529" s="6" t="str">
        <f t="shared" si="158"/>
        <v>WEAK</v>
      </c>
      <c r="H2529" s="6" t="str">
        <f t="shared" si="157"/>
        <v>CONFIRMED BULLISH</v>
      </c>
    </row>
    <row r="2530" spans="1:8" ht="13.5" x14ac:dyDescent="0.25">
      <c r="A2530" s="3">
        <f>TITRES_STAT!B2533</f>
        <v>45687</v>
      </c>
      <c r="B2530" s="6">
        <f>TITRES_STAT!C2533</f>
        <v>25</v>
      </c>
      <c r="C2530" s="6">
        <f>TITRES_STAT!D2533</f>
        <v>23.222000000000001</v>
      </c>
      <c r="D2530" s="6">
        <f>TITRES_STAT!E2533</f>
        <v>22.870883360000001</v>
      </c>
      <c r="E2530" s="2">
        <f t="shared" si="156"/>
        <v>-314.26857631550189</v>
      </c>
      <c r="F2530" s="6" t="str">
        <f t="shared" si="159"/>
        <v>BULLISH</v>
      </c>
      <c r="G2530" s="6" t="str">
        <f t="shared" si="158"/>
        <v>WEAK</v>
      </c>
      <c r="H2530" s="6" t="str">
        <f t="shared" si="157"/>
        <v>CONFIRMED BULLISH</v>
      </c>
    </row>
    <row r="2531" spans="1:8" ht="13.5" x14ac:dyDescent="0.25">
      <c r="A2531" s="3">
        <f>TITRES_STAT!B2534</f>
        <v>45688</v>
      </c>
      <c r="B2531" s="6">
        <f>TITRES_STAT!C2534</f>
        <v>25.2</v>
      </c>
      <c r="C2531" s="6">
        <f>TITRES_STAT!D2534</f>
        <v>23.408000000000001</v>
      </c>
      <c r="D2531" s="6">
        <f>TITRES_STAT!E2534</f>
        <v>23.407071111111115</v>
      </c>
      <c r="E2531" s="2">
        <f t="shared" si="156"/>
        <v>-290.86150520439077</v>
      </c>
      <c r="F2531" s="6" t="str">
        <f t="shared" si="159"/>
        <v>BULLISH</v>
      </c>
      <c r="G2531" s="6" t="str">
        <f t="shared" si="158"/>
        <v>WEAK</v>
      </c>
      <c r="H2531" s="6" t="str">
        <f t="shared" si="157"/>
        <v>CONFIRMED BULLISH</v>
      </c>
    </row>
    <row r="2532" spans="1:8" ht="13.5" x14ac:dyDescent="0.25">
      <c r="A2532" s="3">
        <f>TITRES_STAT!B2535</f>
        <v>45691</v>
      </c>
      <c r="B2532" s="6">
        <f>TITRES_STAT!C2535</f>
        <v>25.9</v>
      </c>
      <c r="C2532" s="6">
        <f>TITRES_STAT!D2535</f>
        <v>24.058</v>
      </c>
      <c r="D2532" s="6">
        <f>TITRES_STAT!E2535</f>
        <v>23.776549266409269</v>
      </c>
      <c r="E2532" s="2">
        <f t="shared" si="156"/>
        <v>-267.08495593798148</v>
      </c>
      <c r="F2532" s="6" t="str">
        <f t="shared" si="159"/>
        <v>BULLISH</v>
      </c>
      <c r="G2532" s="6" t="str">
        <f t="shared" si="158"/>
        <v>WEAK</v>
      </c>
      <c r="H2532" s="6" t="str">
        <f t="shared" si="157"/>
        <v>CONFIRMED BULLISH</v>
      </c>
    </row>
    <row r="2533" spans="1:8" ht="13.5" x14ac:dyDescent="0.25">
      <c r="A2533" s="3">
        <f>TITRES_STAT!B2536</f>
        <v>45692</v>
      </c>
      <c r="B2533" s="6">
        <f>TITRES_STAT!C2536</f>
        <v>27.45</v>
      </c>
      <c r="C2533" s="6">
        <f>TITRES_STAT!D2536</f>
        <v>25.498000000000001</v>
      </c>
      <c r="D2533" s="6">
        <f>TITRES_STAT!E2536</f>
        <v>24.750244444444448</v>
      </c>
      <c r="E2533" s="2">
        <f t="shared" si="156"/>
        <v>-242.33471149353704</v>
      </c>
      <c r="F2533" s="6" t="str">
        <f t="shared" si="159"/>
        <v>BULLISH</v>
      </c>
      <c r="G2533" s="6" t="str">
        <f t="shared" si="158"/>
        <v>WEAK</v>
      </c>
      <c r="H2533" s="6" t="str">
        <f t="shared" si="157"/>
        <v>CONFIRMED BULLISH</v>
      </c>
    </row>
    <row r="2534" spans="1:8" ht="13.5" x14ac:dyDescent="0.25">
      <c r="A2534" s="3">
        <f>TITRES_STAT!B2537</f>
        <v>45693</v>
      </c>
      <c r="B2534" s="6">
        <f>TITRES_STAT!C2537</f>
        <v>27.55</v>
      </c>
      <c r="C2534" s="6">
        <f>TITRES_STAT!D2537</f>
        <v>25.591000000000001</v>
      </c>
      <c r="D2534" s="6">
        <f>TITRES_STAT!E2537</f>
        <v>25.439590453720509</v>
      </c>
      <c r="E2534" s="2">
        <f t="shared" si="156"/>
        <v>-216.89512103981653</v>
      </c>
      <c r="F2534" s="6" t="str">
        <f t="shared" si="159"/>
        <v>BULLISH</v>
      </c>
      <c r="G2534" s="6" t="str">
        <f t="shared" si="158"/>
        <v>WEAK</v>
      </c>
      <c r="H2534" s="6" t="str">
        <f t="shared" si="157"/>
        <v>CONFIRMED BULLISH</v>
      </c>
    </row>
    <row r="2535" spans="1:8" ht="13.5" x14ac:dyDescent="0.25">
      <c r="A2535" s="3">
        <f>TITRES_STAT!B2538</f>
        <v>45694</v>
      </c>
      <c r="B2535" s="6">
        <f>TITRES_STAT!C2538</f>
        <v>27.39</v>
      </c>
      <c r="C2535" s="6">
        <f>TITRES_STAT!D2538</f>
        <v>25.442</v>
      </c>
      <c r="D2535" s="6">
        <f>TITRES_STAT!E2538</f>
        <v>25.169838408178165</v>
      </c>
      <c r="E2535" s="2">
        <f t="shared" si="156"/>
        <v>-242.06495944799468</v>
      </c>
      <c r="F2535" s="6" t="str">
        <f t="shared" si="159"/>
        <v>BULLISH</v>
      </c>
      <c r="G2535" s="6" t="str">
        <f t="shared" si="158"/>
        <v>WEAK</v>
      </c>
      <c r="H2535" s="6" t="str">
        <f t="shared" si="157"/>
        <v>CONFIRMED BULLISH</v>
      </c>
    </row>
    <row r="2536" spans="1:8" ht="13.5" x14ac:dyDescent="0.25">
      <c r="A2536" s="3">
        <f>TITRES_STAT!B2539</f>
        <v>45695</v>
      </c>
      <c r="B2536" s="6">
        <f>TITRES_STAT!C2539</f>
        <v>27.43</v>
      </c>
      <c r="C2536" s="6">
        <f>TITRES_STAT!D2539</f>
        <v>25.478999999999999</v>
      </c>
      <c r="D2536" s="6">
        <f>TITRES_STAT!E2539</f>
        <v>25.04428720379147</v>
      </c>
      <c r="E2536" s="2">
        <f t="shared" si="156"/>
        <v>-217.02067224420321</v>
      </c>
      <c r="F2536" s="6" t="str">
        <f t="shared" si="159"/>
        <v>BULLISH</v>
      </c>
      <c r="G2536" s="6" t="str">
        <f t="shared" si="158"/>
        <v>WEAK</v>
      </c>
      <c r="H2536" s="6" t="str">
        <f t="shared" si="157"/>
        <v>CONFIRMED BULLISH</v>
      </c>
    </row>
    <row r="2537" spans="1:8" ht="13.5" x14ac:dyDescent="0.25">
      <c r="A2537" s="3">
        <f>TITRES_STAT!B2540</f>
        <v>45698</v>
      </c>
      <c r="B2537" s="6">
        <f>TITRES_STAT!C2540</f>
        <v>27.3</v>
      </c>
      <c r="C2537" s="6">
        <f>TITRES_STAT!D2540</f>
        <v>25.358000000000001</v>
      </c>
      <c r="D2537" s="6">
        <f>TITRES_STAT!E2540</f>
        <v>25.370075238095236</v>
      </c>
      <c r="E2537" s="2">
        <f t="shared" si="156"/>
        <v>-242.39074748229845</v>
      </c>
      <c r="F2537" s="6" t="str">
        <f t="shared" si="159"/>
        <v>BULLISH</v>
      </c>
      <c r="G2537" s="6" t="str">
        <f t="shared" si="158"/>
        <v>WEAK</v>
      </c>
      <c r="H2537" s="6" t="str">
        <f t="shared" si="157"/>
        <v>CONFIRMED BULLISH</v>
      </c>
    </row>
    <row r="2538" spans="1:8" ht="13.5" x14ac:dyDescent="0.25">
      <c r="A2538" s="3">
        <f>TITRES_STAT!B2541</f>
        <v>45699</v>
      </c>
      <c r="B2538" s="6">
        <f>TITRES_STAT!C2541</f>
        <v>27</v>
      </c>
      <c r="C2538" s="6">
        <f>TITRES_STAT!D2541</f>
        <v>25.08</v>
      </c>
      <c r="D2538" s="6">
        <f>TITRES_STAT!E2541</f>
        <v>25.08</v>
      </c>
      <c r="E2538" s="2">
        <f t="shared" si="156"/>
        <v>-267.47074748229846</v>
      </c>
      <c r="F2538" s="6" t="str">
        <f t="shared" si="159"/>
        <v>BEARISH</v>
      </c>
      <c r="G2538" s="6" t="str">
        <f t="shared" si="158"/>
        <v>STRONG</v>
      </c>
      <c r="H2538" s="6" t="str">
        <f t="shared" si="157"/>
        <v>CONFIRMED BEARISH</v>
      </c>
    </row>
    <row r="2539" spans="1:8" ht="13.5" x14ac:dyDescent="0.25">
      <c r="A2539" s="3">
        <f>TITRES_STAT!B2542</f>
        <v>45700</v>
      </c>
      <c r="B2539" s="6">
        <f>TITRES_STAT!C2542</f>
        <v>27.43</v>
      </c>
      <c r="C2539" s="6">
        <f>TITRES_STAT!D2542</f>
        <v>25.478999999999999</v>
      </c>
      <c r="D2539" s="6">
        <f>TITRES_STAT!E2542</f>
        <v>25.136245679912506</v>
      </c>
      <c r="E2539" s="2">
        <f t="shared" si="156"/>
        <v>-242.33450180238594</v>
      </c>
      <c r="F2539" s="6" t="str">
        <f t="shared" si="159"/>
        <v>BEARISH</v>
      </c>
      <c r="G2539" s="6" t="str">
        <f t="shared" si="158"/>
        <v>STRONG</v>
      </c>
      <c r="H2539" s="6" t="str">
        <f t="shared" si="157"/>
        <v>CONFIRMED BEARISH</v>
      </c>
    </row>
    <row r="2540" spans="1:8" ht="13.5" x14ac:dyDescent="0.25">
      <c r="A2540" s="3">
        <f>TITRES_STAT!B2543</f>
        <v>45701</v>
      </c>
      <c r="B2540" s="6">
        <f>TITRES_STAT!C2543</f>
        <v>27.38</v>
      </c>
      <c r="C2540" s="6">
        <f>TITRES_STAT!D2543</f>
        <v>25.433</v>
      </c>
      <c r="D2540" s="6">
        <f>TITRES_STAT!E2543</f>
        <v>25.088381921110301</v>
      </c>
      <c r="E2540" s="2">
        <f t="shared" si="156"/>
        <v>-267.42288372349623</v>
      </c>
      <c r="F2540" s="6" t="str">
        <f t="shared" si="159"/>
        <v>BEARISH</v>
      </c>
      <c r="G2540" s="6" t="str">
        <f t="shared" si="158"/>
        <v>STRONG</v>
      </c>
      <c r="H2540" s="6" t="str">
        <f t="shared" si="157"/>
        <v>CONFIRMED BEARISH</v>
      </c>
    </row>
    <row r="2541" spans="1:8" ht="13.5" x14ac:dyDescent="0.25">
      <c r="A2541" s="3">
        <f>TITRES_STAT!B2544</f>
        <v>45702</v>
      </c>
      <c r="B2541" s="6">
        <f>TITRES_STAT!C2544</f>
        <v>27.38</v>
      </c>
      <c r="C2541" s="6">
        <f>TITRES_STAT!D2544</f>
        <v>25.433</v>
      </c>
      <c r="D2541" s="6">
        <f>TITRES_STAT!E2544</f>
        <v>25.433</v>
      </c>
      <c r="E2541" s="2">
        <f t="shared" si="156"/>
        <v>-267.42288372349623</v>
      </c>
      <c r="F2541" s="6" t="str">
        <f t="shared" si="159"/>
        <v>BEARISH</v>
      </c>
      <c r="G2541" s="6" t="str">
        <f t="shared" si="158"/>
        <v>STRONG</v>
      </c>
      <c r="H2541" s="6" t="str">
        <f t="shared" si="157"/>
        <v>CONFIRMED BEARISH</v>
      </c>
    </row>
    <row r="2542" spans="1:8" ht="13.5" x14ac:dyDescent="0.25">
      <c r="A2542" s="3">
        <f>TITRES_STAT!B2545</f>
        <v>45705</v>
      </c>
      <c r="B2542" s="6">
        <f>TITRES_STAT!C2545</f>
        <v>27.3</v>
      </c>
      <c r="C2542" s="6">
        <f>TITRES_STAT!D2545</f>
        <v>25.358000000000001</v>
      </c>
      <c r="D2542" s="6">
        <f>TITRES_STAT!E2545</f>
        <v>25.358000000000001</v>
      </c>
      <c r="E2542" s="2">
        <f t="shared" si="156"/>
        <v>-292.78088372349623</v>
      </c>
      <c r="F2542" s="6" t="str">
        <f t="shared" si="159"/>
        <v>BEARISH</v>
      </c>
      <c r="G2542" s="6" t="str">
        <f t="shared" si="158"/>
        <v>STRONG</v>
      </c>
      <c r="H2542" s="6" t="str">
        <f t="shared" si="157"/>
        <v>NEUTRAL</v>
      </c>
    </row>
    <row r="2543" spans="1:8" ht="13.5" x14ac:dyDescent="0.25">
      <c r="A2543" s="3">
        <f>TITRES_STAT!B2546</f>
        <v>45706</v>
      </c>
      <c r="B2543" s="6">
        <f>TITRES_STAT!C2546</f>
        <v>26.95</v>
      </c>
      <c r="C2543" s="6">
        <f>TITRES_STAT!D2546</f>
        <v>25.033000000000001</v>
      </c>
      <c r="D2543" s="6">
        <f>TITRES_STAT!E2546</f>
        <v>25.077585677179965</v>
      </c>
      <c r="E2543" s="2">
        <f t="shared" si="156"/>
        <v>-317.8584694006762</v>
      </c>
      <c r="F2543" s="6" t="str">
        <f t="shared" si="159"/>
        <v>BEARISH</v>
      </c>
      <c r="G2543" s="6" t="str">
        <f t="shared" si="158"/>
        <v>STRONG</v>
      </c>
      <c r="H2543" s="6" t="str">
        <f t="shared" si="157"/>
        <v>CONFIRMED BEARISH</v>
      </c>
    </row>
    <row r="2544" spans="1:8" ht="13.5" x14ac:dyDescent="0.25">
      <c r="A2544" s="3">
        <f>TITRES_STAT!B2547</f>
        <v>45707</v>
      </c>
      <c r="B2544" s="6">
        <f>TITRES_STAT!C2547</f>
        <v>27.2</v>
      </c>
      <c r="C2544" s="6">
        <f>TITRES_STAT!D2547</f>
        <v>25.265000000000001</v>
      </c>
      <c r="D2544" s="6">
        <f>TITRES_STAT!E2547</f>
        <v>25.067152757352943</v>
      </c>
      <c r="E2544" s="2">
        <f t="shared" si="156"/>
        <v>-292.79131664332328</v>
      </c>
      <c r="F2544" s="6" t="str">
        <f t="shared" si="159"/>
        <v>BEARISH</v>
      </c>
      <c r="G2544" s="6" t="str">
        <f t="shared" si="158"/>
        <v>STRONG</v>
      </c>
      <c r="H2544" s="6" t="str">
        <f t="shared" si="157"/>
        <v>CONFIRMED BEARISH</v>
      </c>
    </row>
    <row r="2545" spans="1:8" ht="13.5" x14ac:dyDescent="0.25">
      <c r="A2545" s="3">
        <f>TITRES_STAT!B2548</f>
        <v>45708</v>
      </c>
      <c r="B2545" s="6">
        <f>TITRES_STAT!C2548</f>
        <v>27.19</v>
      </c>
      <c r="C2545" s="6">
        <f>TITRES_STAT!D2548</f>
        <v>25.256</v>
      </c>
      <c r="D2545" s="6">
        <f>TITRES_STAT!E2548</f>
        <v>25.030284369253398</v>
      </c>
      <c r="E2545" s="2">
        <f t="shared" si="156"/>
        <v>-317.82160101257671</v>
      </c>
      <c r="F2545" s="6" t="str">
        <f t="shared" si="159"/>
        <v>BEARISH</v>
      </c>
      <c r="G2545" s="6" t="str">
        <f t="shared" si="158"/>
        <v>STRONG</v>
      </c>
      <c r="H2545" s="6" t="str">
        <f t="shared" si="157"/>
        <v>CONFIRMED BEARISH</v>
      </c>
    </row>
    <row r="2546" spans="1:8" ht="13.5" x14ac:dyDescent="0.25">
      <c r="A2546" s="3">
        <f>TITRES_STAT!B2549</f>
        <v>45709</v>
      </c>
      <c r="B2546" s="6">
        <f>TITRES_STAT!C2549</f>
        <v>27.43</v>
      </c>
      <c r="C2546" s="6">
        <f>TITRES_STAT!D2549</f>
        <v>25.478999999999999</v>
      </c>
      <c r="D2546" s="6">
        <f>TITRES_STAT!E2549</f>
        <v>25.087015384615384</v>
      </c>
      <c r="E2546" s="2">
        <f t="shared" si="156"/>
        <v>-292.73458562796134</v>
      </c>
      <c r="F2546" s="6" t="str">
        <f t="shared" si="159"/>
        <v>BEARISH</v>
      </c>
      <c r="G2546" s="6" t="str">
        <f t="shared" si="158"/>
        <v>STRONG</v>
      </c>
      <c r="H2546" s="6" t="str">
        <f t="shared" si="157"/>
        <v>BEARISH DIVERGENCE</v>
      </c>
    </row>
    <row r="2547" spans="1:8" ht="13.5" x14ac:dyDescent="0.25">
      <c r="A2547" s="3">
        <f>TITRES_STAT!B2550</f>
        <v>45712</v>
      </c>
      <c r="B2547" s="6">
        <f>TITRES_STAT!C2550</f>
        <v>27.43</v>
      </c>
      <c r="C2547" s="6">
        <f>TITRES_STAT!D2550</f>
        <v>25.478999999999999</v>
      </c>
      <c r="D2547" s="6">
        <f>TITRES_STAT!E2550</f>
        <v>25.097232993073277</v>
      </c>
      <c r="E2547" s="2">
        <f t="shared" si="156"/>
        <v>-292.73458562796134</v>
      </c>
      <c r="F2547" s="6" t="str">
        <f t="shared" si="159"/>
        <v>BULLISH</v>
      </c>
      <c r="G2547" s="6" t="str">
        <f t="shared" si="158"/>
        <v>NEUTRAL</v>
      </c>
      <c r="H2547" s="6" t="str">
        <f t="shared" si="157"/>
        <v>CONFIRMED BULLISH</v>
      </c>
    </row>
    <row r="2548" spans="1:8" ht="13.5" x14ac:dyDescent="0.25">
      <c r="A2548" s="3">
        <f>TITRES_STAT!B2551</f>
        <v>45713</v>
      </c>
      <c r="B2548" s="6">
        <f>TITRES_STAT!C2551</f>
        <v>26.95</v>
      </c>
      <c r="C2548" s="6">
        <f>TITRES_STAT!D2551</f>
        <v>25.033000000000001</v>
      </c>
      <c r="D2548" s="6">
        <f>TITRES_STAT!E2551</f>
        <v>25.043217551020408</v>
      </c>
      <c r="E2548" s="2">
        <f t="shared" si="156"/>
        <v>-317.77780317898174</v>
      </c>
      <c r="F2548" s="6" t="str">
        <f t="shared" si="159"/>
        <v>BULLISH</v>
      </c>
      <c r="G2548" s="6" t="str">
        <f t="shared" si="158"/>
        <v>NEUTRAL</v>
      </c>
      <c r="H2548" s="6" t="str">
        <f t="shared" si="157"/>
        <v>NEUTRAL</v>
      </c>
    </row>
    <row r="2549" spans="1:8" ht="13.5" x14ac:dyDescent="0.25">
      <c r="A2549" s="3">
        <f>TITRES_STAT!B2552</f>
        <v>45714</v>
      </c>
      <c r="B2549" s="6">
        <f>TITRES_STAT!C2552</f>
        <v>26.9</v>
      </c>
      <c r="C2549" s="6">
        <f>TITRES_STAT!D2552</f>
        <v>24.986999999999998</v>
      </c>
      <c r="D2549" s="6">
        <f>TITRES_STAT!E2552</f>
        <v>25.015795427509296</v>
      </c>
      <c r="E2549" s="2">
        <f t="shared" si="156"/>
        <v>-342.79359860649106</v>
      </c>
      <c r="F2549" s="6" t="str">
        <f t="shared" si="159"/>
        <v>BEARISH</v>
      </c>
      <c r="G2549" s="6" t="str">
        <f t="shared" si="158"/>
        <v>STRONG</v>
      </c>
      <c r="H2549" s="6" t="str">
        <f t="shared" si="157"/>
        <v>CONFIRMED BEARISH</v>
      </c>
    </row>
    <row r="2550" spans="1:8" ht="13.5" x14ac:dyDescent="0.25">
      <c r="A2550" s="3">
        <f>TITRES_STAT!B2553</f>
        <v>45715</v>
      </c>
      <c r="B2550" s="6">
        <f>TITRES_STAT!C2553</f>
        <v>27.43</v>
      </c>
      <c r="C2550" s="6">
        <f>TITRES_STAT!D2553</f>
        <v>25.478999999999999</v>
      </c>
      <c r="D2550" s="6">
        <f>TITRES_STAT!E2553</f>
        <v>25.139961173897195</v>
      </c>
      <c r="E2550" s="2">
        <f t="shared" si="156"/>
        <v>-317.65363743259388</v>
      </c>
      <c r="F2550" s="6" t="str">
        <f t="shared" si="159"/>
        <v>BULLISH</v>
      </c>
      <c r="G2550" s="6" t="str">
        <f t="shared" si="158"/>
        <v>NEUTRAL</v>
      </c>
      <c r="H2550" s="6" t="str">
        <f t="shared" si="157"/>
        <v>CONFIRMED BULLISH</v>
      </c>
    </row>
    <row r="2551" spans="1:8" ht="13.5" x14ac:dyDescent="0.25">
      <c r="A2551" s="3">
        <f>TITRES_STAT!B2554</f>
        <v>45716</v>
      </c>
      <c r="B2551" s="6">
        <f>TITRES_STAT!C2554</f>
        <v>28.5</v>
      </c>
      <c r="C2551" s="6">
        <f>TITRES_STAT!D2554</f>
        <v>26.472999999999999</v>
      </c>
      <c r="D2551" s="6">
        <f>TITRES_STAT!E2554</f>
        <v>26.472999999999999</v>
      </c>
      <c r="E2551" s="2">
        <f t="shared" si="156"/>
        <v>-291.18063743259387</v>
      </c>
      <c r="F2551" s="6" t="str">
        <f t="shared" si="159"/>
        <v>BULLISH</v>
      </c>
      <c r="G2551" s="6" t="str">
        <f t="shared" si="158"/>
        <v>NEUTRAL</v>
      </c>
      <c r="H2551" s="6" t="str">
        <f t="shared" si="157"/>
        <v>CONFIRMED BULLISH</v>
      </c>
    </row>
    <row r="2552" spans="1:8" ht="13.5" x14ac:dyDescent="0.25">
      <c r="A2552" s="3">
        <f>TITRES_STAT!B2555</f>
        <v>45719</v>
      </c>
      <c r="B2552" s="6">
        <f>TITRES_STAT!C2555</f>
        <v>27.93</v>
      </c>
      <c r="C2552" s="6">
        <f>TITRES_STAT!D2555</f>
        <v>25.943999999999999</v>
      </c>
      <c r="D2552" s="6">
        <f>TITRES_STAT!E2555</f>
        <v>25.833461654135338</v>
      </c>
      <c r="E2552" s="2">
        <f t="shared" si="156"/>
        <v>-317.01409908672923</v>
      </c>
      <c r="F2552" s="6" t="str">
        <f t="shared" si="159"/>
        <v>BEARISH</v>
      </c>
      <c r="G2552" s="6" t="str">
        <f t="shared" si="158"/>
        <v>STRONG</v>
      </c>
      <c r="H2552" s="6" t="str">
        <f t="shared" si="157"/>
        <v>BEARISH DIVERGENCE</v>
      </c>
    </row>
    <row r="2553" spans="1:8" ht="13.5" x14ac:dyDescent="0.25">
      <c r="A2553" s="3">
        <f>TITRES_STAT!B2556</f>
        <v>45720</v>
      </c>
      <c r="B2553" s="6">
        <f>TITRES_STAT!C2556</f>
        <v>27.9</v>
      </c>
      <c r="C2553" s="6">
        <f>TITRES_STAT!D2556</f>
        <v>25.916</v>
      </c>
      <c r="D2553" s="6">
        <f>TITRES_STAT!E2556</f>
        <v>25.434835555555559</v>
      </c>
      <c r="E2553" s="2">
        <f t="shared" si="156"/>
        <v>-342.44893464228477</v>
      </c>
      <c r="F2553" s="6" t="str">
        <f t="shared" si="159"/>
        <v>BEARISH</v>
      </c>
      <c r="G2553" s="6" t="str">
        <f t="shared" si="158"/>
        <v>STRONG</v>
      </c>
      <c r="H2553" s="6" t="str">
        <f t="shared" si="157"/>
        <v>BEARISH DIVERGENCE</v>
      </c>
    </row>
    <row r="2554" spans="1:8" ht="13.5" x14ac:dyDescent="0.25">
      <c r="A2554" s="3">
        <f>TITRES_STAT!B2557</f>
        <v>45721</v>
      </c>
      <c r="B2554" s="6">
        <f>TITRES_STAT!C2557</f>
        <v>27.9</v>
      </c>
      <c r="C2554" s="6">
        <f>TITRES_STAT!D2557</f>
        <v>25.916</v>
      </c>
      <c r="D2554" s="6">
        <f>TITRES_STAT!E2557</f>
        <v>0</v>
      </c>
      <c r="E2554" s="2">
        <f t="shared" si="156"/>
        <v>-342.44893464228477</v>
      </c>
      <c r="F2554" s="6" t="str">
        <f t="shared" si="159"/>
        <v>BULLISH</v>
      </c>
      <c r="G2554" s="6" t="str">
        <f t="shared" si="158"/>
        <v>NEUTRAL</v>
      </c>
      <c r="H2554" s="6" t="str">
        <f t="shared" si="157"/>
        <v>CONFIRMED BULLISH</v>
      </c>
    </row>
    <row r="2555" spans="1:8" ht="13.5" x14ac:dyDescent="0.25">
      <c r="A2555" s="3">
        <f>TITRES_STAT!B2558</f>
        <v>45722</v>
      </c>
      <c r="B2555" s="6">
        <f>TITRES_STAT!C2558</f>
        <v>27.5</v>
      </c>
      <c r="C2555" s="6">
        <f>TITRES_STAT!D2558</f>
        <v>25.544</v>
      </c>
      <c r="D2555" s="6">
        <f>TITRES_STAT!E2558</f>
        <v>25.544</v>
      </c>
      <c r="E2555" s="2">
        <f t="shared" si="156"/>
        <v>-367.99293464228475</v>
      </c>
      <c r="F2555" s="6" t="str">
        <f t="shared" si="159"/>
        <v>BEARISH</v>
      </c>
      <c r="G2555" s="6" t="str">
        <f t="shared" si="158"/>
        <v>STRONG</v>
      </c>
      <c r="H2555" s="6" t="str">
        <f t="shared" si="157"/>
        <v>BEARISH DIVERGENCE</v>
      </c>
    </row>
    <row r="2556" spans="1:8" ht="13.5" x14ac:dyDescent="0.25">
      <c r="A2556" s="3">
        <f>TITRES_STAT!B2559</f>
        <v>45723</v>
      </c>
      <c r="B2556" s="6">
        <f>TITRES_STAT!C2559</f>
        <v>27.9</v>
      </c>
      <c r="C2556" s="6">
        <f>TITRES_STAT!D2559</f>
        <v>25.916</v>
      </c>
      <c r="D2556" s="6">
        <f>TITRES_STAT!E2559</f>
        <v>25.549088888888889</v>
      </c>
      <c r="E2556" s="2">
        <f t="shared" si="156"/>
        <v>-342.44384575339586</v>
      </c>
      <c r="F2556" s="6" t="str">
        <f t="shared" si="159"/>
        <v>BEARISH</v>
      </c>
      <c r="G2556" s="6" t="str">
        <f t="shared" si="158"/>
        <v>STRONG</v>
      </c>
      <c r="H2556" s="6" t="str">
        <f t="shared" si="157"/>
        <v>CONFIRMED BEARISH</v>
      </c>
    </row>
    <row r="2557" spans="1:8" ht="13.5" x14ac:dyDescent="0.25">
      <c r="A2557" s="3">
        <f>TITRES_STAT!B2560</f>
        <v>45726</v>
      </c>
      <c r="B2557" s="6">
        <f>TITRES_STAT!C2560</f>
        <v>27.9</v>
      </c>
      <c r="C2557" s="6">
        <f>TITRES_STAT!D2560</f>
        <v>25.916</v>
      </c>
      <c r="D2557" s="6">
        <f>TITRES_STAT!E2560</f>
        <v>25.916</v>
      </c>
      <c r="E2557" s="2">
        <f t="shared" si="156"/>
        <v>-342.44384575339586</v>
      </c>
      <c r="F2557" s="6" t="str">
        <f t="shared" si="159"/>
        <v>BEARISH</v>
      </c>
      <c r="G2557" s="6" t="str">
        <f t="shared" si="158"/>
        <v>STRONG</v>
      </c>
      <c r="H2557" s="6" t="str">
        <f t="shared" si="157"/>
        <v>CONFIRMED BEARISH</v>
      </c>
    </row>
    <row r="2558" spans="1:8" ht="13.5" x14ac:dyDescent="0.25">
      <c r="A2558" s="3">
        <f>TITRES_STAT!B2561</f>
        <v>45727</v>
      </c>
      <c r="B2558" s="6">
        <f>TITRES_STAT!C2561</f>
        <v>28.99</v>
      </c>
      <c r="C2558" s="6">
        <f>TITRES_STAT!D2561</f>
        <v>26.928000000000001</v>
      </c>
      <c r="D2558" s="6">
        <f>TITRES_STAT!E2561</f>
        <v>25.961044222145571</v>
      </c>
      <c r="E2558" s="2">
        <f t="shared" si="156"/>
        <v>-316.48280153125029</v>
      </c>
      <c r="F2558" s="6" t="str">
        <f t="shared" si="159"/>
        <v>BULLISH</v>
      </c>
      <c r="G2558" s="6" t="str">
        <f t="shared" si="158"/>
        <v>WEAK</v>
      </c>
      <c r="H2558" s="6" t="str">
        <f t="shared" si="157"/>
        <v>CONFIRMED BULLISH</v>
      </c>
    </row>
    <row r="2559" spans="1:8" ht="13.5" x14ac:dyDescent="0.25">
      <c r="A2559" s="3">
        <f>TITRES_STAT!B2562</f>
        <v>45728</v>
      </c>
      <c r="B2559" s="6">
        <f>TITRES_STAT!C2562</f>
        <v>29.5</v>
      </c>
      <c r="C2559" s="6">
        <f>TITRES_STAT!D2562</f>
        <v>27.402000000000001</v>
      </c>
      <c r="D2559" s="6">
        <f>TITRES_STAT!E2562</f>
        <v>26.955208067796612</v>
      </c>
      <c r="E2559" s="2">
        <f t="shared" si="156"/>
        <v>-289.52759346345368</v>
      </c>
      <c r="F2559" s="6" t="str">
        <f t="shared" si="159"/>
        <v>BULLISH</v>
      </c>
      <c r="G2559" s="6" t="str">
        <f t="shared" si="158"/>
        <v>WEAK</v>
      </c>
      <c r="H2559" s="6" t="str">
        <f t="shared" si="157"/>
        <v>CONFIRMED BULLISH</v>
      </c>
    </row>
    <row r="2560" spans="1:8" ht="13.5" x14ac:dyDescent="0.25">
      <c r="A2560" s="3">
        <f>TITRES_STAT!B2563</f>
        <v>45729</v>
      </c>
      <c r="B2560" s="6">
        <f>TITRES_STAT!C2563</f>
        <v>29</v>
      </c>
      <c r="C2560" s="6">
        <f>TITRES_STAT!D2563</f>
        <v>26.937000000000001</v>
      </c>
      <c r="D2560" s="6">
        <f>TITRES_STAT!E2563</f>
        <v>27.024313034482759</v>
      </c>
      <c r="E2560" s="2">
        <f t="shared" si="156"/>
        <v>-316.55190649793644</v>
      </c>
      <c r="F2560" s="6" t="str">
        <f t="shared" si="159"/>
        <v>BULLISH</v>
      </c>
      <c r="G2560" s="6" t="str">
        <f t="shared" si="158"/>
        <v>WEAK</v>
      </c>
      <c r="H2560" s="6" t="str">
        <f t="shared" si="157"/>
        <v>CONFIRMED BULLISH</v>
      </c>
    </row>
    <row r="2561" spans="1:8" ht="13.5" x14ac:dyDescent="0.25">
      <c r="A2561" s="3">
        <f>TITRES_STAT!B2564</f>
        <v>45730</v>
      </c>
      <c r="B2561" s="6">
        <f>TITRES_STAT!C2564</f>
        <v>29.26</v>
      </c>
      <c r="C2561" s="6">
        <f>TITRES_STAT!D2564</f>
        <v>27.178999999999998</v>
      </c>
      <c r="D2561" s="6">
        <f>TITRES_STAT!E2564</f>
        <v>26.584517429938479</v>
      </c>
      <c r="E2561" s="2">
        <f t="shared" si="156"/>
        <v>-289.96738906799794</v>
      </c>
      <c r="F2561" s="6" t="str">
        <f t="shared" si="159"/>
        <v>BULLISH</v>
      </c>
      <c r="G2561" s="6" t="str">
        <f t="shared" si="158"/>
        <v>WEAK</v>
      </c>
      <c r="H2561" s="6" t="str">
        <f t="shared" si="157"/>
        <v>CONFIRMED BULLISH</v>
      </c>
    </row>
    <row r="2562" spans="1:8" ht="13.5" x14ac:dyDescent="0.25">
      <c r="A2562" s="3">
        <f>TITRES_STAT!B2565</f>
        <v>45733</v>
      </c>
      <c r="B2562" s="6">
        <f>TITRES_STAT!C2565</f>
        <v>29.2</v>
      </c>
      <c r="C2562" s="6">
        <f>TITRES_STAT!D2565</f>
        <v>27.123000000000001</v>
      </c>
      <c r="D2562" s="6">
        <f>TITRES_STAT!E2565</f>
        <v>26.724514828767123</v>
      </c>
      <c r="E2562" s="2">
        <f t="shared" si="156"/>
        <v>-316.69190389676504</v>
      </c>
      <c r="F2562" s="6" t="str">
        <f t="shared" si="159"/>
        <v>BULLISH</v>
      </c>
      <c r="G2562" s="6" t="str">
        <f t="shared" si="158"/>
        <v>WEAK</v>
      </c>
      <c r="H2562" s="6" t="str">
        <f t="shared" si="157"/>
        <v>CONFIRMED BULLISH</v>
      </c>
    </row>
    <row r="2563" spans="1:8" ht="13.5" x14ac:dyDescent="0.25">
      <c r="A2563" s="3">
        <f>TITRES_STAT!B2566</f>
        <v>45734</v>
      </c>
      <c r="B2563" s="6">
        <f>TITRES_STAT!C2566</f>
        <v>29.06</v>
      </c>
      <c r="C2563" s="6">
        <f>TITRES_STAT!D2566</f>
        <v>26.992999999999999</v>
      </c>
      <c r="D2563" s="6">
        <f>TITRES_STAT!E2566</f>
        <v>26.905686097728839</v>
      </c>
      <c r="E2563" s="2">
        <f t="shared" si="156"/>
        <v>-343.59758999449389</v>
      </c>
      <c r="F2563" s="6" t="str">
        <f t="shared" si="159"/>
        <v>BEARISH</v>
      </c>
      <c r="G2563" s="6" t="str">
        <f t="shared" si="158"/>
        <v>STRONG</v>
      </c>
      <c r="H2563" s="6" t="str">
        <f t="shared" si="157"/>
        <v>BEARISH DIVERGENCE</v>
      </c>
    </row>
    <row r="2564" spans="1:8" ht="13.5" x14ac:dyDescent="0.25">
      <c r="A2564" s="3">
        <f>TITRES_STAT!B2567</f>
        <v>45735</v>
      </c>
      <c r="B2564" s="6">
        <f>TITRES_STAT!C2567</f>
        <v>29</v>
      </c>
      <c r="C2564" s="6">
        <f>TITRES_STAT!D2567</f>
        <v>26.937000000000001</v>
      </c>
      <c r="D2564" s="6">
        <f>TITRES_STAT!E2567</f>
        <v>27.062396379310346</v>
      </c>
      <c r="E2564" s="2">
        <f t="shared" ref="E2564:E2627" si="160">IF(B2564&gt;B2563, E2563+D2564, IF(B2564&lt;B2563, E2563-D2564, E2563))</f>
        <v>-370.65998637380426</v>
      </c>
      <c r="F2564" s="6" t="str">
        <f t="shared" si="159"/>
        <v>BEARISH</v>
      </c>
      <c r="G2564" s="6" t="str">
        <f t="shared" si="158"/>
        <v>STRONG</v>
      </c>
      <c r="H2564" s="6" t="str">
        <f t="shared" si="157"/>
        <v>CONFIRMED BEARISH</v>
      </c>
    </row>
    <row r="2565" spans="1:8" ht="13.5" x14ac:dyDescent="0.25">
      <c r="A2565" s="3">
        <f>TITRES_STAT!B2568</f>
        <v>45737</v>
      </c>
      <c r="B2565" s="6">
        <f>TITRES_STAT!C2568</f>
        <v>29</v>
      </c>
      <c r="C2565" s="6">
        <f>TITRES_STAT!D2568</f>
        <v>26.937000000000001</v>
      </c>
      <c r="D2565" s="6">
        <f>TITRES_STAT!E2568</f>
        <v>26.937000000000001</v>
      </c>
      <c r="E2565" s="2">
        <f t="shared" si="160"/>
        <v>-370.65998637380426</v>
      </c>
      <c r="F2565" s="6" t="str">
        <f t="shared" si="159"/>
        <v>BEARISH</v>
      </c>
      <c r="G2565" s="6" t="str">
        <f t="shared" si="158"/>
        <v>STRONG</v>
      </c>
      <c r="H2565" s="6" t="str">
        <f t="shared" si="157"/>
        <v>NEUTRAL</v>
      </c>
    </row>
    <row r="2566" spans="1:8" ht="13.5" x14ac:dyDescent="0.25">
      <c r="A2566" s="3">
        <f>TITRES_STAT!B2569</f>
        <v>45740</v>
      </c>
      <c r="B2566" s="6">
        <f>TITRES_STAT!C2569</f>
        <v>29</v>
      </c>
      <c r="C2566" s="6">
        <f>TITRES_STAT!D2569</f>
        <v>26.937000000000001</v>
      </c>
      <c r="D2566" s="6">
        <f>TITRES_STAT!E2569</f>
        <v>0</v>
      </c>
      <c r="E2566" s="2">
        <f t="shared" si="160"/>
        <v>-370.65998637380426</v>
      </c>
      <c r="F2566" s="6" t="str">
        <f t="shared" si="159"/>
        <v>BEARISH</v>
      </c>
      <c r="G2566" s="6" t="str">
        <f t="shared" si="158"/>
        <v>STRONG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BEARISH</v>
      </c>
    </row>
    <row r="2567" spans="1:8" ht="13.5" x14ac:dyDescent="0.25">
      <c r="A2567" s="3">
        <f>TITRES_STAT!B2570</f>
        <v>45741</v>
      </c>
      <c r="B2567" s="6">
        <f>TITRES_STAT!C2570</f>
        <v>28.9</v>
      </c>
      <c r="C2567" s="6">
        <f>TITRES_STAT!D2570</f>
        <v>26.844999999999999</v>
      </c>
      <c r="D2567" s="6">
        <f>TITRES_STAT!E2570</f>
        <v>26.839426643598614</v>
      </c>
      <c r="E2567" s="2">
        <f t="shared" si="160"/>
        <v>-397.49941301740284</v>
      </c>
      <c r="F2567" s="6" t="str">
        <f t="shared" si="159"/>
        <v>BEARISH</v>
      </c>
      <c r="G2567" s="6" t="str">
        <f t="shared" ref="G2567:G2630" si="162">IF((E2567-E2562)/E2562 &gt; 0.02, "STRONG",
 IF((E2567-E2562)/E2562 &lt; -0.02, "WEAK", "NEUTRAL"))</f>
        <v>STRONG</v>
      </c>
      <c r="H2567" s="6" t="str">
        <f t="shared" si="161"/>
        <v>CONFIRMED BEARISH</v>
      </c>
    </row>
    <row r="2568" spans="1:8" ht="13.5" x14ac:dyDescent="0.25">
      <c r="A2568" s="3">
        <f>TITRES_STAT!B2571</f>
        <v>45742</v>
      </c>
      <c r="B2568" s="6">
        <f>TITRES_STAT!C2571</f>
        <v>28.7</v>
      </c>
      <c r="C2568" s="6">
        <f>TITRES_STAT!D2571</f>
        <v>26.658999999999999</v>
      </c>
      <c r="D2568" s="6">
        <f>TITRES_STAT!E2571</f>
        <v>26.6116268641115</v>
      </c>
      <c r="E2568" s="2">
        <f t="shared" si="160"/>
        <v>-424.11103988151433</v>
      </c>
      <c r="F2568" s="6" t="str">
        <f t="shared" ref="F2568:F2631" si="163">IF(E2568&gt;E2563,"BULLISH",IF(E2568&lt;E2563,"BEARISH","NEUTRAL"))</f>
        <v>BEARISH</v>
      </c>
      <c r="G2568" s="6" t="str">
        <f t="shared" si="162"/>
        <v>STRONG</v>
      </c>
      <c r="H2568" s="6" t="str">
        <f t="shared" si="161"/>
        <v>CONFIRMED BEARISH</v>
      </c>
    </row>
    <row r="2569" spans="1:8" ht="13.5" x14ac:dyDescent="0.25">
      <c r="A2569" s="3">
        <f>TITRES_STAT!B2572</f>
        <v>45743</v>
      </c>
      <c r="B2569" s="6">
        <f>TITRES_STAT!C2572</f>
        <v>28.78</v>
      </c>
      <c r="C2569" s="6">
        <f>TITRES_STAT!D2572</f>
        <v>26.733000000000001</v>
      </c>
      <c r="D2569" s="6">
        <f>TITRES_STAT!E2572</f>
        <v>26.363308061153582</v>
      </c>
      <c r="E2569" s="2">
        <f t="shared" si="160"/>
        <v>-397.74773182036074</v>
      </c>
      <c r="F2569" s="6" t="str">
        <f t="shared" si="163"/>
        <v>BEARISH</v>
      </c>
      <c r="G2569" s="6" t="str">
        <f t="shared" si="162"/>
        <v>STRONG</v>
      </c>
      <c r="H2569" s="6" t="str">
        <f t="shared" si="161"/>
        <v>CONFIRMED BEARISH</v>
      </c>
    </row>
    <row r="2570" spans="1:8" ht="13.5" x14ac:dyDescent="0.25">
      <c r="A2570" s="3">
        <f>TITRES_STAT!B2573</f>
        <v>45744</v>
      </c>
      <c r="B2570" s="6">
        <f>TITRES_STAT!C2573</f>
        <v>28.9</v>
      </c>
      <c r="C2570" s="6">
        <f>TITRES_STAT!D2573</f>
        <v>26.844999999999999</v>
      </c>
      <c r="D2570" s="6">
        <f>TITRES_STAT!E2573</f>
        <v>26.012712110726643</v>
      </c>
      <c r="E2570" s="2">
        <f t="shared" si="160"/>
        <v>-371.73501970963412</v>
      </c>
      <c r="F2570" s="6" t="str">
        <f t="shared" si="163"/>
        <v>BEARISH</v>
      </c>
      <c r="G2570" s="6" t="str">
        <f t="shared" si="162"/>
        <v>NEUTRAL</v>
      </c>
      <c r="H2570" s="6" t="str">
        <f t="shared" si="161"/>
        <v>CONFIRMED BEARISH</v>
      </c>
    </row>
    <row r="2571" spans="1:8" ht="13.5" x14ac:dyDescent="0.25">
      <c r="A2571" s="3">
        <f>TITRES_STAT!B2574</f>
        <v>45749</v>
      </c>
      <c r="B2571" s="6">
        <f>TITRES_STAT!C2574</f>
        <v>28.65</v>
      </c>
      <c r="C2571" s="6">
        <f>TITRES_STAT!D2574</f>
        <v>26.611999999999998</v>
      </c>
      <c r="D2571" s="6">
        <f>TITRES_STAT!E2574</f>
        <v>26.577631972076787</v>
      </c>
      <c r="E2571" s="2">
        <f t="shared" si="160"/>
        <v>-398.31265168171092</v>
      </c>
      <c r="F2571" s="6" t="str">
        <f t="shared" si="163"/>
        <v>BEARISH</v>
      </c>
      <c r="G2571" s="6" t="str">
        <f t="shared" si="162"/>
        <v>STRONG</v>
      </c>
      <c r="H2571" s="6" t="str">
        <f t="shared" si="161"/>
        <v>CONFIRMED BEARISH</v>
      </c>
    </row>
    <row r="2572" spans="1:8" ht="13.5" x14ac:dyDescent="0.25">
      <c r="A2572" s="3">
        <f>TITRES_STAT!B2575</f>
        <v>45750</v>
      </c>
      <c r="B2572" s="6">
        <f>TITRES_STAT!C2575</f>
        <v>28.48</v>
      </c>
      <c r="C2572" s="6">
        <f>TITRES_STAT!D2575</f>
        <v>26.454000000000001</v>
      </c>
      <c r="D2572" s="6">
        <f>TITRES_STAT!E2575</f>
        <v>26.016505828651688</v>
      </c>
      <c r="E2572" s="2">
        <f t="shared" si="160"/>
        <v>-424.32915751036262</v>
      </c>
      <c r="F2572" s="6" t="str">
        <f t="shared" si="163"/>
        <v>BEARISH</v>
      </c>
      <c r="G2572" s="6" t="str">
        <f t="shared" si="162"/>
        <v>STRONG</v>
      </c>
      <c r="H2572" s="6" t="str">
        <f t="shared" si="161"/>
        <v>CONFIRMED BEARISH</v>
      </c>
    </row>
    <row r="2573" spans="1:8" ht="13.5" x14ac:dyDescent="0.25">
      <c r="A2573" s="3">
        <f>TITRES_STAT!B2576</f>
        <v>45751</v>
      </c>
      <c r="B2573" s="6">
        <f>TITRES_STAT!C2576</f>
        <v>28.48</v>
      </c>
      <c r="C2573" s="6">
        <f>TITRES_STAT!D2576</f>
        <v>26.454000000000001</v>
      </c>
      <c r="D2573" s="6">
        <f>TITRES_STAT!E2576</f>
        <v>26.454000000000001</v>
      </c>
      <c r="E2573" s="2">
        <f t="shared" si="160"/>
        <v>-424.32915751036262</v>
      </c>
      <c r="F2573" s="6" t="str">
        <f t="shared" si="163"/>
        <v>BEARISH</v>
      </c>
      <c r="G2573" s="6" t="str">
        <f t="shared" si="162"/>
        <v>NEUTRAL</v>
      </c>
      <c r="H2573" s="6" t="str">
        <f t="shared" si="161"/>
        <v>CONFIRMED BEARISH</v>
      </c>
    </row>
    <row r="2574" spans="1:8" ht="13.5" x14ac:dyDescent="0.25">
      <c r="A2574" s="3">
        <f>TITRES_STAT!B2577</f>
        <v>45754</v>
      </c>
      <c r="B2574" s="6">
        <f>TITRES_STAT!C2577</f>
        <v>28.12</v>
      </c>
      <c r="C2574" s="6">
        <f>TITRES_STAT!D2577</f>
        <v>26.12</v>
      </c>
      <c r="D2574" s="6">
        <f>TITRES_STAT!E2577</f>
        <v>26.113497866287339</v>
      </c>
      <c r="E2574" s="2">
        <f t="shared" si="160"/>
        <v>-450.44265537664995</v>
      </c>
      <c r="F2574" s="6" t="str">
        <f t="shared" si="163"/>
        <v>BEARISH</v>
      </c>
      <c r="G2574" s="6" t="str">
        <f t="shared" si="162"/>
        <v>STRONG</v>
      </c>
      <c r="H2574" s="6" t="str">
        <f t="shared" si="161"/>
        <v>CONFIRMED BEARISH</v>
      </c>
    </row>
    <row r="2575" spans="1:8" ht="13.5" x14ac:dyDescent="0.25">
      <c r="A2575" s="3">
        <f>TITRES_STAT!B2578</f>
        <v>45755</v>
      </c>
      <c r="B2575" s="6">
        <f>TITRES_STAT!C2578</f>
        <v>26.11</v>
      </c>
      <c r="C2575" s="6">
        <f>TITRES_STAT!D2578</f>
        <v>26.11</v>
      </c>
      <c r="D2575" s="6">
        <f>TITRES_STAT!E2578</f>
        <v>26.117000000000001</v>
      </c>
      <c r="E2575" s="2">
        <f t="shared" si="160"/>
        <v>-476.55965537664997</v>
      </c>
      <c r="F2575" s="6" t="str">
        <f t="shared" si="163"/>
        <v>BEARISH</v>
      </c>
      <c r="G2575" s="6" t="str">
        <f t="shared" si="162"/>
        <v>STRONG</v>
      </c>
      <c r="H2575" s="6" t="str">
        <f t="shared" si="161"/>
        <v>CONFIRMED BEARISH</v>
      </c>
    </row>
    <row r="2576" spans="1:8" ht="13.5" x14ac:dyDescent="0.25">
      <c r="A2576" s="3">
        <f>TITRES_STAT!B2579</f>
        <v>45757</v>
      </c>
      <c r="B2576" s="6">
        <f>TITRES_STAT!C2579</f>
        <v>26.12</v>
      </c>
      <c r="C2576" s="6">
        <f>TITRES_STAT!D2579</f>
        <v>26.12</v>
      </c>
      <c r="D2576" s="6">
        <f>TITRES_STAT!E2579</f>
        <v>26.082999999999998</v>
      </c>
      <c r="E2576" s="2">
        <f t="shared" si="160"/>
        <v>-450.47665537665</v>
      </c>
      <c r="F2576" s="6" t="str">
        <f t="shared" si="163"/>
        <v>BEARISH</v>
      </c>
      <c r="G2576" s="6" t="str">
        <f t="shared" si="162"/>
        <v>STRONG</v>
      </c>
      <c r="H2576" s="6" t="str">
        <f t="shared" si="161"/>
        <v>CONFIRMED BEARISH</v>
      </c>
    </row>
    <row r="2577" spans="1:8" ht="13.5" x14ac:dyDescent="0.25">
      <c r="A2577" s="3">
        <f>TITRES_STAT!B2580</f>
        <v>45758</v>
      </c>
      <c r="B2577" s="6">
        <f>TITRES_STAT!C2580</f>
        <v>26.49</v>
      </c>
      <c r="C2577" s="6">
        <f>TITRES_STAT!D2580</f>
        <v>26.49</v>
      </c>
      <c r="D2577" s="6">
        <f>TITRES_STAT!E2580</f>
        <v>26.452000000000002</v>
      </c>
      <c r="E2577" s="2">
        <f t="shared" si="160"/>
        <v>-424.02465537665</v>
      </c>
      <c r="F2577" s="6" t="str">
        <f t="shared" si="163"/>
        <v>BULLISH</v>
      </c>
      <c r="G2577" s="6" t="str">
        <f t="shared" si="162"/>
        <v>NEUTRAL</v>
      </c>
      <c r="H2577" s="6" t="str">
        <f t="shared" si="161"/>
        <v>BULLISH DIVERGENCE</v>
      </c>
    </row>
    <row r="2578" spans="1:8" ht="13.5" x14ac:dyDescent="0.25">
      <c r="A2578" s="3">
        <f>TITRES_STAT!B2581</f>
        <v>45761</v>
      </c>
      <c r="B2578" s="6">
        <f>TITRES_STAT!C2581</f>
        <v>26.49</v>
      </c>
      <c r="C2578" s="6">
        <f>TITRES_STAT!D2581</f>
        <v>26.49</v>
      </c>
      <c r="D2578" s="6">
        <f>TITRES_STAT!E2581</f>
        <v>26.449000000000002</v>
      </c>
      <c r="E2578" s="2">
        <f t="shared" si="160"/>
        <v>-424.02465537665</v>
      </c>
      <c r="F2578" s="6" t="str">
        <f t="shared" si="163"/>
        <v>BULLISH</v>
      </c>
      <c r="G2578" s="6" t="str">
        <f t="shared" si="162"/>
        <v>NEUTRAL</v>
      </c>
      <c r="H2578" s="6" t="str">
        <f t="shared" si="161"/>
        <v>BULLISH DIVERGENCE</v>
      </c>
    </row>
    <row r="2579" spans="1:8" ht="13.5" x14ac:dyDescent="0.25">
      <c r="A2579" s="3">
        <f>TITRES_STAT!B2582</f>
        <v>45762</v>
      </c>
      <c r="B2579" s="6">
        <f>TITRES_STAT!C2582</f>
        <v>26.49</v>
      </c>
      <c r="C2579" s="6">
        <f>TITRES_STAT!D2582</f>
        <v>26.49</v>
      </c>
      <c r="D2579" s="6">
        <f>TITRES_STAT!E2582</f>
        <v>26.481999999999999</v>
      </c>
      <c r="E2579" s="2">
        <f t="shared" si="160"/>
        <v>-424.02465537665</v>
      </c>
      <c r="F2579" s="6" t="str">
        <f t="shared" si="163"/>
        <v>BULLISH</v>
      </c>
      <c r="G2579" s="6" t="str">
        <f t="shared" si="162"/>
        <v>WEAK</v>
      </c>
      <c r="H2579" s="6" t="str">
        <f t="shared" si="161"/>
        <v>BULLISH DIVERGENCE</v>
      </c>
    </row>
    <row r="2580" spans="1:8" ht="13.5" x14ac:dyDescent="0.25">
      <c r="A2580" s="3">
        <f>TITRES_STAT!B2583</f>
        <v>45763</v>
      </c>
      <c r="B2580" s="6">
        <f>TITRES_STAT!C2583</f>
        <v>26.98</v>
      </c>
      <c r="C2580" s="6">
        <f>TITRES_STAT!D2583</f>
        <v>26.98</v>
      </c>
      <c r="D2580" s="6">
        <f>TITRES_STAT!E2583</f>
        <v>26.766999999999999</v>
      </c>
      <c r="E2580" s="2">
        <f t="shared" si="160"/>
        <v>-397.25765537665001</v>
      </c>
      <c r="F2580" s="6" t="str">
        <f t="shared" si="163"/>
        <v>BULLISH</v>
      </c>
      <c r="G2580" s="6" t="str">
        <f t="shared" si="162"/>
        <v>WEAK</v>
      </c>
      <c r="H2580" s="6" t="str">
        <f t="shared" si="161"/>
        <v>CONFIRMED BULLISH</v>
      </c>
    </row>
    <row r="2581" spans="1:8" ht="13.5" x14ac:dyDescent="0.25">
      <c r="A2581" s="3">
        <f>TITRES_STAT!B2584</f>
        <v>45764</v>
      </c>
      <c r="B2581" s="6">
        <f>TITRES_STAT!C2584</f>
        <v>26.98</v>
      </c>
      <c r="C2581" s="6">
        <f>TITRES_STAT!D2584</f>
        <v>26.98</v>
      </c>
      <c r="D2581" s="6">
        <f>TITRES_STAT!E2584</f>
        <v>26.163</v>
      </c>
      <c r="E2581" s="2">
        <f t="shared" si="160"/>
        <v>-397.25765537665001</v>
      </c>
      <c r="F2581" s="6" t="str">
        <f t="shared" si="163"/>
        <v>BULLISH</v>
      </c>
      <c r="G2581" s="6" t="str">
        <f t="shared" si="162"/>
        <v>WEAK</v>
      </c>
      <c r="H2581" s="6" t="str">
        <f t="shared" si="161"/>
        <v>CONFIRMED BULLISH</v>
      </c>
    </row>
    <row r="2582" spans="1:8" ht="13.5" x14ac:dyDescent="0.25">
      <c r="A2582" s="3">
        <f>TITRES_STAT!B2585</f>
        <v>45765</v>
      </c>
      <c r="B2582" s="6">
        <f>TITRES_STAT!C2585</f>
        <v>26.98</v>
      </c>
      <c r="C2582" s="6">
        <f>TITRES_STAT!D2585</f>
        <v>26.98</v>
      </c>
      <c r="D2582" s="6">
        <f>TITRES_STAT!E2585</f>
        <v>26.538</v>
      </c>
      <c r="E2582" s="2">
        <f t="shared" si="160"/>
        <v>-397.25765537665001</v>
      </c>
      <c r="F2582" s="6" t="str">
        <f t="shared" si="163"/>
        <v>BULLISH</v>
      </c>
      <c r="G2582" s="6" t="str">
        <f t="shared" si="162"/>
        <v>WEAK</v>
      </c>
      <c r="H2582" s="6" t="str">
        <f t="shared" si="161"/>
        <v>CONFIRMED BULLISH</v>
      </c>
    </row>
    <row r="2583" spans="1:8" ht="13.5" x14ac:dyDescent="0.25">
      <c r="A2583" s="3">
        <f>TITRES_STAT!B2586</f>
        <v>45768</v>
      </c>
      <c r="B2583" s="6">
        <f>TITRES_STAT!C2586</f>
        <v>26.98</v>
      </c>
      <c r="C2583" s="6">
        <f>TITRES_STAT!D2586</f>
        <v>26.98</v>
      </c>
      <c r="D2583" s="6">
        <f>TITRES_STAT!E2586</f>
        <v>26.495000000000001</v>
      </c>
      <c r="E2583" s="2">
        <f t="shared" si="160"/>
        <v>-397.25765537665001</v>
      </c>
      <c r="F2583" s="6" t="str">
        <f t="shared" si="163"/>
        <v>BULLISH</v>
      </c>
      <c r="G2583" s="6" t="str">
        <f t="shared" si="162"/>
        <v>WEAK</v>
      </c>
      <c r="H2583" s="6" t="str">
        <f t="shared" si="161"/>
        <v>CONFIRMED BULLISH</v>
      </c>
    </row>
    <row r="2584" spans="1:8" ht="13.5" x14ac:dyDescent="0.25">
      <c r="A2584" s="3">
        <f>TITRES_STAT!B2587</f>
        <v>45769</v>
      </c>
      <c r="B2584" s="6">
        <f>TITRES_STAT!C2587</f>
        <v>26.97</v>
      </c>
      <c r="C2584" s="6">
        <f>TITRES_STAT!D2587</f>
        <v>26.97</v>
      </c>
      <c r="D2584" s="6">
        <f>TITRES_STAT!E2587</f>
        <v>26.48</v>
      </c>
      <c r="E2584" s="2">
        <f t="shared" si="160"/>
        <v>-423.73765537665003</v>
      </c>
      <c r="F2584" s="6" t="str">
        <f t="shared" si="163"/>
        <v>BULLISH</v>
      </c>
      <c r="G2584" s="6" t="str">
        <f t="shared" si="162"/>
        <v>NEUTRAL</v>
      </c>
      <c r="H2584" s="6" t="str">
        <f t="shared" si="161"/>
        <v>CONFIRMED BULLISH</v>
      </c>
    </row>
    <row r="2585" spans="1:8" ht="13.5" x14ac:dyDescent="0.25">
      <c r="A2585" s="3">
        <f>TITRES_STAT!B2588</f>
        <v>45770</v>
      </c>
      <c r="B2585" s="6">
        <f>TITRES_STAT!C2588</f>
        <v>26.49</v>
      </c>
      <c r="C2585" s="6">
        <f>TITRES_STAT!D2588</f>
        <v>26.49</v>
      </c>
      <c r="D2585" s="6">
        <f>TITRES_STAT!E2588</f>
        <v>26.516999999999999</v>
      </c>
      <c r="E2585" s="2">
        <f t="shared" si="160"/>
        <v>-450.25465537665002</v>
      </c>
      <c r="F2585" s="6" t="str">
        <f t="shared" si="163"/>
        <v>BEARISH</v>
      </c>
      <c r="G2585" s="6" t="str">
        <f t="shared" si="162"/>
        <v>STRONG</v>
      </c>
      <c r="H2585" s="6" t="str">
        <f t="shared" si="161"/>
        <v>CONFIRMED BEARISH</v>
      </c>
    </row>
    <row r="2586" spans="1:8" ht="13.5" x14ac:dyDescent="0.25">
      <c r="A2586" s="3">
        <f>TITRES_STAT!B2589</f>
        <v>45771</v>
      </c>
      <c r="B2586" s="6">
        <f>TITRES_STAT!C2589</f>
        <v>27.5</v>
      </c>
      <c r="C2586" s="6">
        <f>TITRES_STAT!D2589</f>
        <v>27.5</v>
      </c>
      <c r="D2586" s="6">
        <f>TITRES_STAT!E2589</f>
        <v>27.507999999999999</v>
      </c>
      <c r="E2586" s="2">
        <f t="shared" si="160"/>
        <v>-422.74665537665004</v>
      </c>
      <c r="F2586" s="6" t="str">
        <f t="shared" si="163"/>
        <v>BEARISH</v>
      </c>
      <c r="G2586" s="6" t="str">
        <f t="shared" si="162"/>
        <v>STRONG</v>
      </c>
      <c r="H2586" s="6" t="str">
        <f t="shared" si="161"/>
        <v>BEARISH DIVERGENCE</v>
      </c>
    </row>
    <row r="2587" spans="1:8" ht="13.5" x14ac:dyDescent="0.25">
      <c r="A2587" s="3">
        <f>TITRES_STAT!B2590</f>
        <v>45772</v>
      </c>
      <c r="B2587" s="6">
        <f>TITRES_STAT!C2590</f>
        <v>28</v>
      </c>
      <c r="C2587" s="6">
        <f>TITRES_STAT!D2590</f>
        <v>28</v>
      </c>
      <c r="D2587" s="6">
        <f>TITRES_STAT!E2590</f>
        <v>27.751000000000001</v>
      </c>
      <c r="E2587" s="2">
        <f t="shared" si="160"/>
        <v>-394.99565537665006</v>
      </c>
      <c r="F2587" s="6" t="str">
        <f t="shared" si="163"/>
        <v>BULLISH</v>
      </c>
      <c r="G2587" s="6" t="str">
        <f t="shared" si="162"/>
        <v>NEUTRAL</v>
      </c>
      <c r="H2587" s="6" t="str">
        <f t="shared" si="161"/>
        <v>CONFIRMED BULLISH</v>
      </c>
    </row>
    <row r="2588" spans="1:8" ht="13.5" x14ac:dyDescent="0.25">
      <c r="A2588" s="3">
        <f>TITRES_STAT!B2591</f>
        <v>45775</v>
      </c>
      <c r="B2588" s="6">
        <f>TITRES_STAT!C2591</f>
        <v>27.93</v>
      </c>
      <c r="C2588" s="6">
        <f>TITRES_STAT!D2591</f>
        <v>27.93</v>
      </c>
      <c r="D2588" s="6">
        <f>TITRES_STAT!E2591</f>
        <v>27.547999999999998</v>
      </c>
      <c r="E2588" s="2">
        <f t="shared" si="160"/>
        <v>-422.54365537665007</v>
      </c>
      <c r="F2588" s="6" t="str">
        <f t="shared" si="163"/>
        <v>BEARISH</v>
      </c>
      <c r="G2588" s="6" t="str">
        <f t="shared" si="162"/>
        <v>STRONG</v>
      </c>
      <c r="H2588" s="6" t="str">
        <f t="shared" si="161"/>
        <v>BEARISH DIVERGENCE</v>
      </c>
    </row>
    <row r="2589" spans="1:8" ht="13.5" x14ac:dyDescent="0.25">
      <c r="A2589" s="3">
        <f>TITRES_STAT!B2592</f>
        <v>45776</v>
      </c>
      <c r="B2589" s="6">
        <f>TITRES_STAT!C2592</f>
        <v>27.9</v>
      </c>
      <c r="C2589" s="6">
        <f>TITRES_STAT!D2592</f>
        <v>27.9</v>
      </c>
      <c r="D2589" s="6">
        <f>TITRES_STAT!E2592</f>
        <v>27.507999999999999</v>
      </c>
      <c r="E2589" s="2">
        <f t="shared" si="160"/>
        <v>-450.05165537665005</v>
      </c>
      <c r="F2589" s="6" t="str">
        <f t="shared" si="163"/>
        <v>BEARISH</v>
      </c>
      <c r="G2589" s="6" t="str">
        <f t="shared" si="162"/>
        <v>STRONG</v>
      </c>
      <c r="H2589" s="6" t="str">
        <f t="shared" si="161"/>
        <v>BEARISH DIVERGENCE</v>
      </c>
    </row>
    <row r="2590" spans="1:8" ht="13.5" x14ac:dyDescent="0.25">
      <c r="A2590" s="3">
        <f>TITRES_STAT!B2593</f>
        <v>45777</v>
      </c>
      <c r="B2590" s="6">
        <f>TITRES_STAT!C2593</f>
        <v>27.9</v>
      </c>
      <c r="C2590" s="6">
        <f>TITRES_STAT!D2593</f>
        <v>27.9</v>
      </c>
      <c r="D2590" s="6">
        <f>TITRES_STAT!E2593</f>
        <v>27.9</v>
      </c>
      <c r="E2590" s="2">
        <f t="shared" si="160"/>
        <v>-450.05165537665005</v>
      </c>
      <c r="F2590" s="6" t="str">
        <f t="shared" si="163"/>
        <v>BULLISH</v>
      </c>
      <c r="G2590" s="6" t="str">
        <f t="shared" si="162"/>
        <v>NEUTRAL</v>
      </c>
      <c r="H2590" s="6" t="str">
        <f t="shared" si="161"/>
        <v>CONFIRMED BULLISH</v>
      </c>
    </row>
    <row r="2591" spans="1:8" ht="13.5" x14ac:dyDescent="0.25">
      <c r="A2591" s="3">
        <f>TITRES_STAT!B2594</f>
        <v>45779</v>
      </c>
      <c r="B2591" s="6">
        <f>TITRES_STAT!C2594</f>
        <v>27.93</v>
      </c>
      <c r="C2591" s="6">
        <f>TITRES_STAT!D2594</f>
        <v>27.93</v>
      </c>
      <c r="D2591" s="6">
        <f>TITRES_STAT!E2594</f>
        <v>27.93</v>
      </c>
      <c r="E2591" s="2">
        <f t="shared" si="160"/>
        <v>-422.12165537665004</v>
      </c>
      <c r="F2591" s="6" t="str">
        <f t="shared" si="163"/>
        <v>BULLISH</v>
      </c>
      <c r="G2591" s="6" t="str">
        <f t="shared" si="162"/>
        <v>NEUTRAL</v>
      </c>
      <c r="H2591" s="6" t="str">
        <f t="shared" si="161"/>
        <v>CONFIRMED BULLISH</v>
      </c>
    </row>
    <row r="2592" spans="1:8" ht="13.5" x14ac:dyDescent="0.25">
      <c r="A2592" s="3">
        <f>TITRES_STAT!B2595</f>
        <v>45782</v>
      </c>
      <c r="B2592" s="6">
        <f>TITRES_STAT!C2595</f>
        <v>27.93</v>
      </c>
      <c r="C2592" s="6">
        <f>TITRES_STAT!D2595</f>
        <v>27.93</v>
      </c>
      <c r="D2592" s="6">
        <f>TITRES_STAT!E2595</f>
        <v>0</v>
      </c>
      <c r="E2592" s="2">
        <f t="shared" si="160"/>
        <v>-422.12165537665004</v>
      </c>
      <c r="F2592" s="6" t="str">
        <f t="shared" si="163"/>
        <v>BEARISH</v>
      </c>
      <c r="G2592" s="6" t="str">
        <f t="shared" si="162"/>
        <v>STRONG</v>
      </c>
      <c r="H2592" s="6" t="str">
        <f t="shared" si="161"/>
        <v>CONFIRMED BEARISH</v>
      </c>
    </row>
    <row r="2593" spans="1:8" ht="13.5" x14ac:dyDescent="0.25">
      <c r="A2593" s="3">
        <f>TITRES_STAT!B2596</f>
        <v>45783</v>
      </c>
      <c r="B2593" s="6">
        <f>TITRES_STAT!C2596</f>
        <v>27.5</v>
      </c>
      <c r="C2593" s="6">
        <f>TITRES_STAT!D2596</f>
        <v>27.5</v>
      </c>
      <c r="D2593" s="6">
        <f>TITRES_STAT!E2596</f>
        <v>27.5</v>
      </c>
      <c r="E2593" s="2">
        <f t="shared" si="160"/>
        <v>-449.62165537665004</v>
      </c>
      <c r="F2593" s="6" t="str">
        <f t="shared" si="163"/>
        <v>BEARISH</v>
      </c>
      <c r="G2593" s="6" t="str">
        <f t="shared" si="162"/>
        <v>STRONG</v>
      </c>
      <c r="H2593" s="6" t="str">
        <f t="shared" si="161"/>
        <v>CONFIRMED BEARISH</v>
      </c>
    </row>
    <row r="2594" spans="1:8" ht="13.5" x14ac:dyDescent="0.25">
      <c r="A2594" s="3">
        <f>TITRES_STAT!B2597</f>
        <v>45784</v>
      </c>
      <c r="B2594" s="6">
        <f>TITRES_STAT!C2597</f>
        <v>27.5</v>
      </c>
      <c r="C2594" s="6">
        <f>TITRES_STAT!D2597</f>
        <v>27.5</v>
      </c>
      <c r="D2594" s="6">
        <f>TITRES_STAT!E2597</f>
        <v>27.189</v>
      </c>
      <c r="E2594" s="2">
        <f t="shared" si="160"/>
        <v>-449.62165537665004</v>
      </c>
      <c r="F2594" s="6" t="str">
        <f t="shared" si="163"/>
        <v>BULLISH</v>
      </c>
      <c r="G2594" s="6" t="str">
        <f t="shared" si="162"/>
        <v>NEUTRAL</v>
      </c>
      <c r="H2594" s="6" t="str">
        <f t="shared" si="161"/>
        <v>BULLISH DIVERGENCE</v>
      </c>
    </row>
    <row r="2595" spans="1:8" ht="13.5" x14ac:dyDescent="0.25">
      <c r="A2595" s="3">
        <f>TITRES_STAT!B2598</f>
        <v>45785</v>
      </c>
      <c r="B2595" s="6">
        <f>TITRES_STAT!C2598</f>
        <v>27.5</v>
      </c>
      <c r="C2595" s="6">
        <f>TITRES_STAT!D2598</f>
        <v>27.5</v>
      </c>
      <c r="D2595" s="6">
        <f>TITRES_STAT!E2598</f>
        <v>0</v>
      </c>
      <c r="E2595" s="2">
        <f t="shared" si="160"/>
        <v>-449.62165537665004</v>
      </c>
      <c r="F2595" s="6" t="str">
        <f t="shared" si="163"/>
        <v>BULLISH</v>
      </c>
      <c r="G2595" s="6" t="str">
        <f t="shared" si="162"/>
        <v>NEUTRAL</v>
      </c>
      <c r="H2595" s="6" t="str">
        <f t="shared" si="161"/>
        <v>BULLISH DIVERGENCE</v>
      </c>
    </row>
    <row r="2596" spans="1:8" ht="13.5" x14ac:dyDescent="0.25">
      <c r="A2596" s="3">
        <f>TITRES_STAT!B2599</f>
        <v>45786</v>
      </c>
      <c r="B2596" s="6">
        <f>TITRES_STAT!C2599</f>
        <v>26.99</v>
      </c>
      <c r="C2596" s="6">
        <f>TITRES_STAT!D2599</f>
        <v>26.99</v>
      </c>
      <c r="D2596" s="6">
        <f>TITRES_STAT!E2599</f>
        <v>26.975000000000001</v>
      </c>
      <c r="E2596" s="2">
        <f t="shared" si="160"/>
        <v>-476.59665537665006</v>
      </c>
      <c r="F2596" s="6" t="str">
        <f t="shared" si="163"/>
        <v>BEARISH</v>
      </c>
      <c r="G2596" s="6" t="str">
        <f t="shared" si="162"/>
        <v>STRONG</v>
      </c>
      <c r="H2596" s="6" t="str">
        <f t="shared" si="161"/>
        <v>CONFIRMED BEARISH</v>
      </c>
    </row>
    <row r="2597" spans="1:8" ht="13.5" x14ac:dyDescent="0.25">
      <c r="A2597" s="3">
        <f>TITRES_STAT!B2600</f>
        <v>45789</v>
      </c>
      <c r="B2597" s="6">
        <f>TITRES_STAT!C2600</f>
        <v>26.4</v>
      </c>
      <c r="C2597" s="6">
        <f>TITRES_STAT!D2600</f>
        <v>26.4</v>
      </c>
      <c r="D2597" s="6">
        <f>TITRES_STAT!E2600</f>
        <v>26.420999999999999</v>
      </c>
      <c r="E2597" s="2">
        <f t="shared" si="160"/>
        <v>-503.01765537665005</v>
      </c>
      <c r="F2597" s="6" t="str">
        <f t="shared" si="163"/>
        <v>BEARISH</v>
      </c>
      <c r="G2597" s="6" t="str">
        <f t="shared" si="162"/>
        <v>STRONG</v>
      </c>
      <c r="H2597" s="6" t="str">
        <f t="shared" si="161"/>
        <v>CONFIRMED BEARISH</v>
      </c>
    </row>
    <row r="2598" spans="1:8" ht="13.5" x14ac:dyDescent="0.25">
      <c r="A2598" s="3">
        <f>TITRES_STAT!B2601</f>
        <v>45790</v>
      </c>
      <c r="B2598" s="6">
        <f>TITRES_STAT!C2601</f>
        <v>26.1</v>
      </c>
      <c r="C2598" s="6">
        <f>TITRES_STAT!D2601</f>
        <v>26.1</v>
      </c>
      <c r="D2598" s="6">
        <f>TITRES_STAT!E2601</f>
        <v>26.1</v>
      </c>
      <c r="E2598" s="2">
        <f t="shared" si="160"/>
        <v>-529.11765537665008</v>
      </c>
      <c r="F2598" s="6" t="str">
        <f t="shared" si="163"/>
        <v>BEARISH</v>
      </c>
      <c r="G2598" s="6" t="str">
        <f t="shared" si="162"/>
        <v>STRONG</v>
      </c>
      <c r="H2598" s="6" t="str">
        <f t="shared" si="161"/>
        <v>CONFIRMED BEARISH</v>
      </c>
    </row>
    <row r="2599" spans="1:8" ht="13.5" x14ac:dyDescent="0.25">
      <c r="A2599" s="3">
        <f>TITRES_STAT!B2602</f>
        <v>45791</v>
      </c>
      <c r="B2599" s="6">
        <f>TITRES_STAT!C2602</f>
        <v>26.1</v>
      </c>
      <c r="C2599" s="6">
        <f>TITRES_STAT!D2602</f>
        <v>26.1</v>
      </c>
      <c r="D2599" s="6">
        <f>TITRES_STAT!E2602</f>
        <v>26.1</v>
      </c>
      <c r="E2599" s="2">
        <f t="shared" si="160"/>
        <v>-529.11765537665008</v>
      </c>
      <c r="F2599" s="6" t="str">
        <f t="shared" si="163"/>
        <v>BEARISH</v>
      </c>
      <c r="G2599" s="6" t="str">
        <f t="shared" si="162"/>
        <v>STRONG</v>
      </c>
      <c r="H2599" s="6" t="str">
        <f t="shared" si="161"/>
        <v>CONFIRMED BEARISH</v>
      </c>
    </row>
    <row r="2600" spans="1:8" ht="13.5" x14ac:dyDescent="0.25">
      <c r="A2600" s="3">
        <f>TITRES_STAT!B2603</f>
        <v>45792</v>
      </c>
      <c r="B2600" s="6">
        <f>TITRES_STAT!C2603</f>
        <v>26.4</v>
      </c>
      <c r="C2600" s="6">
        <f>TITRES_STAT!D2603</f>
        <v>26.4</v>
      </c>
      <c r="D2600" s="6">
        <f>TITRES_STAT!E2603</f>
        <v>26.4</v>
      </c>
      <c r="E2600" s="2">
        <f t="shared" si="160"/>
        <v>-502.7176553766501</v>
      </c>
      <c r="F2600" s="6" t="str">
        <f t="shared" si="163"/>
        <v>BEARISH</v>
      </c>
      <c r="G2600" s="6" t="str">
        <f t="shared" si="162"/>
        <v>STRONG</v>
      </c>
      <c r="H2600" s="6" t="str">
        <f t="shared" si="161"/>
        <v>CONFIRMED BEARISH</v>
      </c>
    </row>
    <row r="2601" spans="1:8" ht="13.5" x14ac:dyDescent="0.25">
      <c r="A2601" s="3">
        <f>TITRES_STAT!B2604</f>
        <v>45793</v>
      </c>
      <c r="B2601" s="6">
        <f>TITRES_STAT!C2604</f>
        <v>26.4</v>
      </c>
      <c r="C2601" s="6">
        <f>TITRES_STAT!D2604</f>
        <v>26.4</v>
      </c>
      <c r="D2601" s="6">
        <f>TITRES_STAT!E2604</f>
        <v>26.4</v>
      </c>
      <c r="E2601" s="2">
        <f t="shared" si="160"/>
        <v>-502.7176553766501</v>
      </c>
      <c r="F2601" s="6" t="str">
        <f t="shared" si="163"/>
        <v>BEARISH</v>
      </c>
      <c r="G2601" s="6" t="str">
        <f t="shared" si="162"/>
        <v>STRONG</v>
      </c>
      <c r="H2601" s="6" t="str">
        <f t="shared" si="161"/>
        <v>CONFIRMED BEARISH</v>
      </c>
    </row>
    <row r="2602" spans="1:8" ht="13.5" x14ac:dyDescent="0.25">
      <c r="A2602" s="3">
        <f>TITRES_STAT!B2605</f>
        <v>45796</v>
      </c>
      <c r="B2602" s="6">
        <f>TITRES_STAT!C2605</f>
        <v>26.4</v>
      </c>
      <c r="C2602" s="6">
        <f>TITRES_STAT!D2605</f>
        <v>26.4</v>
      </c>
      <c r="D2602" s="6">
        <f>TITRES_STAT!E2605</f>
        <v>26.4</v>
      </c>
      <c r="E2602" s="2">
        <f t="shared" si="160"/>
        <v>-502.7176553766501</v>
      </c>
      <c r="F2602" s="6" t="str">
        <f t="shared" si="163"/>
        <v>BULLISH</v>
      </c>
      <c r="G2602" s="6" t="str">
        <f t="shared" si="162"/>
        <v>NEUTRAL</v>
      </c>
      <c r="H2602" s="6" t="str">
        <f t="shared" si="161"/>
        <v>NEUTRAL</v>
      </c>
    </row>
    <row r="2603" spans="1:8" ht="13.5" x14ac:dyDescent="0.25">
      <c r="A2603" s="3">
        <f>TITRES_STAT!B2606</f>
        <v>45797</v>
      </c>
      <c r="B2603" s="6">
        <f>TITRES_STAT!C2606</f>
        <v>26.4</v>
      </c>
      <c r="C2603" s="6">
        <f>TITRES_STAT!D2606</f>
        <v>26.4</v>
      </c>
      <c r="D2603" s="6">
        <f>TITRES_STAT!E2606</f>
        <v>26.4</v>
      </c>
      <c r="E2603" s="2">
        <f t="shared" si="160"/>
        <v>-502.7176553766501</v>
      </c>
      <c r="F2603" s="6" t="str">
        <f t="shared" si="163"/>
        <v>BULLISH</v>
      </c>
      <c r="G2603" s="6" t="str">
        <f t="shared" si="162"/>
        <v>WEAK</v>
      </c>
      <c r="H2603" s="6" t="str">
        <f t="shared" si="161"/>
        <v>CONFIRMED BULLISH</v>
      </c>
    </row>
    <row r="2604" spans="1:8" ht="13.5" x14ac:dyDescent="0.25">
      <c r="A2604" s="3">
        <f>TITRES_STAT!B2607</f>
        <v>45798</v>
      </c>
      <c r="B2604" s="6">
        <f>TITRES_STAT!C2607</f>
        <v>26.4</v>
      </c>
      <c r="C2604" s="6">
        <f>TITRES_STAT!D2607</f>
        <v>26.4</v>
      </c>
      <c r="D2604" s="6">
        <f>TITRES_STAT!E2607</f>
        <v>0</v>
      </c>
      <c r="E2604" s="2">
        <f t="shared" si="160"/>
        <v>-502.7176553766501</v>
      </c>
      <c r="F2604" s="6" t="str">
        <f t="shared" si="163"/>
        <v>BULLISH</v>
      </c>
      <c r="G2604" s="6" t="str">
        <f t="shared" si="162"/>
        <v>WEAK</v>
      </c>
      <c r="H2604" s="6" t="str">
        <f t="shared" si="161"/>
        <v>CONFIRMED BULLISH</v>
      </c>
    </row>
    <row r="2605" spans="1:8" ht="13.5" x14ac:dyDescent="0.25">
      <c r="A2605" s="3">
        <f>TITRES_STAT!B2608</f>
        <v>45799</v>
      </c>
      <c r="B2605" s="6">
        <f>TITRES_STAT!C2608</f>
        <v>26.1</v>
      </c>
      <c r="C2605" s="6">
        <f>TITRES_STAT!D2608</f>
        <v>26.1</v>
      </c>
      <c r="D2605" s="6">
        <f>TITRES_STAT!E2608</f>
        <v>26.1</v>
      </c>
      <c r="E2605" s="2">
        <f t="shared" si="160"/>
        <v>-528.81765537665012</v>
      </c>
      <c r="F2605" s="6" t="str">
        <f t="shared" si="163"/>
        <v>BEARISH</v>
      </c>
      <c r="G2605" s="6" t="str">
        <f t="shared" si="162"/>
        <v>STRONG</v>
      </c>
      <c r="H2605" s="6" t="str">
        <f t="shared" si="161"/>
        <v>CONFIRMED BEARISH</v>
      </c>
    </row>
    <row r="2606" spans="1:8" ht="13.5" x14ac:dyDescent="0.25">
      <c r="A2606" s="3">
        <f>TITRES_STAT!B2609</f>
        <v>45800</v>
      </c>
      <c r="B2606" s="6">
        <f>TITRES_STAT!C2609</f>
        <v>25.9</v>
      </c>
      <c r="C2606" s="6">
        <f>TITRES_STAT!D2609</f>
        <v>25.9</v>
      </c>
      <c r="D2606" s="6">
        <f>TITRES_STAT!E2609</f>
        <v>26.023</v>
      </c>
      <c r="E2606" s="2">
        <f t="shared" si="160"/>
        <v>-554.84065537665015</v>
      </c>
      <c r="F2606" s="6" t="str">
        <f t="shared" si="163"/>
        <v>BEARISH</v>
      </c>
      <c r="G2606" s="6" t="str">
        <f t="shared" si="162"/>
        <v>STRONG</v>
      </c>
      <c r="H2606" s="6" t="str">
        <f t="shared" si="161"/>
        <v>CONFIRMED BEARISH</v>
      </c>
    </row>
    <row r="2607" spans="1:8" ht="13.5" x14ac:dyDescent="0.25">
      <c r="A2607" s="3">
        <f>TITRES_STAT!B2610</f>
        <v>45803</v>
      </c>
      <c r="B2607" s="6">
        <f>TITRES_STAT!C2610</f>
        <v>25.9</v>
      </c>
      <c r="C2607" s="6">
        <f>TITRES_STAT!D2610</f>
        <v>25.9</v>
      </c>
      <c r="D2607" s="6">
        <f>TITRES_STAT!E2610</f>
        <v>25.919</v>
      </c>
      <c r="E2607" s="2">
        <f t="shared" si="160"/>
        <v>-554.84065537665015</v>
      </c>
      <c r="F2607" s="6" t="str">
        <f t="shared" si="163"/>
        <v>BEARISH</v>
      </c>
      <c r="G2607" s="6" t="str">
        <f t="shared" si="162"/>
        <v>STRONG</v>
      </c>
      <c r="H2607" s="6" t="str">
        <f t="shared" si="161"/>
        <v>CONFIRMED BEARISH</v>
      </c>
    </row>
    <row r="2608" spans="1:8" ht="13.5" x14ac:dyDescent="0.25">
      <c r="A2608" s="3">
        <f>TITRES_STAT!B2611</f>
        <v>45804</v>
      </c>
      <c r="B2608" s="6">
        <f>TITRES_STAT!C2611</f>
        <v>25.9</v>
      </c>
      <c r="C2608" s="6">
        <f>TITRES_STAT!D2611</f>
        <v>25.9</v>
      </c>
      <c r="D2608" s="6">
        <f>TITRES_STAT!E2611</f>
        <v>25.9</v>
      </c>
      <c r="E2608" s="2">
        <f t="shared" si="160"/>
        <v>-554.84065537665015</v>
      </c>
      <c r="F2608" s="6" t="str">
        <f t="shared" si="163"/>
        <v>BEARISH</v>
      </c>
      <c r="G2608" s="6" t="str">
        <f t="shared" si="162"/>
        <v>STRONG</v>
      </c>
      <c r="H2608" s="6" t="str">
        <f t="shared" si="161"/>
        <v>CONFIRMED BEARISH</v>
      </c>
    </row>
    <row r="2609" spans="1:8" ht="13.5" x14ac:dyDescent="0.25">
      <c r="A2609" s="3">
        <f>TITRES_STAT!B2612</f>
        <v>45805</v>
      </c>
      <c r="B2609" s="6">
        <f>TITRES_STAT!C2612</f>
        <v>25.9</v>
      </c>
      <c r="C2609" s="6">
        <f>TITRES_STAT!D2612</f>
        <v>25.9</v>
      </c>
      <c r="D2609" s="6">
        <f>TITRES_STAT!E2612</f>
        <v>25.954999999999998</v>
      </c>
      <c r="E2609" s="2">
        <f t="shared" si="160"/>
        <v>-554.84065537665015</v>
      </c>
      <c r="F2609" s="6" t="str">
        <f t="shared" si="163"/>
        <v>BEARISH</v>
      </c>
      <c r="G2609" s="6" t="str">
        <f t="shared" si="162"/>
        <v>STRONG</v>
      </c>
      <c r="H2609" s="6" t="str">
        <f t="shared" si="161"/>
        <v>CONFIRMED BEARISH</v>
      </c>
    </row>
    <row r="2610" spans="1:8" ht="13.5" x14ac:dyDescent="0.25">
      <c r="A2610" s="3">
        <f>TITRES_STAT!B2613</f>
        <v>45806</v>
      </c>
      <c r="B2610" s="6">
        <f>TITRES_STAT!C2613</f>
        <v>25.8</v>
      </c>
      <c r="C2610" s="6">
        <f>TITRES_STAT!D2613</f>
        <v>25.8</v>
      </c>
      <c r="D2610" s="6">
        <f>TITRES_STAT!E2613</f>
        <v>25.94</v>
      </c>
      <c r="E2610" s="2">
        <f t="shared" si="160"/>
        <v>-580.7806553766502</v>
      </c>
      <c r="F2610" s="6" t="str">
        <f t="shared" si="163"/>
        <v>BEARISH</v>
      </c>
      <c r="G2610" s="6" t="str">
        <f t="shared" si="162"/>
        <v>STRONG</v>
      </c>
      <c r="H2610" s="6" t="str">
        <f t="shared" si="161"/>
        <v>CONFIRMED BEARISH</v>
      </c>
    </row>
    <row r="2611" spans="1:8" ht="13.5" x14ac:dyDescent="0.25">
      <c r="A2611" s="3">
        <f>TITRES_STAT!B2614</f>
        <v>45807</v>
      </c>
      <c r="B2611" s="6">
        <f>TITRES_STAT!C2614</f>
        <v>25.8</v>
      </c>
      <c r="C2611" s="6">
        <f>TITRES_STAT!D2614</f>
        <v>25.8</v>
      </c>
      <c r="D2611" s="6">
        <f>TITRES_STAT!E2614</f>
        <v>25.8</v>
      </c>
      <c r="E2611" s="2">
        <f t="shared" si="160"/>
        <v>-580.7806553766502</v>
      </c>
      <c r="F2611" s="6" t="str">
        <f t="shared" si="163"/>
        <v>BEARISH</v>
      </c>
      <c r="G2611" s="6" t="str">
        <f t="shared" si="162"/>
        <v>STRONG</v>
      </c>
      <c r="H2611" s="6" t="str">
        <f t="shared" si="161"/>
        <v>CONFIRMED BEARISH</v>
      </c>
    </row>
    <row r="2612" spans="1:8" ht="13.5" x14ac:dyDescent="0.25">
      <c r="A2612" s="3">
        <f>TITRES_STAT!B2615</f>
        <v>45810</v>
      </c>
      <c r="B2612" s="6">
        <f>TITRES_STAT!C2615</f>
        <v>25.46</v>
      </c>
      <c r="C2612" s="6">
        <f>TITRES_STAT!D2615</f>
        <v>25.46</v>
      </c>
      <c r="D2612" s="6">
        <f>TITRES_STAT!E2615</f>
        <v>24.521000000000001</v>
      </c>
      <c r="E2612" s="2">
        <f t="shared" si="160"/>
        <v>-605.30165537665016</v>
      </c>
      <c r="F2612" s="6" t="str">
        <f t="shared" si="163"/>
        <v>BEARISH</v>
      </c>
      <c r="G2612" s="6" t="str">
        <f t="shared" si="162"/>
        <v>STRONG</v>
      </c>
      <c r="H2612" s="6" t="str">
        <f t="shared" si="161"/>
        <v>CONFIRMED BEARISH</v>
      </c>
    </row>
    <row r="2613" spans="1:8" ht="13.5" x14ac:dyDescent="0.25">
      <c r="A2613" s="3">
        <f>TITRES_STAT!B2616</f>
        <v>45811</v>
      </c>
      <c r="B2613" s="6">
        <f>TITRES_STAT!C2616</f>
        <v>25</v>
      </c>
      <c r="C2613" s="6">
        <f>TITRES_STAT!D2616</f>
        <v>25</v>
      </c>
      <c r="D2613" s="6">
        <f>TITRES_STAT!E2616</f>
        <v>25.064</v>
      </c>
      <c r="E2613" s="2">
        <f t="shared" si="160"/>
        <v>-630.36565537665012</v>
      </c>
      <c r="F2613" s="6" t="str">
        <f t="shared" si="163"/>
        <v>BEARISH</v>
      </c>
      <c r="G2613" s="6" t="str">
        <f t="shared" si="162"/>
        <v>STRONG</v>
      </c>
      <c r="H2613" s="6" t="str">
        <f t="shared" si="161"/>
        <v>CONFIRMED BEARISH</v>
      </c>
    </row>
    <row r="2614" spans="1:8" ht="13.5" x14ac:dyDescent="0.25">
      <c r="A2614" s="3">
        <f>TITRES_STAT!B2617</f>
        <v>45812</v>
      </c>
      <c r="B2614" s="6">
        <f>TITRES_STAT!C2617</f>
        <v>26.5</v>
      </c>
      <c r="C2614" s="6">
        <f>TITRES_STAT!D2617</f>
        <v>26.5</v>
      </c>
      <c r="D2614" s="6">
        <f>TITRES_STAT!E2617</f>
        <v>24.085999999999999</v>
      </c>
      <c r="E2614" s="2">
        <f t="shared" si="160"/>
        <v>-606.27965537665011</v>
      </c>
      <c r="F2614" s="6" t="str">
        <f t="shared" si="163"/>
        <v>BEARISH</v>
      </c>
      <c r="G2614" s="6" t="str">
        <f t="shared" si="162"/>
        <v>STRONG</v>
      </c>
      <c r="H2614" s="6" t="str">
        <f t="shared" si="161"/>
        <v>BEARISH DIVERGENCE</v>
      </c>
    </row>
    <row r="2615" spans="1:8" ht="13.5" x14ac:dyDescent="0.25">
      <c r="A2615" s="3">
        <f>TITRES_STAT!B2618</f>
        <v>45813</v>
      </c>
      <c r="B2615" s="6">
        <f>TITRES_STAT!C2618</f>
        <v>26</v>
      </c>
      <c r="C2615" s="6">
        <f>TITRES_STAT!D2618</f>
        <v>26</v>
      </c>
      <c r="D2615" s="6">
        <f>TITRES_STAT!E2618</f>
        <v>26.42</v>
      </c>
      <c r="E2615" s="2">
        <f t="shared" si="160"/>
        <v>-632.69965537665007</v>
      </c>
      <c r="F2615" s="6" t="str">
        <f t="shared" si="163"/>
        <v>BEARISH</v>
      </c>
      <c r="G2615" s="6" t="str">
        <f t="shared" si="162"/>
        <v>STRONG</v>
      </c>
      <c r="H2615" s="6" t="str">
        <f t="shared" si="161"/>
        <v>BEARISH DIVERGENCE</v>
      </c>
    </row>
    <row r="2616" spans="1:8" ht="13.5" x14ac:dyDescent="0.25">
      <c r="A2616" s="3">
        <f>TITRES_STAT!B2619</f>
        <v>45817</v>
      </c>
      <c r="B2616" s="6">
        <f>TITRES_STAT!C2619</f>
        <v>27.55</v>
      </c>
      <c r="C2616" s="6">
        <f>TITRES_STAT!D2619</f>
        <v>27.55</v>
      </c>
      <c r="D2616" s="6">
        <f>TITRES_STAT!E2619</f>
        <v>26.4</v>
      </c>
      <c r="E2616" s="2">
        <f t="shared" si="160"/>
        <v>-606.29965537665009</v>
      </c>
      <c r="F2616" s="6" t="str">
        <f t="shared" si="163"/>
        <v>BEARISH</v>
      </c>
      <c r="G2616" s="6" t="str">
        <f t="shared" si="162"/>
        <v>STRONG</v>
      </c>
      <c r="H2616" s="6" t="str">
        <f t="shared" si="161"/>
        <v>BEARISH DIVERGENCE</v>
      </c>
    </row>
    <row r="2617" spans="1:8" ht="13.5" x14ac:dyDescent="0.25">
      <c r="A2617" s="3">
        <f>TITRES_STAT!B2620</f>
        <v>45818</v>
      </c>
      <c r="B2617" s="6">
        <f>TITRES_STAT!C2620</f>
        <v>27.55</v>
      </c>
      <c r="C2617" s="6">
        <f>TITRES_STAT!D2620</f>
        <v>27.55</v>
      </c>
      <c r="D2617" s="6">
        <f>TITRES_STAT!E2620</f>
        <v>0</v>
      </c>
      <c r="E2617" s="2">
        <f t="shared" si="160"/>
        <v>-606.29965537665009</v>
      </c>
      <c r="F2617" s="6" t="str">
        <f t="shared" si="163"/>
        <v>BEARISH</v>
      </c>
      <c r="G2617" s="6" t="str">
        <f t="shared" si="162"/>
        <v>NEUTRAL</v>
      </c>
      <c r="H2617" s="6" t="str">
        <f t="shared" si="161"/>
        <v>BEARISH DIVERGENCE</v>
      </c>
    </row>
    <row r="2618" spans="1:8" ht="13.5" x14ac:dyDescent="0.25">
      <c r="A2618" s="3">
        <f>TITRES_STAT!B2621</f>
        <v>45819</v>
      </c>
      <c r="B2618" s="6">
        <f>TITRES_STAT!C2621</f>
        <v>28.65</v>
      </c>
      <c r="C2618" s="6">
        <f>TITRES_STAT!D2621</f>
        <v>28.65</v>
      </c>
      <c r="D2618" s="6">
        <f>TITRES_STAT!E2621</f>
        <v>28.65</v>
      </c>
      <c r="E2618" s="2">
        <f t="shared" si="160"/>
        <v>-577.64965537665012</v>
      </c>
      <c r="F2618" s="6" t="str">
        <f t="shared" si="163"/>
        <v>BULLISH</v>
      </c>
      <c r="G2618" s="6" t="str">
        <f t="shared" si="162"/>
        <v>WEAK</v>
      </c>
      <c r="H2618" s="6" t="str">
        <f t="shared" si="161"/>
        <v>CONFIRMED BULLISH</v>
      </c>
    </row>
    <row r="2619" spans="1:8" ht="13.5" x14ac:dyDescent="0.25">
      <c r="A2619" s="3">
        <f>TITRES_STAT!B2622</f>
        <v>45820</v>
      </c>
      <c r="B2619" s="6">
        <f>TITRES_STAT!C2622</f>
        <v>28.65</v>
      </c>
      <c r="C2619" s="6">
        <f>TITRES_STAT!D2622</f>
        <v>28.65</v>
      </c>
      <c r="D2619" s="6">
        <f>TITRES_STAT!E2622</f>
        <v>0</v>
      </c>
      <c r="E2619" s="2">
        <f t="shared" si="160"/>
        <v>-577.64965537665012</v>
      </c>
      <c r="F2619" s="6" t="str">
        <f t="shared" si="163"/>
        <v>BULLISH</v>
      </c>
      <c r="G2619" s="6" t="str">
        <f t="shared" si="162"/>
        <v>WEAK</v>
      </c>
      <c r="H2619" s="6" t="str">
        <f t="shared" si="161"/>
        <v>CONFIRMED BULLISH</v>
      </c>
    </row>
    <row r="2620" spans="1:8" ht="13.5" x14ac:dyDescent="0.25">
      <c r="A2620" s="3">
        <f>TITRES_STAT!B2623</f>
        <v>45821</v>
      </c>
      <c r="B2620" s="6">
        <f>TITRES_STAT!C2623</f>
        <v>30.35</v>
      </c>
      <c r="C2620" s="6">
        <f>TITRES_STAT!D2623</f>
        <v>30.35</v>
      </c>
      <c r="D2620" s="6">
        <f>TITRES_STAT!E2623</f>
        <v>28.664000000000001</v>
      </c>
      <c r="E2620" s="2">
        <f t="shared" si="160"/>
        <v>-548.98565537665013</v>
      </c>
      <c r="F2620" s="6" t="str">
        <f t="shared" si="163"/>
        <v>BULLISH</v>
      </c>
      <c r="G2620" s="6" t="str">
        <f t="shared" si="162"/>
        <v>WEAK</v>
      </c>
      <c r="H2620" s="6" t="str">
        <f t="shared" si="161"/>
        <v>CONFIRMED BULLISH</v>
      </c>
    </row>
    <row r="2621" spans="1:8" ht="13.5" x14ac:dyDescent="0.25">
      <c r="A2621" s="3">
        <f>TITRES_STAT!B2624</f>
        <v>45824</v>
      </c>
      <c r="B2621" s="6">
        <f>TITRES_STAT!C2624</f>
        <v>29.6</v>
      </c>
      <c r="C2621" s="6">
        <f>TITRES_STAT!D2624</f>
        <v>29.6</v>
      </c>
      <c r="D2621" s="6">
        <f>TITRES_STAT!E2624</f>
        <v>29.43</v>
      </c>
      <c r="E2621" s="2">
        <f t="shared" si="160"/>
        <v>-578.41565537665008</v>
      </c>
      <c r="F2621" s="6" t="str">
        <f t="shared" si="163"/>
        <v>BULLISH</v>
      </c>
      <c r="G2621" s="6" t="str">
        <f t="shared" si="162"/>
        <v>WEAK</v>
      </c>
      <c r="H2621" s="6" t="str">
        <f t="shared" si="161"/>
        <v>CONFIRMED BULLISH</v>
      </c>
    </row>
    <row r="2622" spans="1:8" ht="13.5" x14ac:dyDescent="0.25">
      <c r="A2622" s="3">
        <f>TITRES_STAT!B2625</f>
        <v>45825</v>
      </c>
      <c r="B2622" s="6">
        <f>TITRES_STAT!C2625</f>
        <v>28.43</v>
      </c>
      <c r="C2622" s="6">
        <f>TITRES_STAT!D2625</f>
        <v>28.43</v>
      </c>
      <c r="D2622" s="6">
        <f>TITRES_STAT!E2625</f>
        <v>29.533999999999999</v>
      </c>
      <c r="E2622" s="2">
        <f t="shared" si="160"/>
        <v>-607.94965537665007</v>
      </c>
      <c r="F2622" s="6" t="str">
        <f t="shared" si="163"/>
        <v>BEARISH</v>
      </c>
      <c r="G2622" s="6" t="str">
        <f t="shared" si="162"/>
        <v>NEUTRAL</v>
      </c>
      <c r="H2622" s="6" t="str">
        <f t="shared" si="161"/>
        <v>BEARISH DIVERGENCE</v>
      </c>
    </row>
    <row r="2623" spans="1:8" ht="13.5" x14ac:dyDescent="0.25">
      <c r="A2623" s="3">
        <f>TITRES_STAT!B2626</f>
        <v>45826</v>
      </c>
      <c r="B2623" s="6">
        <f>TITRES_STAT!C2626</f>
        <v>29.69</v>
      </c>
      <c r="C2623" s="6">
        <f>TITRES_STAT!D2626</f>
        <v>29.69</v>
      </c>
      <c r="D2623" s="6">
        <f>TITRES_STAT!E2626</f>
        <v>29.69</v>
      </c>
      <c r="E2623" s="2">
        <f t="shared" si="160"/>
        <v>-578.25965537665002</v>
      </c>
      <c r="F2623" s="6" t="str">
        <f t="shared" si="163"/>
        <v>BEARISH</v>
      </c>
      <c r="G2623" s="6" t="str">
        <f t="shared" si="162"/>
        <v>NEUTRAL</v>
      </c>
      <c r="H2623" s="6" t="str">
        <f t="shared" si="161"/>
        <v>BEARISH DIVERGENCE</v>
      </c>
    </row>
    <row r="2624" spans="1:8" ht="13.5" x14ac:dyDescent="0.25">
      <c r="A2624" s="3">
        <f>TITRES_STAT!B2627</f>
        <v>45827</v>
      </c>
      <c r="B2624" s="6">
        <f>TITRES_STAT!C2627</f>
        <v>30.6</v>
      </c>
      <c r="C2624" s="6">
        <f>TITRES_STAT!D2627</f>
        <v>30.6</v>
      </c>
      <c r="D2624" s="6">
        <f>TITRES_STAT!E2627</f>
        <v>30.6</v>
      </c>
      <c r="E2624" s="2">
        <f t="shared" si="160"/>
        <v>-547.65965537664999</v>
      </c>
      <c r="F2624" s="6" t="str">
        <f t="shared" si="163"/>
        <v>BULLISH</v>
      </c>
      <c r="G2624" s="6" t="str">
        <f t="shared" si="162"/>
        <v>WEAK</v>
      </c>
      <c r="H2624" s="6" t="str">
        <f t="shared" si="161"/>
        <v>CONFIRMED BULLISH</v>
      </c>
    </row>
    <row r="2625" spans="1:8" ht="13.5" x14ac:dyDescent="0.25">
      <c r="A2625" s="3">
        <f>TITRES_STAT!B2628</f>
        <v>45828</v>
      </c>
      <c r="B2625" s="6">
        <f>TITRES_STAT!C2628</f>
        <v>30.6</v>
      </c>
      <c r="C2625" s="6">
        <f>TITRES_STAT!D2628</f>
        <v>30.6</v>
      </c>
      <c r="D2625" s="6">
        <f>TITRES_STAT!E2628</f>
        <v>0</v>
      </c>
      <c r="E2625" s="2">
        <f t="shared" si="160"/>
        <v>-547.65965537664999</v>
      </c>
      <c r="F2625" s="6" t="str">
        <f t="shared" si="163"/>
        <v>BULLISH</v>
      </c>
      <c r="G2625" s="6" t="str">
        <f t="shared" si="162"/>
        <v>NEUTRAL</v>
      </c>
      <c r="H2625" s="6" t="str">
        <f t="shared" si="161"/>
        <v>CONFIRMED BULLISH</v>
      </c>
    </row>
    <row r="2626" spans="1:8" ht="13.5" x14ac:dyDescent="0.25">
      <c r="A2626" s="3">
        <f>TITRES_STAT!B2629</f>
        <v>45831</v>
      </c>
      <c r="B2626" s="6">
        <f>TITRES_STAT!C2629</f>
        <v>30.6</v>
      </c>
      <c r="C2626" s="6">
        <f>TITRES_STAT!D2629</f>
        <v>30.6</v>
      </c>
      <c r="D2626" s="6">
        <f>TITRES_STAT!E2629</f>
        <v>0</v>
      </c>
      <c r="E2626" s="2">
        <f t="shared" si="160"/>
        <v>-547.65965537664999</v>
      </c>
      <c r="F2626" s="6" t="str">
        <f t="shared" si="163"/>
        <v>BULLISH</v>
      </c>
      <c r="G2626" s="6" t="str">
        <f t="shared" si="162"/>
        <v>WEAK</v>
      </c>
      <c r="H2626" s="6" t="str">
        <f t="shared" si="161"/>
        <v>CONFIRMED BULLISH</v>
      </c>
    </row>
    <row r="2627" spans="1:8" ht="13.5" x14ac:dyDescent="0.25">
      <c r="A2627" s="3">
        <f>TITRES_STAT!B2630</f>
        <v>45832</v>
      </c>
      <c r="B2627" s="6">
        <f>TITRES_STAT!C2630</f>
        <v>30.6</v>
      </c>
      <c r="C2627" s="6">
        <f>TITRES_STAT!D2630</f>
        <v>30.6</v>
      </c>
      <c r="D2627" s="6">
        <f>TITRES_STAT!E2630</f>
        <v>0</v>
      </c>
      <c r="E2627" s="2">
        <f t="shared" si="160"/>
        <v>-547.65965537664999</v>
      </c>
      <c r="F2627" s="6" t="str">
        <f t="shared" si="163"/>
        <v>BULLISH</v>
      </c>
      <c r="G2627" s="6" t="str">
        <f t="shared" si="162"/>
        <v>WEAK</v>
      </c>
      <c r="H2627" s="6" t="str">
        <f t="shared" si="161"/>
        <v>CONFIRMED BULLISH</v>
      </c>
    </row>
    <row r="2628" spans="1:8" ht="13.5" x14ac:dyDescent="0.25">
      <c r="A2628" s="3">
        <f>TITRES_STAT!B2631</f>
        <v>45833</v>
      </c>
      <c r="B2628" s="6">
        <f>TITRES_STAT!C2631</f>
        <v>29.38</v>
      </c>
      <c r="C2628" s="6">
        <f>TITRES_STAT!D2631</f>
        <v>29.38</v>
      </c>
      <c r="D2628" s="6">
        <f>TITRES_STAT!E2631</f>
        <v>29.379000000000001</v>
      </c>
      <c r="E2628" s="2">
        <f t="shared" ref="E2628:E2691" si="164">IF(B2628&gt;B2627, E2627+D2628, IF(B2628&lt;B2627, E2627-D2628, E2627))</f>
        <v>-577.03865537665001</v>
      </c>
      <c r="F2628" s="6" t="str">
        <f t="shared" si="163"/>
        <v>BULLISH</v>
      </c>
      <c r="G2628" s="6" t="str">
        <f t="shared" si="162"/>
        <v>NEUTRAL</v>
      </c>
      <c r="H2628" s="6" t="str">
        <f t="shared" si="161"/>
        <v>BULLISH DIVERGENCE</v>
      </c>
    </row>
    <row r="2629" spans="1:8" ht="13.5" x14ac:dyDescent="0.25">
      <c r="A2629" s="3">
        <f>TITRES_STAT!B2632</f>
        <v>45835</v>
      </c>
      <c r="B2629" s="6">
        <f>TITRES_STAT!C2632</f>
        <v>29.38</v>
      </c>
      <c r="C2629" s="6">
        <f>TITRES_STAT!D2632</f>
        <v>29.38</v>
      </c>
      <c r="D2629" s="6">
        <f>TITRES_STAT!E2632</f>
        <v>0</v>
      </c>
      <c r="E2629" s="2">
        <f t="shared" si="164"/>
        <v>-577.03865537665001</v>
      </c>
      <c r="F2629" s="6" t="str">
        <f t="shared" si="163"/>
        <v>BEARISH</v>
      </c>
      <c r="G2629" s="6" t="str">
        <f t="shared" si="162"/>
        <v>STRONG</v>
      </c>
      <c r="H2629" s="6" t="str">
        <f t="shared" si="161"/>
        <v>CONFIRMED BEARISH</v>
      </c>
    </row>
    <row r="2630" spans="1:8" ht="13.5" x14ac:dyDescent="0.25">
      <c r="A2630" s="3">
        <f>TITRES_STAT!B2633</f>
        <v>45838</v>
      </c>
      <c r="B2630" s="6">
        <f>TITRES_STAT!C2633</f>
        <v>29.38</v>
      </c>
      <c r="C2630" s="6">
        <f>TITRES_STAT!D2633</f>
        <v>29.38</v>
      </c>
      <c r="D2630" s="6">
        <f>TITRES_STAT!E2633</f>
        <v>0</v>
      </c>
      <c r="E2630" s="2">
        <f t="shared" si="164"/>
        <v>-577.03865537665001</v>
      </c>
      <c r="F2630" s="6" t="str">
        <f t="shared" si="163"/>
        <v>BEARISH</v>
      </c>
      <c r="G2630" s="6" t="str">
        <f t="shared" si="162"/>
        <v>STRONG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BEARISH</v>
      </c>
    </row>
    <row r="2631" spans="1:8" ht="13.5" x14ac:dyDescent="0.25">
      <c r="A2631" s="3">
        <f>TITRES_STAT!B2634</f>
        <v>45839</v>
      </c>
      <c r="B2631" s="6">
        <f>TITRES_STAT!C2634</f>
        <v>29.3</v>
      </c>
      <c r="C2631" s="6">
        <f>TITRES_STAT!D2634</f>
        <v>29.3</v>
      </c>
      <c r="D2631" s="6">
        <f>TITRES_STAT!E2634</f>
        <v>29.331</v>
      </c>
      <c r="E2631" s="2">
        <f t="shared" si="164"/>
        <v>-606.36965537665003</v>
      </c>
      <c r="F2631" s="6" t="str">
        <f t="shared" si="163"/>
        <v>BEARISH</v>
      </c>
      <c r="G2631" s="6" t="str">
        <f t="shared" ref="G2631:G2692" si="166">IF((E2631-E2626)/E2626 &gt; 0.02, "STRONG",
 IF((E2631-E2626)/E2626 &lt; -0.02, "WEAK", "NEUTRAL"))</f>
        <v>STRONG</v>
      </c>
      <c r="H2631" s="6" t="str">
        <f t="shared" si="165"/>
        <v>CONFIRMED BEARISH</v>
      </c>
    </row>
    <row r="2632" spans="1:8" ht="13.5" x14ac:dyDescent="0.25">
      <c r="A2632" s="3">
        <f>TITRES_STAT!B2635</f>
        <v>45840</v>
      </c>
      <c r="B2632" s="6">
        <f>TITRES_STAT!C2635</f>
        <v>29.3</v>
      </c>
      <c r="C2632" s="6">
        <f>TITRES_STAT!D2635</f>
        <v>29.3</v>
      </c>
      <c r="D2632" s="6">
        <f>TITRES_STAT!E2635</f>
        <v>28.975999999999999</v>
      </c>
      <c r="E2632" s="2">
        <f t="shared" si="164"/>
        <v>-606.36965537665003</v>
      </c>
      <c r="F2632" s="6" t="str">
        <f t="shared" ref="F2632:F2693" si="167">IF(E2632&gt;E2627,"BULLISH",IF(E2632&lt;E2627,"BEARISH","NEUTRAL"))</f>
        <v>BEARISH</v>
      </c>
      <c r="G2632" s="6" t="str">
        <f t="shared" si="166"/>
        <v>STRONG</v>
      </c>
      <c r="H2632" s="6" t="str">
        <f t="shared" si="165"/>
        <v>CONFIRMED BEARISH</v>
      </c>
    </row>
    <row r="2633" spans="1:8" ht="13.5" x14ac:dyDescent="0.25">
      <c r="A2633" s="3">
        <f>TITRES_STAT!B2636</f>
        <v>45841</v>
      </c>
      <c r="B2633" s="6">
        <f>TITRES_STAT!C2636</f>
        <v>29.3</v>
      </c>
      <c r="C2633" s="6">
        <f>TITRES_STAT!D2636</f>
        <v>29.3</v>
      </c>
      <c r="D2633" s="6">
        <f>TITRES_STAT!E2636</f>
        <v>0</v>
      </c>
      <c r="E2633" s="2">
        <f t="shared" si="164"/>
        <v>-606.36965537665003</v>
      </c>
      <c r="F2633" s="6" t="str">
        <f t="shared" si="167"/>
        <v>BEARISH</v>
      </c>
      <c r="G2633" s="6" t="str">
        <f t="shared" si="166"/>
        <v>STRONG</v>
      </c>
      <c r="H2633" s="6" t="str">
        <f t="shared" si="165"/>
        <v>CONFIRMED BEARISH</v>
      </c>
    </row>
    <row r="2634" spans="1:8" ht="13.5" x14ac:dyDescent="0.25">
      <c r="A2634" s="3">
        <f>TITRES_STAT!B2637</f>
        <v>45842</v>
      </c>
      <c r="B2634" s="6">
        <f>TITRES_STAT!C2637</f>
        <v>29.3</v>
      </c>
      <c r="C2634" s="6">
        <f>TITRES_STAT!D2637</f>
        <v>29.3</v>
      </c>
      <c r="D2634" s="6">
        <f>TITRES_STAT!E2637</f>
        <v>29.04</v>
      </c>
      <c r="E2634" s="2">
        <f t="shared" si="164"/>
        <v>-606.36965537665003</v>
      </c>
      <c r="F2634" s="6" t="str">
        <f t="shared" si="167"/>
        <v>BEARISH</v>
      </c>
      <c r="G2634" s="6" t="str">
        <f t="shared" si="166"/>
        <v>STRONG</v>
      </c>
      <c r="H2634" s="6" t="str">
        <f t="shared" si="165"/>
        <v>CONFIRMED BEARISH</v>
      </c>
    </row>
    <row r="2635" spans="1:8" ht="13.5" x14ac:dyDescent="0.25">
      <c r="A2635" s="3">
        <f>TITRES_STAT!B2638</f>
        <v>45845</v>
      </c>
      <c r="B2635" s="6">
        <f>TITRES_STAT!C2638</f>
        <v>30.29</v>
      </c>
      <c r="C2635" s="6">
        <f>TITRES_STAT!D2638</f>
        <v>30.29</v>
      </c>
      <c r="D2635" s="6">
        <f>TITRES_STAT!E2638</f>
        <v>29.31</v>
      </c>
      <c r="E2635" s="2">
        <f t="shared" si="164"/>
        <v>-577.05965537665008</v>
      </c>
      <c r="F2635" s="6" t="str">
        <f t="shared" si="167"/>
        <v>BEARISH</v>
      </c>
      <c r="G2635" s="6" t="str">
        <f t="shared" si="166"/>
        <v>NEUTRAL</v>
      </c>
      <c r="H2635" s="6" t="str">
        <f t="shared" si="165"/>
        <v>BEARISH DIVERGENCE</v>
      </c>
    </row>
    <row r="2636" spans="1:8" ht="13.5" x14ac:dyDescent="0.25">
      <c r="A2636" s="3">
        <f>TITRES_STAT!B2639</f>
        <v>45846</v>
      </c>
      <c r="B2636" s="6">
        <f>TITRES_STAT!C2639</f>
        <v>30.2</v>
      </c>
      <c r="C2636" s="6">
        <f>TITRES_STAT!D2639</f>
        <v>30.2</v>
      </c>
      <c r="D2636" s="6">
        <f>TITRES_STAT!E2639</f>
        <v>29.632999999999999</v>
      </c>
      <c r="E2636" s="2">
        <f t="shared" si="164"/>
        <v>-606.69265537665012</v>
      </c>
      <c r="F2636" s="6" t="str">
        <f t="shared" si="167"/>
        <v>BEARISH</v>
      </c>
      <c r="G2636" s="6" t="str">
        <f t="shared" si="166"/>
        <v>NEUTRAL</v>
      </c>
      <c r="H2636" s="6" t="str">
        <f t="shared" si="165"/>
        <v>BEARISH DIVERGENCE</v>
      </c>
    </row>
    <row r="2637" spans="1:8" ht="13.5" x14ac:dyDescent="0.25">
      <c r="A2637" s="3">
        <f>TITRES_STAT!B2640</f>
        <v>45847</v>
      </c>
      <c r="B2637" s="6">
        <f>TITRES_STAT!C2640</f>
        <v>29.6</v>
      </c>
      <c r="C2637" s="6">
        <f>TITRES_STAT!D2640</f>
        <v>29.6</v>
      </c>
      <c r="D2637" s="6">
        <f>TITRES_STAT!E2640</f>
        <v>29.047000000000001</v>
      </c>
      <c r="E2637" s="2">
        <f t="shared" si="164"/>
        <v>-635.73965537665015</v>
      </c>
      <c r="F2637" s="6" t="str">
        <f t="shared" si="167"/>
        <v>BEARISH</v>
      </c>
      <c r="G2637" s="6" t="str">
        <f t="shared" si="166"/>
        <v>STRONG</v>
      </c>
      <c r="H2637" s="6" t="str">
        <f t="shared" si="165"/>
        <v>BEARISH DIVERGENCE</v>
      </c>
    </row>
    <row r="2638" spans="1:8" ht="13.5" x14ac:dyDescent="0.25">
      <c r="A2638" s="3">
        <f>TITRES_STAT!B2641</f>
        <v>45848</v>
      </c>
      <c r="B2638" s="6">
        <f>TITRES_STAT!C2641</f>
        <v>29.6</v>
      </c>
      <c r="C2638" s="6">
        <f>TITRES_STAT!D2641</f>
        <v>29.6</v>
      </c>
      <c r="D2638" s="6">
        <f>TITRES_STAT!E2641</f>
        <v>29.6</v>
      </c>
      <c r="E2638" s="2">
        <f t="shared" si="164"/>
        <v>-635.73965537665015</v>
      </c>
      <c r="F2638" s="6" t="str">
        <f t="shared" si="167"/>
        <v>BEARISH</v>
      </c>
      <c r="G2638" s="6" t="str">
        <f t="shared" si="166"/>
        <v>STRONG</v>
      </c>
      <c r="H2638" s="6" t="str">
        <f t="shared" si="165"/>
        <v>BEARISH DIVERGENCE</v>
      </c>
    </row>
    <row r="2639" spans="1:8" ht="13.5" x14ac:dyDescent="0.25">
      <c r="A2639" s="3">
        <f>TITRES_STAT!B2642</f>
        <v>45849</v>
      </c>
      <c r="B2639" s="6">
        <f>TITRES_STAT!C2642</f>
        <v>29.6</v>
      </c>
      <c r="C2639" s="6">
        <f>TITRES_STAT!D2642</f>
        <v>29.6</v>
      </c>
      <c r="D2639" s="6">
        <f>TITRES_STAT!E2642</f>
        <v>0</v>
      </c>
      <c r="E2639" s="2">
        <f t="shared" si="164"/>
        <v>-635.73965537665015</v>
      </c>
      <c r="F2639" s="6" t="str">
        <f t="shared" si="167"/>
        <v>BEARISH</v>
      </c>
      <c r="G2639" s="6" t="str">
        <f t="shared" si="166"/>
        <v>STRONG</v>
      </c>
      <c r="H2639" s="6" t="str">
        <f t="shared" si="165"/>
        <v>BEARISH DIVERGENCE</v>
      </c>
    </row>
    <row r="2640" spans="1:8" ht="13.5" x14ac:dyDescent="0.25">
      <c r="A2640" s="3">
        <f>TITRES_STAT!B2643</f>
        <v>45852</v>
      </c>
      <c r="B2640" s="6">
        <f>TITRES_STAT!C2643</f>
        <v>29.6</v>
      </c>
      <c r="C2640" s="6">
        <f>TITRES_STAT!D2643</f>
        <v>29.6</v>
      </c>
      <c r="D2640" s="6">
        <f>TITRES_STAT!E2643</f>
        <v>0</v>
      </c>
      <c r="E2640" s="2">
        <f t="shared" si="164"/>
        <v>-635.73965537665015</v>
      </c>
      <c r="F2640" s="6" t="str">
        <f t="shared" si="167"/>
        <v>BEARISH</v>
      </c>
      <c r="G2640" s="6" t="str">
        <f t="shared" si="166"/>
        <v>STRONG</v>
      </c>
      <c r="H2640" s="6" t="str">
        <f t="shared" si="165"/>
        <v>CONFIRMED BEARISH</v>
      </c>
    </row>
    <row r="2641" spans="1:8" ht="13.5" x14ac:dyDescent="0.25">
      <c r="A2641" s="3">
        <f>TITRES_STAT!B2644</f>
        <v>45853</v>
      </c>
      <c r="B2641" s="6">
        <f>TITRES_STAT!C2644</f>
        <v>29.3</v>
      </c>
      <c r="C2641" s="6">
        <f>TITRES_STAT!D2644</f>
        <v>29.3</v>
      </c>
      <c r="D2641" s="6">
        <f>TITRES_STAT!E2644</f>
        <v>29.3</v>
      </c>
      <c r="E2641" s="2">
        <f t="shared" si="164"/>
        <v>-665.0396553766501</v>
      </c>
      <c r="F2641" s="6" t="str">
        <f t="shared" si="167"/>
        <v>BEARISH</v>
      </c>
      <c r="G2641" s="6" t="str">
        <f t="shared" si="166"/>
        <v>STRONG</v>
      </c>
      <c r="H2641" s="6" t="str">
        <f t="shared" si="165"/>
        <v>CONFIRMED BEARISH</v>
      </c>
    </row>
    <row r="2642" spans="1:8" ht="13.5" x14ac:dyDescent="0.25">
      <c r="A2642" s="3">
        <f>TITRES_STAT!B2645</f>
        <v>45854</v>
      </c>
      <c r="B2642" s="6">
        <f>TITRES_STAT!C2645</f>
        <v>29.2</v>
      </c>
      <c r="C2642" s="6">
        <f>TITRES_STAT!D2645</f>
        <v>29.2</v>
      </c>
      <c r="D2642" s="6">
        <f>TITRES_STAT!E2645</f>
        <v>29.2</v>
      </c>
      <c r="E2642" s="2">
        <f t="shared" si="164"/>
        <v>-694.23965537665015</v>
      </c>
      <c r="F2642" s="6" t="str">
        <f t="shared" si="167"/>
        <v>BEARISH</v>
      </c>
      <c r="G2642" s="6" t="str">
        <f t="shared" si="166"/>
        <v>STRONG</v>
      </c>
      <c r="H2642" s="6" t="str">
        <f t="shared" si="165"/>
        <v>CONFIRMED BEARISH</v>
      </c>
    </row>
    <row r="2643" spans="1:8" ht="13.5" x14ac:dyDescent="0.25">
      <c r="A2643" s="3">
        <f>TITRES_STAT!B2646</f>
        <v>45855</v>
      </c>
      <c r="B2643" s="6">
        <f>TITRES_STAT!C2646</f>
        <v>29.2</v>
      </c>
      <c r="C2643" s="6">
        <f>TITRES_STAT!D2646</f>
        <v>29.2</v>
      </c>
      <c r="D2643" s="6">
        <f>TITRES_STAT!E2646</f>
        <v>0</v>
      </c>
      <c r="E2643" s="2">
        <f t="shared" si="164"/>
        <v>-694.23965537665015</v>
      </c>
      <c r="F2643" s="6" t="str">
        <f t="shared" si="167"/>
        <v>BEARISH</v>
      </c>
      <c r="G2643" s="6" t="str">
        <f t="shared" si="166"/>
        <v>STRONG</v>
      </c>
      <c r="H2643" s="6" t="str">
        <f t="shared" si="165"/>
        <v>CONFIRMED BEARISH</v>
      </c>
    </row>
    <row r="2644" spans="1:8" ht="13.5" x14ac:dyDescent="0.25">
      <c r="A2644" s="3">
        <f>TITRES_STAT!B2647</f>
        <v>45856</v>
      </c>
      <c r="B2644" s="6">
        <f>TITRES_STAT!C2647</f>
        <v>29.4</v>
      </c>
      <c r="C2644" s="6">
        <f>TITRES_STAT!D2647</f>
        <v>29.4</v>
      </c>
      <c r="D2644" s="6">
        <f>TITRES_STAT!E2647</f>
        <v>29.286000000000001</v>
      </c>
      <c r="E2644" s="2">
        <f t="shared" si="164"/>
        <v>-664.9536553766502</v>
      </c>
      <c r="F2644" s="6" t="str">
        <f t="shared" si="167"/>
        <v>BEARISH</v>
      </c>
      <c r="G2644" s="6" t="str">
        <f t="shared" si="166"/>
        <v>STRONG</v>
      </c>
      <c r="H2644" s="6" t="str">
        <f t="shared" si="165"/>
        <v>CONFIRMED BEARISH</v>
      </c>
    </row>
    <row r="2645" spans="1:8" ht="13.5" x14ac:dyDescent="0.25">
      <c r="A2645" s="3">
        <f>TITRES_STAT!B2648</f>
        <v>45859</v>
      </c>
      <c r="B2645" s="6">
        <f>TITRES_STAT!C2648</f>
        <v>29.4</v>
      </c>
      <c r="C2645" s="6">
        <f>TITRES_STAT!D2648</f>
        <v>29.4</v>
      </c>
      <c r="D2645" s="6">
        <f>TITRES_STAT!E2648</f>
        <v>0</v>
      </c>
      <c r="E2645" s="2">
        <f t="shared" si="164"/>
        <v>-664.9536553766502</v>
      </c>
      <c r="F2645" s="6" t="str">
        <f t="shared" si="167"/>
        <v>BEARISH</v>
      </c>
      <c r="G2645" s="6" t="str">
        <f t="shared" si="166"/>
        <v>STRONG</v>
      </c>
      <c r="H2645" s="6" t="str">
        <f t="shared" si="165"/>
        <v>CONFIRMED BEARISH</v>
      </c>
    </row>
    <row r="2646" spans="1:8" ht="13.5" x14ac:dyDescent="0.25">
      <c r="A2646" s="3">
        <f>TITRES_STAT!B2649</f>
        <v>45860</v>
      </c>
      <c r="B2646" s="6">
        <f>TITRES_STAT!C2649</f>
        <v>29.3</v>
      </c>
      <c r="C2646" s="6">
        <f>TITRES_STAT!D2649</f>
        <v>29.3</v>
      </c>
      <c r="D2646" s="6">
        <f>TITRES_STAT!E2649</f>
        <v>29.245999999999999</v>
      </c>
      <c r="E2646" s="2">
        <f t="shared" si="164"/>
        <v>-694.19965537665018</v>
      </c>
      <c r="F2646" s="6" t="str">
        <f t="shared" si="167"/>
        <v>BEARISH</v>
      </c>
      <c r="G2646" s="6" t="str">
        <f t="shared" si="166"/>
        <v>STRONG</v>
      </c>
      <c r="H2646" s="6" t="str">
        <f t="shared" si="165"/>
        <v>NEUTRAL</v>
      </c>
    </row>
    <row r="2647" spans="1:8" ht="13.5" x14ac:dyDescent="0.25">
      <c r="A2647" s="3">
        <f>TITRES_STAT!B2650</f>
        <v>45861</v>
      </c>
      <c r="B2647" s="6">
        <f>TITRES_STAT!C2650</f>
        <v>29.3</v>
      </c>
      <c r="C2647" s="6">
        <f>TITRES_STAT!D2650</f>
        <v>29.3</v>
      </c>
      <c r="D2647" s="6">
        <f>TITRES_STAT!E2650</f>
        <v>29.292000000000002</v>
      </c>
      <c r="E2647" s="2">
        <f t="shared" si="164"/>
        <v>-694.19965537665018</v>
      </c>
      <c r="F2647" s="6" t="str">
        <f t="shared" si="167"/>
        <v>BULLISH</v>
      </c>
      <c r="G2647" s="6" t="str">
        <f t="shared" si="166"/>
        <v>NEUTRAL</v>
      </c>
      <c r="H2647" s="6" t="str">
        <f t="shared" si="165"/>
        <v>CONFIRMED BULLISH</v>
      </c>
    </row>
    <row r="2648" spans="1:8" ht="13.5" x14ac:dyDescent="0.25">
      <c r="A2648" s="3">
        <f>TITRES_STAT!B2651</f>
        <v>45862</v>
      </c>
      <c r="B2648" s="6">
        <f>TITRES_STAT!C2651</f>
        <v>29.3</v>
      </c>
      <c r="C2648" s="6">
        <f>TITRES_STAT!D2651</f>
        <v>29.3</v>
      </c>
      <c r="D2648" s="6">
        <f>TITRES_STAT!E2651</f>
        <v>0</v>
      </c>
      <c r="E2648" s="2">
        <f t="shared" si="164"/>
        <v>-694.19965537665018</v>
      </c>
      <c r="F2648" s="6" t="str">
        <f t="shared" si="167"/>
        <v>BULLISH</v>
      </c>
      <c r="G2648" s="6" t="str">
        <f t="shared" si="166"/>
        <v>NEUTRAL</v>
      </c>
      <c r="H2648" s="6" t="str">
        <f t="shared" si="165"/>
        <v>CONFIRMED BULLISH</v>
      </c>
    </row>
    <row r="2649" spans="1:8" ht="13.5" x14ac:dyDescent="0.25">
      <c r="A2649" s="3">
        <f>TITRES_STAT!B2652</f>
        <v>45866</v>
      </c>
      <c r="B2649" s="6">
        <f>TITRES_STAT!C2652</f>
        <v>29.3</v>
      </c>
      <c r="C2649" s="6">
        <f>TITRES_STAT!D2652</f>
        <v>29.3</v>
      </c>
      <c r="D2649" s="6">
        <f>TITRES_STAT!E2652</f>
        <v>0</v>
      </c>
      <c r="E2649" s="2">
        <f t="shared" si="164"/>
        <v>-694.19965537665018</v>
      </c>
      <c r="F2649" s="6" t="str">
        <f t="shared" si="167"/>
        <v>BEARISH</v>
      </c>
      <c r="G2649" s="6" t="str">
        <f t="shared" si="166"/>
        <v>STRONG</v>
      </c>
      <c r="H2649" s="6" t="str">
        <f t="shared" si="165"/>
        <v>CONFIRMED BEARISH</v>
      </c>
    </row>
    <row r="2650" spans="1:8" ht="13.5" x14ac:dyDescent="0.25">
      <c r="A2650" s="3">
        <f>TITRES_STAT!B2653</f>
        <v>45867</v>
      </c>
      <c r="B2650" s="6">
        <f>TITRES_STAT!C2653</f>
        <v>29.19</v>
      </c>
      <c r="C2650" s="6">
        <f>TITRES_STAT!D2653</f>
        <v>29.19</v>
      </c>
      <c r="D2650" s="6">
        <f>TITRES_STAT!E2653</f>
        <v>28.527999999999999</v>
      </c>
      <c r="E2650" s="2">
        <f t="shared" si="164"/>
        <v>-722.7276553766502</v>
      </c>
      <c r="F2650" s="6" t="str">
        <f t="shared" si="167"/>
        <v>BEARISH</v>
      </c>
      <c r="G2650" s="6" t="str">
        <f t="shared" si="166"/>
        <v>STRONG</v>
      </c>
      <c r="H2650" s="6" t="str">
        <f t="shared" si="165"/>
        <v>CONFIRMED BEARISH</v>
      </c>
    </row>
    <row r="2651" spans="1:8" ht="13.5" x14ac:dyDescent="0.25">
      <c r="A2651" s="3">
        <f>TITRES_STAT!B2654</f>
        <v>45868</v>
      </c>
      <c r="B2651" s="6">
        <f>TITRES_STAT!C2654</f>
        <v>29.19</v>
      </c>
      <c r="C2651" s="6">
        <f>TITRES_STAT!D2654</f>
        <v>29.19</v>
      </c>
      <c r="D2651" s="6">
        <f>TITRES_STAT!E2654</f>
        <v>28.506</v>
      </c>
      <c r="E2651" s="2">
        <f t="shared" si="164"/>
        <v>-722.7276553766502</v>
      </c>
      <c r="F2651" s="6" t="str">
        <f t="shared" si="167"/>
        <v>BEARISH</v>
      </c>
      <c r="G2651" s="6" t="str">
        <f t="shared" si="166"/>
        <v>STRONG</v>
      </c>
      <c r="H2651" s="6" t="str">
        <f t="shared" si="165"/>
        <v>CONFIRMED BEARISH</v>
      </c>
    </row>
    <row r="2652" spans="1:8" ht="13.5" x14ac:dyDescent="0.25">
      <c r="A2652" s="3">
        <f>TITRES_STAT!B2655</f>
        <v>45869</v>
      </c>
      <c r="B2652" s="6">
        <f>TITRES_STAT!C2655</f>
        <v>29.19</v>
      </c>
      <c r="C2652" s="6">
        <f>TITRES_STAT!D2655</f>
        <v>29.19</v>
      </c>
      <c r="D2652" s="6">
        <f>TITRES_STAT!E2655</f>
        <v>0</v>
      </c>
      <c r="E2652" s="2">
        <f t="shared" si="164"/>
        <v>-722.7276553766502</v>
      </c>
      <c r="F2652" s="6" t="str">
        <f t="shared" si="167"/>
        <v>BEARISH</v>
      </c>
      <c r="G2652" s="6" t="str">
        <f t="shared" si="166"/>
        <v>STRONG</v>
      </c>
      <c r="H2652" s="6" t="str">
        <f t="shared" si="165"/>
        <v>CONFIRMED BEARISH</v>
      </c>
    </row>
    <row r="2653" spans="1:8" ht="13.5" x14ac:dyDescent="0.25">
      <c r="A2653" s="3">
        <f>TITRES_STAT!B2656</f>
        <v>45870</v>
      </c>
      <c r="B2653" s="6">
        <f>TITRES_STAT!C2656</f>
        <v>29.19</v>
      </c>
      <c r="C2653" s="6">
        <f>TITRES_STAT!D2656</f>
        <v>29.19</v>
      </c>
      <c r="D2653" s="6">
        <f>TITRES_STAT!E2656</f>
        <v>0</v>
      </c>
      <c r="E2653" s="2">
        <f t="shared" si="164"/>
        <v>-722.7276553766502</v>
      </c>
      <c r="F2653" s="6" t="str">
        <f t="shared" si="167"/>
        <v>BEARISH</v>
      </c>
      <c r="G2653" s="6" t="str">
        <f t="shared" si="166"/>
        <v>STRONG</v>
      </c>
      <c r="H2653" s="6" t="str">
        <f t="shared" si="165"/>
        <v>CONFIRMED BEARISH</v>
      </c>
    </row>
    <row r="2654" spans="1:8" ht="13.5" x14ac:dyDescent="0.25">
      <c r="A2654" s="3">
        <f>TITRES_STAT!B2657</f>
        <v>45873</v>
      </c>
      <c r="B2654" s="6">
        <f>TITRES_STAT!C2657</f>
        <v>29.99</v>
      </c>
      <c r="C2654" s="6">
        <f>TITRES_STAT!D2657</f>
        <v>29.99</v>
      </c>
      <c r="D2654" s="6">
        <f>TITRES_STAT!E2657</f>
        <v>29.852</v>
      </c>
      <c r="E2654" s="2">
        <f t="shared" si="164"/>
        <v>-692.87565537665023</v>
      </c>
      <c r="F2654" s="6" t="str">
        <f t="shared" si="167"/>
        <v>BULLISH</v>
      </c>
      <c r="G2654" s="6" t="str">
        <f t="shared" si="166"/>
        <v>NEUTRAL</v>
      </c>
      <c r="H2654" s="6" t="str">
        <f t="shared" si="165"/>
        <v>CONFIRMED BULLISH</v>
      </c>
    </row>
    <row r="2655" spans="1:8" ht="13.5" x14ac:dyDescent="0.25">
      <c r="A2655" s="3">
        <f>TITRES_STAT!B2658</f>
        <v>45874</v>
      </c>
      <c r="B2655" s="6">
        <f>TITRES_STAT!C2658</f>
        <v>29.99</v>
      </c>
      <c r="C2655" s="6">
        <f>TITRES_STAT!D2658</f>
        <v>29.99</v>
      </c>
      <c r="D2655" s="6">
        <f>TITRES_STAT!E2658</f>
        <v>0</v>
      </c>
      <c r="E2655" s="2">
        <f t="shared" si="164"/>
        <v>-692.87565537665023</v>
      </c>
      <c r="F2655" s="6" t="str">
        <f t="shared" si="167"/>
        <v>BULLISH</v>
      </c>
      <c r="G2655" s="6" t="str">
        <f t="shared" si="166"/>
        <v>WEAK</v>
      </c>
      <c r="H2655" s="6" t="str">
        <f t="shared" si="165"/>
        <v>CONFIRMED BULLISH</v>
      </c>
    </row>
    <row r="2656" spans="1:8" ht="13.5" x14ac:dyDescent="0.25">
      <c r="A2656" s="3">
        <f>TITRES_STAT!B2659</f>
        <v>45875</v>
      </c>
      <c r="B2656" s="6">
        <f>TITRES_STAT!C2659</f>
        <v>29.99</v>
      </c>
      <c r="C2656" s="6">
        <f>TITRES_STAT!D2659</f>
        <v>29.99</v>
      </c>
      <c r="D2656" s="6">
        <f>TITRES_STAT!E2659</f>
        <v>0</v>
      </c>
      <c r="E2656" s="2">
        <f t="shared" si="164"/>
        <v>-692.87565537665023</v>
      </c>
      <c r="F2656" s="6" t="str">
        <f t="shared" si="167"/>
        <v>BULLISH</v>
      </c>
      <c r="G2656" s="6" t="str">
        <f t="shared" si="166"/>
        <v>WEAK</v>
      </c>
      <c r="H2656" s="6" t="str">
        <f t="shared" si="165"/>
        <v>CONFIRMED BULLISH</v>
      </c>
    </row>
    <row r="2657" spans="1:8" ht="13.5" x14ac:dyDescent="0.25">
      <c r="A2657" s="3">
        <f>TITRES_STAT!B2660</f>
        <v>45876</v>
      </c>
      <c r="B2657" s="6">
        <f>TITRES_STAT!C2660</f>
        <v>29.85</v>
      </c>
      <c r="C2657" s="6">
        <f>TITRES_STAT!D2660</f>
        <v>29.85</v>
      </c>
      <c r="D2657" s="6">
        <f>TITRES_STAT!E2660</f>
        <v>29.85</v>
      </c>
      <c r="E2657" s="2">
        <f t="shared" si="164"/>
        <v>-722.72565537665025</v>
      </c>
      <c r="F2657" s="6" t="str">
        <f t="shared" si="167"/>
        <v>BULLISH</v>
      </c>
      <c r="G2657" s="6" t="str">
        <f t="shared" si="166"/>
        <v>NEUTRAL</v>
      </c>
      <c r="H2657" s="6" t="str">
        <f t="shared" si="165"/>
        <v>CONFIRMED BULLISH</v>
      </c>
    </row>
    <row r="2658" spans="1:8" ht="13.5" x14ac:dyDescent="0.25">
      <c r="A2658" s="3">
        <f>TITRES_STAT!B2661</f>
        <v>45877</v>
      </c>
      <c r="B2658" s="6">
        <f>TITRES_STAT!C2661</f>
        <v>29.85</v>
      </c>
      <c r="C2658" s="6">
        <f>TITRES_STAT!D2661</f>
        <v>29.85</v>
      </c>
      <c r="D2658" s="6">
        <f>TITRES_STAT!E2661</f>
        <v>0</v>
      </c>
      <c r="E2658" s="2">
        <f t="shared" si="164"/>
        <v>-722.72565537665025</v>
      </c>
      <c r="F2658" s="6" t="str">
        <f t="shared" si="167"/>
        <v>BULLISH</v>
      </c>
      <c r="G2658" s="6" t="str">
        <f t="shared" si="166"/>
        <v>NEUTRAL</v>
      </c>
      <c r="H2658" s="6" t="str">
        <f t="shared" si="165"/>
        <v>CONFIRMED BULLISH</v>
      </c>
    </row>
    <row r="2659" spans="1:8" ht="13.5" x14ac:dyDescent="0.25">
      <c r="A2659" s="3">
        <f>TITRES_STAT!B2662</f>
        <v>45880</v>
      </c>
      <c r="B2659" s="6">
        <f>TITRES_STAT!C2662</f>
        <v>29.85</v>
      </c>
      <c r="C2659" s="6">
        <f>TITRES_STAT!D2662</f>
        <v>29.85</v>
      </c>
      <c r="D2659" s="6">
        <f>TITRES_STAT!E2662</f>
        <v>0</v>
      </c>
      <c r="E2659" s="2">
        <f t="shared" si="164"/>
        <v>-722.72565537665025</v>
      </c>
      <c r="F2659" s="6" t="str">
        <f t="shared" si="167"/>
        <v>BEARISH</v>
      </c>
      <c r="G2659" s="6" t="str">
        <f t="shared" si="166"/>
        <v>STRONG</v>
      </c>
      <c r="H2659" s="6" t="str">
        <f t="shared" si="165"/>
        <v>CONFIRMED BEARISH</v>
      </c>
    </row>
    <row r="2660" spans="1:8" ht="13.5" x14ac:dyDescent="0.25">
      <c r="A2660" s="3">
        <f>TITRES_STAT!B2663</f>
        <v>45881</v>
      </c>
      <c r="B2660" s="6">
        <f>TITRES_STAT!C2663</f>
        <v>29.85</v>
      </c>
      <c r="C2660" s="6">
        <f>TITRES_STAT!D2663</f>
        <v>29.85</v>
      </c>
      <c r="D2660" s="6">
        <f>TITRES_STAT!E2663</f>
        <v>0</v>
      </c>
      <c r="E2660" s="2">
        <f t="shared" si="164"/>
        <v>-722.72565537665025</v>
      </c>
      <c r="F2660" s="6" t="str">
        <f t="shared" si="167"/>
        <v>BEARISH</v>
      </c>
      <c r="G2660" s="6" t="str">
        <f t="shared" si="166"/>
        <v>STRONG</v>
      </c>
      <c r="H2660" s="6" t="str">
        <f t="shared" si="165"/>
        <v>CONFIRMED BEARISH</v>
      </c>
    </row>
    <row r="2661" spans="1:8" ht="13.5" x14ac:dyDescent="0.25">
      <c r="A2661" s="3">
        <f>TITRES_STAT!B2664</f>
        <v>45883</v>
      </c>
      <c r="B2661" s="6">
        <f>TITRES_STAT!C2664</f>
        <v>29.35</v>
      </c>
      <c r="C2661" s="6">
        <f>TITRES_STAT!D2664</f>
        <v>29.35</v>
      </c>
      <c r="D2661" s="6">
        <f>TITRES_STAT!E2664</f>
        <v>28.884</v>
      </c>
      <c r="E2661" s="2">
        <f t="shared" si="164"/>
        <v>-751.60965537665027</v>
      </c>
      <c r="F2661" s="6" t="str">
        <f t="shared" si="167"/>
        <v>BEARISH</v>
      </c>
      <c r="G2661" s="6" t="str">
        <f t="shared" si="166"/>
        <v>STRONG</v>
      </c>
      <c r="H2661" s="6" t="str">
        <f t="shared" si="165"/>
        <v>CONFIRMED BEARISH</v>
      </c>
    </row>
    <row r="2662" spans="1:8" ht="13.5" x14ac:dyDescent="0.25">
      <c r="A2662" s="3">
        <f>TITRES_STAT!B2665</f>
        <v>45884</v>
      </c>
      <c r="B2662" s="6">
        <f>TITRES_STAT!C2665</f>
        <v>29.34</v>
      </c>
      <c r="C2662" s="6">
        <f>TITRES_STAT!D2665</f>
        <v>29.34</v>
      </c>
      <c r="D2662" s="6">
        <f>TITRES_STAT!E2665</f>
        <v>29.34</v>
      </c>
      <c r="E2662" s="2">
        <f t="shared" si="164"/>
        <v>-780.9496553766503</v>
      </c>
      <c r="F2662" s="6" t="str">
        <f t="shared" si="167"/>
        <v>BEARISH</v>
      </c>
      <c r="G2662" s="6" t="str">
        <f t="shared" si="166"/>
        <v>STRONG</v>
      </c>
      <c r="H2662" s="6" t="str">
        <f t="shared" si="165"/>
        <v>CONFIRMED BEARISH</v>
      </c>
    </row>
    <row r="2663" spans="1:8" ht="13.5" x14ac:dyDescent="0.25">
      <c r="A2663" s="3">
        <f>TITRES_STAT!B2666</f>
        <v>45887</v>
      </c>
      <c r="B2663" s="6">
        <f>TITRES_STAT!C2666</f>
        <v>29.34</v>
      </c>
      <c r="C2663" s="6">
        <f>TITRES_STAT!D2666</f>
        <v>29.34</v>
      </c>
      <c r="D2663" s="6">
        <f>TITRES_STAT!E2666</f>
        <v>0</v>
      </c>
      <c r="E2663" s="2">
        <f t="shared" si="164"/>
        <v>-780.9496553766503</v>
      </c>
      <c r="F2663" s="6" t="str">
        <f t="shared" si="167"/>
        <v>BEARISH</v>
      </c>
      <c r="G2663" s="6" t="str">
        <f t="shared" si="166"/>
        <v>STRONG</v>
      </c>
      <c r="H2663" s="6" t="str">
        <f t="shared" si="165"/>
        <v>CONFIRMED BEARISH</v>
      </c>
    </row>
    <row r="2664" spans="1:8" ht="13.5" x14ac:dyDescent="0.25">
      <c r="A2664" s="3">
        <f>TITRES_STAT!B2667</f>
        <v>45888</v>
      </c>
      <c r="B2664" s="6">
        <f>TITRES_STAT!C2667</f>
        <v>28.9</v>
      </c>
      <c r="C2664" s="6">
        <f>TITRES_STAT!D2667</f>
        <v>28.9</v>
      </c>
      <c r="D2664" s="6">
        <f>TITRES_STAT!E2667</f>
        <v>28.613</v>
      </c>
      <c r="E2664" s="2">
        <f t="shared" si="164"/>
        <v>-809.56265537665035</v>
      </c>
      <c r="F2664" s="6" t="str">
        <f t="shared" si="167"/>
        <v>BEARISH</v>
      </c>
      <c r="G2664" s="6" t="str">
        <f t="shared" si="166"/>
        <v>STRONG</v>
      </c>
      <c r="H2664" s="6" t="str">
        <f t="shared" si="165"/>
        <v>CONFIRMED BEARISH</v>
      </c>
    </row>
    <row r="2665" spans="1:8" ht="13.5" x14ac:dyDescent="0.25">
      <c r="A2665" s="3">
        <f>TITRES_STAT!B2668</f>
        <v>45889</v>
      </c>
      <c r="B2665" s="6">
        <f>TITRES_STAT!C2668</f>
        <v>28.9</v>
      </c>
      <c r="C2665" s="6">
        <f>TITRES_STAT!D2668</f>
        <v>28.9</v>
      </c>
      <c r="D2665" s="6">
        <f>TITRES_STAT!E2668</f>
        <v>28.065000000000001</v>
      </c>
      <c r="E2665" s="2">
        <f t="shared" si="164"/>
        <v>-809.56265537665035</v>
      </c>
      <c r="F2665" s="6" t="str">
        <f t="shared" si="167"/>
        <v>BEARISH</v>
      </c>
      <c r="G2665" s="6" t="str">
        <f t="shared" si="166"/>
        <v>STRONG</v>
      </c>
      <c r="H2665" s="6" t="str">
        <f t="shared" si="165"/>
        <v>CONFIRMED BEARISH</v>
      </c>
    </row>
    <row r="2666" spans="1:8" ht="13.5" x14ac:dyDescent="0.25">
      <c r="A2666" s="3">
        <f>TITRES_STAT!B2669</f>
        <v>45890</v>
      </c>
      <c r="B2666" s="6">
        <f>TITRES_STAT!C2669</f>
        <v>28.9</v>
      </c>
      <c r="C2666" s="6">
        <f>TITRES_STAT!D2669</f>
        <v>28.9</v>
      </c>
      <c r="D2666" s="6">
        <f>TITRES_STAT!E2669</f>
        <v>28.9</v>
      </c>
      <c r="E2666" s="2">
        <f t="shared" si="164"/>
        <v>-809.56265537665035</v>
      </c>
      <c r="F2666" s="6" t="str">
        <f t="shared" si="167"/>
        <v>BEARISH</v>
      </c>
      <c r="G2666" s="6" t="str">
        <f t="shared" si="166"/>
        <v>STRONG</v>
      </c>
      <c r="H2666" s="6" t="str">
        <f t="shared" si="165"/>
        <v>CONFIRMED BEARISH</v>
      </c>
    </row>
    <row r="2667" spans="1:8" ht="13.5" x14ac:dyDescent="0.25">
      <c r="A2667" s="3">
        <f>TITRES_STAT!B2670</f>
        <v>45891</v>
      </c>
      <c r="B2667" s="6">
        <f>TITRES_STAT!C2670</f>
        <v>28.9</v>
      </c>
      <c r="C2667" s="6">
        <f>TITRES_STAT!D2670</f>
        <v>28.9</v>
      </c>
      <c r="D2667" s="6">
        <f>TITRES_STAT!E2670</f>
        <v>28.9</v>
      </c>
      <c r="E2667" s="2">
        <f t="shared" si="164"/>
        <v>-809.56265537665035</v>
      </c>
      <c r="F2667" s="6" t="str">
        <f t="shared" si="167"/>
        <v>BEARISH</v>
      </c>
      <c r="G2667" s="6" t="str">
        <f t="shared" si="166"/>
        <v>STRONG</v>
      </c>
      <c r="H2667" s="6" t="str">
        <f t="shared" si="165"/>
        <v>CONFIRMED BEARISH</v>
      </c>
    </row>
    <row r="2668" spans="1:8" ht="13.5" x14ac:dyDescent="0.25">
      <c r="A2668" s="3">
        <f>TITRES_STAT!B2671</f>
        <v>45894</v>
      </c>
      <c r="B2668" s="6">
        <f>TITRES_STAT!C2671</f>
        <v>28.9</v>
      </c>
      <c r="C2668" s="6">
        <f>TITRES_STAT!D2671</f>
        <v>28.9</v>
      </c>
      <c r="D2668" s="6">
        <f>TITRES_STAT!E2671</f>
        <v>0</v>
      </c>
      <c r="E2668" s="2">
        <f t="shared" si="164"/>
        <v>-809.56265537665035</v>
      </c>
      <c r="F2668" s="6" t="str">
        <f t="shared" si="167"/>
        <v>BEARISH</v>
      </c>
      <c r="G2668" s="6" t="str">
        <f t="shared" si="166"/>
        <v>STRONG</v>
      </c>
      <c r="H2668" s="6" t="str">
        <f t="shared" si="165"/>
        <v>CONFIRMED BEARISH</v>
      </c>
    </row>
    <row r="2669" spans="1:8" ht="13.5" x14ac:dyDescent="0.25">
      <c r="A2669" s="3">
        <f>TITRES_STAT!B2672</f>
        <v>45895</v>
      </c>
      <c r="B2669" s="6">
        <f>TITRES_STAT!C2672</f>
        <v>28.9</v>
      </c>
      <c r="C2669" s="6">
        <f>TITRES_STAT!D2672</f>
        <v>28.9</v>
      </c>
      <c r="D2669" s="6">
        <f>TITRES_STAT!E2672</f>
        <v>28.9</v>
      </c>
      <c r="E2669" s="2">
        <f t="shared" si="164"/>
        <v>-809.56265537665035</v>
      </c>
      <c r="F2669" s="6" t="str">
        <f t="shared" si="167"/>
        <v>NEUTRAL</v>
      </c>
      <c r="G2669" s="6" t="str">
        <f t="shared" si="166"/>
        <v>NEUTRAL</v>
      </c>
      <c r="H2669" s="6" t="str">
        <f t="shared" si="165"/>
        <v>NEUTRAL</v>
      </c>
    </row>
    <row r="2670" spans="1:8" ht="13.5" x14ac:dyDescent="0.25">
      <c r="A2670" s="3">
        <f>TITRES_STAT!B2673</f>
        <v>45896</v>
      </c>
      <c r="B2670" s="6">
        <f>TITRES_STAT!C2673</f>
        <v>28.9</v>
      </c>
      <c r="C2670" s="6">
        <f>TITRES_STAT!D2673</f>
        <v>28.9</v>
      </c>
      <c r="D2670" s="6">
        <f>TITRES_STAT!E2673</f>
        <v>28.9</v>
      </c>
      <c r="E2670" s="2">
        <f t="shared" si="164"/>
        <v>-809.56265537665035</v>
      </c>
      <c r="F2670" s="6" t="str">
        <f t="shared" si="167"/>
        <v>NEUTRAL</v>
      </c>
      <c r="G2670" s="6" t="str">
        <f t="shared" si="166"/>
        <v>NEUTRAL</v>
      </c>
      <c r="H2670" s="6" t="str">
        <f t="shared" si="165"/>
        <v>NEUTRAL</v>
      </c>
    </row>
    <row r="2671" spans="1:8" ht="13.5" x14ac:dyDescent="0.25">
      <c r="A2671" s="3">
        <f>TITRES_STAT!B2674</f>
        <v>45897</v>
      </c>
      <c r="B2671" s="6">
        <f>TITRES_STAT!C2674</f>
        <v>29</v>
      </c>
      <c r="C2671" s="6">
        <f>TITRES_STAT!D2674</f>
        <v>29</v>
      </c>
      <c r="D2671" s="6">
        <f>TITRES_STAT!E2674</f>
        <v>28.978999999999999</v>
      </c>
      <c r="E2671" s="2">
        <f t="shared" si="164"/>
        <v>-780.58365537665031</v>
      </c>
      <c r="F2671" s="6" t="str">
        <f t="shared" si="167"/>
        <v>BULLISH</v>
      </c>
      <c r="G2671" s="6" t="str">
        <f t="shared" si="166"/>
        <v>WEAK</v>
      </c>
      <c r="H2671" s="6" t="str">
        <f t="shared" si="165"/>
        <v>CONFIRMED BULLISH</v>
      </c>
    </row>
    <row r="2672" spans="1:8" ht="13.5" x14ac:dyDescent="0.25">
      <c r="A2672" s="3">
        <f>TITRES_STAT!B2675</f>
        <v>45898</v>
      </c>
      <c r="B2672" s="6">
        <f>TITRES_STAT!C2675</f>
        <v>29.25</v>
      </c>
      <c r="C2672" s="6">
        <f>TITRES_STAT!D2675</f>
        <v>29.25</v>
      </c>
      <c r="D2672" s="6">
        <f>TITRES_STAT!E2675</f>
        <v>29.274999999999999</v>
      </c>
      <c r="E2672" s="2">
        <f t="shared" si="164"/>
        <v>-751.30865537665034</v>
      </c>
      <c r="F2672" s="6" t="str">
        <f t="shared" si="167"/>
        <v>BULLISH</v>
      </c>
      <c r="G2672" s="6" t="str">
        <f t="shared" si="166"/>
        <v>WEAK</v>
      </c>
      <c r="H2672" s="6" t="str">
        <f t="shared" si="165"/>
        <v>CONFIRMED BULLISH</v>
      </c>
    </row>
    <row r="2673" spans="1:8" ht="13.5" x14ac:dyDescent="0.25">
      <c r="A2673" s="3">
        <f>TITRES_STAT!B2676</f>
        <v>45901</v>
      </c>
      <c r="B2673" s="6">
        <f>TITRES_STAT!C2676</f>
        <v>30</v>
      </c>
      <c r="C2673" s="6">
        <f>TITRES_STAT!D2676</f>
        <v>30</v>
      </c>
      <c r="D2673" s="6">
        <f>TITRES_STAT!E2676</f>
        <v>29.407</v>
      </c>
      <c r="E2673" s="2">
        <f t="shared" si="164"/>
        <v>-721.9016553766503</v>
      </c>
      <c r="F2673" s="6" t="str">
        <f t="shared" si="167"/>
        <v>BULLISH</v>
      </c>
      <c r="G2673" s="6" t="str">
        <f t="shared" si="166"/>
        <v>WEAK</v>
      </c>
      <c r="H2673" s="6" t="str">
        <f t="shared" si="165"/>
        <v>CONFIRMED BULLISH</v>
      </c>
    </row>
    <row r="2674" spans="1:8" ht="13.5" x14ac:dyDescent="0.25">
      <c r="A2674" s="3">
        <f>TITRES_STAT!B2677</f>
        <v>45902</v>
      </c>
      <c r="B2674" s="6">
        <f>TITRES_STAT!C2677</f>
        <v>8.0500000000000007</v>
      </c>
      <c r="C2674" s="6">
        <f>TITRES_STAT!D2677</f>
        <v>8.0500000000000007</v>
      </c>
      <c r="D2674" s="6">
        <f>TITRES_STAT!E2677</f>
        <v>2</v>
      </c>
      <c r="E2674" s="2">
        <f t="shared" si="164"/>
        <v>-723.9016553766503</v>
      </c>
      <c r="F2674" s="6" t="str">
        <f t="shared" si="167"/>
        <v>BULLISH</v>
      </c>
      <c r="G2674" s="6" t="str">
        <f t="shared" si="166"/>
        <v>WEAK</v>
      </c>
      <c r="H2674" s="6" t="str">
        <f t="shared" si="165"/>
        <v>BULLISH DIVERGENCE</v>
      </c>
    </row>
    <row r="2675" spans="1:8" ht="13.5" x14ac:dyDescent="0.25">
      <c r="A2675" s="3">
        <f>TITRES_STAT!B2678</f>
        <v>45903</v>
      </c>
      <c r="B2675" s="6">
        <f>TITRES_STAT!C2678</f>
        <v>8.0500000000000007</v>
      </c>
      <c r="C2675" s="6">
        <f>TITRES_STAT!D2678</f>
        <v>8.0500000000000007</v>
      </c>
      <c r="D2675" s="6">
        <f>TITRES_STAT!E2678</f>
        <v>0</v>
      </c>
      <c r="E2675" s="2">
        <f t="shared" si="164"/>
        <v>-723.9016553766503</v>
      </c>
      <c r="F2675" s="6" t="str">
        <f t="shared" si="167"/>
        <v>BULLISH</v>
      </c>
      <c r="G2675" s="6" t="str">
        <f t="shared" si="166"/>
        <v>WEAK</v>
      </c>
      <c r="H2675" s="6" t="str">
        <f t="shared" si="165"/>
        <v>BULLISH DIVERGENCE</v>
      </c>
    </row>
    <row r="2676" spans="1:8" ht="13.5" x14ac:dyDescent="0.25">
      <c r="A2676" s="3">
        <f>TITRES_STAT!B2679</f>
        <v>45905</v>
      </c>
      <c r="B2676" s="6">
        <f>TITRES_STAT!C2679</f>
        <v>8</v>
      </c>
      <c r="C2676" s="6">
        <f>TITRES_STAT!D2679</f>
        <v>8</v>
      </c>
      <c r="D2676" s="6">
        <f>TITRES_STAT!E2679</f>
        <v>6</v>
      </c>
      <c r="E2676" s="2">
        <f t="shared" si="164"/>
        <v>-729.9016553766503</v>
      </c>
      <c r="F2676" s="6" t="str">
        <f t="shared" si="167"/>
        <v>BULLISH</v>
      </c>
      <c r="G2676" s="6" t="str">
        <f t="shared" si="166"/>
        <v>WEAK</v>
      </c>
      <c r="H2676" s="6" t="str">
        <f t="shared" si="165"/>
        <v>BULLISH DIVERGENCE</v>
      </c>
    </row>
    <row r="2677" spans="1:8" ht="13.5" x14ac:dyDescent="0.25">
      <c r="A2677" s="3">
        <f>TITRES_STAT!B2680</f>
        <v>45908</v>
      </c>
      <c r="B2677" s="6">
        <f>TITRES_STAT!C2680</f>
        <v>8</v>
      </c>
      <c r="C2677" s="6">
        <f>TITRES_STAT!D2680</f>
        <v>8</v>
      </c>
      <c r="D2677" s="6">
        <f>TITRES_STAT!E2680</f>
        <v>0</v>
      </c>
      <c r="E2677" s="2">
        <f t="shared" si="164"/>
        <v>-729.9016553766503</v>
      </c>
      <c r="F2677" s="6" t="str">
        <f t="shared" si="167"/>
        <v>BULLISH</v>
      </c>
      <c r="G2677" s="6" t="str">
        <f t="shared" si="166"/>
        <v>WEAK</v>
      </c>
      <c r="H2677" s="6" t="str">
        <f t="shared" si="165"/>
        <v>BULLISH DIVERGENCE</v>
      </c>
    </row>
    <row r="2678" spans="1:8" ht="13.5" x14ac:dyDescent="0.25">
      <c r="A2678" s="3">
        <f>TITRES_STAT!B2681</f>
        <v>45909</v>
      </c>
      <c r="B2678" s="6">
        <f>TITRES_STAT!C2681</f>
        <v>8</v>
      </c>
      <c r="C2678" s="6">
        <f>TITRES_STAT!D2681</f>
        <v>8</v>
      </c>
      <c r="D2678" s="6">
        <f>TITRES_STAT!E2681</f>
        <v>0</v>
      </c>
      <c r="E2678" s="2">
        <f t="shared" si="164"/>
        <v>-729.9016553766503</v>
      </c>
      <c r="F2678" s="6" t="str">
        <f t="shared" si="167"/>
        <v>BEARISH</v>
      </c>
      <c r="G2678" s="6" t="str">
        <f t="shared" si="166"/>
        <v>NEUTRAL</v>
      </c>
      <c r="H2678" s="6" t="str">
        <f t="shared" si="165"/>
        <v>CONFIRMED BEARISH</v>
      </c>
    </row>
    <row r="2679" spans="1:8" ht="13.5" x14ac:dyDescent="0.25">
      <c r="A2679" s="3">
        <f>TITRES_STAT!B2682</f>
        <v>45910</v>
      </c>
      <c r="B2679" s="6">
        <f>TITRES_STAT!C2682</f>
        <v>7.8</v>
      </c>
      <c r="C2679" s="6">
        <f>TITRES_STAT!D2682</f>
        <v>7.8</v>
      </c>
      <c r="D2679" s="6">
        <f>TITRES_STAT!E2682</f>
        <v>220</v>
      </c>
      <c r="E2679" s="2">
        <f t="shared" si="164"/>
        <v>-949.9016553766503</v>
      </c>
      <c r="F2679" s="6" t="str">
        <f t="shared" si="167"/>
        <v>BEARISH</v>
      </c>
      <c r="G2679" s="6" t="str">
        <f t="shared" si="166"/>
        <v>STRONG</v>
      </c>
      <c r="H2679" s="6" t="str">
        <f t="shared" si="165"/>
        <v>CONFIRMED BEARISH</v>
      </c>
    </row>
    <row r="2680" spans="1:8" ht="13.5" x14ac:dyDescent="0.25">
      <c r="A2680" s="3">
        <f>TITRES_STAT!B2683</f>
        <v>45911</v>
      </c>
      <c r="B2680" s="6">
        <f>TITRES_STAT!C2683</f>
        <v>7.99</v>
      </c>
      <c r="C2680" s="6">
        <f>TITRES_STAT!D2683</f>
        <v>7.99</v>
      </c>
      <c r="D2680" s="6">
        <f>TITRES_STAT!E2683</f>
        <v>51</v>
      </c>
      <c r="E2680" s="2">
        <f t="shared" si="164"/>
        <v>-898.9016553766503</v>
      </c>
      <c r="F2680" s="6" t="str">
        <f t="shared" si="167"/>
        <v>BEARISH</v>
      </c>
      <c r="G2680" s="6" t="str">
        <f t="shared" si="166"/>
        <v>STRONG</v>
      </c>
      <c r="H2680" s="6" t="str">
        <f t="shared" si="165"/>
        <v>CONFIRMED BEARISH</v>
      </c>
    </row>
    <row r="2681" spans="1:8" ht="13.5" x14ac:dyDescent="0.25">
      <c r="A2681" s="3">
        <f>TITRES_STAT!B2684</f>
        <v>45912</v>
      </c>
      <c r="B2681" s="6">
        <f>TITRES_STAT!C2684</f>
        <v>7.99</v>
      </c>
      <c r="C2681" s="6">
        <f>TITRES_STAT!D2684</f>
        <v>7.99</v>
      </c>
      <c r="D2681" s="6">
        <f>TITRES_STAT!E2684</f>
        <v>0</v>
      </c>
      <c r="E2681" s="2">
        <f t="shared" si="164"/>
        <v>-898.9016553766503</v>
      </c>
      <c r="F2681" s="6" t="str">
        <f t="shared" si="167"/>
        <v>BEARISH</v>
      </c>
      <c r="G2681" s="6" t="str">
        <f t="shared" si="166"/>
        <v>STRONG</v>
      </c>
      <c r="H2681" s="6" t="str">
        <f t="shared" si="165"/>
        <v>CONFIRMED BEARISH</v>
      </c>
    </row>
    <row r="2682" spans="1:8" ht="13.5" x14ac:dyDescent="0.25">
      <c r="A2682" s="3">
        <f>TITRES_STAT!B2685</f>
        <v>45915</v>
      </c>
      <c r="B2682" s="6">
        <f>TITRES_STAT!C2685</f>
        <v>7.99</v>
      </c>
      <c r="C2682" s="6">
        <f>TITRES_STAT!D2685</f>
        <v>7.99</v>
      </c>
      <c r="D2682" s="6">
        <f>TITRES_STAT!E2685</f>
        <v>0</v>
      </c>
      <c r="E2682" s="2">
        <f t="shared" si="164"/>
        <v>-898.9016553766503</v>
      </c>
      <c r="F2682" s="6" t="str">
        <f t="shared" si="167"/>
        <v>BEARISH</v>
      </c>
      <c r="G2682" s="6" t="str">
        <f t="shared" si="166"/>
        <v>STRONG</v>
      </c>
      <c r="H2682" s="6" t="str">
        <f t="shared" si="165"/>
        <v>CONFIRMED BEARISH</v>
      </c>
    </row>
    <row r="2683" spans="1:8" ht="13.5" x14ac:dyDescent="0.25">
      <c r="A2683" s="3">
        <f>TITRES_STAT!B2686</f>
        <v>45916</v>
      </c>
      <c r="B2683" s="6">
        <f>TITRES_STAT!C2686</f>
        <v>7.99</v>
      </c>
      <c r="C2683" s="6">
        <f>TITRES_STAT!D2686</f>
        <v>7.99</v>
      </c>
      <c r="D2683" s="6">
        <f>TITRES_STAT!E2686</f>
        <v>0</v>
      </c>
      <c r="E2683" s="2">
        <f t="shared" si="164"/>
        <v>-898.9016553766503</v>
      </c>
      <c r="F2683" s="6" t="str">
        <f t="shared" si="167"/>
        <v>BEARISH</v>
      </c>
      <c r="G2683" s="6" t="str">
        <f t="shared" si="166"/>
        <v>STRONG</v>
      </c>
      <c r="H2683" s="6" t="str">
        <f t="shared" si="165"/>
        <v>CONFIRMED BEARISH</v>
      </c>
    </row>
    <row r="2684" spans="1:8" ht="13.5" x14ac:dyDescent="0.25">
      <c r="A2684" s="3">
        <f>TITRES_STAT!B2687</f>
        <v>45917</v>
      </c>
      <c r="B2684" s="6">
        <f>TITRES_STAT!C2687</f>
        <v>7.97</v>
      </c>
      <c r="C2684" s="6">
        <f>TITRES_STAT!D2687</f>
        <v>7.97</v>
      </c>
      <c r="D2684" s="6">
        <f>TITRES_STAT!E2687</f>
        <v>795</v>
      </c>
      <c r="E2684" s="2">
        <f t="shared" si="164"/>
        <v>-1693.9016553766503</v>
      </c>
      <c r="F2684" s="6" t="str">
        <f t="shared" si="167"/>
        <v>BEARISH</v>
      </c>
      <c r="G2684" s="6" t="str">
        <f t="shared" si="166"/>
        <v>STRONG</v>
      </c>
      <c r="H2684" s="6" t="str">
        <f t="shared" si="165"/>
        <v>BEARISH DIVERGENCE</v>
      </c>
    </row>
    <row r="2685" spans="1:8" ht="13.5" x14ac:dyDescent="0.25">
      <c r="A2685" s="3">
        <f>TITRES_STAT!B2688</f>
        <v>45918</v>
      </c>
      <c r="B2685" s="6">
        <f>TITRES_STAT!C2688</f>
        <v>7.8</v>
      </c>
      <c r="C2685" s="6">
        <f>TITRES_STAT!D2688</f>
        <v>7.8</v>
      </c>
      <c r="D2685" s="6">
        <f>TITRES_STAT!E2688</f>
        <v>160</v>
      </c>
      <c r="E2685" s="2">
        <f t="shared" si="164"/>
        <v>-1853.9016553766503</v>
      </c>
      <c r="F2685" s="6" t="str">
        <f t="shared" si="167"/>
        <v>BEARISH</v>
      </c>
      <c r="G2685" s="6" t="str">
        <f t="shared" si="166"/>
        <v>STRONG</v>
      </c>
      <c r="H2685" s="6" t="str">
        <f t="shared" si="165"/>
        <v>CONFIRMED BEARISH</v>
      </c>
    </row>
    <row r="2686" spans="1:8" ht="13.5" x14ac:dyDescent="0.25">
      <c r="A2686" s="3">
        <f>TITRES_STAT!B2689</f>
        <v>45919</v>
      </c>
      <c r="B2686" s="6">
        <f>TITRES_STAT!C2689</f>
        <v>7.9</v>
      </c>
      <c r="C2686" s="6">
        <f>TITRES_STAT!D2689</f>
        <v>7.9</v>
      </c>
      <c r="D2686" s="6">
        <f>TITRES_STAT!E2689</f>
        <v>22</v>
      </c>
      <c r="E2686" s="2">
        <f t="shared" si="164"/>
        <v>-1831.9016553766503</v>
      </c>
      <c r="F2686" s="6" t="str">
        <f t="shared" si="167"/>
        <v>BEARISH</v>
      </c>
      <c r="G2686" s="6" t="str">
        <f t="shared" si="166"/>
        <v>STRONG</v>
      </c>
      <c r="H2686" s="6" t="str">
        <f t="shared" si="165"/>
        <v>CONFIRMED BEARISH</v>
      </c>
    </row>
    <row r="2687" spans="1:8" ht="13.5" x14ac:dyDescent="0.25">
      <c r="A2687" s="3">
        <f>TITRES_STAT!B2690</f>
        <v>45922</v>
      </c>
      <c r="B2687" s="6">
        <f>TITRES_STAT!C2690</f>
        <v>7.99</v>
      </c>
      <c r="C2687" s="6">
        <f>TITRES_STAT!D2690</f>
        <v>7.99</v>
      </c>
      <c r="D2687" s="6">
        <f>TITRES_STAT!E2690</f>
        <v>31</v>
      </c>
      <c r="E2687" s="2">
        <f t="shared" si="164"/>
        <v>-1800.9016553766503</v>
      </c>
      <c r="F2687" s="6" t="str">
        <f t="shared" si="167"/>
        <v>BEARISH</v>
      </c>
      <c r="G2687" s="6" t="str">
        <f t="shared" si="166"/>
        <v>STRONG</v>
      </c>
      <c r="H2687" s="6" t="str">
        <f t="shared" si="165"/>
        <v>NEUTRAL</v>
      </c>
    </row>
    <row r="2688" spans="1:8" ht="13.5" x14ac:dyDescent="0.25">
      <c r="A2688" s="3">
        <f>TITRES_STAT!B2691</f>
        <v>45923</v>
      </c>
      <c r="B2688" s="6">
        <f>TITRES_STAT!C2691</f>
        <v>7.99</v>
      </c>
      <c r="C2688" s="6">
        <f>TITRES_STAT!D2691</f>
        <v>7.99</v>
      </c>
      <c r="D2688" s="6">
        <f>TITRES_STAT!E2691</f>
        <v>2636</v>
      </c>
      <c r="E2688" s="2">
        <f t="shared" si="164"/>
        <v>-1800.9016553766503</v>
      </c>
      <c r="F2688" s="6" t="str">
        <f t="shared" si="167"/>
        <v>BEARISH</v>
      </c>
      <c r="G2688" s="6" t="str">
        <f t="shared" si="166"/>
        <v>STRONG</v>
      </c>
      <c r="H2688" s="6" t="str">
        <f t="shared" si="165"/>
        <v>NEUTRAL</v>
      </c>
    </row>
    <row r="2689" spans="1:8" ht="13.5" x14ac:dyDescent="0.25">
      <c r="A2689" s="3">
        <f>TITRES_STAT!B2692</f>
        <v>45924</v>
      </c>
      <c r="B2689" s="6">
        <f>TITRES_STAT!C2692</f>
        <v>7.99</v>
      </c>
      <c r="C2689" s="6">
        <f>TITRES_STAT!D2692</f>
        <v>7.99</v>
      </c>
      <c r="D2689" s="6">
        <f>TITRES_STAT!E2692</f>
        <v>0</v>
      </c>
      <c r="E2689" s="2">
        <f t="shared" si="164"/>
        <v>-1800.9016553766503</v>
      </c>
      <c r="F2689" s="6" t="str">
        <f t="shared" si="167"/>
        <v>BEARISH</v>
      </c>
      <c r="G2689" s="6" t="str">
        <f t="shared" si="166"/>
        <v>STRONG</v>
      </c>
      <c r="H2689" s="6" t="str">
        <f t="shared" si="165"/>
        <v>BEARISH DIVERGENCE</v>
      </c>
    </row>
    <row r="2690" spans="1:8" ht="13.5" x14ac:dyDescent="0.25">
      <c r="A2690" s="3">
        <f>TITRES_STAT!B2693</f>
        <v>45925</v>
      </c>
      <c r="B2690" s="6">
        <f>TITRES_STAT!C2693</f>
        <v>7.99</v>
      </c>
      <c r="C2690" s="6">
        <f>TITRES_STAT!D2693</f>
        <v>7.99</v>
      </c>
      <c r="D2690" s="6">
        <f>TITRES_STAT!E2693</f>
        <v>8</v>
      </c>
      <c r="E2690" s="2">
        <f t="shared" si="164"/>
        <v>-1800.9016553766503</v>
      </c>
      <c r="F2690" s="6" t="str">
        <f t="shared" si="167"/>
        <v>BULLISH</v>
      </c>
      <c r="G2690" s="6" t="str">
        <f t="shared" si="166"/>
        <v>WEAK</v>
      </c>
      <c r="H2690" s="6" t="str">
        <f t="shared" si="165"/>
        <v>CONFIRMED BULLISH</v>
      </c>
    </row>
    <row r="2691" spans="1:8" ht="13.5" x14ac:dyDescent="0.25">
      <c r="A2691" s="3">
        <f>TITRES_STAT!B2694</f>
        <v>45926</v>
      </c>
      <c r="B2691" s="6">
        <f>TITRES_STAT!C2694</f>
        <v>7.99</v>
      </c>
      <c r="C2691" s="6">
        <f>TITRES_STAT!D2694</f>
        <v>7.99</v>
      </c>
      <c r="D2691" s="6">
        <f>TITRES_STAT!E2694</f>
        <v>0</v>
      </c>
      <c r="E2691" s="2">
        <f t="shared" si="164"/>
        <v>-1800.9016553766503</v>
      </c>
      <c r="F2691" s="6" t="str">
        <f t="shared" si="167"/>
        <v>BULLISH</v>
      </c>
      <c r="G2691" s="6" t="str">
        <f t="shared" si="166"/>
        <v>NEUTRAL</v>
      </c>
      <c r="H2691" s="6" t="str">
        <f t="shared" si="165"/>
        <v>CONFIRMED BULLISH</v>
      </c>
    </row>
    <row r="2692" spans="1:8" ht="13.5" x14ac:dyDescent="0.25">
      <c r="A2692" s="3">
        <f>TITRES_STAT!B2695</f>
        <v>45929</v>
      </c>
      <c r="B2692" s="6">
        <f>TITRES_STAT!C2695</f>
        <v>7.97</v>
      </c>
      <c r="C2692" s="6">
        <f>TITRES_STAT!D2695</f>
        <v>7.97</v>
      </c>
      <c r="D2692" s="6">
        <f>TITRES_STAT!E2695</f>
        <v>100</v>
      </c>
      <c r="E2692" s="2">
        <f>IF(B2692&gt;B2691, E2691+D2692, IF(B2692&lt;B2691, E2691-D2692, E2691))</f>
        <v>-1900.9016553766503</v>
      </c>
      <c r="F2692" s="6" t="str">
        <f t="shared" si="167"/>
        <v>BEARISH</v>
      </c>
      <c r="G2692" s="6" t="str">
        <f t="shared" si="166"/>
        <v>STRONG</v>
      </c>
      <c r="H2692" s="6" t="str">
        <f t="shared" si="165"/>
        <v>CONFIRMED BEARISH</v>
      </c>
    </row>
    <row r="2693" spans="1:8" ht="13.5" x14ac:dyDescent="0.25">
      <c r="A2693" s="3">
        <f>TITRES_STAT!B2696</f>
        <v>45930</v>
      </c>
      <c r="B2693" s="6">
        <f>TITRES_STAT!C2696</f>
        <v>7.97</v>
      </c>
      <c r="C2693" s="6">
        <f>TITRES_STAT!D2696</f>
        <v>7.97</v>
      </c>
      <c r="D2693" s="6">
        <f>TITRES_STAT!E2696</f>
        <v>100</v>
      </c>
      <c r="E2693" s="6">
        <f>TITRES_STAT!F2696</f>
        <v>7.97</v>
      </c>
      <c r="F2693" s="6" t="str">
        <f t="shared" si="167"/>
        <v>BULLISH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BULLISH DIVERGENCE</v>
      </c>
    </row>
    <row r="2694" spans="1:8" ht="13.5" x14ac:dyDescent="0.25">
      <c r="A2694" s="3">
        <f>TITRES_STAT!B2697</f>
        <v>45931</v>
      </c>
      <c r="B2694" s="6">
        <f>TITRES_STAT!C2697</f>
        <v>7.97</v>
      </c>
      <c r="C2694" s="6">
        <f>TITRES_STAT!D2697</f>
        <v>7.97</v>
      </c>
      <c r="D2694" s="6">
        <f>TITRES_STAT!E2697</f>
        <v>477</v>
      </c>
      <c r="E2694" s="6">
        <f>TITRES_STAT!F2697</f>
        <v>7.97</v>
      </c>
      <c r="F2694" s="6" t="str">
        <f t="shared" ref="F2694:F2706" si="168">IF(E2694&gt;E2689,"BULLISH",IF(E2694&lt;E2689,"BEARISH","NEUTRAL"))</f>
        <v>BULLISH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BULLISH DIVERGENCE</v>
      </c>
    </row>
    <row r="2695" spans="1:8" ht="13.5" x14ac:dyDescent="0.25">
      <c r="A2695" s="3">
        <f>TITRES_STAT!B2698</f>
        <v>45932</v>
      </c>
      <c r="B2695" s="6">
        <f>TITRES_STAT!C2698</f>
        <v>7.97</v>
      </c>
      <c r="C2695" s="6">
        <f>TITRES_STAT!D2698</f>
        <v>7.97</v>
      </c>
      <c r="D2695" s="6">
        <f>TITRES_STAT!E2698</f>
        <v>0</v>
      </c>
      <c r="E2695" s="6">
        <f>TITRES_STAT!F2698</f>
        <v>0</v>
      </c>
      <c r="F2695" s="6" t="str">
        <f t="shared" si="168"/>
        <v>BULLISH</v>
      </c>
      <c r="G2695" s="6" t="str">
        <f t="shared" si="169"/>
        <v>WEAK</v>
      </c>
      <c r="H2695" s="6" t="str">
        <f t="shared" si="170"/>
        <v>BULLISH DIVERGENCE</v>
      </c>
    </row>
    <row r="2696" spans="1:8" ht="13.5" x14ac:dyDescent="0.25">
      <c r="A2696" s="3">
        <f>TITRES_STAT!B2699</f>
        <v>45933</v>
      </c>
      <c r="B2696" s="6">
        <f>TITRES_STAT!C2699</f>
        <v>7.97</v>
      </c>
      <c r="C2696" s="6">
        <f>TITRES_STAT!D2699</f>
        <v>7.97</v>
      </c>
      <c r="D2696" s="6">
        <f>TITRES_STAT!E2699</f>
        <v>0</v>
      </c>
      <c r="E2696" s="6">
        <f>TITRES_STAT!F2699</f>
        <v>0</v>
      </c>
      <c r="F2696" s="6" t="str">
        <f t="shared" si="168"/>
        <v>BULLISH</v>
      </c>
      <c r="G2696" s="6" t="str">
        <f t="shared" si="169"/>
        <v>WEAK</v>
      </c>
      <c r="H2696" s="6" t="str">
        <f t="shared" si="170"/>
        <v>BULLISH DIVERGENCE</v>
      </c>
    </row>
    <row r="2697" spans="1:8" ht="13.5" x14ac:dyDescent="0.25">
      <c r="A2697" s="3">
        <f>TITRES_STAT!B2700</f>
        <v>45936</v>
      </c>
      <c r="B2697" s="6">
        <f>TITRES_STAT!C2700</f>
        <v>7.97</v>
      </c>
      <c r="C2697" s="6">
        <f>TITRES_STAT!D2700</f>
        <v>7.97</v>
      </c>
      <c r="D2697" s="6">
        <f>TITRES_STAT!E2700</f>
        <v>0</v>
      </c>
      <c r="E2697" s="6">
        <f>TITRES_STAT!F2700</f>
        <v>0</v>
      </c>
      <c r="F2697" s="6" t="str">
        <f t="shared" si="168"/>
        <v>BULLISH</v>
      </c>
      <c r="G2697" s="6" t="str">
        <f t="shared" si="169"/>
        <v>WEAK</v>
      </c>
      <c r="H2697" s="6" t="str">
        <f t="shared" si="170"/>
        <v>NEUTRAL</v>
      </c>
    </row>
    <row r="2698" spans="1:8" ht="13.5" x14ac:dyDescent="0.25">
      <c r="A2698" s="3">
        <f>TITRES_STAT!B2701</f>
        <v>45937</v>
      </c>
      <c r="B2698" s="6">
        <f>TITRES_STAT!C2701</f>
        <v>7.97</v>
      </c>
      <c r="C2698" s="6">
        <f>TITRES_STAT!D2701</f>
        <v>7.97</v>
      </c>
      <c r="D2698" s="6">
        <f>TITRES_STAT!E2701</f>
        <v>0</v>
      </c>
      <c r="E2698" s="6">
        <f>TITRES_STAT!F2701</f>
        <v>0</v>
      </c>
      <c r="F2698" s="6" t="str">
        <f t="shared" si="168"/>
        <v>BEARISH</v>
      </c>
      <c r="G2698" s="6" t="str">
        <f t="shared" si="169"/>
        <v>WEAK</v>
      </c>
      <c r="H2698" s="6" t="str">
        <f t="shared" si="170"/>
        <v>NEUTRAL</v>
      </c>
    </row>
    <row r="2699" spans="1:8" ht="13.5" x14ac:dyDescent="0.25">
      <c r="A2699" s="3">
        <f>TITRES_STAT!B2702</f>
        <v>45938</v>
      </c>
      <c r="B2699" s="6">
        <f>TITRES_STAT!C2702</f>
        <v>7.97</v>
      </c>
      <c r="C2699" s="6">
        <f>TITRES_STAT!D2702</f>
        <v>7.97</v>
      </c>
      <c r="D2699" s="6">
        <f>TITRES_STAT!E2702</f>
        <v>0</v>
      </c>
      <c r="E2699" s="6">
        <f>TITRES_STAT!F2702</f>
        <v>0</v>
      </c>
      <c r="F2699" s="6" t="str">
        <f t="shared" si="168"/>
        <v>BEARISH</v>
      </c>
      <c r="G2699" s="6" t="str">
        <f t="shared" si="169"/>
        <v>WEAK</v>
      </c>
      <c r="H2699" s="6" t="str">
        <f t="shared" si="170"/>
        <v>NEUTRAL</v>
      </c>
    </row>
    <row r="2700" spans="1:8" ht="13.5" x14ac:dyDescent="0.25">
      <c r="A2700" s="3">
        <f>TITRES_STAT!B2703</f>
        <v>45939</v>
      </c>
      <c r="B2700" s="6">
        <f>TITRES_STAT!C2703</f>
        <v>7.93</v>
      </c>
      <c r="C2700" s="6">
        <f>TITRES_STAT!D2703</f>
        <v>7.93</v>
      </c>
      <c r="D2700" s="6">
        <f>TITRES_STAT!E2703</f>
        <v>100</v>
      </c>
      <c r="E2700" s="6">
        <f>TITRES_STAT!F2703</f>
        <v>7.93</v>
      </c>
      <c r="F2700" s="6" t="str">
        <f t="shared" si="168"/>
        <v>BULLISH</v>
      </c>
      <c r="G2700" s="6" t="e">
        <f t="shared" si="169"/>
        <v>#DIV/0!</v>
      </c>
      <c r="H2700" s="6" t="str">
        <f t="shared" si="170"/>
        <v>BULLISH DIVERGENCE</v>
      </c>
    </row>
    <row r="2701" spans="1:8" ht="13.5" x14ac:dyDescent="0.25">
      <c r="A2701" s="3">
        <f>TITRES_STAT!B2704</f>
        <v>45940</v>
      </c>
      <c r="B2701" s="6">
        <f>TITRES_STAT!C2704</f>
        <v>7.93</v>
      </c>
      <c r="C2701" s="6">
        <f>TITRES_STAT!D2704</f>
        <v>7.93</v>
      </c>
      <c r="D2701" s="6">
        <f>TITRES_STAT!E2704</f>
        <v>0</v>
      </c>
      <c r="E2701" s="6">
        <f>TITRES_STAT!F2704</f>
        <v>0</v>
      </c>
      <c r="F2701" s="6" t="str">
        <f t="shared" si="168"/>
        <v>NEUTRAL</v>
      </c>
      <c r="G2701" s="6" t="e">
        <f t="shared" si="169"/>
        <v>#DIV/0!</v>
      </c>
      <c r="H2701" s="6" t="str">
        <f t="shared" si="170"/>
        <v>NEUTRAL</v>
      </c>
    </row>
    <row r="2702" spans="1:8" ht="13.5" x14ac:dyDescent="0.25">
      <c r="A2702" s="3">
        <f>TITRES_STAT!B2705</f>
        <v>45943</v>
      </c>
      <c r="B2702" s="6">
        <f>TITRES_STAT!C2705</f>
        <v>7.93</v>
      </c>
      <c r="C2702" s="6">
        <f>TITRES_STAT!D2705</f>
        <v>7.93</v>
      </c>
      <c r="D2702" s="6">
        <f>TITRES_STAT!E2705</f>
        <v>0</v>
      </c>
      <c r="E2702" s="6">
        <f>TITRES_STAT!F2705</f>
        <v>0</v>
      </c>
      <c r="F2702" s="6" t="str">
        <f t="shared" si="168"/>
        <v>NEUTRAL</v>
      </c>
      <c r="G2702" s="6" t="e">
        <f t="shared" si="169"/>
        <v>#DIV/0!</v>
      </c>
      <c r="H2702" s="6" t="str">
        <f t="shared" si="170"/>
        <v>NEUTRAL</v>
      </c>
    </row>
    <row r="2703" spans="1:8" ht="13.5" x14ac:dyDescent="0.25">
      <c r="A2703" s="3">
        <f>TITRES_STAT!B2706</f>
        <v>45944</v>
      </c>
      <c r="B2703" s="6">
        <f>TITRES_STAT!C2706</f>
        <v>7.93</v>
      </c>
      <c r="C2703" s="6">
        <f>TITRES_STAT!D2706</f>
        <v>7.93</v>
      </c>
      <c r="D2703" s="6">
        <f>TITRES_STAT!E2706</f>
        <v>0</v>
      </c>
      <c r="E2703" s="6">
        <f>TITRES_STAT!F2706</f>
        <v>0</v>
      </c>
      <c r="F2703" s="6" t="str">
        <f t="shared" si="168"/>
        <v>NEUTRAL</v>
      </c>
      <c r="G2703" s="6" t="e">
        <f t="shared" si="169"/>
        <v>#DIV/0!</v>
      </c>
      <c r="H2703" s="6" t="str">
        <f t="shared" si="170"/>
        <v>NEUTRAL</v>
      </c>
    </row>
    <row r="2704" spans="1:8" ht="13.5" x14ac:dyDescent="0.25">
      <c r="A2704" s="3">
        <f>TITRES_STAT!B2707</f>
        <v>45946</v>
      </c>
      <c r="B2704" s="6">
        <f>TITRES_STAT!C2707</f>
        <v>7.93</v>
      </c>
      <c r="C2704" s="6">
        <f>TITRES_STAT!D2707</f>
        <v>7.93</v>
      </c>
      <c r="D2704" s="6">
        <f>TITRES_STAT!E2707</f>
        <v>0</v>
      </c>
      <c r="E2704" s="6">
        <f>TITRES_STAT!F2707</f>
        <v>0</v>
      </c>
      <c r="F2704" s="6" t="str">
        <f t="shared" si="168"/>
        <v>NEUTRAL</v>
      </c>
      <c r="G2704" s="6" t="e">
        <f t="shared" si="169"/>
        <v>#DIV/0!</v>
      </c>
      <c r="H2704" s="6" t="str">
        <f t="shared" si="170"/>
        <v>NEUTRAL</v>
      </c>
    </row>
    <row r="2705" spans="1:8" ht="13.5" x14ac:dyDescent="0.25">
      <c r="A2705" s="3">
        <f>TITRES_STAT!B2708</f>
        <v>45947</v>
      </c>
      <c r="B2705" s="6">
        <f>TITRES_STAT!C2708</f>
        <v>7.93</v>
      </c>
      <c r="C2705" s="6">
        <f>TITRES_STAT!D2708</f>
        <v>7.93</v>
      </c>
      <c r="D2705" s="6">
        <f>TITRES_STAT!E2708</f>
        <v>0</v>
      </c>
      <c r="E2705" s="6">
        <f>TITRES_STAT!F2708</f>
        <v>0</v>
      </c>
      <c r="F2705" s="6" t="str">
        <f t="shared" si="168"/>
        <v>BEARISH</v>
      </c>
      <c r="G2705" s="6" t="str">
        <f t="shared" si="169"/>
        <v>WEAK</v>
      </c>
      <c r="H2705" s="6" t="str">
        <f t="shared" si="170"/>
        <v>NEUTRAL</v>
      </c>
    </row>
    <row r="2706" spans="1:8" ht="13.5" x14ac:dyDescent="0.25">
      <c r="A2706" s="3">
        <f>TITRES_STAT!B2709</f>
        <v>45950</v>
      </c>
      <c r="B2706" s="6">
        <f>TITRES_STAT!C2709</f>
        <v>7.9</v>
      </c>
      <c r="C2706" s="6">
        <f>TITRES_STAT!D2709</f>
        <v>7.9</v>
      </c>
      <c r="D2706" s="6">
        <f>TITRES_STAT!E2709</f>
        <v>100</v>
      </c>
      <c r="E2706" s="6">
        <f>TITRES_STAT!F2709</f>
        <v>7.9</v>
      </c>
      <c r="F2706" s="6" t="str">
        <f t="shared" si="168"/>
        <v>BULLISH</v>
      </c>
      <c r="G2706" s="6" t="e">
        <f t="shared" si="169"/>
        <v>#DIV/0!</v>
      </c>
      <c r="H2706" s="6" t="str">
        <f t="shared" si="170"/>
        <v>BULLISH DIVERGENCE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11.041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11.657999999999999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11.654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11.641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11.498499999999998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11.637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11.526199999999999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11.117000000000001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11.541399999999999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e">
        <f>OBV!G7</f>
        <v>#DIV/0!</v>
      </c>
      <c r="L7" s="6" t="str">
        <f>OBV!H7</f>
        <v>BEARISH DIVERGENCE</v>
      </c>
    </row>
    <row r="8" spans="1:12" ht="13.5" x14ac:dyDescent="0.25">
      <c r="A8" s="3">
        <f>RSI!A8</f>
        <v>42016</v>
      </c>
      <c r="B8" s="2">
        <f>RSI!B8</f>
        <v>11.448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11.499400000000001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CONFIRMED BEARISH</v>
      </c>
    </row>
    <row r="9" spans="1:12" ht="13.5" x14ac:dyDescent="0.25">
      <c r="A9" s="3">
        <f>RSI!A9</f>
        <v>42017</v>
      </c>
      <c r="B9" s="2">
        <f>RSI!B9</f>
        <v>11.448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11.4582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STRONG</v>
      </c>
      <c r="L9" s="6" t="str">
        <f>OBV!H9</f>
        <v>CONFIRMED BEARISH</v>
      </c>
    </row>
    <row r="10" spans="1:12" ht="13.5" x14ac:dyDescent="0.25">
      <c r="A10" s="3">
        <f>RSI!A10</f>
        <v>42019</v>
      </c>
      <c r="B10" s="2">
        <f>RSI!B10</f>
        <v>11.108000000000001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11.351599999999999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STRONG</v>
      </c>
      <c r="L10" s="6" t="str">
        <f>OBV!H10</f>
        <v>CONFIRMED BEARISH</v>
      </c>
    </row>
    <row r="11" spans="1:12" ht="13.5" x14ac:dyDescent="0.25">
      <c r="A11" s="3">
        <f>RSI!A11</f>
        <v>42020</v>
      </c>
      <c r="B11" s="2">
        <f>RSI!B11</f>
        <v>10.991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11.222400000000002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</row>
    <row r="12" spans="1:12" ht="13.5" x14ac:dyDescent="0.25">
      <c r="A12" s="3">
        <f>RSI!A12</f>
        <v>42023</v>
      </c>
      <c r="B12" s="2">
        <f>RSI!B12</f>
        <v>10.739000000000001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11.146800000000002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</row>
    <row r="13" spans="1:12" ht="13.5" x14ac:dyDescent="0.25">
      <c r="A13" s="3">
        <f>RSI!A13</f>
        <v>42024</v>
      </c>
      <c r="B13" s="2">
        <f>RSI!B13</f>
        <v>11.041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11.0654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CONFIRMED BEARISH</v>
      </c>
    </row>
    <row r="14" spans="1:12" ht="13.5" x14ac:dyDescent="0.25">
      <c r="A14" s="3">
        <f>RSI!A14</f>
        <v>42025</v>
      </c>
      <c r="B14" s="2">
        <f>RSI!B14</f>
        <v>11.029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10.9816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CONFIRMED BEARISH</v>
      </c>
    </row>
    <row r="15" spans="1:12" ht="13.5" x14ac:dyDescent="0.25">
      <c r="A15" s="3">
        <f>RSI!A15</f>
        <v>42026</v>
      </c>
      <c r="B15" s="2">
        <f>RSI!B15</f>
        <v>10.949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10.9498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STRONG</v>
      </c>
      <c r="L15" s="6" t="str">
        <f>OBV!H15</f>
        <v>CONFIRMED BEARISH</v>
      </c>
    </row>
    <row r="16" spans="1:12" ht="13.5" x14ac:dyDescent="0.25">
      <c r="A16" s="3">
        <f>RSI!A16</f>
        <v>42027</v>
      </c>
      <c r="B16" s="2">
        <f>RSI!B16</f>
        <v>11.041</v>
      </c>
      <c r="C16" s="2">
        <f>RSI!I16</f>
        <v>50</v>
      </c>
      <c r="D16" s="2">
        <f>MACD!E16</f>
        <v>0</v>
      </c>
      <c r="E16" s="2">
        <f>MACD!F16</f>
        <v>0</v>
      </c>
      <c r="F16" s="2">
        <f>'Moving Avg'!D16</f>
        <v>10.959799999999998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BEARISH DIVERGENCE</v>
      </c>
    </row>
    <row r="17" spans="1:12" ht="13.5" x14ac:dyDescent="0.25">
      <c r="A17" s="3">
        <f>RSI!A17</f>
        <v>42030</v>
      </c>
      <c r="B17" s="2">
        <f>RSI!B17</f>
        <v>11.023999999999999</v>
      </c>
      <c r="C17" s="2">
        <f>RSI!I17</f>
        <v>49.661258183888386</v>
      </c>
      <c r="D17" s="2">
        <f>MACD!E17</f>
        <v>0</v>
      </c>
      <c r="E17" s="2">
        <f>MACD!F17</f>
        <v>0</v>
      </c>
      <c r="F17" s="2">
        <f>'Moving Avg'!D17</f>
        <v>11.0168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BEARISH DIVERGENCE</v>
      </c>
    </row>
    <row r="18" spans="1:12" ht="13.5" x14ac:dyDescent="0.25">
      <c r="A18" s="3">
        <f>RSI!A18</f>
        <v>42031</v>
      </c>
      <c r="B18" s="2">
        <f>RSI!B18</f>
        <v>11.023999999999999</v>
      </c>
      <c r="C18" s="2">
        <f>RSI!I18</f>
        <v>49.661258183888386</v>
      </c>
      <c r="D18" s="2">
        <f>MACD!E18</f>
        <v>0</v>
      </c>
      <c r="E18" s="2">
        <f>MACD!F18</f>
        <v>0</v>
      </c>
      <c r="F18" s="2">
        <f>'Moving Avg'!D18</f>
        <v>11.013400000000001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CONFIRMED BEARISH</v>
      </c>
    </row>
    <row r="19" spans="1:12" ht="13.5" x14ac:dyDescent="0.25">
      <c r="A19" s="3">
        <f>RSI!A19</f>
        <v>42032</v>
      </c>
      <c r="B19" s="2">
        <f>RSI!B19</f>
        <v>10.696999999999999</v>
      </c>
      <c r="C19" s="2">
        <f>RSI!I19</f>
        <v>43.141098858134974</v>
      </c>
      <c r="D19" s="2">
        <f>MACD!E19</f>
        <v>0</v>
      </c>
      <c r="E19" s="2">
        <f>MACD!F19</f>
        <v>0</v>
      </c>
      <c r="F19" s="2">
        <f>'Moving Avg'!D19</f>
        <v>10.946999999999999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STRONG</v>
      </c>
      <c r="L19" s="6" t="str">
        <f>OBV!H19</f>
        <v>CONFIRMED BEARISH</v>
      </c>
    </row>
    <row r="20" spans="1:12" ht="13.5" x14ac:dyDescent="0.25">
      <c r="A20" s="3">
        <f>RSI!A20</f>
        <v>42033</v>
      </c>
      <c r="B20" s="2">
        <f>RSI!B20</f>
        <v>10.898999999999999</v>
      </c>
      <c r="C20" s="2">
        <f>RSI!I20</f>
        <v>47.708410377864411</v>
      </c>
      <c r="D20" s="2">
        <f>MACD!E20</f>
        <v>0</v>
      </c>
      <c r="E20" s="2">
        <f>MACD!F20</f>
        <v>0</v>
      </c>
      <c r="F20" s="2">
        <f>'Moving Avg'!D20</f>
        <v>10.937000000000001</v>
      </c>
      <c r="G20" s="2">
        <f>'Moving Avg'!F20</f>
        <v>11.167684210526318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NEUTRAL</v>
      </c>
      <c r="L20" s="6" t="str">
        <f>OBV!H20</f>
        <v>CONFIRMED BEARISH</v>
      </c>
    </row>
    <row r="21" spans="1:12" ht="13.5" x14ac:dyDescent="0.25">
      <c r="A21" s="3">
        <f>RSI!A21</f>
        <v>42034</v>
      </c>
      <c r="B21" s="2">
        <f>RSI!B21</f>
        <v>10.576000000000001</v>
      </c>
      <c r="C21" s="2">
        <f>RSI!I21</f>
        <v>41.911093955886571</v>
      </c>
      <c r="D21" s="2">
        <f>MACD!E21</f>
        <v>0</v>
      </c>
      <c r="E21" s="2">
        <f>MACD!F21</f>
        <v>0</v>
      </c>
      <c r="F21" s="2">
        <f>'Moving Avg'!D21</f>
        <v>10.843999999999999</v>
      </c>
      <c r="G21" s="2">
        <f>'Moving Avg'!F21</f>
        <v>11.138100000000001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CONFIRMED BEARISH</v>
      </c>
    </row>
    <row r="22" spans="1:12" ht="13.5" x14ac:dyDescent="0.25">
      <c r="A22" s="3">
        <f>RSI!A22</f>
        <v>42037</v>
      </c>
      <c r="B22" s="2">
        <f>RSI!B22</f>
        <v>10.487</v>
      </c>
      <c r="C22" s="2">
        <f>RSI!I22</f>
        <v>40.452450779651834</v>
      </c>
      <c r="D22" s="2">
        <f>MACD!E22</f>
        <v>0</v>
      </c>
      <c r="E22" s="2">
        <f>MACD!F22</f>
        <v>0</v>
      </c>
      <c r="F22" s="2">
        <f>'Moving Avg'!D22</f>
        <v>10.736599999999999</v>
      </c>
      <c r="G22" s="2">
        <f>'Moving Avg'!F22</f>
        <v>11.110400000000002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STRONG</v>
      </c>
      <c r="L22" s="6" t="str">
        <f>OBV!H22</f>
        <v>CONFIRMED BEARISH</v>
      </c>
    </row>
    <row r="23" spans="1:12" ht="13.5" x14ac:dyDescent="0.25">
      <c r="A23" s="3">
        <f>RSI!A23</f>
        <v>42038</v>
      </c>
      <c r="B23" s="2">
        <f>RSI!B23</f>
        <v>10.802</v>
      </c>
      <c r="C23" s="2">
        <f>RSI!I23</f>
        <v>47.426601805002988</v>
      </c>
      <c r="D23" s="2">
        <f>MACD!E23</f>
        <v>0</v>
      </c>
      <c r="E23" s="2">
        <f>MACD!F23</f>
        <v>0</v>
      </c>
      <c r="F23" s="2">
        <f>'Moving Avg'!D23</f>
        <v>10.6922</v>
      </c>
      <c r="G23" s="2">
        <f>'Moving Avg'!F23</f>
        <v>11.067600000000001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STRONG</v>
      </c>
      <c r="L23" s="6" t="str">
        <f>OBV!H23</f>
        <v>CONFIRMED BEARISH</v>
      </c>
    </row>
    <row r="24" spans="1:12" ht="13.5" x14ac:dyDescent="0.25">
      <c r="A24" s="3">
        <f>RSI!A24</f>
        <v>42039</v>
      </c>
      <c r="B24" s="2">
        <f>RSI!B24</f>
        <v>10.32</v>
      </c>
      <c r="C24" s="2">
        <f>RSI!I24</f>
        <v>39.754195513015055</v>
      </c>
      <c r="D24" s="2">
        <f>MACD!E24</f>
        <v>0</v>
      </c>
      <c r="E24" s="2">
        <f>MACD!F24</f>
        <v>0</v>
      </c>
      <c r="F24" s="2">
        <f>'Moving Avg'!D24</f>
        <v>10.616800000000001</v>
      </c>
      <c r="G24" s="2">
        <f>'Moving Avg'!F24</f>
        <v>11.000899999999998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NEUTRAL</v>
      </c>
      <c r="L24" s="6" t="str">
        <f>OBV!H24</f>
        <v>BULLISH DIVERGENCE</v>
      </c>
    </row>
    <row r="25" spans="1:12" ht="13.5" x14ac:dyDescent="0.25">
      <c r="A25" s="3">
        <f>RSI!A25</f>
        <v>42040</v>
      </c>
      <c r="B25" s="2">
        <f>RSI!B25</f>
        <v>9.8620000000000001</v>
      </c>
      <c r="C25" s="2">
        <f>RSI!I25</f>
        <v>34.107854435434916</v>
      </c>
      <c r="D25" s="2">
        <f>MACD!E25</f>
        <v>0</v>
      </c>
      <c r="E25" s="2">
        <f>MACD!F25</f>
        <v>0</v>
      </c>
      <c r="F25" s="2">
        <f>'Moving Avg'!D25</f>
        <v>10.409400000000002</v>
      </c>
      <c r="G25" s="2">
        <f>'Moving Avg'!F25</f>
        <v>10.911949999999997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STRONG</v>
      </c>
      <c r="L25" s="6" t="str">
        <f>OBV!H25</f>
        <v>CONFIRMED BEARISH</v>
      </c>
    </row>
    <row r="26" spans="1:12" ht="13.5" x14ac:dyDescent="0.25">
      <c r="A26" s="3">
        <f>RSI!A26</f>
        <v>42041</v>
      </c>
      <c r="B26" s="2">
        <f>RSI!B26</f>
        <v>9.9</v>
      </c>
      <c r="C26" s="2">
        <f>RSI!I26</f>
        <v>34.933595251379501</v>
      </c>
      <c r="D26" s="2">
        <f>MACD!E26</f>
        <v>0</v>
      </c>
      <c r="E26" s="2">
        <f>MACD!F26</f>
        <v>0</v>
      </c>
      <c r="F26" s="2">
        <f>'Moving Avg'!D26</f>
        <v>10.2742</v>
      </c>
      <c r="G26" s="2">
        <f>'Moving Avg'!F26</f>
        <v>10.825099999999999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NEUTRAL</v>
      </c>
      <c r="L26" s="6" t="str">
        <f>OBV!H26</f>
        <v>BULLISH DIVERGENCE</v>
      </c>
    </row>
    <row r="27" spans="1:12" ht="13.5" x14ac:dyDescent="0.25">
      <c r="A27" s="3">
        <f>RSI!A27</f>
        <v>42044</v>
      </c>
      <c r="B27" s="2">
        <f>RSI!B27</f>
        <v>9.7370000000000001</v>
      </c>
      <c r="C27" s="2">
        <f>RSI!I27</f>
        <v>33.021974102829915</v>
      </c>
      <c r="D27" s="2">
        <f>MACD!E27</f>
        <v>0.18399951159946504</v>
      </c>
      <c r="E27" s="2">
        <f>MACD!F27</f>
        <v>0</v>
      </c>
      <c r="F27" s="2">
        <f>'Moving Avg'!D27</f>
        <v>10.1242</v>
      </c>
      <c r="G27" s="2">
        <f>'Moving Avg'!F27</f>
        <v>10.756099999999998</v>
      </c>
      <c r="H27" s="2">
        <f>'Moving Avg'!G27</f>
        <v>0</v>
      </c>
      <c r="I27" s="2">
        <f>'Moving Avg'!H27</f>
        <v>0</v>
      </c>
      <c r="J27" s="6" t="str">
        <f>OBV!F27</f>
        <v>BULLISH</v>
      </c>
      <c r="K27" s="6" t="str">
        <f>OBV!G27</f>
        <v>NEUTRAL</v>
      </c>
      <c r="L27" s="6" t="str">
        <f>OBV!H27</f>
        <v>BULLISH DIVERGENCE</v>
      </c>
    </row>
    <row r="28" spans="1:12" ht="13.5" x14ac:dyDescent="0.25">
      <c r="A28" s="3">
        <f>RSI!A28</f>
        <v>42045</v>
      </c>
      <c r="B28" s="2">
        <f>RSI!B28</f>
        <v>9.4469999999999992</v>
      </c>
      <c r="C28" s="2">
        <f>RSI!I28</f>
        <v>29.888293439726496</v>
      </c>
      <c r="D28" s="2">
        <f>MACD!E28</f>
        <v>0.28095641338714472</v>
      </c>
      <c r="E28" s="2">
        <f>MACD!F28</f>
        <v>0</v>
      </c>
      <c r="F28" s="2">
        <f>'Moving Avg'!D28</f>
        <v>9.8532000000000011</v>
      </c>
      <c r="G28" s="2">
        <f>'Moving Avg'!F28</f>
        <v>10.656049999999997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CONFIRMED BEARISH</v>
      </c>
    </row>
    <row r="29" spans="1:12" ht="13.5" x14ac:dyDescent="0.25">
      <c r="A29" s="3">
        <f>RSI!A29</f>
        <v>42046</v>
      </c>
      <c r="B29" s="2">
        <f>RSI!B29</f>
        <v>9.7279999999999998</v>
      </c>
      <c r="C29" s="2">
        <f>RSI!I29</f>
        <v>36.205537996630284</v>
      </c>
      <c r="D29" s="2">
        <f>MACD!E29</f>
        <v>0.30056701833889043</v>
      </c>
      <c r="E29" s="2">
        <f>MACD!F29</f>
        <v>0</v>
      </c>
      <c r="F29" s="2">
        <f>'Moving Avg'!D29</f>
        <v>9.7347999999999999</v>
      </c>
      <c r="G29" s="2">
        <f>'Moving Avg'!F29</f>
        <v>10.570049999999998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STRONG</v>
      </c>
      <c r="L29" s="6" t="str">
        <f>OBV!H29</f>
        <v>CONFIRMED BEARISH</v>
      </c>
    </row>
    <row r="30" spans="1:12" ht="13.5" x14ac:dyDescent="0.25">
      <c r="A30" s="3">
        <f>RSI!A30</f>
        <v>42047</v>
      </c>
      <c r="B30" s="2">
        <f>RSI!B30</f>
        <v>9.7279999999999998</v>
      </c>
      <c r="C30" s="2">
        <f>RSI!I30</f>
        <v>36.205537996630284</v>
      </c>
      <c r="D30" s="2">
        <f>MACD!E30</f>
        <v>0.35462584537129871</v>
      </c>
      <c r="E30" s="2">
        <f>MACD!F30</f>
        <v>0</v>
      </c>
      <c r="F30" s="2">
        <f>'Moving Avg'!D30</f>
        <v>9.7080000000000002</v>
      </c>
      <c r="G30" s="2">
        <f>'Moving Avg'!F30</f>
        <v>10.501049999999999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NEUTRAL</v>
      </c>
      <c r="L30" s="6" t="str">
        <f>OBV!H30</f>
        <v>BULLISH DIVERGENCE</v>
      </c>
    </row>
    <row r="31" spans="1:12" ht="13.5" x14ac:dyDescent="0.25">
      <c r="A31" s="3">
        <f>RSI!A31</f>
        <v>42048</v>
      </c>
      <c r="B31" s="2">
        <f>RSI!B31</f>
        <v>9.4469999999999992</v>
      </c>
      <c r="C31" s="2">
        <f>RSI!I31</f>
        <v>32.780095131970398</v>
      </c>
      <c r="D31" s="2">
        <f>MACD!E31</f>
        <v>0.37740554352635947</v>
      </c>
      <c r="E31" s="2">
        <f>MACD!F31</f>
        <v>0</v>
      </c>
      <c r="F31" s="2">
        <f>'Moving Avg'!D31</f>
        <v>9.6173999999999999</v>
      </c>
      <c r="G31" s="2">
        <f>'Moving Avg'!F31</f>
        <v>10.42385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STRONG</v>
      </c>
      <c r="L31" s="6" t="str">
        <f>OBV!H31</f>
        <v>CONFIRMED BEARISH</v>
      </c>
    </row>
    <row r="32" spans="1:12" ht="13.5" x14ac:dyDescent="0.25">
      <c r="A32" s="3">
        <f>RSI!A32</f>
        <v>42051</v>
      </c>
      <c r="B32" s="2">
        <f>RSI!B32</f>
        <v>9.7279999999999998</v>
      </c>
      <c r="C32" s="2">
        <f>RSI!I32</f>
        <v>38.995744889963447</v>
      </c>
      <c r="D32" s="2">
        <f>MACD!E32</f>
        <v>0.3693109418697702</v>
      </c>
      <c r="E32" s="2">
        <f>MACD!F32</f>
        <v>0</v>
      </c>
      <c r="F32" s="2">
        <f>'Moving Avg'!D32</f>
        <v>9.6155999999999988</v>
      </c>
      <c r="G32" s="2">
        <f>'Moving Avg'!F32</f>
        <v>10.3733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NEUTRAL</v>
      </c>
      <c r="L32" s="6" t="str">
        <f>OBV!H32</f>
        <v>CONFIRMED BEARISH</v>
      </c>
    </row>
    <row r="33" spans="1:12" ht="13.5" x14ac:dyDescent="0.25">
      <c r="A33" s="3">
        <f>RSI!A33</f>
        <v>42052</v>
      </c>
      <c r="B33" s="2">
        <f>RSI!B33</f>
        <v>10.018000000000001</v>
      </c>
      <c r="C33" s="2">
        <f>RSI!I33</f>
        <v>44.680873768357607</v>
      </c>
      <c r="D33" s="2">
        <f>MACD!E33</f>
        <v>0.39438997542235832</v>
      </c>
      <c r="E33" s="2">
        <f>MACD!F33</f>
        <v>0</v>
      </c>
      <c r="F33" s="2">
        <f>'Moving Avg'!D33</f>
        <v>9.7298000000000009</v>
      </c>
      <c r="G33" s="2">
        <f>'Moving Avg'!F33</f>
        <v>10.322150000000001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WEAK</v>
      </c>
      <c r="L33" s="6" t="str">
        <f>OBV!H33</f>
        <v>CONFIRMED BULLISH</v>
      </c>
    </row>
    <row r="34" spans="1:12" ht="13.5" x14ac:dyDescent="0.25">
      <c r="A34" s="3">
        <f>RSI!A34</f>
        <v>42053</v>
      </c>
      <c r="B34" s="2">
        <f>RSI!B34</f>
        <v>10.009</v>
      </c>
      <c r="C34" s="2">
        <f>RSI!I34</f>
        <v>44.542140548909984</v>
      </c>
      <c r="D34" s="2">
        <f>MACD!E34</f>
        <v>0.34499161167669534</v>
      </c>
      <c r="E34" s="2">
        <f>MACD!F34</f>
        <v>0</v>
      </c>
      <c r="F34" s="2">
        <f>'Moving Avg'!D34</f>
        <v>9.7859999999999996</v>
      </c>
      <c r="G34" s="2">
        <f>'Moving Avg'!F34</f>
        <v>10.27115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NEUTRAL</v>
      </c>
      <c r="L34" s="6" t="str">
        <f>OBV!H34</f>
        <v>CONFIRMED BULLISH</v>
      </c>
    </row>
    <row r="35" spans="1:12" ht="13.5" x14ac:dyDescent="0.25">
      <c r="A35" s="3">
        <f>RSI!A35</f>
        <v>42054</v>
      </c>
      <c r="B35" s="2">
        <f>RSI!B35</f>
        <v>10.068</v>
      </c>
      <c r="C35" s="2">
        <f>RSI!I35</f>
        <v>45.731735000155375</v>
      </c>
      <c r="D35" s="2">
        <f>MACD!E35</f>
        <v>0.23106991231269269</v>
      </c>
      <c r="E35" s="2">
        <f>MACD!F35</f>
        <v>0.3152574192782972</v>
      </c>
      <c r="F35" s="2">
        <f>'Moving Avg'!D35</f>
        <v>9.8539999999999992</v>
      </c>
      <c r="G35" s="2">
        <f>'Moving Avg'!F35</f>
        <v>10.2271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WEAK</v>
      </c>
      <c r="L35" s="6" t="str">
        <f>OBV!H35</f>
        <v>CONFIRMED BULLISH</v>
      </c>
    </row>
    <row r="36" spans="1:12" ht="13.5" x14ac:dyDescent="0.25">
      <c r="A36" s="3">
        <f>RSI!A36</f>
        <v>42055</v>
      </c>
      <c r="B36" s="2">
        <f>RSI!B36</f>
        <v>10.068</v>
      </c>
      <c r="C36" s="2">
        <f>RSI!I36</f>
        <v>45.731735000155375</v>
      </c>
      <c r="D36" s="2">
        <f>MACD!E36</f>
        <v>0.14268031979317364</v>
      </c>
      <c r="E36" s="2">
        <f>MACD!F36</f>
        <v>0.28074199938127248</v>
      </c>
      <c r="F36" s="2">
        <f>'Moving Avg'!D36</f>
        <v>9.9781999999999993</v>
      </c>
      <c r="G36" s="2">
        <f>'Moving Avg'!F36</f>
        <v>10.178450000000002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WEAK</v>
      </c>
      <c r="L36" s="6" t="str">
        <f>OBV!H36</f>
        <v>CONFIRMED BULLISH</v>
      </c>
    </row>
    <row r="37" spans="1:12" ht="13.5" x14ac:dyDescent="0.25">
      <c r="A37" s="3">
        <f>RSI!A37</f>
        <v>42058</v>
      </c>
      <c r="B37" s="2">
        <f>RSI!B37</f>
        <v>10.068</v>
      </c>
      <c r="C37" s="2">
        <f>RSI!I37</f>
        <v>45.731735000155375</v>
      </c>
      <c r="D37" s="2">
        <f>MACD!E37</f>
        <v>4.4811775001035059E-2</v>
      </c>
      <c r="E37" s="2">
        <f>MACD!F37</f>
        <v>0.23355595450522501</v>
      </c>
      <c r="F37" s="2">
        <f>'Moving Avg'!D37</f>
        <v>10.046199999999999</v>
      </c>
      <c r="G37" s="2">
        <f>'Moving Avg'!F37</f>
        <v>10.130650000000001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WEAK</v>
      </c>
      <c r="L37" s="6" t="str">
        <f>OBV!H37</f>
        <v>CONFIRMED BULLISH</v>
      </c>
    </row>
    <row r="38" spans="1:12" ht="13.5" x14ac:dyDescent="0.25">
      <c r="A38" s="3">
        <f>RSI!A38</f>
        <v>42059</v>
      </c>
      <c r="B38" s="2">
        <f>RSI!B38</f>
        <v>10.022</v>
      </c>
      <c r="C38" s="2">
        <f>RSI!I38</f>
        <v>44.796037864039491</v>
      </c>
      <c r="D38" s="2">
        <f>MACD!E38</f>
        <v>-7.7356592286264458E-2</v>
      </c>
      <c r="E38" s="2">
        <f>MACD!F38</f>
        <v>0.17137344514692712</v>
      </c>
      <c r="F38" s="2">
        <f>'Moving Avg'!D38</f>
        <v>10.046999999999999</v>
      </c>
      <c r="G38" s="2">
        <f>'Moving Avg'!F38</f>
        <v>10.080550000000001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STRONG</v>
      </c>
      <c r="L38" s="6" t="str">
        <f>OBV!H38</f>
        <v>BEARISH DIVERGENCE</v>
      </c>
    </row>
    <row r="39" spans="1:12" ht="13.5" x14ac:dyDescent="0.25">
      <c r="A39" s="3">
        <f>RSI!A39</f>
        <v>42060</v>
      </c>
      <c r="B39" s="2">
        <f>RSI!B39</f>
        <v>10.32</v>
      </c>
      <c r="C39" s="2">
        <f>RSI!I39</f>
        <v>51.691790565406571</v>
      </c>
      <c r="D39" s="2">
        <f>MACD!E39</f>
        <v>-0.15758700435139872</v>
      </c>
      <c r="E39" s="2">
        <f>MACD!F39</f>
        <v>0.10558135524726198</v>
      </c>
      <c r="F39" s="2">
        <f>'Moving Avg'!D39</f>
        <v>10.1092</v>
      </c>
      <c r="G39" s="2">
        <f>'Moving Avg'!F39</f>
        <v>10.0617</v>
      </c>
      <c r="H39" s="2">
        <f>'Moving Avg'!G39</f>
        <v>0</v>
      </c>
      <c r="I39" s="2">
        <f>'Moving Avg'!H39</f>
        <v>0</v>
      </c>
      <c r="J39" s="6" t="str">
        <f>OBV!F39</f>
        <v>BULLISH</v>
      </c>
      <c r="K39" s="6" t="str">
        <f>OBV!G39</f>
        <v>WEAK</v>
      </c>
      <c r="L39" s="6" t="str">
        <f>OBV!H39</f>
        <v>CONFIRMED BULLISH</v>
      </c>
    </row>
    <row r="40" spans="1:12" ht="13.5" x14ac:dyDescent="0.25">
      <c r="A40" s="3">
        <f>RSI!A40</f>
        <v>42061</v>
      </c>
      <c r="B40" s="2">
        <f>RSI!B40</f>
        <v>10.932</v>
      </c>
      <c r="C40" s="2">
        <f>RSI!I40</f>
        <v>62.148864579257427</v>
      </c>
      <c r="D40" s="2">
        <f>MACD!E40</f>
        <v>-0.27072949808503211</v>
      </c>
      <c r="E40" s="2">
        <f>MACD!F40</f>
        <v>3.0319184580803162E-2</v>
      </c>
      <c r="F40" s="2">
        <f>'Moving Avg'!D40</f>
        <v>10.282</v>
      </c>
      <c r="G40" s="2">
        <f>'Moving Avg'!F40</f>
        <v>10.06335</v>
      </c>
      <c r="H40" s="2">
        <f>'Moving Avg'!G40</f>
        <v>0</v>
      </c>
      <c r="I40" s="2">
        <f>'Moving Avg'!H40</f>
        <v>0</v>
      </c>
      <c r="J40" s="6" t="str">
        <f>OBV!F40</f>
        <v>BULLISH</v>
      </c>
      <c r="K40" s="6" t="str">
        <f>OBV!G40</f>
        <v>WEAK</v>
      </c>
      <c r="L40" s="6" t="str">
        <f>OBV!H40</f>
        <v>CONFIRMED BULLISH</v>
      </c>
    </row>
    <row r="41" spans="1:12" ht="13.5" x14ac:dyDescent="0.25">
      <c r="A41" s="3">
        <f>RSI!A41</f>
        <v>42062</v>
      </c>
      <c r="B41" s="2">
        <f>RSI!B41</f>
        <v>11.326000000000001</v>
      </c>
      <c r="C41" s="2">
        <f>RSI!I41</f>
        <v>67.088218200437296</v>
      </c>
      <c r="D41" s="2">
        <f>MACD!E41</f>
        <v>-0.44242541769873434</v>
      </c>
      <c r="E41" s="2">
        <f>MACD!F41</f>
        <v>-6.4229735875104346E-2</v>
      </c>
      <c r="F41" s="2">
        <f>'Moving Avg'!D41</f>
        <v>10.5336</v>
      </c>
      <c r="G41" s="2">
        <f>'Moving Avg'!F41</f>
        <v>10.100849999999999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WEAK</v>
      </c>
      <c r="L41" s="6" t="str">
        <f>OBV!H41</f>
        <v>CONFIRMED BULLISH</v>
      </c>
    </row>
    <row r="42" spans="1:12" ht="13.5" x14ac:dyDescent="0.25">
      <c r="A42" s="3">
        <f>RSI!A42</f>
        <v>42065</v>
      </c>
      <c r="B42" s="2">
        <f>RSI!B42</f>
        <v>11.532</v>
      </c>
      <c r="C42" s="2">
        <f>RSI!I42</f>
        <v>69.340931126044453</v>
      </c>
      <c r="D42" s="2">
        <f>MACD!E42</f>
        <v>-0.5653447231772919</v>
      </c>
      <c r="E42" s="2">
        <f>MACD!F42</f>
        <v>-0.16445273333554186</v>
      </c>
      <c r="F42" s="2">
        <f>'Moving Avg'!D42</f>
        <v>10.826400000000001</v>
      </c>
      <c r="G42" s="2">
        <f>'Moving Avg'!F42</f>
        <v>10.153099999999998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WEAK</v>
      </c>
      <c r="L42" s="6" t="str">
        <f>OBV!H42</f>
        <v>CONFIRMED BULLISH</v>
      </c>
    </row>
    <row r="43" spans="1:12" ht="13.5" x14ac:dyDescent="0.25">
      <c r="A43" s="3">
        <f>RSI!A43</f>
        <v>42066</v>
      </c>
      <c r="B43" s="2">
        <f>RSI!B43</f>
        <v>11.368</v>
      </c>
      <c r="C43" s="2">
        <f>RSI!I43</f>
        <v>65.497321211222399</v>
      </c>
      <c r="D43" s="2">
        <f>MACD!E43</f>
        <v>-0.61900121922827012</v>
      </c>
      <c r="E43" s="2">
        <f>MACD!F43</f>
        <v>-0.25536243051408752</v>
      </c>
      <c r="F43" s="2">
        <f>'Moving Avg'!D43</f>
        <v>11.095600000000001</v>
      </c>
      <c r="G43" s="2">
        <f>'Moving Avg'!F43</f>
        <v>10.1814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WEAK</v>
      </c>
      <c r="L43" s="6" t="str">
        <f>OBV!H43</f>
        <v>CONFIRMED BULLISH</v>
      </c>
    </row>
    <row r="44" spans="1:12" ht="13.5" x14ac:dyDescent="0.25">
      <c r="A44" s="3">
        <f>RSI!A44</f>
        <v>42067</v>
      </c>
      <c r="B44" s="2">
        <f>RSI!B44</f>
        <v>11.515000000000001</v>
      </c>
      <c r="C44" s="2">
        <f>RSI!I44</f>
        <v>67.249681235671289</v>
      </c>
      <c r="D44" s="2">
        <f>MACD!E44</f>
        <v>-0.68164375922002662</v>
      </c>
      <c r="E44" s="2">
        <f>MACD!F44</f>
        <v>-0.34061869625527535</v>
      </c>
      <c r="F44" s="2">
        <f>'Moving Avg'!D44</f>
        <v>11.334600000000002</v>
      </c>
      <c r="G44" s="2">
        <f>'Moving Avg'!F44</f>
        <v>10.241149999999999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WEAK</v>
      </c>
      <c r="L44" s="6" t="str">
        <f>OBV!H44</f>
        <v>CONFIRMED BULLISH</v>
      </c>
    </row>
    <row r="45" spans="1:12" ht="13.5" x14ac:dyDescent="0.25">
      <c r="A45" s="3">
        <f>RSI!A45</f>
        <v>42068</v>
      </c>
      <c r="B45" s="2">
        <f>RSI!B45</f>
        <v>10.907</v>
      </c>
      <c r="C45" s="2">
        <f>RSI!I45</f>
        <v>54.842836231895411</v>
      </c>
      <c r="D45" s="2">
        <f>MACD!E45</f>
        <v>-0.68600308531932264</v>
      </c>
      <c r="E45" s="2">
        <f>MACD!F45</f>
        <v>-0.40969557406808477</v>
      </c>
      <c r="F45" s="2">
        <f>'Moving Avg'!D45</f>
        <v>11.329599999999999</v>
      </c>
      <c r="G45" s="2">
        <f>'Moving Avg'!F45</f>
        <v>10.293399999999998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WEAK</v>
      </c>
      <c r="L45" s="6" t="str">
        <f>OBV!H45</f>
        <v>BULLISH DIVERGENCE</v>
      </c>
    </row>
    <row r="46" spans="1:12" ht="13.5" x14ac:dyDescent="0.25">
      <c r="A46" s="3">
        <f>RSI!A46</f>
        <v>42069</v>
      </c>
      <c r="B46" s="2">
        <f>RSI!B46</f>
        <v>11.222</v>
      </c>
      <c r="C46" s="2">
        <f>RSI!I46</f>
        <v>59.057273068903591</v>
      </c>
      <c r="D46" s="2">
        <f>MACD!E46</f>
        <v>-0.71449539966698339</v>
      </c>
      <c r="E46" s="2">
        <f>MACD!F46</f>
        <v>-0.47065553918786451</v>
      </c>
      <c r="F46" s="2">
        <f>'Moving Avg'!D46</f>
        <v>11.308800000000002</v>
      </c>
      <c r="G46" s="2">
        <f>'Moving Avg'!F46</f>
        <v>10.359500000000001</v>
      </c>
      <c r="H46" s="2">
        <f>'Moving Avg'!G46</f>
        <v>0</v>
      </c>
      <c r="I46" s="2">
        <f>'Moving Avg'!H46</f>
        <v>0</v>
      </c>
      <c r="J46" s="6" t="str">
        <f>OBV!F46</f>
        <v>BULLISH</v>
      </c>
      <c r="K46" s="6" t="str">
        <f>OBV!G46</f>
        <v>WEAK</v>
      </c>
      <c r="L46" s="6" t="str">
        <f>OBV!H46</f>
        <v>BULLISH DIVERGENCE</v>
      </c>
    </row>
    <row r="47" spans="1:12" ht="13.5" x14ac:dyDescent="0.25">
      <c r="A47" s="3">
        <f>RSI!A47</f>
        <v>42072</v>
      </c>
      <c r="B47" s="2">
        <f>RSI!B47</f>
        <v>10.885999999999999</v>
      </c>
      <c r="C47" s="2">
        <f>RSI!I47</f>
        <v>53.338925342869778</v>
      </c>
      <c r="D47" s="2">
        <f>MACD!E47</f>
        <v>-0.71693814851866122</v>
      </c>
      <c r="E47" s="2">
        <f>MACD!F47</f>
        <v>-0.51991206105402388</v>
      </c>
      <c r="F47" s="2">
        <f>'Moving Avg'!D47</f>
        <v>11.179600000000002</v>
      </c>
      <c r="G47" s="2">
        <f>'Moving Avg'!F47</f>
        <v>10.416949999999998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CONFIRMED BEARISH</v>
      </c>
    </row>
    <row r="48" spans="1:12" ht="13.5" x14ac:dyDescent="0.25">
      <c r="A48" s="3">
        <f>RSI!A48</f>
        <v>42073</v>
      </c>
      <c r="B48" s="2">
        <f>RSI!B48</f>
        <v>10.885999999999999</v>
      </c>
      <c r="C48" s="2">
        <f>RSI!I48</f>
        <v>53.338925342869778</v>
      </c>
      <c r="D48" s="2">
        <f>MACD!E48</f>
        <v>-0.72708060817716991</v>
      </c>
      <c r="E48" s="2">
        <f>MACD!F48</f>
        <v>-0.56134577047865308</v>
      </c>
      <c r="F48" s="2">
        <f>'Moving Avg'!D48</f>
        <v>11.0832</v>
      </c>
      <c r="G48" s="2">
        <f>'Moving Avg'!F48</f>
        <v>10.488900000000001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NEUTRAL</v>
      </c>
      <c r="L48" s="6" t="str">
        <f>OBV!H48</f>
        <v>BULLISH DIVERGENCE</v>
      </c>
    </row>
    <row r="49" spans="1:12" ht="13.5" x14ac:dyDescent="0.25">
      <c r="A49" s="3">
        <f>RSI!A49</f>
        <v>42074</v>
      </c>
      <c r="B49" s="2">
        <f>RSI!B49</f>
        <v>10.827</v>
      </c>
      <c r="C49" s="2">
        <f>RSI!I49</f>
        <v>52.307487335820397</v>
      </c>
      <c r="D49" s="2">
        <f>MACD!E49</f>
        <v>-0.6863707904375147</v>
      </c>
      <c r="E49" s="2">
        <f>MACD!F49</f>
        <v>-0.5863507744704255</v>
      </c>
      <c r="F49" s="2">
        <f>'Moving Avg'!D49</f>
        <v>10.945599999999999</v>
      </c>
      <c r="G49" s="2">
        <f>'Moving Avg'!F49</f>
        <v>10.543850000000001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STRONG</v>
      </c>
      <c r="L49" s="6" t="str">
        <f>OBV!H49</f>
        <v>CONFIRMED BEARISH</v>
      </c>
    </row>
    <row r="50" spans="1:12" ht="13.5" x14ac:dyDescent="0.25">
      <c r="A50" s="3">
        <f>RSI!A50</f>
        <v>42075</v>
      </c>
      <c r="B50" s="2">
        <f>RSI!B50</f>
        <v>11.15</v>
      </c>
      <c r="C50" s="2">
        <f>RSI!I50</f>
        <v>57.18834436672477</v>
      </c>
      <c r="D50" s="2">
        <f>MACD!E50</f>
        <v>-0.58220360228892609</v>
      </c>
      <c r="E50" s="2">
        <f>MACD!F50</f>
        <v>-0.58552134003412559</v>
      </c>
      <c r="F50" s="2">
        <f>'Moving Avg'!D50</f>
        <v>10.994199999999999</v>
      </c>
      <c r="G50" s="2">
        <f>'Moving Avg'!F50</f>
        <v>10.61495</v>
      </c>
      <c r="H50" s="2">
        <f>'Moving Avg'!G50</f>
        <v>10.715755102040816</v>
      </c>
      <c r="I50" s="2">
        <f>'Moving Avg'!H50</f>
        <v>0</v>
      </c>
      <c r="J50" s="6" t="str">
        <f>OBV!F50</f>
        <v>BULLISH</v>
      </c>
      <c r="K50" s="6" t="str">
        <f>OBV!G50</f>
        <v>NEUTRAL</v>
      </c>
      <c r="L50" s="6" t="str">
        <f>OBV!H50</f>
        <v>CONFIRMED BULLISH</v>
      </c>
    </row>
    <row r="51" spans="1:12" ht="13.5" x14ac:dyDescent="0.25">
      <c r="A51" s="3">
        <f>RSI!A51</f>
        <v>42076</v>
      </c>
      <c r="B51" s="2">
        <f>RSI!B51</f>
        <v>11.15</v>
      </c>
      <c r="C51" s="2">
        <f>RSI!I51</f>
        <v>57.18834436672477</v>
      </c>
      <c r="D51" s="2">
        <f>MACD!E51</f>
        <v>-0.43582527992420239</v>
      </c>
      <c r="E51" s="2">
        <f>MACD!F51</f>
        <v>-0.55558212801214091</v>
      </c>
      <c r="F51" s="2">
        <f>'Moving Avg'!D51</f>
        <v>10.979799999999999</v>
      </c>
      <c r="G51" s="2">
        <f>'Moving Avg'!F51</f>
        <v>10.700100000000001</v>
      </c>
      <c r="H51" s="2">
        <f>'Moving Avg'!G51</f>
        <v>10.72444</v>
      </c>
      <c r="I51" s="2">
        <f>'Moving Avg'!H51</f>
        <v>0</v>
      </c>
      <c r="J51" s="6" t="str">
        <f>OBV!F51</f>
        <v>BEARISH</v>
      </c>
      <c r="K51" s="6" t="str">
        <f>OBV!G51</f>
        <v>STRONG</v>
      </c>
      <c r="L51" s="6" t="str">
        <f>OBV!H51</f>
        <v>CONFIRMED BEARISH</v>
      </c>
    </row>
    <row r="52" spans="1:12" ht="13.5" x14ac:dyDescent="0.25">
      <c r="A52" s="3">
        <f>RSI!A52</f>
        <v>42079</v>
      </c>
      <c r="B52" s="2">
        <f>RSI!B52</f>
        <v>11.113</v>
      </c>
      <c r="C52" s="2">
        <f>RSI!I52</f>
        <v>56.421235428997782</v>
      </c>
      <c r="D52" s="2">
        <f>MACD!E52</f>
        <v>-0.27973599283019723</v>
      </c>
      <c r="E52" s="2">
        <f>MACD!F52</f>
        <v>-0.5004129009757522</v>
      </c>
      <c r="F52" s="2">
        <f>'Moving Avg'!D52</f>
        <v>11.0252</v>
      </c>
      <c r="G52" s="2">
        <f>'Moving Avg'!F52</f>
        <v>10.769349999999999</v>
      </c>
      <c r="H52" s="2">
        <f>'Moving Avg'!G52</f>
        <v>10.725880000000002</v>
      </c>
      <c r="I52" s="2">
        <f>'Moving Avg'!H52</f>
        <v>0</v>
      </c>
      <c r="J52" s="6" t="str">
        <f>OBV!F52</f>
        <v>BEARISH</v>
      </c>
      <c r="K52" s="6" t="str">
        <f>OBV!G52</f>
        <v>STRONG</v>
      </c>
      <c r="L52" s="6" t="str">
        <f>OBV!H52</f>
        <v>BEARISH DIVERGENCE</v>
      </c>
    </row>
    <row r="53" spans="1:12" ht="13.5" x14ac:dyDescent="0.25">
      <c r="A53" s="3">
        <f>RSI!A53</f>
        <v>42080</v>
      </c>
      <c r="B53" s="2">
        <f>RSI!B53</f>
        <v>11.113</v>
      </c>
      <c r="C53" s="2">
        <f>RSI!I53</f>
        <v>56.421235428997782</v>
      </c>
      <c r="D53" s="2">
        <f>MACD!E53</f>
        <v>-0.17471178222571737</v>
      </c>
      <c r="E53" s="2">
        <f>MACD!F53</f>
        <v>-0.43527267722574525</v>
      </c>
      <c r="F53" s="2">
        <f>'Moving Avg'!D53</f>
        <v>11.070600000000001</v>
      </c>
      <c r="G53" s="2">
        <f>'Moving Avg'!F53</f>
        <v>10.8241</v>
      </c>
      <c r="H53" s="2">
        <f>'Moving Avg'!G53</f>
        <v>10.714980000000001</v>
      </c>
      <c r="I53" s="2">
        <f>'Moving Avg'!H53</f>
        <v>0</v>
      </c>
      <c r="J53" s="6" t="str">
        <f>OBV!F53</f>
        <v>BEARISH</v>
      </c>
      <c r="K53" s="6" t="str">
        <f>OBV!G53</f>
        <v>STRONG</v>
      </c>
      <c r="L53" s="6" t="str">
        <f>OBV!H53</f>
        <v>BEARISH DIVERGENCE</v>
      </c>
    </row>
    <row r="54" spans="1:12" ht="13.5" x14ac:dyDescent="0.25">
      <c r="A54" s="3">
        <f>RSI!A54</f>
        <v>42081</v>
      </c>
      <c r="B54" s="2">
        <f>RSI!B54</f>
        <v>10.823</v>
      </c>
      <c r="C54" s="2">
        <f>RSI!I54</f>
        <v>50.28938586204503</v>
      </c>
      <c r="D54" s="2">
        <f>MACD!E54</f>
        <v>-4.3433990074335682E-2</v>
      </c>
      <c r="E54" s="2">
        <f>MACD!F54</f>
        <v>-0.35690493979546339</v>
      </c>
      <c r="F54" s="2">
        <f>'Moving Avg'!D54</f>
        <v>11.069799999999999</v>
      </c>
      <c r="G54" s="2">
        <f>'Moving Avg'!F54</f>
        <v>10.864799999999999</v>
      </c>
      <c r="H54" s="2">
        <f>'Moving Avg'!G54</f>
        <v>10.698359999999996</v>
      </c>
      <c r="I54" s="2">
        <f>'Moving Avg'!H54</f>
        <v>0</v>
      </c>
      <c r="J54" s="6" t="str">
        <f>OBV!F54</f>
        <v>BEARISH</v>
      </c>
      <c r="K54" s="6" t="str">
        <f>OBV!G54</f>
        <v>STRONG</v>
      </c>
      <c r="L54" s="6" t="str">
        <f>OBV!H54</f>
        <v>CONFIRMED BEARISH</v>
      </c>
    </row>
    <row r="55" spans="1:12" ht="13.5" x14ac:dyDescent="0.25">
      <c r="A55" s="3">
        <f>RSI!A55</f>
        <v>42082</v>
      </c>
      <c r="B55" s="2">
        <f>RSI!B55</f>
        <v>10.823</v>
      </c>
      <c r="C55" s="2">
        <f>RSI!I55</f>
        <v>50.28938586204503</v>
      </c>
      <c r="D55" s="2">
        <f>MACD!E55</f>
        <v>-2.5738466422120965E-2</v>
      </c>
      <c r="E55" s="2">
        <f>MACD!F55</f>
        <v>-0.29067164512079496</v>
      </c>
      <c r="F55" s="2">
        <f>'Moving Avg'!D55</f>
        <v>11.0044</v>
      </c>
      <c r="G55" s="2">
        <f>'Moving Avg'!F55</f>
        <v>10.902550000000002</v>
      </c>
      <c r="H55" s="2">
        <f>'Moving Avg'!G55</f>
        <v>10.681999999999999</v>
      </c>
      <c r="I55" s="2">
        <f>'Moving Avg'!H55</f>
        <v>0</v>
      </c>
      <c r="J55" s="6" t="str">
        <f>OBV!F55</f>
        <v>BEARISH</v>
      </c>
      <c r="K55" s="6" t="str">
        <f>OBV!G55</f>
        <v>STRONG</v>
      </c>
      <c r="L55" s="6" t="str">
        <f>OBV!H55</f>
        <v>CONFIRMED BEARISH</v>
      </c>
    </row>
    <row r="56" spans="1:12" ht="13.5" x14ac:dyDescent="0.25">
      <c r="A56" s="3">
        <f>RSI!A56</f>
        <v>42086</v>
      </c>
      <c r="B56" s="2">
        <f>RSI!B56</f>
        <v>10.58</v>
      </c>
      <c r="C56" s="2">
        <f>RSI!I56</f>
        <v>45.485431611806774</v>
      </c>
      <c r="D56" s="2">
        <f>MACD!E56</f>
        <v>5.5837667110775868E-2</v>
      </c>
      <c r="E56" s="2">
        <f>MACD!F56</f>
        <v>-0.22136978267448079</v>
      </c>
      <c r="F56" s="2">
        <f>'Moving Avg'!D56</f>
        <v>10.8904</v>
      </c>
      <c r="G56" s="2">
        <f>'Moving Avg'!F56</f>
        <v>10.92815</v>
      </c>
      <c r="H56" s="2">
        <f>'Moving Avg'!G56</f>
        <v>10.66086</v>
      </c>
      <c r="I56" s="2">
        <f>'Moving Avg'!H56</f>
        <v>0</v>
      </c>
      <c r="J56" s="6" t="str">
        <f>OBV!F56</f>
        <v>BEARISH</v>
      </c>
      <c r="K56" s="6" t="str">
        <f>OBV!G56</f>
        <v>STRONG</v>
      </c>
      <c r="L56" s="6" t="str">
        <f>OBV!H56</f>
        <v>CONFIRMED BEARISH</v>
      </c>
    </row>
    <row r="57" spans="1:12" ht="13.5" x14ac:dyDescent="0.25">
      <c r="A57" s="3">
        <f>RSI!A57</f>
        <v>42087</v>
      </c>
      <c r="B57" s="2">
        <f>RSI!B57</f>
        <v>10.122999999999999</v>
      </c>
      <c r="C57" s="2">
        <f>RSI!I57</f>
        <v>38.111868782346342</v>
      </c>
      <c r="D57" s="2">
        <f>MACD!E57</f>
        <v>0.10859004902845015</v>
      </c>
      <c r="E57" s="2">
        <f>MACD!F57</f>
        <v>-0.15537781633389461</v>
      </c>
      <c r="F57" s="2">
        <f>'Moving Avg'!D57</f>
        <v>10.692399999999999</v>
      </c>
      <c r="G57" s="2">
        <f>'Moving Avg'!F57</f>
        <v>10.930900000000001</v>
      </c>
      <c r="H57" s="2">
        <f>'Moving Avg'!G57</f>
        <v>10.640979999999997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</row>
    <row r="58" spans="1:12" ht="13.5" x14ac:dyDescent="0.25">
      <c r="A58" s="3">
        <f>RSI!A58</f>
        <v>42088</v>
      </c>
      <c r="B58" s="2">
        <f>RSI!B58</f>
        <v>10.71</v>
      </c>
      <c r="C58" s="2">
        <f>RSI!I58</f>
        <v>49.447682908173547</v>
      </c>
      <c r="D58" s="2">
        <f>MACD!E58</f>
        <v>0.11389644455906911</v>
      </c>
      <c r="E58" s="2">
        <f>MACD!F58</f>
        <v>-0.10152296415530186</v>
      </c>
      <c r="F58" s="2">
        <f>'Moving Avg'!D58</f>
        <v>10.611799999999999</v>
      </c>
      <c r="G58" s="2">
        <f>'Moving Avg'!F58</f>
        <v>10.965300000000001</v>
      </c>
      <c r="H58" s="2">
        <f>'Moving Avg'!G58</f>
        <v>10.626219999999998</v>
      </c>
      <c r="I58" s="2">
        <f>'Moving Avg'!H58</f>
        <v>0</v>
      </c>
      <c r="J58" s="6" t="str">
        <f>OBV!F58</f>
        <v>BEARISH</v>
      </c>
      <c r="K58" s="6" t="str">
        <f>OBV!G58</f>
        <v>STRONG</v>
      </c>
      <c r="L58" s="6" t="str">
        <f>OBV!H58</f>
        <v>CONFIRMED BEARISH</v>
      </c>
    </row>
    <row r="59" spans="1:12" ht="13.5" x14ac:dyDescent="0.25">
      <c r="A59" s="3">
        <f>RSI!A59</f>
        <v>42089</v>
      </c>
      <c r="B59" s="2">
        <f>RSI!B59</f>
        <v>10.894</v>
      </c>
      <c r="C59" s="2">
        <f>RSI!I59</f>
        <v>52.391394213592122</v>
      </c>
      <c r="D59" s="2">
        <f>MACD!E59</f>
        <v>9.6055057073835215E-2</v>
      </c>
      <c r="E59" s="2">
        <f>MACD!F59</f>
        <v>-6.2007359909474452E-2</v>
      </c>
      <c r="F59" s="2">
        <f>'Moving Avg'!D59</f>
        <v>10.625999999999999</v>
      </c>
      <c r="G59" s="2">
        <f>'Moving Avg'!F59</f>
        <v>10.994000000000002</v>
      </c>
      <c r="H59" s="2">
        <f>'Moving Avg'!G59</f>
        <v>10.615139999999997</v>
      </c>
      <c r="I59" s="2">
        <f>'Moving Avg'!H59</f>
        <v>0</v>
      </c>
      <c r="J59" s="6" t="str">
        <f>OBV!F59</f>
        <v>BULLISH</v>
      </c>
      <c r="K59" s="6" t="str">
        <f>OBV!G59</f>
        <v>NEUTRAL</v>
      </c>
      <c r="L59" s="6" t="str">
        <f>OBV!H59</f>
        <v>CONFIRMED BULLISH</v>
      </c>
    </row>
    <row r="60" spans="1:12" ht="13.5" x14ac:dyDescent="0.25">
      <c r="A60" s="3">
        <f>RSI!A60</f>
        <v>42090</v>
      </c>
      <c r="B60" s="2">
        <f>RSI!B60</f>
        <v>11.217000000000001</v>
      </c>
      <c r="C60" s="2">
        <f>RSI!I60</f>
        <v>57.112603130539469</v>
      </c>
      <c r="D60" s="2">
        <f>MACD!E60</f>
        <v>0.10598496651333633</v>
      </c>
      <c r="E60" s="2">
        <f>MACD!F60</f>
        <v>-2.8408894624912296E-2</v>
      </c>
      <c r="F60" s="2">
        <f>'Moving Avg'!D60</f>
        <v>10.704800000000001</v>
      </c>
      <c r="G60" s="2">
        <f>'Moving Avg'!F60</f>
        <v>11.008250000000002</v>
      </c>
      <c r="H60" s="2">
        <f>'Moving Avg'!G60</f>
        <v>10.617319999999996</v>
      </c>
      <c r="I60" s="2">
        <f>'Moving Avg'!H60</f>
        <v>0</v>
      </c>
      <c r="J60" s="6" t="str">
        <f>OBV!F60</f>
        <v>BULLISH</v>
      </c>
      <c r="K60" s="6" t="str">
        <f>OBV!G60</f>
        <v>WEAK</v>
      </c>
      <c r="L60" s="6" t="str">
        <f>OBV!H60</f>
        <v>CONFIRMED BULLISH</v>
      </c>
    </row>
    <row r="61" spans="1:12" ht="13.5" x14ac:dyDescent="0.25">
      <c r="A61" s="3">
        <f>RSI!A61</f>
        <v>42093</v>
      </c>
      <c r="B61" s="2">
        <f>RSI!B61</f>
        <v>11.192</v>
      </c>
      <c r="C61" s="2">
        <f>RSI!I61</f>
        <v>56.644386535108993</v>
      </c>
      <c r="D61" s="2">
        <f>MACD!E61</f>
        <v>0.1136453232934258</v>
      </c>
      <c r="E61" s="2">
        <f>MACD!F61</f>
        <v>1.9489587553232768E-6</v>
      </c>
      <c r="F61" s="2">
        <f>'Moving Avg'!D61</f>
        <v>10.827199999999999</v>
      </c>
      <c r="G61" s="2">
        <f>'Moving Avg'!F61</f>
        <v>11.001550000000003</v>
      </c>
      <c r="H61" s="2">
        <f>'Moving Avg'!G61</f>
        <v>10.621339999999998</v>
      </c>
      <c r="I61" s="2">
        <f>'Moving Avg'!H61</f>
        <v>0</v>
      </c>
      <c r="J61" s="6" t="str">
        <f>OBV!F61</f>
        <v>BULLISH</v>
      </c>
      <c r="K61" s="6" t="str">
        <f>OBV!G61</f>
        <v>WEAK</v>
      </c>
      <c r="L61" s="6" t="str">
        <f>OBV!H61</f>
        <v>CONFIRMED BULLISH</v>
      </c>
    </row>
    <row r="62" spans="1:12" ht="13.5" x14ac:dyDescent="0.25">
      <c r="A62" s="3">
        <f>RSI!A62</f>
        <v>42094</v>
      </c>
      <c r="B62" s="2">
        <f>RSI!B62</f>
        <v>11.201000000000001</v>
      </c>
      <c r="C62" s="2">
        <f>RSI!I62</f>
        <v>56.781749360570672</v>
      </c>
      <c r="D62" s="2">
        <f>MACD!E62</f>
        <v>0.11151431708644566</v>
      </c>
      <c r="E62" s="2">
        <f>MACD!F62</f>
        <v>2.2304422584293392E-2</v>
      </c>
      <c r="F62" s="2">
        <f>'Moving Avg'!D62</f>
        <v>11.0428</v>
      </c>
      <c r="G62" s="2">
        <f>'Moving Avg'!F62</f>
        <v>10.985000000000003</v>
      </c>
      <c r="H62" s="2">
        <f>'Moving Avg'!G62</f>
        <v>10.630579999999998</v>
      </c>
      <c r="I62" s="2">
        <f>'Moving Avg'!H62</f>
        <v>0</v>
      </c>
      <c r="J62" s="6" t="str">
        <f>OBV!F62</f>
        <v>BULLISH</v>
      </c>
      <c r="K62" s="6" t="str">
        <f>OBV!G62</f>
        <v>WEAK</v>
      </c>
      <c r="L62" s="6" t="str">
        <f>OBV!H62</f>
        <v>CONFIRMED BULLISH</v>
      </c>
    </row>
    <row r="63" spans="1:12" ht="13.5" x14ac:dyDescent="0.25">
      <c r="A63" s="3">
        <f>RSI!A63</f>
        <v>42095</v>
      </c>
      <c r="B63" s="2">
        <f>RSI!B63</f>
        <v>11.117000000000001</v>
      </c>
      <c r="C63" s="2">
        <f>RSI!I63</f>
        <v>55.029324047038507</v>
      </c>
      <c r="D63" s="2">
        <f>MACD!E63</f>
        <v>0.11379328011987688</v>
      </c>
      <c r="E63" s="2">
        <f>MACD!F63</f>
        <v>4.0602194091410096E-2</v>
      </c>
      <c r="F63" s="2">
        <f>'Moving Avg'!D63</f>
        <v>11.124199999999998</v>
      </c>
      <c r="G63" s="2">
        <f>'Moving Avg'!F63</f>
        <v>10.972450000000002</v>
      </c>
      <c r="H63" s="2">
        <f>'Moving Avg'!G63</f>
        <v>10.632099999999998</v>
      </c>
      <c r="I63" s="2">
        <f>'Moving Avg'!H63</f>
        <v>0</v>
      </c>
      <c r="J63" s="6" t="str">
        <f>OBV!F63</f>
        <v>BULLISH</v>
      </c>
      <c r="K63" s="6" t="str">
        <f>OBV!G63</f>
        <v>WEAK</v>
      </c>
      <c r="L63" s="6" t="str">
        <f>OBV!H63</f>
        <v>CONFIRMED BULLISH</v>
      </c>
    </row>
    <row r="64" spans="1:12" ht="13.5" x14ac:dyDescent="0.25">
      <c r="A64" s="3">
        <f>RSI!A64</f>
        <v>42096</v>
      </c>
      <c r="B64" s="2">
        <f>RSI!B64</f>
        <v>10.785</v>
      </c>
      <c r="C64" s="2">
        <f>RSI!I64</f>
        <v>48.639832483117786</v>
      </c>
      <c r="D64" s="2">
        <f>MACD!E64</f>
        <v>9.4213626882593715E-2</v>
      </c>
      <c r="E64" s="2">
        <f>MACD!F64</f>
        <v>5.1324480649646821E-2</v>
      </c>
      <c r="F64" s="2">
        <f>'Moving Avg'!D64</f>
        <v>11.102399999999999</v>
      </c>
      <c r="G64" s="2">
        <f>'Moving Avg'!F64</f>
        <v>10.935950000000002</v>
      </c>
      <c r="H64" s="2">
        <f>'Moving Avg'!G64</f>
        <v>10.627219999999998</v>
      </c>
      <c r="I64" s="2">
        <f>'Moving Avg'!H64</f>
        <v>0</v>
      </c>
      <c r="J64" s="6" t="str">
        <f>OBV!F64</f>
        <v>BEARISH</v>
      </c>
      <c r="K64" s="6" t="str">
        <f>OBV!G64</f>
        <v>STRONG</v>
      </c>
      <c r="L64" s="6" t="str">
        <f>OBV!H64</f>
        <v>CONFIRMED BEARISH</v>
      </c>
    </row>
    <row r="65" spans="1:12" ht="13.5" x14ac:dyDescent="0.25">
      <c r="A65" s="3">
        <f>RSI!A65</f>
        <v>42097</v>
      </c>
      <c r="B65" s="2">
        <f>RSI!B65</f>
        <v>10.487</v>
      </c>
      <c r="C65" s="2">
        <f>RSI!I65</f>
        <v>43.731546872984964</v>
      </c>
      <c r="D65" s="2">
        <f>MACD!E65</f>
        <v>0.1003069056638406</v>
      </c>
      <c r="E65" s="2">
        <f>MACD!F65</f>
        <v>6.1120965652485579E-2</v>
      </c>
      <c r="F65" s="2">
        <f>'Moving Avg'!D65</f>
        <v>10.9564</v>
      </c>
      <c r="G65" s="2">
        <f>'Moving Avg'!F65</f>
        <v>10.914950000000001</v>
      </c>
      <c r="H65" s="2">
        <f>'Moving Avg'!G65</f>
        <v>10.617979999999998</v>
      </c>
      <c r="I65" s="2">
        <f>'Moving Avg'!H65</f>
        <v>0</v>
      </c>
      <c r="J65" s="6" t="str">
        <f>OBV!F65</f>
        <v>BEARISH</v>
      </c>
      <c r="K65" s="6" t="str">
        <f>OBV!G65</f>
        <v>STRONG</v>
      </c>
      <c r="L65" s="6" t="str">
        <f>OBV!H65</f>
        <v>CONFIRMED BEARISH</v>
      </c>
    </row>
    <row r="66" spans="1:12" ht="13.5" x14ac:dyDescent="0.25">
      <c r="A66" s="3">
        <f>RSI!A66</f>
        <v>42100</v>
      </c>
      <c r="B66" s="2">
        <f>RSI!B66</f>
        <v>10.798</v>
      </c>
      <c r="C66" s="2">
        <f>RSI!I66</f>
        <v>49.463133660131035</v>
      </c>
      <c r="D66" s="2">
        <f>MACD!E66</f>
        <v>4.7345150798275171E-2</v>
      </c>
      <c r="E66" s="2">
        <f>MACD!F66</f>
        <v>5.83658026816435E-2</v>
      </c>
      <c r="F66" s="2">
        <f>'Moving Avg'!D66</f>
        <v>10.877600000000001</v>
      </c>
      <c r="G66" s="2">
        <f>'Moving Avg'!F66</f>
        <v>10.893750000000001</v>
      </c>
      <c r="H66" s="2">
        <f>'Moving Avg'!G66</f>
        <v>10.613119999999999</v>
      </c>
      <c r="I66" s="2">
        <f>'Moving Avg'!H66</f>
        <v>0</v>
      </c>
      <c r="J66" s="6" t="str">
        <f>OBV!F66</f>
        <v>BEARISH</v>
      </c>
      <c r="K66" s="6" t="str">
        <f>OBV!G66</f>
        <v>STRONG</v>
      </c>
      <c r="L66" s="6" t="str">
        <f>OBV!H66</f>
        <v>CONFIRMED BEARISH</v>
      </c>
    </row>
    <row r="67" spans="1:12" ht="13.5" x14ac:dyDescent="0.25">
      <c r="A67" s="3">
        <f>RSI!A67</f>
        <v>42101</v>
      </c>
      <c r="B67" s="2">
        <f>RSI!B67</f>
        <v>11.045</v>
      </c>
      <c r="C67" s="2">
        <f>RSI!I67</f>
        <v>53.513188497360993</v>
      </c>
      <c r="D67" s="2">
        <f>MACD!E67</f>
        <v>-8.5776966555636491E-2</v>
      </c>
      <c r="E67" s="2">
        <f>MACD!F67</f>
        <v>2.9537248834187502E-2</v>
      </c>
      <c r="F67" s="2">
        <f>'Moving Avg'!D67</f>
        <v>10.846400000000001</v>
      </c>
      <c r="G67" s="2">
        <f>'Moving Avg'!F67</f>
        <v>10.901700000000002</v>
      </c>
      <c r="H67" s="2">
        <f>'Moving Avg'!G67</f>
        <v>10.613539999999999</v>
      </c>
      <c r="I67" s="2">
        <f>'Moving Avg'!H67</f>
        <v>0</v>
      </c>
      <c r="J67" s="6" t="str">
        <f>OBV!F67</f>
        <v>BEARISH</v>
      </c>
      <c r="K67" s="6" t="str">
        <f>OBV!G67</f>
        <v>STRONG</v>
      </c>
      <c r="L67" s="6" t="str">
        <f>OBV!H67</f>
        <v>CONFIRMED BEARISH</v>
      </c>
    </row>
    <row r="68" spans="1:12" ht="13.5" x14ac:dyDescent="0.25">
      <c r="A68" s="3">
        <f>RSI!A68</f>
        <v>42102</v>
      </c>
      <c r="B68" s="2">
        <f>RSI!B68</f>
        <v>11.045</v>
      </c>
      <c r="C68" s="2">
        <f>RSI!I68</f>
        <v>53.513188497360993</v>
      </c>
      <c r="D68" s="2">
        <f>MACD!E68</f>
        <v>-0.1092968366584941</v>
      </c>
      <c r="E68" s="2">
        <f>MACD!F68</f>
        <v>1.7704317356511817E-3</v>
      </c>
      <c r="F68" s="2">
        <f>'Moving Avg'!D68</f>
        <v>10.832000000000001</v>
      </c>
      <c r="G68" s="2">
        <f>'Moving Avg'!F68</f>
        <v>10.909649999999999</v>
      </c>
      <c r="H68" s="2">
        <f>'Moving Avg'!G68</f>
        <v>10.613959999999997</v>
      </c>
      <c r="I68" s="2">
        <f>'Moving Avg'!H68</f>
        <v>0</v>
      </c>
      <c r="J68" s="6" t="str">
        <f>OBV!F68</f>
        <v>BULLISH</v>
      </c>
      <c r="K68" s="6" t="str">
        <f>OBV!G68</f>
        <v>NEUTRAL</v>
      </c>
      <c r="L68" s="6" t="str">
        <f>OBV!H68</f>
        <v>BULLISH DIVERGENCE</v>
      </c>
    </row>
    <row r="69" spans="1:12" ht="13.5" x14ac:dyDescent="0.25">
      <c r="A69" s="3">
        <f>RSI!A69</f>
        <v>42104</v>
      </c>
      <c r="B69" s="2">
        <f>RSI!B69</f>
        <v>11.045</v>
      </c>
      <c r="C69" s="2">
        <f>RSI!I69</f>
        <v>53.513188497360993</v>
      </c>
      <c r="D69" s="2">
        <f>MACD!E69</f>
        <v>-0.1019885088284429</v>
      </c>
      <c r="E69" s="2">
        <f>MACD!F69</f>
        <v>-1.8981356377167639E-2</v>
      </c>
      <c r="F69" s="2">
        <f>'Moving Avg'!D69</f>
        <v>10.884</v>
      </c>
      <c r="G69" s="2">
        <f>'Moving Avg'!F69</f>
        <v>10.920549999999997</v>
      </c>
      <c r="H69" s="2">
        <f>'Moving Avg'!G69</f>
        <v>10.620919999999998</v>
      </c>
      <c r="I69" s="2">
        <f>'Moving Avg'!H69</f>
        <v>0</v>
      </c>
      <c r="J69" s="6" t="str">
        <f>OBV!F69</f>
        <v>BULLISH</v>
      </c>
      <c r="K69" s="6" t="str">
        <f>OBV!G69</f>
        <v>WEAK</v>
      </c>
      <c r="L69" s="6" t="str">
        <f>OBV!H69</f>
        <v>CONFIRMED BULLISH</v>
      </c>
    </row>
    <row r="70" spans="1:12" ht="13.5" x14ac:dyDescent="0.25">
      <c r="A70" s="3">
        <f>RSI!A70</f>
        <v>42107</v>
      </c>
      <c r="B70" s="2">
        <f>RSI!B70</f>
        <v>11.045</v>
      </c>
      <c r="C70" s="2">
        <f>RSI!I70</f>
        <v>53.513188497360993</v>
      </c>
      <c r="D70" s="2">
        <f>MACD!E70</f>
        <v>-4.7128838775515547E-2</v>
      </c>
      <c r="E70" s="2">
        <f>MACD!F70</f>
        <v>-2.4610852856837222E-2</v>
      </c>
      <c r="F70" s="2">
        <f>'Moving Avg'!D70</f>
        <v>10.9956</v>
      </c>
      <c r="G70" s="2">
        <f>'Moving Avg'!F70</f>
        <v>10.915299999999997</v>
      </c>
      <c r="H70" s="2">
        <f>'Moving Avg'!G70</f>
        <v>10.623839999999998</v>
      </c>
      <c r="I70" s="2">
        <f>'Moving Avg'!H70</f>
        <v>0</v>
      </c>
      <c r="J70" s="6" t="str">
        <f>OBV!F70</f>
        <v>BULLISH</v>
      </c>
      <c r="K70" s="6" t="str">
        <f>OBV!G70</f>
        <v>WEAK</v>
      </c>
      <c r="L70" s="6" t="str">
        <f>OBV!H70</f>
        <v>CONFIRMED BULLISH</v>
      </c>
    </row>
    <row r="71" spans="1:12" ht="13.5" x14ac:dyDescent="0.25">
      <c r="A71" s="3">
        <f>RSI!A71</f>
        <v>42108</v>
      </c>
      <c r="B71" s="2">
        <f>RSI!B71</f>
        <v>10.907</v>
      </c>
      <c r="C71" s="2">
        <f>RSI!I71</f>
        <v>50.47344849164292</v>
      </c>
      <c r="D71" s="2">
        <f>MACD!E71</f>
        <v>4.7256473203773908E-3</v>
      </c>
      <c r="E71" s="2">
        <f>MACD!F71</f>
        <v>-1.87435528213943E-2</v>
      </c>
      <c r="F71" s="2">
        <f>'Moving Avg'!D71</f>
        <v>11.0174</v>
      </c>
      <c r="G71" s="2">
        <f>'Moving Avg'!F71</f>
        <v>10.903149999999997</v>
      </c>
      <c r="H71" s="2">
        <f>'Moving Avg'!G71</f>
        <v>10.630460000000003</v>
      </c>
      <c r="I71" s="2">
        <f>'Moving Avg'!H71</f>
        <v>0</v>
      </c>
      <c r="J71" s="6" t="str">
        <f>OBV!F71</f>
        <v>BULLISH</v>
      </c>
      <c r="K71" s="6" t="str">
        <f>OBV!G71</f>
        <v>NEUTRAL</v>
      </c>
      <c r="L71" s="6" t="str">
        <f>OBV!H71</f>
        <v>CONFIRMED BULLISH</v>
      </c>
    </row>
    <row r="72" spans="1:12" ht="13.5" x14ac:dyDescent="0.25">
      <c r="A72" s="3">
        <f>RSI!A72</f>
        <v>42109</v>
      </c>
      <c r="B72" s="2">
        <f>RSI!B72</f>
        <v>10.907</v>
      </c>
      <c r="C72" s="2">
        <f>RSI!I72</f>
        <v>50.47344849164292</v>
      </c>
      <c r="D72" s="2">
        <f>MACD!E72</f>
        <v>4.9931006542850653E-2</v>
      </c>
      <c r="E72" s="2">
        <f>MACD!F72</f>
        <v>-5.00864094854531E-3</v>
      </c>
      <c r="F72" s="2">
        <f>'Moving Avg'!D72</f>
        <v>10.989799999999999</v>
      </c>
      <c r="G72" s="2">
        <f>'Moving Avg'!F72</f>
        <v>10.892849999999999</v>
      </c>
      <c r="H72" s="2">
        <f>'Moving Avg'!G72</f>
        <v>10.638860000000001</v>
      </c>
      <c r="I72" s="2">
        <f>'Moving Avg'!H72</f>
        <v>0</v>
      </c>
      <c r="J72" s="6" t="str">
        <f>OBV!F72</f>
        <v>BEARISH</v>
      </c>
      <c r="K72" s="6" t="str">
        <f>OBV!G72</f>
        <v>STRONG</v>
      </c>
      <c r="L72" s="6" t="str">
        <f>OBV!H72</f>
        <v>CONFIRMED BEARISH</v>
      </c>
    </row>
    <row r="73" spans="1:12" ht="13.5" x14ac:dyDescent="0.25">
      <c r="A73" s="3">
        <f>RSI!A73</f>
        <v>42110</v>
      </c>
      <c r="B73" s="2">
        <f>RSI!B73</f>
        <v>10.898999999999999</v>
      </c>
      <c r="C73" s="2">
        <f>RSI!I73</f>
        <v>50.281420994780362</v>
      </c>
      <c r="D73" s="2">
        <f>MACD!E73</f>
        <v>7.5799239477348124E-2</v>
      </c>
      <c r="E73" s="2">
        <f>MACD!F73</f>
        <v>1.1152935136633377E-2</v>
      </c>
      <c r="F73" s="2">
        <f>'Moving Avg'!D73</f>
        <v>10.960599999999999</v>
      </c>
      <c r="G73" s="2">
        <f>'Moving Avg'!F73</f>
        <v>10.882149999999999</v>
      </c>
      <c r="H73" s="2">
        <f>'Moving Avg'!G73</f>
        <v>10.640799999999999</v>
      </c>
      <c r="I73" s="2">
        <f>'Moving Avg'!H73</f>
        <v>0</v>
      </c>
      <c r="J73" s="6" t="str">
        <f>OBV!F73</f>
        <v>BEARISH</v>
      </c>
      <c r="K73" s="6" t="str">
        <f>OBV!G73</f>
        <v>STRONG</v>
      </c>
      <c r="L73" s="6" t="str">
        <f>OBV!H73</f>
        <v>CONFIRMED BEARISH</v>
      </c>
    </row>
    <row r="74" spans="1:12" ht="13.5" x14ac:dyDescent="0.25">
      <c r="A74" s="3">
        <f>RSI!A74</f>
        <v>42111</v>
      </c>
      <c r="B74" s="2">
        <f>RSI!B74</f>
        <v>10.898999999999999</v>
      </c>
      <c r="C74" s="2">
        <f>RSI!I74</f>
        <v>50.281420994780362</v>
      </c>
      <c r="D74" s="2">
        <f>MACD!E74</f>
        <v>4.6609971953349927E-2</v>
      </c>
      <c r="E74" s="2">
        <f>MACD!F74</f>
        <v>1.8244342499976689E-2</v>
      </c>
      <c r="F74" s="2">
        <f>'Moving Avg'!D74</f>
        <v>10.9314</v>
      </c>
      <c r="G74" s="2">
        <f>'Moving Avg'!F74</f>
        <v>10.885949999999998</v>
      </c>
      <c r="H74" s="2">
        <f>'Moving Avg'!G74</f>
        <v>10.652379999999999</v>
      </c>
      <c r="I74" s="2">
        <f>'Moving Avg'!H74</f>
        <v>0</v>
      </c>
      <c r="J74" s="6" t="str">
        <f>OBV!F74</f>
        <v>BEARISH</v>
      </c>
      <c r="K74" s="6" t="str">
        <f>OBV!G74</f>
        <v>STRONG</v>
      </c>
      <c r="L74" s="6" t="str">
        <f>OBV!H74</f>
        <v>CONFIRMED BEARISH</v>
      </c>
    </row>
    <row r="75" spans="1:12" ht="13.5" x14ac:dyDescent="0.25">
      <c r="A75" s="3">
        <f>RSI!A75</f>
        <v>42114</v>
      </c>
      <c r="B75" s="2">
        <f>RSI!B75</f>
        <v>10.898999999999999</v>
      </c>
      <c r="C75" s="2">
        <f>RSI!I75</f>
        <v>50.281420994780376</v>
      </c>
      <c r="D75" s="2">
        <f>MACD!E75</f>
        <v>-2.3935579205943469E-2</v>
      </c>
      <c r="E75" s="2">
        <f>MACD!F75</f>
        <v>9.8083581587926592E-3</v>
      </c>
      <c r="F75" s="2">
        <f>'Moving Avg'!D75</f>
        <v>10.902200000000001</v>
      </c>
      <c r="G75" s="2">
        <f>'Moving Avg'!F75</f>
        <v>10.889749999999999</v>
      </c>
      <c r="H75" s="2">
        <f>'Moving Avg'!G75</f>
        <v>10.673119999999999</v>
      </c>
      <c r="I75" s="2">
        <f>'Moving Avg'!H75</f>
        <v>0</v>
      </c>
      <c r="J75" s="6" t="str">
        <f>OBV!F75</f>
        <v>BEARISH</v>
      </c>
      <c r="K75" s="6" t="str">
        <f>OBV!G75</f>
        <v>STRONG</v>
      </c>
      <c r="L75" s="6" t="str">
        <f>OBV!H75</f>
        <v>CONFIRMED BEARISH</v>
      </c>
    </row>
    <row r="76" spans="1:12" ht="13.5" x14ac:dyDescent="0.25">
      <c r="A76" s="3">
        <f>RSI!A76</f>
        <v>42115</v>
      </c>
      <c r="B76" s="2">
        <f>RSI!B76</f>
        <v>10.894</v>
      </c>
      <c r="C76" s="2">
        <f>RSI!I76</f>
        <v>50.132534887569975</v>
      </c>
      <c r="D76" s="2">
        <f>MACD!E76</f>
        <v>-3.5412172516434026E-2</v>
      </c>
      <c r="E76" s="2">
        <f>MACD!F76</f>
        <v>7.6425202374732267E-4</v>
      </c>
      <c r="F76" s="2">
        <f>'Moving Avg'!D76</f>
        <v>10.8996</v>
      </c>
      <c r="G76" s="2">
        <f>'Moving Avg'!F76</f>
        <v>10.905449999999998</v>
      </c>
      <c r="H76" s="2">
        <f>'Moving Avg'!G76</f>
        <v>10.693</v>
      </c>
      <c r="I76" s="2">
        <f>'Moving Avg'!H76</f>
        <v>0</v>
      </c>
      <c r="J76" s="6" t="str">
        <f>OBV!F76</f>
        <v>BEARISH</v>
      </c>
      <c r="K76" s="6" t="str">
        <f>OBV!G76</f>
        <v>STRONG</v>
      </c>
      <c r="L76" s="6" t="str">
        <f>OBV!H76</f>
        <v>CONFIRMED BEARISH</v>
      </c>
    </row>
    <row r="77" spans="1:12" ht="13.5" x14ac:dyDescent="0.25">
      <c r="A77" s="3">
        <f>RSI!A77</f>
        <v>42116</v>
      </c>
      <c r="B77" s="2">
        <f>RSI!B77</f>
        <v>10.571</v>
      </c>
      <c r="C77" s="2">
        <f>RSI!I77</f>
        <v>41.569321447908408</v>
      </c>
      <c r="D77" s="2">
        <f>MACD!E77</f>
        <v>1.6831660901461376E-2</v>
      </c>
      <c r="E77" s="2">
        <f>MACD!F77</f>
        <v>3.9777337992901339E-3</v>
      </c>
      <c r="F77" s="2">
        <f>'Moving Avg'!D77</f>
        <v>10.832399999999998</v>
      </c>
      <c r="G77" s="2">
        <f>'Moving Avg'!F77</f>
        <v>10.927850000000001</v>
      </c>
      <c r="H77" s="2">
        <f>'Moving Avg'!G77</f>
        <v>10.709680000000001</v>
      </c>
      <c r="I77" s="2">
        <f>'Moving Avg'!H77</f>
        <v>0</v>
      </c>
      <c r="J77" s="6" t="str">
        <f>OBV!F77</f>
        <v>BEARISH</v>
      </c>
      <c r="K77" s="6" t="str">
        <f>OBV!G77</f>
        <v>STRONG</v>
      </c>
      <c r="L77" s="6" t="str">
        <f>OBV!H77</f>
        <v>CONFIRMED BEARISH</v>
      </c>
    </row>
    <row r="78" spans="1:12" ht="13.5" x14ac:dyDescent="0.25">
      <c r="A78" s="3">
        <f>RSI!A78</f>
        <v>42117</v>
      </c>
      <c r="B78" s="2">
        <f>RSI!B78</f>
        <v>10.613</v>
      </c>
      <c r="C78" s="2">
        <f>RSI!I78</f>
        <v>42.934293484342092</v>
      </c>
      <c r="D78" s="2">
        <f>MACD!E78</f>
        <v>5.9862223711474982E-2</v>
      </c>
      <c r="E78" s="2">
        <f>MACD!F78</f>
        <v>1.5154631781727105E-2</v>
      </c>
      <c r="F78" s="2">
        <f>'Moving Avg'!D78</f>
        <v>10.7752</v>
      </c>
      <c r="G78" s="2">
        <f>'Moving Avg'!F78</f>
        <v>10.923</v>
      </c>
      <c r="H78" s="2">
        <f>'Moving Avg'!G78</f>
        <v>10.733000000000002</v>
      </c>
      <c r="I78" s="2">
        <f>'Moving Avg'!H78</f>
        <v>0</v>
      </c>
      <c r="J78" s="6" t="str">
        <f>OBV!F78</f>
        <v>BEARISH</v>
      </c>
      <c r="K78" s="6" t="str">
        <f>OBV!G78</f>
        <v>STRONG</v>
      </c>
      <c r="L78" s="6" t="str">
        <f>OBV!H78</f>
        <v>CONFIRMED BEARISH</v>
      </c>
    </row>
    <row r="79" spans="1:12" ht="13.5" x14ac:dyDescent="0.25">
      <c r="A79" s="3">
        <f>RSI!A79</f>
        <v>42118</v>
      </c>
      <c r="B79" s="2">
        <f>RSI!B79</f>
        <v>10.613</v>
      </c>
      <c r="C79" s="2">
        <f>RSI!I79</f>
        <v>42.934293484342092</v>
      </c>
      <c r="D79" s="2">
        <f>MACD!E79</f>
        <v>9.7816513961925367E-2</v>
      </c>
      <c r="E79" s="2">
        <f>MACD!F79</f>
        <v>3.1687008217766759E-2</v>
      </c>
      <c r="F79" s="2">
        <f>'Moving Avg'!D79</f>
        <v>10.718</v>
      </c>
      <c r="G79" s="2">
        <f>'Moving Avg'!F79</f>
        <v>10.908950000000001</v>
      </c>
      <c r="H79" s="2">
        <f>'Moving Avg'!G79</f>
        <v>10.750700000000002</v>
      </c>
      <c r="I79" s="2">
        <f>'Moving Avg'!H79</f>
        <v>0</v>
      </c>
      <c r="J79" s="6" t="str">
        <f>OBV!F79</f>
        <v>BEARISH</v>
      </c>
      <c r="K79" s="6" t="str">
        <f>OBV!G79</f>
        <v>STRONG</v>
      </c>
      <c r="L79" s="6" t="str">
        <f>OBV!H79</f>
        <v>CONFIRMED BEARISH</v>
      </c>
    </row>
    <row r="80" spans="1:12" ht="13.5" x14ac:dyDescent="0.25">
      <c r="A80" s="3">
        <f>RSI!A80</f>
        <v>42121</v>
      </c>
      <c r="B80" s="2">
        <f>RSI!B80</f>
        <v>10.487</v>
      </c>
      <c r="C80" s="2">
        <f>RSI!I80</f>
        <v>39.706985838043543</v>
      </c>
      <c r="D80" s="2">
        <f>MACD!E80</f>
        <v>0.14069447340074781</v>
      </c>
      <c r="E80" s="2">
        <f>MACD!F80</f>
        <v>5.3488501254362969E-2</v>
      </c>
      <c r="F80" s="2">
        <f>'Moving Avg'!D80</f>
        <v>10.6356</v>
      </c>
      <c r="G80" s="2">
        <f>'Moving Avg'!F80</f>
        <v>10.872450000000001</v>
      </c>
      <c r="H80" s="2">
        <f>'Moving Avg'!G80</f>
        <v>10.765879999999999</v>
      </c>
      <c r="I80" s="2">
        <f>'Moving Avg'!H80</f>
        <v>0</v>
      </c>
      <c r="J80" s="6" t="str">
        <f>OBV!F80</f>
        <v>BEARISH</v>
      </c>
      <c r="K80" s="6" t="str">
        <f>OBV!G80</f>
        <v>STRONG</v>
      </c>
      <c r="L80" s="6" t="str">
        <f>OBV!H80</f>
        <v>CONFIRMED BEARISH</v>
      </c>
    </row>
    <row r="81" spans="1:12" ht="13.5" x14ac:dyDescent="0.25">
      <c r="A81" s="3">
        <f>RSI!A81</f>
        <v>42122</v>
      </c>
      <c r="B81" s="2">
        <f>RSI!B81</f>
        <v>10.776999999999999</v>
      </c>
      <c r="C81" s="2">
        <f>RSI!I81</f>
        <v>49.176225304415013</v>
      </c>
      <c r="D81" s="2">
        <f>MACD!E81</f>
        <v>0.13633168409041474</v>
      </c>
      <c r="E81" s="2">
        <f>MACD!F81</f>
        <v>7.0057137821573329E-2</v>
      </c>
      <c r="F81" s="2">
        <f>'Moving Avg'!D81</f>
        <v>10.6122</v>
      </c>
      <c r="G81" s="2">
        <f>'Moving Avg'!F81</f>
        <v>10.851699999999999</v>
      </c>
      <c r="H81" s="2">
        <f>'Moving Avg'!G81</f>
        <v>10.792480000000003</v>
      </c>
      <c r="I81" s="2">
        <f>'Moving Avg'!H81</f>
        <v>0</v>
      </c>
      <c r="J81" s="6" t="str">
        <f>OBV!F81</f>
        <v>BULLISH</v>
      </c>
      <c r="K81" s="6" t="str">
        <f>OBV!G81</f>
        <v>NEUTRAL</v>
      </c>
      <c r="L81" s="6" t="str">
        <f>OBV!H81</f>
        <v>BULLISH DIVERGENCE</v>
      </c>
    </row>
    <row r="82" spans="1:12" ht="13.5" x14ac:dyDescent="0.25">
      <c r="A82" s="3">
        <f>RSI!A82</f>
        <v>42123</v>
      </c>
      <c r="B82" s="2">
        <f>RSI!B82</f>
        <v>10.776999999999999</v>
      </c>
      <c r="C82" s="2">
        <f>RSI!I82</f>
        <v>49.176225304415013</v>
      </c>
      <c r="D82" s="2">
        <f>MACD!E82</f>
        <v>0.13284138837331128</v>
      </c>
      <c r="E82" s="2">
        <f>MACD!F82</f>
        <v>8.2613987931920929E-2</v>
      </c>
      <c r="F82" s="2">
        <f>'Moving Avg'!D82</f>
        <v>10.653400000000001</v>
      </c>
      <c r="G82" s="2">
        <f>'Moving Avg'!F82</f>
        <v>10.830499999999997</v>
      </c>
      <c r="H82" s="2">
        <f>'Moving Avg'!G82</f>
        <v>10.813460000000005</v>
      </c>
      <c r="I82" s="2">
        <f>'Moving Avg'!H82</f>
        <v>0</v>
      </c>
      <c r="J82" s="6" t="str">
        <f>OBV!F82</f>
        <v>BULLISH</v>
      </c>
      <c r="K82" s="6" t="str">
        <f>OBV!G82</f>
        <v>WEAK</v>
      </c>
      <c r="L82" s="6" t="str">
        <f>OBV!H82</f>
        <v>CONFIRMED BULLISH</v>
      </c>
    </row>
    <row r="83" spans="1:12" ht="13.5" x14ac:dyDescent="0.25">
      <c r="A83" s="3">
        <f>RSI!A83</f>
        <v>42124</v>
      </c>
      <c r="B83" s="2">
        <f>RSI!B83</f>
        <v>10.776999999999999</v>
      </c>
      <c r="C83" s="2">
        <f>RSI!I83</f>
        <v>49.176225304415013</v>
      </c>
      <c r="D83" s="2">
        <f>MACD!E83</f>
        <v>0.12884367647673756</v>
      </c>
      <c r="E83" s="2">
        <f>MACD!F83</f>
        <v>9.1859925640884257E-2</v>
      </c>
      <c r="F83" s="2">
        <f>'Moving Avg'!D83</f>
        <v>10.686200000000001</v>
      </c>
      <c r="G83" s="2">
        <f>'Moving Avg'!F83</f>
        <v>10.813499999999998</v>
      </c>
      <c r="H83" s="2">
        <f>'Moving Avg'!G83</f>
        <v>10.828640000000005</v>
      </c>
      <c r="I83" s="2">
        <f>'Moving Avg'!H83</f>
        <v>0</v>
      </c>
      <c r="J83" s="6" t="str">
        <f>OBV!F83</f>
        <v>BULLISH</v>
      </c>
      <c r="K83" s="6" t="str">
        <f>OBV!G83</f>
        <v>NEUTRAL</v>
      </c>
      <c r="L83" s="6" t="str">
        <f>OBV!H83</f>
        <v>CONFIRMED BULLISH</v>
      </c>
    </row>
    <row r="84" spans="1:12" ht="13.5" x14ac:dyDescent="0.25">
      <c r="A84" s="3">
        <f>RSI!A84</f>
        <v>42128</v>
      </c>
      <c r="B84" s="2">
        <f>RSI!B84</f>
        <v>11.1</v>
      </c>
      <c r="C84" s="2">
        <f>RSI!I84</f>
        <v>58.289114474976266</v>
      </c>
      <c r="D84" s="2">
        <f>MACD!E84</f>
        <v>0.101707649475415</v>
      </c>
      <c r="E84" s="2">
        <f>MACD!F84</f>
        <v>9.3829470407790411E-2</v>
      </c>
      <c r="F84" s="2">
        <f>'Moving Avg'!D84</f>
        <v>10.7836</v>
      </c>
      <c r="G84" s="2">
        <f>'Moving Avg'!F84</f>
        <v>10.829249999999998</v>
      </c>
      <c r="H84" s="2">
        <f>'Moving Avg'!G84</f>
        <v>10.850460000000005</v>
      </c>
      <c r="I84" s="2">
        <f>'Moving Avg'!H84</f>
        <v>0</v>
      </c>
      <c r="J84" s="6" t="str">
        <f>OBV!F84</f>
        <v>BULLISH</v>
      </c>
      <c r="K84" s="6" t="str">
        <f>OBV!G84</f>
        <v>WEAK</v>
      </c>
      <c r="L84" s="6" t="str">
        <f>OBV!H84</f>
        <v>CONFIRMED BULLISH</v>
      </c>
    </row>
    <row r="85" spans="1:12" ht="13.5" x14ac:dyDescent="0.25">
      <c r="A85" s="3">
        <f>RSI!A85</f>
        <v>42129</v>
      </c>
      <c r="B85" s="2">
        <f>RSI!B85</f>
        <v>11.427</v>
      </c>
      <c r="C85" s="2">
        <f>RSI!I85</f>
        <v>65.109727978712016</v>
      </c>
      <c r="D85" s="2">
        <f>MACD!E85</f>
        <v>5.2775347414831586E-2</v>
      </c>
      <c r="E85" s="2">
        <f>MACD!F85</f>
        <v>8.561864580919866E-2</v>
      </c>
      <c r="F85" s="2">
        <f>'Moving Avg'!D85</f>
        <v>10.971599999999999</v>
      </c>
      <c r="G85" s="2">
        <f>'Moving Avg'!F85</f>
        <v>10.876249999999997</v>
      </c>
      <c r="H85" s="2">
        <f>'Moving Avg'!G85</f>
        <v>10.877640000000003</v>
      </c>
      <c r="I85" s="2">
        <f>'Moving Avg'!H85</f>
        <v>0</v>
      </c>
      <c r="J85" s="6" t="str">
        <f>OBV!F85</f>
        <v>BULLISH</v>
      </c>
      <c r="K85" s="6" t="str">
        <f>OBV!G85</f>
        <v>WEAK</v>
      </c>
      <c r="L85" s="6" t="str">
        <f>OBV!H85</f>
        <v>CONFIRMED BULLISH</v>
      </c>
    </row>
    <row r="86" spans="1:12" ht="13.5" x14ac:dyDescent="0.25">
      <c r="A86" s="3">
        <f>RSI!A86</f>
        <v>42130</v>
      </c>
      <c r="B86" s="2">
        <f>RSI!B86</f>
        <v>11.436</v>
      </c>
      <c r="C86" s="2">
        <f>RSI!I86</f>
        <v>65.278017850715798</v>
      </c>
      <c r="D86" s="2">
        <f>MACD!E86</f>
        <v>6.3836538070809468E-3</v>
      </c>
      <c r="E86" s="2">
        <f>MACD!F86</f>
        <v>6.9771647408775117E-2</v>
      </c>
      <c r="F86" s="2">
        <f>'Moving Avg'!D86</f>
        <v>11.103399999999999</v>
      </c>
      <c r="G86" s="2">
        <f>'Moving Avg'!F86</f>
        <v>10.908149999999997</v>
      </c>
      <c r="H86" s="2">
        <f>'Moving Avg'!G86</f>
        <v>10.905000000000005</v>
      </c>
      <c r="I86" s="2">
        <f>'Moving Avg'!H86</f>
        <v>0</v>
      </c>
      <c r="J86" s="6" t="str">
        <f>OBV!F86</f>
        <v>BULLISH</v>
      </c>
      <c r="K86" s="6" t="str">
        <f>OBV!G86</f>
        <v>WEAK</v>
      </c>
      <c r="L86" s="6" t="str">
        <f>OBV!H86</f>
        <v>CONFIRMED BULLISH</v>
      </c>
    </row>
    <row r="87" spans="1:12" ht="13.5" x14ac:dyDescent="0.25">
      <c r="A87" s="3">
        <f>RSI!A87</f>
        <v>42131</v>
      </c>
      <c r="B87" s="2">
        <f>RSI!B87</f>
        <v>11.746</v>
      </c>
      <c r="C87" s="2">
        <f>RSI!I87</f>
        <v>70.547620618293507</v>
      </c>
      <c r="D87" s="2">
        <f>MACD!E87</f>
        <v>-0.10886777171246109</v>
      </c>
      <c r="E87" s="2">
        <f>MACD!F87</f>
        <v>3.4043763584527875E-2</v>
      </c>
      <c r="F87" s="2">
        <f>'Moving Avg'!D87</f>
        <v>11.2972</v>
      </c>
      <c r="G87" s="2">
        <f>'Moving Avg'!F87</f>
        <v>10.943199999999997</v>
      </c>
      <c r="H87" s="2">
        <f>'Moving Avg'!G87</f>
        <v>10.938560000000004</v>
      </c>
      <c r="I87" s="2">
        <f>'Moving Avg'!H87</f>
        <v>0</v>
      </c>
      <c r="J87" s="6" t="str">
        <f>OBV!F87</f>
        <v>BULLISH</v>
      </c>
      <c r="K87" s="6" t="str">
        <f>OBV!G87</f>
        <v>WEAK</v>
      </c>
      <c r="L87" s="6" t="str">
        <f>OBV!H87</f>
        <v>CONFIRMED BULLISH</v>
      </c>
    </row>
    <row r="88" spans="1:12" ht="13.5" x14ac:dyDescent="0.25">
      <c r="A88" s="3">
        <f>RSI!A88</f>
        <v>42132</v>
      </c>
      <c r="B88" s="2">
        <f>RSI!B88</f>
        <v>12.019</v>
      </c>
      <c r="C88" s="2">
        <f>RSI!I88</f>
        <v>74.25339500850815</v>
      </c>
      <c r="D88" s="2">
        <f>MACD!E88</f>
        <v>-0.22507481140199026</v>
      </c>
      <c r="E88" s="2">
        <f>MACD!F88</f>
        <v>-1.7779951412775757E-2</v>
      </c>
      <c r="F88" s="2">
        <f>'Moving Avg'!D88</f>
        <v>11.5456</v>
      </c>
      <c r="G88" s="2">
        <f>'Moving Avg'!F88</f>
        <v>10.991899999999998</v>
      </c>
      <c r="H88" s="2">
        <f>'Moving Avg'!G88</f>
        <v>10.978500000000004</v>
      </c>
      <c r="I88" s="2">
        <f>'Moving Avg'!H88</f>
        <v>0</v>
      </c>
      <c r="J88" s="6" t="str">
        <f>OBV!F88</f>
        <v>BULLISH</v>
      </c>
      <c r="K88" s="6" t="str">
        <f>OBV!G88</f>
        <v>WEAK</v>
      </c>
      <c r="L88" s="6" t="str">
        <f>OBV!H88</f>
        <v>CONFIRMED BULLISH</v>
      </c>
    </row>
    <row r="89" spans="1:12" ht="13.5" x14ac:dyDescent="0.25">
      <c r="A89" s="3">
        <f>RSI!A89</f>
        <v>42135</v>
      </c>
      <c r="B89" s="2">
        <f>RSI!B89</f>
        <v>12.207000000000001</v>
      </c>
      <c r="C89" s="2">
        <f>RSI!I89</f>
        <v>76.450820948710941</v>
      </c>
      <c r="D89" s="2">
        <f>MACD!E89</f>
        <v>-0.34350397570116975</v>
      </c>
      <c r="E89" s="2">
        <f>MACD!F89</f>
        <v>-8.2924756270454564E-2</v>
      </c>
      <c r="F89" s="2">
        <f>'Moving Avg'!D89</f>
        <v>11.766999999999999</v>
      </c>
      <c r="G89" s="2">
        <f>'Moving Avg'!F89</f>
        <v>11.049999999999999</v>
      </c>
      <c r="H89" s="2">
        <f>'Moving Avg'!G89</f>
        <v>11.016240000000003</v>
      </c>
      <c r="I89" s="2">
        <f>'Moving Avg'!H89</f>
        <v>0</v>
      </c>
      <c r="J89" s="6" t="str">
        <f>OBV!F89</f>
        <v>BULLISH</v>
      </c>
      <c r="K89" s="6" t="str">
        <f>OBV!G89</f>
        <v>WEAK</v>
      </c>
      <c r="L89" s="6" t="str">
        <f>OBV!H89</f>
        <v>CONFIRMED BULLISH</v>
      </c>
    </row>
    <row r="90" spans="1:12" ht="13.5" x14ac:dyDescent="0.25">
      <c r="A90" s="3">
        <f>RSI!A90</f>
        <v>42136</v>
      </c>
      <c r="B90" s="2">
        <f>RSI!B90</f>
        <v>12.202999999999999</v>
      </c>
      <c r="C90" s="2">
        <f>RSI!I90</f>
        <v>76.301605160731313</v>
      </c>
      <c r="D90" s="2">
        <f>MACD!E90</f>
        <v>-0.46962934401874712</v>
      </c>
      <c r="E90" s="2">
        <f>MACD!F90</f>
        <v>-0.16026567382011309</v>
      </c>
      <c r="F90" s="2">
        <f>'Moving Avg'!D90</f>
        <v>11.9222</v>
      </c>
      <c r="G90" s="2">
        <f>'Moving Avg'!F90</f>
        <v>11.107899999999999</v>
      </c>
      <c r="H90" s="2">
        <f>'Moving Avg'!G90</f>
        <v>11.041660000000002</v>
      </c>
      <c r="I90" s="2">
        <f>'Moving Avg'!H90</f>
        <v>0</v>
      </c>
      <c r="J90" s="6" t="str">
        <f>OBV!F90</f>
        <v>BULLISH</v>
      </c>
      <c r="K90" s="6" t="str">
        <f>OBV!G90</f>
        <v>WEAK</v>
      </c>
      <c r="L90" s="6" t="str">
        <f>OBV!H90</f>
        <v>CONFIRMED BULLISH</v>
      </c>
    </row>
    <row r="91" spans="1:12" ht="13.5" x14ac:dyDescent="0.25">
      <c r="A91" s="3">
        <f>RSI!A91</f>
        <v>42137</v>
      </c>
      <c r="B91" s="2">
        <f>RSI!B91</f>
        <v>12.202999999999999</v>
      </c>
      <c r="C91" s="2">
        <f>RSI!I91</f>
        <v>76.301605160731313</v>
      </c>
      <c r="D91" s="2">
        <f>MACD!E91</f>
        <v>-0.5380337853613657</v>
      </c>
      <c r="E91" s="2">
        <f>MACD!F91</f>
        <v>-0.23581929612836361</v>
      </c>
      <c r="F91" s="2">
        <f>'Moving Avg'!D91</f>
        <v>12.0756</v>
      </c>
      <c r="G91" s="2">
        <f>'Moving Avg'!F91</f>
        <v>11.172700000000001</v>
      </c>
      <c r="H91" s="2">
        <f>'Moving Avg'!G91</f>
        <v>11.059200000000001</v>
      </c>
      <c r="I91" s="2">
        <f>'Moving Avg'!H91</f>
        <v>0</v>
      </c>
      <c r="J91" s="6" t="str">
        <f>OBV!F91</f>
        <v>BULLISH</v>
      </c>
      <c r="K91" s="6" t="str">
        <f>OBV!G91</f>
        <v>WEAK</v>
      </c>
      <c r="L91" s="6" t="str">
        <f>OBV!H91</f>
        <v>CONFIRMED BULLISH</v>
      </c>
    </row>
    <row r="92" spans="1:12" ht="13.5" x14ac:dyDescent="0.25">
      <c r="A92" s="3">
        <f>RSI!A92</f>
        <v>42138</v>
      </c>
      <c r="B92" s="2">
        <f>RSI!B92</f>
        <v>12.202999999999999</v>
      </c>
      <c r="C92" s="2">
        <f>RSI!I92</f>
        <v>76.301605160731313</v>
      </c>
      <c r="D92" s="2">
        <f>MACD!E92</f>
        <v>-0.60174628173679068</v>
      </c>
      <c r="E92" s="2">
        <f>MACD!F92</f>
        <v>-0.30900469325004903</v>
      </c>
      <c r="F92" s="2">
        <f>'Moving Avg'!D92</f>
        <v>12.167000000000002</v>
      </c>
      <c r="G92" s="2">
        <f>'Moving Avg'!F92</f>
        <v>11.237500000000001</v>
      </c>
      <c r="H92" s="2">
        <f>'Moving Avg'!G92</f>
        <v>11.072619999999999</v>
      </c>
      <c r="I92" s="2">
        <f>'Moving Avg'!H92</f>
        <v>0</v>
      </c>
      <c r="J92" s="6" t="str">
        <f>OBV!F92</f>
        <v>BULLISH</v>
      </c>
      <c r="K92" s="6" t="str">
        <f>OBV!G92</f>
        <v>WEAK</v>
      </c>
      <c r="L92" s="6" t="str">
        <f>OBV!H92</f>
        <v>CONFIRMED BULLISH</v>
      </c>
    </row>
    <row r="93" spans="1:12" ht="13.5" x14ac:dyDescent="0.25">
      <c r="A93" s="3">
        <f>RSI!A93</f>
        <v>42139</v>
      </c>
      <c r="B93" s="2">
        <f>RSI!B93</f>
        <v>11.935</v>
      </c>
      <c r="C93" s="2">
        <f>RSI!I93</f>
        <v>65.589055395383824</v>
      </c>
      <c r="D93" s="2">
        <f>MACD!E93</f>
        <v>-0.64120483266640704</v>
      </c>
      <c r="E93" s="2">
        <f>MACD!F93</f>
        <v>-0.37544472113332061</v>
      </c>
      <c r="F93" s="2">
        <f>'Moving Avg'!D93</f>
        <v>12.150200000000002</v>
      </c>
      <c r="G93" s="2">
        <f>'Moving Avg'!F93</f>
        <v>11.289300000000001</v>
      </c>
      <c r="H93" s="2">
        <f>'Moving Avg'!G93</f>
        <v>11.083959999999999</v>
      </c>
      <c r="I93" s="2">
        <f>'Moving Avg'!H93</f>
        <v>0</v>
      </c>
      <c r="J93" s="6" t="str">
        <f>OBV!F93</f>
        <v>BEARISH</v>
      </c>
      <c r="K93" s="6" t="str">
        <f>OBV!G93</f>
        <v>STRONG</v>
      </c>
      <c r="L93" s="6" t="str">
        <f>OBV!H93</f>
        <v>CONFIRMED BEARISH</v>
      </c>
    </row>
    <row r="94" spans="1:12" ht="13.5" x14ac:dyDescent="0.25">
      <c r="A94" s="3">
        <f>RSI!A94</f>
        <v>42142</v>
      </c>
      <c r="B94" s="2">
        <f>RSI!B94</f>
        <v>11.935</v>
      </c>
      <c r="C94" s="2">
        <f>RSI!I94</f>
        <v>65.589055395383824</v>
      </c>
      <c r="D94" s="2">
        <f>MACD!E94</f>
        <v>-0.6283167476948357</v>
      </c>
      <c r="E94" s="2">
        <f>MACD!F94</f>
        <v>-0.42601912644562367</v>
      </c>
      <c r="F94" s="2">
        <f>'Moving Avg'!D94</f>
        <v>12.095800000000001</v>
      </c>
      <c r="G94" s="2">
        <f>'Moving Avg'!F94</f>
        <v>11.341100000000001</v>
      </c>
      <c r="H94" s="2">
        <f>'Moving Avg'!G94</f>
        <v>11.092359999999996</v>
      </c>
      <c r="I94" s="2">
        <f>'Moving Avg'!H94</f>
        <v>0</v>
      </c>
      <c r="J94" s="6" t="str">
        <f>OBV!F94</f>
        <v>BEARISH</v>
      </c>
      <c r="K94" s="6" t="str">
        <f>OBV!G94</f>
        <v>STRONG</v>
      </c>
      <c r="L94" s="6" t="str">
        <f>OBV!H94</f>
        <v>CONFIRMED BEARISH</v>
      </c>
    </row>
    <row r="95" spans="1:12" ht="13.5" x14ac:dyDescent="0.25">
      <c r="A95" s="3">
        <f>RSI!A95</f>
        <v>42143</v>
      </c>
      <c r="B95" s="2">
        <f>RSI!B95</f>
        <v>11.577999999999999</v>
      </c>
      <c r="C95" s="2">
        <f>RSI!I95</f>
        <v>53.898422539601</v>
      </c>
      <c r="D95" s="2">
        <f>MACD!E95</f>
        <v>-0.54382247317073151</v>
      </c>
      <c r="E95" s="2">
        <f>MACD!F95</f>
        <v>-0.44957979579064522</v>
      </c>
      <c r="F95" s="2">
        <f>'Moving Avg'!D95</f>
        <v>11.970800000000001</v>
      </c>
      <c r="G95" s="2">
        <f>'Moving Avg'!F95</f>
        <v>11.375050000000002</v>
      </c>
      <c r="H95" s="2">
        <f>'Moving Avg'!G95</f>
        <v>11.105779999999996</v>
      </c>
      <c r="I95" s="2">
        <f>'Moving Avg'!H95</f>
        <v>0</v>
      </c>
      <c r="J95" s="6" t="str">
        <f>OBV!F95</f>
        <v>BEARISH</v>
      </c>
      <c r="K95" s="6" t="str">
        <f>OBV!G95</f>
        <v>STRONG</v>
      </c>
      <c r="L95" s="6" t="str">
        <f>OBV!H95</f>
        <v>CONFIRMED BEARISH</v>
      </c>
    </row>
    <row r="96" spans="1:12" ht="13.5" x14ac:dyDescent="0.25">
      <c r="A96" s="3">
        <f>RSI!A96</f>
        <v>42144</v>
      </c>
      <c r="B96" s="2">
        <f>RSI!B96</f>
        <v>11.577999999999999</v>
      </c>
      <c r="C96" s="2">
        <f>RSI!I96</f>
        <v>53.898422539601</v>
      </c>
      <c r="D96" s="2">
        <f>MACD!E96</f>
        <v>-0.47176203047326126</v>
      </c>
      <c r="E96" s="2">
        <f>MACD!F96</f>
        <v>-0.45401624272716845</v>
      </c>
      <c r="F96" s="2">
        <f>'Moving Avg'!D96</f>
        <v>11.845800000000001</v>
      </c>
      <c r="G96" s="2">
        <f>'Moving Avg'!F96</f>
        <v>11.40925</v>
      </c>
      <c r="H96" s="2">
        <f>'Moving Avg'!G96</f>
        <v>11.112899999999994</v>
      </c>
      <c r="I96" s="2">
        <f>'Moving Avg'!H96</f>
        <v>0</v>
      </c>
      <c r="J96" s="6" t="str">
        <f>OBV!F96</f>
        <v>BEARISH</v>
      </c>
      <c r="K96" s="6" t="str">
        <f>OBV!G96</f>
        <v>STRONG</v>
      </c>
      <c r="L96" s="6" t="str">
        <f>OBV!H96</f>
        <v>CONFIRMED BEARISH</v>
      </c>
    </row>
    <row r="97" spans="1:12" ht="13.5" x14ac:dyDescent="0.25">
      <c r="A97" s="3">
        <f>RSI!A97</f>
        <v>42145</v>
      </c>
      <c r="B97" s="2">
        <f>RSI!B97</f>
        <v>11.577999999999999</v>
      </c>
      <c r="C97" s="2">
        <f>RSI!I97</f>
        <v>53.898422539601</v>
      </c>
      <c r="D97" s="2">
        <f>MACD!E97</f>
        <v>-0.3638541391236938</v>
      </c>
      <c r="E97" s="2">
        <f>MACD!F97</f>
        <v>-0.43598382200647356</v>
      </c>
      <c r="F97" s="2">
        <f>'Moving Avg'!D97</f>
        <v>11.720800000000001</v>
      </c>
      <c r="G97" s="2">
        <f>'Moving Avg'!F97</f>
        <v>11.459600000000002</v>
      </c>
      <c r="H97" s="2">
        <f>'Moving Avg'!G97</f>
        <v>11.126739999999995</v>
      </c>
      <c r="I97" s="2">
        <f>'Moving Avg'!H97</f>
        <v>0</v>
      </c>
      <c r="J97" s="6" t="str">
        <f>OBV!F97</f>
        <v>BEARISH</v>
      </c>
      <c r="K97" s="6" t="str">
        <f>OBV!G97</f>
        <v>STRONG</v>
      </c>
      <c r="L97" s="6" t="str">
        <f>OBV!H97</f>
        <v>CONFIRMED BEARISH</v>
      </c>
    </row>
    <row r="98" spans="1:12" ht="13.5" x14ac:dyDescent="0.25">
      <c r="A98" s="3">
        <f>RSI!A98</f>
        <v>42146</v>
      </c>
      <c r="B98" s="2">
        <f>RSI!B98</f>
        <v>11.805</v>
      </c>
      <c r="C98" s="2">
        <f>RSI!I98</f>
        <v>59.615026880571264</v>
      </c>
      <c r="D98" s="2">
        <f>MACD!E98</f>
        <v>-0.24806471838971866</v>
      </c>
      <c r="E98" s="2">
        <f>MACD!F98</f>
        <v>-0.39840000128312258</v>
      </c>
      <c r="F98" s="2">
        <f>'Moving Avg'!D98</f>
        <v>11.694799999999999</v>
      </c>
      <c r="G98" s="2">
        <f>'Moving Avg'!F98</f>
        <v>11.519200000000001</v>
      </c>
      <c r="H98" s="2">
        <f>'Moving Avg'!G98</f>
        <v>11.145119999999997</v>
      </c>
      <c r="I98" s="2">
        <f>'Moving Avg'!H98</f>
        <v>0</v>
      </c>
      <c r="J98" s="6" t="str">
        <f>OBV!F98</f>
        <v>BULLISH</v>
      </c>
      <c r="K98" s="6" t="str">
        <f>OBV!G98</f>
        <v>NEUTRAL</v>
      </c>
      <c r="L98" s="6" t="str">
        <f>OBV!H98</f>
        <v>BULLISH DIVERGENCE</v>
      </c>
    </row>
    <row r="99" spans="1:12" ht="13.5" x14ac:dyDescent="0.25">
      <c r="A99" s="3">
        <f>RSI!A99</f>
        <v>42149</v>
      </c>
      <c r="B99" s="2">
        <f>RSI!B99</f>
        <v>11.494</v>
      </c>
      <c r="C99" s="2">
        <f>RSI!I99</f>
        <v>50.395056955639241</v>
      </c>
      <c r="D99" s="2">
        <f>MACD!E99</f>
        <v>-0.1001207025053823</v>
      </c>
      <c r="E99" s="2">
        <f>MACD!F99</f>
        <v>-0.33874414152757459</v>
      </c>
      <c r="F99" s="2">
        <f>'Moving Avg'!D99</f>
        <v>11.606599999999998</v>
      </c>
      <c r="G99" s="2">
        <f>'Moving Avg'!F99</f>
        <v>11.563250000000002</v>
      </c>
      <c r="H99" s="2">
        <f>'Moving Avg'!G99</f>
        <v>11.158459999999996</v>
      </c>
      <c r="I99" s="2">
        <f>'Moving Avg'!H99</f>
        <v>0</v>
      </c>
      <c r="J99" s="6" t="str">
        <f>OBV!F99</f>
        <v>BEARISH</v>
      </c>
      <c r="K99" s="6" t="str">
        <f>OBV!G99</f>
        <v>STRONG</v>
      </c>
      <c r="L99" s="6" t="str">
        <f>OBV!H99</f>
        <v>CONFIRMED BEARISH</v>
      </c>
    </row>
    <row r="100" spans="1:12" ht="13.5" x14ac:dyDescent="0.25">
      <c r="A100" s="3">
        <f>RSI!A100</f>
        <v>42150</v>
      </c>
      <c r="B100" s="2">
        <f>RSI!B100</f>
        <v>11.494</v>
      </c>
      <c r="C100" s="2">
        <f>RSI!I100</f>
        <v>50.395056955639241</v>
      </c>
      <c r="D100" s="2">
        <f>MACD!E100</f>
        <v>2.4440799426852067E-2</v>
      </c>
      <c r="E100" s="2">
        <f>MACD!F100</f>
        <v>-0.26610715333668927</v>
      </c>
      <c r="F100" s="2">
        <f>'Moving Avg'!D100</f>
        <v>11.5898</v>
      </c>
      <c r="G100" s="2">
        <f>'Moving Avg'!F100</f>
        <v>11.613600000000002</v>
      </c>
      <c r="H100" s="2">
        <f>'Moving Avg'!G100</f>
        <v>11.165339999999997</v>
      </c>
      <c r="I100" s="2">
        <f>'Moving Avg'!H100</f>
        <v>0</v>
      </c>
      <c r="J100" s="6" t="str">
        <f>OBV!F100</f>
        <v>BULLISH</v>
      </c>
      <c r="K100" s="6" t="str">
        <f>OBV!G100</f>
        <v>NEUTRAL</v>
      </c>
      <c r="L100" s="6" t="str">
        <f>OBV!H100</f>
        <v>BULLISH DIVERGENCE</v>
      </c>
    </row>
    <row r="101" spans="1:12" ht="13.5" x14ac:dyDescent="0.25">
      <c r="A101" s="3">
        <f>RSI!A101</f>
        <v>42151</v>
      </c>
      <c r="B101" s="2">
        <f>RSI!B101</f>
        <v>11.515000000000001</v>
      </c>
      <c r="C101" s="2">
        <f>RSI!I101</f>
        <v>50.988663362250321</v>
      </c>
      <c r="D101" s="2">
        <f>MACD!E101</f>
        <v>0.12827740863954951</v>
      </c>
      <c r="E101" s="2">
        <f>MACD!F101</f>
        <v>-0.18723024094144153</v>
      </c>
      <c r="F101" s="2">
        <f>'Moving Avg'!D101</f>
        <v>11.577199999999999</v>
      </c>
      <c r="G101" s="2">
        <f>'Moving Avg'!F101</f>
        <v>11.650500000000003</v>
      </c>
      <c r="H101" s="2">
        <f>'Moving Avg'!G101</f>
        <v>11.172639999999996</v>
      </c>
      <c r="I101" s="2">
        <f>'Moving Avg'!H101</f>
        <v>0</v>
      </c>
      <c r="J101" s="6" t="str">
        <f>OBV!F101</f>
        <v>BULLISH</v>
      </c>
      <c r="K101" s="6" t="str">
        <f>OBV!G101</f>
        <v>WEAK</v>
      </c>
      <c r="L101" s="6" t="str">
        <f>OBV!H101</f>
        <v>BULLISH DIVERGENCE</v>
      </c>
    </row>
    <row r="102" spans="1:12" ht="13.5" x14ac:dyDescent="0.25">
      <c r="A102" s="3">
        <f>RSI!A102</f>
        <v>42152</v>
      </c>
      <c r="B102" s="2">
        <f>RSI!B102</f>
        <v>11.473000000000001</v>
      </c>
      <c r="C102" s="2">
        <f>RSI!I102</f>
        <v>49.707483567598572</v>
      </c>
      <c r="D102" s="2">
        <f>MACD!E102</f>
        <v>0.21912059353679503</v>
      </c>
      <c r="E102" s="2">
        <f>MACD!F102</f>
        <v>-0.10596007404579422</v>
      </c>
      <c r="F102" s="2">
        <f>'Moving Avg'!D102</f>
        <v>11.5562</v>
      </c>
      <c r="G102" s="2">
        <f>'Moving Avg'!F102</f>
        <v>11.685300000000003</v>
      </c>
      <c r="H102" s="2">
        <f>'Moving Avg'!G102</f>
        <v>11.179839999999997</v>
      </c>
      <c r="I102" s="2">
        <f>'Moving Avg'!H102</f>
        <v>0</v>
      </c>
      <c r="J102" s="6" t="str">
        <f>OBV!F102</f>
        <v>BULLISH</v>
      </c>
      <c r="K102" s="6" t="str">
        <f>OBV!G102</f>
        <v>NEUTRAL</v>
      </c>
      <c r="L102" s="6" t="str">
        <f>OBV!H102</f>
        <v>BULLISH DIVERGENCE</v>
      </c>
    </row>
    <row r="103" spans="1:12" ht="13.5" x14ac:dyDescent="0.25">
      <c r="A103" s="3">
        <f>RSI!A103</f>
        <v>42153</v>
      </c>
      <c r="B103" s="2">
        <f>RSI!B103</f>
        <v>11.452</v>
      </c>
      <c r="C103" s="2">
        <f>RSI!I103</f>
        <v>49.043929371990544</v>
      </c>
      <c r="D103" s="2">
        <f>MACD!E103</f>
        <v>0.25644080286043192</v>
      </c>
      <c r="E103" s="2">
        <f>MACD!F103</f>
        <v>-3.3479898664549E-2</v>
      </c>
      <c r="F103" s="2">
        <f>'Moving Avg'!D103</f>
        <v>11.4856</v>
      </c>
      <c r="G103" s="2">
        <f>'Moving Avg'!F103</f>
        <v>11.719050000000001</v>
      </c>
      <c r="H103" s="2">
        <f>'Moving Avg'!G103</f>
        <v>11.186619999999996</v>
      </c>
      <c r="I103" s="2">
        <f>'Moving Avg'!H103</f>
        <v>0</v>
      </c>
      <c r="J103" s="6" t="str">
        <f>OBV!F103</f>
        <v>BEARISH</v>
      </c>
      <c r="K103" s="6" t="str">
        <f>OBV!G103</f>
        <v>STRONG</v>
      </c>
      <c r="L103" s="6" t="str">
        <f>OBV!H103</f>
        <v>CONFIRMED BEARISH</v>
      </c>
    </row>
    <row r="104" spans="1:12" ht="13.5" x14ac:dyDescent="0.25">
      <c r="A104" s="3">
        <f>RSI!A104</f>
        <v>42156</v>
      </c>
      <c r="B104" s="2">
        <f>RSI!B104</f>
        <v>11.452</v>
      </c>
      <c r="C104" s="2">
        <f>RSI!I104</f>
        <v>49.043929371990544</v>
      </c>
      <c r="D104" s="2">
        <f>MACD!E104</f>
        <v>0.28826215429222124</v>
      </c>
      <c r="E104" s="2">
        <f>MACD!F104</f>
        <v>3.0868511926805051E-2</v>
      </c>
      <c r="F104" s="2">
        <f>'Moving Avg'!D104</f>
        <v>11.4772</v>
      </c>
      <c r="G104" s="2">
        <f>'Moving Avg'!F104</f>
        <v>11.736650000000001</v>
      </c>
      <c r="H104" s="2">
        <f>'Moving Avg'!G104</f>
        <v>11.199199999999994</v>
      </c>
      <c r="I104" s="2">
        <f>'Moving Avg'!H104</f>
        <v>0</v>
      </c>
      <c r="J104" s="6" t="str">
        <f>OBV!F104</f>
        <v>BEARISH</v>
      </c>
      <c r="K104" s="6" t="str">
        <f>OBV!G104</f>
        <v>STRONG</v>
      </c>
      <c r="L104" s="6" t="str">
        <f>OBV!H104</f>
        <v>CONFIRMED BEARISH</v>
      </c>
    </row>
    <row r="105" spans="1:12" ht="13.5" x14ac:dyDescent="0.25">
      <c r="A105" s="3">
        <f>RSI!A105</f>
        <v>42157</v>
      </c>
      <c r="B105" s="2">
        <f>RSI!B105</f>
        <v>11.704000000000001</v>
      </c>
      <c r="C105" s="2">
        <f>RSI!I105</f>
        <v>57.027479586988747</v>
      </c>
      <c r="D105" s="2">
        <f>MACD!E105</f>
        <v>0.2418229036556756</v>
      </c>
      <c r="E105" s="2">
        <f>MACD!F105</f>
        <v>7.3059390272579156E-2</v>
      </c>
      <c r="F105" s="2">
        <f>'Moving Avg'!D105</f>
        <v>11.5192</v>
      </c>
      <c r="G105" s="2">
        <f>'Moving Avg'!F105</f>
        <v>11.750500000000002</v>
      </c>
      <c r="H105" s="2">
        <f>'Moving Avg'!G105</f>
        <v>11.216819999999995</v>
      </c>
      <c r="I105" s="2">
        <f>'Moving Avg'!H105</f>
        <v>0</v>
      </c>
      <c r="J105" s="6" t="str">
        <f>OBV!F105</f>
        <v>BULLISH</v>
      </c>
      <c r="K105" s="6" t="str">
        <f>OBV!G105</f>
        <v>NEUTRAL</v>
      </c>
      <c r="L105" s="6" t="str">
        <f>OBV!H105</f>
        <v>CONFIRMED BULLISH</v>
      </c>
    </row>
    <row r="106" spans="1:12" ht="13.5" x14ac:dyDescent="0.25">
      <c r="A106" s="3">
        <f>RSI!A106</f>
        <v>42158</v>
      </c>
      <c r="B106" s="2">
        <f>RSI!B106</f>
        <v>11.41</v>
      </c>
      <c r="C106" s="2">
        <f>RSI!I106</f>
        <v>47.648044446728598</v>
      </c>
      <c r="D106" s="2">
        <f>MACD!E106</f>
        <v>0.2230249391551844</v>
      </c>
      <c r="E106" s="2">
        <f>MACD!F106</f>
        <v>0.10305250004910022</v>
      </c>
      <c r="F106" s="2">
        <f>'Moving Avg'!D106</f>
        <v>11.498200000000001</v>
      </c>
      <c r="G106" s="2">
        <f>'Moving Avg'!F106</f>
        <v>11.7492</v>
      </c>
      <c r="H106" s="2">
        <f>'Moving Avg'!G106</f>
        <v>11.233419999999994</v>
      </c>
      <c r="I106" s="2">
        <f>'Moving Avg'!H106</f>
        <v>0</v>
      </c>
      <c r="J106" s="6" t="str">
        <f>OBV!F106</f>
        <v>BEARISH</v>
      </c>
      <c r="K106" s="6" t="str">
        <f>OBV!G106</f>
        <v>STRONG</v>
      </c>
      <c r="L106" s="6" t="str">
        <f>OBV!H106</f>
        <v>CONFIRMED BEARISH</v>
      </c>
    </row>
    <row r="107" spans="1:12" ht="13.5" x14ac:dyDescent="0.25">
      <c r="A107" s="3">
        <f>RSI!A107</f>
        <v>42159</v>
      </c>
      <c r="B107" s="2">
        <f>RSI!B107</f>
        <v>11.326000000000001</v>
      </c>
      <c r="C107" s="2">
        <f>RSI!I107</f>
        <v>45.352878949399773</v>
      </c>
      <c r="D107" s="2">
        <f>MACD!E107</f>
        <v>0.21389234657895528</v>
      </c>
      <c r="E107" s="2">
        <f>MACD!F107</f>
        <v>0.12522046935507125</v>
      </c>
      <c r="F107" s="2">
        <f>'Moving Avg'!D107</f>
        <v>11.4688</v>
      </c>
      <c r="G107" s="2">
        <f>'Moving Avg'!F107</f>
        <v>11.728200000000001</v>
      </c>
      <c r="H107" s="2">
        <f>'Moving Avg'!G107</f>
        <v>11.257479999999997</v>
      </c>
      <c r="I107" s="2">
        <f>'Moving Avg'!H107</f>
        <v>0</v>
      </c>
      <c r="J107" s="6" t="str">
        <f>OBV!F107</f>
        <v>BEARISH</v>
      </c>
      <c r="K107" s="6" t="str">
        <f>OBV!G107</f>
        <v>STRONG</v>
      </c>
      <c r="L107" s="6" t="str">
        <f>OBV!H107</f>
        <v>CONFIRMED BEARISH</v>
      </c>
    </row>
    <row r="108" spans="1:12" ht="13.5" x14ac:dyDescent="0.25">
      <c r="A108" s="3">
        <f>RSI!A108</f>
        <v>42160</v>
      </c>
      <c r="B108" s="2">
        <f>RSI!B108</f>
        <v>11.326000000000001</v>
      </c>
      <c r="C108" s="2">
        <f>RSI!I108</f>
        <v>45.352878949399773</v>
      </c>
      <c r="D108" s="2">
        <f>MACD!E108</f>
        <v>0.2420945336308673</v>
      </c>
      <c r="E108" s="2">
        <f>MACD!F108</f>
        <v>0.14859528221023047</v>
      </c>
      <c r="F108" s="2">
        <f>'Moving Avg'!D108</f>
        <v>11.4436</v>
      </c>
      <c r="G108" s="2">
        <f>'Moving Avg'!F108</f>
        <v>11.69355</v>
      </c>
      <c r="H108" s="2">
        <f>'Moving Avg'!G108</f>
        <v>11.269799999999998</v>
      </c>
      <c r="I108" s="2">
        <f>'Moving Avg'!H108</f>
        <v>0</v>
      </c>
      <c r="J108" s="6" t="str">
        <f>OBV!F108</f>
        <v>BEARISH</v>
      </c>
      <c r="K108" s="6" t="str">
        <f>OBV!G108</f>
        <v>STRONG</v>
      </c>
      <c r="L108" s="6" t="str">
        <f>OBV!H108</f>
        <v>CONFIRMED BEARISH</v>
      </c>
    </row>
    <row r="109" spans="1:12" ht="13.5" x14ac:dyDescent="0.25">
      <c r="A109" s="3">
        <f>RSI!A109</f>
        <v>42163</v>
      </c>
      <c r="B109" s="2">
        <f>RSI!B109</f>
        <v>11.41</v>
      </c>
      <c r="C109" s="2">
        <f>RSI!I109</f>
        <v>48.244206305250259</v>
      </c>
      <c r="D109" s="2">
        <f>MACD!E109</f>
        <v>0.21282166555323911</v>
      </c>
      <c r="E109" s="2">
        <f>MACD!F109</f>
        <v>0.16144055887883221</v>
      </c>
      <c r="F109" s="2">
        <f>'Moving Avg'!D109</f>
        <v>11.4352</v>
      </c>
      <c r="G109" s="2">
        <f>'Moving Avg'!F109</f>
        <v>11.653700000000001</v>
      </c>
      <c r="H109" s="2">
        <f>'Moving Avg'!G109</f>
        <v>11.280119999999997</v>
      </c>
      <c r="I109" s="2">
        <f>'Moving Avg'!H109</f>
        <v>0</v>
      </c>
      <c r="J109" s="6" t="str">
        <f>OBV!F109</f>
        <v>BEARISH</v>
      </c>
      <c r="K109" s="6" t="str">
        <f>OBV!G109</f>
        <v>NEUTRAL</v>
      </c>
      <c r="L109" s="6" t="str">
        <f>OBV!H109</f>
        <v>CONFIRMED BEARISH</v>
      </c>
    </row>
    <row r="110" spans="1:12" ht="13.5" x14ac:dyDescent="0.25">
      <c r="A110" s="3">
        <f>RSI!A110</f>
        <v>42164</v>
      </c>
      <c r="B110" s="2">
        <f>RSI!B110</f>
        <v>11.201000000000001</v>
      </c>
      <c r="C110" s="2">
        <f>RSI!I110</f>
        <v>42.253906865126311</v>
      </c>
      <c r="D110" s="2">
        <f>MACD!E110</f>
        <v>0.20390051061431969</v>
      </c>
      <c r="E110" s="2">
        <f>MACD!F110</f>
        <v>0.16993254922592971</v>
      </c>
      <c r="F110" s="2">
        <f>'Moving Avg'!D110</f>
        <v>11.334599999999998</v>
      </c>
      <c r="G110" s="2">
        <f>'Moving Avg'!F110</f>
        <v>11.603599999999998</v>
      </c>
      <c r="H110" s="2">
        <f>'Moving Avg'!G110</f>
        <v>11.279799999999998</v>
      </c>
      <c r="I110" s="2">
        <f>'Moving Avg'!H110</f>
        <v>0</v>
      </c>
      <c r="J110" s="6" t="str">
        <f>OBV!F110</f>
        <v>BEARISH</v>
      </c>
      <c r="K110" s="6" t="str">
        <f>OBV!G110</f>
        <v>STRONG</v>
      </c>
      <c r="L110" s="6" t="str">
        <f>OBV!H110</f>
        <v>CONFIRMED BEARISH</v>
      </c>
    </row>
    <row r="111" spans="1:12" ht="13.5" x14ac:dyDescent="0.25">
      <c r="A111" s="3">
        <f>RSI!A111</f>
        <v>42165</v>
      </c>
      <c r="B111" s="2">
        <f>RSI!B111</f>
        <v>11.368</v>
      </c>
      <c r="C111" s="2">
        <f>RSI!I111</f>
        <v>47.828249310428994</v>
      </c>
      <c r="D111" s="2">
        <f>MACD!E111</f>
        <v>0.1887867794158602</v>
      </c>
      <c r="E111" s="2">
        <f>MACD!F111</f>
        <v>0.17370339526391582</v>
      </c>
      <c r="F111" s="2">
        <f>'Moving Avg'!D111</f>
        <v>11.3262</v>
      </c>
      <c r="G111" s="2">
        <f>'Moving Avg'!F111</f>
        <v>11.561849999999998</v>
      </c>
      <c r="H111" s="2">
        <f>'Moving Avg'!G111</f>
        <v>11.283319999999996</v>
      </c>
      <c r="I111" s="2">
        <f>'Moving Avg'!H111</f>
        <v>0</v>
      </c>
      <c r="J111" s="6" t="str">
        <f>OBV!F111</f>
        <v>BEARISH</v>
      </c>
      <c r="K111" s="6" t="str">
        <f>OBV!G111</f>
        <v>NEUTRAL</v>
      </c>
      <c r="L111" s="6" t="str">
        <f>OBV!H111</f>
        <v>CONFIRMED BEARISH</v>
      </c>
    </row>
    <row r="112" spans="1:12" ht="13.5" x14ac:dyDescent="0.25">
      <c r="A112" s="3">
        <f>RSI!A112</f>
        <v>42166</v>
      </c>
      <c r="B112" s="2">
        <f>RSI!B112</f>
        <v>11.368</v>
      </c>
      <c r="C112" s="2">
        <f>RSI!I112</f>
        <v>47.828249310428994</v>
      </c>
      <c r="D112" s="2">
        <f>MACD!E112</f>
        <v>0.17000779594794047</v>
      </c>
      <c r="E112" s="2">
        <f>MACD!F112</f>
        <v>0.17296427540072074</v>
      </c>
      <c r="F112" s="2">
        <f>'Moving Avg'!D112</f>
        <v>11.3346</v>
      </c>
      <c r="G112" s="2">
        <f>'Moving Avg'!F112</f>
        <v>11.520099999999998</v>
      </c>
      <c r="H112" s="2">
        <f>'Moving Avg'!G112</f>
        <v>11.286659999999998</v>
      </c>
      <c r="I112" s="2">
        <f>'Moving Avg'!H112</f>
        <v>0</v>
      </c>
      <c r="J112" s="6" t="str">
        <f>OBV!F112</f>
        <v>BULLISH</v>
      </c>
      <c r="K112" s="6" t="str">
        <f>OBV!G112</f>
        <v>WEAK</v>
      </c>
      <c r="L112" s="6" t="str">
        <f>OBV!H112</f>
        <v>CONFIRMED BULLISH</v>
      </c>
    </row>
    <row r="113" spans="1:12" ht="13.5" x14ac:dyDescent="0.25">
      <c r="A113" s="3">
        <f>RSI!A113</f>
        <v>42167</v>
      </c>
      <c r="B113" s="2">
        <f>RSI!B113</f>
        <v>11.318</v>
      </c>
      <c r="C113" s="2">
        <f>RSI!I113</f>
        <v>46.277077642609818</v>
      </c>
      <c r="D113" s="2">
        <f>MACD!E113</f>
        <v>0.15502702205201402</v>
      </c>
      <c r="E113" s="2">
        <f>MACD!F113</f>
        <v>0.1693768247309794</v>
      </c>
      <c r="F113" s="2">
        <f>'Moving Avg'!D113</f>
        <v>11.333</v>
      </c>
      <c r="G113" s="2">
        <f>'Moving Avg'!F113</f>
        <v>11.489249999999998</v>
      </c>
      <c r="H113" s="2">
        <f>'Moving Avg'!G113</f>
        <v>11.29068</v>
      </c>
      <c r="I113" s="2">
        <f>'Moving Avg'!H113</f>
        <v>0</v>
      </c>
      <c r="J113" s="6" t="str">
        <f>OBV!F113</f>
        <v>BEARISH</v>
      </c>
      <c r="K113" s="6" t="str">
        <f>OBV!G113</f>
        <v>NEUTRAL</v>
      </c>
      <c r="L113" s="6" t="str">
        <f>OBV!H113</f>
        <v>CONFIRMED BEARISH</v>
      </c>
    </row>
    <row r="114" spans="1:12" ht="13.5" x14ac:dyDescent="0.25">
      <c r="A114" s="3">
        <f>RSI!A114</f>
        <v>42170</v>
      </c>
      <c r="B114" s="2">
        <f>RSI!B114</f>
        <v>11.318</v>
      </c>
      <c r="C114" s="2">
        <f>RSI!I114</f>
        <v>46.277077642609811</v>
      </c>
      <c r="D114" s="2">
        <f>MACD!E114</f>
        <v>0.14305032430390163</v>
      </c>
      <c r="E114" s="2">
        <f>MACD!F114</f>
        <v>0.16411152464556386</v>
      </c>
      <c r="F114" s="2">
        <f>'Moving Avg'!D114</f>
        <v>11.3146</v>
      </c>
      <c r="G114" s="2">
        <f>'Moving Avg'!F114</f>
        <v>11.458399999999999</v>
      </c>
      <c r="H114" s="2">
        <f>'Moving Avg'!G114</f>
        <v>11.30134</v>
      </c>
      <c r="I114" s="2">
        <f>'Moving Avg'!H114</f>
        <v>0</v>
      </c>
      <c r="J114" s="6" t="str">
        <f>OBV!F114</f>
        <v>BEARISH</v>
      </c>
      <c r="K114" s="6" t="str">
        <f>OBV!G114</f>
        <v>STRONG</v>
      </c>
      <c r="L114" s="6" t="str">
        <f>OBV!H114</f>
        <v>CONFIRMED BEARISH</v>
      </c>
    </row>
    <row r="115" spans="1:12" ht="13.5" x14ac:dyDescent="0.25">
      <c r="A115" s="3">
        <f>RSI!A115</f>
        <v>42171</v>
      </c>
      <c r="B115" s="2">
        <f>RSI!B115</f>
        <v>11.318</v>
      </c>
      <c r="C115" s="2">
        <f>RSI!I115</f>
        <v>46.277077642609811</v>
      </c>
      <c r="D115" s="2">
        <f>MACD!E115</f>
        <v>0.17233296482257288</v>
      </c>
      <c r="E115" s="2">
        <f>MACD!F115</f>
        <v>0.16575581268096568</v>
      </c>
      <c r="F115" s="2">
        <f>'Moving Avg'!D115</f>
        <v>11.337999999999999</v>
      </c>
      <c r="G115" s="2">
        <f>'Moving Avg'!F115</f>
        <v>11.445399999999999</v>
      </c>
      <c r="H115" s="2">
        <f>'Moving Avg'!G115</f>
        <v>11.317960000000001</v>
      </c>
      <c r="I115" s="2">
        <f>'Moving Avg'!H115</f>
        <v>0</v>
      </c>
      <c r="J115" s="6" t="str">
        <f>OBV!F115</f>
        <v>BULLISH</v>
      </c>
      <c r="K115" s="6" t="str">
        <f>OBV!G115</f>
        <v>NEUTRAL</v>
      </c>
      <c r="L115" s="6" t="str">
        <f>OBV!H115</f>
        <v>CONFIRMED BULLISH</v>
      </c>
    </row>
    <row r="116" spans="1:12" ht="13.5" x14ac:dyDescent="0.25">
      <c r="A116" s="3">
        <f>RSI!A116</f>
        <v>42172</v>
      </c>
      <c r="B116" s="2">
        <f>RSI!B116</f>
        <v>11.318</v>
      </c>
      <c r="C116" s="2">
        <f>RSI!I116</f>
        <v>46.277077642609818</v>
      </c>
      <c r="D116" s="2">
        <f>MACD!E116</f>
        <v>0.1524793872822432</v>
      </c>
      <c r="E116" s="2">
        <f>MACD!F116</f>
        <v>0.16310052760122118</v>
      </c>
      <c r="F116" s="2">
        <f>'Moving Avg'!D116</f>
        <v>11.327999999999999</v>
      </c>
      <c r="G116" s="2">
        <f>'Moving Avg'!F116</f>
        <v>11.432399999999999</v>
      </c>
      <c r="H116" s="2">
        <f>'Moving Avg'!G116</f>
        <v>11.328359999999998</v>
      </c>
      <c r="I116" s="2">
        <f>'Moving Avg'!H116</f>
        <v>0</v>
      </c>
      <c r="J116" s="6" t="str">
        <f>OBV!F116</f>
        <v>BEARISH</v>
      </c>
      <c r="K116" s="6" t="str">
        <f>OBV!G116</f>
        <v>STRONG</v>
      </c>
      <c r="L116" s="6" t="str">
        <f>OBV!H116</f>
        <v>CONFIRMED BEARISH</v>
      </c>
    </row>
    <row r="117" spans="1:12" ht="13.5" x14ac:dyDescent="0.25">
      <c r="A117" s="3">
        <f>RSI!A117</f>
        <v>42173</v>
      </c>
      <c r="B117" s="2">
        <f>RSI!B117</f>
        <v>10.981999999999999</v>
      </c>
      <c r="C117" s="2">
        <f>RSI!I117</f>
        <v>35.78644005727979</v>
      </c>
      <c r="D117" s="2">
        <f>MACD!E117</f>
        <v>0.1482011782431556</v>
      </c>
      <c r="E117" s="2">
        <f>MACD!F117</f>
        <v>0.1601206577296081</v>
      </c>
      <c r="F117" s="2">
        <f>'Moving Avg'!D117</f>
        <v>11.2508</v>
      </c>
      <c r="G117" s="2">
        <f>'Moving Avg'!F117</f>
        <v>11.402600000000001</v>
      </c>
      <c r="H117" s="2">
        <f>'Moving Avg'!G117</f>
        <v>11.327099999999998</v>
      </c>
      <c r="I117" s="2">
        <f>'Moving Avg'!H117</f>
        <v>0</v>
      </c>
      <c r="J117" s="6" t="str">
        <f>OBV!F117</f>
        <v>BEARISH</v>
      </c>
      <c r="K117" s="6" t="str">
        <f>OBV!G117</f>
        <v>STRONG</v>
      </c>
      <c r="L117" s="6" t="str">
        <f>OBV!H117</f>
        <v>CONFIRMED BEARISH</v>
      </c>
    </row>
    <row r="118" spans="1:12" ht="13.5" x14ac:dyDescent="0.25">
      <c r="A118" s="3">
        <f>RSI!A118</f>
        <v>42174</v>
      </c>
      <c r="B118" s="2">
        <f>RSI!B118</f>
        <v>11.301</v>
      </c>
      <c r="C118" s="2">
        <f>RSI!I118</f>
        <v>47.869206543442353</v>
      </c>
      <c r="D118" s="2">
        <f>MACD!E118</f>
        <v>0.12345100103881812</v>
      </c>
      <c r="E118" s="2">
        <f>MACD!F118</f>
        <v>0.15278672639145011</v>
      </c>
      <c r="F118" s="2">
        <f>'Moving Avg'!D118</f>
        <v>11.247400000000001</v>
      </c>
      <c r="G118" s="2">
        <f>'Moving Avg'!F118</f>
        <v>11.3774</v>
      </c>
      <c r="H118" s="2">
        <f>'Moving Avg'!G118</f>
        <v>11.33222</v>
      </c>
      <c r="I118" s="2">
        <f>'Moving Avg'!H118</f>
        <v>0</v>
      </c>
      <c r="J118" s="6" t="str">
        <f>OBV!F118</f>
        <v>BULLISH</v>
      </c>
      <c r="K118" s="6" t="str">
        <f>OBV!G118</f>
        <v>NEUTRAL</v>
      </c>
      <c r="L118" s="6" t="str">
        <f>OBV!H118</f>
        <v>BULLISH DIVERGENCE</v>
      </c>
    </row>
    <row r="119" spans="1:12" ht="13.5" x14ac:dyDescent="0.25">
      <c r="A119" s="3">
        <f>RSI!A119</f>
        <v>42177</v>
      </c>
      <c r="B119" s="2">
        <f>RSI!B119</f>
        <v>10.965999999999999</v>
      </c>
      <c r="C119" s="2">
        <f>RSI!I119</f>
        <v>39.469883470164959</v>
      </c>
      <c r="D119" s="2">
        <f>MACD!E119</f>
        <v>0.14067577957059108</v>
      </c>
      <c r="E119" s="2">
        <f>MACD!F119</f>
        <v>0.15036453702727831</v>
      </c>
      <c r="F119" s="2">
        <f>'Moving Avg'!D119</f>
        <v>11.177</v>
      </c>
      <c r="G119" s="2">
        <f>'Moving Avg'!F119</f>
        <v>11.351000000000001</v>
      </c>
      <c r="H119" s="2">
        <f>'Moving Avg'!G119</f>
        <v>11.330640000000001</v>
      </c>
      <c r="I119" s="2">
        <f>'Moving Avg'!H119</f>
        <v>0</v>
      </c>
      <c r="J119" s="6" t="str">
        <f>OBV!F119</f>
        <v>BEARISH</v>
      </c>
      <c r="K119" s="6" t="str">
        <f>OBV!G119</f>
        <v>STRONG</v>
      </c>
      <c r="L119" s="6" t="str">
        <f>OBV!H119</f>
        <v>CONFIRMED BEARISH</v>
      </c>
    </row>
    <row r="120" spans="1:12" ht="13.5" x14ac:dyDescent="0.25">
      <c r="A120" s="3">
        <f>RSI!A120</f>
        <v>42178</v>
      </c>
      <c r="B120" s="2">
        <f>RSI!B120</f>
        <v>11.007999999999999</v>
      </c>
      <c r="C120" s="2">
        <f>RSI!I120</f>
        <v>40.870695916578434</v>
      </c>
      <c r="D120" s="2">
        <f>MACD!E120</f>
        <v>0.12236270543371042</v>
      </c>
      <c r="E120" s="2">
        <f>MACD!F120</f>
        <v>0.14476417070856473</v>
      </c>
      <c r="F120" s="2">
        <f>'Moving Avg'!D120</f>
        <v>11.115</v>
      </c>
      <c r="G120" s="2">
        <f>'Moving Avg'!F120</f>
        <v>11.326700000000001</v>
      </c>
      <c r="H120" s="2">
        <f>'Moving Avg'!G120</f>
        <v>11.3299</v>
      </c>
      <c r="I120" s="2">
        <f>'Moving Avg'!H120</f>
        <v>0</v>
      </c>
      <c r="J120" s="6" t="str">
        <f>OBV!F120</f>
        <v>BULLISH</v>
      </c>
      <c r="K120" s="6" t="str">
        <f>OBV!G120</f>
        <v>NEUTRAL</v>
      </c>
      <c r="L120" s="6" t="str">
        <f>OBV!H120</f>
        <v>BULLISH DIVERGENCE</v>
      </c>
    </row>
    <row r="121" spans="1:12" ht="13.5" x14ac:dyDescent="0.25">
      <c r="A121" s="3">
        <f>RSI!A121</f>
        <v>42179</v>
      </c>
      <c r="B121" s="2">
        <f>RSI!B121</f>
        <v>11.007999999999999</v>
      </c>
      <c r="C121" s="2">
        <f>RSI!I121</f>
        <v>40.870695916578434</v>
      </c>
      <c r="D121" s="2">
        <f>MACD!E121</f>
        <v>0.13451214643263754</v>
      </c>
      <c r="E121" s="2">
        <f>MACD!F121</f>
        <v>0.1427137658533793</v>
      </c>
      <c r="F121" s="2">
        <f>'Moving Avg'!D121</f>
        <v>11.053000000000001</v>
      </c>
      <c r="G121" s="2">
        <f>'Moving Avg'!F121</f>
        <v>11.301350000000003</v>
      </c>
      <c r="H121" s="2">
        <f>'Moving Avg'!G121</f>
        <v>11.331920000000002</v>
      </c>
      <c r="I121" s="2">
        <f>'Moving Avg'!H121</f>
        <v>0</v>
      </c>
      <c r="J121" s="6" t="str">
        <f>OBV!F121</f>
        <v>BULLISH</v>
      </c>
      <c r="K121" s="6" t="str">
        <f>OBV!G121</f>
        <v>NEUTRAL</v>
      </c>
      <c r="L121" s="6" t="str">
        <f>OBV!H121</f>
        <v>BULLISH DIVERGENCE</v>
      </c>
    </row>
    <row r="122" spans="1:12" ht="13.5" x14ac:dyDescent="0.25">
      <c r="A122" s="3">
        <f>RSI!A122</f>
        <v>42180</v>
      </c>
      <c r="B122" s="2">
        <f>RSI!B122</f>
        <v>11.337</v>
      </c>
      <c r="C122" s="2">
        <f>RSI!I122</f>
        <v>51.142675291068734</v>
      </c>
      <c r="D122" s="2">
        <f>MACD!E122</f>
        <v>0.12223023101661035</v>
      </c>
      <c r="E122" s="2">
        <f>MACD!F122</f>
        <v>0.13861705888602552</v>
      </c>
      <c r="F122" s="2">
        <f>'Moving Avg'!D122</f>
        <v>11.124000000000001</v>
      </c>
      <c r="G122" s="2">
        <f>'Moving Avg'!F122</f>
        <v>11.294550000000001</v>
      </c>
      <c r="H122" s="2">
        <f>'Moving Avg'!G122</f>
        <v>11.340520000000001</v>
      </c>
      <c r="I122" s="2">
        <f>'Moving Avg'!H122</f>
        <v>0</v>
      </c>
      <c r="J122" s="6" t="str">
        <f>OBV!F122</f>
        <v>BULLISH</v>
      </c>
      <c r="K122" s="6" t="str">
        <f>OBV!G122</f>
        <v>NEUTRAL</v>
      </c>
      <c r="L122" s="6" t="str">
        <f>OBV!H122</f>
        <v>BULLISH DIVERGENCE</v>
      </c>
    </row>
    <row r="123" spans="1:12" ht="13.5" x14ac:dyDescent="0.25">
      <c r="A123" s="3">
        <f>RSI!A123</f>
        <v>42181</v>
      </c>
      <c r="B123" s="2">
        <f>RSI!B123</f>
        <v>11.544</v>
      </c>
      <c r="C123" s="2">
        <f>RSI!I123</f>
        <v>56.287982959269044</v>
      </c>
      <c r="D123" s="2">
        <f>MACD!E123</f>
        <v>8.8542345935488598E-2</v>
      </c>
      <c r="E123" s="2">
        <f>MACD!F123</f>
        <v>0.12860211629591814</v>
      </c>
      <c r="F123" s="2">
        <f>'Moving Avg'!D123</f>
        <v>11.172599999999999</v>
      </c>
      <c r="G123" s="2">
        <f>'Moving Avg'!F123</f>
        <v>11.299150000000001</v>
      </c>
      <c r="H123" s="2">
        <f>'Moving Avg'!G123</f>
        <v>11.353420000000002</v>
      </c>
      <c r="I123" s="2">
        <f>'Moving Avg'!H123</f>
        <v>0</v>
      </c>
      <c r="J123" s="6" t="str">
        <f>OBV!F123</f>
        <v>BULLISH</v>
      </c>
      <c r="K123" s="6" t="str">
        <f>OBV!G123</f>
        <v>NEUTRAL</v>
      </c>
      <c r="L123" s="6" t="str">
        <f>OBV!H123</f>
        <v>BULLISH DIVERGENCE</v>
      </c>
    </row>
    <row r="124" spans="1:12" ht="13.5" x14ac:dyDescent="0.25">
      <c r="A124" s="3">
        <f>RSI!A124</f>
        <v>42184</v>
      </c>
      <c r="B124" s="2">
        <f>RSI!B124</f>
        <v>11.839</v>
      </c>
      <c r="C124" s="2">
        <f>RSI!I124</f>
        <v>62.370055528715241</v>
      </c>
      <c r="D124" s="2">
        <f>MACD!E124</f>
        <v>3.6712323767252641E-2</v>
      </c>
      <c r="E124" s="2">
        <f>MACD!F124</f>
        <v>0.11022415779018505</v>
      </c>
      <c r="F124" s="2">
        <f>'Moving Avg'!D124</f>
        <v>11.347199999999997</v>
      </c>
      <c r="G124" s="2">
        <f>'Moving Avg'!F124</f>
        <v>11.3185</v>
      </c>
      <c r="H124" s="2">
        <f>'Moving Avg'!G124</f>
        <v>11.372220000000002</v>
      </c>
      <c r="I124" s="2">
        <f>'Moving Avg'!H124</f>
        <v>0</v>
      </c>
      <c r="J124" s="6" t="str">
        <f>OBV!F124</f>
        <v>BULLISH</v>
      </c>
      <c r="K124" s="6" t="str">
        <f>OBV!G124</f>
        <v>WEAK</v>
      </c>
      <c r="L124" s="6" t="str">
        <f>OBV!H124</f>
        <v>CONFIRMED BULLISH</v>
      </c>
    </row>
    <row r="125" spans="1:12" ht="13.5" x14ac:dyDescent="0.25">
      <c r="A125" s="3">
        <f>RSI!A125</f>
        <v>42185</v>
      </c>
      <c r="B125" s="2">
        <f>RSI!B125</f>
        <v>11.487</v>
      </c>
      <c r="C125" s="2">
        <f>RSI!I125</f>
        <v>52.90999708948496</v>
      </c>
      <c r="D125" s="2">
        <f>MACD!E125</f>
        <v>1.5823134618152324E-2</v>
      </c>
      <c r="E125" s="2">
        <f>MACD!F125</f>
        <v>9.1343953155778507E-2</v>
      </c>
      <c r="F125" s="2">
        <f>'Moving Avg'!D125</f>
        <v>11.443</v>
      </c>
      <c r="G125" s="2">
        <f>'Moving Avg'!F125</f>
        <v>11.307649999999999</v>
      </c>
      <c r="H125" s="2">
        <f>'Moving Avg'!G125</f>
        <v>11.383980000000001</v>
      </c>
      <c r="I125" s="2">
        <f>'Moving Avg'!H125</f>
        <v>0</v>
      </c>
      <c r="J125" s="6" t="str">
        <f>OBV!F125</f>
        <v>BEARISH</v>
      </c>
      <c r="K125" s="6" t="str">
        <f>OBV!G125</f>
        <v>NEUTRAL</v>
      </c>
      <c r="L125" s="6" t="str">
        <f>OBV!H125</f>
        <v>CONFIRMED BEARISH</v>
      </c>
    </row>
    <row r="126" spans="1:12" ht="13.5" x14ac:dyDescent="0.25">
      <c r="A126" s="3">
        <f>RSI!A126</f>
        <v>42186</v>
      </c>
      <c r="B126" s="2">
        <f>RSI!B126</f>
        <v>11.487</v>
      </c>
      <c r="C126" s="2">
        <f>RSI!I126</f>
        <v>52.90999708948496</v>
      </c>
      <c r="D126" s="2">
        <f>MACD!E126</f>
        <v>-2.6492857649671464E-3</v>
      </c>
      <c r="E126" s="2">
        <f>MACD!F126</f>
        <v>7.2545305371629371E-2</v>
      </c>
      <c r="F126" s="2">
        <f>'Moving Avg'!D126</f>
        <v>11.5388</v>
      </c>
      <c r="G126" s="2">
        <f>'Moving Avg'!F126</f>
        <v>11.311499999999999</v>
      </c>
      <c r="H126" s="2">
        <f>'Moving Avg'!G126</f>
        <v>11.39584</v>
      </c>
      <c r="I126" s="2">
        <f>'Moving Avg'!H126</f>
        <v>0</v>
      </c>
      <c r="J126" s="6" t="str">
        <f>OBV!F126</f>
        <v>BEARISH</v>
      </c>
      <c r="K126" s="6" t="str">
        <f>OBV!G126</f>
        <v>NEUTRAL</v>
      </c>
      <c r="L126" s="6" t="str">
        <f>OBV!H126</f>
        <v>CONFIRMED BEARISH</v>
      </c>
    </row>
    <row r="127" spans="1:12" ht="13.5" x14ac:dyDescent="0.25">
      <c r="A127" s="3">
        <f>RSI!A127</f>
        <v>42187</v>
      </c>
      <c r="B127" s="2">
        <f>RSI!B127</f>
        <v>11.254</v>
      </c>
      <c r="C127" s="2">
        <f>RSI!I127</f>
        <v>47.391728196162475</v>
      </c>
      <c r="D127" s="2">
        <f>MACD!E127</f>
        <v>-5.3450762865532297E-2</v>
      </c>
      <c r="E127" s="2">
        <f>MACD!F127</f>
        <v>4.7346091724197042E-2</v>
      </c>
      <c r="F127" s="2">
        <f>'Moving Avg'!D127</f>
        <v>11.522200000000002</v>
      </c>
      <c r="G127" s="2">
        <f>'Moving Avg'!F127</f>
        <v>11.3079</v>
      </c>
      <c r="H127" s="2">
        <f>'Moving Avg'!G127</f>
        <v>11.409500000000001</v>
      </c>
      <c r="I127" s="2">
        <f>'Moving Avg'!H127</f>
        <v>0</v>
      </c>
      <c r="J127" s="6" t="str">
        <f>OBV!F127</f>
        <v>BEARISH</v>
      </c>
      <c r="K127" s="6" t="str">
        <f>OBV!G127</f>
        <v>NEUTRAL</v>
      </c>
      <c r="L127" s="6" t="str">
        <f>OBV!H127</f>
        <v>CONFIRMED BEARISH</v>
      </c>
    </row>
    <row r="128" spans="1:12" ht="13.5" x14ac:dyDescent="0.25">
      <c r="A128" s="3">
        <f>RSI!A128</f>
        <v>42188</v>
      </c>
      <c r="B128" s="2">
        <f>RSI!B128</f>
        <v>11.254</v>
      </c>
      <c r="C128" s="2">
        <f>RSI!I128</f>
        <v>47.391728196162475</v>
      </c>
      <c r="D128" s="2">
        <f>MACD!E128</f>
        <v>-4.6666156458675445E-2</v>
      </c>
      <c r="E128" s="2">
        <f>MACD!F128</f>
        <v>2.8543642087622542E-2</v>
      </c>
      <c r="F128" s="2">
        <f>'Moving Avg'!D128</f>
        <v>11.4642</v>
      </c>
      <c r="G128" s="2">
        <f>'Moving Avg'!F128</f>
        <v>11.3043</v>
      </c>
      <c r="H128" s="2">
        <f>'Moving Avg'!G128</f>
        <v>11.422320000000003</v>
      </c>
      <c r="I128" s="2">
        <f>'Moving Avg'!H128</f>
        <v>0</v>
      </c>
      <c r="J128" s="6" t="str">
        <f>OBV!F128</f>
        <v>BEARISH</v>
      </c>
      <c r="K128" s="6" t="str">
        <f>OBV!G128</f>
        <v>STRONG</v>
      </c>
      <c r="L128" s="6" t="str">
        <f>OBV!H128</f>
        <v>CONFIRMED BEARISH</v>
      </c>
    </row>
    <row r="129" spans="1:12" ht="13.5" x14ac:dyDescent="0.25">
      <c r="A129" s="3">
        <f>RSI!A129</f>
        <v>42191</v>
      </c>
      <c r="B129" s="2">
        <f>RSI!B129</f>
        <v>11.587999999999999</v>
      </c>
      <c r="C129" s="2">
        <f>RSI!I129</f>
        <v>55.165585071098803</v>
      </c>
      <c r="D129" s="2">
        <f>MACD!E129</f>
        <v>-0.11656236333126557</v>
      </c>
      <c r="E129" s="2">
        <f>MACD!F129</f>
        <v>-4.7755899615508149E-4</v>
      </c>
      <c r="F129" s="2">
        <f>'Moving Avg'!D129</f>
        <v>11.414</v>
      </c>
      <c r="G129" s="2">
        <f>'Moving Avg'!F129</f>
        <v>11.313199999999998</v>
      </c>
      <c r="H129" s="2">
        <f>'Moving Avg'!G129</f>
        <v>11.44182</v>
      </c>
      <c r="I129" s="2">
        <f>'Moving Avg'!H129</f>
        <v>0</v>
      </c>
      <c r="J129" s="6" t="str">
        <f>OBV!F129</f>
        <v>BEARISH</v>
      </c>
      <c r="K129" s="6" t="str">
        <f>OBV!G129</f>
        <v>STRONG</v>
      </c>
      <c r="L129" s="6" t="str">
        <f>OBV!H129</f>
        <v>CONFIRMED BEARISH</v>
      </c>
    </row>
    <row r="130" spans="1:12" ht="13.5" x14ac:dyDescent="0.25">
      <c r="A130" s="3">
        <f>RSI!A130</f>
        <v>42192</v>
      </c>
      <c r="B130" s="2">
        <f>RSI!B130</f>
        <v>11.587999999999999</v>
      </c>
      <c r="C130" s="2">
        <f>RSI!I130</f>
        <v>55.165585071098803</v>
      </c>
      <c r="D130" s="2">
        <f>MACD!E130</f>
        <v>-0.17062278337866488</v>
      </c>
      <c r="E130" s="2">
        <f>MACD!F130</f>
        <v>-3.4506603872657041E-2</v>
      </c>
      <c r="F130" s="2">
        <f>'Moving Avg'!D130</f>
        <v>11.434200000000001</v>
      </c>
      <c r="G130" s="2">
        <f>'Moving Avg'!F130</f>
        <v>11.332549999999998</v>
      </c>
      <c r="H130" s="2">
        <f>'Moving Avg'!G130</f>
        <v>11.463839999999998</v>
      </c>
      <c r="I130" s="2">
        <f>'Moving Avg'!H130</f>
        <v>0</v>
      </c>
      <c r="J130" s="6" t="str">
        <f>OBV!F130</f>
        <v>BULLISH</v>
      </c>
      <c r="K130" s="6" t="str">
        <f>OBV!G130</f>
        <v>NEUTRAL</v>
      </c>
      <c r="L130" s="6" t="str">
        <f>OBV!H130</f>
        <v>CONFIRMED BULLISH</v>
      </c>
    </row>
    <row r="131" spans="1:12" ht="13.5" x14ac:dyDescent="0.25">
      <c r="A131" s="3">
        <f>RSI!A131</f>
        <v>42193</v>
      </c>
      <c r="B131" s="2">
        <f>RSI!B131</f>
        <v>11.811999999999999</v>
      </c>
      <c r="C131" s="2">
        <f>RSI!I131</f>
        <v>59.78742888645435</v>
      </c>
      <c r="D131" s="2">
        <f>MACD!E131</f>
        <v>-0.23423567334880957</v>
      </c>
      <c r="E131" s="2">
        <f>MACD!F131</f>
        <v>-7.4452417767887552E-2</v>
      </c>
      <c r="F131" s="2">
        <f>'Moving Avg'!D131</f>
        <v>11.499199999999998</v>
      </c>
      <c r="G131" s="2">
        <f>'Moving Avg'!F131</f>
        <v>11.354749999999997</v>
      </c>
      <c r="H131" s="2">
        <f>'Moving Avg'!G131</f>
        <v>11.484540000000003</v>
      </c>
      <c r="I131" s="2">
        <f>'Moving Avg'!H131</f>
        <v>0</v>
      </c>
      <c r="J131" s="6" t="str">
        <f>OBV!F131</f>
        <v>BULLISH</v>
      </c>
      <c r="K131" s="6" t="str">
        <f>OBV!G131</f>
        <v>WEAK</v>
      </c>
      <c r="L131" s="6" t="str">
        <f>OBV!H131</f>
        <v>CONFIRMED BULLISH</v>
      </c>
    </row>
    <row r="132" spans="1:12" ht="13.5" x14ac:dyDescent="0.25">
      <c r="A132" s="3">
        <f>RSI!A132</f>
        <v>42194</v>
      </c>
      <c r="B132" s="2">
        <f>RSI!B132</f>
        <v>11.811999999999999</v>
      </c>
      <c r="C132" s="2">
        <f>RSI!I132</f>
        <v>59.78742888645435</v>
      </c>
      <c r="D132" s="2">
        <f>MACD!E132</f>
        <v>-0.2399524883014994</v>
      </c>
      <c r="E132" s="2">
        <f>MACD!F132</f>
        <v>-0.10755243187460993</v>
      </c>
      <c r="F132" s="2">
        <f>'Moving Avg'!D132</f>
        <v>11.610799999999999</v>
      </c>
      <c r="G132" s="2">
        <f>'Moving Avg'!F132</f>
        <v>11.376949999999997</v>
      </c>
      <c r="H132" s="2">
        <f>'Moving Avg'!G132</f>
        <v>11.505240000000001</v>
      </c>
      <c r="I132" s="2">
        <f>'Moving Avg'!H132</f>
        <v>0</v>
      </c>
      <c r="J132" s="6" t="str">
        <f>OBV!F132</f>
        <v>BULLISH</v>
      </c>
      <c r="K132" s="6" t="str">
        <f>OBV!G132</f>
        <v>WEAK</v>
      </c>
      <c r="L132" s="6" t="str">
        <f>OBV!H132</f>
        <v>CONFIRMED BULLISH</v>
      </c>
    </row>
    <row r="133" spans="1:12" ht="13.5" x14ac:dyDescent="0.25">
      <c r="A133" s="3">
        <f>RSI!A133</f>
        <v>42195</v>
      </c>
      <c r="B133" s="2">
        <f>RSI!B133</f>
        <v>11.648999999999999</v>
      </c>
      <c r="C133" s="2">
        <f>RSI!I133</f>
        <v>55.002300789933102</v>
      </c>
      <c r="D133" s="2">
        <f>MACD!E133</f>
        <v>-0.20318985057723715</v>
      </c>
      <c r="E133" s="2">
        <f>MACD!F133</f>
        <v>-0.12667991561513539</v>
      </c>
      <c r="F133" s="2">
        <f>'Moving Avg'!D133</f>
        <v>11.6898</v>
      </c>
      <c r="G133" s="2">
        <f>'Moving Avg'!F133</f>
        <v>11.3935</v>
      </c>
      <c r="H133" s="2">
        <f>'Moving Avg'!G133</f>
        <v>11.522680000000001</v>
      </c>
      <c r="I133" s="2">
        <f>'Moving Avg'!H133</f>
        <v>0</v>
      </c>
      <c r="J133" s="6" t="str">
        <f>OBV!F133</f>
        <v>BULLISH</v>
      </c>
      <c r="K133" s="6" t="str">
        <f>OBV!G133</f>
        <v>WEAK</v>
      </c>
      <c r="L133" s="6" t="str">
        <f>OBV!H133</f>
        <v>CONFIRMED BULLISH</v>
      </c>
    </row>
    <row r="134" spans="1:12" ht="13.5" x14ac:dyDescent="0.25">
      <c r="A134" s="3">
        <f>RSI!A134</f>
        <v>42198</v>
      </c>
      <c r="B134" s="2">
        <f>RSI!B134</f>
        <v>11.648999999999999</v>
      </c>
      <c r="C134" s="2">
        <f>RSI!I134</f>
        <v>55.002300789933102</v>
      </c>
      <c r="D134" s="2">
        <f>MACD!E134</f>
        <v>-0.12788362614281823</v>
      </c>
      <c r="E134" s="2">
        <f>MACD!F134</f>
        <v>-0.12692065772067196</v>
      </c>
      <c r="F134" s="2">
        <f>'Moving Avg'!D134</f>
        <v>11.702</v>
      </c>
      <c r="G134" s="2">
        <f>'Moving Avg'!F134</f>
        <v>11.41005</v>
      </c>
      <c r="H134" s="2">
        <f>'Moving Avg'!G134</f>
        <v>11.533659999999999</v>
      </c>
      <c r="I134" s="2">
        <f>'Moving Avg'!H134</f>
        <v>0</v>
      </c>
      <c r="J134" s="6" t="str">
        <f>OBV!F134</f>
        <v>BULLISH</v>
      </c>
      <c r="K134" s="6" t="str">
        <f>OBV!G134</f>
        <v>NEUTRAL</v>
      </c>
      <c r="L134" s="6" t="str">
        <f>OBV!H134</f>
        <v>CONFIRMED BULLISH</v>
      </c>
    </row>
    <row r="135" spans="1:12" ht="13.5" x14ac:dyDescent="0.25">
      <c r="A135" s="3">
        <f>RSI!A135</f>
        <v>42199</v>
      </c>
      <c r="B135" s="2">
        <f>RSI!B135</f>
        <v>11.648999999999999</v>
      </c>
      <c r="C135" s="2">
        <f>RSI!I135</f>
        <v>55.002300789933102</v>
      </c>
      <c r="D135" s="2">
        <f>MACD!E135</f>
        <v>-0.11941426368117547</v>
      </c>
      <c r="E135" s="2">
        <f>MACD!F135</f>
        <v>-0.12541937891277266</v>
      </c>
      <c r="F135" s="2">
        <f>'Moving Avg'!D135</f>
        <v>11.7142</v>
      </c>
      <c r="G135" s="2">
        <f>'Moving Avg'!F135</f>
        <v>11.426599999999999</v>
      </c>
      <c r="H135" s="2">
        <f>'Moving Avg'!G135</f>
        <v>11.538100000000002</v>
      </c>
      <c r="I135" s="2">
        <f>'Moving Avg'!H135</f>
        <v>0</v>
      </c>
      <c r="J135" s="6" t="str">
        <f>OBV!F135</f>
        <v>BULLISH</v>
      </c>
      <c r="K135" s="6" t="str">
        <f>OBV!G135</f>
        <v>NEUTRAL</v>
      </c>
      <c r="L135" s="6" t="str">
        <f>OBV!H135</f>
        <v>CONFIRMED BULLISH</v>
      </c>
    </row>
    <row r="136" spans="1:12" ht="13.5" x14ac:dyDescent="0.25">
      <c r="A136" s="3">
        <f>RSI!A136</f>
        <v>42200</v>
      </c>
      <c r="B136" s="2">
        <f>RSI!B136</f>
        <v>11.648999999999999</v>
      </c>
      <c r="C136" s="2">
        <f>RSI!I136</f>
        <v>55.002300789933102</v>
      </c>
      <c r="D136" s="2">
        <f>MACD!E136</f>
        <v>-0.11326403082739667</v>
      </c>
      <c r="E136" s="2">
        <f>MACD!F136</f>
        <v>-0.12298830929569747</v>
      </c>
      <c r="F136" s="2">
        <f>'Moving Avg'!D136</f>
        <v>11.6816</v>
      </c>
      <c r="G136" s="2">
        <f>'Moving Avg'!F136</f>
        <v>11.443149999999999</v>
      </c>
      <c r="H136" s="2">
        <f>'Moving Avg'!G136</f>
        <v>11.54236</v>
      </c>
      <c r="I136" s="2">
        <f>'Moving Avg'!H136</f>
        <v>0</v>
      </c>
      <c r="J136" s="6" t="str">
        <f>OBV!F136</f>
        <v>BEARISH</v>
      </c>
      <c r="K136" s="6" t="str">
        <f>OBV!G136</f>
        <v>STRONG</v>
      </c>
      <c r="L136" s="6" t="str">
        <f>OBV!H136</f>
        <v>CONFIRMED BEARISH</v>
      </c>
    </row>
    <row r="137" spans="1:12" ht="13.5" x14ac:dyDescent="0.25">
      <c r="A137" s="3">
        <f>RSI!A137</f>
        <v>42201</v>
      </c>
      <c r="B137" s="2">
        <f>RSI!B137</f>
        <v>11.648999999999999</v>
      </c>
      <c r="C137" s="2">
        <f>RSI!I137</f>
        <v>55.002300789933102</v>
      </c>
      <c r="D137" s="2">
        <f>MACD!E137</f>
        <v>-0.14484702182996401</v>
      </c>
      <c r="E137" s="2">
        <f>MACD!F137</f>
        <v>-0.12736005180255078</v>
      </c>
      <c r="F137" s="2">
        <f>'Moving Avg'!D137</f>
        <v>11.648999999999999</v>
      </c>
      <c r="G137" s="2">
        <f>'Moving Avg'!F137</f>
        <v>11.476500000000001</v>
      </c>
      <c r="H137" s="2">
        <f>'Moving Avg'!G137</f>
        <v>11.540420000000001</v>
      </c>
      <c r="I137" s="2">
        <f>'Moving Avg'!H137</f>
        <v>0</v>
      </c>
      <c r="J137" s="6" t="str">
        <f>OBV!F137</f>
        <v>BEARISH</v>
      </c>
      <c r="K137" s="6" t="str">
        <f>OBV!G137</f>
        <v>STRONG</v>
      </c>
      <c r="L137" s="6" t="str">
        <f>OBV!H137</f>
        <v>CONFIRMED BEARISH</v>
      </c>
    </row>
    <row r="138" spans="1:12" ht="13.5" x14ac:dyDescent="0.25">
      <c r="A138" s="3">
        <f>RSI!A138</f>
        <v>42205</v>
      </c>
      <c r="B138" s="2">
        <f>RSI!B138</f>
        <v>11.584</v>
      </c>
      <c r="C138" s="2">
        <f>RSI!I138</f>
        <v>52.571853809230561</v>
      </c>
      <c r="D138" s="2">
        <f>MACD!E138</f>
        <v>-0.16762746182536503</v>
      </c>
      <c r="E138" s="2">
        <f>MACD!F138</f>
        <v>-0.13541353380711363</v>
      </c>
      <c r="F138" s="2">
        <f>'Moving Avg'!D138</f>
        <v>11.635999999999999</v>
      </c>
      <c r="G138" s="2">
        <f>'Moving Avg'!F138</f>
        <v>11.49065</v>
      </c>
      <c r="H138" s="2">
        <f>'Moving Avg'!G138</f>
        <v>11.53172</v>
      </c>
      <c r="I138" s="2">
        <f>'Moving Avg'!H138</f>
        <v>0</v>
      </c>
      <c r="J138" s="6" t="str">
        <f>OBV!F138</f>
        <v>BEARISH</v>
      </c>
      <c r="K138" s="6" t="str">
        <f>OBV!G138</f>
        <v>STRONG</v>
      </c>
      <c r="L138" s="6" t="str">
        <f>OBV!H138</f>
        <v>CONFIRMED BEARISH</v>
      </c>
    </row>
    <row r="139" spans="1:12" ht="13.5" x14ac:dyDescent="0.25">
      <c r="A139" s="3">
        <f>RSI!A139</f>
        <v>42206</v>
      </c>
      <c r="B139" s="2">
        <f>RSI!B139</f>
        <v>11.584</v>
      </c>
      <c r="C139" s="2">
        <f>RSI!I139</f>
        <v>52.571853809230561</v>
      </c>
      <c r="D139" s="2">
        <f>MACD!E139</f>
        <v>-0.13594116880950757</v>
      </c>
      <c r="E139" s="2">
        <f>MACD!F139</f>
        <v>-0.13551906080759243</v>
      </c>
      <c r="F139" s="2">
        <f>'Moving Avg'!D139</f>
        <v>11.622999999999999</v>
      </c>
      <c r="G139" s="2">
        <f>'Moving Avg'!F139</f>
        <v>11.521550000000001</v>
      </c>
      <c r="H139" s="2">
        <f>'Moving Avg'!G139</f>
        <v>11.519259999999999</v>
      </c>
      <c r="I139" s="2">
        <f>'Moving Avg'!H139</f>
        <v>0</v>
      </c>
      <c r="J139" s="6" t="str">
        <f>OBV!F139</f>
        <v>BEARISH</v>
      </c>
      <c r="K139" s="6" t="str">
        <f>OBV!G139</f>
        <v>STRONG</v>
      </c>
      <c r="L139" s="6" t="str">
        <f>OBV!H139</f>
        <v>CONFIRMED BEARISH</v>
      </c>
    </row>
    <row r="140" spans="1:12" ht="13.5" x14ac:dyDescent="0.25">
      <c r="A140" s="3">
        <f>RSI!A140</f>
        <v>42207</v>
      </c>
      <c r="B140" s="2">
        <f>RSI!B140</f>
        <v>11.584</v>
      </c>
      <c r="C140" s="2">
        <f>RSI!I140</f>
        <v>52.571853809230561</v>
      </c>
      <c r="D140" s="2">
        <f>MACD!E140</f>
        <v>-0.10952095440893928</v>
      </c>
      <c r="E140" s="2">
        <f>MACD!F140</f>
        <v>-0.13031943952786179</v>
      </c>
      <c r="F140" s="2">
        <f>'Moving Avg'!D140</f>
        <v>11.61</v>
      </c>
      <c r="G140" s="2">
        <f>'Moving Avg'!F140</f>
        <v>11.55035</v>
      </c>
      <c r="H140" s="2">
        <f>'Moving Avg'!G140</f>
        <v>11.506879999999997</v>
      </c>
      <c r="I140" s="2">
        <f>'Moving Avg'!H140</f>
        <v>0</v>
      </c>
      <c r="J140" s="6" t="str">
        <f>OBV!F140</f>
        <v>BEARISH</v>
      </c>
      <c r="K140" s="6" t="str">
        <f>OBV!G140</f>
        <v>STRONG</v>
      </c>
      <c r="L140" s="6" t="str">
        <f>OBV!H140</f>
        <v>CONFIRMED BEARISH</v>
      </c>
    </row>
    <row r="141" spans="1:12" ht="13.5" x14ac:dyDescent="0.25">
      <c r="A141" s="3">
        <f>RSI!A141</f>
        <v>42208</v>
      </c>
      <c r="B141" s="2">
        <f>RSI!B141</f>
        <v>11.584</v>
      </c>
      <c r="C141" s="2">
        <f>RSI!I141</f>
        <v>52.571853809230561</v>
      </c>
      <c r="D141" s="2">
        <f>MACD!E141</f>
        <v>-5.3066131680189699E-2</v>
      </c>
      <c r="E141" s="2">
        <f>MACD!F141</f>
        <v>-0.11486877795832738</v>
      </c>
      <c r="F141" s="2">
        <f>'Moving Avg'!D141</f>
        <v>11.597</v>
      </c>
      <c r="G141" s="2">
        <f>'Moving Avg'!F141</f>
        <v>11.57915</v>
      </c>
      <c r="H141" s="2">
        <f>'Moving Avg'!G141</f>
        <v>11.494499999999995</v>
      </c>
      <c r="I141" s="2">
        <f>'Moving Avg'!H141</f>
        <v>0</v>
      </c>
      <c r="J141" s="6" t="str">
        <f>OBV!F141</f>
        <v>BEARISH</v>
      </c>
      <c r="K141" s="6" t="str">
        <f>OBV!G141</f>
        <v>STRONG</v>
      </c>
      <c r="L141" s="6" t="str">
        <f>OBV!H141</f>
        <v>CONFIRMED BEARISH</v>
      </c>
    </row>
    <row r="142" spans="1:12" ht="13.5" x14ac:dyDescent="0.25">
      <c r="A142" s="3">
        <f>RSI!A142</f>
        <v>42209</v>
      </c>
      <c r="B142" s="2">
        <f>RSI!B142</f>
        <v>11.584</v>
      </c>
      <c r="C142" s="2">
        <f>RSI!I142</f>
        <v>52.571853809230561</v>
      </c>
      <c r="D142" s="2">
        <f>MACD!E142</f>
        <v>-5.6321123721332356E-3</v>
      </c>
      <c r="E142" s="2">
        <f>MACD!F142</f>
        <v>-9.3021444841088569E-2</v>
      </c>
      <c r="F142" s="2">
        <f>'Moving Avg'!D142</f>
        <v>11.584</v>
      </c>
      <c r="G142" s="2">
        <f>'Moving Avg'!F142</f>
        <v>11.5915</v>
      </c>
      <c r="H142" s="2">
        <f>'Moving Avg'!G142</f>
        <v>11.482119999999995</v>
      </c>
      <c r="I142" s="2">
        <f>'Moving Avg'!H142</f>
        <v>0</v>
      </c>
      <c r="J142" s="6" t="str">
        <f>OBV!F142</f>
        <v>BEARISH</v>
      </c>
      <c r="K142" s="6" t="str">
        <f>OBV!G142</f>
        <v>STRONG</v>
      </c>
      <c r="L142" s="6" t="str">
        <f>OBV!H142</f>
        <v>CONFIRMED BEARISH</v>
      </c>
    </row>
    <row r="143" spans="1:12" ht="13.5" x14ac:dyDescent="0.25">
      <c r="A143" s="3">
        <f>RSI!A143</f>
        <v>42212</v>
      </c>
      <c r="B143" s="2">
        <f>RSI!B143</f>
        <v>11.584</v>
      </c>
      <c r="C143" s="2">
        <f>RSI!I143</f>
        <v>52.571853809230561</v>
      </c>
      <c r="D143" s="2">
        <f>MACD!E143</f>
        <v>9.1168442067939282E-3</v>
      </c>
      <c r="E143" s="2">
        <f>MACD!F143</f>
        <v>-7.2593787031512078E-2</v>
      </c>
      <c r="F143" s="2">
        <f>'Moving Avg'!D143</f>
        <v>11.584</v>
      </c>
      <c r="G143" s="2">
        <f>'Moving Avg'!F143</f>
        <v>11.593500000000001</v>
      </c>
      <c r="H143" s="2">
        <f>'Moving Avg'!G143</f>
        <v>11.475099999999996</v>
      </c>
      <c r="I143" s="2">
        <f>'Moving Avg'!H143</f>
        <v>0</v>
      </c>
      <c r="J143" s="6" t="str">
        <f>OBV!F143</f>
        <v>NEUTRAL</v>
      </c>
      <c r="K143" s="6" t="str">
        <f>OBV!G143</f>
        <v>NEUTRAL</v>
      </c>
      <c r="L143" s="6" t="str">
        <f>OBV!H143</f>
        <v>NEUTRAL</v>
      </c>
    </row>
    <row r="144" spans="1:12" ht="13.5" x14ac:dyDescent="0.25">
      <c r="A144" s="3">
        <f>RSI!A144</f>
        <v>42213</v>
      </c>
      <c r="B144" s="2">
        <f>RSI!B144</f>
        <v>11.43</v>
      </c>
      <c r="C144" s="2">
        <f>RSI!I144</f>
        <v>45.191495123709764</v>
      </c>
      <c r="D144" s="2">
        <f>MACD!E144</f>
        <v>3.2716547005591678E-2</v>
      </c>
      <c r="E144" s="2">
        <f>MACD!F144</f>
        <v>-5.1531720224091325E-2</v>
      </c>
      <c r="F144" s="2">
        <f>'Moving Avg'!D144</f>
        <v>11.5532</v>
      </c>
      <c r="G144" s="2">
        <f>'Moving Avg'!F144</f>
        <v>11.57305</v>
      </c>
      <c r="H144" s="2">
        <f>'Moving Avg'!G144</f>
        <v>11.464999999999996</v>
      </c>
      <c r="I144" s="2">
        <f>'Moving Avg'!H144</f>
        <v>0</v>
      </c>
      <c r="J144" s="6" t="str">
        <f>OBV!F144</f>
        <v>BEARISH</v>
      </c>
      <c r="K144" s="6" t="str">
        <f>OBV!G144</f>
        <v>STRONG</v>
      </c>
      <c r="L144" s="6" t="str">
        <f>OBV!H144</f>
        <v>CONFIRMED BEARISH</v>
      </c>
    </row>
    <row r="145" spans="1:12" ht="13.5" x14ac:dyDescent="0.25">
      <c r="A145" s="3">
        <f>RSI!A145</f>
        <v>42214</v>
      </c>
      <c r="B145" s="2">
        <f>RSI!B145</f>
        <v>11.201000000000001</v>
      </c>
      <c r="C145" s="2">
        <f>RSI!I145</f>
        <v>36.89661448684528</v>
      </c>
      <c r="D145" s="2">
        <f>MACD!E145</f>
        <v>7.0292193961849492E-2</v>
      </c>
      <c r="E145" s="2">
        <f>MACD!F145</f>
        <v>-2.7166937386903164E-2</v>
      </c>
      <c r="F145" s="2">
        <f>'Moving Avg'!D145</f>
        <v>11.476599999999999</v>
      </c>
      <c r="G145" s="2">
        <f>'Moving Avg'!F145</f>
        <v>11.55875</v>
      </c>
      <c r="H145" s="2">
        <f>'Moving Avg'!G145</f>
        <v>11.457459999999999</v>
      </c>
      <c r="I145" s="2">
        <f>'Moving Avg'!H145</f>
        <v>0</v>
      </c>
      <c r="J145" s="6" t="str">
        <f>OBV!F145</f>
        <v>BEARISH</v>
      </c>
      <c r="K145" s="6" t="str">
        <f>OBV!G145</f>
        <v>STRONG</v>
      </c>
      <c r="L145" s="6" t="str">
        <f>OBV!H145</f>
        <v>CONFIRMED BEARISH</v>
      </c>
    </row>
    <row r="146" spans="1:12" ht="13.5" x14ac:dyDescent="0.25">
      <c r="A146" s="3">
        <f>RSI!A146</f>
        <v>42215</v>
      </c>
      <c r="B146" s="2">
        <f>RSI!B146</f>
        <v>11.385999999999999</v>
      </c>
      <c r="C146" s="2">
        <f>RSI!I146</f>
        <v>45.58593007815616</v>
      </c>
      <c r="D146" s="2">
        <f>MACD!E146</f>
        <v>9.033246215878421E-2</v>
      </c>
      <c r="E146" s="2">
        <f>MACD!F146</f>
        <v>-3.6670574777656895E-3</v>
      </c>
      <c r="F146" s="2">
        <f>'Moving Avg'!D146</f>
        <v>11.437000000000001</v>
      </c>
      <c r="G146" s="2">
        <f>'Moving Avg'!F146</f>
        <v>11.553700000000001</v>
      </c>
      <c r="H146" s="2">
        <f>'Moving Avg'!G146</f>
        <v>11.453619999999999</v>
      </c>
      <c r="I146" s="2">
        <f>'Moving Avg'!H146</f>
        <v>0</v>
      </c>
      <c r="J146" s="6" t="str">
        <f>OBV!F146</f>
        <v>BEARISH</v>
      </c>
      <c r="K146" s="6" t="str">
        <f>OBV!G146</f>
        <v>STRONG</v>
      </c>
      <c r="L146" s="6" t="str">
        <f>OBV!H146</f>
        <v>CONFIRMED BEARISH</v>
      </c>
    </row>
    <row r="147" spans="1:12" ht="13.5" x14ac:dyDescent="0.25">
      <c r="A147" s="3">
        <f>RSI!A147</f>
        <v>42216</v>
      </c>
      <c r="B147" s="2">
        <f>RSI!B147</f>
        <v>11.43</v>
      </c>
      <c r="C147" s="2">
        <f>RSI!I147</f>
        <v>47.439702253418531</v>
      </c>
      <c r="D147" s="2">
        <f>MACD!E147</f>
        <v>0.10474198895514242</v>
      </c>
      <c r="E147" s="2">
        <f>MACD!F147</f>
        <v>1.8014751808815933E-2</v>
      </c>
      <c r="F147" s="2">
        <f>'Moving Avg'!D147</f>
        <v>11.4062</v>
      </c>
      <c r="G147" s="2">
        <f>'Moving Avg'!F147</f>
        <v>11.5625</v>
      </c>
      <c r="H147" s="2">
        <f>'Moving Avg'!G147</f>
        <v>11.450659999999997</v>
      </c>
      <c r="I147" s="2">
        <f>'Moving Avg'!H147</f>
        <v>0</v>
      </c>
      <c r="J147" s="6" t="str">
        <f>OBV!F147</f>
        <v>BEARISH</v>
      </c>
      <c r="K147" s="6" t="str">
        <f>OBV!G147</f>
        <v>NEUTRAL</v>
      </c>
      <c r="L147" s="6" t="str">
        <f>OBV!H147</f>
        <v>CONFIRMED BEARISH</v>
      </c>
    </row>
    <row r="148" spans="1:12" ht="13.5" x14ac:dyDescent="0.25">
      <c r="A148" s="3">
        <f>RSI!A148</f>
        <v>42219</v>
      </c>
      <c r="B148" s="2">
        <f>RSI!B148</f>
        <v>11.43</v>
      </c>
      <c r="C148" s="2">
        <f>RSI!I148</f>
        <v>47.439702253418531</v>
      </c>
      <c r="D148" s="2">
        <f>MACD!E148</f>
        <v>0.10733358984738928</v>
      </c>
      <c r="E148" s="2">
        <f>MACD!F148</f>
        <v>3.5878519416530599E-2</v>
      </c>
      <c r="F148" s="2">
        <f>'Moving Avg'!D148</f>
        <v>11.375399999999999</v>
      </c>
      <c r="G148" s="2">
        <f>'Moving Avg'!F148</f>
        <v>11.571300000000001</v>
      </c>
      <c r="H148" s="2">
        <f>'Moving Avg'!G148</f>
        <v>11.443160000000001</v>
      </c>
      <c r="I148" s="2">
        <f>'Moving Avg'!H148</f>
        <v>0</v>
      </c>
      <c r="J148" s="6" t="str">
        <f>OBV!F148</f>
        <v>BEARISH</v>
      </c>
      <c r="K148" s="6" t="str">
        <f>OBV!G148</f>
        <v>NEUTRAL</v>
      </c>
      <c r="L148" s="6" t="str">
        <f>OBV!H148</f>
        <v>CONFIRMED BEARISH</v>
      </c>
    </row>
    <row r="149" spans="1:12" ht="13.5" x14ac:dyDescent="0.25">
      <c r="A149" s="3">
        <f>RSI!A149</f>
        <v>42220</v>
      </c>
      <c r="B149" s="2">
        <f>RSI!B149</f>
        <v>11.43</v>
      </c>
      <c r="C149" s="2">
        <f>RSI!I149</f>
        <v>47.439702253418531</v>
      </c>
      <c r="D149" s="2">
        <f>MACD!E149</f>
        <v>0.10989585732880869</v>
      </c>
      <c r="E149" s="2">
        <f>MACD!F149</f>
        <v>5.0681986998986225E-2</v>
      </c>
      <c r="F149" s="2">
        <f>'Moving Avg'!D149</f>
        <v>11.375399999999999</v>
      </c>
      <c r="G149" s="2">
        <f>'Moving Avg'!F149</f>
        <v>11.563400000000001</v>
      </c>
      <c r="H149" s="2">
        <f>'Moving Avg'!G149</f>
        <v>11.441880000000001</v>
      </c>
      <c r="I149" s="2">
        <f>'Moving Avg'!H149</f>
        <v>0</v>
      </c>
      <c r="J149" s="6" t="str">
        <f>OBV!F149</f>
        <v>BULLISH</v>
      </c>
      <c r="K149" s="6" t="str">
        <f>OBV!G149</f>
        <v>WEAK</v>
      </c>
      <c r="L149" s="6" t="str">
        <f>OBV!H149</f>
        <v>NEUTRAL</v>
      </c>
    </row>
    <row r="150" spans="1:12" ht="13.5" x14ac:dyDescent="0.25">
      <c r="A150" s="3">
        <f>RSI!A150</f>
        <v>42221</v>
      </c>
      <c r="B150" s="2">
        <f>RSI!B150</f>
        <v>11.43</v>
      </c>
      <c r="C150" s="2">
        <f>RSI!I150</f>
        <v>47.439702253418531</v>
      </c>
      <c r="D150" s="2">
        <f>MACD!E150</f>
        <v>0.11240594316378072</v>
      </c>
      <c r="E150" s="2">
        <f>MACD!F150</f>
        <v>6.3026778231945135E-2</v>
      </c>
      <c r="F150" s="2">
        <f>'Moving Avg'!D150</f>
        <v>11.421199999999999</v>
      </c>
      <c r="G150" s="2">
        <f>'Moving Avg'!F150</f>
        <v>11.555500000000002</v>
      </c>
      <c r="H150" s="2">
        <f>'Moving Avg'!G150</f>
        <v>11.4406</v>
      </c>
      <c r="I150" s="2">
        <f>'Moving Avg'!H150</f>
        <v>0</v>
      </c>
      <c r="J150" s="6" t="str">
        <f>OBV!F150</f>
        <v>BULLISH</v>
      </c>
      <c r="K150" s="6" t="str">
        <f>OBV!G150</f>
        <v>WEAK</v>
      </c>
      <c r="L150" s="6" t="str">
        <f>OBV!H150</f>
        <v>CONFIRMED BULLISH</v>
      </c>
    </row>
    <row r="151" spans="1:12" ht="13.5" x14ac:dyDescent="0.25">
      <c r="A151" s="3">
        <f>RSI!A151</f>
        <v>42222</v>
      </c>
      <c r="B151" s="2">
        <f>RSI!B151</f>
        <v>11.43</v>
      </c>
      <c r="C151" s="2">
        <f>RSI!I151</f>
        <v>47.439702253418531</v>
      </c>
      <c r="D151" s="2">
        <f>MACD!E151</f>
        <v>0.11484654097563762</v>
      </c>
      <c r="E151" s="2">
        <f>MACD!F151</f>
        <v>7.3390730780683644E-2</v>
      </c>
      <c r="F151" s="2">
        <f>'Moving Avg'!D151</f>
        <v>11.43</v>
      </c>
      <c r="G151" s="2">
        <f>'Moving Avg'!F151</f>
        <v>11.536400000000002</v>
      </c>
      <c r="H151" s="2">
        <f>'Moving Avg'!G151</f>
        <v>11.4389</v>
      </c>
      <c r="I151" s="2">
        <f>'Moving Avg'!H151</f>
        <v>0</v>
      </c>
      <c r="J151" s="6" t="str">
        <f>OBV!F151</f>
        <v>BULLISH</v>
      </c>
      <c r="K151" s="6" t="str">
        <f>OBV!G151</f>
        <v>WEAK</v>
      </c>
      <c r="L151" s="6" t="str">
        <f>OBV!H151</f>
        <v>CONFIRMED BULLISH</v>
      </c>
    </row>
    <row r="152" spans="1:12" ht="13.5" x14ac:dyDescent="0.25">
      <c r="A152" s="3">
        <f>RSI!A152</f>
        <v>42223</v>
      </c>
      <c r="B152" s="2">
        <f>RSI!B152</f>
        <v>11.43</v>
      </c>
      <c r="C152" s="2">
        <f>RSI!I152</f>
        <v>47.439702253418531</v>
      </c>
      <c r="D152" s="2">
        <f>MACD!E152</f>
        <v>0.11720488352366765</v>
      </c>
      <c r="E152" s="2">
        <f>MACD!F152</f>
        <v>8.215356132928045E-2</v>
      </c>
      <c r="F152" s="2">
        <f>'Moving Avg'!D152</f>
        <v>11.43</v>
      </c>
      <c r="G152" s="2">
        <f>'Moving Avg'!F152</f>
        <v>11.517300000000002</v>
      </c>
      <c r="H152" s="2">
        <f>'Moving Avg'!G152</f>
        <v>11.438039999999999</v>
      </c>
      <c r="I152" s="2">
        <f>'Moving Avg'!H152</f>
        <v>0</v>
      </c>
      <c r="J152" s="6" t="str">
        <f>OBV!F152</f>
        <v>NEUTRAL</v>
      </c>
      <c r="K152" s="6" t="str">
        <f>OBV!G152</f>
        <v>NEUTRAL</v>
      </c>
      <c r="L152" s="6" t="str">
        <f>OBV!H152</f>
        <v>NEUTRAL</v>
      </c>
    </row>
    <row r="153" spans="1:12" ht="13.5" x14ac:dyDescent="0.25">
      <c r="A153" s="3">
        <f>RSI!A153</f>
        <v>42226</v>
      </c>
      <c r="B153" s="2">
        <f>RSI!B153</f>
        <v>11.43</v>
      </c>
      <c r="C153" s="2">
        <f>RSI!I153</f>
        <v>47.439702253418531</v>
      </c>
      <c r="D153" s="2">
        <f>MACD!E153</f>
        <v>0.11947190536587193</v>
      </c>
      <c r="E153" s="2">
        <f>MACD!F153</f>
        <v>8.9617230136598752E-2</v>
      </c>
      <c r="F153" s="2">
        <f>'Moving Avg'!D153</f>
        <v>11.43</v>
      </c>
      <c r="G153" s="2">
        <f>'Moving Avg'!F153</f>
        <v>11.506350000000001</v>
      </c>
      <c r="H153" s="2">
        <f>'Moving Avg'!G153</f>
        <v>11.4376</v>
      </c>
      <c r="I153" s="2">
        <f>'Moving Avg'!H153</f>
        <v>0</v>
      </c>
      <c r="J153" s="6" t="str">
        <f>OBV!F153</f>
        <v>NEUTRAL</v>
      </c>
      <c r="K153" s="6" t="str">
        <f>OBV!G153</f>
        <v>NEUTRAL</v>
      </c>
      <c r="L153" s="6" t="str">
        <f>OBV!H153</f>
        <v>NEUTRAL</v>
      </c>
    </row>
    <row r="154" spans="1:12" ht="13.5" x14ac:dyDescent="0.25">
      <c r="A154" s="3">
        <f>RSI!A154</f>
        <v>42227</v>
      </c>
      <c r="B154" s="2">
        <f>RSI!B154</f>
        <v>11.43</v>
      </c>
      <c r="C154" s="2">
        <f>RSI!I154</f>
        <v>47.439702253418531</v>
      </c>
      <c r="D154" s="2">
        <f>MACD!E154</f>
        <v>9.7949236947476592E-2</v>
      </c>
      <c r="E154" s="2">
        <f>MACD!F154</f>
        <v>9.1283631498774317E-2</v>
      </c>
      <c r="F154" s="2">
        <f>'Moving Avg'!D154</f>
        <v>11.43</v>
      </c>
      <c r="G154" s="2">
        <f>'Moving Avg'!F154</f>
        <v>11.495400000000002</v>
      </c>
      <c r="H154" s="2">
        <f>'Moving Avg'!G154</f>
        <v>11.437159999999999</v>
      </c>
      <c r="I154" s="2">
        <f>'Moving Avg'!H154</f>
        <v>0</v>
      </c>
      <c r="J154" s="6" t="str">
        <f>OBV!F154</f>
        <v>NEUTRAL</v>
      </c>
      <c r="K154" s="6" t="str">
        <f>OBV!G154</f>
        <v>NEUTRAL</v>
      </c>
      <c r="L154" s="6" t="str">
        <f>OBV!H154</f>
        <v>NEUTRAL</v>
      </c>
    </row>
    <row r="155" spans="1:12" ht="13.5" x14ac:dyDescent="0.25">
      <c r="A155" s="3">
        <f>RSI!A155</f>
        <v>42228</v>
      </c>
      <c r="B155" s="2">
        <f>RSI!B155</f>
        <v>11.43</v>
      </c>
      <c r="C155" s="2">
        <f>RSI!I155</f>
        <v>47.439702253418524</v>
      </c>
      <c r="D155" s="2">
        <f>MACD!E155</f>
        <v>4.473974759462962E-2</v>
      </c>
      <c r="E155" s="2">
        <f>MACD!F155</f>
        <v>8.1974854717945383E-2</v>
      </c>
      <c r="F155" s="2">
        <f>'Moving Avg'!D155</f>
        <v>11.43</v>
      </c>
      <c r="G155" s="2">
        <f>'Moving Avg'!F155</f>
        <v>11.484450000000002</v>
      </c>
      <c r="H155" s="2">
        <f>'Moving Avg'!G155</f>
        <v>11.431679999999997</v>
      </c>
      <c r="I155" s="2">
        <f>'Moving Avg'!H155</f>
        <v>0</v>
      </c>
      <c r="J155" s="6" t="str">
        <f>OBV!F155</f>
        <v>NEUTRAL</v>
      </c>
      <c r="K155" s="6" t="str">
        <f>OBV!G155</f>
        <v>NEUTRAL</v>
      </c>
      <c r="L155" s="6" t="str">
        <f>OBV!H155</f>
        <v>NEUTRAL</v>
      </c>
    </row>
    <row r="156" spans="1:12" ht="13.5" x14ac:dyDescent="0.25">
      <c r="A156" s="3">
        <f>RSI!A156</f>
        <v>42230</v>
      </c>
      <c r="B156" s="2">
        <f>RSI!B156</f>
        <v>11.43</v>
      </c>
      <c r="C156" s="2">
        <f>RSI!I156</f>
        <v>47.439702253418517</v>
      </c>
      <c r="D156" s="2">
        <f>MACD!E156</f>
        <v>2.8393398413969706E-2</v>
      </c>
      <c r="E156" s="2">
        <f>MACD!F156</f>
        <v>7.1258563457150245E-2</v>
      </c>
      <c r="F156" s="2">
        <f>'Moving Avg'!D156</f>
        <v>11.43</v>
      </c>
      <c r="G156" s="2">
        <f>'Moving Avg'!F156</f>
        <v>11.473500000000003</v>
      </c>
      <c r="H156" s="2">
        <f>'Moving Avg'!G156</f>
        <v>11.432079999999996</v>
      </c>
      <c r="I156" s="2">
        <f>'Moving Avg'!H156</f>
        <v>0</v>
      </c>
      <c r="J156" s="6" t="str">
        <f>OBV!F156</f>
        <v>NEUTRAL</v>
      </c>
      <c r="K156" s="6" t="str">
        <f>OBV!G156</f>
        <v>NEUTRAL</v>
      </c>
      <c r="L156" s="6" t="str">
        <f>OBV!H156</f>
        <v>NEUTRAL</v>
      </c>
    </row>
    <row r="157" spans="1:12" ht="13.5" x14ac:dyDescent="0.25">
      <c r="A157" s="3">
        <f>RSI!A157</f>
        <v>42233</v>
      </c>
      <c r="B157" s="2">
        <f>RSI!B157</f>
        <v>11.43</v>
      </c>
      <c r="C157" s="2">
        <f>RSI!I157</f>
        <v>47.439702253418517</v>
      </c>
      <c r="D157" s="2">
        <f>MACD!E157</f>
        <v>2.1530664458593307E-2</v>
      </c>
      <c r="E157" s="2">
        <f>MACD!F157</f>
        <v>6.1312983657438862E-2</v>
      </c>
      <c r="F157" s="2">
        <f>'Moving Avg'!D157</f>
        <v>11.43</v>
      </c>
      <c r="G157" s="2">
        <f>'Moving Avg'!F157</f>
        <v>11.462550000000004</v>
      </c>
      <c r="H157" s="2">
        <f>'Moving Avg'!G157</f>
        <v>11.434159999999997</v>
      </c>
      <c r="I157" s="2">
        <f>'Moving Avg'!H157</f>
        <v>0</v>
      </c>
      <c r="J157" s="6" t="str">
        <f>OBV!F157</f>
        <v>NEUTRAL</v>
      </c>
      <c r="K157" s="6" t="str">
        <f>OBV!G157</f>
        <v>NEUTRAL</v>
      </c>
      <c r="L157" s="6" t="str">
        <f>OBV!H157</f>
        <v>NEUTRAL</v>
      </c>
    </row>
    <row r="158" spans="1:12" ht="13.5" x14ac:dyDescent="0.25">
      <c r="A158" s="3">
        <f>RSI!A158</f>
        <v>42234</v>
      </c>
      <c r="B158" s="2">
        <f>RSI!B158</f>
        <v>11.43</v>
      </c>
      <c r="C158" s="2">
        <f>RSI!I158</f>
        <v>47.439702253418517</v>
      </c>
      <c r="D158" s="2">
        <f>MACD!E158</f>
        <v>1.590851489858558E-2</v>
      </c>
      <c r="E158" s="2">
        <f>MACD!F158</f>
        <v>5.2232089905668209E-2</v>
      </c>
      <c r="F158" s="2">
        <f>'Moving Avg'!D158</f>
        <v>11.43</v>
      </c>
      <c r="G158" s="2">
        <f>'Moving Avg'!F158</f>
        <v>11.454850000000004</v>
      </c>
      <c r="H158" s="2">
        <f>'Moving Avg'!G158</f>
        <v>11.436239999999996</v>
      </c>
      <c r="I158" s="2">
        <f>'Moving Avg'!H158</f>
        <v>0</v>
      </c>
      <c r="J158" s="6" t="str">
        <f>OBV!F158</f>
        <v>NEUTRAL</v>
      </c>
      <c r="K158" s="6" t="str">
        <f>OBV!G158</f>
        <v>NEUTRAL</v>
      </c>
      <c r="L158" s="6" t="str">
        <f>OBV!H158</f>
        <v>NEUTRAL</v>
      </c>
    </row>
    <row r="159" spans="1:12" ht="13.5" x14ac:dyDescent="0.25">
      <c r="A159" s="3">
        <f>RSI!A159</f>
        <v>42235</v>
      </c>
      <c r="B159" s="2">
        <f>RSI!B159</f>
        <v>10.914999999999999</v>
      </c>
      <c r="C159" s="2">
        <f>RSI!I159</f>
        <v>24.077131037701889</v>
      </c>
      <c r="D159" s="2">
        <f>MACD!E159</f>
        <v>4.9470551398309581E-2</v>
      </c>
      <c r="E159" s="2">
        <f>MACD!F159</f>
        <v>5.1679782204196487E-2</v>
      </c>
      <c r="F159" s="2">
        <f>'Moving Avg'!D159</f>
        <v>11.327</v>
      </c>
      <c r="G159" s="2">
        <f>'Moving Avg'!F159</f>
        <v>11.421400000000002</v>
      </c>
      <c r="H159" s="2">
        <f>'Moving Avg'!G159</f>
        <v>11.426339999999996</v>
      </c>
      <c r="I159" s="2">
        <f>'Moving Avg'!H159</f>
        <v>0</v>
      </c>
      <c r="J159" s="6" t="str">
        <f>OBV!F159</f>
        <v>NEUTRAL</v>
      </c>
      <c r="K159" s="6" t="str">
        <f>OBV!G159</f>
        <v>NEUTRAL</v>
      </c>
      <c r="L159" s="6" t="str">
        <f>OBV!H159</f>
        <v>NEUTRAL</v>
      </c>
    </row>
    <row r="160" spans="1:12" ht="13.5" x14ac:dyDescent="0.25">
      <c r="A160" s="3">
        <f>RSI!A160</f>
        <v>42236</v>
      </c>
      <c r="B160" s="2">
        <f>RSI!B160</f>
        <v>11.416</v>
      </c>
      <c r="C160" s="2">
        <f>RSI!I160</f>
        <v>49.916760284120905</v>
      </c>
      <c r="D160" s="2">
        <f>MACD!E160</f>
        <v>4.3959662030307101E-2</v>
      </c>
      <c r="E160" s="2">
        <f>MACD!F160</f>
        <v>5.0135758169418614E-2</v>
      </c>
      <c r="F160" s="2">
        <f>'Moving Avg'!D160</f>
        <v>11.324199999999999</v>
      </c>
      <c r="G160" s="2">
        <f>'Moving Avg'!F160</f>
        <v>11.413000000000002</v>
      </c>
      <c r="H160" s="2">
        <f>'Moving Avg'!G160</f>
        <v>11.430639999999999</v>
      </c>
      <c r="I160" s="2">
        <f>'Moving Avg'!H160</f>
        <v>0</v>
      </c>
      <c r="J160" s="6" t="str">
        <f>OBV!F160</f>
        <v>BULLISH</v>
      </c>
      <c r="K160" s="6" t="str">
        <f>OBV!G160</f>
        <v>WEAK</v>
      </c>
      <c r="L160" s="6" t="str">
        <f>OBV!H160</f>
        <v>BULLISH DIVERGENCE</v>
      </c>
    </row>
    <row r="161" spans="1:12" ht="13.5" x14ac:dyDescent="0.25">
      <c r="A161" s="3">
        <f>RSI!A161</f>
        <v>42237</v>
      </c>
      <c r="B161" s="2">
        <f>RSI!B161</f>
        <v>11.416</v>
      </c>
      <c r="C161" s="2">
        <f>RSI!I161</f>
        <v>49.916760284120912</v>
      </c>
      <c r="D161" s="2">
        <f>MACD!E161</f>
        <v>3.9300593015145324E-2</v>
      </c>
      <c r="E161" s="2">
        <f>MACD!F161</f>
        <v>4.7968725138563956E-2</v>
      </c>
      <c r="F161" s="2">
        <f>'Moving Avg'!D161</f>
        <v>11.321400000000001</v>
      </c>
      <c r="G161" s="2">
        <f>'Moving Avg'!F161</f>
        <v>11.404600000000004</v>
      </c>
      <c r="H161" s="2">
        <f>'Moving Avg'!G161</f>
        <v>11.431600000000001</v>
      </c>
      <c r="I161" s="2">
        <f>'Moving Avg'!H161</f>
        <v>0</v>
      </c>
      <c r="J161" s="6" t="str">
        <f>OBV!F161</f>
        <v>BULLISH</v>
      </c>
      <c r="K161" s="6" t="str">
        <f>OBV!G161</f>
        <v>WEAK</v>
      </c>
      <c r="L161" s="6" t="str">
        <f>OBV!H161</f>
        <v>BULLISH DIVERGENCE</v>
      </c>
    </row>
    <row r="162" spans="1:12" ht="13.5" x14ac:dyDescent="0.25">
      <c r="A162" s="3">
        <f>RSI!A162</f>
        <v>42240</v>
      </c>
      <c r="B162" s="2">
        <f>RSI!B162</f>
        <v>11.755000000000001</v>
      </c>
      <c r="C162" s="2">
        <f>RSI!I162</f>
        <v>60.473568151847047</v>
      </c>
      <c r="D162" s="2">
        <f>MACD!E162</f>
        <v>1.0250888310785911E-2</v>
      </c>
      <c r="E162" s="2">
        <f>MACD!F162</f>
        <v>4.0425157773008348E-2</v>
      </c>
      <c r="F162" s="2">
        <f>'Moving Avg'!D162</f>
        <v>11.386399999999998</v>
      </c>
      <c r="G162" s="2">
        <f>'Moving Avg'!F162</f>
        <v>11.413150000000002</v>
      </c>
      <c r="H162" s="2">
        <f>'Moving Avg'!G162</f>
        <v>11.439340000000001</v>
      </c>
      <c r="I162" s="2">
        <f>'Moving Avg'!H162</f>
        <v>0</v>
      </c>
      <c r="J162" s="6" t="str">
        <f>OBV!F162</f>
        <v>BULLISH</v>
      </c>
      <c r="K162" s="6" t="str">
        <f>OBV!G162</f>
        <v>WEAK</v>
      </c>
      <c r="L162" s="6" t="str">
        <f>OBV!H162</f>
        <v>CONFIRMED BULLISH</v>
      </c>
    </row>
    <row r="163" spans="1:12" ht="13.5" x14ac:dyDescent="0.25">
      <c r="A163" s="3">
        <f>RSI!A163</f>
        <v>42241</v>
      </c>
      <c r="B163" s="2">
        <f>RSI!B163</f>
        <v>11.755000000000001</v>
      </c>
      <c r="C163" s="2">
        <f>RSI!I163</f>
        <v>60.473568151847047</v>
      </c>
      <c r="D163" s="2">
        <f>MACD!E163</f>
        <v>-1.6329374785915007E-2</v>
      </c>
      <c r="E163" s="2">
        <f>MACD!F163</f>
        <v>2.9074251261223677E-2</v>
      </c>
      <c r="F163" s="2">
        <f>'Moving Avg'!D163</f>
        <v>11.451400000000001</v>
      </c>
      <c r="G163" s="2">
        <f>'Moving Avg'!F163</f>
        <v>11.421700000000001</v>
      </c>
      <c r="H163" s="2">
        <f>'Moving Avg'!G163</f>
        <v>11.448080000000003</v>
      </c>
      <c r="I163" s="2">
        <f>'Moving Avg'!H163</f>
        <v>0</v>
      </c>
      <c r="J163" s="6" t="str">
        <f>OBV!F163</f>
        <v>BULLISH</v>
      </c>
      <c r="K163" s="6" t="str">
        <f>OBV!G163</f>
        <v>WEAK</v>
      </c>
      <c r="L163" s="6" t="str">
        <f>OBV!H163</f>
        <v>CONFIRMED BULLISH</v>
      </c>
    </row>
    <row r="164" spans="1:12" ht="13.5" x14ac:dyDescent="0.25">
      <c r="A164" s="3">
        <f>RSI!A164</f>
        <v>42242</v>
      </c>
      <c r="B164" s="2">
        <f>RSI!B164</f>
        <v>11.755000000000001</v>
      </c>
      <c r="C164" s="2">
        <f>RSI!I164</f>
        <v>60.473568151847047</v>
      </c>
      <c r="D164" s="2">
        <f>MACD!E164</f>
        <v>-4.0671981203148633E-2</v>
      </c>
      <c r="E164" s="2">
        <f>MACD!F164</f>
        <v>1.5125004768349215E-2</v>
      </c>
      <c r="F164" s="2">
        <f>'Moving Avg'!D164</f>
        <v>11.619400000000002</v>
      </c>
      <c r="G164" s="2">
        <f>'Moving Avg'!F164</f>
        <v>11.437950000000001</v>
      </c>
      <c r="H164" s="2">
        <f>'Moving Avg'!G164</f>
        <v>11.456820000000004</v>
      </c>
      <c r="I164" s="2">
        <f>'Moving Avg'!H164</f>
        <v>0</v>
      </c>
      <c r="J164" s="6" t="str">
        <f>OBV!F164</f>
        <v>BULLISH</v>
      </c>
      <c r="K164" s="6" t="str">
        <f>OBV!G164</f>
        <v>WEAK</v>
      </c>
      <c r="L164" s="6" t="str">
        <f>OBV!H164</f>
        <v>CONFIRMED BULLISH</v>
      </c>
    </row>
    <row r="165" spans="1:12" ht="13.5" x14ac:dyDescent="0.25">
      <c r="A165" s="3">
        <f>RSI!A165</f>
        <v>42243</v>
      </c>
      <c r="B165" s="2">
        <f>RSI!B165</f>
        <v>11.518000000000001</v>
      </c>
      <c r="C165" s="2">
        <f>RSI!I165</f>
        <v>51.073362542604222</v>
      </c>
      <c r="D165" s="2">
        <f>MACD!E165</f>
        <v>-4.5428473624593124E-2</v>
      </c>
      <c r="E165" s="2">
        <f>MACD!F165</f>
        <v>3.0143090897607472E-3</v>
      </c>
      <c r="F165" s="2">
        <f>'Moving Avg'!D165</f>
        <v>11.639800000000001</v>
      </c>
      <c r="G165" s="2">
        <f>'Moving Avg'!F165</f>
        <v>11.453800000000001</v>
      </c>
      <c r="H165" s="2">
        <f>'Moving Avg'!G165</f>
        <v>11.460820000000005</v>
      </c>
      <c r="I165" s="2">
        <f>'Moving Avg'!H165</f>
        <v>0</v>
      </c>
      <c r="J165" s="6" t="str">
        <f>OBV!F165</f>
        <v>BULLISH</v>
      </c>
      <c r="K165" s="6" t="str">
        <f>OBV!G165</f>
        <v>NEUTRAL</v>
      </c>
      <c r="L165" s="6" t="str">
        <f>OBV!H165</f>
        <v>CONFIRMED BULLISH</v>
      </c>
    </row>
    <row r="166" spans="1:12" ht="13.5" x14ac:dyDescent="0.25">
      <c r="A166" s="3">
        <f>RSI!A166</f>
        <v>42244</v>
      </c>
      <c r="B166" s="2">
        <f>RSI!B166</f>
        <v>11.518000000000001</v>
      </c>
      <c r="C166" s="2">
        <f>RSI!I166</f>
        <v>51.073362542604222</v>
      </c>
      <c r="D166" s="2">
        <f>MACD!E166</f>
        <v>-4.9640215850798697E-2</v>
      </c>
      <c r="E166" s="2">
        <f>MACD!F166</f>
        <v>-7.5165958983511418E-3</v>
      </c>
      <c r="F166" s="2">
        <f>'Moving Avg'!D166</f>
        <v>11.6602</v>
      </c>
      <c r="G166" s="2">
        <f>'Moving Avg'!F166</f>
        <v>11.4604</v>
      </c>
      <c r="H166" s="2">
        <f>'Moving Avg'!G166</f>
        <v>11.464820000000005</v>
      </c>
      <c r="I166" s="2">
        <f>'Moving Avg'!H166</f>
        <v>0</v>
      </c>
      <c r="J166" s="6" t="str">
        <f>OBV!F166</f>
        <v>BULLISH</v>
      </c>
      <c r="K166" s="6" t="str">
        <f>OBV!G166</f>
        <v>NEUTRAL</v>
      </c>
      <c r="L166" s="6" t="str">
        <f>OBV!H166</f>
        <v>CONFIRMED BULLISH</v>
      </c>
    </row>
    <row r="167" spans="1:12" ht="13.5" x14ac:dyDescent="0.25">
      <c r="A167" s="3">
        <f>RSI!A167</f>
        <v>42247</v>
      </c>
      <c r="B167" s="2">
        <f>RSI!B167</f>
        <v>11.518000000000001</v>
      </c>
      <c r="C167" s="2">
        <f>RSI!I167</f>
        <v>51.073362542604222</v>
      </c>
      <c r="D167" s="2">
        <f>MACD!E167</f>
        <v>-5.3377162428587255E-2</v>
      </c>
      <c r="E167" s="2">
        <f>MACD!F167</f>
        <v>-1.6688709204398366E-2</v>
      </c>
      <c r="F167" s="2">
        <f>'Moving Avg'!D167</f>
        <v>11.612800000000002</v>
      </c>
      <c r="G167" s="2">
        <f>'Moving Avg'!F167</f>
        <v>11.4648</v>
      </c>
      <c r="H167" s="2">
        <f>'Moving Avg'!G167</f>
        <v>11.475540000000006</v>
      </c>
      <c r="I167" s="2">
        <f>'Moving Avg'!H167</f>
        <v>0</v>
      </c>
      <c r="J167" s="6" t="str">
        <f>OBV!F167</f>
        <v>BEARISH</v>
      </c>
      <c r="K167" s="6" t="str">
        <f>OBV!G167</f>
        <v>STRONG</v>
      </c>
      <c r="L167" s="6" t="str">
        <f>OBV!H167</f>
        <v>CONFIRMED BEARISH</v>
      </c>
    </row>
    <row r="168" spans="1:12" ht="13.5" x14ac:dyDescent="0.25">
      <c r="A168" s="3">
        <f>RSI!A168</f>
        <v>42248</v>
      </c>
      <c r="B168" s="2">
        <f>RSI!B168</f>
        <v>11.518000000000001</v>
      </c>
      <c r="C168" s="2">
        <f>RSI!I168</f>
        <v>51.073362542604222</v>
      </c>
      <c r="D168" s="2">
        <f>MACD!E168</f>
        <v>-5.6699531827952399E-2</v>
      </c>
      <c r="E168" s="2">
        <f>MACD!F168</f>
        <v>-2.4690873729109171E-2</v>
      </c>
      <c r="F168" s="2">
        <f>'Moving Avg'!D168</f>
        <v>11.5654</v>
      </c>
      <c r="G168" s="2">
        <f>'Moving Avg'!F168</f>
        <v>11.469199999999999</v>
      </c>
      <c r="H168" s="2">
        <f>'Moving Avg'!G168</f>
        <v>11.479880000000005</v>
      </c>
      <c r="I168" s="2">
        <f>'Moving Avg'!H168</f>
        <v>0</v>
      </c>
      <c r="J168" s="6" t="str">
        <f>OBV!F168</f>
        <v>BEARISH</v>
      </c>
      <c r="K168" s="6" t="str">
        <f>OBV!G168</f>
        <v>STRONG</v>
      </c>
      <c r="L168" s="6" t="str">
        <f>OBV!H168</f>
        <v>CONFIRMED BEARISH</v>
      </c>
    </row>
    <row r="169" spans="1:12" ht="13.5" x14ac:dyDescent="0.25">
      <c r="A169" s="3">
        <f>RSI!A169</f>
        <v>42249</v>
      </c>
      <c r="B169" s="2">
        <f>RSI!B169</f>
        <v>11.491</v>
      </c>
      <c r="C169" s="2">
        <f>RSI!I169</f>
        <v>49.885141821736859</v>
      </c>
      <c r="D169" s="2">
        <f>MACD!E169</f>
        <v>-0.13688999751887643</v>
      </c>
      <c r="E169" s="2">
        <f>MACD!F169</f>
        <v>-4.7130698487062625E-2</v>
      </c>
      <c r="F169" s="2">
        <f>'Moving Avg'!D169</f>
        <v>11.512600000000001</v>
      </c>
      <c r="G169" s="2">
        <f>'Moving Avg'!F169</f>
        <v>11.472249999999999</v>
      </c>
      <c r="H169" s="2">
        <f>'Moving Avg'!G169</f>
        <v>11.490380000000005</v>
      </c>
      <c r="I169" s="2">
        <f>'Moving Avg'!H169</f>
        <v>0</v>
      </c>
      <c r="J169" s="6" t="str">
        <f>OBV!F169</f>
        <v>BEARISH</v>
      </c>
      <c r="K169" s="6" t="str">
        <f>OBV!G169</f>
        <v>STRONG</v>
      </c>
      <c r="L169" s="6" t="str">
        <f>OBV!H169</f>
        <v>CONFIRMED BEARISH</v>
      </c>
    </row>
    <row r="170" spans="1:12" ht="13.5" x14ac:dyDescent="0.25">
      <c r="A170" s="3">
        <f>RSI!A170</f>
        <v>42250</v>
      </c>
      <c r="B170" s="2">
        <f>RSI!B170</f>
        <v>10.99</v>
      </c>
      <c r="C170" s="2">
        <f>RSI!I170</f>
        <v>34.053571808489522</v>
      </c>
      <c r="D170" s="2">
        <f>MACD!E170</f>
        <v>-9.0533353857702892E-2</v>
      </c>
      <c r="E170" s="2">
        <f>MACD!F170</f>
        <v>-5.5811229561190681E-2</v>
      </c>
      <c r="F170" s="2">
        <f>'Moving Avg'!D170</f>
        <v>11.407</v>
      </c>
      <c r="G170" s="2">
        <f>'Moving Avg'!F170</f>
        <v>11.45025</v>
      </c>
      <c r="H170" s="2">
        <f>'Moving Avg'!G170</f>
        <v>11.490020000000005</v>
      </c>
      <c r="I170" s="2">
        <f>'Moving Avg'!H170</f>
        <v>0</v>
      </c>
      <c r="J170" s="6" t="str">
        <f>OBV!F170</f>
        <v>BEARISH</v>
      </c>
      <c r="K170" s="6" t="str">
        <f>OBV!G170</f>
        <v>STRONG</v>
      </c>
      <c r="L170" s="6" t="str">
        <f>OBV!H170</f>
        <v>CONFIRMED BEARISH</v>
      </c>
    </row>
    <row r="171" spans="1:12" ht="13.5" x14ac:dyDescent="0.25">
      <c r="A171" s="3">
        <f>RSI!A171</f>
        <v>42251</v>
      </c>
      <c r="B171" s="2">
        <f>RSI!B171</f>
        <v>10.99</v>
      </c>
      <c r="C171" s="2">
        <f>RSI!I171</f>
        <v>34.053571808489522</v>
      </c>
      <c r="D171" s="2">
        <f>MACD!E171</f>
        <v>-4.8327626158977566E-2</v>
      </c>
      <c r="E171" s="2">
        <f>MACD!F171</f>
        <v>-5.4314508880748062E-2</v>
      </c>
      <c r="F171" s="2">
        <f>'Moving Avg'!D171</f>
        <v>11.301400000000001</v>
      </c>
      <c r="G171" s="2">
        <f>'Moving Avg'!F171</f>
        <v>11.42825</v>
      </c>
      <c r="H171" s="2">
        <f>'Moving Avg'!G171</f>
        <v>11.489660000000004</v>
      </c>
      <c r="I171" s="2">
        <f>'Moving Avg'!H171</f>
        <v>0</v>
      </c>
      <c r="J171" s="6" t="str">
        <f>OBV!F171</f>
        <v>BEARISH</v>
      </c>
      <c r="K171" s="6" t="str">
        <f>OBV!G171</f>
        <v>STRONG</v>
      </c>
      <c r="L171" s="6" t="str">
        <f>OBV!H171</f>
        <v>CONFIRMED BEARISH</v>
      </c>
    </row>
    <row r="172" spans="1:12" ht="13.5" x14ac:dyDescent="0.25">
      <c r="A172" s="3">
        <f>RSI!A172</f>
        <v>42254</v>
      </c>
      <c r="B172" s="2">
        <f>RSI!B172</f>
        <v>10.66</v>
      </c>
      <c r="C172" s="2">
        <f>RSI!I172</f>
        <v>27.408697712961981</v>
      </c>
      <c r="D172" s="2">
        <f>MACD!E172</f>
        <v>6.6743273048389895E-2</v>
      </c>
      <c r="E172" s="2">
        <f>MACD!F172</f>
        <v>-3.0102952494920471E-2</v>
      </c>
      <c r="F172" s="2">
        <f>'Moving Avg'!D172</f>
        <v>11.129799999999999</v>
      </c>
      <c r="G172" s="2">
        <f>'Moving Avg'!F172</f>
        <v>11.389749999999999</v>
      </c>
      <c r="H172" s="2">
        <f>'Moving Avg'!G172</f>
        <v>11.476120000000003</v>
      </c>
      <c r="I172" s="2">
        <f>'Moving Avg'!H172</f>
        <v>0</v>
      </c>
      <c r="J172" s="6" t="str">
        <f>OBV!F172</f>
        <v>BEARISH</v>
      </c>
      <c r="K172" s="6" t="str">
        <f>OBV!G172</f>
        <v>STRONG</v>
      </c>
      <c r="L172" s="6" t="str">
        <f>OBV!H172</f>
        <v>CONFIRMED BEARISH</v>
      </c>
    </row>
    <row r="173" spans="1:12" ht="13.5" x14ac:dyDescent="0.25">
      <c r="A173" s="3">
        <f>RSI!A173</f>
        <v>42255</v>
      </c>
      <c r="B173" s="2">
        <f>RSI!B173</f>
        <v>10.66</v>
      </c>
      <c r="C173" s="2">
        <f>RSI!I173</f>
        <v>27.408697712961981</v>
      </c>
      <c r="D173" s="2">
        <f>MACD!E173</f>
        <v>0.16861656133851</v>
      </c>
      <c r="E173" s="2">
        <f>MACD!F173</f>
        <v>9.6409502717656193E-3</v>
      </c>
      <c r="F173" s="2">
        <f>'Moving Avg'!D173</f>
        <v>10.9582</v>
      </c>
      <c r="G173" s="2">
        <f>'Moving Avg'!F173</f>
        <v>11.351249999999999</v>
      </c>
      <c r="H173" s="2">
        <f>'Moving Avg'!G173</f>
        <v>11.458440000000003</v>
      </c>
      <c r="I173" s="2">
        <f>'Moving Avg'!H173</f>
        <v>0</v>
      </c>
      <c r="J173" s="6" t="str">
        <f>OBV!F173</f>
        <v>BEARISH</v>
      </c>
      <c r="K173" s="6" t="str">
        <f>OBV!G173</f>
        <v>STRONG</v>
      </c>
      <c r="L173" s="6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10.66</v>
      </c>
      <c r="C174" s="2">
        <f>RSI!I174</f>
        <v>27.408697712961981</v>
      </c>
      <c r="D174" s="2">
        <f>MACD!E174</f>
        <v>0.25898889192093044</v>
      </c>
      <c r="E174" s="2">
        <f>MACD!F174</f>
        <v>5.9510538601598585E-2</v>
      </c>
      <c r="F174" s="2">
        <f>'Moving Avg'!D174</f>
        <v>10.791999999999998</v>
      </c>
      <c r="G174" s="2">
        <f>'Moving Avg'!F174</f>
        <v>11.312749999999998</v>
      </c>
      <c r="H174" s="2">
        <f>'Moving Avg'!G174</f>
        <v>11.43486</v>
      </c>
      <c r="I174" s="2">
        <f>'Moving Avg'!H174</f>
        <v>0</v>
      </c>
      <c r="J174" s="6" t="str">
        <f>OBV!F174</f>
        <v>BEARISH</v>
      </c>
      <c r="K174" s="6" t="str">
        <f>OBV!G174</f>
        <v>STRONG</v>
      </c>
      <c r="L174" s="6" t="str">
        <f>OBV!H174</f>
        <v>CONFIRMED BEARISH</v>
      </c>
    </row>
    <row r="175" spans="1:12" ht="13.5" x14ac:dyDescent="0.25">
      <c r="A175" s="3">
        <f>RSI!A175</f>
        <v>42257</v>
      </c>
      <c r="B175" s="2">
        <f>RSI!B175</f>
        <v>10.55</v>
      </c>
      <c r="C175" s="2">
        <f>RSI!I175</f>
        <v>25.349376194596587</v>
      </c>
      <c r="D175" s="2">
        <f>MACD!E175</f>
        <v>0.31100722622999477</v>
      </c>
      <c r="E175" s="2">
        <f>MACD!F175</f>
        <v>0.10980987612727783</v>
      </c>
      <c r="F175" s="2">
        <f>'Moving Avg'!D175</f>
        <v>10.703999999999999</v>
      </c>
      <c r="G175" s="2">
        <f>'Moving Avg'!F175</f>
        <v>11.268750000000001</v>
      </c>
      <c r="H175" s="2">
        <f>'Moving Avg'!G175</f>
        <v>11.416120000000001</v>
      </c>
      <c r="I175" s="2">
        <f>'Moving Avg'!H175</f>
        <v>0</v>
      </c>
      <c r="J175" s="6" t="str">
        <f>OBV!F175</f>
        <v>BEARISH</v>
      </c>
      <c r="K175" s="6" t="str">
        <f>OBV!G175</f>
        <v>STRONG</v>
      </c>
      <c r="L175" s="6" t="str">
        <f>OBV!H175</f>
        <v>CONFIRMED BEARISH</v>
      </c>
    </row>
    <row r="176" spans="1:12" ht="13.5" x14ac:dyDescent="0.25">
      <c r="A176" s="3">
        <f>RSI!A176</f>
        <v>42258</v>
      </c>
      <c r="B176" s="2">
        <f>RSI!B176</f>
        <v>10.55</v>
      </c>
      <c r="C176" s="2">
        <f>RSI!I176</f>
        <v>25.349376194596587</v>
      </c>
      <c r="D176" s="2">
        <f>MACD!E176</f>
        <v>0.3592494285948753</v>
      </c>
      <c r="E176" s="2">
        <f>MACD!F176</f>
        <v>0.15969778662079731</v>
      </c>
      <c r="F176" s="2">
        <f>'Moving Avg'!D176</f>
        <v>10.616</v>
      </c>
      <c r="G176" s="2">
        <f>'Moving Avg'!F176</f>
        <v>11.224750000000002</v>
      </c>
      <c r="H176" s="2">
        <f>'Moving Avg'!G176</f>
        <v>11.39738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10.234</v>
      </c>
      <c r="C177" s="2">
        <f>RSI!I177</f>
        <v>20.27427362268071</v>
      </c>
      <c r="D177" s="2">
        <f>MACD!E177</f>
        <v>0.42739076174576596</v>
      </c>
      <c r="E177" s="2">
        <f>MACD!F177</f>
        <v>0.21323638164579106</v>
      </c>
      <c r="F177" s="2">
        <f>'Moving Avg'!D177</f>
        <v>10.530800000000001</v>
      </c>
      <c r="G177" s="2">
        <f>'Moving Avg'!F177</f>
        <v>11.164950000000001</v>
      </c>
      <c r="H177" s="2">
        <f>'Moving Avg'!G177</f>
        <v>11.376980000000001</v>
      </c>
      <c r="I177" s="2">
        <f>'Moving Avg'!H177</f>
        <v>0</v>
      </c>
      <c r="J177" s="6" t="str">
        <f>OBV!F177</f>
        <v>BEARISH</v>
      </c>
      <c r="K177" s="6" t="str">
        <f>OBV!G177</f>
        <v>STRONG</v>
      </c>
      <c r="L177" s="6" t="str">
        <f>OBV!H177</f>
        <v>CONFIRMED BEARISH</v>
      </c>
    </row>
    <row r="178" spans="1:12" ht="13.5" x14ac:dyDescent="0.25">
      <c r="A178" s="3">
        <f>RSI!A178</f>
        <v>42262</v>
      </c>
      <c r="B178" s="2">
        <f>RSI!B178</f>
        <v>10.234</v>
      </c>
      <c r="C178" s="2">
        <f>RSI!I178</f>
        <v>20.27427362268071</v>
      </c>
      <c r="D178" s="2">
        <f>MACD!E178</f>
        <v>0.49053977476431854</v>
      </c>
      <c r="E178" s="2">
        <f>MACD!F178</f>
        <v>0.26869706026949658</v>
      </c>
      <c r="F178" s="2">
        <f>'Moving Avg'!D178</f>
        <v>10.445600000000001</v>
      </c>
      <c r="G178" s="2">
        <f>'Moving Avg'!F178</f>
        <v>11.105150000000002</v>
      </c>
      <c r="H178" s="2">
        <f>'Moving Avg'!G178</f>
        <v>11.356580000000003</v>
      </c>
      <c r="I178" s="2">
        <f>'Moving Avg'!H178</f>
        <v>0</v>
      </c>
      <c r="J178" s="6" t="str">
        <f>OBV!F178</f>
        <v>BEARISH</v>
      </c>
      <c r="K178" s="6" t="str">
        <f>OBV!G178</f>
        <v>STRONG</v>
      </c>
      <c r="L178" s="6" t="str">
        <f>OBV!H178</f>
        <v>CONFIRMED BEARISH</v>
      </c>
    </row>
    <row r="179" spans="1:12" ht="13.5" x14ac:dyDescent="0.25">
      <c r="A179" s="3">
        <f>RSI!A179</f>
        <v>42263</v>
      </c>
      <c r="B179" s="2">
        <f>RSI!B179</f>
        <v>10.234</v>
      </c>
      <c r="C179" s="2">
        <f>RSI!I179</f>
        <v>20.27427362268071</v>
      </c>
      <c r="D179" s="2">
        <f>MACD!E179</f>
        <v>0.54490393282997296</v>
      </c>
      <c r="E179" s="2">
        <f>MACD!F179</f>
        <v>0.32393843478159184</v>
      </c>
      <c r="F179" s="2">
        <f>'Moving Avg'!D179</f>
        <v>10.360400000000002</v>
      </c>
      <c r="G179" s="2">
        <f>'Moving Avg'!F179</f>
        <v>11.071100000000003</v>
      </c>
      <c r="H179" s="2">
        <f>'Moving Avg'!G179</f>
        <v>11.329500000000005</v>
      </c>
      <c r="I179" s="2">
        <f>'Moving Avg'!H179</f>
        <v>0</v>
      </c>
      <c r="J179" s="6" t="str">
        <f>OBV!F179</f>
        <v>BEARISH</v>
      </c>
      <c r="K179" s="6" t="str">
        <f>OBV!G179</f>
        <v>STRONG</v>
      </c>
      <c r="L179" s="6" t="str">
        <f>OBV!H179</f>
        <v>CONFIRMED BEARISH</v>
      </c>
    </row>
    <row r="180" spans="1:12" ht="13.5" x14ac:dyDescent="0.25">
      <c r="A180" s="3">
        <f>RSI!A180</f>
        <v>42264</v>
      </c>
      <c r="B180" s="2">
        <f>RSI!B180</f>
        <v>10.234</v>
      </c>
      <c r="C180" s="2">
        <f>RSI!I180</f>
        <v>20.27427362268071</v>
      </c>
      <c r="D180" s="2">
        <f>MACD!E180</f>
        <v>0.51853506598306431</v>
      </c>
      <c r="E180" s="2">
        <f>MACD!F180</f>
        <v>0.36285776102188633</v>
      </c>
      <c r="F180" s="2">
        <f>'Moving Avg'!D180</f>
        <v>10.2972</v>
      </c>
      <c r="G180" s="2">
        <f>'Moving Avg'!F180</f>
        <v>11.012000000000004</v>
      </c>
      <c r="H180" s="2">
        <f>'Moving Avg'!G180</f>
        <v>11.302420000000007</v>
      </c>
      <c r="I180" s="2">
        <f>'Moving Avg'!H180</f>
        <v>0</v>
      </c>
      <c r="J180" s="6" t="str">
        <f>OBV!F180</f>
        <v>BEARISH</v>
      </c>
      <c r="K180" s="6" t="str">
        <f>OBV!G180</f>
        <v>STRONG</v>
      </c>
      <c r="L180" s="6" t="str">
        <f>OBV!H180</f>
        <v>CONFIRMED BEARISH</v>
      </c>
    </row>
    <row r="181" spans="1:12" ht="13.5" x14ac:dyDescent="0.25">
      <c r="A181" s="3">
        <f>RSI!A181</f>
        <v>42265</v>
      </c>
      <c r="B181" s="2">
        <f>RSI!B181</f>
        <v>10.234</v>
      </c>
      <c r="C181" s="2">
        <f>RSI!I181</f>
        <v>20.27427362268071</v>
      </c>
      <c r="D181" s="2">
        <f>MACD!E181</f>
        <v>0.50058185046502324</v>
      </c>
      <c r="E181" s="2">
        <f>MACD!F181</f>
        <v>0.39040257891051372</v>
      </c>
      <c r="F181" s="2">
        <f>'Moving Avg'!D181</f>
        <v>10.234</v>
      </c>
      <c r="G181" s="2">
        <f>'Moving Avg'!F181</f>
        <v>10.952900000000003</v>
      </c>
      <c r="H181" s="2">
        <f>'Moving Avg'!G181</f>
        <v>11.270860000000006</v>
      </c>
      <c r="I181" s="2">
        <f>'Moving Avg'!H181</f>
        <v>0</v>
      </c>
      <c r="J181" s="6" t="str">
        <f>OBV!F181</f>
        <v>BEARISH</v>
      </c>
      <c r="K181" s="6" t="str">
        <f>OBV!G181</f>
        <v>STRONG</v>
      </c>
      <c r="L181" s="6" t="str">
        <f>OBV!H181</f>
        <v>CONFIRMED BEARISH</v>
      </c>
    </row>
    <row r="182" spans="1:12" ht="13.5" x14ac:dyDescent="0.25">
      <c r="A182" s="3">
        <f>RSI!A182</f>
        <v>42268</v>
      </c>
      <c r="B182" s="2">
        <f>RSI!B182</f>
        <v>10.199</v>
      </c>
      <c r="C182" s="2">
        <f>RSI!I182</f>
        <v>19.643320873410886</v>
      </c>
      <c r="D182" s="2">
        <f>MACD!E182</f>
        <v>0.44125005083732738</v>
      </c>
      <c r="E182" s="2">
        <f>MACD!F182</f>
        <v>0.40057207329587646</v>
      </c>
      <c r="F182" s="2">
        <f>'Moving Avg'!D182</f>
        <v>10.227</v>
      </c>
      <c r="G182" s="2">
        <f>'Moving Avg'!F182</f>
        <v>10.875100000000003</v>
      </c>
      <c r="H182" s="2">
        <f>'Moving Avg'!G182</f>
        <v>11.238600000000005</v>
      </c>
      <c r="I182" s="2">
        <f>'Moving Avg'!H182</f>
        <v>0</v>
      </c>
      <c r="J182" s="6" t="str">
        <f>OBV!F182</f>
        <v>BEARISH</v>
      </c>
      <c r="K182" s="6" t="str">
        <f>OBV!G182</f>
        <v>STRONG</v>
      </c>
      <c r="L182" s="6" t="str">
        <f>OBV!H182</f>
        <v>CONFIRMED BEARISH</v>
      </c>
    </row>
    <row r="183" spans="1:12" ht="13.5" x14ac:dyDescent="0.25">
      <c r="A183" s="3">
        <f>RSI!A183</f>
        <v>42269</v>
      </c>
      <c r="B183" s="2">
        <f>RSI!B183</f>
        <v>10.199</v>
      </c>
      <c r="C183" s="2">
        <f>RSI!I183</f>
        <v>19.643320873410886</v>
      </c>
      <c r="D183" s="2">
        <f>MACD!E183</f>
        <v>0.39499009328471857</v>
      </c>
      <c r="E183" s="2">
        <f>MACD!F183</f>
        <v>0.3994556772936449</v>
      </c>
      <c r="F183" s="2">
        <f>'Moving Avg'!D183</f>
        <v>10.219999999999999</v>
      </c>
      <c r="G183" s="2">
        <f>'Moving Avg'!F183</f>
        <v>10.797300000000003</v>
      </c>
      <c r="H183" s="2">
        <f>'Moving Avg'!G183</f>
        <v>11.209600000000002</v>
      </c>
      <c r="I183" s="2">
        <f>'Moving Avg'!H183</f>
        <v>0</v>
      </c>
      <c r="J183" s="6" t="str">
        <f>OBV!F183</f>
        <v>BEARISH</v>
      </c>
      <c r="K183" s="6" t="str">
        <f>OBV!G183</f>
        <v>STRONG</v>
      </c>
      <c r="L183" s="6" t="str">
        <f>OBV!H183</f>
        <v>CONFIRMED BEARISH</v>
      </c>
    </row>
    <row r="184" spans="1:12" ht="13.5" x14ac:dyDescent="0.25">
      <c r="A184" s="3">
        <f>RSI!A184</f>
        <v>42270</v>
      </c>
      <c r="B184" s="2">
        <f>RSI!B184</f>
        <v>10.199</v>
      </c>
      <c r="C184" s="2">
        <f>RSI!I184</f>
        <v>19.643320873410886</v>
      </c>
      <c r="D184" s="2">
        <f>MACD!E184</f>
        <v>0.35949878644680844</v>
      </c>
      <c r="E184" s="2">
        <f>MACD!F184</f>
        <v>0.39146429912427766</v>
      </c>
      <c r="F184" s="2">
        <f>'Moving Avg'!D184</f>
        <v>10.212999999999999</v>
      </c>
      <c r="G184" s="2">
        <f>'Moving Avg'!F184</f>
        <v>10.719500000000004</v>
      </c>
      <c r="H184" s="2">
        <f>'Moving Avg'!G184</f>
        <v>11.180600000000002</v>
      </c>
      <c r="I184" s="2">
        <f>'Moving Avg'!H184</f>
        <v>0</v>
      </c>
      <c r="J184" s="6" t="str">
        <f>OBV!F184</f>
        <v>BEARISH</v>
      </c>
      <c r="K184" s="6" t="str">
        <f>OBV!G184</f>
        <v>STRONG</v>
      </c>
      <c r="L184" s="6" t="str">
        <f>OBV!H184</f>
        <v>CONFIRMED BEARISH</v>
      </c>
    </row>
    <row r="185" spans="1:12" ht="13.5" x14ac:dyDescent="0.25">
      <c r="A185" s="3">
        <f>RSI!A185</f>
        <v>42275</v>
      </c>
      <c r="B185" s="2">
        <f>RSI!B185</f>
        <v>10.199</v>
      </c>
      <c r="C185" s="2">
        <f>RSI!I185</f>
        <v>19.643320873410886</v>
      </c>
      <c r="D185" s="2">
        <f>MACD!E185</f>
        <v>0.31592583907868033</v>
      </c>
      <c r="E185" s="2">
        <f>MACD!F185</f>
        <v>0.37635660711515823</v>
      </c>
      <c r="F185" s="2">
        <f>'Moving Avg'!D185</f>
        <v>10.206</v>
      </c>
      <c r="G185" s="2">
        <f>'Moving Avg'!F185</f>
        <v>10.653550000000005</v>
      </c>
      <c r="H185" s="2">
        <f>'Moving Avg'!G185</f>
        <v>11.151599999999998</v>
      </c>
      <c r="I185" s="2">
        <f>'Moving Avg'!H185</f>
        <v>0</v>
      </c>
      <c r="J185" s="6" t="str">
        <f>OBV!F185</f>
        <v>BEARISH</v>
      </c>
      <c r="K185" s="6" t="str">
        <f>OBV!G185</f>
        <v>STRONG</v>
      </c>
      <c r="L185" s="6" t="str">
        <f>OBV!H185</f>
        <v>CONFIRMED BEARISH</v>
      </c>
    </row>
    <row r="186" spans="1:12" ht="13.5" x14ac:dyDescent="0.25">
      <c r="A186" s="3">
        <f>RSI!A186</f>
        <v>42276</v>
      </c>
      <c r="B186" s="2">
        <f>RSI!B186</f>
        <v>10.199</v>
      </c>
      <c r="C186" s="2">
        <f>RSI!I186</f>
        <v>19.643320873410886</v>
      </c>
      <c r="D186" s="2">
        <f>MACD!E186</f>
        <v>0.28218719553865235</v>
      </c>
      <c r="E186" s="2">
        <f>MACD!F186</f>
        <v>0.35752272479985708</v>
      </c>
      <c r="F186" s="2">
        <f>'Moving Avg'!D186</f>
        <v>10.199</v>
      </c>
      <c r="G186" s="2">
        <f>'Moving Avg'!F186</f>
        <v>10.587600000000004</v>
      </c>
      <c r="H186" s="2">
        <f>'Moving Avg'!G186</f>
        <v>11.122599999999998</v>
      </c>
      <c r="I186" s="2">
        <f>'Moving Avg'!H186</f>
        <v>0</v>
      </c>
      <c r="J186" s="6" t="str">
        <f>OBV!F186</f>
        <v>BEARISH</v>
      </c>
      <c r="K186" s="6" t="str">
        <f>OBV!G186</f>
        <v>STRONG</v>
      </c>
      <c r="L186" s="6" t="str">
        <f>OBV!H186</f>
        <v>CONFIRMED BEARISH</v>
      </c>
    </row>
    <row r="187" spans="1:12" ht="13.5" x14ac:dyDescent="0.25">
      <c r="A187" s="3">
        <f>RSI!A187</f>
        <v>42277</v>
      </c>
      <c r="B187" s="2">
        <f>RSI!B187</f>
        <v>10.199</v>
      </c>
      <c r="C187" s="2">
        <f>RSI!I187</f>
        <v>19.643320873410886</v>
      </c>
      <c r="D187" s="2">
        <f>MACD!E187</f>
        <v>0.20792259224616672</v>
      </c>
      <c r="E187" s="2">
        <f>MACD!F187</f>
        <v>0.32760269828911903</v>
      </c>
      <c r="F187" s="2">
        <f>'Moving Avg'!D187</f>
        <v>10.199</v>
      </c>
      <c r="G187" s="2">
        <f>'Moving Avg'!F187</f>
        <v>10.521650000000005</v>
      </c>
      <c r="H187" s="2">
        <f>'Moving Avg'!G187</f>
        <v>11.093599999999999</v>
      </c>
      <c r="I187" s="2">
        <f>'Moving Avg'!H187</f>
        <v>0</v>
      </c>
      <c r="J187" s="6" t="str">
        <f>OBV!F187</f>
        <v>NEUTRAL</v>
      </c>
      <c r="K187" s="6" t="str">
        <f>OBV!G187</f>
        <v>NEUTRAL</v>
      </c>
      <c r="L187" s="6" t="str">
        <f>OBV!H187</f>
        <v>NEUTRAL</v>
      </c>
    </row>
    <row r="188" spans="1:12" ht="13.5" x14ac:dyDescent="0.25">
      <c r="A188" s="3">
        <f>RSI!A188</f>
        <v>42278</v>
      </c>
      <c r="B188" s="2">
        <f>RSI!B188</f>
        <v>10.199</v>
      </c>
      <c r="C188" s="2">
        <f>RSI!I188</f>
        <v>19.643320873410886</v>
      </c>
      <c r="D188" s="2">
        <f>MACD!E188</f>
        <v>0.14776744616520254</v>
      </c>
      <c r="E188" s="2">
        <f>MACD!F188</f>
        <v>0.29163564786433577</v>
      </c>
      <c r="F188" s="2">
        <f>'Moving Avg'!D188</f>
        <v>10.199</v>
      </c>
      <c r="G188" s="2">
        <f>'Moving Avg'!F188</f>
        <v>10.455700000000004</v>
      </c>
      <c r="H188" s="2">
        <f>'Moving Avg'!G188</f>
        <v>11.065899999999999</v>
      </c>
      <c r="I188" s="2">
        <f>'Moving Avg'!H188</f>
        <v>0</v>
      </c>
      <c r="J188" s="6" t="str">
        <f>OBV!F188</f>
        <v>NEUTRAL</v>
      </c>
      <c r="K188" s="6" t="str">
        <f>OBV!G188</f>
        <v>NEUTRAL</v>
      </c>
      <c r="L188" s="6" t="str">
        <f>OBV!H188</f>
        <v>NEUTRAL</v>
      </c>
    </row>
    <row r="189" spans="1:12" ht="13.5" x14ac:dyDescent="0.25">
      <c r="A189" s="3">
        <f>RSI!A189</f>
        <v>42279</v>
      </c>
      <c r="B189" s="2">
        <f>RSI!B189</f>
        <v>10.331</v>
      </c>
      <c r="C189" s="2">
        <f>RSI!I189</f>
        <v>32.878042667038187</v>
      </c>
      <c r="D189" s="2">
        <f>MACD!E189</f>
        <v>8.9574469079943597E-2</v>
      </c>
      <c r="E189" s="2">
        <f>MACD!F189</f>
        <v>0.25122341210745736</v>
      </c>
      <c r="F189" s="2">
        <f>'Moving Avg'!D189</f>
        <v>10.225399999999999</v>
      </c>
      <c r="G189" s="2">
        <f>'Moving Avg'!F189</f>
        <v>10.397700000000002</v>
      </c>
      <c r="H189" s="2">
        <f>'Moving Avg'!G189</f>
        <v>11.040840000000001</v>
      </c>
      <c r="I189" s="2">
        <f>'Moving Avg'!H189</f>
        <v>0</v>
      </c>
      <c r="J189" s="6" t="str">
        <f>OBV!F189</f>
        <v>BULLISH</v>
      </c>
      <c r="K189" s="6" t="str">
        <f>OBV!G189</f>
        <v>WEAK</v>
      </c>
      <c r="L189" s="6" t="str">
        <f>OBV!H189</f>
        <v>CONFIRMED BULLISH</v>
      </c>
    </row>
    <row r="190" spans="1:12" ht="13.5" x14ac:dyDescent="0.25">
      <c r="A190" s="3">
        <f>RSI!A190</f>
        <v>42282</v>
      </c>
      <c r="B190" s="2">
        <f>RSI!B190</f>
        <v>10.331</v>
      </c>
      <c r="C190" s="2">
        <f>RSI!I190</f>
        <v>32.878042667038187</v>
      </c>
      <c r="D190" s="2">
        <f>MACD!E190</f>
        <v>4.1855475989441615E-2</v>
      </c>
      <c r="E190" s="2">
        <f>MACD!F190</f>
        <v>0.2093498248838542</v>
      </c>
      <c r="F190" s="2">
        <f>'Moving Avg'!D190</f>
        <v>10.251799999999999</v>
      </c>
      <c r="G190" s="2">
        <f>'Moving Avg'!F190</f>
        <v>10.364750000000001</v>
      </c>
      <c r="H190" s="2">
        <f>'Moving Avg'!G190</f>
        <v>11.015780000000005</v>
      </c>
      <c r="I190" s="2">
        <f>'Moving Avg'!H190</f>
        <v>0</v>
      </c>
      <c r="J190" s="6" t="str">
        <f>OBV!F190</f>
        <v>BULLISH</v>
      </c>
      <c r="K190" s="6" t="str">
        <f>OBV!G190</f>
        <v>WEAK</v>
      </c>
      <c r="L190" s="6" t="str">
        <f>OBV!H190</f>
        <v>CONFIRMED BULLISH</v>
      </c>
    </row>
    <row r="191" spans="1:12" ht="13.5" x14ac:dyDescent="0.25">
      <c r="A191" s="3">
        <f>RSI!A191</f>
        <v>42283</v>
      </c>
      <c r="B191" s="2">
        <f>RSI!B191</f>
        <v>10.331</v>
      </c>
      <c r="C191" s="2">
        <f>RSI!I191</f>
        <v>32.878042667038187</v>
      </c>
      <c r="D191" s="2">
        <f>MACD!E191</f>
        <v>2.8864019044103628E-3</v>
      </c>
      <c r="E191" s="2">
        <f>MACD!F191</f>
        <v>0.16805714028796542</v>
      </c>
      <c r="F191" s="2">
        <f>'Moving Avg'!D191</f>
        <v>10.278200000000002</v>
      </c>
      <c r="G191" s="2">
        <f>'Moving Avg'!F191</f>
        <v>10.331799999999999</v>
      </c>
      <c r="H191" s="2">
        <f>'Moving Avg'!G191</f>
        <v>10.990720000000005</v>
      </c>
      <c r="I191" s="2">
        <f>'Moving Avg'!H191</f>
        <v>0</v>
      </c>
      <c r="J191" s="6" t="str">
        <f>OBV!F191</f>
        <v>BULLISH</v>
      </c>
      <c r="K191" s="6" t="str">
        <f>OBV!G191</f>
        <v>WEAK</v>
      </c>
      <c r="L191" s="6" t="str">
        <f>OBV!H191</f>
        <v>CONFIRMED BULLISH</v>
      </c>
    </row>
    <row r="192" spans="1:12" ht="13.5" x14ac:dyDescent="0.25">
      <c r="A192" s="3">
        <f>RSI!A192</f>
        <v>42284</v>
      </c>
      <c r="B192" s="2">
        <f>RSI!B192</f>
        <v>10.331</v>
      </c>
      <c r="C192" s="2">
        <f>RSI!I192</f>
        <v>32.878042667038187</v>
      </c>
      <c r="D192" s="2">
        <f>MACD!E192</f>
        <v>-3.4167845904709893E-2</v>
      </c>
      <c r="E192" s="2">
        <f>MACD!F192</f>
        <v>0.12761214304943039</v>
      </c>
      <c r="F192" s="2">
        <f>'Moving Avg'!D192</f>
        <v>10.304599999999999</v>
      </c>
      <c r="G192" s="2">
        <f>'Moving Avg'!F192</f>
        <v>10.315349999999999</v>
      </c>
      <c r="H192" s="2">
        <f>'Moving Avg'!G192</f>
        <v>10.965660000000005</v>
      </c>
      <c r="I192" s="2">
        <f>'Moving Avg'!H192</f>
        <v>0</v>
      </c>
      <c r="J192" s="6" t="str">
        <f>OBV!F192</f>
        <v>BULLISH</v>
      </c>
      <c r="K192" s="6" t="str">
        <f>OBV!G192</f>
        <v>WEAK</v>
      </c>
      <c r="L192" s="6" t="str">
        <f>OBV!H192</f>
        <v>CONFIRMED BULLISH</v>
      </c>
    </row>
    <row r="193" spans="1:12" ht="13.5" x14ac:dyDescent="0.25">
      <c r="A193" s="3">
        <f>RSI!A193</f>
        <v>42285</v>
      </c>
      <c r="B193" s="2">
        <f>RSI!B193</f>
        <v>10.331</v>
      </c>
      <c r="C193" s="2">
        <f>RSI!I193</f>
        <v>32.878042667038187</v>
      </c>
      <c r="D193" s="2">
        <f>MACD!E193</f>
        <v>-6.4313848081033242E-2</v>
      </c>
      <c r="E193" s="2">
        <f>MACD!F193</f>
        <v>8.9226944823337664E-2</v>
      </c>
      <c r="F193" s="2">
        <f>'Moving Avg'!D193</f>
        <v>10.331</v>
      </c>
      <c r="G193" s="2">
        <f>'Moving Avg'!F193</f>
        <v>10.298899999999998</v>
      </c>
      <c r="H193" s="2">
        <f>'Moving Avg'!G193</f>
        <v>10.940600000000003</v>
      </c>
      <c r="I193" s="2">
        <f>'Moving Avg'!H193</f>
        <v>0</v>
      </c>
      <c r="J193" s="6" t="str">
        <f>OBV!F193</f>
        <v>BULLISH</v>
      </c>
      <c r="K193" s="6" t="str">
        <f>OBV!G193</f>
        <v>WEAK</v>
      </c>
      <c r="L193" s="6" t="str">
        <f>OBV!H193</f>
        <v>CONFIRMED BULLISH</v>
      </c>
    </row>
    <row r="194" spans="1:12" ht="13.5" x14ac:dyDescent="0.25">
      <c r="A194" s="3">
        <f>RSI!A194</f>
        <v>42286</v>
      </c>
      <c r="B194" s="2">
        <f>RSI!B194</f>
        <v>10.331</v>
      </c>
      <c r="C194" s="2">
        <f>RSI!I194</f>
        <v>32.878042667038187</v>
      </c>
      <c r="D194" s="2">
        <f>MACD!E194</f>
        <v>-8.8703862913410703E-2</v>
      </c>
      <c r="E194" s="2">
        <f>MACD!F194</f>
        <v>5.3640783275987994E-2</v>
      </c>
      <c r="F194" s="2">
        <f>'Moving Avg'!D194</f>
        <v>10.331</v>
      </c>
      <c r="G194" s="2">
        <f>'Moving Avg'!F194</f>
        <v>10.282449999999997</v>
      </c>
      <c r="H194" s="2">
        <f>'Moving Avg'!G194</f>
        <v>10.918620000000002</v>
      </c>
      <c r="I194" s="2">
        <f>'Moving Avg'!H194</f>
        <v>0</v>
      </c>
      <c r="J194" s="6" t="str">
        <f>OBV!F194</f>
        <v>NEUTRAL</v>
      </c>
      <c r="K194" s="6" t="str">
        <f>OBV!G194</f>
        <v>NEUTRAL</v>
      </c>
      <c r="L194" s="6" t="str">
        <f>OBV!H194</f>
        <v>NEUTRAL</v>
      </c>
    </row>
    <row r="195" spans="1:12" ht="13.5" x14ac:dyDescent="0.25">
      <c r="A195" s="3">
        <f>RSI!A195</f>
        <v>42289</v>
      </c>
      <c r="B195" s="2">
        <f>RSI!B195</f>
        <v>10.106</v>
      </c>
      <c r="C195" s="2">
        <f>RSI!I195</f>
        <v>22.864764904584973</v>
      </c>
      <c r="D195" s="2">
        <f>MACD!E195</f>
        <v>-9.1639585498167975E-2</v>
      </c>
      <c r="E195" s="2">
        <f>MACD!F195</f>
        <v>2.4584709521156805E-2</v>
      </c>
      <c r="F195" s="2">
        <f>'Moving Avg'!D195</f>
        <v>10.286</v>
      </c>
      <c r="G195" s="2">
        <f>'Moving Avg'!F195</f>
        <v>10.260249999999996</v>
      </c>
      <c r="H195" s="2">
        <f>'Moving Avg'!G195</f>
        <v>10.896720000000002</v>
      </c>
      <c r="I195" s="2">
        <f>'Moving Avg'!H195</f>
        <v>0</v>
      </c>
      <c r="J195" s="6" t="str">
        <f>OBV!F195</f>
        <v>BEARISH</v>
      </c>
      <c r="K195" s="6" t="str">
        <f>OBV!G195</f>
        <v>STRONG</v>
      </c>
      <c r="L195" s="6" t="str">
        <f>OBV!H195</f>
        <v>CONFIRMED BEARISH</v>
      </c>
    </row>
    <row r="196" spans="1:12" ht="13.5" x14ac:dyDescent="0.25">
      <c r="A196" s="3">
        <f>RSI!A196</f>
        <v>42290</v>
      </c>
      <c r="B196" s="2">
        <f>RSI!B196</f>
        <v>9.8689999999999998</v>
      </c>
      <c r="C196" s="2">
        <f>RSI!I196</f>
        <v>16.993781528793491</v>
      </c>
      <c r="D196" s="2">
        <f>MACD!E196</f>
        <v>-7.4279942674282395E-2</v>
      </c>
      <c r="E196" s="2">
        <f>MACD!F196</f>
        <v>4.8117790820689649E-3</v>
      </c>
      <c r="F196" s="2">
        <f>'Moving Avg'!D196</f>
        <v>10.1936</v>
      </c>
      <c r="G196" s="2">
        <f>'Moving Avg'!F196</f>
        <v>10.226199999999995</v>
      </c>
      <c r="H196" s="2">
        <f>'Moving Avg'!G196</f>
        <v>10.866380000000003</v>
      </c>
      <c r="I196" s="2">
        <f>'Moving Avg'!H196</f>
        <v>0</v>
      </c>
      <c r="J196" s="6" t="str">
        <f>OBV!F196</f>
        <v>BEARISH</v>
      </c>
      <c r="K196" s="6" t="str">
        <f>OBV!G196</f>
        <v>STRONG</v>
      </c>
      <c r="L196" s="6" t="str">
        <f>OBV!H196</f>
        <v>CONFIRMED BEARISH</v>
      </c>
    </row>
    <row r="197" spans="1:12" ht="13.5" x14ac:dyDescent="0.25">
      <c r="A197" s="3">
        <f>RSI!A197</f>
        <v>42293</v>
      </c>
      <c r="B197" s="2">
        <f>RSI!B197</f>
        <v>10.106</v>
      </c>
      <c r="C197" s="2">
        <f>RSI!I197</f>
        <v>34.974676853305596</v>
      </c>
      <c r="D197" s="2">
        <f>MACD!E197</f>
        <v>-7.3627459633639702E-2</v>
      </c>
      <c r="E197" s="2">
        <f>MACD!F197</f>
        <v>-1.0876068661072769E-2</v>
      </c>
      <c r="F197" s="2">
        <f>'Moving Avg'!D197</f>
        <v>10.1486</v>
      </c>
      <c r="G197" s="2">
        <f>'Moving Avg'!F197</f>
        <v>10.219799999999996</v>
      </c>
      <c r="H197" s="2">
        <f>'Moving Avg'!G197</f>
        <v>10.839900000000005</v>
      </c>
      <c r="I197" s="2">
        <f>'Moving Avg'!H197</f>
        <v>0</v>
      </c>
      <c r="J197" s="6" t="str">
        <f>OBV!F197</f>
        <v>BEARISH</v>
      </c>
      <c r="K197" s="6" t="str">
        <f>OBV!G197</f>
        <v>STRONG</v>
      </c>
      <c r="L197" s="6" t="str">
        <f>OBV!H197</f>
        <v>CONFIRMED BEARISH</v>
      </c>
    </row>
    <row r="198" spans="1:12" ht="13.5" x14ac:dyDescent="0.25">
      <c r="A198" s="3">
        <f>RSI!A198</f>
        <v>42296</v>
      </c>
      <c r="B198" s="2">
        <f>RSI!B198</f>
        <v>10.106</v>
      </c>
      <c r="C198" s="2">
        <f>RSI!I198</f>
        <v>34.974676853305596</v>
      </c>
      <c r="D198" s="2">
        <f>MACD!E198</f>
        <v>-7.1217366543294247E-2</v>
      </c>
      <c r="E198" s="2">
        <f>MACD!F198</f>
        <v>-2.2944328237517065E-2</v>
      </c>
      <c r="F198" s="2">
        <f>'Moving Avg'!D198</f>
        <v>10.1036</v>
      </c>
      <c r="G198" s="2">
        <f>'Moving Avg'!F198</f>
        <v>10.213399999999996</v>
      </c>
      <c r="H198" s="2">
        <f>'Moving Avg'!G198</f>
        <v>10.813420000000002</v>
      </c>
      <c r="I198" s="2">
        <f>'Moving Avg'!H198</f>
        <v>0</v>
      </c>
      <c r="J198" s="6" t="str">
        <f>OBV!F198</f>
        <v>BEARISH</v>
      </c>
      <c r="K198" s="6" t="str">
        <f>OBV!G198</f>
        <v>STRONG</v>
      </c>
      <c r="L198" s="6" t="str">
        <f>OBV!H198</f>
        <v>CONFIRMED BEARISH</v>
      </c>
    </row>
    <row r="199" spans="1:12" ht="13.5" x14ac:dyDescent="0.25">
      <c r="A199" s="3">
        <f>RSI!A199</f>
        <v>42297</v>
      </c>
      <c r="B199" s="2">
        <f>RSI!B199</f>
        <v>10.106</v>
      </c>
      <c r="C199" s="2">
        <f>RSI!I199</f>
        <v>34.974676853305596</v>
      </c>
      <c r="D199" s="2">
        <f>MACD!E199</f>
        <v>-4.7150001682842557E-2</v>
      </c>
      <c r="E199" s="2">
        <f>MACD!F199</f>
        <v>-2.7785462926582162E-2</v>
      </c>
      <c r="F199" s="2">
        <f>'Moving Avg'!D199</f>
        <v>10.058600000000002</v>
      </c>
      <c r="G199" s="2">
        <f>'Moving Avg'!F199</f>
        <v>10.206999999999997</v>
      </c>
      <c r="H199" s="2">
        <f>'Moving Avg'!G199</f>
        <v>10.786940000000005</v>
      </c>
      <c r="I199" s="2">
        <f>'Moving Avg'!H199</f>
        <v>0</v>
      </c>
      <c r="J199" s="6" t="str">
        <f>OBV!F199</f>
        <v>BEARISH</v>
      </c>
      <c r="K199" s="6" t="str">
        <f>OBV!G199</f>
        <v>STRONG</v>
      </c>
      <c r="L199" s="6" t="str">
        <f>OBV!H199</f>
        <v>CONFIRMED BEARISH</v>
      </c>
    </row>
    <row r="200" spans="1:12" ht="13.5" x14ac:dyDescent="0.25">
      <c r="A200" s="3">
        <f>RSI!A200</f>
        <v>42298</v>
      </c>
      <c r="B200" s="2">
        <f>RSI!B200</f>
        <v>9.8079999999999998</v>
      </c>
      <c r="C200" s="2">
        <f>RSI!I200</f>
        <v>26.096787910494967</v>
      </c>
      <c r="D200" s="2">
        <f>MACD!E200</f>
        <v>-3.118305547927136E-3</v>
      </c>
      <c r="E200" s="2">
        <f>MACD!F200</f>
        <v>-2.285203145085116E-2</v>
      </c>
      <c r="F200" s="2">
        <f>'Moving Avg'!D200</f>
        <v>9.9990000000000006</v>
      </c>
      <c r="G200" s="2">
        <f>'Moving Avg'!F200</f>
        <v>10.185699999999999</v>
      </c>
      <c r="H200" s="2">
        <f>'Moving Avg'!G200</f>
        <v>10.754500000000002</v>
      </c>
      <c r="I200" s="2">
        <f>'Moving Avg'!H200</f>
        <v>0</v>
      </c>
      <c r="J200" s="6" t="str">
        <f>OBV!F200</f>
        <v>BEARISH</v>
      </c>
      <c r="K200" s="6" t="str">
        <f>OBV!G200</f>
        <v>STRONG</v>
      </c>
      <c r="L200" s="6" t="str">
        <f>OBV!H200</f>
        <v>CONFIRMED BEARISH</v>
      </c>
    </row>
    <row r="201" spans="1:12" ht="13.5" x14ac:dyDescent="0.25">
      <c r="A201" s="3">
        <f>RSI!A201</f>
        <v>42299</v>
      </c>
      <c r="B201" s="2">
        <f>RSI!B201</f>
        <v>9.8079999999999998</v>
      </c>
      <c r="C201" s="2">
        <f>RSI!I201</f>
        <v>26.096787910494967</v>
      </c>
      <c r="D201" s="2">
        <f>MACD!E201</f>
        <v>3.7375112284816936E-2</v>
      </c>
      <c r="E201" s="2">
        <f>MACD!F201</f>
        <v>-1.0806602703717541E-2</v>
      </c>
      <c r="F201" s="2">
        <f>'Moving Avg'!D201</f>
        <v>9.9867999999999988</v>
      </c>
      <c r="G201" s="2">
        <f>'Moving Avg'!F201</f>
        <v>10.164399999999999</v>
      </c>
      <c r="H201" s="2">
        <f>'Moving Avg'!G201</f>
        <v>10.722060000000001</v>
      </c>
      <c r="I201" s="2">
        <f>'Moving Avg'!H201</f>
        <v>11.014510000000012</v>
      </c>
      <c r="J201" s="6" t="str">
        <f>OBV!F201</f>
        <v>BULLISH</v>
      </c>
      <c r="K201" s="6" t="str">
        <f>OBV!G201</f>
        <v>NEUTRAL</v>
      </c>
      <c r="L201" s="6" t="str">
        <f>OBV!H201</f>
        <v>BULLISH DIVERGENCE</v>
      </c>
    </row>
    <row r="202" spans="1:12" ht="13.5" x14ac:dyDescent="0.25">
      <c r="A202" s="3">
        <f>RSI!A202</f>
        <v>42300</v>
      </c>
      <c r="B202" s="2">
        <f>RSI!B202</f>
        <v>9.8079999999999998</v>
      </c>
      <c r="C202" s="2">
        <f>RSI!I202</f>
        <v>26.096787910494967</v>
      </c>
      <c r="D202" s="2">
        <f>MACD!E202</f>
        <v>7.4634911301528106E-2</v>
      </c>
      <c r="E202" s="2">
        <f>MACD!F202</f>
        <v>6.2817000973315901E-3</v>
      </c>
      <c r="F202" s="2">
        <f>'Moving Avg'!D202</f>
        <v>9.9272000000000009</v>
      </c>
      <c r="G202" s="2">
        <f>'Moving Avg'!F202</f>
        <v>10.144849999999998</v>
      </c>
      <c r="H202" s="2">
        <f>'Moving Avg'!G202</f>
        <v>10.68962</v>
      </c>
      <c r="I202" s="2">
        <f>'Moving Avg'!H202</f>
        <v>11.008345000000013</v>
      </c>
      <c r="J202" s="6" t="str">
        <f>OBV!F202</f>
        <v>BEARISH</v>
      </c>
      <c r="K202" s="6" t="str">
        <f>OBV!G202</f>
        <v>STRONG</v>
      </c>
      <c r="L202" s="6" t="str">
        <f>OBV!H202</f>
        <v>CONFIRMED BEARISH</v>
      </c>
    </row>
    <row r="203" spans="1:12" ht="13.5" x14ac:dyDescent="0.25">
      <c r="A203" s="3">
        <f>RSI!A203</f>
        <v>42303</v>
      </c>
      <c r="B203" s="2">
        <f>RSI!B203</f>
        <v>9.8079999999999998</v>
      </c>
      <c r="C203" s="2">
        <f>RSI!I203</f>
        <v>26.096787910494967</v>
      </c>
      <c r="D203" s="2">
        <f>MACD!E203</f>
        <v>0.10893663518867669</v>
      </c>
      <c r="E203" s="2">
        <f>MACD!F203</f>
        <v>2.6812687115600611E-2</v>
      </c>
      <c r="F203" s="2">
        <f>'Moving Avg'!D203</f>
        <v>9.8675999999999995</v>
      </c>
      <c r="G203" s="2">
        <f>'Moving Avg'!F203</f>
        <v>10.125299999999999</v>
      </c>
      <c r="H203" s="2">
        <f>'Moving Avg'!G203</f>
        <v>10.65718</v>
      </c>
      <c r="I203" s="2">
        <f>'Moving Avg'!H203</f>
        <v>10.999095000000011</v>
      </c>
      <c r="J203" s="6" t="str">
        <f>OBV!F203</f>
        <v>BEARISH</v>
      </c>
      <c r="K203" s="6" t="str">
        <f>OBV!G203</f>
        <v>STRONG</v>
      </c>
      <c r="L203" s="6" t="str">
        <f>OBV!H203</f>
        <v>CONFIRMED BEARISH</v>
      </c>
    </row>
    <row r="204" spans="1:12" ht="13.5" x14ac:dyDescent="0.25">
      <c r="A204" s="3">
        <f>RSI!A204</f>
        <v>42304</v>
      </c>
      <c r="B204" s="2">
        <f>RSI!B204</f>
        <v>9.8079999999999998</v>
      </c>
      <c r="C204" s="2">
        <f>RSI!I204</f>
        <v>26.096787910494967</v>
      </c>
      <c r="D204" s="2">
        <f>MACD!E204</f>
        <v>0.14052987600978994</v>
      </c>
      <c r="E204" s="2">
        <f>MACD!F204</f>
        <v>4.9556124894438482E-2</v>
      </c>
      <c r="F204" s="2">
        <f>'Moving Avg'!D204</f>
        <v>9.8079999999999998</v>
      </c>
      <c r="G204" s="2">
        <f>'Moving Avg'!F204</f>
        <v>10.105749999999997</v>
      </c>
      <c r="H204" s="2">
        <f>'Moving Avg'!G204</f>
        <v>10.624740000000001</v>
      </c>
      <c r="I204" s="2">
        <f>'Moving Avg'!H204</f>
        <v>10.989865000000009</v>
      </c>
      <c r="J204" s="6" t="str">
        <f>OBV!F204</f>
        <v>BEARISH</v>
      </c>
      <c r="K204" s="6" t="str">
        <f>OBV!G204</f>
        <v>STRONG</v>
      </c>
      <c r="L204" s="6" t="str">
        <f>OBV!H204</f>
        <v>CONFIRMED BEARISH</v>
      </c>
    </row>
    <row r="205" spans="1:12" ht="13.5" x14ac:dyDescent="0.25">
      <c r="A205" s="3">
        <f>RSI!A205</f>
        <v>42305</v>
      </c>
      <c r="B205" s="2">
        <f>RSI!B205</f>
        <v>10.023</v>
      </c>
      <c r="C205" s="2">
        <f>RSI!I205</f>
        <v>41.591335111243502</v>
      </c>
      <c r="D205" s="2">
        <f>MACD!E205</f>
        <v>0.11909973846496946</v>
      </c>
      <c r="E205" s="2">
        <f>MACD!F205</f>
        <v>6.3464847608544678E-2</v>
      </c>
      <c r="F205" s="2">
        <f>'Moving Avg'!D205</f>
        <v>9.8509999999999991</v>
      </c>
      <c r="G205" s="2">
        <f>'Moving Avg'!F205</f>
        <v>10.096949999999998</v>
      </c>
      <c r="H205" s="2">
        <f>'Moving Avg'!G205</f>
        <v>10.596600000000002</v>
      </c>
      <c r="I205" s="2">
        <f>'Moving Avg'!H205</f>
        <v>10.98177500000001</v>
      </c>
      <c r="J205" s="6" t="str">
        <f>OBV!F205</f>
        <v>BULLISH</v>
      </c>
      <c r="K205" s="6" t="str">
        <f>OBV!G205</f>
        <v>WEAK</v>
      </c>
      <c r="L205" s="6" t="str">
        <f>OBV!H205</f>
        <v>CONFIRMED BULLISH</v>
      </c>
    </row>
    <row r="206" spans="1:12" ht="13.5" x14ac:dyDescent="0.25">
      <c r="A206" s="3">
        <f>RSI!A206</f>
        <v>42306</v>
      </c>
      <c r="B206" s="2">
        <f>RSI!B206</f>
        <v>10.023</v>
      </c>
      <c r="C206" s="2">
        <f>RSI!I206</f>
        <v>41.591335111243502</v>
      </c>
      <c r="D206" s="2">
        <f>MACD!E206</f>
        <v>6.5436813169567287E-2</v>
      </c>
      <c r="E206" s="2">
        <f>MACD!F206</f>
        <v>6.3859240720749208E-2</v>
      </c>
      <c r="F206" s="2">
        <f>'Moving Avg'!D206</f>
        <v>9.8940000000000001</v>
      </c>
      <c r="G206" s="2">
        <f>'Moving Avg'!F206</f>
        <v>10.088149999999997</v>
      </c>
      <c r="H206" s="2">
        <f>'Moving Avg'!G206</f>
        <v>10.568460000000005</v>
      </c>
      <c r="I206" s="2">
        <f>'Moving Avg'!H206</f>
        <v>10.97370500000001</v>
      </c>
      <c r="J206" s="6" t="str">
        <f>OBV!F206</f>
        <v>BULLISH</v>
      </c>
      <c r="K206" s="6" t="str">
        <f>OBV!G206</f>
        <v>WEAK</v>
      </c>
      <c r="L206" s="6" t="str">
        <f>OBV!H206</f>
        <v>CONFIRMED BULLISH</v>
      </c>
    </row>
    <row r="207" spans="1:12" ht="13.5" x14ac:dyDescent="0.25">
      <c r="A207" s="3">
        <f>RSI!A207</f>
        <v>42307</v>
      </c>
      <c r="B207" s="2">
        <f>RSI!B207</f>
        <v>9.7240000000000002</v>
      </c>
      <c r="C207" s="2">
        <f>RSI!I207</f>
        <v>31.081070717140051</v>
      </c>
      <c r="D207" s="2">
        <f>MACD!E207</f>
        <v>7.9502192916253378E-2</v>
      </c>
      <c r="E207" s="2">
        <f>MACD!F207</f>
        <v>6.6987831159850048E-2</v>
      </c>
      <c r="F207" s="2">
        <f>'Moving Avg'!D207</f>
        <v>9.8771999999999984</v>
      </c>
      <c r="G207" s="2">
        <f>'Moving Avg'!F207</f>
        <v>10.064399999999996</v>
      </c>
      <c r="H207" s="2">
        <f>'Moving Avg'!G207</f>
        <v>10.534340000000007</v>
      </c>
      <c r="I207" s="2">
        <f>'Moving Avg'!H207</f>
        <v>10.966740000000009</v>
      </c>
      <c r="J207" s="6" t="str">
        <f>OBV!F207</f>
        <v>BULLISH</v>
      </c>
      <c r="K207" s="6" t="str">
        <f>OBV!G207</f>
        <v>NEUTRAL</v>
      </c>
      <c r="L207" s="6" t="str">
        <f>OBV!H207</f>
        <v>BULLISH DIVERGENCE</v>
      </c>
    </row>
    <row r="208" spans="1:12" ht="13.5" x14ac:dyDescent="0.25">
      <c r="A208" s="3">
        <f>RSI!A208</f>
        <v>42310</v>
      </c>
      <c r="B208" s="2">
        <f>RSI!B208</f>
        <v>9.7240000000000002</v>
      </c>
      <c r="C208" s="2">
        <f>RSI!I208</f>
        <v>31.081070717140051</v>
      </c>
      <c r="D208" s="2">
        <f>MACD!E208</f>
        <v>9.3969345789965075E-2</v>
      </c>
      <c r="E208" s="2">
        <f>MACD!F208</f>
        <v>7.2384134085873061E-2</v>
      </c>
      <c r="F208" s="2">
        <f>'Moving Avg'!D208</f>
        <v>9.8604000000000021</v>
      </c>
      <c r="G208" s="2">
        <f>'Moving Avg'!F208</f>
        <v>10.040649999999996</v>
      </c>
      <c r="H208" s="2">
        <f>'Moving Avg'!G208</f>
        <v>10.500220000000006</v>
      </c>
      <c r="I208" s="2">
        <f>'Moving Avg'!H208</f>
        <v>10.958120000000008</v>
      </c>
      <c r="J208" s="6" t="str">
        <f>OBV!F208</f>
        <v>BULLISH</v>
      </c>
      <c r="K208" s="6" t="str">
        <f>OBV!G208</f>
        <v>NEUTRAL</v>
      </c>
      <c r="L208" s="6" t="str">
        <f>OBV!H208</f>
        <v>BULLISH DIVERGENCE</v>
      </c>
    </row>
    <row r="209" spans="1:12" ht="13.5" x14ac:dyDescent="0.25">
      <c r="A209" s="3">
        <f>RSI!A209</f>
        <v>42311</v>
      </c>
      <c r="B209" s="2">
        <f>RSI!B209</f>
        <v>9.7240000000000002</v>
      </c>
      <c r="C209" s="2">
        <f>RSI!I209</f>
        <v>31.081070717140051</v>
      </c>
      <c r="D209" s="2">
        <f>MACD!E209</f>
        <v>0.10858641034013949</v>
      </c>
      <c r="E209" s="2">
        <f>MACD!F209</f>
        <v>7.9624589336726351E-2</v>
      </c>
      <c r="F209" s="2">
        <f>'Moving Avg'!D209</f>
        <v>9.8436000000000003</v>
      </c>
      <c r="G209" s="2">
        <f>'Moving Avg'!F209</f>
        <v>10.010299999999996</v>
      </c>
      <c r="H209" s="2">
        <f>'Moving Avg'!G209</f>
        <v>10.476400000000005</v>
      </c>
      <c r="I209" s="2">
        <f>'Moving Avg'!H209</f>
        <v>10.949500000000008</v>
      </c>
      <c r="J209" s="6" t="str">
        <f>OBV!F209</f>
        <v>BULLISH</v>
      </c>
      <c r="K209" s="6" t="str">
        <f>OBV!G209</f>
        <v>NEUTRAL</v>
      </c>
      <c r="L209" s="6" t="str">
        <f>OBV!H209</f>
        <v>BULLISH DIVERGENCE</v>
      </c>
    </row>
    <row r="210" spans="1:12" ht="13.5" x14ac:dyDescent="0.25">
      <c r="A210" s="3">
        <f>RSI!A210</f>
        <v>42312</v>
      </c>
      <c r="B210" s="2">
        <f>RSI!B210</f>
        <v>9.7240000000000002</v>
      </c>
      <c r="C210" s="2">
        <f>RSI!I210</f>
        <v>31.081070717140037</v>
      </c>
      <c r="D210" s="2">
        <f>MACD!E210</f>
        <v>7.7308196978137289E-2</v>
      </c>
      <c r="E210" s="2">
        <f>MACD!F210</f>
        <v>7.916131086500855E-2</v>
      </c>
      <c r="F210" s="2">
        <f>'Moving Avg'!D210</f>
        <v>9.7837999999999994</v>
      </c>
      <c r="G210" s="2">
        <f>'Moving Avg'!F210</f>
        <v>9.9799499999999952</v>
      </c>
      <c r="H210" s="2">
        <f>'Moving Avg'!G210</f>
        <v>10.442560000000006</v>
      </c>
      <c r="I210" s="2">
        <f>'Moving Avg'!H210</f>
        <v>10.942580000000007</v>
      </c>
      <c r="J210" s="6" t="str">
        <f>OBV!F210</f>
        <v>BEARISH</v>
      </c>
      <c r="K210" s="6" t="str">
        <f>OBV!G210</f>
        <v>STRONG</v>
      </c>
      <c r="L210" s="6" t="str">
        <f>OBV!H210</f>
        <v>CONFIRMED BEARISH</v>
      </c>
    </row>
    <row r="211" spans="1:12" ht="13.5" x14ac:dyDescent="0.25">
      <c r="A211" s="3">
        <f>RSI!A211</f>
        <v>42313</v>
      </c>
      <c r="B211" s="2">
        <f>RSI!B211</f>
        <v>9.7240000000000002</v>
      </c>
      <c r="C211" s="2">
        <f>RSI!I211</f>
        <v>31.081070717140051</v>
      </c>
      <c r="D211" s="2">
        <f>MACD!E211</f>
        <v>5.2878734122117521E-2</v>
      </c>
      <c r="E211" s="2">
        <f>MACD!F211</f>
        <v>7.3904795516430338E-2</v>
      </c>
      <c r="F211" s="2">
        <f>'Moving Avg'!D211</f>
        <v>9.7240000000000002</v>
      </c>
      <c r="G211" s="2">
        <f>'Moving Avg'!F211</f>
        <v>9.9495999999999949</v>
      </c>
      <c r="H211" s="2">
        <f>'Moving Avg'!G211</f>
        <v>10.408720000000006</v>
      </c>
      <c r="I211" s="2">
        <f>'Moving Avg'!H211</f>
        <v>10.936245000000007</v>
      </c>
      <c r="J211" s="6" t="str">
        <f>OBV!F211</f>
        <v>BEARISH</v>
      </c>
      <c r="K211" s="6" t="str">
        <f>OBV!G211</f>
        <v>STRONG</v>
      </c>
      <c r="L211" s="6" t="str">
        <f>OBV!H211</f>
        <v>CONFIRMED BEARISH</v>
      </c>
    </row>
    <row r="212" spans="1:12" ht="13.5" x14ac:dyDescent="0.25">
      <c r="A212" s="3">
        <f>RSI!A212</f>
        <v>42314</v>
      </c>
      <c r="B212" s="2">
        <f>RSI!B212</f>
        <v>9.7240000000000002</v>
      </c>
      <c r="C212" s="2">
        <f>RSI!I212</f>
        <v>31.081070717140037</v>
      </c>
      <c r="D212" s="2">
        <f>MACD!E212</f>
        <v>3.4093499871707067E-2</v>
      </c>
      <c r="E212" s="2">
        <f>MACD!F212</f>
        <v>6.5942536387485692E-2</v>
      </c>
      <c r="F212" s="2">
        <f>'Moving Avg'!D212</f>
        <v>9.7240000000000002</v>
      </c>
      <c r="G212" s="2">
        <f>'Moving Avg'!F212</f>
        <v>9.9192499999999946</v>
      </c>
      <c r="H212" s="2">
        <f>'Moving Avg'!G212</f>
        <v>10.368100000000004</v>
      </c>
      <c r="I212" s="2">
        <f>'Moving Avg'!H212</f>
        <v>10.931170000000007</v>
      </c>
      <c r="J212" s="6" t="str">
        <f>OBV!F212</f>
        <v>NEUTRAL</v>
      </c>
      <c r="K212" s="6" t="str">
        <f>OBV!G212</f>
        <v>NEUTRAL</v>
      </c>
      <c r="L212" s="6" t="str">
        <f>OBV!H212</f>
        <v>NEUTRAL</v>
      </c>
    </row>
    <row r="213" spans="1:12" ht="13.5" x14ac:dyDescent="0.25">
      <c r="A213" s="3">
        <f>RSI!A213</f>
        <v>42317</v>
      </c>
      <c r="B213" s="2">
        <f>RSI!B213</f>
        <v>9.5169999999999995</v>
      </c>
      <c r="C213" s="2">
        <f>RSI!I213</f>
        <v>24.417352673964601</v>
      </c>
      <c r="D213" s="2">
        <f>MACD!E213</f>
        <v>3.5277792127121899E-2</v>
      </c>
      <c r="E213" s="2">
        <f>MACD!F213</f>
        <v>5.9809587535412934E-2</v>
      </c>
      <c r="F213" s="2">
        <f>'Moving Avg'!D213</f>
        <v>9.682599999999999</v>
      </c>
      <c r="G213" s="2">
        <f>'Moving Avg'!F213</f>
        <v>9.8785499999999953</v>
      </c>
      <c r="H213" s="2">
        <f>'Moving Avg'!G213</f>
        <v>10.323340000000005</v>
      </c>
      <c r="I213" s="2">
        <f>'Moving Avg'!H213</f>
        <v>10.923550000000002</v>
      </c>
      <c r="J213" s="6" t="str">
        <f>OBV!F213</f>
        <v>BEARISH</v>
      </c>
      <c r="K213" s="6" t="str">
        <f>OBV!G213</f>
        <v>STRONG</v>
      </c>
      <c r="L213" s="6" t="str">
        <f>OBV!H213</f>
        <v>CONFIRMED BEARISH</v>
      </c>
    </row>
    <row r="214" spans="1:12" ht="13.5" x14ac:dyDescent="0.25">
      <c r="A214" s="3">
        <f>RSI!A214</f>
        <v>42318</v>
      </c>
      <c r="B214" s="2">
        <f>RSI!B214</f>
        <v>9.2360000000000007</v>
      </c>
      <c r="C214" s="2">
        <f>RSI!I214</f>
        <v>18.590517037669358</v>
      </c>
      <c r="D214" s="2">
        <f>MACD!E214</f>
        <v>5.9934684439742369E-2</v>
      </c>
      <c r="E214" s="2">
        <f>MACD!F214</f>
        <v>5.9834606916278822E-2</v>
      </c>
      <c r="F214" s="2">
        <f>'Moving Avg'!D214</f>
        <v>9.5849999999999991</v>
      </c>
      <c r="G214" s="2">
        <f>'Moving Avg'!F214</f>
        <v>9.823799999999995</v>
      </c>
      <c r="H214" s="2">
        <f>'Moving Avg'!G214</f>
        <v>10.272960000000003</v>
      </c>
      <c r="I214" s="2">
        <f>'Moving Avg'!H214</f>
        <v>10.914585000000002</v>
      </c>
      <c r="J214" s="6" t="str">
        <f>OBV!F214</f>
        <v>BEARISH</v>
      </c>
      <c r="K214" s="6" t="str">
        <f>OBV!G214</f>
        <v>STRONG</v>
      </c>
      <c r="L214" s="6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8.9589999999999996</v>
      </c>
      <c r="C215" s="2">
        <f>RSI!I215</f>
        <v>14.832859430957129</v>
      </c>
      <c r="D215" s="2">
        <f>MACD!E215</f>
        <v>0.13868370622952142</v>
      </c>
      <c r="E215" s="2">
        <f>MACD!F215</f>
        <v>7.5604426778927342E-2</v>
      </c>
      <c r="F215" s="2">
        <f>'Moving Avg'!D215</f>
        <v>9.4319999999999986</v>
      </c>
      <c r="G215" s="2">
        <f>'Moving Avg'!F215</f>
        <v>9.7664499999999972</v>
      </c>
      <c r="H215" s="2">
        <f>'Moving Avg'!G215</f>
        <v>10.221780000000001</v>
      </c>
      <c r="I215" s="2">
        <f>'Moving Avg'!H215</f>
        <v>10.904635000000003</v>
      </c>
      <c r="J215" s="6" t="str">
        <f>OBV!F215</f>
        <v>BEARISH</v>
      </c>
      <c r="K215" s="6" t="str">
        <f>OBV!G215</f>
        <v>STRONG</v>
      </c>
      <c r="L215" s="6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8.5679999999999996</v>
      </c>
      <c r="C216" s="2">
        <f>RSI!I216</f>
        <v>11.346517399408313</v>
      </c>
      <c r="D216" s="2">
        <f>MACD!E216</f>
        <v>0.2398895357659061</v>
      </c>
      <c r="E216" s="2">
        <f>MACD!F216</f>
        <v>0.1084614485763231</v>
      </c>
      <c r="F216" s="2">
        <f>'Moving Avg'!D216</f>
        <v>9.2007999999999992</v>
      </c>
      <c r="G216" s="2">
        <f>'Moving Avg'!F216</f>
        <v>9.7013999999999978</v>
      </c>
      <c r="H216" s="2">
        <f>'Moving Avg'!G216</f>
        <v>10.16278</v>
      </c>
      <c r="I216" s="2">
        <f>'Moving Avg'!H216</f>
        <v>10.892270000000003</v>
      </c>
      <c r="J216" s="6" t="str">
        <f>OBV!F216</f>
        <v>BEARISH</v>
      </c>
      <c r="K216" s="6" t="str">
        <f>OBV!G216</f>
        <v>STRONG</v>
      </c>
      <c r="L216" s="6" t="str">
        <f>OBV!H216</f>
        <v>CONFIRMED BEARISH</v>
      </c>
    </row>
    <row r="217" spans="1:12" ht="13.5" x14ac:dyDescent="0.25">
      <c r="A217" s="3">
        <f>RSI!A217</f>
        <v>42321</v>
      </c>
      <c r="B217" s="2">
        <f>RSI!B217</f>
        <v>8.7829999999999995</v>
      </c>
      <c r="C217" s="2">
        <f>RSI!I217</f>
        <v>22.178130881615715</v>
      </c>
      <c r="D217" s="2">
        <f>MACD!E217</f>
        <v>0.27110333912613882</v>
      </c>
      <c r="E217" s="2">
        <f>MACD!F217</f>
        <v>0.14098982668628626</v>
      </c>
      <c r="F217" s="2">
        <f>'Moving Avg'!D217</f>
        <v>9.0126000000000008</v>
      </c>
      <c r="G217" s="2">
        <f>'Moving Avg'!F217</f>
        <v>9.6352499999999992</v>
      </c>
      <c r="H217" s="2">
        <f>'Moving Avg'!G217</f>
        <v>10.108079999999999</v>
      </c>
      <c r="I217" s="2">
        <f>'Moving Avg'!H217</f>
        <v>10.881065000000003</v>
      </c>
      <c r="J217" s="6" t="str">
        <f>OBV!F217</f>
        <v>BEARISH</v>
      </c>
      <c r="K217" s="6" t="str">
        <f>OBV!G217</f>
        <v>STRONG</v>
      </c>
      <c r="L217" s="6" t="str">
        <f>OBV!H217</f>
        <v>CONFIRMED BEARISH</v>
      </c>
    </row>
    <row r="218" spans="1:12" ht="13.5" x14ac:dyDescent="0.25">
      <c r="A218" s="3">
        <f>RSI!A218</f>
        <v>42324</v>
      </c>
      <c r="B218" s="2">
        <f>RSI!B218</f>
        <v>8.9239999999999995</v>
      </c>
      <c r="C218" s="2">
        <f>RSI!I218</f>
        <v>28.359979829011309</v>
      </c>
      <c r="D218" s="2">
        <f>MACD!E218</f>
        <v>0.29274830370608207</v>
      </c>
      <c r="E218" s="2">
        <f>MACD!F218</f>
        <v>0.17134152209024545</v>
      </c>
      <c r="F218" s="2">
        <f>'Moving Avg'!D218</f>
        <v>8.8940000000000001</v>
      </c>
      <c r="G218" s="2">
        <f>'Moving Avg'!F218</f>
        <v>9.5761500000000002</v>
      </c>
      <c r="H218" s="2">
        <f>'Moving Avg'!G218</f>
        <v>10.056199999999999</v>
      </c>
      <c r="I218" s="2">
        <f>'Moving Avg'!H218</f>
        <v>10.870565000000004</v>
      </c>
      <c r="J218" s="6" t="str">
        <f>OBV!F218</f>
        <v>BEARISH</v>
      </c>
      <c r="K218" s="6" t="str">
        <f>OBV!G218</f>
        <v>STRONG</v>
      </c>
      <c r="L218" s="6" t="str">
        <f>OBV!H218</f>
        <v>CONFIRMED BEARISH</v>
      </c>
    </row>
    <row r="219" spans="1:12" ht="13.5" x14ac:dyDescent="0.25">
      <c r="A219" s="3">
        <f>RSI!A219</f>
        <v>42325</v>
      </c>
      <c r="B219" s="2">
        <f>RSI!B219</f>
        <v>8.9239999999999995</v>
      </c>
      <c r="C219" s="2">
        <f>RSI!I219</f>
        <v>28.359979829011309</v>
      </c>
      <c r="D219" s="2">
        <f>MACD!E219</f>
        <v>0.31548725540026901</v>
      </c>
      <c r="E219" s="2">
        <f>MACD!F219</f>
        <v>0.20017066875225015</v>
      </c>
      <c r="F219" s="2">
        <f>'Moving Avg'!D219</f>
        <v>8.8315999999999999</v>
      </c>
      <c r="G219" s="2">
        <f>'Moving Avg'!F219</f>
        <v>9.5170500000000011</v>
      </c>
      <c r="H219" s="2">
        <f>'Moving Avg'!G219</f>
        <v>10.004859999999997</v>
      </c>
      <c r="I219" s="2">
        <f>'Moving Avg'!H219</f>
        <v>10.861700000000003</v>
      </c>
      <c r="J219" s="6" t="str">
        <f>OBV!F219</f>
        <v>BEARISH</v>
      </c>
      <c r="K219" s="6" t="str">
        <f>OBV!G219</f>
        <v>NEUTRAL</v>
      </c>
      <c r="L219" s="6" t="str">
        <f>OBV!H219</f>
        <v>CONFIRMED BEARISH</v>
      </c>
    </row>
    <row r="220" spans="1:12" ht="13.5" x14ac:dyDescent="0.25">
      <c r="A220" s="3">
        <f>RSI!A220</f>
        <v>42326</v>
      </c>
      <c r="B220" s="2">
        <f>RSI!B220</f>
        <v>8.9239999999999995</v>
      </c>
      <c r="C220" s="2">
        <f>RSI!I220</f>
        <v>28.359979829011309</v>
      </c>
      <c r="D220" s="2">
        <f>MACD!E220</f>
        <v>0.33882418615326237</v>
      </c>
      <c r="E220" s="2">
        <f>MACD!F220</f>
        <v>0.2279013722324526</v>
      </c>
      <c r="F220" s="2">
        <f>'Moving Avg'!D220</f>
        <v>8.8246000000000002</v>
      </c>
      <c r="G220" s="2">
        <f>'Moving Avg'!F220</f>
        <v>9.4728500000000011</v>
      </c>
      <c r="H220" s="2">
        <f>'Moving Avg'!G220</f>
        <v>9.9635399999999965</v>
      </c>
      <c r="I220" s="2">
        <f>'Moving Avg'!H220</f>
        <v>10.851825000000002</v>
      </c>
      <c r="J220" s="6" t="str">
        <f>OBV!F220</f>
        <v>BULLISH</v>
      </c>
      <c r="K220" s="6" t="str">
        <f>OBV!G220</f>
        <v>WEAK</v>
      </c>
      <c r="L220" s="6" t="str">
        <f>OBV!H220</f>
        <v>BULLISH DIVERGENCE</v>
      </c>
    </row>
    <row r="221" spans="1:12" ht="13.5" x14ac:dyDescent="0.25">
      <c r="A221" s="3">
        <f>RSI!A221</f>
        <v>42327</v>
      </c>
      <c r="B221" s="2">
        <f>RSI!B221</f>
        <v>8.7040000000000006</v>
      </c>
      <c r="C221" s="2">
        <f>RSI!I221</f>
        <v>24.558321894928568</v>
      </c>
      <c r="D221" s="2">
        <f>MACD!E221</f>
        <v>0.37865996738534236</v>
      </c>
      <c r="E221" s="2">
        <f>MACD!F221</f>
        <v>0.25805309126303055</v>
      </c>
      <c r="F221" s="2">
        <f>'Moving Avg'!D221</f>
        <v>8.8518000000000008</v>
      </c>
      <c r="G221" s="2">
        <f>'Moving Avg'!F221</f>
        <v>9.4176500000000019</v>
      </c>
      <c r="H221" s="2">
        <f>'Moving Avg'!G221</f>
        <v>9.9178199999999954</v>
      </c>
      <c r="I221" s="2">
        <f>'Moving Avg'!H221</f>
        <v>10.842465000000002</v>
      </c>
      <c r="J221" s="6" t="str">
        <f>OBV!F221</f>
        <v>BULLISH</v>
      </c>
      <c r="K221" s="6" t="str">
        <f>OBV!G221</f>
        <v>WEAK</v>
      </c>
      <c r="L221" s="6" t="str">
        <f>OBV!H221</f>
        <v>CONFIRMED BULLISH</v>
      </c>
    </row>
    <row r="222" spans="1:12" ht="13.5" x14ac:dyDescent="0.25">
      <c r="A222" s="3">
        <f>RSI!A222</f>
        <v>42328</v>
      </c>
      <c r="B222" s="2">
        <f>RSI!B222</f>
        <v>8.7040000000000006</v>
      </c>
      <c r="C222" s="2">
        <f>RSI!I222</f>
        <v>24.558321894928568</v>
      </c>
      <c r="D222" s="2">
        <f>MACD!E222</f>
        <v>0.41717905561691104</v>
      </c>
      <c r="E222" s="2">
        <f>MACD!F222</f>
        <v>0.28987828413380667</v>
      </c>
      <c r="F222" s="2">
        <f>'Moving Avg'!D222</f>
        <v>8.8360000000000003</v>
      </c>
      <c r="G222" s="2">
        <f>'Moving Avg'!F222</f>
        <v>9.3624500000000026</v>
      </c>
      <c r="H222" s="2">
        <f>'Moving Avg'!G222</f>
        <v>9.8786999999999967</v>
      </c>
      <c r="I222" s="2">
        <f>'Moving Avg'!H222</f>
        <v>10.833550000000001</v>
      </c>
      <c r="J222" s="6" t="str">
        <f>OBV!F222</f>
        <v>BULLISH</v>
      </c>
      <c r="K222" s="6" t="str">
        <f>OBV!G222</f>
        <v>NEUTRAL</v>
      </c>
      <c r="L222" s="6" t="str">
        <f>OBV!H222</f>
        <v>BULLISH DIVERGENCE</v>
      </c>
    </row>
    <row r="223" spans="1:12" ht="13.5" x14ac:dyDescent="0.25">
      <c r="A223" s="3">
        <f>RSI!A223</f>
        <v>42331</v>
      </c>
      <c r="B223" s="2">
        <f>RSI!B223</f>
        <v>8.5280000000000005</v>
      </c>
      <c r="C223" s="2">
        <f>RSI!I223</f>
        <v>21.841790599898388</v>
      </c>
      <c r="D223" s="2">
        <f>MACD!E223</f>
        <v>0.43541846599073963</v>
      </c>
      <c r="E223" s="2">
        <f>MACD!F223</f>
        <v>0.31898632050519327</v>
      </c>
      <c r="F223" s="2">
        <f>'Moving Avg'!D223</f>
        <v>8.7568000000000001</v>
      </c>
      <c r="G223" s="2">
        <f>'Moving Avg'!F223</f>
        <v>9.2984500000000025</v>
      </c>
      <c r="H223" s="2">
        <f>'Moving Avg'!G223</f>
        <v>9.8360599999999963</v>
      </c>
      <c r="I223" s="2">
        <f>'Moving Avg'!H223</f>
        <v>10.822179999999996</v>
      </c>
      <c r="J223" s="6" t="str">
        <f>OBV!F223</f>
        <v>BEARISH</v>
      </c>
      <c r="K223" s="6" t="str">
        <f>OBV!G223</f>
        <v>STRONG</v>
      </c>
      <c r="L223" s="6" t="str">
        <f>OBV!H223</f>
        <v>CONFIRMED BEARISH</v>
      </c>
    </row>
    <row r="224" spans="1:12" ht="13.5" x14ac:dyDescent="0.25">
      <c r="A224" s="3">
        <f>RSI!A224</f>
        <v>42332</v>
      </c>
      <c r="B224" s="2">
        <f>RSI!B224</f>
        <v>8.5719999999999992</v>
      </c>
      <c r="C224" s="2">
        <f>RSI!I224</f>
        <v>24.102113067748434</v>
      </c>
      <c r="D224" s="2">
        <f>MACD!E224</f>
        <v>0.40952719530367432</v>
      </c>
      <c r="E224" s="2">
        <f>MACD!F224</f>
        <v>0.33709449546488951</v>
      </c>
      <c r="F224" s="2">
        <f>'Moving Avg'!D224</f>
        <v>8.6864000000000008</v>
      </c>
      <c r="G224" s="2">
        <f>'Moving Avg'!F224</f>
        <v>9.2366500000000009</v>
      </c>
      <c r="H224" s="2">
        <f>'Moving Avg'!G224</f>
        <v>9.794299999999998</v>
      </c>
      <c r="I224" s="2">
        <f>'Moving Avg'!H224</f>
        <v>10.813439999999996</v>
      </c>
      <c r="J224" s="6" t="str">
        <f>OBV!F224</f>
        <v>BEARISH</v>
      </c>
      <c r="K224" s="6" t="str">
        <f>OBV!G224</f>
        <v>STRONG</v>
      </c>
      <c r="L224" s="6" t="str">
        <f>OBV!H224</f>
        <v>CONFIRMED BEARISH</v>
      </c>
    </row>
    <row r="225" spans="1:12" ht="13.5" x14ac:dyDescent="0.25">
      <c r="A225" s="3">
        <f>RSI!A225</f>
        <v>42333</v>
      </c>
      <c r="B225" s="2">
        <f>RSI!B225</f>
        <v>8.5719999999999992</v>
      </c>
      <c r="C225" s="2">
        <f>RSI!I225</f>
        <v>24.102113067748434</v>
      </c>
      <c r="D225" s="2">
        <f>MACD!E225</f>
        <v>0.34952660208385034</v>
      </c>
      <c r="E225" s="2">
        <f>MACD!F225</f>
        <v>0.33958091678868169</v>
      </c>
      <c r="F225" s="2">
        <f>'Moving Avg'!D225</f>
        <v>8.6159999999999997</v>
      </c>
      <c r="G225" s="2">
        <f>'Moving Avg'!F225</f>
        <v>9.1641000000000012</v>
      </c>
      <c r="H225" s="2">
        <f>'Moving Avg'!G225</f>
        <v>9.7547399999999964</v>
      </c>
      <c r="I225" s="2">
        <f>'Moving Avg'!H225</f>
        <v>10.806989999999999</v>
      </c>
      <c r="J225" s="6" t="str">
        <f>OBV!F225</f>
        <v>BEARISH</v>
      </c>
      <c r="K225" s="6" t="str">
        <f>OBV!G225</f>
        <v>STRONG</v>
      </c>
      <c r="L225" s="6" t="str">
        <f>OBV!H225</f>
        <v>CONFIRMED BEARISH</v>
      </c>
    </row>
    <row r="226" spans="1:12" ht="13.5" x14ac:dyDescent="0.25">
      <c r="A226" s="3">
        <f>RSI!A226</f>
        <v>42334</v>
      </c>
      <c r="B226" s="2">
        <f>RSI!B226</f>
        <v>8.827</v>
      </c>
      <c r="C226" s="2">
        <f>RSI!I226</f>
        <v>36.454180558169014</v>
      </c>
      <c r="D226" s="2">
        <f>MACD!E226</f>
        <v>0.22390190252890108</v>
      </c>
      <c r="E226" s="2">
        <f>MACD!F226</f>
        <v>0.31644511393672559</v>
      </c>
      <c r="F226" s="2">
        <f>'Moving Avg'!D226</f>
        <v>8.6405999999999992</v>
      </c>
      <c r="G226" s="2">
        <f>'Moving Avg'!F226</f>
        <v>9.1043000000000021</v>
      </c>
      <c r="H226" s="2">
        <f>'Moving Avg'!G226</f>
        <v>9.7202799999999971</v>
      </c>
      <c r="I226" s="2">
        <f>'Moving Avg'!H226</f>
        <v>10.801625000000001</v>
      </c>
      <c r="J226" s="6" t="str">
        <f>OBV!F226</f>
        <v>BULLISH</v>
      </c>
      <c r="K226" s="6" t="str">
        <f>OBV!G226</f>
        <v>WEAK</v>
      </c>
      <c r="L226" s="6" t="str">
        <f>OBV!H226</f>
        <v>CONFIRMED BULLISH</v>
      </c>
    </row>
    <row r="227" spans="1:12" ht="13.5" x14ac:dyDescent="0.25">
      <c r="A227" s="3">
        <f>RSI!A227</f>
        <v>42335</v>
      </c>
      <c r="B227" s="2">
        <f>RSI!B227</f>
        <v>9.1880000000000006</v>
      </c>
      <c r="C227" s="2">
        <f>RSI!I227</f>
        <v>49.086768698462762</v>
      </c>
      <c r="D227" s="2">
        <f>MACD!E227</f>
        <v>0.12631101937298617</v>
      </c>
      <c r="E227" s="2">
        <f>MACD!F227</f>
        <v>0.27841829502397769</v>
      </c>
      <c r="F227" s="2">
        <f>'Moving Avg'!D227</f>
        <v>8.7374000000000009</v>
      </c>
      <c r="G227" s="2">
        <f>'Moving Avg'!F227</f>
        <v>9.0775000000000006</v>
      </c>
      <c r="H227" s="2">
        <f>'Moving Avg'!G227</f>
        <v>9.6993599999999969</v>
      </c>
      <c r="I227" s="2">
        <f>'Moving Avg'!H227</f>
        <v>10.798880000000002</v>
      </c>
      <c r="J227" s="6" t="str">
        <f>OBV!F227</f>
        <v>BULLISH</v>
      </c>
      <c r="K227" s="6" t="str">
        <f>OBV!G227</f>
        <v>WEAK</v>
      </c>
      <c r="L227" s="6" t="str">
        <f>OBV!H227</f>
        <v>CONFIRMED BULLISH</v>
      </c>
    </row>
    <row r="228" spans="1:12" ht="13.5" x14ac:dyDescent="0.25">
      <c r="A228" s="3">
        <f>RSI!A228</f>
        <v>42338</v>
      </c>
      <c r="B228" s="2">
        <f>RSI!B228</f>
        <v>9.0120000000000005</v>
      </c>
      <c r="C228" s="2">
        <f>RSI!I228</f>
        <v>44.447564674096476</v>
      </c>
      <c r="D228" s="2">
        <f>MACD!E228</f>
        <v>7.8525444030054459E-2</v>
      </c>
      <c r="E228" s="2">
        <f>MACD!F228</f>
        <v>0.23843972482519307</v>
      </c>
      <c r="F228" s="2">
        <f>'Moving Avg'!D228</f>
        <v>8.8341999999999992</v>
      </c>
      <c r="G228" s="2">
        <f>'Moving Avg'!F228</f>
        <v>9.0419000000000018</v>
      </c>
      <c r="H228" s="2">
        <f>'Moving Avg'!G228</f>
        <v>9.6749199999999966</v>
      </c>
      <c r="I228" s="2">
        <f>'Moving Avg'!H228</f>
        <v>10.796705000000005</v>
      </c>
      <c r="J228" s="6" t="str">
        <f>OBV!F228</f>
        <v>BULLISH</v>
      </c>
      <c r="K228" s="6" t="str">
        <f>OBV!G228</f>
        <v>WEAK</v>
      </c>
      <c r="L228" s="6" t="str">
        <f>OBV!H228</f>
        <v>CONFIRMED BULLISH</v>
      </c>
    </row>
    <row r="229" spans="1:12" ht="13.5" x14ac:dyDescent="0.25">
      <c r="A229" s="3">
        <f>RSI!A229</f>
        <v>42339</v>
      </c>
      <c r="B229" s="2">
        <f>RSI!B229</f>
        <v>9.2799999999999994</v>
      </c>
      <c r="C229" s="2">
        <f>RSI!I229</f>
        <v>51.901971834184849</v>
      </c>
      <c r="D229" s="2">
        <f>MACD!E229</f>
        <v>1.9337025239666517E-2</v>
      </c>
      <c r="E229" s="2">
        <f>MACD!F229</f>
        <v>0.19461918490808777</v>
      </c>
      <c r="F229" s="2">
        <f>'Moving Avg'!D229</f>
        <v>8.9758000000000013</v>
      </c>
      <c r="G229" s="2">
        <f>'Moving Avg'!F229</f>
        <v>9.0197000000000003</v>
      </c>
      <c r="H229" s="2">
        <f>'Moving Avg'!G229</f>
        <v>9.655839999999996</v>
      </c>
      <c r="I229" s="2">
        <f>'Moving Avg'!H229</f>
        <v>10.794465000000004</v>
      </c>
      <c r="J229" s="6" t="str">
        <f>OBV!F229</f>
        <v>BULLISH</v>
      </c>
      <c r="K229" s="6" t="str">
        <f>OBV!G229</f>
        <v>WEAK</v>
      </c>
      <c r="L229" s="6" t="str">
        <f>OBV!H229</f>
        <v>CONFIRMED BULLISH</v>
      </c>
    </row>
    <row r="230" spans="1:12" ht="13.5" x14ac:dyDescent="0.25">
      <c r="A230" s="3">
        <f>RSI!A230</f>
        <v>42340</v>
      </c>
      <c r="B230" s="2">
        <f>RSI!B230</f>
        <v>9.4510000000000005</v>
      </c>
      <c r="C230" s="2">
        <f>RSI!I230</f>
        <v>55.962466926378333</v>
      </c>
      <c r="D230" s="2">
        <f>MACD!E230</f>
        <v>-4.3979679228467461E-2</v>
      </c>
      <c r="E230" s="2">
        <f>MACD!F230</f>
        <v>0.14689941208077673</v>
      </c>
      <c r="F230" s="2">
        <f>'Moving Avg'!D230</f>
        <v>9.1516000000000002</v>
      </c>
      <c r="G230" s="2">
        <f>'Moving Avg'!F230</f>
        <v>9.0060500000000001</v>
      </c>
      <c r="H230" s="2">
        <f>'Moving Avg'!G230</f>
        <v>9.6401799999999973</v>
      </c>
      <c r="I230" s="2">
        <f>'Moving Avg'!H230</f>
        <v>10.793080000000005</v>
      </c>
      <c r="J230" s="6" t="str">
        <f>OBV!F230</f>
        <v>BULLISH</v>
      </c>
      <c r="K230" s="6" t="str">
        <f>OBV!G230</f>
        <v>WEAK</v>
      </c>
      <c r="L230" s="6" t="str">
        <f>OBV!H230</f>
        <v>CONFIRMED BULLISH</v>
      </c>
    </row>
    <row r="231" spans="1:12" ht="13.5" x14ac:dyDescent="0.25">
      <c r="A231" s="3">
        <f>RSI!A231</f>
        <v>42341</v>
      </c>
      <c r="B231" s="2">
        <f>RSI!B231</f>
        <v>9.6709999999999994</v>
      </c>
      <c r="C231" s="2">
        <f>RSI!I231</f>
        <v>60.574003434035191</v>
      </c>
      <c r="D231" s="2">
        <f>MACD!E231</f>
        <v>-0.14923373909121196</v>
      </c>
      <c r="E231" s="2">
        <f>MACD!F231</f>
        <v>8.7672781846378986E-2</v>
      </c>
      <c r="F231" s="2">
        <f>'Moving Avg'!D231</f>
        <v>9.3204000000000011</v>
      </c>
      <c r="G231" s="2">
        <f>'Moving Avg'!F231</f>
        <v>9.003400000000001</v>
      </c>
      <c r="H231" s="2">
        <f>'Moving Avg'!G231</f>
        <v>9.6289199999999973</v>
      </c>
      <c r="I231" s="2">
        <f>'Moving Avg'!H231</f>
        <v>10.794200000000004</v>
      </c>
      <c r="J231" s="6" t="str">
        <f>OBV!F231</f>
        <v>BULLISH</v>
      </c>
      <c r="K231" s="6" t="str">
        <f>OBV!G231</f>
        <v>WEAK</v>
      </c>
      <c r="L231" s="6" t="str">
        <f>OBV!H231</f>
        <v>CONFIRMED BULLISH</v>
      </c>
    </row>
    <row r="232" spans="1:12" ht="13.5" x14ac:dyDescent="0.25">
      <c r="A232" s="3">
        <f>RSI!A232</f>
        <v>42342</v>
      </c>
      <c r="B232" s="2">
        <f>RSI!B232</f>
        <v>9.6709999999999994</v>
      </c>
      <c r="C232" s="2">
        <f>RSI!I232</f>
        <v>60.574003434035191</v>
      </c>
      <c r="D232" s="2">
        <f>MACD!E232</f>
        <v>-0.24101701973477319</v>
      </c>
      <c r="E232" s="2">
        <f>MACD!F232</f>
        <v>2.193482153014855E-2</v>
      </c>
      <c r="F232" s="2">
        <f>'Moving Avg'!D232</f>
        <v>9.4169999999999998</v>
      </c>
      <c r="G232" s="2">
        <f>'Moving Avg'!F232</f>
        <v>9.00075</v>
      </c>
      <c r="H232" s="2">
        <f>'Moving Avg'!G232</f>
        <v>9.6183599999999974</v>
      </c>
      <c r="I232" s="2">
        <f>'Moving Avg'!H232</f>
        <v>10.793915000000002</v>
      </c>
      <c r="J232" s="6" t="str">
        <f>OBV!F232</f>
        <v>BULLISH</v>
      </c>
      <c r="K232" s="6" t="str">
        <f>OBV!G232</f>
        <v>WEAK</v>
      </c>
      <c r="L232" s="6" t="str">
        <f>OBV!H232</f>
        <v>CONFIRMED BULLISH</v>
      </c>
    </row>
    <row r="233" spans="1:12" ht="13.5" x14ac:dyDescent="0.25">
      <c r="A233" s="3">
        <f>RSI!A233</f>
        <v>42345</v>
      </c>
      <c r="B233" s="2">
        <f>RSI!B233</f>
        <v>9.9480000000000004</v>
      </c>
      <c r="C233" s="2">
        <f>RSI!I233</f>
        <v>65.803196082112933</v>
      </c>
      <c r="D233" s="2">
        <f>MACD!E233</f>
        <v>-0.36879574935881898</v>
      </c>
      <c r="E233" s="2">
        <f>MACD!F233</f>
        <v>-5.6211292647644955E-2</v>
      </c>
      <c r="F233" s="2">
        <f>'Moving Avg'!D233</f>
        <v>9.6042000000000005</v>
      </c>
      <c r="G233" s="2">
        <f>'Moving Avg'!F233</f>
        <v>9.0222999999999995</v>
      </c>
      <c r="H233" s="2">
        <f>'Moving Avg'!G233</f>
        <v>9.6133399999999956</v>
      </c>
      <c r="I233" s="2">
        <f>'Moving Avg'!H233</f>
        <v>10.793565000000001</v>
      </c>
      <c r="J233" s="6" t="str">
        <f>OBV!F233</f>
        <v>BULLISH</v>
      </c>
      <c r="K233" s="6" t="str">
        <f>OBV!G233</f>
        <v>WEAK</v>
      </c>
      <c r="L233" s="6" t="str">
        <f>OBV!H233</f>
        <v>CONFIRMED BULLISH</v>
      </c>
    </row>
    <row r="234" spans="1:12" ht="13.5" x14ac:dyDescent="0.25">
      <c r="A234" s="3">
        <f>RSI!A234</f>
        <v>42346</v>
      </c>
      <c r="B234" s="2">
        <f>RSI!B234</f>
        <v>9.9920000000000009</v>
      </c>
      <c r="C234" s="2">
        <f>RSI!I234</f>
        <v>66.561863818113068</v>
      </c>
      <c r="D234" s="2">
        <f>MACD!E234</f>
        <v>-0.47737685377243011</v>
      </c>
      <c r="E234" s="2">
        <f>MACD!F234</f>
        <v>-0.14044440487260201</v>
      </c>
      <c r="F234" s="2">
        <f>'Moving Avg'!D234</f>
        <v>9.7466000000000008</v>
      </c>
      <c r="G234" s="2">
        <f>'Moving Avg'!F234</f>
        <v>9.0601000000000003</v>
      </c>
      <c r="H234" s="2">
        <f>'Moving Avg'!G234</f>
        <v>9.609199999999996</v>
      </c>
      <c r="I234" s="2">
        <f>'Moving Avg'!H234</f>
        <v>10.793479999999999</v>
      </c>
      <c r="J234" s="6" t="str">
        <f>OBV!F234</f>
        <v>BULLISH</v>
      </c>
      <c r="K234" s="6" t="str">
        <f>OBV!G234</f>
        <v>WEAK</v>
      </c>
      <c r="L234" s="6" t="str">
        <f>OBV!H234</f>
        <v>CONFIRMED BULLISH</v>
      </c>
    </row>
    <row r="235" spans="1:12" ht="13.5" x14ac:dyDescent="0.25">
      <c r="A235" s="3">
        <f>RSI!A235</f>
        <v>42347</v>
      </c>
      <c r="B235" s="2">
        <f>RSI!B235</f>
        <v>9.8030000000000008</v>
      </c>
      <c r="C235" s="2">
        <f>RSI!I235</f>
        <v>60.366641154126974</v>
      </c>
      <c r="D235" s="2">
        <f>MACD!E235</f>
        <v>-0.55918966374010459</v>
      </c>
      <c r="E235" s="2">
        <f>MACD!F235</f>
        <v>-0.22419345664610255</v>
      </c>
      <c r="F235" s="2">
        <f>'Moving Avg'!D235</f>
        <v>9.8169999999999984</v>
      </c>
      <c r="G235" s="2">
        <f>'Moving Avg'!F235</f>
        <v>9.1022999999999996</v>
      </c>
      <c r="H235" s="2">
        <f>'Moving Avg'!G235</f>
        <v>9.6012799999999974</v>
      </c>
      <c r="I235" s="2">
        <f>'Moving Avg'!H235</f>
        <v>10.792154999999998</v>
      </c>
      <c r="J235" s="6" t="str">
        <f>OBV!F235</f>
        <v>BULLISH</v>
      </c>
      <c r="K235" s="6" t="str">
        <f>OBV!G235</f>
        <v>WEAK</v>
      </c>
      <c r="L235" s="6" t="str">
        <f>OBV!H235</f>
        <v>CONFIRMED BULLISH</v>
      </c>
    </row>
    <row r="236" spans="1:12" ht="13.5" x14ac:dyDescent="0.25">
      <c r="A236" s="3">
        <f>RSI!A236</f>
        <v>42348</v>
      </c>
      <c r="B236" s="2">
        <f>RSI!B236</f>
        <v>9.7899999999999991</v>
      </c>
      <c r="C236" s="2">
        <f>RSI!I236</f>
        <v>59.953297993782087</v>
      </c>
      <c r="D236" s="2">
        <f>MACD!E236</f>
        <v>-0.59075024518212516</v>
      </c>
      <c r="E236" s="2">
        <f>MACD!F236</f>
        <v>-0.29750481435330711</v>
      </c>
      <c r="F236" s="2">
        <f>'Moving Avg'!D236</f>
        <v>9.8407999999999998</v>
      </c>
      <c r="G236" s="2">
        <f>'Moving Avg'!F236</f>
        <v>9.1633999999999993</v>
      </c>
      <c r="H236" s="2">
        <f>'Moving Avg'!G236</f>
        <v>9.593099999999998</v>
      </c>
      <c r="I236" s="2">
        <f>'Moving Avg'!H236</f>
        <v>10.790764999999999</v>
      </c>
      <c r="J236" s="6" t="str">
        <f>OBV!F236</f>
        <v>BULLISH</v>
      </c>
      <c r="K236" s="6" t="str">
        <f>OBV!G236</f>
        <v>NEUTRAL</v>
      </c>
      <c r="L236" s="6" t="str">
        <f>OBV!H236</f>
        <v>CONFIRMED BULLISH</v>
      </c>
    </row>
    <row r="237" spans="1:12" ht="13.5" x14ac:dyDescent="0.25">
      <c r="A237" s="3">
        <f>RSI!A237</f>
        <v>42349</v>
      </c>
      <c r="B237" s="2">
        <f>RSI!B237</f>
        <v>9.7859999999999996</v>
      </c>
      <c r="C237" s="2">
        <f>RSI!I237</f>
        <v>59.817577981442689</v>
      </c>
      <c r="D237" s="2">
        <f>MACD!E237</f>
        <v>-0.56388460106767369</v>
      </c>
      <c r="E237" s="2">
        <f>MACD!F237</f>
        <v>-0.35078077169618044</v>
      </c>
      <c r="F237" s="2">
        <f>'Moving Avg'!D237</f>
        <v>9.8638000000000012</v>
      </c>
      <c r="G237" s="2">
        <f>'Moving Avg'!F237</f>
        <v>9.2135499999999997</v>
      </c>
      <c r="H237" s="2">
        <f>'Moving Avg'!G237</f>
        <v>9.5848399999999963</v>
      </c>
      <c r="I237" s="2">
        <f>'Moving Avg'!H237</f>
        <v>10.789354999999999</v>
      </c>
      <c r="J237" s="6" t="str">
        <f>OBV!F237</f>
        <v>BEARISH</v>
      </c>
      <c r="K237" s="6" t="str">
        <f>OBV!G237</f>
        <v>STRONG</v>
      </c>
      <c r="L237" s="6" t="str">
        <f>OBV!H237</f>
        <v>BEARISH DIVERGENCE</v>
      </c>
    </row>
    <row r="238" spans="1:12" ht="13.5" x14ac:dyDescent="0.25">
      <c r="A238" s="3">
        <f>RSI!A238</f>
        <v>42352</v>
      </c>
      <c r="B238" s="2">
        <f>RSI!B238</f>
        <v>9.9749999999999996</v>
      </c>
      <c r="C238" s="2">
        <f>RSI!I238</f>
        <v>63.968114994604228</v>
      </c>
      <c r="D238" s="2">
        <f>MACD!E238</f>
        <v>-0.58430172204845654</v>
      </c>
      <c r="E238" s="2">
        <f>MACD!F238</f>
        <v>-0.39748496176663572</v>
      </c>
      <c r="F238" s="2">
        <f>'Moving Avg'!D238</f>
        <v>9.8692000000000011</v>
      </c>
      <c r="G238" s="2">
        <f>'Moving Avg'!F238</f>
        <v>9.266099999999998</v>
      </c>
      <c r="H238" s="2">
        <f>'Moving Avg'!G238</f>
        <v>9.5803599999999971</v>
      </c>
      <c r="I238" s="2">
        <f>'Moving Avg'!H238</f>
        <v>10.789119999999995</v>
      </c>
      <c r="J238" s="6" t="str">
        <f>OBV!F238</f>
        <v>BEARISH</v>
      </c>
      <c r="K238" s="6" t="str">
        <f>OBV!G238</f>
        <v>STRONG</v>
      </c>
      <c r="L238" s="6" t="str">
        <f>OBV!H238</f>
        <v>BEARISH DIVERGENCE</v>
      </c>
    </row>
    <row r="239" spans="1:12" ht="13.5" x14ac:dyDescent="0.25">
      <c r="A239" s="3">
        <f>RSI!A239</f>
        <v>42353</v>
      </c>
      <c r="B239" s="2">
        <f>RSI!B239</f>
        <v>9.7899999999999991</v>
      </c>
      <c r="C239" s="2">
        <f>RSI!I239</f>
        <v>57.686947858022023</v>
      </c>
      <c r="D239" s="2">
        <f>MACD!E239</f>
        <v>-0.54967921886190751</v>
      </c>
      <c r="E239" s="2">
        <f>MACD!F239</f>
        <v>-0.42792381318569012</v>
      </c>
      <c r="F239" s="2">
        <f>'Moving Avg'!D239</f>
        <v>9.8287999999999993</v>
      </c>
      <c r="G239" s="2">
        <f>'Moving Avg'!F239</f>
        <v>9.3093999999999983</v>
      </c>
      <c r="H239" s="2">
        <f>'Moving Avg'!G239</f>
        <v>9.5695399999999964</v>
      </c>
      <c r="I239" s="2">
        <f>'Moving Avg'!H239</f>
        <v>10.786469999999994</v>
      </c>
      <c r="J239" s="6" t="str">
        <f>OBV!F239</f>
        <v>BEARISH</v>
      </c>
      <c r="K239" s="6" t="str">
        <f>OBV!G239</f>
        <v>STRONG</v>
      </c>
      <c r="L239" s="6" t="str">
        <f>OBV!H239</f>
        <v>CONFIRMED BEARISH</v>
      </c>
    </row>
    <row r="240" spans="1:12" ht="13.5" x14ac:dyDescent="0.25">
      <c r="A240" s="3">
        <f>RSI!A240</f>
        <v>42354</v>
      </c>
      <c r="B240" s="2">
        <f>RSI!B240</f>
        <v>9.6709999999999994</v>
      </c>
      <c r="C240" s="2">
        <f>RSI!I240</f>
        <v>54.012983966432394</v>
      </c>
      <c r="D240" s="2">
        <f>MACD!E240</f>
        <v>-0.48697863409909203</v>
      </c>
      <c r="E240" s="2">
        <f>MACD!F240</f>
        <v>-0.43973477736837052</v>
      </c>
      <c r="F240" s="2">
        <f>'Moving Avg'!D240</f>
        <v>9.8024000000000004</v>
      </c>
      <c r="G240" s="2">
        <f>'Moving Avg'!F240</f>
        <v>9.3467499999999966</v>
      </c>
      <c r="H240" s="2">
        <f>'Moving Avg'!G240</f>
        <v>9.5563399999999987</v>
      </c>
      <c r="I240" s="2">
        <f>'Moving Avg'!H240</f>
        <v>10.780164999999995</v>
      </c>
      <c r="J240" s="6" t="str">
        <f>OBV!F240</f>
        <v>BEARISH</v>
      </c>
      <c r="K240" s="6" t="str">
        <f>OBV!G240</f>
        <v>STRONG</v>
      </c>
      <c r="L240" s="6" t="str">
        <f>OBV!H240</f>
        <v>CONFIRMED BEARISH</v>
      </c>
    </row>
    <row r="241" spans="1:12" ht="13.5" x14ac:dyDescent="0.25">
      <c r="A241" s="3">
        <f>RSI!A241</f>
        <v>42355</v>
      </c>
      <c r="B241" s="2">
        <f>RSI!B241</f>
        <v>9.7460000000000004</v>
      </c>
      <c r="C241" s="2">
        <f>RSI!I241</f>
        <v>55.918500270179784</v>
      </c>
      <c r="D241" s="2">
        <f>MACD!E241</f>
        <v>-0.40652115448037307</v>
      </c>
      <c r="E241" s="2">
        <f>MACD!F241</f>
        <v>-0.43309205279077106</v>
      </c>
      <c r="F241" s="2">
        <f>'Moving Avg'!D241</f>
        <v>9.7935999999999996</v>
      </c>
      <c r="G241" s="2">
        <f>'Moving Avg'!F241</f>
        <v>9.3988499999999995</v>
      </c>
      <c r="H241" s="2">
        <f>'Moving Avg'!G241</f>
        <v>9.5446399999999976</v>
      </c>
      <c r="I241" s="2">
        <f>'Moving Avg'!H241</f>
        <v>10.772264999999996</v>
      </c>
      <c r="J241" s="6" t="str">
        <f>OBV!F241</f>
        <v>BEARISH</v>
      </c>
      <c r="K241" s="6" t="str">
        <f>OBV!G241</f>
        <v>STRONG</v>
      </c>
      <c r="L241" s="6" t="str">
        <f>OBV!H241</f>
        <v>CONFIRMED BEARISH</v>
      </c>
    </row>
    <row r="242" spans="1:12" ht="13.5" x14ac:dyDescent="0.25">
      <c r="A242" s="3">
        <f>RSI!A242</f>
        <v>42356</v>
      </c>
      <c r="B242" s="2">
        <f>RSI!B242</f>
        <v>9.7330000000000005</v>
      </c>
      <c r="C242" s="2">
        <f>RSI!I242</f>
        <v>55.489306403396832</v>
      </c>
      <c r="D242" s="2">
        <f>MACD!E242</f>
        <v>-0.33874368578216973</v>
      </c>
      <c r="E242" s="2">
        <f>MACD!F242</f>
        <v>-0.41422237938905082</v>
      </c>
      <c r="F242" s="2">
        <f>'Moving Avg'!D242</f>
        <v>9.7830000000000013</v>
      </c>
      <c r="G242" s="2">
        <f>'Moving Avg'!F242</f>
        <v>9.4503000000000004</v>
      </c>
      <c r="H242" s="2">
        <f>'Moving Avg'!G242</f>
        <v>9.5326799999999974</v>
      </c>
      <c r="I242" s="2">
        <f>'Moving Avg'!H242</f>
        <v>10.763269999999999</v>
      </c>
      <c r="J242" s="6" t="str">
        <f>OBV!F242</f>
        <v>BEARISH</v>
      </c>
      <c r="K242" s="6" t="str">
        <f>OBV!G242</f>
        <v>STRONG</v>
      </c>
      <c r="L242" s="6" t="str">
        <f>OBV!H242</f>
        <v>CONFIRMED BEARISH</v>
      </c>
    </row>
    <row r="243" spans="1:12" ht="13.5" x14ac:dyDescent="0.25">
      <c r="A243" s="3">
        <f>RSI!A243</f>
        <v>42359</v>
      </c>
      <c r="B243" s="2">
        <f>RSI!B243</f>
        <v>9.7330000000000005</v>
      </c>
      <c r="C243" s="2">
        <f>RSI!I243</f>
        <v>55.489306403396832</v>
      </c>
      <c r="D243" s="2">
        <f>MACD!E243</f>
        <v>-0.239872521579505</v>
      </c>
      <c r="E243" s="2">
        <f>MACD!F243</f>
        <v>-0.37935240782714169</v>
      </c>
      <c r="F243" s="2">
        <f>'Moving Avg'!D243</f>
        <v>9.7346000000000004</v>
      </c>
      <c r="G243" s="2">
        <f>'Moving Avg'!F243</f>
        <v>9.5105500000000003</v>
      </c>
      <c r="H243" s="2">
        <f>'Moving Avg'!G243</f>
        <v>9.520719999999999</v>
      </c>
      <c r="I243" s="2">
        <f>'Moving Avg'!H243</f>
        <v>10.755095000000001</v>
      </c>
      <c r="J243" s="6" t="str">
        <f>OBV!F243</f>
        <v>BEARISH</v>
      </c>
      <c r="K243" s="6" t="str">
        <f>OBV!G243</f>
        <v>STRONG</v>
      </c>
      <c r="L243" s="6" t="str">
        <f>OBV!H243</f>
        <v>CONFIRMED BEARISH</v>
      </c>
    </row>
    <row r="244" spans="1:12" ht="13.5" x14ac:dyDescent="0.25">
      <c r="A244" s="3">
        <f>RSI!A244</f>
        <v>42360</v>
      </c>
      <c r="B244" s="2">
        <f>RSI!B244</f>
        <v>9.7330000000000005</v>
      </c>
      <c r="C244" s="2">
        <f>RSI!I244</f>
        <v>55.489306403396824</v>
      </c>
      <c r="D244" s="2">
        <f>MACD!E244</f>
        <v>-0.15045639553377832</v>
      </c>
      <c r="E244" s="2">
        <f>MACD!F244</f>
        <v>-0.33357320536846907</v>
      </c>
      <c r="F244" s="2">
        <f>'Moving Avg'!D244</f>
        <v>9.7232000000000003</v>
      </c>
      <c r="G244" s="2">
        <f>'Moving Avg'!F244</f>
        <v>9.5686</v>
      </c>
      <c r="H244" s="2">
        <f>'Moving Avg'!G244</f>
        <v>9.5087600000000005</v>
      </c>
      <c r="I244" s="2">
        <f>'Moving Avg'!H244</f>
        <v>10.746185000000001</v>
      </c>
      <c r="J244" s="6" t="str">
        <f>OBV!F244</f>
        <v>BEARISH</v>
      </c>
      <c r="K244" s="6" t="str">
        <f>OBV!G244</f>
        <v>STRONG</v>
      </c>
      <c r="L244" s="6" t="str">
        <f>OBV!H244</f>
        <v>CONFIRMED BEARISH</v>
      </c>
    </row>
    <row r="245" spans="1:12" ht="13.5" x14ac:dyDescent="0.25">
      <c r="A245" s="3">
        <f>RSI!A245</f>
        <v>42361</v>
      </c>
      <c r="B245" s="2">
        <f>RSI!B245</f>
        <v>9.7330000000000005</v>
      </c>
      <c r="C245" s="2">
        <f>RSI!I245</f>
        <v>55.489306403396824</v>
      </c>
      <c r="D245" s="2">
        <f>MACD!E245</f>
        <v>-0.10481177945198361</v>
      </c>
      <c r="E245" s="2">
        <f>MACD!F245</f>
        <v>-0.28782092018517202</v>
      </c>
      <c r="F245" s="2">
        <f>'Moving Avg'!D245</f>
        <v>9.7355999999999998</v>
      </c>
      <c r="G245" s="2">
        <f>'Moving Avg'!F245</f>
        <v>9.6266500000000015</v>
      </c>
      <c r="H245" s="2">
        <f>'Moving Avg'!G245</f>
        <v>9.5013000000000005</v>
      </c>
      <c r="I245" s="2">
        <f>'Moving Avg'!H245</f>
        <v>10.740315000000002</v>
      </c>
      <c r="J245" s="6" t="str">
        <f>OBV!F245</f>
        <v>BULLISH</v>
      </c>
      <c r="K245" s="6" t="str">
        <f>OBV!G245</f>
        <v>NEUTRAL</v>
      </c>
      <c r="L245" s="6" t="str">
        <f>OBV!H245</f>
        <v>CONFIRMED BULLISH</v>
      </c>
    </row>
    <row r="246" spans="1:12" ht="13.5" x14ac:dyDescent="0.25">
      <c r="A246" s="3">
        <f>RSI!A246</f>
        <v>42363</v>
      </c>
      <c r="B246" s="2">
        <f>RSI!B246</f>
        <v>9.7330000000000005</v>
      </c>
      <c r="C246" s="2">
        <f>RSI!I246</f>
        <v>55.489306403396824</v>
      </c>
      <c r="D246" s="2">
        <f>MACD!E246</f>
        <v>-6.9058171075054631E-2</v>
      </c>
      <c r="E246" s="2">
        <f>MACD!F246</f>
        <v>-0.24406837036314855</v>
      </c>
      <c r="F246" s="2">
        <f>'Moving Avg'!D246</f>
        <v>9.7330000000000005</v>
      </c>
      <c r="G246" s="2">
        <f>'Moving Avg'!F246</f>
        <v>9.6719500000000007</v>
      </c>
      <c r="H246" s="2">
        <f>'Moving Avg'!G246</f>
        <v>9.4985799999999987</v>
      </c>
      <c r="I246" s="2">
        <f>'Moving Avg'!H246</f>
        <v>10.732870000000005</v>
      </c>
      <c r="J246" s="6" t="str">
        <f>OBV!F246</f>
        <v>BEARISH</v>
      </c>
      <c r="K246" s="6" t="str">
        <f>OBV!G246</f>
        <v>STRONG</v>
      </c>
      <c r="L246" s="6" t="str">
        <f>OBV!H246</f>
        <v>CONFIRMED BEARISH</v>
      </c>
    </row>
    <row r="247" spans="1:12" ht="13.5" x14ac:dyDescent="0.25">
      <c r="A247" s="3">
        <f>RSI!A247</f>
        <v>42366</v>
      </c>
      <c r="B247" s="2">
        <f>RSI!B247</f>
        <v>9.7550000000000008</v>
      </c>
      <c r="C247" s="2">
        <f>RSI!I247</f>
        <v>56.311302647561341</v>
      </c>
      <c r="D247" s="2">
        <f>MACD!E247</f>
        <v>-4.1854538630737181E-2</v>
      </c>
      <c r="E247" s="2">
        <f>MACD!F247</f>
        <v>-0.20362560401666627</v>
      </c>
      <c r="F247" s="2">
        <f>'Moving Avg'!D247</f>
        <v>9.7374000000000009</v>
      </c>
      <c r="G247" s="2">
        <f>'Moving Avg'!F247</f>
        <v>9.7003000000000004</v>
      </c>
      <c r="H247" s="2">
        <f>'Moving Avg'!G247</f>
        <v>9.4915599999999998</v>
      </c>
      <c r="I247" s="2">
        <f>'Moving Avg'!H247</f>
        <v>10.727215000000006</v>
      </c>
      <c r="J247" s="6" t="str">
        <f>OBV!F247</f>
        <v>BULLISH</v>
      </c>
      <c r="K247" s="6" t="str">
        <f>OBV!G247</f>
        <v>WEAK</v>
      </c>
      <c r="L247" s="6" t="str">
        <f>OBV!H247</f>
        <v>CONFIRMED BULLISH</v>
      </c>
    </row>
    <row r="248" spans="1:12" ht="13.5" x14ac:dyDescent="0.25">
      <c r="A248" s="3">
        <f>RSI!A248</f>
        <v>42367</v>
      </c>
      <c r="B248" s="2">
        <f>RSI!B248</f>
        <v>9.7370000000000001</v>
      </c>
      <c r="C248" s="2">
        <f>RSI!I248</f>
        <v>55.409678347373863</v>
      </c>
      <c r="D248" s="2">
        <f>MACD!E248</f>
        <v>1.0699356174706409E-2</v>
      </c>
      <c r="E248" s="2">
        <f>MACD!F248</f>
        <v>-0.16076061197839175</v>
      </c>
      <c r="F248" s="2">
        <f>'Moving Avg'!D248</f>
        <v>9.7382000000000009</v>
      </c>
      <c r="G248" s="2">
        <f>'Moving Avg'!F248</f>
        <v>9.7365499999999976</v>
      </c>
      <c r="H248" s="2">
        <f>'Moving Avg'!G248</f>
        <v>9.4841800000000021</v>
      </c>
      <c r="I248" s="2">
        <f>'Moving Avg'!H248</f>
        <v>10.721470000000005</v>
      </c>
      <c r="J248" s="6" t="str">
        <f>OBV!F248</f>
        <v>BEARISH</v>
      </c>
      <c r="K248" s="6" t="str">
        <f>OBV!G248</f>
        <v>NEUTRAL</v>
      </c>
      <c r="L248" s="6" t="str">
        <f>OBV!H248</f>
        <v>BEARISH DIVERGENCE</v>
      </c>
    </row>
    <row r="249" spans="1:12" ht="13.5" x14ac:dyDescent="0.25">
      <c r="A249" s="3">
        <f>RSI!A249</f>
        <v>42368</v>
      </c>
      <c r="B249" s="2">
        <f>RSI!B249</f>
        <v>9.6620000000000008</v>
      </c>
      <c r="C249" s="2">
        <f>RSI!I249</f>
        <v>51.69555216496753</v>
      </c>
      <c r="D249" s="2">
        <f>MACD!E249</f>
        <v>3.1558397903475921E-2</v>
      </c>
      <c r="E249" s="2">
        <f>MACD!F249</f>
        <v>-0.12229681000201821</v>
      </c>
      <c r="F249" s="2">
        <f>'Moving Avg'!D249</f>
        <v>9.7240000000000002</v>
      </c>
      <c r="G249" s="2">
        <f>'Moving Avg'!F249</f>
        <v>9.7556499999999993</v>
      </c>
      <c r="H249" s="2">
        <f>'Moving Avg'!G249</f>
        <v>9.4753000000000025</v>
      </c>
      <c r="I249" s="2">
        <f>'Moving Avg'!H249</f>
        <v>10.715645000000004</v>
      </c>
      <c r="J249" s="6" t="str">
        <f>OBV!F249</f>
        <v>BEARISH</v>
      </c>
      <c r="K249" s="6" t="str">
        <f>OBV!G249</f>
        <v>STRONG</v>
      </c>
      <c r="L249" s="6" t="str">
        <f>OBV!H249</f>
        <v>CONFIRMED BEARISH</v>
      </c>
    </row>
    <row r="250" spans="1:12" ht="13.5" x14ac:dyDescent="0.25">
      <c r="A250" s="3">
        <f>RSI!A250</f>
        <v>42369</v>
      </c>
      <c r="B250" s="2">
        <f>RSI!B250</f>
        <v>9.6669999999999998</v>
      </c>
      <c r="C250" s="2">
        <f>RSI!I250</f>
        <v>51.926900603473015</v>
      </c>
      <c r="D250" s="2">
        <f>MACD!E250</f>
        <v>3.032193888295609E-2</v>
      </c>
      <c r="E250" s="2">
        <f>MACD!F250</f>
        <v>-9.1773060225023365E-2</v>
      </c>
      <c r="F250" s="2">
        <f>'Moving Avg'!D250</f>
        <v>9.7108000000000008</v>
      </c>
      <c r="G250" s="2">
        <f>'Moving Avg'!F250</f>
        <v>9.766449999999999</v>
      </c>
      <c r="H250" s="2">
        <f>'Moving Avg'!G250</f>
        <v>9.4724800000000009</v>
      </c>
      <c r="I250" s="2">
        <f>'Moving Avg'!H250</f>
        <v>10.708230000000004</v>
      </c>
      <c r="J250" s="6" t="str">
        <f>OBV!F250</f>
        <v>BEARISH</v>
      </c>
      <c r="K250" s="6" t="str">
        <f>OBV!G250</f>
        <v>NEUTRAL</v>
      </c>
      <c r="L250" s="6" t="str">
        <f>OBV!H250</f>
        <v>CONFIRMED BEARISH</v>
      </c>
    </row>
    <row r="251" spans="1:12" ht="13.5" x14ac:dyDescent="0.25">
      <c r="A251" s="3">
        <f>RSI!A251</f>
        <v>42373</v>
      </c>
      <c r="B251" s="2">
        <f>RSI!B251</f>
        <v>9.3810000000000002</v>
      </c>
      <c r="C251" s="2">
        <f>RSI!I251</f>
        <v>40.097190405711515</v>
      </c>
      <c r="D251" s="2">
        <f>MACD!E251</f>
        <v>6.1776884791289177E-2</v>
      </c>
      <c r="E251" s="2">
        <f>MACD!F251</f>
        <v>-6.1063071221760856E-2</v>
      </c>
      <c r="F251" s="2">
        <f>'Moving Avg'!D251</f>
        <v>9.6404000000000014</v>
      </c>
      <c r="G251" s="2">
        <f>'Moving Avg'!F251</f>
        <v>9.751949999999999</v>
      </c>
      <c r="H251" s="2">
        <f>'Moving Avg'!G251</f>
        <v>9.4639400000000009</v>
      </c>
      <c r="I251" s="2">
        <f>'Moving Avg'!H251</f>
        <v>10.699385000000001</v>
      </c>
      <c r="J251" s="6" t="str">
        <f>OBV!F251</f>
        <v>BEARISH</v>
      </c>
      <c r="K251" s="6" t="str">
        <f>OBV!G251</f>
        <v>STRONG</v>
      </c>
      <c r="L251" s="6" t="str">
        <f>OBV!H251</f>
        <v>CONFIRMED BEARISH</v>
      </c>
    </row>
    <row r="252" spans="1:12" ht="13.5" x14ac:dyDescent="0.25">
      <c r="A252" s="3">
        <f>RSI!A252</f>
        <v>42374</v>
      </c>
      <c r="B252" s="2">
        <f>RSI!B252</f>
        <v>9.1</v>
      </c>
      <c r="C252" s="2">
        <f>RSI!I252</f>
        <v>32.309092044704926</v>
      </c>
      <c r="D252" s="2">
        <f>MACD!E252</f>
        <v>0.10869142207227789</v>
      </c>
      <c r="E252" s="2">
        <f>MACD!F252</f>
        <v>-2.7112172562953112E-2</v>
      </c>
      <c r="F252" s="2">
        <f>'Moving Avg'!D252</f>
        <v>9.5094000000000012</v>
      </c>
      <c r="G252" s="2">
        <f>'Moving Avg'!F252</f>
        <v>9.7233999999999998</v>
      </c>
      <c r="H252" s="2">
        <f>'Moving Avg'!G252</f>
        <v>9.4497800000000005</v>
      </c>
      <c r="I252" s="2">
        <f>'Moving Avg'!H252</f>
        <v>10.68932</v>
      </c>
      <c r="J252" s="6" t="str">
        <f>OBV!F252</f>
        <v>BEARISH</v>
      </c>
      <c r="K252" s="6" t="str">
        <f>OBV!G252</f>
        <v>STRONG</v>
      </c>
      <c r="L252" s="6" t="str">
        <f>OBV!H252</f>
        <v>CONFIRMED BEARISH</v>
      </c>
    </row>
    <row r="253" spans="1:12" ht="13.5" x14ac:dyDescent="0.25">
      <c r="A253" s="3">
        <f>RSI!A253</f>
        <v>42375</v>
      </c>
      <c r="B253" s="2">
        <f>RSI!B253</f>
        <v>9.1</v>
      </c>
      <c r="C253" s="2">
        <f>RSI!I253</f>
        <v>32.309092044704926</v>
      </c>
      <c r="D253" s="2">
        <f>MACD!E253</f>
        <v>0.15142285245399378</v>
      </c>
      <c r="E253" s="2">
        <f>MACD!F253</f>
        <v>8.5948324404362675E-3</v>
      </c>
      <c r="F253" s="2">
        <f>'Moving Avg'!D253</f>
        <v>9.3820000000000014</v>
      </c>
      <c r="G253" s="2">
        <f>'Moving Avg'!F253</f>
        <v>9.6810000000000009</v>
      </c>
      <c r="H253" s="2">
        <f>'Moving Avg'!G253</f>
        <v>9.4356200000000019</v>
      </c>
      <c r="I253" s="2">
        <f>'Moving Avg'!H253</f>
        <v>10.679254999999998</v>
      </c>
      <c r="J253" s="6" t="str">
        <f>OBV!F253</f>
        <v>BEARISH</v>
      </c>
      <c r="K253" s="6" t="str">
        <f>OBV!G253</f>
        <v>STRONG</v>
      </c>
      <c r="L253" s="6" t="str">
        <f>OBV!H253</f>
        <v>CONFIRMED BEARISH</v>
      </c>
    </row>
    <row r="254" spans="1:12" ht="13.5" x14ac:dyDescent="0.25">
      <c r="A254" s="3">
        <f>RSI!A254</f>
        <v>42376</v>
      </c>
      <c r="B254" s="2">
        <f>RSI!B254</f>
        <v>9.0120000000000005</v>
      </c>
      <c r="C254" s="2">
        <f>RSI!I254</f>
        <v>30.180054941404947</v>
      </c>
      <c r="D254" s="2">
        <f>MACD!E254</f>
        <v>0.19690847053136373</v>
      </c>
      <c r="E254" s="2">
        <f>MACD!F254</f>
        <v>4.6257560058621763E-2</v>
      </c>
      <c r="F254" s="2">
        <f>'Moving Avg'!D254</f>
        <v>9.2520000000000007</v>
      </c>
      <c r="G254" s="2">
        <f>'Moving Avg'!F254</f>
        <v>9.6320000000000014</v>
      </c>
      <c r="H254" s="2">
        <f>'Moving Avg'!G254</f>
        <v>9.4197000000000006</v>
      </c>
      <c r="I254" s="2">
        <f>'Moving Avg'!H254</f>
        <v>10.670199999999996</v>
      </c>
      <c r="J254" s="6" t="str">
        <f>OBV!F254</f>
        <v>BEARISH</v>
      </c>
      <c r="K254" s="6" t="str">
        <f>OBV!G254</f>
        <v>STRONG</v>
      </c>
      <c r="L254" s="6" t="str">
        <f>OBV!H254</f>
        <v>CONFIRMED BEARISH</v>
      </c>
    </row>
    <row r="255" spans="1:12" ht="13.5" x14ac:dyDescent="0.25">
      <c r="A255" s="3">
        <f>RSI!A255</f>
        <v>42377</v>
      </c>
      <c r="B255" s="2">
        <f>RSI!B255</f>
        <v>8.7479999999999993</v>
      </c>
      <c r="C255" s="2">
        <f>RSI!I255</f>
        <v>24.882671389767424</v>
      </c>
      <c r="D255" s="2">
        <f>MACD!E255</f>
        <v>0.25807345938934212</v>
      </c>
      <c r="E255" s="2">
        <f>MACD!F255</f>
        <v>8.8620739924765837E-2</v>
      </c>
      <c r="F255" s="2">
        <f>'Moving Avg'!D255</f>
        <v>9.0682000000000009</v>
      </c>
      <c r="G255" s="2">
        <f>'Moving Avg'!F255</f>
        <v>9.5792499999999983</v>
      </c>
      <c r="H255" s="2">
        <f>'Moving Avg'!G255</f>
        <v>9.3942000000000014</v>
      </c>
      <c r="I255" s="2">
        <f>'Moving Avg'!H255</f>
        <v>10.659824999999996</v>
      </c>
      <c r="J255" s="6" t="str">
        <f>OBV!F255</f>
        <v>BEARISH</v>
      </c>
      <c r="K255" s="6" t="str">
        <f>OBV!G255</f>
        <v>STRONG</v>
      </c>
      <c r="L255" s="6" t="str">
        <f>OBV!H255</f>
        <v>CONFIRMED BEARISH</v>
      </c>
    </row>
    <row r="256" spans="1:12" ht="13.5" x14ac:dyDescent="0.25">
      <c r="A256" s="3">
        <f>RSI!A256</f>
        <v>42380</v>
      </c>
      <c r="B256" s="2">
        <f>RSI!B256</f>
        <v>8.5719999999999992</v>
      </c>
      <c r="C256" s="2">
        <f>RSI!I256</f>
        <v>22.097921226527461</v>
      </c>
      <c r="D256" s="2">
        <f>MACD!E256</f>
        <v>0.32731584713403272</v>
      </c>
      <c r="E256" s="2">
        <f>MACD!F256</f>
        <v>0.1363597613666192</v>
      </c>
      <c r="F256" s="2">
        <f>'Moving Avg'!D256</f>
        <v>8.9063999999999997</v>
      </c>
      <c r="G256" s="2">
        <f>'Moving Avg'!F256</f>
        <v>9.5183499999999999</v>
      </c>
      <c r="H256" s="2">
        <f>'Moving Avg'!G256</f>
        <v>9.3651800000000023</v>
      </c>
      <c r="I256" s="2">
        <f>'Moving Avg'!H256</f>
        <v>10.649784999999994</v>
      </c>
      <c r="J256" s="6" t="str">
        <f>OBV!F256</f>
        <v>BEARISH</v>
      </c>
      <c r="K256" s="6" t="str">
        <f>OBV!G256</f>
        <v>STRONG</v>
      </c>
      <c r="L256" s="6" t="str">
        <f>OBV!H256</f>
        <v>CONFIRMED BEARISH</v>
      </c>
    </row>
    <row r="257" spans="1:12" ht="13.5" x14ac:dyDescent="0.25">
      <c r="A257" s="3">
        <f>RSI!A257</f>
        <v>42381</v>
      </c>
      <c r="B257" s="2">
        <f>RSI!B257</f>
        <v>8.7390000000000008</v>
      </c>
      <c r="C257" s="2">
        <f>RSI!I257</f>
        <v>30.0925975602146</v>
      </c>
      <c r="D257" s="2">
        <f>MACD!E257</f>
        <v>0.38208050024301876</v>
      </c>
      <c r="E257" s="2">
        <f>MACD!F257</f>
        <v>0.18550390914189913</v>
      </c>
      <c r="F257" s="2">
        <f>'Moving Avg'!D257</f>
        <v>8.8342000000000009</v>
      </c>
      <c r="G257" s="2">
        <f>'Moving Avg'!F257</f>
        <v>9.4660000000000011</v>
      </c>
      <c r="H257" s="2">
        <f>'Moving Avg'!G257</f>
        <v>9.345480000000002</v>
      </c>
      <c r="I257" s="2">
        <f>'Moving Avg'!H257</f>
        <v>10.642864999999997</v>
      </c>
      <c r="J257" s="6" t="str">
        <f>OBV!F257</f>
        <v>BEARISH</v>
      </c>
      <c r="K257" s="6" t="str">
        <f>OBV!G257</f>
        <v>STRONG</v>
      </c>
      <c r="L257" s="6" t="str">
        <f>OBV!H257</f>
        <v>CONFIRMED BEARISH</v>
      </c>
    </row>
    <row r="258" spans="1:12" ht="13.5" x14ac:dyDescent="0.25">
      <c r="A258" s="3">
        <f>RSI!A258</f>
        <v>42382</v>
      </c>
      <c r="B258" s="2">
        <f>RSI!B258</f>
        <v>8.48</v>
      </c>
      <c r="C258" s="2">
        <f>RSI!I258</f>
        <v>25.689351487707896</v>
      </c>
      <c r="D258" s="2">
        <f>MACD!E258</f>
        <v>0.44862738800370039</v>
      </c>
      <c r="E258" s="2">
        <f>MACD!F258</f>
        <v>0.23812860491425941</v>
      </c>
      <c r="F258" s="2">
        <f>'Moving Avg'!D258</f>
        <v>8.7102000000000004</v>
      </c>
      <c r="G258" s="2">
        <f>'Moving Avg'!F258</f>
        <v>9.3912499999999994</v>
      </c>
      <c r="H258" s="2">
        <f>'Moving Avg'!G258</f>
        <v>9.3206000000000007</v>
      </c>
      <c r="I258" s="2">
        <f>'Moving Avg'!H258</f>
        <v>10.631714999999996</v>
      </c>
      <c r="J258" s="6" t="str">
        <f>OBV!F258</f>
        <v>BEARISH</v>
      </c>
      <c r="K258" s="6" t="str">
        <f>OBV!G258</f>
        <v>STRONG</v>
      </c>
      <c r="L258" s="6" t="str">
        <f>OBV!H258</f>
        <v>CONFIRMED BEARISH</v>
      </c>
    </row>
    <row r="259" spans="1:12" ht="13.5" x14ac:dyDescent="0.25">
      <c r="A259" s="3">
        <f>RSI!A259</f>
        <v>42384</v>
      </c>
      <c r="B259" s="2">
        <f>RSI!B259</f>
        <v>8.2650000000000006</v>
      </c>
      <c r="C259" s="2">
        <f>RSI!I259</f>
        <v>22.717680975055487</v>
      </c>
      <c r="D259" s="2">
        <f>MACD!E259</f>
        <v>0.51436495091587275</v>
      </c>
      <c r="E259" s="2">
        <f>MACD!F259</f>
        <v>0.2933758741145821</v>
      </c>
      <c r="F259" s="2">
        <f>'Moving Avg'!D259</f>
        <v>8.5608000000000004</v>
      </c>
      <c r="G259" s="2">
        <f>'Moving Avg'!F259</f>
        <v>9.3150000000000013</v>
      </c>
      <c r="H259" s="2">
        <f>'Moving Avg'!G259</f>
        <v>9.2914199999999987</v>
      </c>
      <c r="I259" s="2">
        <f>'Moving Avg'!H259</f>
        <v>10.618569999999995</v>
      </c>
      <c r="J259" s="6" t="str">
        <f>OBV!F259</f>
        <v>BEARISH</v>
      </c>
      <c r="K259" s="6" t="str">
        <f>OBV!G259</f>
        <v>STRONG</v>
      </c>
      <c r="L259" s="6" t="str">
        <f>OBV!H259</f>
        <v>CONFIRMED BEARISH</v>
      </c>
    </row>
    <row r="260" spans="1:12" ht="13.5" x14ac:dyDescent="0.25">
      <c r="A260" s="3">
        <f>RSI!A260</f>
        <v>42387</v>
      </c>
      <c r="B260" s="2">
        <f>RSI!B260</f>
        <v>8.2650000000000006</v>
      </c>
      <c r="C260" s="2">
        <f>RSI!I260</f>
        <v>22.717680975055487</v>
      </c>
      <c r="D260" s="2">
        <f>MACD!E260</f>
        <v>0.57669648936938955</v>
      </c>
      <c r="E260" s="2">
        <f>MACD!F260</f>
        <v>0.35003999716554363</v>
      </c>
      <c r="F260" s="2">
        <f>'Moving Avg'!D260</f>
        <v>8.4641999999999999</v>
      </c>
      <c r="G260" s="2">
        <f>'Moving Avg'!F260</f>
        <v>9.2446999999999981</v>
      </c>
      <c r="H260" s="2">
        <f>'Moving Avg'!G260</f>
        <v>9.2622400000000003</v>
      </c>
      <c r="I260" s="2">
        <f>'Moving Avg'!H260</f>
        <v>10.603809999999996</v>
      </c>
      <c r="J260" s="6" t="str">
        <f>OBV!F260</f>
        <v>BEARISH</v>
      </c>
      <c r="K260" s="6" t="str">
        <f>OBV!G260</f>
        <v>STRONG</v>
      </c>
      <c r="L260" s="6" t="str">
        <f>OBV!H260</f>
        <v>CONFIRMED BEARISH</v>
      </c>
    </row>
    <row r="261" spans="1:12" ht="13.5" x14ac:dyDescent="0.25">
      <c r="A261" s="3">
        <f>RSI!A261</f>
        <v>42388</v>
      </c>
      <c r="B261" s="2">
        <f>RSI!B261</f>
        <v>8.5109999999999992</v>
      </c>
      <c r="C261" s="2">
        <f>RSI!I261</f>
        <v>33.001996431296178</v>
      </c>
      <c r="D261" s="2">
        <f>MACD!E261</f>
        <v>0.57271468628460021</v>
      </c>
      <c r="E261" s="2">
        <f>MACD!F261</f>
        <v>0.39457493498935498</v>
      </c>
      <c r="F261" s="2">
        <f>'Moving Avg'!D261</f>
        <v>8.4520000000000017</v>
      </c>
      <c r="G261" s="2">
        <f>'Moving Avg'!F261</f>
        <v>9.1829499999999982</v>
      </c>
      <c r="H261" s="2">
        <f>'Moving Avg'!G261</f>
        <v>9.2379800000000003</v>
      </c>
      <c r="I261" s="2">
        <f>'Moving Avg'!H261</f>
        <v>10.590404999999993</v>
      </c>
      <c r="J261" s="6" t="str">
        <f>OBV!F261</f>
        <v>BEARISH</v>
      </c>
      <c r="K261" s="6" t="str">
        <f>OBV!G261</f>
        <v>NEUTRAL</v>
      </c>
      <c r="L261" s="6" t="str">
        <f>OBV!H261</f>
        <v>CONFIRMED BEARISH</v>
      </c>
    </row>
    <row r="262" spans="1:12" ht="13.5" x14ac:dyDescent="0.25">
      <c r="A262" s="3">
        <f>RSI!A262</f>
        <v>42389</v>
      </c>
      <c r="B262" s="2">
        <f>RSI!B262</f>
        <v>8.2210000000000001</v>
      </c>
      <c r="C262" s="2">
        <f>RSI!I262</f>
        <v>28.232315603286708</v>
      </c>
      <c r="D262" s="2">
        <f>MACD!E262</f>
        <v>0.55123361906677815</v>
      </c>
      <c r="E262" s="2">
        <f>MACD!F262</f>
        <v>0.42590667180483965</v>
      </c>
      <c r="F262" s="2">
        <f>'Moving Avg'!D262</f>
        <v>8.3484000000000016</v>
      </c>
      <c r="G262" s="2">
        <f>'Moving Avg'!F262</f>
        <v>9.1073499999999985</v>
      </c>
      <c r="H262" s="2">
        <f>'Moving Avg'!G262</f>
        <v>9.2079199999999997</v>
      </c>
      <c r="I262" s="2">
        <f>'Moving Avg'!H262</f>
        <v>10.575504999999991</v>
      </c>
      <c r="J262" s="6" t="str">
        <f>OBV!F262</f>
        <v>BEARISH</v>
      </c>
      <c r="K262" s="6" t="str">
        <f>OBV!G262</f>
        <v>STRONG</v>
      </c>
      <c r="L262" s="6" t="str">
        <f>OBV!H262</f>
        <v>CONFIRMED BEARISH</v>
      </c>
    </row>
    <row r="263" spans="1:12" ht="13.5" x14ac:dyDescent="0.25">
      <c r="A263" s="3">
        <f>RSI!A263</f>
        <v>42390</v>
      </c>
      <c r="B263" s="2">
        <f>RSI!B263</f>
        <v>8.2650000000000006</v>
      </c>
      <c r="C263" s="2">
        <f>RSI!I263</f>
        <v>29.888012168628606</v>
      </c>
      <c r="D263" s="2">
        <f>MACD!E263</f>
        <v>0.53487969325148477</v>
      </c>
      <c r="E263" s="2">
        <f>MACD!F263</f>
        <v>0.44770127609416871</v>
      </c>
      <c r="F263" s="2">
        <f>'Moving Avg'!D263</f>
        <v>8.3054000000000006</v>
      </c>
      <c r="G263" s="2">
        <f>'Moving Avg'!F263</f>
        <v>9.033949999999999</v>
      </c>
      <c r="H263" s="2">
        <f>'Moving Avg'!G263</f>
        <v>9.1828800000000008</v>
      </c>
      <c r="I263" s="2">
        <f>'Moving Avg'!H263</f>
        <v>10.561244999999992</v>
      </c>
      <c r="J263" s="6" t="str">
        <f>OBV!F263</f>
        <v>BULLISH</v>
      </c>
      <c r="K263" s="6" t="str">
        <f>OBV!G263</f>
        <v>NEUTRAL</v>
      </c>
      <c r="L263" s="6" t="str">
        <f>OBV!H263</f>
        <v>BULLISH DIVERGENCE</v>
      </c>
    </row>
    <row r="264" spans="1:12" ht="13.5" x14ac:dyDescent="0.25">
      <c r="A264" s="3">
        <f>RSI!A264</f>
        <v>42391</v>
      </c>
      <c r="B264" s="2">
        <f>RSI!B264</f>
        <v>8.1020000000000003</v>
      </c>
      <c r="C264" s="2">
        <f>RSI!I264</f>
        <v>27.368999524903643</v>
      </c>
      <c r="D264" s="2">
        <f>MACD!E264</f>
        <v>0.52402257538193631</v>
      </c>
      <c r="E264" s="2">
        <f>MACD!F264</f>
        <v>0.46296553595172224</v>
      </c>
      <c r="F264" s="2">
        <f>'Moving Avg'!D264</f>
        <v>8.2728000000000002</v>
      </c>
      <c r="G264" s="2">
        <f>'Moving Avg'!F264</f>
        <v>8.9524000000000008</v>
      </c>
      <c r="H264" s="2">
        <f>'Moving Avg'!G264</f>
        <v>9.1601999999999997</v>
      </c>
      <c r="I264" s="2">
        <f>'Moving Avg'!H264</f>
        <v>10.54782999999999</v>
      </c>
      <c r="J264" s="6" t="str">
        <f>OBV!F264</f>
        <v>BULLISH</v>
      </c>
      <c r="K264" s="6" t="str">
        <f>OBV!G264</f>
        <v>NEUTRAL</v>
      </c>
      <c r="L264" s="6" t="str">
        <f>OBV!H264</f>
        <v>BULLISH DIVERGENCE</v>
      </c>
    </row>
    <row r="265" spans="1:12" ht="13.5" x14ac:dyDescent="0.25">
      <c r="A265" s="3">
        <f>RSI!A265</f>
        <v>42394</v>
      </c>
      <c r="B265" s="2">
        <f>RSI!B265</f>
        <v>8.0670000000000002</v>
      </c>
      <c r="C265" s="2">
        <f>RSI!I265</f>
        <v>26.845791197873893</v>
      </c>
      <c r="D265" s="2">
        <f>MACD!E265</f>
        <v>0.48189209755956064</v>
      </c>
      <c r="E265" s="2">
        <f>MACD!F265</f>
        <v>0.46675084827328994</v>
      </c>
      <c r="F265" s="2">
        <f>'Moving Avg'!D265</f>
        <v>8.2332000000000001</v>
      </c>
      <c r="G265" s="2">
        <f>'Moving Avg'!F265</f>
        <v>8.8691000000000013</v>
      </c>
      <c r="H265" s="2">
        <f>'Moving Avg'!G265</f>
        <v>9.1423599999999983</v>
      </c>
      <c r="I265" s="2">
        <f>'Moving Avg'!H265</f>
        <v>10.53572999999999</v>
      </c>
      <c r="J265" s="6" t="str">
        <f>OBV!F265</f>
        <v>BEARISH</v>
      </c>
      <c r="K265" s="6" t="str">
        <f>OBV!G265</f>
        <v>STRONG</v>
      </c>
      <c r="L265" s="6" t="str">
        <f>OBV!H265</f>
        <v>CONFIRMED BEARISH</v>
      </c>
    </row>
    <row r="266" spans="1:12" ht="13.5" x14ac:dyDescent="0.25">
      <c r="A266" s="3">
        <f>RSI!A266</f>
        <v>42395</v>
      </c>
      <c r="B266" s="2">
        <f>RSI!B266</f>
        <v>8.08</v>
      </c>
      <c r="C266" s="2">
        <f>RSI!I266</f>
        <v>27.400936583868983</v>
      </c>
      <c r="D266" s="2">
        <f>MACD!E266</f>
        <v>0.42311303832482672</v>
      </c>
      <c r="E266" s="2">
        <f>MACD!F266</f>
        <v>0.45802328628359734</v>
      </c>
      <c r="F266" s="2">
        <f>'Moving Avg'!D266</f>
        <v>8.1470000000000002</v>
      </c>
      <c r="G266" s="2">
        <f>'Moving Avg'!F266</f>
        <v>8.7864500000000021</v>
      </c>
      <c r="H266" s="2">
        <f>'Moving Avg'!G266</f>
        <v>9.1325999999999983</v>
      </c>
      <c r="I266" s="2">
        <f>'Moving Avg'!H266</f>
        <v>10.52213999999999</v>
      </c>
      <c r="J266" s="6" t="str">
        <f>OBV!F266</f>
        <v>BEARISH</v>
      </c>
      <c r="K266" s="6" t="str">
        <f>OBV!G266</f>
        <v>STRONG</v>
      </c>
      <c r="L266" s="6" t="str">
        <f>OBV!H266</f>
        <v>CONFIRMED BEARISH</v>
      </c>
    </row>
    <row r="267" spans="1:12" ht="13.5" x14ac:dyDescent="0.25">
      <c r="A267" s="3">
        <f>RSI!A267</f>
        <v>42396</v>
      </c>
      <c r="B267" s="2">
        <f>RSI!B267</f>
        <v>8.0579999999999998</v>
      </c>
      <c r="C267" s="2">
        <f>RSI!I267</f>
        <v>27.027143232684651</v>
      </c>
      <c r="D267" s="2">
        <f>MACD!E267</f>
        <v>0.40516804276114904</v>
      </c>
      <c r="E267" s="2">
        <f>MACD!F267</f>
        <v>0.44745223757910768</v>
      </c>
      <c r="F267" s="2">
        <f>'Moving Avg'!D267</f>
        <v>8.1143999999999998</v>
      </c>
      <c r="G267" s="2">
        <f>'Moving Avg'!F267</f>
        <v>8.7016000000000027</v>
      </c>
      <c r="H267" s="2">
        <f>'Moving Avg'!G267</f>
        <v>9.1180999999999983</v>
      </c>
      <c r="I267" s="2">
        <f>'Moving Avg'!H267</f>
        <v>10.50720499999999</v>
      </c>
      <c r="J267" s="6" t="str">
        <f>OBV!F267</f>
        <v>BEARISH</v>
      </c>
      <c r="K267" s="6" t="str">
        <f>OBV!G267</f>
        <v>STRONG</v>
      </c>
      <c r="L267" s="6" t="str">
        <f>OBV!H267</f>
        <v>CONFIRMED BEARISH</v>
      </c>
    </row>
    <row r="268" spans="1:12" ht="13.5" x14ac:dyDescent="0.25">
      <c r="A268" s="3">
        <f>RSI!A268</f>
        <v>42397</v>
      </c>
      <c r="B268" s="2">
        <f>RSI!B268</f>
        <v>8.032</v>
      </c>
      <c r="C268" s="2">
        <f>RSI!I268</f>
        <v>26.565904132548141</v>
      </c>
      <c r="D268" s="2">
        <f>MACD!E268</f>
        <v>0.35633172951027703</v>
      </c>
      <c r="E268" s="2">
        <f>MACD!F268</f>
        <v>0.4292281359653416</v>
      </c>
      <c r="F268" s="2">
        <f>'Moving Avg'!D268</f>
        <v>8.0678000000000001</v>
      </c>
      <c r="G268" s="2">
        <f>'Moving Avg'!F268</f>
        <v>8.6163500000000006</v>
      </c>
      <c r="H268" s="2">
        <f>'Moving Avg'!G268</f>
        <v>9.1002599999999987</v>
      </c>
      <c r="I268" s="2">
        <f>'Moving Avg'!H268</f>
        <v>10.49213999999999</v>
      </c>
      <c r="J268" s="6" t="str">
        <f>OBV!F268</f>
        <v>BEARISH</v>
      </c>
      <c r="K268" s="6" t="str">
        <f>OBV!G268</f>
        <v>STRONG</v>
      </c>
      <c r="L268" s="6" t="str">
        <f>OBV!H268</f>
        <v>CONFIRMED BEARISH</v>
      </c>
    </row>
    <row r="269" spans="1:12" ht="13.5" x14ac:dyDescent="0.25">
      <c r="A269" s="3">
        <f>RSI!A269</f>
        <v>42398</v>
      </c>
      <c r="B269" s="2">
        <f>RSI!B269</f>
        <v>8.0489999999999995</v>
      </c>
      <c r="C269" s="2">
        <f>RSI!I269</f>
        <v>27.437863586412263</v>
      </c>
      <c r="D269" s="2">
        <f>MACD!E269</f>
        <v>0.28477813104295358</v>
      </c>
      <c r="E269" s="2">
        <f>MACD!F269</f>
        <v>0.40033813498086401</v>
      </c>
      <c r="F269" s="2">
        <f>'Moving Avg'!D269</f>
        <v>8.0571999999999981</v>
      </c>
      <c r="G269" s="2">
        <f>'Moving Avg'!F269</f>
        <v>8.5357000000000021</v>
      </c>
      <c r="H269" s="2">
        <f>'Moving Avg'!G269</f>
        <v>9.0827599999999986</v>
      </c>
      <c r="I269" s="2">
        <f>'Moving Avg'!H269</f>
        <v>10.477159999999992</v>
      </c>
      <c r="J269" s="6" t="str">
        <f>OBV!F269</f>
        <v>BEARISH</v>
      </c>
      <c r="K269" s="6" t="str">
        <f>OBV!G269</f>
        <v>STRONG</v>
      </c>
      <c r="L269" s="6" t="str">
        <f>OBV!H269</f>
        <v>CONFIRMED BEARISH</v>
      </c>
    </row>
    <row r="270" spans="1:12" ht="13.5" x14ac:dyDescent="0.25">
      <c r="A270" s="3">
        <f>RSI!A270</f>
        <v>42401</v>
      </c>
      <c r="B270" s="2">
        <f>RSI!B270</f>
        <v>8.0619999999999994</v>
      </c>
      <c r="C270" s="2">
        <f>RSI!I270</f>
        <v>28.140549976245211</v>
      </c>
      <c r="D270" s="2">
        <f>MACD!E270</f>
        <v>0.22697086009512901</v>
      </c>
      <c r="E270" s="2">
        <f>MACD!F270</f>
        <v>0.36566468000371705</v>
      </c>
      <c r="F270" s="2">
        <f>'Moving Avg'!D270</f>
        <v>8.0561999999999987</v>
      </c>
      <c r="G270" s="2">
        <f>'Moving Avg'!F270</f>
        <v>8.4554500000000026</v>
      </c>
      <c r="H270" s="2">
        <f>'Moving Avg'!G270</f>
        <v>9.0655199999999976</v>
      </c>
      <c r="I270" s="2">
        <f>'Moving Avg'!H270</f>
        <v>10.46224499999999</v>
      </c>
      <c r="J270" s="6" t="str">
        <f>OBV!F270</f>
        <v>BULLISH</v>
      </c>
      <c r="K270" s="6" t="str">
        <f>OBV!G270</f>
        <v>WEAK</v>
      </c>
      <c r="L270" s="6" t="str">
        <f>OBV!H270</f>
        <v>BULLISH DIVERGENCE</v>
      </c>
    </row>
    <row r="271" spans="1:12" ht="13.5" x14ac:dyDescent="0.25">
      <c r="A271" s="3">
        <f>RSI!A271</f>
        <v>42402</v>
      </c>
      <c r="B271" s="2">
        <f>RSI!B271</f>
        <v>8.0890000000000004</v>
      </c>
      <c r="C271" s="2">
        <f>RSI!I271</f>
        <v>29.664020706286038</v>
      </c>
      <c r="D271" s="2">
        <f>MACD!E271</f>
        <v>0.2172532448500224</v>
      </c>
      <c r="E271" s="2">
        <f>MACD!F271</f>
        <v>0.33598239297297816</v>
      </c>
      <c r="F271" s="2">
        <f>'Moving Avg'!D271</f>
        <v>8.0579999999999998</v>
      </c>
      <c r="G271" s="2">
        <f>'Moving Avg'!F271</f>
        <v>8.3908500000000021</v>
      </c>
      <c r="H271" s="2">
        <f>'Moving Avg'!G271</f>
        <v>9.0532199999999978</v>
      </c>
      <c r="I271" s="2">
        <f>'Moving Avg'!H271</f>
        <v>10.448154999999993</v>
      </c>
      <c r="J271" s="6" t="str">
        <f>OBV!F271</f>
        <v>BULLISH</v>
      </c>
      <c r="K271" s="6" t="str">
        <f>OBV!G271</f>
        <v>WEAK</v>
      </c>
      <c r="L271" s="6" t="str">
        <f>OBV!H271</f>
        <v>CONFIRMED BULLISH</v>
      </c>
    </row>
    <row r="272" spans="1:12" ht="13.5" x14ac:dyDescent="0.25">
      <c r="A272" s="3">
        <f>RSI!A272</f>
        <v>42403</v>
      </c>
      <c r="B272" s="2">
        <f>RSI!B272</f>
        <v>7.9569999999999999</v>
      </c>
      <c r="C272" s="2">
        <f>RSI!I272</f>
        <v>26.685377857067564</v>
      </c>
      <c r="D272" s="2">
        <f>MACD!E272</f>
        <v>0.17713541814972622</v>
      </c>
      <c r="E272" s="2">
        <f>MACD!F272</f>
        <v>0.3042129980083278</v>
      </c>
      <c r="F272" s="2">
        <f>'Moving Avg'!D272</f>
        <v>8.0378000000000007</v>
      </c>
      <c r="G272" s="2">
        <f>'Moving Avg'!F272</f>
        <v>8.3337000000000021</v>
      </c>
      <c r="H272" s="2">
        <f>'Moving Avg'!G272</f>
        <v>9.0382799999999985</v>
      </c>
      <c r="I272" s="2">
        <f>'Moving Avg'!H272</f>
        <v>10.433404999999992</v>
      </c>
      <c r="J272" s="6" t="str">
        <f>OBV!F272</f>
        <v>BULLISH</v>
      </c>
      <c r="K272" s="6" t="str">
        <f>OBV!G272</f>
        <v>WEAK</v>
      </c>
      <c r="L272" s="6" t="str">
        <f>OBV!H272</f>
        <v>BULLISH DIVERGENCE</v>
      </c>
    </row>
    <row r="273" spans="1:12" ht="13.5" x14ac:dyDescent="0.25">
      <c r="A273" s="3">
        <f>RSI!A273</f>
        <v>42404</v>
      </c>
      <c r="B273" s="2">
        <f>RSI!B273</f>
        <v>8.1769999999999996</v>
      </c>
      <c r="C273" s="2">
        <f>RSI!I273</f>
        <v>37.880957920739547</v>
      </c>
      <c r="D273" s="2">
        <f>MACD!E273</f>
        <v>0.13716691668197534</v>
      </c>
      <c r="E273" s="2">
        <f>MACD!F273</f>
        <v>0.2708037817430573</v>
      </c>
      <c r="F273" s="2">
        <f>'Moving Avg'!D273</f>
        <v>8.0667999999999989</v>
      </c>
      <c r="G273" s="2">
        <f>'Moving Avg'!F273</f>
        <v>8.2875499999999995</v>
      </c>
      <c r="H273" s="2">
        <f>'Moving Avg'!G273</f>
        <v>9.0312599999999978</v>
      </c>
      <c r="I273" s="2">
        <f>'Moving Avg'!H273</f>
        <v>10.419794999999992</v>
      </c>
      <c r="J273" s="6" t="str">
        <f>OBV!F273</f>
        <v>BULLISH</v>
      </c>
      <c r="K273" s="6" t="str">
        <f>OBV!G273</f>
        <v>WEAK</v>
      </c>
      <c r="L273" s="6" t="str">
        <f>OBV!H273</f>
        <v>CONFIRMED BULLISH</v>
      </c>
    </row>
    <row r="274" spans="1:12" ht="13.5" x14ac:dyDescent="0.25">
      <c r="A274" s="3">
        <f>RSI!A274</f>
        <v>42405</v>
      </c>
      <c r="B274" s="2">
        <f>RSI!B274</f>
        <v>8.1720000000000006</v>
      </c>
      <c r="C274" s="2">
        <f>RSI!I274</f>
        <v>37.739902823731391</v>
      </c>
      <c r="D274" s="2">
        <f>MACD!E274</f>
        <v>8.0585704230809796E-2</v>
      </c>
      <c r="E274" s="2">
        <f>MACD!F274</f>
        <v>0.2327601662406078</v>
      </c>
      <c r="F274" s="2">
        <f>'Moving Avg'!D274</f>
        <v>8.0913999999999984</v>
      </c>
      <c r="G274" s="2">
        <f>'Moving Avg'!F274</f>
        <v>8.2455499999999997</v>
      </c>
      <c r="H274" s="2">
        <f>'Moving Avg'!G274</f>
        <v>9.0232600000000005</v>
      </c>
      <c r="I274" s="2">
        <f>'Moving Avg'!H274</f>
        <v>10.406159999999991</v>
      </c>
      <c r="J274" s="6" t="str">
        <f>OBV!F274</f>
        <v>BULLISH</v>
      </c>
      <c r="K274" s="6" t="str">
        <f>OBV!G274</f>
        <v>WEAK</v>
      </c>
      <c r="L274" s="6" t="str">
        <f>OBV!H274</f>
        <v>CONFIRMED BULLISH</v>
      </c>
    </row>
    <row r="275" spans="1:12" ht="13.5" x14ac:dyDescent="0.25">
      <c r="A275" s="3">
        <f>RSI!A275</f>
        <v>42408</v>
      </c>
      <c r="B275" s="2">
        <f>RSI!B275</f>
        <v>8.1720000000000006</v>
      </c>
      <c r="C275" s="2">
        <f>RSI!I275</f>
        <v>37.739902823731391</v>
      </c>
      <c r="D275" s="2">
        <f>MACD!E275</f>
        <v>2.9155002689515541E-2</v>
      </c>
      <c r="E275" s="2">
        <f>MACD!F275</f>
        <v>0.19203913353038937</v>
      </c>
      <c r="F275" s="2">
        <f>'Moving Avg'!D275</f>
        <v>8.1133999999999986</v>
      </c>
      <c r="G275" s="2">
        <f>'Moving Avg'!F275</f>
        <v>8.2167499999999993</v>
      </c>
      <c r="H275" s="2">
        <f>'Moving Avg'!G275</f>
        <v>9.0152600000000014</v>
      </c>
      <c r="I275" s="2">
        <f>'Moving Avg'!H275</f>
        <v>10.392524999999992</v>
      </c>
      <c r="J275" s="6" t="str">
        <f>OBV!F275</f>
        <v>BEARISH</v>
      </c>
      <c r="K275" s="6" t="str">
        <f>OBV!G275</f>
        <v>NEUTRAL</v>
      </c>
      <c r="L275" s="6" t="str">
        <f>OBV!H275</f>
        <v>BEARISH DIVERGENCE</v>
      </c>
    </row>
    <row r="276" spans="1:12" ht="13.5" x14ac:dyDescent="0.25">
      <c r="A276" s="3">
        <f>RSI!A276</f>
        <v>42409</v>
      </c>
      <c r="B276" s="2">
        <f>RSI!B276</f>
        <v>8.3520000000000003</v>
      </c>
      <c r="C276" s="2">
        <f>RSI!I276</f>
        <v>46.116965158708723</v>
      </c>
      <c r="D276" s="2">
        <f>MACD!E276</f>
        <v>-2.4001871768073002E-2</v>
      </c>
      <c r="E276" s="2">
        <f>MACD!F276</f>
        <v>0.1488309324706969</v>
      </c>
      <c r="F276" s="2">
        <f>'Moving Avg'!D276</f>
        <v>8.1660000000000004</v>
      </c>
      <c r="G276" s="2">
        <f>'Moving Avg'!F276</f>
        <v>8.2057500000000001</v>
      </c>
      <c r="H276" s="2">
        <f>'Moving Avg'!G276</f>
        <v>9.0057599999999987</v>
      </c>
      <c r="I276" s="2">
        <f>'Moving Avg'!H276</f>
        <v>10.37981499999999</v>
      </c>
      <c r="J276" s="6" t="str">
        <f>OBV!F276</f>
        <v>BULLISH</v>
      </c>
      <c r="K276" s="6" t="str">
        <f>OBV!G276</f>
        <v>NEUTRAL</v>
      </c>
      <c r="L276" s="6" t="str">
        <f>OBV!H276</f>
        <v>CONFIRMED BULLISH</v>
      </c>
    </row>
    <row r="277" spans="1:12" ht="13.5" x14ac:dyDescent="0.25">
      <c r="A277" s="3">
        <f>RSI!A277</f>
        <v>42410</v>
      </c>
      <c r="B277" s="2">
        <f>RSI!B277</f>
        <v>8.1020000000000003</v>
      </c>
      <c r="C277" s="2">
        <f>RSI!I277</f>
        <v>38.390839772766242</v>
      </c>
      <c r="D277" s="2">
        <f>MACD!E277</f>
        <v>-5.3341281992475231E-2</v>
      </c>
      <c r="E277" s="2">
        <f>MACD!F277</f>
        <v>0.10839648957806249</v>
      </c>
      <c r="F277" s="2">
        <f>'Moving Avg'!D277</f>
        <v>8.1950000000000021</v>
      </c>
      <c r="G277" s="2">
        <f>'Moving Avg'!F277</f>
        <v>8.1738999999999997</v>
      </c>
      <c r="H277" s="2">
        <f>'Moving Avg'!G277</f>
        <v>8.9840399999999985</v>
      </c>
      <c r="I277" s="2">
        <f>'Moving Avg'!H277</f>
        <v>10.367469999999987</v>
      </c>
      <c r="J277" s="6" t="str">
        <f>OBV!F277</f>
        <v>BULLISH</v>
      </c>
      <c r="K277" s="6" t="str">
        <f>OBV!G277</f>
        <v>NEUTRAL</v>
      </c>
      <c r="L277" s="6" t="str">
        <f>OBV!H277</f>
        <v>CONFIRMED BULLISH</v>
      </c>
    </row>
    <row r="278" spans="1:12" ht="13.5" x14ac:dyDescent="0.25">
      <c r="A278" s="3">
        <f>RSI!A278</f>
        <v>42411</v>
      </c>
      <c r="B278" s="2">
        <f>RSI!B278</f>
        <v>8.3350000000000009</v>
      </c>
      <c r="C278" s="2">
        <f>RSI!I278</f>
        <v>47.259287674894573</v>
      </c>
      <c r="D278" s="2">
        <f>MACD!E278</f>
        <v>-9.7480805307974094E-2</v>
      </c>
      <c r="E278" s="2">
        <f>MACD!F278</f>
        <v>6.7221030600855172E-2</v>
      </c>
      <c r="F278" s="2">
        <f>'Moving Avg'!D278</f>
        <v>8.2266000000000012</v>
      </c>
      <c r="G278" s="2">
        <f>'Moving Avg'!F278</f>
        <v>8.1666500000000006</v>
      </c>
      <c r="H278" s="2">
        <f>'Moving Avg'!G278</f>
        <v>8.9704999999999977</v>
      </c>
      <c r="I278" s="2">
        <f>'Moving Avg'!H278</f>
        <v>10.35607999999999</v>
      </c>
      <c r="J278" s="6" t="str">
        <f>OBV!F278</f>
        <v>BULLISH</v>
      </c>
      <c r="K278" s="6" t="str">
        <f>OBV!G278</f>
        <v>NEUTRAL</v>
      </c>
      <c r="L278" s="6" t="str">
        <f>OBV!H278</f>
        <v>CONFIRMED BULLISH</v>
      </c>
    </row>
    <row r="279" spans="1:12" ht="13.5" x14ac:dyDescent="0.25">
      <c r="A279" s="3">
        <f>RSI!A279</f>
        <v>42412</v>
      </c>
      <c r="B279" s="2">
        <f>RSI!B279</f>
        <v>8.282</v>
      </c>
      <c r="C279" s="2">
        <f>RSI!I279</f>
        <v>45.649591695343204</v>
      </c>
      <c r="D279" s="2">
        <f>MACD!E279</f>
        <v>-0.12786384146333063</v>
      </c>
      <c r="E279" s="2">
        <f>MACD!F279</f>
        <v>2.8204056188018013E-2</v>
      </c>
      <c r="F279" s="2">
        <f>'Moving Avg'!D279</f>
        <v>8.2485999999999997</v>
      </c>
      <c r="G279" s="2">
        <f>'Moving Avg'!F279</f>
        <v>8.1675000000000004</v>
      </c>
      <c r="H279" s="2">
        <f>'Moving Avg'!G279</f>
        <v>8.9505399999999966</v>
      </c>
      <c r="I279" s="2">
        <f>'Moving Avg'!H279</f>
        <v>10.344424999999992</v>
      </c>
      <c r="J279" s="6" t="str">
        <f>OBV!F279</f>
        <v>BULLISH</v>
      </c>
      <c r="K279" s="6" t="str">
        <f>OBV!G279</f>
        <v>NEUTRAL</v>
      </c>
      <c r="L279" s="6" t="str">
        <f>OBV!H279</f>
        <v>CONFIRMED BULLISH</v>
      </c>
    </row>
    <row r="280" spans="1:12" ht="13.5" x14ac:dyDescent="0.25">
      <c r="A280" s="3">
        <f>RSI!A280</f>
        <v>42415</v>
      </c>
      <c r="B280" s="2">
        <f>RSI!B280</f>
        <v>8.0359999999999996</v>
      </c>
      <c r="C280" s="2">
        <f>RSI!I280</f>
        <v>39.00823365254395</v>
      </c>
      <c r="D280" s="2">
        <f>MACD!E280</f>
        <v>-0.13264412515811586</v>
      </c>
      <c r="E280" s="2">
        <f>MACD!F280</f>
        <v>-3.9655800812087617E-3</v>
      </c>
      <c r="F280" s="2">
        <f>'Moving Avg'!D280</f>
        <v>8.2213999999999992</v>
      </c>
      <c r="G280" s="2">
        <f>'Moving Avg'!F280</f>
        <v>8.1560500000000005</v>
      </c>
      <c r="H280" s="2">
        <f>'Moving Avg'!G280</f>
        <v>8.9222399999999968</v>
      </c>
      <c r="I280" s="2">
        <f>'Moving Avg'!H280</f>
        <v>10.332169999999993</v>
      </c>
      <c r="J280" s="6" t="str">
        <f>OBV!F280</f>
        <v>BEARISH</v>
      </c>
      <c r="K280" s="6" t="str">
        <f>OBV!G280</f>
        <v>STRONG</v>
      </c>
      <c r="L280" s="6" t="str">
        <f>OBV!H280</f>
        <v>CONFIRMED BEARISH</v>
      </c>
    </row>
    <row r="281" spans="1:12" ht="13.5" x14ac:dyDescent="0.25">
      <c r="A281" s="3">
        <f>RSI!A281</f>
        <v>42416</v>
      </c>
      <c r="B281" s="2">
        <f>RSI!B281</f>
        <v>8.1329999999999991</v>
      </c>
      <c r="C281" s="2">
        <f>RSI!I281</f>
        <v>42.557007805960708</v>
      </c>
      <c r="D281" s="2">
        <f>MACD!E281</f>
        <v>-0.13761279044425123</v>
      </c>
      <c r="E281" s="2">
        <f>MACD!F281</f>
        <v>-3.069502215381726E-2</v>
      </c>
      <c r="F281" s="2">
        <f>'Moving Avg'!D281</f>
        <v>8.1776000000000018</v>
      </c>
      <c r="G281" s="2">
        <f>'Moving Avg'!F281</f>
        <v>8.1371500000000019</v>
      </c>
      <c r="H281" s="2">
        <f>'Moving Avg'!G281</f>
        <v>8.8914799999999961</v>
      </c>
      <c r="I281" s="2">
        <f>'Moving Avg'!H281</f>
        <v>10.31894999999999</v>
      </c>
      <c r="J281" s="6" t="str">
        <f>OBV!F281</f>
        <v>BEARISH</v>
      </c>
      <c r="K281" s="6" t="str">
        <f>OBV!G281</f>
        <v>STRONG</v>
      </c>
      <c r="L281" s="6" t="str">
        <f>OBV!H281</f>
        <v>CONFIRMED BEARISH</v>
      </c>
    </row>
    <row r="282" spans="1:12" ht="13.5" x14ac:dyDescent="0.25">
      <c r="A282" s="3">
        <f>RSI!A282</f>
        <v>42417</v>
      </c>
      <c r="B282" s="2">
        <f>RSI!B282</f>
        <v>8.1240000000000006</v>
      </c>
      <c r="C282" s="2">
        <f>RSI!I282</f>
        <v>42.311018577954265</v>
      </c>
      <c r="D282" s="2">
        <f>MACD!E282</f>
        <v>-0.16007983258644742</v>
      </c>
      <c r="E282" s="2">
        <f>MACD!F282</f>
        <v>-5.65719842403433E-2</v>
      </c>
      <c r="F282" s="2">
        <f>'Moving Avg'!D282</f>
        <v>8.1820000000000004</v>
      </c>
      <c r="G282" s="2">
        <f>'Moving Avg'!F282</f>
        <v>8.1323000000000008</v>
      </c>
      <c r="H282" s="2">
        <f>'Moving Avg'!G282</f>
        <v>8.8605399999999968</v>
      </c>
      <c r="I282" s="2">
        <f>'Moving Avg'!H282</f>
        <v>10.30568499999999</v>
      </c>
      <c r="J282" s="6" t="str">
        <f>OBV!F282</f>
        <v>BEARISH</v>
      </c>
      <c r="K282" s="6" t="str">
        <f>OBV!G282</f>
        <v>STRONG</v>
      </c>
      <c r="L282" s="6" t="str">
        <f>OBV!H282</f>
        <v>BEARISH DIVERGENCE</v>
      </c>
    </row>
    <row r="283" spans="1:12" ht="13.5" x14ac:dyDescent="0.25">
      <c r="A283" s="3">
        <f>RSI!A283</f>
        <v>42418</v>
      </c>
      <c r="B283" s="2">
        <f>RSI!B283</f>
        <v>8.1020000000000003</v>
      </c>
      <c r="C283" s="2">
        <f>RSI!I283</f>
        <v>41.676849961795362</v>
      </c>
      <c r="D283" s="2">
        <f>MACD!E283</f>
        <v>-0.14228529486211094</v>
      </c>
      <c r="E283" s="2">
        <f>MACD!F283</f>
        <v>-7.3714646364696837E-2</v>
      </c>
      <c r="F283" s="2">
        <f>'Moving Avg'!D283</f>
        <v>8.1353999999999989</v>
      </c>
      <c r="G283" s="2">
        <f>'Moving Avg'!F283</f>
        <v>8.124150000000002</v>
      </c>
      <c r="H283" s="2">
        <f>'Moving Avg'!G283</f>
        <v>8.8236199999999982</v>
      </c>
      <c r="I283" s="2">
        <f>'Moving Avg'!H283</f>
        <v>10.292309999999988</v>
      </c>
      <c r="J283" s="6" t="str">
        <f>OBV!F283</f>
        <v>BEARISH</v>
      </c>
      <c r="K283" s="6" t="str">
        <f>OBV!G283</f>
        <v>STRONG</v>
      </c>
      <c r="L283" s="6" t="str">
        <f>OBV!H283</f>
        <v>CONFIRMED BEARISH</v>
      </c>
    </row>
    <row r="284" spans="1:12" ht="13.5" x14ac:dyDescent="0.25">
      <c r="A284" s="3">
        <f>RSI!A284</f>
        <v>42419</v>
      </c>
      <c r="B284" s="2">
        <f>RSI!B284</f>
        <v>8.0839999999999996</v>
      </c>
      <c r="C284" s="2">
        <f>RSI!I284</f>
        <v>41.133621247851572</v>
      </c>
      <c r="D284" s="2">
        <f>MACD!E284</f>
        <v>-0.12530341721641136</v>
      </c>
      <c r="E284" s="2">
        <f>MACD!F284</f>
        <v>-8.4032400535039742E-2</v>
      </c>
      <c r="F284" s="2">
        <f>'Moving Avg'!D284</f>
        <v>8.0958000000000006</v>
      </c>
      <c r="G284" s="2">
        <f>'Moving Avg'!F284</f>
        <v>8.1232500000000005</v>
      </c>
      <c r="H284" s="2">
        <f>'Moving Avg'!G284</f>
        <v>8.7854599999999969</v>
      </c>
      <c r="I284" s="2">
        <f>'Moving Avg'!H284</f>
        <v>10.277229999999991</v>
      </c>
      <c r="J284" s="6" t="str">
        <f>OBV!F284</f>
        <v>BEARISH</v>
      </c>
      <c r="K284" s="6" t="str">
        <f>OBV!G284</f>
        <v>STRONG</v>
      </c>
      <c r="L284" s="6" t="str">
        <f>OBV!H284</f>
        <v>CONFIRMED BEARISH</v>
      </c>
    </row>
    <row r="285" spans="1:12" ht="13.5" x14ac:dyDescent="0.25">
      <c r="A285" s="3">
        <f>RSI!A285</f>
        <v>42422</v>
      </c>
      <c r="B285" s="2">
        <f>RSI!B285</f>
        <v>7.9960000000000004</v>
      </c>
      <c r="C285" s="2">
        <f>RSI!I285</f>
        <v>38.492098982939957</v>
      </c>
      <c r="D285" s="2">
        <f>MACD!E285</f>
        <v>-0.10304920063113165</v>
      </c>
      <c r="E285" s="2">
        <f>MACD!F285</f>
        <v>-8.7835760554258124E-2</v>
      </c>
      <c r="F285" s="2">
        <f>'Moving Avg'!D285</f>
        <v>8.0877999999999997</v>
      </c>
      <c r="G285" s="2">
        <f>'Moving Avg'!F285</f>
        <v>8.1196999999999999</v>
      </c>
      <c r="H285" s="2">
        <f>'Moving Avg'!G285</f>
        <v>8.7493199999999973</v>
      </c>
      <c r="I285" s="2">
        <f>'Moving Avg'!H285</f>
        <v>10.26007499999999</v>
      </c>
      <c r="J285" s="6" t="str">
        <f>OBV!F285</f>
        <v>BEARISH</v>
      </c>
      <c r="K285" s="6" t="str">
        <f>OBV!G285</f>
        <v>STRONG</v>
      </c>
      <c r="L285" s="6" t="str">
        <f>OBV!H285</f>
        <v>CONFIRMED BEARISH</v>
      </c>
    </row>
    <row r="286" spans="1:12" ht="13.5" x14ac:dyDescent="0.25">
      <c r="A286" s="3">
        <f>RSI!A286</f>
        <v>42423</v>
      </c>
      <c r="B286" s="2">
        <f>RSI!B286</f>
        <v>7.992</v>
      </c>
      <c r="C286" s="2">
        <f>RSI!I286</f>
        <v>38.371476616226765</v>
      </c>
      <c r="D286" s="2">
        <f>MACD!E286</f>
        <v>-5.4444908997295371E-2</v>
      </c>
      <c r="E286" s="2">
        <f>MACD!F286</f>
        <v>-8.1157590242865577E-2</v>
      </c>
      <c r="F286" s="2">
        <f>'Moving Avg'!D286</f>
        <v>8.0595999999999997</v>
      </c>
      <c r="G286" s="2">
        <f>'Moving Avg'!F286</f>
        <v>8.1153000000000013</v>
      </c>
      <c r="H286" s="2">
        <f>'Moving Avg'!G286</f>
        <v>8.713359999999998</v>
      </c>
      <c r="I286" s="2">
        <f>'Moving Avg'!H286</f>
        <v>10.242854999999993</v>
      </c>
      <c r="J286" s="6" t="str">
        <f>OBV!F286</f>
        <v>BEARISH</v>
      </c>
      <c r="K286" s="6" t="str">
        <f>OBV!G286</f>
        <v>STRONG</v>
      </c>
      <c r="L286" s="6" t="str">
        <f>OBV!H286</f>
        <v>CONFIRMED BEARISH</v>
      </c>
    </row>
    <row r="287" spans="1:12" ht="13.5" x14ac:dyDescent="0.25">
      <c r="A287" s="3">
        <f>RSI!A287</f>
        <v>42424</v>
      </c>
      <c r="B287" s="2">
        <f>RSI!B287</f>
        <v>7.992</v>
      </c>
      <c r="C287" s="2">
        <f>RSI!I287</f>
        <v>38.371476616226765</v>
      </c>
      <c r="D287" s="2">
        <f>MACD!E287</f>
        <v>-5.0103143084776036E-2</v>
      </c>
      <c r="E287" s="2">
        <f>MACD!F287</f>
        <v>-7.4946700811247671E-2</v>
      </c>
      <c r="F287" s="2">
        <f>'Moving Avg'!D287</f>
        <v>8.033199999999999</v>
      </c>
      <c r="G287" s="2">
        <f>'Moving Avg'!F287</f>
        <v>8.1119999999999983</v>
      </c>
      <c r="H287" s="2">
        <f>'Moving Avg'!G287</f>
        <v>8.6774799999999992</v>
      </c>
      <c r="I287" s="2">
        <f>'Moving Avg'!H287</f>
        <v>10.224084999999992</v>
      </c>
      <c r="J287" s="6" t="str">
        <f>OBV!F287</f>
        <v>BEARISH</v>
      </c>
      <c r="K287" s="6" t="str">
        <f>OBV!G287</f>
        <v>STRONG</v>
      </c>
      <c r="L287" s="6" t="str">
        <f>OBV!H287</f>
        <v>CONFIRMED BEARISH</v>
      </c>
    </row>
    <row r="288" spans="1:12" ht="13.5" x14ac:dyDescent="0.25">
      <c r="A288" s="3">
        <f>RSI!A288</f>
        <v>42425</v>
      </c>
      <c r="B288" s="2">
        <f>RSI!B288</f>
        <v>7.7629999999999999</v>
      </c>
      <c r="C288" s="2">
        <f>RSI!I288</f>
        <v>31.762732127357211</v>
      </c>
      <c r="D288" s="2">
        <f>MACD!E288</f>
        <v>7.9321794174518345E-3</v>
      </c>
      <c r="E288" s="2">
        <f>MACD!F288</f>
        <v>-5.8370924765507773E-2</v>
      </c>
      <c r="F288" s="2">
        <f>'Moving Avg'!D288</f>
        <v>7.9653999999999998</v>
      </c>
      <c r="G288" s="2">
        <f>'Moving Avg'!F288</f>
        <v>8.0985499999999995</v>
      </c>
      <c r="H288" s="2">
        <f>'Moving Avg'!G288</f>
        <v>8.6332399999999989</v>
      </c>
      <c r="I288" s="2">
        <f>'Moving Avg'!H288</f>
        <v>10.202804999999991</v>
      </c>
      <c r="J288" s="6" t="str">
        <f>OBV!F288</f>
        <v>BEARISH</v>
      </c>
      <c r="K288" s="6" t="str">
        <f>OBV!G288</f>
        <v>STRONG</v>
      </c>
      <c r="L288" s="6" t="str">
        <f>OBV!H288</f>
        <v>CONFIRMED BEARISH</v>
      </c>
    </row>
    <row r="289" spans="1:12" ht="13.5" x14ac:dyDescent="0.25">
      <c r="A289" s="3">
        <f>RSI!A289</f>
        <v>42426</v>
      </c>
      <c r="B289" s="2">
        <f>RSI!B289</f>
        <v>8.0760000000000005</v>
      </c>
      <c r="C289" s="2">
        <f>RSI!I289</f>
        <v>45.563270097220737</v>
      </c>
      <c r="D289" s="2">
        <f>MACD!E289</f>
        <v>2.8490541156605431E-2</v>
      </c>
      <c r="E289" s="2">
        <f>MACD!F289</f>
        <v>-4.0998631581085132E-2</v>
      </c>
      <c r="F289" s="2">
        <f>'Moving Avg'!D289</f>
        <v>7.9638000000000009</v>
      </c>
      <c r="G289" s="2">
        <f>'Moving Avg'!F289</f>
        <v>8.0998999999999999</v>
      </c>
      <c r="H289" s="2">
        <f>'Moving Avg'!G289</f>
        <v>8.5989599999999999</v>
      </c>
      <c r="I289" s="2">
        <f>'Moving Avg'!H289</f>
        <v>10.182149999999993</v>
      </c>
      <c r="J289" s="6" t="str">
        <f>OBV!F289</f>
        <v>BEARISH</v>
      </c>
      <c r="K289" s="6" t="str">
        <f>OBV!G289</f>
        <v>STRONG</v>
      </c>
      <c r="L289" s="6" t="str">
        <f>OBV!H289</f>
        <v>CONFIRMED BEARISH</v>
      </c>
    </row>
    <row r="290" spans="1:12" ht="13.5" x14ac:dyDescent="0.25">
      <c r="A290" s="3">
        <f>RSI!A290</f>
        <v>42429</v>
      </c>
      <c r="B290" s="2">
        <f>RSI!B290</f>
        <v>7.9130000000000003</v>
      </c>
      <c r="C290" s="2">
        <f>RSI!I290</f>
        <v>40.921785522960207</v>
      </c>
      <c r="D290" s="2">
        <f>MACD!E290</f>
        <v>2.0848339770966007E-2</v>
      </c>
      <c r="E290" s="2">
        <f>MACD!F290</f>
        <v>-2.8629237310674908E-2</v>
      </c>
      <c r="F290" s="2">
        <f>'Moving Avg'!D290</f>
        <v>7.9472000000000005</v>
      </c>
      <c r="G290" s="2">
        <f>'Moving Avg'!F290</f>
        <v>8.0924499999999995</v>
      </c>
      <c r="H290" s="2">
        <f>'Moving Avg'!G290</f>
        <v>8.5638000000000005</v>
      </c>
      <c r="I290" s="2">
        <f>'Moving Avg'!H290</f>
        <v>10.160699999999993</v>
      </c>
      <c r="J290" s="6" t="str">
        <f>OBV!F290</f>
        <v>BEARISH</v>
      </c>
      <c r="K290" s="6" t="str">
        <f>OBV!G290</f>
        <v>STRONG</v>
      </c>
      <c r="L290" s="6" t="str">
        <f>OBV!H290</f>
        <v>CONFIRMED BEARISH</v>
      </c>
    </row>
    <row r="291" spans="1:12" ht="13.5" x14ac:dyDescent="0.25">
      <c r="A291" s="3">
        <f>RSI!A291</f>
        <v>42430</v>
      </c>
      <c r="B291" s="2">
        <f>RSI!B291</f>
        <v>7.9130000000000003</v>
      </c>
      <c r="C291" s="2">
        <f>RSI!I291</f>
        <v>40.921785522960207</v>
      </c>
      <c r="D291" s="2">
        <f>MACD!E291</f>
        <v>3.0948058460040784E-2</v>
      </c>
      <c r="E291" s="2">
        <f>MACD!F291</f>
        <v>-1.6713778156531772E-2</v>
      </c>
      <c r="F291" s="2">
        <f>'Moving Avg'!D291</f>
        <v>7.9313999999999991</v>
      </c>
      <c r="G291" s="2">
        <f>'Moving Avg'!F291</f>
        <v>8.0836500000000022</v>
      </c>
      <c r="H291" s="2">
        <f>'Moving Avg'!G291</f>
        <v>8.5271400000000011</v>
      </c>
      <c r="I291" s="2">
        <f>'Moving Avg'!H291</f>
        <v>10.139249999999993</v>
      </c>
      <c r="J291" s="6" t="str">
        <f>OBV!F291</f>
        <v>BEARISH</v>
      </c>
      <c r="K291" s="6" t="str">
        <f>OBV!G291</f>
        <v>STRONG</v>
      </c>
      <c r="L291" s="6" t="str">
        <f>OBV!H291</f>
        <v>CONFIRMED BEARISH</v>
      </c>
    </row>
    <row r="292" spans="1:12" ht="13.5" x14ac:dyDescent="0.25">
      <c r="A292" s="3">
        <f>RSI!A292</f>
        <v>42431</v>
      </c>
      <c r="B292" s="2">
        <f>RSI!B292</f>
        <v>8.1329999999999991</v>
      </c>
      <c r="C292" s="2">
        <f>RSI!I292</f>
        <v>49.046699785147666</v>
      </c>
      <c r="D292" s="2">
        <f>MACD!E292</f>
        <v>2.3334469872164476E-2</v>
      </c>
      <c r="E292" s="2">
        <f>MACD!F292</f>
        <v>-8.7041285507925229E-3</v>
      </c>
      <c r="F292" s="2">
        <f>'Moving Avg'!D292</f>
        <v>7.9596</v>
      </c>
      <c r="G292" s="2">
        <f>'Moving Avg'!F292</f>
        <v>8.092450000000003</v>
      </c>
      <c r="H292" s="2">
        <f>'Moving Avg'!G292</f>
        <v>8.4951399999999992</v>
      </c>
      <c r="I292" s="2">
        <f>'Moving Avg'!H292</f>
        <v>10.118899999999993</v>
      </c>
      <c r="J292" s="6" t="str">
        <f>OBV!F292</f>
        <v>BULLISH</v>
      </c>
      <c r="K292" s="6" t="str">
        <f>OBV!G292</f>
        <v>NEUTRAL</v>
      </c>
      <c r="L292" s="6" t="str">
        <f>OBV!H292</f>
        <v>CONFIRMED BULLISH</v>
      </c>
    </row>
    <row r="293" spans="1:12" ht="13.5" x14ac:dyDescent="0.25">
      <c r="A293" s="3">
        <f>RSI!A293</f>
        <v>42432</v>
      </c>
      <c r="B293" s="2">
        <f>RSI!B293</f>
        <v>7.9130000000000003</v>
      </c>
      <c r="C293" s="2">
        <f>RSI!I293</f>
        <v>42.719617729440372</v>
      </c>
      <c r="D293" s="2">
        <f>MACD!E293</f>
        <v>2.9912604512750463E-2</v>
      </c>
      <c r="E293" s="2">
        <f>MACD!F293</f>
        <v>-9.8078193808392566E-4</v>
      </c>
      <c r="F293" s="2">
        <f>'Moving Avg'!D293</f>
        <v>7.9895999999999985</v>
      </c>
      <c r="G293" s="2">
        <f>'Moving Avg'!F293</f>
        <v>8.0792500000000036</v>
      </c>
      <c r="H293" s="2">
        <f>'Moving Avg'!G293</f>
        <v>8.4587400000000006</v>
      </c>
      <c r="I293" s="2">
        <f>'Moving Avg'!H293</f>
        <v>10.098789999999992</v>
      </c>
      <c r="J293" s="6" t="str">
        <f>OBV!F293</f>
        <v>BEARISH</v>
      </c>
      <c r="K293" s="6" t="str">
        <f>OBV!G293</f>
        <v>NEUTRAL</v>
      </c>
      <c r="L293" s="6" t="str">
        <f>OBV!H293</f>
        <v>BEARISH DIVERGENCE</v>
      </c>
    </row>
    <row r="294" spans="1:12" ht="13.5" x14ac:dyDescent="0.25">
      <c r="A294" s="3">
        <f>RSI!A294</f>
        <v>42433</v>
      </c>
      <c r="B294" s="2">
        <f>RSI!B294</f>
        <v>8.1240000000000006</v>
      </c>
      <c r="C294" s="2">
        <f>RSI!I294</f>
        <v>49.454371683575744</v>
      </c>
      <c r="D294" s="2">
        <f>MACD!E294</f>
        <v>1.848051507716697E-2</v>
      </c>
      <c r="E294" s="2">
        <f>MACD!F294</f>
        <v>2.9114774649662539E-3</v>
      </c>
      <c r="F294" s="2">
        <f>'Moving Avg'!D294</f>
        <v>7.9992000000000001</v>
      </c>
      <c r="G294" s="2">
        <f>'Moving Avg'!F294</f>
        <v>8.0768500000000021</v>
      </c>
      <c r="H294" s="2">
        <f>'Moving Avg'!G294</f>
        <v>8.4265600000000003</v>
      </c>
      <c r="I294" s="2">
        <f>'Moving Avg'!H294</f>
        <v>10.079734999999992</v>
      </c>
      <c r="J294" s="6" t="str">
        <f>OBV!F294</f>
        <v>BULLISH</v>
      </c>
      <c r="K294" s="6" t="str">
        <f>OBV!G294</f>
        <v>NEUTRAL</v>
      </c>
      <c r="L294" s="6" t="str">
        <f>OBV!H294</f>
        <v>CONFIRMED BULLISH</v>
      </c>
    </row>
    <row r="295" spans="1:12" ht="13.5" x14ac:dyDescent="0.25">
      <c r="A295" s="3">
        <f>RSI!A295</f>
        <v>42436</v>
      </c>
      <c r="B295" s="2">
        <f>RSI!B295</f>
        <v>7.9349999999999996</v>
      </c>
      <c r="C295" s="2">
        <f>RSI!I295</f>
        <v>44.416738678947588</v>
      </c>
      <c r="D295" s="2">
        <f>MACD!E295</f>
        <v>9.3188436951319176E-3</v>
      </c>
      <c r="E295" s="2">
        <f>MACD!F295</f>
        <v>4.1929507109993869E-3</v>
      </c>
      <c r="F295" s="2">
        <f>'Moving Avg'!D295</f>
        <v>8.0036000000000005</v>
      </c>
      <c r="G295" s="2">
        <f>'Moving Avg'!F295</f>
        <v>8.0650000000000013</v>
      </c>
      <c r="H295" s="2">
        <f>'Moving Avg'!G295</f>
        <v>8.3906000000000009</v>
      </c>
      <c r="I295" s="2">
        <f>'Moving Avg'!H295</f>
        <v>10.061519999999993</v>
      </c>
      <c r="J295" s="6" t="str">
        <f>OBV!F295</f>
        <v>BULLISH</v>
      </c>
      <c r="K295" s="6" t="str">
        <f>OBV!G295</f>
        <v>NEUTRAL</v>
      </c>
      <c r="L295" s="6" t="str">
        <f>OBV!H295</f>
        <v>CONFIRMED BULLISH</v>
      </c>
    </row>
    <row r="296" spans="1:12" ht="13.5" x14ac:dyDescent="0.25">
      <c r="A296" s="3">
        <f>RSI!A296</f>
        <v>42437</v>
      </c>
      <c r="B296" s="2">
        <f>RSI!B296</f>
        <v>8.1280000000000001</v>
      </c>
      <c r="C296" s="2">
        <f>RSI!I296</f>
        <v>50.016026624534838</v>
      </c>
      <c r="D296" s="2">
        <f>MACD!E296</f>
        <v>-1.2181825834327142E-2</v>
      </c>
      <c r="E296" s="2">
        <f>MACD!F296</f>
        <v>9.1799540193408108E-4</v>
      </c>
      <c r="F296" s="2">
        <f>'Moving Avg'!D296</f>
        <v>8.0466000000000015</v>
      </c>
      <c r="G296" s="2">
        <f>'Moving Avg'!F296</f>
        <v>8.0538000000000007</v>
      </c>
      <c r="H296" s="2">
        <f>'Moving Avg'!G296</f>
        <v>8.3584999999999994</v>
      </c>
      <c r="I296" s="2">
        <f>'Moving Avg'!H296</f>
        <v>10.04426999999999</v>
      </c>
      <c r="J296" s="6" t="str">
        <f>OBV!F296</f>
        <v>BULLISH</v>
      </c>
      <c r="K296" s="6" t="str">
        <f>OBV!G296</f>
        <v>WEAK</v>
      </c>
      <c r="L296" s="6" t="str">
        <f>OBV!H296</f>
        <v>CONFIRMED BULLISH</v>
      </c>
    </row>
    <row r="297" spans="1:12" ht="13.5" x14ac:dyDescent="0.25">
      <c r="A297" s="3">
        <f>RSI!A297</f>
        <v>42438</v>
      </c>
      <c r="B297" s="2">
        <f>RSI!B297</f>
        <v>7.9569999999999999</v>
      </c>
      <c r="C297" s="2">
        <f>RSI!I297</f>
        <v>45.630078623386403</v>
      </c>
      <c r="D297" s="2">
        <f>MACD!E297</f>
        <v>-1.7771446396332991E-2</v>
      </c>
      <c r="E297" s="2">
        <f>MACD!F297</f>
        <v>-2.8198929577193332E-3</v>
      </c>
      <c r="F297" s="2">
        <f>'Moving Avg'!D297</f>
        <v>8.0113999999999983</v>
      </c>
      <c r="G297" s="2">
        <f>'Moving Avg'!F297</f>
        <v>8.0465499999999999</v>
      </c>
      <c r="H297" s="2">
        <f>'Moving Avg'!G297</f>
        <v>8.3225400000000018</v>
      </c>
      <c r="I297" s="2">
        <f>'Moving Avg'!H297</f>
        <v>10.026164999999992</v>
      </c>
      <c r="J297" s="6" t="str">
        <f>OBV!F297</f>
        <v>BEARISH</v>
      </c>
      <c r="K297" s="6" t="str">
        <f>OBV!G297</f>
        <v>STRONG</v>
      </c>
      <c r="L297" s="6" t="str">
        <f>OBV!H297</f>
        <v>CONFIRMED BEARISH</v>
      </c>
    </row>
    <row r="298" spans="1:12" ht="13.5" x14ac:dyDescent="0.25">
      <c r="A298" s="3">
        <f>RSI!A298</f>
        <v>42439</v>
      </c>
      <c r="B298" s="2">
        <f>RSI!B298</f>
        <v>7.9130000000000003</v>
      </c>
      <c r="C298" s="2">
        <f>RSI!I298</f>
        <v>44.547598727133966</v>
      </c>
      <c r="D298" s="2">
        <f>MACD!E298</f>
        <v>-5.352090471247628E-2</v>
      </c>
      <c r="E298" s="2">
        <f>MACD!F298</f>
        <v>-1.2960095308670722E-2</v>
      </c>
      <c r="F298" s="2">
        <f>'Moving Avg'!D298</f>
        <v>8.0114000000000001</v>
      </c>
      <c r="G298" s="2">
        <f>'Moving Avg'!F298</f>
        <v>8.0254500000000011</v>
      </c>
      <c r="H298" s="2">
        <f>'Moving Avg'!G298</f>
        <v>8.2860600000000009</v>
      </c>
      <c r="I298" s="2">
        <f>'Moving Avg'!H298</f>
        <v>10.006704999999993</v>
      </c>
      <c r="J298" s="6" t="str">
        <f>OBV!F298</f>
        <v>BEARISH</v>
      </c>
      <c r="K298" s="6" t="str">
        <f>OBV!G298</f>
        <v>STRONG</v>
      </c>
      <c r="L298" s="6" t="str">
        <f>OBV!H298</f>
        <v>NEUTRAL</v>
      </c>
    </row>
    <row r="299" spans="1:12" ht="13.5" x14ac:dyDescent="0.25">
      <c r="A299" s="3">
        <f>RSI!A299</f>
        <v>42440</v>
      </c>
      <c r="B299" s="2">
        <f>RSI!B299</f>
        <v>8.0009999999999994</v>
      </c>
      <c r="C299" s="2">
        <f>RSI!I299</f>
        <v>47.243235985058959</v>
      </c>
      <c r="D299" s="2">
        <f>MACD!E299</f>
        <v>-4.0993888809598644E-2</v>
      </c>
      <c r="E299" s="2">
        <f>MACD!F299</f>
        <v>-1.8566854008856309E-2</v>
      </c>
      <c r="F299" s="2">
        <f>'Moving Avg'!D299</f>
        <v>7.9867999999999997</v>
      </c>
      <c r="G299" s="2">
        <f>'Moving Avg'!F299</f>
        <v>8.0113999999999983</v>
      </c>
      <c r="H299" s="2">
        <f>'Moving Avg'!G299</f>
        <v>8.2528400000000008</v>
      </c>
      <c r="I299" s="2">
        <f>'Moving Avg'!H299</f>
        <v>9.9892399999999935</v>
      </c>
      <c r="J299" s="6" t="str">
        <f>OBV!F299</f>
        <v>BEARISH</v>
      </c>
      <c r="K299" s="6" t="str">
        <f>OBV!G299</f>
        <v>STRONG</v>
      </c>
      <c r="L299" s="6" t="str">
        <f>OBV!H299</f>
        <v>CONFIRMED BEARISH</v>
      </c>
    </row>
    <row r="300" spans="1:12" ht="13.5" x14ac:dyDescent="0.25">
      <c r="A300" s="3">
        <f>RSI!A300</f>
        <v>42443</v>
      </c>
      <c r="B300" s="2">
        <f>RSI!B300</f>
        <v>8.08</v>
      </c>
      <c r="C300" s="2">
        <f>RSI!I300</f>
        <v>49.611351617384379</v>
      </c>
      <c r="D300" s="2">
        <f>MACD!E300</f>
        <v>-6.0786182460509153E-2</v>
      </c>
      <c r="E300" s="2">
        <f>MACD!F300</f>
        <v>-2.7010719699186878E-2</v>
      </c>
      <c r="F300" s="2">
        <f>'Moving Avg'!D300</f>
        <v>8.0158000000000005</v>
      </c>
      <c r="G300" s="2">
        <f>'Moving Avg'!F300</f>
        <v>8.0136000000000003</v>
      </c>
      <c r="H300" s="2">
        <f>'Moving Avg'!G300</f>
        <v>8.2211000000000016</v>
      </c>
      <c r="I300" s="2">
        <f>'Moving Avg'!H300</f>
        <v>9.9721699999999949</v>
      </c>
      <c r="J300" s="6" t="str">
        <f>OBV!F300</f>
        <v>BULLISH</v>
      </c>
      <c r="K300" s="6" t="str">
        <f>OBV!G300</f>
        <v>WEAK</v>
      </c>
      <c r="L300" s="6" t="str">
        <f>OBV!H300</f>
        <v>CONFIRMED BULLISH</v>
      </c>
    </row>
    <row r="301" spans="1:12" ht="13.5" x14ac:dyDescent="0.25">
      <c r="A301" s="3">
        <f>RSI!A301</f>
        <v>42444</v>
      </c>
      <c r="B301" s="2">
        <f>RSI!B301</f>
        <v>7.9610000000000003</v>
      </c>
      <c r="C301" s="2">
        <f>RSI!I301</f>
        <v>46.24402721776665</v>
      </c>
      <c r="D301" s="2">
        <f>MACD!E301</f>
        <v>-6.8688564295717569E-2</v>
      </c>
      <c r="E301" s="2">
        <f>MACD!F301</f>
        <v>-3.5346288618493017E-2</v>
      </c>
      <c r="F301" s="2">
        <f>'Moving Avg'!D301</f>
        <v>7.9824000000000002</v>
      </c>
      <c r="G301" s="2">
        <f>'Moving Avg'!F301</f>
        <v>8.0050000000000008</v>
      </c>
      <c r="H301" s="2">
        <f>'Moving Avg'!G301</f>
        <v>8.1927000000000003</v>
      </c>
      <c r="I301" s="2">
        <f>'Moving Avg'!H301</f>
        <v>9.9543999999999944</v>
      </c>
      <c r="J301" s="6" t="str">
        <f>OBV!F301</f>
        <v>BEARISH</v>
      </c>
      <c r="K301" s="6" t="str">
        <f>OBV!G301</f>
        <v>STRONG</v>
      </c>
      <c r="L301" s="6" t="str">
        <f>OBV!H301</f>
        <v>CONFIRMED BEARISH</v>
      </c>
    </row>
    <row r="302" spans="1:12" ht="13.5" x14ac:dyDescent="0.25">
      <c r="A302" s="3">
        <f>RSI!A302</f>
        <v>42445</v>
      </c>
      <c r="B302" s="2">
        <f>RSI!B302</f>
        <v>8.0890000000000004</v>
      </c>
      <c r="C302" s="2">
        <f>RSI!I302</f>
        <v>50.162424748802778</v>
      </c>
      <c r="D302" s="2">
        <f>MACD!E302</f>
        <v>-5.027944961623021E-2</v>
      </c>
      <c r="E302" s="2">
        <f>MACD!F302</f>
        <v>-3.8332920818040454E-2</v>
      </c>
      <c r="F302" s="2">
        <f>'Moving Avg'!D302</f>
        <v>8.008799999999999</v>
      </c>
      <c r="G302" s="2">
        <f>'Moving Avg'!F302</f>
        <v>8.0032499999999995</v>
      </c>
      <c r="H302" s="2">
        <f>'Moving Avg'!G302</f>
        <v>8.172480000000002</v>
      </c>
      <c r="I302" s="2">
        <f>'Moving Avg'!H302</f>
        <v>9.9374799999999954</v>
      </c>
      <c r="J302" s="6" t="str">
        <f>OBV!F302</f>
        <v>BULLISH</v>
      </c>
      <c r="K302" s="6" t="str">
        <f>OBV!G302</f>
        <v>WEAK</v>
      </c>
      <c r="L302" s="6" t="str">
        <f>OBV!H302</f>
        <v>CONFIRMED BULLISH</v>
      </c>
    </row>
    <row r="303" spans="1:12" ht="13.5" x14ac:dyDescent="0.25">
      <c r="A303" s="3">
        <f>RSI!A303</f>
        <v>42446</v>
      </c>
      <c r="B303" s="2">
        <f>RSI!B303</f>
        <v>7.9610000000000003</v>
      </c>
      <c r="C303" s="2">
        <f>RSI!I303</f>
        <v>46.511313574475473</v>
      </c>
      <c r="D303" s="2">
        <f>MACD!E303</f>
        <v>-5.9146616752059344E-2</v>
      </c>
      <c r="E303" s="2">
        <f>MACD!F303</f>
        <v>-4.2495660004844234E-2</v>
      </c>
      <c r="F303" s="2">
        <f>'Moving Avg'!D303</f>
        <v>8.0183999999999997</v>
      </c>
      <c r="G303" s="2">
        <f>'Moving Avg'!F303</f>
        <v>7.9962</v>
      </c>
      <c r="H303" s="2">
        <f>'Moving Avg'!G303</f>
        <v>8.1497000000000011</v>
      </c>
      <c r="I303" s="2">
        <f>'Moving Avg'!H303</f>
        <v>9.9200249999999954</v>
      </c>
      <c r="J303" s="6" t="str">
        <f>OBV!F303</f>
        <v>BULLISH</v>
      </c>
      <c r="K303" s="6" t="str">
        <f>OBV!G303</f>
        <v>WEAK</v>
      </c>
      <c r="L303" s="6" t="str">
        <f>OBV!H303</f>
        <v>CONFIRMED BULLISH</v>
      </c>
    </row>
    <row r="304" spans="1:12" ht="13.5" x14ac:dyDescent="0.25">
      <c r="A304" s="3">
        <f>RSI!A304</f>
        <v>42447</v>
      </c>
      <c r="B304" s="2">
        <f>RSI!B304</f>
        <v>8.0449999999999999</v>
      </c>
      <c r="C304" s="2">
        <f>RSI!I304</f>
        <v>49.128158543077468</v>
      </c>
      <c r="D304" s="2">
        <f>MACD!E304</f>
        <v>-3.9727484260163592E-2</v>
      </c>
      <c r="E304" s="2">
        <f>MACD!F304</f>
        <v>-4.194202485590811E-2</v>
      </c>
      <c r="F304" s="2">
        <f>'Moving Avg'!D304</f>
        <v>8.0272000000000006</v>
      </c>
      <c r="G304" s="2">
        <f>'Moving Avg'!F304</f>
        <v>7.9942499999999992</v>
      </c>
      <c r="H304" s="2">
        <f>'Moving Avg'!G304</f>
        <v>8.1303600000000014</v>
      </c>
      <c r="I304" s="2">
        <f>'Moving Avg'!H304</f>
        <v>9.9029899999999973</v>
      </c>
      <c r="J304" s="6" t="str">
        <f>OBV!F304</f>
        <v>BULLISH</v>
      </c>
      <c r="K304" s="6" t="str">
        <f>OBV!G304</f>
        <v>WEAK</v>
      </c>
      <c r="L304" s="6" t="str">
        <f>OBV!H304</f>
        <v>CONFIRMED BULLISH</v>
      </c>
    </row>
    <row r="305" spans="1:12" ht="13.5" x14ac:dyDescent="0.25">
      <c r="A305" s="3">
        <f>RSI!A305</f>
        <v>42450</v>
      </c>
      <c r="B305" s="2">
        <f>RSI!B305</f>
        <v>8.2780000000000005</v>
      </c>
      <c r="C305" s="2">
        <f>RSI!I305</f>
        <v>55.614743543758422</v>
      </c>
      <c r="D305" s="2">
        <f>MACD!E305</f>
        <v>-6.9496226789189208E-2</v>
      </c>
      <c r="E305" s="2">
        <f>MACD!F305</f>
        <v>-4.7452865242564327E-2</v>
      </c>
      <c r="F305" s="2">
        <f>'Moving Avg'!D305</f>
        <v>8.0668000000000006</v>
      </c>
      <c r="G305" s="2">
        <f>'Moving Avg'!F305</f>
        <v>8.0083499999999983</v>
      </c>
      <c r="H305" s="2">
        <f>'Moving Avg'!G305</f>
        <v>8.120960000000002</v>
      </c>
      <c r="I305" s="2">
        <f>'Moving Avg'!H305</f>
        <v>9.8858599999999974</v>
      </c>
      <c r="J305" s="6" t="str">
        <f>OBV!F305</f>
        <v>BULLISH</v>
      </c>
      <c r="K305" s="6" t="str">
        <f>OBV!G305</f>
        <v>WEAK</v>
      </c>
      <c r="L305" s="6" t="str">
        <f>OBV!H305</f>
        <v>CONFIRMED BULLISH</v>
      </c>
    </row>
    <row r="306" spans="1:12" ht="13.5" x14ac:dyDescent="0.25">
      <c r="A306" s="3">
        <f>RSI!A306</f>
        <v>42451</v>
      </c>
      <c r="B306" s="2">
        <f>RSI!B306</f>
        <v>8.2780000000000005</v>
      </c>
      <c r="C306" s="2">
        <f>RSI!I306</f>
        <v>55.614743543758422</v>
      </c>
      <c r="D306" s="2">
        <f>MACD!E306</f>
        <v>-6.6243860089262085E-2</v>
      </c>
      <c r="E306" s="2">
        <f>MACD!F306</f>
        <v>-5.1211064211903884E-2</v>
      </c>
      <c r="F306" s="2">
        <f>'Moving Avg'!D306</f>
        <v>8.1301999999999985</v>
      </c>
      <c r="G306" s="2">
        <f>'Moving Avg'!F306</f>
        <v>8.022649999999997</v>
      </c>
      <c r="H306" s="2">
        <f>'Moving Avg'!G306</f>
        <v>8.1150800000000025</v>
      </c>
      <c r="I306" s="2">
        <f>'Moving Avg'!H306</f>
        <v>9.870199999999997</v>
      </c>
      <c r="J306" s="6" t="str">
        <f>OBV!F306</f>
        <v>BULLISH</v>
      </c>
      <c r="K306" s="6" t="str">
        <f>OBV!G306</f>
        <v>WEAK</v>
      </c>
      <c r="L306" s="6" t="str">
        <f>OBV!H306</f>
        <v>CONFIRMED BULLISH</v>
      </c>
    </row>
    <row r="307" spans="1:12" ht="13.5" x14ac:dyDescent="0.25">
      <c r="A307" s="3">
        <f>RSI!A307</f>
        <v>42452</v>
      </c>
      <c r="B307" s="2">
        <f>RSI!B307</f>
        <v>8.4619999999999997</v>
      </c>
      <c r="C307" s="2">
        <f>RSI!I307</f>
        <v>60.256056761331315</v>
      </c>
      <c r="D307" s="2">
        <f>MACD!E307</f>
        <v>-0.10458751740311634</v>
      </c>
      <c r="E307" s="2">
        <f>MACD!F307</f>
        <v>-6.1886354850146374E-2</v>
      </c>
      <c r="F307" s="2">
        <f>'Moving Avg'!D307</f>
        <v>8.2048000000000005</v>
      </c>
      <c r="G307" s="2">
        <f>'Moving Avg'!F307</f>
        <v>8.0461499999999972</v>
      </c>
      <c r="H307" s="2">
        <f>'Moving Avg'!G307</f>
        <v>8.1095400000000026</v>
      </c>
      <c r="I307" s="2">
        <f>'Moving Avg'!H307</f>
        <v>9.8558799999999973</v>
      </c>
      <c r="J307" s="6" t="str">
        <f>OBV!F307</f>
        <v>BULLISH</v>
      </c>
      <c r="K307" s="6" t="str">
        <f>OBV!G307</f>
        <v>WEAK</v>
      </c>
      <c r="L307" s="6" t="str">
        <f>OBV!H307</f>
        <v>CONFIRMED BULLISH</v>
      </c>
    </row>
    <row r="308" spans="1:12" ht="13.5" x14ac:dyDescent="0.25">
      <c r="A308" s="3">
        <f>RSI!A308</f>
        <v>42453</v>
      </c>
      <c r="B308" s="2">
        <f>RSI!B308</f>
        <v>8.2690000000000001</v>
      </c>
      <c r="C308" s="2">
        <f>RSI!I308</f>
        <v>53.890472059796394</v>
      </c>
      <c r="D308" s="2">
        <f>MACD!E308</f>
        <v>-0.13166488404612764</v>
      </c>
      <c r="E308" s="2">
        <f>MACD!F308</f>
        <v>-7.5842060689342627E-2</v>
      </c>
      <c r="F308" s="2">
        <f>'Moving Avg'!D308</f>
        <v>8.2664000000000009</v>
      </c>
      <c r="G308" s="2">
        <f>'Moving Avg'!F308</f>
        <v>8.0714499999999969</v>
      </c>
      <c r="H308" s="2">
        <f>'Moving Avg'!G308</f>
        <v>8.1053200000000007</v>
      </c>
      <c r="I308" s="2">
        <f>'Moving Avg'!H308</f>
        <v>9.8405949999999969</v>
      </c>
      <c r="J308" s="6" t="str">
        <f>OBV!F308</f>
        <v>BULLISH</v>
      </c>
      <c r="K308" s="6" t="str">
        <f>OBV!G308</f>
        <v>WEAK</v>
      </c>
      <c r="L308" s="6" t="str">
        <f>OBV!H308</f>
        <v>CONFIRMED BULLISH</v>
      </c>
    </row>
    <row r="309" spans="1:12" ht="13.5" x14ac:dyDescent="0.25">
      <c r="A309" s="3">
        <f>RSI!A309</f>
        <v>42454</v>
      </c>
      <c r="B309" s="2">
        <f>RSI!B309</f>
        <v>8.2650000000000006</v>
      </c>
      <c r="C309" s="2">
        <f>RSI!I309</f>
        <v>53.763702748526811</v>
      </c>
      <c r="D309" s="2">
        <f>MACD!E309</f>
        <v>-0.14160111279440102</v>
      </c>
      <c r="E309" s="2">
        <f>MACD!F309</f>
        <v>-8.8993871110354311E-2</v>
      </c>
      <c r="F309" s="2">
        <f>'Moving Avg'!D309</f>
        <v>8.3103999999999996</v>
      </c>
      <c r="G309" s="2">
        <f>'Moving Avg'!F309</f>
        <v>8.0808999999999997</v>
      </c>
      <c r="H309" s="2">
        <f>'Moving Avg'!G309</f>
        <v>8.1053200000000007</v>
      </c>
      <c r="I309" s="2">
        <f>'Moving Avg'!H309</f>
        <v>9.8248699999999989</v>
      </c>
      <c r="J309" s="6" t="str">
        <f>OBV!F309</f>
        <v>BULLISH</v>
      </c>
      <c r="K309" s="6" t="str">
        <f>OBV!G309</f>
        <v>NEUTRAL</v>
      </c>
      <c r="L309" s="6" t="str">
        <f>OBV!H309</f>
        <v>CONFIRMED BULLISH</v>
      </c>
    </row>
    <row r="310" spans="1:12" ht="13.5" x14ac:dyDescent="0.25">
      <c r="A310" s="3">
        <f>RSI!A310</f>
        <v>42457</v>
      </c>
      <c r="B310" s="2">
        <f>RSI!B310</f>
        <v>8.3079999999999998</v>
      </c>
      <c r="C310" s="2">
        <f>RSI!I310</f>
        <v>54.989473855341693</v>
      </c>
      <c r="D310" s="2">
        <f>MACD!E310</f>
        <v>-0.14181210554254342</v>
      </c>
      <c r="E310" s="2">
        <f>MACD!F310</f>
        <v>-9.9557517996792133E-2</v>
      </c>
      <c r="F310" s="2">
        <f>'Moving Avg'!D310</f>
        <v>8.3163999999999998</v>
      </c>
      <c r="G310" s="2">
        <f>'Moving Avg'!F310</f>
        <v>8.1006499999999981</v>
      </c>
      <c r="H310" s="2">
        <f>'Moving Avg'!G310</f>
        <v>8.1061800000000019</v>
      </c>
      <c r="I310" s="2">
        <f>'Moving Avg'!H310</f>
        <v>9.8104049999999976</v>
      </c>
      <c r="J310" s="6" t="str">
        <f>OBV!F310</f>
        <v>BULLISH</v>
      </c>
      <c r="K310" s="6" t="str">
        <f>OBV!G310</f>
        <v>NEUTRAL</v>
      </c>
      <c r="L310" s="6" t="str">
        <f>OBV!H310</f>
        <v>CONFIRMED BULLISH</v>
      </c>
    </row>
    <row r="311" spans="1:12" ht="13.5" x14ac:dyDescent="0.25">
      <c r="A311" s="3">
        <f>RSI!A311</f>
        <v>42458</v>
      </c>
      <c r="B311" s="2">
        <f>RSI!B311</f>
        <v>8.2690000000000001</v>
      </c>
      <c r="C311" s="2">
        <f>RSI!I311</f>
        <v>53.601491197544227</v>
      </c>
      <c r="D311" s="2">
        <f>MACD!E311</f>
        <v>-0.15837841489743987</v>
      </c>
      <c r="E311" s="2">
        <f>MACD!F311</f>
        <v>-0.11132169737692169</v>
      </c>
      <c r="F311" s="2">
        <f>'Moving Avg'!D311</f>
        <v>8.3146000000000004</v>
      </c>
      <c r="G311" s="2">
        <f>'Moving Avg'!F311</f>
        <v>8.1184500000000011</v>
      </c>
      <c r="H311" s="2">
        <f>'Moving Avg'!G311</f>
        <v>8.1013400000000004</v>
      </c>
      <c r="I311" s="2">
        <f>'Moving Avg'!H311</f>
        <v>9.794909999999998</v>
      </c>
      <c r="J311" s="6" t="str">
        <f>OBV!F311</f>
        <v>BEARISH</v>
      </c>
      <c r="K311" s="6" t="str">
        <f>OBV!G311</f>
        <v>STRONG</v>
      </c>
      <c r="L311" s="6" t="str">
        <f>OBV!H311</f>
        <v>CONFIRMED BEARISH</v>
      </c>
    </row>
    <row r="312" spans="1:12" ht="13.5" x14ac:dyDescent="0.25">
      <c r="A312" s="3">
        <f>RSI!A312</f>
        <v>42459</v>
      </c>
      <c r="B312" s="2">
        <f>RSI!B312</f>
        <v>8.2210000000000001</v>
      </c>
      <c r="C312" s="2">
        <f>RSI!I312</f>
        <v>51.866285613952329</v>
      </c>
      <c r="D312" s="2">
        <f>MACD!E312</f>
        <v>-0.14981494313962429</v>
      </c>
      <c r="E312" s="2">
        <f>MACD!F312</f>
        <v>-0.11902034652946221</v>
      </c>
      <c r="F312" s="2">
        <f>'Moving Avg'!D312</f>
        <v>8.2663999999999991</v>
      </c>
      <c r="G312" s="2">
        <f>'Moving Avg'!F312</f>
        <v>8.1228499999999997</v>
      </c>
      <c r="H312" s="2">
        <f>'Moving Avg'!G312</f>
        <v>8.1013400000000004</v>
      </c>
      <c r="I312" s="2">
        <f>'Moving Avg'!H312</f>
        <v>9.7791750000000004</v>
      </c>
      <c r="J312" s="6" t="str">
        <f>OBV!F312</f>
        <v>BEARISH</v>
      </c>
      <c r="K312" s="6" t="str">
        <f>OBV!G312</f>
        <v>STRONG</v>
      </c>
      <c r="L312" s="6" t="str">
        <f>OBV!H312</f>
        <v>CONFIRMED BEARISH</v>
      </c>
    </row>
    <row r="313" spans="1:12" ht="13.5" x14ac:dyDescent="0.25">
      <c r="A313" s="3">
        <f>RSI!A313</f>
        <v>42460</v>
      </c>
      <c r="B313" s="2">
        <f>RSI!B313</f>
        <v>8.0449999999999999</v>
      </c>
      <c r="C313" s="2">
        <f>RSI!I313</f>
        <v>45.987711756822108</v>
      </c>
      <c r="D313" s="2">
        <f>MACD!E313</f>
        <v>-0.14955792175512883</v>
      </c>
      <c r="E313" s="2">
        <f>MACD!F313</f>
        <v>-0.12512786157459554</v>
      </c>
      <c r="F313" s="2">
        <f>'Moving Avg'!D313</f>
        <v>8.2216000000000005</v>
      </c>
      <c r="G313" s="2">
        <f>'Moving Avg'!F313</f>
        <v>8.1294500000000021</v>
      </c>
      <c r="H313" s="2">
        <f>'Moving Avg'!G313</f>
        <v>8.0969400000000018</v>
      </c>
      <c r="I313" s="2">
        <f>'Moving Avg'!H313</f>
        <v>9.76281</v>
      </c>
      <c r="J313" s="6" t="str">
        <f>OBV!F313</f>
        <v>BEARISH</v>
      </c>
      <c r="K313" s="6" t="str">
        <f>OBV!G313</f>
        <v>STRONG</v>
      </c>
      <c r="L313" s="6" t="str">
        <f>OBV!H313</f>
        <v>CONFIRMED BEARISH</v>
      </c>
    </row>
    <row r="314" spans="1:12" ht="13.5" x14ac:dyDescent="0.25">
      <c r="A314" s="3">
        <f>RSI!A314</f>
        <v>42461</v>
      </c>
      <c r="B314" s="2">
        <f>RSI!B314</f>
        <v>8.1809999999999992</v>
      </c>
      <c r="C314" s="2">
        <f>RSI!I314</f>
        <v>50.642999351458556</v>
      </c>
      <c r="D314" s="2">
        <f>MACD!E314</f>
        <v>-0.14576045005211924</v>
      </c>
      <c r="E314" s="2">
        <f>MACD!F314</f>
        <v>-0.12925437927010031</v>
      </c>
      <c r="F314" s="2">
        <f>'Moving Avg'!D314</f>
        <v>8.2047999999999988</v>
      </c>
      <c r="G314" s="2">
        <f>'Moving Avg'!F314</f>
        <v>8.1323000000000008</v>
      </c>
      <c r="H314" s="2">
        <f>'Moving Avg'!G314</f>
        <v>8.0985200000000006</v>
      </c>
      <c r="I314" s="2">
        <f>'Moving Avg'!H314</f>
        <v>9.7471250000000023</v>
      </c>
      <c r="J314" s="6" t="str">
        <f>OBV!F314</f>
        <v>BEARISH</v>
      </c>
      <c r="K314" s="6" t="str">
        <f>OBV!G314</f>
        <v>STRONG</v>
      </c>
      <c r="L314" s="6" t="str">
        <f>OBV!H314</f>
        <v>CONFIRMED BEARISH</v>
      </c>
    </row>
    <row r="315" spans="1:12" ht="13.5" x14ac:dyDescent="0.25">
      <c r="A315" s="3">
        <f>RSI!A315</f>
        <v>42464</v>
      </c>
      <c r="B315" s="2">
        <f>RSI!B315</f>
        <v>8.093</v>
      </c>
      <c r="C315" s="2">
        <f>RSI!I315</f>
        <v>47.773728642036531</v>
      </c>
      <c r="D315" s="2">
        <f>MACD!E315</f>
        <v>-0.10030932036968032</v>
      </c>
      <c r="E315" s="2">
        <f>MACD!F315</f>
        <v>-0.12346536749001631</v>
      </c>
      <c r="F315" s="2">
        <f>'Moving Avg'!D315</f>
        <v>8.1617999999999995</v>
      </c>
      <c r="G315" s="2">
        <f>'Moving Avg'!F315</f>
        <v>8.1402000000000019</v>
      </c>
      <c r="H315" s="2">
        <f>'Moving Avg'!G315</f>
        <v>8.0990400000000005</v>
      </c>
      <c r="I315" s="2">
        <f>'Moving Avg'!H315</f>
        <v>9.7310000000000034</v>
      </c>
      <c r="J315" s="6" t="str">
        <f>OBV!F315</f>
        <v>BEARISH</v>
      </c>
      <c r="K315" s="6" t="str">
        <f>OBV!G315</f>
        <v>STRONG</v>
      </c>
      <c r="L315" s="6" t="str">
        <f>OBV!H315</f>
        <v>CONFIRMED BEARISH</v>
      </c>
    </row>
    <row r="316" spans="1:12" ht="13.5" x14ac:dyDescent="0.25">
      <c r="A316" s="3">
        <f>RSI!A316</f>
        <v>42465</v>
      </c>
      <c r="B316" s="2">
        <f>RSI!B316</f>
        <v>8.093</v>
      </c>
      <c r="C316" s="2">
        <f>RSI!I316</f>
        <v>47.773728642036531</v>
      </c>
      <c r="D316" s="2">
        <f>MACD!E316</f>
        <v>-6.1448072665552189E-2</v>
      </c>
      <c r="E316" s="2">
        <f>MACD!F316</f>
        <v>-0.11106190852512349</v>
      </c>
      <c r="F316" s="2">
        <f>'Moving Avg'!D316</f>
        <v>8.1265999999999998</v>
      </c>
      <c r="G316" s="2">
        <f>'Moving Avg'!F316</f>
        <v>8.1384500000000006</v>
      </c>
      <c r="H316" s="2">
        <f>'Moving Avg'!G316</f>
        <v>8.0993000000000013</v>
      </c>
      <c r="I316" s="2">
        <f>'Moving Avg'!H316</f>
        <v>9.7148750000000046</v>
      </c>
      <c r="J316" s="6" t="str">
        <f>OBV!F316</f>
        <v>BEARISH</v>
      </c>
      <c r="K316" s="6" t="str">
        <f>OBV!G316</f>
        <v>STRONG</v>
      </c>
      <c r="L316" s="6" t="str">
        <f>OBV!H316</f>
        <v>CONFIRMED BEARISH</v>
      </c>
    </row>
    <row r="317" spans="1:12" ht="13.5" x14ac:dyDescent="0.25">
      <c r="A317" s="3">
        <f>RSI!A317</f>
        <v>42466</v>
      </c>
      <c r="B317" s="2">
        <f>RSI!B317</f>
        <v>8.093</v>
      </c>
      <c r="C317" s="2">
        <f>RSI!I317</f>
        <v>47.773728642036531</v>
      </c>
      <c r="D317" s="2">
        <f>MACD!E317</f>
        <v>1.1499117860225283E-4</v>
      </c>
      <c r="E317" s="2">
        <f>MACD!F317</f>
        <v>-8.8826528584378339E-2</v>
      </c>
      <c r="F317" s="2">
        <f>'Moving Avg'!D317</f>
        <v>8.1009999999999991</v>
      </c>
      <c r="G317" s="2">
        <f>'Moving Avg'!F317</f>
        <v>8.1452500000000008</v>
      </c>
      <c r="H317" s="2">
        <f>'Moving Avg'!G317</f>
        <v>8.1000000000000014</v>
      </c>
      <c r="I317" s="2">
        <f>'Moving Avg'!H317</f>
        <v>9.7004300000000043</v>
      </c>
      <c r="J317" s="6" t="str">
        <f>OBV!F317</f>
        <v>BEARISH</v>
      </c>
      <c r="K317" s="6" t="str">
        <f>OBV!G317</f>
        <v>STRONG</v>
      </c>
      <c r="L317" s="6" t="str">
        <f>OBV!H317</f>
        <v>CONFIRMED BEARISH</v>
      </c>
    </row>
    <row r="318" spans="1:12" ht="13.5" x14ac:dyDescent="0.25">
      <c r="A318" s="3">
        <f>RSI!A318</f>
        <v>42467</v>
      </c>
      <c r="B318" s="2">
        <f>RSI!B318</f>
        <v>8.0890000000000004</v>
      </c>
      <c r="C318" s="2">
        <f>RSI!I318</f>
        <v>47.620557148382083</v>
      </c>
      <c r="D318" s="2">
        <f>MACD!E318</f>
        <v>2.3155967225404694E-2</v>
      </c>
      <c r="E318" s="2">
        <f>MACD!F318</f>
        <v>-6.6430029422421738E-2</v>
      </c>
      <c r="F318" s="2">
        <f>'Moving Avg'!D318</f>
        <v>8.1097999999999999</v>
      </c>
      <c r="G318" s="2">
        <f>'Moving Avg'!F318</f>
        <v>8.1540499999999998</v>
      </c>
      <c r="H318" s="2">
        <f>'Moving Avg'!G318</f>
        <v>8.1011400000000044</v>
      </c>
      <c r="I318" s="2">
        <f>'Moving Avg'!H318</f>
        <v>9.6843700000000048</v>
      </c>
      <c r="J318" s="6" t="str">
        <f>OBV!F318</f>
        <v>BEARISH</v>
      </c>
      <c r="K318" s="6" t="str">
        <f>OBV!G318</f>
        <v>STRONG</v>
      </c>
      <c r="L318" s="6" t="str">
        <f>OBV!H318</f>
        <v>BEARISH DIVERGENCE</v>
      </c>
    </row>
    <row r="319" spans="1:12" ht="13.5" x14ac:dyDescent="0.25">
      <c r="A319" s="3">
        <f>RSI!A319</f>
        <v>42468</v>
      </c>
      <c r="B319" s="2">
        <f>RSI!B319</f>
        <v>8.2210000000000001</v>
      </c>
      <c r="C319" s="2">
        <f>RSI!I319</f>
        <v>52.978343115109382</v>
      </c>
      <c r="D319" s="2">
        <f>MACD!E319</f>
        <v>3.2602247977454368E-2</v>
      </c>
      <c r="E319" s="2">
        <f>MACD!F319</f>
        <v>-4.6623573942446518E-2</v>
      </c>
      <c r="F319" s="2">
        <f>'Moving Avg'!D319</f>
        <v>8.117799999999999</v>
      </c>
      <c r="G319" s="2">
        <f>'Moving Avg'!F319</f>
        <v>8.165049999999999</v>
      </c>
      <c r="H319" s="2">
        <f>'Moving Avg'!G319</f>
        <v>8.1045800000000039</v>
      </c>
      <c r="I319" s="2">
        <f>'Moving Avg'!H319</f>
        <v>9.6706450000000057</v>
      </c>
      <c r="J319" s="6" t="str">
        <f>OBV!F319</f>
        <v>BEARISH</v>
      </c>
      <c r="K319" s="6" t="str">
        <f>OBV!G319</f>
        <v>STRONG</v>
      </c>
      <c r="L319" s="6" t="str">
        <f>OBV!H319</f>
        <v>BEARISH DIVERGENCE</v>
      </c>
    </row>
    <row r="320" spans="1:12" ht="13.5" x14ac:dyDescent="0.25">
      <c r="A320" s="3">
        <f>RSI!A320</f>
        <v>42471</v>
      </c>
      <c r="B320" s="2">
        <f>RSI!B320</f>
        <v>8.3520000000000003</v>
      </c>
      <c r="C320" s="2">
        <f>RSI!I320</f>
        <v>57.612246105694318</v>
      </c>
      <c r="D320" s="2">
        <f>MACD!E320</f>
        <v>3.7044750014217698E-2</v>
      </c>
      <c r="E320" s="2">
        <f>MACD!F320</f>
        <v>-2.988990915111368E-2</v>
      </c>
      <c r="F320" s="2">
        <f>'Moving Avg'!D320</f>
        <v>8.1695999999999991</v>
      </c>
      <c r="G320" s="2">
        <f>'Moving Avg'!F320</f>
        <v>8.1786500000000011</v>
      </c>
      <c r="H320" s="2">
        <f>'Moving Avg'!G320</f>
        <v>8.1103800000000028</v>
      </c>
      <c r="I320" s="2">
        <f>'Moving Avg'!H320</f>
        <v>9.657365000000004</v>
      </c>
      <c r="J320" s="6" t="str">
        <f>OBV!F320</f>
        <v>BULLISH</v>
      </c>
      <c r="K320" s="6" t="str">
        <f>OBV!G320</f>
        <v>WEAK</v>
      </c>
      <c r="L320" s="6" t="str">
        <f>OBV!H320</f>
        <v>CONFIRMED BULLISH</v>
      </c>
    </row>
    <row r="321" spans="1:12" ht="13.5" x14ac:dyDescent="0.25">
      <c r="A321" s="3">
        <f>RSI!A321</f>
        <v>42472</v>
      </c>
      <c r="B321" s="2">
        <f>RSI!B321</f>
        <v>8.3000000000000007</v>
      </c>
      <c r="C321" s="2">
        <f>RSI!I321</f>
        <v>55.283298653850679</v>
      </c>
      <c r="D321" s="2">
        <f>MACD!E321</f>
        <v>3.7453607735166372E-2</v>
      </c>
      <c r="E321" s="2">
        <f>MACD!F321</f>
        <v>-1.642120577385767E-2</v>
      </c>
      <c r="F321" s="2">
        <f>'Moving Avg'!D321</f>
        <v>8.2110000000000021</v>
      </c>
      <c r="G321" s="2">
        <f>'Moving Avg'!F321</f>
        <v>8.1956000000000007</v>
      </c>
      <c r="H321" s="2">
        <f>'Moving Avg'!G321</f>
        <v>8.1146000000000029</v>
      </c>
      <c r="I321" s="2">
        <f>'Moving Avg'!H321</f>
        <v>9.6438250000000032</v>
      </c>
      <c r="J321" s="6" t="str">
        <f>OBV!F321</f>
        <v>BEARISH</v>
      </c>
      <c r="K321" s="6" t="str">
        <f>OBV!G321</f>
        <v>NEUTRAL</v>
      </c>
      <c r="L321" s="6" t="str">
        <f>OBV!H321</f>
        <v>BEARISH DIVERGENCE</v>
      </c>
    </row>
    <row r="322" spans="1:12" ht="13.5" x14ac:dyDescent="0.25">
      <c r="A322" s="3">
        <f>RSI!A322</f>
        <v>42473</v>
      </c>
      <c r="B322" s="2">
        <f>RSI!B322</f>
        <v>8.1989999999999998</v>
      </c>
      <c r="C322" s="2">
        <f>RSI!I322</f>
        <v>50.973179102535767</v>
      </c>
      <c r="D322" s="2">
        <f>MACD!E322</f>
        <v>3.7090705861434259E-2</v>
      </c>
      <c r="E322" s="2">
        <f>MACD!F322</f>
        <v>-5.7188234467992856E-3</v>
      </c>
      <c r="F322" s="2">
        <f>'Moving Avg'!D322</f>
        <v>8.2322000000000006</v>
      </c>
      <c r="G322" s="2">
        <f>'Moving Avg'!F322</f>
        <v>8.2011000000000021</v>
      </c>
      <c r="H322" s="2">
        <f>'Moving Avg'!G322</f>
        <v>8.1194400000000044</v>
      </c>
      <c r="I322" s="2">
        <f>'Moving Avg'!H322</f>
        <v>9.6281350000000057</v>
      </c>
      <c r="J322" s="6" t="str">
        <f>OBV!F322</f>
        <v>BEARISH</v>
      </c>
      <c r="K322" s="6" t="str">
        <f>OBV!G322</f>
        <v>STRONG</v>
      </c>
      <c r="L322" s="6" t="str">
        <f>OBV!H322</f>
        <v>BEARISH DIVERGENCE</v>
      </c>
    </row>
    <row r="323" spans="1:12" ht="13.5" x14ac:dyDescent="0.25">
      <c r="A323" s="3">
        <f>RSI!A323</f>
        <v>42474</v>
      </c>
      <c r="B323" s="2">
        <f>RSI!B323</f>
        <v>8.1989999999999998</v>
      </c>
      <c r="C323" s="2">
        <f>RSI!I323</f>
        <v>50.973179102535767</v>
      </c>
      <c r="D323" s="2">
        <f>MACD!E323</f>
        <v>9.5574840986927256E-3</v>
      </c>
      <c r="E323" s="2">
        <f>MACD!F323</f>
        <v>-2.6635619377008836E-3</v>
      </c>
      <c r="F323" s="2">
        <f>'Moving Avg'!D323</f>
        <v>8.2542000000000009</v>
      </c>
      <c r="G323" s="2">
        <f>'Moving Avg'!F323</f>
        <v>8.2130000000000027</v>
      </c>
      <c r="H323" s="2">
        <f>'Moving Avg'!G323</f>
        <v>8.119880000000002</v>
      </c>
      <c r="I323" s="2">
        <f>'Moving Avg'!H323</f>
        <v>9.6114100000000047</v>
      </c>
      <c r="J323" s="6" t="str">
        <f>OBV!F323</f>
        <v>BEARISH</v>
      </c>
      <c r="K323" s="6" t="str">
        <f>OBV!G323</f>
        <v>NEUTRAL</v>
      </c>
      <c r="L323" s="6" t="str">
        <f>OBV!H323</f>
        <v>BEARISH DIVERGENCE</v>
      </c>
    </row>
    <row r="324" spans="1:12" ht="13.5" x14ac:dyDescent="0.25">
      <c r="A324" s="3">
        <f>RSI!A324</f>
        <v>42475</v>
      </c>
      <c r="B324" s="2">
        <f>RSI!B324</f>
        <v>8.0709999999999997</v>
      </c>
      <c r="C324" s="2">
        <f>RSI!I324</f>
        <v>45.732600623680305</v>
      </c>
      <c r="D324" s="2">
        <f>MACD!E324</f>
        <v>1.6526527058383422E-2</v>
      </c>
      <c r="E324" s="2">
        <f>MACD!F324</f>
        <v>1.1744558615159775E-3</v>
      </c>
      <c r="F324" s="2">
        <f>'Moving Avg'!D324</f>
        <v>8.2241999999999997</v>
      </c>
      <c r="G324" s="2">
        <f>'Moving Avg'!F324</f>
        <v>8.2143000000000015</v>
      </c>
      <c r="H324" s="2">
        <f>'Moving Avg'!G324</f>
        <v>8.1178600000000021</v>
      </c>
      <c r="I324" s="2">
        <f>'Moving Avg'!H324</f>
        <v>9.5925700000000056</v>
      </c>
      <c r="J324" s="6" t="str">
        <f>OBV!F324</f>
        <v>BEARISH</v>
      </c>
      <c r="K324" s="6" t="str">
        <f>OBV!G324</f>
        <v>STRONG</v>
      </c>
      <c r="L324" s="6" t="str">
        <f>OBV!H324</f>
        <v>CONFIRMED BEARISH</v>
      </c>
    </row>
    <row r="325" spans="1:12" ht="13.5" x14ac:dyDescent="0.25">
      <c r="A325" s="3">
        <f>RSI!A325</f>
        <v>42478</v>
      </c>
      <c r="B325" s="2">
        <f>RSI!B325</f>
        <v>8.0709999999999997</v>
      </c>
      <c r="C325" s="2">
        <f>RSI!I325</f>
        <v>45.732600623680312</v>
      </c>
      <c r="D325" s="2">
        <f>MACD!E325</f>
        <v>9.5133666757103441E-3</v>
      </c>
      <c r="E325" s="2">
        <f>MACD!F325</f>
        <v>2.842238024354851E-3</v>
      </c>
      <c r="F325" s="2">
        <f>'Moving Avg'!D325</f>
        <v>8.1679999999999993</v>
      </c>
      <c r="G325" s="2">
        <f>'Moving Avg'!F325</f>
        <v>8.2039500000000025</v>
      </c>
      <c r="H325" s="2">
        <f>'Moving Avg'!G325</f>
        <v>8.1158400000000022</v>
      </c>
      <c r="I325" s="2">
        <f>'Moving Avg'!H325</f>
        <v>9.5754900000000038</v>
      </c>
      <c r="J325" s="6" t="str">
        <f>OBV!F325</f>
        <v>BEARISH</v>
      </c>
      <c r="K325" s="6" t="str">
        <f>OBV!G325</f>
        <v>STRONG</v>
      </c>
      <c r="L325" s="6" t="str">
        <f>OBV!H325</f>
        <v>CONFIRMED BEARISH</v>
      </c>
    </row>
    <row r="326" spans="1:12" ht="13.5" x14ac:dyDescent="0.25">
      <c r="A326" s="3">
        <f>RSI!A326</f>
        <v>42479</v>
      </c>
      <c r="B326" s="2">
        <f>RSI!B326</f>
        <v>8.3040000000000003</v>
      </c>
      <c r="C326" s="2">
        <f>RSI!I326</f>
        <v>55.410579222706907</v>
      </c>
      <c r="D326" s="2">
        <f>MACD!E326</f>
        <v>-1.3098236093343374E-2</v>
      </c>
      <c r="E326" s="2">
        <f>MACD!F326</f>
        <v>-3.4585679918479415E-4</v>
      </c>
      <c r="F326" s="2">
        <f>'Moving Avg'!D326</f>
        <v>8.1688000000000009</v>
      </c>
      <c r="G326" s="2">
        <f>'Moving Avg'!F326</f>
        <v>8.2052500000000013</v>
      </c>
      <c r="H326" s="2">
        <f>'Moving Avg'!G326</f>
        <v>8.1148800000000012</v>
      </c>
      <c r="I326" s="2">
        <f>'Moving Avg'!H326</f>
        <v>9.5595750000000042</v>
      </c>
      <c r="J326" s="6" t="str">
        <f>OBV!F326</f>
        <v>BEARISH</v>
      </c>
      <c r="K326" s="6" t="str">
        <f>OBV!G326</f>
        <v>STRONG</v>
      </c>
      <c r="L326" s="6" t="str">
        <f>OBV!H326</f>
        <v>BEARISH DIVERGENCE</v>
      </c>
    </row>
    <row r="327" spans="1:12" ht="13.5" x14ac:dyDescent="0.25">
      <c r="A327" s="3">
        <f>RSI!A327</f>
        <v>42480</v>
      </c>
      <c r="B327" s="2">
        <f>RSI!B327</f>
        <v>8.3040000000000003</v>
      </c>
      <c r="C327" s="2">
        <f>RSI!I327</f>
        <v>55.410579222706907</v>
      </c>
      <c r="D327" s="2">
        <f>MACD!E327</f>
        <v>-3.3069170045241236E-2</v>
      </c>
      <c r="E327" s="2">
        <f>MACD!F327</f>
        <v>-6.8905194483960827E-3</v>
      </c>
      <c r="F327" s="2">
        <f>'Moving Avg'!D327</f>
        <v>8.1898000000000017</v>
      </c>
      <c r="G327" s="2">
        <f>'Moving Avg'!F327</f>
        <v>8.1973500000000001</v>
      </c>
      <c r="H327" s="2">
        <f>'Moving Avg'!G327</f>
        <v>8.118920000000001</v>
      </c>
      <c r="I327" s="2">
        <f>'Moving Avg'!H327</f>
        <v>9.5448250000000048</v>
      </c>
      <c r="J327" s="6" t="str">
        <f>OBV!F327</f>
        <v>BULLISH</v>
      </c>
      <c r="K327" s="6" t="str">
        <f>OBV!G327</f>
        <v>NEUTRAL</v>
      </c>
      <c r="L327" s="6" t="str">
        <f>OBV!H327</f>
        <v>CONFIRMED BULLISH</v>
      </c>
    </row>
    <row r="328" spans="1:12" ht="13.5" x14ac:dyDescent="0.25">
      <c r="A328" s="3">
        <f>RSI!A328</f>
        <v>42481</v>
      </c>
      <c r="B328" s="2">
        <f>RSI!B328</f>
        <v>8.0619999999999994</v>
      </c>
      <c r="C328" s="2">
        <f>RSI!I328</f>
        <v>45.612177051649816</v>
      </c>
      <c r="D328" s="2">
        <f>MACD!E328</f>
        <v>-3.3433073625273479E-2</v>
      </c>
      <c r="E328" s="2">
        <f>MACD!F328</f>
        <v>-1.2199030283771563E-2</v>
      </c>
      <c r="F328" s="2">
        <f>'Moving Avg'!D328</f>
        <v>8.1623999999999999</v>
      </c>
      <c r="G328" s="2">
        <f>'Moving Avg'!F328</f>
        <v>8.1870000000000012</v>
      </c>
      <c r="H328" s="2">
        <f>'Moving Avg'!G328</f>
        <v>8.1134600000000017</v>
      </c>
      <c r="I328" s="2">
        <f>'Moving Avg'!H328</f>
        <v>9.5288650000000068</v>
      </c>
      <c r="J328" s="6" t="str">
        <f>OBV!F328</f>
        <v>BEARISH</v>
      </c>
      <c r="K328" s="6" t="str">
        <f>OBV!G328</f>
        <v>STRONG</v>
      </c>
      <c r="L328" s="6" t="str">
        <f>OBV!H328</f>
        <v>CONFIRMED BEARISH</v>
      </c>
    </row>
    <row r="329" spans="1:12" ht="13.5" x14ac:dyDescent="0.25">
      <c r="A329" s="3">
        <f>RSI!A329</f>
        <v>42482</v>
      </c>
      <c r="B329" s="2">
        <f>RSI!B329</f>
        <v>8.3040000000000003</v>
      </c>
      <c r="C329" s="2">
        <f>RSI!I329</f>
        <v>54.312656086753421</v>
      </c>
      <c r="D329" s="2">
        <f>MACD!E329</f>
        <v>-3.0647720890252472E-2</v>
      </c>
      <c r="E329" s="2">
        <f>MACD!F329</f>
        <v>-1.5888768405067748E-2</v>
      </c>
      <c r="F329" s="2">
        <f>'Moving Avg'!D329</f>
        <v>8.2089999999999996</v>
      </c>
      <c r="G329" s="2">
        <f>'Moving Avg'!F329</f>
        <v>8.1889500000000019</v>
      </c>
      <c r="H329" s="2">
        <f>'Moving Avg'!G329</f>
        <v>8.113900000000001</v>
      </c>
      <c r="I329" s="2">
        <f>'Moving Avg'!H329</f>
        <v>9.5124450000000067</v>
      </c>
      <c r="J329" s="6" t="str">
        <f>OBV!F329</f>
        <v>BULLISH</v>
      </c>
      <c r="K329" s="6" t="str">
        <f>OBV!G329</f>
        <v>WEAK</v>
      </c>
      <c r="L329" s="6" t="str">
        <f>OBV!H329</f>
        <v>CONFIRMED BULLISH</v>
      </c>
    </row>
    <row r="330" spans="1:12" ht="13.5" x14ac:dyDescent="0.25">
      <c r="A330" s="3">
        <f>RSI!A330</f>
        <v>42485</v>
      </c>
      <c r="B330" s="2">
        <f>RSI!B330</f>
        <v>8.282</v>
      </c>
      <c r="C330" s="2">
        <f>RSI!I330</f>
        <v>53.475154694700961</v>
      </c>
      <c r="D330" s="2">
        <f>MACD!E330</f>
        <v>-7.2785958597911815E-3</v>
      </c>
      <c r="E330" s="2">
        <f>MACD!F330</f>
        <v>-1.4166733896012435E-2</v>
      </c>
      <c r="F330" s="2">
        <f>'Moving Avg'!D330</f>
        <v>8.2512000000000008</v>
      </c>
      <c r="G330" s="2">
        <f>'Moving Avg'!F330</f>
        <v>8.1876500000000014</v>
      </c>
      <c r="H330" s="2">
        <f>'Moving Avg'!G330</f>
        <v>8.1188200000000013</v>
      </c>
      <c r="I330" s="2">
        <f>'Moving Avg'!H330</f>
        <v>9.4959150000000072</v>
      </c>
      <c r="J330" s="6" t="str">
        <f>OBV!F330</f>
        <v>BULLISH</v>
      </c>
      <c r="K330" s="6" t="str">
        <f>OBV!G330</f>
        <v>NEUTRAL</v>
      </c>
      <c r="L330" s="6" t="str">
        <f>OBV!H330</f>
        <v>CONFIRMED BULLISH</v>
      </c>
    </row>
    <row r="331" spans="1:12" ht="13.5" x14ac:dyDescent="0.25">
      <c r="A331" s="3">
        <f>RSI!A331</f>
        <v>42486</v>
      </c>
      <c r="B331" s="2">
        <f>RSI!B331</f>
        <v>8.0359999999999996</v>
      </c>
      <c r="C331" s="2">
        <f>RSI!I331</f>
        <v>45.100564194649287</v>
      </c>
      <c r="D331" s="2">
        <f>MACD!E331</f>
        <v>2.2133437663901745E-2</v>
      </c>
      <c r="E331" s="2">
        <f>MACD!F331</f>
        <v>-6.9066995840296004E-3</v>
      </c>
      <c r="F331" s="2">
        <f>'Moving Avg'!D331</f>
        <v>8.1975999999999996</v>
      </c>
      <c r="G331" s="2">
        <f>'Moving Avg'!F331</f>
        <v>8.1760000000000002</v>
      </c>
      <c r="H331" s="2">
        <f>'Moving Avg'!G331</f>
        <v>8.1168800000000019</v>
      </c>
      <c r="I331" s="2">
        <f>'Moving Avg'!H331</f>
        <v>9.4770350000000061</v>
      </c>
      <c r="J331" s="6" t="str">
        <f>OBV!F331</f>
        <v>BEARISH</v>
      </c>
      <c r="K331" s="6" t="str">
        <f>OBV!G331</f>
        <v>STRONG</v>
      </c>
      <c r="L331" s="6" t="str">
        <f>OBV!H331</f>
        <v>CONFIRMED BEARISH</v>
      </c>
    </row>
    <row r="332" spans="1:12" ht="13.5" x14ac:dyDescent="0.25">
      <c r="A332" s="3">
        <f>RSI!A332</f>
        <v>42487</v>
      </c>
      <c r="B332" s="2">
        <f>RSI!B332</f>
        <v>8.2650000000000006</v>
      </c>
      <c r="C332" s="2">
        <f>RSI!I332</f>
        <v>52.550139714478036</v>
      </c>
      <c r="D332" s="2">
        <f>MACD!E332</f>
        <v>1.5431943271762449E-2</v>
      </c>
      <c r="E332" s="2">
        <f>MACD!F332</f>
        <v>-2.4389710128711905E-3</v>
      </c>
      <c r="F332" s="2">
        <f>'Moving Avg'!D332</f>
        <v>8.1898</v>
      </c>
      <c r="G332" s="2">
        <f>'Moving Avg'!F332</f>
        <v>8.1782000000000004</v>
      </c>
      <c r="H332" s="2">
        <f>'Moving Avg'!G332</f>
        <v>8.1196999999999999</v>
      </c>
      <c r="I332" s="2">
        <f>'Moving Avg'!H332</f>
        <v>9.4593000000000078</v>
      </c>
      <c r="J332" s="6" t="str">
        <f>OBV!F332</f>
        <v>BEARISH</v>
      </c>
      <c r="K332" s="6" t="str">
        <f>OBV!G332</f>
        <v>STRONG</v>
      </c>
      <c r="L332" s="6" t="str">
        <f>OBV!H332</f>
        <v>CONFIRMED BEARISH</v>
      </c>
    </row>
    <row r="333" spans="1:12" ht="13.5" x14ac:dyDescent="0.25">
      <c r="A333" s="3">
        <f>RSI!A333</f>
        <v>42488</v>
      </c>
      <c r="B333" s="2">
        <f>RSI!B333</f>
        <v>8.0579999999999998</v>
      </c>
      <c r="C333" s="2">
        <f>RSI!I333</f>
        <v>46.418529106022234</v>
      </c>
      <c r="D333" s="2">
        <f>MACD!E333</f>
        <v>2.4586818682232447E-2</v>
      </c>
      <c r="E333" s="2">
        <f>MACD!F333</f>
        <v>2.9661869261495373E-3</v>
      </c>
      <c r="F333" s="2">
        <f>'Moving Avg'!D333</f>
        <v>8.1890000000000001</v>
      </c>
      <c r="G333" s="2">
        <f>'Moving Avg'!F333</f>
        <v>8.1788500000000006</v>
      </c>
      <c r="H333" s="2">
        <f>'Moving Avg'!G333</f>
        <v>8.1188199999999995</v>
      </c>
      <c r="I333" s="2">
        <f>'Moving Avg'!H333</f>
        <v>9.4413450000000072</v>
      </c>
      <c r="J333" s="6" t="str">
        <f>OBV!F333</f>
        <v>BEARISH</v>
      </c>
      <c r="K333" s="6" t="str">
        <f>OBV!G333</f>
        <v>STRONG</v>
      </c>
      <c r="L333" s="6" t="str">
        <f>OBV!H333</f>
        <v>CONFIRMED BEARISH</v>
      </c>
    </row>
    <row r="334" spans="1:12" ht="13.5" x14ac:dyDescent="0.25">
      <c r="A334" s="3">
        <f>RSI!A334</f>
        <v>42489</v>
      </c>
      <c r="B334" s="2">
        <f>RSI!B334</f>
        <v>7.891</v>
      </c>
      <c r="C334" s="2">
        <f>RSI!I334</f>
        <v>42.145974687280521</v>
      </c>
      <c r="D334" s="2">
        <f>MACD!E334</f>
        <v>2.576415048608105E-2</v>
      </c>
      <c r="E334" s="2">
        <f>MACD!F334</f>
        <v>7.5257796381358408E-3</v>
      </c>
      <c r="F334" s="2">
        <f>'Moving Avg'!D334</f>
        <v>8.1063999999999989</v>
      </c>
      <c r="G334" s="2">
        <f>'Moving Avg'!F334</f>
        <v>8.1643500000000007</v>
      </c>
      <c r="H334" s="2">
        <f>'Moving Avg'!G334</f>
        <v>8.1149599999999982</v>
      </c>
      <c r="I334" s="2">
        <f>'Moving Avg'!H334</f>
        <v>9.4225550000000062</v>
      </c>
      <c r="J334" s="6" t="str">
        <f>OBV!F334</f>
        <v>BEARISH</v>
      </c>
      <c r="K334" s="6" t="str">
        <f>OBV!G334</f>
        <v>STRONG</v>
      </c>
      <c r="L334" s="6" t="str">
        <f>OBV!H334</f>
        <v>CONFIRMED BEARISH</v>
      </c>
    </row>
    <row r="335" spans="1:12" ht="13.5" x14ac:dyDescent="0.25">
      <c r="A335" s="3">
        <f>RSI!A335</f>
        <v>42492</v>
      </c>
      <c r="B335" s="2">
        <f>RSI!B335</f>
        <v>8.0229999999999997</v>
      </c>
      <c r="C335" s="2">
        <f>RSI!I335</f>
        <v>46.349486344287378</v>
      </c>
      <c r="D335" s="2">
        <f>MACD!E335</f>
        <v>1.8666457164467687E-2</v>
      </c>
      <c r="E335" s="2">
        <f>MACD!F335</f>
        <v>9.7539151434022104E-3</v>
      </c>
      <c r="F335" s="2">
        <f>'Moving Avg'!D335</f>
        <v>8.0545999999999989</v>
      </c>
      <c r="G335" s="2">
        <f>'Moving Avg'!F335</f>
        <v>8.1608499999999999</v>
      </c>
      <c r="H335" s="2">
        <f>'Moving Avg'!G335</f>
        <v>8.115499999999999</v>
      </c>
      <c r="I335" s="2">
        <f>'Moving Avg'!H335</f>
        <v>9.4044250000000051</v>
      </c>
      <c r="J335" s="6" t="str">
        <f>OBV!F335</f>
        <v>BEARISH</v>
      </c>
      <c r="K335" s="6" t="str">
        <f>OBV!G335</f>
        <v>STRONG</v>
      </c>
      <c r="L335" s="6" t="str">
        <f>OBV!H335</f>
        <v>CONFIRMED BEARISH</v>
      </c>
    </row>
    <row r="336" spans="1:12" ht="13.5" x14ac:dyDescent="0.25">
      <c r="A336" s="3">
        <f>RSI!A336</f>
        <v>42493</v>
      </c>
      <c r="B336" s="2">
        <f>RSI!B336</f>
        <v>8.0229999999999997</v>
      </c>
      <c r="C336" s="2">
        <f>RSI!I336</f>
        <v>46.349486344287378</v>
      </c>
      <c r="D336" s="2">
        <f>MACD!E336</f>
        <v>4.9286025563038294E-2</v>
      </c>
      <c r="E336" s="2">
        <f>MACD!F336</f>
        <v>1.7660337227329428E-2</v>
      </c>
      <c r="F336" s="2">
        <f>'Moving Avg'!D336</f>
        <v>8.0519999999999978</v>
      </c>
      <c r="G336" s="2">
        <f>'Moving Avg'!F336</f>
        <v>8.1573499999999974</v>
      </c>
      <c r="H336" s="2">
        <f>'Moving Avg'!G336</f>
        <v>8.1161200000000004</v>
      </c>
      <c r="I336" s="2">
        <f>'Moving Avg'!H336</f>
        <v>9.3862950000000041</v>
      </c>
      <c r="J336" s="6" t="str">
        <f>OBV!F336</f>
        <v>BULLISH</v>
      </c>
      <c r="K336" s="6" t="str">
        <f>OBV!G336</f>
        <v>NEUTRAL</v>
      </c>
      <c r="L336" s="6" t="str">
        <f>OBV!H336</f>
        <v>BULLISH DIVERGENCE</v>
      </c>
    </row>
    <row r="337" spans="1:12" ht="13.5" x14ac:dyDescent="0.25">
      <c r="A337" s="3">
        <f>RSI!A337</f>
        <v>42494</v>
      </c>
      <c r="B337" s="2">
        <f>RSI!B337</f>
        <v>8.0229999999999997</v>
      </c>
      <c r="C337" s="2">
        <f>RSI!I337</f>
        <v>46.349486344287378</v>
      </c>
      <c r="D337" s="2">
        <f>MACD!E337</f>
        <v>7.5916330997097603E-2</v>
      </c>
      <c r="E337" s="2">
        <f>MACD!F337</f>
        <v>2.9311535981283065E-2</v>
      </c>
      <c r="F337" s="2">
        <f>'Moving Avg'!D337</f>
        <v>8.0036000000000005</v>
      </c>
      <c r="G337" s="2">
        <f>'Moving Avg'!F337</f>
        <v>8.1538499999999985</v>
      </c>
      <c r="H337" s="2">
        <f>'Moving Avg'!G337</f>
        <v>8.1167399999999983</v>
      </c>
      <c r="I337" s="2">
        <f>'Moving Avg'!H337</f>
        <v>9.3681650000000047</v>
      </c>
      <c r="J337" s="6" t="str">
        <f>OBV!F337</f>
        <v>BEARISH</v>
      </c>
      <c r="K337" s="6" t="str">
        <f>OBV!G337</f>
        <v>STRONG</v>
      </c>
      <c r="L337" s="6" t="str">
        <f>OBV!H337</f>
        <v>CONFIRMED BEARISH</v>
      </c>
    </row>
    <row r="338" spans="1:12" ht="13.5" x14ac:dyDescent="0.25">
      <c r="A338" s="3">
        <f>RSI!A338</f>
        <v>42495</v>
      </c>
      <c r="B338" s="2">
        <f>RSI!B338</f>
        <v>8.0229999999999997</v>
      </c>
      <c r="C338" s="2">
        <f>RSI!I338</f>
        <v>46.349486344287378</v>
      </c>
      <c r="D338" s="2">
        <f>MACD!E338</f>
        <v>6.1886897009570063E-2</v>
      </c>
      <c r="E338" s="2">
        <f>MACD!F338</f>
        <v>3.5826608186940466E-2</v>
      </c>
      <c r="F338" s="2">
        <f>'Moving Avg'!D338</f>
        <v>7.996599999999999</v>
      </c>
      <c r="G338" s="2">
        <f>'Moving Avg'!F338</f>
        <v>8.1505499999999991</v>
      </c>
      <c r="H338" s="2">
        <f>'Moving Avg'!G338</f>
        <v>8.1219400000000004</v>
      </c>
      <c r="I338" s="2">
        <f>'Moving Avg'!H338</f>
        <v>9.3503600000000038</v>
      </c>
      <c r="J338" s="6" t="str">
        <f>OBV!F338</f>
        <v>BEARISH</v>
      </c>
      <c r="K338" s="6" t="str">
        <f>OBV!G338</f>
        <v>NEUTRAL</v>
      </c>
      <c r="L338" s="6" t="str">
        <f>OBV!H338</f>
        <v>CONFIRMED BEARISH</v>
      </c>
    </row>
    <row r="339" spans="1:12" ht="13.5" x14ac:dyDescent="0.25">
      <c r="A339" s="3">
        <f>RSI!A339</f>
        <v>42496</v>
      </c>
      <c r="B339" s="2">
        <f>RSI!B339</f>
        <v>7.9130000000000003</v>
      </c>
      <c r="C339" s="2">
        <f>RSI!I339</f>
        <v>42.859057576236026</v>
      </c>
      <c r="D339" s="2">
        <f>MACD!E339</f>
        <v>9.60132732642478E-2</v>
      </c>
      <c r="E339" s="2">
        <f>MACD!F339</f>
        <v>4.7863941202401936E-2</v>
      </c>
      <c r="F339" s="2">
        <f>'Moving Avg'!D339</f>
        <v>8.0009999999999994</v>
      </c>
      <c r="G339" s="2">
        <f>'Moving Avg'!F339</f>
        <v>8.1351499999999994</v>
      </c>
      <c r="H339" s="2">
        <f>'Moving Avg'!G339</f>
        <v>8.1186800000000012</v>
      </c>
      <c r="I339" s="2">
        <f>'Moving Avg'!H339</f>
        <v>9.3320050000000041</v>
      </c>
      <c r="J339" s="6" t="str">
        <f>OBV!F339</f>
        <v>BULLISH</v>
      </c>
      <c r="K339" s="6" t="str">
        <f>OBV!G339</f>
        <v>NEUTRAL</v>
      </c>
      <c r="L339" s="6" t="str">
        <f>OBV!H339</f>
        <v>CONFIRMED BULLISH</v>
      </c>
    </row>
    <row r="340" spans="1:12" ht="13.5" x14ac:dyDescent="0.25">
      <c r="A340" s="3">
        <f>RSI!A340</f>
        <v>42499</v>
      </c>
      <c r="B340" s="2">
        <f>RSI!B340</f>
        <v>8.3829999999999991</v>
      </c>
      <c r="C340" s="2">
        <f>RSI!I340</f>
        <v>57.563869804741799</v>
      </c>
      <c r="D340" s="2">
        <f>MACD!E340</f>
        <v>8.7912704537693287E-2</v>
      </c>
      <c r="E340" s="2">
        <f>MACD!F340</f>
        <v>5.5873693869460214E-2</v>
      </c>
      <c r="F340" s="2">
        <f>'Moving Avg'!D340</f>
        <v>8.0729999999999986</v>
      </c>
      <c r="G340" s="2">
        <f>'Moving Avg'!F340</f>
        <v>8.1367000000000012</v>
      </c>
      <c r="H340" s="2">
        <f>'Moving Avg'!G340</f>
        <v>8.1280800000000006</v>
      </c>
      <c r="I340" s="2">
        <f>'Moving Avg'!H340</f>
        <v>9.3160000000000061</v>
      </c>
      <c r="J340" s="6" t="str">
        <f>OBV!F340</f>
        <v>BULLISH</v>
      </c>
      <c r="K340" s="6" t="str">
        <f>OBV!G340</f>
        <v>NEUTRAL</v>
      </c>
      <c r="L340" s="6" t="str">
        <f>OBV!H340</f>
        <v>CONFIRMED BULLISH</v>
      </c>
    </row>
    <row r="341" spans="1:12" ht="13.5" x14ac:dyDescent="0.25">
      <c r="A341" s="3">
        <f>RSI!A341</f>
        <v>42500</v>
      </c>
      <c r="B341" s="2">
        <f>RSI!B341</f>
        <v>8.7040000000000006</v>
      </c>
      <c r="C341" s="2">
        <f>RSI!I341</f>
        <v>64.317786891621324</v>
      </c>
      <c r="D341" s="2">
        <f>MACD!E341</f>
        <v>1.7789322150361997E-2</v>
      </c>
      <c r="E341" s="2">
        <f>MACD!F341</f>
        <v>4.8256819525640579E-2</v>
      </c>
      <c r="F341" s="2">
        <f>'Moving Avg'!D341</f>
        <v>8.2091999999999992</v>
      </c>
      <c r="G341" s="2">
        <f>'Moving Avg'!F341</f>
        <v>8.156900000000002</v>
      </c>
      <c r="H341" s="2">
        <f>'Moving Avg'!G341</f>
        <v>8.1439000000000021</v>
      </c>
      <c r="I341" s="2">
        <f>'Moving Avg'!H341</f>
        <v>9.3016000000000059</v>
      </c>
      <c r="J341" s="6" t="str">
        <f>OBV!F341</f>
        <v>BULLISH</v>
      </c>
      <c r="K341" s="6" t="str">
        <f>OBV!G341</f>
        <v>WEAK</v>
      </c>
      <c r="L341" s="6" t="str">
        <f>OBV!H341</f>
        <v>CONFIRMED BULLISH</v>
      </c>
    </row>
    <row r="342" spans="1:12" ht="13.5" x14ac:dyDescent="0.25">
      <c r="A342" s="3">
        <f>RSI!A342</f>
        <v>42501</v>
      </c>
      <c r="B342" s="2">
        <f>RSI!B342</f>
        <v>8.66</v>
      </c>
      <c r="C342" s="2">
        <f>RSI!I342</f>
        <v>62.841406807897584</v>
      </c>
      <c r="D342" s="2">
        <f>MACD!E342</f>
        <v>-6.4758842459848864E-3</v>
      </c>
      <c r="E342" s="2">
        <f>MACD!F342</f>
        <v>3.7310278771315486E-2</v>
      </c>
      <c r="F342" s="2">
        <f>'Moving Avg'!D342</f>
        <v>8.3365999999999989</v>
      </c>
      <c r="G342" s="2">
        <f>'Moving Avg'!F342</f>
        <v>8.1799500000000016</v>
      </c>
      <c r="H342" s="2">
        <f>'Moving Avg'!G342</f>
        <v>8.154440000000001</v>
      </c>
      <c r="I342" s="2">
        <f>'Moving Avg'!H342</f>
        <v>9.2869800000000051</v>
      </c>
      <c r="J342" s="6" t="str">
        <f>OBV!F342</f>
        <v>BULLISH</v>
      </c>
      <c r="K342" s="6" t="str">
        <f>OBV!G342</f>
        <v>NEUTRAL</v>
      </c>
      <c r="L342" s="6" t="str">
        <f>OBV!H342</f>
        <v>CONFIRMED BULLISH</v>
      </c>
    </row>
    <row r="343" spans="1:12" ht="13.5" x14ac:dyDescent="0.25">
      <c r="A343" s="3">
        <f>RSI!A343</f>
        <v>42502</v>
      </c>
      <c r="B343" s="2">
        <f>RSI!B343</f>
        <v>8.44</v>
      </c>
      <c r="C343" s="2">
        <f>RSI!I343</f>
        <v>55.928581559622835</v>
      </c>
      <c r="D343" s="2">
        <f>MACD!E343</f>
        <v>-4.5464568639179248E-2</v>
      </c>
      <c r="E343" s="2">
        <f>MACD!F343</f>
        <v>2.0755309289216539E-2</v>
      </c>
      <c r="F343" s="2">
        <f>'Moving Avg'!D343</f>
        <v>8.4199999999999982</v>
      </c>
      <c r="G343" s="2">
        <f>'Moving Avg'!F343</f>
        <v>8.1920000000000002</v>
      </c>
      <c r="H343" s="2">
        <f>'Moving Avg'!G343</f>
        <v>8.1649800000000017</v>
      </c>
      <c r="I343" s="2">
        <f>'Moving Avg'!H343</f>
        <v>9.2712600000000052</v>
      </c>
      <c r="J343" s="6" t="str">
        <f>OBV!F343</f>
        <v>BEARISH</v>
      </c>
      <c r="K343" s="6" t="str">
        <f>OBV!G343</f>
        <v>STRONG</v>
      </c>
      <c r="L343" s="6" t="str">
        <f>OBV!H343</f>
        <v>BEARISH DIVERGENCE</v>
      </c>
    </row>
    <row r="344" spans="1:12" ht="13.5" x14ac:dyDescent="0.25">
      <c r="A344" s="3">
        <f>RSI!A344</f>
        <v>42503</v>
      </c>
      <c r="B344" s="2">
        <f>RSI!B344</f>
        <v>8.3350000000000009</v>
      </c>
      <c r="C344" s="2">
        <f>RSI!I344</f>
        <v>52.935568820992295</v>
      </c>
      <c r="D344" s="2">
        <f>MACD!E344</f>
        <v>-9.7760950216308373E-2</v>
      </c>
      <c r="E344" s="2">
        <f>MACD!F344</f>
        <v>-2.9479426118884447E-3</v>
      </c>
      <c r="F344" s="2">
        <f>'Moving Avg'!D344</f>
        <v>8.5044000000000004</v>
      </c>
      <c r="G344" s="2">
        <f>'Moving Avg'!F344</f>
        <v>8.2052000000000014</v>
      </c>
      <c r="H344" s="2">
        <f>'Moving Avg'!G344</f>
        <v>8.1692</v>
      </c>
      <c r="I344" s="2">
        <f>'Moving Avg'!H344</f>
        <v>9.2557850000000048</v>
      </c>
      <c r="J344" s="6" t="str">
        <f>OBV!F344</f>
        <v>BEARISH</v>
      </c>
      <c r="K344" s="6" t="str">
        <f>OBV!G344</f>
        <v>STRONG</v>
      </c>
      <c r="L344" s="6" t="str">
        <f>OBV!H344</f>
        <v>BEARISH DIVERGENCE</v>
      </c>
    </row>
    <row r="345" spans="1:12" ht="13.5" x14ac:dyDescent="0.25">
      <c r="A345" s="3">
        <f>RSI!A345</f>
        <v>42506</v>
      </c>
      <c r="B345" s="2">
        <f>RSI!B345</f>
        <v>8.1769999999999996</v>
      </c>
      <c r="C345" s="2">
        <f>RSI!I345</f>
        <v>48.711251632363684</v>
      </c>
      <c r="D345" s="2">
        <f>MACD!E345</f>
        <v>-0.11066824689107868</v>
      </c>
      <c r="E345" s="2">
        <f>MACD!F345</f>
        <v>-2.4492003467726495E-2</v>
      </c>
      <c r="F345" s="2">
        <f>'Moving Avg'!D345</f>
        <v>8.4632000000000005</v>
      </c>
      <c r="G345" s="2">
        <f>'Moving Avg'!F345</f>
        <v>8.2104999999999997</v>
      </c>
      <c r="H345" s="2">
        <f>'Moving Avg'!G345</f>
        <v>8.1740400000000015</v>
      </c>
      <c r="I345" s="2">
        <f>'Moving Avg'!H345</f>
        <v>9.2406650000000052</v>
      </c>
      <c r="J345" s="6" t="str">
        <f>OBV!F345</f>
        <v>BEARISH</v>
      </c>
      <c r="K345" s="6" t="str">
        <f>OBV!G345</f>
        <v>STRONG</v>
      </c>
      <c r="L345" s="6" t="str">
        <f>OBV!H345</f>
        <v>CONFIRMED BEARISH</v>
      </c>
    </row>
    <row r="346" spans="1:12" ht="13.5" x14ac:dyDescent="0.25">
      <c r="A346" s="3">
        <f>RSI!A346</f>
        <v>42507</v>
      </c>
      <c r="B346" s="2">
        <f>RSI!B346</f>
        <v>8.1769999999999996</v>
      </c>
      <c r="C346" s="2">
        <f>RSI!I346</f>
        <v>48.711251632363684</v>
      </c>
      <c r="D346" s="2">
        <f>MACD!E346</f>
        <v>-0.12127461041813881</v>
      </c>
      <c r="E346" s="2">
        <f>MACD!F346</f>
        <v>-4.3848524857808963E-2</v>
      </c>
      <c r="F346" s="2">
        <f>'Moving Avg'!D346</f>
        <v>8.357800000000001</v>
      </c>
      <c r="G346" s="2">
        <f>'Moving Avg'!F346</f>
        <v>8.2041499999999985</v>
      </c>
      <c r="H346" s="2">
        <f>'Moving Avg'!G346</f>
        <v>8.1750200000000035</v>
      </c>
      <c r="I346" s="2">
        <f>'Moving Avg'!H346</f>
        <v>9.2246200000000034</v>
      </c>
      <c r="J346" s="6" t="str">
        <f>OBV!F346</f>
        <v>BEARISH</v>
      </c>
      <c r="K346" s="6" t="str">
        <f>OBV!G346</f>
        <v>STRONG</v>
      </c>
      <c r="L346" s="6" t="str">
        <f>OBV!H346</f>
        <v>CONFIRMED BEARISH</v>
      </c>
    </row>
    <row r="347" spans="1:12" ht="13.5" x14ac:dyDescent="0.25">
      <c r="A347" s="3">
        <f>RSI!A347</f>
        <v>42508</v>
      </c>
      <c r="B347" s="2">
        <f>RSI!B347</f>
        <v>8.4179999999999993</v>
      </c>
      <c r="C347" s="2">
        <f>RSI!I347</f>
        <v>55.055943385952148</v>
      </c>
      <c r="D347" s="2">
        <f>MACD!E347</f>
        <v>-0.14780923015679726</v>
      </c>
      <c r="E347" s="2">
        <f>MACD!F347</f>
        <v>-6.4640665917606616E-2</v>
      </c>
      <c r="F347" s="2">
        <f>'Moving Avg'!D347</f>
        <v>8.3094000000000001</v>
      </c>
      <c r="G347" s="2">
        <f>'Moving Avg'!F347</f>
        <v>8.2098499999999994</v>
      </c>
      <c r="H347" s="2">
        <f>'Moving Avg'!G347</f>
        <v>8.1842400000000026</v>
      </c>
      <c r="I347" s="2">
        <f>'Moving Avg'!H347</f>
        <v>9.2095600000000033</v>
      </c>
      <c r="J347" s="6" t="str">
        <f>OBV!F347</f>
        <v>BEARISH</v>
      </c>
      <c r="K347" s="6" t="str">
        <f>OBV!G347</f>
        <v>STRONG</v>
      </c>
      <c r="L347" s="6" t="str">
        <f>OBV!H347</f>
        <v>CONFIRMED BEARISH</v>
      </c>
    </row>
    <row r="348" spans="1:12" ht="13.5" x14ac:dyDescent="0.25">
      <c r="A348" s="3">
        <f>RSI!A348</f>
        <v>42509</v>
      </c>
      <c r="B348" s="2">
        <f>RSI!B348</f>
        <v>8.5280000000000005</v>
      </c>
      <c r="C348" s="2">
        <f>RSI!I348</f>
        <v>57.632175094073929</v>
      </c>
      <c r="D348" s="2">
        <f>MACD!E348</f>
        <v>-0.17956359912404274</v>
      </c>
      <c r="E348" s="2">
        <f>MACD!F348</f>
        <v>-8.7625252558893849E-2</v>
      </c>
      <c r="F348" s="2">
        <f>'Moving Avg'!D348</f>
        <v>8.327</v>
      </c>
      <c r="G348" s="2">
        <f>'Moving Avg'!F348</f>
        <v>8.2331499999999984</v>
      </c>
      <c r="H348" s="2">
        <f>'Moving Avg'!G348</f>
        <v>8.1965400000000042</v>
      </c>
      <c r="I348" s="2">
        <f>'Moving Avg'!H348</f>
        <v>9.1950500000000019</v>
      </c>
      <c r="J348" s="6" t="str">
        <f>OBV!F348</f>
        <v>BULLISH</v>
      </c>
      <c r="K348" s="6" t="str">
        <f>OBV!G348</f>
        <v>NEUTRAL</v>
      </c>
      <c r="L348" s="6" t="str">
        <f>OBV!H348</f>
        <v>CONFIRMED BULLISH</v>
      </c>
    </row>
    <row r="349" spans="1:12" ht="13.5" x14ac:dyDescent="0.25">
      <c r="A349" s="3">
        <f>RSI!A349</f>
        <v>42510</v>
      </c>
      <c r="B349" s="2">
        <f>RSI!B349</f>
        <v>8.7919999999999998</v>
      </c>
      <c r="C349" s="2">
        <f>RSI!I349</f>
        <v>63.099126614698015</v>
      </c>
      <c r="D349" s="2">
        <f>MACD!E349</f>
        <v>-0.2446296876411278</v>
      </c>
      <c r="E349" s="2">
        <f>MACD!F349</f>
        <v>-0.11902613957534064</v>
      </c>
      <c r="F349" s="2">
        <f>'Moving Avg'!D349</f>
        <v>8.4184000000000001</v>
      </c>
      <c r="G349" s="2">
        <f>'Moving Avg'!F349</f>
        <v>8.2575499999999984</v>
      </c>
      <c r="H349" s="2">
        <f>'Moving Avg'!G349</f>
        <v>8.2123600000000039</v>
      </c>
      <c r="I349" s="2">
        <f>'Moving Avg'!H349</f>
        <v>9.1818600000000021</v>
      </c>
      <c r="J349" s="6" t="str">
        <f>OBV!F349</f>
        <v>BULLISH</v>
      </c>
      <c r="K349" s="6" t="str">
        <f>OBV!G349</f>
        <v>WEAK</v>
      </c>
      <c r="L349" s="6" t="str">
        <f>OBV!H349</f>
        <v>CONFIRMED BULLISH</v>
      </c>
    </row>
    <row r="350" spans="1:12" ht="13.5" x14ac:dyDescent="0.25">
      <c r="A350" s="3">
        <f>RSI!A350</f>
        <v>42513</v>
      </c>
      <c r="B350" s="2">
        <f>RSI!B350</f>
        <v>8.8450000000000006</v>
      </c>
      <c r="C350" s="2">
        <f>RSI!I350</f>
        <v>64.100630192360057</v>
      </c>
      <c r="D350" s="2">
        <f>MACD!E350</f>
        <v>-0.23445491724692147</v>
      </c>
      <c r="E350" s="2">
        <f>MACD!F350</f>
        <v>-0.14211189510965683</v>
      </c>
      <c r="F350" s="2">
        <f>'Moving Avg'!D350</f>
        <v>8.5519999999999996</v>
      </c>
      <c r="G350" s="2">
        <f>'Moving Avg'!F350</f>
        <v>8.2856999999999985</v>
      </c>
      <c r="H350" s="2">
        <f>'Moving Avg'!G350</f>
        <v>8.2276600000000055</v>
      </c>
      <c r="I350" s="2">
        <f>'Moving Avg'!H350</f>
        <v>9.1689350000000029</v>
      </c>
      <c r="J350" s="6" t="str">
        <f>OBV!F350</f>
        <v>BULLISH</v>
      </c>
      <c r="K350" s="6" t="str">
        <f>OBV!G350</f>
        <v>WEAK</v>
      </c>
      <c r="L350" s="6" t="str">
        <f>OBV!H350</f>
        <v>CONFIRMED BULLISH</v>
      </c>
    </row>
    <row r="351" spans="1:12" ht="13.5" x14ac:dyDescent="0.25">
      <c r="A351" s="3">
        <f>RSI!A351</f>
        <v>42514</v>
      </c>
      <c r="B351" s="2">
        <f>RSI!B351</f>
        <v>8.7829999999999995</v>
      </c>
      <c r="C351" s="2">
        <f>RSI!I351</f>
        <v>61.981401831074415</v>
      </c>
      <c r="D351" s="2">
        <f>MACD!E351</f>
        <v>-0.17509912941958738</v>
      </c>
      <c r="E351" s="2">
        <f>MACD!F351</f>
        <v>-0.14870934197164296</v>
      </c>
      <c r="F351" s="2">
        <f>'Moving Avg'!D351</f>
        <v>8.6731999999999996</v>
      </c>
      <c r="G351" s="2">
        <f>'Moving Avg'!F351</f>
        <v>8.3230499999999985</v>
      </c>
      <c r="H351" s="2">
        <f>'Moving Avg'!G351</f>
        <v>8.2441000000000049</v>
      </c>
      <c r="I351" s="2">
        <f>'Moving Avg'!H351</f>
        <v>9.1557000000000013</v>
      </c>
      <c r="J351" s="6" t="str">
        <f>OBV!F351</f>
        <v>BULLISH</v>
      </c>
      <c r="K351" s="6" t="str">
        <f>OBV!G351</f>
        <v>WEAK</v>
      </c>
      <c r="L351" s="6" t="str">
        <f>OBV!H351</f>
        <v>CONFIRMED BULLISH</v>
      </c>
    </row>
    <row r="352" spans="1:12" ht="13.5" x14ac:dyDescent="0.25">
      <c r="A352" s="3">
        <f>RSI!A352</f>
        <v>42515</v>
      </c>
      <c r="B352" s="2">
        <f>RSI!B352</f>
        <v>8.7919999999999998</v>
      </c>
      <c r="C352" s="2">
        <f>RSI!I352</f>
        <v>62.176884500280799</v>
      </c>
      <c r="D352" s="2">
        <f>MACD!E352</f>
        <v>-0.1349360577096288</v>
      </c>
      <c r="E352" s="2">
        <f>MACD!F352</f>
        <v>-0.14595468511924012</v>
      </c>
      <c r="F352" s="2">
        <f>'Moving Avg'!D352</f>
        <v>8.7480000000000011</v>
      </c>
      <c r="G352" s="2">
        <f>'Moving Avg'!F352</f>
        <v>8.3493999999999993</v>
      </c>
      <c r="H352" s="2">
        <f>'Moving Avg'!G352</f>
        <v>8.2581600000000055</v>
      </c>
      <c r="I352" s="2">
        <f>'Moving Avg'!H352</f>
        <v>9.1425100000000015</v>
      </c>
      <c r="J352" s="6" t="str">
        <f>OBV!F352</f>
        <v>BULLISH</v>
      </c>
      <c r="K352" s="6" t="str">
        <f>OBV!G352</f>
        <v>WEAK</v>
      </c>
      <c r="L352" s="6" t="str">
        <f>OBV!H352</f>
        <v>CONFIRMED BULLISH</v>
      </c>
    </row>
    <row r="353" spans="1:12" ht="13.5" x14ac:dyDescent="0.25">
      <c r="A353" s="3">
        <f>RSI!A353</f>
        <v>42516</v>
      </c>
      <c r="B353" s="2">
        <f>RSI!B353</f>
        <v>8.766</v>
      </c>
      <c r="C353" s="2">
        <f>RSI!I353</f>
        <v>61.19792576623464</v>
      </c>
      <c r="D353" s="2">
        <f>MACD!E353</f>
        <v>-0.13535603220798542</v>
      </c>
      <c r="E353" s="2">
        <f>MACD!F353</f>
        <v>-0.14383495453698919</v>
      </c>
      <c r="F353" s="2">
        <f>'Moving Avg'!D353</f>
        <v>8.7956000000000003</v>
      </c>
      <c r="G353" s="2">
        <f>'Moving Avg'!F353</f>
        <v>8.3847999999999985</v>
      </c>
      <c r="H353" s="2">
        <f>'Moving Avg'!G353</f>
        <v>8.2742600000000035</v>
      </c>
      <c r="I353" s="2">
        <f>'Moving Avg'!H353</f>
        <v>9.129190000000003</v>
      </c>
      <c r="J353" s="6" t="str">
        <f>OBV!F353</f>
        <v>BULLISH</v>
      </c>
      <c r="K353" s="6" t="str">
        <f>OBV!G353</f>
        <v>WEAK</v>
      </c>
      <c r="L353" s="6" t="str">
        <f>OBV!H353</f>
        <v>CONFIRMED BULLISH</v>
      </c>
    </row>
    <row r="354" spans="1:12" ht="13.5" x14ac:dyDescent="0.25">
      <c r="A354" s="3">
        <f>RSI!A354</f>
        <v>42517</v>
      </c>
      <c r="B354" s="2">
        <f>RSI!B354</f>
        <v>8.6820000000000004</v>
      </c>
      <c r="C354" s="2">
        <f>RSI!I354</f>
        <v>58.019583545711477</v>
      </c>
      <c r="D354" s="2">
        <f>MACD!E354</f>
        <v>-0.14778927681828691</v>
      </c>
      <c r="E354" s="2">
        <f>MACD!F354</f>
        <v>-0.14462581899324875</v>
      </c>
      <c r="F354" s="2">
        <f>'Moving Avg'!D354</f>
        <v>8.7736000000000001</v>
      </c>
      <c r="G354" s="2">
        <f>'Moving Avg'!F354</f>
        <v>8.4243499999999987</v>
      </c>
      <c r="H354" s="2">
        <f>'Moving Avg'!G354</f>
        <v>8.2870000000000044</v>
      </c>
      <c r="I354" s="2">
        <f>'Moving Avg'!H354</f>
        <v>9.1154500000000027</v>
      </c>
      <c r="J354" s="6" t="str">
        <f>OBV!F354</f>
        <v>BEARISH</v>
      </c>
      <c r="K354" s="6" t="str">
        <f>OBV!G354</f>
        <v>STRONG</v>
      </c>
      <c r="L354" s="6" t="str">
        <f>OBV!H354</f>
        <v>CONFIRMED BEARISH</v>
      </c>
    </row>
    <row r="355" spans="1:12" ht="13.5" x14ac:dyDescent="0.25">
      <c r="A355" s="3">
        <f>RSI!A355</f>
        <v>42520</v>
      </c>
      <c r="B355" s="2">
        <f>RSI!B355</f>
        <v>8.6820000000000004</v>
      </c>
      <c r="C355" s="2">
        <f>RSI!I355</f>
        <v>58.019583545711477</v>
      </c>
      <c r="D355" s="2">
        <f>MACD!E355</f>
        <v>-0.18410832285976753</v>
      </c>
      <c r="E355" s="2">
        <f>MACD!F355</f>
        <v>-0.15252231976655251</v>
      </c>
      <c r="F355" s="2">
        <f>'Moving Avg'!D355</f>
        <v>8.7410000000000014</v>
      </c>
      <c r="G355" s="2">
        <f>'Moving Avg'!F355</f>
        <v>8.4572999999999983</v>
      </c>
      <c r="H355" s="2">
        <f>'Moving Avg'!G355</f>
        <v>8.295080000000004</v>
      </c>
      <c r="I355" s="2">
        <f>'Moving Avg'!H355</f>
        <v>9.1017100000000042</v>
      </c>
      <c r="J355" s="6" t="str">
        <f>OBV!F355</f>
        <v>BEARISH</v>
      </c>
      <c r="K355" s="6" t="str">
        <f>OBV!G355</f>
        <v>STRONG</v>
      </c>
      <c r="L355" s="6" t="str">
        <f>OBV!H355</f>
        <v>CONFIRMED BEARISH</v>
      </c>
    </row>
    <row r="356" spans="1:12" ht="13.5" x14ac:dyDescent="0.25">
      <c r="A356" s="3">
        <f>RSI!A356</f>
        <v>42521</v>
      </c>
      <c r="B356" s="2">
        <f>RSI!B356</f>
        <v>8.5939999999999994</v>
      </c>
      <c r="C356" s="2">
        <f>RSI!I356</f>
        <v>54.575792755424445</v>
      </c>
      <c r="D356" s="2">
        <f>MACD!E356</f>
        <v>-0.20970178260326833</v>
      </c>
      <c r="E356" s="2">
        <f>MACD!F356</f>
        <v>-0.16395821233389568</v>
      </c>
      <c r="F356" s="2">
        <f>'Moving Avg'!D356</f>
        <v>8.7032000000000007</v>
      </c>
      <c r="G356" s="2">
        <f>'Moving Avg'!F356</f>
        <v>8.4858499999999975</v>
      </c>
      <c r="H356" s="2">
        <f>'Moving Avg'!G356</f>
        <v>8.3014000000000028</v>
      </c>
      <c r="I356" s="2">
        <f>'Moving Avg'!H356</f>
        <v>9.0875300000000045</v>
      </c>
      <c r="J356" s="6" t="str">
        <f>OBV!F356</f>
        <v>BEARISH</v>
      </c>
      <c r="K356" s="6" t="str">
        <f>OBV!G356</f>
        <v>STRONG</v>
      </c>
      <c r="L356" s="6" t="str">
        <f>OBV!H356</f>
        <v>CONFIRMED BEARISH</v>
      </c>
    </row>
    <row r="357" spans="1:12" ht="13.5" x14ac:dyDescent="0.25">
      <c r="A357" s="3">
        <f>RSI!A357</f>
        <v>42522</v>
      </c>
      <c r="B357" s="2">
        <f>RSI!B357</f>
        <v>8.7919999999999998</v>
      </c>
      <c r="C357" s="2">
        <f>RSI!I357</f>
        <v>60.287392413846895</v>
      </c>
      <c r="D357" s="2">
        <f>MACD!E357</f>
        <v>-0.20970575496523303</v>
      </c>
      <c r="E357" s="2">
        <f>MACD!F357</f>
        <v>-0.17310772086016316</v>
      </c>
      <c r="F357" s="2">
        <f>'Moving Avg'!D357</f>
        <v>8.7032000000000007</v>
      </c>
      <c r="G357" s="2">
        <f>'Moving Avg'!F357</f>
        <v>8.5242999999999984</v>
      </c>
      <c r="H357" s="2">
        <f>'Moving Avg'!G357</f>
        <v>8.3079999999999998</v>
      </c>
      <c r="I357" s="2">
        <f>'Moving Avg'!H357</f>
        <v>9.0743400000000047</v>
      </c>
      <c r="J357" s="6" t="str">
        <f>OBV!F357</f>
        <v>BEARISH</v>
      </c>
      <c r="K357" s="6" t="str">
        <f>OBV!G357</f>
        <v>STRONG</v>
      </c>
      <c r="L357" s="6" t="str">
        <f>OBV!H357</f>
        <v>NEUTRAL</v>
      </c>
    </row>
    <row r="358" spans="1:12" ht="13.5" x14ac:dyDescent="0.25">
      <c r="A358" s="3">
        <f>RSI!A358</f>
        <v>42523</v>
      </c>
      <c r="B358" s="2">
        <f>RSI!B358</f>
        <v>8.9640000000000004</v>
      </c>
      <c r="C358" s="2">
        <f>RSI!I358</f>
        <v>64.467126665280261</v>
      </c>
      <c r="D358" s="2">
        <f>MACD!E358</f>
        <v>-0.20739883012101323</v>
      </c>
      <c r="E358" s="2">
        <f>MACD!F358</f>
        <v>-0.17996594271233318</v>
      </c>
      <c r="F358" s="2">
        <f>'Moving Avg'!D358</f>
        <v>8.742799999999999</v>
      </c>
      <c r="G358" s="2">
        <f>'Moving Avg'!F358</f>
        <v>8.5713499999999989</v>
      </c>
      <c r="H358" s="2">
        <f>'Moving Avg'!G358</f>
        <v>8.321900000000003</v>
      </c>
      <c r="I358" s="2">
        <f>'Moving Avg'!H358</f>
        <v>9.0620100000000026</v>
      </c>
      <c r="J358" s="6" t="str">
        <f>OBV!F358</f>
        <v>BULLISH</v>
      </c>
      <c r="K358" s="6" t="str">
        <f>OBV!G358</f>
        <v>NEUTRAL</v>
      </c>
      <c r="L358" s="6" t="str">
        <f>OBV!H358</f>
        <v>CONFIRMED BULLISH</v>
      </c>
    </row>
    <row r="359" spans="1:12" ht="13.5" x14ac:dyDescent="0.25">
      <c r="A359" s="3">
        <f>RSI!A359</f>
        <v>42524</v>
      </c>
      <c r="B359" s="2">
        <f>RSI!B359</f>
        <v>8.7959999999999994</v>
      </c>
      <c r="C359" s="2">
        <f>RSI!I359</f>
        <v>58.041381144068275</v>
      </c>
      <c r="D359" s="2">
        <f>MACD!E359</f>
        <v>-0.15513672284852298</v>
      </c>
      <c r="E359" s="2">
        <f>MACD!F359</f>
        <v>-0.17500009873957115</v>
      </c>
      <c r="F359" s="2">
        <f>'Moving Avg'!D359</f>
        <v>8.7655999999999992</v>
      </c>
      <c r="G359" s="2">
        <f>'Moving Avg'!F359</f>
        <v>8.615499999999999</v>
      </c>
      <c r="H359" s="2">
        <f>'Moving Avg'!G359</f>
        <v>8.3325200000000024</v>
      </c>
      <c r="I359" s="2">
        <f>'Moving Avg'!H359</f>
        <v>9.0514150000000022</v>
      </c>
      <c r="J359" s="6" t="str">
        <f>OBV!F359</f>
        <v>BULLISH</v>
      </c>
      <c r="K359" s="6" t="str">
        <f>OBV!G359</f>
        <v>NEUTRAL</v>
      </c>
      <c r="L359" s="6" t="str">
        <f>OBV!H359</f>
        <v>CONFIRMED BULLISH</v>
      </c>
    </row>
    <row r="360" spans="1:12" ht="13.5" x14ac:dyDescent="0.25">
      <c r="A360" s="3">
        <f>RSI!A360</f>
        <v>42527</v>
      </c>
      <c r="B360" s="2">
        <f>RSI!B360</f>
        <v>8.7959999999999994</v>
      </c>
      <c r="C360" s="2">
        <f>RSI!I360</f>
        <v>58.041381144068268</v>
      </c>
      <c r="D360" s="2">
        <f>MACD!E360</f>
        <v>-0.10431442543732672</v>
      </c>
      <c r="E360" s="2">
        <f>MACD!F360</f>
        <v>-0.16086296407912226</v>
      </c>
      <c r="F360" s="2">
        <f>'Moving Avg'!D360</f>
        <v>8.7883999999999993</v>
      </c>
      <c r="G360" s="2">
        <f>'Moving Avg'!F360</f>
        <v>8.6361499999999989</v>
      </c>
      <c r="H360" s="2">
        <f>'Moving Avg'!G360</f>
        <v>8.3422800000000024</v>
      </c>
      <c r="I360" s="2">
        <f>'Moving Avg'!H360</f>
        <v>9.0383150000000008</v>
      </c>
      <c r="J360" s="6" t="str">
        <f>OBV!F360</f>
        <v>BULLISH</v>
      </c>
      <c r="K360" s="6" t="str">
        <f>OBV!G360</f>
        <v>NEUTRAL</v>
      </c>
      <c r="L360" s="6" t="str">
        <f>OBV!H360</f>
        <v>CONFIRMED BULLISH</v>
      </c>
    </row>
    <row r="361" spans="1:12" ht="13.5" x14ac:dyDescent="0.25">
      <c r="A361" s="3">
        <f>RSI!A361</f>
        <v>42528</v>
      </c>
      <c r="B361" s="2">
        <f>RSI!B361</f>
        <v>8.9459999999999997</v>
      </c>
      <c r="C361" s="2">
        <f>RSI!I361</f>
        <v>61.966909912701013</v>
      </c>
      <c r="D361" s="2">
        <f>MACD!E361</f>
        <v>-8.3398785865169245E-2</v>
      </c>
      <c r="E361" s="2">
        <f>MACD!F361</f>
        <v>-0.14537012843633168</v>
      </c>
      <c r="F361" s="2">
        <f>'Moving Avg'!D361</f>
        <v>8.8587999999999987</v>
      </c>
      <c r="G361" s="2">
        <f>'Moving Avg'!F361</f>
        <v>8.6482500000000009</v>
      </c>
      <c r="H361" s="2">
        <f>'Moving Avg'!G361</f>
        <v>8.3558200000000014</v>
      </c>
      <c r="I361" s="2">
        <f>'Moving Avg'!H361</f>
        <v>9.0259650000000011</v>
      </c>
      <c r="J361" s="6" t="str">
        <f>OBV!F361</f>
        <v>BULLISH</v>
      </c>
      <c r="K361" s="6" t="str">
        <f>OBV!G361</f>
        <v>WEAK</v>
      </c>
      <c r="L361" s="6" t="str">
        <f>OBV!H361</f>
        <v>CONFIRMED BULLISH</v>
      </c>
    </row>
    <row r="362" spans="1:12" ht="13.5" x14ac:dyDescent="0.25">
      <c r="A362" s="3">
        <f>RSI!A362</f>
        <v>42529</v>
      </c>
      <c r="B362" s="2">
        <f>RSI!B362</f>
        <v>9.0120000000000005</v>
      </c>
      <c r="C362" s="2">
        <f>RSI!I362</f>
        <v>63.581407845517603</v>
      </c>
      <c r="D362" s="2">
        <f>MACD!E362</f>
        <v>-7.1423298612165453E-2</v>
      </c>
      <c r="E362" s="2">
        <f>MACD!F362</f>
        <v>-0.13058076247149844</v>
      </c>
      <c r="F362" s="2">
        <f>'Moving Avg'!D362</f>
        <v>8.9027999999999992</v>
      </c>
      <c r="G362" s="2">
        <f>'Moving Avg'!F362</f>
        <v>8.6658499999999989</v>
      </c>
      <c r="H362" s="2">
        <f>'Moving Avg'!G362</f>
        <v>8.3716400000000029</v>
      </c>
      <c r="I362" s="2">
        <f>'Moving Avg'!H362</f>
        <v>9.0122499999999999</v>
      </c>
      <c r="J362" s="6" t="str">
        <f>OBV!F362</f>
        <v>BULLISH</v>
      </c>
      <c r="K362" s="6" t="str">
        <f>OBV!G362</f>
        <v>WEAK</v>
      </c>
      <c r="L362" s="6" t="str">
        <f>OBV!H362</f>
        <v>CONFIRMED BULLISH</v>
      </c>
    </row>
    <row r="363" spans="1:12" ht="13.5" x14ac:dyDescent="0.25">
      <c r="A363" s="3">
        <f>RSI!A363</f>
        <v>42530</v>
      </c>
      <c r="B363" s="2">
        <f>RSI!B363</f>
        <v>8.968</v>
      </c>
      <c r="C363" s="2">
        <f>RSI!I363</f>
        <v>61.700960277246381</v>
      </c>
      <c r="D363" s="2">
        <f>MACD!E363</f>
        <v>-6.4474716877052529E-2</v>
      </c>
      <c r="E363" s="2">
        <f>MACD!F363</f>
        <v>-0.11735955335260925</v>
      </c>
      <c r="F363" s="2">
        <f>'Moving Avg'!D363</f>
        <v>8.9036000000000008</v>
      </c>
      <c r="G363" s="2">
        <f>'Moving Avg'!F363</f>
        <v>8.6922499999999978</v>
      </c>
      <c r="H363" s="2">
        <f>'Moving Avg'!G363</f>
        <v>8.3901000000000021</v>
      </c>
      <c r="I363" s="2">
        <f>'Moving Avg'!H363</f>
        <v>8.9983150000000016</v>
      </c>
      <c r="J363" s="6" t="str">
        <f>OBV!F363</f>
        <v>BEARISH</v>
      </c>
      <c r="K363" s="6" t="str">
        <f>OBV!G363</f>
        <v>NEUTRAL</v>
      </c>
      <c r="L363" s="6" t="str">
        <f>OBV!H363</f>
        <v>BEARISH DIVERGENCE</v>
      </c>
    </row>
    <row r="364" spans="1:12" ht="13.5" x14ac:dyDescent="0.25">
      <c r="A364" s="3">
        <f>RSI!A364</f>
        <v>42531</v>
      </c>
      <c r="B364" s="2">
        <f>RSI!B364</f>
        <v>9.4510000000000005</v>
      </c>
      <c r="C364" s="2">
        <f>RSI!I364</f>
        <v>71.622589428310064</v>
      </c>
      <c r="D364" s="2">
        <f>MACD!E364</f>
        <v>-0.10929876575265318</v>
      </c>
      <c r="E364" s="2">
        <f>MACD!F364</f>
        <v>-0.11574739583261805</v>
      </c>
      <c r="F364" s="2">
        <f>'Moving Avg'!D364</f>
        <v>9.0345999999999993</v>
      </c>
      <c r="G364" s="2">
        <f>'Moving Avg'!F364</f>
        <v>8.7480499999999992</v>
      </c>
      <c r="H364" s="2">
        <f>'Moving Avg'!G364</f>
        <v>8.4155000000000015</v>
      </c>
      <c r="I364" s="2">
        <f>'Moving Avg'!H364</f>
        <v>8.9867950000000025</v>
      </c>
      <c r="J364" s="6" t="str">
        <f>OBV!F364</f>
        <v>BULLISH</v>
      </c>
      <c r="K364" s="6" t="str">
        <f>OBV!G364</f>
        <v>WEAK</v>
      </c>
      <c r="L364" s="6" t="str">
        <f>OBV!H364</f>
        <v>CONFIRMED BULLISH</v>
      </c>
    </row>
    <row r="365" spans="1:12" ht="13.5" x14ac:dyDescent="0.25">
      <c r="A365" s="3">
        <f>RSI!A365</f>
        <v>42534</v>
      </c>
      <c r="B365" s="2">
        <f>RSI!B365</f>
        <v>9.6270000000000007</v>
      </c>
      <c r="C365" s="2">
        <f>RSI!I365</f>
        <v>74.241200195562669</v>
      </c>
      <c r="D365" s="2">
        <f>MACD!E365</f>
        <v>-0.16497232238450366</v>
      </c>
      <c r="E365" s="2">
        <f>MACD!F365</f>
        <v>-0.12559238114299517</v>
      </c>
      <c r="F365" s="2">
        <f>'Moving Avg'!D365</f>
        <v>9.2007999999999992</v>
      </c>
      <c r="G365" s="2">
        <f>'Moving Avg'!F365</f>
        <v>8.820549999999999</v>
      </c>
      <c r="H365" s="2">
        <f>'Moving Avg'!G365</f>
        <v>8.4461800000000018</v>
      </c>
      <c r="I365" s="2">
        <f>'Moving Avg'!H365</f>
        <v>8.9773400000000017</v>
      </c>
      <c r="J365" s="6" t="str">
        <f>OBV!F365</f>
        <v>BULLISH</v>
      </c>
      <c r="K365" s="6" t="str">
        <f>OBV!G365</f>
        <v>WEAK</v>
      </c>
      <c r="L365" s="6" t="str">
        <f>OBV!H365</f>
        <v>CONFIRMED BULLISH</v>
      </c>
    </row>
    <row r="366" spans="1:12" ht="13.5" x14ac:dyDescent="0.25">
      <c r="A366" s="3">
        <f>RSI!A366</f>
        <v>42535</v>
      </c>
      <c r="B366" s="2">
        <f>RSI!B366</f>
        <v>9.6270000000000007</v>
      </c>
      <c r="C366" s="2">
        <f>RSI!I366</f>
        <v>74.241200195562669</v>
      </c>
      <c r="D366" s="2">
        <f>MACD!E366</f>
        <v>-0.23101887162729717</v>
      </c>
      <c r="E366" s="2">
        <f>MACD!F366</f>
        <v>-0.14667767923985559</v>
      </c>
      <c r="F366" s="2">
        <f>'Moving Avg'!D366</f>
        <v>9.3369999999999997</v>
      </c>
      <c r="G366" s="2">
        <f>'Moving Avg'!F366</f>
        <v>8.8930499999999988</v>
      </c>
      <c r="H366" s="2">
        <f>'Moving Avg'!G366</f>
        <v>8.4768600000000021</v>
      </c>
      <c r="I366" s="2">
        <f>'Moving Avg'!H366</f>
        <v>8.9678850000000008</v>
      </c>
      <c r="J366" s="6" t="str">
        <f>OBV!F366</f>
        <v>BULLISH</v>
      </c>
      <c r="K366" s="6" t="str">
        <f>OBV!G366</f>
        <v>WEAK</v>
      </c>
      <c r="L366" s="6" t="str">
        <f>OBV!H366</f>
        <v>CONFIRMED BULLISH</v>
      </c>
    </row>
    <row r="367" spans="1:12" ht="13.5" x14ac:dyDescent="0.25">
      <c r="A367" s="3">
        <f>RSI!A367</f>
        <v>42536</v>
      </c>
      <c r="B367" s="2">
        <f>RSI!B367</f>
        <v>9.8569999999999993</v>
      </c>
      <c r="C367" s="2">
        <f>RSI!I367</f>
        <v>77.401717381460458</v>
      </c>
      <c r="D367" s="2">
        <f>MACD!E367</f>
        <v>-0.27847962819498839</v>
      </c>
      <c r="E367" s="2">
        <f>MACD!F367</f>
        <v>-0.17303806903088215</v>
      </c>
      <c r="F367" s="2">
        <f>'Moving Avg'!D367</f>
        <v>9.5060000000000002</v>
      </c>
      <c r="G367" s="2">
        <f>'Moving Avg'!F367</f>
        <v>8.9649999999999999</v>
      </c>
      <c r="H367" s="2">
        <f>'Moving Avg'!G367</f>
        <v>8.5121400000000023</v>
      </c>
      <c r="I367" s="2">
        <f>'Moving Avg'!H367</f>
        <v>8.9595800000000008</v>
      </c>
      <c r="J367" s="6" t="str">
        <f>OBV!F367</f>
        <v>BEARISH</v>
      </c>
      <c r="K367" s="6" t="str">
        <f>OBV!G367</f>
        <v>NEUTRAL</v>
      </c>
      <c r="L367" s="6" t="str">
        <f>OBV!H367</f>
        <v>BEARISH DIVERGENCE</v>
      </c>
    </row>
    <row r="368" spans="1:12" ht="13.5" x14ac:dyDescent="0.25">
      <c r="A368" s="3">
        <f>RSI!A368</f>
        <v>42537</v>
      </c>
      <c r="B368" s="2">
        <f>RSI!B368</f>
        <v>9.6229999999999993</v>
      </c>
      <c r="C368" s="2">
        <f>RSI!I368</f>
        <v>68.229442530451848</v>
      </c>
      <c r="D368" s="2">
        <f>MACD!E368</f>
        <v>-0.28083230495662548</v>
      </c>
      <c r="E368" s="2">
        <f>MACD!F368</f>
        <v>-0.19459691621603084</v>
      </c>
      <c r="F368" s="2">
        <f>'Moving Avg'!D368</f>
        <v>9.6370000000000005</v>
      </c>
      <c r="G368" s="2">
        <f>'Moving Avg'!F368</f>
        <v>9.0197499999999984</v>
      </c>
      <c r="H368" s="2">
        <f>'Moving Avg'!G368</f>
        <v>8.5428200000000007</v>
      </c>
      <c r="I368" s="2">
        <f>'Moving Avg'!H368</f>
        <v>8.9501050000000006</v>
      </c>
      <c r="J368" s="6" t="str">
        <f>OBV!F368</f>
        <v>BEARISH</v>
      </c>
      <c r="K368" s="6" t="str">
        <f>OBV!G368</f>
        <v>NEUTRAL</v>
      </c>
      <c r="L368" s="6" t="str">
        <f>OBV!H368</f>
        <v>BEARISH DIVERGENCE</v>
      </c>
    </row>
    <row r="369" spans="1:12" ht="13.5" x14ac:dyDescent="0.25">
      <c r="A369" s="3">
        <f>RSI!A369</f>
        <v>42538</v>
      </c>
      <c r="B369" s="2">
        <f>RSI!B369</f>
        <v>9.1910000000000007</v>
      </c>
      <c r="C369" s="2">
        <f>RSI!I369</f>
        <v>55.21959388085773</v>
      </c>
      <c r="D369" s="2">
        <f>MACD!E369</f>
        <v>-0.2808313274341856</v>
      </c>
      <c r="E369" s="2">
        <f>MACD!F369</f>
        <v>-0.21184379845966181</v>
      </c>
      <c r="F369" s="2">
        <f>'Moving Avg'!D369</f>
        <v>9.5850000000000009</v>
      </c>
      <c r="G369" s="2">
        <f>'Moving Avg'!F369</f>
        <v>9.0396999999999998</v>
      </c>
      <c r="H369" s="2">
        <f>'Moving Avg'!G369</f>
        <v>8.5622200000000017</v>
      </c>
      <c r="I369" s="2">
        <f>'Moving Avg'!H369</f>
        <v>8.938604999999999</v>
      </c>
      <c r="J369" s="6" t="str">
        <f>OBV!F369</f>
        <v>BEARISH</v>
      </c>
      <c r="K369" s="6" t="str">
        <f>OBV!G369</f>
        <v>STRONG</v>
      </c>
      <c r="L369" s="6" t="str">
        <f>OBV!H369</f>
        <v>CONFIRMED BEARISH</v>
      </c>
    </row>
    <row r="370" spans="1:12" ht="13.5" x14ac:dyDescent="0.25">
      <c r="A370" s="3">
        <f>RSI!A370</f>
        <v>42541</v>
      </c>
      <c r="B370" s="2">
        <f>RSI!B370</f>
        <v>8.8759999999999994</v>
      </c>
      <c r="C370" s="2">
        <f>RSI!I370</f>
        <v>48.028269909498029</v>
      </c>
      <c r="D370" s="2">
        <f>MACD!E370</f>
        <v>-0.25879829572932067</v>
      </c>
      <c r="E370" s="2">
        <f>MACD!F370</f>
        <v>-0.2212346979135936</v>
      </c>
      <c r="F370" s="2">
        <f>'Moving Avg'!D370</f>
        <v>9.4347999999999992</v>
      </c>
      <c r="G370" s="2">
        <f>'Moving Avg'!F370</f>
        <v>9.0412500000000016</v>
      </c>
      <c r="H370" s="2">
        <f>'Moving Avg'!G370</f>
        <v>8.5726999999999993</v>
      </c>
      <c r="I370" s="2">
        <f>'Moving Avg'!H370</f>
        <v>8.9280350000000013</v>
      </c>
      <c r="J370" s="6" t="str">
        <f>OBV!F370</f>
        <v>BEARISH</v>
      </c>
      <c r="K370" s="6" t="str">
        <f>OBV!G370</f>
        <v>STRONG</v>
      </c>
      <c r="L370" s="6" t="str">
        <f>OBV!H370</f>
        <v>CONFIRMED BEARISH</v>
      </c>
    </row>
    <row r="371" spans="1:12" ht="13.5" x14ac:dyDescent="0.25">
      <c r="A371" s="3">
        <f>RSI!A371</f>
        <v>42542</v>
      </c>
      <c r="B371" s="2">
        <f>RSI!B371</f>
        <v>8.8290000000000006</v>
      </c>
      <c r="C371" s="2">
        <f>RSI!I371</f>
        <v>47.043827571744004</v>
      </c>
      <c r="D371" s="2">
        <f>MACD!E371</f>
        <v>-0.21293995697788226</v>
      </c>
      <c r="E371" s="2">
        <f>MACD!F371</f>
        <v>-0.21957574972645133</v>
      </c>
      <c r="F371" s="2">
        <f>'Moving Avg'!D371</f>
        <v>9.2751999999999999</v>
      </c>
      <c r="G371" s="2">
        <f>'Moving Avg'!F371</f>
        <v>9.0435499999999998</v>
      </c>
      <c r="H371" s="2">
        <f>'Moving Avg'!G371</f>
        <v>8.5832800000000002</v>
      </c>
      <c r="I371" s="2">
        <f>'Moving Avg'!H371</f>
        <v>8.91723</v>
      </c>
      <c r="J371" s="6" t="str">
        <f>OBV!F371</f>
        <v>BEARISH</v>
      </c>
      <c r="K371" s="6" t="str">
        <f>OBV!G371</f>
        <v>STRONG</v>
      </c>
      <c r="L371" s="6" t="str">
        <f>OBV!H371</f>
        <v>CONFIRMED BEARISH</v>
      </c>
    </row>
    <row r="372" spans="1:12" ht="13.5" x14ac:dyDescent="0.25">
      <c r="A372" s="3">
        <f>RSI!A372</f>
        <v>42543</v>
      </c>
      <c r="B372" s="2">
        <f>RSI!B372</f>
        <v>8.641</v>
      </c>
      <c r="C372" s="2">
        <f>RSI!I372</f>
        <v>43.227076147980185</v>
      </c>
      <c r="D372" s="2">
        <f>MACD!E372</f>
        <v>-0.14917128750620812</v>
      </c>
      <c r="E372" s="2">
        <f>MACD!F372</f>
        <v>-0.20549485728240272</v>
      </c>
      <c r="F372" s="2">
        <f>'Moving Avg'!D372</f>
        <v>9.032</v>
      </c>
      <c r="G372" s="2">
        <f>'Moving Avg'!F372</f>
        <v>9.0359999999999996</v>
      </c>
      <c r="H372" s="2">
        <f>'Moving Avg'!G372</f>
        <v>8.5921200000000013</v>
      </c>
      <c r="I372" s="2">
        <f>'Moving Avg'!H372</f>
        <v>8.9071350000000002</v>
      </c>
      <c r="J372" s="6" t="str">
        <f>OBV!F372</f>
        <v>BEARISH</v>
      </c>
      <c r="K372" s="6" t="str">
        <f>OBV!G372</f>
        <v>STRONG</v>
      </c>
      <c r="L372" s="6" t="str">
        <f>OBV!H372</f>
        <v>CONFIRMED BEARISH</v>
      </c>
    </row>
    <row r="373" spans="1:12" ht="13.5" x14ac:dyDescent="0.25">
      <c r="A373" s="3">
        <f>RSI!A373</f>
        <v>42544</v>
      </c>
      <c r="B373" s="2">
        <f>RSI!B373</f>
        <v>8.6460000000000008</v>
      </c>
      <c r="C373" s="2">
        <f>RSI!I373</f>
        <v>43.358695972842675</v>
      </c>
      <c r="D373" s="2">
        <f>MACD!E373</f>
        <v>-0.10042180244998455</v>
      </c>
      <c r="E373" s="2">
        <f>MACD!F373</f>
        <v>-0.18448024631591908</v>
      </c>
      <c r="F373" s="2">
        <f>'Moving Avg'!D373</f>
        <v>8.8366000000000007</v>
      </c>
      <c r="G373" s="2">
        <f>'Moving Avg'!F373</f>
        <v>9.0299999999999976</v>
      </c>
      <c r="H373" s="2">
        <f>'Moving Avg'!G373</f>
        <v>8.6010600000000004</v>
      </c>
      <c r="I373" s="2">
        <f>'Moving Avg'!H373</f>
        <v>8.8970649999999996</v>
      </c>
      <c r="J373" s="6" t="str">
        <f>OBV!F373</f>
        <v>BEARISH</v>
      </c>
      <c r="K373" s="6" t="str">
        <f>OBV!G373</f>
        <v>STRONG</v>
      </c>
      <c r="L373" s="6" t="str">
        <f>OBV!H373</f>
        <v>CONFIRMED BEARISH</v>
      </c>
    </row>
    <row r="374" spans="1:12" ht="13.5" x14ac:dyDescent="0.25">
      <c r="A374" s="3">
        <f>RSI!A374</f>
        <v>42545</v>
      </c>
      <c r="B374" s="2">
        <f>RSI!B374</f>
        <v>8.923</v>
      </c>
      <c r="C374" s="2">
        <f>RSI!I374</f>
        <v>50.241171033966616</v>
      </c>
      <c r="D374" s="2">
        <f>MACD!E374</f>
        <v>-3.6246639877006714E-3</v>
      </c>
      <c r="E374" s="2">
        <f>MACD!F374</f>
        <v>-0.14830912985027539</v>
      </c>
      <c r="F374" s="2">
        <f>'Moving Avg'!D374</f>
        <v>8.7829999999999995</v>
      </c>
      <c r="G374" s="2">
        <f>'Moving Avg'!F374</f>
        <v>9.0420499999999997</v>
      </c>
      <c r="H374" s="2">
        <f>'Moving Avg'!G374</f>
        <v>8.6181000000000001</v>
      </c>
      <c r="I374" s="2">
        <f>'Moving Avg'!H374</f>
        <v>8.8883799999999979</v>
      </c>
      <c r="J374" s="6" t="str">
        <f>OBV!F374</f>
        <v>BEARISH</v>
      </c>
      <c r="K374" s="6" t="str">
        <f>OBV!G374</f>
        <v>STRONG</v>
      </c>
      <c r="L374" s="6" t="str">
        <f>OBV!H374</f>
        <v>CONFIRMED BEARISH</v>
      </c>
    </row>
    <row r="375" spans="1:12" ht="13.5" x14ac:dyDescent="0.25">
      <c r="A375" s="3">
        <f>RSI!A375</f>
        <v>42548</v>
      </c>
      <c r="B375" s="2">
        <f>RSI!B375</f>
        <v>8.923</v>
      </c>
      <c r="C375" s="2">
        <f>RSI!I375</f>
        <v>50.241171033966616</v>
      </c>
      <c r="D375" s="2">
        <f>MACD!E375</f>
        <v>0.10534887371337831</v>
      </c>
      <c r="E375" s="2">
        <f>MACD!F375</f>
        <v>-9.7577529137544666E-2</v>
      </c>
      <c r="F375" s="2">
        <f>'Moving Avg'!D375</f>
        <v>8.7924000000000007</v>
      </c>
      <c r="G375" s="2">
        <f>'Moving Avg'!F375</f>
        <v>9.0541</v>
      </c>
      <c r="H375" s="2">
        <f>'Moving Avg'!G375</f>
        <v>8.6351399999999998</v>
      </c>
      <c r="I375" s="2">
        <f>'Moving Avg'!H375</f>
        <v>8.8802449999999986</v>
      </c>
      <c r="J375" s="6" t="str">
        <f>OBV!F375</f>
        <v>BULLISH</v>
      </c>
      <c r="K375" s="6" t="str">
        <f>OBV!G375</f>
        <v>NEUTRAL</v>
      </c>
      <c r="L375" s="6" t="str">
        <f>OBV!H375</f>
        <v>CONFIRMED BULLISH</v>
      </c>
    </row>
    <row r="376" spans="1:12" ht="13.5" x14ac:dyDescent="0.25">
      <c r="A376" s="3">
        <f>RSI!A376</f>
        <v>42549</v>
      </c>
      <c r="B376" s="2">
        <f>RSI!B376</f>
        <v>9.0920000000000005</v>
      </c>
      <c r="C376" s="2">
        <f>RSI!I376</f>
        <v>54.18063198505552</v>
      </c>
      <c r="D376" s="2">
        <f>MACD!E376</f>
        <v>0.18503071808073912</v>
      </c>
      <c r="E376" s="2">
        <f>MACD!F376</f>
        <v>-4.1055879693887916E-2</v>
      </c>
      <c r="F376" s="2">
        <f>'Moving Avg'!D376</f>
        <v>8.8450000000000006</v>
      </c>
      <c r="G376" s="2">
        <f>'Moving Avg'!F376</f>
        <v>9.0790000000000006</v>
      </c>
      <c r="H376" s="2">
        <f>'Moving Avg'!G376</f>
        <v>8.6508999999999983</v>
      </c>
      <c r="I376" s="2">
        <f>'Moving Avg'!H376</f>
        <v>8.8729549999999975</v>
      </c>
      <c r="J376" s="6" t="str">
        <f>OBV!F376</f>
        <v>BULLISH</v>
      </c>
      <c r="K376" s="6" t="str">
        <f>OBV!G376</f>
        <v>WEAK</v>
      </c>
      <c r="L376" s="6" t="str">
        <f>OBV!H376</f>
        <v>CONFIRMED BULLISH</v>
      </c>
    </row>
    <row r="377" spans="1:12" ht="13.5" x14ac:dyDescent="0.25">
      <c r="A377" s="3">
        <f>RSI!A377</f>
        <v>42550</v>
      </c>
      <c r="B377" s="2">
        <f>RSI!B377</f>
        <v>8.8759999999999994</v>
      </c>
      <c r="C377" s="2">
        <f>RSI!I377</f>
        <v>48.856589349189825</v>
      </c>
      <c r="D377" s="2">
        <f>MACD!E377</f>
        <v>0.30283238283487357</v>
      </c>
      <c r="E377" s="2">
        <f>MACD!F377</f>
        <v>2.7721772811864387E-2</v>
      </c>
      <c r="F377" s="2">
        <f>'Moving Avg'!D377</f>
        <v>8.8919999999999995</v>
      </c>
      <c r="G377" s="2">
        <f>'Moving Avg'!F377</f>
        <v>9.0832000000000015</v>
      </c>
      <c r="H377" s="2">
        <f>'Moving Avg'!G377</f>
        <v>8.6623399999999986</v>
      </c>
      <c r="I377" s="2">
        <f>'Moving Avg'!H377</f>
        <v>8.8661649999999987</v>
      </c>
      <c r="J377" s="6" t="str">
        <f>OBV!F377</f>
        <v>BULLISH</v>
      </c>
      <c r="K377" s="6" t="str">
        <f>OBV!G377</f>
        <v>WEAK</v>
      </c>
      <c r="L377" s="6" t="str">
        <f>OBV!H377</f>
        <v>CONFIRMED BULLISH</v>
      </c>
    </row>
    <row r="378" spans="1:12" ht="13.5" x14ac:dyDescent="0.25">
      <c r="A378" s="3">
        <f>RSI!A378</f>
        <v>42551</v>
      </c>
      <c r="B378" s="2">
        <f>RSI!B378</f>
        <v>8.9090000000000007</v>
      </c>
      <c r="C378" s="2">
        <f>RSI!I378</f>
        <v>49.670293862694095</v>
      </c>
      <c r="D378" s="2">
        <f>MACD!E378</f>
        <v>0.36441109587204501</v>
      </c>
      <c r="E378" s="2">
        <f>MACD!F378</f>
        <v>9.5059637423900514E-2</v>
      </c>
      <c r="F378" s="2">
        <f>'Moving Avg'!D378</f>
        <v>8.9445999999999994</v>
      </c>
      <c r="G378" s="2">
        <f>'Moving Avg'!F378</f>
        <v>9.0804500000000026</v>
      </c>
      <c r="H378" s="2">
        <f>'Moving Avg'!G378</f>
        <v>8.6792799999999986</v>
      </c>
      <c r="I378" s="2">
        <f>'Moving Avg'!H378</f>
        <v>8.8595399999999991</v>
      </c>
      <c r="J378" s="6" t="str">
        <f>OBV!F378</f>
        <v>BULLISH</v>
      </c>
      <c r="K378" s="6" t="str">
        <f>OBV!G378</f>
        <v>WEAK</v>
      </c>
      <c r="L378" s="6" t="str">
        <f>OBV!H378</f>
        <v>CONFIRMED BULLISH</v>
      </c>
    </row>
    <row r="379" spans="1:12" ht="13.5" x14ac:dyDescent="0.25">
      <c r="A379" s="3">
        <f>RSI!A379</f>
        <v>42552</v>
      </c>
      <c r="B379" s="2">
        <f>RSI!B379</f>
        <v>8.7159999999999993</v>
      </c>
      <c r="C379" s="2">
        <f>RSI!I379</f>
        <v>45.146250323647863</v>
      </c>
      <c r="D379" s="2">
        <f>MACD!E379</f>
        <v>0.36447520328439253</v>
      </c>
      <c r="E379" s="2">
        <f>MACD!F379</f>
        <v>0.14894275059599893</v>
      </c>
      <c r="F379" s="2">
        <f>'Moving Avg'!D379</f>
        <v>8.9032</v>
      </c>
      <c r="G379" s="2">
        <f>'Moving Avg'!F379</f>
        <v>9.0764500000000012</v>
      </c>
      <c r="H379" s="2">
        <f>'Moving Avg'!G379</f>
        <v>8.6875199999999992</v>
      </c>
      <c r="I379" s="2">
        <f>'Moving Avg'!H379</f>
        <v>8.8519499999999987</v>
      </c>
      <c r="J379" s="6" t="str">
        <f>OBV!F379</f>
        <v>BEARISH</v>
      </c>
      <c r="K379" s="6" t="str">
        <f>OBV!G379</f>
        <v>NEUTRAL</v>
      </c>
      <c r="L379" s="6" t="str">
        <f>OBV!H379</f>
        <v>CONFIRMED BEARISH</v>
      </c>
    </row>
    <row r="380" spans="1:12" ht="13.5" x14ac:dyDescent="0.25">
      <c r="A380" s="3">
        <f>RSI!A380</f>
        <v>42555</v>
      </c>
      <c r="B380" s="2">
        <f>RSI!B380</f>
        <v>8.9789999999999992</v>
      </c>
      <c r="C380" s="2">
        <f>RSI!I380</f>
        <v>51.613733168483328</v>
      </c>
      <c r="D380" s="2">
        <f>MACD!E380</f>
        <v>0.29784195178940109</v>
      </c>
      <c r="E380" s="2">
        <f>MACD!F380</f>
        <v>0.17872259083467937</v>
      </c>
      <c r="F380" s="2">
        <f>'Moving Avg'!D380</f>
        <v>8.9144000000000005</v>
      </c>
      <c r="G380" s="2">
        <f>'Moving Avg'!F380</f>
        <v>9.085600000000003</v>
      </c>
      <c r="H380" s="2">
        <f>'Moving Avg'!G380</f>
        <v>8.7014599999999973</v>
      </c>
      <c r="I380" s="2">
        <f>'Moving Avg'!H380</f>
        <v>8.8456749999999982</v>
      </c>
      <c r="J380" s="6" t="str">
        <f>OBV!F380</f>
        <v>BULLISH</v>
      </c>
      <c r="K380" s="6" t="str">
        <f>OBV!G380</f>
        <v>WEAK</v>
      </c>
      <c r="L380" s="6" t="str">
        <f>OBV!H380</f>
        <v>CONFIRMED BULLISH</v>
      </c>
    </row>
    <row r="381" spans="1:12" ht="13.5" x14ac:dyDescent="0.25">
      <c r="A381" s="3">
        <f>RSI!A381</f>
        <v>42559</v>
      </c>
      <c r="B381" s="2">
        <f>RSI!B381</f>
        <v>8.782</v>
      </c>
      <c r="C381" s="2">
        <f>RSI!I381</f>
        <v>47.131114120759804</v>
      </c>
      <c r="D381" s="2">
        <f>MACD!E381</f>
        <v>0.24843023678005594</v>
      </c>
      <c r="E381" s="2">
        <f>MACD!F381</f>
        <v>0.19266412002375471</v>
      </c>
      <c r="F381" s="2">
        <f>'Moving Avg'!D381</f>
        <v>8.8523999999999994</v>
      </c>
      <c r="G381" s="2">
        <f>'Moving Avg'!F381</f>
        <v>9.0774000000000008</v>
      </c>
      <c r="H381" s="2">
        <f>'Moving Avg'!G381</f>
        <v>8.7163799999999974</v>
      </c>
      <c r="I381" s="2">
        <f>'Moving Avg'!H381</f>
        <v>8.8384149999999995</v>
      </c>
      <c r="J381" s="6" t="str">
        <f>OBV!F381</f>
        <v>BEARISH</v>
      </c>
      <c r="K381" s="6" t="str">
        <f>OBV!G381</f>
        <v>STRONG</v>
      </c>
      <c r="L381" s="6" t="str">
        <f>OBV!H381</f>
        <v>CONFIRMED BEARISH</v>
      </c>
    </row>
    <row r="382" spans="1:12" ht="13.5" x14ac:dyDescent="0.25">
      <c r="A382" s="3">
        <f>RSI!A382</f>
        <v>42562</v>
      </c>
      <c r="B382" s="2">
        <f>RSI!B382</f>
        <v>9.0449999999999999</v>
      </c>
      <c r="C382" s="2">
        <f>RSI!I382</f>
        <v>52.999795279539768</v>
      </c>
      <c r="D382" s="2">
        <f>MACD!E382</f>
        <v>0.1590172949718216</v>
      </c>
      <c r="E382" s="2">
        <f>MACD!F382</f>
        <v>0.18593475501336809</v>
      </c>
      <c r="F382" s="2">
        <f>'Moving Avg'!D382</f>
        <v>8.8861999999999988</v>
      </c>
      <c r="G382" s="2">
        <f>'Moving Avg'!F382</f>
        <v>9.0790500000000005</v>
      </c>
      <c r="H382" s="2">
        <f>'Moving Avg'!G382</f>
        <v>8.7319799999999983</v>
      </c>
      <c r="I382" s="2">
        <f>'Moving Avg'!H382</f>
        <v>8.8326449999999994</v>
      </c>
      <c r="J382" s="6" t="str">
        <f>OBV!F382</f>
        <v>BULLISH</v>
      </c>
      <c r="K382" s="6" t="str">
        <f>OBV!G382</f>
        <v>WEAK</v>
      </c>
      <c r="L382" s="6" t="str">
        <f>OBV!H382</f>
        <v>CONFIRMED BULLISH</v>
      </c>
    </row>
    <row r="383" spans="1:12" ht="13.5" x14ac:dyDescent="0.25">
      <c r="A383" s="3">
        <f>RSI!A383</f>
        <v>42563</v>
      </c>
      <c r="B383" s="2">
        <f>RSI!B383</f>
        <v>9.3130000000000006</v>
      </c>
      <c r="C383" s="2">
        <f>RSI!I383</f>
        <v>58.103461131458083</v>
      </c>
      <c r="D383" s="2">
        <f>MACD!E383</f>
        <v>6.3465647743468523E-2</v>
      </c>
      <c r="E383" s="2">
        <f>MACD!F383</f>
        <v>0.16144093355938818</v>
      </c>
      <c r="F383" s="2">
        <f>'Moving Avg'!D383</f>
        <v>8.9670000000000005</v>
      </c>
      <c r="G383" s="2">
        <f>'Moving Avg'!F383</f>
        <v>9.0962999999999994</v>
      </c>
      <c r="H383" s="2">
        <f>'Moving Avg'!G383</f>
        <v>8.7570799999999966</v>
      </c>
      <c r="I383" s="2">
        <f>'Moving Avg'!H383</f>
        <v>8.8282150000000001</v>
      </c>
      <c r="J383" s="6" t="str">
        <f>OBV!F383</f>
        <v>BULLISH</v>
      </c>
      <c r="K383" s="6" t="str">
        <f>OBV!G383</f>
        <v>WEAK</v>
      </c>
      <c r="L383" s="6" t="str">
        <f>OBV!H383</f>
        <v>CONFIRMED BULLISH</v>
      </c>
    </row>
    <row r="384" spans="1:12" ht="13.5" x14ac:dyDescent="0.25">
      <c r="A384" s="3">
        <f>RSI!A384</f>
        <v>42564</v>
      </c>
      <c r="B384" s="2">
        <f>RSI!B384</f>
        <v>9.0730000000000004</v>
      </c>
      <c r="C384" s="2">
        <f>RSI!I384</f>
        <v>52.595484672544139</v>
      </c>
      <c r="D384" s="2">
        <f>MACD!E384</f>
        <v>4.067201361591799E-2</v>
      </c>
      <c r="E384" s="2">
        <f>MACD!F384</f>
        <v>0.13728714957069416</v>
      </c>
      <c r="F384" s="2">
        <f>'Moving Avg'!D384</f>
        <v>9.0383999999999993</v>
      </c>
      <c r="G384" s="2">
        <f>'Moving Avg'!F384</f>
        <v>9.0774000000000008</v>
      </c>
      <c r="H384" s="2">
        <f>'Moving Avg'!G384</f>
        <v>8.780719999999997</v>
      </c>
      <c r="I384" s="2">
        <f>'Moving Avg'!H384</f>
        <v>8.8225850000000001</v>
      </c>
      <c r="J384" s="6" t="str">
        <f>OBV!F384</f>
        <v>BULLISH</v>
      </c>
      <c r="K384" s="6" t="str">
        <f>OBV!G384</f>
        <v>WEAK</v>
      </c>
      <c r="L384" s="6" t="str">
        <f>OBV!H384</f>
        <v>CONFIRMED BULLISH</v>
      </c>
    </row>
    <row r="385" spans="1:12" ht="13.5" x14ac:dyDescent="0.25">
      <c r="A385" s="3">
        <f>RSI!A385</f>
        <v>42565</v>
      </c>
      <c r="B385" s="2">
        <f>RSI!B385</f>
        <v>9.0730000000000004</v>
      </c>
      <c r="C385" s="2">
        <f>RSI!I385</f>
        <v>52.595484672544139</v>
      </c>
      <c r="D385" s="2">
        <f>MACD!E385</f>
        <v>2.0640852819505895E-2</v>
      </c>
      <c r="E385" s="2">
        <f>MACD!F385</f>
        <v>0.11395789022045651</v>
      </c>
      <c r="F385" s="2">
        <f>'Moving Avg'!D385</f>
        <v>9.0571999999999999</v>
      </c>
      <c r="G385" s="2">
        <f>'Moving Avg'!F385</f>
        <v>9.0497000000000014</v>
      </c>
      <c r="H385" s="2">
        <f>'Moving Avg'!G385</f>
        <v>8.801719999999996</v>
      </c>
      <c r="I385" s="2">
        <f>'Moving Avg'!H385</f>
        <v>8.8169550000000019</v>
      </c>
      <c r="J385" s="6" t="str">
        <f>OBV!F385</f>
        <v>BULLISH</v>
      </c>
      <c r="K385" s="6" t="str">
        <f>OBV!G385</f>
        <v>NEUTRAL</v>
      </c>
      <c r="L385" s="6" t="str">
        <f>OBV!H385</f>
        <v>CONFIRMED BULLISH</v>
      </c>
    </row>
    <row r="386" spans="1:12" ht="13.5" x14ac:dyDescent="0.25">
      <c r="A386" s="3">
        <f>RSI!A386</f>
        <v>42566</v>
      </c>
      <c r="B386" s="2">
        <f>RSI!B386</f>
        <v>9.0169999999999995</v>
      </c>
      <c r="C386" s="2">
        <f>RSI!I386</f>
        <v>51.280004582486178</v>
      </c>
      <c r="D386" s="2">
        <f>MACD!E386</f>
        <v>3.3150446465398886E-2</v>
      </c>
      <c r="E386" s="2">
        <f>MACD!F386</f>
        <v>9.7796401469444988E-2</v>
      </c>
      <c r="F386" s="2">
        <f>'Moving Avg'!D386</f>
        <v>9.1042000000000005</v>
      </c>
      <c r="G386" s="2">
        <f>'Moving Avg'!F386</f>
        <v>9.0191999999999997</v>
      </c>
      <c r="H386" s="2">
        <f>'Moving Avg'!G386</f>
        <v>8.8215999999999948</v>
      </c>
      <c r="I386" s="2">
        <f>'Moving Avg'!H386</f>
        <v>8.8110450000000018</v>
      </c>
      <c r="J386" s="6" t="str">
        <f>OBV!F386</f>
        <v>BEARISH</v>
      </c>
      <c r="K386" s="6" t="str">
        <f>OBV!G386</f>
        <v>NEUTRAL</v>
      </c>
      <c r="L386" s="6" t="str">
        <f>OBV!H386</f>
        <v>BEARISH DIVERGENCE</v>
      </c>
    </row>
    <row r="387" spans="1:12" ht="13.5" x14ac:dyDescent="0.25">
      <c r="A387" s="3">
        <f>RSI!A387</f>
        <v>42569</v>
      </c>
      <c r="B387" s="2">
        <f>RSI!B387</f>
        <v>8.8239999999999998</v>
      </c>
      <c r="C387" s="2">
        <f>RSI!I387</f>
        <v>46.924032294039748</v>
      </c>
      <c r="D387" s="2">
        <f>MACD!E387</f>
        <v>2.4493855202605275E-2</v>
      </c>
      <c r="E387" s="2">
        <f>MACD!F387</f>
        <v>8.3135892216077048E-2</v>
      </c>
      <c r="F387" s="2">
        <f>'Moving Avg'!D387</f>
        <v>9.0599999999999987</v>
      </c>
      <c r="G387" s="2">
        <f>'Moving Avg'!F387</f>
        <v>8.9675499999999992</v>
      </c>
      <c r="H387" s="2">
        <f>'Moving Avg'!G387</f>
        <v>8.8376199999999976</v>
      </c>
      <c r="I387" s="2">
        <f>'Moving Avg'!H387</f>
        <v>8.8041700000000027</v>
      </c>
      <c r="J387" s="6" t="str">
        <f>OBV!F387</f>
        <v>BEARISH</v>
      </c>
      <c r="K387" s="6" t="str">
        <f>OBV!G387</f>
        <v>STRONG</v>
      </c>
      <c r="L387" s="6" t="str">
        <f>OBV!H387</f>
        <v>CONFIRMED BEARISH</v>
      </c>
    </row>
    <row r="388" spans="1:12" ht="13.5" x14ac:dyDescent="0.25">
      <c r="A388" s="3">
        <f>RSI!A388</f>
        <v>42570</v>
      </c>
      <c r="B388" s="2">
        <f>RSI!B388</f>
        <v>8.8290000000000006</v>
      </c>
      <c r="C388" s="2">
        <f>RSI!I388</f>
        <v>47.04952090887862</v>
      </c>
      <c r="D388" s="2">
        <f>MACD!E388</f>
        <v>2.2731638626881434E-2</v>
      </c>
      <c r="E388" s="2">
        <f>MACD!F388</f>
        <v>7.1055041498237936E-2</v>
      </c>
      <c r="F388" s="2">
        <f>'Moving Avg'!D388</f>
        <v>8.9632000000000005</v>
      </c>
      <c r="G388" s="2">
        <f>'Moving Avg'!F388</f>
        <v>8.927850000000003</v>
      </c>
      <c r="H388" s="2">
        <f>'Moving Avg'!G388</f>
        <v>8.8537399999999984</v>
      </c>
      <c r="I388" s="2">
        <f>'Moving Avg'!H388</f>
        <v>8.7973200000000027</v>
      </c>
      <c r="J388" s="6" t="str">
        <f>OBV!F388</f>
        <v>BEARISH</v>
      </c>
      <c r="K388" s="6" t="str">
        <f>OBV!G388</f>
        <v>STRONG</v>
      </c>
      <c r="L388" s="6" t="str">
        <f>OBV!H388</f>
        <v>CONFIRMED BEARISH</v>
      </c>
    </row>
    <row r="389" spans="1:12" ht="13.5" x14ac:dyDescent="0.25">
      <c r="A389" s="3">
        <f>RSI!A389</f>
        <v>42571</v>
      </c>
      <c r="B389" s="2">
        <f>RSI!B389</f>
        <v>9.0169999999999995</v>
      </c>
      <c r="C389" s="2">
        <f>RSI!I389</f>
        <v>51.67591449058375</v>
      </c>
      <c r="D389" s="2">
        <f>MACD!E389</f>
        <v>-2.1614618104832672E-2</v>
      </c>
      <c r="E389" s="2">
        <f>MACD!F389</f>
        <v>5.252110957762382E-2</v>
      </c>
      <c r="F389" s="2">
        <f>'Moving Avg'!D389</f>
        <v>8.9520000000000017</v>
      </c>
      <c r="G389" s="2">
        <f>'Moving Avg'!F389</f>
        <v>8.9191500000000001</v>
      </c>
      <c r="H389" s="2">
        <f>'Moving Avg'!G389</f>
        <v>8.8758199999999974</v>
      </c>
      <c r="I389" s="2">
        <f>'Moving Avg'!H389</f>
        <v>8.7907500000000027</v>
      </c>
      <c r="J389" s="6" t="str">
        <f>OBV!F389</f>
        <v>BEARISH</v>
      </c>
      <c r="K389" s="6" t="str">
        <f>OBV!G389</f>
        <v>NEUTRAL</v>
      </c>
      <c r="L389" s="6" t="str">
        <f>OBV!H389</f>
        <v>CONFIRMED BEARISH</v>
      </c>
    </row>
    <row r="390" spans="1:12" ht="13.5" x14ac:dyDescent="0.25">
      <c r="A390" s="3">
        <f>RSI!A390</f>
        <v>42572</v>
      </c>
      <c r="B390" s="2">
        <f>RSI!B390</f>
        <v>8.8290000000000006</v>
      </c>
      <c r="C390" s="2">
        <f>RSI!I390</f>
        <v>47.231738043739192</v>
      </c>
      <c r="D390" s="2">
        <f>MACD!E390</f>
        <v>-5.1552509504215749E-3</v>
      </c>
      <c r="E390" s="2">
        <f>MACD!F390</f>
        <v>4.0985837472014744E-2</v>
      </c>
      <c r="F390" s="2">
        <f>'Moving Avg'!D390</f>
        <v>8.9032</v>
      </c>
      <c r="G390" s="2">
        <f>'Moving Avg'!F390</f>
        <v>8.9168000000000003</v>
      </c>
      <c r="H390" s="2">
        <f>'Moving Avg'!G390</f>
        <v>8.884739999999999</v>
      </c>
      <c r="I390" s="2">
        <f>'Moving Avg'!H390</f>
        <v>8.7832400000000028</v>
      </c>
      <c r="J390" s="6" t="str">
        <f>OBV!F390</f>
        <v>BEARISH</v>
      </c>
      <c r="K390" s="6" t="str">
        <f>OBV!G390</f>
        <v>STRONG</v>
      </c>
      <c r="L390" s="6" t="str">
        <f>OBV!H390</f>
        <v>CONFIRMED BEARISH</v>
      </c>
    </row>
    <row r="391" spans="1:12" ht="13.5" x14ac:dyDescent="0.25">
      <c r="A391" s="3">
        <f>RSI!A391</f>
        <v>42573</v>
      </c>
      <c r="B391" s="2">
        <f>RSI!B391</f>
        <v>8.923</v>
      </c>
      <c r="C391" s="2">
        <f>RSI!I391</f>
        <v>49.567190201736082</v>
      </c>
      <c r="D391" s="2">
        <f>MACD!E391</f>
        <v>-2.776223963627622E-2</v>
      </c>
      <c r="E391" s="2">
        <f>MACD!F391</f>
        <v>2.7236222050356553E-2</v>
      </c>
      <c r="F391" s="2">
        <f>'Moving Avg'!D391</f>
        <v>8.8843999999999994</v>
      </c>
      <c r="G391" s="2">
        <f>'Moving Avg'!F391</f>
        <v>8.9215000000000018</v>
      </c>
      <c r="H391" s="2">
        <f>'Moving Avg'!G391</f>
        <v>8.8891199999999984</v>
      </c>
      <c r="I391" s="2">
        <f>'Moving Avg'!H391</f>
        <v>8.7762000000000029</v>
      </c>
      <c r="J391" s="6" t="str">
        <f>OBV!F391</f>
        <v>BULLISH</v>
      </c>
      <c r="K391" s="6" t="str">
        <f>OBV!G391</f>
        <v>WEAK</v>
      </c>
      <c r="L391" s="6" t="str">
        <f>OBV!H391</f>
        <v>BULLISH DIVERGENCE</v>
      </c>
    </row>
    <row r="392" spans="1:12" ht="13.5" x14ac:dyDescent="0.25">
      <c r="A392" s="3">
        <f>RSI!A392</f>
        <v>42577</v>
      </c>
      <c r="B392" s="2">
        <f>RSI!B392</f>
        <v>8.8290000000000006</v>
      </c>
      <c r="C392" s="2">
        <f>RSI!I392</f>
        <v>47.312143735345636</v>
      </c>
      <c r="D392" s="2">
        <f>MACD!E392</f>
        <v>6.5977480798196098E-4</v>
      </c>
      <c r="E392" s="2">
        <f>MACD!F392</f>
        <v>2.1920932601881635E-2</v>
      </c>
      <c r="F392" s="2">
        <f>'Moving Avg'!D392</f>
        <v>8.8854000000000006</v>
      </c>
      <c r="G392" s="2">
        <f>'Moving Avg'!F392</f>
        <v>8.9309000000000012</v>
      </c>
      <c r="H392" s="2">
        <f>'Moving Avg'!G392</f>
        <v>8.8924999999999983</v>
      </c>
      <c r="I392" s="2">
        <f>'Moving Avg'!H392</f>
        <v>8.768690000000003</v>
      </c>
      <c r="J392" s="6" t="str">
        <f>OBV!F392</f>
        <v>BULLISH</v>
      </c>
      <c r="K392" s="6" t="str">
        <f>OBV!G392</f>
        <v>WEAK</v>
      </c>
      <c r="L392" s="6" t="str">
        <f>OBV!H392</f>
        <v>CONFIRMED BULLISH</v>
      </c>
    </row>
    <row r="393" spans="1:12" ht="13.5" x14ac:dyDescent="0.25">
      <c r="A393" s="3">
        <f>RSI!A393</f>
        <v>42578</v>
      </c>
      <c r="B393" s="2">
        <f>RSI!B393</f>
        <v>8.8810000000000002</v>
      </c>
      <c r="C393" s="2">
        <f>RSI!I393</f>
        <v>48.702473412065515</v>
      </c>
      <c r="D393" s="2">
        <f>MACD!E393</f>
        <v>6.2760671881884278E-2</v>
      </c>
      <c r="E393" s="2">
        <f>MACD!F393</f>
        <v>3.0088880457882165E-2</v>
      </c>
      <c r="F393" s="2">
        <f>'Moving Avg'!D393</f>
        <v>8.8957999999999995</v>
      </c>
      <c r="G393" s="2">
        <f>'Moving Avg'!F393</f>
        <v>8.9426500000000004</v>
      </c>
      <c r="H393" s="2">
        <f>'Moving Avg'!G393</f>
        <v>8.9013199999999983</v>
      </c>
      <c r="I393" s="2">
        <f>'Moving Avg'!H393</f>
        <v>8.7614400000000039</v>
      </c>
      <c r="J393" s="6" t="str">
        <f>OBV!F393</f>
        <v>BULLISH</v>
      </c>
      <c r="K393" s="6" t="str">
        <f>OBV!G393</f>
        <v>WEAK</v>
      </c>
      <c r="L393" s="6" t="str">
        <f>OBV!H393</f>
        <v>CONFIRMED BULLISH</v>
      </c>
    </row>
    <row r="394" spans="1:12" ht="13.5" x14ac:dyDescent="0.25">
      <c r="A394" s="3">
        <f>RSI!A394</f>
        <v>42579</v>
      </c>
      <c r="B394" s="2">
        <f>RSI!B394</f>
        <v>8.8810000000000002</v>
      </c>
      <c r="C394" s="2">
        <f>RSI!I394</f>
        <v>48.702473412065515</v>
      </c>
      <c r="D394" s="2">
        <f>MACD!E394</f>
        <v>7.8699999539420418E-2</v>
      </c>
      <c r="E394" s="2">
        <f>MACD!F394</f>
        <v>3.9811104274189817E-2</v>
      </c>
      <c r="F394" s="2">
        <f>'Moving Avg'!D394</f>
        <v>8.8686000000000007</v>
      </c>
      <c r="G394" s="2">
        <f>'Moving Avg'!F394</f>
        <v>8.94055</v>
      </c>
      <c r="H394" s="2">
        <f>'Moving Avg'!G394</f>
        <v>8.9122399999999971</v>
      </c>
      <c r="I394" s="2">
        <f>'Moving Avg'!H394</f>
        <v>8.7541900000000048</v>
      </c>
      <c r="J394" s="6" t="str">
        <f>OBV!F394</f>
        <v>BULLISH</v>
      </c>
      <c r="K394" s="6" t="str">
        <f>OBV!G394</f>
        <v>NEUTRAL</v>
      </c>
      <c r="L394" s="6" t="str">
        <f>OBV!H394</f>
        <v>BULLISH DIVERGENCE</v>
      </c>
    </row>
    <row r="395" spans="1:12" ht="13.5" x14ac:dyDescent="0.25">
      <c r="A395" s="3">
        <f>RSI!A395</f>
        <v>42580</v>
      </c>
      <c r="B395" s="2">
        <f>RSI!B395</f>
        <v>8.923</v>
      </c>
      <c r="C395" s="2">
        <f>RSI!I395</f>
        <v>49.93988567306188</v>
      </c>
      <c r="D395" s="2">
        <f>MACD!E395</f>
        <v>8.9368133749292866E-2</v>
      </c>
      <c r="E395" s="2">
        <f>MACD!F395</f>
        <v>4.9722510169210428E-2</v>
      </c>
      <c r="F395" s="2">
        <f>'Moving Avg'!D395</f>
        <v>8.8874000000000013</v>
      </c>
      <c r="G395" s="2">
        <f>'Moving Avg'!F395</f>
        <v>8.94055</v>
      </c>
      <c r="H395" s="2">
        <f>'Moving Avg'!G395</f>
        <v>8.9271599999999971</v>
      </c>
      <c r="I395" s="2">
        <f>'Moving Avg'!H395</f>
        <v>8.7482750000000031</v>
      </c>
      <c r="J395" s="6" t="str">
        <f>OBV!F395</f>
        <v>BULLISH</v>
      </c>
      <c r="K395" s="6" t="str">
        <f>OBV!G395</f>
        <v>WEAK</v>
      </c>
      <c r="L395" s="6" t="str">
        <f>OBV!H395</f>
        <v>CONFIRMED BULLISH</v>
      </c>
    </row>
    <row r="396" spans="1:12" ht="13.5" x14ac:dyDescent="0.25">
      <c r="A396" s="3">
        <f>RSI!A396</f>
        <v>42583</v>
      </c>
      <c r="B396" s="2">
        <f>RSI!B396</f>
        <v>8.923</v>
      </c>
      <c r="C396" s="2">
        <f>RSI!I396</f>
        <v>49.93988567306188</v>
      </c>
      <c r="D396" s="2">
        <f>MACD!E396</f>
        <v>8.9801935380966924E-2</v>
      </c>
      <c r="E396" s="2">
        <f>MACD!F396</f>
        <v>5.7738395211561731E-2</v>
      </c>
      <c r="F396" s="2">
        <f>'Moving Avg'!D396</f>
        <v>8.8874000000000013</v>
      </c>
      <c r="G396" s="2">
        <f>'Moving Avg'!F396</f>
        <v>8.9321000000000019</v>
      </c>
      <c r="H396" s="2">
        <f>'Moving Avg'!G396</f>
        <v>8.9420799999999989</v>
      </c>
      <c r="I396" s="2">
        <f>'Moving Avg'!H396</f>
        <v>8.7435450000000046</v>
      </c>
      <c r="J396" s="6" t="str">
        <f>OBV!F396</f>
        <v>BULLISH</v>
      </c>
      <c r="K396" s="6" t="str">
        <f>OBV!G396</f>
        <v>WEAK</v>
      </c>
      <c r="L396" s="6" t="str">
        <f>OBV!H396</f>
        <v>NEUTRAL</v>
      </c>
    </row>
    <row r="397" spans="1:12" ht="13.5" x14ac:dyDescent="0.25">
      <c r="A397" s="3">
        <f>RSI!A397</f>
        <v>42584</v>
      </c>
      <c r="B397" s="2">
        <f>RSI!B397</f>
        <v>8.9280000000000008</v>
      </c>
      <c r="C397" s="2">
        <f>RSI!I397</f>
        <v>50.106056927184717</v>
      </c>
      <c r="D397" s="2">
        <f>MACD!E397</f>
        <v>6.0126971583777333E-2</v>
      </c>
      <c r="E397" s="2">
        <f>MACD!F397</f>
        <v>5.8216110486004849E-2</v>
      </c>
      <c r="F397" s="2">
        <f>'Moving Avg'!D397</f>
        <v>8.9071999999999996</v>
      </c>
      <c r="G397" s="2">
        <f>'Moving Avg'!F397</f>
        <v>8.9347000000000012</v>
      </c>
      <c r="H397" s="2">
        <f>'Moving Avg'!G397</f>
        <v>8.9522799999999982</v>
      </c>
      <c r="I397" s="2">
        <f>'Moving Avg'!H397</f>
        <v>8.7376550000000037</v>
      </c>
      <c r="J397" s="6" t="str">
        <f>OBV!F397</f>
        <v>BULLISH</v>
      </c>
      <c r="K397" s="6" t="str">
        <f>OBV!G397</f>
        <v>WEAK</v>
      </c>
      <c r="L397" s="6" t="str">
        <f>OBV!H397</f>
        <v>CONFIRMED BULLISH</v>
      </c>
    </row>
    <row r="398" spans="1:12" ht="13.5" x14ac:dyDescent="0.25">
      <c r="A398" s="3">
        <f>RSI!A398</f>
        <v>42585</v>
      </c>
      <c r="B398" s="2">
        <f>RSI!B398</f>
        <v>8.9700000000000006</v>
      </c>
      <c r="C398" s="2">
        <f>RSI!I398</f>
        <v>51.560600645748707</v>
      </c>
      <c r="D398" s="2">
        <f>MACD!E398</f>
        <v>3.2665082892714636E-2</v>
      </c>
      <c r="E398" s="2">
        <f>MACD!F398</f>
        <v>5.3105904967346809E-2</v>
      </c>
      <c r="F398" s="2">
        <f>'Moving Avg'!D398</f>
        <v>8.9250000000000007</v>
      </c>
      <c r="G398" s="2">
        <f>'Moving Avg'!F398</f>
        <v>8.9377500000000012</v>
      </c>
      <c r="H398" s="2">
        <f>'Moving Avg'!G398</f>
        <v>8.9611199999999993</v>
      </c>
      <c r="I398" s="2">
        <f>'Moving Avg'!H398</f>
        <v>8.7319750000000038</v>
      </c>
      <c r="J398" s="6" t="str">
        <f>OBV!F398</f>
        <v>BULLISH</v>
      </c>
      <c r="K398" s="6" t="str">
        <f>OBV!G398</f>
        <v>WEAK</v>
      </c>
      <c r="L398" s="6" t="str">
        <f>OBV!H398</f>
        <v>CONFIRMED BULLISH</v>
      </c>
    </row>
    <row r="399" spans="1:12" ht="13.5" x14ac:dyDescent="0.25">
      <c r="A399" s="3">
        <f>RSI!A399</f>
        <v>42586</v>
      </c>
      <c r="B399" s="2">
        <f>RSI!B399</f>
        <v>9.0640000000000001</v>
      </c>
      <c r="C399" s="2">
        <f>RSI!I399</f>
        <v>54.740763920043932</v>
      </c>
      <c r="D399" s="2">
        <f>MACD!E399</f>
        <v>3.1130382831138448E-2</v>
      </c>
      <c r="E399" s="2">
        <f>MACD!F399</f>
        <v>4.871080054010514E-2</v>
      </c>
      <c r="F399" s="2">
        <f>'Moving Avg'!D399</f>
        <v>8.9616000000000007</v>
      </c>
      <c r="G399" s="2">
        <f>'Moving Avg'!F399</f>
        <v>8.9551499999999997</v>
      </c>
      <c r="H399" s="2">
        <f>'Moving Avg'!G399</f>
        <v>8.9665600000000012</v>
      </c>
      <c r="I399" s="2">
        <f>'Moving Avg'!H399</f>
        <v>8.7267650000000039</v>
      </c>
      <c r="J399" s="6" t="str">
        <f>OBV!F399</f>
        <v>BULLISH</v>
      </c>
      <c r="K399" s="6" t="str">
        <f>OBV!G399</f>
        <v>WEAK</v>
      </c>
      <c r="L399" s="6" t="str">
        <f>OBV!H399</f>
        <v>CONFIRMED BULLISH</v>
      </c>
    </row>
    <row r="400" spans="1:12" ht="13.5" x14ac:dyDescent="0.25">
      <c r="A400" s="3">
        <f>RSI!A400</f>
        <v>42587</v>
      </c>
      <c r="B400" s="2">
        <f>RSI!B400</f>
        <v>9.1579999999999995</v>
      </c>
      <c r="C400" s="2">
        <f>RSI!I400</f>
        <v>57.729404686817915</v>
      </c>
      <c r="D400" s="2">
        <f>MACD!E400</f>
        <v>-6.8484321211617072E-3</v>
      </c>
      <c r="E400" s="2">
        <f>MACD!F400</f>
        <v>3.7598954007851779E-2</v>
      </c>
      <c r="F400" s="2">
        <f>'Moving Avg'!D400</f>
        <v>9.0085999999999995</v>
      </c>
      <c r="G400" s="2">
        <f>'Moving Avg'!F400</f>
        <v>8.9640999999999984</v>
      </c>
      <c r="H400" s="2">
        <f>'Moving Avg'!G400</f>
        <v>8.9728200000000005</v>
      </c>
      <c r="I400" s="2">
        <f>'Moving Avg'!H400</f>
        <v>8.7235150000000026</v>
      </c>
      <c r="J400" s="6" t="str">
        <f>OBV!F400</f>
        <v>BULLISH</v>
      </c>
      <c r="K400" s="6" t="str">
        <f>OBV!G400</f>
        <v>WEAK</v>
      </c>
      <c r="L400" s="6" t="str">
        <f>OBV!H400</f>
        <v>CONFIRMED BULLISH</v>
      </c>
    </row>
    <row r="401" spans="1:12" ht="13.5" x14ac:dyDescent="0.25">
      <c r="A401" s="3">
        <f>RSI!A401</f>
        <v>42590</v>
      </c>
      <c r="B401" s="2">
        <f>RSI!B401</f>
        <v>9.1579999999999995</v>
      </c>
      <c r="C401" s="2">
        <f>RSI!I401</f>
        <v>57.729404686817915</v>
      </c>
      <c r="D401" s="2">
        <f>MACD!E401</f>
        <v>-2.5813618398649041E-2</v>
      </c>
      <c r="E401" s="2">
        <f>MACD!F401</f>
        <v>2.4916439526551617E-2</v>
      </c>
      <c r="F401" s="2">
        <f>'Moving Avg'!D401</f>
        <v>9.0556000000000019</v>
      </c>
      <c r="G401" s="2">
        <f>'Moving Avg'!F401</f>
        <v>8.982899999999999</v>
      </c>
      <c r="H401" s="2">
        <f>'Moving Avg'!G401</f>
        <v>8.9803200000000007</v>
      </c>
      <c r="I401" s="2">
        <f>'Moving Avg'!H401</f>
        <v>8.7202650000000013</v>
      </c>
      <c r="J401" s="6" t="str">
        <f>OBV!F401</f>
        <v>BULLISH</v>
      </c>
      <c r="K401" s="6" t="str">
        <f>OBV!G401</f>
        <v>WEAK</v>
      </c>
      <c r="L401" s="6" t="str">
        <f>OBV!H401</f>
        <v>CONFIRMED BULLISH</v>
      </c>
    </row>
    <row r="402" spans="1:12" ht="13.5" x14ac:dyDescent="0.25">
      <c r="A402" s="3">
        <f>RSI!A402</f>
        <v>42591</v>
      </c>
      <c r="B402" s="2">
        <f>RSI!B402</f>
        <v>9.1110000000000007</v>
      </c>
      <c r="C402" s="2">
        <f>RSI!I402</f>
        <v>55.600366163994408</v>
      </c>
      <c r="D402" s="2">
        <f>MACD!E402</f>
        <v>-5.4036329944844752E-2</v>
      </c>
      <c r="E402" s="2">
        <f>MACD!F402</f>
        <v>9.1258856322723424E-3</v>
      </c>
      <c r="F402" s="2">
        <f>'Moving Avg'!D402</f>
        <v>9.0922000000000001</v>
      </c>
      <c r="G402" s="2">
        <f>'Moving Avg'!F402</f>
        <v>8.9861999999999984</v>
      </c>
      <c r="H402" s="2">
        <f>'Moving Avg'!G402</f>
        <v>8.986699999999999</v>
      </c>
      <c r="I402" s="2">
        <f>'Moving Avg'!H402</f>
        <v>8.7167800000000017</v>
      </c>
      <c r="J402" s="6" t="str">
        <f>OBV!F402</f>
        <v>BULLISH</v>
      </c>
      <c r="K402" s="6" t="str">
        <f>OBV!G402</f>
        <v>WEAK</v>
      </c>
      <c r="L402" s="6" t="str">
        <f>OBV!H402</f>
        <v>CONFIRMED BULLISH</v>
      </c>
    </row>
    <row r="403" spans="1:12" ht="13.5" x14ac:dyDescent="0.25">
      <c r="A403" s="3">
        <f>RSI!A403</f>
        <v>42592</v>
      </c>
      <c r="B403" s="2">
        <f>RSI!B403</f>
        <v>9.1579999999999995</v>
      </c>
      <c r="C403" s="2">
        <f>RSI!I403</f>
        <v>57.296404132608984</v>
      </c>
      <c r="D403" s="2">
        <f>MACD!E403</f>
        <v>-7.4227499048618029E-2</v>
      </c>
      <c r="E403" s="2">
        <f>MACD!F403</f>
        <v>-7.5447913039057317E-3</v>
      </c>
      <c r="F403" s="2">
        <f>'Moving Avg'!D403</f>
        <v>9.1297999999999995</v>
      </c>
      <c r="G403" s="2">
        <f>'Moving Avg'!F403</f>
        <v>8.9784499999999969</v>
      </c>
      <c r="H403" s="2">
        <f>'Moving Avg'!G403</f>
        <v>8.9945400000000006</v>
      </c>
      <c r="I403" s="2">
        <f>'Moving Avg'!H403</f>
        <v>8.7135300000000022</v>
      </c>
      <c r="J403" s="6" t="str">
        <f>OBV!F403</f>
        <v>BULLISH</v>
      </c>
      <c r="K403" s="6" t="str">
        <f>OBV!G403</f>
        <v>WEAK</v>
      </c>
      <c r="L403" s="6" t="str">
        <f>OBV!H403</f>
        <v>CONFIRMED BULLISH</v>
      </c>
    </row>
    <row r="404" spans="1:12" ht="13.5" x14ac:dyDescent="0.25">
      <c r="A404" s="3">
        <f>RSI!A404</f>
        <v>42593</v>
      </c>
      <c r="B404" s="2">
        <f>RSI!B404</f>
        <v>9.1479999999999997</v>
      </c>
      <c r="C404" s="2">
        <f>RSI!I404</f>
        <v>56.799256179367333</v>
      </c>
      <c r="D404" s="2">
        <f>MACD!E404</f>
        <v>-9.1616848072387569E-2</v>
      </c>
      <c r="E404" s="2">
        <f>MACD!F404</f>
        <v>-2.4359202657602098E-2</v>
      </c>
      <c r="F404" s="2">
        <f>'Moving Avg'!D404</f>
        <v>9.1466000000000012</v>
      </c>
      <c r="G404" s="2">
        <f>'Moving Avg'!F404</f>
        <v>8.9821999999999971</v>
      </c>
      <c r="H404" s="2">
        <f>'Moving Avg'!G404</f>
        <v>9.0038600000000013</v>
      </c>
      <c r="I404" s="2">
        <f>'Moving Avg'!H404</f>
        <v>8.710230000000001</v>
      </c>
      <c r="J404" s="6" t="str">
        <f>OBV!F404</f>
        <v>BEARISH</v>
      </c>
      <c r="K404" s="6" t="str">
        <f>OBV!G404</f>
        <v>NEUTRAL</v>
      </c>
      <c r="L404" s="6" t="str">
        <f>OBV!H404</f>
        <v>BEARISH DIVERGENCE</v>
      </c>
    </row>
    <row r="405" spans="1:12" ht="13.5" x14ac:dyDescent="0.25">
      <c r="A405" s="3">
        <f>RSI!A405</f>
        <v>42594</v>
      </c>
      <c r="B405" s="2">
        <f>RSI!B405</f>
        <v>9.1479999999999997</v>
      </c>
      <c r="C405" s="2">
        <f>RSI!I405</f>
        <v>56.799256179367326</v>
      </c>
      <c r="D405" s="2">
        <f>MACD!E405</f>
        <v>-0.10077811185941599</v>
      </c>
      <c r="E405" s="2">
        <f>MACD!F405</f>
        <v>-3.9642984497964884E-2</v>
      </c>
      <c r="F405" s="2">
        <f>'Moving Avg'!D405</f>
        <v>9.1446000000000005</v>
      </c>
      <c r="G405" s="2">
        <f>'Moving Avg'!F405</f>
        <v>8.9859499999999972</v>
      </c>
      <c r="H405" s="2">
        <f>'Moving Avg'!G405</f>
        <v>9.0131800000000002</v>
      </c>
      <c r="I405" s="2">
        <f>'Moving Avg'!H405</f>
        <v>8.7058549999999997</v>
      </c>
      <c r="J405" s="6" t="str">
        <f>OBV!F405</f>
        <v>BEARISH</v>
      </c>
      <c r="K405" s="6" t="str">
        <f>OBV!G405</f>
        <v>STRONG</v>
      </c>
      <c r="L405" s="6" t="str">
        <f>OBV!H405</f>
        <v>CONFIRMED BEARISH</v>
      </c>
    </row>
    <row r="406" spans="1:12" ht="13.5" x14ac:dyDescent="0.25">
      <c r="A406" s="3">
        <f>RSI!A406</f>
        <v>42597</v>
      </c>
      <c r="B406" s="2">
        <f>RSI!B406</f>
        <v>9.125</v>
      </c>
      <c r="C406" s="2">
        <f>RSI!I406</f>
        <v>55.514380845032697</v>
      </c>
      <c r="D406" s="2">
        <f>MACD!E406</f>
        <v>-0.10766767053176629</v>
      </c>
      <c r="E406" s="2">
        <f>MACD!F406</f>
        <v>-5.3247921704725171E-2</v>
      </c>
      <c r="F406" s="2">
        <f>'Moving Avg'!D406</f>
        <v>9.1379999999999999</v>
      </c>
      <c r="G406" s="2">
        <f>'Moving Avg'!F406</f>
        <v>8.9913499999999988</v>
      </c>
      <c r="H406" s="2">
        <f>'Moving Avg'!G406</f>
        <v>9.0238000000000014</v>
      </c>
      <c r="I406" s="2">
        <f>'Moving Avg'!H406</f>
        <v>8.7013650000000009</v>
      </c>
      <c r="J406" s="6" t="str">
        <f>OBV!F406</f>
        <v>BEARISH</v>
      </c>
      <c r="K406" s="6" t="str">
        <f>OBV!G406</f>
        <v>STRONG</v>
      </c>
      <c r="L406" s="6" t="str">
        <f>OBV!H406</f>
        <v>CONFIRMED BEARISH</v>
      </c>
    </row>
    <row r="407" spans="1:12" ht="13.5" x14ac:dyDescent="0.25">
      <c r="A407" s="3">
        <f>RSI!A407</f>
        <v>42598</v>
      </c>
      <c r="B407" s="2">
        <f>RSI!B407</f>
        <v>9.125</v>
      </c>
      <c r="C407" s="2">
        <f>RSI!I407</f>
        <v>55.51438084503269</v>
      </c>
      <c r="D407" s="2">
        <f>MACD!E407</f>
        <v>-0.11337125444278939</v>
      </c>
      <c r="E407" s="2">
        <f>MACD!F407</f>
        <v>-6.5272588252338018E-2</v>
      </c>
      <c r="F407" s="2">
        <f>'Moving Avg'!D407</f>
        <v>9.1407999999999987</v>
      </c>
      <c r="G407" s="2">
        <f>'Moving Avg'!F407</f>
        <v>9.0063999999999975</v>
      </c>
      <c r="H407" s="2">
        <f>'Moving Avg'!G407</f>
        <v>9.0304600000000033</v>
      </c>
      <c r="I407" s="2">
        <f>'Moving Avg'!H407</f>
        <v>8.6983700000000006</v>
      </c>
      <c r="J407" s="6" t="str">
        <f>OBV!F407</f>
        <v>BEARISH</v>
      </c>
      <c r="K407" s="6" t="str">
        <f>OBV!G407</f>
        <v>STRONG</v>
      </c>
      <c r="L407" s="6" t="str">
        <f>OBV!H407</f>
        <v>BEARISH DIVERGENCE</v>
      </c>
    </row>
    <row r="408" spans="1:12" ht="13.5" x14ac:dyDescent="0.25">
      <c r="A408" s="3">
        <f>RSI!A408</f>
        <v>42599</v>
      </c>
      <c r="B408" s="2">
        <f>RSI!B408</f>
        <v>9.0640000000000001</v>
      </c>
      <c r="C408" s="2">
        <f>RSI!I408</f>
        <v>51.902930960736619</v>
      </c>
      <c r="D408" s="2">
        <f>MACD!E408</f>
        <v>-0.10781285147344555</v>
      </c>
      <c r="E408" s="2">
        <f>MACD!F408</f>
        <v>-7.378064089655953E-2</v>
      </c>
      <c r="F408" s="2">
        <f>'Moving Avg'!D408</f>
        <v>9.1219999999999999</v>
      </c>
      <c r="G408" s="2">
        <f>'Moving Avg'!F408</f>
        <v>9.0181500000000003</v>
      </c>
      <c r="H408" s="2">
        <f>'Moving Avg'!G408</f>
        <v>9.0324600000000039</v>
      </c>
      <c r="I408" s="2">
        <f>'Moving Avg'!H408</f>
        <v>8.6950700000000012</v>
      </c>
      <c r="J408" s="6" t="str">
        <f>OBV!F408</f>
        <v>BEARISH</v>
      </c>
      <c r="K408" s="6" t="str">
        <f>OBV!G408</f>
        <v>STRONG</v>
      </c>
      <c r="L408" s="6" t="str">
        <f>OBV!H408</f>
        <v>CONFIRMED BEARISH</v>
      </c>
    </row>
    <row r="409" spans="1:12" ht="13.5" x14ac:dyDescent="0.25">
      <c r="A409" s="3">
        <f>RSI!A409</f>
        <v>42600</v>
      </c>
      <c r="B409" s="2">
        <f>RSI!B409</f>
        <v>8.923</v>
      </c>
      <c r="C409" s="2">
        <f>RSI!I409</f>
        <v>44.669259125514024</v>
      </c>
      <c r="D409" s="2">
        <f>MACD!E409</f>
        <v>-7.8394583033379206E-2</v>
      </c>
      <c r="E409" s="2">
        <f>MACD!F409</f>
        <v>-7.4703429323923459E-2</v>
      </c>
      <c r="F409" s="2">
        <f>'Moving Avg'!D409</f>
        <v>9.0770000000000017</v>
      </c>
      <c r="G409" s="2">
        <f>'Moving Avg'!F409</f>
        <v>9.0134500000000006</v>
      </c>
      <c r="H409" s="2">
        <f>'Moving Avg'!G409</f>
        <v>9.0350000000000037</v>
      </c>
      <c r="I409" s="2">
        <f>'Moving Avg'!H409</f>
        <v>8.691065</v>
      </c>
      <c r="J409" s="6" t="str">
        <f>OBV!F409</f>
        <v>BEARISH</v>
      </c>
      <c r="K409" s="6" t="str">
        <f>OBV!G409</f>
        <v>STRONG</v>
      </c>
      <c r="L409" s="6" t="str">
        <f>OBV!H409</f>
        <v>CONFIRMED BEARISH</v>
      </c>
    </row>
    <row r="410" spans="1:12" ht="13.5" x14ac:dyDescent="0.25">
      <c r="A410" s="3">
        <f>RSI!A410</f>
        <v>42601</v>
      </c>
      <c r="B410" s="2">
        <f>RSI!B410</f>
        <v>8.923</v>
      </c>
      <c r="C410" s="2">
        <f>RSI!I410</f>
        <v>44.669259125514024</v>
      </c>
      <c r="D410" s="2">
        <f>MACD!E410</f>
        <v>-3.8384320488786372E-2</v>
      </c>
      <c r="E410" s="2">
        <f>MACD!F410</f>
        <v>-6.7439607556896042E-2</v>
      </c>
      <c r="F410" s="2">
        <f>'Moving Avg'!D410</f>
        <v>9.032</v>
      </c>
      <c r="G410" s="2">
        <f>'Moving Avg'!F410</f>
        <v>9.0181500000000003</v>
      </c>
      <c r="H410" s="2">
        <f>'Moving Avg'!G410</f>
        <v>9.0375400000000035</v>
      </c>
      <c r="I410" s="2">
        <f>'Moving Avg'!H410</f>
        <v>8.6870600000000007</v>
      </c>
      <c r="J410" s="6" t="str">
        <f>OBV!F410</f>
        <v>BEARISH</v>
      </c>
      <c r="K410" s="6" t="str">
        <f>OBV!G410</f>
        <v>STRONG</v>
      </c>
      <c r="L410" s="6" t="str">
        <f>OBV!H410</f>
        <v>CONFIRMED BEARISH</v>
      </c>
    </row>
    <row r="411" spans="1:12" ht="13.5" x14ac:dyDescent="0.25">
      <c r="A411" s="3">
        <f>RSI!A411</f>
        <v>42604</v>
      </c>
      <c r="B411" s="2">
        <f>RSI!B411</f>
        <v>8.923</v>
      </c>
      <c r="C411" s="2">
        <f>RSI!I411</f>
        <v>44.669259125514024</v>
      </c>
      <c r="D411" s="2">
        <f>MACD!E411</f>
        <v>-3.9217578628090166E-3</v>
      </c>
      <c r="E411" s="2">
        <f>MACD!F411</f>
        <v>-5.4736037618078645E-2</v>
      </c>
      <c r="F411" s="2">
        <f>'Moving Avg'!D411</f>
        <v>8.9916000000000018</v>
      </c>
      <c r="G411" s="2">
        <f>'Moving Avg'!F411</f>
        <v>9.0181500000000003</v>
      </c>
      <c r="H411" s="2">
        <f>'Moving Avg'!G411</f>
        <v>9.0370800000000031</v>
      </c>
      <c r="I411" s="2">
        <f>'Moving Avg'!H411</f>
        <v>8.6830549999999995</v>
      </c>
      <c r="J411" s="6" t="str">
        <f>OBV!F411</f>
        <v>BEARISH</v>
      </c>
      <c r="K411" s="6" t="str">
        <f>OBV!G411</f>
        <v>STRONG</v>
      </c>
      <c r="L411" s="6" t="str">
        <f>OBV!H411</f>
        <v>CONFIRMED BEARISH</v>
      </c>
    </row>
    <row r="412" spans="1:12" ht="13.5" x14ac:dyDescent="0.25">
      <c r="A412" s="3">
        <f>RSI!A412</f>
        <v>42605</v>
      </c>
      <c r="B412" s="2">
        <f>RSI!B412</f>
        <v>8.923</v>
      </c>
      <c r="C412" s="2">
        <f>RSI!I412</f>
        <v>44.669259125514024</v>
      </c>
      <c r="D412" s="2">
        <f>MACD!E412</f>
        <v>1.8570811235752771E-2</v>
      </c>
      <c r="E412" s="2">
        <f>MACD!F412</f>
        <v>-4.007466784731236E-2</v>
      </c>
      <c r="F412" s="2">
        <f>'Moving Avg'!D412</f>
        <v>8.9512000000000018</v>
      </c>
      <c r="G412" s="2">
        <f>'Moving Avg'!F412</f>
        <v>9.02285</v>
      </c>
      <c r="H412" s="2">
        <f>'Moving Avg'!G412</f>
        <v>9.0353000000000048</v>
      </c>
      <c r="I412" s="2">
        <f>'Moving Avg'!H412</f>
        <v>8.6790499999999984</v>
      </c>
      <c r="J412" s="6" t="str">
        <f>OBV!F412</f>
        <v>BEARISH</v>
      </c>
      <c r="K412" s="6" t="str">
        <f>OBV!G412</f>
        <v>STRONG</v>
      </c>
      <c r="L412" s="6" t="str">
        <f>OBV!H412</f>
        <v>CONFIRMED BEARISH</v>
      </c>
    </row>
    <row r="413" spans="1:12" ht="13.5" x14ac:dyDescent="0.25">
      <c r="A413" s="3">
        <f>RSI!A413</f>
        <v>42606</v>
      </c>
      <c r="B413" s="2">
        <f>RSI!B413</f>
        <v>8.923</v>
      </c>
      <c r="C413" s="2">
        <f>RSI!I413</f>
        <v>44.669259125514024</v>
      </c>
      <c r="D413" s="2">
        <f>MACD!E413</f>
        <v>4.5354780629374147E-2</v>
      </c>
      <c r="E413" s="2">
        <f>MACD!F413</f>
        <v>-2.2988778151975059E-2</v>
      </c>
      <c r="F413" s="2">
        <f>'Moving Avg'!D413</f>
        <v>8.923</v>
      </c>
      <c r="G413" s="2">
        <f>'Moving Avg'!F413</f>
        <v>9.0249500000000005</v>
      </c>
      <c r="H413" s="2">
        <f>'Moving Avg'!G413</f>
        <v>9.0344000000000033</v>
      </c>
      <c r="I413" s="2">
        <f>'Moving Avg'!H413</f>
        <v>8.6760799999999989</v>
      </c>
      <c r="J413" s="6" t="str">
        <f>OBV!F413</f>
        <v>BEARISH</v>
      </c>
      <c r="K413" s="6" t="str">
        <f>OBV!G413</f>
        <v>STRONG</v>
      </c>
      <c r="L413" s="6" t="str">
        <f>OBV!H413</f>
        <v>CONFIRMED BEARISH</v>
      </c>
    </row>
    <row r="414" spans="1:12" ht="13.5" x14ac:dyDescent="0.25">
      <c r="A414" s="3">
        <f>RSI!A414</f>
        <v>42607</v>
      </c>
      <c r="B414" s="2">
        <f>RSI!B414</f>
        <v>9.1479999999999997</v>
      </c>
      <c r="C414" s="2">
        <f>RSI!I414</f>
        <v>58.15083214802091</v>
      </c>
      <c r="D414" s="2">
        <f>MACD!E414</f>
        <v>5.0295442910650578E-2</v>
      </c>
      <c r="E414" s="2">
        <f>MACD!F414</f>
        <v>-8.3319339394499307E-3</v>
      </c>
      <c r="F414" s="2">
        <f>'Moving Avg'!D414</f>
        <v>8.968</v>
      </c>
      <c r="G414" s="2">
        <f>'Moving Avg'!F414</f>
        <v>9.0382999999999996</v>
      </c>
      <c r="H414" s="2">
        <f>'Moving Avg'!G414</f>
        <v>9.0283400000000054</v>
      </c>
      <c r="I414" s="2">
        <f>'Moving Avg'!H414</f>
        <v>8.6756399999999978</v>
      </c>
      <c r="J414" s="6" t="str">
        <f>OBV!F414</f>
        <v>BULLISH</v>
      </c>
      <c r="K414" s="6" t="str">
        <f>OBV!G414</f>
        <v>WEAK</v>
      </c>
      <c r="L414" s="6" t="str">
        <f>OBV!H414</f>
        <v>CONFIRMED BULLISH</v>
      </c>
    </row>
    <row r="415" spans="1:12" ht="13.5" x14ac:dyDescent="0.25">
      <c r="A415" s="3">
        <f>RSI!A415</f>
        <v>42608</v>
      </c>
      <c r="B415" s="2">
        <f>RSI!B415</f>
        <v>9.1479999999999997</v>
      </c>
      <c r="C415" s="2">
        <f>RSI!I415</f>
        <v>58.150832148020918</v>
      </c>
      <c r="D415" s="2">
        <f>MACD!E415</f>
        <v>5.3593164721787545E-2</v>
      </c>
      <c r="E415" s="2">
        <f>MACD!F415</f>
        <v>4.0530857927975643E-3</v>
      </c>
      <c r="F415" s="2">
        <f>'Moving Avg'!D415</f>
        <v>9.0129999999999999</v>
      </c>
      <c r="G415" s="2">
        <f>'Moving Avg'!F415</f>
        <v>9.04955</v>
      </c>
      <c r="H415" s="2">
        <f>'Moving Avg'!G415</f>
        <v>9.0187600000000057</v>
      </c>
      <c r="I415" s="2">
        <f>'Moving Avg'!H415</f>
        <v>8.6765849999999975</v>
      </c>
      <c r="J415" s="6" t="str">
        <f>OBV!F415</f>
        <v>BULLISH</v>
      </c>
      <c r="K415" s="6" t="str">
        <f>OBV!G415</f>
        <v>WEAK</v>
      </c>
      <c r="L415" s="6" t="str">
        <f>OBV!H415</f>
        <v>CONFIRMED BULLISH</v>
      </c>
    </row>
    <row r="416" spans="1:12" ht="13.5" x14ac:dyDescent="0.25">
      <c r="A416" s="3">
        <f>RSI!A416</f>
        <v>42611</v>
      </c>
      <c r="B416" s="2">
        <f>RSI!B416</f>
        <v>9.1479999999999997</v>
      </c>
      <c r="C416" s="2">
        <f>RSI!I416</f>
        <v>58.150832148020918</v>
      </c>
      <c r="D416" s="2">
        <f>MACD!E416</f>
        <v>5.2027640047072055E-2</v>
      </c>
      <c r="E416" s="2">
        <f>MACD!F416</f>
        <v>1.3647996643652462E-2</v>
      </c>
      <c r="F416" s="2">
        <f>'Moving Avg'!D416</f>
        <v>9.0579999999999981</v>
      </c>
      <c r="G416" s="2">
        <f>'Moving Avg'!F416</f>
        <v>9.0608000000000004</v>
      </c>
      <c r="H416" s="2">
        <f>'Moving Avg'!G416</f>
        <v>9.0091800000000042</v>
      </c>
      <c r="I416" s="2">
        <f>'Moving Avg'!H416</f>
        <v>8.6794849999999979</v>
      </c>
      <c r="J416" s="6" t="str">
        <f>OBV!F416</f>
        <v>BULLISH</v>
      </c>
      <c r="K416" s="6" t="str">
        <f>OBV!G416</f>
        <v>WEAK</v>
      </c>
      <c r="L416" s="6" t="str">
        <f>OBV!H416</f>
        <v>CONFIRMED BULLISH</v>
      </c>
    </row>
    <row r="417" spans="1:12" ht="13.5" x14ac:dyDescent="0.25">
      <c r="A417" s="3">
        <f>RSI!A417</f>
        <v>42612</v>
      </c>
      <c r="B417" s="2">
        <f>RSI!B417</f>
        <v>9.1479999999999997</v>
      </c>
      <c r="C417" s="2">
        <f>RSI!I417</f>
        <v>58.150832148020918</v>
      </c>
      <c r="D417" s="2">
        <f>MACD!E417</f>
        <v>4.9946073535007685E-2</v>
      </c>
      <c r="E417" s="2">
        <f>MACD!F417</f>
        <v>2.0907612021923507E-2</v>
      </c>
      <c r="F417" s="2">
        <f>'Moving Avg'!D417</f>
        <v>9.1029999999999998</v>
      </c>
      <c r="G417" s="2">
        <f>'Moving Avg'!F417</f>
        <v>9.0717999999999996</v>
      </c>
      <c r="H417" s="2">
        <f>'Moving Avg'!G417</f>
        <v>8.9950000000000063</v>
      </c>
      <c r="I417" s="2">
        <f>'Moving Avg'!H417</f>
        <v>8.6813099999999981</v>
      </c>
      <c r="J417" s="6" t="str">
        <f>OBV!F417</f>
        <v>BULLISH</v>
      </c>
      <c r="K417" s="6" t="str">
        <f>OBV!G417</f>
        <v>WEAK</v>
      </c>
      <c r="L417" s="6" t="str">
        <f>OBV!H417</f>
        <v>CONFIRMED BULLISH</v>
      </c>
    </row>
    <row r="418" spans="1:12" ht="13.5" x14ac:dyDescent="0.25">
      <c r="A418" s="3">
        <f>RSI!A418</f>
        <v>42613</v>
      </c>
      <c r="B418" s="2">
        <f>RSI!B418</f>
        <v>9.1479999999999997</v>
      </c>
      <c r="C418" s="2">
        <f>RSI!I418</f>
        <v>58.150832148020918</v>
      </c>
      <c r="D418" s="2">
        <f>MACD!E418</f>
        <v>3.8099306911195896E-2</v>
      </c>
      <c r="E418" s="2">
        <f>MACD!F418</f>
        <v>2.4345950999777988E-2</v>
      </c>
      <c r="F418" s="2">
        <f>'Moving Avg'!D418</f>
        <v>9.1479999999999997</v>
      </c>
      <c r="G418" s="2">
        <f>'Moving Avg'!F418</f>
        <v>9.0806999999999984</v>
      </c>
      <c r="H418" s="2">
        <f>'Moving Avg'!G418</f>
        <v>8.9855000000000071</v>
      </c>
      <c r="I418" s="2">
        <f>'Moving Avg'!H418</f>
        <v>8.6824299999999983</v>
      </c>
      <c r="J418" s="6" t="str">
        <f>OBV!F418</f>
        <v>BULLISH</v>
      </c>
      <c r="K418" s="6" t="str">
        <f>OBV!G418</f>
        <v>WEAK</v>
      </c>
      <c r="L418" s="6" t="str">
        <f>OBV!H418</f>
        <v>CONFIRMED BULLISH</v>
      </c>
    </row>
    <row r="419" spans="1:12" ht="13.5" x14ac:dyDescent="0.25">
      <c r="A419" s="3">
        <f>RSI!A419</f>
        <v>42614</v>
      </c>
      <c r="B419" s="2">
        <f>RSI!B419</f>
        <v>9.1479999999999997</v>
      </c>
      <c r="C419" s="2">
        <f>RSI!I419</f>
        <v>58.150832148020918</v>
      </c>
      <c r="D419" s="2">
        <f>MACD!E419</f>
        <v>5.7338993636371072E-3</v>
      </c>
      <c r="E419" s="2">
        <f>MACD!F419</f>
        <v>2.0623540672549814E-2</v>
      </c>
      <c r="F419" s="2">
        <f>'Moving Avg'!D419</f>
        <v>9.1479999999999997</v>
      </c>
      <c r="G419" s="2">
        <f>'Moving Avg'!F419</f>
        <v>9.0848999999999993</v>
      </c>
      <c r="H419" s="2">
        <f>'Moving Avg'!G419</f>
        <v>8.984640000000006</v>
      </c>
      <c r="I419" s="2">
        <f>'Moving Avg'!H419</f>
        <v>8.6835499999999985</v>
      </c>
      <c r="J419" s="6" t="str">
        <f>OBV!F419</f>
        <v>NEUTRAL</v>
      </c>
      <c r="K419" s="6" t="str">
        <f>OBV!G419</f>
        <v>NEUTRAL</v>
      </c>
      <c r="L419" s="6" t="str">
        <f>OBV!H419</f>
        <v>NEUTRAL</v>
      </c>
    </row>
    <row r="420" spans="1:12" ht="13.5" x14ac:dyDescent="0.25">
      <c r="A420" s="3">
        <f>RSI!A420</f>
        <v>42615</v>
      </c>
      <c r="B420" s="2">
        <f>RSI!B420</f>
        <v>9.1340000000000003</v>
      </c>
      <c r="C420" s="2">
        <f>RSI!I420</f>
        <v>56.807348999139428</v>
      </c>
      <c r="D420" s="2">
        <f>MACD!E420</f>
        <v>-2.1216022781755939E-2</v>
      </c>
      <c r="E420" s="2">
        <f>MACD!F420</f>
        <v>1.2255627981688662E-2</v>
      </c>
      <c r="F420" s="2">
        <f>'Moving Avg'!D420</f>
        <v>9.1451999999999991</v>
      </c>
      <c r="G420" s="2">
        <f>'Moving Avg'!F420</f>
        <v>9.0836999999999986</v>
      </c>
      <c r="H420" s="2">
        <f>'Moving Avg'!G420</f>
        <v>8.989800000000006</v>
      </c>
      <c r="I420" s="2">
        <f>'Moving Avg'!H420</f>
        <v>8.6845999999999961</v>
      </c>
      <c r="J420" s="6" t="str">
        <f>OBV!F420</f>
        <v>BEARISH</v>
      </c>
      <c r="K420" s="6" t="str">
        <f>OBV!G420</f>
        <v>STRONG</v>
      </c>
      <c r="L420" s="6" t="str">
        <f>OBV!H420</f>
        <v>CONFIRMED BEARISH</v>
      </c>
    </row>
    <row r="421" spans="1:12" ht="13.5" x14ac:dyDescent="0.25">
      <c r="A421" s="3">
        <f>RSI!A421</f>
        <v>42618</v>
      </c>
      <c r="B421" s="2">
        <f>RSI!B421</f>
        <v>9.1340000000000003</v>
      </c>
      <c r="C421" s="2">
        <f>RSI!I421</f>
        <v>56.807348999139428</v>
      </c>
      <c r="D421" s="2">
        <f>MACD!E421</f>
        <v>-4.4493414516388441E-2</v>
      </c>
      <c r="E421" s="2">
        <f>MACD!F421</f>
        <v>9.0581948207324285E-4</v>
      </c>
      <c r="F421" s="2">
        <f>'Moving Avg'!D421</f>
        <v>9.1424000000000003</v>
      </c>
      <c r="G421" s="2">
        <f>'Moving Avg'!F421</f>
        <v>9.0824999999999996</v>
      </c>
      <c r="H421" s="2">
        <f>'Moving Avg'!G421</f>
        <v>8.995900000000006</v>
      </c>
      <c r="I421" s="2">
        <f>'Moving Avg'!H421</f>
        <v>8.6867499999999964</v>
      </c>
      <c r="J421" s="6" t="str">
        <f>OBV!F421</f>
        <v>BEARISH</v>
      </c>
      <c r="K421" s="6" t="str">
        <f>OBV!G421</f>
        <v>STRONG</v>
      </c>
      <c r="L421" s="6" t="str">
        <f>OBV!H421</f>
        <v>CONFIRMED BEARISH</v>
      </c>
    </row>
    <row r="422" spans="1:12" ht="13.5" x14ac:dyDescent="0.25">
      <c r="A422" s="3">
        <f>RSI!A422</f>
        <v>42619</v>
      </c>
      <c r="B422" s="2">
        <f>RSI!B422</f>
        <v>9.1340000000000003</v>
      </c>
      <c r="C422" s="2">
        <f>RSI!I422</f>
        <v>56.807348999139428</v>
      </c>
      <c r="D422" s="2">
        <f>MACD!E422</f>
        <v>-6.4628198188636077E-2</v>
      </c>
      <c r="E422" s="2">
        <f>MACD!F422</f>
        <v>-1.2200984052068622E-2</v>
      </c>
      <c r="F422" s="2">
        <f>'Moving Avg'!D422</f>
        <v>9.1395999999999997</v>
      </c>
      <c r="G422" s="2">
        <f>'Moving Avg'!F422</f>
        <v>9.0836500000000004</v>
      </c>
      <c r="H422" s="2">
        <f>'Moving Avg'!G422</f>
        <v>9.0057600000000058</v>
      </c>
      <c r="I422" s="2">
        <f>'Moving Avg'!H422</f>
        <v>8.6888999999999967</v>
      </c>
      <c r="J422" s="6" t="str">
        <f>OBV!F422</f>
        <v>BEARISH</v>
      </c>
      <c r="K422" s="6" t="str">
        <f>OBV!G422</f>
        <v>STRONG</v>
      </c>
      <c r="L422" s="6" t="str">
        <f>OBV!H422</f>
        <v>CONFIRMED BEARISH</v>
      </c>
    </row>
    <row r="423" spans="1:12" ht="13.5" x14ac:dyDescent="0.25">
      <c r="A423" s="3">
        <f>RSI!A423</f>
        <v>42620</v>
      </c>
      <c r="B423" s="2">
        <f>RSI!B423</f>
        <v>9.125</v>
      </c>
      <c r="C423" s="2">
        <f>RSI!I423</f>
        <v>55.772762119025835</v>
      </c>
      <c r="D423" s="2">
        <f>MACD!E423</f>
        <v>-8.14047016561954E-2</v>
      </c>
      <c r="E423" s="2">
        <f>MACD!F423</f>
        <v>-2.6041727572893979E-2</v>
      </c>
      <c r="F423" s="2">
        <f>'Moving Avg'!D423</f>
        <v>9.1349999999999998</v>
      </c>
      <c r="G423" s="2">
        <f>'Moving Avg'!F423</f>
        <v>9.0820000000000025</v>
      </c>
      <c r="H423" s="2">
        <f>'Moving Avg'!G423</f>
        <v>9.0153400000000055</v>
      </c>
      <c r="I423" s="2">
        <f>'Moving Avg'!H423</f>
        <v>8.6918849999999956</v>
      </c>
      <c r="J423" s="6" t="str">
        <f>OBV!F423</f>
        <v>BEARISH</v>
      </c>
      <c r="K423" s="6" t="str">
        <f>OBV!G423</f>
        <v>STRONG</v>
      </c>
      <c r="L423" s="6" t="str">
        <f>OBV!H423</f>
        <v>CONFIRMED BEARISH</v>
      </c>
    </row>
    <row r="424" spans="1:12" ht="13.5" x14ac:dyDescent="0.25">
      <c r="A424" s="3">
        <f>RSI!A424</f>
        <v>42621</v>
      </c>
      <c r="B424" s="2">
        <f>RSI!B424</f>
        <v>9.125</v>
      </c>
      <c r="C424" s="2">
        <f>RSI!I424</f>
        <v>55.772762119025842</v>
      </c>
      <c r="D424" s="2">
        <f>MACD!E424</f>
        <v>-6.1307606633272727E-2</v>
      </c>
      <c r="E424" s="2">
        <f>MACD!F424</f>
        <v>-3.3094903384969732E-2</v>
      </c>
      <c r="F424" s="2">
        <f>'Moving Avg'!D424</f>
        <v>9.1303999999999998</v>
      </c>
      <c r="G424" s="2">
        <f>'Moving Avg'!F424</f>
        <v>9.0808500000000016</v>
      </c>
      <c r="H424" s="2">
        <f>'Moving Avg'!G424</f>
        <v>9.0193800000000053</v>
      </c>
      <c r="I424" s="2">
        <f>'Moving Avg'!H424</f>
        <v>8.6946499999999975</v>
      </c>
      <c r="J424" s="6" t="str">
        <f>OBV!F424</f>
        <v>BEARISH</v>
      </c>
      <c r="K424" s="6" t="str">
        <f>OBV!G424</f>
        <v>STRONG</v>
      </c>
      <c r="L424" s="6" t="str">
        <f>OBV!H424</f>
        <v>CONFIRMED BEARISH</v>
      </c>
    </row>
    <row r="425" spans="1:12" ht="13.5" x14ac:dyDescent="0.25">
      <c r="A425" s="3">
        <f>RSI!A425</f>
        <v>42622</v>
      </c>
      <c r="B425" s="2">
        <f>RSI!B425</f>
        <v>9.125</v>
      </c>
      <c r="C425" s="2">
        <f>RSI!I425</f>
        <v>55.772762119025835</v>
      </c>
      <c r="D425" s="2">
        <f>MACD!E425</f>
        <v>-4.4601248918638703E-2</v>
      </c>
      <c r="E425" s="2">
        <f>MACD!F425</f>
        <v>-3.5396172491703529E-2</v>
      </c>
      <c r="F425" s="2">
        <f>'Moving Avg'!D425</f>
        <v>9.1286000000000005</v>
      </c>
      <c r="G425" s="2">
        <f>'Moving Avg'!F425</f>
        <v>9.079699999999999</v>
      </c>
      <c r="H425" s="2">
        <f>'Moving Avg'!G425</f>
        <v>9.0234200000000051</v>
      </c>
      <c r="I425" s="2">
        <f>'Moving Avg'!H425</f>
        <v>8.6974149999999977</v>
      </c>
      <c r="J425" s="6" t="str">
        <f>OBV!F425</f>
        <v>BEARISH</v>
      </c>
      <c r="K425" s="6" t="str">
        <f>OBV!G425</f>
        <v>STRONG</v>
      </c>
      <c r="L425" s="6" t="str">
        <f>OBV!H425</f>
        <v>CONFIRMED BEARISH</v>
      </c>
    </row>
    <row r="426" spans="1:12" ht="13.5" x14ac:dyDescent="0.25">
      <c r="A426" s="3">
        <f>RSI!A426</f>
        <v>42627</v>
      </c>
      <c r="B426" s="2">
        <f>RSI!B426</f>
        <v>8.923</v>
      </c>
      <c r="C426" s="2">
        <f>RSI!I426</f>
        <v>36.922527020299981</v>
      </c>
      <c r="D426" s="2">
        <f>MACD!E426</f>
        <v>-1.5778874653113562E-2</v>
      </c>
      <c r="E426" s="2">
        <f>MACD!F426</f>
        <v>-3.1472712923985534E-2</v>
      </c>
      <c r="F426" s="2">
        <f>'Moving Avg'!D426</f>
        <v>9.0864000000000011</v>
      </c>
      <c r="G426" s="2">
        <f>'Moving Avg'!F426</f>
        <v>9.0695999999999994</v>
      </c>
      <c r="H426" s="2">
        <f>'Moving Avg'!G426</f>
        <v>9.0200400000000034</v>
      </c>
      <c r="I426" s="2">
        <f>'Moving Avg'!H426</f>
        <v>8.697894999999999</v>
      </c>
      <c r="J426" s="6" t="str">
        <f>OBV!F426</f>
        <v>BEARISH</v>
      </c>
      <c r="K426" s="6" t="str">
        <f>OBV!G426</f>
        <v>STRONG</v>
      </c>
      <c r="L426" s="6" t="str">
        <f>OBV!H426</f>
        <v>CONFIRMED BEARISH</v>
      </c>
    </row>
    <row r="427" spans="1:12" ht="13.5" x14ac:dyDescent="0.25">
      <c r="A427" s="3">
        <f>RSI!A427</f>
        <v>42628</v>
      </c>
      <c r="B427" s="2">
        <f>RSI!B427</f>
        <v>8.8759999999999994</v>
      </c>
      <c r="C427" s="2">
        <f>RSI!I427</f>
        <v>34.039743268383603</v>
      </c>
      <c r="D427" s="2">
        <f>MACD!E427</f>
        <v>1.3028157887147174E-2</v>
      </c>
      <c r="E427" s="2">
        <f>MACD!F427</f>
        <v>-2.2572538761758992E-2</v>
      </c>
      <c r="F427" s="2">
        <f>'Moving Avg'!D427</f>
        <v>9.0348000000000006</v>
      </c>
      <c r="G427" s="2">
        <f>'Moving Avg'!F427</f>
        <v>9.05715</v>
      </c>
      <c r="H427" s="2">
        <f>'Moving Avg'!G427</f>
        <v>9.0200400000000016</v>
      </c>
      <c r="I427" s="2">
        <f>'Moving Avg'!H427</f>
        <v>8.6963349999999977</v>
      </c>
      <c r="J427" s="6" t="str">
        <f>OBV!F427</f>
        <v>BEARISH</v>
      </c>
      <c r="K427" s="6" t="str">
        <f>OBV!G427</f>
        <v>STRONG</v>
      </c>
      <c r="L427" s="6" t="str">
        <f>OBV!H427</f>
        <v>CONFIRMED BEARISH</v>
      </c>
    </row>
    <row r="428" spans="1:12" ht="13.5" x14ac:dyDescent="0.25">
      <c r="A428" s="3">
        <f>RSI!A428</f>
        <v>42629</v>
      </c>
      <c r="B428" s="2">
        <f>RSI!B428</f>
        <v>8.8670000000000009</v>
      </c>
      <c r="C428" s="2">
        <f>RSI!I428</f>
        <v>33.500357571298025</v>
      </c>
      <c r="D428" s="2">
        <f>MACD!E428</f>
        <v>3.921568300687106E-2</v>
      </c>
      <c r="E428" s="2">
        <f>MACD!F428</f>
        <v>-1.0214894408032983E-2</v>
      </c>
      <c r="F428" s="2">
        <f>'Moving Avg'!D428</f>
        <v>8.9832000000000001</v>
      </c>
      <c r="G428" s="2">
        <f>'Moving Avg'!F428</f>
        <v>9.0472999999999981</v>
      </c>
      <c r="H428" s="2">
        <f>'Moving Avg'!G428</f>
        <v>9.0192000000000032</v>
      </c>
      <c r="I428" s="2">
        <f>'Moving Avg'!H428</f>
        <v>8.6956099999999985</v>
      </c>
      <c r="J428" s="6" t="str">
        <f>OBV!F428</f>
        <v>BEARISH</v>
      </c>
      <c r="K428" s="6" t="str">
        <f>OBV!G428</f>
        <v>STRONG</v>
      </c>
      <c r="L428" s="6" t="str">
        <f>OBV!H428</f>
        <v>CONFIRMED BEARISH</v>
      </c>
    </row>
    <row r="429" spans="1:12" ht="13.5" x14ac:dyDescent="0.25">
      <c r="A429" s="3">
        <f>RSI!A429</f>
        <v>42632</v>
      </c>
      <c r="B429" s="2">
        <f>RSI!B429</f>
        <v>8.923</v>
      </c>
      <c r="C429" s="2">
        <f>RSI!I429</f>
        <v>39.883533269396487</v>
      </c>
      <c r="D429" s="2">
        <f>MACD!E429</f>
        <v>5.8340203451022532E-2</v>
      </c>
      <c r="E429" s="2">
        <f>MACD!F429</f>
        <v>3.4961251637781205E-3</v>
      </c>
      <c r="F429" s="2">
        <f>'Moving Avg'!D429</f>
        <v>8.9428000000000001</v>
      </c>
      <c r="G429" s="2">
        <f>'Moving Avg'!F429</f>
        <v>9.0472999999999981</v>
      </c>
      <c r="H429" s="2">
        <f>'Moving Avg'!G429</f>
        <v>9.0233400000000028</v>
      </c>
      <c r="I429" s="2">
        <f>'Moving Avg'!H429</f>
        <v>8.6938249999999986</v>
      </c>
      <c r="J429" s="6" t="str">
        <f>OBV!F429</f>
        <v>BEARISH</v>
      </c>
      <c r="K429" s="6" t="str">
        <f>OBV!G429</f>
        <v>STRONG</v>
      </c>
      <c r="L429" s="6" t="str">
        <f>OBV!H429</f>
        <v>CONFIRMED BEARISH</v>
      </c>
    </row>
    <row r="430" spans="1:12" ht="13.5" x14ac:dyDescent="0.25">
      <c r="A430" s="3">
        <f>RSI!A430</f>
        <v>42633</v>
      </c>
      <c r="B430" s="2">
        <f>RSI!B430</f>
        <v>8.8759999999999994</v>
      </c>
      <c r="C430" s="2">
        <f>RSI!I430</f>
        <v>36.699536744521389</v>
      </c>
      <c r="D430" s="2">
        <f>MACD!E430</f>
        <v>7.6550694357967686E-2</v>
      </c>
      <c r="E430" s="2">
        <f>MACD!F430</f>
        <v>1.8107039002616034E-2</v>
      </c>
      <c r="F430" s="2">
        <f>'Moving Avg'!D430</f>
        <v>8.8929999999999989</v>
      </c>
      <c r="G430" s="2">
        <f>'Moving Avg'!F430</f>
        <v>9.0449499999999983</v>
      </c>
      <c r="H430" s="2">
        <f>'Moving Avg'!G430</f>
        <v>9.0212800000000009</v>
      </c>
      <c r="I430" s="2">
        <f>'Moving Avg'!H430</f>
        <v>8.6909499999999991</v>
      </c>
      <c r="J430" s="6" t="str">
        <f>OBV!F430</f>
        <v>BEARISH</v>
      </c>
      <c r="K430" s="6" t="str">
        <f>OBV!G430</f>
        <v>STRONG</v>
      </c>
      <c r="L430" s="6" t="str">
        <f>OBV!H430</f>
        <v>CONFIRMED BEARISH</v>
      </c>
    </row>
    <row r="431" spans="1:12" ht="13.5" x14ac:dyDescent="0.25">
      <c r="A431" s="3">
        <f>RSI!A431</f>
        <v>42634</v>
      </c>
      <c r="B431" s="2">
        <f>RSI!B431</f>
        <v>9.1059999999999999</v>
      </c>
      <c r="C431" s="2">
        <f>RSI!I431</f>
        <v>55.444814421002107</v>
      </c>
      <c r="D431" s="2">
        <f>MACD!E431</f>
        <v>7.5848934306621985E-2</v>
      </c>
      <c r="E431" s="2">
        <f>MACD!F431</f>
        <v>2.9655418063417226E-2</v>
      </c>
      <c r="F431" s="2">
        <f>'Moving Avg'!D431</f>
        <v>8.9296000000000006</v>
      </c>
      <c r="G431" s="2">
        <f>'Moving Avg'!F431</f>
        <v>9.0540999999999983</v>
      </c>
      <c r="H431" s="2">
        <f>'Moving Avg'!G431</f>
        <v>9.0277600000000024</v>
      </c>
      <c r="I431" s="2">
        <f>'Moving Avg'!H431</f>
        <v>8.6881249999999994</v>
      </c>
      <c r="J431" s="6" t="str">
        <f>OBV!F431</f>
        <v>BEARISH</v>
      </c>
      <c r="K431" s="6" t="str">
        <f>OBV!G431</f>
        <v>STRONG</v>
      </c>
      <c r="L431" s="6" t="str">
        <f>OBV!H431</f>
        <v>BEARISH DIVERGENCE</v>
      </c>
    </row>
    <row r="432" spans="1:12" ht="13.5" x14ac:dyDescent="0.25">
      <c r="A432" s="3">
        <f>RSI!A432</f>
        <v>42635</v>
      </c>
      <c r="B432" s="2">
        <f>RSI!B432</f>
        <v>9.1059999999999999</v>
      </c>
      <c r="C432" s="2">
        <f>RSI!I432</f>
        <v>55.444814421002107</v>
      </c>
      <c r="D432" s="2">
        <f>MACD!E432</f>
        <v>7.4753835299937066E-2</v>
      </c>
      <c r="E432" s="2">
        <f>MACD!F432</f>
        <v>3.8675101510721198E-2</v>
      </c>
      <c r="F432" s="2">
        <f>'Moving Avg'!D432</f>
        <v>8.9756</v>
      </c>
      <c r="G432" s="2">
        <f>'Moving Avg'!F432</f>
        <v>9.06325</v>
      </c>
      <c r="H432" s="2">
        <f>'Moving Avg'!G432</f>
        <v>9.0289800000000007</v>
      </c>
      <c r="I432" s="2">
        <f>'Moving Avg'!H432</f>
        <v>8.6852999999999998</v>
      </c>
      <c r="J432" s="6" t="str">
        <f>OBV!F432</f>
        <v>BULLISH</v>
      </c>
      <c r="K432" s="6" t="str">
        <f>OBV!G432</f>
        <v>NEUTRAL</v>
      </c>
      <c r="L432" s="6" t="str">
        <f>OBV!H432</f>
        <v>CONFIRMED BULLISH</v>
      </c>
    </row>
    <row r="433" spans="1:12" ht="13.5" x14ac:dyDescent="0.25">
      <c r="A433" s="3">
        <f>RSI!A433</f>
        <v>42636</v>
      </c>
      <c r="B433" s="2">
        <f>RSI!B433</f>
        <v>9.1059999999999999</v>
      </c>
      <c r="C433" s="2">
        <f>RSI!I433</f>
        <v>55.444814421002107</v>
      </c>
      <c r="D433" s="2">
        <f>MACD!E433</f>
        <v>7.1978429123191745E-2</v>
      </c>
      <c r="E433" s="2">
        <f>MACD!F433</f>
        <v>4.5335767033215305E-2</v>
      </c>
      <c r="F433" s="2">
        <f>'Moving Avg'!D433</f>
        <v>9.0234000000000005</v>
      </c>
      <c r="G433" s="2">
        <f>'Moving Avg'!F433</f>
        <v>9.0723999999999982</v>
      </c>
      <c r="H433" s="2">
        <f>'Moving Avg'!G433</f>
        <v>9.0248400000000011</v>
      </c>
      <c r="I433" s="2">
        <f>'Moving Avg'!H433</f>
        <v>8.6810899999999993</v>
      </c>
      <c r="J433" s="6" t="str">
        <f>OBV!F433</f>
        <v>BULLISH</v>
      </c>
      <c r="K433" s="6" t="str">
        <f>OBV!G433</f>
        <v>WEAK</v>
      </c>
      <c r="L433" s="6" t="str">
        <f>OBV!H433</f>
        <v>CONFIRMED BULLISH</v>
      </c>
    </row>
    <row r="434" spans="1:12" ht="13.5" x14ac:dyDescent="0.25">
      <c r="A434" s="3">
        <f>RSI!A434</f>
        <v>42639</v>
      </c>
      <c r="B434" s="2">
        <f>RSI!B434</f>
        <v>9.0169999999999995</v>
      </c>
      <c r="C434" s="2">
        <f>RSI!I434</f>
        <v>48.503044569857799</v>
      </c>
      <c r="D434" s="2">
        <f>MACD!E434</f>
        <v>7.5792815404961189E-2</v>
      </c>
      <c r="E434" s="2">
        <f>MACD!F434</f>
        <v>5.1427176707564484E-2</v>
      </c>
      <c r="F434" s="2">
        <f>'Moving Avg'!D434</f>
        <v>9.0421999999999993</v>
      </c>
      <c r="G434" s="2">
        <f>'Moving Avg'!F434</f>
        <v>9.0658499999999993</v>
      </c>
      <c r="H434" s="2">
        <f>'Moving Avg'!G434</f>
        <v>9.0237200000000026</v>
      </c>
      <c r="I434" s="2">
        <f>'Moving Avg'!H434</f>
        <v>8.6762149999999991</v>
      </c>
      <c r="J434" s="6" t="str">
        <f>OBV!F434</f>
        <v>BEARISH</v>
      </c>
      <c r="K434" s="6" t="str">
        <f>OBV!G434</f>
        <v>STRONG</v>
      </c>
      <c r="L434" s="6" t="str">
        <f>OBV!H434</f>
        <v>BEARISH DIVERGENCE</v>
      </c>
    </row>
    <row r="435" spans="1:12" ht="13.5" x14ac:dyDescent="0.25">
      <c r="A435" s="3">
        <f>RSI!A435</f>
        <v>42640</v>
      </c>
      <c r="B435" s="2">
        <f>RSI!B435</f>
        <v>9.1300000000000008</v>
      </c>
      <c r="C435" s="2">
        <f>RSI!I435</f>
        <v>56.0302888380699</v>
      </c>
      <c r="D435" s="2">
        <f>MACD!E435</f>
        <v>7.0777957757858445E-2</v>
      </c>
      <c r="E435" s="2">
        <f>MACD!F435</f>
        <v>5.5297332917623274E-2</v>
      </c>
      <c r="F435" s="2">
        <f>'Moving Avg'!D435</f>
        <v>9.093</v>
      </c>
      <c r="G435" s="2">
        <f>'Moving Avg'!F435</f>
        <v>9.0649499999999996</v>
      </c>
      <c r="H435" s="2">
        <f>'Moving Avg'!G435</f>
        <v>9.0248600000000003</v>
      </c>
      <c r="I435" s="2">
        <f>'Moving Avg'!H435</f>
        <v>8.6728500000000004</v>
      </c>
      <c r="J435" s="6" t="str">
        <f>OBV!F435</f>
        <v>BULLISH</v>
      </c>
      <c r="K435" s="6" t="str">
        <f>OBV!G435</f>
        <v>WEAK</v>
      </c>
      <c r="L435" s="6" t="str">
        <f>OBV!H435</f>
        <v>CONFIRMED BULLISH</v>
      </c>
    </row>
    <row r="436" spans="1:12" ht="13.5" x14ac:dyDescent="0.25">
      <c r="A436" s="3">
        <f>RSI!A436</f>
        <v>42641</v>
      </c>
      <c r="B436" s="2">
        <f>RSI!B436</f>
        <v>9.1199999999999992</v>
      </c>
      <c r="C436" s="2">
        <f>RSI!I436</f>
        <v>55.26049318848353</v>
      </c>
      <c r="D436" s="2">
        <f>MACD!E436</f>
        <v>3.564918942742068E-2</v>
      </c>
      <c r="E436" s="2">
        <f>MACD!F436</f>
        <v>5.1367704219582762E-2</v>
      </c>
      <c r="F436" s="2">
        <f>'Moving Avg'!D436</f>
        <v>9.0958000000000006</v>
      </c>
      <c r="G436" s="2">
        <f>'Moving Avg'!F436</f>
        <v>9.0635500000000011</v>
      </c>
      <c r="H436" s="2">
        <f>'Moving Avg'!G436</f>
        <v>9.0269200000000005</v>
      </c>
      <c r="I436" s="2">
        <f>'Moving Avg'!H436</f>
        <v>8.6695000000000011</v>
      </c>
      <c r="J436" s="6" t="str">
        <f>OBV!F436</f>
        <v>BEARISH</v>
      </c>
      <c r="K436" s="6" t="str">
        <f>OBV!G436</f>
        <v>STRONG</v>
      </c>
      <c r="L436" s="6" t="str">
        <f>OBV!H436</f>
        <v>BEARISH DIVERGENCE</v>
      </c>
    </row>
    <row r="437" spans="1:12" ht="13.5" x14ac:dyDescent="0.25">
      <c r="A437" s="3">
        <f>RSI!A437</f>
        <v>42642</v>
      </c>
      <c r="B437" s="2">
        <f>RSI!B437</f>
        <v>9.1110000000000007</v>
      </c>
      <c r="C437" s="2">
        <f>RSI!I437</f>
        <v>54.534304363248552</v>
      </c>
      <c r="D437" s="2">
        <f>MACD!E437</f>
        <v>-1.0887252408995352E-3</v>
      </c>
      <c r="E437" s="2">
        <f>MACD!F437</f>
        <v>4.08764183274863E-2</v>
      </c>
      <c r="F437" s="2">
        <f>'Moving Avg'!D437</f>
        <v>9.0967999999999982</v>
      </c>
      <c r="G437" s="2">
        <f>'Moving Avg'!F437</f>
        <v>9.0617000000000001</v>
      </c>
      <c r="H437" s="2">
        <f>'Moving Avg'!G437</f>
        <v>9.0326599999999999</v>
      </c>
      <c r="I437" s="2">
        <f>'Moving Avg'!H437</f>
        <v>8.666125000000001</v>
      </c>
      <c r="J437" s="6" t="str">
        <f>OBV!F437</f>
        <v>BEARISH</v>
      </c>
      <c r="K437" s="6" t="str">
        <f>OBV!G437</f>
        <v>STRONG</v>
      </c>
      <c r="L437" s="6" t="str">
        <f>OBV!H437</f>
        <v>BEARISH DIVERGENCE</v>
      </c>
    </row>
    <row r="438" spans="1:12" ht="13.5" x14ac:dyDescent="0.25">
      <c r="A438" s="3">
        <f>RSI!A438</f>
        <v>42643</v>
      </c>
      <c r="B438" s="2">
        <f>RSI!B438</f>
        <v>8.923</v>
      </c>
      <c r="C438" s="2">
        <f>RSI!I438</f>
        <v>42.091257673151738</v>
      </c>
      <c r="D438" s="2">
        <f>MACD!E438</f>
        <v>-1.9996336730427444E-2</v>
      </c>
      <c r="E438" s="2">
        <f>MACD!F438</f>
        <v>2.8701867315903552E-2</v>
      </c>
      <c r="F438" s="2">
        <f>'Moving Avg'!D438</f>
        <v>9.0602</v>
      </c>
      <c r="G438" s="2">
        <f>'Moving Avg'!F438</f>
        <v>9.0504499999999997</v>
      </c>
      <c r="H438" s="2">
        <f>'Moving Avg'!G438</f>
        <v>9.0345399999999998</v>
      </c>
      <c r="I438" s="2">
        <f>'Moving Avg'!H438</f>
        <v>8.6608650000000011</v>
      </c>
      <c r="J438" s="6" t="str">
        <f>OBV!F438</f>
        <v>BEARISH</v>
      </c>
      <c r="K438" s="6" t="str">
        <f>OBV!G438</f>
        <v>STRONG</v>
      </c>
      <c r="L438" s="6" t="str">
        <f>OBV!H438</f>
        <v>CONFIRMED BEARISH</v>
      </c>
    </row>
    <row r="439" spans="1:12" ht="13.5" x14ac:dyDescent="0.25">
      <c r="A439" s="3">
        <f>RSI!A439</f>
        <v>42647</v>
      </c>
      <c r="B439" s="2">
        <f>RSI!B439</f>
        <v>8.923</v>
      </c>
      <c r="C439" s="2">
        <f>RSI!I439</f>
        <v>42.091257673151738</v>
      </c>
      <c r="D439" s="2">
        <f>MACD!E439</f>
        <v>-2.6604905997375639E-2</v>
      </c>
      <c r="E439" s="2">
        <f>MACD!F439</f>
        <v>1.7640512653247717E-2</v>
      </c>
      <c r="F439" s="2">
        <f>'Moving Avg'!D439</f>
        <v>9.0413999999999994</v>
      </c>
      <c r="G439" s="2">
        <f>'Moving Avg'!F439</f>
        <v>9.0391999999999992</v>
      </c>
      <c r="H439" s="2">
        <f>'Moving Avg'!G439</f>
        <v>9.0326599999999999</v>
      </c>
      <c r="I439" s="2">
        <f>'Moving Avg'!H439</f>
        <v>8.6565300000000018</v>
      </c>
      <c r="J439" s="6" t="str">
        <f>OBV!F439</f>
        <v>BEARISH</v>
      </c>
      <c r="K439" s="6" t="str">
        <f>OBV!G439</f>
        <v>STRONG</v>
      </c>
      <c r="L439" s="6" t="str">
        <f>OBV!H439</f>
        <v>CONFIRMED BEARISH</v>
      </c>
    </row>
    <row r="440" spans="1:12" ht="13.5" x14ac:dyDescent="0.25">
      <c r="A440" s="3">
        <f>RSI!A440</f>
        <v>42648</v>
      </c>
      <c r="B440" s="2">
        <f>RSI!B440</f>
        <v>8.923</v>
      </c>
      <c r="C440" s="2">
        <f>RSI!I440</f>
        <v>42.091257673151738</v>
      </c>
      <c r="D440" s="2">
        <f>MACD!E440</f>
        <v>-3.8710139400285115E-2</v>
      </c>
      <c r="E440" s="2">
        <f>MACD!F440</f>
        <v>6.3703822425411503E-3</v>
      </c>
      <c r="F440" s="2">
        <f>'Moving Avg'!D440</f>
        <v>9.0000000000000018</v>
      </c>
      <c r="G440" s="2">
        <f>'Moving Avg'!F440</f>
        <v>9.028649999999999</v>
      </c>
      <c r="H440" s="2">
        <f>'Moving Avg'!G440</f>
        <v>9.0345399999999998</v>
      </c>
      <c r="I440" s="2">
        <f>'Moving Avg'!H440</f>
        <v>8.6527900000000031</v>
      </c>
      <c r="J440" s="6" t="str">
        <f>OBV!F440</f>
        <v>BEARISH</v>
      </c>
      <c r="K440" s="6" t="str">
        <f>OBV!G440</f>
        <v>STRONG</v>
      </c>
      <c r="L440" s="6" t="str">
        <f>OBV!H440</f>
        <v>CONFIRMED BEARISH</v>
      </c>
    </row>
    <row r="441" spans="1:12" ht="13.5" x14ac:dyDescent="0.25">
      <c r="A441" s="3">
        <f>RSI!A441</f>
        <v>42649</v>
      </c>
      <c r="B441" s="2">
        <f>RSI!B441</f>
        <v>8.923</v>
      </c>
      <c r="C441" s="2">
        <f>RSI!I441</f>
        <v>42.091257673151738</v>
      </c>
      <c r="D441" s="2">
        <f>MACD!E441</f>
        <v>-1.2904152586036943E-2</v>
      </c>
      <c r="E441" s="2">
        <f>MACD!F441</f>
        <v>2.5154752768255318E-3</v>
      </c>
      <c r="F441" s="2">
        <f>'Moving Avg'!D441</f>
        <v>8.9606000000000012</v>
      </c>
      <c r="G441" s="2">
        <f>'Moving Avg'!F441</f>
        <v>9.0180999999999987</v>
      </c>
      <c r="H441" s="2">
        <f>'Moving Avg'!G441</f>
        <v>9.0345399999999998</v>
      </c>
      <c r="I441" s="2">
        <f>'Moving Avg'!H441</f>
        <v>8.6486750000000026</v>
      </c>
      <c r="J441" s="6" t="str">
        <f>OBV!F441</f>
        <v>BEARISH</v>
      </c>
      <c r="K441" s="6" t="str">
        <f>OBV!G441</f>
        <v>STRONG</v>
      </c>
      <c r="L441" s="6" t="str">
        <f>OBV!H441</f>
        <v>CONFIRMED BEARISH</v>
      </c>
    </row>
    <row r="442" spans="1:12" ht="13.5" x14ac:dyDescent="0.25">
      <c r="A442" s="3">
        <f>RSI!A442</f>
        <v>42650</v>
      </c>
      <c r="B442" s="2">
        <f>RSI!B442</f>
        <v>8.9179999999999993</v>
      </c>
      <c r="C442" s="2">
        <f>RSI!I442</f>
        <v>41.750481415527332</v>
      </c>
      <c r="D442" s="2">
        <f>MACD!E442</f>
        <v>9.9171094773868873E-3</v>
      </c>
      <c r="E442" s="2">
        <f>MACD!F442</f>
        <v>3.9958021169378029E-3</v>
      </c>
      <c r="F442" s="2">
        <f>'Moving Avg'!D442</f>
        <v>8.9220000000000006</v>
      </c>
      <c r="G442" s="2">
        <f>'Moving Avg'!F442</f>
        <v>9.007299999999999</v>
      </c>
      <c r="H442" s="2">
        <f>'Moving Avg'!G442</f>
        <v>9.0363199999999999</v>
      </c>
      <c r="I442" s="2">
        <f>'Moving Avg'!H442</f>
        <v>8.6446000000000005</v>
      </c>
      <c r="J442" s="6" t="str">
        <f>OBV!F442</f>
        <v>BEARISH</v>
      </c>
      <c r="K442" s="6" t="str">
        <f>OBV!G442</f>
        <v>STRONG</v>
      </c>
      <c r="L442" s="6" t="str">
        <f>OBV!H442</f>
        <v>CONFIRMED BEARISH</v>
      </c>
    </row>
    <row r="443" spans="1:12" ht="13.5" x14ac:dyDescent="0.25">
      <c r="A443" s="3">
        <f>RSI!A443</f>
        <v>42653</v>
      </c>
      <c r="B443" s="2">
        <f>RSI!B443</f>
        <v>8.6880000000000006</v>
      </c>
      <c r="C443" s="2">
        <f>RSI!I443</f>
        <v>29.799002131972202</v>
      </c>
      <c r="D443" s="2">
        <f>MACD!E443</f>
        <v>4.6863487339303234E-2</v>
      </c>
      <c r="E443" s="2">
        <f>MACD!F443</f>
        <v>1.256933916141089E-2</v>
      </c>
      <c r="F443" s="2">
        <f>'Moving Avg'!D443</f>
        <v>8.875</v>
      </c>
      <c r="G443" s="2">
        <f>'Moving Avg'!F443</f>
        <v>8.9854499999999984</v>
      </c>
      <c r="H443" s="2">
        <f>'Moving Avg'!G443</f>
        <v>9.0324599999999986</v>
      </c>
      <c r="I443" s="2">
        <f>'Moving Avg'!H443</f>
        <v>8.6393750000000029</v>
      </c>
      <c r="J443" s="6" t="str">
        <f>OBV!F443</f>
        <v>BEARISH</v>
      </c>
      <c r="K443" s="6" t="str">
        <f>OBV!G443</f>
        <v>STRONG</v>
      </c>
      <c r="L443" s="6" t="str">
        <f>OBV!H443</f>
        <v>CONFIRMED BEARISH</v>
      </c>
    </row>
    <row r="444" spans="1:12" ht="13.5" x14ac:dyDescent="0.25">
      <c r="A444" s="3">
        <f>RSI!A444</f>
        <v>42654</v>
      </c>
      <c r="B444" s="2">
        <f>RSI!B444</f>
        <v>8.8290000000000006</v>
      </c>
      <c r="C444" s="2">
        <f>RSI!I444</f>
        <v>40.957394955031781</v>
      </c>
      <c r="D444" s="2">
        <f>MACD!E444</f>
        <v>5.5902803472266172E-2</v>
      </c>
      <c r="E444" s="2">
        <f>MACD!F444</f>
        <v>2.1236032023581951E-2</v>
      </c>
      <c r="F444" s="2">
        <f>'Moving Avg'!D444</f>
        <v>8.8561999999999994</v>
      </c>
      <c r="G444" s="2">
        <f>'Moving Avg'!F444</f>
        <v>8.9706499999999991</v>
      </c>
      <c r="H444" s="2">
        <f>'Moving Avg'!G444</f>
        <v>9.0314199999999989</v>
      </c>
      <c r="I444" s="2">
        <f>'Moving Avg'!H444</f>
        <v>8.6348550000000017</v>
      </c>
      <c r="J444" s="6" t="str">
        <f>OBV!F444</f>
        <v>BEARISH</v>
      </c>
      <c r="K444" s="6" t="str">
        <f>OBV!G444</f>
        <v>STRONG</v>
      </c>
      <c r="L444" s="6" t="str">
        <f>OBV!H444</f>
        <v>CONFIRMED BEARISH</v>
      </c>
    </row>
    <row r="445" spans="1:12" ht="13.5" x14ac:dyDescent="0.25">
      <c r="A445" s="3">
        <f>RSI!A445</f>
        <v>42655</v>
      </c>
      <c r="B445" s="2">
        <f>RSI!B445</f>
        <v>8.7349999999999994</v>
      </c>
      <c r="C445" s="2">
        <f>RSI!I445</f>
        <v>36.762190194242912</v>
      </c>
      <c r="D445" s="2">
        <f>MACD!E445</f>
        <v>8.883784826621266E-2</v>
      </c>
      <c r="E445" s="2">
        <f>MACD!F445</f>
        <v>3.4756395272108095E-2</v>
      </c>
      <c r="F445" s="2">
        <f>'Moving Avg'!D445</f>
        <v>8.8186</v>
      </c>
      <c r="G445" s="2">
        <f>'Moving Avg'!F445</f>
        <v>8.9511500000000019</v>
      </c>
      <c r="H445" s="2">
        <f>'Moving Avg'!G445</f>
        <v>9.0276599999999991</v>
      </c>
      <c r="I445" s="2">
        <f>'Moving Avg'!H445</f>
        <v>8.6298650000000023</v>
      </c>
      <c r="J445" s="6" t="str">
        <f>OBV!F445</f>
        <v>BEARISH</v>
      </c>
      <c r="K445" s="6" t="str">
        <f>OBV!G445</f>
        <v>STRONG</v>
      </c>
      <c r="L445" s="6" t="str">
        <f>OBV!H445</f>
        <v>CONFIRMED BEARISH</v>
      </c>
    </row>
    <row r="446" spans="1:12" ht="13.5" x14ac:dyDescent="0.25">
      <c r="A446" s="3">
        <f>RSI!A446</f>
        <v>42656</v>
      </c>
      <c r="B446" s="2">
        <f>RSI!B446</f>
        <v>8.9130000000000003</v>
      </c>
      <c r="C446" s="2">
        <f>RSI!I446</f>
        <v>47.688943960307391</v>
      </c>
      <c r="D446" s="2">
        <f>MACD!E446</f>
        <v>0.10340703893649916</v>
      </c>
      <c r="E446" s="2">
        <f>MACD!F446</f>
        <v>4.8486524004986313E-2</v>
      </c>
      <c r="F446" s="2">
        <f>'Moving Avg'!D446</f>
        <v>8.8165999999999993</v>
      </c>
      <c r="G446" s="2">
        <f>'Moving Avg'!F446</f>
        <v>8.9506500000000013</v>
      </c>
      <c r="H446" s="2">
        <f>'Moving Avg'!G446</f>
        <v>9.0274599999999996</v>
      </c>
      <c r="I446" s="2">
        <f>'Moving Avg'!H446</f>
        <v>8.6257649999999995</v>
      </c>
      <c r="J446" s="6" t="str">
        <f>OBV!F446</f>
        <v>BEARISH</v>
      </c>
      <c r="K446" s="6" t="str">
        <f>OBV!G446</f>
        <v>STRONG</v>
      </c>
      <c r="L446" s="6" t="str">
        <f>OBV!H446</f>
        <v>CONFIRMED BEARISH</v>
      </c>
    </row>
    <row r="447" spans="1:12" ht="13.5" x14ac:dyDescent="0.25">
      <c r="A447" s="3">
        <f>RSI!A447</f>
        <v>42657</v>
      </c>
      <c r="B447" s="2">
        <f>RSI!B447</f>
        <v>8.6929999999999996</v>
      </c>
      <c r="C447" s="2">
        <f>RSI!I447</f>
        <v>38.771935481653507</v>
      </c>
      <c r="D447" s="2">
        <f>MACD!E447</f>
        <v>0.13091387448801761</v>
      </c>
      <c r="E447" s="2">
        <f>MACD!F447</f>
        <v>6.4971994101592573E-2</v>
      </c>
      <c r="F447" s="2">
        <f>'Moving Avg'!D447</f>
        <v>8.7716000000000012</v>
      </c>
      <c r="G447" s="2">
        <f>'Moving Avg'!F447</f>
        <v>8.9415000000000013</v>
      </c>
      <c r="H447" s="2">
        <f>'Moving Avg'!G447</f>
        <v>9.0227599999999999</v>
      </c>
      <c r="I447" s="2">
        <f>'Moving Avg'!H447</f>
        <v>8.6204550000000015</v>
      </c>
      <c r="J447" s="6" t="str">
        <f>OBV!F447</f>
        <v>BEARISH</v>
      </c>
      <c r="K447" s="6" t="str">
        <f>OBV!G447</f>
        <v>STRONG</v>
      </c>
      <c r="L447" s="6" t="str">
        <f>OBV!H447</f>
        <v>CONFIRMED BEARISH</v>
      </c>
    </row>
    <row r="448" spans="1:12" ht="13.5" x14ac:dyDescent="0.25">
      <c r="A448" s="3">
        <f>RSI!A448</f>
        <v>42660</v>
      </c>
      <c r="B448" s="2">
        <f>RSI!B448</f>
        <v>8.6929999999999996</v>
      </c>
      <c r="C448" s="2">
        <f>RSI!I448</f>
        <v>38.771935481653507</v>
      </c>
      <c r="D448" s="2">
        <f>MACD!E448</f>
        <v>0.12681337385757807</v>
      </c>
      <c r="E448" s="2">
        <f>MACD!F448</f>
        <v>7.7340270052789678E-2</v>
      </c>
      <c r="F448" s="2">
        <f>'Moving Avg'!D448</f>
        <v>8.7726000000000006</v>
      </c>
      <c r="G448" s="2">
        <f>'Moving Avg'!F448</f>
        <v>8.9328000000000038</v>
      </c>
      <c r="H448" s="2">
        <f>'Moving Avg'!G448</f>
        <v>9.0172199999999982</v>
      </c>
      <c r="I448" s="2">
        <f>'Moving Avg'!H448</f>
        <v>8.615235000000002</v>
      </c>
      <c r="J448" s="6" t="str">
        <f>OBV!F448</f>
        <v>BULLISH</v>
      </c>
      <c r="K448" s="6" t="str">
        <f>OBV!G448</f>
        <v>NEUTRAL</v>
      </c>
      <c r="L448" s="6" t="str">
        <f>OBV!H448</f>
        <v>CONFIRMED BULLISH</v>
      </c>
    </row>
    <row r="449" spans="1:12" ht="13.5" x14ac:dyDescent="0.25">
      <c r="A449" s="3">
        <f>RSI!A449</f>
        <v>42661</v>
      </c>
      <c r="B449" s="2">
        <f>RSI!B449</f>
        <v>8.9130000000000003</v>
      </c>
      <c r="C449" s="2">
        <f>RSI!I449</f>
        <v>49.683381074880508</v>
      </c>
      <c r="D449" s="2">
        <f>MACD!E449</f>
        <v>0.10848035058463878</v>
      </c>
      <c r="E449" s="2">
        <f>MACD!F449</f>
        <v>8.3568286159159511E-2</v>
      </c>
      <c r="F449" s="2">
        <f>'Moving Avg'!D449</f>
        <v>8.7894000000000005</v>
      </c>
      <c r="G449" s="2">
        <f>'Moving Avg'!F449</f>
        <v>8.9323000000000032</v>
      </c>
      <c r="H449" s="2">
        <f>'Moving Avg'!G449</f>
        <v>9.0141999999999989</v>
      </c>
      <c r="I449" s="2">
        <f>'Moving Avg'!H449</f>
        <v>8.6114899999999999</v>
      </c>
      <c r="J449" s="6" t="str">
        <f>OBV!F449</f>
        <v>BULLISH</v>
      </c>
      <c r="K449" s="6" t="str">
        <f>OBV!G449</f>
        <v>NEUTRAL</v>
      </c>
      <c r="L449" s="6" t="str">
        <f>OBV!H449</f>
        <v>CONFIRMED BULLISH</v>
      </c>
    </row>
    <row r="450" spans="1:12" ht="13.5" x14ac:dyDescent="0.25">
      <c r="A450" s="3">
        <f>RSI!A450</f>
        <v>42662</v>
      </c>
      <c r="B450" s="2">
        <f>RSI!B450</f>
        <v>8.7349999999999994</v>
      </c>
      <c r="C450" s="2">
        <f>RSI!I450</f>
        <v>43.005512164751892</v>
      </c>
      <c r="D450" s="2">
        <f>MACD!E450</f>
        <v>0.10617977280003288</v>
      </c>
      <c r="E450" s="2">
        <f>MACD!F450</f>
        <v>8.8090583487334201E-2</v>
      </c>
      <c r="F450" s="2">
        <f>'Moving Avg'!D450</f>
        <v>8.7894000000000005</v>
      </c>
      <c r="G450" s="2">
        <f>'Moving Avg'!F450</f>
        <v>8.9252500000000019</v>
      </c>
      <c r="H450" s="2">
        <f>'Moving Avg'!G450</f>
        <v>9.0057399999999994</v>
      </c>
      <c r="I450" s="2">
        <f>'Moving Avg'!H450</f>
        <v>8.6068300000000004</v>
      </c>
      <c r="J450" s="6" t="str">
        <f>OBV!F450</f>
        <v>BULLISH</v>
      </c>
      <c r="K450" s="6" t="str">
        <f>OBV!G450</f>
        <v>NEUTRAL</v>
      </c>
      <c r="L450" s="6" t="str">
        <f>OBV!H450</f>
        <v>NEUTRAL</v>
      </c>
    </row>
    <row r="451" spans="1:12" ht="13.5" x14ac:dyDescent="0.25">
      <c r="A451" s="3">
        <f>RSI!A451</f>
        <v>42663</v>
      </c>
      <c r="B451" s="2">
        <f>RSI!B451</f>
        <v>8.7349999999999994</v>
      </c>
      <c r="C451" s="2">
        <f>RSI!I451</f>
        <v>43.005512164751892</v>
      </c>
      <c r="D451" s="2">
        <f>MACD!E451</f>
        <v>0.10530975005938714</v>
      </c>
      <c r="E451" s="2">
        <f>MACD!F451</f>
        <v>9.1534416801744789E-2</v>
      </c>
      <c r="F451" s="2">
        <f>'Moving Avg'!D451</f>
        <v>8.7538</v>
      </c>
      <c r="G451" s="2">
        <f>'Moving Avg'!F451</f>
        <v>8.9067000000000043</v>
      </c>
      <c r="H451" s="2">
        <f>'Moving Avg'!G451</f>
        <v>8.9972799999999999</v>
      </c>
      <c r="I451" s="2">
        <f>'Moving Avg'!H451</f>
        <v>8.6036000000000001</v>
      </c>
      <c r="J451" s="6" t="str">
        <f>OBV!F451</f>
        <v>BEARISH</v>
      </c>
      <c r="K451" s="6" t="str">
        <f>OBV!G451</f>
        <v>STRONG</v>
      </c>
      <c r="L451" s="6" t="str">
        <f>OBV!H451</f>
        <v>CONFIRMED BEARISH</v>
      </c>
    </row>
    <row r="452" spans="1:12" ht="13.5" x14ac:dyDescent="0.25">
      <c r="A452" s="3">
        <f>RSI!A452</f>
        <v>42664</v>
      </c>
      <c r="B452" s="2">
        <f>RSI!B452</f>
        <v>8.8520000000000003</v>
      </c>
      <c r="C452" s="2">
        <f>RSI!I452</f>
        <v>48.302528088698693</v>
      </c>
      <c r="D452" s="2">
        <f>MACD!E452</f>
        <v>9.6134549905780631E-2</v>
      </c>
      <c r="E452" s="2">
        <f>MACD!F452</f>
        <v>9.2454443422551963E-2</v>
      </c>
      <c r="F452" s="2">
        <f>'Moving Avg'!D452</f>
        <v>8.7855999999999987</v>
      </c>
      <c r="G452" s="2">
        <f>'Moving Avg'!F452</f>
        <v>8.8940000000000019</v>
      </c>
      <c r="H452" s="2">
        <f>'Moving Avg'!G452</f>
        <v>8.9921000000000006</v>
      </c>
      <c r="I452" s="2">
        <f>'Moving Avg'!H452</f>
        <v>8.6023599999999991</v>
      </c>
      <c r="J452" s="6" t="str">
        <f>OBV!F452</f>
        <v>BULLISH</v>
      </c>
      <c r="K452" s="6" t="str">
        <f>OBV!G452</f>
        <v>WEAK</v>
      </c>
      <c r="L452" s="6" t="str">
        <f>OBV!H452</f>
        <v>CONFIRMED BULLISH</v>
      </c>
    </row>
    <row r="453" spans="1:12" ht="13.5" x14ac:dyDescent="0.25">
      <c r="A453" s="3">
        <f>RSI!A453</f>
        <v>42667</v>
      </c>
      <c r="B453" s="2">
        <f>RSI!B453</f>
        <v>8.8520000000000003</v>
      </c>
      <c r="C453" s="2">
        <f>RSI!I453</f>
        <v>48.302528088698693</v>
      </c>
      <c r="D453" s="2">
        <f>MACD!E453</f>
        <v>5.3217973718133749E-2</v>
      </c>
      <c r="E453" s="2">
        <f>MACD!F453</f>
        <v>8.4607149481668323E-2</v>
      </c>
      <c r="F453" s="2">
        <f>'Moving Avg'!D453</f>
        <v>8.817400000000001</v>
      </c>
      <c r="G453" s="2">
        <f>'Moving Avg'!F453</f>
        <v>8.8813000000000013</v>
      </c>
      <c r="H453" s="2">
        <f>'Moving Avg'!G453</f>
        <v>8.9859800000000014</v>
      </c>
      <c r="I453" s="2">
        <f>'Moving Avg'!H453</f>
        <v>8.6011200000000017</v>
      </c>
      <c r="J453" s="6" t="str">
        <f>OBV!F453</f>
        <v>BULLISH</v>
      </c>
      <c r="K453" s="6" t="str">
        <f>OBV!G453</f>
        <v>WEAK</v>
      </c>
      <c r="L453" s="6" t="str">
        <f>OBV!H453</f>
        <v>CONFIRMED BULLISH</v>
      </c>
    </row>
    <row r="454" spans="1:12" ht="13.5" x14ac:dyDescent="0.25">
      <c r="A454" s="3">
        <f>RSI!A454</f>
        <v>42668</v>
      </c>
      <c r="B454" s="2">
        <f>RSI!B454</f>
        <v>8.9179999999999993</v>
      </c>
      <c r="C454" s="2">
        <f>RSI!I454</f>
        <v>51.265724106098936</v>
      </c>
      <c r="D454" s="2">
        <f>MACD!E454</f>
        <v>3.39218758649249E-2</v>
      </c>
      <c r="E454" s="2">
        <f>MACD!F454</f>
        <v>7.4470094758319644E-2</v>
      </c>
      <c r="F454" s="2">
        <f>'Moving Avg'!D454</f>
        <v>8.8184000000000005</v>
      </c>
      <c r="G454" s="2">
        <f>'Moving Avg'!F454</f>
        <v>8.8763500000000022</v>
      </c>
      <c r="H454" s="2">
        <f>'Moving Avg'!G454</f>
        <v>8.9813799999999997</v>
      </c>
      <c r="I454" s="2">
        <f>'Moving Avg'!H454</f>
        <v>8.6006499999999999</v>
      </c>
      <c r="J454" s="6" t="str">
        <f>OBV!F454</f>
        <v>BULLISH</v>
      </c>
      <c r="K454" s="6" t="str">
        <f>OBV!G454</f>
        <v>WEAK</v>
      </c>
      <c r="L454" s="6" t="str">
        <f>OBV!H454</f>
        <v>CONFIRMED BULLISH</v>
      </c>
    </row>
    <row r="455" spans="1:12" ht="13.5" x14ac:dyDescent="0.25">
      <c r="A455" s="3">
        <f>RSI!A455</f>
        <v>42669</v>
      </c>
      <c r="B455" s="2">
        <f>RSI!B455</f>
        <v>8.782</v>
      </c>
      <c r="C455" s="2">
        <f>RSI!I455</f>
        <v>45.480786278710298</v>
      </c>
      <c r="D455" s="2">
        <f>MACD!E455</f>
        <v>1.3015566995717265E-2</v>
      </c>
      <c r="E455" s="2">
        <f>MACD!F455</f>
        <v>6.2179189205799172E-2</v>
      </c>
      <c r="F455" s="2">
        <f>'Moving Avg'!D455</f>
        <v>8.8277999999999999</v>
      </c>
      <c r="G455" s="2">
        <f>'Moving Avg'!F455</f>
        <v>8.8589500000000001</v>
      </c>
      <c r="H455" s="2">
        <f>'Moving Avg'!G455</f>
        <v>8.9740599999999997</v>
      </c>
      <c r="I455" s="2">
        <f>'Moving Avg'!H455</f>
        <v>8.6008199999999988</v>
      </c>
      <c r="J455" s="6" t="str">
        <f>OBV!F455</f>
        <v>BULLISH</v>
      </c>
      <c r="K455" s="6" t="str">
        <f>OBV!G455</f>
        <v>WEAK</v>
      </c>
      <c r="L455" s="6" t="str">
        <f>OBV!H455</f>
        <v>CONFIRMED BULLISH</v>
      </c>
    </row>
    <row r="456" spans="1:12" ht="13.5" x14ac:dyDescent="0.25">
      <c r="A456" s="3">
        <f>RSI!A456</f>
        <v>42670</v>
      </c>
      <c r="B456" s="2">
        <f>RSI!B456</f>
        <v>8.782</v>
      </c>
      <c r="C456" s="2">
        <f>RSI!I456</f>
        <v>45.480786278710305</v>
      </c>
      <c r="D456" s="2">
        <f>MACD!E456</f>
        <v>2.3336657574022368E-2</v>
      </c>
      <c r="E456" s="2">
        <f>MACD!F456</f>
        <v>5.4410682879443811E-2</v>
      </c>
      <c r="F456" s="2">
        <f>'Moving Avg'!D456</f>
        <v>8.8371999999999993</v>
      </c>
      <c r="G456" s="2">
        <f>'Moving Avg'!F456</f>
        <v>8.8420500000000004</v>
      </c>
      <c r="H456" s="2">
        <f>'Moving Avg'!G456</f>
        <v>8.9671999999999983</v>
      </c>
      <c r="I456" s="2">
        <f>'Moving Avg'!H456</f>
        <v>8.6018699999999981</v>
      </c>
      <c r="J456" s="6" t="str">
        <f>OBV!F456</f>
        <v>BULLISH</v>
      </c>
      <c r="K456" s="6" t="str">
        <f>OBV!G456</f>
        <v>WEAK</v>
      </c>
      <c r="L456" s="6" t="str">
        <f>OBV!H456</f>
        <v>CONFIRMED BULLISH</v>
      </c>
    </row>
    <row r="457" spans="1:12" ht="13.5" x14ac:dyDescent="0.25">
      <c r="A457" s="3">
        <f>RSI!A457</f>
        <v>42671</v>
      </c>
      <c r="B457" s="2">
        <f>RSI!B457</f>
        <v>8.7579999999999991</v>
      </c>
      <c r="C457" s="2">
        <f>RSI!I457</f>
        <v>44.454129196801368</v>
      </c>
      <c r="D457" s="2">
        <f>MACD!E457</f>
        <v>5.8153871002808444E-4</v>
      </c>
      <c r="E457" s="2">
        <f>MACD!F457</f>
        <v>4.364485404556067E-2</v>
      </c>
      <c r="F457" s="2">
        <f>'Moving Avg'!D457</f>
        <v>8.8184000000000005</v>
      </c>
      <c r="G457" s="2">
        <f>'Moving Avg'!F457</f>
        <v>8.8244000000000007</v>
      </c>
      <c r="H457" s="2">
        <f>'Moving Avg'!G457</f>
        <v>8.9598599999999973</v>
      </c>
      <c r="I457" s="2">
        <f>'Moving Avg'!H457</f>
        <v>8.6019649999999999</v>
      </c>
      <c r="J457" s="6" t="str">
        <f>OBV!F457</f>
        <v>BEARISH</v>
      </c>
      <c r="K457" s="6" t="str">
        <f>OBV!G457</f>
        <v>STRONG</v>
      </c>
      <c r="L457" s="6" t="str">
        <f>OBV!H457</f>
        <v>CONFIRMED BEARISH</v>
      </c>
    </row>
    <row r="458" spans="1:12" ht="13.5" x14ac:dyDescent="0.25">
      <c r="A458" s="3">
        <f>RSI!A458</f>
        <v>42674</v>
      </c>
      <c r="B458" s="2">
        <f>RSI!B458</f>
        <v>8.7349999999999994</v>
      </c>
      <c r="C458" s="2">
        <f>RSI!I458</f>
        <v>43.442062448393372</v>
      </c>
      <c r="D458" s="2">
        <f>MACD!E458</f>
        <v>-1.6290210128829585E-2</v>
      </c>
      <c r="E458" s="2">
        <f>MACD!F458</f>
        <v>3.1657841210682616E-2</v>
      </c>
      <c r="F458" s="2">
        <f>'Moving Avg'!D458</f>
        <v>8.7949999999999982</v>
      </c>
      <c r="G458" s="2">
        <f>'Moving Avg'!F458</f>
        <v>8.8150000000000013</v>
      </c>
      <c r="H458" s="2">
        <f>'Moving Avg'!G458</f>
        <v>8.9532799999999995</v>
      </c>
      <c r="I458" s="2">
        <f>'Moving Avg'!H458</f>
        <v>8.6032399999999996</v>
      </c>
      <c r="J458" s="6" t="str">
        <f>OBV!F458</f>
        <v>BEARISH</v>
      </c>
      <c r="K458" s="6" t="str">
        <f>OBV!G458</f>
        <v>STRONG</v>
      </c>
      <c r="L458" s="6" t="str">
        <f>OBV!H458</f>
        <v>CONFIRMED BEARISH</v>
      </c>
    </row>
    <row r="459" spans="1:12" ht="13.5" x14ac:dyDescent="0.25">
      <c r="A459" s="3">
        <f>RSI!A459</f>
        <v>42675</v>
      </c>
      <c r="B459" s="2">
        <f>RSI!B459</f>
        <v>8.9039999999999999</v>
      </c>
      <c r="C459" s="2">
        <f>RSI!I459</f>
        <v>52.075743231620464</v>
      </c>
      <c r="D459" s="2">
        <f>MACD!E459</f>
        <v>-8.4741704996851297E-3</v>
      </c>
      <c r="E459" s="2">
        <f>MACD!F459</f>
        <v>2.3631438868609068E-2</v>
      </c>
      <c r="F459" s="2">
        <f>'Moving Avg'!D459</f>
        <v>8.7921999999999993</v>
      </c>
      <c r="G459" s="2">
        <f>'Moving Avg'!F459</f>
        <v>8.8140499999999999</v>
      </c>
      <c r="H459" s="2">
        <f>'Moving Avg'!G459</f>
        <v>8.9528999999999979</v>
      </c>
      <c r="I459" s="2">
        <f>'Moving Avg'!H459</f>
        <v>8.6064349999999994</v>
      </c>
      <c r="J459" s="6" t="str">
        <f>OBV!F459</f>
        <v>BEARISH</v>
      </c>
      <c r="K459" s="6" t="str">
        <f>OBV!G459</f>
        <v>STRONG</v>
      </c>
      <c r="L459" s="6" t="str">
        <f>OBV!H459</f>
        <v>CONFIRMED BEARISH</v>
      </c>
    </row>
    <row r="460" spans="1:12" ht="13.5" x14ac:dyDescent="0.25">
      <c r="A460" s="3">
        <f>RSI!A460</f>
        <v>42676</v>
      </c>
      <c r="B460" s="2">
        <f>RSI!B460</f>
        <v>8.9090000000000007</v>
      </c>
      <c r="C460" s="2">
        <f>RSI!I460</f>
        <v>52.307706178373827</v>
      </c>
      <c r="D460" s="2">
        <f>MACD!E460</f>
        <v>-2.9906342636397909E-2</v>
      </c>
      <c r="E460" s="2">
        <f>MACD!F460</f>
        <v>1.2923882567607674E-2</v>
      </c>
      <c r="F460" s="2">
        <f>'Moving Avg'!D460</f>
        <v>8.8176000000000005</v>
      </c>
      <c r="G460" s="2">
        <f>'Moving Avg'!F460</f>
        <v>8.8133499999999998</v>
      </c>
      <c r="H460" s="2">
        <f>'Moving Avg'!G460</f>
        <v>8.9526199999999978</v>
      </c>
      <c r="I460" s="2">
        <f>'Moving Avg'!H460</f>
        <v>8.6096549999999983</v>
      </c>
      <c r="J460" s="6" t="str">
        <f>OBV!F460</f>
        <v>BULLISH</v>
      </c>
      <c r="K460" s="6" t="str">
        <f>OBV!G460</f>
        <v>NEUTRAL</v>
      </c>
      <c r="L460" s="6" t="str">
        <f>OBV!H460</f>
        <v>CONFIRMED BULLISH</v>
      </c>
    </row>
    <row r="461" spans="1:12" ht="13.5" x14ac:dyDescent="0.25">
      <c r="A461" s="3">
        <f>RSI!A461</f>
        <v>42677</v>
      </c>
      <c r="B461" s="2">
        <f>RSI!B461</f>
        <v>8.9090000000000007</v>
      </c>
      <c r="C461" s="2">
        <f>RSI!I461</f>
        <v>52.307706178373813</v>
      </c>
      <c r="D461" s="2">
        <f>MACD!E461</f>
        <v>-4.8340023454205294E-2</v>
      </c>
      <c r="E461" s="2">
        <f>MACD!F461</f>
        <v>6.7110136324508018E-4</v>
      </c>
      <c r="F461" s="2">
        <f>'Moving Avg'!D461</f>
        <v>8.843</v>
      </c>
      <c r="G461" s="2">
        <f>'Moving Avg'!F461</f>
        <v>8.8126499999999997</v>
      </c>
      <c r="H461" s="2">
        <f>'Moving Avg'!G461</f>
        <v>8.9523399999999977</v>
      </c>
      <c r="I461" s="2">
        <f>'Moving Avg'!H461</f>
        <v>8.6116449999999993</v>
      </c>
      <c r="J461" s="6" t="str">
        <f>OBV!F461</f>
        <v>BULLISH</v>
      </c>
      <c r="K461" s="6" t="str">
        <f>OBV!G461</f>
        <v>NEUTRAL</v>
      </c>
      <c r="L461" s="6" t="str">
        <f>OBV!H461</f>
        <v>CONFIRMED BULLISH</v>
      </c>
    </row>
    <row r="462" spans="1:12" ht="13.5" x14ac:dyDescent="0.25">
      <c r="A462" s="3">
        <f>RSI!A462</f>
        <v>42678</v>
      </c>
      <c r="B462" s="2">
        <f>RSI!B462</f>
        <v>8.6880000000000006</v>
      </c>
      <c r="C462" s="2">
        <f>RSI!I462</f>
        <v>41.909328847193066</v>
      </c>
      <c r="D462" s="2">
        <f>MACD!E462</f>
        <v>-2.9844018129647765E-2</v>
      </c>
      <c r="E462" s="2">
        <f>MACD!F462</f>
        <v>-5.431922535333489E-3</v>
      </c>
      <c r="F462" s="2">
        <f>'Moving Avg'!D462</f>
        <v>8.8290000000000006</v>
      </c>
      <c r="G462" s="2">
        <f>'Moving Avg'!F462</f>
        <v>8.801149999999998</v>
      </c>
      <c r="H462" s="2">
        <f>'Moving Avg'!G462</f>
        <v>8.947639999999998</v>
      </c>
      <c r="I462" s="2">
        <f>'Moving Avg'!H462</f>
        <v>8.6139799999999997</v>
      </c>
      <c r="J462" s="6" t="str">
        <f>OBV!F462</f>
        <v>BULLISH</v>
      </c>
      <c r="K462" s="6" t="str">
        <f>OBV!G462</f>
        <v>NEUTRAL</v>
      </c>
      <c r="L462" s="6" t="str">
        <f>OBV!H462</f>
        <v>BULLISH DIVERGENCE</v>
      </c>
    </row>
    <row r="463" spans="1:12" ht="13.5" x14ac:dyDescent="0.25">
      <c r="A463" s="3">
        <f>RSI!A463</f>
        <v>42681</v>
      </c>
      <c r="B463" s="2">
        <f>RSI!B463</f>
        <v>8.8290000000000006</v>
      </c>
      <c r="C463" s="2">
        <f>RSI!I463</f>
        <v>48.890284556408318</v>
      </c>
      <c r="D463" s="2">
        <f>MACD!E463</f>
        <v>-2.3588241671609111E-2</v>
      </c>
      <c r="E463" s="2">
        <f>MACD!F463</f>
        <v>-9.0631863625886128E-3</v>
      </c>
      <c r="F463" s="2">
        <f>'Moving Avg'!D463</f>
        <v>8.8478000000000012</v>
      </c>
      <c r="G463" s="2">
        <f>'Moving Avg'!F463</f>
        <v>8.8081999999999976</v>
      </c>
      <c r="H463" s="2">
        <f>'Moving Avg'!G463</f>
        <v>8.9457599999999982</v>
      </c>
      <c r="I463" s="2">
        <f>'Moving Avg'!H463</f>
        <v>8.6167999999999996</v>
      </c>
      <c r="J463" s="6" t="str">
        <f>OBV!F463</f>
        <v>BULLISH</v>
      </c>
      <c r="K463" s="6" t="str">
        <f>OBV!G463</f>
        <v>WEAK</v>
      </c>
      <c r="L463" s="6" t="str">
        <f>OBV!H463</f>
        <v>CONFIRMED BULLISH</v>
      </c>
    </row>
    <row r="464" spans="1:12" ht="13.5" x14ac:dyDescent="0.25">
      <c r="A464" s="3">
        <f>RSI!A464</f>
        <v>42682</v>
      </c>
      <c r="B464" s="2">
        <f>RSI!B464</f>
        <v>8.8290000000000006</v>
      </c>
      <c r="C464" s="2">
        <f>RSI!I464</f>
        <v>48.890284556408325</v>
      </c>
      <c r="D464" s="2">
        <f>MACD!E464</f>
        <v>-8.0022260230396824E-3</v>
      </c>
      <c r="E464" s="2">
        <f>MACD!F464</f>
        <v>-8.8509942946788274E-3</v>
      </c>
      <c r="F464" s="2">
        <f>'Moving Avg'!D464</f>
        <v>8.8328000000000007</v>
      </c>
      <c r="G464" s="2">
        <f>'Moving Avg'!F464</f>
        <v>8.8081999999999994</v>
      </c>
      <c r="H464" s="2">
        <f>'Moving Avg'!G464</f>
        <v>8.9393799999999981</v>
      </c>
      <c r="I464" s="2">
        <f>'Moving Avg'!H464</f>
        <v>8.6204349999999987</v>
      </c>
      <c r="J464" s="6" t="str">
        <f>OBV!F464</f>
        <v>BULLISH</v>
      </c>
      <c r="K464" s="6" t="str">
        <f>OBV!G464</f>
        <v>WEAK</v>
      </c>
      <c r="L464" s="6" t="str">
        <f>OBV!H464</f>
        <v>BULLISH DIVERGENCE</v>
      </c>
    </row>
    <row r="465" spans="1:12" ht="13.5" x14ac:dyDescent="0.25">
      <c r="A465" s="3">
        <f>RSI!A465</f>
        <v>42683</v>
      </c>
      <c r="B465" s="2">
        <f>RSI!B465</f>
        <v>8.7349999999999994</v>
      </c>
      <c r="C465" s="2">
        <f>RSI!I465</f>
        <v>44.733833130203706</v>
      </c>
      <c r="D465" s="2">
        <f>MACD!E465</f>
        <v>-8.6456356884294649E-3</v>
      </c>
      <c r="E465" s="2">
        <f>MACD!F465</f>
        <v>-8.8099225734289549E-3</v>
      </c>
      <c r="F465" s="2">
        <f>'Moving Avg'!D465</f>
        <v>8.798</v>
      </c>
      <c r="G465" s="2">
        <f>'Moving Avg'!F465</f>
        <v>8.8081999999999994</v>
      </c>
      <c r="H465" s="2">
        <f>'Moving Avg'!G465</f>
        <v>8.9311199999999982</v>
      </c>
      <c r="I465" s="2">
        <f>'Moving Avg'!H465</f>
        <v>8.6237749999999984</v>
      </c>
      <c r="J465" s="6" t="str">
        <f>OBV!F465</f>
        <v>BEARISH</v>
      </c>
      <c r="K465" s="6" t="str">
        <f>OBV!G465</f>
        <v>STRONG</v>
      </c>
      <c r="L465" s="6" t="str">
        <f>OBV!H465</f>
        <v>CONFIRMED BEARISH</v>
      </c>
    </row>
    <row r="466" spans="1:12" ht="13.5" x14ac:dyDescent="0.25">
      <c r="A466" s="3">
        <f>RSI!A466</f>
        <v>42684</v>
      </c>
      <c r="B466" s="2">
        <f>RSI!B466</f>
        <v>8.8290000000000006</v>
      </c>
      <c r="C466" s="2">
        <f>RSI!I466</f>
        <v>49.369351612703269</v>
      </c>
      <c r="D466" s="2">
        <f>MACD!E466</f>
        <v>-1.547855624463601E-2</v>
      </c>
      <c r="E466" s="2">
        <f>MACD!F466</f>
        <v>-1.0143649307670366E-2</v>
      </c>
      <c r="F466" s="2">
        <f>'Moving Avg'!D466</f>
        <v>8.782</v>
      </c>
      <c r="G466" s="2">
        <f>'Moving Avg'!F466</f>
        <v>8.8039999999999985</v>
      </c>
      <c r="H466" s="2">
        <f>'Moving Avg'!G466</f>
        <v>8.9247399999999999</v>
      </c>
      <c r="I466" s="2">
        <f>'Moving Avg'!H466</f>
        <v>8.6275199999999987</v>
      </c>
      <c r="J466" s="6" t="str">
        <f>OBV!F466</f>
        <v>BULLISH</v>
      </c>
      <c r="K466" s="6" t="str">
        <f>OBV!G466</f>
        <v>NEUTRAL</v>
      </c>
      <c r="L466" s="6" t="str">
        <f>OBV!H466</f>
        <v>BULLISH DIVERGENCE</v>
      </c>
    </row>
    <row r="467" spans="1:12" ht="13.5" x14ac:dyDescent="0.25">
      <c r="A467" s="3">
        <f>RSI!A467</f>
        <v>42685</v>
      </c>
      <c r="B467" s="2">
        <f>RSI!B467</f>
        <v>8.8290000000000006</v>
      </c>
      <c r="C467" s="2">
        <f>RSI!I467</f>
        <v>49.369351612703269</v>
      </c>
      <c r="D467" s="2">
        <f>MACD!E467</f>
        <v>-2.4883510455399716E-2</v>
      </c>
      <c r="E467" s="2">
        <f>MACD!F467</f>
        <v>-1.3091621537216236E-2</v>
      </c>
      <c r="F467" s="2">
        <f>'Moving Avg'!D467</f>
        <v>8.8102</v>
      </c>
      <c r="G467" s="2">
        <f>'Moving Avg'!F467</f>
        <v>8.8108000000000004</v>
      </c>
      <c r="H467" s="2">
        <f>'Moving Avg'!G467</f>
        <v>8.9183599999999998</v>
      </c>
      <c r="I467" s="2">
        <f>'Moving Avg'!H467</f>
        <v>8.6313749999999967</v>
      </c>
      <c r="J467" s="6" t="str">
        <f>OBV!F467</f>
        <v>BULLISH</v>
      </c>
      <c r="K467" s="6" t="str">
        <f>OBV!G467</f>
        <v>WEAK</v>
      </c>
      <c r="L467" s="6" t="str">
        <f>OBV!H467</f>
        <v>CONFIRMED BULLISH</v>
      </c>
    </row>
    <row r="468" spans="1:12" ht="13.5" x14ac:dyDescent="0.25">
      <c r="A468" s="3">
        <f>RSI!A468</f>
        <v>42688</v>
      </c>
      <c r="B468" s="2">
        <f>RSI!B468</f>
        <v>8.8290000000000006</v>
      </c>
      <c r="C468" s="2">
        <f>RSI!I468</f>
        <v>49.369351612703269</v>
      </c>
      <c r="D468" s="2">
        <f>MACD!E468</f>
        <v>-3.6316069903087111E-2</v>
      </c>
      <c r="E468" s="2">
        <f>MACD!F468</f>
        <v>-1.7736511210390413E-2</v>
      </c>
      <c r="F468" s="2">
        <f>'Moving Avg'!D468</f>
        <v>8.8102</v>
      </c>
      <c r="G468" s="2">
        <f>'Moving Avg'!F468</f>
        <v>8.8176000000000023</v>
      </c>
      <c r="H468" s="2">
        <f>'Moving Avg'!G468</f>
        <v>8.911979999999998</v>
      </c>
      <c r="I468" s="2">
        <f>'Moving Avg'!H468</f>
        <v>8.6353599999999986</v>
      </c>
      <c r="J468" s="6" t="str">
        <f>OBV!F468</f>
        <v>BEARISH</v>
      </c>
      <c r="K468" s="6" t="str">
        <f>OBV!G468</f>
        <v>NEUTRAL</v>
      </c>
      <c r="L468" s="6" t="str">
        <f>OBV!H468</f>
        <v>NEUTRAL</v>
      </c>
    </row>
    <row r="469" spans="1:12" ht="13.5" x14ac:dyDescent="0.25">
      <c r="A469" s="3">
        <f>RSI!A469</f>
        <v>42689</v>
      </c>
      <c r="B469" s="2">
        <f>RSI!B469</f>
        <v>8.9179999999999993</v>
      </c>
      <c r="C469" s="2">
        <f>RSI!I469</f>
        <v>53.938097926232025</v>
      </c>
      <c r="D469" s="2">
        <f>MACD!E469</f>
        <v>-2.6523162690843094E-2</v>
      </c>
      <c r="E469" s="2">
        <f>MACD!F469</f>
        <v>-1.9493841506480952E-2</v>
      </c>
      <c r="F469" s="2">
        <f>'Moving Avg'!D469</f>
        <v>8.8279999999999994</v>
      </c>
      <c r="G469" s="2">
        <f>'Moving Avg'!F469</f>
        <v>8.8178500000000017</v>
      </c>
      <c r="H469" s="2">
        <f>'Moving Avg'!G469</f>
        <v>8.9073799999999999</v>
      </c>
      <c r="I469" s="2">
        <f>'Moving Avg'!H469</f>
        <v>8.6397049999999975</v>
      </c>
      <c r="J469" s="6" t="str">
        <f>OBV!F469</f>
        <v>BULLISH</v>
      </c>
      <c r="K469" s="6" t="str">
        <f>OBV!G469</f>
        <v>WEAK</v>
      </c>
      <c r="L469" s="6" t="str">
        <f>OBV!H469</f>
        <v>CONFIRMED BULLISH</v>
      </c>
    </row>
    <row r="470" spans="1:12" ht="13.5" x14ac:dyDescent="0.25">
      <c r="A470" s="3">
        <f>RSI!A470</f>
        <v>42690</v>
      </c>
      <c r="B470" s="2">
        <f>RSI!B470</f>
        <v>8.923</v>
      </c>
      <c r="C470" s="2">
        <f>RSI!I470</f>
        <v>54.188204753403582</v>
      </c>
      <c r="D470" s="2">
        <f>MACD!E470</f>
        <v>-1.8309082536623222E-2</v>
      </c>
      <c r="E470" s="2">
        <f>MACD!F470</f>
        <v>-1.9256889712509408E-2</v>
      </c>
      <c r="F470" s="2">
        <f>'Moving Avg'!D470</f>
        <v>8.8656000000000006</v>
      </c>
      <c r="G470" s="2">
        <f>'Moving Avg'!F470</f>
        <v>8.8272500000000012</v>
      </c>
      <c r="H470" s="2">
        <f>'Moving Avg'!G470</f>
        <v>8.9031599999999997</v>
      </c>
      <c r="I470" s="2">
        <f>'Moving Avg'!H470</f>
        <v>8.644009999999998</v>
      </c>
      <c r="J470" s="6" t="str">
        <f>OBV!F470</f>
        <v>BULLISH</v>
      </c>
      <c r="K470" s="6" t="str">
        <f>OBV!G470</f>
        <v>WEAK</v>
      </c>
      <c r="L470" s="6" t="str">
        <f>OBV!H470</f>
        <v>CONFIRMED BULLISH</v>
      </c>
    </row>
    <row r="471" spans="1:12" ht="13.5" x14ac:dyDescent="0.25">
      <c r="A471" s="3">
        <f>RSI!A471</f>
        <v>42691</v>
      </c>
      <c r="B471" s="2">
        <f>RSI!B471</f>
        <v>8.923</v>
      </c>
      <c r="C471" s="2">
        <f>RSI!I471</f>
        <v>54.188204753403575</v>
      </c>
      <c r="D471" s="2">
        <f>MACD!E471</f>
        <v>-1.1824443298570131E-2</v>
      </c>
      <c r="E471" s="2">
        <f>MACD!F471</f>
        <v>-1.7770400429721552E-2</v>
      </c>
      <c r="F471" s="2">
        <f>'Moving Avg'!D471</f>
        <v>8.8844000000000012</v>
      </c>
      <c r="G471" s="2">
        <f>'Moving Avg'!F471</f>
        <v>8.8366500000000023</v>
      </c>
      <c r="H471" s="2">
        <f>'Moving Avg'!G471</f>
        <v>8.8989399999999996</v>
      </c>
      <c r="I471" s="2">
        <f>'Moving Avg'!H471</f>
        <v>8.6481799999999964</v>
      </c>
      <c r="J471" s="6" t="str">
        <f>OBV!F471</f>
        <v>BULLISH</v>
      </c>
      <c r="K471" s="6" t="str">
        <f>OBV!G471</f>
        <v>WEAK</v>
      </c>
      <c r="L471" s="6" t="str">
        <f>OBV!H471</f>
        <v>CONFIRMED BULLISH</v>
      </c>
    </row>
    <row r="472" spans="1:12" ht="13.5" x14ac:dyDescent="0.25">
      <c r="A472" s="3">
        <f>RSI!A472</f>
        <v>42692</v>
      </c>
      <c r="B472" s="2">
        <f>RSI!B472</f>
        <v>8.8049999999999997</v>
      </c>
      <c r="C472" s="2">
        <f>RSI!I472</f>
        <v>47.176961783482255</v>
      </c>
      <c r="D472" s="2">
        <f>MACD!E472</f>
        <v>-3.202793741920118E-2</v>
      </c>
      <c r="E472" s="2">
        <f>MACD!F472</f>
        <v>-2.0621907827617476E-2</v>
      </c>
      <c r="F472" s="2">
        <f>'Moving Avg'!D472</f>
        <v>8.8795999999999999</v>
      </c>
      <c r="G472" s="2">
        <f>'Moving Avg'!F472</f>
        <v>8.8343000000000025</v>
      </c>
      <c r="H472" s="2">
        <f>'Moving Avg'!G472</f>
        <v>8.89236</v>
      </c>
      <c r="I472" s="2">
        <f>'Moving Avg'!H472</f>
        <v>8.6524199999999976</v>
      </c>
      <c r="J472" s="6" t="str">
        <f>OBV!F472</f>
        <v>BULLISH</v>
      </c>
      <c r="K472" s="6" t="str">
        <f>OBV!G472</f>
        <v>WEAK</v>
      </c>
      <c r="L472" s="6" t="str">
        <f>OBV!H472</f>
        <v>BULLISH DIVERGENCE</v>
      </c>
    </row>
    <row r="473" spans="1:12" ht="13.5" x14ac:dyDescent="0.25">
      <c r="A473" s="3">
        <f>RSI!A473</f>
        <v>42695</v>
      </c>
      <c r="B473" s="2">
        <f>RSI!B473</f>
        <v>8.7349999999999994</v>
      </c>
      <c r="C473" s="2">
        <f>RSI!I473</f>
        <v>43.575082231012686</v>
      </c>
      <c r="D473" s="2">
        <f>MACD!E473</f>
        <v>-2.194773552033169E-2</v>
      </c>
      <c r="E473" s="2">
        <f>MACD!F473</f>
        <v>-2.088707336616032E-2</v>
      </c>
      <c r="F473" s="2">
        <f>'Moving Avg'!D473</f>
        <v>8.8608000000000011</v>
      </c>
      <c r="G473" s="2">
        <f>'Moving Avg'!F473</f>
        <v>8.8284500000000001</v>
      </c>
      <c r="H473" s="2">
        <f>'Moving Avg'!G473</f>
        <v>8.8845600000000005</v>
      </c>
      <c r="I473" s="2">
        <f>'Moving Avg'!H473</f>
        <v>8.655209999999995</v>
      </c>
      <c r="J473" s="6" t="str">
        <f>OBV!F473</f>
        <v>BULLISH</v>
      </c>
      <c r="K473" s="6" t="str">
        <f>OBV!G473</f>
        <v>NEUTRAL</v>
      </c>
      <c r="L473" s="6" t="str">
        <f>OBV!H473</f>
        <v>BULLISH DIVERGENCE</v>
      </c>
    </row>
    <row r="474" spans="1:12" ht="13.5" x14ac:dyDescent="0.25">
      <c r="A474" s="3">
        <f>RSI!A474</f>
        <v>42696</v>
      </c>
      <c r="B474" s="2">
        <f>RSI!B474</f>
        <v>8.7349999999999994</v>
      </c>
      <c r="C474" s="2">
        <f>RSI!I474</f>
        <v>43.575082231012686</v>
      </c>
      <c r="D474" s="2">
        <f>MACD!E474</f>
        <v>-1.272879972468921E-2</v>
      </c>
      <c r="E474" s="2">
        <f>MACD!F474</f>
        <v>-1.9255418637866097E-2</v>
      </c>
      <c r="F474" s="2">
        <f>'Moving Avg'!D474</f>
        <v>8.8241999999999994</v>
      </c>
      <c r="G474" s="2">
        <f>'Moving Avg'!F474</f>
        <v>8.8193000000000019</v>
      </c>
      <c r="H474" s="2">
        <f>'Moving Avg'!G474</f>
        <v>8.8767600000000009</v>
      </c>
      <c r="I474" s="2">
        <f>'Moving Avg'!H474</f>
        <v>8.658024999999995</v>
      </c>
      <c r="J474" s="6" t="str">
        <f>OBV!F474</f>
        <v>BEARISH</v>
      </c>
      <c r="K474" s="6" t="str">
        <f>OBV!G474</f>
        <v>STRONG</v>
      </c>
      <c r="L474" s="6" t="str">
        <f>OBV!H474</f>
        <v>CONFIRMED BEARISH</v>
      </c>
    </row>
    <row r="475" spans="1:12" ht="13.5" x14ac:dyDescent="0.25">
      <c r="A475" s="3">
        <f>RSI!A475</f>
        <v>42697</v>
      </c>
      <c r="B475" s="2">
        <f>RSI!B475</f>
        <v>8.7349999999999994</v>
      </c>
      <c r="C475" s="2">
        <f>RSI!I475</f>
        <v>43.575082231012679</v>
      </c>
      <c r="D475" s="2">
        <f>MACD!E475</f>
        <v>-1.8751242622977671E-2</v>
      </c>
      <c r="E475" s="2">
        <f>MACD!F475</f>
        <v>-1.9154583434888413E-2</v>
      </c>
      <c r="F475" s="2">
        <f>'Moving Avg'!D475</f>
        <v>8.7866</v>
      </c>
      <c r="G475" s="2">
        <f>'Moving Avg'!F475</f>
        <v>8.8169500000000021</v>
      </c>
      <c r="H475" s="2">
        <f>'Moving Avg'!G475</f>
        <v>8.8689600000000031</v>
      </c>
      <c r="I475" s="2">
        <f>'Moving Avg'!H475</f>
        <v>8.6608399999999932</v>
      </c>
      <c r="J475" s="6" t="str">
        <f>OBV!F475</f>
        <v>BEARISH</v>
      </c>
      <c r="K475" s="6" t="str">
        <f>OBV!G475</f>
        <v>STRONG</v>
      </c>
      <c r="L475" s="6" t="str">
        <f>OBV!H475</f>
        <v>CONFIRMED BEARISH</v>
      </c>
    </row>
    <row r="476" spans="1:12" ht="13.5" x14ac:dyDescent="0.25">
      <c r="A476" s="3">
        <f>RSI!A476</f>
        <v>42698</v>
      </c>
      <c r="B476" s="2">
        <f>RSI!B476</f>
        <v>8.9130000000000003</v>
      </c>
      <c r="C476" s="2">
        <f>RSI!I476</f>
        <v>54.586846177803338</v>
      </c>
      <c r="D476" s="2">
        <f>MACD!E476</f>
        <v>-2.1979638140178892E-2</v>
      </c>
      <c r="E476" s="2">
        <f>MACD!F476</f>
        <v>-1.971959437594651E-2</v>
      </c>
      <c r="F476" s="2">
        <f>'Moving Avg'!D476</f>
        <v>8.7846000000000011</v>
      </c>
      <c r="G476" s="2">
        <f>'Moving Avg'!F476</f>
        <v>8.8235000000000046</v>
      </c>
      <c r="H476" s="2">
        <f>'Moving Avg'!G476</f>
        <v>8.8687600000000035</v>
      </c>
      <c r="I476" s="2">
        <f>'Moving Avg'!H476</f>
        <v>8.6636449999999936</v>
      </c>
      <c r="J476" s="6" t="str">
        <f>OBV!F476</f>
        <v>BEARISH</v>
      </c>
      <c r="K476" s="6" t="str">
        <f>OBV!G476</f>
        <v>STRONG</v>
      </c>
      <c r="L476" s="6" t="str">
        <f>OBV!H476</f>
        <v>CONFIRMED BEARISH</v>
      </c>
    </row>
    <row r="477" spans="1:12" ht="13.5" x14ac:dyDescent="0.25">
      <c r="A477" s="3">
        <f>RSI!A477</f>
        <v>42699</v>
      </c>
      <c r="B477" s="2">
        <f>RSI!B477</f>
        <v>8.7729999999999997</v>
      </c>
      <c r="C477" s="2">
        <f>RSI!I477</f>
        <v>46.843510155574982</v>
      </c>
      <c r="D477" s="2">
        <f>MACD!E477</f>
        <v>-1.484542222755536E-2</v>
      </c>
      <c r="E477" s="2">
        <f>MACD!F477</f>
        <v>-1.8744759946268282E-2</v>
      </c>
      <c r="F477" s="2">
        <f>'Moving Avg'!D477</f>
        <v>8.7781999999999982</v>
      </c>
      <c r="G477" s="2">
        <f>'Moving Avg'!F477</f>
        <v>8.8242500000000046</v>
      </c>
      <c r="H477" s="2">
        <f>'Moving Avg'!G477</f>
        <v>8.8667000000000034</v>
      </c>
      <c r="I477" s="2">
        <f>'Moving Avg'!H477</f>
        <v>8.6669999999999945</v>
      </c>
      <c r="J477" s="6" t="str">
        <f>OBV!F477</f>
        <v>BEARISH</v>
      </c>
      <c r="K477" s="6" t="str">
        <f>OBV!G477</f>
        <v>STRONG</v>
      </c>
      <c r="L477" s="6" t="str">
        <f>OBV!H477</f>
        <v>CONFIRMED BEARISH</v>
      </c>
    </row>
    <row r="478" spans="1:12" ht="13.5" x14ac:dyDescent="0.25">
      <c r="A478" s="3">
        <f>RSI!A478</f>
        <v>42702</v>
      </c>
      <c r="B478" s="2">
        <f>RSI!B478</f>
        <v>8.9039999999999999</v>
      </c>
      <c r="C478" s="2">
        <f>RSI!I478</f>
        <v>53.491634355196943</v>
      </c>
      <c r="D478" s="2">
        <f>MACD!E478</f>
        <v>-1.8152285290572223E-2</v>
      </c>
      <c r="E478" s="2">
        <f>MACD!F478</f>
        <v>-1.8626265015129071E-2</v>
      </c>
      <c r="F478" s="2">
        <f>'Moving Avg'!D478</f>
        <v>8.8120000000000012</v>
      </c>
      <c r="G478" s="2">
        <f>'Moving Avg'!F478</f>
        <v>8.8327000000000044</v>
      </c>
      <c r="H478" s="2">
        <f>'Moving Avg'!G478</f>
        <v>8.8674400000000055</v>
      </c>
      <c r="I478" s="2">
        <f>'Moving Avg'!H478</f>
        <v>8.6698449999999934</v>
      </c>
      <c r="J478" s="6" t="str">
        <f>OBV!F478</f>
        <v>BULLISH</v>
      </c>
      <c r="K478" s="6" t="str">
        <f>OBV!G478</f>
        <v>WEAK</v>
      </c>
      <c r="L478" s="6" t="str">
        <f>OBV!H478</f>
        <v>CONFIRMED BULLISH</v>
      </c>
    </row>
    <row r="479" spans="1:12" ht="13.5" x14ac:dyDescent="0.25">
      <c r="A479" s="3">
        <f>RSI!A479</f>
        <v>42703</v>
      </c>
      <c r="B479" s="2">
        <f>RSI!B479</f>
        <v>8.8989999999999991</v>
      </c>
      <c r="C479" s="2">
        <f>RSI!I479</f>
        <v>53.218053810550707</v>
      </c>
      <c r="D479" s="2">
        <f>MACD!E479</f>
        <v>-7.328291561702116E-3</v>
      </c>
      <c r="E479" s="2">
        <f>MACD!F479</f>
        <v>-1.636667032444368E-2</v>
      </c>
      <c r="F479" s="2">
        <f>'Moving Avg'!D479</f>
        <v>8.8448000000000011</v>
      </c>
      <c r="G479" s="2">
        <f>'Moving Avg'!F479</f>
        <v>8.8324500000000015</v>
      </c>
      <c r="H479" s="2">
        <f>'Moving Avg'!G479</f>
        <v>8.8669600000000042</v>
      </c>
      <c r="I479" s="2">
        <f>'Moving Avg'!H479</f>
        <v>8.6729299999999938</v>
      </c>
      <c r="J479" s="6" t="str">
        <f>OBV!F479</f>
        <v>BULLISH</v>
      </c>
      <c r="K479" s="6" t="str">
        <f>OBV!G479</f>
        <v>NEUTRAL</v>
      </c>
      <c r="L479" s="6" t="str">
        <f>OBV!H479</f>
        <v>CONFIRMED BULLISH</v>
      </c>
    </row>
    <row r="480" spans="1:12" ht="13.5" x14ac:dyDescent="0.25">
      <c r="A480" s="3">
        <f>RSI!A480</f>
        <v>42704</v>
      </c>
      <c r="B480" s="2">
        <f>RSI!B480</f>
        <v>8.923</v>
      </c>
      <c r="C480" s="2">
        <f>RSI!I480</f>
        <v>54.423009044425001</v>
      </c>
      <c r="D480" s="2">
        <f>MACD!E480</f>
        <v>4.4353590748791305E-4</v>
      </c>
      <c r="E480" s="2">
        <f>MACD!F480</f>
        <v>-1.3004629078057361E-2</v>
      </c>
      <c r="F480" s="2">
        <f>'Moving Avg'!D480</f>
        <v>8.8824000000000005</v>
      </c>
      <c r="G480" s="2">
        <f>'Moving Avg'!F480</f>
        <v>8.8331500000000016</v>
      </c>
      <c r="H480" s="2">
        <f>'Moving Avg'!G480</f>
        <v>8.8679000000000041</v>
      </c>
      <c r="I480" s="2">
        <f>'Moving Avg'!H480</f>
        <v>8.6773649999999929</v>
      </c>
      <c r="J480" s="6" t="str">
        <f>OBV!F480</f>
        <v>BULLISH</v>
      </c>
      <c r="K480" s="6" t="str">
        <f>OBV!G480</f>
        <v>WEAK</v>
      </c>
      <c r="L480" s="6" t="str">
        <f>OBV!H480</f>
        <v>CONFIRMED BULLISH</v>
      </c>
    </row>
    <row r="481" spans="1:12" ht="13.5" x14ac:dyDescent="0.25">
      <c r="A481" s="3">
        <f>RSI!A481</f>
        <v>42705</v>
      </c>
      <c r="B481" s="2">
        <f>RSI!B481</f>
        <v>8.923</v>
      </c>
      <c r="C481" s="2">
        <f>RSI!I481</f>
        <v>54.423009044425008</v>
      </c>
      <c r="D481" s="2">
        <f>MACD!E481</f>
        <v>6.5275199826952957E-3</v>
      </c>
      <c r="E481" s="2">
        <f>MACD!F481</f>
        <v>-9.0981992659068308E-3</v>
      </c>
      <c r="F481" s="2">
        <f>'Moving Avg'!D481</f>
        <v>8.8844000000000012</v>
      </c>
      <c r="G481" s="2">
        <f>'Moving Avg'!F481</f>
        <v>8.83385</v>
      </c>
      <c r="H481" s="2">
        <f>'Moving Avg'!G481</f>
        <v>8.8642400000000041</v>
      </c>
      <c r="I481" s="2">
        <f>'Moving Avg'!H481</f>
        <v>8.6813149999999926</v>
      </c>
      <c r="J481" s="6" t="str">
        <f>OBV!F481</f>
        <v>BULLISH</v>
      </c>
      <c r="K481" s="6" t="str">
        <f>OBV!G481</f>
        <v>NEUTRAL</v>
      </c>
      <c r="L481" s="6" t="str">
        <f>OBV!H481</f>
        <v>CONFIRMED BULLISH</v>
      </c>
    </row>
    <row r="482" spans="1:12" ht="13.5" x14ac:dyDescent="0.25">
      <c r="A482" s="3">
        <f>RSI!A482</f>
        <v>42706</v>
      </c>
      <c r="B482" s="2">
        <f>RSI!B482</f>
        <v>8.9649999999999999</v>
      </c>
      <c r="C482" s="2">
        <f>RSI!I482</f>
        <v>56.687216110082559</v>
      </c>
      <c r="D482" s="2">
        <f>MACD!E482</f>
        <v>-1.0045170784398039E-2</v>
      </c>
      <c r="E482" s="2">
        <f>MACD!F482</f>
        <v>-9.2875935696050734E-3</v>
      </c>
      <c r="F482" s="2">
        <f>'Moving Avg'!D482</f>
        <v>8.9228000000000005</v>
      </c>
      <c r="G482" s="2">
        <f>'Moving Avg'!F482</f>
        <v>8.8476999999999997</v>
      </c>
      <c r="H482" s="2">
        <f>'Moving Avg'!G482</f>
        <v>8.8614200000000025</v>
      </c>
      <c r="I482" s="2">
        <f>'Moving Avg'!H482</f>
        <v>8.6855199999999915</v>
      </c>
      <c r="J482" s="6" t="str">
        <f>OBV!F482</f>
        <v>BULLISH</v>
      </c>
      <c r="K482" s="6" t="str">
        <f>OBV!G482</f>
        <v>WEAK</v>
      </c>
      <c r="L482" s="6" t="str">
        <f>OBV!H482</f>
        <v>CONFIRMED BULLISH</v>
      </c>
    </row>
    <row r="483" spans="1:12" ht="13.5" x14ac:dyDescent="0.25">
      <c r="A483" s="3">
        <f>RSI!A483</f>
        <v>42709</v>
      </c>
      <c r="B483" s="2">
        <f>RSI!B483</f>
        <v>8.9459999999999997</v>
      </c>
      <c r="C483" s="2">
        <f>RSI!I483</f>
        <v>55.347666502463895</v>
      </c>
      <c r="D483" s="2">
        <f>MACD!E483</f>
        <v>-3.4100182971897652E-2</v>
      </c>
      <c r="E483" s="2">
        <f>MACD!F483</f>
        <v>-1.425011145006359E-2</v>
      </c>
      <c r="F483" s="2">
        <f>'Moving Avg'!D483</f>
        <v>8.9311999999999987</v>
      </c>
      <c r="G483" s="2">
        <f>'Moving Avg'!F483</f>
        <v>8.8535500000000003</v>
      </c>
      <c r="H483" s="2">
        <f>'Moving Avg'!G483</f>
        <v>8.8582200000000029</v>
      </c>
      <c r="I483" s="2">
        <f>'Moving Avg'!H483</f>
        <v>8.6897399999999934</v>
      </c>
      <c r="J483" s="6" t="str">
        <f>OBV!F483</f>
        <v>BEARISH</v>
      </c>
      <c r="K483" s="6" t="str">
        <f>OBV!G483</f>
        <v>NEUTRAL</v>
      </c>
      <c r="L483" s="6" t="str">
        <f>OBV!H483</f>
        <v>BEARISH DIVERGENCE</v>
      </c>
    </row>
    <row r="484" spans="1:12" ht="13.5" x14ac:dyDescent="0.25">
      <c r="A484" s="3">
        <f>RSI!A484</f>
        <v>42710</v>
      </c>
      <c r="B484" s="2">
        <f>RSI!B484</f>
        <v>8.9649999999999999</v>
      </c>
      <c r="C484" s="2">
        <f>RSI!I484</f>
        <v>56.455791510564268</v>
      </c>
      <c r="D484" s="2">
        <f>MACD!E484</f>
        <v>-5.6370062230230999E-2</v>
      </c>
      <c r="E484" s="2">
        <f>MACD!F484</f>
        <v>-2.267410160609707E-2</v>
      </c>
      <c r="F484" s="2">
        <f>'Moving Avg'!D484</f>
        <v>8.9443999999999981</v>
      </c>
      <c r="G484" s="2">
        <f>'Moving Avg'!F484</f>
        <v>8.8603500000000004</v>
      </c>
      <c r="H484" s="2">
        <f>'Moving Avg'!G484</f>
        <v>8.8571800000000032</v>
      </c>
      <c r="I484" s="2">
        <f>'Moving Avg'!H484</f>
        <v>8.6941449999999918</v>
      </c>
      <c r="J484" s="6" t="str">
        <f>OBV!F484</f>
        <v>BULLISH</v>
      </c>
      <c r="K484" s="6" t="str">
        <f>OBV!G484</f>
        <v>WEAK</v>
      </c>
      <c r="L484" s="6" t="str">
        <f>OBV!H484</f>
        <v>CONFIRMED BULLISH</v>
      </c>
    </row>
    <row r="485" spans="1:12" ht="13.5" x14ac:dyDescent="0.25">
      <c r="A485" s="3">
        <f>RSI!A485</f>
        <v>42711</v>
      </c>
      <c r="B485" s="2">
        <f>RSI!B485</f>
        <v>8.9649999999999999</v>
      </c>
      <c r="C485" s="2">
        <f>RSI!I485</f>
        <v>56.455791510564268</v>
      </c>
      <c r="D485" s="2">
        <f>MACD!E485</f>
        <v>-7.5796662079577359E-2</v>
      </c>
      <c r="E485" s="2">
        <f>MACD!F485</f>
        <v>-3.329861370079313E-2</v>
      </c>
      <c r="F485" s="2">
        <f>'Moving Avg'!D485</f>
        <v>8.9527999999999999</v>
      </c>
      <c r="G485" s="2">
        <f>'Moving Avg'!F485</f>
        <v>8.8718499999999985</v>
      </c>
      <c r="H485" s="2">
        <f>'Moving Avg'!G485</f>
        <v>8.853880000000002</v>
      </c>
      <c r="I485" s="2">
        <f>'Moving Avg'!H485</f>
        <v>8.6989899999999913</v>
      </c>
      <c r="J485" s="6" t="str">
        <f>OBV!F485</f>
        <v>BULLISH</v>
      </c>
      <c r="K485" s="6" t="str">
        <f>OBV!G485</f>
        <v>WEAK</v>
      </c>
      <c r="L485" s="6" t="str">
        <f>OBV!H485</f>
        <v>CONFIRMED BULLISH</v>
      </c>
    </row>
    <row r="486" spans="1:12" ht="13.5" x14ac:dyDescent="0.25">
      <c r="A486" s="3">
        <f>RSI!A486</f>
        <v>42712</v>
      </c>
      <c r="B486" s="2">
        <f>RSI!B486</f>
        <v>8.9649999999999999</v>
      </c>
      <c r="C486" s="2">
        <f>RSI!I486</f>
        <v>56.455791510564268</v>
      </c>
      <c r="D486" s="2">
        <f>MACD!E486</f>
        <v>-6.5389620228444301E-2</v>
      </c>
      <c r="E486" s="2">
        <f>MACD!F486</f>
        <v>-3.9716815006323361E-2</v>
      </c>
      <c r="F486" s="2">
        <f>'Moving Avg'!D486</f>
        <v>8.9611999999999998</v>
      </c>
      <c r="G486" s="2">
        <f>'Moving Avg'!F486</f>
        <v>8.8786500000000004</v>
      </c>
      <c r="H486" s="2">
        <f>'Moving Avg'!G486</f>
        <v>8.8507800000000003</v>
      </c>
      <c r="I486" s="2">
        <f>'Moving Avg'!H486</f>
        <v>8.7038549999999919</v>
      </c>
      <c r="J486" s="6" t="str">
        <f>OBV!F486</f>
        <v>BULLISH</v>
      </c>
      <c r="K486" s="6" t="str">
        <f>OBV!G486</f>
        <v>WEAK</v>
      </c>
      <c r="L486" s="6" t="str">
        <f>OBV!H486</f>
        <v>CONFIRMED BULLISH</v>
      </c>
    </row>
    <row r="487" spans="1:12" ht="13.5" x14ac:dyDescent="0.25">
      <c r="A487" s="3">
        <f>RSI!A487</f>
        <v>42713</v>
      </c>
      <c r="B487" s="2">
        <f>RSI!B487</f>
        <v>8.9700000000000006</v>
      </c>
      <c r="C487" s="2">
        <f>RSI!I487</f>
        <v>56.808095373682121</v>
      </c>
      <c r="D487" s="2">
        <f>MACD!E487</f>
        <v>-7.8992198604584729E-2</v>
      </c>
      <c r="E487" s="2">
        <f>MACD!F487</f>
        <v>-4.7571891725975632E-2</v>
      </c>
      <c r="F487" s="2">
        <f>'Moving Avg'!D487</f>
        <v>8.9621999999999993</v>
      </c>
      <c r="G487" s="2">
        <f>'Moving Avg'!F487</f>
        <v>8.8856999999999999</v>
      </c>
      <c r="H487" s="2">
        <f>'Moving Avg'!G487</f>
        <v>8.8479600000000023</v>
      </c>
      <c r="I487" s="2">
        <f>'Moving Avg'!H487</f>
        <v>8.7087449999999915</v>
      </c>
      <c r="J487" s="6" t="str">
        <f>OBV!F487</f>
        <v>BULLISH</v>
      </c>
      <c r="K487" s="6" t="str">
        <f>OBV!G487</f>
        <v>WEAK</v>
      </c>
      <c r="L487" s="6" t="str">
        <f>OBV!H487</f>
        <v>CONFIRMED BULLISH</v>
      </c>
    </row>
    <row r="488" spans="1:12" ht="13.5" x14ac:dyDescent="0.25">
      <c r="A488" s="3">
        <f>RSI!A488</f>
        <v>42717</v>
      </c>
      <c r="B488" s="2">
        <f>RSI!B488</f>
        <v>8.7070000000000007</v>
      </c>
      <c r="C488" s="2">
        <f>RSI!I488</f>
        <v>38.954799410313846</v>
      </c>
      <c r="D488" s="2">
        <f>MACD!E488</f>
        <v>-5.1358979969311491E-2</v>
      </c>
      <c r="E488" s="2">
        <f>MACD!F488</f>
        <v>-4.8329309374642804E-2</v>
      </c>
      <c r="F488" s="2">
        <f>'Moving Avg'!D488</f>
        <v>8.9144000000000005</v>
      </c>
      <c r="G488" s="2">
        <f>'Moving Avg'!F488</f>
        <v>8.8795999999999999</v>
      </c>
      <c r="H488" s="2">
        <f>'Moving Avg'!G488</f>
        <v>8.8436400000000006</v>
      </c>
      <c r="I488" s="2">
        <f>'Moving Avg'!H488</f>
        <v>8.7134649999999905</v>
      </c>
      <c r="J488" s="6" t="str">
        <f>OBV!F488</f>
        <v>BULLISH</v>
      </c>
      <c r="K488" s="6" t="str">
        <f>OBV!G488</f>
        <v>WEAK</v>
      </c>
      <c r="L488" s="6" t="str">
        <f>OBV!H488</f>
        <v>BULLISH DIVERGENCE</v>
      </c>
    </row>
    <row r="489" spans="1:12" ht="13.5" x14ac:dyDescent="0.25">
      <c r="A489" s="3">
        <f>RSI!A489</f>
        <v>42718</v>
      </c>
      <c r="B489" s="2">
        <f>RSI!B489</f>
        <v>8.7070000000000007</v>
      </c>
      <c r="C489" s="2">
        <f>RSI!I489</f>
        <v>38.954799410313846</v>
      </c>
      <c r="D489" s="2">
        <f>MACD!E489</f>
        <v>-2.7647951352282263E-2</v>
      </c>
      <c r="E489" s="2">
        <f>MACD!F489</f>
        <v>-4.4193037770170696E-2</v>
      </c>
      <c r="F489" s="2">
        <f>'Moving Avg'!D489</f>
        <v>8.8628</v>
      </c>
      <c r="G489" s="2">
        <f>'Moving Avg'!F489</f>
        <v>8.8690499999999979</v>
      </c>
      <c r="H489" s="2">
        <f>'Moving Avg'!G489</f>
        <v>8.8393200000000007</v>
      </c>
      <c r="I489" s="2">
        <f>'Moving Avg'!H489</f>
        <v>8.7166199999999918</v>
      </c>
      <c r="J489" s="6" t="str">
        <f>OBV!F489</f>
        <v>BULLISH</v>
      </c>
      <c r="K489" s="6" t="str">
        <f>OBV!G489</f>
        <v>NEUTRAL</v>
      </c>
      <c r="L489" s="6" t="str">
        <f>OBV!H489</f>
        <v>BULLISH DIVERGENCE</v>
      </c>
    </row>
    <row r="490" spans="1:12" ht="13.5" x14ac:dyDescent="0.25">
      <c r="A490" s="3">
        <f>RSI!A490</f>
        <v>42719</v>
      </c>
      <c r="B490" s="2">
        <f>RSI!B490</f>
        <v>8.9700000000000006</v>
      </c>
      <c r="C490" s="2">
        <f>RSI!I490</f>
        <v>55.26130364393196</v>
      </c>
      <c r="D490" s="2">
        <f>MACD!E490</f>
        <v>-2.2356997861992411E-2</v>
      </c>
      <c r="E490" s="2">
        <f>MACD!F490</f>
        <v>-3.9825829788535043E-2</v>
      </c>
      <c r="F490" s="2">
        <f>'Moving Avg'!D490</f>
        <v>8.8638000000000012</v>
      </c>
      <c r="G490" s="2">
        <f>'Moving Avg'!F490</f>
        <v>8.8713999999999995</v>
      </c>
      <c r="H490" s="2">
        <f>'Moving Avg'!G490</f>
        <v>8.8402600000000024</v>
      </c>
      <c r="I490" s="2">
        <f>'Moving Avg'!H490</f>
        <v>8.7219049999999925</v>
      </c>
      <c r="J490" s="6" t="str">
        <f>OBV!F490</f>
        <v>BULLISH</v>
      </c>
      <c r="K490" s="6" t="str">
        <f>OBV!G490</f>
        <v>WEAK</v>
      </c>
      <c r="L490" s="6" t="str">
        <f>OBV!H490</f>
        <v>CONFIRMED BULLISH</v>
      </c>
    </row>
    <row r="491" spans="1:12" ht="13.5" x14ac:dyDescent="0.25">
      <c r="A491" s="3">
        <f>RSI!A491</f>
        <v>42720</v>
      </c>
      <c r="B491" s="2">
        <f>RSI!B491</f>
        <v>8.9700000000000006</v>
      </c>
      <c r="C491" s="2">
        <f>RSI!I491</f>
        <v>55.26130364393196</v>
      </c>
      <c r="D491" s="2">
        <f>MACD!E491</f>
        <v>-1.849249586405044E-2</v>
      </c>
      <c r="E491" s="2">
        <f>MACD!F491</f>
        <v>-3.5559163003638122E-2</v>
      </c>
      <c r="F491" s="2">
        <f>'Moving Avg'!D491</f>
        <v>8.8647999999999989</v>
      </c>
      <c r="G491" s="2">
        <f>'Moving Avg'!F491</f>
        <v>8.8737499999999994</v>
      </c>
      <c r="H491" s="2">
        <f>'Moving Avg'!G491</f>
        <v>8.8412000000000024</v>
      </c>
      <c r="I491" s="2">
        <f>'Moving Avg'!H491</f>
        <v>8.7271899999999931</v>
      </c>
      <c r="J491" s="6" t="str">
        <f>OBV!F491</f>
        <v>BULLISH</v>
      </c>
      <c r="K491" s="6" t="str">
        <f>OBV!G491</f>
        <v>WEAK</v>
      </c>
      <c r="L491" s="6" t="str">
        <f>OBV!H491</f>
        <v>CONFIRMED BULLISH</v>
      </c>
    </row>
    <row r="492" spans="1:12" ht="13.5" x14ac:dyDescent="0.25">
      <c r="A492" s="3">
        <f>RSI!A492</f>
        <v>42723</v>
      </c>
      <c r="B492" s="2">
        <f>RSI!B492</f>
        <v>8.9700000000000006</v>
      </c>
      <c r="C492" s="2">
        <f>RSI!I492</f>
        <v>55.26130364393196</v>
      </c>
      <c r="D492" s="2">
        <f>MACD!E492</f>
        <v>-9.3280855139372676E-3</v>
      </c>
      <c r="E492" s="2">
        <f>MACD!F492</f>
        <v>-3.0312947505697952E-2</v>
      </c>
      <c r="F492" s="2">
        <f>'Moving Avg'!D492</f>
        <v>8.8647999999999989</v>
      </c>
      <c r="G492" s="2">
        <f>'Moving Avg'!F492</f>
        <v>8.8819999999999997</v>
      </c>
      <c r="H492" s="2">
        <f>'Moving Avg'!G492</f>
        <v>8.8422400000000021</v>
      </c>
      <c r="I492" s="2">
        <f>'Moving Avg'!H492</f>
        <v>8.7313749999999928</v>
      </c>
      <c r="J492" s="6" t="str">
        <f>OBV!F492</f>
        <v>BULLISH</v>
      </c>
      <c r="K492" s="6" t="str">
        <f>OBV!G492</f>
        <v>NEUTRAL</v>
      </c>
      <c r="L492" s="6" t="str">
        <f>OBV!H492</f>
        <v>NEUTRAL</v>
      </c>
    </row>
    <row r="493" spans="1:12" ht="13.5" x14ac:dyDescent="0.25">
      <c r="A493" s="3">
        <f>RSI!A493</f>
        <v>42724</v>
      </c>
      <c r="B493" s="2">
        <f>RSI!B493</f>
        <v>8.9700000000000006</v>
      </c>
      <c r="C493" s="2">
        <f>RSI!I493</f>
        <v>55.26130364393196</v>
      </c>
      <c r="D493" s="2">
        <f>MACD!E493</f>
        <v>-5.0217459460260017E-3</v>
      </c>
      <c r="E493" s="2">
        <f>MACD!F493</f>
        <v>-2.5254707193763565E-2</v>
      </c>
      <c r="F493" s="2">
        <f>'Moving Avg'!D493</f>
        <v>8.9173999999999989</v>
      </c>
      <c r="G493" s="2">
        <f>'Moving Avg'!F493</f>
        <v>8.8937500000000007</v>
      </c>
      <c r="H493" s="2">
        <f>'Moving Avg'!G493</f>
        <v>8.8478800000000017</v>
      </c>
      <c r="I493" s="2">
        <f>'Moving Avg'!H493</f>
        <v>8.7366599999999934</v>
      </c>
      <c r="J493" s="6" t="str">
        <f>OBV!F493</f>
        <v>BULLISH</v>
      </c>
      <c r="K493" s="6" t="str">
        <f>OBV!G493</f>
        <v>WEAK</v>
      </c>
      <c r="L493" s="6" t="str">
        <f>OBV!H493</f>
        <v>CONFIRMED BULLISH</v>
      </c>
    </row>
    <row r="494" spans="1:12" ht="13.5" x14ac:dyDescent="0.25">
      <c r="A494" s="3">
        <f>RSI!A494</f>
        <v>42725</v>
      </c>
      <c r="B494" s="2">
        <f>RSI!B494</f>
        <v>9.1859999999999999</v>
      </c>
      <c r="C494" s="2">
        <f>RSI!I494</f>
        <v>65.454992436167117</v>
      </c>
      <c r="D494" s="2">
        <f>MACD!E494</f>
        <v>-1.4941032655542585E-2</v>
      </c>
      <c r="E494" s="2">
        <f>MACD!F494</f>
        <v>-2.3191972286119373E-2</v>
      </c>
      <c r="F494" s="2">
        <f>'Moving Avg'!D494</f>
        <v>9.0132000000000012</v>
      </c>
      <c r="G494" s="2">
        <f>'Moving Avg'!F494</f>
        <v>8.9163000000000014</v>
      </c>
      <c r="H494" s="2">
        <f>'Moving Avg'!G494</f>
        <v>8.8550200000000032</v>
      </c>
      <c r="I494" s="2">
        <f>'Moving Avg'!H494</f>
        <v>8.7419699999999914</v>
      </c>
      <c r="J494" s="6" t="str">
        <f>OBV!F494</f>
        <v>BULLISH</v>
      </c>
      <c r="K494" s="6" t="str">
        <f>OBV!G494</f>
        <v>WEAK</v>
      </c>
      <c r="L494" s="6" t="str">
        <f>OBV!H494</f>
        <v>CONFIRMED BULLISH</v>
      </c>
    </row>
    <row r="495" spans="1:12" ht="13.5" x14ac:dyDescent="0.25">
      <c r="A495" s="3">
        <f>RSI!A495</f>
        <v>42726</v>
      </c>
      <c r="B495" s="2">
        <f>RSI!B495</f>
        <v>9.1809999999999992</v>
      </c>
      <c r="C495" s="2">
        <f>RSI!I495</f>
        <v>65.08530734013884</v>
      </c>
      <c r="D495" s="2">
        <f>MACD!E495</f>
        <v>-2.4690433551537438E-2</v>
      </c>
      <c r="E495" s="2">
        <f>MACD!F495</f>
        <v>-2.3491664539202987E-2</v>
      </c>
      <c r="F495" s="2">
        <f>'Moving Avg'!D495</f>
        <v>9.0554000000000006</v>
      </c>
      <c r="G495" s="2">
        <f>'Moving Avg'!F495</f>
        <v>8.938600000000001</v>
      </c>
      <c r="H495" s="2">
        <f>'Moving Avg'!G495</f>
        <v>8.863940000000003</v>
      </c>
      <c r="I495" s="2">
        <f>'Moving Avg'!H495</f>
        <v>8.7481999999999918</v>
      </c>
      <c r="J495" s="6" t="str">
        <f>OBV!F495</f>
        <v>BEARISH</v>
      </c>
      <c r="K495" s="6" t="str">
        <f>OBV!G495</f>
        <v>NEUTRAL</v>
      </c>
      <c r="L495" s="6" t="str">
        <f>OBV!H495</f>
        <v>BEARISH DIVERGENCE</v>
      </c>
    </row>
    <row r="496" spans="1:12" ht="13.5" x14ac:dyDescent="0.25">
      <c r="A496" s="3">
        <f>RSI!A496</f>
        <v>42727</v>
      </c>
      <c r="B496" s="2">
        <f>RSI!B496</f>
        <v>9.1809999999999992</v>
      </c>
      <c r="C496" s="2">
        <f>RSI!I496</f>
        <v>65.085307340138826</v>
      </c>
      <c r="D496" s="2">
        <f>MACD!E496</f>
        <v>-3.4509019056359946E-2</v>
      </c>
      <c r="E496" s="2">
        <f>MACD!F496</f>
        <v>-2.5695135442634378E-2</v>
      </c>
      <c r="F496" s="2">
        <f>'Moving Avg'!D496</f>
        <v>9.0975999999999999</v>
      </c>
      <c r="G496" s="2">
        <f>'Moving Avg'!F496</f>
        <v>8.9520000000000017</v>
      </c>
      <c r="H496" s="2">
        <f>'Moving Avg'!G496</f>
        <v>8.8693000000000026</v>
      </c>
      <c r="I496" s="2">
        <f>'Moving Avg'!H496</f>
        <v>8.7534649999999932</v>
      </c>
      <c r="J496" s="6" t="str">
        <f>OBV!F496</f>
        <v>BEARISH</v>
      </c>
      <c r="K496" s="6" t="str">
        <f>OBV!G496</f>
        <v>NEUTRAL</v>
      </c>
      <c r="L496" s="6" t="str">
        <f>OBV!H496</f>
        <v>BEARISH DIVERGENCE</v>
      </c>
    </row>
    <row r="497" spans="1:12" ht="13.5" x14ac:dyDescent="0.25">
      <c r="A497" s="3">
        <f>RSI!A497</f>
        <v>42730</v>
      </c>
      <c r="B497" s="2">
        <f>RSI!B497</f>
        <v>9.266</v>
      </c>
      <c r="C497" s="2">
        <f>RSI!I497</f>
        <v>68.583656044405586</v>
      </c>
      <c r="D497" s="2">
        <f>MACD!E497</f>
        <v>-4.9796981841549126E-2</v>
      </c>
      <c r="E497" s="2">
        <f>MACD!F497</f>
        <v>-3.051550472241733E-2</v>
      </c>
      <c r="F497" s="2">
        <f>'Moving Avg'!D497</f>
        <v>9.1567999999999987</v>
      </c>
      <c r="G497" s="2">
        <f>'Moving Avg'!F497</f>
        <v>8.9766500000000011</v>
      </c>
      <c r="H497" s="2">
        <f>'Moving Avg'!G497</f>
        <v>8.8807600000000022</v>
      </c>
      <c r="I497" s="2">
        <f>'Moving Avg'!H497</f>
        <v>8.7600099999999923</v>
      </c>
      <c r="J497" s="6" t="str">
        <f>OBV!F497</f>
        <v>BULLISH</v>
      </c>
      <c r="K497" s="6" t="str">
        <f>OBV!G497</f>
        <v>WEAK</v>
      </c>
      <c r="L497" s="6" t="str">
        <f>OBV!H497</f>
        <v>CONFIRMED BULLISH</v>
      </c>
    </row>
    <row r="498" spans="1:12" ht="13.5" x14ac:dyDescent="0.25">
      <c r="A498" s="3">
        <f>RSI!A498</f>
        <v>42731</v>
      </c>
      <c r="B498" s="2">
        <f>RSI!B498</f>
        <v>9.266</v>
      </c>
      <c r="C498" s="2">
        <f>RSI!I498</f>
        <v>68.583656044405586</v>
      </c>
      <c r="D498" s="2">
        <f>MACD!E498</f>
        <v>-0.10504200132462671</v>
      </c>
      <c r="E498" s="2">
        <f>MACD!F498</f>
        <v>-4.5420804042859211E-2</v>
      </c>
      <c r="F498" s="2">
        <f>'Moving Avg'!D498</f>
        <v>9.2159999999999975</v>
      </c>
      <c r="G498" s="2">
        <f>'Moving Avg'!F498</f>
        <v>8.9947499999999998</v>
      </c>
      <c r="H498" s="2">
        <f>'Moving Avg'!G498</f>
        <v>8.8922200000000036</v>
      </c>
      <c r="I498" s="2">
        <f>'Moving Avg'!H498</f>
        <v>8.7667749999999938</v>
      </c>
      <c r="J498" s="6" t="str">
        <f>OBV!F498</f>
        <v>BULLISH</v>
      </c>
      <c r="K498" s="6" t="str">
        <f>OBV!G498</f>
        <v>WEAK</v>
      </c>
      <c r="L498" s="6" t="str">
        <f>OBV!H498</f>
        <v>CONFIRMED BULLISH</v>
      </c>
    </row>
    <row r="499" spans="1:12" ht="13.5" x14ac:dyDescent="0.25">
      <c r="A499" s="3">
        <f>RSI!A499</f>
        <v>42732</v>
      </c>
      <c r="B499" s="2">
        <f>RSI!B499</f>
        <v>9.2520000000000007</v>
      </c>
      <c r="C499" s="2">
        <f>RSI!I499</f>
        <v>67.295642897137938</v>
      </c>
      <c r="D499" s="2">
        <f>MACD!E499</f>
        <v>-0.15246140973644629</v>
      </c>
      <c r="E499" s="2">
        <f>MACD!F499</f>
        <v>-6.6828925181576626E-2</v>
      </c>
      <c r="F499" s="2">
        <f>'Moving Avg'!D499</f>
        <v>9.2292000000000005</v>
      </c>
      <c r="G499" s="2">
        <f>'Moving Avg'!F499</f>
        <v>9.0124000000000013</v>
      </c>
      <c r="H499" s="2">
        <f>'Moving Avg'!G499</f>
        <v>8.8990000000000027</v>
      </c>
      <c r="I499" s="2">
        <f>'Moving Avg'!H499</f>
        <v>8.773029999999995</v>
      </c>
      <c r="J499" s="6" t="str">
        <f>OBV!F499</f>
        <v>BEARISH</v>
      </c>
      <c r="K499" s="6" t="str">
        <f>OBV!G499</f>
        <v>STRONG</v>
      </c>
      <c r="L499" s="6" t="str">
        <f>OBV!H499</f>
        <v>BEARISH DIVERGENCE</v>
      </c>
    </row>
    <row r="500" spans="1:12" ht="13.5" x14ac:dyDescent="0.25">
      <c r="A500" s="3">
        <f>RSI!A500</f>
        <v>42733</v>
      </c>
      <c r="B500" s="2">
        <f>RSI!B500</f>
        <v>9.2520000000000007</v>
      </c>
      <c r="C500" s="2">
        <f>RSI!I500</f>
        <v>67.295642897137952</v>
      </c>
      <c r="D500" s="2">
        <f>MACD!E500</f>
        <v>-0.15362520368033117</v>
      </c>
      <c r="E500" s="2">
        <f>MACD!F500</f>
        <v>-8.418818088132754E-2</v>
      </c>
      <c r="F500" s="2">
        <f>'Moving Avg'!D500</f>
        <v>9.2434000000000012</v>
      </c>
      <c r="G500" s="2">
        <f>'Moving Avg'!F500</f>
        <v>9.028850000000002</v>
      </c>
      <c r="H500" s="2">
        <f>'Moving Avg'!G500</f>
        <v>8.909340000000002</v>
      </c>
      <c r="I500" s="2">
        <f>'Moving Avg'!H500</f>
        <v>8.7788899999999952</v>
      </c>
      <c r="J500" s="6" t="str">
        <f>OBV!F500</f>
        <v>BULLISH</v>
      </c>
      <c r="K500" s="6" t="str">
        <f>OBV!G500</f>
        <v>NEUTRAL</v>
      </c>
      <c r="L500" s="6" t="str">
        <f>OBV!H500</f>
        <v>CONFIRMED BULLISH</v>
      </c>
    </row>
    <row r="501" spans="1:12" ht="13.5" x14ac:dyDescent="0.25">
      <c r="A501" s="3">
        <f>RSI!A501</f>
        <v>42734</v>
      </c>
      <c r="B501" s="2">
        <f>RSI!B501</f>
        <v>9.2469999999999999</v>
      </c>
      <c r="C501" s="2">
        <f>RSI!I501</f>
        <v>66.776206067130431</v>
      </c>
      <c r="D501" s="2">
        <f>MACD!E501</f>
        <v>-0.15562959832377032</v>
      </c>
      <c r="E501" s="2">
        <f>MACD!F501</f>
        <v>-9.8476464369816108E-2</v>
      </c>
      <c r="F501" s="2">
        <f>'Moving Avg'!D501</f>
        <v>9.2566000000000006</v>
      </c>
      <c r="G501" s="2">
        <f>'Moving Avg'!F501</f>
        <v>9.0450499999999998</v>
      </c>
      <c r="H501" s="2">
        <f>'Moving Avg'!G501</f>
        <v>8.9195800000000016</v>
      </c>
      <c r="I501" s="2">
        <f>'Moving Avg'!H501</f>
        <v>8.7853199999999951</v>
      </c>
      <c r="J501" s="6" t="str">
        <f>OBV!F501</f>
        <v>BEARISH</v>
      </c>
      <c r="K501" s="6" t="str">
        <f>OBV!G501</f>
        <v>STRONG</v>
      </c>
      <c r="L501" s="6" t="str">
        <f>OBV!H501</f>
        <v>BEARISH DIVERGENCE</v>
      </c>
    </row>
    <row r="502" spans="1:12" ht="13.5" x14ac:dyDescent="0.25">
      <c r="A502" s="3">
        <f>RSI!A502</f>
        <v>42737</v>
      </c>
      <c r="B502" s="2">
        <f>RSI!B502</f>
        <v>9.1059999999999999</v>
      </c>
      <c r="C502" s="2">
        <f>RSI!I502</f>
        <v>54.095564146069592</v>
      </c>
      <c r="D502" s="2">
        <f>MACD!E502</f>
        <v>-0.14813868702362853</v>
      </c>
      <c r="E502" s="2">
        <f>MACD!F502</f>
        <v>-0.10840890890057861</v>
      </c>
      <c r="F502" s="2">
        <f>'Moving Avg'!D502</f>
        <v>9.2246000000000006</v>
      </c>
      <c r="G502" s="2">
        <f>'Moving Avg'!F502</f>
        <v>9.0520999999999994</v>
      </c>
      <c r="H502" s="2">
        <f>'Moving Avg'!G502</f>
        <v>8.9246600000000029</v>
      </c>
      <c r="I502" s="2">
        <f>'Moving Avg'!H502</f>
        <v>8.7904049999999962</v>
      </c>
      <c r="J502" s="6" t="str">
        <f>OBV!F502</f>
        <v>BEARISH</v>
      </c>
      <c r="K502" s="6" t="str">
        <f>OBV!G502</f>
        <v>STRONG</v>
      </c>
      <c r="L502" s="6" t="str">
        <f>OBV!H502</f>
        <v>CONFIRMED BEARISH</v>
      </c>
    </row>
    <row r="503" spans="1:12" ht="13.5" x14ac:dyDescent="0.25">
      <c r="A503" s="3">
        <f>RSI!A503</f>
        <v>42738</v>
      </c>
      <c r="B503" s="2">
        <f>RSI!B503</f>
        <v>9.0830000000000002</v>
      </c>
      <c r="C503" s="2">
        <f>RSI!I503</f>
        <v>52.34924612044842</v>
      </c>
      <c r="D503" s="2">
        <f>MACD!E503</f>
        <v>-0.14042770310444652</v>
      </c>
      <c r="E503" s="2">
        <f>MACD!F503</f>
        <v>-0.1148126677413522</v>
      </c>
      <c r="F503" s="2">
        <f>'Moving Avg'!D503</f>
        <v>9.1879999999999988</v>
      </c>
      <c r="G503" s="2">
        <f>'Moving Avg'!F503</f>
        <v>9.0589499999999994</v>
      </c>
      <c r="H503" s="2">
        <f>'Moving Avg'!G503</f>
        <v>8.9292800000000039</v>
      </c>
      <c r="I503" s="2">
        <f>'Moving Avg'!H503</f>
        <v>8.796014999999997</v>
      </c>
      <c r="J503" s="6" t="str">
        <f>OBV!F503</f>
        <v>BEARISH</v>
      </c>
      <c r="K503" s="6" t="str">
        <f>OBV!G503</f>
        <v>STRONG</v>
      </c>
      <c r="L503" s="6" t="str">
        <f>OBV!H503</f>
        <v>CONFIRMED BEARISH</v>
      </c>
    </row>
    <row r="504" spans="1:12" ht="13.5" x14ac:dyDescent="0.25">
      <c r="A504" s="3">
        <f>RSI!A504</f>
        <v>42739</v>
      </c>
      <c r="B504" s="2">
        <f>RSI!B504</f>
        <v>9.0030000000000001</v>
      </c>
      <c r="C504" s="2">
        <f>RSI!I504</f>
        <v>46.701915539767157</v>
      </c>
      <c r="D504" s="2">
        <f>MACD!E504</f>
        <v>-9.4917072363156052E-2</v>
      </c>
      <c r="E504" s="2">
        <f>MACD!F504</f>
        <v>-0.11083354866571297</v>
      </c>
      <c r="F504" s="2">
        <f>'Moving Avg'!D504</f>
        <v>9.1382000000000012</v>
      </c>
      <c r="G504" s="2">
        <f>'Moving Avg'!F504</f>
        <v>9.0608500000000021</v>
      </c>
      <c r="H504" s="2">
        <f>'Moving Avg'!G504</f>
        <v>8.9309800000000035</v>
      </c>
      <c r="I504" s="2">
        <f>'Moving Avg'!H504</f>
        <v>8.8008049999999951</v>
      </c>
      <c r="J504" s="6" t="str">
        <f>OBV!F504</f>
        <v>BEARISH</v>
      </c>
      <c r="K504" s="6" t="str">
        <f>OBV!G504</f>
        <v>STRONG</v>
      </c>
      <c r="L504" s="6" t="str">
        <f>OBV!H504</f>
        <v>CONFIRMED BEARISH</v>
      </c>
    </row>
    <row r="505" spans="1:12" ht="13.5" x14ac:dyDescent="0.25">
      <c r="A505" s="3">
        <f>RSI!A505</f>
        <v>42740</v>
      </c>
      <c r="B505" s="2">
        <f>RSI!B505</f>
        <v>8.9979999999999993</v>
      </c>
      <c r="C505" s="2">
        <f>RSI!I505</f>
        <v>46.365256602933997</v>
      </c>
      <c r="D505" s="2">
        <f>MACD!E505</f>
        <v>-5.649230956171003E-2</v>
      </c>
      <c r="E505" s="2">
        <f>MACD!F505</f>
        <v>-9.9965300844912383E-2</v>
      </c>
      <c r="F505" s="2">
        <f>'Moving Avg'!D505</f>
        <v>9.0873999999999988</v>
      </c>
      <c r="G505" s="2">
        <f>'Moving Avg'!F505</f>
        <v>9.0625</v>
      </c>
      <c r="H505" s="2">
        <f>'Moving Avg'!G505</f>
        <v>8.9353000000000034</v>
      </c>
      <c r="I505" s="2">
        <f>'Moving Avg'!H505</f>
        <v>8.8044049999999956</v>
      </c>
      <c r="J505" s="6" t="str">
        <f>OBV!F505</f>
        <v>BEARISH</v>
      </c>
      <c r="K505" s="6" t="str">
        <f>OBV!G505</f>
        <v>STRONG</v>
      </c>
      <c r="L505" s="6" t="str">
        <f>OBV!H505</f>
        <v>CONFIRMED BEARISH</v>
      </c>
    </row>
    <row r="506" spans="1:12" ht="13.5" x14ac:dyDescent="0.25">
      <c r="A506" s="3">
        <f>RSI!A506</f>
        <v>42741</v>
      </c>
      <c r="B506" s="2">
        <f>RSI!B506</f>
        <v>8.984</v>
      </c>
      <c r="C506" s="2">
        <f>RSI!I506</f>
        <v>45.378859596055086</v>
      </c>
      <c r="D506" s="2">
        <f>MACD!E506</f>
        <v>-2.2621144294916462E-2</v>
      </c>
      <c r="E506" s="2">
        <f>MACD!F506</f>
        <v>-8.4496469534913202E-2</v>
      </c>
      <c r="F506" s="2">
        <f>'Moving Avg'!D506</f>
        <v>9.0348000000000006</v>
      </c>
      <c r="G506" s="2">
        <f>'Moving Avg'!F506</f>
        <v>9.0634499999999996</v>
      </c>
      <c r="H506" s="2">
        <f>'Moving Avg'!G506</f>
        <v>8.9393400000000032</v>
      </c>
      <c r="I506" s="2">
        <f>'Moving Avg'!H506</f>
        <v>8.807934999999997</v>
      </c>
      <c r="J506" s="6" t="str">
        <f>OBV!F506</f>
        <v>BEARISH</v>
      </c>
      <c r="K506" s="6" t="str">
        <f>OBV!G506</f>
        <v>STRONG</v>
      </c>
      <c r="L506" s="6" t="str">
        <f>OBV!H506</f>
        <v>CONFIRMED BEARISH</v>
      </c>
    </row>
    <row r="507" spans="1:12" ht="13.5" x14ac:dyDescent="0.25">
      <c r="A507" s="3">
        <f>RSI!A507</f>
        <v>42744</v>
      </c>
      <c r="B507" s="2">
        <f>RSI!B507</f>
        <v>9.2420000000000009</v>
      </c>
      <c r="C507" s="2">
        <f>RSI!I507</f>
        <v>61.594362180609977</v>
      </c>
      <c r="D507" s="2">
        <f>MACD!E507</f>
        <v>3.8471047872512543E-4</v>
      </c>
      <c r="E507" s="2">
        <f>MACD!F507</f>
        <v>-6.7520233532185545E-2</v>
      </c>
      <c r="F507" s="2">
        <f>'Moving Avg'!D507</f>
        <v>9.0620000000000012</v>
      </c>
      <c r="G507" s="2">
        <f>'Moving Avg'!F507</f>
        <v>9.0770499999999998</v>
      </c>
      <c r="H507" s="2">
        <f>'Moving Avg'!G507</f>
        <v>8.9490200000000044</v>
      </c>
      <c r="I507" s="2">
        <f>'Moving Avg'!H507</f>
        <v>8.811834999999995</v>
      </c>
      <c r="J507" s="6" t="str">
        <f>OBV!F507</f>
        <v>BEARISH</v>
      </c>
      <c r="K507" s="6" t="str">
        <f>OBV!G507</f>
        <v>STRONG</v>
      </c>
      <c r="L507" s="6" t="str">
        <f>OBV!H507</f>
        <v>BEARISH DIVERGENCE</v>
      </c>
    </row>
    <row r="508" spans="1:12" ht="13.5" x14ac:dyDescent="0.25">
      <c r="A508" s="3">
        <f>RSI!A508</f>
        <v>42745</v>
      </c>
      <c r="B508" s="2">
        <f>RSI!B508</f>
        <v>8.9890000000000008</v>
      </c>
      <c r="C508" s="2">
        <f>RSI!I508</f>
        <v>46.89285593807562</v>
      </c>
      <c r="D508" s="2">
        <f>MACD!E508</f>
        <v>3.7419101421278356E-2</v>
      </c>
      <c r="E508" s="2">
        <f>MACD!F508</f>
        <v>-4.6532366541492766E-2</v>
      </c>
      <c r="F508" s="2">
        <f>'Moving Avg'!D508</f>
        <v>9.0432000000000023</v>
      </c>
      <c r="G508" s="2">
        <f>'Moving Avg'!F508</f>
        <v>9.0911500000000007</v>
      </c>
      <c r="H508" s="2">
        <f>'Moving Avg'!G508</f>
        <v>8.9541000000000039</v>
      </c>
      <c r="I508" s="2">
        <f>'Moving Avg'!H508</f>
        <v>8.8154349999999955</v>
      </c>
      <c r="J508" s="6" t="str">
        <f>OBV!F508</f>
        <v>BEARISH</v>
      </c>
      <c r="K508" s="6" t="str">
        <f>OBV!G508</f>
        <v>STRONG</v>
      </c>
      <c r="L508" s="6" t="str">
        <f>OBV!H508</f>
        <v>CONFIRMED BEARISH</v>
      </c>
    </row>
    <row r="509" spans="1:12" ht="13.5" x14ac:dyDescent="0.25">
      <c r="A509" s="3">
        <f>RSI!A509</f>
        <v>42746</v>
      </c>
      <c r="B509" s="2">
        <f>RSI!B509</f>
        <v>9.2520000000000007</v>
      </c>
      <c r="C509" s="2">
        <f>RSI!I509</f>
        <v>58.091041281628975</v>
      </c>
      <c r="D509" s="2">
        <f>MACD!E509</f>
        <v>4.7529588895686814E-2</v>
      </c>
      <c r="E509" s="2">
        <f>MACD!F509</f>
        <v>-2.7719975454056855E-2</v>
      </c>
      <c r="F509" s="2">
        <f>'Moving Avg'!D509</f>
        <v>9.093</v>
      </c>
      <c r="G509" s="2">
        <f>'Moving Avg'!F509</f>
        <v>9.1183999999999994</v>
      </c>
      <c r="H509" s="2">
        <f>'Moving Avg'!G509</f>
        <v>8.9610600000000034</v>
      </c>
      <c r="I509" s="2">
        <f>'Moving Avg'!H509</f>
        <v>8.8203699999999952</v>
      </c>
      <c r="J509" s="6" t="str">
        <f>OBV!F509</f>
        <v>BEARISH</v>
      </c>
      <c r="K509" s="6" t="str">
        <f>OBV!G509</f>
        <v>STRONG</v>
      </c>
      <c r="L509" s="6" t="str">
        <f>OBV!H509</f>
        <v>BEARISH DIVERGENCE</v>
      </c>
    </row>
    <row r="510" spans="1:12" ht="13.5" x14ac:dyDescent="0.25">
      <c r="A510" s="3">
        <f>RSI!A510</f>
        <v>42747</v>
      </c>
      <c r="B510" s="2">
        <f>RSI!B510</f>
        <v>9.0030000000000001</v>
      </c>
      <c r="C510" s="2">
        <f>RSI!I510</f>
        <v>47.811858048783563</v>
      </c>
      <c r="D510" s="2">
        <f>MACD!E510</f>
        <v>7.3353707698762705E-2</v>
      </c>
      <c r="E510" s="2">
        <f>MACD!F510</f>
        <v>-7.5052388234929449E-3</v>
      </c>
      <c r="F510" s="2">
        <f>'Moving Avg'!D510</f>
        <v>9.0939999999999994</v>
      </c>
      <c r="G510" s="2">
        <f>'Moving Avg'!F510</f>
        <v>9.1200500000000009</v>
      </c>
      <c r="H510" s="2">
        <f>'Moving Avg'!G510</f>
        <v>8.9629400000000032</v>
      </c>
      <c r="I510" s="2">
        <f>'Moving Avg'!H510</f>
        <v>8.8238449999999951</v>
      </c>
      <c r="J510" s="6" t="str">
        <f>OBV!F510</f>
        <v>BEARISH</v>
      </c>
      <c r="K510" s="6" t="str">
        <f>OBV!G510</f>
        <v>STRONG</v>
      </c>
      <c r="L510" s="6" t="str">
        <f>OBV!H510</f>
        <v>BEARISH DIVERGENCE</v>
      </c>
    </row>
    <row r="511" spans="1:12" ht="13.5" x14ac:dyDescent="0.25">
      <c r="A511" s="3">
        <f>RSI!A511</f>
        <v>42748</v>
      </c>
      <c r="B511" s="2">
        <f>RSI!B511</f>
        <v>9.3689999999999998</v>
      </c>
      <c r="C511" s="2">
        <f>RSI!I511</f>
        <v>59.231255840347231</v>
      </c>
      <c r="D511" s="2">
        <f>MACD!E511</f>
        <v>6.770760467896153E-2</v>
      </c>
      <c r="E511" s="2">
        <f>MACD!F511</f>
        <v>7.5373298769979497E-3</v>
      </c>
      <c r="F511" s="2">
        <f>'Moving Avg'!D511</f>
        <v>9.1710000000000012</v>
      </c>
      <c r="G511" s="2">
        <f>'Moving Avg'!F511</f>
        <v>9.1399999999999988</v>
      </c>
      <c r="H511" s="2">
        <f>'Moving Avg'!G511</f>
        <v>8.9721400000000013</v>
      </c>
      <c r="I511" s="2">
        <f>'Moving Avg'!H511</f>
        <v>8.8293449999999947</v>
      </c>
      <c r="J511" s="6" t="str">
        <f>OBV!F511</f>
        <v>BULLISH</v>
      </c>
      <c r="K511" s="6" t="str">
        <f>OBV!G511</f>
        <v>WEAK</v>
      </c>
      <c r="L511" s="6" t="str">
        <f>OBV!H511</f>
        <v>CONFIRMED BULLISH</v>
      </c>
    </row>
    <row r="512" spans="1:12" ht="13.5" x14ac:dyDescent="0.25">
      <c r="A512" s="3">
        <f>RSI!A512</f>
        <v>42751</v>
      </c>
      <c r="B512" s="2">
        <f>RSI!B512</f>
        <v>9.3689999999999998</v>
      </c>
      <c r="C512" s="2">
        <f>RSI!I512</f>
        <v>59.231255840347231</v>
      </c>
      <c r="D512" s="2">
        <f>MACD!E512</f>
        <v>3.9429801974799616E-2</v>
      </c>
      <c r="E512" s="2">
        <f>MACD!F512</f>
        <v>1.3915824296558283E-2</v>
      </c>
      <c r="F512" s="2">
        <f>'Moving Avg'!D512</f>
        <v>9.1964000000000006</v>
      </c>
      <c r="G512" s="2">
        <f>'Moving Avg'!F512</f>
        <v>9.1599500000000003</v>
      </c>
      <c r="H512" s="2">
        <f>'Moving Avg'!G512</f>
        <v>8.9857600000000026</v>
      </c>
      <c r="I512" s="2">
        <f>'Moving Avg'!H512</f>
        <v>8.8350849999999941</v>
      </c>
      <c r="J512" s="6" t="str">
        <f>OBV!F512</f>
        <v>BULLISH</v>
      </c>
      <c r="K512" s="6" t="str">
        <f>OBV!G512</f>
        <v>NEUTRAL</v>
      </c>
      <c r="L512" s="6" t="str">
        <f>OBV!H512</f>
        <v>CONFIRMED BULLISH</v>
      </c>
    </row>
    <row r="513" spans="1:12" ht="13.5" x14ac:dyDescent="0.25">
      <c r="A513" s="3">
        <f>RSI!A513</f>
        <v>42752</v>
      </c>
      <c r="B513" s="2">
        <f>RSI!B513</f>
        <v>9.0920000000000005</v>
      </c>
      <c r="C513" s="2">
        <f>RSI!I513</f>
        <v>49.688103843270021</v>
      </c>
      <c r="D513" s="2">
        <f>MACD!E513</f>
        <v>3.0808391856442796E-2</v>
      </c>
      <c r="E513" s="2">
        <f>MACD!F513</f>
        <v>1.7294337808535187E-2</v>
      </c>
      <c r="F513" s="2">
        <f>'Moving Avg'!D513</f>
        <v>9.2170000000000005</v>
      </c>
      <c r="G513" s="2">
        <f>'Moving Avg'!F513</f>
        <v>9.1660500000000003</v>
      </c>
      <c r="H513" s="2">
        <f>'Moving Avg'!G513</f>
        <v>8.9910200000000007</v>
      </c>
      <c r="I513" s="2">
        <f>'Moving Avg'!H513</f>
        <v>8.8403199999999948</v>
      </c>
      <c r="J513" s="6" t="str">
        <f>OBV!F513</f>
        <v>BULLISH</v>
      </c>
      <c r="K513" s="6" t="str">
        <f>OBV!G513</f>
        <v>NEUTRAL</v>
      </c>
      <c r="L513" s="6" t="str">
        <f>OBV!H513</f>
        <v>CONFIRMED BULLISH</v>
      </c>
    </row>
    <row r="514" spans="1:12" ht="13.5" x14ac:dyDescent="0.25">
      <c r="A514" s="3">
        <f>RSI!A514</f>
        <v>42753</v>
      </c>
      <c r="B514" s="2">
        <f>RSI!B514</f>
        <v>9.0920000000000005</v>
      </c>
      <c r="C514" s="2">
        <f>RSI!I514</f>
        <v>49.688103843270028</v>
      </c>
      <c r="D514" s="2">
        <f>MACD!E514</f>
        <v>1.129237661435134E-2</v>
      </c>
      <c r="E514" s="2">
        <f>MACD!F514</f>
        <v>1.6093945569698419E-2</v>
      </c>
      <c r="F514" s="2">
        <f>'Moving Avg'!D514</f>
        <v>9.1849999999999987</v>
      </c>
      <c r="G514" s="2">
        <f>'Moving Avg'!F514</f>
        <v>9.1613500000000023</v>
      </c>
      <c r="H514" s="2">
        <f>'Moving Avg'!G514</f>
        <v>8.9962799999999987</v>
      </c>
      <c r="I514" s="2">
        <f>'Moving Avg'!H514</f>
        <v>8.8448749999999947</v>
      </c>
      <c r="J514" s="6" t="str">
        <f>OBV!F514</f>
        <v>BEARISH</v>
      </c>
      <c r="K514" s="6" t="str">
        <f>OBV!G514</f>
        <v>STRONG</v>
      </c>
      <c r="L514" s="6" t="str">
        <f>OBV!H514</f>
        <v>CONFIRMED BEARISH</v>
      </c>
    </row>
    <row r="515" spans="1:12" ht="13.5" x14ac:dyDescent="0.25">
      <c r="A515" s="3">
        <f>RSI!A515</f>
        <v>42754</v>
      </c>
      <c r="B515" s="2">
        <f>RSI!B515</f>
        <v>9.3640000000000008</v>
      </c>
      <c r="C515" s="2">
        <f>RSI!I515</f>
        <v>57.488335663099981</v>
      </c>
      <c r="D515" s="2">
        <f>MACD!E515</f>
        <v>-2.6058260701981695E-2</v>
      </c>
      <c r="E515" s="2">
        <f>MACD!F515</f>
        <v>7.6635043153623957E-3</v>
      </c>
      <c r="F515" s="2">
        <f>'Moving Avg'!D515</f>
        <v>9.257200000000001</v>
      </c>
      <c r="G515" s="2">
        <f>'Moving Avg'!F515</f>
        <v>9.1705000000000023</v>
      </c>
      <c r="H515" s="2">
        <f>'Moving Avg'!G515</f>
        <v>9.0088599999999985</v>
      </c>
      <c r="I515" s="2">
        <f>'Moving Avg'!H515</f>
        <v>8.8512299999999957</v>
      </c>
      <c r="J515" s="6" t="str">
        <f>OBV!F515</f>
        <v>BULLISH</v>
      </c>
      <c r="K515" s="6" t="str">
        <f>OBV!G515</f>
        <v>WEAK</v>
      </c>
      <c r="L515" s="6" t="str">
        <f>OBV!H515</f>
        <v>CONFIRMED BULLISH</v>
      </c>
    </row>
    <row r="516" spans="1:12" ht="13.5" x14ac:dyDescent="0.25">
      <c r="A516" s="3">
        <f>RSI!A516</f>
        <v>42755</v>
      </c>
      <c r="B516" s="2">
        <f>RSI!B516</f>
        <v>9.3640000000000008</v>
      </c>
      <c r="C516" s="2">
        <f>RSI!I516</f>
        <v>57.488335663099981</v>
      </c>
      <c r="D516" s="2">
        <f>MACD!E516</f>
        <v>-6.1349406625582859E-2</v>
      </c>
      <c r="E516" s="2">
        <f>MACD!F516</f>
        <v>-6.1390778728266553E-3</v>
      </c>
      <c r="F516" s="2">
        <f>'Moving Avg'!D516</f>
        <v>9.2562000000000015</v>
      </c>
      <c r="G516" s="2">
        <f>'Moving Avg'!F516</f>
        <v>9.1796500000000023</v>
      </c>
      <c r="H516" s="2">
        <f>'Moving Avg'!G516</f>
        <v>9.0195599999999985</v>
      </c>
      <c r="I516" s="2">
        <f>'Moving Avg'!H516</f>
        <v>8.8575849999999949</v>
      </c>
      <c r="J516" s="6" t="str">
        <f>OBV!F516</f>
        <v>BULLISH</v>
      </c>
      <c r="K516" s="6" t="str">
        <f>OBV!G516</f>
        <v>NEUTRAL</v>
      </c>
      <c r="L516" s="6" t="str">
        <f>OBV!H516</f>
        <v>BULLISH DIVERGENCE</v>
      </c>
    </row>
    <row r="517" spans="1:12" ht="13.5" x14ac:dyDescent="0.25">
      <c r="A517" s="3">
        <f>RSI!A517</f>
        <v>42758</v>
      </c>
      <c r="B517" s="2">
        <f>RSI!B517</f>
        <v>9.3640000000000008</v>
      </c>
      <c r="C517" s="2">
        <f>RSI!I517</f>
        <v>57.488335663099981</v>
      </c>
      <c r="D517" s="2">
        <f>MACD!E517</f>
        <v>-5.2938202928965339E-2</v>
      </c>
      <c r="E517" s="2">
        <f>MACD!F517</f>
        <v>-1.5498902884054394E-2</v>
      </c>
      <c r="F517" s="2">
        <f>'Moving Avg'!D517</f>
        <v>9.2552000000000021</v>
      </c>
      <c r="G517" s="2">
        <f>'Moving Avg'!F517</f>
        <v>9.1845500000000015</v>
      </c>
      <c r="H517" s="2">
        <f>'Moving Avg'!G517</f>
        <v>9.0302600000000002</v>
      </c>
      <c r="I517" s="2">
        <f>'Moving Avg'!H517</f>
        <v>8.8639399999999959</v>
      </c>
      <c r="J517" s="6" t="str">
        <f>OBV!F517</f>
        <v>BULLISH</v>
      </c>
      <c r="K517" s="6" t="str">
        <f>OBV!G517</f>
        <v>NEUTRAL</v>
      </c>
      <c r="L517" s="6" t="str">
        <f>OBV!H517</f>
        <v>BULLISH DIVERGENCE</v>
      </c>
    </row>
    <row r="518" spans="1:12" ht="13.5" x14ac:dyDescent="0.25">
      <c r="A518" s="3">
        <f>RSI!A518</f>
        <v>42759</v>
      </c>
      <c r="B518" s="2">
        <f>RSI!B518</f>
        <v>9.3640000000000008</v>
      </c>
      <c r="C518" s="2">
        <f>RSI!I518</f>
        <v>57.488335663099981</v>
      </c>
      <c r="D518" s="2">
        <f>MACD!E518</f>
        <v>-8.6058334472312481E-2</v>
      </c>
      <c r="E518" s="2">
        <f>MACD!F518</f>
        <v>-2.9610789201706011E-2</v>
      </c>
      <c r="F518" s="2">
        <f>'Moving Avg'!D518</f>
        <v>9.3095999999999997</v>
      </c>
      <c r="G518" s="2">
        <f>'Moving Avg'!F518</f>
        <v>9.1894500000000026</v>
      </c>
      <c r="H518" s="2">
        <f>'Moving Avg'!G518</f>
        <v>9.0409600000000001</v>
      </c>
      <c r="I518" s="2">
        <f>'Moving Avg'!H518</f>
        <v>8.8703149999999962</v>
      </c>
      <c r="J518" s="6" t="str">
        <f>OBV!F518</f>
        <v>BULLISH</v>
      </c>
      <c r="K518" s="6" t="str">
        <f>OBV!G518</f>
        <v>WEAK</v>
      </c>
      <c r="L518" s="6" t="str">
        <f>OBV!H518</f>
        <v>CONFIRMED BULLISH</v>
      </c>
    </row>
    <row r="519" spans="1:12" ht="13.5" x14ac:dyDescent="0.25">
      <c r="A519" s="3">
        <f>RSI!A519</f>
        <v>42760</v>
      </c>
      <c r="B519" s="2">
        <f>RSI!B519</f>
        <v>9.2050000000000001</v>
      </c>
      <c r="C519" s="2">
        <f>RSI!I519</f>
        <v>51.241941899159137</v>
      </c>
      <c r="D519" s="2">
        <f>MACD!E519</f>
        <v>-6.3060621755875346E-2</v>
      </c>
      <c r="E519" s="2">
        <f>MACD!F519</f>
        <v>-3.6300755712539878E-2</v>
      </c>
      <c r="F519" s="2">
        <f>'Moving Avg'!D519</f>
        <v>9.3322000000000003</v>
      </c>
      <c r="G519" s="2">
        <f>'Moving Avg'!F519</f>
        <v>9.1871000000000027</v>
      </c>
      <c r="H519" s="2">
        <f>'Moving Avg'!G519</f>
        <v>9.0466999999999977</v>
      </c>
      <c r="I519" s="2">
        <f>'Moving Avg'!H519</f>
        <v>8.8752349999999964</v>
      </c>
      <c r="J519" s="6" t="str">
        <f>OBV!F519</f>
        <v>BEARISH</v>
      </c>
      <c r="K519" s="6" t="str">
        <f>OBV!G519</f>
        <v>NEUTRAL</v>
      </c>
      <c r="L519" s="6" t="str">
        <f>OBV!H519</f>
        <v>BEARISH DIVERGENCE</v>
      </c>
    </row>
    <row r="520" spans="1:12" ht="13.5" x14ac:dyDescent="0.25">
      <c r="A520" s="3">
        <f>RSI!A520</f>
        <v>42761</v>
      </c>
      <c r="B520" s="2">
        <f>RSI!B520</f>
        <v>9.2940000000000005</v>
      </c>
      <c r="C520" s="2">
        <f>RSI!I520</f>
        <v>54.239178325832626</v>
      </c>
      <c r="D520" s="2">
        <f>MACD!E520</f>
        <v>-8.8688503567716737E-2</v>
      </c>
      <c r="E520" s="2">
        <f>MACD!F520</f>
        <v>-4.6778305283575253E-2</v>
      </c>
      <c r="F520" s="2">
        <f>'Moving Avg'!D520</f>
        <v>9.3182000000000009</v>
      </c>
      <c r="G520" s="2">
        <f>'Moving Avg'!F520</f>
        <v>9.1892000000000014</v>
      </c>
      <c r="H520" s="2">
        <f>'Moving Avg'!G520</f>
        <v>9.0541199999999975</v>
      </c>
      <c r="I520" s="2">
        <f>'Moving Avg'!H520</f>
        <v>8.8799449999999958</v>
      </c>
      <c r="J520" s="6" t="str">
        <f>OBV!F520</f>
        <v>BULLISH</v>
      </c>
      <c r="K520" s="6" t="str">
        <f>OBV!G520</f>
        <v>NEUTRAL</v>
      </c>
      <c r="L520" s="6" t="str">
        <f>OBV!H520</f>
        <v>BULLISH DIVERGENCE</v>
      </c>
    </row>
    <row r="521" spans="1:12" ht="13.5" x14ac:dyDescent="0.25">
      <c r="A521" s="3">
        <f>RSI!A521</f>
        <v>42762</v>
      </c>
      <c r="B521" s="2">
        <f>RSI!B521</f>
        <v>9.2940000000000005</v>
      </c>
      <c r="C521" s="2">
        <f>RSI!I521</f>
        <v>54.239178325832626</v>
      </c>
      <c r="D521" s="2">
        <f>MACD!E521</f>
        <v>-5.4765180160268656E-2</v>
      </c>
      <c r="E521" s="2">
        <f>MACD!F521</f>
        <v>-4.8375680258913936E-2</v>
      </c>
      <c r="F521" s="2">
        <f>'Moving Avg'!D521</f>
        <v>9.3041999999999998</v>
      </c>
      <c r="G521" s="2">
        <f>'Moving Avg'!F521</f>
        <v>9.191550000000003</v>
      </c>
      <c r="H521" s="2">
        <f>'Moving Avg'!G521</f>
        <v>9.0615399999999973</v>
      </c>
      <c r="I521" s="2">
        <f>'Moving Avg'!H521</f>
        <v>8.8849149999999959</v>
      </c>
      <c r="J521" s="6" t="str">
        <f>OBV!F521</f>
        <v>BULLISH</v>
      </c>
      <c r="K521" s="6" t="str">
        <f>OBV!G521</f>
        <v>NEUTRAL</v>
      </c>
      <c r="L521" s="6" t="str">
        <f>OBV!H521</f>
        <v>BULLISH DIVERGENCE</v>
      </c>
    </row>
    <row r="522" spans="1:12" ht="13.5" x14ac:dyDescent="0.25">
      <c r="A522" s="3">
        <f>RSI!A522</f>
        <v>42765</v>
      </c>
      <c r="B522" s="2">
        <f>RSI!B522</f>
        <v>9.2989999999999995</v>
      </c>
      <c r="C522" s="2">
        <f>RSI!I522</f>
        <v>54.421728318071843</v>
      </c>
      <c r="D522" s="2">
        <f>MACD!E522</f>
        <v>-2.7078642673973974E-2</v>
      </c>
      <c r="E522" s="2">
        <f>MACD!F522</f>
        <v>-4.4116272741925942E-2</v>
      </c>
      <c r="F522" s="2">
        <f>'Moving Avg'!D522</f>
        <v>9.2911999999999999</v>
      </c>
      <c r="G522" s="2">
        <f>'Moving Avg'!F522</f>
        <v>9.2012000000000036</v>
      </c>
      <c r="H522" s="2">
        <f>'Moving Avg'!G522</f>
        <v>9.0714199999999963</v>
      </c>
      <c r="I522" s="2">
        <f>'Moving Avg'!H522</f>
        <v>8.8904149999999955</v>
      </c>
      <c r="J522" s="6" t="str">
        <f>OBV!F522</f>
        <v>BULLISH</v>
      </c>
      <c r="K522" s="6" t="str">
        <f>OBV!G522</f>
        <v>WEAK</v>
      </c>
      <c r="L522" s="6" t="str">
        <f>OBV!H522</f>
        <v>BULLISH DIVERGENCE</v>
      </c>
    </row>
    <row r="523" spans="1:12" ht="13.5" x14ac:dyDescent="0.25">
      <c r="A523" s="3">
        <f>RSI!A523</f>
        <v>42766</v>
      </c>
      <c r="B523" s="2">
        <f>RSI!B523</f>
        <v>9.3879999999999999</v>
      </c>
      <c r="C523" s="2">
        <f>RSI!I523</f>
        <v>57.659516985148237</v>
      </c>
      <c r="D523" s="2">
        <f>MACD!E523</f>
        <v>-5.3488578914924645E-2</v>
      </c>
      <c r="E523" s="2">
        <f>MACD!F523</f>
        <v>-4.5990733976525686E-2</v>
      </c>
      <c r="F523" s="2">
        <f>'Moving Avg'!D523</f>
        <v>9.2959999999999994</v>
      </c>
      <c r="G523" s="2">
        <f>'Moving Avg'!F523</f>
        <v>9.2164500000000036</v>
      </c>
      <c r="H523" s="2">
        <f>'Moving Avg'!G523</f>
        <v>9.0844799999999957</v>
      </c>
      <c r="I523" s="2">
        <f>'Moving Avg'!H523</f>
        <v>8.8963599999999943</v>
      </c>
      <c r="J523" s="6" t="str">
        <f>OBV!F523</f>
        <v>BULLISH</v>
      </c>
      <c r="K523" s="6" t="str">
        <f>OBV!G523</f>
        <v>WEAK</v>
      </c>
      <c r="L523" s="6" t="str">
        <f>OBV!H523</f>
        <v>CONFIRMED BULLISH</v>
      </c>
    </row>
    <row r="524" spans="1:12" ht="13.5" x14ac:dyDescent="0.25">
      <c r="A524" s="3">
        <f>RSI!A524</f>
        <v>42767</v>
      </c>
      <c r="B524" s="2">
        <f>RSI!B524</f>
        <v>9.3360000000000003</v>
      </c>
      <c r="C524" s="2">
        <f>RSI!I524</f>
        <v>55.192518525857629</v>
      </c>
      <c r="D524" s="2">
        <f>MACD!E524</f>
        <v>-7.3091935469346225E-2</v>
      </c>
      <c r="E524" s="2">
        <f>MACD!F524</f>
        <v>-5.1410974275089796E-2</v>
      </c>
      <c r="F524" s="2">
        <f>'Moving Avg'!D524</f>
        <v>9.3221999999999987</v>
      </c>
      <c r="G524" s="2">
        <f>'Moving Avg'!F524</f>
        <v>9.2331000000000039</v>
      </c>
      <c r="H524" s="2">
        <f>'Moving Avg'!G524</f>
        <v>9.0964999999999971</v>
      </c>
      <c r="I524" s="2">
        <f>'Moving Avg'!H524</f>
        <v>8.9026849999999946</v>
      </c>
      <c r="J524" s="6" t="str">
        <f>OBV!F524</f>
        <v>BULLISH</v>
      </c>
      <c r="K524" s="6" t="str">
        <f>OBV!G524</f>
        <v>WEAK</v>
      </c>
      <c r="L524" s="6" t="str">
        <f>OBV!H524</f>
        <v>CONFIRMED BULLISH</v>
      </c>
    </row>
    <row r="525" spans="1:12" ht="13.5" x14ac:dyDescent="0.25">
      <c r="A525" s="3">
        <f>RSI!A525</f>
        <v>42768</v>
      </c>
      <c r="B525" s="2">
        <f>RSI!B525</f>
        <v>9.3360000000000003</v>
      </c>
      <c r="C525" s="2">
        <f>RSI!I525</f>
        <v>55.192518525857622</v>
      </c>
      <c r="D525" s="2">
        <f>MACD!E525</f>
        <v>-4.855220700948415E-2</v>
      </c>
      <c r="E525" s="2">
        <f>MACD!F525</f>
        <v>-5.0839220821968671E-2</v>
      </c>
      <c r="F525" s="2">
        <f>'Moving Avg'!D525</f>
        <v>9.3306000000000004</v>
      </c>
      <c r="G525" s="2">
        <f>'Moving Avg'!F525</f>
        <v>9.2500000000000036</v>
      </c>
      <c r="H525" s="2">
        <f>'Moving Avg'!G525</f>
        <v>9.1085199999999968</v>
      </c>
      <c r="I525" s="2">
        <f>'Moving Avg'!H525</f>
        <v>8.909009999999995</v>
      </c>
      <c r="J525" s="6" t="str">
        <f>OBV!F525</f>
        <v>BULLISH</v>
      </c>
      <c r="K525" s="6" t="str">
        <f>OBV!G525</f>
        <v>WEAK</v>
      </c>
      <c r="L525" s="6" t="str">
        <f>OBV!H525</f>
        <v>CONFIRMED BULLISH</v>
      </c>
    </row>
    <row r="526" spans="1:12" ht="13.5" x14ac:dyDescent="0.25">
      <c r="A526" s="3">
        <f>RSI!A526</f>
        <v>42769</v>
      </c>
      <c r="B526" s="2">
        <f>RSI!B526</f>
        <v>9.3360000000000003</v>
      </c>
      <c r="C526" s="2">
        <f>RSI!I526</f>
        <v>55.192518525857622</v>
      </c>
      <c r="D526" s="2">
        <f>MACD!E526</f>
        <v>-2.8453534204640363E-2</v>
      </c>
      <c r="E526" s="2">
        <f>MACD!F526</f>
        <v>-4.6362083498503015E-2</v>
      </c>
      <c r="F526" s="2">
        <f>'Moving Avg'!D526</f>
        <v>9.3389999999999986</v>
      </c>
      <c r="G526" s="2">
        <f>'Moving Avg'!F526</f>
        <v>9.2676000000000052</v>
      </c>
      <c r="H526" s="2">
        <f>'Moving Avg'!G526</f>
        <v>9.1169799999999963</v>
      </c>
      <c r="I526" s="2">
        <f>'Moving Avg'!H526</f>
        <v>8.914169999999995</v>
      </c>
      <c r="J526" s="6" t="str">
        <f>OBV!F526</f>
        <v>BULLISH</v>
      </c>
      <c r="K526" s="6" t="str">
        <f>OBV!G526</f>
        <v>WEAK</v>
      </c>
      <c r="L526" s="6" t="str">
        <f>OBV!H526</f>
        <v>CONFIRMED BULLISH</v>
      </c>
    </row>
    <row r="527" spans="1:12" ht="13.5" x14ac:dyDescent="0.25">
      <c r="A527" s="3">
        <f>RSI!A527</f>
        <v>42772</v>
      </c>
      <c r="B527" s="2">
        <f>RSI!B527</f>
        <v>9.3360000000000003</v>
      </c>
      <c r="C527" s="2">
        <f>RSI!I527</f>
        <v>55.192518525857622</v>
      </c>
      <c r="D527" s="2">
        <f>MACD!E527</f>
        <v>-1.2063365662900338E-2</v>
      </c>
      <c r="E527" s="2">
        <f>MACD!F527</f>
        <v>-3.9502339931382482E-2</v>
      </c>
      <c r="F527" s="2">
        <f>'Moving Avg'!D527</f>
        <v>9.3463999999999992</v>
      </c>
      <c r="G527" s="2">
        <f>'Moving Avg'!F527</f>
        <v>9.2723000000000049</v>
      </c>
      <c r="H527" s="2">
        <f>'Moving Avg'!G527</f>
        <v>9.1282399999999964</v>
      </c>
      <c r="I527" s="2">
        <f>'Moving Avg'!H527</f>
        <v>8.9193299999999951</v>
      </c>
      <c r="J527" s="6" t="str">
        <f>OBV!F527</f>
        <v>BULLISH</v>
      </c>
      <c r="K527" s="6" t="str">
        <f>OBV!G527</f>
        <v>NEUTRAL</v>
      </c>
      <c r="L527" s="6" t="str">
        <f>OBV!H527</f>
        <v>CONFIRMED BULLISH</v>
      </c>
    </row>
    <row r="528" spans="1:12" ht="13.5" x14ac:dyDescent="0.25">
      <c r="A528" s="3">
        <f>RSI!A528</f>
        <v>42773</v>
      </c>
      <c r="B528" s="2">
        <f>RSI!B528</f>
        <v>9.5239999999999991</v>
      </c>
      <c r="C528" s="2">
        <f>RSI!I528</f>
        <v>62.909593366139688</v>
      </c>
      <c r="D528" s="2">
        <f>MACD!E528</f>
        <v>-1.2691428877628752E-2</v>
      </c>
      <c r="E528" s="2">
        <f>MACD!F528</f>
        <v>-3.4140157720631739E-2</v>
      </c>
      <c r="F528" s="2">
        <f>'Moving Avg'!D528</f>
        <v>9.3735999999999997</v>
      </c>
      <c r="G528" s="2">
        <f>'Moving Avg'!F528</f>
        <v>9.2990500000000029</v>
      </c>
      <c r="H528" s="2">
        <f>'Moving Avg'!G528</f>
        <v>9.1406399999999959</v>
      </c>
      <c r="I528" s="2">
        <f>'Moving Avg'!H528</f>
        <v>8.9266399999999937</v>
      </c>
      <c r="J528" s="6" t="str">
        <f>OBV!F528</f>
        <v>BULLISH</v>
      </c>
      <c r="K528" s="6" t="str">
        <f>OBV!G528</f>
        <v>NEUTRAL</v>
      </c>
      <c r="L528" s="6" t="str">
        <f>OBV!H528</f>
        <v>CONFIRMED BULLISH</v>
      </c>
    </row>
    <row r="529" spans="1:12" ht="13.5" x14ac:dyDescent="0.25">
      <c r="A529" s="3">
        <f>RSI!A529</f>
        <v>42774</v>
      </c>
      <c r="B529" s="2">
        <f>RSI!B529</f>
        <v>9.7210000000000001</v>
      </c>
      <c r="C529" s="2">
        <f>RSI!I529</f>
        <v>68.945235464960831</v>
      </c>
      <c r="D529" s="2">
        <f>MACD!E529</f>
        <v>-5.391636240623221E-2</v>
      </c>
      <c r="E529" s="2">
        <f>MACD!F529</f>
        <v>-3.8095398657751835E-2</v>
      </c>
      <c r="F529" s="2">
        <f>'Moving Avg'!D529</f>
        <v>9.4505999999999997</v>
      </c>
      <c r="G529" s="2">
        <f>'Moving Avg'!F529</f>
        <v>9.3225000000000033</v>
      </c>
      <c r="H529" s="2">
        <f>'Moving Avg'!G529</f>
        <v>9.157079999999997</v>
      </c>
      <c r="I529" s="2">
        <f>'Moving Avg'!H529</f>
        <v>8.9337249999999955</v>
      </c>
      <c r="J529" s="6" t="str">
        <f>OBV!F529</f>
        <v>BULLISH</v>
      </c>
      <c r="K529" s="6" t="str">
        <f>OBV!G529</f>
        <v>WEAK</v>
      </c>
      <c r="L529" s="6" t="str">
        <f>OBV!H529</f>
        <v>CONFIRMED BULLISH</v>
      </c>
    </row>
    <row r="530" spans="1:12" ht="13.5" x14ac:dyDescent="0.25">
      <c r="A530" s="3">
        <f>RSI!A530</f>
        <v>42775</v>
      </c>
      <c r="B530" s="2">
        <f>RSI!B530</f>
        <v>9.8149999999999995</v>
      </c>
      <c r="C530" s="2">
        <f>RSI!I530</f>
        <v>71.341636926074557</v>
      </c>
      <c r="D530" s="2">
        <f>MACD!E530</f>
        <v>-8.4751665171877377E-2</v>
      </c>
      <c r="E530" s="2">
        <f>MACD!F530</f>
        <v>-4.7426651960576945E-2</v>
      </c>
      <c r="F530" s="2">
        <f>'Moving Avg'!D530</f>
        <v>9.5464000000000002</v>
      </c>
      <c r="G530" s="2">
        <f>'Moving Avg'!F530</f>
        <v>9.3631000000000029</v>
      </c>
      <c r="H530" s="2">
        <f>'Moving Avg'!G530</f>
        <v>9.1749199999999966</v>
      </c>
      <c r="I530" s="2">
        <f>'Moving Avg'!H530</f>
        <v>8.9413899999999948</v>
      </c>
      <c r="J530" s="6" t="str">
        <f>OBV!F530</f>
        <v>BULLISH</v>
      </c>
      <c r="K530" s="6" t="str">
        <f>OBV!G530</f>
        <v>WEAK</v>
      </c>
      <c r="L530" s="6" t="str">
        <f>OBV!H530</f>
        <v>CONFIRMED BULLISH</v>
      </c>
    </row>
    <row r="531" spans="1:12" ht="13.5" x14ac:dyDescent="0.25">
      <c r="A531" s="3">
        <f>RSI!A531</f>
        <v>42776</v>
      </c>
      <c r="B531" s="2">
        <f>RSI!B531</f>
        <v>10.012</v>
      </c>
      <c r="C531" s="2">
        <f>RSI!I531</f>
        <v>75.592504776497904</v>
      </c>
      <c r="D531" s="2">
        <f>MACD!E531</f>
        <v>-0.12847446175268828</v>
      </c>
      <c r="E531" s="2">
        <f>MACD!F531</f>
        <v>-6.3636213918999207E-2</v>
      </c>
      <c r="F531" s="2">
        <f>'Moving Avg'!D531</f>
        <v>9.6815999999999995</v>
      </c>
      <c r="G531" s="2">
        <f>'Moving Avg'!F531</f>
        <v>9.3952500000000008</v>
      </c>
      <c r="H531" s="2">
        <f>'Moving Avg'!G531</f>
        <v>9.1966999999999981</v>
      </c>
      <c r="I531" s="2">
        <f>'Moving Avg'!H531</f>
        <v>8.9512699999999956</v>
      </c>
      <c r="J531" s="6" t="str">
        <f>OBV!F531</f>
        <v>BULLISH</v>
      </c>
      <c r="K531" s="6" t="str">
        <f>OBV!G531</f>
        <v>WEAK</v>
      </c>
      <c r="L531" s="6" t="str">
        <f>OBV!H531</f>
        <v>CONFIRMED BULLISH</v>
      </c>
    </row>
    <row r="532" spans="1:12" ht="13.5" x14ac:dyDescent="0.25">
      <c r="A532" s="3">
        <f>RSI!A532</f>
        <v>42779</v>
      </c>
      <c r="B532" s="2">
        <f>RSI!B532</f>
        <v>10.012</v>
      </c>
      <c r="C532" s="2">
        <f>RSI!I532</f>
        <v>75.592504776497904</v>
      </c>
      <c r="D532" s="2">
        <f>MACD!E532</f>
        <v>-0.16867922304246541</v>
      </c>
      <c r="E532" s="2">
        <f>MACD!F532</f>
        <v>-8.4644815743692453E-2</v>
      </c>
      <c r="F532" s="2">
        <f>'Moving Avg'!D532</f>
        <v>9.8167999999999989</v>
      </c>
      <c r="G532" s="2">
        <f>'Moving Avg'!F532</f>
        <v>9.4274000000000022</v>
      </c>
      <c r="H532" s="2">
        <f>'Moving Avg'!G532</f>
        <v>9.2176399999999976</v>
      </c>
      <c r="I532" s="2">
        <f>'Moving Avg'!H532</f>
        <v>8.9600049999999953</v>
      </c>
      <c r="J532" s="6" t="str">
        <f>OBV!F532</f>
        <v>BULLISH</v>
      </c>
      <c r="K532" s="6" t="str">
        <f>OBV!G532</f>
        <v>WEAK</v>
      </c>
      <c r="L532" s="6" t="str">
        <f>OBV!H532</f>
        <v>CONFIRMED BULLISH</v>
      </c>
    </row>
    <row r="533" spans="1:12" ht="13.5" x14ac:dyDescent="0.25">
      <c r="A533" s="3">
        <f>RSI!A533</f>
        <v>42780</v>
      </c>
      <c r="B533" s="2">
        <f>RSI!B533</f>
        <v>9.7170000000000005</v>
      </c>
      <c r="C533" s="2">
        <f>RSI!I533</f>
        <v>60.108387342075041</v>
      </c>
      <c r="D533" s="2">
        <f>MACD!E533</f>
        <v>-0.17083760612656462</v>
      </c>
      <c r="E533" s="2">
        <f>MACD!F533</f>
        <v>-0.1018833738202669</v>
      </c>
      <c r="F533" s="2">
        <f>'Moving Avg'!D533</f>
        <v>9.8553999999999995</v>
      </c>
      <c r="G533" s="2">
        <f>'Moving Avg'!F533</f>
        <v>9.4586500000000004</v>
      </c>
      <c r="H533" s="2">
        <f>'Moving Avg'!G533</f>
        <v>9.2330599999999965</v>
      </c>
      <c r="I533" s="2">
        <f>'Moving Avg'!H533</f>
        <v>8.9682999999999939</v>
      </c>
      <c r="J533" s="6" t="str">
        <f>OBV!F533</f>
        <v>BULLISH</v>
      </c>
      <c r="K533" s="6" t="str">
        <f>OBV!G533</f>
        <v>WEAK</v>
      </c>
      <c r="L533" s="6" t="str">
        <f>OBV!H533</f>
        <v>CONFIRMED BULLISH</v>
      </c>
    </row>
    <row r="534" spans="1:12" ht="13.5" x14ac:dyDescent="0.25">
      <c r="A534" s="3">
        <f>RSI!A534</f>
        <v>42781</v>
      </c>
      <c r="B534" s="2">
        <f>RSI!B534</f>
        <v>9.7170000000000005</v>
      </c>
      <c r="C534" s="2">
        <f>RSI!I534</f>
        <v>60.108387342075034</v>
      </c>
      <c r="D534" s="2">
        <f>MACD!E534</f>
        <v>-0.18233106744742322</v>
      </c>
      <c r="E534" s="2">
        <f>MACD!F534</f>
        <v>-0.11797291254569817</v>
      </c>
      <c r="F534" s="2">
        <f>'Moving Avg'!D534</f>
        <v>9.8545999999999996</v>
      </c>
      <c r="G534" s="2">
        <f>'Moving Avg'!F534</f>
        <v>9.4899000000000022</v>
      </c>
      <c r="H534" s="2">
        <f>'Moving Avg'!G534</f>
        <v>9.2480999999999973</v>
      </c>
      <c r="I534" s="2">
        <f>'Moving Avg'!H534</f>
        <v>8.9774299999999965</v>
      </c>
      <c r="J534" s="6" t="str">
        <f>OBV!F534</f>
        <v>BULLISH</v>
      </c>
      <c r="K534" s="6" t="str">
        <f>OBV!G534</f>
        <v>WEAK</v>
      </c>
      <c r="L534" s="6" t="str">
        <f>OBV!H534</f>
        <v>BULLISH DIVERGENCE</v>
      </c>
    </row>
    <row r="535" spans="1:12" ht="13.5" x14ac:dyDescent="0.25">
      <c r="A535" s="3">
        <f>RSI!A535</f>
        <v>42782</v>
      </c>
      <c r="B535" s="2">
        <f>RSI!B535</f>
        <v>9.6319999999999997</v>
      </c>
      <c r="C535" s="2">
        <f>RSI!I535</f>
        <v>56.25755301130593</v>
      </c>
      <c r="D535" s="2">
        <f>MACD!E535</f>
        <v>-0.18730365318373821</v>
      </c>
      <c r="E535" s="2">
        <f>MACD!F535</f>
        <v>-0.1318390606733062</v>
      </c>
      <c r="F535" s="2">
        <f>'Moving Avg'!D535</f>
        <v>9.8179999999999996</v>
      </c>
      <c r="G535" s="2">
        <f>'Moving Avg'!F535</f>
        <v>9.5033000000000012</v>
      </c>
      <c r="H535" s="2">
        <f>'Moving Avg'!G535</f>
        <v>9.2614399999999986</v>
      </c>
      <c r="I535" s="2">
        <f>'Moving Avg'!H535</f>
        <v>8.9854749999999974</v>
      </c>
      <c r="J535" s="6" t="str">
        <f>OBV!F535</f>
        <v>BEARISH</v>
      </c>
      <c r="K535" s="6" t="str">
        <f>OBV!G535</f>
        <v>STRONG</v>
      </c>
      <c r="L535" s="6" t="str">
        <f>OBV!H535</f>
        <v>CONFIRMED BEARISH</v>
      </c>
    </row>
    <row r="536" spans="1:12" ht="13.5" x14ac:dyDescent="0.25">
      <c r="A536" s="3">
        <f>RSI!A536</f>
        <v>42783</v>
      </c>
      <c r="B536" s="2">
        <f>RSI!B536</f>
        <v>9.6270000000000007</v>
      </c>
      <c r="C536" s="2">
        <f>RSI!I536</f>
        <v>56.030159859057882</v>
      </c>
      <c r="D536" s="2">
        <f>MACD!E536</f>
        <v>-0.19206788812605069</v>
      </c>
      <c r="E536" s="2">
        <f>MACD!F536</f>
        <v>-0.14388482616385512</v>
      </c>
      <c r="F536" s="2">
        <f>'Moving Avg'!D536</f>
        <v>9.7409999999999997</v>
      </c>
      <c r="G536" s="2">
        <f>'Moving Avg'!F536</f>
        <v>9.5164500000000025</v>
      </c>
      <c r="H536" s="2">
        <f>'Moving Avg'!G536</f>
        <v>9.2746799999999965</v>
      </c>
      <c r="I536" s="2">
        <f>'Moving Avg'!H536</f>
        <v>8.9934949999999976</v>
      </c>
      <c r="J536" s="6" t="str">
        <f>OBV!F536</f>
        <v>BEARISH</v>
      </c>
      <c r="K536" s="6" t="str">
        <f>OBV!G536</f>
        <v>STRONG</v>
      </c>
      <c r="L536" s="6" t="str">
        <f>OBV!H536</f>
        <v>CONFIRMED BEARISH</v>
      </c>
    </row>
    <row r="537" spans="1:12" ht="13.5" x14ac:dyDescent="0.25">
      <c r="A537" s="3">
        <f>RSI!A537</f>
        <v>42786</v>
      </c>
      <c r="B537" s="2">
        <f>RSI!B537</f>
        <v>9.6270000000000007</v>
      </c>
      <c r="C537" s="2">
        <f>RSI!I537</f>
        <v>56.030159859057882</v>
      </c>
      <c r="D537" s="2">
        <f>MACD!E537</f>
        <v>-0.19692798230448894</v>
      </c>
      <c r="E537" s="2">
        <f>MACD!F537</f>
        <v>-0.15449345739198189</v>
      </c>
      <c r="F537" s="2">
        <f>'Moving Avg'!D537</f>
        <v>9.6640000000000015</v>
      </c>
      <c r="G537" s="2">
        <f>'Moving Avg'!F537</f>
        <v>9.5296000000000021</v>
      </c>
      <c r="H537" s="2">
        <f>'Moving Avg'!G537</f>
        <v>9.28782</v>
      </c>
      <c r="I537" s="2">
        <f>'Moving Avg'!H537</f>
        <v>9.0015149999999977</v>
      </c>
      <c r="J537" s="6" t="str">
        <f>OBV!F537</f>
        <v>BEARISH</v>
      </c>
      <c r="K537" s="6" t="str">
        <f>OBV!G537</f>
        <v>STRONG</v>
      </c>
      <c r="L537" s="6" t="str">
        <f>OBV!H537</f>
        <v>CONFIRMED BEARISH</v>
      </c>
    </row>
    <row r="538" spans="1:12" ht="13.5" x14ac:dyDescent="0.25">
      <c r="A538" s="3">
        <f>RSI!A538</f>
        <v>42787</v>
      </c>
      <c r="B538" s="2">
        <f>RSI!B538</f>
        <v>9.5289999999999999</v>
      </c>
      <c r="C538" s="2">
        <f>RSI!I538</f>
        <v>51.315299346251997</v>
      </c>
      <c r="D538" s="2">
        <f>MACD!E538</f>
        <v>-0.16562545800207573</v>
      </c>
      <c r="E538" s="2">
        <f>MACD!F538</f>
        <v>-0.15671985751400067</v>
      </c>
      <c r="F538" s="2">
        <f>'Moving Avg'!D538</f>
        <v>9.6264000000000003</v>
      </c>
      <c r="G538" s="2">
        <f>'Moving Avg'!F538</f>
        <v>9.5378500000000024</v>
      </c>
      <c r="H538" s="2">
        <f>'Moving Avg'!G538</f>
        <v>9.3042599999999993</v>
      </c>
      <c r="I538" s="2">
        <f>'Moving Avg'!H538</f>
        <v>9.0090449999999969</v>
      </c>
      <c r="J538" s="6" t="str">
        <f>OBV!F538</f>
        <v>BEARISH</v>
      </c>
      <c r="K538" s="6" t="str">
        <f>OBV!G538</f>
        <v>STRONG</v>
      </c>
      <c r="L538" s="6" t="str">
        <f>OBV!H538</f>
        <v>CONFIRMED BEARISH</v>
      </c>
    </row>
    <row r="539" spans="1:12" ht="13.5" x14ac:dyDescent="0.25">
      <c r="A539" s="3">
        <f>RSI!A539</f>
        <v>42788</v>
      </c>
      <c r="B539" s="2">
        <f>RSI!B539</f>
        <v>9.5050000000000008</v>
      </c>
      <c r="C539" s="2">
        <f>RSI!I539</f>
        <v>50.201182392778612</v>
      </c>
      <c r="D539" s="2">
        <f>MACD!E539</f>
        <v>-0.10718472861412032</v>
      </c>
      <c r="E539" s="2">
        <f>MACD!F539</f>
        <v>-0.1468128317340246</v>
      </c>
      <c r="F539" s="2">
        <f>'Moving Avg'!D539</f>
        <v>9.5840000000000014</v>
      </c>
      <c r="G539" s="2">
        <f>'Moving Avg'!F539</f>
        <v>9.552850000000003</v>
      </c>
      <c r="H539" s="2">
        <f>'Moving Avg'!G539</f>
        <v>9.3202199999999991</v>
      </c>
      <c r="I539" s="2">
        <f>'Moving Avg'!H539</f>
        <v>9.0170049999999975</v>
      </c>
      <c r="J539" s="6" t="str">
        <f>OBV!F539</f>
        <v>BEARISH</v>
      </c>
      <c r="K539" s="6" t="str">
        <f>OBV!G539</f>
        <v>STRONG</v>
      </c>
      <c r="L539" s="6" t="str">
        <f>OBV!H539</f>
        <v>CONFIRMED BEARISH</v>
      </c>
    </row>
    <row r="540" spans="1:12" ht="13.5" x14ac:dyDescent="0.25">
      <c r="A540" s="3">
        <f>RSI!A540</f>
        <v>42789</v>
      </c>
      <c r="B540" s="2">
        <f>RSI!B540</f>
        <v>9.3919999999999995</v>
      </c>
      <c r="C540" s="2">
        <f>RSI!I540</f>
        <v>45.222748390089592</v>
      </c>
      <c r="D540" s="2">
        <f>MACD!E540</f>
        <v>-3.4882906687782267E-2</v>
      </c>
      <c r="E540" s="2">
        <f>MACD!F540</f>
        <v>-0.12442684672477614</v>
      </c>
      <c r="F540" s="2">
        <f>'Moving Avg'!D540</f>
        <v>9.5360000000000014</v>
      </c>
      <c r="G540" s="2">
        <f>'Moving Avg'!F540</f>
        <v>9.5577500000000022</v>
      </c>
      <c r="H540" s="2">
        <f>'Moving Avg'!G540</f>
        <v>9.3286599999999993</v>
      </c>
      <c r="I540" s="2">
        <f>'Moving Avg'!H540</f>
        <v>9.0220499999999983</v>
      </c>
      <c r="J540" s="6" t="str">
        <f>OBV!F540</f>
        <v>BEARISH</v>
      </c>
      <c r="K540" s="6" t="str">
        <f>OBV!G540</f>
        <v>STRONG</v>
      </c>
      <c r="L540" s="6" t="str">
        <f>OBV!H540</f>
        <v>CONFIRMED BEARISH</v>
      </c>
    </row>
    <row r="541" spans="1:12" ht="13.5" x14ac:dyDescent="0.25">
      <c r="A541" s="3">
        <f>RSI!A541</f>
        <v>42790</v>
      </c>
      <c r="B541" s="2">
        <f>RSI!B541</f>
        <v>9.3919999999999995</v>
      </c>
      <c r="C541" s="2">
        <f>RSI!I541</f>
        <v>45.222748390089585</v>
      </c>
      <c r="D541" s="2">
        <f>MACD!E541</f>
        <v>5.728955102302713E-2</v>
      </c>
      <c r="E541" s="2">
        <f>MACD!F541</f>
        <v>-8.8083567175215483E-2</v>
      </c>
      <c r="F541" s="2">
        <f>'Moving Avg'!D541</f>
        <v>9.488999999999999</v>
      </c>
      <c r="G541" s="2">
        <f>'Moving Avg'!F541</f>
        <v>9.5626499999999997</v>
      </c>
      <c r="H541" s="2">
        <f>'Moving Avg'!G541</f>
        <v>9.3370999999999995</v>
      </c>
      <c r="I541" s="2">
        <f>'Moving Avg'!H541</f>
        <v>9.0254899999999978</v>
      </c>
      <c r="J541" s="6" t="str">
        <f>OBV!F541</f>
        <v>BEARISH</v>
      </c>
      <c r="K541" s="6" t="str">
        <f>OBV!G541</f>
        <v>STRONG</v>
      </c>
      <c r="L541" s="6" t="str">
        <f>OBV!H541</f>
        <v>CONFIRMED BEARISH</v>
      </c>
    </row>
    <row r="542" spans="1:12" ht="13.5" x14ac:dyDescent="0.25">
      <c r="A542" s="3">
        <f>RSI!A542</f>
        <v>42793</v>
      </c>
      <c r="B542" s="2">
        <f>RSI!B542</f>
        <v>9.3919999999999995</v>
      </c>
      <c r="C542" s="2">
        <f>RSI!I542</f>
        <v>45.222748390089585</v>
      </c>
      <c r="D542" s="2">
        <f>MACD!E542</f>
        <v>0.1359170942320862</v>
      </c>
      <c r="E542" s="2">
        <f>MACD!F542</f>
        <v>-4.3283434893755149E-2</v>
      </c>
      <c r="F542" s="2">
        <f>'Moving Avg'!D542</f>
        <v>9.4419999999999984</v>
      </c>
      <c r="G542" s="2">
        <f>'Moving Avg'!F542</f>
        <v>9.5672999999999995</v>
      </c>
      <c r="H542" s="2">
        <f>'Moving Avg'!G542</f>
        <v>9.3455400000000015</v>
      </c>
      <c r="I542" s="2">
        <f>'Moving Avg'!H542</f>
        <v>9.0291499999999996</v>
      </c>
      <c r="J542" s="6" t="str">
        <f>OBV!F542</f>
        <v>BEARISH</v>
      </c>
      <c r="K542" s="6" t="str">
        <f>OBV!G542</f>
        <v>STRONG</v>
      </c>
      <c r="L542" s="6" t="str">
        <f>OBV!H542</f>
        <v>CONFIRMED BEARISH</v>
      </c>
    </row>
    <row r="543" spans="1:12" ht="13.5" x14ac:dyDescent="0.25">
      <c r="A543" s="3">
        <f>RSI!A543</f>
        <v>42794</v>
      </c>
      <c r="B543" s="2">
        <f>RSI!B543</f>
        <v>9.67</v>
      </c>
      <c r="C543" s="2">
        <f>RSI!I543</f>
        <v>58.016047017566244</v>
      </c>
      <c r="D543" s="2">
        <f>MACD!E543</f>
        <v>0.13705927658411987</v>
      </c>
      <c r="E543" s="2">
        <f>MACD!F543</f>
        <v>-7.2148925981801448E-3</v>
      </c>
      <c r="F543" s="2">
        <f>'Moving Avg'!D543</f>
        <v>9.4702000000000002</v>
      </c>
      <c r="G543" s="2">
        <f>'Moving Avg'!F543</f>
        <v>9.5813999999999986</v>
      </c>
      <c r="H543" s="2">
        <f>'Moving Avg'!G543</f>
        <v>9.3595400000000009</v>
      </c>
      <c r="I543" s="2">
        <f>'Moving Avg'!H543</f>
        <v>9.0352999999999994</v>
      </c>
      <c r="J543" s="6" t="str">
        <f>OBV!F543</f>
        <v>BEARISH</v>
      </c>
      <c r="K543" s="6" t="str">
        <f>OBV!G543</f>
        <v>STRONG</v>
      </c>
      <c r="L543" s="6" t="str">
        <f>OBV!H543</f>
        <v>BEARISH DIVERGENCE</v>
      </c>
    </row>
    <row r="544" spans="1:12" ht="13.5" x14ac:dyDescent="0.25">
      <c r="A544" s="3">
        <f>RSI!A544</f>
        <v>42795</v>
      </c>
      <c r="B544" s="2">
        <f>RSI!B544</f>
        <v>9.67</v>
      </c>
      <c r="C544" s="2">
        <f>RSI!I544</f>
        <v>58.016047017566244</v>
      </c>
      <c r="D544" s="2">
        <f>MACD!E544</f>
        <v>0.1369278322549814</v>
      </c>
      <c r="E544" s="2">
        <f>MACD!F544</f>
        <v>2.1613652372452167E-2</v>
      </c>
      <c r="F544" s="2">
        <f>'Moving Avg'!D544</f>
        <v>9.5031999999999996</v>
      </c>
      <c r="G544" s="2">
        <f>'Moving Avg'!F544</f>
        <v>9.5980999999999987</v>
      </c>
      <c r="H544" s="2">
        <f>'Moving Avg'!G544</f>
        <v>9.3692200000000021</v>
      </c>
      <c r="I544" s="2">
        <f>'Moving Avg'!H544</f>
        <v>9.0419750000000008</v>
      </c>
      <c r="J544" s="6" t="str">
        <f>OBV!F544</f>
        <v>BULLISH</v>
      </c>
      <c r="K544" s="6" t="str">
        <f>OBV!G544</f>
        <v>NEUTRAL</v>
      </c>
      <c r="L544" s="6" t="str">
        <f>OBV!H544</f>
        <v>CONFIRMED BULLISH</v>
      </c>
    </row>
    <row r="545" spans="1:12" ht="13.5" x14ac:dyDescent="0.25">
      <c r="A545" s="3">
        <f>RSI!A545</f>
        <v>42796</v>
      </c>
      <c r="B545" s="2">
        <f>RSI!B545</f>
        <v>9.3919999999999995</v>
      </c>
      <c r="C545" s="2">
        <f>RSI!I545</f>
        <v>45.650861337940093</v>
      </c>
      <c r="D545" s="2">
        <f>MACD!E545</f>
        <v>0.14331569972070035</v>
      </c>
      <c r="E545" s="2">
        <f>MACD!F545</f>
        <v>4.5954061842101809E-2</v>
      </c>
      <c r="F545" s="2">
        <f>'Moving Avg'!D545</f>
        <v>9.5032000000000014</v>
      </c>
      <c r="G545" s="2">
        <f>'Moving Avg'!F545</f>
        <v>9.6008999999999975</v>
      </c>
      <c r="H545" s="2">
        <f>'Moving Avg'!G545</f>
        <v>9.3734400000000022</v>
      </c>
      <c r="I545" s="2">
        <f>'Moving Avg'!H545</f>
        <v>9.0480499999999999</v>
      </c>
      <c r="J545" s="6" t="str">
        <f>OBV!F545</f>
        <v>BULLISH</v>
      </c>
      <c r="K545" s="6" t="str">
        <f>OBV!G545</f>
        <v>NEUTRAL</v>
      </c>
      <c r="L545" s="6" t="str">
        <f>OBV!H545</f>
        <v>NEUTRAL</v>
      </c>
    </row>
    <row r="546" spans="1:12" ht="13.5" x14ac:dyDescent="0.25">
      <c r="A546" s="3">
        <f>RSI!A546</f>
        <v>42797</v>
      </c>
      <c r="B546" s="2">
        <f>RSI!B546</f>
        <v>9.3919999999999995</v>
      </c>
      <c r="C546" s="2">
        <f>RSI!I546</f>
        <v>45.650861337940086</v>
      </c>
      <c r="D546" s="2">
        <f>MACD!E546</f>
        <v>0.14865302380670897</v>
      </c>
      <c r="E546" s="2">
        <f>MACD!F546</f>
        <v>6.6493854235023242E-2</v>
      </c>
      <c r="F546" s="2">
        <f>'Moving Avg'!D546</f>
        <v>9.5031999999999979</v>
      </c>
      <c r="G546" s="2">
        <f>'Moving Avg'!F546</f>
        <v>9.6036999999999981</v>
      </c>
      <c r="H546" s="2">
        <f>'Moving Avg'!G546</f>
        <v>9.3776600000000023</v>
      </c>
      <c r="I546" s="2">
        <f>'Moving Avg'!H546</f>
        <v>9.0541250000000009</v>
      </c>
      <c r="J546" s="6" t="str">
        <f>OBV!F546</f>
        <v>BULLISH</v>
      </c>
      <c r="K546" s="6" t="str">
        <f>OBV!G546</f>
        <v>NEUTRAL</v>
      </c>
      <c r="L546" s="6" t="str">
        <f>OBV!H546</f>
        <v>NEUTRAL</v>
      </c>
    </row>
    <row r="547" spans="1:12" ht="13.5" x14ac:dyDescent="0.25">
      <c r="A547" s="3">
        <f>RSI!A547</f>
        <v>42800</v>
      </c>
      <c r="B547" s="2">
        <f>RSI!B547</f>
        <v>9.3919999999999995</v>
      </c>
      <c r="C547" s="2">
        <f>RSI!I547</f>
        <v>45.650861337940093</v>
      </c>
      <c r="D547" s="2">
        <f>MACD!E547</f>
        <v>0.15381869910137169</v>
      </c>
      <c r="E547" s="2">
        <f>MACD!F547</f>
        <v>8.3958823208292926E-2</v>
      </c>
      <c r="F547" s="2">
        <f>'Moving Avg'!D547</f>
        <v>9.5031999999999979</v>
      </c>
      <c r="G547" s="2">
        <f>'Moving Avg'!F547</f>
        <v>9.6064999999999969</v>
      </c>
      <c r="H547" s="2">
        <f>'Moving Avg'!G547</f>
        <v>9.3801800000000028</v>
      </c>
      <c r="I547" s="2">
        <f>'Moving Avg'!H547</f>
        <v>9.0589949999999995</v>
      </c>
      <c r="J547" s="6" t="str">
        <f>OBV!F547</f>
        <v>BULLISH</v>
      </c>
      <c r="K547" s="6" t="str">
        <f>OBV!G547</f>
        <v>NEUTRAL</v>
      </c>
      <c r="L547" s="6" t="str">
        <f>OBV!H547</f>
        <v>NEUTRAL</v>
      </c>
    </row>
    <row r="548" spans="1:12" ht="13.5" x14ac:dyDescent="0.25">
      <c r="A548" s="3">
        <f>RSI!A548</f>
        <v>42801</v>
      </c>
      <c r="B548" s="2">
        <f>RSI!B548</f>
        <v>9.641</v>
      </c>
      <c r="C548" s="2">
        <f>RSI!I548</f>
        <v>56.114488834117992</v>
      </c>
      <c r="D548" s="2">
        <f>MACD!E548</f>
        <v>0.12526965610885199</v>
      </c>
      <c r="E548" s="2">
        <f>MACD!F548</f>
        <v>9.2220989788404734E-2</v>
      </c>
      <c r="F548" s="2">
        <f>'Moving Avg'!D548</f>
        <v>9.497399999999999</v>
      </c>
      <c r="G548" s="2">
        <f>'Moving Avg'!F548</f>
        <v>9.6123499999999957</v>
      </c>
      <c r="H548" s="2">
        <f>'Moving Avg'!G548</f>
        <v>9.3876800000000031</v>
      </c>
      <c r="I548" s="2">
        <f>'Moving Avg'!H548</f>
        <v>9.0645600000000002</v>
      </c>
      <c r="J548" s="6" t="str">
        <f>OBV!F548</f>
        <v>BULLISH</v>
      </c>
      <c r="K548" s="6" t="str">
        <f>OBV!G548</f>
        <v>NEUTRAL</v>
      </c>
      <c r="L548" s="6" t="str">
        <f>OBV!H548</f>
        <v>BULLISH DIVERGENCE</v>
      </c>
    </row>
    <row r="549" spans="1:12" ht="13.5" x14ac:dyDescent="0.25">
      <c r="A549" s="3">
        <f>RSI!A549</f>
        <v>42802</v>
      </c>
      <c r="B549" s="2">
        <f>RSI!B549</f>
        <v>9.5239999999999991</v>
      </c>
      <c r="C549" s="2">
        <f>RSI!I549</f>
        <v>51.132969528690317</v>
      </c>
      <c r="D549" s="2">
        <f>MACD!E549</f>
        <v>0.10517260355222113</v>
      </c>
      <c r="E549" s="2">
        <f>MACD!F549</f>
        <v>9.4811312541168022E-2</v>
      </c>
      <c r="F549" s="2">
        <f>'Moving Avg'!D549</f>
        <v>9.4681999999999995</v>
      </c>
      <c r="G549" s="2">
        <f>'Moving Avg'!F549</f>
        <v>9.6024999999999956</v>
      </c>
      <c r="H549" s="2">
        <f>'Moving Avg'!G549</f>
        <v>9.3931200000000032</v>
      </c>
      <c r="I549" s="2">
        <f>'Moving Avg'!H549</f>
        <v>9.0682200000000002</v>
      </c>
      <c r="J549" s="6" t="str">
        <f>OBV!F549</f>
        <v>BEARISH</v>
      </c>
      <c r="K549" s="6" t="str">
        <f>OBV!G549</f>
        <v>STRONG</v>
      </c>
      <c r="L549" s="6" t="str">
        <f>OBV!H549</f>
        <v>CONFIRMED BEARISH</v>
      </c>
    </row>
    <row r="550" spans="1:12" ht="13.5" x14ac:dyDescent="0.25">
      <c r="A550" s="3">
        <f>RSI!A550</f>
        <v>42803</v>
      </c>
      <c r="B550" s="2">
        <f>RSI!B550</f>
        <v>9.3460000000000001</v>
      </c>
      <c r="C550" s="2">
        <f>RSI!I550</f>
        <v>44.640176832364311</v>
      </c>
      <c r="D550" s="2">
        <f>MACD!E550</f>
        <v>8.3812546950277067E-2</v>
      </c>
      <c r="E550" s="2">
        <f>MACD!F550</f>
        <v>9.2611559422989834E-2</v>
      </c>
      <c r="F550" s="2">
        <f>'Moving Avg'!D550</f>
        <v>9.4589999999999996</v>
      </c>
      <c r="G550" s="2">
        <f>'Moving Avg'!F550</f>
        <v>9.5790499999999987</v>
      </c>
      <c r="H550" s="2">
        <f>'Moving Avg'!G550</f>
        <v>9.3950000000000031</v>
      </c>
      <c r="I550" s="2">
        <f>'Moving Avg'!H550</f>
        <v>9.0707249999999995</v>
      </c>
      <c r="J550" s="6" t="str">
        <f>OBV!F550</f>
        <v>BEARISH</v>
      </c>
      <c r="K550" s="6" t="str">
        <f>OBV!G550</f>
        <v>STRONG</v>
      </c>
      <c r="L550" s="6" t="str">
        <f>OBV!H550</f>
        <v>CONFIRMED BEARISH</v>
      </c>
    </row>
    <row r="551" spans="1:12" ht="13.5" x14ac:dyDescent="0.25">
      <c r="A551" s="3">
        <f>RSI!A551</f>
        <v>42804</v>
      </c>
      <c r="B551" s="2">
        <f>RSI!B551</f>
        <v>9.3219999999999992</v>
      </c>
      <c r="C551" s="2">
        <f>RSI!I551</f>
        <v>43.832015831665977</v>
      </c>
      <c r="D551" s="2">
        <f>MACD!E551</f>
        <v>6.8424325430800792E-2</v>
      </c>
      <c r="E551" s="2">
        <f>MACD!F551</f>
        <v>8.7774112624552036E-2</v>
      </c>
      <c r="F551" s="2">
        <f>'Moving Avg'!D551</f>
        <v>9.4450000000000021</v>
      </c>
      <c r="G551" s="2">
        <f>'Moving Avg'!F551</f>
        <v>9.5445499999999992</v>
      </c>
      <c r="H551" s="2">
        <f>'Moving Avg'!G551</f>
        <v>9.3965000000000014</v>
      </c>
      <c r="I551" s="2">
        <f>'Moving Avg'!H551</f>
        <v>9.0734200000000005</v>
      </c>
      <c r="J551" s="6" t="str">
        <f>OBV!F551</f>
        <v>BEARISH</v>
      </c>
      <c r="K551" s="6" t="str">
        <f>OBV!G551</f>
        <v>STRONG</v>
      </c>
      <c r="L551" s="6" t="str">
        <f>OBV!H551</f>
        <v>CONFIRMED BEARISH</v>
      </c>
    </row>
    <row r="552" spans="1:12" ht="13.5" x14ac:dyDescent="0.25">
      <c r="A552" s="3">
        <f>RSI!A552</f>
        <v>42807</v>
      </c>
      <c r="B552" s="2">
        <f>RSI!B552</f>
        <v>9.3219999999999992</v>
      </c>
      <c r="C552" s="2">
        <f>RSI!I552</f>
        <v>43.832015831665977</v>
      </c>
      <c r="D552" s="2">
        <f>MACD!E552</f>
        <v>5.6385982924878064E-2</v>
      </c>
      <c r="E552" s="2">
        <f>MACD!F552</f>
        <v>8.1496486684617245E-2</v>
      </c>
      <c r="F552" s="2">
        <f>'Moving Avg'!D552</f>
        <v>9.4310000000000009</v>
      </c>
      <c r="G552" s="2">
        <f>'Moving Avg'!F552</f>
        <v>9.5100499999999997</v>
      </c>
      <c r="H552" s="2">
        <f>'Moving Avg'!G552</f>
        <v>9.4008200000000031</v>
      </c>
      <c r="I552" s="2">
        <f>'Moving Avg'!H552</f>
        <v>9.0760699999999996</v>
      </c>
      <c r="J552" s="6" t="str">
        <f>OBV!F552</f>
        <v>BEARISH</v>
      </c>
      <c r="K552" s="6" t="str">
        <f>OBV!G552</f>
        <v>STRONG</v>
      </c>
      <c r="L552" s="6" t="str">
        <f>OBV!H552</f>
        <v>CONFIRMED BEARISH</v>
      </c>
    </row>
    <row r="553" spans="1:12" ht="13.5" x14ac:dyDescent="0.25">
      <c r="A553" s="3">
        <f>RSI!A553</f>
        <v>42808</v>
      </c>
      <c r="B553" s="2">
        <f>RSI!B553</f>
        <v>9.3219999999999992</v>
      </c>
      <c r="C553" s="2">
        <f>RSI!I553</f>
        <v>43.832015831665977</v>
      </c>
      <c r="D553" s="2">
        <f>MACD!E553</f>
        <v>8.9878609361264239E-2</v>
      </c>
      <c r="E553" s="2">
        <f>MACD!F553</f>
        <v>8.3172911219946646E-2</v>
      </c>
      <c r="F553" s="2">
        <f>'Moving Avg'!D553</f>
        <v>9.3672000000000004</v>
      </c>
      <c r="G553" s="2">
        <f>'Moving Avg'!F553</f>
        <v>9.4903000000000013</v>
      </c>
      <c r="H553" s="2">
        <f>'Moving Avg'!G553</f>
        <v>9.4056000000000033</v>
      </c>
      <c r="I553" s="2">
        <f>'Moving Avg'!H553</f>
        <v>9.0788499999999992</v>
      </c>
      <c r="J553" s="6" t="str">
        <f>OBV!F553</f>
        <v>BEARISH</v>
      </c>
      <c r="K553" s="6" t="str">
        <f>OBV!G553</f>
        <v>STRONG</v>
      </c>
      <c r="L553" s="6" t="str">
        <f>OBV!H553</f>
        <v>CONFIRMED BEARISH</v>
      </c>
    </row>
    <row r="554" spans="1:12" ht="13.5" x14ac:dyDescent="0.25">
      <c r="A554" s="3">
        <f>RSI!A554</f>
        <v>42809</v>
      </c>
      <c r="B554" s="2">
        <f>RSI!B554</f>
        <v>9.3219999999999992</v>
      </c>
      <c r="C554" s="2">
        <f>RSI!I554</f>
        <v>43.832015831665984</v>
      </c>
      <c r="D554" s="2">
        <f>MACD!E554</f>
        <v>0.11906082540844665</v>
      </c>
      <c r="E554" s="2">
        <f>MACD!F554</f>
        <v>9.0350494057646655E-2</v>
      </c>
      <c r="F554" s="2">
        <f>'Moving Avg'!D554</f>
        <v>9.3268000000000004</v>
      </c>
      <c r="G554" s="2">
        <f>'Moving Avg'!F554</f>
        <v>9.4705499999999994</v>
      </c>
      <c r="H554" s="2">
        <f>'Moving Avg'!G554</f>
        <v>9.4119800000000033</v>
      </c>
      <c r="I554" s="2">
        <f>'Moving Avg'!H554</f>
        <v>9.0820499999999988</v>
      </c>
      <c r="J554" s="6" t="str">
        <f>OBV!F554</f>
        <v>BEARISH</v>
      </c>
      <c r="K554" s="6" t="str">
        <f>OBV!G554</f>
        <v>STRONG</v>
      </c>
      <c r="L554" s="6" t="str">
        <f>OBV!H554</f>
        <v>CONFIRMED BEARISH</v>
      </c>
    </row>
    <row r="555" spans="1:12" ht="13.5" x14ac:dyDescent="0.25">
      <c r="A555" s="3">
        <f>RSI!A555</f>
        <v>42810</v>
      </c>
      <c r="B555" s="2">
        <f>RSI!B555</f>
        <v>9.3219999999999992</v>
      </c>
      <c r="C555" s="2">
        <f>RSI!I555</f>
        <v>43.832015831665984</v>
      </c>
      <c r="D555" s="2">
        <f>MACD!E555</f>
        <v>0.10176414766297981</v>
      </c>
      <c r="E555" s="2">
        <f>MACD!F555</f>
        <v>9.2633224778713302E-2</v>
      </c>
      <c r="F555" s="2">
        <f>'Moving Avg'!D555</f>
        <v>9.3219999999999992</v>
      </c>
      <c r="G555" s="2">
        <f>'Moving Avg'!F555</f>
        <v>9.45505</v>
      </c>
      <c r="H555" s="2">
        <f>'Moving Avg'!G555</f>
        <v>9.4184600000000032</v>
      </c>
      <c r="I555" s="2">
        <f>'Moving Avg'!H555</f>
        <v>9.0852499999999985</v>
      </c>
      <c r="J555" s="6" t="str">
        <f>OBV!F555</f>
        <v>BEARISH</v>
      </c>
      <c r="K555" s="6" t="str">
        <f>OBV!G555</f>
        <v>STRONG</v>
      </c>
      <c r="L555" s="6" t="str">
        <f>OBV!H555</f>
        <v>CONFIRMED BEARISH</v>
      </c>
    </row>
    <row r="556" spans="1:12" ht="13.5" x14ac:dyDescent="0.25">
      <c r="A556" s="3">
        <f>RSI!A556</f>
        <v>42811</v>
      </c>
      <c r="B556" s="2">
        <f>RSI!B556</f>
        <v>9.2520000000000007</v>
      </c>
      <c r="C556" s="2">
        <f>RSI!I556</f>
        <v>40.717681464180657</v>
      </c>
      <c r="D556" s="2">
        <f>MACD!E556</f>
        <v>9.3035820111255774E-2</v>
      </c>
      <c r="E556" s="2">
        <f>MACD!F556</f>
        <v>9.2713743845221797E-2</v>
      </c>
      <c r="F556" s="2">
        <f>'Moving Avg'!D556</f>
        <v>9.3079999999999998</v>
      </c>
      <c r="G556" s="2">
        <f>'Moving Avg'!F556</f>
        <v>9.4362999999999992</v>
      </c>
      <c r="H556" s="2">
        <f>'Moving Avg'!G556</f>
        <v>9.4238200000000045</v>
      </c>
      <c r="I556" s="2">
        <f>'Moving Avg'!H556</f>
        <v>9.0885399999999983</v>
      </c>
      <c r="J556" s="6" t="str">
        <f>OBV!F556</f>
        <v>BEARISH</v>
      </c>
      <c r="K556" s="6" t="str">
        <f>OBV!G556</f>
        <v>STRONG</v>
      </c>
      <c r="L556" s="6" t="str">
        <f>OBV!H556</f>
        <v>CONFIRMED BEARISH</v>
      </c>
    </row>
    <row r="557" spans="1:12" ht="13.5" x14ac:dyDescent="0.25">
      <c r="A557" s="3">
        <f>RSI!A557</f>
        <v>42815</v>
      </c>
      <c r="B557" s="2">
        <f>RSI!B557</f>
        <v>9.2989999999999995</v>
      </c>
      <c r="C557" s="2">
        <f>RSI!I557</f>
        <v>43.614528171826485</v>
      </c>
      <c r="D557" s="2">
        <f>MACD!E557</f>
        <v>8.3251109691969916E-2</v>
      </c>
      <c r="E557" s="2">
        <f>MACD!F557</f>
        <v>9.0821217014571423E-2</v>
      </c>
      <c r="F557" s="2">
        <f>'Moving Avg'!D557</f>
        <v>9.3033999999999999</v>
      </c>
      <c r="G557" s="2">
        <f>'Moving Avg'!F557</f>
        <v>9.4199000000000019</v>
      </c>
      <c r="H557" s="2">
        <f>'Moving Avg'!G557</f>
        <v>9.424960000000004</v>
      </c>
      <c r="I557" s="2">
        <f>'Moving Avg'!H557</f>
        <v>9.0910749999999982</v>
      </c>
      <c r="J557" s="6" t="str">
        <f>OBV!F557</f>
        <v>BEARISH</v>
      </c>
      <c r="K557" s="6" t="str">
        <f>OBV!G557</f>
        <v>NEUTRAL</v>
      </c>
      <c r="L557" s="6" t="str">
        <f>OBV!H557</f>
        <v>CONFIRMED BEARISH</v>
      </c>
    </row>
    <row r="558" spans="1:12" ht="13.5" x14ac:dyDescent="0.25">
      <c r="A558" s="3">
        <f>RSI!A558</f>
        <v>42816</v>
      </c>
      <c r="B558" s="2">
        <f>RSI!B558</f>
        <v>9.3780000000000001</v>
      </c>
      <c r="C558" s="2">
        <f>RSI!I558</f>
        <v>48.196702964037499</v>
      </c>
      <c r="D558" s="2">
        <f>MACD!E558</f>
        <v>0.10815196495102519</v>
      </c>
      <c r="E558" s="2">
        <f>MACD!F558</f>
        <v>9.4287366601862183E-2</v>
      </c>
      <c r="F558" s="2">
        <f>'Moving Avg'!D558</f>
        <v>9.3146000000000004</v>
      </c>
      <c r="G558" s="2">
        <f>'Moving Avg'!F558</f>
        <v>9.41235</v>
      </c>
      <c r="H558" s="2">
        <f>'Moving Avg'!G558</f>
        <v>9.4327400000000026</v>
      </c>
      <c r="I558" s="2">
        <f>'Moving Avg'!H558</f>
        <v>9.093144999999998</v>
      </c>
      <c r="J558" s="6" t="str">
        <f>OBV!F558</f>
        <v>BULLISH</v>
      </c>
      <c r="K558" s="6" t="str">
        <f>OBV!G558</f>
        <v>WEAK</v>
      </c>
      <c r="L558" s="6" t="str">
        <f>OBV!H558</f>
        <v>CONFIRMED BULLISH</v>
      </c>
    </row>
    <row r="559" spans="1:12" ht="13.5" x14ac:dyDescent="0.25">
      <c r="A559" s="3">
        <f>RSI!A559</f>
        <v>42817</v>
      </c>
      <c r="B559" s="2">
        <f>RSI!B559</f>
        <v>9.2609999999999992</v>
      </c>
      <c r="C559" s="2">
        <f>RSI!I559</f>
        <v>42.666569500675529</v>
      </c>
      <c r="D559" s="2">
        <f>MACD!E559</f>
        <v>0.12009249867306693</v>
      </c>
      <c r="E559" s="2">
        <f>MACD!F559</f>
        <v>9.9448393016103129E-2</v>
      </c>
      <c r="F559" s="2">
        <f>'Moving Avg'!D559</f>
        <v>9.3024000000000004</v>
      </c>
      <c r="G559" s="2">
        <f>'Moving Avg'!F559</f>
        <v>9.40015</v>
      </c>
      <c r="H559" s="2">
        <f>'Moving Avg'!G559</f>
        <v>9.4329200000000029</v>
      </c>
      <c r="I559" s="2">
        <f>'Moving Avg'!H559</f>
        <v>9.0954699999999988</v>
      </c>
      <c r="J559" s="6" t="str">
        <f>OBV!F559</f>
        <v>BULLISH</v>
      </c>
      <c r="K559" s="6" t="str">
        <f>OBV!G559</f>
        <v>NEUTRAL</v>
      </c>
      <c r="L559" s="6" t="str">
        <f>OBV!H559</f>
        <v>BULLISH DIVERGENCE</v>
      </c>
    </row>
    <row r="560" spans="1:12" ht="13.5" x14ac:dyDescent="0.25">
      <c r="A560" s="3">
        <f>RSI!A560</f>
        <v>42818</v>
      </c>
      <c r="B560" s="2">
        <f>RSI!B560</f>
        <v>9.2520000000000007</v>
      </c>
      <c r="C560" s="2">
        <f>RSI!I560</f>
        <v>42.264835310424004</v>
      </c>
      <c r="D560" s="2">
        <f>MACD!E560</f>
        <v>0.10435824448180853</v>
      </c>
      <c r="E560" s="2">
        <f>MACD!F560</f>
        <v>0.10043036330924421</v>
      </c>
      <c r="F560" s="2">
        <f>'Moving Avg'!D560</f>
        <v>9.2883999999999993</v>
      </c>
      <c r="G560" s="2">
        <f>'Moving Avg'!F560</f>
        <v>9.3931500000000021</v>
      </c>
      <c r="H560" s="2">
        <f>'Moving Avg'!G560</f>
        <v>9.4379000000000026</v>
      </c>
      <c r="I560" s="2">
        <f>'Moving Avg'!H560</f>
        <v>9.0977499999999978</v>
      </c>
      <c r="J560" s="6" t="str">
        <f>OBV!F560</f>
        <v>BEARISH</v>
      </c>
      <c r="K560" s="6" t="str">
        <f>OBV!G560</f>
        <v>STRONG</v>
      </c>
      <c r="L560" s="6" t="str">
        <f>OBV!H560</f>
        <v>CONFIRMED BEARISH</v>
      </c>
    </row>
    <row r="561" spans="1:12" ht="13.5" x14ac:dyDescent="0.25">
      <c r="A561" s="3">
        <f>RSI!A561</f>
        <v>42821</v>
      </c>
      <c r="B561" s="2">
        <f>RSI!B561</f>
        <v>9.5329999999999995</v>
      </c>
      <c r="C561" s="2">
        <f>RSI!I561</f>
        <v>56.148011958173271</v>
      </c>
      <c r="D561" s="2">
        <f>MACD!E561</f>
        <v>6.7405672172625941E-2</v>
      </c>
      <c r="E561" s="2">
        <f>MACD!F561</f>
        <v>9.3825425081920558E-2</v>
      </c>
      <c r="F561" s="2">
        <f>'Moving Avg'!D561</f>
        <v>9.3445999999999998</v>
      </c>
      <c r="G561" s="2">
        <f>'Moving Avg'!F561</f>
        <v>9.4002000000000017</v>
      </c>
      <c r="H561" s="2">
        <f>'Moving Avg'!G561</f>
        <v>9.4411800000000028</v>
      </c>
      <c r="I561" s="2">
        <f>'Moving Avg'!H561</f>
        <v>9.1006849999999986</v>
      </c>
      <c r="J561" s="6" t="str">
        <f>OBV!F561</f>
        <v>BULLISH</v>
      </c>
      <c r="K561" s="6" t="str">
        <f>OBV!G561</f>
        <v>WEAK</v>
      </c>
      <c r="L561" s="6" t="str">
        <f>OBV!H561</f>
        <v>CONFIRMED BULLISH</v>
      </c>
    </row>
    <row r="562" spans="1:12" ht="13.5" x14ac:dyDescent="0.25">
      <c r="A562" s="3">
        <f>RSI!A562</f>
        <v>42822</v>
      </c>
      <c r="B562" s="2">
        <f>RSI!B562</f>
        <v>9.4860000000000007</v>
      </c>
      <c r="C562" s="2">
        <f>RSI!I562</f>
        <v>53.817001825574458</v>
      </c>
      <c r="D562" s="2">
        <f>MACD!E562</f>
        <v>3.8762993899931431E-2</v>
      </c>
      <c r="E562" s="2">
        <f>MACD!F562</f>
        <v>8.2812938845522738E-2</v>
      </c>
      <c r="F562" s="2">
        <f>'Moving Avg'!D562</f>
        <v>9.3819999999999997</v>
      </c>
      <c r="G562" s="2">
        <f>'Moving Avg'!F562</f>
        <v>9.4049000000000014</v>
      </c>
      <c r="H562" s="2">
        <f>'Moving Avg'!G562</f>
        <v>9.443520000000003</v>
      </c>
      <c r="I562" s="2">
        <f>'Moving Avg'!H562</f>
        <v>9.1030549999999995</v>
      </c>
      <c r="J562" s="6" t="str">
        <f>OBV!F562</f>
        <v>BEARISH</v>
      </c>
      <c r="K562" s="6" t="str">
        <f>OBV!G562</f>
        <v>STRONG</v>
      </c>
      <c r="L562" s="6" t="str">
        <f>OBV!H562</f>
        <v>BEARISH DIVERGENCE</v>
      </c>
    </row>
    <row r="563" spans="1:12" ht="13.5" x14ac:dyDescent="0.25">
      <c r="A563" s="3">
        <f>RSI!A563</f>
        <v>42823</v>
      </c>
      <c r="B563" s="2">
        <f>RSI!B563</f>
        <v>9.4860000000000007</v>
      </c>
      <c r="C563" s="2">
        <f>RSI!I563</f>
        <v>53.817001825574458</v>
      </c>
      <c r="D563" s="2">
        <f>MACD!E563</f>
        <v>1.401145971021478E-2</v>
      </c>
      <c r="E563" s="2">
        <f>MACD!F563</f>
        <v>6.9052643018461146E-2</v>
      </c>
      <c r="F563" s="2">
        <f>'Moving Avg'!D563</f>
        <v>9.4036000000000008</v>
      </c>
      <c r="G563" s="2">
        <f>'Moving Avg'!F563</f>
        <v>9.3956999999999997</v>
      </c>
      <c r="H563" s="2">
        <f>'Moving Avg'!G563</f>
        <v>9.4514000000000014</v>
      </c>
      <c r="I563" s="2">
        <f>'Moving Avg'!H563</f>
        <v>9.1056450000000009</v>
      </c>
      <c r="J563" s="6" t="str">
        <f>OBV!F563</f>
        <v>BEARISH</v>
      </c>
      <c r="K563" s="6" t="str">
        <f>OBV!G563</f>
        <v>STRONG</v>
      </c>
      <c r="L563" s="6" t="str">
        <f>OBV!H563</f>
        <v>BEARISH DIVERGENCE</v>
      </c>
    </row>
    <row r="564" spans="1:12" ht="13.5" x14ac:dyDescent="0.25">
      <c r="A564" s="3">
        <f>RSI!A564</f>
        <v>42824</v>
      </c>
      <c r="B564" s="2">
        <f>RSI!B564</f>
        <v>9.5239999999999991</v>
      </c>
      <c r="C564" s="2">
        <f>RSI!I564</f>
        <v>55.547461371870043</v>
      </c>
      <c r="D564" s="2">
        <f>MACD!E564</f>
        <v>-1.0224203369592288E-2</v>
      </c>
      <c r="E564" s="2">
        <f>MACD!F564</f>
        <v>5.3197273740850468E-2</v>
      </c>
      <c r="F564" s="2">
        <f>'Moving Avg'!D564</f>
        <v>9.4562000000000008</v>
      </c>
      <c r="G564" s="2">
        <f>'Moving Avg'!F564</f>
        <v>9.388399999999999</v>
      </c>
      <c r="H564" s="2">
        <f>'Moving Avg'!G564</f>
        <v>9.4600400000000029</v>
      </c>
      <c r="I564" s="2">
        <f>'Moving Avg'!H564</f>
        <v>9.1060099999999995</v>
      </c>
      <c r="J564" s="6" t="str">
        <f>OBV!F564</f>
        <v>BULLISH</v>
      </c>
      <c r="K564" s="6" t="str">
        <f>OBV!G564</f>
        <v>NEUTRAL</v>
      </c>
      <c r="L564" s="6" t="str">
        <f>OBV!H564</f>
        <v>CONFIRMED BULLISH</v>
      </c>
    </row>
    <row r="565" spans="1:12" ht="13.5" x14ac:dyDescent="0.25">
      <c r="A565" s="3">
        <f>RSI!A565</f>
        <v>42825</v>
      </c>
      <c r="B565" s="2">
        <f>RSI!B565</f>
        <v>9.2989999999999995</v>
      </c>
      <c r="C565" s="2">
        <f>RSI!I565</f>
        <v>44.835182419410188</v>
      </c>
      <c r="D565" s="2">
        <f>MACD!E565</f>
        <v>-1.47310709863131E-2</v>
      </c>
      <c r="E565" s="2">
        <f>MACD!F565</f>
        <v>3.9611604795417761E-2</v>
      </c>
      <c r="F565" s="2">
        <f>'Moving Avg'!D565</f>
        <v>9.4655999999999985</v>
      </c>
      <c r="G565" s="2">
        <f>'Moving Avg'!F565</f>
        <v>9.3837500000000009</v>
      </c>
      <c r="H565" s="2">
        <f>'Moving Avg'!G565</f>
        <v>9.4587400000000006</v>
      </c>
      <c r="I565" s="2">
        <f>'Moving Avg'!H565</f>
        <v>9.1043699999999994</v>
      </c>
      <c r="J565" s="6" t="str">
        <f>OBV!F565</f>
        <v>BULLISH</v>
      </c>
      <c r="K565" s="6" t="str">
        <f>OBV!G565</f>
        <v>NEUTRAL</v>
      </c>
      <c r="L565" s="6" t="str">
        <f>OBV!H565</f>
        <v>CONFIRMED BULLISH</v>
      </c>
    </row>
    <row r="566" spans="1:12" ht="13.5" x14ac:dyDescent="0.25">
      <c r="A566" s="3">
        <f>RSI!A566</f>
        <v>42828</v>
      </c>
      <c r="B566" s="2">
        <f>RSI!B566</f>
        <v>9.2989999999999995</v>
      </c>
      <c r="C566" s="2">
        <f>RSI!I566</f>
        <v>44.835182419410188</v>
      </c>
      <c r="D566" s="2">
        <f>MACD!E566</f>
        <v>-2.8601339677631898E-2</v>
      </c>
      <c r="E566" s="2">
        <f>MACD!F566</f>
        <v>2.5969015900807829E-2</v>
      </c>
      <c r="F566" s="2">
        <f>'Moving Avg'!D566</f>
        <v>9.4188000000000009</v>
      </c>
      <c r="G566" s="2">
        <f>'Moving Avg'!F566</f>
        <v>9.3790999999999993</v>
      </c>
      <c r="H566" s="2">
        <f>'Moving Avg'!G566</f>
        <v>9.4574400000000001</v>
      </c>
      <c r="I566" s="2">
        <f>'Moving Avg'!H566</f>
        <v>9.1027299999999993</v>
      </c>
      <c r="J566" s="6" t="str">
        <f>OBV!F566</f>
        <v>BEARISH</v>
      </c>
      <c r="K566" s="6" t="str">
        <f>OBV!G566</f>
        <v>STRONG</v>
      </c>
      <c r="L566" s="6" t="str">
        <f>OBV!H566</f>
        <v>CONFIRMED BEARISH</v>
      </c>
    </row>
    <row r="567" spans="1:12" ht="13.5" x14ac:dyDescent="0.25">
      <c r="A567" s="3">
        <f>RSI!A567</f>
        <v>42829</v>
      </c>
      <c r="B567" s="2">
        <f>RSI!B567</f>
        <v>9.2989999999999995</v>
      </c>
      <c r="C567" s="2">
        <f>RSI!I567</f>
        <v>44.835182419410188</v>
      </c>
      <c r="D567" s="2">
        <f>MACD!E567</f>
        <v>-3.244726141951837E-2</v>
      </c>
      <c r="E567" s="2">
        <f>MACD!F567</f>
        <v>1.4285760436742592E-2</v>
      </c>
      <c r="F567" s="2">
        <f>'Moving Avg'!D567</f>
        <v>9.3813999999999993</v>
      </c>
      <c r="G567" s="2">
        <f>'Moving Avg'!F567</f>
        <v>9.3744499999999995</v>
      </c>
      <c r="H567" s="2">
        <f>'Moving Avg'!G567</f>
        <v>9.4561399999999995</v>
      </c>
      <c r="I567" s="2">
        <f>'Moving Avg'!H567</f>
        <v>9.0999400000000001</v>
      </c>
      <c r="J567" s="6" t="str">
        <f>OBV!F567</f>
        <v>BULLISH</v>
      </c>
      <c r="K567" s="6" t="str">
        <f>OBV!G567</f>
        <v>NEUTRAL</v>
      </c>
      <c r="L567" s="6" t="str">
        <f>OBV!H567</f>
        <v>BULLISH DIVERGENCE</v>
      </c>
    </row>
    <row r="568" spans="1:12" ht="13.5" x14ac:dyDescent="0.25">
      <c r="A568" s="3">
        <f>RSI!A568</f>
        <v>42830</v>
      </c>
      <c r="B568" s="2">
        <f>RSI!B568</f>
        <v>9.3030000000000008</v>
      </c>
      <c r="C568" s="2">
        <f>RSI!I568</f>
        <v>45.070392363100503</v>
      </c>
      <c r="D568" s="2">
        <f>MACD!E568</f>
        <v>-2.3233128750973719E-2</v>
      </c>
      <c r="E568" s="2">
        <f>MACD!F568</f>
        <v>6.7819825991993305E-3</v>
      </c>
      <c r="F568" s="2">
        <f>'Moving Avg'!D568</f>
        <v>9.3448000000000011</v>
      </c>
      <c r="G568" s="2">
        <f>'Moving Avg'!F568</f>
        <v>9.3575499999999998</v>
      </c>
      <c r="H568" s="2">
        <f>'Moving Avg'!G568</f>
        <v>9.4549199999999995</v>
      </c>
      <c r="I568" s="2">
        <f>'Moving Avg'!H568</f>
        <v>9.0983400000000021</v>
      </c>
      <c r="J568" s="6" t="str">
        <f>OBV!F568</f>
        <v>BULLISH</v>
      </c>
      <c r="K568" s="6" t="str">
        <f>OBV!G568</f>
        <v>WEAK</v>
      </c>
      <c r="L568" s="6" t="str">
        <f>OBV!H568</f>
        <v>BULLISH DIVERGENCE</v>
      </c>
    </row>
    <row r="569" spans="1:12" ht="13.5" x14ac:dyDescent="0.25">
      <c r="A569" s="3">
        <f>RSI!A569</f>
        <v>42831</v>
      </c>
      <c r="B569" s="2">
        <f>RSI!B569</f>
        <v>9.3219999999999992</v>
      </c>
      <c r="C569" s="2">
        <f>RSI!I569</f>
        <v>46.242878695135538</v>
      </c>
      <c r="D569" s="2">
        <f>MACD!E569</f>
        <v>-3.4302020492130936E-2</v>
      </c>
      <c r="E569" s="2">
        <f>MACD!F569</f>
        <v>-1.4348180190667231E-3</v>
      </c>
      <c r="F569" s="2">
        <f>'Moving Avg'!D569</f>
        <v>9.3044000000000011</v>
      </c>
      <c r="G569" s="2">
        <f>'Moving Avg'!F569</f>
        <v>9.3474500000000003</v>
      </c>
      <c r="H569" s="2">
        <f>'Moving Avg'!G569</f>
        <v>9.4572599999999998</v>
      </c>
      <c r="I569" s="2">
        <f>'Moving Avg'!H569</f>
        <v>9.0989950000000004</v>
      </c>
      <c r="J569" s="6" t="str">
        <f>OBV!F569</f>
        <v>BULLISH</v>
      </c>
      <c r="K569" s="6" t="str">
        <f>OBV!G569</f>
        <v>WEAK</v>
      </c>
      <c r="L569" s="6" t="str">
        <f>OBV!H569</f>
        <v>BULLISH DIVERGENCE</v>
      </c>
    </row>
    <row r="570" spans="1:12" ht="13.5" x14ac:dyDescent="0.25">
      <c r="A570" s="3">
        <f>RSI!A570</f>
        <v>42832</v>
      </c>
      <c r="B570" s="2">
        <f>RSI!B570</f>
        <v>9.2989999999999995</v>
      </c>
      <c r="C570" s="2">
        <f>RSI!I570</f>
        <v>44.990933789241723</v>
      </c>
      <c r="D570" s="2">
        <f>MACD!E570</f>
        <v>-4.2959391280877668E-2</v>
      </c>
      <c r="E570" s="2">
        <f>MACD!F570</f>
        <v>-9.7397326714289134E-3</v>
      </c>
      <c r="F570" s="2">
        <f>'Moving Avg'!D570</f>
        <v>9.3043999999999993</v>
      </c>
      <c r="G570" s="2">
        <f>'Moving Avg'!F570</f>
        <v>9.3451000000000004</v>
      </c>
      <c r="H570" s="2">
        <f>'Moving Avg'!G570</f>
        <v>9.4573599999999995</v>
      </c>
      <c r="I570" s="2">
        <f>'Moving Avg'!H570</f>
        <v>9.101110000000002</v>
      </c>
      <c r="J570" s="6" t="str">
        <f>OBV!F570</f>
        <v>BULLISH</v>
      </c>
      <c r="K570" s="6" t="str">
        <f>OBV!G570</f>
        <v>WEAK</v>
      </c>
      <c r="L570" s="6" t="str">
        <f>OBV!H570</f>
        <v>NEUTRAL</v>
      </c>
    </row>
    <row r="571" spans="1:12" ht="13.5" x14ac:dyDescent="0.25">
      <c r="A571" s="3">
        <f>RSI!A571</f>
        <v>42835</v>
      </c>
      <c r="B571" s="2">
        <f>RSI!B571</f>
        <v>9.4109999999999996</v>
      </c>
      <c r="C571" s="2">
        <f>RSI!I571</f>
        <v>51.829931929475123</v>
      </c>
      <c r="D571" s="2">
        <f>MACD!E571</f>
        <v>-1.48538055309686E-2</v>
      </c>
      <c r="E571" s="2">
        <f>MACD!F571</f>
        <v>-1.0762547243336851E-2</v>
      </c>
      <c r="F571" s="2">
        <f>'Moving Avg'!D571</f>
        <v>9.3268000000000004</v>
      </c>
      <c r="G571" s="2">
        <f>'Moving Avg'!F571</f>
        <v>9.3495500000000007</v>
      </c>
      <c r="H571" s="2">
        <f>'Moving Avg'!G571</f>
        <v>9.459699999999998</v>
      </c>
      <c r="I571" s="2">
        <f>'Moving Avg'!H571</f>
        <v>9.104020000000002</v>
      </c>
      <c r="J571" s="6" t="str">
        <f>OBV!F571</f>
        <v>BULLISH</v>
      </c>
      <c r="K571" s="6" t="str">
        <f>OBV!G571</f>
        <v>WEAK</v>
      </c>
      <c r="L571" s="6" t="str">
        <f>OBV!H571</f>
        <v>CONFIRMED BULLISH</v>
      </c>
    </row>
    <row r="572" spans="1:12" ht="13.5" x14ac:dyDescent="0.25">
      <c r="A572" s="3">
        <f>RSI!A572</f>
        <v>42836</v>
      </c>
      <c r="B572" s="2">
        <f>RSI!B572</f>
        <v>9.3879999999999999</v>
      </c>
      <c r="C572" s="2">
        <f>RSI!I572</f>
        <v>50.443004753440839</v>
      </c>
      <c r="D572" s="2">
        <f>MACD!E572</f>
        <v>3.1987622848426156E-3</v>
      </c>
      <c r="E572" s="2">
        <f>MACD!F572</f>
        <v>-7.9702853377009598E-3</v>
      </c>
      <c r="F572" s="2">
        <f>'Moving Avg'!D572</f>
        <v>9.3445999999999998</v>
      </c>
      <c r="G572" s="2">
        <f>'Moving Avg'!F572</f>
        <v>9.3528500000000001</v>
      </c>
      <c r="H572" s="2">
        <f>'Moving Avg'!G572</f>
        <v>9.4614799999999963</v>
      </c>
      <c r="I572" s="2">
        <f>'Moving Avg'!H572</f>
        <v>9.1077550000000027</v>
      </c>
      <c r="J572" s="6" t="str">
        <f>OBV!F572</f>
        <v>BULLISH</v>
      </c>
      <c r="K572" s="6" t="str">
        <f>OBV!G572</f>
        <v>WEAK</v>
      </c>
      <c r="L572" s="6" t="str">
        <f>OBV!H572</f>
        <v>CONFIRMED BULLISH</v>
      </c>
    </row>
    <row r="573" spans="1:12" ht="13.5" x14ac:dyDescent="0.25">
      <c r="A573" s="3">
        <f>RSI!A573</f>
        <v>42837</v>
      </c>
      <c r="B573" s="2">
        <f>RSI!B573</f>
        <v>9.4160000000000004</v>
      </c>
      <c r="C573" s="2">
        <f>RSI!I573</f>
        <v>52.122651633974385</v>
      </c>
      <c r="D573" s="2">
        <f>MACD!E573</f>
        <v>1.6348793909367387E-2</v>
      </c>
      <c r="E573" s="2">
        <f>MACD!F573</f>
        <v>-3.1064694882872905E-3</v>
      </c>
      <c r="F573" s="2">
        <f>'Moving Avg'!D573</f>
        <v>9.3672000000000004</v>
      </c>
      <c r="G573" s="2">
        <f>'Moving Avg'!F573</f>
        <v>9.3575500000000016</v>
      </c>
      <c r="H573" s="2">
        <f>'Moving Avg'!G573</f>
        <v>9.4620399999999965</v>
      </c>
      <c r="I573" s="2">
        <f>'Moving Avg'!H573</f>
        <v>9.1116050000000026</v>
      </c>
      <c r="J573" s="6" t="str">
        <f>OBV!F573</f>
        <v>BULLISH</v>
      </c>
      <c r="K573" s="6" t="str">
        <f>OBV!G573</f>
        <v>WEAK</v>
      </c>
      <c r="L573" s="6" t="str">
        <f>OBV!H573</f>
        <v>CONFIRMED BULLISH</v>
      </c>
    </row>
    <row r="574" spans="1:12" ht="13.5" x14ac:dyDescent="0.25">
      <c r="A574" s="3">
        <f>RSI!A574</f>
        <v>42838</v>
      </c>
      <c r="B574" s="2">
        <f>RSI!B574</f>
        <v>9.3919999999999995</v>
      </c>
      <c r="C574" s="2">
        <f>RSI!I574</f>
        <v>50.541409900766617</v>
      </c>
      <c r="D574" s="2">
        <f>MACD!E574</f>
        <v>3.4886866619073587E-2</v>
      </c>
      <c r="E574" s="2">
        <f>MACD!F574</f>
        <v>4.4921977331848851E-3</v>
      </c>
      <c r="F574" s="2">
        <f>'Moving Avg'!D574</f>
        <v>9.381199999999998</v>
      </c>
      <c r="G574" s="2">
        <f>'Moving Avg'!F574</f>
        <v>9.3610500000000023</v>
      </c>
      <c r="H574" s="2">
        <f>'Moving Avg'!G574</f>
        <v>9.4631599999999967</v>
      </c>
      <c r="I574" s="2">
        <f>'Moving Avg'!H574</f>
        <v>9.1139500000000009</v>
      </c>
      <c r="J574" s="6" t="str">
        <f>OBV!F574</f>
        <v>BEARISH</v>
      </c>
      <c r="K574" s="6" t="str">
        <f>OBV!G574</f>
        <v>STRONG</v>
      </c>
      <c r="L574" s="6" t="str">
        <f>OBV!H574</f>
        <v>BEARISH DIVERGENCE</v>
      </c>
    </row>
    <row r="575" spans="1:12" ht="13.5" x14ac:dyDescent="0.25">
      <c r="A575" s="3">
        <f>RSI!A575</f>
        <v>42839</v>
      </c>
      <c r="B575" s="2">
        <f>RSI!B575</f>
        <v>9.3919999999999995</v>
      </c>
      <c r="C575" s="2">
        <f>RSI!I575</f>
        <v>50.541409900766617</v>
      </c>
      <c r="D575" s="2">
        <f>MACD!E575</f>
        <v>1.5902315418768964E-2</v>
      </c>
      <c r="E575" s="2">
        <f>MACD!F575</f>
        <v>6.7742212703017016E-3</v>
      </c>
      <c r="F575" s="2">
        <f>'Moving Avg'!D575</f>
        <v>9.399799999999999</v>
      </c>
      <c r="G575" s="2">
        <f>'Moving Avg'!F575</f>
        <v>9.3645500000000013</v>
      </c>
      <c r="H575" s="2">
        <f>'Moving Avg'!G575</f>
        <v>9.4642799999999969</v>
      </c>
      <c r="I575" s="2">
        <f>'Moving Avg'!H575</f>
        <v>9.1162950000000009</v>
      </c>
      <c r="J575" s="6" t="str">
        <f>OBV!F575</f>
        <v>BULLISH</v>
      </c>
      <c r="K575" s="6" t="str">
        <f>OBV!G575</f>
        <v>NEUTRAL</v>
      </c>
      <c r="L575" s="6" t="str">
        <f>OBV!H575</f>
        <v>CONFIRMED BULLISH</v>
      </c>
    </row>
    <row r="576" spans="1:12" ht="13.5" x14ac:dyDescent="0.25">
      <c r="A576" s="3">
        <f>RSI!A576</f>
        <v>42842</v>
      </c>
      <c r="B576" s="2">
        <f>RSI!B576</f>
        <v>9.4390000000000001</v>
      </c>
      <c r="C576" s="2">
        <f>RSI!I576</f>
        <v>53.729509308954775</v>
      </c>
      <c r="D576" s="2">
        <f>MACD!E576</f>
        <v>-3.6941542158714924E-3</v>
      </c>
      <c r="E576" s="2">
        <f>MACD!F576</f>
        <v>4.6805461730670631E-3</v>
      </c>
      <c r="F576" s="2">
        <f>'Moving Avg'!D576</f>
        <v>9.4054000000000002</v>
      </c>
      <c r="G576" s="2">
        <f>'Moving Avg'!F576</f>
        <v>9.3739000000000008</v>
      </c>
      <c r="H576" s="2">
        <f>'Moving Avg'!G576</f>
        <v>9.4663399999999971</v>
      </c>
      <c r="I576" s="2">
        <f>'Moving Avg'!H576</f>
        <v>9.118030000000001</v>
      </c>
      <c r="J576" s="6" t="str">
        <f>OBV!F576</f>
        <v>BULLISH</v>
      </c>
      <c r="K576" s="6" t="str">
        <f>OBV!G576</f>
        <v>NEUTRAL</v>
      </c>
      <c r="L576" s="6" t="str">
        <f>OBV!H576</f>
        <v>CONFIRMED BULLISH</v>
      </c>
    </row>
    <row r="577" spans="1:12" ht="13.5" x14ac:dyDescent="0.25">
      <c r="A577" s="3">
        <f>RSI!A577</f>
        <v>42843</v>
      </c>
      <c r="B577" s="2">
        <f>RSI!B577</f>
        <v>9.3919999999999995</v>
      </c>
      <c r="C577" s="2">
        <f>RSI!I577</f>
        <v>50.241802132666649</v>
      </c>
      <c r="D577" s="2">
        <f>MACD!E577</f>
        <v>-1.711937510664896E-2</v>
      </c>
      <c r="E577" s="2">
        <f>MACD!F577</f>
        <v>3.2056191712385865E-4</v>
      </c>
      <c r="F577" s="2">
        <f>'Moving Avg'!D577</f>
        <v>9.4061999999999983</v>
      </c>
      <c r="G577" s="2">
        <f>'Moving Avg'!F577</f>
        <v>9.3785500000000006</v>
      </c>
      <c r="H577" s="2">
        <f>'Moving Avg'!G577</f>
        <v>9.4674599999999955</v>
      </c>
      <c r="I577" s="2">
        <f>'Moving Avg'!H577</f>
        <v>9.120610000000001</v>
      </c>
      <c r="J577" s="6" t="str">
        <f>OBV!F577</f>
        <v>BULLISH</v>
      </c>
      <c r="K577" s="6" t="str">
        <f>OBV!G577</f>
        <v>NEUTRAL</v>
      </c>
      <c r="L577" s="6" t="str">
        <f>OBV!H577</f>
        <v>CONFIRMED BULLISH</v>
      </c>
    </row>
    <row r="578" spans="1:12" ht="13.5" x14ac:dyDescent="0.25">
      <c r="A578" s="3">
        <f>RSI!A578</f>
        <v>42844</v>
      </c>
      <c r="B578" s="2">
        <f>RSI!B578</f>
        <v>9.5289999999999999</v>
      </c>
      <c r="C578" s="2">
        <f>RSI!I578</f>
        <v>58.664604822519109</v>
      </c>
      <c r="D578" s="2">
        <f>MACD!E578</f>
        <v>-3.8035210561170985E-2</v>
      </c>
      <c r="E578" s="2">
        <f>MACD!F578</f>
        <v>-7.35059257853511E-3</v>
      </c>
      <c r="F578" s="2">
        <f>'Moving Avg'!D578</f>
        <v>9.428799999999999</v>
      </c>
      <c r="G578" s="2">
        <f>'Moving Avg'!F578</f>
        <v>9.3861000000000008</v>
      </c>
      <c r="H578" s="2">
        <f>'Moving Avg'!G578</f>
        <v>9.4675599999999971</v>
      </c>
      <c r="I578" s="2">
        <f>'Moving Avg'!H578</f>
        <v>9.1237100000000009</v>
      </c>
      <c r="J578" s="6" t="str">
        <f>OBV!F578</f>
        <v>BULLISH</v>
      </c>
      <c r="K578" s="6" t="str">
        <f>OBV!G578</f>
        <v>NEUTRAL</v>
      </c>
      <c r="L578" s="6" t="str">
        <f>OBV!H578</f>
        <v>CONFIRMED BULLISH</v>
      </c>
    </row>
    <row r="579" spans="1:12" ht="13.5" x14ac:dyDescent="0.25">
      <c r="A579" s="3">
        <f>RSI!A579</f>
        <v>42845</v>
      </c>
      <c r="B579" s="2">
        <f>RSI!B579</f>
        <v>9.6229999999999993</v>
      </c>
      <c r="C579" s="2">
        <f>RSI!I579</f>
        <v>63.260002276126585</v>
      </c>
      <c r="D579" s="2">
        <f>MACD!E579</f>
        <v>-6.0604196053333226E-2</v>
      </c>
      <c r="E579" s="2">
        <f>MACD!F579</f>
        <v>-1.8001313273494732E-2</v>
      </c>
      <c r="F579" s="2">
        <f>'Moving Avg'!D579</f>
        <v>9.4749999999999979</v>
      </c>
      <c r="G579" s="2">
        <f>'Moving Avg'!F579</f>
        <v>9.4041999999999994</v>
      </c>
      <c r="H579" s="2">
        <f>'Moving Avg'!G579</f>
        <v>9.4655999999999967</v>
      </c>
      <c r="I579" s="2">
        <f>'Moving Avg'!H579</f>
        <v>9.1282450000000015</v>
      </c>
      <c r="J579" s="6" t="str">
        <f>OBV!F579</f>
        <v>BULLISH</v>
      </c>
      <c r="K579" s="6" t="str">
        <f>OBV!G579</f>
        <v>WEAK</v>
      </c>
      <c r="L579" s="6" t="str">
        <f>OBV!H579</f>
        <v>CONFIRMED BULLISH</v>
      </c>
    </row>
    <row r="580" spans="1:12" ht="13.5" x14ac:dyDescent="0.25">
      <c r="A580" s="3">
        <f>RSI!A580</f>
        <v>42846</v>
      </c>
      <c r="B580" s="2">
        <f>RSI!B580</f>
        <v>9.6180000000000003</v>
      </c>
      <c r="C580" s="2">
        <f>RSI!I580</f>
        <v>62.859688950560603</v>
      </c>
      <c r="D580" s="2">
        <f>MACD!E580</f>
        <v>-8.4194094133478004E-2</v>
      </c>
      <c r="E580" s="2">
        <f>MACD!F580</f>
        <v>-3.123986944549139E-2</v>
      </c>
      <c r="F580" s="2">
        <f>'Moving Avg'!D580</f>
        <v>9.5201999999999991</v>
      </c>
      <c r="G580" s="2">
        <f>'Moving Avg'!F580</f>
        <v>9.4224999999999977</v>
      </c>
      <c r="H580" s="2">
        <f>'Moving Avg'!G580</f>
        <v>9.4616599999999966</v>
      </c>
      <c r="I580" s="2">
        <f>'Moving Avg'!H580</f>
        <v>9.1314400000000013</v>
      </c>
      <c r="J580" s="6" t="str">
        <f>OBV!F580</f>
        <v>BULLISH</v>
      </c>
      <c r="K580" s="6" t="str">
        <f>OBV!G580</f>
        <v>WEAK</v>
      </c>
      <c r="L580" s="6" t="str">
        <f>OBV!H580</f>
        <v>CONFIRMED BULLISH</v>
      </c>
    </row>
    <row r="581" spans="1:12" ht="13.5" x14ac:dyDescent="0.25">
      <c r="A581" s="3">
        <f>RSI!A581</f>
        <v>42849</v>
      </c>
      <c r="B581" s="2">
        <f>RSI!B581</f>
        <v>9.8149999999999995</v>
      </c>
      <c r="C581" s="2">
        <f>RSI!I581</f>
        <v>70.721185629443653</v>
      </c>
      <c r="D581" s="2">
        <f>MACD!E581</f>
        <v>-0.10271388215486255</v>
      </c>
      <c r="E581" s="2">
        <f>MACD!F581</f>
        <v>-4.5534671987365619E-2</v>
      </c>
      <c r="F581" s="2">
        <f>'Moving Avg'!D581</f>
        <v>9.5953999999999997</v>
      </c>
      <c r="G581" s="2">
        <f>'Moving Avg'!F581</f>
        <v>9.4365999999999985</v>
      </c>
      <c r="H581" s="2">
        <f>'Moving Avg'!G581</f>
        <v>9.4577199999999984</v>
      </c>
      <c r="I581" s="2">
        <f>'Moving Avg'!H581</f>
        <v>9.1366050000000012</v>
      </c>
      <c r="J581" s="6" t="str">
        <f>OBV!F581</f>
        <v>BULLISH</v>
      </c>
      <c r="K581" s="6" t="str">
        <f>OBV!G581</f>
        <v>WEAK</v>
      </c>
      <c r="L581" s="6" t="str">
        <f>OBV!H581</f>
        <v>CONFIRMED BULLISH</v>
      </c>
    </row>
    <row r="582" spans="1:12" ht="13.5" x14ac:dyDescent="0.25">
      <c r="A582" s="3">
        <f>RSI!A582</f>
        <v>42850</v>
      </c>
      <c r="B582" s="2">
        <f>RSI!B582</f>
        <v>9.5660000000000007</v>
      </c>
      <c r="C582" s="2">
        <f>RSI!I582</f>
        <v>54.90252181999206</v>
      </c>
      <c r="D582" s="2">
        <f>MACD!E582</f>
        <v>-0.10575116471116353</v>
      </c>
      <c r="E582" s="2">
        <f>MACD!F582</f>
        <v>-5.7577970532125204E-2</v>
      </c>
      <c r="F582" s="2">
        <f>'Moving Avg'!D582</f>
        <v>9.6302000000000003</v>
      </c>
      <c r="G582" s="2">
        <f>'Moving Avg'!F582</f>
        <v>9.4405999999999981</v>
      </c>
      <c r="H582" s="2">
        <f>'Moving Avg'!G582</f>
        <v>9.4487999999999968</v>
      </c>
      <c r="I582" s="2">
        <f>'Moving Avg'!H582</f>
        <v>9.1392100000000021</v>
      </c>
      <c r="J582" s="6" t="str">
        <f>OBV!F582</f>
        <v>BULLISH</v>
      </c>
      <c r="K582" s="6" t="str">
        <f>OBV!G582</f>
        <v>WEAK</v>
      </c>
      <c r="L582" s="6" t="str">
        <f>OBV!H582</f>
        <v>CONFIRMED BULLISH</v>
      </c>
    </row>
    <row r="583" spans="1:12" ht="13.5" x14ac:dyDescent="0.25">
      <c r="A583" s="3">
        <f>RSI!A583</f>
        <v>42851</v>
      </c>
      <c r="B583" s="2">
        <f>RSI!B583</f>
        <v>9.5660000000000007</v>
      </c>
      <c r="C583" s="2">
        <f>RSI!I583</f>
        <v>54.90252181999206</v>
      </c>
      <c r="D583" s="2">
        <f>MACD!E583</f>
        <v>-0.10464645828420771</v>
      </c>
      <c r="E583" s="2">
        <f>MACD!F583</f>
        <v>-6.69916680825417E-2</v>
      </c>
      <c r="F583" s="2">
        <f>'Moving Avg'!D583</f>
        <v>9.6376000000000008</v>
      </c>
      <c r="G583" s="2">
        <f>'Moving Avg'!F583</f>
        <v>9.4445999999999977</v>
      </c>
      <c r="H583" s="2">
        <f>'Moving Avg'!G583</f>
        <v>9.4457799999999956</v>
      </c>
      <c r="I583" s="2">
        <f>'Moving Avg'!H583</f>
        <v>9.1404750000000021</v>
      </c>
      <c r="J583" s="6" t="str">
        <f>OBV!F583</f>
        <v>BEARISH</v>
      </c>
      <c r="K583" s="6" t="str">
        <f>OBV!G583</f>
        <v>NEUTRAL</v>
      </c>
      <c r="L583" s="6" t="str">
        <f>OBV!H583</f>
        <v>BEARISH DIVERGENCE</v>
      </c>
    </row>
    <row r="584" spans="1:12" ht="13.5" x14ac:dyDescent="0.25">
      <c r="A584" s="3">
        <f>RSI!A584</f>
        <v>42852</v>
      </c>
      <c r="B584" s="2">
        <f>RSI!B584</f>
        <v>9.5660000000000007</v>
      </c>
      <c r="C584" s="2">
        <f>RSI!I584</f>
        <v>54.90252181999206</v>
      </c>
      <c r="D584" s="2">
        <f>MACD!E584</f>
        <v>-0.10799010472138626</v>
      </c>
      <c r="E584" s="2">
        <f>MACD!F584</f>
        <v>-7.519135541031062E-2</v>
      </c>
      <c r="F584" s="2">
        <f>'Moving Avg'!D584</f>
        <v>9.6262000000000008</v>
      </c>
      <c r="G584" s="2">
        <f>'Moving Avg'!F584</f>
        <v>9.4466999999999981</v>
      </c>
      <c r="H584" s="2">
        <f>'Moving Avg'!G584</f>
        <v>9.4427599999999963</v>
      </c>
      <c r="I584" s="2">
        <f>'Moving Avg'!H584</f>
        <v>9.1429400000000012</v>
      </c>
      <c r="J584" s="6" t="str">
        <f>OBV!F584</f>
        <v>BEARISH</v>
      </c>
      <c r="K584" s="6" t="str">
        <f>OBV!G584</f>
        <v>STRONG</v>
      </c>
      <c r="L584" s="6" t="str">
        <f>OBV!H584</f>
        <v>CONFIRMED BEARISH</v>
      </c>
    </row>
    <row r="585" spans="1:12" ht="13.5" x14ac:dyDescent="0.25">
      <c r="A585" s="3">
        <f>RSI!A585</f>
        <v>42853</v>
      </c>
      <c r="B585" s="2">
        <f>RSI!B585</f>
        <v>9.5660000000000007</v>
      </c>
      <c r="C585" s="2">
        <f>RSI!I585</f>
        <v>54.90252181999206</v>
      </c>
      <c r="D585" s="2">
        <f>MACD!E585</f>
        <v>-0.11136202025226538</v>
      </c>
      <c r="E585" s="2">
        <f>MACD!F585</f>
        <v>-8.2425488378701575E-2</v>
      </c>
      <c r="F585" s="2">
        <f>'Moving Avg'!D585</f>
        <v>9.6158000000000019</v>
      </c>
      <c r="G585" s="2">
        <f>'Moving Avg'!F585</f>
        <v>9.460049999999999</v>
      </c>
      <c r="H585" s="2">
        <f>'Moving Avg'!G585</f>
        <v>9.4414399999999947</v>
      </c>
      <c r="I585" s="2">
        <f>'Moving Avg'!H585</f>
        <v>9.145405000000002</v>
      </c>
      <c r="J585" s="6" t="str">
        <f>OBV!F585</f>
        <v>BEARISH</v>
      </c>
      <c r="K585" s="6" t="str">
        <f>OBV!G585</f>
        <v>NEUTRAL</v>
      </c>
      <c r="L585" s="6" t="str">
        <f>OBV!H585</f>
        <v>CONFIRMED BEARISH</v>
      </c>
    </row>
    <row r="586" spans="1:12" ht="13.5" x14ac:dyDescent="0.25">
      <c r="A586" s="3">
        <f>RSI!A586</f>
        <v>42857</v>
      </c>
      <c r="B586" s="2">
        <f>RSI!B586</f>
        <v>9.5660000000000007</v>
      </c>
      <c r="C586" s="2">
        <f>RSI!I586</f>
        <v>54.90252181999206</v>
      </c>
      <c r="D586" s="2">
        <f>MACD!E586</f>
        <v>-0.10748688831489694</v>
      </c>
      <c r="E586" s="2">
        <f>MACD!F586</f>
        <v>-8.7437768365940652E-2</v>
      </c>
      <c r="F586" s="2">
        <f>'Moving Avg'!D586</f>
        <v>9.5660000000000007</v>
      </c>
      <c r="G586" s="2">
        <f>'Moving Avg'!F586</f>
        <v>9.4734000000000016</v>
      </c>
      <c r="H586" s="2">
        <f>'Moving Avg'!G586</f>
        <v>9.4402199999999947</v>
      </c>
      <c r="I586" s="2">
        <f>'Moving Avg'!H586</f>
        <v>9.1481500000000011</v>
      </c>
      <c r="J586" s="6" t="str">
        <f>OBV!F586</f>
        <v>BEARISH</v>
      </c>
      <c r="K586" s="6" t="str">
        <f>OBV!G586</f>
        <v>STRONG</v>
      </c>
      <c r="L586" s="6" t="str">
        <f>OBV!H586</f>
        <v>CONFIRMED BEARISH</v>
      </c>
    </row>
    <row r="587" spans="1:12" ht="13.5" x14ac:dyDescent="0.25">
      <c r="A587" s="3">
        <f>RSI!A587</f>
        <v>42858</v>
      </c>
      <c r="B587" s="2">
        <f>RSI!B587</f>
        <v>9.5660000000000007</v>
      </c>
      <c r="C587" s="2">
        <f>RSI!I587</f>
        <v>54.90252181999206</v>
      </c>
      <c r="D587" s="2">
        <f>MACD!E587</f>
        <v>-0.11190395715809842</v>
      </c>
      <c r="E587" s="2">
        <f>MACD!F587</f>
        <v>-9.23310061243722E-2</v>
      </c>
      <c r="F587" s="2">
        <f>'Moving Avg'!D587</f>
        <v>9.5660000000000007</v>
      </c>
      <c r="G587" s="2">
        <f>'Moving Avg'!F587</f>
        <v>9.4867500000000007</v>
      </c>
      <c r="H587" s="2">
        <f>'Moving Avg'!G587</f>
        <v>9.4389999999999947</v>
      </c>
      <c r="I587" s="2">
        <f>'Moving Avg'!H587</f>
        <v>9.151860000000001</v>
      </c>
      <c r="J587" s="6" t="str">
        <f>OBV!F587</f>
        <v>NEUTRAL</v>
      </c>
      <c r="K587" s="6" t="str">
        <f>OBV!G587</f>
        <v>NEUTRAL</v>
      </c>
      <c r="L587" s="6" t="str">
        <f>OBV!H587</f>
        <v>NEUTRAL</v>
      </c>
    </row>
    <row r="588" spans="1:12" ht="13.5" x14ac:dyDescent="0.25">
      <c r="A588" s="3">
        <f>RSI!A588</f>
        <v>42859</v>
      </c>
      <c r="B588" s="2">
        <f>RSI!B588</f>
        <v>9.4960000000000004</v>
      </c>
      <c r="C588" s="2">
        <f>RSI!I588</f>
        <v>49.998174648814341</v>
      </c>
      <c r="D588" s="2">
        <f>MACD!E588</f>
        <v>-8.9810162580457487E-2</v>
      </c>
      <c r="E588" s="2">
        <f>MACD!F588</f>
        <v>-9.1826837415589252E-2</v>
      </c>
      <c r="F588" s="2">
        <f>'Moving Avg'!D588</f>
        <v>9.5520000000000014</v>
      </c>
      <c r="G588" s="2">
        <f>'Moving Avg'!F588</f>
        <v>9.4963999999999995</v>
      </c>
      <c r="H588" s="2">
        <f>'Moving Avg'!G588</f>
        <v>9.4383399999999948</v>
      </c>
      <c r="I588" s="2">
        <f>'Moving Avg'!H588</f>
        <v>9.1551950000000009</v>
      </c>
      <c r="J588" s="6" t="str">
        <f>OBV!F588</f>
        <v>BEARISH</v>
      </c>
      <c r="K588" s="6" t="str">
        <f>OBV!G588</f>
        <v>STRONG</v>
      </c>
      <c r="L588" s="6" t="str">
        <f>OBV!H588</f>
        <v>CONFIRMED BEARISH</v>
      </c>
    </row>
    <row r="589" spans="1:12" ht="13.5" x14ac:dyDescent="0.25">
      <c r="A589" s="3">
        <f>RSI!A589</f>
        <v>42860</v>
      </c>
      <c r="B589" s="2">
        <f>RSI!B589</f>
        <v>9.58</v>
      </c>
      <c r="C589" s="2">
        <f>RSI!I589</f>
        <v>55.172987393872511</v>
      </c>
      <c r="D589" s="2">
        <f>MACD!E589</f>
        <v>-6.2861347312157534E-2</v>
      </c>
      <c r="E589" s="2">
        <f>MACD!F589</f>
        <v>-8.6033739394902914E-2</v>
      </c>
      <c r="F589" s="2">
        <f>'Moving Avg'!D589</f>
        <v>9.5548000000000002</v>
      </c>
      <c r="G589" s="2">
        <f>'Moving Avg'!F589</f>
        <v>9.5092999999999996</v>
      </c>
      <c r="H589" s="2">
        <f>'Moving Avg'!G589</f>
        <v>9.4398399999999949</v>
      </c>
      <c r="I589" s="2">
        <f>'Moving Avg'!H589</f>
        <v>9.1580100000000009</v>
      </c>
      <c r="J589" s="6" t="str">
        <f>OBV!F589</f>
        <v>BEARISH</v>
      </c>
      <c r="K589" s="6" t="str">
        <f>OBV!G589</f>
        <v>NEUTRAL</v>
      </c>
      <c r="L589" s="6" t="str">
        <f>OBV!H589</f>
        <v>BEARISH DIVERGENCE</v>
      </c>
    </row>
    <row r="590" spans="1:12" ht="13.5" x14ac:dyDescent="0.25">
      <c r="A590" s="3">
        <f>RSI!A590</f>
        <v>42863</v>
      </c>
      <c r="B590" s="2">
        <f>RSI!B590</f>
        <v>9.6319999999999997</v>
      </c>
      <c r="C590" s="2">
        <f>RSI!I590</f>
        <v>58.066208674941549</v>
      </c>
      <c r="D590" s="2">
        <f>MACD!E590</f>
        <v>-4.5162288656799277E-2</v>
      </c>
      <c r="E590" s="2">
        <f>MACD!F590</f>
        <v>-7.7859449247282192E-2</v>
      </c>
      <c r="F590" s="2">
        <f>'Moving Avg'!D590</f>
        <v>9.5679999999999996</v>
      </c>
      <c r="G590" s="2">
        <f>'Moving Avg'!F590</f>
        <v>9.5259500000000017</v>
      </c>
      <c r="H590" s="2">
        <f>'Moving Avg'!G590</f>
        <v>9.4446399999999961</v>
      </c>
      <c r="I590" s="2">
        <f>'Moving Avg'!H590</f>
        <v>9.1620250000000016</v>
      </c>
      <c r="J590" s="6" t="str">
        <f>OBV!F590</f>
        <v>BULLISH</v>
      </c>
      <c r="K590" s="6" t="str">
        <f>OBV!G590</f>
        <v>WEAK</v>
      </c>
      <c r="L590" s="6" t="str">
        <f>OBV!H590</f>
        <v>CONFIRMED BULLISH</v>
      </c>
    </row>
    <row r="591" spans="1:12" ht="13.5" x14ac:dyDescent="0.25">
      <c r="A591" s="3">
        <f>RSI!A591</f>
        <v>42864</v>
      </c>
      <c r="B591" s="2">
        <f>RSI!B591</f>
        <v>9.7210000000000001</v>
      </c>
      <c r="C591" s="2">
        <f>RSI!I591</f>
        <v>62.524428369296942</v>
      </c>
      <c r="D591" s="2">
        <f>MACD!E591</f>
        <v>-7.2252792982503422E-3</v>
      </c>
      <c r="E591" s="2">
        <f>MACD!F591</f>
        <v>-6.3732615257475825E-2</v>
      </c>
      <c r="F591" s="2">
        <f>'Moving Avg'!D591</f>
        <v>9.5990000000000002</v>
      </c>
      <c r="G591" s="2">
        <f>'Moving Avg'!F591</f>
        <v>9.5414500000000011</v>
      </c>
      <c r="H591" s="2">
        <f>'Moving Avg'!G591</f>
        <v>9.4512199999999957</v>
      </c>
      <c r="I591" s="2">
        <f>'Moving Avg'!H591</f>
        <v>9.1660150000000016</v>
      </c>
      <c r="J591" s="6" t="str">
        <f>OBV!F591</f>
        <v>BULLISH</v>
      </c>
      <c r="K591" s="6" t="str">
        <f>OBV!G591</f>
        <v>WEAK</v>
      </c>
      <c r="L591" s="6" t="str">
        <f>OBV!H591</f>
        <v>CONFIRMED BULLISH</v>
      </c>
    </row>
    <row r="592" spans="1:12" ht="13.5" x14ac:dyDescent="0.25">
      <c r="A592" s="3">
        <f>RSI!A592</f>
        <v>42865</v>
      </c>
      <c r="B592" s="2">
        <f>RSI!B592</f>
        <v>9.7590000000000003</v>
      </c>
      <c r="C592" s="2">
        <f>RSI!I592</f>
        <v>64.271038607504778</v>
      </c>
      <c r="D592" s="2">
        <f>MACD!E592</f>
        <v>-1.7471493854390729E-2</v>
      </c>
      <c r="E592" s="2">
        <f>MACD!F592</f>
        <v>-5.4480390976858806E-2</v>
      </c>
      <c r="F592" s="2">
        <f>'Moving Avg'!D592</f>
        <v>9.6376000000000008</v>
      </c>
      <c r="G592" s="2">
        <f>'Moving Avg'!F592</f>
        <v>9.5600000000000023</v>
      </c>
      <c r="H592" s="2">
        <f>'Moving Avg'!G592</f>
        <v>9.4585599999999967</v>
      </c>
      <c r="I592" s="2">
        <f>'Moving Avg'!H592</f>
        <v>9.1706650000000032</v>
      </c>
      <c r="J592" s="6" t="str">
        <f>OBV!F592</f>
        <v>BULLISH</v>
      </c>
      <c r="K592" s="6" t="str">
        <f>OBV!G592</f>
        <v>WEAK</v>
      </c>
      <c r="L592" s="6" t="str">
        <f>OBV!H592</f>
        <v>CONFIRMED BULLISH</v>
      </c>
    </row>
    <row r="593" spans="1:12" ht="13.5" x14ac:dyDescent="0.25">
      <c r="A593" s="3">
        <f>RSI!A593</f>
        <v>42866</v>
      </c>
      <c r="B593" s="2">
        <f>RSI!B593</f>
        <v>9.7680000000000007</v>
      </c>
      <c r="C593" s="2">
        <f>RSI!I593</f>
        <v>64.690777761750439</v>
      </c>
      <c r="D593" s="2">
        <f>MACD!E593</f>
        <v>-2.8166146354452692E-2</v>
      </c>
      <c r="E593" s="2">
        <f>MACD!F593</f>
        <v>-4.9217542052377591E-2</v>
      </c>
      <c r="F593" s="2">
        <f>'Moving Avg'!D593</f>
        <v>9.6920000000000002</v>
      </c>
      <c r="G593" s="2">
        <f>'Moving Avg'!F593</f>
        <v>9.5776000000000021</v>
      </c>
      <c r="H593" s="2">
        <f>'Moving Avg'!G593</f>
        <v>9.4605199999999972</v>
      </c>
      <c r="I593" s="2">
        <f>'Moving Avg'!H593</f>
        <v>9.1751000000000005</v>
      </c>
      <c r="J593" s="6" t="str">
        <f>OBV!F593</f>
        <v>BULLISH</v>
      </c>
      <c r="K593" s="6" t="str">
        <f>OBV!G593</f>
        <v>WEAK</v>
      </c>
      <c r="L593" s="6" t="str">
        <f>OBV!H593</f>
        <v>CONFIRMED BULLISH</v>
      </c>
    </row>
    <row r="594" spans="1:12" ht="13.5" x14ac:dyDescent="0.25">
      <c r="A594" s="3">
        <f>RSI!A594</f>
        <v>42867</v>
      </c>
      <c r="B594" s="2">
        <f>RSI!B594</f>
        <v>9.7680000000000007</v>
      </c>
      <c r="C594" s="2">
        <f>RSI!I594</f>
        <v>64.690777761750439</v>
      </c>
      <c r="D594" s="2">
        <f>MACD!E594</f>
        <v>-3.8526160178095736E-2</v>
      </c>
      <c r="E594" s="2">
        <f>MACD!F594</f>
        <v>-4.7079265677521222E-2</v>
      </c>
      <c r="F594" s="2">
        <f>'Moving Avg'!D594</f>
        <v>9.7296000000000014</v>
      </c>
      <c r="G594" s="2">
        <f>'Moving Avg'!F594</f>
        <v>9.5964000000000027</v>
      </c>
      <c r="H594" s="2">
        <f>'Moving Avg'!G594</f>
        <v>9.4624799999999958</v>
      </c>
      <c r="I594" s="2">
        <f>'Moving Avg'!H594</f>
        <v>9.1795350000000013</v>
      </c>
      <c r="J594" s="6" t="str">
        <f>OBV!F594</f>
        <v>BULLISH</v>
      </c>
      <c r="K594" s="6" t="str">
        <f>OBV!G594</f>
        <v>WEAK</v>
      </c>
      <c r="L594" s="6" t="str">
        <f>OBV!H594</f>
        <v>CONFIRMED BULLISH</v>
      </c>
    </row>
    <row r="595" spans="1:12" ht="13.5" x14ac:dyDescent="0.25">
      <c r="A595" s="3">
        <f>RSI!A595</f>
        <v>42870</v>
      </c>
      <c r="B595" s="2">
        <f>RSI!B595</f>
        <v>9.7680000000000007</v>
      </c>
      <c r="C595" s="2">
        <f>RSI!I595</f>
        <v>64.690777761750439</v>
      </c>
      <c r="D595" s="2">
        <f>MACD!E595</f>
        <v>-4.8505929866955455E-2</v>
      </c>
      <c r="E595" s="2">
        <f>MACD!F595</f>
        <v>-4.7364598515408071E-2</v>
      </c>
      <c r="F595" s="2">
        <f>'Moving Avg'!D595</f>
        <v>9.7568000000000019</v>
      </c>
      <c r="G595" s="2">
        <f>'Moving Avg'!F595</f>
        <v>9.6151999999999997</v>
      </c>
      <c r="H595" s="2">
        <f>'Moving Avg'!G595</f>
        <v>9.4699999999999971</v>
      </c>
      <c r="I595" s="2">
        <f>'Moving Avg'!H595</f>
        <v>9.183760000000003</v>
      </c>
      <c r="J595" s="6" t="str">
        <f>OBV!F595</f>
        <v>BULLISH</v>
      </c>
      <c r="K595" s="6" t="str">
        <f>OBV!G595</f>
        <v>WEAK</v>
      </c>
      <c r="L595" s="6" t="str">
        <f>OBV!H595</f>
        <v>CONFIRMED BULLISH</v>
      </c>
    </row>
    <row r="596" spans="1:12" ht="13.5" x14ac:dyDescent="0.25">
      <c r="A596" s="3">
        <f>RSI!A596</f>
        <v>42871</v>
      </c>
      <c r="B596" s="2">
        <f>RSI!B596</f>
        <v>9.7680000000000007</v>
      </c>
      <c r="C596" s="2">
        <f>RSI!I596</f>
        <v>64.690777761750439</v>
      </c>
      <c r="D596" s="2">
        <f>MACD!E596</f>
        <v>-5.8074057915300514E-2</v>
      </c>
      <c r="E596" s="2">
        <f>MACD!F596</f>
        <v>-4.9506490395386564E-2</v>
      </c>
      <c r="F596" s="2">
        <f>'Moving Avg'!D596</f>
        <v>9.7662000000000013</v>
      </c>
      <c r="G596" s="2">
        <f>'Moving Avg'!F596</f>
        <v>9.6316499999999987</v>
      </c>
      <c r="H596" s="2">
        <f>'Moving Avg'!G596</f>
        <v>9.4775200000000002</v>
      </c>
      <c r="I596" s="2">
        <f>'Moving Avg'!H596</f>
        <v>9.187985000000003</v>
      </c>
      <c r="J596" s="6" t="str">
        <f>OBV!F596</f>
        <v>BULLISH</v>
      </c>
      <c r="K596" s="6" t="str">
        <f>OBV!G596</f>
        <v>WEAK</v>
      </c>
      <c r="L596" s="6" t="str">
        <f>OBV!H596</f>
        <v>CONFIRMED BULLISH</v>
      </c>
    </row>
    <row r="597" spans="1:12" ht="13.5" x14ac:dyDescent="0.25">
      <c r="A597" s="3">
        <f>RSI!A597</f>
        <v>42872</v>
      </c>
      <c r="B597" s="2">
        <f>RSI!B597</f>
        <v>9.7680000000000007</v>
      </c>
      <c r="C597" s="2">
        <f>RSI!I597</f>
        <v>64.690777761750439</v>
      </c>
      <c r="D597" s="2">
        <f>MACD!E597</f>
        <v>-6.7210636210552011E-2</v>
      </c>
      <c r="E597" s="2">
        <f>MACD!F597</f>
        <v>-5.3047319558419653E-2</v>
      </c>
      <c r="F597" s="2">
        <f>'Moving Avg'!D597</f>
        <v>9.7680000000000007</v>
      </c>
      <c r="G597" s="2">
        <f>'Moving Avg'!F597</f>
        <v>9.6504499999999993</v>
      </c>
      <c r="H597" s="2">
        <f>'Moving Avg'!G597</f>
        <v>9.4850399999999997</v>
      </c>
      <c r="I597" s="2">
        <f>'Moving Avg'!H597</f>
        <v>9.1921850000000038</v>
      </c>
      <c r="J597" s="6" t="str">
        <f>OBV!F597</f>
        <v>BULLISH</v>
      </c>
      <c r="K597" s="6" t="str">
        <f>OBV!G597</f>
        <v>WEAK</v>
      </c>
      <c r="L597" s="6" t="str">
        <f>OBV!H597</f>
        <v>CONFIRMED BULLISH</v>
      </c>
    </row>
    <row r="598" spans="1:12" ht="13.5" x14ac:dyDescent="0.25">
      <c r="A598" s="3">
        <f>RSI!A598</f>
        <v>42873</v>
      </c>
      <c r="B598" s="2">
        <f>RSI!B598</f>
        <v>9.7680000000000007</v>
      </c>
      <c r="C598" s="2">
        <f>RSI!I598</f>
        <v>64.690777761750439</v>
      </c>
      <c r="D598" s="2">
        <f>MACD!E598</f>
        <v>-8.6674215943748578E-2</v>
      </c>
      <c r="E598" s="2">
        <f>MACD!F598</f>
        <v>-5.9772698835485444E-2</v>
      </c>
      <c r="F598" s="2">
        <f>'Moving Avg'!D598</f>
        <v>9.7680000000000007</v>
      </c>
      <c r="G598" s="2">
        <f>'Moving Avg'!F598</f>
        <v>9.6624000000000017</v>
      </c>
      <c r="H598" s="2">
        <f>'Moving Avg'!G598</f>
        <v>9.4875800000000012</v>
      </c>
      <c r="I598" s="2">
        <f>'Moving Avg'!H598</f>
        <v>9.1961750000000038</v>
      </c>
      <c r="J598" s="6" t="str">
        <f>OBV!F598</f>
        <v>NEUTRAL</v>
      </c>
      <c r="K598" s="6" t="str">
        <f>OBV!G598</f>
        <v>NEUTRAL</v>
      </c>
      <c r="L598" s="6" t="str">
        <f>OBV!H598</f>
        <v>NEUTRAL</v>
      </c>
    </row>
    <row r="599" spans="1:12" ht="13.5" x14ac:dyDescent="0.25">
      <c r="A599" s="3">
        <f>RSI!A599</f>
        <v>42874</v>
      </c>
      <c r="B599" s="2">
        <f>RSI!B599</f>
        <v>9.6460000000000008</v>
      </c>
      <c r="C599" s="2">
        <f>RSI!I599</f>
        <v>51.818168860102119</v>
      </c>
      <c r="D599" s="2">
        <f>MACD!E599</f>
        <v>-8.2075320111425043E-2</v>
      </c>
      <c r="E599" s="2">
        <f>MACD!F599</f>
        <v>-6.4233223090673364E-2</v>
      </c>
      <c r="F599" s="2">
        <f>'Moving Avg'!D599</f>
        <v>9.7436000000000007</v>
      </c>
      <c r="G599" s="2">
        <f>'Moving Avg'!F599</f>
        <v>9.6635500000000008</v>
      </c>
      <c r="H599" s="2">
        <f>'Moving Avg'!G599</f>
        <v>9.4900200000000012</v>
      </c>
      <c r="I599" s="2">
        <f>'Moving Avg'!H599</f>
        <v>9.1990850000000037</v>
      </c>
      <c r="J599" s="6" t="str">
        <f>OBV!F599</f>
        <v>BEARISH</v>
      </c>
      <c r="K599" s="6" t="str">
        <f>OBV!G599</f>
        <v>STRONG</v>
      </c>
      <c r="L599" s="6" t="str">
        <f>OBV!H599</f>
        <v>CONFIRMED BEARISH</v>
      </c>
    </row>
    <row r="600" spans="1:12" ht="13.5" x14ac:dyDescent="0.25">
      <c r="A600" s="3">
        <f>RSI!A600</f>
        <v>42877</v>
      </c>
      <c r="B600" s="2">
        <f>RSI!B600</f>
        <v>9.6509999999999998</v>
      </c>
      <c r="C600" s="2">
        <f>RSI!I600</f>
        <v>52.237642633541284</v>
      </c>
      <c r="D600" s="2">
        <f>MACD!E600</f>
        <v>-7.0659372435255108E-2</v>
      </c>
      <c r="E600" s="2">
        <f>MACD!F600</f>
        <v>-6.5518452959589718E-2</v>
      </c>
      <c r="F600" s="2">
        <f>'Moving Avg'!D600</f>
        <v>9.7202000000000002</v>
      </c>
      <c r="G600" s="2">
        <f>'Moving Avg'!F600</f>
        <v>9.6652000000000022</v>
      </c>
      <c r="H600" s="2">
        <f>'Moving Avg'!G600</f>
        <v>9.4961200000000012</v>
      </c>
      <c r="I600" s="2">
        <f>'Moving Avg'!H600</f>
        <v>9.2015500000000028</v>
      </c>
      <c r="J600" s="6" t="str">
        <f>OBV!F600</f>
        <v>BULLISH</v>
      </c>
      <c r="K600" s="6" t="str">
        <f>OBV!G600</f>
        <v>NEUTRAL</v>
      </c>
      <c r="L600" s="6" t="str">
        <f>OBV!H600</f>
        <v>BULLISH DIVERGENCE</v>
      </c>
    </row>
    <row r="601" spans="1:12" ht="13.5" x14ac:dyDescent="0.25">
      <c r="A601" s="3">
        <f>RSI!A601</f>
        <v>42878</v>
      </c>
      <c r="B601" s="2">
        <f>RSI!B601</f>
        <v>9.8620000000000001</v>
      </c>
      <c r="C601" s="2">
        <f>RSI!I601</f>
        <v>65.777863869877208</v>
      </c>
      <c r="D601" s="2">
        <f>MACD!E601</f>
        <v>-6.3063865025888788E-2</v>
      </c>
      <c r="E601" s="2">
        <f>MACD!F601</f>
        <v>-6.502753537284954E-2</v>
      </c>
      <c r="F601" s="2">
        <f>'Moving Avg'!D601</f>
        <v>9.7390000000000008</v>
      </c>
      <c r="G601" s="2">
        <f>'Moving Avg'!F601</f>
        <v>9.6675500000000021</v>
      </c>
      <c r="H601" s="2">
        <f>'Moving Avg'!G601</f>
        <v>9.5069200000000009</v>
      </c>
      <c r="I601" s="2">
        <f>'Moving Avg'!H601</f>
        <v>9.2050700000000028</v>
      </c>
      <c r="J601" s="6" t="str">
        <f>OBV!F601</f>
        <v>BULLISH</v>
      </c>
      <c r="K601" s="6" t="str">
        <f>OBV!G601</f>
        <v>WEAK</v>
      </c>
      <c r="L601" s="6" t="str">
        <f>OBV!H601</f>
        <v>CONFIRMED BULLISH</v>
      </c>
    </row>
    <row r="602" spans="1:12" ht="13.5" x14ac:dyDescent="0.25">
      <c r="A602" s="3">
        <f>RSI!A602</f>
        <v>42879</v>
      </c>
      <c r="B602" s="2">
        <f>RSI!B602</f>
        <v>9.81</v>
      </c>
      <c r="C602" s="2">
        <f>RSI!I602</f>
        <v>61.175084515634303</v>
      </c>
      <c r="D602" s="2">
        <f>MACD!E602</f>
        <v>-4.8303124291759758E-2</v>
      </c>
      <c r="E602" s="2">
        <f>MACD!F602</f>
        <v>-6.1682653156631587E-2</v>
      </c>
      <c r="F602" s="2">
        <f>'Moving Avg'!D602</f>
        <v>9.7474000000000007</v>
      </c>
      <c r="G602" s="2">
        <f>'Moving Avg'!F602</f>
        <v>9.6797500000000021</v>
      </c>
      <c r="H602" s="2">
        <f>'Moving Avg'!G602</f>
        <v>9.5166800000000009</v>
      </c>
      <c r="I602" s="2">
        <f>'Moving Avg'!H602</f>
        <v>9.2085650000000037</v>
      </c>
      <c r="J602" s="6" t="str">
        <f>OBV!F602</f>
        <v>BEARISH</v>
      </c>
      <c r="K602" s="6" t="str">
        <f>OBV!G602</f>
        <v>NEUTRAL</v>
      </c>
      <c r="L602" s="6" t="str">
        <f>OBV!H602</f>
        <v>BEARISH DIVERGENCE</v>
      </c>
    </row>
    <row r="603" spans="1:12" ht="13.5" x14ac:dyDescent="0.25">
      <c r="A603" s="3">
        <f>RSI!A603</f>
        <v>42880</v>
      </c>
      <c r="B603" s="2">
        <f>RSI!B603</f>
        <v>9.6649999999999991</v>
      </c>
      <c r="C603" s="2">
        <f>RSI!I603</f>
        <v>50.552456030123373</v>
      </c>
      <c r="D603" s="2">
        <f>MACD!E603</f>
        <v>-2.4643818881354917E-2</v>
      </c>
      <c r="E603" s="2">
        <f>MACD!F603</f>
        <v>-5.4274886301576258E-2</v>
      </c>
      <c r="F603" s="2">
        <f>'Moving Avg'!D603</f>
        <v>9.7268000000000008</v>
      </c>
      <c r="G603" s="2">
        <f>'Moving Avg'!F603</f>
        <v>9.6847000000000012</v>
      </c>
      <c r="H603" s="2">
        <f>'Moving Avg'!G603</f>
        <v>9.5235400000000023</v>
      </c>
      <c r="I603" s="2">
        <f>'Moving Avg'!H603</f>
        <v>9.2111000000000018</v>
      </c>
      <c r="J603" s="6" t="str">
        <f>OBV!F603</f>
        <v>BEARISH</v>
      </c>
      <c r="K603" s="6" t="str">
        <f>OBV!G603</f>
        <v>STRONG</v>
      </c>
      <c r="L603" s="6" t="str">
        <f>OBV!H603</f>
        <v>CONFIRMED BEARISH</v>
      </c>
    </row>
    <row r="604" spans="1:12" ht="13.5" x14ac:dyDescent="0.25">
      <c r="A604" s="3">
        <f>RSI!A604</f>
        <v>42881</v>
      </c>
      <c r="B604" s="2">
        <f>RSI!B604</f>
        <v>9.6649999999999991</v>
      </c>
      <c r="C604" s="2">
        <f>RSI!I604</f>
        <v>50.552456030123373</v>
      </c>
      <c r="D604" s="2">
        <f>MACD!E604</f>
        <v>-4.6526956238430728E-3</v>
      </c>
      <c r="E604" s="2">
        <f>MACD!F604</f>
        <v>-4.4350448166029621E-2</v>
      </c>
      <c r="F604" s="2">
        <f>'Moving Avg'!D604</f>
        <v>9.730599999999999</v>
      </c>
      <c r="G604" s="2">
        <f>'Moving Avg'!F604</f>
        <v>9.6896499999999985</v>
      </c>
      <c r="H604" s="2">
        <f>'Moving Avg'!G604</f>
        <v>9.530400000000002</v>
      </c>
      <c r="I604" s="2">
        <f>'Moving Avg'!H604</f>
        <v>9.2136850000000035</v>
      </c>
      <c r="J604" s="6" t="str">
        <f>OBV!F604</f>
        <v>BEARISH</v>
      </c>
      <c r="K604" s="6" t="str">
        <f>OBV!G604</f>
        <v>NEUTRAL</v>
      </c>
      <c r="L604" s="6" t="str">
        <f>OBV!H604</f>
        <v>BEARISH DIVERGENCE</v>
      </c>
    </row>
    <row r="605" spans="1:12" ht="13.5" x14ac:dyDescent="0.25">
      <c r="A605" s="3">
        <f>RSI!A605</f>
        <v>42884</v>
      </c>
      <c r="B605" s="2">
        <f>RSI!B605</f>
        <v>9.6649999999999991</v>
      </c>
      <c r="C605" s="2">
        <f>RSI!I605</f>
        <v>50.552456030123373</v>
      </c>
      <c r="D605" s="2">
        <f>MACD!E605</f>
        <v>1.2236676679037828E-2</v>
      </c>
      <c r="E605" s="2">
        <f>MACD!F605</f>
        <v>-3.3033023197016134E-2</v>
      </c>
      <c r="F605" s="2">
        <f>'Moving Avg'!D605</f>
        <v>9.7333999999999996</v>
      </c>
      <c r="G605" s="2">
        <f>'Moving Avg'!F605</f>
        <v>9.6945999999999994</v>
      </c>
      <c r="H605" s="2">
        <f>'Moving Avg'!G605</f>
        <v>9.5372600000000016</v>
      </c>
      <c r="I605" s="2">
        <f>'Moving Avg'!H605</f>
        <v>9.2162700000000033</v>
      </c>
      <c r="J605" s="6" t="str">
        <f>OBV!F605</f>
        <v>BEARISH</v>
      </c>
      <c r="K605" s="6" t="str">
        <f>OBV!G605</f>
        <v>STRONG</v>
      </c>
      <c r="L605" s="6" t="str">
        <f>OBV!H605</f>
        <v>BEARISH DIVERGENCE</v>
      </c>
    </row>
    <row r="606" spans="1:12" ht="13.5" x14ac:dyDescent="0.25">
      <c r="A606" s="3">
        <f>RSI!A606</f>
        <v>42885</v>
      </c>
      <c r="B606" s="2">
        <f>RSI!B606</f>
        <v>9.6980000000000004</v>
      </c>
      <c r="C606" s="2">
        <f>RSI!I606</f>
        <v>52.878288649609551</v>
      </c>
      <c r="D606" s="2">
        <f>MACD!E606</f>
        <v>2.4058986298911123E-2</v>
      </c>
      <c r="E606" s="2">
        <f>MACD!F606</f>
        <v>-2.1614621297830684E-2</v>
      </c>
      <c r="F606" s="2">
        <f>'Moving Avg'!D606</f>
        <v>9.7005999999999997</v>
      </c>
      <c r="G606" s="2">
        <f>'Moving Avg'!F606</f>
        <v>9.7012</v>
      </c>
      <c r="H606" s="2">
        <f>'Moving Avg'!G606</f>
        <v>9.5461800000000032</v>
      </c>
      <c r="I606" s="2">
        <f>'Moving Avg'!H606</f>
        <v>9.2191350000000032</v>
      </c>
      <c r="J606" s="6" t="str">
        <f>OBV!F606</f>
        <v>BEARISH</v>
      </c>
      <c r="K606" s="6" t="str">
        <f>OBV!G606</f>
        <v>STRONG</v>
      </c>
      <c r="L606" s="6" t="str">
        <f>OBV!H606</f>
        <v>CONFIRMED BEARISH</v>
      </c>
    </row>
    <row r="607" spans="1:12" ht="13.5" x14ac:dyDescent="0.25">
      <c r="A607" s="3">
        <f>RSI!A607</f>
        <v>42886</v>
      </c>
      <c r="B607" s="2">
        <f>RSI!B607</f>
        <v>9.7210000000000001</v>
      </c>
      <c r="C607" s="2">
        <f>RSI!I607</f>
        <v>54.485175096178466</v>
      </c>
      <c r="D607" s="2">
        <f>MACD!E607</f>
        <v>3.2141320202814683E-2</v>
      </c>
      <c r="E607" s="2">
        <f>MACD!F607</f>
        <v>-1.0863432997701612E-2</v>
      </c>
      <c r="F607" s="2">
        <f>'Moving Avg'!D607</f>
        <v>9.6828000000000003</v>
      </c>
      <c r="G607" s="2">
        <f>'Moving Avg'!F607</f>
        <v>9.7089499999999997</v>
      </c>
      <c r="H607" s="2">
        <f>'Moving Avg'!G607</f>
        <v>9.5546200000000034</v>
      </c>
      <c r="I607" s="2">
        <f>'Moving Avg'!H607</f>
        <v>9.2221150000000023</v>
      </c>
      <c r="J607" s="6" t="str">
        <f>OBV!F607</f>
        <v>BULLISH</v>
      </c>
      <c r="K607" s="6" t="str">
        <f>OBV!G607</f>
        <v>WEAK</v>
      </c>
      <c r="L607" s="6" t="str">
        <f>OBV!H607</f>
        <v>BULLISH DIVERGENCE</v>
      </c>
    </row>
    <row r="608" spans="1:12" ht="13.5" x14ac:dyDescent="0.25">
      <c r="A608" s="3">
        <f>RSI!A608</f>
        <v>42887</v>
      </c>
      <c r="B608" s="2">
        <f>RSI!B608</f>
        <v>9.7210000000000001</v>
      </c>
      <c r="C608" s="2">
        <f>RSI!I608</f>
        <v>54.485175096178466</v>
      </c>
      <c r="D608" s="2">
        <f>MACD!E608</f>
        <v>3.8642962774787293E-2</v>
      </c>
      <c r="E608" s="2">
        <f>MACD!F608</f>
        <v>-9.6215384320383086E-4</v>
      </c>
      <c r="F608" s="2">
        <f>'Moving Avg'!D608</f>
        <v>9.6939999999999991</v>
      </c>
      <c r="G608" s="2">
        <f>'Moving Avg'!F608</f>
        <v>9.7202000000000002</v>
      </c>
      <c r="H608" s="2">
        <f>'Moving Avg'!G608</f>
        <v>9.5614800000000049</v>
      </c>
      <c r="I608" s="2">
        <f>'Moving Avg'!H608</f>
        <v>9.2254000000000023</v>
      </c>
      <c r="J608" s="6" t="str">
        <f>OBV!F608</f>
        <v>BULLISH</v>
      </c>
      <c r="K608" s="6" t="str">
        <f>OBV!G608</f>
        <v>WEAK</v>
      </c>
      <c r="L608" s="6" t="str">
        <f>OBV!H608</f>
        <v>CONFIRMED BULLISH</v>
      </c>
    </row>
    <row r="609" spans="1:12" ht="13.5" x14ac:dyDescent="0.25">
      <c r="A609" s="3">
        <f>RSI!A609</f>
        <v>42888</v>
      </c>
      <c r="B609" s="2">
        <f>RSI!B609</f>
        <v>9.7210000000000001</v>
      </c>
      <c r="C609" s="2">
        <f>RSI!I609</f>
        <v>54.485175096178466</v>
      </c>
      <c r="D609" s="2">
        <f>MACD!E609</f>
        <v>2.5062848404967752E-2</v>
      </c>
      <c r="E609" s="2">
        <f>MACD!F609</f>
        <v>4.2428466064304863E-3</v>
      </c>
      <c r="F609" s="2">
        <f>'Moving Avg'!D609</f>
        <v>9.7051999999999996</v>
      </c>
      <c r="G609" s="2">
        <f>'Moving Avg'!F609</f>
        <v>9.7272499999999997</v>
      </c>
      <c r="H609" s="2">
        <f>'Moving Avg'!G609</f>
        <v>9.570680000000003</v>
      </c>
      <c r="I609" s="2">
        <f>'Moving Avg'!H609</f>
        <v>9.2293900000000022</v>
      </c>
      <c r="J609" s="6" t="str">
        <f>OBV!F609</f>
        <v>BULLISH</v>
      </c>
      <c r="K609" s="6" t="str">
        <f>OBV!G609</f>
        <v>WEAK</v>
      </c>
      <c r="L609" s="6" t="str">
        <f>OBV!H609</f>
        <v>CONFIRMED BULLISH</v>
      </c>
    </row>
    <row r="610" spans="1:12" ht="13.5" x14ac:dyDescent="0.25">
      <c r="A610" s="3">
        <f>RSI!A610</f>
        <v>42891</v>
      </c>
      <c r="B610" s="2">
        <f>RSI!B610</f>
        <v>9.6739999999999995</v>
      </c>
      <c r="C610" s="2">
        <f>RSI!I610</f>
        <v>50.122795161781546</v>
      </c>
      <c r="D610" s="2">
        <f>MACD!E610</f>
        <v>1.753355254935407E-2</v>
      </c>
      <c r="E610" s="2">
        <f>MACD!F610</f>
        <v>6.9009877950152038E-3</v>
      </c>
      <c r="F610" s="2">
        <f>'Moving Avg'!D610</f>
        <v>9.7070000000000007</v>
      </c>
      <c r="G610" s="2">
        <f>'Moving Avg'!F610</f>
        <v>9.7293500000000002</v>
      </c>
      <c r="H610" s="2">
        <f>'Moving Avg'!G610</f>
        <v>9.5791200000000032</v>
      </c>
      <c r="I610" s="2">
        <f>'Moving Avg'!H610</f>
        <v>9.2331450000000022</v>
      </c>
      <c r="J610" s="6" t="str">
        <f>OBV!F610</f>
        <v>BULLISH</v>
      </c>
      <c r="K610" s="6" t="str">
        <f>OBV!G610</f>
        <v>WEAK</v>
      </c>
      <c r="L610" s="6" t="str">
        <f>OBV!H610</f>
        <v>CONFIRMED BULLISH</v>
      </c>
    </row>
    <row r="611" spans="1:12" ht="13.5" x14ac:dyDescent="0.25">
      <c r="A611" s="3">
        <f>RSI!A611</f>
        <v>42892</v>
      </c>
      <c r="B611" s="2">
        <f>RSI!B611</f>
        <v>9.6739999999999995</v>
      </c>
      <c r="C611" s="2">
        <f>RSI!I611</f>
        <v>50.122795161781553</v>
      </c>
      <c r="D611" s="2">
        <f>MACD!E611</f>
        <v>4.3634149214621942E-2</v>
      </c>
      <c r="E611" s="2">
        <f>MACD!F611</f>
        <v>1.4247620078936551E-2</v>
      </c>
      <c r="F611" s="2">
        <f>'Moving Avg'!D611</f>
        <v>9.7022000000000013</v>
      </c>
      <c r="G611" s="2">
        <f>'Moving Avg'!F611</f>
        <v>9.7270000000000003</v>
      </c>
      <c r="H611" s="2">
        <f>'Moving Avg'!G611</f>
        <v>9.5819400000000048</v>
      </c>
      <c r="I611" s="2">
        <f>'Moving Avg'!H611</f>
        <v>9.2369000000000021</v>
      </c>
      <c r="J611" s="6" t="str">
        <f>OBV!F611</f>
        <v>BULLISH</v>
      </c>
      <c r="K611" s="6" t="str">
        <f>OBV!G611</f>
        <v>NEUTRAL</v>
      </c>
      <c r="L611" s="6" t="str">
        <f>OBV!H611</f>
        <v>BULLISH DIVERGENCE</v>
      </c>
    </row>
    <row r="612" spans="1:12" ht="13.5" x14ac:dyDescent="0.25">
      <c r="A612" s="3">
        <f>RSI!A612</f>
        <v>42893</v>
      </c>
      <c r="B612" s="2">
        <f>RSI!B612</f>
        <v>9.6739999999999995</v>
      </c>
      <c r="C612" s="2">
        <f>RSI!I612</f>
        <v>50.122795161781553</v>
      </c>
      <c r="D612" s="2">
        <f>MACD!E612</f>
        <v>5.7728529516873905E-2</v>
      </c>
      <c r="E612" s="2">
        <f>MACD!F612</f>
        <v>2.294380196652402E-2</v>
      </c>
      <c r="F612" s="2">
        <f>'Moving Avg'!D612</f>
        <v>9.6928000000000001</v>
      </c>
      <c r="G612" s="2">
        <f>'Moving Avg'!F612</f>
        <v>9.7227500000000013</v>
      </c>
      <c r="H612" s="2">
        <f>'Moving Avg'!G612</f>
        <v>9.5857000000000028</v>
      </c>
      <c r="I612" s="2">
        <f>'Moving Avg'!H612</f>
        <v>9.2406550000000038</v>
      </c>
      <c r="J612" s="6" t="str">
        <f>OBV!F612</f>
        <v>BEARISH</v>
      </c>
      <c r="K612" s="6" t="str">
        <f>OBV!G612</f>
        <v>STRONG</v>
      </c>
      <c r="L612" s="6" t="str">
        <f>OBV!H612</f>
        <v>CONFIRMED BEARISH</v>
      </c>
    </row>
    <row r="613" spans="1:12" ht="13.5" x14ac:dyDescent="0.25">
      <c r="A613" s="3">
        <f>RSI!A613</f>
        <v>42894</v>
      </c>
      <c r="B613" s="2">
        <f>RSI!B613</f>
        <v>9.6739999999999995</v>
      </c>
      <c r="C613" s="2">
        <f>RSI!I613</f>
        <v>50.122795161781553</v>
      </c>
      <c r="D613" s="2">
        <f>MACD!E613</f>
        <v>4.7355425428701636E-2</v>
      </c>
      <c r="E613" s="2">
        <f>MACD!F613</f>
        <v>2.7826126658959546E-2</v>
      </c>
      <c r="F613" s="2">
        <f>'Moving Avg'!D613</f>
        <v>9.6833999999999989</v>
      </c>
      <c r="G613" s="2">
        <f>'Moving Avg'!F613</f>
        <v>9.7180500000000016</v>
      </c>
      <c r="H613" s="2">
        <f>'Moving Avg'!G613</f>
        <v>9.5894600000000025</v>
      </c>
      <c r="I613" s="2">
        <f>'Moving Avg'!H613</f>
        <v>9.2444100000000038</v>
      </c>
      <c r="J613" s="6" t="str">
        <f>OBV!F613</f>
        <v>BEARISH</v>
      </c>
      <c r="K613" s="6" t="str">
        <f>OBV!G613</f>
        <v>STRONG</v>
      </c>
      <c r="L613" s="6" t="str">
        <f>OBV!H613</f>
        <v>CONFIRMED BEARISH</v>
      </c>
    </row>
    <row r="614" spans="1:12" ht="13.5" x14ac:dyDescent="0.25">
      <c r="A614" s="3">
        <f>RSI!A614</f>
        <v>42895</v>
      </c>
      <c r="B614" s="2">
        <f>RSI!B614</f>
        <v>9.6739999999999995</v>
      </c>
      <c r="C614" s="2">
        <f>RSI!I614</f>
        <v>50.122795161781553</v>
      </c>
      <c r="D614" s="2">
        <f>MACD!E614</f>
        <v>3.8586122505732234E-2</v>
      </c>
      <c r="E614" s="2">
        <f>MACD!F614</f>
        <v>2.9978125828314085E-2</v>
      </c>
      <c r="F614" s="2">
        <f>'Moving Avg'!D614</f>
        <v>9.6739999999999995</v>
      </c>
      <c r="G614" s="2">
        <f>'Moving Avg'!F614</f>
        <v>9.7133500000000019</v>
      </c>
      <c r="H614" s="2">
        <f>'Moving Avg'!G614</f>
        <v>9.5924600000000027</v>
      </c>
      <c r="I614" s="2">
        <f>'Moving Avg'!H614</f>
        <v>9.2470400000000037</v>
      </c>
      <c r="J614" s="6" t="str">
        <f>OBV!F614</f>
        <v>BEARISH</v>
      </c>
      <c r="K614" s="6" t="str">
        <f>OBV!G614</f>
        <v>STRONG</v>
      </c>
      <c r="L614" s="6" t="str">
        <f>OBV!H614</f>
        <v>CONFIRMED BEARISH</v>
      </c>
    </row>
    <row r="615" spans="1:12" ht="13.5" x14ac:dyDescent="0.25">
      <c r="A615" s="3">
        <f>RSI!A615</f>
        <v>42898</v>
      </c>
      <c r="B615" s="2">
        <f>RSI!B615</f>
        <v>9.6739999999999995</v>
      </c>
      <c r="C615" s="2">
        <f>RSI!I615</f>
        <v>50.122795161781553</v>
      </c>
      <c r="D615" s="2">
        <f>MACD!E615</f>
        <v>3.117329403325364E-2</v>
      </c>
      <c r="E615" s="2">
        <f>MACD!F615</f>
        <v>3.0217159469302E-2</v>
      </c>
      <c r="F615" s="2">
        <f>'Moving Avg'!D615</f>
        <v>9.6739999999999995</v>
      </c>
      <c r="G615" s="2">
        <f>'Moving Avg'!F615</f>
        <v>9.7086500000000022</v>
      </c>
      <c r="H615" s="2">
        <f>'Moving Avg'!G615</f>
        <v>9.5999600000000029</v>
      </c>
      <c r="I615" s="2">
        <f>'Moving Avg'!H615</f>
        <v>9.2496700000000036</v>
      </c>
      <c r="J615" s="6" t="str">
        <f>OBV!F615</f>
        <v>NEUTRAL</v>
      </c>
      <c r="K615" s="6" t="str">
        <f>OBV!G615</f>
        <v>NEUTRAL</v>
      </c>
      <c r="L615" s="6" t="str">
        <f>OBV!H615</f>
        <v>NEUTRAL</v>
      </c>
    </row>
    <row r="616" spans="1:12" ht="13.5" x14ac:dyDescent="0.25">
      <c r="A616" s="3">
        <f>RSI!A616</f>
        <v>42899</v>
      </c>
      <c r="B616" s="2">
        <f>RSI!B616</f>
        <v>9.8480000000000008</v>
      </c>
      <c r="C616" s="2">
        <f>RSI!I616</f>
        <v>65.893268512538995</v>
      </c>
      <c r="D616" s="2">
        <f>MACD!E616</f>
        <v>1.7095741309425705E-2</v>
      </c>
      <c r="E616" s="2">
        <f>MACD!F616</f>
        <v>2.7592875837326745E-2</v>
      </c>
      <c r="F616" s="2">
        <f>'Moving Avg'!D616</f>
        <v>9.7088000000000001</v>
      </c>
      <c r="G616" s="2">
        <f>'Moving Avg'!F616</f>
        <v>9.7126500000000036</v>
      </c>
      <c r="H616" s="2">
        <f>'Moving Avg'!G616</f>
        <v>9.6109400000000029</v>
      </c>
      <c r="I616" s="2">
        <f>'Moving Avg'!H616</f>
        <v>9.2531700000000043</v>
      </c>
      <c r="J616" s="6" t="str">
        <f>OBV!F616</f>
        <v>BULLISH</v>
      </c>
      <c r="K616" s="6" t="str">
        <f>OBV!G616</f>
        <v>WEAK</v>
      </c>
      <c r="L616" s="6" t="str">
        <f>OBV!H616</f>
        <v>CONFIRMED BULLISH</v>
      </c>
    </row>
    <row r="617" spans="1:12" ht="13.5" x14ac:dyDescent="0.25">
      <c r="A617" s="3">
        <f>RSI!A617</f>
        <v>42900</v>
      </c>
      <c r="B617" s="2">
        <f>RSI!B617</f>
        <v>9.8149999999999995</v>
      </c>
      <c r="C617" s="2">
        <f>RSI!I617</f>
        <v>61.896075580970482</v>
      </c>
      <c r="D617" s="2">
        <f>MACD!E617</f>
        <v>1.014500067041979E-2</v>
      </c>
      <c r="E617" s="2">
        <f>MACD!F617</f>
        <v>2.4103300803945356E-2</v>
      </c>
      <c r="F617" s="2">
        <f>'Moving Avg'!D617</f>
        <v>9.7369999999999983</v>
      </c>
      <c r="G617" s="2">
        <f>'Moving Avg'!F617</f>
        <v>9.7150000000000034</v>
      </c>
      <c r="H617" s="2">
        <f>'Moving Avg'!G617</f>
        <v>9.621260000000003</v>
      </c>
      <c r="I617" s="2">
        <f>'Moving Avg'!H617</f>
        <v>9.2565050000000042</v>
      </c>
      <c r="J617" s="6" t="str">
        <f>OBV!F617</f>
        <v>BEARISH</v>
      </c>
      <c r="K617" s="6" t="str">
        <f>OBV!G617</f>
        <v>NEUTRAL</v>
      </c>
      <c r="L617" s="6" t="str">
        <f>OBV!H617</f>
        <v>BEARISH DIVERGENCE</v>
      </c>
    </row>
    <row r="618" spans="1:12" ht="13.5" x14ac:dyDescent="0.25">
      <c r="A618" s="3">
        <f>RSI!A618</f>
        <v>42901</v>
      </c>
      <c r="B618" s="2">
        <f>RSI!B618</f>
        <v>9.8480000000000008</v>
      </c>
      <c r="C618" s="2">
        <f>RSI!I618</f>
        <v>64.232679748527602</v>
      </c>
      <c r="D618" s="2">
        <f>MACD!E618</f>
        <v>1.0679816436169887E-3</v>
      </c>
      <c r="E618" s="2">
        <f>MACD!F618</f>
        <v>1.9496236971879684E-2</v>
      </c>
      <c r="F618" s="2">
        <f>'Moving Avg'!D618</f>
        <v>9.7717999999999989</v>
      </c>
      <c r="G618" s="2">
        <f>'Moving Avg'!F618</f>
        <v>9.7190000000000047</v>
      </c>
      <c r="H618" s="2">
        <f>'Moving Avg'!G618</f>
        <v>9.6321600000000007</v>
      </c>
      <c r="I618" s="2">
        <f>'Moving Avg'!H618</f>
        <v>9.2600050000000049</v>
      </c>
      <c r="J618" s="6" t="str">
        <f>OBV!F618</f>
        <v>BULLISH</v>
      </c>
      <c r="K618" s="6" t="str">
        <f>OBV!G618</f>
        <v>WEAK</v>
      </c>
      <c r="L618" s="6" t="str">
        <f>OBV!H618</f>
        <v>CONFIRMED BULLISH</v>
      </c>
    </row>
    <row r="619" spans="1:12" ht="13.5" x14ac:dyDescent="0.25">
      <c r="A619" s="3">
        <f>RSI!A619</f>
        <v>42902</v>
      </c>
      <c r="B619" s="2">
        <f>RSI!B619</f>
        <v>9.923</v>
      </c>
      <c r="C619" s="2">
        <f>RSI!I619</f>
        <v>68.900375985067882</v>
      </c>
      <c r="D619" s="2">
        <f>MACD!E619</f>
        <v>-1.3058662683862465E-2</v>
      </c>
      <c r="E619" s="2">
        <f>MACD!F619</f>
        <v>1.2985257040731255E-2</v>
      </c>
      <c r="F619" s="2">
        <f>'Moving Avg'!D619</f>
        <v>9.8216000000000001</v>
      </c>
      <c r="G619" s="2">
        <f>'Moving Avg'!F619</f>
        <v>9.7328500000000027</v>
      </c>
      <c r="H619" s="2">
        <f>'Moving Avg'!G619</f>
        <v>9.6441800000000004</v>
      </c>
      <c r="I619" s="2">
        <f>'Moving Avg'!H619</f>
        <v>9.2638800000000057</v>
      </c>
      <c r="J619" s="6" t="str">
        <f>OBV!F619</f>
        <v>BULLISH</v>
      </c>
      <c r="K619" s="6" t="str">
        <f>OBV!G619</f>
        <v>WEAK</v>
      </c>
      <c r="L619" s="6" t="str">
        <f>OBV!H619</f>
        <v>CONFIRMED BULLISH</v>
      </c>
    </row>
    <row r="620" spans="1:12" ht="13.5" x14ac:dyDescent="0.25">
      <c r="A620" s="3">
        <f>RSI!A620</f>
        <v>42905</v>
      </c>
      <c r="B620" s="2">
        <f>RSI!B620</f>
        <v>9.89</v>
      </c>
      <c r="C620" s="2">
        <f>RSI!I620</f>
        <v>64.887858105384609</v>
      </c>
      <c r="D620" s="2">
        <f>MACD!E620</f>
        <v>-3.1066048835775462E-2</v>
      </c>
      <c r="E620" s="2">
        <f>MACD!F620</f>
        <v>4.1749958654299117E-3</v>
      </c>
      <c r="F620" s="2">
        <f>'Moving Avg'!D620</f>
        <v>9.8648000000000007</v>
      </c>
      <c r="G620" s="2">
        <f>'Moving Avg'!F620</f>
        <v>9.7448000000000032</v>
      </c>
      <c r="H620" s="2">
        <f>'Moving Avg'!G620</f>
        <v>9.6560000000000006</v>
      </c>
      <c r="I620" s="2">
        <f>'Moving Avg'!H620</f>
        <v>9.2676600000000047</v>
      </c>
      <c r="J620" s="6" t="str">
        <f>OBV!F620</f>
        <v>BULLISH</v>
      </c>
      <c r="K620" s="6" t="str">
        <f>OBV!G620</f>
        <v>WEAK</v>
      </c>
      <c r="L620" s="6" t="str">
        <f>OBV!H620</f>
        <v>CONFIRMED BULLISH</v>
      </c>
    </row>
    <row r="621" spans="1:12" ht="13.5" x14ac:dyDescent="0.25">
      <c r="A621" s="3">
        <f>RSI!A621</f>
        <v>42906</v>
      </c>
      <c r="B621" s="2">
        <f>RSI!B621</f>
        <v>10.003</v>
      </c>
      <c r="C621" s="2">
        <f>RSI!I621</f>
        <v>71.095304459422536</v>
      </c>
      <c r="D621" s="2">
        <f>MACD!E621</f>
        <v>-5.5652279594843534E-2</v>
      </c>
      <c r="E621" s="2">
        <f>MACD!F621</f>
        <v>-7.7904592266247776E-3</v>
      </c>
      <c r="F621" s="2">
        <f>'Moving Avg'!D621</f>
        <v>9.8957999999999995</v>
      </c>
      <c r="G621" s="2">
        <f>'Moving Avg'!F621</f>
        <v>9.751850000000001</v>
      </c>
      <c r="H621" s="2">
        <f>'Moving Avg'!G621</f>
        <v>9.66784</v>
      </c>
      <c r="I621" s="2">
        <f>'Moving Avg'!H621</f>
        <v>9.2720050000000036</v>
      </c>
      <c r="J621" s="6" t="str">
        <f>OBV!F621</f>
        <v>BULLISH</v>
      </c>
      <c r="K621" s="6" t="str">
        <f>OBV!G621</f>
        <v>WEAK</v>
      </c>
      <c r="L621" s="6" t="str">
        <f>OBV!H621</f>
        <v>CONFIRMED BULLISH</v>
      </c>
    </row>
    <row r="622" spans="1:12" ht="13.5" x14ac:dyDescent="0.25">
      <c r="A622" s="3">
        <f>RSI!A622</f>
        <v>42907</v>
      </c>
      <c r="B622" s="2">
        <f>RSI!B622</f>
        <v>10.003</v>
      </c>
      <c r="C622" s="2">
        <f>RSI!I622</f>
        <v>71.095304459422536</v>
      </c>
      <c r="D622" s="2">
        <f>MACD!E622</f>
        <v>-7.8030069738332486E-2</v>
      </c>
      <c r="E622" s="2">
        <f>MACD!F622</f>
        <v>-2.183838132896632E-2</v>
      </c>
      <c r="F622" s="2">
        <f>'Moving Avg'!D622</f>
        <v>9.9334000000000007</v>
      </c>
      <c r="G622" s="2">
        <f>'Moving Avg'!F622</f>
        <v>9.7615000000000016</v>
      </c>
      <c r="H622" s="2">
        <f>'Moving Avg'!G622</f>
        <v>9.6801399999999997</v>
      </c>
      <c r="I622" s="2">
        <f>'Moving Avg'!H622</f>
        <v>9.2763500000000025</v>
      </c>
      <c r="J622" s="6" t="str">
        <f>OBV!F622</f>
        <v>BULLISH</v>
      </c>
      <c r="K622" s="6" t="str">
        <f>OBV!G622</f>
        <v>WEAK</v>
      </c>
      <c r="L622" s="6" t="str">
        <f>OBV!H622</f>
        <v>CONFIRMED BULLISH</v>
      </c>
    </row>
    <row r="623" spans="1:12" ht="13.5" x14ac:dyDescent="0.25">
      <c r="A623" s="3">
        <f>RSI!A623</f>
        <v>42908</v>
      </c>
      <c r="B623" s="2">
        <f>RSI!B623</f>
        <v>10.012</v>
      </c>
      <c r="C623" s="2">
        <f>RSI!I623</f>
        <v>71.559737054603659</v>
      </c>
      <c r="D623" s="2">
        <f>MACD!E623</f>
        <v>-9.9089249255444045E-2</v>
      </c>
      <c r="E623" s="2">
        <f>MACD!F623</f>
        <v>-3.7288554914261862E-2</v>
      </c>
      <c r="F623" s="2">
        <f>'Moving Avg'!D623</f>
        <v>9.9662000000000006</v>
      </c>
      <c r="G623" s="2">
        <f>'Moving Avg'!F623</f>
        <v>9.778850000000002</v>
      </c>
      <c r="H623" s="2">
        <f>'Moving Avg'!G623</f>
        <v>9.6920599999999997</v>
      </c>
      <c r="I623" s="2">
        <f>'Moving Avg'!H623</f>
        <v>9.2807850000000034</v>
      </c>
      <c r="J623" s="6" t="str">
        <f>OBV!F623</f>
        <v>BULLISH</v>
      </c>
      <c r="K623" s="6" t="str">
        <f>OBV!G623</f>
        <v>WEAK</v>
      </c>
      <c r="L623" s="6" t="str">
        <f>OBV!H623</f>
        <v>CONFIRMED BULLISH</v>
      </c>
    </row>
    <row r="624" spans="1:12" ht="13.5" x14ac:dyDescent="0.25">
      <c r="A624" s="3">
        <f>RSI!A624</f>
        <v>42909</v>
      </c>
      <c r="B624" s="2">
        <f>RSI!B624</f>
        <v>10.050000000000001</v>
      </c>
      <c r="C624" s="2">
        <f>RSI!I624</f>
        <v>73.496112816089962</v>
      </c>
      <c r="D624" s="2">
        <f>MACD!E624</f>
        <v>-0.12112605087990147</v>
      </c>
      <c r="E624" s="2">
        <f>MACD!F624</f>
        <v>-5.4056054107389784E-2</v>
      </c>
      <c r="F624" s="2">
        <f>'Moving Avg'!D624</f>
        <v>9.9916</v>
      </c>
      <c r="G624" s="2">
        <f>'Moving Avg'!F624</f>
        <v>9.7980999999999998</v>
      </c>
      <c r="H624" s="2">
        <f>'Moving Avg'!G624</f>
        <v>9.7052200000000006</v>
      </c>
      <c r="I624" s="2">
        <f>'Moving Avg'!H624</f>
        <v>9.2854100000000024</v>
      </c>
      <c r="J624" s="6" t="str">
        <f>OBV!F624</f>
        <v>BULLISH</v>
      </c>
      <c r="K624" s="6" t="str">
        <f>OBV!G624</f>
        <v>WEAK</v>
      </c>
      <c r="L624" s="6" t="str">
        <f>OBV!H624</f>
        <v>CONFIRMED BULLISH</v>
      </c>
    </row>
    <row r="625" spans="1:12" ht="13.5" x14ac:dyDescent="0.25">
      <c r="A625" s="3">
        <f>RSI!A625</f>
        <v>42914</v>
      </c>
      <c r="B625" s="2">
        <f>RSI!B625</f>
        <v>10.1</v>
      </c>
      <c r="C625" s="2">
        <f>RSI!I625</f>
        <v>75.828157547249845</v>
      </c>
      <c r="D625" s="2">
        <f>MACD!E625</f>
        <v>-0.14499960143034407</v>
      </c>
      <c r="E625" s="2">
        <f>MACD!F625</f>
        <v>-7.2244763571980647E-2</v>
      </c>
      <c r="F625" s="2">
        <f>'Moving Avg'!D625</f>
        <v>10.0336</v>
      </c>
      <c r="G625" s="2">
        <f>'Moving Avg'!F625</f>
        <v>9.8198500000000006</v>
      </c>
      <c r="H625" s="2">
        <f>'Moving Avg'!G625</f>
        <v>9.7193799999999992</v>
      </c>
      <c r="I625" s="2">
        <f>'Moving Avg'!H625</f>
        <v>9.2902850000000026</v>
      </c>
      <c r="J625" s="6" t="str">
        <f>OBV!F625</f>
        <v>BULLISH</v>
      </c>
      <c r="K625" s="6" t="str">
        <f>OBV!G625</f>
        <v>WEAK</v>
      </c>
      <c r="L625" s="6" t="str">
        <f>OBV!H625</f>
        <v>BULLISH DIVERGENCE</v>
      </c>
    </row>
    <row r="626" spans="1:12" ht="13.5" x14ac:dyDescent="0.25">
      <c r="A626" s="3">
        <f>RSI!A626</f>
        <v>42915</v>
      </c>
      <c r="B626" s="2">
        <f>RSI!B626</f>
        <v>10.050000000000001</v>
      </c>
      <c r="C626" s="2">
        <f>RSI!I626</f>
        <v>69.26482061831706</v>
      </c>
      <c r="D626" s="2">
        <f>MACD!E626</f>
        <v>-0.13643329942365057</v>
      </c>
      <c r="E626" s="2">
        <f>MACD!F626</f>
        <v>-8.5082470742314634E-2</v>
      </c>
      <c r="F626" s="2">
        <f>'Moving Avg'!D626</f>
        <v>10.043000000000001</v>
      </c>
      <c r="G626" s="2">
        <f>'Moving Avg'!F626</f>
        <v>9.8374500000000005</v>
      </c>
      <c r="H626" s="2">
        <f>'Moving Avg'!G626</f>
        <v>9.7315999999999985</v>
      </c>
      <c r="I626" s="2">
        <f>'Moving Avg'!H626</f>
        <v>9.2959200000000006</v>
      </c>
      <c r="J626" s="6" t="str">
        <f>OBV!F626</f>
        <v>BEARISH</v>
      </c>
      <c r="K626" s="6" t="str">
        <f>OBV!G626</f>
        <v>NEUTRAL</v>
      </c>
      <c r="L626" s="6" t="str">
        <f>OBV!H626</f>
        <v>CONFIRMED BEARISH</v>
      </c>
    </row>
    <row r="627" spans="1:12" ht="13.5" x14ac:dyDescent="0.25">
      <c r="A627" s="3">
        <f>RSI!A627</f>
        <v>42916</v>
      </c>
      <c r="B627" s="2">
        <f>RSI!B627</f>
        <v>10.050000000000001</v>
      </c>
      <c r="C627" s="2">
        <f>RSI!I627</f>
        <v>69.26482061831706</v>
      </c>
      <c r="D627" s="2">
        <f>MACD!E627</f>
        <v>-0.13554593119135561</v>
      </c>
      <c r="E627" s="2">
        <f>MACD!F627</f>
        <v>-9.5175162832122823E-2</v>
      </c>
      <c r="F627" s="2">
        <f>'Moving Avg'!D627</f>
        <v>10.0524</v>
      </c>
      <c r="G627" s="2">
        <f>'Moving Avg'!F627</f>
        <v>9.8538999999999994</v>
      </c>
      <c r="H627" s="2">
        <f>'Moving Avg'!G627</f>
        <v>9.7447599999999994</v>
      </c>
      <c r="I627" s="2">
        <f>'Moving Avg'!H627</f>
        <v>9.3017900000000004</v>
      </c>
      <c r="J627" s="6" t="str">
        <f>OBV!F627</f>
        <v>BEARISH</v>
      </c>
      <c r="K627" s="6" t="str">
        <f>OBV!G627</f>
        <v>NEUTRAL</v>
      </c>
      <c r="L627" s="6" t="str">
        <f>OBV!H627</f>
        <v>CONFIRMED BEARISH</v>
      </c>
    </row>
    <row r="628" spans="1:12" ht="13.5" x14ac:dyDescent="0.25">
      <c r="A628" s="3">
        <f>RSI!A628</f>
        <v>42919</v>
      </c>
      <c r="B628" s="2">
        <f>RSI!B628</f>
        <v>10.1</v>
      </c>
      <c r="C628" s="2">
        <f>RSI!I628</f>
        <v>72.068672921391453</v>
      </c>
      <c r="D628" s="2">
        <f>MACD!E628</f>
        <v>-0.13461085999863087</v>
      </c>
      <c r="E628" s="2">
        <f>MACD!F628</f>
        <v>-0.10306230226542444</v>
      </c>
      <c r="F628" s="2">
        <f>'Moving Avg'!D628</f>
        <v>10.07</v>
      </c>
      <c r="G628" s="2">
        <f>'Moving Avg'!F628</f>
        <v>9.8728499999999997</v>
      </c>
      <c r="H628" s="2">
        <f>'Moving Avg'!G628</f>
        <v>9.7561799999999987</v>
      </c>
      <c r="I628" s="2">
        <f>'Moving Avg'!H628</f>
        <v>9.3079549999999998</v>
      </c>
      <c r="J628" s="6" t="str">
        <f>OBV!F628</f>
        <v>BEARISH</v>
      </c>
      <c r="K628" s="6" t="str">
        <f>OBV!G628</f>
        <v>NEUTRAL</v>
      </c>
      <c r="L628" s="6" t="str">
        <f>OBV!H628</f>
        <v>CONFIRMED BEARISH</v>
      </c>
    </row>
    <row r="629" spans="1:12" ht="13.5" x14ac:dyDescent="0.25">
      <c r="A629" s="3">
        <f>RSI!A629</f>
        <v>42920</v>
      </c>
      <c r="B629" s="2">
        <f>RSI!B629</f>
        <v>10.1</v>
      </c>
      <c r="C629" s="2">
        <f>RSI!I629</f>
        <v>72.068672921391453</v>
      </c>
      <c r="D629" s="2">
        <f>MACD!E629</f>
        <v>-0.1236775608020686</v>
      </c>
      <c r="E629" s="2">
        <f>MACD!F629</f>
        <v>-0.10718535397275328</v>
      </c>
      <c r="F629" s="2">
        <f>'Moving Avg'!D629</f>
        <v>10.08</v>
      </c>
      <c r="G629" s="2">
        <f>'Moving Avg'!F629</f>
        <v>9.8917999999999999</v>
      </c>
      <c r="H629" s="2">
        <f>'Moving Avg'!G629</f>
        <v>9.7657199999999982</v>
      </c>
      <c r="I629" s="2">
        <f>'Moving Avg'!H629</f>
        <v>9.313839999999999</v>
      </c>
      <c r="J629" s="6" t="str">
        <f>OBV!F629</f>
        <v>BEARISH</v>
      </c>
      <c r="K629" s="6" t="str">
        <f>OBV!G629</f>
        <v>STRONG</v>
      </c>
      <c r="L629" s="6" t="str">
        <f>OBV!H629</f>
        <v>CONFIRMED BEARISH</v>
      </c>
    </row>
    <row r="630" spans="1:12" ht="13.5" x14ac:dyDescent="0.25">
      <c r="A630" s="3">
        <f>RSI!A630</f>
        <v>42921</v>
      </c>
      <c r="B630" s="2">
        <f>RSI!B630</f>
        <v>10.1</v>
      </c>
      <c r="C630" s="2">
        <f>RSI!I630</f>
        <v>72.068672921391453</v>
      </c>
      <c r="D630" s="2">
        <f>MACD!E630</f>
        <v>-0.12079617184975255</v>
      </c>
      <c r="E630" s="2">
        <f>MACD!F630</f>
        <v>-0.10990751754815314</v>
      </c>
      <c r="F630" s="2">
        <f>'Moving Avg'!D630</f>
        <v>10.080000000000002</v>
      </c>
      <c r="G630" s="2">
        <f>'Moving Avg'!F630</f>
        <v>9.9131</v>
      </c>
      <c r="H630" s="2">
        <f>'Moving Avg'!G630</f>
        <v>9.7753599999999992</v>
      </c>
      <c r="I630" s="2">
        <f>'Moving Avg'!H630</f>
        <v>9.3199599999999982</v>
      </c>
      <c r="J630" s="6" t="str">
        <f>OBV!F630</f>
        <v>BEARISH</v>
      </c>
      <c r="K630" s="6" t="str">
        <f>OBV!G630</f>
        <v>NEUTRAL</v>
      </c>
      <c r="L630" s="6" t="str">
        <f>OBV!H630</f>
        <v>NEUTRAL</v>
      </c>
    </row>
    <row r="631" spans="1:12" ht="13.5" x14ac:dyDescent="0.25">
      <c r="A631" s="3">
        <f>RSI!A631</f>
        <v>42922</v>
      </c>
      <c r="B631" s="2">
        <f>RSI!B631</f>
        <v>10.11</v>
      </c>
      <c r="C631" s="2">
        <f>RSI!I631</f>
        <v>72.690986726075721</v>
      </c>
      <c r="D631" s="2">
        <f>MACD!E631</f>
        <v>-0.10291136658113054</v>
      </c>
      <c r="E631" s="2">
        <f>MACD!F631</f>
        <v>-0.10850828735474863</v>
      </c>
      <c r="F631" s="2">
        <f>'Moving Avg'!D631</f>
        <v>10.092000000000001</v>
      </c>
      <c r="G631" s="2">
        <f>'Moving Avg'!F631</f>
        <v>9.934899999999999</v>
      </c>
      <c r="H631" s="2">
        <f>'Moving Avg'!G631</f>
        <v>9.7812599999999996</v>
      </c>
      <c r="I631" s="2">
        <f>'Moving Avg'!H631</f>
        <v>9.3249799999999965</v>
      </c>
      <c r="J631" s="6" t="str">
        <f>OBV!F631</f>
        <v>BULLISH</v>
      </c>
      <c r="K631" s="6" t="str">
        <f>OBV!G631</f>
        <v>WEAK</v>
      </c>
      <c r="L631" s="6" t="str">
        <f>OBV!H631</f>
        <v>CONFIRMED BULLISH</v>
      </c>
    </row>
    <row r="632" spans="1:12" ht="13.5" x14ac:dyDescent="0.25">
      <c r="A632" s="3">
        <f>RSI!A632</f>
        <v>42923</v>
      </c>
      <c r="B632" s="2">
        <f>RSI!B632</f>
        <v>10.351000000000001</v>
      </c>
      <c r="C632" s="2">
        <f>RSI!I632</f>
        <v>82.696706926553077</v>
      </c>
      <c r="D632" s="2">
        <f>MACD!E632</f>
        <v>-0.10679750072587346</v>
      </c>
      <c r="E632" s="2">
        <f>MACD!F632</f>
        <v>-0.1081661300289736</v>
      </c>
      <c r="F632" s="2">
        <f>'Moving Avg'!D632</f>
        <v>10.152199999999999</v>
      </c>
      <c r="G632" s="2">
        <f>'Moving Avg'!F632</f>
        <v>9.96875</v>
      </c>
      <c r="H632" s="2">
        <f>'Moving Avg'!G632</f>
        <v>9.7969600000000003</v>
      </c>
      <c r="I632" s="2">
        <f>'Moving Avg'!H632</f>
        <v>9.3312049999999971</v>
      </c>
      <c r="J632" s="6" t="str">
        <f>OBV!F632</f>
        <v>BULLISH</v>
      </c>
      <c r="K632" s="6" t="str">
        <f>OBV!G632</f>
        <v>WEAK</v>
      </c>
      <c r="L632" s="6" t="str">
        <f>OBV!H632</f>
        <v>CONFIRMED BULLISH</v>
      </c>
    </row>
    <row r="633" spans="1:12" ht="13.5" x14ac:dyDescent="0.25">
      <c r="A633" s="3">
        <f>RSI!A633</f>
        <v>42926</v>
      </c>
      <c r="B633" s="2">
        <f>RSI!B633</f>
        <v>10.412000000000001</v>
      </c>
      <c r="C633" s="2">
        <f>RSI!I633</f>
        <v>84.267890013134817</v>
      </c>
      <c r="D633" s="2">
        <f>MACD!E633</f>
        <v>-0.1157248422839956</v>
      </c>
      <c r="E633" s="2">
        <f>MACD!F633</f>
        <v>-0.10967787247997801</v>
      </c>
      <c r="F633" s="2">
        <f>'Moving Avg'!D633</f>
        <v>10.214600000000001</v>
      </c>
      <c r="G633" s="2">
        <f>'Moving Avg'!F633</f>
        <v>10.005649999999999</v>
      </c>
      <c r="H633" s="2">
        <f>'Moving Avg'!G633</f>
        <v>9.813880000000001</v>
      </c>
      <c r="I633" s="2">
        <f>'Moving Avg'!H633</f>
        <v>9.3377349999999986</v>
      </c>
      <c r="J633" s="6" t="str">
        <f>OBV!F633</f>
        <v>BULLISH</v>
      </c>
      <c r="K633" s="6" t="str">
        <f>OBV!G633</f>
        <v>WEAK</v>
      </c>
      <c r="L633" s="6" t="str">
        <f>OBV!H633</f>
        <v>CONFIRMED BULLISH</v>
      </c>
    </row>
    <row r="634" spans="1:12" ht="13.5" x14ac:dyDescent="0.25">
      <c r="A634" s="3">
        <f>RSI!A634</f>
        <v>42927</v>
      </c>
      <c r="B634" s="2">
        <f>RSI!B634</f>
        <v>10.382</v>
      </c>
      <c r="C634" s="2">
        <f>RSI!I634</f>
        <v>80.401222861428252</v>
      </c>
      <c r="D634" s="2">
        <f>MACD!E634</f>
        <v>-0.11789042507415992</v>
      </c>
      <c r="E634" s="2">
        <f>MACD!F634</f>
        <v>-0.1113203829988144</v>
      </c>
      <c r="F634" s="2">
        <f>'Moving Avg'!D634</f>
        <v>10.270999999999999</v>
      </c>
      <c r="G634" s="2">
        <f>'Moving Avg'!F634</f>
        <v>10.04105</v>
      </c>
      <c r="H634" s="2">
        <f>'Moving Avg'!G634</f>
        <v>9.8301999999999996</v>
      </c>
      <c r="I634" s="2">
        <f>'Moving Avg'!H634</f>
        <v>9.3445599999999978</v>
      </c>
      <c r="J634" s="6" t="str">
        <f>OBV!F634</f>
        <v>BULLISH</v>
      </c>
      <c r="K634" s="6" t="str">
        <f>OBV!G634</f>
        <v>WEAK</v>
      </c>
      <c r="L634" s="6" t="str">
        <f>OBV!H634</f>
        <v>CONFIRMED BULLISH</v>
      </c>
    </row>
    <row r="635" spans="1:12" ht="13.5" x14ac:dyDescent="0.25">
      <c r="A635" s="3">
        <f>RSI!A635</f>
        <v>42928</v>
      </c>
      <c r="B635" s="2">
        <f>RSI!B635</f>
        <v>10.382</v>
      </c>
      <c r="C635" s="2">
        <f>RSI!I635</f>
        <v>80.401222861428238</v>
      </c>
      <c r="D635" s="2">
        <f>MACD!E635</f>
        <v>-0.11433479421090809</v>
      </c>
      <c r="E635" s="2">
        <f>MACD!F635</f>
        <v>-0.11192326524123315</v>
      </c>
      <c r="F635" s="2">
        <f>'Moving Avg'!D635</f>
        <v>10.327399999999999</v>
      </c>
      <c r="G635" s="2">
        <f>'Moving Avg'!F635</f>
        <v>10.076450000000001</v>
      </c>
      <c r="H635" s="2">
        <f>'Moving Avg'!G635</f>
        <v>9.8465200000000017</v>
      </c>
      <c r="I635" s="2">
        <f>'Moving Avg'!H635</f>
        <v>9.350819999999997</v>
      </c>
      <c r="J635" s="6" t="str">
        <f>OBV!F635</f>
        <v>BULLISH</v>
      </c>
      <c r="K635" s="6" t="str">
        <f>OBV!G635</f>
        <v>WEAK</v>
      </c>
      <c r="L635" s="6" t="str">
        <f>OBV!H635</f>
        <v>CONFIRMED BULLISH</v>
      </c>
    </row>
    <row r="636" spans="1:12" ht="13.5" x14ac:dyDescent="0.25">
      <c r="A636" s="3">
        <f>RSI!A636</f>
        <v>42929</v>
      </c>
      <c r="B636" s="2">
        <f>RSI!B636</f>
        <v>10.382</v>
      </c>
      <c r="C636" s="2">
        <f>RSI!I636</f>
        <v>80.401222861428238</v>
      </c>
      <c r="D636" s="2">
        <f>MACD!E636</f>
        <v>-0.12115206582276628</v>
      </c>
      <c r="E636" s="2">
        <f>MACD!F636</f>
        <v>-0.11376902535753979</v>
      </c>
      <c r="F636" s="2">
        <f>'Moving Avg'!D636</f>
        <v>10.3818</v>
      </c>
      <c r="G636" s="2">
        <f>'Moving Avg'!F636</f>
        <v>10.103150000000001</v>
      </c>
      <c r="H636" s="2">
        <f>'Moving Avg'!G636</f>
        <v>9.862840000000002</v>
      </c>
      <c r="I636" s="2">
        <f>'Moving Avg'!H636</f>
        <v>9.3571299999999979</v>
      </c>
      <c r="J636" s="6" t="str">
        <f>OBV!F636</f>
        <v>BULLISH</v>
      </c>
      <c r="K636" s="6" t="str">
        <f>OBV!G636</f>
        <v>WEAK</v>
      </c>
      <c r="L636" s="6" t="str">
        <f>OBV!H636</f>
        <v>CONFIRMED BULLISH</v>
      </c>
    </row>
    <row r="637" spans="1:12" ht="13.5" x14ac:dyDescent="0.25">
      <c r="A637" s="3">
        <f>RSI!A637</f>
        <v>42930</v>
      </c>
      <c r="B637" s="2">
        <f>RSI!B637</f>
        <v>10.382</v>
      </c>
      <c r="C637" s="2">
        <f>RSI!I637</f>
        <v>80.401222861428238</v>
      </c>
      <c r="D637" s="2">
        <f>MACD!E637</f>
        <v>-0.12889605850074304</v>
      </c>
      <c r="E637" s="2">
        <f>MACD!F637</f>
        <v>-0.11679443198618045</v>
      </c>
      <c r="F637" s="2">
        <f>'Moving Avg'!D637</f>
        <v>10.388</v>
      </c>
      <c r="G637" s="2">
        <f>'Moving Avg'!F637</f>
        <v>10.131500000000001</v>
      </c>
      <c r="H637" s="2">
        <f>'Moving Avg'!G637</f>
        <v>9.8791600000000024</v>
      </c>
      <c r="I637" s="2">
        <f>'Moving Avg'!H637</f>
        <v>9.3634849999999989</v>
      </c>
      <c r="J637" s="6" t="str">
        <f>OBV!F637</f>
        <v>BULLISH</v>
      </c>
      <c r="K637" s="6" t="str">
        <f>OBV!G637</f>
        <v>NEUTRAL</v>
      </c>
      <c r="L637" s="6" t="str">
        <f>OBV!H637</f>
        <v>CONFIRMED BULLISH</v>
      </c>
    </row>
    <row r="638" spans="1:12" ht="13.5" x14ac:dyDescent="0.25">
      <c r="A638" s="3">
        <f>RSI!A638</f>
        <v>42933</v>
      </c>
      <c r="B638" s="2">
        <f>RSI!B638</f>
        <v>10.382</v>
      </c>
      <c r="C638" s="2">
        <f>RSI!I638</f>
        <v>80.401222861428252</v>
      </c>
      <c r="D638" s="2">
        <f>MACD!E638</f>
        <v>-0.12958555637094449</v>
      </c>
      <c r="E638" s="2">
        <f>MACD!F638</f>
        <v>-0.11935265686313326</v>
      </c>
      <c r="F638" s="2">
        <f>'Moving Avg'!D638</f>
        <v>10.382</v>
      </c>
      <c r="G638" s="2">
        <f>'Moving Avg'!F638</f>
        <v>10.158200000000001</v>
      </c>
      <c r="H638" s="2">
        <f>'Moving Avg'!G638</f>
        <v>9.896880000000003</v>
      </c>
      <c r="I638" s="2">
        <f>'Moving Avg'!H638</f>
        <v>9.3707799999999981</v>
      </c>
      <c r="J638" s="6" t="str">
        <f>OBV!F638</f>
        <v>BEARISH</v>
      </c>
      <c r="K638" s="6" t="str">
        <f>OBV!G638</f>
        <v>STRONG</v>
      </c>
      <c r="L638" s="6" t="str">
        <f>OBV!H638</f>
        <v>CONFIRMED BEARISH</v>
      </c>
    </row>
    <row r="639" spans="1:12" ht="13.5" x14ac:dyDescent="0.25">
      <c r="A639" s="3">
        <f>RSI!A639</f>
        <v>42934</v>
      </c>
      <c r="B639" s="2">
        <f>RSI!B639</f>
        <v>10.382</v>
      </c>
      <c r="C639" s="2">
        <f>RSI!I639</f>
        <v>80.401222861428252</v>
      </c>
      <c r="D639" s="2">
        <f>MACD!E639</f>
        <v>-0.13186267799151885</v>
      </c>
      <c r="E639" s="2">
        <f>MACD!F639</f>
        <v>-0.12185466108881038</v>
      </c>
      <c r="F639" s="2">
        <f>'Moving Avg'!D639</f>
        <v>10.382</v>
      </c>
      <c r="G639" s="2">
        <f>'Moving Avg'!F639</f>
        <v>10.181150000000001</v>
      </c>
      <c r="H639" s="2">
        <f>'Moving Avg'!G639</f>
        <v>9.9129200000000033</v>
      </c>
      <c r="I639" s="2">
        <f>'Moving Avg'!H639</f>
        <v>9.3780750000000008</v>
      </c>
      <c r="J639" s="6" t="str">
        <f>OBV!F639</f>
        <v>NEUTRAL</v>
      </c>
      <c r="K639" s="6" t="str">
        <f>OBV!G639</f>
        <v>NEUTRAL</v>
      </c>
      <c r="L639" s="6" t="str">
        <f>OBV!H639</f>
        <v>NEUTRAL</v>
      </c>
    </row>
    <row r="640" spans="1:12" ht="13.5" x14ac:dyDescent="0.25">
      <c r="A640" s="3">
        <f>RSI!A640</f>
        <v>42935</v>
      </c>
      <c r="B640" s="2">
        <f>RSI!B640</f>
        <v>10.412000000000001</v>
      </c>
      <c r="C640" s="2">
        <f>RSI!I640</f>
        <v>81.710367829500285</v>
      </c>
      <c r="D640" s="2">
        <f>MACD!E640</f>
        <v>-0.13757993649206668</v>
      </c>
      <c r="E640" s="2">
        <f>MACD!F640</f>
        <v>-0.12499971616946165</v>
      </c>
      <c r="F640" s="2">
        <f>'Moving Avg'!D640</f>
        <v>10.388</v>
      </c>
      <c r="G640" s="2">
        <f>'Moving Avg'!F640</f>
        <v>10.20725</v>
      </c>
      <c r="H640" s="2">
        <f>'Moving Avg'!G640</f>
        <v>9.9285200000000025</v>
      </c>
      <c r="I640" s="2">
        <f>'Moving Avg'!H640</f>
        <v>9.3855199999999996</v>
      </c>
      <c r="J640" s="6" t="str">
        <f>OBV!F640</f>
        <v>BULLISH</v>
      </c>
      <c r="K640" s="6" t="str">
        <f>OBV!G640</f>
        <v>WEAK</v>
      </c>
      <c r="L640" s="6" t="str">
        <f>OBV!H640</f>
        <v>CONFIRMED BULLISH</v>
      </c>
    </row>
    <row r="641" spans="1:12" ht="13.5" x14ac:dyDescent="0.25">
      <c r="A641" s="3">
        <f>RSI!A641</f>
        <v>42936</v>
      </c>
      <c r="B641" s="2">
        <f>RSI!B641</f>
        <v>10.648</v>
      </c>
      <c r="C641" s="2">
        <f>RSI!I641</f>
        <v>88.319997562860394</v>
      </c>
      <c r="D641" s="2">
        <f>MACD!E641</f>
        <v>-0.15998998304956302</v>
      </c>
      <c r="E641" s="2">
        <f>MACD!F641</f>
        <v>-0.13199776954548192</v>
      </c>
      <c r="F641" s="2">
        <f>'Moving Avg'!D641</f>
        <v>10.4412</v>
      </c>
      <c r="G641" s="2">
        <f>'Moving Avg'!F641</f>
        <v>10.239500000000001</v>
      </c>
      <c r="H641" s="2">
        <f>'Moving Avg'!G641</f>
        <v>9.947060000000004</v>
      </c>
      <c r="I641" s="2">
        <f>'Moving Avg'!H641</f>
        <v>9.3941450000000017</v>
      </c>
      <c r="J641" s="6" t="str">
        <f>OBV!F641</f>
        <v>BEARISH</v>
      </c>
      <c r="K641" s="6" t="str">
        <f>OBV!G641</f>
        <v>NEUTRAL</v>
      </c>
      <c r="L641" s="6" t="str">
        <f>OBV!H641</f>
        <v>CONFIRMED BEARISH</v>
      </c>
    </row>
    <row r="642" spans="1:12" ht="13.5" x14ac:dyDescent="0.25">
      <c r="A642" s="3">
        <f>RSI!A642</f>
        <v>42937</v>
      </c>
      <c r="B642" s="2">
        <f>RSI!B642</f>
        <v>10.523999999999999</v>
      </c>
      <c r="C642" s="2">
        <f>RSI!I642</f>
        <v>73.325796941758028</v>
      </c>
      <c r="D642" s="2">
        <f>MACD!E642</f>
        <v>-0.13559341003279357</v>
      </c>
      <c r="E642" s="2">
        <f>MACD!F642</f>
        <v>-0.13271689764294425</v>
      </c>
      <c r="F642" s="2">
        <f>'Moving Avg'!D642</f>
        <v>10.4696</v>
      </c>
      <c r="G642" s="2">
        <f>'Moving Avg'!F642</f>
        <v>10.265550000000001</v>
      </c>
      <c r="H642" s="2">
        <f>'Moving Avg'!G642</f>
        <v>9.9623600000000039</v>
      </c>
      <c r="I642" s="2">
        <f>'Moving Avg'!H642</f>
        <v>9.4021750000000015</v>
      </c>
      <c r="J642" s="6" t="str">
        <f>OBV!F642</f>
        <v>BEARISH</v>
      </c>
      <c r="K642" s="6" t="str">
        <f>OBV!G642</f>
        <v>STRONG</v>
      </c>
      <c r="L642" s="6" t="str">
        <f>OBV!H642</f>
        <v>CONFIRMED BEARISH</v>
      </c>
    </row>
    <row r="643" spans="1:12" ht="13.5" x14ac:dyDescent="0.25">
      <c r="A643" s="3">
        <f>RSI!A643</f>
        <v>42940</v>
      </c>
      <c r="B643" s="2">
        <f>RSI!B643</f>
        <v>10.523999999999999</v>
      </c>
      <c r="C643" s="2">
        <f>RSI!I643</f>
        <v>73.325796941758028</v>
      </c>
      <c r="D643" s="2">
        <f>MACD!E643</f>
        <v>-0.1075209564152928</v>
      </c>
      <c r="E643" s="2">
        <f>MACD!F643</f>
        <v>-0.12767770939741396</v>
      </c>
      <c r="F643" s="2">
        <f>'Moving Avg'!D643</f>
        <v>10.498000000000001</v>
      </c>
      <c r="G643" s="2">
        <f>'Moving Avg'!F643</f>
        <v>10.291150000000002</v>
      </c>
      <c r="H643" s="2">
        <f>'Moving Avg'!G643</f>
        <v>9.9774800000000035</v>
      </c>
      <c r="I643" s="2">
        <f>'Moving Avg'!H643</f>
        <v>9.4113550000000021</v>
      </c>
      <c r="J643" s="6" t="str">
        <f>OBV!F643</f>
        <v>BEARISH</v>
      </c>
      <c r="K643" s="6" t="str">
        <f>OBV!G643</f>
        <v>STRONG</v>
      </c>
      <c r="L643" s="6" t="str">
        <f>OBV!H643</f>
        <v>CONFIRMED BEARISH</v>
      </c>
    </row>
    <row r="644" spans="1:12" ht="13.5" x14ac:dyDescent="0.25">
      <c r="A644" s="3">
        <f>RSI!A644</f>
        <v>42942</v>
      </c>
      <c r="B644" s="2">
        <f>RSI!B644</f>
        <v>10.211</v>
      </c>
      <c r="C644" s="2">
        <f>RSI!I644</f>
        <v>48.981832052644705</v>
      </c>
      <c r="D644" s="2">
        <f>MACD!E644</f>
        <v>-6.7008111485167277E-2</v>
      </c>
      <c r="E644" s="2">
        <f>MACD!F644</f>
        <v>-0.11554378981496463</v>
      </c>
      <c r="F644" s="2">
        <f>'Moving Avg'!D644</f>
        <v>10.463800000000001</v>
      </c>
      <c r="G644" s="2">
        <f>'Moving Avg'!F644</f>
        <v>10.299200000000003</v>
      </c>
      <c r="H644" s="2">
        <f>'Moving Avg'!G644</f>
        <v>9.9863400000000038</v>
      </c>
      <c r="I644" s="2">
        <f>'Moving Avg'!H644</f>
        <v>9.4182650000000017</v>
      </c>
      <c r="J644" s="6" t="str">
        <f>OBV!F644</f>
        <v>BEARISH</v>
      </c>
      <c r="K644" s="6" t="str">
        <f>OBV!G644</f>
        <v>STRONG</v>
      </c>
      <c r="L644" s="6" t="str">
        <f>OBV!H644</f>
        <v>CONFIRMED BEARISH</v>
      </c>
    </row>
    <row r="645" spans="1:12" ht="13.5" x14ac:dyDescent="0.25">
      <c r="A645" s="3">
        <f>RSI!A645</f>
        <v>42943</v>
      </c>
      <c r="B645" s="2">
        <f>RSI!B645</f>
        <v>10.051</v>
      </c>
      <c r="C645" s="2">
        <f>RSI!I645</f>
        <v>41.412960607934359</v>
      </c>
      <c r="D645" s="2">
        <f>MACD!E645</f>
        <v>-2.0703083560023927E-2</v>
      </c>
      <c r="E645" s="2">
        <f>MACD!F645</f>
        <v>-9.6575648563976504E-2</v>
      </c>
      <c r="F645" s="2">
        <f>'Moving Avg'!D645</f>
        <v>10.3916</v>
      </c>
      <c r="G645" s="2">
        <f>'Moving Avg'!F645</f>
        <v>10.296750000000001</v>
      </c>
      <c r="H645" s="2">
        <f>'Moving Avg'!G645</f>
        <v>9.9920000000000044</v>
      </c>
      <c r="I645" s="2">
        <f>'Moving Avg'!H645</f>
        <v>9.4248450000000012</v>
      </c>
      <c r="J645" s="6" t="str">
        <f>OBV!F645</f>
        <v>BEARISH</v>
      </c>
      <c r="K645" s="6" t="str">
        <f>OBV!G645</f>
        <v>STRONG</v>
      </c>
      <c r="L645" s="6" t="str">
        <f>OBV!H645</f>
        <v>CONFIRMED BEARISH</v>
      </c>
    </row>
    <row r="646" spans="1:12" ht="13.5" x14ac:dyDescent="0.25">
      <c r="A646" s="3">
        <f>RSI!A646</f>
        <v>42944</v>
      </c>
      <c r="B646" s="2">
        <f>RSI!B646</f>
        <v>10.66</v>
      </c>
      <c r="C646" s="2">
        <f>RSI!I646</f>
        <v>64.131849280326861</v>
      </c>
      <c r="D646" s="2">
        <f>MACD!E646</f>
        <v>-2.5527314290354042E-2</v>
      </c>
      <c r="E646" s="2">
        <f>MACD!F646</f>
        <v>-8.2365981709252023E-2</v>
      </c>
      <c r="F646" s="2">
        <f>'Moving Avg'!D646</f>
        <v>10.394</v>
      </c>
      <c r="G646" s="2">
        <f>'Moving Avg'!F646</f>
        <v>10.327250000000001</v>
      </c>
      <c r="H646" s="2">
        <f>'Moving Avg'!G646</f>
        <v>10.009840000000004</v>
      </c>
      <c r="I646" s="2">
        <f>'Moving Avg'!H646</f>
        <v>9.433580000000001</v>
      </c>
      <c r="J646" s="6" t="str">
        <f>OBV!F646</f>
        <v>BEARISH</v>
      </c>
      <c r="K646" s="6" t="str">
        <f>OBV!G646</f>
        <v>STRONG</v>
      </c>
      <c r="L646" s="6" t="str">
        <f>OBV!H646</f>
        <v>BEARISH DIVERGENCE</v>
      </c>
    </row>
    <row r="647" spans="1:12" ht="13.5" x14ac:dyDescent="0.25">
      <c r="A647" s="3">
        <f>RSI!A647</f>
        <v>42947</v>
      </c>
      <c r="B647" s="2">
        <f>RSI!B647</f>
        <v>10.406000000000001</v>
      </c>
      <c r="C647" s="2">
        <f>RSI!I647</f>
        <v>54.618631235539716</v>
      </c>
      <c r="D647" s="2">
        <f>MACD!E647</f>
        <v>-1.3369349030179833E-2</v>
      </c>
      <c r="E647" s="2">
        <f>MACD!F647</f>
        <v>-6.8566655173437588E-2</v>
      </c>
      <c r="F647" s="2">
        <f>'Moving Avg'!D647</f>
        <v>10.3704</v>
      </c>
      <c r="G647" s="2">
        <f>'Moving Avg'!F647</f>
        <v>10.345050000000001</v>
      </c>
      <c r="H647" s="2">
        <f>'Moving Avg'!G647</f>
        <v>10.022600000000004</v>
      </c>
      <c r="I647" s="2">
        <f>'Moving Avg'!H647</f>
        <v>9.4421450000000018</v>
      </c>
      <c r="J647" s="6" t="str">
        <f>OBV!F647</f>
        <v>BEARISH</v>
      </c>
      <c r="K647" s="6" t="str">
        <f>OBV!G647</f>
        <v>STRONG</v>
      </c>
      <c r="L647" s="6" t="str">
        <f>OBV!H647</f>
        <v>CONFIRMED BEARISH</v>
      </c>
    </row>
    <row r="648" spans="1:12" ht="13.5" x14ac:dyDescent="0.25">
      <c r="A648" s="3">
        <f>RSI!A648</f>
        <v>42948</v>
      </c>
      <c r="B648" s="2">
        <f>RSI!B648</f>
        <v>10.406000000000001</v>
      </c>
      <c r="C648" s="2">
        <f>RSI!I648</f>
        <v>54.618631235539716</v>
      </c>
      <c r="D648" s="2">
        <f>MACD!E648</f>
        <v>-3.9650246920928112E-3</v>
      </c>
      <c r="E648" s="2">
        <f>MACD!F648</f>
        <v>-5.5646329077168641E-2</v>
      </c>
      <c r="F648" s="2">
        <f>'Moving Avg'!D648</f>
        <v>10.3468</v>
      </c>
      <c r="G648" s="2">
        <f>'Moving Avg'!F648</f>
        <v>10.360350000000002</v>
      </c>
      <c r="H648" s="2">
        <f>'Moving Avg'!G648</f>
        <v>10.035360000000004</v>
      </c>
      <c r="I648" s="2">
        <f>'Moving Avg'!H648</f>
        <v>9.4507100000000008</v>
      </c>
      <c r="J648" s="6" t="str">
        <f>OBV!F648</f>
        <v>BEARISH</v>
      </c>
      <c r="K648" s="6" t="str">
        <f>OBV!G648</f>
        <v>STRONG</v>
      </c>
      <c r="L648" s="6" t="str">
        <f>OBV!H648</f>
        <v>CONFIRMED BEARISH</v>
      </c>
    </row>
    <row r="649" spans="1:12" ht="13.5" x14ac:dyDescent="0.25">
      <c r="A649" s="3">
        <f>RSI!A649</f>
        <v>42949</v>
      </c>
      <c r="B649" s="2">
        <f>RSI!B649</f>
        <v>10.518000000000001</v>
      </c>
      <c r="C649" s="2">
        <f>RSI!I649</f>
        <v>57.818480912914964</v>
      </c>
      <c r="D649" s="2">
        <f>MACD!E649</f>
        <v>-5.1215794164747308E-3</v>
      </c>
      <c r="E649" s="2">
        <f>MACD!F649</f>
        <v>-4.5541379145029863E-2</v>
      </c>
      <c r="F649" s="2">
        <f>'Moving Avg'!D649</f>
        <v>10.408199999999999</v>
      </c>
      <c r="G649" s="2">
        <f>'Moving Avg'!F649</f>
        <v>10.381250000000001</v>
      </c>
      <c r="H649" s="2">
        <f>'Moving Avg'!G649</f>
        <v>10.052800000000005</v>
      </c>
      <c r="I649" s="2">
        <f>'Moving Avg'!H649</f>
        <v>9.4587350000000008</v>
      </c>
      <c r="J649" s="6" t="str">
        <f>OBV!F649</f>
        <v>BULLISH</v>
      </c>
      <c r="K649" s="6" t="str">
        <f>OBV!G649</f>
        <v>NEUTRAL</v>
      </c>
      <c r="L649" s="6" t="str">
        <f>OBV!H649</f>
        <v>CONFIRMED BULLISH</v>
      </c>
    </row>
    <row r="650" spans="1:12" ht="13.5" x14ac:dyDescent="0.25">
      <c r="A650" s="3">
        <f>RSI!A650</f>
        <v>42950</v>
      </c>
      <c r="B650" s="2">
        <f>RSI!B650</f>
        <v>10.518000000000001</v>
      </c>
      <c r="C650" s="2">
        <f>RSI!I650</f>
        <v>57.818480912914957</v>
      </c>
      <c r="D650" s="2">
        <f>MACD!E650</f>
        <v>-2.9038193923707212E-3</v>
      </c>
      <c r="E650" s="2">
        <f>MACD!F650</f>
        <v>-3.7013867194498035E-2</v>
      </c>
      <c r="F650" s="2">
        <f>'Moving Avg'!D650</f>
        <v>10.5016</v>
      </c>
      <c r="G650" s="2">
        <f>'Moving Avg'!F650</f>
        <v>10.402150000000001</v>
      </c>
      <c r="H650" s="2">
        <f>'Moving Avg'!G650</f>
        <v>10.070140000000004</v>
      </c>
      <c r="I650" s="2">
        <f>'Moving Avg'!H650</f>
        <v>9.4676500000000008</v>
      </c>
      <c r="J650" s="6" t="str">
        <f>OBV!F650</f>
        <v>BULLISH</v>
      </c>
      <c r="K650" s="6" t="str">
        <f>OBV!G650</f>
        <v>WEAK</v>
      </c>
      <c r="L650" s="6" t="str">
        <f>OBV!H650</f>
        <v>CONFIRMED BULLISH</v>
      </c>
    </row>
    <row r="651" spans="1:12" ht="13.5" x14ac:dyDescent="0.25">
      <c r="A651" s="3">
        <f>RSI!A651</f>
        <v>42951</v>
      </c>
      <c r="B651" s="2">
        <f>RSI!B651</f>
        <v>10.518000000000001</v>
      </c>
      <c r="C651" s="2">
        <f>RSI!I651</f>
        <v>57.818480912914964</v>
      </c>
      <c r="D651" s="2">
        <f>MACD!E651</f>
        <v>3.3966548938678898E-2</v>
      </c>
      <c r="E651" s="2">
        <f>MACD!F651</f>
        <v>-2.2817783967862649E-2</v>
      </c>
      <c r="F651" s="2">
        <f>'Moving Avg'!D651</f>
        <v>10.4732</v>
      </c>
      <c r="G651" s="2">
        <f>'Moving Avg'!F651</f>
        <v>10.422550000000001</v>
      </c>
      <c r="H651" s="2">
        <f>'Moving Avg'!G651</f>
        <v>10.083260000000005</v>
      </c>
      <c r="I651" s="2">
        <f>'Moving Avg'!H651</f>
        <v>9.4765650000000008</v>
      </c>
      <c r="J651" s="6" t="str">
        <f>OBV!F651</f>
        <v>BULLISH</v>
      </c>
      <c r="K651" s="6" t="str">
        <f>OBV!G651</f>
        <v>NEUTRAL</v>
      </c>
      <c r="L651" s="6" t="str">
        <f>OBV!H651</f>
        <v>BULLISH DIVERGENCE</v>
      </c>
    </row>
    <row r="652" spans="1:12" ht="13.5" x14ac:dyDescent="0.25">
      <c r="A652" s="3">
        <f>RSI!A652</f>
        <v>42954</v>
      </c>
      <c r="B652" s="2">
        <f>RSI!B652</f>
        <v>10.518000000000001</v>
      </c>
      <c r="C652" s="2">
        <f>RSI!I652</f>
        <v>57.818480912914964</v>
      </c>
      <c r="D652" s="2">
        <f>MACD!E652</f>
        <v>4.4871064879659528E-2</v>
      </c>
      <c r="E652" s="2">
        <f>MACD!F652</f>
        <v>-9.2800141983582132E-3</v>
      </c>
      <c r="F652" s="2">
        <f>'Moving Avg'!D652</f>
        <v>10.4956</v>
      </c>
      <c r="G652" s="2">
        <f>'Moving Avg'!F652</f>
        <v>10.430899999999999</v>
      </c>
      <c r="H652" s="2">
        <f>'Moving Avg'!G652</f>
        <v>10.097420000000005</v>
      </c>
      <c r="I652" s="2">
        <f>'Moving Avg'!H652</f>
        <v>9.4848950000000016</v>
      </c>
      <c r="J652" s="6" t="str">
        <f>OBV!F652</f>
        <v>BULLISH</v>
      </c>
      <c r="K652" s="6" t="str">
        <f>OBV!G652</f>
        <v>WEAK</v>
      </c>
      <c r="L652" s="6" t="str">
        <f>OBV!H652</f>
        <v>CONFIRMED BULLISH</v>
      </c>
    </row>
    <row r="653" spans="1:12" ht="13.5" x14ac:dyDescent="0.25">
      <c r="A653" s="3">
        <f>RSI!A653</f>
        <v>42955</v>
      </c>
      <c r="B653" s="2">
        <f>RSI!B653</f>
        <v>10.412000000000001</v>
      </c>
      <c r="C653" s="2">
        <f>RSI!I653</f>
        <v>53.056203079195463</v>
      </c>
      <c r="D653" s="2">
        <f>MACD!E653</f>
        <v>6.0823365803450713E-2</v>
      </c>
      <c r="E653" s="2">
        <f>MACD!F653</f>
        <v>4.7406618020035714E-3</v>
      </c>
      <c r="F653" s="2">
        <f>'Moving Avg'!D653</f>
        <v>10.4968</v>
      </c>
      <c r="G653" s="2">
        <f>'Moving Avg'!F653</f>
        <v>10.430900000000001</v>
      </c>
      <c r="H653" s="2">
        <f>'Moving Avg'!G653</f>
        <v>10.112360000000004</v>
      </c>
      <c r="I653" s="2">
        <f>'Moving Avg'!H653</f>
        <v>9.4926950000000012</v>
      </c>
      <c r="J653" s="6" t="str">
        <f>OBV!F653</f>
        <v>BULLISH</v>
      </c>
      <c r="K653" s="6" t="str">
        <f>OBV!G653</f>
        <v>NEUTRAL</v>
      </c>
      <c r="L653" s="6" t="str">
        <f>OBV!H653</f>
        <v>CONFIRMED BULLISH</v>
      </c>
    </row>
    <row r="654" spans="1:12" ht="13.5" x14ac:dyDescent="0.25">
      <c r="A654" s="3">
        <f>RSI!A654</f>
        <v>42956</v>
      </c>
      <c r="B654" s="2">
        <f>RSI!B654</f>
        <v>10.712999999999999</v>
      </c>
      <c r="C654" s="2">
        <f>RSI!I654</f>
        <v>62.501354870961706</v>
      </c>
      <c r="D654" s="2">
        <f>MACD!E654</f>
        <v>3.4546743243311084E-3</v>
      </c>
      <c r="E654" s="2">
        <f>MACD!F654</f>
        <v>4.4834643064690788E-3</v>
      </c>
      <c r="F654" s="2">
        <f>'Moving Avg'!D654</f>
        <v>10.5358</v>
      </c>
      <c r="G654" s="2">
        <f>'Moving Avg'!F654</f>
        <v>10.44745</v>
      </c>
      <c r="H654" s="2">
        <f>'Moving Avg'!G654</f>
        <v>10.133320000000003</v>
      </c>
      <c r="I654" s="2">
        <f>'Moving Avg'!H654</f>
        <v>9.5016700000000007</v>
      </c>
      <c r="J654" s="6" t="str">
        <f>OBV!F654</f>
        <v>BULLISH</v>
      </c>
      <c r="K654" s="6" t="str">
        <f>OBV!G654</f>
        <v>NEUTRAL</v>
      </c>
      <c r="L654" s="6" t="str">
        <f>OBV!H654</f>
        <v>CONFIRMED BULLISH</v>
      </c>
    </row>
    <row r="655" spans="1:12" ht="13.5" x14ac:dyDescent="0.25">
      <c r="A655" s="3">
        <f>RSI!A655</f>
        <v>42957</v>
      </c>
      <c r="B655" s="2">
        <f>RSI!B655</f>
        <v>10.712999999999999</v>
      </c>
      <c r="C655" s="2">
        <f>RSI!I655</f>
        <v>62.501354870961706</v>
      </c>
      <c r="D655" s="2">
        <f>MACD!E655</f>
        <v>-7.1867858023404452E-2</v>
      </c>
      <c r="E655" s="2">
        <f>MACD!F655</f>
        <v>-1.0786800159505627E-2</v>
      </c>
      <c r="F655" s="2">
        <f>'Moving Avg'!D655</f>
        <v>10.5748</v>
      </c>
      <c r="G655" s="2">
        <f>'Moving Avg'!F655</f>
        <v>10.464</v>
      </c>
      <c r="H655" s="2">
        <f>'Moving Avg'!G655</f>
        <v>10.154280000000005</v>
      </c>
      <c r="I655" s="2">
        <f>'Moving Avg'!H655</f>
        <v>9.5113250000000011</v>
      </c>
      <c r="J655" s="6" t="str">
        <f>OBV!F655</f>
        <v>BULLISH</v>
      </c>
      <c r="K655" s="6" t="str">
        <f>OBV!G655</f>
        <v>NEUTRAL</v>
      </c>
      <c r="L655" s="6" t="str">
        <f>OBV!H655</f>
        <v>CONFIRMED BULLISH</v>
      </c>
    </row>
    <row r="656" spans="1:12" ht="13.5" x14ac:dyDescent="0.25">
      <c r="A656" s="3">
        <f>RSI!A656</f>
        <v>42958</v>
      </c>
      <c r="B656" s="2">
        <f>RSI!B656</f>
        <v>10.718999999999999</v>
      </c>
      <c r="C656" s="2">
        <f>RSI!I656</f>
        <v>62.674968984505462</v>
      </c>
      <c r="D656" s="2">
        <f>MACD!E656</f>
        <v>-4.4358527435182538E-2</v>
      </c>
      <c r="E656" s="2">
        <f>MACD!F656</f>
        <v>-1.7501145614641007E-2</v>
      </c>
      <c r="F656" s="2">
        <f>'Moving Avg'!D656</f>
        <v>10.615</v>
      </c>
      <c r="G656" s="2">
        <f>'Moving Avg'!F656</f>
        <v>10.48085</v>
      </c>
      <c r="H656" s="2">
        <f>'Moving Avg'!G656</f>
        <v>10.174700000000003</v>
      </c>
      <c r="I656" s="2">
        <f>'Moving Avg'!H656</f>
        <v>9.5210100000000004</v>
      </c>
      <c r="J656" s="6" t="str">
        <f>OBV!F656</f>
        <v>BULLISH</v>
      </c>
      <c r="K656" s="6" t="str">
        <f>OBV!G656</f>
        <v>WEAK</v>
      </c>
      <c r="L656" s="6" t="str">
        <f>OBV!H656</f>
        <v>CONFIRMED BULLISH</v>
      </c>
    </row>
    <row r="657" spans="1:12" ht="13.5" x14ac:dyDescent="0.25">
      <c r="A657" s="3">
        <f>RSI!A657</f>
        <v>42961</v>
      </c>
      <c r="B657" s="2">
        <f>RSI!B657</f>
        <v>10.772</v>
      </c>
      <c r="C657" s="2">
        <f>RSI!I657</f>
        <v>64.249533523015401</v>
      </c>
      <c r="D657" s="2">
        <f>MACD!E657</f>
        <v>-6.5975336490732062E-2</v>
      </c>
      <c r="E657" s="2">
        <f>MACD!F657</f>
        <v>-2.719598378985922E-2</v>
      </c>
      <c r="F657" s="2">
        <f>'Moving Avg'!D657</f>
        <v>10.665800000000001</v>
      </c>
      <c r="G657" s="2">
        <f>'Moving Avg'!F657</f>
        <v>10.500349999999999</v>
      </c>
      <c r="H657" s="2">
        <f>'Moving Avg'!G657</f>
        <v>10.195720000000001</v>
      </c>
      <c r="I657" s="2">
        <f>'Moving Avg'!H657</f>
        <v>9.5310800000000011</v>
      </c>
      <c r="J657" s="6" t="str">
        <f>OBV!F657</f>
        <v>BULLISH</v>
      </c>
      <c r="K657" s="6" t="str">
        <f>OBV!G657</f>
        <v>WEAK</v>
      </c>
      <c r="L657" s="6" t="str">
        <f>OBV!H657</f>
        <v>CONFIRMED BULLISH</v>
      </c>
    </row>
    <row r="658" spans="1:12" ht="13.5" x14ac:dyDescent="0.25">
      <c r="A658" s="3">
        <f>RSI!A658</f>
        <v>42962</v>
      </c>
      <c r="B658" s="2">
        <f>RSI!B658</f>
        <v>10.712999999999999</v>
      </c>
      <c r="C658" s="2">
        <f>RSI!I658</f>
        <v>61.1566416121074</v>
      </c>
      <c r="D658" s="2">
        <f>MACD!E658</f>
        <v>-8.1960297015839956E-2</v>
      </c>
      <c r="E658" s="2">
        <f>MACD!F658</f>
        <v>-3.8148846435055367E-2</v>
      </c>
      <c r="F658" s="2">
        <f>'Moving Avg'!D658</f>
        <v>10.725999999999999</v>
      </c>
      <c r="G658" s="2">
        <f>'Moving Avg'!F658</f>
        <v>10.5169</v>
      </c>
      <c r="H658" s="2">
        <f>'Moving Avg'!G658</f>
        <v>10.215560000000004</v>
      </c>
      <c r="I658" s="2">
        <f>'Moving Avg'!H658</f>
        <v>9.5409700000000015</v>
      </c>
      <c r="J658" s="6" t="str">
        <f>OBV!F658</f>
        <v>BULLISH</v>
      </c>
      <c r="K658" s="6" t="str">
        <f>OBV!G658</f>
        <v>WEAK</v>
      </c>
      <c r="L658" s="6" t="str">
        <f>OBV!H658</f>
        <v>CONFIRMED BULLISH</v>
      </c>
    </row>
    <row r="659" spans="1:12" ht="13.5" x14ac:dyDescent="0.25">
      <c r="A659" s="3">
        <f>RSI!A659</f>
        <v>42963</v>
      </c>
      <c r="B659" s="2">
        <f>RSI!B659</f>
        <v>10.712999999999999</v>
      </c>
      <c r="C659" s="2">
        <f>RSI!I659</f>
        <v>61.1566416121074</v>
      </c>
      <c r="D659" s="2">
        <f>MACD!E659</f>
        <v>-7.9817912276071823E-2</v>
      </c>
      <c r="E659" s="2">
        <f>MACD!F659</f>
        <v>-4.6482659603258661E-2</v>
      </c>
      <c r="F659" s="2">
        <f>'Moving Avg'!D659</f>
        <v>10.726000000000001</v>
      </c>
      <c r="G659" s="2">
        <f>'Moving Avg'!F659</f>
        <v>10.533449999999998</v>
      </c>
      <c r="H659" s="2">
        <f>'Moving Avg'!G659</f>
        <v>10.235400000000004</v>
      </c>
      <c r="I659" s="2">
        <f>'Moving Avg'!H659</f>
        <v>9.5500150000000001</v>
      </c>
      <c r="J659" s="6" t="str">
        <f>OBV!F659</f>
        <v>BULLISH</v>
      </c>
      <c r="K659" s="6" t="str">
        <f>OBV!G659</f>
        <v>WEAK</v>
      </c>
      <c r="L659" s="6" t="str">
        <f>OBV!H659</f>
        <v>NEUTRAL</v>
      </c>
    </row>
    <row r="660" spans="1:12" ht="13.5" x14ac:dyDescent="0.25">
      <c r="A660" s="3">
        <f>RSI!A660</f>
        <v>42964</v>
      </c>
      <c r="B660" s="2">
        <f>RSI!B660</f>
        <v>10.589</v>
      </c>
      <c r="C660" s="2">
        <f>RSI!I660</f>
        <v>54.734300398760567</v>
      </c>
      <c r="D660" s="2">
        <f>MACD!E660</f>
        <v>-7.0266836912708186E-2</v>
      </c>
      <c r="E660" s="2">
        <f>MACD!F660</f>
        <v>-5.1239495065148563E-2</v>
      </c>
      <c r="F660" s="2">
        <f>'Moving Avg'!D660</f>
        <v>10.7012</v>
      </c>
      <c r="G660" s="2">
        <f>'Moving Avg'!F660</f>
        <v>10.542299999999999</v>
      </c>
      <c r="H660" s="2">
        <f>'Moving Avg'!G660</f>
        <v>10.253700000000004</v>
      </c>
      <c r="I660" s="2">
        <f>'Moving Avg'!H660</f>
        <v>9.5584150000000001</v>
      </c>
      <c r="J660" s="6" t="str">
        <f>OBV!F660</f>
        <v>BULLISH</v>
      </c>
      <c r="K660" s="6" t="str">
        <f>OBV!G660</f>
        <v>NEUTRAL</v>
      </c>
      <c r="L660" s="6" t="str">
        <f>OBV!H660</f>
        <v>BULLISH DIVERGENCE</v>
      </c>
    </row>
    <row r="661" spans="1:12" ht="13.5" x14ac:dyDescent="0.25">
      <c r="A661" s="3">
        <f>RSI!A661</f>
        <v>42965</v>
      </c>
      <c r="B661" s="2">
        <f>RSI!B661</f>
        <v>10.589</v>
      </c>
      <c r="C661" s="2">
        <f>RSI!I661</f>
        <v>54.734300398760567</v>
      </c>
      <c r="D661" s="2">
        <f>MACD!E661</f>
        <v>-6.279215579425923E-2</v>
      </c>
      <c r="E661" s="2">
        <f>MACD!F661</f>
        <v>-5.3550027210970699E-2</v>
      </c>
      <c r="F661" s="2">
        <f>'Moving Avg'!D661</f>
        <v>10.6752</v>
      </c>
      <c r="G661" s="2">
        <f>'Moving Avg'!F661</f>
        <v>10.539349999999999</v>
      </c>
      <c r="H661" s="2">
        <f>'Moving Avg'!G661</f>
        <v>10.272000000000006</v>
      </c>
      <c r="I661" s="2">
        <f>'Moving Avg'!H661</f>
        <v>9.5668149999999983</v>
      </c>
      <c r="J661" s="6" t="str">
        <f>OBV!F661</f>
        <v>BEARISH</v>
      </c>
      <c r="K661" s="6" t="str">
        <f>OBV!G661</f>
        <v>STRONG</v>
      </c>
      <c r="L661" s="6" t="str">
        <f>OBV!H661</f>
        <v>CONFIRMED BEARISH</v>
      </c>
    </row>
    <row r="662" spans="1:12" ht="13.5" x14ac:dyDescent="0.25">
      <c r="A662" s="3">
        <f>RSI!A662</f>
        <v>42968</v>
      </c>
      <c r="B662" s="2">
        <f>RSI!B662</f>
        <v>10.589</v>
      </c>
      <c r="C662" s="2">
        <f>RSI!I662</f>
        <v>54.734300398760567</v>
      </c>
      <c r="D662" s="2">
        <f>MACD!E662</f>
        <v>-5.7029460834854717E-2</v>
      </c>
      <c r="E662" s="2">
        <f>MACD!F662</f>
        <v>-5.4245913935747507E-2</v>
      </c>
      <c r="F662" s="2">
        <f>'Moving Avg'!D662</f>
        <v>10.6386</v>
      </c>
      <c r="G662" s="2">
        <f>'Moving Avg'!F662</f>
        <v>10.542599999999998</v>
      </c>
      <c r="H662" s="2">
        <f>'Moving Avg'!G662</f>
        <v>10.290300000000004</v>
      </c>
      <c r="I662" s="2">
        <f>'Moving Avg'!H662</f>
        <v>9.5763199999999991</v>
      </c>
      <c r="J662" s="6" t="str">
        <f>OBV!F662</f>
        <v>BEARISH</v>
      </c>
      <c r="K662" s="6" t="str">
        <f>OBV!G662</f>
        <v>STRONG</v>
      </c>
      <c r="L662" s="6" t="str">
        <f>OBV!H662</f>
        <v>CONFIRMED BEARISH</v>
      </c>
    </row>
    <row r="663" spans="1:12" ht="13.5" x14ac:dyDescent="0.25">
      <c r="A663" s="3">
        <f>RSI!A663</f>
        <v>42969</v>
      </c>
      <c r="B663" s="2">
        <f>RSI!B663</f>
        <v>10.589</v>
      </c>
      <c r="C663" s="2">
        <f>RSI!I663</f>
        <v>54.734300398760567</v>
      </c>
      <c r="D663" s="2">
        <f>MACD!E663</f>
        <v>-6.8981429617831935E-2</v>
      </c>
      <c r="E663" s="2">
        <f>MACD!F663</f>
        <v>-5.7193017072164398E-2</v>
      </c>
      <c r="F663" s="2">
        <f>'Moving Avg'!D663</f>
        <v>10.613799999999999</v>
      </c>
      <c r="G663" s="2">
        <f>'Moving Avg'!F663</f>
        <v>10.545849999999998</v>
      </c>
      <c r="H663" s="2">
        <f>'Moving Avg'!G663</f>
        <v>10.308600000000004</v>
      </c>
      <c r="I663" s="2">
        <f>'Moving Avg'!H663</f>
        <v>9.5851199999999981</v>
      </c>
      <c r="J663" s="6" t="str">
        <f>OBV!F663</f>
        <v>BEARISH</v>
      </c>
      <c r="K663" s="6" t="str">
        <f>OBV!G663</f>
        <v>STRONG</v>
      </c>
      <c r="L663" s="6" t="str">
        <f>OBV!H663</f>
        <v>CONFIRMED BEARISH</v>
      </c>
    </row>
    <row r="664" spans="1:12" ht="13.5" x14ac:dyDescent="0.25">
      <c r="A664" s="3">
        <f>RSI!A664</f>
        <v>42970</v>
      </c>
      <c r="B664" s="2">
        <f>RSI!B664</f>
        <v>10.589</v>
      </c>
      <c r="C664" s="2">
        <f>RSI!I664</f>
        <v>54.734300398760567</v>
      </c>
      <c r="D664" s="2">
        <f>MACD!E664</f>
        <v>-3.3268796275516266E-2</v>
      </c>
      <c r="E664" s="2">
        <f>MACD!F664</f>
        <v>-5.2408172912834776E-2</v>
      </c>
      <c r="F664" s="2">
        <f>'Moving Avg'!D664</f>
        <v>10.589</v>
      </c>
      <c r="G664" s="2">
        <f>'Moving Avg'!F664</f>
        <v>10.564749999999998</v>
      </c>
      <c r="H664" s="2">
        <f>'Moving Avg'!G664</f>
        <v>10.326900000000006</v>
      </c>
      <c r="I664" s="2">
        <f>'Moving Avg'!H664</f>
        <v>9.5939199999999971</v>
      </c>
      <c r="J664" s="6" t="str">
        <f>OBV!F664</f>
        <v>BEARISH</v>
      </c>
      <c r="K664" s="6" t="str">
        <f>OBV!G664</f>
        <v>STRONG</v>
      </c>
      <c r="L664" s="6" t="str">
        <f>OBV!H664</f>
        <v>CONFIRMED BEARISH</v>
      </c>
    </row>
    <row r="665" spans="1:12" ht="13.5" x14ac:dyDescent="0.25">
      <c r="A665" s="3">
        <f>RSI!A665</f>
        <v>42971</v>
      </c>
      <c r="B665" s="2">
        <f>RSI!B665</f>
        <v>10.589</v>
      </c>
      <c r="C665" s="2">
        <f>RSI!I665</f>
        <v>54.734300398760567</v>
      </c>
      <c r="D665" s="2">
        <f>MACD!E665</f>
        <v>-3.4965758930685098E-3</v>
      </c>
      <c r="E665" s="2">
        <f>MACD!F665</f>
        <v>-4.2625853508881525E-2</v>
      </c>
      <c r="F665" s="2">
        <f>'Moving Avg'!D665</f>
        <v>10.589</v>
      </c>
      <c r="G665" s="2">
        <f>'Moving Avg'!F665</f>
        <v>10.59165</v>
      </c>
      <c r="H665" s="2">
        <f>'Moving Avg'!G665</f>
        <v>10.345200000000007</v>
      </c>
      <c r="I665" s="2">
        <f>'Moving Avg'!H665</f>
        <v>9.6031899999999979</v>
      </c>
      <c r="J665" s="6" t="str">
        <f>OBV!F665</f>
        <v>NEUTRAL</v>
      </c>
      <c r="K665" s="6" t="str">
        <f>OBV!G665</f>
        <v>NEUTRAL</v>
      </c>
      <c r="L665" s="6" t="str">
        <f>OBV!H665</f>
        <v>NEUTRAL</v>
      </c>
    </row>
    <row r="666" spans="1:12" ht="13.5" x14ac:dyDescent="0.25">
      <c r="A666" s="3">
        <f>RSI!A666</f>
        <v>42972</v>
      </c>
      <c r="B666" s="2">
        <f>RSI!B666</f>
        <v>10.589</v>
      </c>
      <c r="C666" s="2">
        <f>RSI!I666</f>
        <v>54.734300398760567</v>
      </c>
      <c r="D666" s="2">
        <f>MACD!E666</f>
        <v>2.2205267151790054E-2</v>
      </c>
      <c r="E666" s="2">
        <f>MACD!F666</f>
        <v>-2.9659629376747213E-2</v>
      </c>
      <c r="F666" s="2">
        <f>'Moving Avg'!D666</f>
        <v>10.589</v>
      </c>
      <c r="G666" s="2">
        <f>'Moving Avg'!F666</f>
        <v>10.588099999999999</v>
      </c>
      <c r="H666" s="2">
        <f>'Moving Avg'!G666</f>
        <v>10.360020000000004</v>
      </c>
      <c r="I666" s="2">
        <f>'Moving Avg'!H666</f>
        <v>9.6119899999999969</v>
      </c>
      <c r="J666" s="6" t="str">
        <f>OBV!F666</f>
        <v>NEUTRAL</v>
      </c>
      <c r="K666" s="6" t="str">
        <f>OBV!G666</f>
        <v>NEUTRAL</v>
      </c>
      <c r="L666" s="6" t="str">
        <f>OBV!H666</f>
        <v>NEUTRAL</v>
      </c>
    </row>
    <row r="667" spans="1:12" ht="13.5" x14ac:dyDescent="0.25">
      <c r="A667" s="3">
        <f>RSI!A667</f>
        <v>42975</v>
      </c>
      <c r="B667" s="2">
        <f>RSI!B667</f>
        <v>10.589</v>
      </c>
      <c r="C667" s="2">
        <f>RSI!I667</f>
        <v>54.734300398760567</v>
      </c>
      <c r="D667" s="2">
        <f>MACD!E667</f>
        <v>5.1724314925946757E-2</v>
      </c>
      <c r="E667" s="2">
        <f>MACD!F667</f>
        <v>-1.3382840516208422E-2</v>
      </c>
      <c r="F667" s="2">
        <f>'Moving Avg'!D667</f>
        <v>10.589</v>
      </c>
      <c r="G667" s="2">
        <f>'Moving Avg'!F667</f>
        <v>10.597249999999999</v>
      </c>
      <c r="H667" s="2">
        <f>'Moving Avg'!G667</f>
        <v>10.375500000000004</v>
      </c>
      <c r="I667" s="2">
        <f>'Moving Avg'!H667</f>
        <v>9.620789999999996</v>
      </c>
      <c r="J667" s="6" t="str">
        <f>OBV!F667</f>
        <v>NEUTRAL</v>
      </c>
      <c r="K667" s="6" t="str">
        <f>OBV!G667</f>
        <v>NEUTRAL</v>
      </c>
      <c r="L667" s="6" t="str">
        <f>OBV!H667</f>
        <v>NEUTRAL</v>
      </c>
    </row>
    <row r="668" spans="1:12" ht="13.5" x14ac:dyDescent="0.25">
      <c r="A668" s="3">
        <f>RSI!A668</f>
        <v>42976</v>
      </c>
      <c r="B668" s="2">
        <f>RSI!B668</f>
        <v>10.589</v>
      </c>
      <c r="C668" s="2">
        <f>RSI!I668</f>
        <v>54.734300398760567</v>
      </c>
      <c r="D668" s="2">
        <f>MACD!E668</f>
        <v>6.7270870134462868E-2</v>
      </c>
      <c r="E668" s="2">
        <f>MACD!F668</f>
        <v>2.747901613925836E-3</v>
      </c>
      <c r="F668" s="2">
        <f>'Moving Avg'!D668</f>
        <v>10.589</v>
      </c>
      <c r="G668" s="2">
        <f>'Moving Avg'!F668</f>
        <v>10.606399999999999</v>
      </c>
      <c r="H668" s="2">
        <f>'Moving Avg'!G668</f>
        <v>10.390320000000004</v>
      </c>
      <c r="I668" s="2">
        <f>'Moving Avg'!H668</f>
        <v>9.6295899999999968</v>
      </c>
      <c r="J668" s="6" t="str">
        <f>OBV!F668</f>
        <v>NEUTRAL</v>
      </c>
      <c r="K668" s="6" t="str">
        <f>OBV!G668</f>
        <v>NEUTRAL</v>
      </c>
      <c r="L668" s="6" t="str">
        <f>OBV!H668</f>
        <v>NEUTRAL</v>
      </c>
    </row>
    <row r="669" spans="1:12" ht="13.5" x14ac:dyDescent="0.25">
      <c r="A669" s="3">
        <f>RSI!A669</f>
        <v>42977</v>
      </c>
      <c r="B669" s="2">
        <f>RSI!B669</f>
        <v>10.523999999999999</v>
      </c>
      <c r="C669" s="2">
        <f>RSI!I669</f>
        <v>49.432579706078513</v>
      </c>
      <c r="D669" s="2">
        <f>MACD!E669</f>
        <v>8.4912520282053094E-2</v>
      </c>
      <c r="E669" s="2">
        <f>MACD!F669</f>
        <v>1.9180825347551288E-2</v>
      </c>
      <c r="F669" s="2">
        <f>'Moving Avg'!D669</f>
        <v>10.576000000000001</v>
      </c>
      <c r="G669" s="2">
        <f>'Moving Avg'!F669</f>
        <v>10.6067</v>
      </c>
      <c r="H669" s="2">
        <f>'Moving Avg'!G669</f>
        <v>10.402340000000004</v>
      </c>
      <c r="I669" s="2">
        <f>'Moving Avg'!H669</f>
        <v>9.6376199999999947</v>
      </c>
      <c r="J669" s="6" t="str">
        <f>OBV!F669</f>
        <v>BEARISH</v>
      </c>
      <c r="K669" s="6" t="str">
        <f>OBV!G669</f>
        <v>STRONG</v>
      </c>
      <c r="L669" s="6" t="str">
        <f>OBV!H669</f>
        <v>CONFIRMED BEARISH</v>
      </c>
    </row>
    <row r="670" spans="1:12" ht="13.5" x14ac:dyDescent="0.25">
      <c r="A670" s="3">
        <f>RSI!A670</f>
        <v>42978</v>
      </c>
      <c r="B670" s="2">
        <f>RSI!B670</f>
        <v>10.641999999999999</v>
      </c>
      <c r="C670" s="2">
        <f>RSI!I670</f>
        <v>57.483852037578117</v>
      </c>
      <c r="D670" s="2">
        <f>MACD!E670</f>
        <v>7.2102844240625075E-2</v>
      </c>
      <c r="E670" s="2">
        <f>MACD!F670</f>
        <v>2.9765229126166047E-2</v>
      </c>
      <c r="F670" s="2">
        <f>'Moving Avg'!D670</f>
        <v>10.586600000000001</v>
      </c>
      <c r="G670" s="2">
        <f>'Moving Avg'!F670</f>
        <v>10.6129</v>
      </c>
      <c r="H670" s="2">
        <f>'Moving Avg'!G670</f>
        <v>10.417380000000005</v>
      </c>
      <c r="I670" s="2">
        <f>'Moving Avg'!H670</f>
        <v>9.6462149999999944</v>
      </c>
      <c r="J670" s="6" t="str">
        <f>OBV!F670</f>
        <v>BULLISH</v>
      </c>
      <c r="K670" s="6" t="str">
        <f>OBV!G670</f>
        <v>NEUTRAL</v>
      </c>
      <c r="L670" s="6" t="str">
        <f>OBV!H670</f>
        <v>CONFIRMED BULLISH</v>
      </c>
    </row>
    <row r="671" spans="1:12" ht="13.5" x14ac:dyDescent="0.25">
      <c r="A671" s="3">
        <f>RSI!A671</f>
        <v>42982</v>
      </c>
      <c r="B671" s="2">
        <f>RSI!B671</f>
        <v>10.613</v>
      </c>
      <c r="C671" s="2">
        <f>RSI!I671</f>
        <v>55.15943422409098</v>
      </c>
      <c r="D671" s="2">
        <f>MACD!E671</f>
        <v>6.2789247977503848E-2</v>
      </c>
      <c r="E671" s="2">
        <f>MACD!F671</f>
        <v>3.6370032896433604E-2</v>
      </c>
      <c r="F671" s="2">
        <f>'Moving Avg'!D671</f>
        <v>10.591399999999998</v>
      </c>
      <c r="G671" s="2">
        <f>'Moving Avg'!F671</f>
        <v>10.617649999999999</v>
      </c>
      <c r="H671" s="2">
        <f>'Moving Avg'!G671</f>
        <v>10.429580000000003</v>
      </c>
      <c r="I671" s="2">
        <f>'Moving Avg'!H671</f>
        <v>9.6546649999999961</v>
      </c>
      <c r="J671" s="6" t="str">
        <f>OBV!F671</f>
        <v>BEARISH</v>
      </c>
      <c r="K671" s="6" t="str">
        <f>OBV!G671</f>
        <v>STRONG</v>
      </c>
      <c r="L671" s="6" t="str">
        <f>OBV!H671</f>
        <v>BEARISH DIVERGENCE</v>
      </c>
    </row>
    <row r="672" spans="1:12" ht="13.5" x14ac:dyDescent="0.25">
      <c r="A672" s="3">
        <f>RSI!A672</f>
        <v>42983</v>
      </c>
      <c r="B672" s="2">
        <f>RSI!B672</f>
        <v>10.583</v>
      </c>
      <c r="C672" s="2">
        <f>RSI!I672</f>
        <v>52.781719187801116</v>
      </c>
      <c r="D672" s="2">
        <f>MACD!E672</f>
        <v>5.6725441811497745E-2</v>
      </c>
      <c r="E672" s="2">
        <f>MACD!F672</f>
        <v>4.0441114679446437E-2</v>
      </c>
      <c r="F672" s="2">
        <f>'Moving Avg'!D672</f>
        <v>10.590199999999999</v>
      </c>
      <c r="G672" s="2">
        <f>'Moving Avg'!F672</f>
        <v>10.620899999999999</v>
      </c>
      <c r="H672" s="2">
        <f>'Moving Avg'!G672</f>
        <v>10.441180000000001</v>
      </c>
      <c r="I672" s="2">
        <f>'Moving Avg'!H672</f>
        <v>9.663554999999997</v>
      </c>
      <c r="J672" s="6" t="str">
        <f>OBV!F672</f>
        <v>BEARISH</v>
      </c>
      <c r="K672" s="6" t="str">
        <f>OBV!G672</f>
        <v>STRONG</v>
      </c>
      <c r="L672" s="6" t="str">
        <f>OBV!H672</f>
        <v>CONFIRMED BEARISH</v>
      </c>
    </row>
    <row r="673" spans="1:12" ht="13.5" x14ac:dyDescent="0.25">
      <c r="A673" s="3">
        <f>RSI!A673</f>
        <v>42984</v>
      </c>
      <c r="B673" s="2">
        <f>RSI!B673</f>
        <v>10.625</v>
      </c>
      <c r="C673" s="2">
        <f>RSI!I673</f>
        <v>55.663208305540962</v>
      </c>
      <c r="D673" s="2">
        <f>MACD!E673</f>
        <v>4.828541770067929E-2</v>
      </c>
      <c r="E673" s="2">
        <f>MACD!F673</f>
        <v>4.2009975283693005E-2</v>
      </c>
      <c r="F673" s="2">
        <f>'Moving Avg'!D673</f>
        <v>10.597399999999999</v>
      </c>
      <c r="G673" s="2">
        <f>'Moving Avg'!F673</f>
        <v>10.631549999999999</v>
      </c>
      <c r="H673" s="2">
        <f>'Moving Avg'!G673</f>
        <v>10.453440000000002</v>
      </c>
      <c r="I673" s="2">
        <f>'Moving Avg'!H673</f>
        <v>9.6730049999999963</v>
      </c>
      <c r="J673" s="6" t="str">
        <f>OBV!F673</f>
        <v>BEARISH</v>
      </c>
      <c r="K673" s="6" t="str">
        <f>OBV!G673</f>
        <v>STRONG</v>
      </c>
      <c r="L673" s="6" t="str">
        <f>OBV!H673</f>
        <v>BEARISH DIVERGENCE</v>
      </c>
    </row>
    <row r="674" spans="1:12" ht="13.5" x14ac:dyDescent="0.25">
      <c r="A674" s="3">
        <f>RSI!A674</f>
        <v>42985</v>
      </c>
      <c r="B674" s="2">
        <f>RSI!B674</f>
        <v>10.635999999999999</v>
      </c>
      <c r="C674" s="2">
        <f>RSI!I674</f>
        <v>56.413426546838757</v>
      </c>
      <c r="D674" s="2">
        <f>MACD!E674</f>
        <v>3.9897530802452508E-2</v>
      </c>
      <c r="E674" s="2">
        <f>MACD!F674</f>
        <v>4.1587486387444902E-2</v>
      </c>
      <c r="F674" s="2">
        <f>'Moving Avg'!D674</f>
        <v>10.619800000000001</v>
      </c>
      <c r="G674" s="2">
        <f>'Moving Avg'!F674</f>
        <v>10.627700000000001</v>
      </c>
      <c r="H674" s="2">
        <f>'Moving Avg'!G674</f>
        <v>10.465160000000001</v>
      </c>
      <c r="I674" s="2">
        <f>'Moving Avg'!H674</f>
        <v>9.6825099999999971</v>
      </c>
      <c r="J674" s="6" t="str">
        <f>OBV!F674</f>
        <v>BULLISH</v>
      </c>
      <c r="K674" s="6" t="str">
        <f>OBV!G674</f>
        <v>WEAK</v>
      </c>
      <c r="L674" s="6" t="str">
        <f>OBV!H674</f>
        <v>CONFIRMED BULLISH</v>
      </c>
    </row>
    <row r="675" spans="1:12" ht="13.5" x14ac:dyDescent="0.25">
      <c r="A675" s="3">
        <f>RSI!A675</f>
        <v>42986</v>
      </c>
      <c r="B675" s="2">
        <f>RSI!B675</f>
        <v>10.583</v>
      </c>
      <c r="C675" s="2">
        <f>RSI!I675</f>
        <v>51.860140705946613</v>
      </c>
      <c r="D675" s="2">
        <f>MACD!E675</f>
        <v>3.6261465217773292E-2</v>
      </c>
      <c r="E675" s="2">
        <f>MACD!F675</f>
        <v>4.0522282153510586E-2</v>
      </c>
      <c r="F675" s="2">
        <f>'Moving Avg'!D675</f>
        <v>10.607999999999999</v>
      </c>
      <c r="G675" s="2">
        <f>'Moving Avg'!F675</f>
        <v>10.621199999999998</v>
      </c>
      <c r="H675" s="2">
        <f>'Moving Avg'!G675</f>
        <v>10.474820000000001</v>
      </c>
      <c r="I675" s="2">
        <f>'Moving Avg'!H675</f>
        <v>9.6917499999999954</v>
      </c>
      <c r="J675" s="6" t="str">
        <f>OBV!F675</f>
        <v>BEARISH</v>
      </c>
      <c r="K675" s="6" t="str">
        <f>OBV!G675</f>
        <v>STRONG</v>
      </c>
      <c r="L675" s="6" t="str">
        <f>OBV!H675</f>
        <v>CONFIRMED BEARISH</v>
      </c>
    </row>
    <row r="676" spans="1:12" ht="13.5" x14ac:dyDescent="0.25">
      <c r="A676" s="3">
        <f>RSI!A676</f>
        <v>42989</v>
      </c>
      <c r="B676" s="2">
        <f>RSI!B676</f>
        <v>10.583</v>
      </c>
      <c r="C676" s="2">
        <f>RSI!I676</f>
        <v>51.860140705946613</v>
      </c>
      <c r="D676" s="2">
        <f>MACD!E676</f>
        <v>3.3067835882565788E-2</v>
      </c>
      <c r="E676" s="2">
        <f>MACD!F676</f>
        <v>3.9031392899321629E-2</v>
      </c>
      <c r="F676" s="2">
        <f>'Moving Avg'!D676</f>
        <v>10.602</v>
      </c>
      <c r="G676" s="2">
        <f>'Moving Avg'!F676</f>
        <v>10.6144</v>
      </c>
      <c r="H676" s="2">
        <f>'Moving Avg'!G676</f>
        <v>10.485480000000003</v>
      </c>
      <c r="I676" s="2">
        <f>'Moving Avg'!H676</f>
        <v>9.7000999999999973</v>
      </c>
      <c r="J676" s="6" t="str">
        <f>OBV!F676</f>
        <v>BULLISH</v>
      </c>
      <c r="K676" s="6" t="str">
        <f>OBV!G676</f>
        <v>NEUTRAL</v>
      </c>
      <c r="L676" s="6" t="str">
        <f>OBV!H676</f>
        <v>BULLISH DIVERGENCE</v>
      </c>
    </row>
    <row r="677" spans="1:12" ht="13.5" x14ac:dyDescent="0.25">
      <c r="A677" s="3">
        <f>RSI!A677</f>
        <v>42990</v>
      </c>
      <c r="B677" s="2">
        <f>RSI!B677</f>
        <v>10.583</v>
      </c>
      <c r="C677" s="2">
        <f>RSI!I677</f>
        <v>51.860140705946613</v>
      </c>
      <c r="D677" s="2">
        <f>MACD!E677</f>
        <v>3.0257239270849112E-2</v>
      </c>
      <c r="E677" s="2">
        <f>MACD!F677</f>
        <v>3.7276562173627126E-2</v>
      </c>
      <c r="F677" s="2">
        <f>'Moving Avg'!D677</f>
        <v>10.602</v>
      </c>
      <c r="G677" s="2">
        <f>'Moving Avg'!F677</f>
        <v>10.604949999999999</v>
      </c>
      <c r="H677" s="2">
        <f>'Moving Avg'!G677</f>
        <v>10.496140000000002</v>
      </c>
      <c r="I677" s="2">
        <f>'Moving Avg'!H677</f>
        <v>9.7091499999999975</v>
      </c>
      <c r="J677" s="6" t="str">
        <f>OBV!F677</f>
        <v>BULLISH</v>
      </c>
      <c r="K677" s="6" t="str">
        <f>OBV!G677</f>
        <v>WEAK</v>
      </c>
      <c r="L677" s="6" t="str">
        <f>OBV!H677</f>
        <v>NEUTRAL</v>
      </c>
    </row>
    <row r="678" spans="1:12" ht="13.5" x14ac:dyDescent="0.25">
      <c r="A678" s="3">
        <f>RSI!A678</f>
        <v>42991</v>
      </c>
      <c r="B678" s="2">
        <f>RSI!B678</f>
        <v>10.583</v>
      </c>
      <c r="C678" s="2">
        <f>RSI!I678</f>
        <v>51.860140705946613</v>
      </c>
      <c r="D678" s="2">
        <f>MACD!E678</f>
        <v>2.777876911328292E-2</v>
      </c>
      <c r="E678" s="2">
        <f>MACD!F678</f>
        <v>3.5377003561558283E-2</v>
      </c>
      <c r="F678" s="2">
        <f>'Moving Avg'!D678</f>
        <v>10.593599999999999</v>
      </c>
      <c r="G678" s="2">
        <f>'Moving Avg'!F678</f>
        <v>10.59845</v>
      </c>
      <c r="H678" s="2">
        <f>'Moving Avg'!G678</f>
        <v>10.505800000000004</v>
      </c>
      <c r="I678" s="2">
        <f>'Moving Avg'!H678</f>
        <v>9.7175449999999977</v>
      </c>
      <c r="J678" s="6" t="str">
        <f>OBV!F678</f>
        <v>BULLISH</v>
      </c>
      <c r="K678" s="6" t="str">
        <f>OBV!G678</f>
        <v>NEUTRAL</v>
      </c>
      <c r="L678" s="6" t="str">
        <f>OBV!H678</f>
        <v>BULLISH DIVERGENCE</v>
      </c>
    </row>
    <row r="679" spans="1:12" ht="13.5" x14ac:dyDescent="0.25">
      <c r="A679" s="3">
        <f>RSI!A679</f>
        <v>42992</v>
      </c>
      <c r="B679" s="2">
        <f>RSI!B679</f>
        <v>10.359</v>
      </c>
      <c r="C679" s="2">
        <f>RSI!I679</f>
        <v>35.549093407769618</v>
      </c>
      <c r="D679" s="2">
        <f>MACD!E679</f>
        <v>3.2181349256349634E-2</v>
      </c>
      <c r="E679" s="2">
        <f>MACD!F679</f>
        <v>3.4737872700516551E-2</v>
      </c>
      <c r="F679" s="2">
        <f>'Moving Avg'!D679</f>
        <v>10.5382</v>
      </c>
      <c r="G679" s="2">
        <f>'Moving Avg'!F679</f>
        <v>10.58075</v>
      </c>
      <c r="H679" s="2">
        <f>'Moving Avg'!G679</f>
        <v>10.510980000000004</v>
      </c>
      <c r="I679" s="2">
        <f>'Moving Avg'!H679</f>
        <v>9.7248449999999984</v>
      </c>
      <c r="J679" s="6" t="str">
        <f>OBV!F679</f>
        <v>BEARISH</v>
      </c>
      <c r="K679" s="6" t="str">
        <f>OBV!G679</f>
        <v>STRONG</v>
      </c>
      <c r="L679" s="6" t="str">
        <f>OBV!H679</f>
        <v>CONFIRMED BEARISH</v>
      </c>
    </row>
    <row r="680" spans="1:12" ht="13.5" x14ac:dyDescent="0.25">
      <c r="A680" s="3">
        <f>RSI!A680</f>
        <v>42993</v>
      </c>
      <c r="B680" s="2">
        <f>RSI!B680</f>
        <v>10.37</v>
      </c>
      <c r="C680" s="2">
        <f>RSI!I680</f>
        <v>36.60358281436158</v>
      </c>
      <c r="D680" s="2">
        <f>MACD!E680</f>
        <v>5.4483298379762957E-2</v>
      </c>
      <c r="E680" s="2">
        <f>MACD!F680</f>
        <v>3.8686957836365832E-2</v>
      </c>
      <c r="F680" s="2">
        <f>'Moving Avg'!D680</f>
        <v>10.4956</v>
      </c>
      <c r="G680" s="2">
        <f>'Moving Avg'!F680</f>
        <v>10.569800000000001</v>
      </c>
      <c r="H680" s="2">
        <f>'Moving Avg'!G680</f>
        <v>10.516380000000003</v>
      </c>
      <c r="I680" s="2">
        <f>'Moving Avg'!H680</f>
        <v>9.7320799999999981</v>
      </c>
      <c r="J680" s="6" t="str">
        <f>OBV!F680</f>
        <v>BEARISH</v>
      </c>
      <c r="K680" s="6" t="str">
        <f>OBV!G680</f>
        <v>NEUTRAL</v>
      </c>
      <c r="L680" s="6" t="str">
        <f>OBV!H680</f>
        <v>CONFIRMED BEARISH</v>
      </c>
    </row>
    <row r="681" spans="1:12" ht="13.5" x14ac:dyDescent="0.25">
      <c r="A681" s="3">
        <f>RSI!A681</f>
        <v>42996</v>
      </c>
      <c r="B681" s="2">
        <f>RSI!B681</f>
        <v>10.375999999999999</v>
      </c>
      <c r="C681" s="2">
        <f>RSI!I681</f>
        <v>37.207068808865472</v>
      </c>
      <c r="D681" s="2">
        <f>MACD!E681</f>
        <v>6.9529175346771055E-2</v>
      </c>
      <c r="E681" s="2">
        <f>MACD!F681</f>
        <v>4.4855401338446878E-2</v>
      </c>
      <c r="F681" s="2">
        <f>'Moving Avg'!D681</f>
        <v>10.454199999999998</v>
      </c>
      <c r="G681" s="2">
        <f>'Moving Avg'!F681</f>
        <v>10.559150000000001</v>
      </c>
      <c r="H681" s="2">
        <f>'Moving Avg'!G681</f>
        <v>10.521700000000003</v>
      </c>
      <c r="I681" s="2">
        <f>'Moving Avg'!H681</f>
        <v>9.7393449999999966</v>
      </c>
      <c r="J681" s="6" t="str">
        <f>OBV!F681</f>
        <v>BULLISH</v>
      </c>
      <c r="K681" s="6" t="str">
        <f>OBV!G681</f>
        <v>WEAK</v>
      </c>
      <c r="L681" s="6" t="str">
        <f>OBV!H681</f>
        <v>BULLISH DIVERGENCE</v>
      </c>
    </row>
    <row r="682" spans="1:12" ht="13.5" x14ac:dyDescent="0.25">
      <c r="A682" s="3">
        <f>RSI!A682</f>
        <v>42997</v>
      </c>
      <c r="B682" s="2">
        <f>RSI!B682</f>
        <v>10.375999999999999</v>
      </c>
      <c r="C682" s="2">
        <f>RSI!I682</f>
        <v>37.207068808865472</v>
      </c>
      <c r="D682" s="2">
        <f>MACD!E682</f>
        <v>7.8610370402442342E-2</v>
      </c>
      <c r="E682" s="2">
        <f>MACD!F682</f>
        <v>5.1606395151245973E-2</v>
      </c>
      <c r="F682" s="2">
        <f>'Moving Avg'!D682</f>
        <v>10.412799999999999</v>
      </c>
      <c r="G682" s="2">
        <f>'Moving Avg'!F682</f>
        <v>10.548500000000001</v>
      </c>
      <c r="H682" s="2">
        <f>'Moving Avg'!G682</f>
        <v>10.522200000000003</v>
      </c>
      <c r="I682" s="2">
        <f>'Moving Avg'!H682</f>
        <v>9.7463999999999977</v>
      </c>
      <c r="J682" s="6" t="str">
        <f>OBV!F682</f>
        <v>BULLISH</v>
      </c>
      <c r="K682" s="6" t="str">
        <f>OBV!G682</f>
        <v>WEAK</v>
      </c>
      <c r="L682" s="6" t="str">
        <f>OBV!H682</f>
        <v>BULLISH DIVERGENCE</v>
      </c>
    </row>
    <row r="683" spans="1:12" ht="13.5" x14ac:dyDescent="0.25">
      <c r="A683" s="3">
        <f>RSI!A683</f>
        <v>42998</v>
      </c>
      <c r="B683" s="2">
        <f>RSI!B683</f>
        <v>10.394</v>
      </c>
      <c r="C683" s="2">
        <f>RSI!I683</f>
        <v>39.220111572905928</v>
      </c>
      <c r="D683" s="2">
        <f>MACD!E683</f>
        <v>9.231660162380706E-2</v>
      </c>
      <c r="E683" s="2">
        <f>MACD!F683</f>
        <v>5.9748436445758196E-2</v>
      </c>
      <c r="F683" s="2">
        <f>'Moving Avg'!D683</f>
        <v>10.374999999999998</v>
      </c>
      <c r="G683" s="2">
        <f>'Moving Avg'!F683</f>
        <v>10.538750000000002</v>
      </c>
      <c r="H683" s="2">
        <f>'Moving Avg'!G683</f>
        <v>10.521840000000003</v>
      </c>
      <c r="I683" s="2">
        <f>'Moving Avg'!H683</f>
        <v>9.7536399999999972</v>
      </c>
      <c r="J683" s="6" t="str">
        <f>OBV!F683</f>
        <v>BULLISH</v>
      </c>
      <c r="K683" s="6" t="str">
        <f>OBV!G683</f>
        <v>WEAK</v>
      </c>
      <c r="L683" s="6" t="str">
        <f>OBV!H683</f>
        <v>BULLISH DIVERGENCE</v>
      </c>
    </row>
    <row r="684" spans="1:12" ht="13.5" x14ac:dyDescent="0.25">
      <c r="A684" s="3">
        <f>RSI!A684</f>
        <v>43000</v>
      </c>
      <c r="B684" s="2">
        <f>RSI!B684</f>
        <v>10.394</v>
      </c>
      <c r="C684" s="2">
        <f>RSI!I684</f>
        <v>39.220111572905928</v>
      </c>
      <c r="D684" s="2">
        <f>MACD!E684</f>
        <v>0.1063278471491067</v>
      </c>
      <c r="E684" s="2">
        <f>MACD!F684</f>
        <v>6.9064318586427906E-2</v>
      </c>
      <c r="F684" s="2">
        <f>'Moving Avg'!D684</f>
        <v>10.382</v>
      </c>
      <c r="G684" s="2">
        <f>'Moving Avg'!F684</f>
        <v>10.529000000000002</v>
      </c>
      <c r="H684" s="2">
        <f>'Moving Avg'!G684</f>
        <v>10.522080000000001</v>
      </c>
      <c r="I684" s="2">
        <f>'Moving Avg'!H684</f>
        <v>9.7607849999999967</v>
      </c>
      <c r="J684" s="6" t="str">
        <f>OBV!F684</f>
        <v>BULLISH</v>
      </c>
      <c r="K684" s="6" t="str">
        <f>OBV!G684</f>
        <v>WEAK</v>
      </c>
      <c r="L684" s="6" t="str">
        <f>OBV!H684</f>
        <v>CONFIRMED BULLISH</v>
      </c>
    </row>
    <row r="685" spans="1:12" ht="13.5" x14ac:dyDescent="0.25">
      <c r="A685" s="3">
        <f>RSI!A685</f>
        <v>43003</v>
      </c>
      <c r="B685" s="2">
        <f>RSI!B685</f>
        <v>10.394</v>
      </c>
      <c r="C685" s="2">
        <f>RSI!I685</f>
        <v>39.220111572905928</v>
      </c>
      <c r="D685" s="2">
        <f>MACD!E685</f>
        <v>0.11069759396067624</v>
      </c>
      <c r="E685" s="2">
        <f>MACD!F685</f>
        <v>7.7390973661277576E-2</v>
      </c>
      <c r="F685" s="2">
        <f>'Moving Avg'!D685</f>
        <v>10.386799999999999</v>
      </c>
      <c r="G685" s="2">
        <f>'Moving Avg'!F685</f>
        <v>10.519250000000003</v>
      </c>
      <c r="H685" s="2">
        <f>'Moving Avg'!G685</f>
        <v>10.522320000000002</v>
      </c>
      <c r="I685" s="2">
        <f>'Moving Avg'!H685</f>
        <v>9.7679299999999962</v>
      </c>
      <c r="J685" s="6" t="str">
        <f>OBV!F685</f>
        <v>BULLISH</v>
      </c>
      <c r="K685" s="6" t="str">
        <f>OBV!G685</f>
        <v>WEAK</v>
      </c>
      <c r="L685" s="6" t="str">
        <f>OBV!H685</f>
        <v>CONFIRMED BULLISH</v>
      </c>
    </row>
    <row r="686" spans="1:12" ht="13.5" x14ac:dyDescent="0.25">
      <c r="A686" s="3">
        <f>RSI!A686</f>
        <v>43004</v>
      </c>
      <c r="B686" s="2">
        <f>RSI!B686</f>
        <v>10.394</v>
      </c>
      <c r="C686" s="2">
        <f>RSI!I686</f>
        <v>39.220111572905928</v>
      </c>
      <c r="D686" s="2">
        <f>MACD!E686</f>
        <v>0.11501351987902098</v>
      </c>
      <c r="E686" s="2">
        <f>MACD!F686</f>
        <v>8.4915482904826256E-2</v>
      </c>
      <c r="F686" s="2">
        <f>'Moving Avg'!D686</f>
        <v>10.3904</v>
      </c>
      <c r="G686" s="2">
        <f>'Moving Avg'!F686</f>
        <v>10.509500000000001</v>
      </c>
      <c r="H686" s="2">
        <f>'Moving Avg'!G686</f>
        <v>10.52256</v>
      </c>
      <c r="I686" s="2">
        <f>'Moving Avg'!H686</f>
        <v>9.7750749999999975</v>
      </c>
      <c r="J686" s="6" t="str">
        <f>OBV!F686</f>
        <v>BULLISH</v>
      </c>
      <c r="K686" s="6" t="str">
        <f>OBV!G686</f>
        <v>WEAK</v>
      </c>
      <c r="L686" s="6" t="str">
        <f>OBV!H686</f>
        <v>CONFIRMED BULLISH</v>
      </c>
    </row>
    <row r="687" spans="1:12" ht="13.5" x14ac:dyDescent="0.25">
      <c r="A687" s="3">
        <f>RSI!A687</f>
        <v>43005</v>
      </c>
      <c r="B687" s="2">
        <f>RSI!B687</f>
        <v>10.631</v>
      </c>
      <c r="C687" s="2">
        <f>RSI!I687</f>
        <v>61.231124316197111</v>
      </c>
      <c r="D687" s="2">
        <f>MACD!E687</f>
        <v>0.1016825385343747</v>
      </c>
      <c r="E687" s="2">
        <f>MACD!F687</f>
        <v>8.8268894030735942E-2</v>
      </c>
      <c r="F687" s="2">
        <f>'Moving Avg'!D687</f>
        <v>10.4414</v>
      </c>
      <c r="G687" s="2">
        <f>'Moving Avg'!F687</f>
        <v>10.5116</v>
      </c>
      <c r="H687" s="2">
        <f>'Moving Avg'!G687</f>
        <v>10.527540000000002</v>
      </c>
      <c r="I687" s="2">
        <f>'Moving Avg'!H687</f>
        <v>9.7833799999999975</v>
      </c>
      <c r="J687" s="6" t="str">
        <f>OBV!F687</f>
        <v>BULLISH</v>
      </c>
      <c r="K687" s="6" t="str">
        <f>OBV!G687</f>
        <v>WEAK</v>
      </c>
      <c r="L687" s="6" t="str">
        <f>OBV!H687</f>
        <v>CONFIRMED BULLISH</v>
      </c>
    </row>
    <row r="688" spans="1:12" ht="13.5" x14ac:dyDescent="0.25">
      <c r="A688" s="3">
        <f>RSI!A688</f>
        <v>43006</v>
      </c>
      <c r="B688" s="2">
        <f>RSI!B688</f>
        <v>10.635999999999999</v>
      </c>
      <c r="C688" s="2">
        <f>RSI!I688</f>
        <v>61.547505745961516</v>
      </c>
      <c r="D688" s="2">
        <f>MACD!E688</f>
        <v>8.9161883195584934E-2</v>
      </c>
      <c r="E688" s="2">
        <f>MACD!F688</f>
        <v>8.8447491863705749E-2</v>
      </c>
      <c r="F688" s="2">
        <f>'Moving Avg'!D688</f>
        <v>10.489799999999999</v>
      </c>
      <c r="G688" s="2">
        <f>'Moving Avg'!F688</f>
        <v>10.513949999999999</v>
      </c>
      <c r="H688" s="2">
        <f>'Moving Avg'!G688</f>
        <v>10.532620000000001</v>
      </c>
      <c r="I688" s="2">
        <f>'Moving Avg'!H688</f>
        <v>9.7930249999999983</v>
      </c>
      <c r="J688" s="6" t="str">
        <f>OBV!F688</f>
        <v>BULLISH</v>
      </c>
      <c r="K688" s="6" t="str">
        <f>OBV!G688</f>
        <v>WEAK</v>
      </c>
      <c r="L688" s="6" t="str">
        <f>OBV!H688</f>
        <v>CONFIRMED BULLISH</v>
      </c>
    </row>
    <row r="689" spans="1:12" ht="13.5" x14ac:dyDescent="0.25">
      <c r="A689" s="3">
        <f>RSI!A689</f>
        <v>43007</v>
      </c>
      <c r="B689" s="2">
        <f>RSI!B689</f>
        <v>10.635999999999999</v>
      </c>
      <c r="C689" s="2">
        <f>RSI!I689</f>
        <v>61.547505745961523</v>
      </c>
      <c r="D689" s="2">
        <f>MACD!E689</f>
        <v>4.3270636041881971E-2</v>
      </c>
      <c r="E689" s="2">
        <f>MACD!F689</f>
        <v>7.9412120699341004E-2</v>
      </c>
      <c r="F689" s="2">
        <f>'Moving Avg'!D689</f>
        <v>10.5382</v>
      </c>
      <c r="G689" s="2">
        <f>'Moving Avg'!F689</f>
        <v>10.519550000000001</v>
      </c>
      <c r="H689" s="2">
        <f>'Moving Avg'!G689</f>
        <v>10.537699999999999</v>
      </c>
      <c r="I689" s="2">
        <f>'Moving Avg'!H689</f>
        <v>9.8026699999999973</v>
      </c>
      <c r="J689" s="6" t="str">
        <f>OBV!F689</f>
        <v>BULLISH</v>
      </c>
      <c r="K689" s="6" t="str">
        <f>OBV!G689</f>
        <v>WEAK</v>
      </c>
      <c r="L689" s="6" t="str">
        <f>OBV!H689</f>
        <v>CONFIRMED BULLISH</v>
      </c>
    </row>
    <row r="690" spans="1:12" ht="13.5" x14ac:dyDescent="0.25">
      <c r="A690" s="3">
        <f>RSI!A690</f>
        <v>43010</v>
      </c>
      <c r="B690" s="2">
        <f>RSI!B690</f>
        <v>10.406000000000001</v>
      </c>
      <c r="C690" s="2">
        <f>RSI!I690</f>
        <v>42.879297467095007</v>
      </c>
      <c r="D690" s="2">
        <f>MACD!E690</f>
        <v>2.2395492134656081E-2</v>
      </c>
      <c r="E690" s="2">
        <f>MACD!F690</f>
        <v>6.8008794986404025E-2</v>
      </c>
      <c r="F690" s="2">
        <f>'Moving Avg'!D690</f>
        <v>10.5406</v>
      </c>
      <c r="G690" s="2">
        <f>'Moving Avg'!F690</f>
        <v>10.50775</v>
      </c>
      <c r="H690" s="2">
        <f>'Moving Avg'!G690</f>
        <v>10.537580000000002</v>
      </c>
      <c r="I690" s="2">
        <f>'Moving Avg'!H690</f>
        <v>9.8098499999999973</v>
      </c>
      <c r="J690" s="6" t="str">
        <f>OBV!F690</f>
        <v>BULLISH</v>
      </c>
      <c r="K690" s="6" t="str">
        <f>OBV!G690</f>
        <v>WEAK</v>
      </c>
      <c r="L690" s="6" t="str">
        <f>OBV!H690</f>
        <v>CONFIRMED BULLISH</v>
      </c>
    </row>
    <row r="691" spans="1:12" ht="13.5" x14ac:dyDescent="0.25">
      <c r="A691" s="3">
        <f>RSI!A691</f>
        <v>43011</v>
      </c>
      <c r="B691" s="2">
        <f>RSI!B691</f>
        <v>10.406000000000001</v>
      </c>
      <c r="C691" s="2">
        <f>RSI!I691</f>
        <v>42.879297467095007</v>
      </c>
      <c r="D691" s="2">
        <f>MACD!E691</f>
        <v>6.2979236360085622E-3</v>
      </c>
      <c r="E691" s="2">
        <f>MACD!F691</f>
        <v>5.566662071632493E-2</v>
      </c>
      <c r="F691" s="2">
        <f>'Moving Avg'!D691</f>
        <v>10.542999999999999</v>
      </c>
      <c r="G691" s="2">
        <f>'Moving Avg'!F691</f>
        <v>10.497400000000003</v>
      </c>
      <c r="H691" s="2">
        <f>'Moving Avg'!G691</f>
        <v>10.53274</v>
      </c>
      <c r="I691" s="2">
        <f>'Moving Avg'!H691</f>
        <v>9.8170299999999955</v>
      </c>
      <c r="J691" s="6" t="str">
        <f>OBV!F691</f>
        <v>BULLISH</v>
      </c>
      <c r="K691" s="6" t="str">
        <f>OBV!G691</f>
        <v>WEAK</v>
      </c>
      <c r="L691" s="6" t="str">
        <f>OBV!H691</f>
        <v>CONFIRMED BULLISH</v>
      </c>
    </row>
    <row r="692" spans="1:12" ht="13.5" x14ac:dyDescent="0.25">
      <c r="A692" s="3">
        <f>RSI!A692</f>
        <v>43012</v>
      </c>
      <c r="B692" s="2">
        <f>RSI!B692</f>
        <v>10.288</v>
      </c>
      <c r="C692" s="2">
        <f>RSI!I692</f>
        <v>36.32378286630599</v>
      </c>
      <c r="D692" s="2">
        <f>MACD!E692</f>
        <v>2.0129577338074967E-3</v>
      </c>
      <c r="E692" s="2">
        <f>MACD!F692</f>
        <v>4.4935888119821445E-2</v>
      </c>
      <c r="F692" s="2">
        <f>'Moving Avg'!D692</f>
        <v>10.474399999999999</v>
      </c>
      <c r="G692" s="2">
        <f>'Moving Avg'!F692</f>
        <v>10.482650000000003</v>
      </c>
      <c r="H692" s="2">
        <f>'Moving Avg'!G692</f>
        <v>10.528020000000003</v>
      </c>
      <c r="I692" s="2">
        <f>'Moving Avg'!H692</f>
        <v>9.8236199999999965</v>
      </c>
      <c r="J692" s="6" t="str">
        <f>OBV!F692</f>
        <v>BEARISH</v>
      </c>
      <c r="K692" s="6" t="str">
        <f>OBV!G692</f>
        <v>STRONG</v>
      </c>
      <c r="L692" s="6" t="str">
        <f>OBV!H692</f>
        <v>CONFIRMED BEARISH</v>
      </c>
    </row>
    <row r="693" spans="1:12" ht="13.5" x14ac:dyDescent="0.25">
      <c r="A693" s="3">
        <f>RSI!A693</f>
        <v>43013</v>
      </c>
      <c r="B693" s="2">
        <f>RSI!B693</f>
        <v>10.347</v>
      </c>
      <c r="C693" s="2">
        <f>RSI!I693</f>
        <v>41.16700896258719</v>
      </c>
      <c r="D693" s="2">
        <f>MACD!E693</f>
        <v>-1.9654395711494743E-3</v>
      </c>
      <c r="E693" s="2">
        <f>MACD!F693</f>
        <v>3.5555622581627262E-2</v>
      </c>
      <c r="F693" s="2">
        <f>'Moving Avg'!D693</f>
        <v>10.416600000000001</v>
      </c>
      <c r="G693" s="2">
        <f>'Moving Avg'!F693</f>
        <v>10.468750000000004</v>
      </c>
      <c r="H693" s="2">
        <f>'Moving Avg'!G693</f>
        <v>10.524480000000004</v>
      </c>
      <c r="I693" s="2">
        <f>'Moving Avg'!H693</f>
        <v>9.8305049999999952</v>
      </c>
      <c r="J693" s="6" t="str">
        <f>OBV!F693</f>
        <v>BEARISH</v>
      </c>
      <c r="K693" s="6" t="str">
        <f>OBV!G693</f>
        <v>STRONG</v>
      </c>
      <c r="L693" s="6" t="str">
        <f>OBV!H693</f>
        <v>CONFIRMED BEARISH</v>
      </c>
    </row>
    <row r="694" spans="1:12" ht="13.5" x14ac:dyDescent="0.25">
      <c r="A694" s="3">
        <f>RSI!A694</f>
        <v>43014</v>
      </c>
      <c r="B694" s="2">
        <f>RSI!B694</f>
        <v>10.631</v>
      </c>
      <c r="C694" s="2">
        <f>RSI!I694</f>
        <v>57.804137416638895</v>
      </c>
      <c r="D694" s="2">
        <f>MACD!E694</f>
        <v>-2.5561443846303433E-2</v>
      </c>
      <c r="E694" s="2">
        <f>MACD!F694</f>
        <v>2.3332209296041125E-2</v>
      </c>
      <c r="F694" s="2">
        <f>'Moving Avg'!D694</f>
        <v>10.415600000000001</v>
      </c>
      <c r="G694" s="2">
        <f>'Moving Avg'!F694</f>
        <v>10.468500000000002</v>
      </c>
      <c r="H694" s="2">
        <f>'Moving Avg'!G694</f>
        <v>10.532880000000002</v>
      </c>
      <c r="I694" s="2">
        <f>'Moving Avg'!H694</f>
        <v>9.837729999999997</v>
      </c>
      <c r="J694" s="6" t="str">
        <f>OBV!F694</f>
        <v>BULLISH</v>
      </c>
      <c r="K694" s="6" t="str">
        <f>OBV!G694</f>
        <v>NEUTRAL</v>
      </c>
      <c r="L694" s="6" t="str">
        <f>OBV!H694</f>
        <v>BULLISH DIVERGENCE</v>
      </c>
    </row>
    <row r="695" spans="1:12" ht="13.5" x14ac:dyDescent="0.25">
      <c r="A695" s="3">
        <f>RSI!A695</f>
        <v>43017</v>
      </c>
      <c r="B695" s="2">
        <f>RSI!B695</f>
        <v>10.406000000000001</v>
      </c>
      <c r="C695" s="2">
        <f>RSI!I695</f>
        <v>46.568482564830639</v>
      </c>
      <c r="D695" s="2">
        <f>MACD!E695</f>
        <v>-2.979123131149386E-2</v>
      </c>
      <c r="E695" s="2">
        <f>MACD!F695</f>
        <v>1.2707521174534126E-2</v>
      </c>
      <c r="F695" s="2">
        <f>'Moving Avg'!D695</f>
        <v>10.415600000000001</v>
      </c>
      <c r="G695" s="2">
        <f>'Moving Avg'!F695</f>
        <v>10.459650000000003</v>
      </c>
      <c r="H695" s="2">
        <f>'Moving Avg'!G695</f>
        <v>10.539980000000003</v>
      </c>
      <c r="I695" s="2">
        <f>'Moving Avg'!H695</f>
        <v>9.843854999999996</v>
      </c>
      <c r="J695" s="6" t="str">
        <f>OBV!F695</f>
        <v>BULLISH</v>
      </c>
      <c r="K695" s="6" t="str">
        <f>OBV!G695</f>
        <v>NEUTRAL</v>
      </c>
      <c r="L695" s="6" t="str">
        <f>OBV!H695</f>
        <v>NEUTRAL</v>
      </c>
    </row>
    <row r="696" spans="1:12" ht="13.5" x14ac:dyDescent="0.25">
      <c r="A696" s="3">
        <f>RSI!A696</f>
        <v>43018</v>
      </c>
      <c r="B696" s="2">
        <f>RSI!B696</f>
        <v>10.635999999999999</v>
      </c>
      <c r="C696" s="2">
        <f>RSI!I696</f>
        <v>55.986426430022192</v>
      </c>
      <c r="D696" s="2">
        <f>MACD!E696</f>
        <v>-4.9939455321982962E-2</v>
      </c>
      <c r="E696" s="2">
        <f>MACD!F696</f>
        <v>1.7812587523070855E-4</v>
      </c>
      <c r="F696" s="2">
        <f>'Moving Avg'!D696</f>
        <v>10.461599999999999</v>
      </c>
      <c r="G696" s="2">
        <f>'Moving Avg'!F696</f>
        <v>10.462300000000003</v>
      </c>
      <c r="H696" s="2">
        <f>'Moving Avg'!G696</f>
        <v>10.5395</v>
      </c>
      <c r="I696" s="2">
        <f>'Moving Avg'!H696</f>
        <v>9.8511299999999977</v>
      </c>
      <c r="J696" s="6" t="str">
        <f>OBV!F696</f>
        <v>BULLISH</v>
      </c>
      <c r="K696" s="6" t="str">
        <f>OBV!G696</f>
        <v>WEAK</v>
      </c>
      <c r="L696" s="6" t="str">
        <f>OBV!H696</f>
        <v>CONFIRMED BULLISH</v>
      </c>
    </row>
    <row r="697" spans="1:12" ht="13.5" x14ac:dyDescent="0.25">
      <c r="A697" s="3">
        <f>RSI!A697</f>
        <v>43019</v>
      </c>
      <c r="B697" s="2">
        <f>RSI!B697</f>
        <v>10.635999999999999</v>
      </c>
      <c r="C697" s="2">
        <f>RSI!I697</f>
        <v>55.986426430022199</v>
      </c>
      <c r="D697" s="2">
        <f>MACD!E697</f>
        <v>-3.145228660858379E-2</v>
      </c>
      <c r="E697" s="2">
        <f>MACD!F697</f>
        <v>-6.1479566215321916E-3</v>
      </c>
      <c r="F697" s="2">
        <f>'Moving Avg'!D697</f>
        <v>10.531199999999998</v>
      </c>
      <c r="G697" s="2">
        <f>'Moving Avg'!F697</f>
        <v>10.46495</v>
      </c>
      <c r="H697" s="2">
        <f>'Moving Avg'!G697</f>
        <v>10.5441</v>
      </c>
      <c r="I697" s="2">
        <f>'Moving Avg'!H697</f>
        <v>9.857979999999996</v>
      </c>
      <c r="J697" s="6" t="str">
        <f>OBV!F697</f>
        <v>BULLISH</v>
      </c>
      <c r="K697" s="6" t="str">
        <f>OBV!G697</f>
        <v>WEAK</v>
      </c>
      <c r="L697" s="6" t="str">
        <f>OBV!H697</f>
        <v>CONFIRMED BULLISH</v>
      </c>
    </row>
    <row r="698" spans="1:12" ht="13.5" x14ac:dyDescent="0.25">
      <c r="A698" s="3">
        <f>RSI!A698</f>
        <v>43020</v>
      </c>
      <c r="B698" s="2">
        <f>RSI!B698</f>
        <v>10.412000000000001</v>
      </c>
      <c r="C698" s="2">
        <f>RSI!I698</f>
        <v>46.690785870825216</v>
      </c>
      <c r="D698" s="2">
        <f>MACD!E698</f>
        <v>6.9523630486223453E-4</v>
      </c>
      <c r="E698" s="2">
        <f>MACD!F698</f>
        <v>-4.7793180362533071E-3</v>
      </c>
      <c r="F698" s="2">
        <f>'Moving Avg'!D698</f>
        <v>10.5442</v>
      </c>
      <c r="G698" s="2">
        <f>'Moving Avg'!F698</f>
        <v>10.4564</v>
      </c>
      <c r="H698" s="2">
        <f>'Moving Avg'!G698</f>
        <v>10.544220000000003</v>
      </c>
      <c r="I698" s="2">
        <f>'Moving Avg'!H698</f>
        <v>9.8637099999999958</v>
      </c>
      <c r="J698" s="6" t="str">
        <f>OBV!F698</f>
        <v>BULLISH</v>
      </c>
      <c r="K698" s="6" t="str">
        <f>OBV!G698</f>
        <v>NEUTRAL</v>
      </c>
      <c r="L698" s="6" t="str">
        <f>OBV!H698</f>
        <v>CONFIRMED BULLISH</v>
      </c>
    </row>
    <row r="699" spans="1:12" ht="13.5" x14ac:dyDescent="0.25">
      <c r="A699" s="3">
        <f>RSI!A699</f>
        <v>43021</v>
      </c>
      <c r="B699" s="2">
        <f>RSI!B699</f>
        <v>10.406000000000001</v>
      </c>
      <c r="C699" s="2">
        <f>RSI!I699</f>
        <v>46.468229201757211</v>
      </c>
      <c r="D699" s="2">
        <f>MACD!E699</f>
        <v>2.8871270082579059E-2</v>
      </c>
      <c r="E699" s="2">
        <f>MACD!F699</f>
        <v>1.9507995875131666E-3</v>
      </c>
      <c r="F699" s="2">
        <f>'Moving Avg'!D699</f>
        <v>10.4992</v>
      </c>
      <c r="G699" s="2">
        <f>'Moving Avg'!F699</f>
        <v>10.45875</v>
      </c>
      <c r="H699" s="2">
        <f>'Moving Avg'!G699</f>
        <v>10.541980000000001</v>
      </c>
      <c r="I699" s="2">
        <f>'Moving Avg'!H699</f>
        <v>9.8694799999999958</v>
      </c>
      <c r="J699" s="6" t="str">
        <f>OBV!F699</f>
        <v>BEARISH</v>
      </c>
      <c r="K699" s="6" t="str">
        <f>OBV!G699</f>
        <v>STRONG</v>
      </c>
      <c r="L699" s="6" t="str">
        <f>OBV!H699</f>
        <v>CONFIRMED BEARISH</v>
      </c>
    </row>
    <row r="700" spans="1:12" ht="13.5" x14ac:dyDescent="0.25">
      <c r="A700" s="3">
        <f>RSI!A700</f>
        <v>43024</v>
      </c>
      <c r="B700" s="2">
        <f>RSI!B700</f>
        <v>10.406000000000001</v>
      </c>
      <c r="C700" s="2">
        <f>RSI!I700</f>
        <v>46.468229201757211</v>
      </c>
      <c r="D700" s="2">
        <f>MACD!E700</f>
        <v>1.7853960135404634E-2</v>
      </c>
      <c r="E700" s="2">
        <f>MACD!F700</f>
        <v>5.1314316970914606E-3</v>
      </c>
      <c r="F700" s="2">
        <f>'Moving Avg'!D700</f>
        <v>10.499199999999998</v>
      </c>
      <c r="G700" s="2">
        <f>'Moving Avg'!F700</f>
        <v>10.460550000000001</v>
      </c>
      <c r="H700" s="2">
        <f>'Moving Avg'!G700</f>
        <v>10.53974</v>
      </c>
      <c r="I700" s="2">
        <f>'Moving Avg'!H700</f>
        <v>9.8752499999999959</v>
      </c>
      <c r="J700" s="6" t="str">
        <f>OBV!F700</f>
        <v>BEARISH</v>
      </c>
      <c r="K700" s="6" t="str">
        <f>OBV!G700</f>
        <v>STRONG</v>
      </c>
      <c r="L700" s="6" t="str">
        <f>OBV!H700</f>
        <v>NEUTRAL</v>
      </c>
    </row>
    <row r="701" spans="1:12" ht="13.5" x14ac:dyDescent="0.25">
      <c r="A701" s="3">
        <f>RSI!A701</f>
        <v>43025</v>
      </c>
      <c r="B701" s="2">
        <f>RSI!B701</f>
        <v>10.406000000000001</v>
      </c>
      <c r="C701" s="2">
        <f>RSI!I701</f>
        <v>46.468229201757211</v>
      </c>
      <c r="D701" s="2">
        <f>MACD!E701</f>
        <v>9.0187006595794372E-3</v>
      </c>
      <c r="E701" s="2">
        <f>MACD!F701</f>
        <v>5.9088854895890568E-3</v>
      </c>
      <c r="F701" s="2">
        <f>'Moving Avg'!D701</f>
        <v>10.453199999999999</v>
      </c>
      <c r="G701" s="2">
        <f>'Moving Avg'!F701</f>
        <v>10.462050000000001</v>
      </c>
      <c r="H701" s="2">
        <f>'Moving Avg'!G701</f>
        <v>10.5375</v>
      </c>
      <c r="I701" s="2">
        <f>'Moving Avg'!H701</f>
        <v>9.881044999999995</v>
      </c>
      <c r="J701" s="6" t="str">
        <f>OBV!F701</f>
        <v>BEARISH</v>
      </c>
      <c r="K701" s="6" t="str">
        <f>OBV!G701</f>
        <v>STRONG</v>
      </c>
      <c r="L701" s="6" t="str">
        <f>OBV!H701</f>
        <v>CONFIRMED BEARISH</v>
      </c>
    </row>
    <row r="702" spans="1:12" ht="13.5" x14ac:dyDescent="0.25">
      <c r="A702" s="3">
        <f>RSI!A702</f>
        <v>43026</v>
      </c>
      <c r="B702" s="2">
        <f>RSI!B702</f>
        <v>10.417999999999999</v>
      </c>
      <c r="C702" s="2">
        <f>RSI!I702</f>
        <v>47.09811902076099</v>
      </c>
      <c r="D702" s="2">
        <f>MACD!E702</f>
        <v>-1.7049023438685751E-2</v>
      </c>
      <c r="E702" s="2">
        <f>MACD!F702</f>
        <v>1.3173037039340952E-3</v>
      </c>
      <c r="F702" s="2">
        <f>'Moving Avg'!D702</f>
        <v>10.409600000000001</v>
      </c>
      <c r="G702" s="2">
        <f>'Moving Avg'!F702</f>
        <v>10.46415</v>
      </c>
      <c r="H702" s="2">
        <f>'Moving Avg'!G702</f>
        <v>10.535499999999999</v>
      </c>
      <c r="I702" s="2">
        <f>'Moving Avg'!H702</f>
        <v>9.8876049999999953</v>
      </c>
      <c r="J702" s="6" t="str">
        <f>OBV!F702</f>
        <v>BEARISH</v>
      </c>
      <c r="K702" s="6" t="str">
        <f>OBV!G702</f>
        <v>STRONG</v>
      </c>
      <c r="L702" s="6" t="str">
        <f>OBV!H702</f>
        <v>CONFIRMED BEARISH</v>
      </c>
    </row>
    <row r="703" spans="1:12" ht="13.5" x14ac:dyDescent="0.25">
      <c r="A703" s="3">
        <f>RSI!A703</f>
        <v>43027</v>
      </c>
      <c r="B703" s="2">
        <f>RSI!B703</f>
        <v>10.406000000000001</v>
      </c>
      <c r="C703" s="2">
        <f>RSI!I703</f>
        <v>46.508770066763972</v>
      </c>
      <c r="D703" s="2">
        <f>MACD!E703</f>
        <v>-2.8793832650274354E-2</v>
      </c>
      <c r="E703" s="2">
        <f>MACD!F703</f>
        <v>-4.7049235669075944E-3</v>
      </c>
      <c r="F703" s="2">
        <f>'Moving Avg'!D703</f>
        <v>10.4084</v>
      </c>
      <c r="G703" s="2">
        <f>'Moving Avg'!F703</f>
        <v>10.464750000000002</v>
      </c>
      <c r="H703" s="2">
        <f>'Moving Avg'!G703</f>
        <v>10.535379999999998</v>
      </c>
      <c r="I703" s="2">
        <f>'Moving Avg'!H703</f>
        <v>9.8942199999999954</v>
      </c>
      <c r="J703" s="6" t="str">
        <f>OBV!F703</f>
        <v>BEARISH</v>
      </c>
      <c r="K703" s="6" t="str">
        <f>OBV!G703</f>
        <v>STRONG</v>
      </c>
      <c r="L703" s="6" t="str">
        <f>OBV!H703</f>
        <v>CONFIRMED BEARISH</v>
      </c>
    </row>
    <row r="704" spans="1:12" ht="13.5" x14ac:dyDescent="0.25">
      <c r="A704" s="3">
        <f>RSI!A704</f>
        <v>43028</v>
      </c>
      <c r="B704" s="2">
        <f>RSI!B704</f>
        <v>10.4</v>
      </c>
      <c r="C704" s="2">
        <f>RSI!I704</f>
        <v>46.197496613179794</v>
      </c>
      <c r="D704" s="2">
        <f>MACD!E704</f>
        <v>5.7969160603068559E-3</v>
      </c>
      <c r="E704" s="2">
        <f>MACD!F704</f>
        <v>-2.6045556414647049E-3</v>
      </c>
      <c r="F704" s="2">
        <f>'Moving Avg'!D704</f>
        <v>10.4072</v>
      </c>
      <c r="G704" s="2">
        <f>'Moving Avg'!F704</f>
        <v>10.465050000000002</v>
      </c>
      <c r="H704" s="2">
        <f>'Moving Avg'!G704</f>
        <v>10.529120000000001</v>
      </c>
      <c r="I704" s="2">
        <f>'Moving Avg'!H704</f>
        <v>9.9012049999999956</v>
      </c>
      <c r="J704" s="6" t="str">
        <f>OBV!F704</f>
        <v>BEARISH</v>
      </c>
      <c r="K704" s="6" t="str">
        <f>OBV!G704</f>
        <v>STRONG</v>
      </c>
      <c r="L704" s="6" t="str">
        <f>OBV!H704</f>
        <v>CONFIRMED BEARISH</v>
      </c>
    </row>
    <row r="705" spans="1:12" ht="13.5" x14ac:dyDescent="0.25">
      <c r="A705" s="3">
        <f>RSI!A705</f>
        <v>43031</v>
      </c>
      <c r="B705" s="2">
        <f>RSI!B705</f>
        <v>10.4</v>
      </c>
      <c r="C705" s="2">
        <f>RSI!I705</f>
        <v>46.197496613179794</v>
      </c>
      <c r="D705" s="2">
        <f>MACD!E705</f>
        <v>8.4896230295328223E-4</v>
      </c>
      <c r="E705" s="2">
        <f>MACD!F705</f>
        <v>-1.9138520525811076E-3</v>
      </c>
      <c r="F705" s="2">
        <f>'Moving Avg'!D705</f>
        <v>10.405999999999999</v>
      </c>
      <c r="G705" s="2">
        <f>'Moving Avg'!F705</f>
        <v>10.465350000000001</v>
      </c>
      <c r="H705" s="2">
        <f>'Moving Avg'!G705</f>
        <v>10.522860000000001</v>
      </c>
      <c r="I705" s="2">
        <f>'Moving Avg'!H705</f>
        <v>9.9082149999999949</v>
      </c>
      <c r="J705" s="6" t="str">
        <f>OBV!F705</f>
        <v>BEARISH</v>
      </c>
      <c r="K705" s="6" t="str">
        <f>OBV!G705</f>
        <v>STRONG</v>
      </c>
      <c r="L705" s="6" t="str">
        <f>OBV!H705</f>
        <v>CONFIRMED BEARISH</v>
      </c>
    </row>
    <row r="706" spans="1:12" ht="13.5" x14ac:dyDescent="0.25">
      <c r="A706" s="3">
        <f>RSI!A706</f>
        <v>43032</v>
      </c>
      <c r="B706" s="2">
        <f>RSI!B706</f>
        <v>10.375999999999999</v>
      </c>
      <c r="C706" s="2">
        <f>RSI!I706</f>
        <v>44.806339897213505</v>
      </c>
      <c r="D706" s="2">
        <f>MACD!E706</f>
        <v>3.4193454802998957E-2</v>
      </c>
      <c r="E706" s="2">
        <f>MACD!F706</f>
        <v>5.3076093185349064E-3</v>
      </c>
      <c r="F706" s="2">
        <f>'Moving Avg'!D706</f>
        <v>10.399999999999999</v>
      </c>
      <c r="G706" s="2">
        <f>'Moving Avg'!F706</f>
        <v>10.464450000000003</v>
      </c>
      <c r="H706" s="2">
        <f>'Moving Avg'!G706</f>
        <v>10.515999999999998</v>
      </c>
      <c r="I706" s="2">
        <f>'Moving Avg'!H706</f>
        <v>9.9151749999999961</v>
      </c>
      <c r="J706" s="6" t="str">
        <f>OBV!F706</f>
        <v>BEARISH</v>
      </c>
      <c r="K706" s="6" t="str">
        <f>OBV!G706</f>
        <v>STRONG</v>
      </c>
      <c r="L706" s="6" t="str">
        <f>OBV!H706</f>
        <v>CONFIRMED BEARISH</v>
      </c>
    </row>
    <row r="707" spans="1:12" ht="13.5" x14ac:dyDescent="0.25">
      <c r="A707" s="3">
        <f>RSI!A707</f>
        <v>43033</v>
      </c>
      <c r="B707" s="2">
        <f>RSI!B707</f>
        <v>10.375999999999999</v>
      </c>
      <c r="C707" s="2">
        <f>RSI!I707</f>
        <v>44.806339897213505</v>
      </c>
      <c r="D707" s="2">
        <f>MACD!E707</f>
        <v>6.2891351151433739E-2</v>
      </c>
      <c r="E707" s="2">
        <f>MACD!F707</f>
        <v>1.6824357685114675E-2</v>
      </c>
      <c r="F707" s="2">
        <f>'Moving Avg'!D707</f>
        <v>10.3916</v>
      </c>
      <c r="G707" s="2">
        <f>'Moving Avg'!F707</f>
        <v>10.451700000000002</v>
      </c>
      <c r="H707" s="2">
        <f>'Moving Avg'!G707</f>
        <v>10.50808</v>
      </c>
      <c r="I707" s="2">
        <f>'Moving Avg'!H707</f>
        <v>9.9208449999999964</v>
      </c>
      <c r="J707" s="6" t="str">
        <f>OBV!F707</f>
        <v>BEARISH</v>
      </c>
      <c r="K707" s="6" t="str">
        <f>OBV!G707</f>
        <v>STRONG</v>
      </c>
      <c r="L707" s="6" t="str">
        <f>OBV!H707</f>
        <v>CONFIRMED BEARISH</v>
      </c>
    </row>
    <row r="708" spans="1:12" ht="13.5" x14ac:dyDescent="0.25">
      <c r="A708" s="3">
        <f>RSI!A708</f>
        <v>43034</v>
      </c>
      <c r="B708" s="2">
        <f>RSI!B708</f>
        <v>10.417999999999999</v>
      </c>
      <c r="C708" s="2">
        <f>RSI!I708</f>
        <v>47.985341737592485</v>
      </c>
      <c r="D708" s="2">
        <f>MACD!E708</f>
        <v>5.0049060813011081E-2</v>
      </c>
      <c r="E708" s="2">
        <f>MACD!F708</f>
        <v>2.3469298310693956E-2</v>
      </c>
      <c r="F708" s="2">
        <f>'Moving Avg'!D708</f>
        <v>10.394</v>
      </c>
      <c r="G708" s="2">
        <f>'Moving Avg'!F708</f>
        <v>10.440800000000003</v>
      </c>
      <c r="H708" s="2">
        <f>'Moving Avg'!G708</f>
        <v>10.502180000000001</v>
      </c>
      <c r="I708" s="2">
        <f>'Moving Avg'!H708</f>
        <v>9.9279899999999959</v>
      </c>
      <c r="J708" s="6" t="str">
        <f>OBV!F708</f>
        <v>BEARISH</v>
      </c>
      <c r="K708" s="6" t="str">
        <f>OBV!G708</f>
        <v>STRONG</v>
      </c>
      <c r="L708" s="6" t="str">
        <f>OBV!H708</f>
        <v>BEARISH DIVERGENCE</v>
      </c>
    </row>
    <row r="709" spans="1:12" ht="13.5" x14ac:dyDescent="0.25">
      <c r="A709" s="3">
        <f>RSI!A709</f>
        <v>43035</v>
      </c>
      <c r="B709" s="2">
        <f>RSI!B709</f>
        <v>10.288</v>
      </c>
      <c r="C709" s="2">
        <f>RSI!I709</f>
        <v>40.256471199854737</v>
      </c>
      <c r="D709" s="2">
        <f>MACD!E709</f>
        <v>4.8055254299285366E-2</v>
      </c>
      <c r="E709" s="2">
        <f>MACD!F709</f>
        <v>2.838648950841224E-2</v>
      </c>
      <c r="F709" s="2">
        <f>'Moving Avg'!D709</f>
        <v>10.371600000000001</v>
      </c>
      <c r="G709" s="2">
        <f>'Moving Avg'!F709</f>
        <v>10.423400000000004</v>
      </c>
      <c r="H709" s="2">
        <f>'Moving Avg'!G709</f>
        <v>10.493680000000001</v>
      </c>
      <c r="I709" s="2">
        <f>'Moving Avg'!H709</f>
        <v>9.9331699999999952</v>
      </c>
      <c r="J709" s="6" t="str">
        <f>OBV!F709</f>
        <v>BEARISH</v>
      </c>
      <c r="K709" s="6" t="str">
        <f>OBV!G709</f>
        <v>STRONG</v>
      </c>
      <c r="L709" s="6" t="str">
        <f>OBV!H709</f>
        <v>CONFIRMED BEARISH</v>
      </c>
    </row>
    <row r="710" spans="1:12" ht="13.5" x14ac:dyDescent="0.25">
      <c r="A710" s="3">
        <f>RSI!A710</f>
        <v>43038</v>
      </c>
      <c r="B710" s="2">
        <f>RSI!B710</f>
        <v>10.417999999999999</v>
      </c>
      <c r="C710" s="2">
        <f>RSI!I710</f>
        <v>49.087590905728923</v>
      </c>
      <c r="D710" s="2">
        <f>MACD!E710</f>
        <v>3.7660616668309999E-2</v>
      </c>
      <c r="E710" s="2">
        <f>MACD!F710</f>
        <v>3.0241314940391794E-2</v>
      </c>
      <c r="F710" s="2">
        <f>'Moving Avg'!D710</f>
        <v>10.3752</v>
      </c>
      <c r="G710" s="2">
        <f>'Moving Avg'!F710</f>
        <v>10.424000000000003</v>
      </c>
      <c r="H710" s="2">
        <f>'Moving Avg'!G710</f>
        <v>10.490260000000001</v>
      </c>
      <c r="I710" s="2">
        <f>'Moving Avg'!H710</f>
        <v>9.9402449999999956</v>
      </c>
      <c r="J710" s="6" t="str">
        <f>OBV!F710</f>
        <v>BULLISH</v>
      </c>
      <c r="K710" s="6" t="str">
        <f>OBV!G710</f>
        <v>NEUTRAL</v>
      </c>
      <c r="L710" s="6" t="str">
        <f>OBV!H710</f>
        <v>CONFIRMED BULLISH</v>
      </c>
    </row>
    <row r="711" spans="1:12" ht="13.5" x14ac:dyDescent="0.25">
      <c r="A711" s="3">
        <f>RSI!A711</f>
        <v>43039</v>
      </c>
      <c r="B711" s="2">
        <f>RSI!B711</f>
        <v>10.417999999999999</v>
      </c>
      <c r="C711" s="2">
        <f>RSI!I711</f>
        <v>49.087590905728923</v>
      </c>
      <c r="D711" s="2">
        <f>MACD!E711</f>
        <v>2.8950736852950243E-2</v>
      </c>
      <c r="E711" s="2">
        <f>MACD!F711</f>
        <v>2.9983199322903484E-2</v>
      </c>
      <c r="F711" s="2">
        <f>'Moving Avg'!D711</f>
        <v>10.383599999999999</v>
      </c>
      <c r="G711" s="2">
        <f>'Moving Avg'!F711</f>
        <v>10.424600000000003</v>
      </c>
      <c r="H711" s="2">
        <f>'Moving Avg'!G711</f>
        <v>10.486840000000003</v>
      </c>
      <c r="I711" s="2">
        <f>'Moving Avg'!H711</f>
        <v>9.9454899999999942</v>
      </c>
      <c r="J711" s="6" t="str">
        <f>OBV!F711</f>
        <v>BULLISH</v>
      </c>
      <c r="K711" s="6" t="str">
        <f>OBV!G711</f>
        <v>WEAK</v>
      </c>
      <c r="L711" s="6" t="str">
        <f>OBV!H711</f>
        <v>CONFIRMED BULLISH</v>
      </c>
    </row>
    <row r="712" spans="1:12" ht="13.5" x14ac:dyDescent="0.25">
      <c r="A712" s="3">
        <f>RSI!A712</f>
        <v>43040</v>
      </c>
      <c r="B712" s="2">
        <f>RSI!B712</f>
        <v>10.375999999999999</v>
      </c>
      <c r="C712" s="2">
        <f>RSI!I712</f>
        <v>46.511503558566979</v>
      </c>
      <c r="D712" s="2">
        <f>MACD!E712</f>
        <v>2.6617346834044042E-2</v>
      </c>
      <c r="E712" s="2">
        <f>MACD!F712</f>
        <v>2.9310028825131597E-2</v>
      </c>
      <c r="F712" s="2">
        <f>'Moving Avg'!D712</f>
        <v>10.383599999999999</v>
      </c>
      <c r="G712" s="2">
        <f>'Moving Avg'!F712</f>
        <v>10.429000000000004</v>
      </c>
      <c r="H712" s="2">
        <f>'Moving Avg'!G712</f>
        <v>10.48258</v>
      </c>
      <c r="I712" s="2">
        <f>'Moving Avg'!H712</f>
        <v>9.9505249999999936</v>
      </c>
      <c r="J712" s="6" t="str">
        <f>OBV!F712</f>
        <v>BULLISH</v>
      </c>
      <c r="K712" s="6" t="str">
        <f>OBV!G712</f>
        <v>NEUTRAL</v>
      </c>
      <c r="L712" s="6" t="str">
        <f>OBV!H712</f>
        <v>NEUTRAL</v>
      </c>
    </row>
    <row r="713" spans="1:12" ht="13.5" x14ac:dyDescent="0.25">
      <c r="A713" s="3">
        <f>RSI!A713</f>
        <v>43041</v>
      </c>
      <c r="B713" s="2">
        <f>RSI!B713</f>
        <v>10.37</v>
      </c>
      <c r="C713" s="2">
        <f>RSI!I713</f>
        <v>46.138988716766114</v>
      </c>
      <c r="D713" s="2">
        <f>MACD!E713</f>
        <v>2.3562783749898841E-2</v>
      </c>
      <c r="E713" s="2">
        <f>MACD!F713</f>
        <v>2.8160579810085049E-2</v>
      </c>
      <c r="F713" s="2">
        <f>'Moving Avg'!D713</f>
        <v>10.373999999999999</v>
      </c>
      <c r="G713" s="2">
        <f>'Moving Avg'!F713</f>
        <v>10.430150000000003</v>
      </c>
      <c r="H713" s="2">
        <f>'Moving Avg'!G713</f>
        <v>10.478200000000001</v>
      </c>
      <c r="I713" s="2">
        <f>'Moving Avg'!H713</f>
        <v>9.9569149999999933</v>
      </c>
      <c r="J713" s="6" t="str">
        <f>OBV!F713</f>
        <v>BEARISH</v>
      </c>
      <c r="K713" s="6" t="str">
        <f>OBV!G713</f>
        <v>STRONG</v>
      </c>
      <c r="L713" s="6" t="str">
        <f>OBV!H713</f>
        <v>CONFIRMED BEARISH</v>
      </c>
    </row>
    <row r="714" spans="1:12" ht="13.5" x14ac:dyDescent="0.25">
      <c r="A714" s="3">
        <f>RSI!A714</f>
        <v>43042</v>
      </c>
      <c r="B714" s="2">
        <f>RSI!B714</f>
        <v>10.465</v>
      </c>
      <c r="C714" s="2">
        <f>RSI!I714</f>
        <v>52.61071834736078</v>
      </c>
      <c r="D714" s="2">
        <f>MACD!E714</f>
        <v>1.3351228242379776E-2</v>
      </c>
      <c r="E714" s="2">
        <f>MACD!F714</f>
        <v>2.5198709496543997E-2</v>
      </c>
      <c r="F714" s="2">
        <f>'Moving Avg'!D714</f>
        <v>10.4094</v>
      </c>
      <c r="G714" s="2">
        <f>'Moving Avg'!F714</f>
        <v>10.421850000000003</v>
      </c>
      <c r="H714" s="2">
        <f>'Moving Avg'!G714</f>
        <v>10.475720000000001</v>
      </c>
      <c r="I714" s="2">
        <f>'Moving Avg'!H714</f>
        <v>9.9637799999999928</v>
      </c>
      <c r="J714" s="6" t="str">
        <f>OBV!F714</f>
        <v>BULLISH</v>
      </c>
      <c r="K714" s="6" t="str">
        <f>OBV!G714</f>
        <v>NEUTRAL</v>
      </c>
      <c r="L714" s="6" t="str">
        <f>OBV!H714</f>
        <v>CONFIRMED BULLISH</v>
      </c>
    </row>
    <row r="715" spans="1:12" ht="13.5" x14ac:dyDescent="0.25">
      <c r="A715" s="3">
        <f>RSI!A715</f>
        <v>43045</v>
      </c>
      <c r="B715" s="2">
        <f>RSI!B715</f>
        <v>10.288</v>
      </c>
      <c r="C715" s="2">
        <f>RSI!I715</f>
        <v>42.390716700372259</v>
      </c>
      <c r="D715" s="2">
        <f>MACD!E715</f>
        <v>1.756894141178833E-2</v>
      </c>
      <c r="E715" s="2">
        <f>MACD!F715</f>
        <v>2.3672755879592864E-2</v>
      </c>
      <c r="F715" s="2">
        <f>'Moving Avg'!D715</f>
        <v>10.383399999999998</v>
      </c>
      <c r="G715" s="2">
        <f>'Moving Avg'!F715</f>
        <v>10.415950000000004</v>
      </c>
      <c r="H715" s="2">
        <f>'Moving Avg'!G715</f>
        <v>10.4697</v>
      </c>
      <c r="I715" s="2">
        <f>'Moving Avg'!H715</f>
        <v>9.9683999999999937</v>
      </c>
      <c r="J715" s="6" t="str">
        <f>OBV!F715</f>
        <v>BEARISH</v>
      </c>
      <c r="K715" s="6" t="str">
        <f>OBV!G715</f>
        <v>STRONG</v>
      </c>
      <c r="L715" s="6" t="str">
        <f>OBV!H715</f>
        <v>CONFIRMED BEARISH</v>
      </c>
    </row>
    <row r="716" spans="1:12" ht="13.5" x14ac:dyDescent="0.25">
      <c r="A716" s="3">
        <f>RSI!A716</f>
        <v>43046</v>
      </c>
      <c r="B716" s="2">
        <f>RSI!B716</f>
        <v>10.288</v>
      </c>
      <c r="C716" s="2">
        <f>RSI!I716</f>
        <v>42.390716700372266</v>
      </c>
      <c r="D716" s="2">
        <f>MACD!E716</f>
        <v>1.8257247269167109E-2</v>
      </c>
      <c r="E716" s="2">
        <f>MACD!F716</f>
        <v>2.2589654157507716E-2</v>
      </c>
      <c r="F716" s="2">
        <f>'Moving Avg'!D716</f>
        <v>10.357399999999998</v>
      </c>
      <c r="G716" s="2">
        <f>'Moving Avg'!F716</f>
        <v>10.398550000000004</v>
      </c>
      <c r="H716" s="2">
        <f>'Moving Avg'!G716</f>
        <v>10.46368</v>
      </c>
      <c r="I716" s="2">
        <f>'Moving Avg'!H716</f>
        <v>9.9730199999999929</v>
      </c>
      <c r="J716" s="6" t="str">
        <f>OBV!F716</f>
        <v>BEARISH</v>
      </c>
      <c r="K716" s="6" t="str">
        <f>OBV!G716</f>
        <v>STRONG</v>
      </c>
      <c r="L716" s="6" t="str">
        <f>OBV!H716</f>
        <v>CONFIRMED BEARISH</v>
      </c>
    </row>
    <row r="717" spans="1:12" ht="13.5" x14ac:dyDescent="0.25">
      <c r="A717" s="3">
        <f>RSI!A717</f>
        <v>43047</v>
      </c>
      <c r="B717" s="2">
        <f>RSI!B717</f>
        <v>10.459</v>
      </c>
      <c r="C717" s="2">
        <f>RSI!I717</f>
        <v>52.688342537622113</v>
      </c>
      <c r="D717" s="2">
        <f>MACD!E717</f>
        <v>6.9246407782905806E-3</v>
      </c>
      <c r="E717" s="2">
        <f>MACD!F717</f>
        <v>1.945665148166429E-2</v>
      </c>
      <c r="F717" s="2">
        <f>'Moving Avg'!D717</f>
        <v>10.374000000000001</v>
      </c>
      <c r="G717" s="2">
        <f>'Moving Avg'!F717</f>
        <v>10.389700000000001</v>
      </c>
      <c r="H717" s="2">
        <f>'Moving Avg'!G717</f>
        <v>10.461079999999997</v>
      </c>
      <c r="I717" s="2">
        <f>'Moving Avg'!H717</f>
        <v>9.9784949999999935</v>
      </c>
      <c r="J717" s="6" t="str">
        <f>OBV!F717</f>
        <v>BULLISH</v>
      </c>
      <c r="K717" s="6" t="str">
        <f>OBV!G717</f>
        <v>NEUTRAL</v>
      </c>
      <c r="L717" s="6" t="str">
        <f>OBV!H717</f>
        <v>CONFIRMED BULLISH</v>
      </c>
    </row>
    <row r="718" spans="1:12" ht="13.5" x14ac:dyDescent="0.25">
      <c r="A718" s="3">
        <f>RSI!A718</f>
        <v>43048</v>
      </c>
      <c r="B718" s="2">
        <f>RSI!B718</f>
        <v>10.353</v>
      </c>
      <c r="C718" s="2">
        <f>RSI!I718</f>
        <v>47.071443815358315</v>
      </c>
      <c r="D718" s="2">
        <f>MACD!E718</f>
        <v>1.1334426111325513E-2</v>
      </c>
      <c r="E718" s="2">
        <f>MACD!F718</f>
        <v>1.7832206407596536E-2</v>
      </c>
      <c r="F718" s="2">
        <f>'Moving Avg'!D718</f>
        <v>10.3706</v>
      </c>
      <c r="G718" s="2">
        <f>'Moving Avg'!F718</f>
        <v>10.386750000000003</v>
      </c>
      <c r="H718" s="2">
        <f>'Moving Avg'!G718</f>
        <v>10.45636</v>
      </c>
      <c r="I718" s="2">
        <f>'Moving Avg'!H718</f>
        <v>9.9834399999999945</v>
      </c>
      <c r="J718" s="6" t="str">
        <f>OBV!F718</f>
        <v>BULLISH</v>
      </c>
      <c r="K718" s="6" t="str">
        <f>OBV!G718</f>
        <v>NEUTRAL</v>
      </c>
      <c r="L718" s="6" t="str">
        <f>OBV!H718</f>
        <v>BULLISH DIVERGENCE</v>
      </c>
    </row>
    <row r="719" spans="1:12" ht="13.5" x14ac:dyDescent="0.25">
      <c r="A719" s="3">
        <f>RSI!A719</f>
        <v>43049</v>
      </c>
      <c r="B719" s="2">
        <f>RSI!B719</f>
        <v>10.375999999999999</v>
      </c>
      <c r="C719" s="2">
        <f>RSI!I719</f>
        <v>48.357893079998597</v>
      </c>
      <c r="D719" s="2">
        <f>MACD!E719</f>
        <v>-6.3027440820082603E-3</v>
      </c>
      <c r="E719" s="2">
        <f>MACD!F719</f>
        <v>1.3005216309675577E-2</v>
      </c>
      <c r="F719" s="2">
        <f>'Moving Avg'!D719</f>
        <v>10.352799999999998</v>
      </c>
      <c r="G719" s="2">
        <f>'Moving Avg'!F719</f>
        <v>10.385250000000003</v>
      </c>
      <c r="H719" s="2">
        <f>'Moving Avg'!G719</f>
        <v>10.453399999999998</v>
      </c>
      <c r="I719" s="2">
        <f>'Moving Avg'!H719</f>
        <v>9.9892949999999949</v>
      </c>
      <c r="J719" s="6" t="str">
        <f>OBV!F719</f>
        <v>BULLISH</v>
      </c>
      <c r="K719" s="6" t="str">
        <f>OBV!G719</f>
        <v>NEUTRAL</v>
      </c>
      <c r="L719" s="6" t="str">
        <f>OBV!H719</f>
        <v>BULLISH DIVERGENCE</v>
      </c>
    </row>
    <row r="720" spans="1:12" ht="13.5" x14ac:dyDescent="0.25">
      <c r="A720" s="3">
        <f>RSI!A720</f>
        <v>43052</v>
      </c>
      <c r="B720" s="2">
        <f>RSI!B720</f>
        <v>10.459</v>
      </c>
      <c r="C720" s="2">
        <f>RSI!I720</f>
        <v>52.814891813736182</v>
      </c>
      <c r="D720" s="2">
        <f>MACD!E720</f>
        <v>-7.2002108251378871E-3</v>
      </c>
      <c r="E720" s="2">
        <f>MACD!F720</f>
        <v>8.9641308827128844E-3</v>
      </c>
      <c r="F720" s="2">
        <f>'Moving Avg'!D720</f>
        <v>10.387</v>
      </c>
      <c r="G720" s="2">
        <f>'Moving Avg'!F720</f>
        <v>10.387900000000002</v>
      </c>
      <c r="H720" s="2">
        <f>'Moving Avg'!G720</f>
        <v>10.449739999999998</v>
      </c>
      <c r="I720" s="2">
        <f>'Moving Avg'!H720</f>
        <v>9.9951199999999947</v>
      </c>
      <c r="J720" s="6" t="str">
        <f>OBV!F720</f>
        <v>BULLISH</v>
      </c>
      <c r="K720" s="6" t="str">
        <f>OBV!G720</f>
        <v>WEAK</v>
      </c>
      <c r="L720" s="6" t="str">
        <f>OBV!H720</f>
        <v>CONFIRMED BULLISH</v>
      </c>
    </row>
    <row r="721" spans="1:12" ht="13.5" x14ac:dyDescent="0.25">
      <c r="A721" s="3">
        <f>RSI!A721</f>
        <v>43053</v>
      </c>
      <c r="B721" s="2">
        <f>RSI!B721</f>
        <v>10.375999999999999</v>
      </c>
      <c r="C721" s="2">
        <f>RSI!I721</f>
        <v>48.323493560576509</v>
      </c>
      <c r="D721" s="2">
        <f>MACD!E721</f>
        <v>-2.1403889193258863E-3</v>
      </c>
      <c r="E721" s="2">
        <f>MACD!F721</f>
        <v>6.7432269223051304E-3</v>
      </c>
      <c r="F721" s="2">
        <f>'Moving Avg'!D721</f>
        <v>10.404599999999999</v>
      </c>
      <c r="G721" s="2">
        <f>'Moving Avg'!F721</f>
        <v>10.386400000000002</v>
      </c>
      <c r="H721" s="2">
        <f>'Moving Avg'!G721</f>
        <v>10.445</v>
      </c>
      <c r="I721" s="2">
        <f>'Moving Avg'!H721</f>
        <v>10.000529999999994</v>
      </c>
      <c r="J721" s="6" t="str">
        <f>OBV!F721</f>
        <v>BULLISH</v>
      </c>
      <c r="K721" s="6" t="str">
        <f>OBV!G721</f>
        <v>WEAK</v>
      </c>
      <c r="L721" s="6" t="str">
        <f>OBV!H721</f>
        <v>CONFIRMED BULLISH</v>
      </c>
    </row>
    <row r="722" spans="1:12" ht="13.5" x14ac:dyDescent="0.25">
      <c r="A722" s="3">
        <f>RSI!A722</f>
        <v>43054</v>
      </c>
      <c r="B722" s="2">
        <f>RSI!B722</f>
        <v>10.375999999999999</v>
      </c>
      <c r="C722" s="2">
        <f>RSI!I722</f>
        <v>48.323493560576516</v>
      </c>
      <c r="D722" s="2">
        <f>MACD!E722</f>
        <v>-4.1346550738126098E-3</v>
      </c>
      <c r="E722" s="2">
        <f>MACD!F722</f>
        <v>4.5676505230815827E-3</v>
      </c>
      <c r="F722" s="2">
        <f>'Moving Avg'!D722</f>
        <v>10.388</v>
      </c>
      <c r="G722" s="2">
        <f>'Moving Avg'!F722</f>
        <v>10.384300000000003</v>
      </c>
      <c r="H722" s="2">
        <f>'Moving Avg'!G722</f>
        <v>10.440860000000001</v>
      </c>
      <c r="I722" s="2">
        <f>'Moving Avg'!H722</f>
        <v>10.005914999999995</v>
      </c>
      <c r="J722" s="6" t="str">
        <f>OBV!F722</f>
        <v>BEARISH</v>
      </c>
      <c r="K722" s="6" t="str">
        <f>OBV!G722</f>
        <v>NEUTRAL</v>
      </c>
      <c r="L722" s="6" t="str">
        <f>OBV!H722</f>
        <v>CONFIRMED BEARISH</v>
      </c>
    </row>
    <row r="723" spans="1:12" ht="13.5" x14ac:dyDescent="0.25">
      <c r="A723" s="3">
        <f>RSI!A723</f>
        <v>43055</v>
      </c>
      <c r="B723" s="2">
        <f>RSI!B723</f>
        <v>10.353</v>
      </c>
      <c r="C723" s="2">
        <f>RSI!I723</f>
        <v>47.037933085140857</v>
      </c>
      <c r="D723" s="2">
        <f>MACD!E723</f>
        <v>-4.8693689546919217E-3</v>
      </c>
      <c r="E723" s="2">
        <f>MACD!F723</f>
        <v>2.6802466275268819E-3</v>
      </c>
      <c r="F723" s="2">
        <f>'Moving Avg'!D723</f>
        <v>10.388</v>
      </c>
      <c r="G723" s="2">
        <f>'Moving Avg'!F723</f>
        <v>10.381650000000002</v>
      </c>
      <c r="H723" s="2">
        <f>'Moving Avg'!G723</f>
        <v>10.435419999999999</v>
      </c>
      <c r="I723" s="2">
        <f>'Moving Avg'!H723</f>
        <v>10.010739999999995</v>
      </c>
      <c r="J723" s="6" t="str">
        <f>OBV!F723</f>
        <v>BEARISH</v>
      </c>
      <c r="K723" s="6" t="str">
        <f>OBV!G723</f>
        <v>NEUTRAL</v>
      </c>
      <c r="L723" s="6" t="str">
        <f>OBV!H723</f>
        <v>NEUTRAL</v>
      </c>
    </row>
    <row r="724" spans="1:12" ht="13.5" x14ac:dyDescent="0.25">
      <c r="A724" s="3">
        <f>RSI!A724</f>
        <v>43056</v>
      </c>
      <c r="B724" s="2">
        <f>RSI!B724</f>
        <v>10.353</v>
      </c>
      <c r="C724" s="2">
        <f>RSI!I724</f>
        <v>47.03793308514085</v>
      </c>
      <c r="D724" s="2">
        <f>MACD!E724</f>
        <v>9.4196087050697486E-3</v>
      </c>
      <c r="E724" s="2">
        <f>MACD!F724</f>
        <v>4.0281190430354556E-3</v>
      </c>
      <c r="F724" s="2">
        <f>'Moving Avg'!D724</f>
        <v>10.3834</v>
      </c>
      <c r="G724" s="2">
        <f>'Moving Avg'!F724</f>
        <v>10.379300000000002</v>
      </c>
      <c r="H724" s="2">
        <f>'Moving Avg'!G724</f>
        <v>10.429759999999998</v>
      </c>
      <c r="I724" s="2">
        <f>'Moving Avg'!H724</f>
        <v>10.015824999999996</v>
      </c>
      <c r="J724" s="6" t="str">
        <f>OBV!F724</f>
        <v>BEARISH</v>
      </c>
      <c r="K724" s="6" t="str">
        <f>OBV!G724</f>
        <v>STRONG</v>
      </c>
      <c r="L724" s="6" t="str">
        <f>OBV!H724</f>
        <v>CONFIRMED BEARISH</v>
      </c>
    </row>
    <row r="725" spans="1:12" ht="13.5" x14ac:dyDescent="0.25">
      <c r="A725" s="3">
        <f>RSI!A725</f>
        <v>43059</v>
      </c>
      <c r="B725" s="2">
        <f>RSI!B725</f>
        <v>10.347</v>
      </c>
      <c r="C725" s="2">
        <f>RSI!I725</f>
        <v>46.662360680513451</v>
      </c>
      <c r="D725" s="2">
        <f>MACD!E725</f>
        <v>-5.0026408059995475E-3</v>
      </c>
      <c r="E725" s="2">
        <f>MACD!F725</f>
        <v>2.2219670732284546E-3</v>
      </c>
      <c r="F725" s="2">
        <f>'Moving Avg'!D725</f>
        <v>10.361000000000001</v>
      </c>
      <c r="G725" s="2">
        <f>'Moving Avg'!F725</f>
        <v>10.376650000000001</v>
      </c>
      <c r="H725" s="2">
        <f>'Moving Avg'!G725</f>
        <v>10.425039999999999</v>
      </c>
      <c r="I725" s="2">
        <f>'Moving Avg'!H725</f>
        <v>10.020879999999995</v>
      </c>
      <c r="J725" s="6" t="str">
        <f>OBV!F725</f>
        <v>BEARISH</v>
      </c>
      <c r="K725" s="6" t="str">
        <f>OBV!G725</f>
        <v>STRONG</v>
      </c>
      <c r="L725" s="6" t="str">
        <f>OBV!H725</f>
        <v>CONFIRMED BEARISH</v>
      </c>
    </row>
    <row r="726" spans="1:12" ht="13.5" x14ac:dyDescent="0.25">
      <c r="A726" s="3">
        <f>RSI!A726</f>
        <v>43060</v>
      </c>
      <c r="B726" s="2">
        <f>RSI!B726</f>
        <v>10.347</v>
      </c>
      <c r="C726" s="2">
        <f>RSI!I726</f>
        <v>46.662360680513451</v>
      </c>
      <c r="D726" s="2">
        <f>MACD!E726</f>
        <v>-1.6917478561895294E-2</v>
      </c>
      <c r="E726" s="2">
        <f>MACD!F726</f>
        <v>-1.605922053796295E-3</v>
      </c>
      <c r="F726" s="2">
        <f>'Moving Avg'!D726</f>
        <v>10.3552</v>
      </c>
      <c r="G726" s="2">
        <f>'Moving Avg'!F726</f>
        <v>10.375200000000003</v>
      </c>
      <c r="H726" s="2">
        <f>'Moving Avg'!G726</f>
        <v>10.420319999999998</v>
      </c>
      <c r="I726" s="2">
        <f>'Moving Avg'!H726</f>
        <v>10.025934999999995</v>
      </c>
      <c r="J726" s="6" t="str">
        <f>OBV!F726</f>
        <v>BEARISH</v>
      </c>
      <c r="K726" s="6" t="str">
        <f>OBV!G726</f>
        <v>STRONG</v>
      </c>
      <c r="L726" s="6" t="str">
        <f>OBV!H726</f>
        <v>CONFIRMED BEARISH</v>
      </c>
    </row>
    <row r="727" spans="1:12" ht="13.5" x14ac:dyDescent="0.25">
      <c r="A727" s="3">
        <f>RSI!A727</f>
        <v>43061</v>
      </c>
      <c r="B727" s="2">
        <f>RSI!B727</f>
        <v>10.347</v>
      </c>
      <c r="C727" s="2">
        <f>RSI!I727</f>
        <v>46.662360680513451</v>
      </c>
      <c r="D727" s="2">
        <f>MACD!E727</f>
        <v>-4.2434599387242145E-4</v>
      </c>
      <c r="E727" s="2">
        <f>MACD!F727</f>
        <v>-1.3696068418115204E-3</v>
      </c>
      <c r="F727" s="2">
        <f>'Moving Avg'!D727</f>
        <v>10.349399999999999</v>
      </c>
      <c r="G727" s="2">
        <f>'Moving Avg'!F727</f>
        <v>10.373750000000003</v>
      </c>
      <c r="H727" s="2">
        <f>'Moving Avg'!G727</f>
        <v>10.415599999999998</v>
      </c>
      <c r="I727" s="2">
        <f>'Moving Avg'!H727</f>
        <v>10.030989999999994</v>
      </c>
      <c r="J727" s="6" t="str">
        <f>OBV!F727</f>
        <v>BEARISH</v>
      </c>
      <c r="K727" s="6" t="str">
        <f>OBV!G727</f>
        <v>STRONG</v>
      </c>
      <c r="L727" s="6" t="str">
        <f>OBV!H727</f>
        <v>CONFIRMED BEARISH</v>
      </c>
    </row>
    <row r="728" spans="1:12" ht="13.5" x14ac:dyDescent="0.25">
      <c r="A728" s="3">
        <f>RSI!A728</f>
        <v>43062</v>
      </c>
      <c r="B728" s="2">
        <f>RSI!B728</f>
        <v>10.459</v>
      </c>
      <c r="C728" s="2">
        <f>RSI!I728</f>
        <v>55.033025225482135</v>
      </c>
      <c r="D728" s="2">
        <f>MACD!E728</f>
        <v>-1.0825175509026508E-2</v>
      </c>
      <c r="E728" s="2">
        <f>MACD!F728</f>
        <v>-3.260720575254518E-3</v>
      </c>
      <c r="F728" s="2">
        <f>'Moving Avg'!D728</f>
        <v>10.3706</v>
      </c>
      <c r="G728" s="2">
        <f>'Moving Avg'!F728</f>
        <v>10.375800000000002</v>
      </c>
      <c r="H728" s="2">
        <f>'Moving Avg'!G728</f>
        <v>10.413119999999997</v>
      </c>
      <c r="I728" s="2">
        <f>'Moving Avg'!H728</f>
        <v>10.035664999999993</v>
      </c>
      <c r="J728" s="6" t="str">
        <f>OBV!F728</f>
        <v>BULLISH</v>
      </c>
      <c r="K728" s="6" t="str">
        <f>OBV!G728</f>
        <v>NEUTRAL</v>
      </c>
      <c r="L728" s="6" t="str">
        <f>OBV!H728</f>
        <v>CONFIRMED BULLISH</v>
      </c>
    </row>
    <row r="729" spans="1:12" ht="13.5" x14ac:dyDescent="0.25">
      <c r="A729" s="3">
        <f>RSI!A729</f>
        <v>43063</v>
      </c>
      <c r="B729" s="2">
        <f>RSI!B729</f>
        <v>10.406000000000001</v>
      </c>
      <c r="C729" s="2">
        <f>RSI!I729</f>
        <v>50.957559038642039</v>
      </c>
      <c r="D729" s="2">
        <f>MACD!E729</f>
        <v>-1.2594199482334645E-2</v>
      </c>
      <c r="E729" s="2">
        <f>MACD!F729</f>
        <v>-5.127416356670543E-3</v>
      </c>
      <c r="F729" s="2">
        <f>'Moving Avg'!D729</f>
        <v>10.3812</v>
      </c>
      <c r="G729" s="2">
        <f>'Moving Avg'!F729</f>
        <v>10.381700000000002</v>
      </c>
      <c r="H729" s="2">
        <f>'Moving Avg'!G729</f>
        <v>10.414059999999997</v>
      </c>
      <c r="I729" s="2">
        <f>'Moving Avg'!H729</f>
        <v>10.039089999999993</v>
      </c>
      <c r="J729" s="6" t="str">
        <f>OBV!F729</f>
        <v>BEARISH</v>
      </c>
      <c r="K729" s="6" t="str">
        <f>OBV!G729</f>
        <v>STRONG</v>
      </c>
      <c r="L729" s="6" t="str">
        <f>OBV!H729</f>
        <v>BEARISH DIVERGENCE</v>
      </c>
    </row>
    <row r="730" spans="1:12" ht="13.5" x14ac:dyDescent="0.25">
      <c r="A730" s="3">
        <f>RSI!A730</f>
        <v>43066</v>
      </c>
      <c r="B730" s="2">
        <f>RSI!B730</f>
        <v>10.452999999999999</v>
      </c>
      <c r="C730" s="2">
        <f>RSI!I730</f>
        <v>54.196891561503563</v>
      </c>
      <c r="D730" s="2">
        <f>MACD!E730</f>
        <v>-4.8907943391132136E-3</v>
      </c>
      <c r="E730" s="2">
        <f>MACD!F730</f>
        <v>-5.080091953159077E-3</v>
      </c>
      <c r="F730" s="2">
        <f>'Moving Avg'!D730</f>
        <v>10.4024</v>
      </c>
      <c r="G730" s="2">
        <f>'Moving Avg'!F730</f>
        <v>10.383450000000002</v>
      </c>
      <c r="H730" s="2">
        <f>'Moving Avg'!G730</f>
        <v>10.415719999999999</v>
      </c>
      <c r="I730" s="2">
        <f>'Moving Avg'!H730</f>
        <v>10.042279999999991</v>
      </c>
      <c r="J730" s="6" t="str">
        <f>OBV!F730</f>
        <v>BULLISH</v>
      </c>
      <c r="K730" s="6" t="str">
        <f>OBV!G730</f>
        <v>WEAK</v>
      </c>
      <c r="L730" s="6" t="str">
        <f>OBV!H730</f>
        <v>CONFIRMED BULLISH</v>
      </c>
    </row>
    <row r="731" spans="1:12" ht="13.5" x14ac:dyDescent="0.25">
      <c r="A731" s="3">
        <f>RSI!A731</f>
        <v>43067</v>
      </c>
      <c r="B731" s="2">
        <f>RSI!B731</f>
        <v>10.465</v>
      </c>
      <c r="C731" s="2">
        <f>RSI!I731</f>
        <v>55.013906147285269</v>
      </c>
      <c r="D731" s="2">
        <f>MACD!E731</f>
        <v>-1.2389371000818272E-2</v>
      </c>
      <c r="E731" s="2">
        <f>MACD!F731</f>
        <v>-6.5419477626909158E-3</v>
      </c>
      <c r="F731" s="2">
        <f>'Moving Avg'!D731</f>
        <v>10.425999999999998</v>
      </c>
      <c r="G731" s="2">
        <f>'Moving Avg'!F731</f>
        <v>10.385800000000001</v>
      </c>
      <c r="H731" s="2">
        <f>'Moving Avg'!G731</f>
        <v>10.417499999999997</v>
      </c>
      <c r="I731" s="2">
        <f>'Moving Avg'!H731</f>
        <v>10.044544999999991</v>
      </c>
      <c r="J731" s="6" t="str">
        <f>OBV!F731</f>
        <v>BULLISH</v>
      </c>
      <c r="K731" s="6" t="str">
        <f>OBV!G731</f>
        <v>WEAK</v>
      </c>
      <c r="L731" s="6" t="str">
        <f>OBV!H731</f>
        <v>CONFIRMED BULLISH</v>
      </c>
    </row>
    <row r="732" spans="1:12" ht="13.5" x14ac:dyDescent="0.25">
      <c r="A732" s="3">
        <f>RSI!A732</f>
        <v>43068</v>
      </c>
      <c r="B732" s="2">
        <f>RSI!B732</f>
        <v>10.465</v>
      </c>
      <c r="C732" s="2">
        <f>RSI!I732</f>
        <v>55.013906147285269</v>
      </c>
      <c r="D732" s="2">
        <f>MACD!E732</f>
        <v>-1.9137379826931422E-2</v>
      </c>
      <c r="E732" s="2">
        <f>MACD!F732</f>
        <v>-9.0610341755390181E-3</v>
      </c>
      <c r="F732" s="2">
        <f>'Moving Avg'!D732</f>
        <v>10.4496</v>
      </c>
      <c r="G732" s="2">
        <f>'Moving Avg'!F732</f>
        <v>10.390250000000002</v>
      </c>
      <c r="H732" s="2">
        <f>'Moving Avg'!G732</f>
        <v>10.419279999999999</v>
      </c>
      <c r="I732" s="2">
        <f>'Moving Avg'!H732</f>
        <v>10.04680999999999</v>
      </c>
      <c r="J732" s="6" t="str">
        <f>OBV!F732</f>
        <v>BULLISH</v>
      </c>
      <c r="K732" s="6" t="str">
        <f>OBV!G732</f>
        <v>WEAK</v>
      </c>
      <c r="L732" s="6" t="str">
        <f>OBV!H732</f>
        <v>CONFIRMED BULLISH</v>
      </c>
    </row>
    <row r="733" spans="1:12" ht="13.5" x14ac:dyDescent="0.25">
      <c r="A733" s="3">
        <f>RSI!A733</f>
        <v>43069</v>
      </c>
      <c r="B733" s="2">
        <f>RSI!B733</f>
        <v>10.625</v>
      </c>
      <c r="C733" s="2">
        <f>RSI!I733</f>
        <v>64.739768521038087</v>
      </c>
      <c r="D733" s="2">
        <f>MACD!E733</f>
        <v>-4.0610749934831603E-2</v>
      </c>
      <c r="E733" s="2">
        <f>MACD!F733</f>
        <v>-1.5370977327397537E-2</v>
      </c>
      <c r="F733" s="2">
        <f>'Moving Avg'!D733</f>
        <v>10.482800000000001</v>
      </c>
      <c r="G733" s="2">
        <f>'Moving Avg'!F733</f>
        <v>10.403000000000002</v>
      </c>
      <c r="H733" s="2">
        <f>'Moving Avg'!G733</f>
        <v>10.423899999999998</v>
      </c>
      <c r="I733" s="2">
        <f>'Moving Avg'!H733</f>
        <v>10.051349999999989</v>
      </c>
      <c r="J733" s="6" t="str">
        <f>OBV!F733</f>
        <v>BULLISH</v>
      </c>
      <c r="K733" s="6" t="str">
        <f>OBV!G733</f>
        <v>WEAK</v>
      </c>
      <c r="L733" s="6" t="str">
        <f>OBV!H733</f>
        <v>CONFIRMED BULLISH</v>
      </c>
    </row>
    <row r="734" spans="1:12" ht="13.5" x14ac:dyDescent="0.25">
      <c r="A734" s="3">
        <f>RSI!A734</f>
        <v>43073</v>
      </c>
      <c r="B734" s="2">
        <f>RSI!B734</f>
        <v>10.583</v>
      </c>
      <c r="C734" s="2">
        <f>RSI!I734</f>
        <v>61.010947036262465</v>
      </c>
      <c r="D734" s="2">
        <f>MACD!E734</f>
        <v>-5.6960418823530645E-2</v>
      </c>
      <c r="E734" s="2">
        <f>MACD!F734</f>
        <v>-2.3688865626624159E-2</v>
      </c>
      <c r="F734" s="2">
        <f>'Moving Avg'!D734</f>
        <v>10.518199999999998</v>
      </c>
      <c r="G734" s="2">
        <f>'Moving Avg'!F734</f>
        <v>10.408899999999999</v>
      </c>
      <c r="H734" s="2">
        <f>'Moving Avg'!G734</f>
        <v>10.427679999999999</v>
      </c>
      <c r="I734" s="2">
        <f>'Moving Avg'!H734</f>
        <v>10.055679999999988</v>
      </c>
      <c r="J734" s="6" t="str">
        <f>OBV!F734</f>
        <v>BULLISH</v>
      </c>
      <c r="K734" s="6" t="str">
        <f>OBV!G734</f>
        <v>WEAK</v>
      </c>
      <c r="L734" s="6" t="str">
        <f>OBV!H734</f>
        <v>CONFIRMED BULLISH</v>
      </c>
    </row>
    <row r="735" spans="1:12" ht="13.5" x14ac:dyDescent="0.25">
      <c r="A735" s="3">
        <f>RSI!A735</f>
        <v>43074</v>
      </c>
      <c r="B735" s="2">
        <f>RSI!B735</f>
        <v>10.641999999999999</v>
      </c>
      <c r="C735" s="2">
        <f>RSI!I735</f>
        <v>64.135928504700345</v>
      </c>
      <c r="D735" s="2">
        <f>MACD!E735</f>
        <v>-7.7035396798169842E-2</v>
      </c>
      <c r="E735" s="2">
        <f>MACD!F735</f>
        <v>-3.4358171860933297E-2</v>
      </c>
      <c r="F735" s="2">
        <f>'Moving Avg'!D735</f>
        <v>10.556000000000001</v>
      </c>
      <c r="G735" s="2">
        <f>'Moving Avg'!F735</f>
        <v>10.426599999999999</v>
      </c>
      <c r="H735" s="2">
        <f>'Moving Avg'!G735</f>
        <v>10.432639999999999</v>
      </c>
      <c r="I735" s="2">
        <f>'Moving Avg'!H735</f>
        <v>10.060729999999989</v>
      </c>
      <c r="J735" s="6" t="str">
        <f>OBV!F735</f>
        <v>BULLISH</v>
      </c>
      <c r="K735" s="6" t="str">
        <f>OBV!G735</f>
        <v>WEAK</v>
      </c>
      <c r="L735" s="6" t="str">
        <f>OBV!H735</f>
        <v>CONFIRMED BULLISH</v>
      </c>
    </row>
    <row r="736" spans="1:12" ht="13.5" x14ac:dyDescent="0.25">
      <c r="A736" s="3">
        <f>RSI!A736</f>
        <v>43075</v>
      </c>
      <c r="B736" s="2">
        <f>RSI!B736</f>
        <v>10.583</v>
      </c>
      <c r="C736" s="2">
        <f>RSI!I736</f>
        <v>59.039865349160344</v>
      </c>
      <c r="D736" s="2">
        <f>MACD!E736</f>
        <v>-9.0877212626752524E-2</v>
      </c>
      <c r="E736" s="2">
        <f>MACD!F736</f>
        <v>-4.5661980014097145E-2</v>
      </c>
      <c r="F736" s="2">
        <f>'Moving Avg'!D736</f>
        <v>10.579599999999999</v>
      </c>
      <c r="G736" s="2">
        <f>'Moving Avg'!F736</f>
        <v>10.441349999999998</v>
      </c>
      <c r="H736" s="2">
        <f>'Moving Avg'!G736</f>
        <v>10.436419999999998</v>
      </c>
      <c r="I736" s="2">
        <f>'Moving Avg'!H736</f>
        <v>10.065509999999991</v>
      </c>
      <c r="J736" s="6" t="str">
        <f>OBV!F736</f>
        <v>BEARISH</v>
      </c>
      <c r="K736" s="6" t="str">
        <f>OBV!G736</f>
        <v>NEUTRAL</v>
      </c>
      <c r="L736" s="6" t="str">
        <f>OBV!H736</f>
        <v>BEARISH DIVERGENCE</v>
      </c>
    </row>
    <row r="737" spans="1:12" ht="13.5" x14ac:dyDescent="0.25">
      <c r="A737" s="3">
        <f>RSI!A737</f>
        <v>43076</v>
      </c>
      <c r="B737" s="2">
        <f>RSI!B737</f>
        <v>10.523999999999999</v>
      </c>
      <c r="C737" s="2">
        <f>RSI!I737</f>
        <v>54.386084860302589</v>
      </c>
      <c r="D737" s="2">
        <f>MACD!E737</f>
        <v>-9.9005390696136786E-2</v>
      </c>
      <c r="E737" s="2">
        <f>MACD!F737</f>
        <v>-5.6330662150505077E-2</v>
      </c>
      <c r="F737" s="2">
        <f>'Moving Avg'!D737</f>
        <v>10.5914</v>
      </c>
      <c r="G737" s="2">
        <f>'Moving Avg'!F737</f>
        <v>10.444599999999999</v>
      </c>
      <c r="H737" s="2">
        <f>'Moving Avg'!G737</f>
        <v>10.434279999999999</v>
      </c>
      <c r="I737" s="2">
        <f>'Moving Avg'!H737</f>
        <v>10.06999499999999</v>
      </c>
      <c r="J737" s="6" t="str">
        <f>OBV!F737</f>
        <v>BEARISH</v>
      </c>
      <c r="K737" s="6" t="str">
        <f>OBV!G737</f>
        <v>STRONG</v>
      </c>
      <c r="L737" s="6" t="str">
        <f>OBV!H737</f>
        <v>BEARISH DIVERGENCE</v>
      </c>
    </row>
    <row r="738" spans="1:12" ht="13.5" x14ac:dyDescent="0.25">
      <c r="A738" s="3">
        <f>RSI!A738</f>
        <v>43077</v>
      </c>
      <c r="B738" s="2">
        <f>RSI!B738</f>
        <v>10.465</v>
      </c>
      <c r="C738" s="2">
        <f>RSI!I738</f>
        <v>50.130608378425435</v>
      </c>
      <c r="D738" s="2">
        <f>MACD!E738</f>
        <v>-8.4661309232592075E-2</v>
      </c>
      <c r="E738" s="2">
        <f>MACD!F738</f>
        <v>-6.1996791566922477E-2</v>
      </c>
      <c r="F738" s="2">
        <f>'Moving Avg'!D738</f>
        <v>10.5594</v>
      </c>
      <c r="G738" s="2">
        <f>'Moving Avg'!F738</f>
        <v>10.450199999999999</v>
      </c>
      <c r="H738" s="2">
        <f>'Moving Avg'!G738</f>
        <v>10.430860000000001</v>
      </c>
      <c r="I738" s="2">
        <f>'Moving Avg'!H738</f>
        <v>10.07467499999999</v>
      </c>
      <c r="J738" s="6" t="str">
        <f>OBV!F738</f>
        <v>BEARISH</v>
      </c>
      <c r="K738" s="6" t="str">
        <f>OBV!G738</f>
        <v>STRONG</v>
      </c>
      <c r="L738" s="6" t="str">
        <f>OBV!H738</f>
        <v>CONFIRMED BEARISH</v>
      </c>
    </row>
    <row r="739" spans="1:12" ht="13.5" x14ac:dyDescent="0.25">
      <c r="A739" s="3">
        <f>RSI!A739</f>
        <v>43080</v>
      </c>
      <c r="B739" s="2">
        <f>RSI!B739</f>
        <v>10.465</v>
      </c>
      <c r="C739" s="2">
        <f>RSI!I739</f>
        <v>50.130608378425435</v>
      </c>
      <c r="D739" s="2">
        <f>MACD!E739</f>
        <v>-8.0680489747106066E-2</v>
      </c>
      <c r="E739" s="2">
        <f>MACD!F739</f>
        <v>-6.5733531202959203E-2</v>
      </c>
      <c r="F739" s="2">
        <f>'Moving Avg'!D739</f>
        <v>10.5358</v>
      </c>
      <c r="G739" s="2">
        <f>'Moving Avg'!F739</f>
        <v>10.454650000000001</v>
      </c>
      <c r="H739" s="2">
        <f>'Moving Avg'!G739</f>
        <v>10.427439999999999</v>
      </c>
      <c r="I739" s="2">
        <f>'Moving Avg'!H739</f>
        <v>10.079474999999992</v>
      </c>
      <c r="J739" s="6" t="str">
        <f>OBV!F739</f>
        <v>BEARISH</v>
      </c>
      <c r="K739" s="6" t="str">
        <f>OBV!G739</f>
        <v>STRONG</v>
      </c>
      <c r="L739" s="6" t="str">
        <f>OBV!H739</f>
        <v>CONFIRMED BEARISH</v>
      </c>
    </row>
    <row r="740" spans="1:12" ht="13.5" x14ac:dyDescent="0.25">
      <c r="A740" s="3">
        <f>RSI!A740</f>
        <v>43081</v>
      </c>
      <c r="B740" s="2">
        <f>RSI!B740</f>
        <v>10.625</v>
      </c>
      <c r="C740" s="2">
        <f>RSI!I740</f>
        <v>59.979370572842257</v>
      </c>
      <c r="D740" s="2">
        <f>MACD!E740</f>
        <v>-8.1935625594693917E-2</v>
      </c>
      <c r="E740" s="2">
        <f>MACD!F740</f>
        <v>-6.8973950081306148E-2</v>
      </c>
      <c r="F740" s="2">
        <f>'Moving Avg'!D740</f>
        <v>10.532399999999999</v>
      </c>
      <c r="G740" s="2">
        <f>'Moving Avg'!F740</f>
        <v>10.462950000000001</v>
      </c>
      <c r="H740" s="2">
        <f>'Moving Avg'!G740</f>
        <v>10.431819999999998</v>
      </c>
      <c r="I740" s="2">
        <f>'Moving Avg'!H740</f>
        <v>10.085639999999991</v>
      </c>
      <c r="J740" s="6" t="str">
        <f>OBV!F740</f>
        <v>BEARISH</v>
      </c>
      <c r="K740" s="6" t="str">
        <f>OBV!G740</f>
        <v>STRONG</v>
      </c>
      <c r="L740" s="6" t="str">
        <f>OBV!H740</f>
        <v>CONFIRMED BEARISH</v>
      </c>
    </row>
    <row r="741" spans="1:12" ht="13.5" x14ac:dyDescent="0.25">
      <c r="A741" s="3">
        <f>RSI!A741</f>
        <v>43082</v>
      </c>
      <c r="B741" s="2">
        <f>RSI!B741</f>
        <v>10.625</v>
      </c>
      <c r="C741" s="2">
        <f>RSI!I741</f>
        <v>59.979370572842257</v>
      </c>
      <c r="D741" s="2">
        <f>MACD!E741</f>
        <v>-8.2099214927195518E-2</v>
      </c>
      <c r="E741" s="2">
        <f>MACD!F741</f>
        <v>-7.1599003050484028E-2</v>
      </c>
      <c r="F741" s="2">
        <f>'Moving Avg'!D741</f>
        <v>10.540799999999999</v>
      </c>
      <c r="G741" s="2">
        <f>'Moving Avg'!F741</f>
        <v>10.475400000000002</v>
      </c>
      <c r="H741" s="2">
        <f>'Moving Avg'!G741</f>
        <v>10.436199999999999</v>
      </c>
      <c r="I741" s="2">
        <f>'Moving Avg'!H741</f>
        <v>10.09180499999999</v>
      </c>
      <c r="J741" s="6" t="str">
        <f>OBV!F741</f>
        <v>BEARISH</v>
      </c>
      <c r="K741" s="6" t="str">
        <f>OBV!G741</f>
        <v>STRONG</v>
      </c>
      <c r="L741" s="6" t="str">
        <f>OBV!H741</f>
        <v>BEARISH DIVERGENCE</v>
      </c>
    </row>
    <row r="742" spans="1:12" ht="13.5" x14ac:dyDescent="0.25">
      <c r="A742" s="3">
        <f>RSI!A742</f>
        <v>43083</v>
      </c>
      <c r="B742" s="2">
        <f>RSI!B742</f>
        <v>10.625</v>
      </c>
      <c r="C742" s="2">
        <f>RSI!I742</f>
        <v>59.979370572842249</v>
      </c>
      <c r="D742" s="2">
        <f>MACD!E742</f>
        <v>-8.3115141442092977E-2</v>
      </c>
      <c r="E742" s="2">
        <f>MACD!F742</f>
        <v>-7.3902230728805821E-2</v>
      </c>
      <c r="F742" s="2">
        <f>'Moving Avg'!D742</f>
        <v>10.561</v>
      </c>
      <c r="G742" s="2">
        <f>'Moving Avg'!F742</f>
        <v>10.487850000000002</v>
      </c>
      <c r="H742" s="2">
        <f>'Moving Avg'!G742</f>
        <v>10.442939999999998</v>
      </c>
      <c r="I742" s="2">
        <f>'Moving Avg'!H742</f>
        <v>10.097969999999991</v>
      </c>
      <c r="J742" s="6" t="str">
        <f>OBV!F742</f>
        <v>BULLISH</v>
      </c>
      <c r="K742" s="6" t="str">
        <f>OBV!G742</f>
        <v>NEUTRAL</v>
      </c>
      <c r="L742" s="6" t="str">
        <f>OBV!H742</f>
        <v>CONFIRMED BULLISH</v>
      </c>
    </row>
    <row r="743" spans="1:12" ht="13.5" x14ac:dyDescent="0.25">
      <c r="A743" s="3">
        <f>RSI!A743</f>
        <v>43084</v>
      </c>
      <c r="B743" s="2">
        <f>RSI!B743</f>
        <v>10.523999999999999</v>
      </c>
      <c r="C743" s="2">
        <f>RSI!I743</f>
        <v>51.898505196952584</v>
      </c>
      <c r="D743" s="2">
        <f>MACD!E743</f>
        <v>-5.269040989174556E-2</v>
      </c>
      <c r="E743" s="2">
        <f>MACD!F743</f>
        <v>-6.9659866561393766E-2</v>
      </c>
      <c r="F743" s="2">
        <f>'Moving Avg'!D743</f>
        <v>10.572800000000001</v>
      </c>
      <c r="G743" s="2">
        <f>'Moving Avg'!F743</f>
        <v>10.4964</v>
      </c>
      <c r="H743" s="2">
        <f>'Moving Avg'!G743</f>
        <v>10.446479999999998</v>
      </c>
      <c r="I743" s="2">
        <f>'Moving Avg'!H743</f>
        <v>10.102239999999989</v>
      </c>
      <c r="J743" s="6" t="str">
        <f>OBV!F743</f>
        <v>BEARISH</v>
      </c>
      <c r="K743" s="6" t="str">
        <f>OBV!G743</f>
        <v>NEUTRAL</v>
      </c>
      <c r="L743" s="6" t="str">
        <f>OBV!H743</f>
        <v>BEARISH DIVERGENCE</v>
      </c>
    </row>
    <row r="744" spans="1:12" ht="13.5" x14ac:dyDescent="0.25">
      <c r="A744" s="3">
        <f>RSI!A744</f>
        <v>43087</v>
      </c>
      <c r="B744" s="2">
        <f>RSI!B744</f>
        <v>10.406000000000001</v>
      </c>
      <c r="C744" s="2">
        <f>RSI!I744</f>
        <v>44.376193408573457</v>
      </c>
      <c r="D744" s="2">
        <f>MACD!E744</f>
        <v>-2.4822709561510337E-2</v>
      </c>
      <c r="E744" s="2">
        <f>MACD!F744</f>
        <v>-6.0692435161417084E-2</v>
      </c>
      <c r="F744" s="2">
        <f>'Moving Avg'!D744</f>
        <v>10.561</v>
      </c>
      <c r="G744" s="2">
        <f>'Moving Avg'!F744</f>
        <v>10.49905</v>
      </c>
      <c r="H744" s="2">
        <f>'Moving Avg'!G744</f>
        <v>10.441979999999999</v>
      </c>
      <c r="I744" s="2">
        <f>'Moving Avg'!H744</f>
        <v>10.105919999999989</v>
      </c>
      <c r="J744" s="6" t="str">
        <f>OBV!F744</f>
        <v>BEARISH</v>
      </c>
      <c r="K744" s="6" t="str">
        <f>OBV!G744</f>
        <v>STRONG</v>
      </c>
      <c r="L744" s="6" t="str">
        <f>OBV!H744</f>
        <v>CONFIRMED BEARISH</v>
      </c>
    </row>
    <row r="745" spans="1:12" ht="13.5" x14ac:dyDescent="0.25">
      <c r="A745" s="3">
        <f>RSI!A745</f>
        <v>43088</v>
      </c>
      <c r="B745" s="2">
        <f>RSI!B745</f>
        <v>10.625</v>
      </c>
      <c r="C745" s="2">
        <f>RSI!I745</f>
        <v>56.870623506561301</v>
      </c>
      <c r="D745" s="2">
        <f>MACD!E745</f>
        <v>-7.8343664587734452E-3</v>
      </c>
      <c r="E745" s="2">
        <f>MACD!F745</f>
        <v>-5.0120821420888355E-2</v>
      </c>
      <c r="F745" s="2">
        <f>'Moving Avg'!D745</f>
        <v>10.561</v>
      </c>
      <c r="G745" s="2">
        <f>'Moving Avg'!F745</f>
        <v>10.51295</v>
      </c>
      <c r="H745" s="2">
        <f>'Moving Avg'!G745</f>
        <v>10.44636</v>
      </c>
      <c r="I745" s="2">
        <f>'Moving Avg'!H745</f>
        <v>10.11208499999999</v>
      </c>
      <c r="J745" s="6" t="str">
        <f>OBV!F745</f>
        <v>BEARISH</v>
      </c>
      <c r="K745" s="6" t="str">
        <f>OBV!G745</f>
        <v>STRONG</v>
      </c>
      <c r="L745" s="6" t="str">
        <f>OBV!H745</f>
        <v>NEUTRAL</v>
      </c>
    </row>
    <row r="746" spans="1:12" ht="13.5" x14ac:dyDescent="0.25">
      <c r="A746" s="3">
        <f>RSI!A746</f>
        <v>43089</v>
      </c>
      <c r="B746" s="2">
        <f>RSI!B746</f>
        <v>10.406000000000001</v>
      </c>
      <c r="C746" s="2">
        <f>RSI!I746</f>
        <v>45.793145330981879</v>
      </c>
      <c r="D746" s="2">
        <f>MACD!E746</f>
        <v>1.2903900832075266E-2</v>
      </c>
      <c r="E746" s="2">
        <f>MACD!F746</f>
        <v>-3.7515876970295632E-2</v>
      </c>
      <c r="F746" s="2">
        <f>'Moving Avg'!D746</f>
        <v>10.517199999999999</v>
      </c>
      <c r="G746" s="2">
        <f>'Moving Avg'!F746</f>
        <v>10.5159</v>
      </c>
      <c r="H746" s="2">
        <f>'Moving Avg'!G746</f>
        <v>10.441759999999999</v>
      </c>
      <c r="I746" s="2">
        <f>'Moving Avg'!H746</f>
        <v>10.11715499999999</v>
      </c>
      <c r="J746" s="6" t="str">
        <f>OBV!F746</f>
        <v>BEARISH</v>
      </c>
      <c r="K746" s="6" t="str">
        <f>OBV!G746</f>
        <v>STRONG</v>
      </c>
      <c r="L746" s="6" t="str">
        <f>OBV!H746</f>
        <v>CONFIRMED BEARISH</v>
      </c>
    </row>
    <row r="747" spans="1:12" ht="13.5" x14ac:dyDescent="0.25">
      <c r="A747" s="3">
        <f>RSI!A747</f>
        <v>43090</v>
      </c>
      <c r="B747" s="2">
        <f>RSI!B747</f>
        <v>10.554</v>
      </c>
      <c r="C747" s="2">
        <f>RSI!I747</f>
        <v>52.523444913306562</v>
      </c>
      <c r="D747" s="2">
        <f>MACD!E747</f>
        <v>1.0981986021974421E-2</v>
      </c>
      <c r="E747" s="2">
        <f>MACD!F747</f>
        <v>-2.781630437184162E-2</v>
      </c>
      <c r="F747" s="2">
        <f>'Moving Avg'!D747</f>
        <v>10.503</v>
      </c>
      <c r="G747" s="2">
        <f>'Moving Avg'!F747</f>
        <v>10.526250000000001</v>
      </c>
      <c r="H747" s="2">
        <f>'Moving Avg'!G747</f>
        <v>10.44012</v>
      </c>
      <c r="I747" s="2">
        <f>'Moving Avg'!H747</f>
        <v>10.12296499999999</v>
      </c>
      <c r="J747" s="6" t="str">
        <f>OBV!F747</f>
        <v>BEARISH</v>
      </c>
      <c r="K747" s="6" t="str">
        <f>OBV!G747</f>
        <v>STRONG</v>
      </c>
      <c r="L747" s="6" t="str">
        <f>OBV!H747</f>
        <v>CONFIRMED BEARISH</v>
      </c>
    </row>
    <row r="748" spans="1:12" ht="13.5" x14ac:dyDescent="0.25">
      <c r="A748" s="3">
        <f>RSI!A748</f>
        <v>43091</v>
      </c>
      <c r="B748" s="2">
        <f>RSI!B748</f>
        <v>10.554</v>
      </c>
      <c r="C748" s="2">
        <f>RSI!I748</f>
        <v>52.523444913306562</v>
      </c>
      <c r="D748" s="2">
        <f>MACD!E748</f>
        <v>-6.7741946303101486E-5</v>
      </c>
      <c r="E748" s="2">
        <f>MACD!F748</f>
        <v>-2.2266591886733918E-2</v>
      </c>
      <c r="F748" s="2">
        <f>'Moving Avg'!D748</f>
        <v>10.509</v>
      </c>
      <c r="G748" s="2">
        <f>'Moving Avg'!F748</f>
        <v>10.531000000000001</v>
      </c>
      <c r="H748" s="2">
        <f>'Moving Avg'!G748</f>
        <v>10.442959999999998</v>
      </c>
      <c r="I748" s="2">
        <f>'Moving Avg'!H748</f>
        <v>10.127529999999991</v>
      </c>
      <c r="J748" s="6" t="str">
        <f>OBV!F748</f>
        <v>BULLISH</v>
      </c>
      <c r="K748" s="6" t="str">
        <f>OBV!G748</f>
        <v>NEUTRAL</v>
      </c>
      <c r="L748" s="6" t="str">
        <f>OBV!H748</f>
        <v>CONFIRMED BULLISH</v>
      </c>
    </row>
    <row r="749" spans="1:12" ht="13.5" x14ac:dyDescent="0.25">
      <c r="A749" s="3">
        <f>RSI!A749</f>
        <v>43094</v>
      </c>
      <c r="B749" s="2">
        <f>RSI!B749</f>
        <v>10.548</v>
      </c>
      <c r="C749" s="2">
        <f>RSI!I749</f>
        <v>52.218610215763086</v>
      </c>
      <c r="D749" s="2">
        <f>MACD!E749</f>
        <v>-9.2939648052521306E-3</v>
      </c>
      <c r="E749" s="2">
        <f>MACD!F749</f>
        <v>-1.9672066470437559E-2</v>
      </c>
      <c r="F749" s="2">
        <f>'Moving Avg'!D749</f>
        <v>10.537400000000002</v>
      </c>
      <c r="G749" s="2">
        <f>'Moving Avg'!F749</f>
        <v>10.5381</v>
      </c>
      <c r="H749" s="2">
        <f>'Moving Avg'!G749</f>
        <v>10.445799999999997</v>
      </c>
      <c r="I749" s="2">
        <f>'Moving Avg'!H749</f>
        <v>10.132649999999991</v>
      </c>
      <c r="J749" s="6" t="str">
        <f>OBV!F749</f>
        <v>BULLISH</v>
      </c>
      <c r="K749" s="6" t="str">
        <f>OBV!G749</f>
        <v>NEUTRAL</v>
      </c>
      <c r="L749" s="6" t="str">
        <f>OBV!H749</f>
        <v>CONFIRMED BULLISH</v>
      </c>
    </row>
    <row r="750" spans="1:12" ht="13.5" x14ac:dyDescent="0.25">
      <c r="A750" s="3">
        <f>RSI!A750</f>
        <v>43095</v>
      </c>
      <c r="B750" s="2">
        <f>RSI!B750</f>
        <v>10.619</v>
      </c>
      <c r="C750" s="2">
        <f>RSI!I750</f>
        <v>55.509196101092869</v>
      </c>
      <c r="D750" s="2">
        <f>MACD!E750</f>
        <v>1.9936835509017925E-3</v>
      </c>
      <c r="E750" s="2">
        <f>MACD!F750</f>
        <v>-1.5338916466169687E-2</v>
      </c>
      <c r="F750" s="2">
        <f>'Moving Avg'!D750</f>
        <v>10.536200000000001</v>
      </c>
      <c r="G750" s="2">
        <f>'Moving Avg'!F750</f>
        <v>10.546400000000002</v>
      </c>
      <c r="H750" s="2">
        <f>'Moving Avg'!G750</f>
        <v>10.450059999999999</v>
      </c>
      <c r="I750" s="2">
        <f>'Moving Avg'!H750</f>
        <v>10.139014999999993</v>
      </c>
      <c r="J750" s="6" t="str">
        <f>OBV!F750</f>
        <v>BEARISH</v>
      </c>
      <c r="K750" s="6" t="str">
        <f>OBV!G750</f>
        <v>NEUTRAL</v>
      </c>
      <c r="L750" s="6" t="str">
        <f>OBV!H750</f>
        <v>CONFIRMED BEARISH</v>
      </c>
    </row>
    <row r="751" spans="1:12" ht="13.5" x14ac:dyDescent="0.25">
      <c r="A751" s="3">
        <f>RSI!A751</f>
        <v>43096</v>
      </c>
      <c r="B751" s="2">
        <f>RSI!B751</f>
        <v>10.619</v>
      </c>
      <c r="C751" s="2">
        <f>RSI!I751</f>
        <v>55.509196101092869</v>
      </c>
      <c r="D751" s="2">
        <f>MACD!E751</f>
        <v>1.0882938718248525E-2</v>
      </c>
      <c r="E751" s="2">
        <f>MACD!F751</f>
        <v>-1.0094545429286046E-2</v>
      </c>
      <c r="F751" s="2">
        <f>'Moving Avg'!D751</f>
        <v>10.578799999999999</v>
      </c>
      <c r="G751" s="2">
        <f>'Moving Avg'!F751</f>
        <v>10.554100000000002</v>
      </c>
      <c r="H751" s="2">
        <f>'Moving Avg'!G751</f>
        <v>10.454320000000001</v>
      </c>
      <c r="I751" s="2">
        <f>'Moving Avg'!H751</f>
        <v>10.145499999999991</v>
      </c>
      <c r="J751" s="6" t="str">
        <f>OBV!F751</f>
        <v>BULLISH</v>
      </c>
      <c r="K751" s="6" t="str">
        <f>OBV!G751</f>
        <v>WEAK</v>
      </c>
      <c r="L751" s="6" t="str">
        <f>OBV!H751</f>
        <v>CONFIRMED BULLISH</v>
      </c>
    </row>
    <row r="752" spans="1:12" ht="13.5" x14ac:dyDescent="0.25">
      <c r="A752" s="3">
        <f>RSI!A752</f>
        <v>43097</v>
      </c>
      <c r="B752" s="2">
        <f>RSI!B752</f>
        <v>10.477</v>
      </c>
      <c r="C752" s="2">
        <f>RSI!I752</f>
        <v>47.863481229388903</v>
      </c>
      <c r="D752" s="2">
        <f>MACD!E752</f>
        <v>2.8310327368242127E-2</v>
      </c>
      <c r="E752" s="2">
        <f>MACD!F752</f>
        <v>-2.4135708697804103E-3</v>
      </c>
      <c r="F752" s="2">
        <f>'Moving Avg'!D752</f>
        <v>10.563400000000001</v>
      </c>
      <c r="G752" s="2">
        <f>'Moving Avg'!F752</f>
        <v>10.5547</v>
      </c>
      <c r="H752" s="2">
        <f>'Moving Avg'!G752</f>
        <v>10.455499999999999</v>
      </c>
      <c r="I752" s="2">
        <f>'Moving Avg'!H752</f>
        <v>10.151274999999993</v>
      </c>
      <c r="J752" s="6" t="str">
        <f>OBV!F752</f>
        <v>BEARISH</v>
      </c>
      <c r="K752" s="6" t="str">
        <f>OBV!G752</f>
        <v>STRONG</v>
      </c>
      <c r="L752" s="6" t="str">
        <f>OBV!H752</f>
        <v>CONFIRMED BEARISH</v>
      </c>
    </row>
    <row r="753" spans="1:12" ht="13.5" x14ac:dyDescent="0.25">
      <c r="A753" s="3">
        <f>RSI!A753</f>
        <v>43098</v>
      </c>
      <c r="B753" s="2">
        <f>RSI!B753</f>
        <v>10.571</v>
      </c>
      <c r="C753" s="2">
        <f>RSI!I753</f>
        <v>52.525145523841843</v>
      </c>
      <c r="D753" s="2">
        <f>MACD!E753</f>
        <v>2.0826824716603909E-2</v>
      </c>
      <c r="E753" s="2">
        <f>MACD!F753</f>
        <v>2.2345082474964535E-3</v>
      </c>
      <c r="F753" s="2">
        <f>'Moving Avg'!D753</f>
        <v>10.566800000000001</v>
      </c>
      <c r="G753" s="2">
        <f>'Moving Avg'!F753</f>
        <v>10.552000000000001</v>
      </c>
      <c r="H753" s="2">
        <f>'Moving Avg'!G753</f>
        <v>10.458799999999998</v>
      </c>
      <c r="I753" s="2">
        <f>'Moving Avg'!H753</f>
        <v>10.157519999999991</v>
      </c>
      <c r="J753" s="6" t="str">
        <f>OBV!F753</f>
        <v>BULLISH</v>
      </c>
      <c r="K753" s="6" t="str">
        <f>OBV!G753</f>
        <v>NEUTRAL</v>
      </c>
      <c r="L753" s="6" t="str">
        <f>OBV!H753</f>
        <v>CONFIRMED BULLISH</v>
      </c>
    </row>
    <row r="754" spans="1:12" ht="13.5" x14ac:dyDescent="0.25">
      <c r="A754" s="3">
        <f>RSI!A754</f>
        <v>43102</v>
      </c>
      <c r="B754" s="2">
        <f>RSI!B754</f>
        <v>10.471</v>
      </c>
      <c r="C754" s="2">
        <f>RSI!I754</f>
        <v>47.644588659130108</v>
      </c>
      <c r="D754" s="2">
        <f>MACD!E754</f>
        <v>3.4442875996045785E-3</v>
      </c>
      <c r="E754" s="2">
        <f>MACD!F754</f>
        <v>2.4764641179180783E-3</v>
      </c>
      <c r="F754" s="2">
        <f>'Moving Avg'!D754</f>
        <v>10.551400000000001</v>
      </c>
      <c r="G754" s="2">
        <f>'Moving Avg'!F754</f>
        <v>10.546400000000002</v>
      </c>
      <c r="H754" s="2">
        <f>'Moving Avg'!G754</f>
        <v>10.46022</v>
      </c>
      <c r="I754" s="2">
        <f>'Moving Avg'!H754</f>
        <v>10.163264999999992</v>
      </c>
      <c r="J754" s="6" t="str">
        <f>OBV!F754</f>
        <v>BULLISH</v>
      </c>
      <c r="K754" s="6" t="str">
        <f>OBV!G754</f>
        <v>NEUTRAL</v>
      </c>
      <c r="L754" s="6" t="str">
        <f>OBV!H754</f>
        <v>BULLISH DIVERGENCE</v>
      </c>
    </row>
    <row r="755" spans="1:12" ht="13.5" x14ac:dyDescent="0.25">
      <c r="A755" s="3">
        <f>RSI!A755</f>
        <v>43103</v>
      </c>
      <c r="B755" s="2">
        <f>RSI!B755</f>
        <v>10.5</v>
      </c>
      <c r="C755" s="2">
        <f>RSI!I755</f>
        <v>49.121052822241218</v>
      </c>
      <c r="D755" s="2">
        <f>MACD!E755</f>
        <v>2.0589658375749664E-2</v>
      </c>
      <c r="E755" s="2">
        <f>MACD!F755</f>
        <v>6.0991029694843959E-3</v>
      </c>
      <c r="F755" s="2">
        <f>'Moving Avg'!D755</f>
        <v>10.527600000000001</v>
      </c>
      <c r="G755" s="2">
        <f>'Moving Avg'!F755</f>
        <v>10.539300000000001</v>
      </c>
      <c r="H755" s="2">
        <f>'Moving Avg'!G755</f>
        <v>10.46222</v>
      </c>
      <c r="I755" s="2">
        <f>'Moving Avg'!H755</f>
        <v>10.169154999999991</v>
      </c>
      <c r="J755" s="6" t="str">
        <f>OBV!F755</f>
        <v>BULLISH</v>
      </c>
      <c r="K755" s="6" t="str">
        <f>OBV!G755</f>
        <v>NEUTRAL</v>
      </c>
      <c r="L755" s="6" t="str">
        <f>OBV!H755</f>
        <v>BULLISH DIVERGENCE</v>
      </c>
    </row>
    <row r="756" spans="1:12" ht="13.5" x14ac:dyDescent="0.25">
      <c r="A756" s="3">
        <f>RSI!A756</f>
        <v>43104</v>
      </c>
      <c r="B756" s="2">
        <f>RSI!B756</f>
        <v>10.523999999999999</v>
      </c>
      <c r="C756" s="2">
        <f>RSI!I756</f>
        <v>50.36848458240523</v>
      </c>
      <c r="D756" s="2">
        <f>MACD!E756</f>
        <v>-2.5758284950150312E-4</v>
      </c>
      <c r="E756" s="2">
        <f>MACD!F756</f>
        <v>4.827765805687217E-3</v>
      </c>
      <c r="F756" s="2">
        <f>'Moving Avg'!D756</f>
        <v>10.508600000000001</v>
      </c>
      <c r="G756" s="2">
        <f>'Moving Avg'!F756</f>
        <v>10.536350000000001</v>
      </c>
      <c r="H756" s="2">
        <f>'Moving Avg'!G756</f>
        <v>10.46518</v>
      </c>
      <c r="I756" s="2">
        <f>'Moving Avg'!H756</f>
        <v>10.175514999999992</v>
      </c>
      <c r="J756" s="6" t="str">
        <f>OBV!F756</f>
        <v>BULLISH</v>
      </c>
      <c r="K756" s="6" t="str">
        <f>OBV!G756</f>
        <v>WEAK</v>
      </c>
      <c r="L756" s="6" t="str">
        <f>OBV!H756</f>
        <v>BULLISH DIVERGENCE</v>
      </c>
    </row>
    <row r="757" spans="1:12" ht="13.5" x14ac:dyDescent="0.25">
      <c r="A757" s="3">
        <f>RSI!A757</f>
        <v>43105</v>
      </c>
      <c r="B757" s="2">
        <f>RSI!B757</f>
        <v>10.512</v>
      </c>
      <c r="C757" s="2">
        <f>RSI!I757</f>
        <v>49.712193810104161</v>
      </c>
      <c r="D757" s="2">
        <f>MACD!E757</f>
        <v>5.7254342287134108E-3</v>
      </c>
      <c r="E757" s="2">
        <f>MACD!F757</f>
        <v>5.0072994902924557E-3</v>
      </c>
      <c r="F757" s="2">
        <f>'Moving Avg'!D757</f>
        <v>10.515600000000001</v>
      </c>
      <c r="G757" s="2">
        <f>'Moving Avg'!F757</f>
        <v>10.53575</v>
      </c>
      <c r="H757" s="2">
        <f>'Moving Avg'!G757</f>
        <v>10.4679</v>
      </c>
      <c r="I757" s="2">
        <f>'Moving Avg'!H757</f>
        <v>10.181579999999993</v>
      </c>
      <c r="J757" s="6" t="str">
        <f>OBV!F757</f>
        <v>BULLISH</v>
      </c>
      <c r="K757" s="6" t="str">
        <f>OBV!G757</f>
        <v>WEAK</v>
      </c>
      <c r="L757" s="6" t="str">
        <f>OBV!H757</f>
        <v>CONFIRMED BULLISH</v>
      </c>
    </row>
    <row r="758" spans="1:12" ht="13.5" x14ac:dyDescent="0.25">
      <c r="A758" s="3">
        <f>RSI!A758</f>
        <v>43108</v>
      </c>
      <c r="B758" s="2">
        <f>RSI!B758</f>
        <v>10.494999999999999</v>
      </c>
      <c r="C758" s="2">
        <f>RSI!I758</f>
        <v>48.743237613398705</v>
      </c>
      <c r="D758" s="2">
        <f>MACD!E758</f>
        <v>1.2085627845792146E-2</v>
      </c>
      <c r="E758" s="2">
        <f>MACD!F758</f>
        <v>6.4229651613923943E-3</v>
      </c>
      <c r="F758" s="2">
        <f>'Moving Avg'!D758</f>
        <v>10.500399999999999</v>
      </c>
      <c r="G758" s="2">
        <f>'Moving Avg'!F758</f>
        <v>10.537250000000002</v>
      </c>
      <c r="H758" s="2">
        <f>'Moving Avg'!G758</f>
        <v>10.469440000000002</v>
      </c>
      <c r="I758" s="2">
        <f>'Moving Avg'!H758</f>
        <v>10.187164999999993</v>
      </c>
      <c r="J758" s="6" t="str">
        <f>OBV!F758</f>
        <v>BEARISH</v>
      </c>
      <c r="K758" s="6" t="str">
        <f>OBV!G758</f>
        <v>STRONG</v>
      </c>
      <c r="L758" s="6" t="str">
        <f>OBV!H758</f>
        <v>CONFIRMED BEARISH</v>
      </c>
    </row>
    <row r="759" spans="1:12" ht="13.5" x14ac:dyDescent="0.25">
      <c r="A759" s="3">
        <f>RSI!A759</f>
        <v>43109</v>
      </c>
      <c r="B759" s="2">
        <f>RSI!B759</f>
        <v>10.523999999999999</v>
      </c>
      <c r="C759" s="2">
        <f>RSI!I759</f>
        <v>50.51516965286929</v>
      </c>
      <c r="D759" s="2">
        <f>MACD!E759</f>
        <v>1.4532097171471747E-2</v>
      </c>
      <c r="E759" s="2">
        <f>MACD!F759</f>
        <v>8.0447915634082653E-3</v>
      </c>
      <c r="F759" s="2">
        <f>'Moving Avg'!D759</f>
        <v>10.510999999999999</v>
      </c>
      <c r="G759" s="2">
        <f>'Moving Avg'!F759</f>
        <v>10.5402</v>
      </c>
      <c r="H759" s="2">
        <f>'Moving Avg'!G759</f>
        <v>10.474159999999999</v>
      </c>
      <c r="I759" s="2">
        <f>'Moving Avg'!H759</f>
        <v>10.193479999999992</v>
      </c>
      <c r="J759" s="6" t="str">
        <f>OBV!F759</f>
        <v>BULLISH</v>
      </c>
      <c r="K759" s="6" t="str">
        <f>OBV!G759</f>
        <v>WEAK</v>
      </c>
      <c r="L759" s="6" t="str">
        <f>OBV!H759</f>
        <v>CONFIRMED BULLISH</v>
      </c>
    </row>
    <row r="760" spans="1:12" ht="13.5" x14ac:dyDescent="0.25">
      <c r="A760" s="3">
        <f>RSI!A760</f>
        <v>43110</v>
      </c>
      <c r="B760" s="2">
        <f>RSI!B760</f>
        <v>10.760999999999999</v>
      </c>
      <c r="C760" s="2">
        <f>RSI!I760</f>
        <v>62.058791300866197</v>
      </c>
      <c r="D760" s="2">
        <f>MACD!E760</f>
        <v>9.924264339208122E-3</v>
      </c>
      <c r="E760" s="2">
        <f>MACD!F760</f>
        <v>8.420686118568237E-3</v>
      </c>
      <c r="F760" s="2">
        <f>'Moving Avg'!D760</f>
        <v>10.5632</v>
      </c>
      <c r="G760" s="2">
        <f>'Moving Avg'!F760</f>
        <v>10.547000000000001</v>
      </c>
      <c r="H760" s="2">
        <f>'Moving Avg'!G760</f>
        <v>10.481019999999999</v>
      </c>
      <c r="I760" s="2">
        <f>'Moving Avg'!H760</f>
        <v>10.201024999999992</v>
      </c>
      <c r="J760" s="6" t="str">
        <f>OBV!F760</f>
        <v>BULLISH</v>
      </c>
      <c r="K760" s="6" t="str">
        <f>OBV!G760</f>
        <v>WEAK</v>
      </c>
      <c r="L760" s="6" t="str">
        <f>OBV!H760</f>
        <v>CONFIRMED BULLISH</v>
      </c>
    </row>
    <row r="761" spans="1:12" ht="13.5" x14ac:dyDescent="0.25">
      <c r="A761" s="3">
        <f>RSI!A761</f>
        <v>43111</v>
      </c>
      <c r="B761" s="2">
        <f>RSI!B761</f>
        <v>10.53</v>
      </c>
      <c r="C761" s="2">
        <f>RSI!I761</f>
        <v>49.852013945475463</v>
      </c>
      <c r="D761" s="2">
        <f>MACD!E761</f>
        <v>2.169391936419629E-2</v>
      </c>
      <c r="E761" s="2">
        <f>MACD!F761</f>
        <v>1.1075332767693848E-2</v>
      </c>
      <c r="F761" s="2">
        <f>'Moving Avg'!D761</f>
        <v>10.564400000000001</v>
      </c>
      <c r="G761" s="2">
        <f>'Moving Avg'!F761</f>
        <v>10.542249999999999</v>
      </c>
      <c r="H761" s="2">
        <f>'Moving Avg'!G761</f>
        <v>10.48326</v>
      </c>
      <c r="I761" s="2">
        <f>'Moving Avg'!H761</f>
        <v>10.206009999999994</v>
      </c>
      <c r="J761" s="6" t="str">
        <f>OBV!F761</f>
        <v>BEARISH</v>
      </c>
      <c r="K761" s="6" t="str">
        <f>OBV!G761</f>
        <v>STRONG</v>
      </c>
      <c r="L761" s="6" t="str">
        <f>OBV!H761</f>
        <v>BEARISH DIVERGENCE</v>
      </c>
    </row>
    <row r="762" spans="1:12" ht="13.5" x14ac:dyDescent="0.25">
      <c r="A762" s="3">
        <f>RSI!A762</f>
        <v>43112</v>
      </c>
      <c r="B762" s="2">
        <f>RSI!B762</f>
        <v>10.53</v>
      </c>
      <c r="C762" s="2">
        <f>RSI!I762</f>
        <v>49.852013945475463</v>
      </c>
      <c r="D762" s="2">
        <f>MACD!E762</f>
        <v>9.8360260719321246E-3</v>
      </c>
      <c r="E762" s="2">
        <f>MACD!F762</f>
        <v>1.0827471428541504E-2</v>
      </c>
      <c r="F762" s="2">
        <f>'Moving Avg'!D762</f>
        <v>10.568</v>
      </c>
      <c r="G762" s="2">
        <f>'Moving Avg'!F762</f>
        <v>10.537500000000001</v>
      </c>
      <c r="H762" s="2">
        <f>'Moving Avg'!G762</f>
        <v>10.486339999999998</v>
      </c>
      <c r="I762" s="2">
        <f>'Moving Avg'!H762</f>
        <v>10.211229999999993</v>
      </c>
      <c r="J762" s="6" t="str">
        <f>OBV!F762</f>
        <v>BEARISH</v>
      </c>
      <c r="K762" s="6" t="str">
        <f>OBV!G762</f>
        <v>NEUTRAL</v>
      </c>
      <c r="L762" s="6" t="str">
        <f>OBV!H762</f>
        <v>BEARISH DIVERGENCE</v>
      </c>
    </row>
    <row r="763" spans="1:12" ht="13.5" x14ac:dyDescent="0.25">
      <c r="A763" s="3">
        <f>RSI!A763</f>
        <v>43115</v>
      </c>
      <c r="B763" s="2">
        <f>RSI!B763</f>
        <v>10.583</v>
      </c>
      <c r="C763" s="2">
        <f>RSI!I763</f>
        <v>52.346198134685693</v>
      </c>
      <c r="D763" s="2">
        <f>MACD!E763</f>
        <v>1.0365186300820284E-2</v>
      </c>
      <c r="E763" s="2">
        <f>MACD!F763</f>
        <v>1.073501440299726E-2</v>
      </c>
      <c r="F763" s="2">
        <f>'Moving Avg'!D763</f>
        <v>10.585599999999999</v>
      </c>
      <c r="G763" s="2">
        <f>'Moving Avg'!F763</f>
        <v>10.54045</v>
      </c>
      <c r="H763" s="2">
        <f>'Moving Avg'!G763</f>
        <v>10.490599999999999</v>
      </c>
      <c r="I763" s="2">
        <f>'Moving Avg'!H763</f>
        <v>10.216714999999995</v>
      </c>
      <c r="J763" s="6" t="str">
        <f>OBV!F763</f>
        <v>BULLISH</v>
      </c>
      <c r="K763" s="6" t="str">
        <f>OBV!G763</f>
        <v>WEAK</v>
      </c>
      <c r="L763" s="6" t="str">
        <f>OBV!H763</f>
        <v>CONFIRMED BULLISH</v>
      </c>
    </row>
    <row r="764" spans="1:12" ht="13.5" x14ac:dyDescent="0.25">
      <c r="A764" s="3">
        <f>RSI!A764</f>
        <v>43116</v>
      </c>
      <c r="B764" s="2">
        <f>RSI!B764</f>
        <v>10.760999999999999</v>
      </c>
      <c r="C764" s="2">
        <f>RSI!I764</f>
        <v>59.611612041196658</v>
      </c>
      <c r="D764" s="2">
        <f>MACD!E764</f>
        <v>-1.8044903962026737E-2</v>
      </c>
      <c r="E764" s="2">
        <f>MACD!F764</f>
        <v>4.9790307299924612E-3</v>
      </c>
      <c r="F764" s="2">
        <f>'Moving Avg'!D764</f>
        <v>10.632999999999999</v>
      </c>
      <c r="G764" s="2">
        <f>'Moving Avg'!F764</f>
        <v>10.558200000000001</v>
      </c>
      <c r="H764" s="2">
        <f>'Moving Avg'!G764</f>
        <v>10.496519999999999</v>
      </c>
      <c r="I764" s="2">
        <f>'Moving Avg'!H764</f>
        <v>10.222899999999996</v>
      </c>
      <c r="J764" s="6" t="str">
        <f>OBV!F764</f>
        <v>BULLISH</v>
      </c>
      <c r="K764" s="6" t="str">
        <f>OBV!G764</f>
        <v>WEAK</v>
      </c>
      <c r="L764" s="6" t="str">
        <f>OBV!H764</f>
        <v>CONFIRMED BULLISH</v>
      </c>
    </row>
    <row r="765" spans="1:12" ht="13.5" x14ac:dyDescent="0.25">
      <c r="A765" s="3">
        <f>RSI!A765</f>
        <v>43117</v>
      </c>
      <c r="B765" s="2">
        <f>RSI!B765</f>
        <v>10.554</v>
      </c>
      <c r="C765" s="2">
        <f>RSI!I765</f>
        <v>50.054236081761339</v>
      </c>
      <c r="D765" s="2">
        <f>MACD!E765</f>
        <v>-2.3607853268110546E-2</v>
      </c>
      <c r="E765" s="2">
        <f>MACD!F765</f>
        <v>-7.3834606962814003E-4</v>
      </c>
      <c r="F765" s="2">
        <f>'Moving Avg'!D765</f>
        <v>10.5916</v>
      </c>
      <c r="G765" s="2">
        <f>'Moving Avg'!F765</f>
        <v>10.554649999999999</v>
      </c>
      <c r="H765" s="2">
        <f>'Moving Avg'!G765</f>
        <v>10.50184</v>
      </c>
      <c r="I765" s="2">
        <f>'Moving Avg'!H765</f>
        <v>10.229174999999996</v>
      </c>
      <c r="J765" s="6" t="str">
        <f>OBV!F765</f>
        <v>BEARISH</v>
      </c>
      <c r="K765" s="6" t="str">
        <f>OBV!G765</f>
        <v>NEUTRAL</v>
      </c>
      <c r="L765" s="6" t="str">
        <f>OBV!H765</f>
        <v>CONFIRMED BEARISH</v>
      </c>
    </row>
    <row r="766" spans="1:12" ht="13.5" x14ac:dyDescent="0.25">
      <c r="A766" s="3">
        <f>RSI!A766</f>
        <v>43118</v>
      </c>
      <c r="B766" s="2">
        <f>RSI!B766</f>
        <v>10.554</v>
      </c>
      <c r="C766" s="2">
        <f>RSI!I766</f>
        <v>50.054236081761339</v>
      </c>
      <c r="D766" s="2">
        <f>MACD!E766</f>
        <v>-2.4620330892329179E-2</v>
      </c>
      <c r="E766" s="2">
        <f>MACD!F766</f>
        <v>-5.5147430341683486E-3</v>
      </c>
      <c r="F766" s="2">
        <f>'Moving Avg'!D766</f>
        <v>10.596399999999999</v>
      </c>
      <c r="G766" s="2">
        <f>'Moving Avg'!F766</f>
        <v>10.562049999999999</v>
      </c>
      <c r="H766" s="2">
        <f>'Moving Avg'!G766</f>
        <v>10.507159999999999</v>
      </c>
      <c r="I766" s="2">
        <f>'Moving Avg'!H766</f>
        <v>10.235449999999997</v>
      </c>
      <c r="J766" s="6" t="str">
        <f>OBV!F766</f>
        <v>BULLISH</v>
      </c>
      <c r="K766" s="6" t="str">
        <f>OBV!G766</f>
        <v>WEAK</v>
      </c>
      <c r="L766" s="6" t="str">
        <f>OBV!H766</f>
        <v>CONFIRMED BULLISH</v>
      </c>
    </row>
    <row r="767" spans="1:12" ht="13.5" x14ac:dyDescent="0.25">
      <c r="A767" s="3">
        <f>RSI!A767</f>
        <v>43119</v>
      </c>
      <c r="B767" s="2">
        <f>RSI!B767</f>
        <v>10.56</v>
      </c>
      <c r="C767" s="2">
        <f>RSI!I767</f>
        <v>50.321981679460613</v>
      </c>
      <c r="D767" s="2">
        <f>MACD!E767</f>
        <v>-2.7765487653269361E-2</v>
      </c>
      <c r="E767" s="2">
        <f>MACD!F767</f>
        <v>-9.9648919579885514E-3</v>
      </c>
      <c r="F767" s="2">
        <f>'Moving Avg'!D767</f>
        <v>10.602400000000001</v>
      </c>
      <c r="G767" s="2">
        <f>'Moving Avg'!F767</f>
        <v>10.56235</v>
      </c>
      <c r="H767" s="2">
        <f>'Moving Avg'!G767</f>
        <v>10.509179999999999</v>
      </c>
      <c r="I767" s="2">
        <f>'Moving Avg'!H767</f>
        <v>10.241754999999998</v>
      </c>
      <c r="J767" s="6" t="str">
        <f>OBV!F767</f>
        <v>BULLISH</v>
      </c>
      <c r="K767" s="6" t="str">
        <f>OBV!G767</f>
        <v>WEAK</v>
      </c>
      <c r="L767" s="6" t="str">
        <f>OBV!H767</f>
        <v>CONFIRMED BULLISH</v>
      </c>
    </row>
    <row r="768" spans="1:12" ht="13.5" x14ac:dyDescent="0.25">
      <c r="A768" s="3">
        <f>RSI!A768</f>
        <v>43122</v>
      </c>
      <c r="B768" s="2">
        <f>RSI!B768</f>
        <v>10.56</v>
      </c>
      <c r="C768" s="2">
        <f>RSI!I768</f>
        <v>50.321981679460613</v>
      </c>
      <c r="D768" s="2">
        <f>MACD!E768</f>
        <v>-3.3075619159381731E-2</v>
      </c>
      <c r="E768" s="2">
        <f>MACD!F768</f>
        <v>-1.4587037398267187E-2</v>
      </c>
      <c r="F768" s="2">
        <f>'Moving Avg'!D768</f>
        <v>10.597800000000001</v>
      </c>
      <c r="G768" s="2">
        <f>'Moving Avg'!F768</f>
        <v>10.562650000000001</v>
      </c>
      <c r="H768" s="2">
        <f>'Moving Avg'!G768</f>
        <v>10.513319999999997</v>
      </c>
      <c r="I768" s="2">
        <f>'Moving Avg'!H768</f>
        <v>10.248039999999996</v>
      </c>
      <c r="J768" s="6" t="str">
        <f>OBV!F768</f>
        <v>BULLISH</v>
      </c>
      <c r="K768" s="6" t="str">
        <f>OBV!G768</f>
        <v>WEAK</v>
      </c>
      <c r="L768" s="6" t="str">
        <f>OBV!H768</f>
        <v>BULLISH DIVERGENCE</v>
      </c>
    </row>
    <row r="769" spans="1:12" ht="13.5" x14ac:dyDescent="0.25">
      <c r="A769" s="3">
        <f>RSI!A769</f>
        <v>43123</v>
      </c>
      <c r="B769" s="2">
        <f>RSI!B769</f>
        <v>10.583</v>
      </c>
      <c r="C769" s="2">
        <f>RSI!I769</f>
        <v>51.478373423396789</v>
      </c>
      <c r="D769" s="2">
        <f>MACD!E769</f>
        <v>-3.4841954451529489E-2</v>
      </c>
      <c r="E769" s="2">
        <f>MACD!F769</f>
        <v>-1.8638020808919648E-2</v>
      </c>
      <c r="F769" s="2">
        <f>'Moving Avg'!D769</f>
        <v>10.562200000000001</v>
      </c>
      <c r="G769" s="2">
        <f>'Moving Avg'!F769</f>
        <v>10.564400000000001</v>
      </c>
      <c r="H769" s="2">
        <f>'Moving Avg'!G769</f>
        <v>10.517459999999998</v>
      </c>
      <c r="I769" s="2">
        <f>'Moving Avg'!H769</f>
        <v>10.254344999999995</v>
      </c>
      <c r="J769" s="6" t="str">
        <f>OBV!F769</f>
        <v>BULLISH</v>
      </c>
      <c r="K769" s="6" t="str">
        <f>OBV!G769</f>
        <v>WEAK</v>
      </c>
      <c r="L769" s="6" t="str">
        <f>OBV!H769</f>
        <v>BULLISH DIVERGENCE</v>
      </c>
    </row>
    <row r="770" spans="1:12" ht="13.5" x14ac:dyDescent="0.25">
      <c r="A770" s="3">
        <f>RSI!A770</f>
        <v>43124</v>
      </c>
      <c r="B770" s="2">
        <f>RSI!B770</f>
        <v>10.725</v>
      </c>
      <c r="C770" s="2">
        <f>RSI!I770</f>
        <v>57.981555088009763</v>
      </c>
      <c r="D770" s="2">
        <f>MACD!E770</f>
        <v>-1.0558120797782067E-2</v>
      </c>
      <c r="E770" s="2">
        <f>MACD!F770</f>
        <v>-1.7022040806692132E-2</v>
      </c>
      <c r="F770" s="2">
        <f>'Moving Avg'!D770</f>
        <v>10.596399999999999</v>
      </c>
      <c r="G770" s="2">
        <f>'Moving Avg'!F770</f>
        <v>10.569700000000001</v>
      </c>
      <c r="H770" s="2">
        <f>'Moving Avg'!G770</f>
        <v>10.522780000000001</v>
      </c>
      <c r="I770" s="2">
        <f>'Moving Avg'!H770</f>
        <v>10.261474999999995</v>
      </c>
      <c r="J770" s="6" t="str">
        <f>OBV!F770</f>
        <v>BULLISH</v>
      </c>
      <c r="K770" s="6" t="str">
        <f>OBV!G770</f>
        <v>WEAK</v>
      </c>
      <c r="L770" s="6" t="str">
        <f>OBV!H770</f>
        <v>CONFIRMED BULLISH</v>
      </c>
    </row>
    <row r="771" spans="1:12" ht="13.5" x14ac:dyDescent="0.25">
      <c r="A771" s="3">
        <f>RSI!A771</f>
        <v>43125</v>
      </c>
      <c r="B771" s="2">
        <f>RSI!B771</f>
        <v>10.606999999999999</v>
      </c>
      <c r="C771" s="2">
        <f>RSI!I771</f>
        <v>51.771957366144768</v>
      </c>
      <c r="D771" s="2">
        <f>MACD!E771</f>
        <v>-1.7799469122648404E-2</v>
      </c>
      <c r="E771" s="2">
        <f>MACD!F771</f>
        <v>-1.7177526469883388E-2</v>
      </c>
      <c r="F771" s="2">
        <f>'Moving Avg'!D771</f>
        <v>10.607000000000001</v>
      </c>
      <c r="G771" s="2">
        <f>'Moving Avg'!F771</f>
        <v>10.569100000000001</v>
      </c>
      <c r="H771" s="2">
        <f>'Moving Avg'!G771</f>
        <v>10.5274</v>
      </c>
      <c r="I771" s="2">
        <f>'Moving Avg'!H771</f>
        <v>10.267454999999995</v>
      </c>
      <c r="J771" s="6" t="str">
        <f>OBV!F771</f>
        <v>BULLISH</v>
      </c>
      <c r="K771" s="6" t="str">
        <f>OBV!G771</f>
        <v>WEAK</v>
      </c>
      <c r="L771" s="6" t="str">
        <f>OBV!H771</f>
        <v>CONFIRMED BULLISH</v>
      </c>
    </row>
    <row r="772" spans="1:12" ht="13.5" x14ac:dyDescent="0.25">
      <c r="A772" s="3">
        <f>RSI!A772</f>
        <v>43126</v>
      </c>
      <c r="B772" s="2">
        <f>RSI!B772</f>
        <v>10.641999999999999</v>
      </c>
      <c r="C772" s="2">
        <f>RSI!I772</f>
        <v>53.367232222162521</v>
      </c>
      <c r="D772" s="2">
        <f>MACD!E772</f>
        <v>-2.6740132692015806E-2</v>
      </c>
      <c r="E772" s="2">
        <f>MACD!F772</f>
        <v>-1.9090047714309874E-2</v>
      </c>
      <c r="F772" s="2">
        <f>'Moving Avg'!D772</f>
        <v>10.6234</v>
      </c>
      <c r="G772" s="2">
        <f>'Moving Avg'!F772</f>
        <v>10.577349999999999</v>
      </c>
      <c r="H772" s="2">
        <f>'Moving Avg'!G772</f>
        <v>10.532720000000005</v>
      </c>
      <c r="I772" s="2">
        <f>'Moving Avg'!H772</f>
        <v>10.273724999999995</v>
      </c>
      <c r="J772" s="6" t="str">
        <f>OBV!F772</f>
        <v>BULLISH</v>
      </c>
      <c r="K772" s="6" t="str">
        <f>OBV!G772</f>
        <v>WEAK</v>
      </c>
      <c r="L772" s="6" t="str">
        <f>OBV!H772</f>
        <v>CONFIRMED BULLISH</v>
      </c>
    </row>
    <row r="773" spans="1:12" ht="13.5" x14ac:dyDescent="0.25">
      <c r="A773" s="3">
        <f>RSI!A773</f>
        <v>43129</v>
      </c>
      <c r="B773" s="2">
        <f>RSI!B773</f>
        <v>10.606999999999999</v>
      </c>
      <c r="C773" s="2">
        <f>RSI!I773</f>
        <v>51.53156521958455</v>
      </c>
      <c r="D773" s="2">
        <f>MACD!E773</f>
        <v>-2.3970109759844149E-2</v>
      </c>
      <c r="E773" s="2">
        <f>MACD!F773</f>
        <v>-2.0066060123416728E-2</v>
      </c>
      <c r="F773" s="2">
        <f>'Moving Avg'!D773</f>
        <v>10.6328</v>
      </c>
      <c r="G773" s="2">
        <f>'Moving Avg'!F773</f>
        <v>10.579149999999998</v>
      </c>
      <c r="H773" s="2">
        <f>'Moving Avg'!G773</f>
        <v>10.537800000000002</v>
      </c>
      <c r="I773" s="2">
        <f>'Moving Avg'!H773</f>
        <v>10.279679999999995</v>
      </c>
      <c r="J773" s="6" t="str">
        <f>OBV!F773</f>
        <v>BULLISH</v>
      </c>
      <c r="K773" s="6" t="str">
        <f>OBV!G773</f>
        <v>WEAK</v>
      </c>
      <c r="L773" s="6" t="str">
        <f>OBV!H773</f>
        <v>CONFIRMED BULLISH</v>
      </c>
    </row>
    <row r="774" spans="1:12" ht="13.5" x14ac:dyDescent="0.25">
      <c r="A774" s="3">
        <f>RSI!A774</f>
        <v>43130</v>
      </c>
      <c r="B774" s="2">
        <f>RSI!B774</f>
        <v>10.601000000000001</v>
      </c>
      <c r="C774" s="2">
        <f>RSI!I774</f>
        <v>51.206394591752669</v>
      </c>
      <c r="D774" s="2">
        <f>MACD!E774</f>
        <v>6.028855326727367E-3</v>
      </c>
      <c r="E774" s="2">
        <f>MACD!F774</f>
        <v>-1.4847077033387911E-2</v>
      </c>
      <c r="F774" s="2">
        <f>'Moving Avg'!D774</f>
        <v>10.6364</v>
      </c>
      <c r="G774" s="2">
        <f>'Moving Avg'!F774</f>
        <v>10.585649999999999</v>
      </c>
      <c r="H774" s="2">
        <f>'Moving Avg'!G774</f>
        <v>10.542760000000003</v>
      </c>
      <c r="I774" s="2">
        <f>'Moving Avg'!H774</f>
        <v>10.285724999999996</v>
      </c>
      <c r="J774" s="6" t="str">
        <f>OBV!F774</f>
        <v>BEARISH</v>
      </c>
      <c r="K774" s="6" t="str">
        <f>OBV!G774</f>
        <v>STRONG</v>
      </c>
      <c r="L774" s="6" t="str">
        <f>OBV!H774</f>
        <v>BEARISH DIVERGENCE</v>
      </c>
    </row>
    <row r="775" spans="1:12" ht="13.5" x14ac:dyDescent="0.25">
      <c r="A775" s="3">
        <f>RSI!A775</f>
        <v>43131</v>
      </c>
      <c r="B775" s="2">
        <f>RSI!B775</f>
        <v>10.613</v>
      </c>
      <c r="C775" s="2">
        <f>RSI!I775</f>
        <v>51.860658256718978</v>
      </c>
      <c r="D775" s="2">
        <f>MACD!E775</f>
        <v>-1.4480678142998471E-3</v>
      </c>
      <c r="E775" s="2">
        <f>MACD!F775</f>
        <v>-1.2167275189570299E-2</v>
      </c>
      <c r="F775" s="2">
        <f>'Moving Avg'!D775</f>
        <v>10.614000000000001</v>
      </c>
      <c r="G775" s="2">
        <f>'Moving Avg'!F775</f>
        <v>10.5913</v>
      </c>
      <c r="H775" s="2">
        <f>'Moving Avg'!G775</f>
        <v>10.548080000000004</v>
      </c>
      <c r="I775" s="2">
        <f>'Moving Avg'!H775</f>
        <v>10.291829999999994</v>
      </c>
      <c r="J775" s="6" t="str">
        <f>OBV!F775</f>
        <v>BEARISH</v>
      </c>
      <c r="K775" s="6" t="str">
        <f>OBV!G775</f>
        <v>STRONG</v>
      </c>
      <c r="L775" s="6" t="str">
        <f>OBV!H775</f>
        <v>CONFIRMED BEARISH</v>
      </c>
    </row>
    <row r="776" spans="1:12" ht="13.5" x14ac:dyDescent="0.25">
      <c r="A776" s="3">
        <f>RSI!A776</f>
        <v>43132</v>
      </c>
      <c r="B776" s="2">
        <f>RSI!B776</f>
        <v>10.641999999999999</v>
      </c>
      <c r="C776" s="2">
        <f>RSI!I776</f>
        <v>53.483941247263168</v>
      </c>
      <c r="D776" s="2">
        <f>MACD!E776</f>
        <v>-1.0110066653401972E-2</v>
      </c>
      <c r="E776" s="2">
        <f>MACD!F776</f>
        <v>-1.1755833482336634E-2</v>
      </c>
      <c r="F776" s="2">
        <f>'Moving Avg'!D776</f>
        <v>10.621</v>
      </c>
      <c r="G776" s="2">
        <f>'Moving Avg'!F776</f>
        <v>10.597199999999999</v>
      </c>
      <c r="H776" s="2">
        <f>'Moving Avg'!G776</f>
        <v>10.553980000000001</v>
      </c>
      <c r="I776" s="2">
        <f>'Moving Avg'!H776</f>
        <v>10.297844999999993</v>
      </c>
      <c r="J776" s="6" t="str">
        <f>OBV!F776</f>
        <v>BULLISH</v>
      </c>
      <c r="K776" s="6" t="str">
        <f>OBV!G776</f>
        <v>WEAK</v>
      </c>
      <c r="L776" s="6" t="str">
        <f>OBV!H776</f>
        <v>CONFIRMED BULLISH</v>
      </c>
    </row>
    <row r="777" spans="1:12" ht="13.5" x14ac:dyDescent="0.25">
      <c r="A777" s="3">
        <f>RSI!A777</f>
        <v>43133</v>
      </c>
      <c r="B777" s="2">
        <f>RSI!B777</f>
        <v>10.613</v>
      </c>
      <c r="C777" s="2">
        <f>RSI!I777</f>
        <v>51.609764058985796</v>
      </c>
      <c r="D777" s="2">
        <f>MACD!E777</f>
        <v>-1.4712942477160595E-2</v>
      </c>
      <c r="E777" s="2">
        <f>MACD!F777</f>
        <v>-1.2347255281301428E-2</v>
      </c>
      <c r="F777" s="2">
        <f>'Moving Avg'!D777</f>
        <v>10.615199999999998</v>
      </c>
      <c r="G777" s="2">
        <f>'Moving Avg'!F777</f>
        <v>10.60225</v>
      </c>
      <c r="H777" s="2">
        <f>'Moving Avg'!G777</f>
        <v>10.559300000000002</v>
      </c>
      <c r="I777" s="2">
        <f>'Moving Avg'!H777</f>
        <v>10.303949999999993</v>
      </c>
      <c r="J777" s="6" t="str">
        <f>OBV!F777</f>
        <v>BEARISH</v>
      </c>
      <c r="K777" s="6" t="str">
        <f>OBV!G777</f>
        <v>STRONG</v>
      </c>
      <c r="L777" s="6" t="str">
        <f>OBV!H777</f>
        <v>CONFIRMED BEARISH</v>
      </c>
    </row>
    <row r="778" spans="1:12" ht="13.5" x14ac:dyDescent="0.25">
      <c r="A778" s="3">
        <f>RSI!A778</f>
        <v>43136</v>
      </c>
      <c r="B778" s="2">
        <f>RSI!B778</f>
        <v>10.583</v>
      </c>
      <c r="C778" s="2">
        <f>RSI!I778</f>
        <v>49.670685783216037</v>
      </c>
      <c r="D778" s="2">
        <f>MACD!E778</f>
        <v>-1.6533281741049066E-2</v>
      </c>
      <c r="E778" s="2">
        <f>MACD!F778</f>
        <v>-1.3184460573250956E-2</v>
      </c>
      <c r="F778" s="2">
        <f>'Moving Avg'!D778</f>
        <v>10.610399999999998</v>
      </c>
      <c r="G778" s="2">
        <f>'Moving Avg'!F778</f>
        <v>10.606649999999998</v>
      </c>
      <c r="H778" s="2">
        <f>'Moving Avg'!G778</f>
        <v>10.561780000000001</v>
      </c>
      <c r="I778" s="2">
        <f>'Moving Avg'!H778</f>
        <v>10.309219999999993</v>
      </c>
      <c r="J778" s="6" t="str">
        <f>OBV!F778</f>
        <v>BEARISH</v>
      </c>
      <c r="K778" s="6" t="str">
        <f>OBV!G778</f>
        <v>STRONG</v>
      </c>
      <c r="L778" s="6" t="str">
        <f>OBV!H778</f>
        <v>CONFIRMED BEARISH</v>
      </c>
    </row>
    <row r="779" spans="1:12" ht="13.5" x14ac:dyDescent="0.25">
      <c r="A779" s="3">
        <f>RSI!A779</f>
        <v>43137</v>
      </c>
      <c r="B779" s="2">
        <f>RSI!B779</f>
        <v>10.554</v>
      </c>
      <c r="C779" s="2">
        <f>RSI!I779</f>
        <v>47.801027964765673</v>
      </c>
      <c r="D779" s="2">
        <f>MACD!E779</f>
        <v>-1.2346558580381028E-2</v>
      </c>
      <c r="E779" s="2">
        <f>MACD!F779</f>
        <v>-1.3016880174676971E-2</v>
      </c>
      <c r="F779" s="2">
        <f>'Moving Avg'!D779</f>
        <v>10.601000000000001</v>
      </c>
      <c r="G779" s="2">
        <f>'Moving Avg'!F779</f>
        <v>10.608149999999998</v>
      </c>
      <c r="H779" s="2">
        <f>'Moving Avg'!G779</f>
        <v>10.564740000000002</v>
      </c>
      <c r="I779" s="2">
        <f>'Moving Avg'!H779</f>
        <v>10.313874999999996</v>
      </c>
      <c r="J779" s="6" t="str">
        <f>OBV!F779</f>
        <v>BEARISH</v>
      </c>
      <c r="K779" s="6" t="str">
        <f>OBV!G779</f>
        <v>STRONG</v>
      </c>
      <c r="L779" s="6" t="str">
        <f>OBV!H779</f>
        <v>CONFIRMED BEARISH</v>
      </c>
    </row>
    <row r="780" spans="1:12" ht="13.5" x14ac:dyDescent="0.25">
      <c r="A780" s="3">
        <f>RSI!A780</f>
        <v>43138</v>
      </c>
      <c r="B780" s="2">
        <f>RSI!B780</f>
        <v>10.554</v>
      </c>
      <c r="C780" s="2">
        <f>RSI!I780</f>
        <v>47.801027964765673</v>
      </c>
      <c r="D780" s="2">
        <f>MACD!E780</f>
        <v>1.3250977327041724E-2</v>
      </c>
      <c r="E780" s="2">
        <f>MACD!F780</f>
        <v>-7.7633086743332316E-3</v>
      </c>
      <c r="F780" s="2">
        <f>'Moving Avg'!D780</f>
        <v>10.589200000000002</v>
      </c>
      <c r="G780" s="2">
        <f>'Moving Avg'!F780</f>
        <v>10.597799999999999</v>
      </c>
      <c r="H780" s="2">
        <f>'Moving Avg'!G780</f>
        <v>10.566760000000002</v>
      </c>
      <c r="I780" s="2">
        <f>'Moving Avg'!H780</f>
        <v>10.318554999999996</v>
      </c>
      <c r="J780" s="6" t="str">
        <f>OBV!F780</f>
        <v>BEARISH</v>
      </c>
      <c r="K780" s="6" t="str">
        <f>OBV!G780</f>
        <v>STRONG</v>
      </c>
      <c r="L780" s="6" t="str">
        <f>OBV!H780</f>
        <v>CONFIRMED BEARISH</v>
      </c>
    </row>
    <row r="781" spans="1:12" ht="13.5" x14ac:dyDescent="0.25">
      <c r="A781" s="3">
        <f>RSI!A781</f>
        <v>43139</v>
      </c>
      <c r="B781" s="2">
        <f>RSI!B781</f>
        <v>10.554</v>
      </c>
      <c r="C781" s="2">
        <f>RSI!I781</f>
        <v>47.801027964765673</v>
      </c>
      <c r="D781" s="2">
        <f>MACD!E781</f>
        <v>1.6949890333401996E-2</v>
      </c>
      <c r="E781" s="2">
        <f>MACD!F781</f>
        <v>-2.8206688727861863E-3</v>
      </c>
      <c r="F781" s="2">
        <f>'Moving Avg'!D781</f>
        <v>10.5716</v>
      </c>
      <c r="G781" s="2">
        <f>'Moving Avg'!F781</f>
        <v>10.599</v>
      </c>
      <c r="H781" s="2">
        <f>'Moving Avg'!G781</f>
        <v>10.56854</v>
      </c>
      <c r="I781" s="2">
        <f>'Moving Avg'!H781</f>
        <v>10.322249999999997</v>
      </c>
      <c r="J781" s="6" t="str">
        <f>OBV!F781</f>
        <v>BEARISH</v>
      </c>
      <c r="K781" s="6" t="str">
        <f>OBV!G781</f>
        <v>STRONG</v>
      </c>
      <c r="L781" s="6" t="str">
        <f>OBV!H781</f>
        <v>CONFIRMED BEARISH</v>
      </c>
    </row>
    <row r="782" spans="1:12" ht="13.5" x14ac:dyDescent="0.25">
      <c r="A782" s="3">
        <f>RSI!A782</f>
        <v>43140</v>
      </c>
      <c r="B782" s="2">
        <f>RSI!B782</f>
        <v>10.554</v>
      </c>
      <c r="C782" s="2">
        <f>RSI!I782</f>
        <v>47.801027964765673</v>
      </c>
      <c r="D782" s="2">
        <f>MACD!E782</f>
        <v>2.5643341944272535E-2</v>
      </c>
      <c r="E782" s="2">
        <f>MACD!F782</f>
        <v>2.8721332906255577E-3</v>
      </c>
      <c r="F782" s="2">
        <f>'Moving Avg'!D782</f>
        <v>10.559800000000001</v>
      </c>
      <c r="G782" s="2">
        <f>'Moving Avg'!F782</f>
        <v>10.600199999999999</v>
      </c>
      <c r="H782" s="2">
        <f>'Moving Avg'!G782</f>
        <v>10.570319999999999</v>
      </c>
      <c r="I782" s="2">
        <f>'Moving Avg'!H782</f>
        <v>10.327189999999996</v>
      </c>
      <c r="J782" s="6" t="str">
        <f>OBV!F782</f>
        <v>BEARISH</v>
      </c>
      <c r="K782" s="6" t="str">
        <f>OBV!G782</f>
        <v>STRONG</v>
      </c>
      <c r="L782" s="6" t="str">
        <f>OBV!H782</f>
        <v>CONFIRMED BEARISH</v>
      </c>
    </row>
    <row r="783" spans="1:12" ht="13.5" x14ac:dyDescent="0.25">
      <c r="A783" s="3">
        <f>RSI!A783</f>
        <v>43143</v>
      </c>
      <c r="B783" s="2">
        <f>RSI!B783</f>
        <v>10.641999999999999</v>
      </c>
      <c r="C783" s="2">
        <f>RSI!I783</f>
        <v>54.752544264208304</v>
      </c>
      <c r="D783" s="2">
        <f>MACD!E783</f>
        <v>2.1261934038895092E-2</v>
      </c>
      <c r="E783" s="2">
        <f>MACD!F783</f>
        <v>6.5500934402794647E-3</v>
      </c>
      <c r="F783" s="2">
        <f>'Moving Avg'!D783</f>
        <v>10.5716</v>
      </c>
      <c r="G783" s="2">
        <f>'Moving Avg'!F783</f>
        <v>10.603149999999999</v>
      </c>
      <c r="H783" s="2">
        <f>'Moving Avg'!G783</f>
        <v>10.57066</v>
      </c>
      <c r="I783" s="2">
        <f>'Moving Avg'!H783</f>
        <v>10.332569999999997</v>
      </c>
      <c r="J783" s="6" t="str">
        <f>OBV!F783</f>
        <v>BULLISH</v>
      </c>
      <c r="K783" s="6" t="str">
        <f>OBV!G783</f>
        <v>NEUTRAL</v>
      </c>
      <c r="L783" s="6" t="str">
        <f>OBV!H783</f>
        <v>CONFIRMED BULLISH</v>
      </c>
    </row>
    <row r="784" spans="1:12" ht="13.5" x14ac:dyDescent="0.25">
      <c r="A784" s="3">
        <f>RSI!A784</f>
        <v>43144</v>
      </c>
      <c r="B784" s="2">
        <f>RSI!B784</f>
        <v>10.641999999999999</v>
      </c>
      <c r="C784" s="2">
        <f>RSI!I784</f>
        <v>54.752544264208304</v>
      </c>
      <c r="D784" s="2">
        <f>MACD!E784</f>
        <v>1.6264968482955666E-2</v>
      </c>
      <c r="E784" s="2">
        <f>MACD!F784</f>
        <v>8.4930684488147053E-3</v>
      </c>
      <c r="F784" s="2">
        <f>'Moving Avg'!D784</f>
        <v>10.5892</v>
      </c>
      <c r="G784" s="2">
        <f>'Moving Avg'!F784</f>
        <v>10.597199999999999</v>
      </c>
      <c r="H784" s="2">
        <f>'Moving Avg'!G784</f>
        <v>10.571840000000002</v>
      </c>
      <c r="I784" s="2">
        <f>'Moving Avg'!H784</f>
        <v>10.337949999999996</v>
      </c>
      <c r="J784" s="6" t="str">
        <f>OBV!F784</f>
        <v>BULLISH</v>
      </c>
      <c r="K784" s="6" t="str">
        <f>OBV!G784</f>
        <v>WEAK</v>
      </c>
      <c r="L784" s="6" t="str">
        <f>OBV!H784</f>
        <v>CONFIRMED BULLISH</v>
      </c>
    </row>
    <row r="785" spans="1:12" ht="13.5" x14ac:dyDescent="0.25">
      <c r="A785" s="3">
        <f>RSI!A785</f>
        <v>43145</v>
      </c>
      <c r="B785" s="2">
        <f>RSI!B785</f>
        <v>10.583</v>
      </c>
      <c r="C785" s="2">
        <f>RSI!I785</f>
        <v>49.61485292276425</v>
      </c>
      <c r="D785" s="2">
        <f>MACD!E785</f>
        <v>1.7913898962117258E-2</v>
      </c>
      <c r="E785" s="2">
        <f>MACD!F785</f>
        <v>1.0377234551475215E-2</v>
      </c>
      <c r="F785" s="2">
        <f>'Moving Avg'!D785</f>
        <v>10.594999999999999</v>
      </c>
      <c r="G785" s="2">
        <f>'Moving Avg'!F785</f>
        <v>10.598649999999999</v>
      </c>
      <c r="H785" s="2">
        <f>'Moving Avg'!G785</f>
        <v>10.570659999999998</v>
      </c>
      <c r="I785" s="2">
        <f>'Moving Avg'!H785</f>
        <v>10.343034999999997</v>
      </c>
      <c r="J785" s="6" t="str">
        <f>OBV!F785</f>
        <v>BULLISH</v>
      </c>
      <c r="K785" s="6" t="str">
        <f>OBV!G785</f>
        <v>NEUTRAL</v>
      </c>
      <c r="L785" s="6" t="str">
        <f>OBV!H785</f>
        <v>CONFIRMED BULLISH</v>
      </c>
    </row>
    <row r="786" spans="1:12" ht="13.5" x14ac:dyDescent="0.25">
      <c r="A786" s="3">
        <f>RSI!A786</f>
        <v>43146</v>
      </c>
      <c r="B786" s="2">
        <f>RSI!B786</f>
        <v>10.583</v>
      </c>
      <c r="C786" s="2">
        <f>RSI!I786</f>
        <v>49.61485292276425</v>
      </c>
      <c r="D786" s="2">
        <f>MACD!E786</f>
        <v>2.3805067867874286E-2</v>
      </c>
      <c r="E786" s="2">
        <f>MACD!F786</f>
        <v>1.306280121475503E-2</v>
      </c>
      <c r="F786" s="2">
        <f>'Moving Avg'!D786</f>
        <v>10.6008</v>
      </c>
      <c r="G786" s="2">
        <f>'Moving Avg'!F786</f>
        <v>10.600099999999999</v>
      </c>
      <c r="H786" s="2">
        <f>'Moving Avg'!G786</f>
        <v>10.570659999999998</v>
      </c>
      <c r="I786" s="2">
        <f>'Moving Avg'!H786</f>
        <v>10.34812</v>
      </c>
      <c r="J786" s="6" t="str">
        <f>OBV!F786</f>
        <v>BULLISH</v>
      </c>
      <c r="K786" s="6" t="str">
        <f>OBV!G786</f>
        <v>NEUTRAL</v>
      </c>
      <c r="L786" s="6" t="str">
        <f>OBV!H786</f>
        <v>CONFIRMED BULLISH</v>
      </c>
    </row>
    <row r="787" spans="1:12" ht="13.5" x14ac:dyDescent="0.25">
      <c r="A787" s="3">
        <f>RSI!A787</f>
        <v>43147</v>
      </c>
      <c r="B787" s="2">
        <f>RSI!B787</f>
        <v>10.635999999999999</v>
      </c>
      <c r="C787" s="2">
        <f>RSI!I787</f>
        <v>54.101815398532814</v>
      </c>
      <c r="D787" s="2">
        <f>MACD!E787</f>
        <v>2.0434273502095479E-2</v>
      </c>
      <c r="E787" s="2">
        <f>MACD!F787</f>
        <v>1.4537095672223121E-2</v>
      </c>
      <c r="F787" s="2">
        <f>'Moving Avg'!D787</f>
        <v>10.6172</v>
      </c>
      <c r="G787" s="2">
        <f>'Moving Avg'!F787</f>
        <v>10.603899999999999</v>
      </c>
      <c r="H787" s="2">
        <f>'Moving Avg'!G787</f>
        <v>10.572899999999999</v>
      </c>
      <c r="I787" s="2">
        <f>'Moving Avg'!H787</f>
        <v>10.35347</v>
      </c>
      <c r="J787" s="6" t="str">
        <f>OBV!F787</f>
        <v>BULLISH</v>
      </c>
      <c r="K787" s="6" t="str">
        <f>OBV!G787</f>
        <v>WEAK</v>
      </c>
      <c r="L787" s="6" t="str">
        <f>OBV!H787</f>
        <v>CONFIRMED BULLISH</v>
      </c>
    </row>
    <row r="788" spans="1:12" ht="13.5" x14ac:dyDescent="0.25">
      <c r="A788" s="3">
        <f>RSI!A788</f>
        <v>43150</v>
      </c>
      <c r="B788" s="2">
        <f>RSI!B788</f>
        <v>10.635999999999999</v>
      </c>
      <c r="C788" s="2">
        <f>RSI!I788</f>
        <v>54.101815398532814</v>
      </c>
      <c r="D788" s="2">
        <f>MACD!E788</f>
        <v>1.2682975654239925E-2</v>
      </c>
      <c r="E788" s="2">
        <f>MACD!F788</f>
        <v>1.4166271668626482E-2</v>
      </c>
      <c r="F788" s="2">
        <f>'Moving Avg'!D788</f>
        <v>10.616</v>
      </c>
      <c r="G788" s="2">
        <f>'Moving Avg'!F788</f>
        <v>10.607699999999998</v>
      </c>
      <c r="H788" s="2">
        <f>'Moving Avg'!G788</f>
        <v>10.576320000000001</v>
      </c>
      <c r="I788" s="2">
        <f>'Moving Avg'!H788</f>
        <v>10.359169999999999</v>
      </c>
      <c r="J788" s="6" t="str">
        <f>OBV!F788</f>
        <v>BULLISH</v>
      </c>
      <c r="K788" s="6" t="str">
        <f>OBV!G788</f>
        <v>NEUTRAL</v>
      </c>
      <c r="L788" s="6" t="str">
        <f>OBV!H788</f>
        <v>BULLISH DIVERGENCE</v>
      </c>
    </row>
    <row r="789" spans="1:12" ht="13.5" x14ac:dyDescent="0.25">
      <c r="A789" s="3">
        <f>RSI!A789</f>
        <v>43151</v>
      </c>
      <c r="B789" s="2">
        <f>RSI!B789</f>
        <v>10.635999999999999</v>
      </c>
      <c r="C789" s="2">
        <f>RSI!I789</f>
        <v>54.101815398532814</v>
      </c>
      <c r="D789" s="2">
        <f>MACD!E789</f>
        <v>1.3999590993201139E-3</v>
      </c>
      <c r="E789" s="2">
        <f>MACD!F789</f>
        <v>1.1613009154765208E-2</v>
      </c>
      <c r="F789" s="2">
        <f>'Moving Avg'!D789</f>
        <v>10.614799999999999</v>
      </c>
      <c r="G789" s="2">
        <f>'Moving Avg'!F789</f>
        <v>10.610349999999999</v>
      </c>
      <c r="H789" s="2">
        <f>'Moving Avg'!G789</f>
        <v>10.579739999999999</v>
      </c>
      <c r="I789" s="2">
        <f>'Moving Avg'!H789</f>
        <v>10.36445</v>
      </c>
      <c r="J789" s="6" t="str">
        <f>OBV!F789</f>
        <v>BULLISH</v>
      </c>
      <c r="K789" s="6" t="str">
        <f>OBV!G789</f>
        <v>NEUTRAL</v>
      </c>
      <c r="L789" s="6" t="str">
        <f>OBV!H789</f>
        <v>BULLISH DIVERGENCE</v>
      </c>
    </row>
    <row r="790" spans="1:12" ht="13.5" x14ac:dyDescent="0.25">
      <c r="A790" s="3">
        <f>RSI!A790</f>
        <v>43152</v>
      </c>
      <c r="B790" s="2">
        <f>RSI!B790</f>
        <v>10.641999999999999</v>
      </c>
      <c r="C790" s="2">
        <f>RSI!I790</f>
        <v>54.672558335169107</v>
      </c>
      <c r="D790" s="2">
        <f>MACD!E790</f>
        <v>-8.834882464784144E-3</v>
      </c>
      <c r="E790" s="2">
        <f>MACD!F790</f>
        <v>7.5234308308553379E-3</v>
      </c>
      <c r="F790" s="2">
        <f>'Moving Avg'!D790</f>
        <v>10.6266</v>
      </c>
      <c r="G790" s="2">
        <f>'Moving Avg'!F790</f>
        <v>10.606199999999999</v>
      </c>
      <c r="H790" s="2">
        <f>'Moving Avg'!G790</f>
        <v>10.580080000000002</v>
      </c>
      <c r="I790" s="2">
        <f>'Moving Avg'!H790</f>
        <v>10.3695</v>
      </c>
      <c r="J790" s="6" t="str">
        <f>OBV!F790</f>
        <v>BULLISH</v>
      </c>
      <c r="K790" s="6" t="str">
        <f>OBV!G790</f>
        <v>WEAK</v>
      </c>
      <c r="L790" s="6" t="str">
        <f>OBV!H790</f>
        <v>CONFIRMED BULLISH</v>
      </c>
    </row>
    <row r="791" spans="1:12" ht="13.5" x14ac:dyDescent="0.25">
      <c r="A791" s="3">
        <f>RSI!A791</f>
        <v>43153</v>
      </c>
      <c r="B791" s="2">
        <f>RSI!B791</f>
        <v>10.731</v>
      </c>
      <c r="C791" s="2">
        <f>RSI!I791</f>
        <v>62.184299667661236</v>
      </c>
      <c r="D791" s="2">
        <f>MACD!E791</f>
        <v>-2.4348392152163001E-2</v>
      </c>
      <c r="E791" s="2">
        <f>MACD!F791</f>
        <v>1.1490662342516699E-3</v>
      </c>
      <c r="F791" s="2">
        <f>'Moving Avg'!D791</f>
        <v>10.6562</v>
      </c>
      <c r="G791" s="2">
        <f>'Moving Avg'!F791</f>
        <v>10.612399999999999</v>
      </c>
      <c r="H791" s="2">
        <f>'Moving Avg'!G791</f>
        <v>10.582200000000002</v>
      </c>
      <c r="I791" s="2">
        <f>'Moving Avg'!H791</f>
        <v>10.374550000000001</v>
      </c>
      <c r="J791" s="6" t="str">
        <f>OBV!F791</f>
        <v>BULLISH</v>
      </c>
      <c r="K791" s="6" t="str">
        <f>OBV!G791</f>
        <v>WEAK</v>
      </c>
      <c r="L791" s="6" t="str">
        <f>OBV!H791</f>
        <v>CONFIRMED BULLISH</v>
      </c>
    </row>
    <row r="792" spans="1:12" ht="13.5" x14ac:dyDescent="0.25">
      <c r="A792" s="3">
        <f>RSI!A792</f>
        <v>43154</v>
      </c>
      <c r="B792" s="2">
        <f>RSI!B792</f>
        <v>10.641999999999999</v>
      </c>
      <c r="C792" s="2">
        <f>RSI!I792</f>
        <v>52.766997910140368</v>
      </c>
      <c r="D792" s="2">
        <f>MACD!E792</f>
        <v>-3.164987817900311E-2</v>
      </c>
      <c r="E792" s="2">
        <f>MACD!F792</f>
        <v>-5.4107226483992863E-3</v>
      </c>
      <c r="F792" s="2">
        <f>'Moving Avg'!D792</f>
        <v>10.657399999999999</v>
      </c>
      <c r="G792" s="2">
        <f>'Moving Avg'!F792</f>
        <v>10.612399999999997</v>
      </c>
      <c r="H792" s="2">
        <f>'Moving Avg'!G792</f>
        <v>10.582540000000003</v>
      </c>
      <c r="I792" s="2">
        <f>'Moving Avg'!H792</f>
        <v>10.378965000000001</v>
      </c>
      <c r="J792" s="6" t="str">
        <f>OBV!F792</f>
        <v>BULLISH</v>
      </c>
      <c r="K792" s="6" t="str">
        <f>OBV!G792</f>
        <v>WEAK</v>
      </c>
      <c r="L792" s="6" t="str">
        <f>OBV!H792</f>
        <v>CONFIRMED BULLISH</v>
      </c>
    </row>
    <row r="793" spans="1:12" ht="13.5" x14ac:dyDescent="0.25">
      <c r="A793" s="3">
        <f>RSI!A793</f>
        <v>43157</v>
      </c>
      <c r="B793" s="2">
        <f>RSI!B793</f>
        <v>10.536</v>
      </c>
      <c r="C793" s="2">
        <f>RSI!I793</f>
        <v>44.184458307088065</v>
      </c>
      <c r="D793" s="2">
        <f>MACD!E793</f>
        <v>-1.6622268904544768E-2</v>
      </c>
      <c r="E793" s="2">
        <f>MACD!F793</f>
        <v>-7.6530318996283824E-3</v>
      </c>
      <c r="F793" s="2">
        <f>'Moving Avg'!D793</f>
        <v>10.6374</v>
      </c>
      <c r="G793" s="2">
        <f>'Moving Avg'!F793</f>
        <v>10.608849999999999</v>
      </c>
      <c r="H793" s="2">
        <f>'Moving Avg'!G793</f>
        <v>10.582780000000003</v>
      </c>
      <c r="I793" s="2">
        <f>'Moving Avg'!H793</f>
        <v>10.382805000000001</v>
      </c>
      <c r="J793" s="6" t="str">
        <f>OBV!F793</f>
        <v>BULLISH</v>
      </c>
      <c r="K793" s="6" t="str">
        <f>OBV!G793</f>
        <v>NEUTRAL</v>
      </c>
      <c r="L793" s="6" t="str">
        <f>OBV!H793</f>
        <v>BULLISH DIVERGENCE</v>
      </c>
    </row>
    <row r="794" spans="1:12" ht="13.5" x14ac:dyDescent="0.25">
      <c r="A794" s="3">
        <f>RSI!A794</f>
        <v>43158</v>
      </c>
      <c r="B794" s="2">
        <f>RSI!B794</f>
        <v>10.536</v>
      </c>
      <c r="C794" s="2">
        <f>RSI!I794</f>
        <v>44.184458307088065</v>
      </c>
      <c r="D794" s="2">
        <f>MACD!E794</f>
        <v>-3.4510961806297757E-3</v>
      </c>
      <c r="E794" s="2">
        <f>MACD!F794</f>
        <v>-6.8126447558286615E-3</v>
      </c>
      <c r="F794" s="2">
        <f>'Moving Avg'!D794</f>
        <v>10.6174</v>
      </c>
      <c r="G794" s="2">
        <f>'Moving Avg'!F794</f>
        <v>10.605599999999999</v>
      </c>
      <c r="H794" s="2">
        <f>'Moving Avg'!G794</f>
        <v>10.585380000000001</v>
      </c>
      <c r="I794" s="2">
        <f>'Moving Avg'!H794</f>
        <v>10.386645000000001</v>
      </c>
      <c r="J794" s="6" t="str">
        <f>OBV!F794</f>
        <v>BULLISH</v>
      </c>
      <c r="K794" s="6" t="str">
        <f>OBV!G794</f>
        <v>NEUTRAL</v>
      </c>
      <c r="L794" s="6" t="str">
        <f>OBV!H794</f>
        <v>BULLISH DIVERGENCE</v>
      </c>
    </row>
    <row r="795" spans="1:12" ht="13.5" x14ac:dyDescent="0.25">
      <c r="A795" s="3">
        <f>RSI!A795</f>
        <v>43159</v>
      </c>
      <c r="B795" s="2">
        <f>RSI!B795</f>
        <v>10.631</v>
      </c>
      <c r="C795" s="2">
        <f>RSI!I795</f>
        <v>52.256045205021145</v>
      </c>
      <c r="D795" s="2">
        <f>MACD!E795</f>
        <v>-7.9984554860441648E-3</v>
      </c>
      <c r="E795" s="2">
        <f>MACD!F795</f>
        <v>-7.0498069018717626E-3</v>
      </c>
      <c r="F795" s="2">
        <f>'Moving Avg'!D795</f>
        <v>10.6152</v>
      </c>
      <c r="G795" s="2">
        <f>'Moving Avg'!F795</f>
        <v>10.606499999999999</v>
      </c>
      <c r="H795" s="2">
        <f>'Moving Avg'!G795</f>
        <v>10.5855</v>
      </c>
      <c r="I795" s="2">
        <f>'Moving Avg'!H795</f>
        <v>10.39096</v>
      </c>
      <c r="J795" s="6" t="str">
        <f>OBV!F795</f>
        <v>BULLISH</v>
      </c>
      <c r="K795" s="6" t="str">
        <f>OBV!G795</f>
        <v>NEUTRAL</v>
      </c>
      <c r="L795" s="6" t="str">
        <f>OBV!H795</f>
        <v>BULLISH DIVERGENCE</v>
      </c>
    </row>
    <row r="796" spans="1:12" ht="13.5" x14ac:dyDescent="0.25">
      <c r="A796" s="3">
        <f>RSI!A796</f>
        <v>43160</v>
      </c>
      <c r="B796" s="2">
        <f>RSI!B796</f>
        <v>10.641999999999999</v>
      </c>
      <c r="C796" s="2">
        <f>RSI!I796</f>
        <v>53.101741182784146</v>
      </c>
      <c r="D796" s="2">
        <f>MACD!E796</f>
        <v>-1.2831874252553277E-2</v>
      </c>
      <c r="E796" s="2">
        <f>MACD!F796</f>
        <v>-8.2062203720080669E-3</v>
      </c>
      <c r="F796" s="2">
        <f>'Moving Avg'!D796</f>
        <v>10.597399999999999</v>
      </c>
      <c r="G796" s="2">
        <f>'Moving Avg'!F796</f>
        <v>10.606499999999999</v>
      </c>
      <c r="H796" s="2">
        <f>'Moving Avg'!G796</f>
        <v>10.590220000000002</v>
      </c>
      <c r="I796" s="2">
        <f>'Moving Avg'!H796</f>
        <v>10.39533</v>
      </c>
      <c r="J796" s="6" t="str">
        <f>OBV!F796</f>
        <v>BULLISH</v>
      </c>
      <c r="K796" s="6" t="str">
        <f>OBV!G796</f>
        <v>NEUTRAL</v>
      </c>
      <c r="L796" s="6" t="str">
        <f>OBV!H796</f>
        <v>BULLISH DIVERGENCE</v>
      </c>
    </row>
    <row r="797" spans="1:12" ht="13.5" x14ac:dyDescent="0.25">
      <c r="A797" s="3">
        <f>RSI!A797</f>
        <v>43161</v>
      </c>
      <c r="B797" s="2">
        <f>RSI!B797</f>
        <v>10.583</v>
      </c>
      <c r="C797" s="2">
        <f>RSI!I797</f>
        <v>48.17292211863694</v>
      </c>
      <c r="D797" s="2">
        <f>MACD!E797</f>
        <v>-4.6206567704452084E-3</v>
      </c>
      <c r="E797" s="2">
        <f>MACD!F797</f>
        <v>-7.4891076516954954E-3</v>
      </c>
      <c r="F797" s="2">
        <f>'Moving Avg'!D797</f>
        <v>10.585599999999999</v>
      </c>
      <c r="G797" s="2">
        <f>'Moving Avg'!F797</f>
        <v>10.604999999999999</v>
      </c>
      <c r="H797" s="2">
        <f>'Moving Avg'!G797</f>
        <v>10.590800000000002</v>
      </c>
      <c r="I797" s="2">
        <f>'Moving Avg'!H797</f>
        <v>10.399405</v>
      </c>
      <c r="J797" s="6" t="str">
        <f>OBV!F797</f>
        <v>BULLISH</v>
      </c>
      <c r="K797" s="6" t="str">
        <f>OBV!G797</f>
        <v>NEUTRAL</v>
      </c>
      <c r="L797" s="6" t="str">
        <f>OBV!H797</f>
        <v>BULLISH DIVERGENCE</v>
      </c>
    </row>
    <row r="798" spans="1:12" ht="13.5" x14ac:dyDescent="0.25">
      <c r="A798" s="3">
        <f>RSI!A798</f>
        <v>43164</v>
      </c>
      <c r="B798" s="2">
        <f>RSI!B798</f>
        <v>10.406000000000001</v>
      </c>
      <c r="C798" s="2">
        <f>RSI!I798</f>
        <v>37.059661479020143</v>
      </c>
      <c r="D798" s="2">
        <f>MACD!E798</f>
        <v>1.558039005195333E-2</v>
      </c>
      <c r="E798" s="2">
        <f>MACD!F798</f>
        <v>-2.8752081109657303E-3</v>
      </c>
      <c r="F798" s="2">
        <f>'Moving Avg'!D798</f>
        <v>10.5596</v>
      </c>
      <c r="G798" s="2">
        <f>'Moving Avg'!F798</f>
        <v>10.596149999999998</v>
      </c>
      <c r="H798" s="2">
        <f>'Moving Avg'!G798</f>
        <v>10.587840000000002</v>
      </c>
      <c r="I798" s="2">
        <f>'Moving Avg'!H798</f>
        <v>10.402594999999998</v>
      </c>
      <c r="J798" s="6" t="str">
        <f>OBV!F798</f>
        <v>BULLISH</v>
      </c>
      <c r="K798" s="6" t="str">
        <f>OBV!G798</f>
        <v>NEUTRAL</v>
      </c>
      <c r="L798" s="6" t="str">
        <f>OBV!H798</f>
        <v>BULLISH DIVERGENCE</v>
      </c>
    </row>
    <row r="799" spans="1:12" ht="13.5" x14ac:dyDescent="0.25">
      <c r="A799" s="3">
        <f>RSI!A799</f>
        <v>43165</v>
      </c>
      <c r="B799" s="2">
        <f>RSI!B799</f>
        <v>10.635999999999999</v>
      </c>
      <c r="C799" s="2">
        <f>RSI!I799</f>
        <v>52.420037771235215</v>
      </c>
      <c r="D799" s="2">
        <f>MACD!E799</f>
        <v>1.681391231962337E-2</v>
      </c>
      <c r="E799" s="2">
        <f>MACD!F799</f>
        <v>1.06261597515209E-3</v>
      </c>
      <c r="F799" s="2">
        <f>'Moving Avg'!D799</f>
        <v>10.579599999999999</v>
      </c>
      <c r="G799" s="2">
        <f>'Moving Avg'!F799</f>
        <v>10.600249999999999</v>
      </c>
      <c r="H799" s="2">
        <f>'Moving Avg'!G799</f>
        <v>10.589600000000001</v>
      </c>
      <c r="I799" s="2">
        <f>'Moving Avg'!H799</f>
        <v>10.407545000000002</v>
      </c>
      <c r="J799" s="6" t="str">
        <f>OBV!F799</f>
        <v>BULLISH</v>
      </c>
      <c r="K799" s="6" t="str">
        <f>OBV!G799</f>
        <v>WEAK</v>
      </c>
      <c r="L799" s="6" t="str">
        <f>OBV!H799</f>
        <v>CONFIRMED BULLISH</v>
      </c>
    </row>
    <row r="800" spans="1:12" ht="13.5" x14ac:dyDescent="0.25">
      <c r="A800" s="3">
        <f>RSI!A800</f>
        <v>43166</v>
      </c>
      <c r="B800" s="2">
        <f>RSI!B800</f>
        <v>10.641999999999999</v>
      </c>
      <c r="C800" s="2">
        <f>RSI!I800</f>
        <v>52.744032198421294</v>
      </c>
      <c r="D800" s="2">
        <f>MACD!E800</f>
        <v>1.806736808694609E-2</v>
      </c>
      <c r="E800" s="2">
        <f>MACD!F800</f>
        <v>4.4635663975108901E-3</v>
      </c>
      <c r="F800" s="2">
        <f>'Moving Avg'!D800</f>
        <v>10.581799999999998</v>
      </c>
      <c r="G800" s="2">
        <f>'Moving Avg'!F800</f>
        <v>10.604649999999998</v>
      </c>
      <c r="H800" s="2">
        <f>'Moving Avg'!G800</f>
        <v>10.590060000000003</v>
      </c>
      <c r="I800" s="2">
        <f>'Moving Avg'!H800</f>
        <v>10.4125</v>
      </c>
      <c r="J800" s="6" t="str">
        <f>OBV!F800</f>
        <v>BULLISH</v>
      </c>
      <c r="K800" s="6" t="str">
        <f>OBV!G800</f>
        <v>WEAK</v>
      </c>
      <c r="L800" s="6" t="str">
        <f>OBV!H800</f>
        <v>CONFIRMED BULLISH</v>
      </c>
    </row>
    <row r="801" spans="1:12" ht="13.5" x14ac:dyDescent="0.25">
      <c r="A801" s="3">
        <f>RSI!A801</f>
        <v>43167</v>
      </c>
      <c r="B801" s="2">
        <f>RSI!B801</f>
        <v>10.641999999999999</v>
      </c>
      <c r="C801" s="2">
        <f>RSI!I801</f>
        <v>52.744032198421287</v>
      </c>
      <c r="D801" s="2">
        <f>MACD!E801</f>
        <v>3.2535832085992311E-2</v>
      </c>
      <c r="E801" s="2">
        <f>MACD!F801</f>
        <v>1.0078019535207174E-2</v>
      </c>
      <c r="F801" s="2">
        <f>'Moving Avg'!D801</f>
        <v>10.581799999999998</v>
      </c>
      <c r="G801" s="2">
        <f>'Moving Avg'!F801</f>
        <v>10.609049999999998</v>
      </c>
      <c r="H801" s="2">
        <f>'Moving Avg'!G801</f>
        <v>10.590520000000003</v>
      </c>
      <c r="I801" s="2">
        <f>'Moving Avg'!H801</f>
        <v>10.416400000000001</v>
      </c>
      <c r="J801" s="6" t="str">
        <f>OBV!F801</f>
        <v>BULLISH</v>
      </c>
      <c r="K801" s="6" t="str">
        <f>OBV!G801</f>
        <v>NEUTRAL</v>
      </c>
      <c r="L801" s="6" t="str">
        <f>OBV!H801</f>
        <v>NEUTRAL</v>
      </c>
    </row>
    <row r="802" spans="1:12" ht="13.5" x14ac:dyDescent="0.25">
      <c r="A802" s="3">
        <f>RSI!A802</f>
        <v>43168</v>
      </c>
      <c r="B802" s="2">
        <f>RSI!B802</f>
        <v>10.743</v>
      </c>
      <c r="C802" s="2">
        <f>RSI!I802</f>
        <v>58.289050834946103</v>
      </c>
      <c r="D802" s="2">
        <f>MACD!E802</f>
        <v>2.3341200380563976E-2</v>
      </c>
      <c r="E802" s="2">
        <f>MACD!F802</f>
        <v>1.2730655704278535E-2</v>
      </c>
      <c r="F802" s="2">
        <f>'Moving Avg'!D802</f>
        <v>10.613800000000001</v>
      </c>
      <c r="G802" s="2">
        <f>'Moving Avg'!F802</f>
        <v>10.618499999999997</v>
      </c>
      <c r="H802" s="2">
        <f>'Moving Avg'!G802</f>
        <v>10.595840000000001</v>
      </c>
      <c r="I802" s="2">
        <f>'Moving Avg'!H802</f>
        <v>10.421065</v>
      </c>
      <c r="J802" s="6" t="str">
        <f>OBV!F802</f>
        <v>BULLISH</v>
      </c>
      <c r="K802" s="6" t="str">
        <f>OBV!G802</f>
        <v>WEAK</v>
      </c>
      <c r="L802" s="6" t="str">
        <f>OBV!H802</f>
        <v>CONFIRMED BULLISH</v>
      </c>
    </row>
    <row r="803" spans="1:12" ht="13.5" x14ac:dyDescent="0.25">
      <c r="A803" s="3">
        <f>RSI!A803</f>
        <v>43171</v>
      </c>
      <c r="B803" s="2">
        <f>RSI!B803</f>
        <v>10.743</v>
      </c>
      <c r="C803" s="2">
        <f>RSI!I803</f>
        <v>58.289050834946103</v>
      </c>
      <c r="D803" s="2">
        <f>MACD!E803</f>
        <v>-1.5872569428410088E-3</v>
      </c>
      <c r="E803" s="2">
        <f>MACD!F803</f>
        <v>9.8670731748546278E-3</v>
      </c>
      <c r="F803" s="2">
        <f>'Moving Avg'!D803</f>
        <v>10.6812</v>
      </c>
      <c r="G803" s="2">
        <f>'Moving Avg'!F803</f>
        <v>10.623549999999998</v>
      </c>
      <c r="H803" s="2">
        <f>'Moving Avg'!G803</f>
        <v>10.599280000000004</v>
      </c>
      <c r="I803" s="2">
        <f>'Moving Avg'!H803</f>
        <v>10.426455000000001</v>
      </c>
      <c r="J803" s="6" t="str">
        <f>OBV!F803</f>
        <v>BULLISH</v>
      </c>
      <c r="K803" s="6" t="str">
        <f>OBV!G803</f>
        <v>WEAK</v>
      </c>
      <c r="L803" s="6" t="str">
        <f>OBV!H803</f>
        <v>CONFIRMED BULLISH</v>
      </c>
    </row>
    <row r="804" spans="1:12" ht="13.5" x14ac:dyDescent="0.25">
      <c r="A804" s="3">
        <f>RSI!A804</f>
        <v>43172</v>
      </c>
      <c r="B804" s="2">
        <f>RSI!B804</f>
        <v>10.641999999999999</v>
      </c>
      <c r="C804" s="2">
        <f>RSI!I804</f>
        <v>51.306867970350908</v>
      </c>
      <c r="D804" s="2">
        <f>MACD!E804</f>
        <v>-1.5977504054422553E-2</v>
      </c>
      <c r="E804" s="2">
        <f>MACD!F804</f>
        <v>4.6981577289991923E-3</v>
      </c>
      <c r="F804" s="2">
        <f>'Moving Avg'!D804</f>
        <v>10.682400000000001</v>
      </c>
      <c r="G804" s="2">
        <f>'Moving Avg'!F804</f>
        <v>10.623549999999998</v>
      </c>
      <c r="H804" s="2">
        <f>'Moving Avg'!G804</f>
        <v>10.602700000000002</v>
      </c>
      <c r="I804" s="2">
        <f>'Moving Avg'!H804</f>
        <v>10.431340000000001</v>
      </c>
      <c r="J804" s="6" t="str">
        <f>OBV!F804</f>
        <v>BULLISH</v>
      </c>
      <c r="K804" s="6" t="str">
        <f>OBV!G804</f>
        <v>WEAK</v>
      </c>
      <c r="L804" s="6" t="str">
        <f>OBV!H804</f>
        <v>CONFIRMED BULLISH</v>
      </c>
    </row>
    <row r="805" spans="1:12" ht="13.5" x14ac:dyDescent="0.25">
      <c r="A805" s="3">
        <f>RSI!A805</f>
        <v>43173</v>
      </c>
      <c r="B805" s="2">
        <f>RSI!B805</f>
        <v>10.641999999999999</v>
      </c>
      <c r="C805" s="2">
        <f>RSI!I805</f>
        <v>51.306867970350915</v>
      </c>
      <c r="D805" s="2">
        <f>MACD!E805</f>
        <v>-1.3662426958887863E-2</v>
      </c>
      <c r="E805" s="2">
        <f>MACD!F805</f>
        <v>1.0260407914217812E-3</v>
      </c>
      <c r="F805" s="2">
        <f>'Moving Avg'!D805</f>
        <v>10.682399999999998</v>
      </c>
      <c r="G805" s="2">
        <f>'Moving Avg'!F805</f>
        <v>10.626499999999998</v>
      </c>
      <c r="H805" s="2">
        <f>'Moving Avg'!G805</f>
        <v>10.605540000000003</v>
      </c>
      <c r="I805" s="2">
        <f>'Moving Avg'!H805</f>
        <v>10.436225</v>
      </c>
      <c r="J805" s="6" t="str">
        <f>OBV!F805</f>
        <v>BULLISH</v>
      </c>
      <c r="K805" s="6" t="str">
        <f>OBV!G805</f>
        <v>NEUTRAL</v>
      </c>
      <c r="L805" s="6" t="str">
        <f>OBV!H805</f>
        <v>NEUTRAL</v>
      </c>
    </row>
    <row r="806" spans="1:12" ht="13.5" x14ac:dyDescent="0.25">
      <c r="A806" s="3">
        <f>RSI!A806</f>
        <v>43174</v>
      </c>
      <c r="B806" s="2">
        <f>RSI!B806</f>
        <v>10.631</v>
      </c>
      <c r="C806" s="2">
        <f>RSI!I806</f>
        <v>50.542154631402873</v>
      </c>
      <c r="D806" s="2">
        <f>MACD!E806</f>
        <v>-9.3111565625711989E-3</v>
      </c>
      <c r="E806" s="2">
        <f>MACD!F806</f>
        <v>-1.041398679376815E-3</v>
      </c>
      <c r="F806" s="2">
        <f>'Moving Avg'!D806</f>
        <v>10.680199999999999</v>
      </c>
      <c r="G806" s="2">
        <f>'Moving Avg'!F806</f>
        <v>10.628899999999998</v>
      </c>
      <c r="H806" s="2">
        <f>'Moving Avg'!G806</f>
        <v>10.60768</v>
      </c>
      <c r="I806" s="2">
        <f>'Moving Avg'!H806</f>
        <v>10.440889999999998</v>
      </c>
      <c r="J806" s="6" t="str">
        <f>OBV!F806</f>
        <v>BEARISH</v>
      </c>
      <c r="K806" s="6" t="str">
        <f>OBV!G806</f>
        <v>STRONG</v>
      </c>
      <c r="L806" s="6" t="str">
        <f>OBV!H806</f>
        <v>CONFIRMED BEARISH</v>
      </c>
    </row>
    <row r="807" spans="1:12" ht="13.5" x14ac:dyDescent="0.25">
      <c r="A807" s="3">
        <f>RSI!A807</f>
        <v>43175</v>
      </c>
      <c r="B807" s="2">
        <f>RSI!B807</f>
        <v>10.641999999999999</v>
      </c>
      <c r="C807" s="2">
        <f>RSI!I807</f>
        <v>51.32347192860756</v>
      </c>
      <c r="D807" s="2">
        <f>MACD!E807</f>
        <v>-1.5562313299785302E-2</v>
      </c>
      <c r="E807" s="2">
        <f>MACD!F807</f>
        <v>-3.9455816034585124E-3</v>
      </c>
      <c r="F807" s="2">
        <f>'Moving Avg'!D807</f>
        <v>10.66</v>
      </c>
      <c r="G807" s="2">
        <f>'Moving Avg'!F807</f>
        <v>10.629199999999999</v>
      </c>
      <c r="H807" s="2">
        <f>'Moving Avg'!G807</f>
        <v>10.610280000000003</v>
      </c>
      <c r="I807" s="2">
        <f>'Moving Avg'!H807</f>
        <v>10.445494999999996</v>
      </c>
      <c r="J807" s="6" t="str">
        <f>OBV!F807</f>
        <v>BEARISH</v>
      </c>
      <c r="K807" s="6" t="str">
        <f>OBV!G807</f>
        <v>STRONG</v>
      </c>
      <c r="L807" s="6" t="str">
        <f>OBV!H807</f>
        <v>CONFIRMED BEARISH</v>
      </c>
    </row>
    <row r="808" spans="1:12" ht="13.5" x14ac:dyDescent="0.25">
      <c r="A808" s="3">
        <f>RSI!A808</f>
        <v>43178</v>
      </c>
      <c r="B808" s="2">
        <f>RSI!B808</f>
        <v>10.641999999999999</v>
      </c>
      <c r="C808" s="2">
        <f>RSI!I808</f>
        <v>51.323471928607567</v>
      </c>
      <c r="D808" s="2">
        <f>MACD!E808</f>
        <v>-4.8185728825524521E-2</v>
      </c>
      <c r="E808" s="2">
        <f>MACD!F808</f>
        <v>-1.2793611047871715E-2</v>
      </c>
      <c r="F808" s="2">
        <f>'Moving Avg'!D808</f>
        <v>10.639799999999999</v>
      </c>
      <c r="G808" s="2">
        <f>'Moving Avg'!F808</f>
        <v>10.629499999999998</v>
      </c>
      <c r="H808" s="2">
        <f>'Moving Avg'!G808</f>
        <v>10.613220000000004</v>
      </c>
      <c r="I808" s="2">
        <f>'Moving Avg'!H808</f>
        <v>10.450099999999997</v>
      </c>
      <c r="J808" s="6" t="str">
        <f>OBV!F808</f>
        <v>BEARISH</v>
      </c>
      <c r="K808" s="6" t="str">
        <f>OBV!G808</f>
        <v>STRONG</v>
      </c>
      <c r="L808" s="6" t="str">
        <f>OBV!H808</f>
        <v>CONFIRMED BEARISH</v>
      </c>
    </row>
    <row r="809" spans="1:12" ht="13.5" x14ac:dyDescent="0.25">
      <c r="A809" s="3">
        <f>RSI!A809</f>
        <v>43180</v>
      </c>
      <c r="B809" s="2">
        <f>RSI!B809</f>
        <v>10.641999999999999</v>
      </c>
      <c r="C809" s="2">
        <f>RSI!I809</f>
        <v>51.323471928607567</v>
      </c>
      <c r="D809" s="2">
        <f>MACD!E809</f>
        <v>-4.0501103054232601E-2</v>
      </c>
      <c r="E809" s="2">
        <f>MACD!F809</f>
        <v>-1.8335109449143894E-2</v>
      </c>
      <c r="F809" s="2">
        <f>'Moving Avg'!D809</f>
        <v>10.639799999999999</v>
      </c>
      <c r="G809" s="2">
        <f>'Moving Avg'!F809</f>
        <v>10.629799999999999</v>
      </c>
      <c r="H809" s="2">
        <f>'Moving Avg'!G809</f>
        <v>10.615580000000001</v>
      </c>
      <c r="I809" s="2">
        <f>'Moving Avg'!H809</f>
        <v>10.454704999999997</v>
      </c>
      <c r="J809" s="6" t="str">
        <f>OBV!F809</f>
        <v>BULLISH</v>
      </c>
      <c r="K809" s="6" t="str">
        <f>OBV!G809</f>
        <v>NEUTRAL</v>
      </c>
      <c r="L809" s="6" t="str">
        <f>OBV!H809</f>
        <v>NEUTRAL</v>
      </c>
    </row>
    <row r="810" spans="1:12" ht="13.5" x14ac:dyDescent="0.25">
      <c r="A810" s="3">
        <f>RSI!A810</f>
        <v>43181</v>
      </c>
      <c r="B810" s="2">
        <f>RSI!B810</f>
        <v>10.641999999999999</v>
      </c>
      <c r="C810" s="2">
        <f>RSI!I810</f>
        <v>51.323471928607567</v>
      </c>
      <c r="D810" s="2">
        <f>MACD!E810</f>
        <v>-3.3164132970695093E-2</v>
      </c>
      <c r="E810" s="2">
        <f>MACD!F810</f>
        <v>-2.1300914153454135E-2</v>
      </c>
      <c r="F810" s="2">
        <f>'Moving Avg'!D810</f>
        <v>10.639799999999999</v>
      </c>
      <c r="G810" s="2">
        <f>'Moving Avg'!F810</f>
        <v>10.629799999999999</v>
      </c>
      <c r="H810" s="2">
        <f>'Moving Avg'!G810</f>
        <v>10.613200000000004</v>
      </c>
      <c r="I810" s="2">
        <f>'Moving Avg'!H810</f>
        <v>10.459544999999997</v>
      </c>
      <c r="J810" s="6" t="str">
        <f>OBV!F810</f>
        <v>BULLISH</v>
      </c>
      <c r="K810" s="6" t="str">
        <f>OBV!G810</f>
        <v>NEUTRAL</v>
      </c>
      <c r="L810" s="6" t="str">
        <f>OBV!H810</f>
        <v>NEUTRAL</v>
      </c>
    </row>
    <row r="811" spans="1:12" ht="13.5" x14ac:dyDescent="0.25">
      <c r="A811" s="3">
        <f>RSI!A811</f>
        <v>43182</v>
      </c>
      <c r="B811" s="2">
        <f>RSI!B811</f>
        <v>10.648</v>
      </c>
      <c r="C811" s="2">
        <f>RSI!I811</f>
        <v>51.881176933365786</v>
      </c>
      <c r="D811" s="2">
        <f>MACD!E811</f>
        <v>-2.7482300193327092E-2</v>
      </c>
      <c r="E811" s="2">
        <f>MACD!F811</f>
        <v>-2.2537191361428729E-2</v>
      </c>
      <c r="F811" s="2">
        <f>'Moving Avg'!D811</f>
        <v>10.643199999999998</v>
      </c>
      <c r="G811" s="2">
        <f>'Moving Avg'!F811</f>
        <v>10.625649999999997</v>
      </c>
      <c r="H811" s="2">
        <f>'Moving Avg'!G811</f>
        <v>10.61556</v>
      </c>
      <c r="I811" s="2">
        <f>'Moving Avg'!H811</f>
        <v>10.464414999999999</v>
      </c>
      <c r="J811" s="6" t="str">
        <f>OBV!F811</f>
        <v>BULLISH</v>
      </c>
      <c r="K811" s="6" t="str">
        <f>OBV!G811</f>
        <v>WEAK</v>
      </c>
      <c r="L811" s="6" t="str">
        <f>OBV!H811</f>
        <v>CONFIRMED BULLISH</v>
      </c>
    </row>
    <row r="812" spans="1:12" ht="13.5" x14ac:dyDescent="0.25">
      <c r="A812" s="3">
        <f>RSI!A812</f>
        <v>43185</v>
      </c>
      <c r="B812" s="2">
        <f>RSI!B812</f>
        <v>10.648</v>
      </c>
      <c r="C812" s="2">
        <f>RSI!I812</f>
        <v>51.881176933365786</v>
      </c>
      <c r="D812" s="2">
        <f>MACD!E812</f>
        <v>-7.2474477302240103E-3</v>
      </c>
      <c r="E812" s="2">
        <f>MACD!F812</f>
        <v>-1.9479242635187785E-2</v>
      </c>
      <c r="F812" s="2">
        <f>'Moving Avg'!D812</f>
        <v>10.644399999999999</v>
      </c>
      <c r="G812" s="2">
        <f>'Moving Avg'!F812</f>
        <v>10.625949999999998</v>
      </c>
      <c r="H812" s="2">
        <f>'Moving Avg'!G812</f>
        <v>10.617920000000002</v>
      </c>
      <c r="I812" s="2">
        <f>'Moving Avg'!H812</f>
        <v>10.469285000000003</v>
      </c>
      <c r="J812" s="6" t="str">
        <f>OBV!F812</f>
        <v>BULLISH</v>
      </c>
      <c r="K812" s="6" t="str">
        <f>OBV!G812</f>
        <v>WEAK</v>
      </c>
      <c r="L812" s="6" t="str">
        <f>OBV!H812</f>
        <v>CONFIRMED BULLISH</v>
      </c>
    </row>
    <row r="813" spans="1:12" ht="13.5" x14ac:dyDescent="0.25">
      <c r="A813" s="3">
        <f>RSI!A813</f>
        <v>43186</v>
      </c>
      <c r="B813" s="2">
        <f>RSI!B813</f>
        <v>10.737</v>
      </c>
      <c r="C813" s="2">
        <f>RSI!I813</f>
        <v>59.803938297976401</v>
      </c>
      <c r="D813" s="2">
        <f>MACD!E813</f>
        <v>3.1786896437768775E-3</v>
      </c>
      <c r="E813" s="2">
        <f>MACD!F813</f>
        <v>-1.4947656179394853E-2</v>
      </c>
      <c r="F813" s="2">
        <f>'Moving Avg'!D813</f>
        <v>10.663399999999999</v>
      </c>
      <c r="G813" s="2">
        <f>'Moving Avg'!F813</f>
        <v>10.635999999999997</v>
      </c>
      <c r="H813" s="2">
        <f>'Moving Avg'!G813</f>
        <v>10.620999999999999</v>
      </c>
      <c r="I813" s="2">
        <f>'Moving Avg'!H813</f>
        <v>10.474600000000002</v>
      </c>
      <c r="J813" s="6" t="str">
        <f>OBV!F813</f>
        <v>BULLISH</v>
      </c>
      <c r="K813" s="6" t="str">
        <f>OBV!G813</f>
        <v>WEAK</v>
      </c>
      <c r="L813" s="6" t="str">
        <f>OBV!H813</f>
        <v>CONFIRMED BULLISH</v>
      </c>
    </row>
    <row r="814" spans="1:12" ht="13.5" x14ac:dyDescent="0.25">
      <c r="A814" s="3">
        <f>RSI!A814</f>
        <v>43187</v>
      </c>
      <c r="B814" s="2">
        <f>RSI!B814</f>
        <v>10.814</v>
      </c>
      <c r="C814" s="2">
        <f>RSI!I814</f>
        <v>65.150168586965691</v>
      </c>
      <c r="D814" s="2">
        <f>MACD!E814</f>
        <v>-9.8626977656959269E-3</v>
      </c>
      <c r="E814" s="2">
        <f>MACD!F814</f>
        <v>-1.393066449665507E-2</v>
      </c>
      <c r="F814" s="2">
        <f>'Moving Avg'!D814</f>
        <v>10.697799999999999</v>
      </c>
      <c r="G814" s="2">
        <f>'Moving Avg'!F814</f>
        <v>10.649899999999997</v>
      </c>
      <c r="H814" s="2">
        <f>'Moving Avg'!G814</f>
        <v>10.622059999999999</v>
      </c>
      <c r="I814" s="2">
        <f>'Moving Avg'!H814</f>
        <v>10.480300000000005</v>
      </c>
      <c r="J814" s="6" t="str">
        <f>OBV!F814</f>
        <v>BULLISH</v>
      </c>
      <c r="K814" s="6" t="str">
        <f>OBV!G814</f>
        <v>WEAK</v>
      </c>
      <c r="L814" s="6" t="str">
        <f>OBV!H814</f>
        <v>CONFIRMED BULLISH</v>
      </c>
    </row>
    <row r="815" spans="1:12" ht="13.5" x14ac:dyDescent="0.25">
      <c r="A815" s="3">
        <f>RSI!A815</f>
        <v>43188</v>
      </c>
      <c r="B815" s="2">
        <f>RSI!B815</f>
        <v>10.814</v>
      </c>
      <c r="C815" s="2">
        <f>RSI!I815</f>
        <v>65.150168586965691</v>
      </c>
      <c r="D815" s="2">
        <f>MACD!E815</f>
        <v>-2.1928027527925664E-2</v>
      </c>
      <c r="E815" s="2">
        <f>MACD!F815</f>
        <v>-1.5530137102909191E-2</v>
      </c>
      <c r="F815" s="2">
        <f>'Moving Avg'!D815</f>
        <v>10.732200000000001</v>
      </c>
      <c r="G815" s="2">
        <f>'Moving Avg'!F815</f>
        <v>10.659049999999997</v>
      </c>
      <c r="H815" s="2">
        <f>'Moving Avg'!G815</f>
        <v>10.627260000000001</v>
      </c>
      <c r="I815" s="2">
        <f>'Moving Avg'!H815</f>
        <v>10.486000000000004</v>
      </c>
      <c r="J815" s="6" t="str">
        <f>OBV!F815</f>
        <v>BULLISH</v>
      </c>
      <c r="K815" s="6" t="str">
        <f>OBV!G815</f>
        <v>WEAK</v>
      </c>
      <c r="L815" s="6" t="str">
        <f>OBV!H815</f>
        <v>CONFIRMED BULLISH</v>
      </c>
    </row>
    <row r="816" spans="1:12" ht="13.5" x14ac:dyDescent="0.25">
      <c r="A816" s="3">
        <f>RSI!A816</f>
        <v>43189</v>
      </c>
      <c r="B816" s="2">
        <f>RSI!B816</f>
        <v>10.814</v>
      </c>
      <c r="C816" s="2">
        <f>RSI!I816</f>
        <v>65.150168586965691</v>
      </c>
      <c r="D816" s="2">
        <f>MACD!E816</f>
        <v>-3.4783450817103656E-2</v>
      </c>
      <c r="E816" s="2">
        <f>MACD!F816</f>
        <v>-1.9380799845748087E-2</v>
      </c>
      <c r="F816" s="2">
        <f>'Moving Avg'!D816</f>
        <v>10.7654</v>
      </c>
      <c r="G816" s="2">
        <f>'Moving Avg'!F816</f>
        <v>10.667649999999998</v>
      </c>
      <c r="H816" s="2">
        <f>'Moving Avg'!G816</f>
        <v>10.632459999999998</v>
      </c>
      <c r="I816" s="2">
        <f>'Moving Avg'!H816</f>
        <v>10.490830000000001</v>
      </c>
      <c r="J816" s="6" t="str">
        <f>OBV!F816</f>
        <v>BULLISH</v>
      </c>
      <c r="K816" s="6" t="str">
        <f>OBV!G816</f>
        <v>WEAK</v>
      </c>
      <c r="L816" s="6" t="str">
        <f>OBV!H816</f>
        <v>CONFIRMED BULLISH</v>
      </c>
    </row>
    <row r="817" spans="1:12" ht="13.5" x14ac:dyDescent="0.25">
      <c r="A817" s="3">
        <f>RSI!A817</f>
        <v>43192</v>
      </c>
      <c r="B817" s="2">
        <f>RSI!B817</f>
        <v>11.044</v>
      </c>
      <c r="C817" s="2">
        <f>RSI!I817</f>
        <v>76.707746447986878</v>
      </c>
      <c r="D817" s="2">
        <f>MACD!E817</f>
        <v>-6.1889170478799826E-2</v>
      </c>
      <c r="E817" s="2">
        <f>MACD!F817</f>
        <v>-2.7882473972358435E-2</v>
      </c>
      <c r="F817" s="2">
        <f>'Moving Avg'!D817</f>
        <v>10.8446</v>
      </c>
      <c r="G817" s="2">
        <f>'Moving Avg'!F817</f>
        <v>10.690699999999998</v>
      </c>
      <c r="H817" s="2">
        <f>'Moving Avg'!G817</f>
        <v>10.642140000000001</v>
      </c>
      <c r="I817" s="2">
        <f>'Moving Avg'!H817</f>
        <v>10.496974999999997</v>
      </c>
      <c r="J817" s="6" t="str">
        <f>OBV!F817</f>
        <v>BULLISH</v>
      </c>
      <c r="K817" s="6" t="str">
        <f>OBV!G817</f>
        <v>WEAK</v>
      </c>
      <c r="L817" s="6" t="str">
        <f>OBV!H817</f>
        <v>CONFIRMED BULLISH</v>
      </c>
    </row>
    <row r="818" spans="1:12" ht="13.5" x14ac:dyDescent="0.25">
      <c r="A818" s="3">
        <f>RSI!A818</f>
        <v>43193</v>
      </c>
      <c r="B818" s="2">
        <f>RSI!B818</f>
        <v>10.766999999999999</v>
      </c>
      <c r="C818" s="2">
        <f>RSI!I818</f>
        <v>53.636792148760421</v>
      </c>
      <c r="D818" s="2">
        <f>MACD!E818</f>
        <v>-6.6483233798035002E-2</v>
      </c>
      <c r="E818" s="2">
        <f>MACD!F818</f>
        <v>-3.5602625937493748E-2</v>
      </c>
      <c r="F818" s="2">
        <f>'Moving Avg'!D818</f>
        <v>10.8506</v>
      </c>
      <c r="G818" s="2">
        <f>'Moving Avg'!F818</f>
        <v>10.708749999999998</v>
      </c>
      <c r="H818" s="2">
        <f>'Moving Avg'!G818</f>
        <v>10.646280000000001</v>
      </c>
      <c r="I818" s="2">
        <f>'Moving Avg'!H818</f>
        <v>10.501569999999999</v>
      </c>
      <c r="J818" s="6" t="str">
        <f>OBV!F818</f>
        <v>BULLISH</v>
      </c>
      <c r="K818" s="6" t="str">
        <f>OBV!G818</f>
        <v>WEAK</v>
      </c>
      <c r="L818" s="6" t="str">
        <f>OBV!H818</f>
        <v>CONFIRMED BULLISH</v>
      </c>
    </row>
    <row r="819" spans="1:12" ht="13.5" x14ac:dyDescent="0.25">
      <c r="A819" s="3">
        <f>RSI!A819</f>
        <v>43194</v>
      </c>
      <c r="B819" s="2">
        <f>RSI!B819</f>
        <v>11.086</v>
      </c>
      <c r="C819" s="2">
        <f>RSI!I819</f>
        <v>66.232463284073248</v>
      </c>
      <c r="D819" s="2">
        <f>MACD!E819</f>
        <v>-9.4379058520532411E-2</v>
      </c>
      <c r="E819" s="2">
        <f>MACD!F819</f>
        <v>-4.7357912454101481E-2</v>
      </c>
      <c r="F819" s="2">
        <f>'Moving Avg'!D819</f>
        <v>10.904999999999998</v>
      </c>
      <c r="G819" s="2">
        <f>'Moving Avg'!F819</f>
        <v>10.731249999999999</v>
      </c>
      <c r="H819" s="2">
        <f>'Moving Avg'!G819</f>
        <v>10.656340000000002</v>
      </c>
      <c r="I819" s="2">
        <f>'Moving Avg'!H819</f>
        <v>10.507384999999999</v>
      </c>
      <c r="J819" s="6" t="str">
        <f>OBV!F819</f>
        <v>BULLISH</v>
      </c>
      <c r="K819" s="6" t="str">
        <f>OBV!G819</f>
        <v>WEAK</v>
      </c>
      <c r="L819" s="6" t="str">
        <f>OBV!H819</f>
        <v>CONFIRMED BULLISH</v>
      </c>
    </row>
    <row r="820" spans="1:12" ht="13.5" x14ac:dyDescent="0.25">
      <c r="A820" s="3">
        <f>RSI!A820</f>
        <v>43195</v>
      </c>
      <c r="B820" s="2">
        <f>RSI!B820</f>
        <v>11.287000000000001</v>
      </c>
      <c r="C820" s="2">
        <f>RSI!I820</f>
        <v>71.488495602855949</v>
      </c>
      <c r="D820" s="2">
        <f>MACD!E820</f>
        <v>-0.13510793477296978</v>
      </c>
      <c r="E820" s="2">
        <f>MACD!F820</f>
        <v>-6.4907916917875147E-2</v>
      </c>
      <c r="F820" s="2">
        <f>'Moving Avg'!D820</f>
        <v>10.999599999999999</v>
      </c>
      <c r="G820" s="2">
        <f>'Moving Avg'!F820</f>
        <v>10.763499999999999</v>
      </c>
      <c r="H820" s="2">
        <f>'Moving Avg'!G820</f>
        <v>10.667580000000003</v>
      </c>
      <c r="I820" s="2">
        <f>'Moving Avg'!H820</f>
        <v>10.51437</v>
      </c>
      <c r="J820" s="6" t="str">
        <f>OBV!F820</f>
        <v>BULLISH</v>
      </c>
      <c r="K820" s="6" t="str">
        <f>OBV!G820</f>
        <v>WEAK</v>
      </c>
      <c r="L820" s="6" t="str">
        <f>OBV!H820</f>
        <v>CONFIRMED BULLISH</v>
      </c>
    </row>
    <row r="821" spans="1:12" ht="13.5" x14ac:dyDescent="0.25">
      <c r="A821" s="3">
        <f>RSI!A821</f>
        <v>43196</v>
      </c>
      <c r="B821" s="2">
        <f>RSI!B821</f>
        <v>11.287000000000001</v>
      </c>
      <c r="C821" s="2">
        <f>RSI!I821</f>
        <v>71.488495602855949</v>
      </c>
      <c r="D821" s="2">
        <f>MACD!E821</f>
        <v>-0.17190568186792099</v>
      </c>
      <c r="E821" s="2">
        <f>MACD!F821</f>
        <v>-8.6307469907884321E-2</v>
      </c>
      <c r="F821" s="2">
        <f>'Moving Avg'!D821</f>
        <v>11.094199999999999</v>
      </c>
      <c r="G821" s="2">
        <f>'Moving Avg'!F821</f>
        <v>10.79575</v>
      </c>
      <c r="H821" s="2">
        <f>'Moving Avg'!G821</f>
        <v>10.681180000000005</v>
      </c>
      <c r="I821" s="2">
        <f>'Moving Avg'!H821</f>
        <v>10.520789999999998</v>
      </c>
      <c r="J821" s="6" t="str">
        <f>OBV!F821</f>
        <v>BULLISH</v>
      </c>
      <c r="K821" s="6" t="str">
        <f>OBV!G821</f>
        <v>WEAK</v>
      </c>
      <c r="L821" s="6" t="str">
        <f>OBV!H821</f>
        <v>CONFIRMED BULLISH</v>
      </c>
    </row>
    <row r="822" spans="1:12" ht="13.5" x14ac:dyDescent="0.25">
      <c r="A822" s="3">
        <f>RSI!A822</f>
        <v>43200</v>
      </c>
      <c r="B822" s="2">
        <f>RSI!B822</f>
        <v>10.938000000000001</v>
      </c>
      <c r="C822" s="2">
        <f>RSI!I822</f>
        <v>54.428355444664973</v>
      </c>
      <c r="D822" s="2">
        <f>MACD!E822</f>
        <v>-0.18020698592387596</v>
      </c>
      <c r="E822" s="2">
        <f>MACD!F822</f>
        <v>-0.10508737311108265</v>
      </c>
      <c r="F822" s="2">
        <f>'Moving Avg'!D822</f>
        <v>11.073</v>
      </c>
      <c r="G822" s="2">
        <f>'Moving Avg'!F822</f>
        <v>10.805499999999999</v>
      </c>
      <c r="H822" s="2">
        <f>'Moving Avg'!G822</f>
        <v>10.687100000000003</v>
      </c>
      <c r="I822" s="2">
        <f>'Moving Avg'!H822</f>
        <v>10.525464999999997</v>
      </c>
      <c r="J822" s="6" t="str">
        <f>OBV!F822</f>
        <v>BULLISH</v>
      </c>
      <c r="K822" s="6" t="str">
        <f>OBV!G822</f>
        <v>NEUTRAL</v>
      </c>
      <c r="L822" s="6" t="str">
        <f>OBV!H822</f>
        <v>BULLISH DIVERGENCE</v>
      </c>
    </row>
    <row r="823" spans="1:12" ht="13.5" x14ac:dyDescent="0.25">
      <c r="A823" s="3">
        <f>RSI!A823</f>
        <v>43201</v>
      </c>
      <c r="B823" s="2">
        <f>RSI!B823</f>
        <v>10.938000000000001</v>
      </c>
      <c r="C823" s="2">
        <f>RSI!I823</f>
        <v>54.428355444664973</v>
      </c>
      <c r="D823" s="2">
        <f>MACD!E823</f>
        <v>-0.1742697513702911</v>
      </c>
      <c r="E823" s="2">
        <f>MACD!F823</f>
        <v>-0.11892384876292436</v>
      </c>
      <c r="F823" s="2">
        <f>'Moving Avg'!D823</f>
        <v>11.107200000000002</v>
      </c>
      <c r="G823" s="2">
        <f>'Moving Avg'!F823</f>
        <v>10.815249999999999</v>
      </c>
      <c r="H823" s="2">
        <f>'Moving Avg'!G823</f>
        <v>10.693720000000001</v>
      </c>
      <c r="I823" s="2">
        <f>'Moving Avg'!H823</f>
        <v>10.530094999999999</v>
      </c>
      <c r="J823" s="6" t="str">
        <f>OBV!F823</f>
        <v>BULLISH</v>
      </c>
      <c r="K823" s="6" t="str">
        <f>OBV!G823</f>
        <v>WEAK</v>
      </c>
      <c r="L823" s="6" t="str">
        <f>OBV!H823</f>
        <v>CONFIRMED BULLISH</v>
      </c>
    </row>
    <row r="824" spans="1:12" ht="13.5" x14ac:dyDescent="0.25">
      <c r="A824" s="3">
        <f>RSI!A824</f>
        <v>43202</v>
      </c>
      <c r="B824" s="2">
        <f>RSI!B824</f>
        <v>10.95</v>
      </c>
      <c r="C824" s="2">
        <f>RSI!I824</f>
        <v>54.857944249959026</v>
      </c>
      <c r="D824" s="2">
        <f>MACD!E824</f>
        <v>-0.15896542513747924</v>
      </c>
      <c r="E824" s="2">
        <f>MACD!F824</f>
        <v>-0.12693216403783536</v>
      </c>
      <c r="F824" s="2">
        <f>'Moving Avg'!D824</f>
        <v>11.080000000000002</v>
      </c>
      <c r="G824" s="2">
        <f>'Moving Avg'!F824</f>
        <v>10.830649999999999</v>
      </c>
      <c r="H824" s="2">
        <f>'Moving Avg'!G824</f>
        <v>10.700700000000001</v>
      </c>
      <c r="I824" s="2">
        <f>'Moving Avg'!H824</f>
        <v>10.534594999999999</v>
      </c>
      <c r="J824" s="6" t="str">
        <f>OBV!F824</f>
        <v>BULLISH</v>
      </c>
      <c r="K824" s="6" t="str">
        <f>OBV!G824</f>
        <v>WEAK</v>
      </c>
      <c r="L824" s="6" t="str">
        <f>OBV!H824</f>
        <v>BULLISH DIVERGENCE</v>
      </c>
    </row>
    <row r="825" spans="1:12" ht="13.5" x14ac:dyDescent="0.25">
      <c r="A825" s="3">
        <f>RSI!A825</f>
        <v>43203</v>
      </c>
      <c r="B825" s="2">
        <f>RSI!B825</f>
        <v>10.95</v>
      </c>
      <c r="C825" s="2">
        <f>RSI!I825</f>
        <v>54.857944249959026</v>
      </c>
      <c r="D825" s="2">
        <f>MACD!E825</f>
        <v>-0.146713141905078</v>
      </c>
      <c r="E825" s="2">
        <f>MACD!F825</f>
        <v>-0.13088835961128389</v>
      </c>
      <c r="F825" s="2">
        <f>'Moving Avg'!D825</f>
        <v>11.012600000000001</v>
      </c>
      <c r="G825" s="2">
        <f>'Moving Avg'!F825</f>
        <v>10.846049999999998</v>
      </c>
      <c r="H825" s="2">
        <f>'Moving Avg'!G825</f>
        <v>10.707440000000004</v>
      </c>
      <c r="I825" s="2">
        <f>'Moving Avg'!H825</f>
        <v>10.538844999999998</v>
      </c>
      <c r="J825" s="6" t="str">
        <f>OBV!F825</f>
        <v>BEARISH</v>
      </c>
      <c r="K825" s="6" t="str">
        <f>OBV!G825</f>
        <v>NEUTRAL</v>
      </c>
      <c r="L825" s="6" t="str">
        <f>OBV!H825</f>
        <v>CONFIRMED BEARISH</v>
      </c>
    </row>
    <row r="826" spans="1:12" ht="13.5" x14ac:dyDescent="0.25">
      <c r="A826" s="3">
        <f>RSI!A826</f>
        <v>43206</v>
      </c>
      <c r="B826" s="2">
        <f>RSI!B826</f>
        <v>10.95</v>
      </c>
      <c r="C826" s="2">
        <f>RSI!I826</f>
        <v>54.857944249959026</v>
      </c>
      <c r="D826" s="2">
        <f>MACD!E826</f>
        <v>-0.13699168761296754</v>
      </c>
      <c r="E826" s="2">
        <f>MACD!F826</f>
        <v>-0.13210902521162063</v>
      </c>
      <c r="F826" s="2">
        <f>'Moving Avg'!D826</f>
        <v>10.9452</v>
      </c>
      <c r="G826" s="2">
        <f>'Moving Avg'!F826</f>
        <v>10.861999999999998</v>
      </c>
      <c r="H826" s="2">
        <f>'Moving Avg'!G826</f>
        <v>10.713600000000001</v>
      </c>
      <c r="I826" s="2">
        <f>'Moving Avg'!H826</f>
        <v>10.543344999999999</v>
      </c>
      <c r="J826" s="6" t="str">
        <f>OBV!F826</f>
        <v>BEARISH</v>
      </c>
      <c r="K826" s="6" t="str">
        <f>OBV!G826</f>
        <v>NEUTRAL</v>
      </c>
      <c r="L826" s="6" t="str">
        <f>OBV!H826</f>
        <v>CONFIRMED BEARISH</v>
      </c>
    </row>
    <row r="827" spans="1:12" ht="13.5" x14ac:dyDescent="0.25">
      <c r="A827" s="3">
        <f>RSI!A827</f>
        <v>43207</v>
      </c>
      <c r="B827" s="2">
        <f>RSI!B827</f>
        <v>10.997</v>
      </c>
      <c r="C827" s="2">
        <f>RSI!I827</f>
        <v>56.847844954048163</v>
      </c>
      <c r="D827" s="2">
        <f>MACD!E827</f>
        <v>-9.7460728408458763E-2</v>
      </c>
      <c r="E827" s="2">
        <f>MACD!F827</f>
        <v>-0.12517936585098827</v>
      </c>
      <c r="F827" s="2">
        <f>'Moving Avg'!D827</f>
        <v>10.956999999999999</v>
      </c>
      <c r="G827" s="2">
        <f>'Moving Avg'!F827</f>
        <v>10.879749999999996</v>
      </c>
      <c r="H827" s="2">
        <f>'Moving Avg'!G827</f>
        <v>10.721280000000002</v>
      </c>
      <c r="I827" s="2">
        <f>'Moving Avg'!H827</f>
        <v>10.548080000000001</v>
      </c>
      <c r="J827" s="6" t="str">
        <f>OBV!F827</f>
        <v>BULLISH</v>
      </c>
      <c r="K827" s="6" t="str">
        <f>OBV!G827</f>
        <v>WEAK</v>
      </c>
      <c r="L827" s="6" t="str">
        <f>OBV!H827</f>
        <v>CONFIRMED BULLISH</v>
      </c>
    </row>
    <row r="828" spans="1:12" ht="13.5" x14ac:dyDescent="0.25">
      <c r="A828" s="3">
        <f>RSI!A828</f>
        <v>43208</v>
      </c>
      <c r="B828" s="2">
        <f>RSI!B828</f>
        <v>10.997</v>
      </c>
      <c r="C828" s="2">
        <f>RSI!I828</f>
        <v>56.847844954048163</v>
      </c>
      <c r="D828" s="2">
        <f>MACD!E828</f>
        <v>-0.10745828768232357</v>
      </c>
      <c r="E828" s="2">
        <f>MACD!F828</f>
        <v>-0.12163515021725534</v>
      </c>
      <c r="F828" s="2">
        <f>'Moving Avg'!D828</f>
        <v>10.968799999999998</v>
      </c>
      <c r="G828" s="2">
        <f>'Moving Avg'!F828</f>
        <v>10.897499999999997</v>
      </c>
      <c r="H828" s="2">
        <f>'Moving Avg'!G828</f>
        <v>10.729559999999998</v>
      </c>
      <c r="I828" s="2">
        <f>'Moving Avg'!H828</f>
        <v>10.552565</v>
      </c>
      <c r="J828" s="6" t="str">
        <f>OBV!F828</f>
        <v>BULLISH</v>
      </c>
      <c r="K828" s="6" t="str">
        <f>OBV!G828</f>
        <v>WEAK</v>
      </c>
      <c r="L828" s="6" t="str">
        <f>OBV!H828</f>
        <v>CONFIRMED BULLISH</v>
      </c>
    </row>
    <row r="829" spans="1:12" ht="13.5" x14ac:dyDescent="0.25">
      <c r="A829" s="3">
        <f>RSI!A829</f>
        <v>43209</v>
      </c>
      <c r="B829" s="2">
        <f>RSI!B829</f>
        <v>10.997</v>
      </c>
      <c r="C829" s="2">
        <f>RSI!I829</f>
        <v>56.847844954048163</v>
      </c>
      <c r="D829" s="2">
        <f>MACD!E829</f>
        <v>-6.7610696940395343E-2</v>
      </c>
      <c r="E829" s="2">
        <f>MACD!F829</f>
        <v>-0.11083025956188335</v>
      </c>
      <c r="F829" s="2">
        <f>'Moving Avg'!D829</f>
        <v>10.978199999999999</v>
      </c>
      <c r="G829" s="2">
        <f>'Moving Avg'!F829</f>
        <v>10.915249999999997</v>
      </c>
      <c r="H829" s="2">
        <f>'Moving Avg'!G829</f>
        <v>10.738419999999996</v>
      </c>
      <c r="I829" s="2">
        <f>'Moving Avg'!H829</f>
        <v>10.557049999999998</v>
      </c>
      <c r="J829" s="6" t="str">
        <f>OBV!F829</f>
        <v>BULLISH</v>
      </c>
      <c r="K829" s="6" t="str">
        <f>OBV!G829</f>
        <v>WEAK</v>
      </c>
      <c r="L829" s="6" t="str">
        <f>OBV!H829</f>
        <v>CONFIRMED BULLISH</v>
      </c>
    </row>
    <row r="830" spans="1:12" ht="13.5" x14ac:dyDescent="0.25">
      <c r="A830" s="3">
        <f>RSI!A830</f>
        <v>43210</v>
      </c>
      <c r="B830" s="2">
        <f>RSI!B830</f>
        <v>11.115</v>
      </c>
      <c r="C830" s="2">
        <f>RSI!I830</f>
        <v>62.088220826755958</v>
      </c>
      <c r="D830" s="2">
        <f>MACD!E830</f>
        <v>-1.242400109483377E-2</v>
      </c>
      <c r="E830" s="2">
        <f>MACD!F830</f>
        <v>-9.1149007868473436E-2</v>
      </c>
      <c r="F830" s="2">
        <f>'Moving Avg'!D830</f>
        <v>11.011200000000001</v>
      </c>
      <c r="G830" s="2">
        <f>'Moving Avg'!F830</f>
        <v>10.938899999999999</v>
      </c>
      <c r="H830" s="2">
        <f>'Moving Avg'!G830</f>
        <v>10.749639999999999</v>
      </c>
      <c r="I830" s="2">
        <f>'Moving Avg'!H830</f>
        <v>10.562124999999998</v>
      </c>
      <c r="J830" s="6" t="str">
        <f>OBV!F830</f>
        <v>BULLISH</v>
      </c>
      <c r="K830" s="6" t="str">
        <f>OBV!G830</f>
        <v>WEAK</v>
      </c>
      <c r="L830" s="6" t="str">
        <f>OBV!H830</f>
        <v>CONFIRMED BULLISH</v>
      </c>
    </row>
    <row r="831" spans="1:12" ht="13.5" x14ac:dyDescent="0.25">
      <c r="A831" s="3">
        <f>RSI!A831</f>
        <v>43213</v>
      </c>
      <c r="B831" s="2">
        <f>RSI!B831</f>
        <v>11.127000000000001</v>
      </c>
      <c r="C831" s="2">
        <f>RSI!I831</f>
        <v>62.585820511326617</v>
      </c>
      <c r="D831" s="2">
        <f>MACD!E831</f>
        <v>3.2026247799491259E-2</v>
      </c>
      <c r="E831" s="2">
        <f>MACD!F831</f>
        <v>-6.6513956734880503E-2</v>
      </c>
      <c r="F831" s="2">
        <f>'Moving Avg'!D831</f>
        <v>11.046600000000002</v>
      </c>
      <c r="G831" s="2">
        <f>'Moving Avg'!F831</f>
        <v>10.96285</v>
      </c>
      <c r="H831" s="2">
        <f>'Moving Avg'!G831</f>
        <v>10.761099999999999</v>
      </c>
      <c r="I831" s="2">
        <f>'Moving Avg'!H831</f>
        <v>10.567209999999999</v>
      </c>
      <c r="J831" s="6" t="str">
        <f>OBV!F831</f>
        <v>BULLISH</v>
      </c>
      <c r="K831" s="6" t="str">
        <f>OBV!G831</f>
        <v>WEAK</v>
      </c>
      <c r="L831" s="6" t="str">
        <f>OBV!H831</f>
        <v>CONFIRMED BULLISH</v>
      </c>
    </row>
    <row r="832" spans="1:12" ht="13.5" x14ac:dyDescent="0.25">
      <c r="A832" s="3">
        <f>RSI!A832</f>
        <v>43214</v>
      </c>
      <c r="B832" s="2">
        <f>RSI!B832</f>
        <v>11.009</v>
      </c>
      <c r="C832" s="2">
        <f>RSI!I832</f>
        <v>54.948404279875739</v>
      </c>
      <c r="D832" s="2">
        <f>MACD!E832</f>
        <v>2.3358764764568107E-2</v>
      </c>
      <c r="E832" s="2">
        <f>MACD!F832</f>
        <v>-4.8539412434990784E-2</v>
      </c>
      <c r="F832" s="2">
        <f>'Moving Avg'!D832</f>
        <v>11.049000000000001</v>
      </c>
      <c r="G832" s="2">
        <f>'Moving Avg'!F832</f>
        <v>10.980900000000002</v>
      </c>
      <c r="H832" s="2">
        <f>'Moving Avg'!G832</f>
        <v>10.770199999999999</v>
      </c>
      <c r="I832" s="2">
        <f>'Moving Avg'!H832</f>
        <v>10.570499999999999</v>
      </c>
      <c r="J832" s="6" t="str">
        <f>OBV!F832</f>
        <v>BULLISH</v>
      </c>
      <c r="K832" s="6" t="str">
        <f>OBV!G832</f>
        <v>WEAK</v>
      </c>
      <c r="L832" s="6" t="str">
        <f>OBV!H832</f>
        <v>CONFIRMED BULLISH</v>
      </c>
    </row>
    <row r="833" spans="1:12" ht="13.5" x14ac:dyDescent="0.25">
      <c r="A833" s="3">
        <f>RSI!A833</f>
        <v>43215</v>
      </c>
      <c r="B833" s="2">
        <f>RSI!B833</f>
        <v>11.061999999999999</v>
      </c>
      <c r="C833" s="2">
        <f>RSI!I833</f>
        <v>57.459436544885925</v>
      </c>
      <c r="D833" s="2">
        <f>MACD!E833</f>
        <v>1.1566762218521376E-2</v>
      </c>
      <c r="E833" s="2">
        <f>MACD!F833</f>
        <v>-3.651817750428836E-2</v>
      </c>
      <c r="F833" s="2">
        <f>'Moving Avg'!D833</f>
        <v>11.062000000000001</v>
      </c>
      <c r="G833" s="2">
        <f>'Moving Avg'!F833</f>
        <v>10.997150000000005</v>
      </c>
      <c r="H833" s="2">
        <f>'Moving Avg'!G833</f>
        <v>10.778600000000001</v>
      </c>
      <c r="I833" s="2">
        <f>'Moving Avg'!H833</f>
        <v>10.57375</v>
      </c>
      <c r="J833" s="6" t="str">
        <f>OBV!F833</f>
        <v>BULLISH</v>
      </c>
      <c r="K833" s="6" t="str">
        <f>OBV!G833</f>
        <v>WEAK</v>
      </c>
      <c r="L833" s="6" t="str">
        <f>OBV!H833</f>
        <v>CONFIRMED BULLISH</v>
      </c>
    </row>
    <row r="834" spans="1:12" ht="13.5" x14ac:dyDescent="0.25">
      <c r="A834" s="3">
        <f>RSI!A834</f>
        <v>43216</v>
      </c>
      <c r="B834" s="2">
        <f>RSI!B834</f>
        <v>11.115</v>
      </c>
      <c r="C834" s="2">
        <f>RSI!I834</f>
        <v>59.868311366925624</v>
      </c>
      <c r="D834" s="2">
        <f>MACD!E834</f>
        <v>-1.2966786619266202E-3</v>
      </c>
      <c r="E834" s="2">
        <f>MACD!F834</f>
        <v>-2.9473877735816015E-2</v>
      </c>
      <c r="F834" s="2">
        <f>'Moving Avg'!D834</f>
        <v>11.085600000000001</v>
      </c>
      <c r="G834" s="2">
        <f>'Moving Avg'!F834</f>
        <v>11.012200000000004</v>
      </c>
      <c r="H834" s="2">
        <f>'Moving Avg'!G834</f>
        <v>10.78806</v>
      </c>
      <c r="I834" s="2">
        <f>'Moving Avg'!H834</f>
        <v>10.577415</v>
      </c>
      <c r="J834" s="6" t="str">
        <f>OBV!F834</f>
        <v>BULLISH</v>
      </c>
      <c r="K834" s="6" t="str">
        <f>OBV!G834</f>
        <v>WEAK</v>
      </c>
      <c r="L834" s="6" t="str">
        <f>OBV!H834</f>
        <v>CONFIRMED BULLISH</v>
      </c>
    </row>
    <row r="835" spans="1:12" ht="13.5" x14ac:dyDescent="0.25">
      <c r="A835" s="3">
        <f>RSI!A835</f>
        <v>43217</v>
      </c>
      <c r="B835" s="2">
        <f>RSI!B835</f>
        <v>10.984999999999999</v>
      </c>
      <c r="C835" s="2">
        <f>RSI!I835</f>
        <v>52.078582909861431</v>
      </c>
      <c r="D835" s="2">
        <f>MACD!E835</f>
        <v>-3.610808369833407E-3</v>
      </c>
      <c r="E835" s="2">
        <f>MACD!F835</f>
        <v>-2.4301263862619493E-2</v>
      </c>
      <c r="F835" s="2">
        <f>'Moving Avg'!D835</f>
        <v>11.0596</v>
      </c>
      <c r="G835" s="2">
        <f>'Moving Avg'!F835</f>
        <v>11.020750000000003</v>
      </c>
      <c r="H835" s="2">
        <f>'Moving Avg'!G835</f>
        <v>10.796100000000001</v>
      </c>
      <c r="I835" s="2">
        <f>'Moving Avg'!H835</f>
        <v>10.580430000000003</v>
      </c>
      <c r="J835" s="6" t="str">
        <f>OBV!F835</f>
        <v>BULLISH</v>
      </c>
      <c r="K835" s="6" t="str">
        <f>OBV!G835</f>
        <v>WEAK</v>
      </c>
      <c r="L835" s="6" t="str">
        <f>OBV!H835</f>
        <v>BULLISH DIVERGENCE</v>
      </c>
    </row>
    <row r="836" spans="1:12" ht="13.5" x14ac:dyDescent="0.25">
      <c r="A836" s="3">
        <f>RSI!A836</f>
        <v>43220</v>
      </c>
      <c r="B836" s="2">
        <f>RSI!B836</f>
        <v>10.984999999999999</v>
      </c>
      <c r="C836" s="2">
        <f>RSI!I836</f>
        <v>52.078582909861431</v>
      </c>
      <c r="D836" s="2">
        <f>MACD!E836</f>
        <v>-5.7815845413298206E-3</v>
      </c>
      <c r="E836" s="2">
        <f>MACD!F836</f>
        <v>-2.0597327998361559E-2</v>
      </c>
      <c r="F836" s="2">
        <f>'Moving Avg'!D836</f>
        <v>11.0312</v>
      </c>
      <c r="G836" s="2">
        <f>'Moving Avg'!F836</f>
        <v>11.029300000000003</v>
      </c>
      <c r="H836" s="2">
        <f>'Moving Avg'!G836</f>
        <v>10.804140000000002</v>
      </c>
      <c r="I836" s="2">
        <f>'Moving Avg'!H836</f>
        <v>10.583445000000005</v>
      </c>
      <c r="J836" s="6" t="str">
        <f>OBV!F836</f>
        <v>BULLISH</v>
      </c>
      <c r="K836" s="6" t="str">
        <f>OBV!G836</f>
        <v>NEUTRAL</v>
      </c>
      <c r="L836" s="6" t="str">
        <f>OBV!H836</f>
        <v>BULLISH DIVERGENCE</v>
      </c>
    </row>
    <row r="837" spans="1:12" ht="13.5" x14ac:dyDescent="0.25">
      <c r="A837" s="3">
        <f>RSI!A837</f>
        <v>43222</v>
      </c>
      <c r="B837" s="2">
        <f>RSI!B837</f>
        <v>10.997</v>
      </c>
      <c r="C837" s="2">
        <f>RSI!I837</f>
        <v>52.736929369560229</v>
      </c>
      <c r="D837" s="2">
        <f>MACD!E837</f>
        <v>-1.4734281567037044E-3</v>
      </c>
      <c r="E837" s="2">
        <f>MACD!F837</f>
        <v>-1.6772548030029987E-2</v>
      </c>
      <c r="F837" s="2">
        <f>'Moving Avg'!D837</f>
        <v>11.0288</v>
      </c>
      <c r="G837" s="2">
        <f>'Moving Avg'!F837</f>
        <v>11.026950000000005</v>
      </c>
      <c r="H837" s="2">
        <f>'Moving Avg'!G837</f>
        <v>10.811360000000001</v>
      </c>
      <c r="I837" s="2">
        <f>'Moving Avg'!H837</f>
        <v>10.586520000000002</v>
      </c>
      <c r="J837" s="6" t="str">
        <f>OBV!F837</f>
        <v>BULLISH</v>
      </c>
      <c r="K837" s="6" t="str">
        <f>OBV!G837</f>
        <v>WEAK</v>
      </c>
      <c r="L837" s="6" t="str">
        <f>OBV!H837</f>
        <v>BULLISH DIVERGENCE</v>
      </c>
    </row>
    <row r="838" spans="1:12" ht="13.5" x14ac:dyDescent="0.25">
      <c r="A838" s="3">
        <f>RSI!A838</f>
        <v>43223</v>
      </c>
      <c r="B838" s="2">
        <f>RSI!B838</f>
        <v>10.907999999999999</v>
      </c>
      <c r="C838" s="2">
        <f>RSI!I838</f>
        <v>47.522383295393624</v>
      </c>
      <c r="D838" s="2">
        <f>MACD!E838</f>
        <v>8.5112918387348913E-3</v>
      </c>
      <c r="E838" s="2">
        <f>MACD!F838</f>
        <v>-1.1715780056277011E-2</v>
      </c>
      <c r="F838" s="2">
        <f>'Moving Avg'!D838</f>
        <v>10.998000000000001</v>
      </c>
      <c r="G838" s="2">
        <f>'Moving Avg'!F838</f>
        <v>11.034000000000004</v>
      </c>
      <c r="H838" s="2">
        <f>'Moving Avg'!G838</f>
        <v>10.816800000000001</v>
      </c>
      <c r="I838" s="2">
        <f>'Moving Avg'!H838</f>
        <v>10.589150000000002</v>
      </c>
      <c r="J838" s="6" t="str">
        <f>OBV!F838</f>
        <v>BULLISH</v>
      </c>
      <c r="K838" s="6" t="str">
        <f>OBV!G838</f>
        <v>NEUTRAL</v>
      </c>
      <c r="L838" s="6" t="str">
        <f>OBV!H838</f>
        <v>BULLISH DIVERGENCE</v>
      </c>
    </row>
    <row r="839" spans="1:12" ht="13.5" x14ac:dyDescent="0.25">
      <c r="A839" s="3">
        <f>RSI!A839</f>
        <v>43224</v>
      </c>
      <c r="B839" s="2">
        <f>RSI!B839</f>
        <v>10.907999999999999</v>
      </c>
      <c r="C839" s="2">
        <f>RSI!I839</f>
        <v>47.522383295393624</v>
      </c>
      <c r="D839" s="2">
        <f>MACD!E839</f>
        <v>1.725132839540322E-2</v>
      </c>
      <c r="E839" s="2">
        <f>MACD!F839</f>
        <v>-5.922358365940965E-3</v>
      </c>
      <c r="F839" s="2">
        <f>'Moving Avg'!D839</f>
        <v>10.9566</v>
      </c>
      <c r="G839" s="2">
        <f>'Moving Avg'!F839</f>
        <v>11.025100000000004</v>
      </c>
      <c r="H839" s="2">
        <f>'Moving Avg'!G839</f>
        <v>10.822240000000001</v>
      </c>
      <c r="I839" s="2">
        <f>'Moving Avg'!H839</f>
        <v>10.591780000000004</v>
      </c>
      <c r="J839" s="6" t="str">
        <f>OBV!F839</f>
        <v>BEARISH</v>
      </c>
      <c r="K839" s="6" t="str">
        <f>OBV!G839</f>
        <v>STRONG</v>
      </c>
      <c r="L839" s="6" t="str">
        <f>OBV!H839</f>
        <v>CONFIRMED BEARISH</v>
      </c>
    </row>
    <row r="840" spans="1:12" ht="13.5" x14ac:dyDescent="0.25">
      <c r="A840" s="3">
        <f>RSI!A840</f>
        <v>43227</v>
      </c>
      <c r="B840" s="2">
        <f>RSI!B840</f>
        <v>10.907999999999999</v>
      </c>
      <c r="C840" s="2">
        <f>RSI!I840</f>
        <v>47.522383295393624</v>
      </c>
      <c r="D840" s="2">
        <f>MACD!E840</f>
        <v>4.3070430217348132E-2</v>
      </c>
      <c r="E840" s="2">
        <f>MACD!F840</f>
        <v>3.8761993507168552E-3</v>
      </c>
      <c r="F840" s="2">
        <f>'Moving Avg'!D840</f>
        <v>10.9412</v>
      </c>
      <c r="G840" s="2">
        <f>'Moving Avg'!F840</f>
        <v>11.006150000000002</v>
      </c>
      <c r="H840" s="2">
        <f>'Moving Avg'!G840</f>
        <v>10.82756</v>
      </c>
      <c r="I840" s="2">
        <f>'Moving Avg'!H840</f>
        <v>10.594260000000004</v>
      </c>
      <c r="J840" s="6" t="str">
        <f>OBV!F840</f>
        <v>BULLISH</v>
      </c>
      <c r="K840" s="6" t="str">
        <f>OBV!G840</f>
        <v>NEUTRAL</v>
      </c>
      <c r="L840" s="6" t="str">
        <f>OBV!H840</f>
        <v>BULLISH DIVERGENCE</v>
      </c>
    </row>
    <row r="841" spans="1:12" ht="13.5" x14ac:dyDescent="0.25">
      <c r="A841" s="3">
        <f>RSI!A841</f>
        <v>43228</v>
      </c>
      <c r="B841" s="2">
        <f>RSI!B841</f>
        <v>10.907999999999999</v>
      </c>
      <c r="C841" s="2">
        <f>RSI!I841</f>
        <v>47.522383295393624</v>
      </c>
      <c r="D841" s="2">
        <f>MACD!E841</f>
        <v>6.7013368337477175E-2</v>
      </c>
      <c r="E841" s="2">
        <f>MACD!F841</f>
        <v>1.6503633148068922E-2</v>
      </c>
      <c r="F841" s="2">
        <f>'Moving Avg'!D841</f>
        <v>10.925800000000001</v>
      </c>
      <c r="G841" s="2">
        <f>'Moving Avg'!F841</f>
        <v>10.987199999999998</v>
      </c>
      <c r="H841" s="2">
        <f>'Moving Avg'!G841</f>
        <v>10.831099999999999</v>
      </c>
      <c r="I841" s="2">
        <f>'Moving Avg'!H841</f>
        <v>10.595560000000003</v>
      </c>
      <c r="J841" s="6" t="str">
        <f>OBV!F841</f>
        <v>BULLISH</v>
      </c>
      <c r="K841" s="6" t="str">
        <f>OBV!G841</f>
        <v>NEUTRAL</v>
      </c>
      <c r="L841" s="6" t="str">
        <f>OBV!H841</f>
        <v>BULLISH DIVERGENCE</v>
      </c>
    </row>
    <row r="842" spans="1:12" ht="13.5" x14ac:dyDescent="0.25">
      <c r="A842" s="3">
        <f>RSI!A842</f>
        <v>43229</v>
      </c>
      <c r="B842" s="2">
        <f>RSI!B842</f>
        <v>11.015000000000001</v>
      </c>
      <c r="C842" s="2">
        <f>RSI!I842</f>
        <v>54.756569764202169</v>
      </c>
      <c r="D842" s="2">
        <f>MACD!E842</f>
        <v>6.1424349846552317E-2</v>
      </c>
      <c r="E842" s="2">
        <f>MACD!F842</f>
        <v>2.5487776487765602E-2</v>
      </c>
      <c r="F842" s="2">
        <f>'Moving Avg'!D842</f>
        <v>10.929399999999999</v>
      </c>
      <c r="G842" s="2">
        <f>'Moving Avg'!F842</f>
        <v>10.991049999999998</v>
      </c>
      <c r="H842" s="2">
        <f>'Moving Avg'!G842</f>
        <v>10.838559999999999</v>
      </c>
      <c r="I842" s="2">
        <f>'Moving Avg'!H842</f>
        <v>10.598015000000002</v>
      </c>
      <c r="J842" s="6" t="str">
        <f>OBV!F842</f>
        <v>BULLISH</v>
      </c>
      <c r="K842" s="6" t="str">
        <f>OBV!G842</f>
        <v>NEUTRAL</v>
      </c>
      <c r="L842" s="6" t="str">
        <f>OBV!H842</f>
        <v>CONFIRMED BULLISH</v>
      </c>
    </row>
    <row r="843" spans="1:12" ht="13.5" x14ac:dyDescent="0.25">
      <c r="A843" s="3">
        <f>RSI!A843</f>
        <v>43230</v>
      </c>
      <c r="B843" s="2">
        <f>RSI!B843</f>
        <v>11.026999999999999</v>
      </c>
      <c r="C843" s="2">
        <f>RSI!I843</f>
        <v>55.497508119860548</v>
      </c>
      <c r="D843" s="2">
        <f>MACD!E843</f>
        <v>6.3542077811250763E-2</v>
      </c>
      <c r="E843" s="2">
        <f>MACD!F843</f>
        <v>3.3098636752462635E-2</v>
      </c>
      <c r="F843" s="2">
        <f>'Moving Avg'!D843</f>
        <v>10.953199999999999</v>
      </c>
      <c r="G843" s="2">
        <f>'Moving Avg'!F843</f>
        <v>10.995499999999996</v>
      </c>
      <c r="H843" s="2">
        <f>'Moving Avg'!G843</f>
        <v>10.848379999999999</v>
      </c>
      <c r="I843" s="2">
        <f>'Moving Avg'!H843</f>
        <v>10.600530000000003</v>
      </c>
      <c r="J843" s="6" t="str">
        <f>OBV!F843</f>
        <v>BULLISH</v>
      </c>
      <c r="K843" s="6" t="str">
        <f>OBV!G843</f>
        <v>WEAK</v>
      </c>
      <c r="L843" s="6" t="str">
        <f>OBV!H843</f>
        <v>CONFIRMED BULLISH</v>
      </c>
    </row>
    <row r="844" spans="1:12" ht="13.5" x14ac:dyDescent="0.25">
      <c r="A844" s="3">
        <f>RSI!A844</f>
        <v>43231</v>
      </c>
      <c r="B844" s="2">
        <f>RSI!B844</f>
        <v>11.026999999999999</v>
      </c>
      <c r="C844" s="2">
        <f>RSI!I844</f>
        <v>55.497508119860548</v>
      </c>
      <c r="D844" s="2">
        <f>MACD!E844</f>
        <v>7.3029846697425072E-2</v>
      </c>
      <c r="E844" s="2">
        <f>MACD!F844</f>
        <v>4.1084878741455125E-2</v>
      </c>
      <c r="F844" s="2">
        <f>'Moving Avg'!D844</f>
        <v>10.977</v>
      </c>
      <c r="G844" s="2">
        <f>'Moving Avg'!F844</f>
        <v>10.999349999999996</v>
      </c>
      <c r="H844" s="2">
        <f>'Moving Avg'!G844</f>
        <v>10.858200000000004</v>
      </c>
      <c r="I844" s="2">
        <f>'Moving Avg'!H844</f>
        <v>10.604610000000005</v>
      </c>
      <c r="J844" s="6" t="str">
        <f>OBV!F844</f>
        <v>BULLISH</v>
      </c>
      <c r="K844" s="6" t="str">
        <f>OBV!G844</f>
        <v>WEAK</v>
      </c>
      <c r="L844" s="6" t="str">
        <f>OBV!H844</f>
        <v>CONFIRMED BULLISH</v>
      </c>
    </row>
    <row r="845" spans="1:12" ht="13.5" x14ac:dyDescent="0.25">
      <c r="A845" s="3">
        <f>RSI!A845</f>
        <v>43234</v>
      </c>
      <c r="B845" s="2">
        <f>RSI!B845</f>
        <v>11.026999999999999</v>
      </c>
      <c r="C845" s="2">
        <f>RSI!I845</f>
        <v>55.497508119860548</v>
      </c>
      <c r="D845" s="2">
        <f>MACD!E845</f>
        <v>6.0633883896594298E-2</v>
      </c>
      <c r="E845" s="2">
        <f>MACD!F845</f>
        <v>4.4994679772482962E-2</v>
      </c>
      <c r="F845" s="2">
        <f>'Moving Avg'!D845</f>
        <v>11.000800000000002</v>
      </c>
      <c r="G845" s="2">
        <f>'Moving Avg'!F845</f>
        <v>11.003199999999996</v>
      </c>
      <c r="H845" s="2">
        <f>'Moving Avg'!G845</f>
        <v>10.866120000000002</v>
      </c>
      <c r="I845" s="2">
        <f>'Moving Avg'!H845</f>
        <v>10.609490000000005</v>
      </c>
      <c r="J845" s="6" t="str">
        <f>OBV!F845</f>
        <v>BULLISH</v>
      </c>
      <c r="K845" s="6" t="str">
        <f>OBV!G845</f>
        <v>WEAK</v>
      </c>
      <c r="L845" s="6" t="str">
        <f>OBV!H845</f>
        <v>CONFIRMED BULLISH</v>
      </c>
    </row>
    <row r="846" spans="1:12" ht="13.5" x14ac:dyDescent="0.25">
      <c r="A846" s="3">
        <f>RSI!A846</f>
        <v>43235</v>
      </c>
      <c r="B846" s="2">
        <f>RSI!B846</f>
        <v>11.026999999999999</v>
      </c>
      <c r="C846" s="2">
        <f>RSI!I846</f>
        <v>55.497508119860548</v>
      </c>
      <c r="D846" s="2">
        <f>MACD!E846</f>
        <v>4.9752330318774796E-2</v>
      </c>
      <c r="E846" s="2">
        <f>MACD!F846</f>
        <v>4.5946209881741328E-2</v>
      </c>
      <c r="F846" s="2">
        <f>'Moving Avg'!D846</f>
        <v>11.024600000000001</v>
      </c>
      <c r="G846" s="2">
        <f>'Moving Avg'!F846</f>
        <v>11.007049999999996</v>
      </c>
      <c r="H846" s="2">
        <f>'Moving Avg'!G846</f>
        <v>10.873820000000002</v>
      </c>
      <c r="I846" s="2">
        <f>'Moving Avg'!H846</f>
        <v>10.611325000000006</v>
      </c>
      <c r="J846" s="6" t="str">
        <f>OBV!F846</f>
        <v>BULLISH</v>
      </c>
      <c r="K846" s="6" t="str">
        <f>OBV!G846</f>
        <v>WEAK</v>
      </c>
      <c r="L846" s="6" t="str">
        <f>OBV!H846</f>
        <v>CONFIRMED BULLISH</v>
      </c>
    </row>
    <row r="847" spans="1:12" ht="13.5" x14ac:dyDescent="0.25">
      <c r="A847" s="3">
        <f>RSI!A847</f>
        <v>43236</v>
      </c>
      <c r="B847" s="2">
        <f>RSI!B847</f>
        <v>11.086</v>
      </c>
      <c r="C847" s="2">
        <f>RSI!I847</f>
        <v>59.846236733172184</v>
      </c>
      <c r="D847" s="2">
        <f>MACD!E847</f>
        <v>3.7657069477820215E-2</v>
      </c>
      <c r="E847" s="2">
        <f>MACD!F847</f>
        <v>4.4288381800957108E-2</v>
      </c>
      <c r="F847" s="2">
        <f>'Moving Avg'!D847</f>
        <v>11.038799999999998</v>
      </c>
      <c r="G847" s="2">
        <f>'Moving Avg'!F847</f>
        <v>11.011499999999995</v>
      </c>
      <c r="H847" s="2">
        <f>'Moving Avg'!G847</f>
        <v>10.883880000000003</v>
      </c>
      <c r="I847" s="2">
        <f>'Moving Avg'!H847</f>
        <v>10.614725000000004</v>
      </c>
      <c r="J847" s="6" t="str">
        <f>OBV!F847</f>
        <v>BULLISH</v>
      </c>
      <c r="K847" s="6" t="str">
        <f>OBV!G847</f>
        <v>WEAK</v>
      </c>
      <c r="L847" s="6" t="str">
        <f>OBV!H847</f>
        <v>CONFIRMED BULLISH</v>
      </c>
    </row>
    <row r="848" spans="1:12" ht="13.5" x14ac:dyDescent="0.25">
      <c r="A848" s="3">
        <f>RSI!A848</f>
        <v>43237</v>
      </c>
      <c r="B848" s="2">
        <f>RSI!B848</f>
        <v>11.026999999999999</v>
      </c>
      <c r="C848" s="2">
        <f>RSI!I848</f>
        <v>54.147945487619062</v>
      </c>
      <c r="D848" s="2">
        <f>MACD!E848</f>
        <v>1.7415402785013967E-2</v>
      </c>
      <c r="E848" s="2">
        <f>MACD!F848</f>
        <v>3.8913785997768478E-2</v>
      </c>
      <c r="F848" s="2">
        <f>'Moving Avg'!D848</f>
        <v>11.038799999999998</v>
      </c>
      <c r="G848" s="2">
        <f>'Moving Avg'!F848</f>
        <v>11.012999999999996</v>
      </c>
      <c r="H848" s="2">
        <f>'Moving Avg'!G848</f>
        <v>10.896300000000004</v>
      </c>
      <c r="I848" s="2">
        <f>'Moving Avg'!H848</f>
        <v>10.617830000000005</v>
      </c>
      <c r="J848" s="6" t="str">
        <f>OBV!F848</f>
        <v>BULLISH</v>
      </c>
      <c r="K848" s="6" t="str">
        <f>OBV!G848</f>
        <v>NEUTRAL</v>
      </c>
      <c r="L848" s="6" t="str">
        <f>OBV!H848</f>
        <v>NEUTRAL</v>
      </c>
    </row>
    <row r="849" spans="1:12" ht="13.5" x14ac:dyDescent="0.25">
      <c r="A849" s="3">
        <f>RSI!A849</f>
        <v>43238</v>
      </c>
      <c r="B849" s="2">
        <f>RSI!B849</f>
        <v>11.169</v>
      </c>
      <c r="C849" s="2">
        <f>RSI!I849</f>
        <v>63.223936434950083</v>
      </c>
      <c r="D849" s="2">
        <f>MACD!E849</f>
        <v>-1.0516562889234748E-2</v>
      </c>
      <c r="E849" s="2">
        <f>MACD!F849</f>
        <v>2.9027716220367834E-2</v>
      </c>
      <c r="F849" s="2">
        <f>'Moving Avg'!D849</f>
        <v>11.0672</v>
      </c>
      <c r="G849" s="2">
        <f>'Moving Avg'!F849</f>
        <v>11.021599999999999</v>
      </c>
      <c r="H849" s="2">
        <f>'Moving Avg'!G849</f>
        <v>10.906960000000003</v>
      </c>
      <c r="I849" s="2">
        <f>'Moving Avg'!H849</f>
        <v>10.621085000000003</v>
      </c>
      <c r="J849" s="6" t="str">
        <f>OBV!F849</f>
        <v>BULLISH</v>
      </c>
      <c r="K849" s="6" t="str">
        <f>OBV!G849</f>
        <v>WEAK</v>
      </c>
      <c r="L849" s="6" t="str">
        <f>OBV!H849</f>
        <v>CONFIRMED BULLISH</v>
      </c>
    </row>
    <row r="850" spans="1:12" ht="13.5" x14ac:dyDescent="0.25">
      <c r="A850" s="3">
        <f>RSI!A850</f>
        <v>43241</v>
      </c>
      <c r="B850" s="2">
        <f>RSI!B850</f>
        <v>11.169</v>
      </c>
      <c r="C850" s="2">
        <f>RSI!I850</f>
        <v>63.223936434950083</v>
      </c>
      <c r="D850" s="2">
        <f>MACD!E850</f>
        <v>-3.5255093683712602E-2</v>
      </c>
      <c r="E850" s="2">
        <f>MACD!F850</f>
        <v>1.6171154239551747E-2</v>
      </c>
      <c r="F850" s="2">
        <f>'Moving Avg'!D850</f>
        <v>11.095599999999999</v>
      </c>
      <c r="G850" s="2">
        <f>'Moving Avg'!F850</f>
        <v>11.0243</v>
      </c>
      <c r="H850" s="2">
        <f>'Moving Avg'!G850</f>
        <v>10.917500000000002</v>
      </c>
      <c r="I850" s="2">
        <f>'Moving Avg'!H850</f>
        <v>10.624340000000002</v>
      </c>
      <c r="J850" s="6" t="str">
        <f>OBV!F850</f>
        <v>BULLISH</v>
      </c>
      <c r="K850" s="6" t="str">
        <f>OBV!G850</f>
        <v>WEAK</v>
      </c>
      <c r="L850" s="6" t="str">
        <f>OBV!H850</f>
        <v>CONFIRMED BULLISH</v>
      </c>
    </row>
    <row r="851" spans="1:12" ht="13.5" x14ac:dyDescent="0.25">
      <c r="A851" s="3">
        <f>RSI!A851</f>
        <v>43242</v>
      </c>
      <c r="B851" s="2">
        <f>RSI!B851</f>
        <v>11.169</v>
      </c>
      <c r="C851" s="2">
        <f>RSI!I851</f>
        <v>63.223936434950083</v>
      </c>
      <c r="D851" s="2">
        <f>MACD!E851</f>
        <v>-5.7209725004927492E-2</v>
      </c>
      <c r="E851" s="2">
        <f>MACD!F851</f>
        <v>1.4949783906558992E-3</v>
      </c>
      <c r="F851" s="2">
        <f>'Moving Avg'!D851</f>
        <v>11.123999999999999</v>
      </c>
      <c r="G851" s="2">
        <f>'Moving Avg'!F851</f>
        <v>11.026399999999999</v>
      </c>
      <c r="H851" s="2">
        <f>'Moving Avg'!G851</f>
        <v>10.928040000000001</v>
      </c>
      <c r="I851" s="2">
        <f>'Moving Avg'!H851</f>
        <v>10.627595000000001</v>
      </c>
      <c r="J851" s="6" t="str">
        <f>OBV!F851</f>
        <v>BULLISH</v>
      </c>
      <c r="K851" s="6" t="str">
        <f>OBV!G851</f>
        <v>WEAK</v>
      </c>
      <c r="L851" s="6" t="str">
        <f>OBV!H851</f>
        <v>CONFIRMED BULLISH</v>
      </c>
    </row>
    <row r="852" spans="1:12" ht="13.5" x14ac:dyDescent="0.25">
      <c r="A852" s="3">
        <f>RSI!A852</f>
        <v>43243</v>
      </c>
      <c r="B852" s="2">
        <f>RSI!B852</f>
        <v>11.163</v>
      </c>
      <c r="C852" s="2">
        <f>RSI!I852</f>
        <v>62.570323541418205</v>
      </c>
      <c r="D852" s="2">
        <f>MACD!E852</f>
        <v>-5.9827060370492902E-2</v>
      </c>
      <c r="E852" s="2">
        <f>MACD!F852</f>
        <v>-1.0769429361573862E-2</v>
      </c>
      <c r="F852" s="2">
        <f>'Moving Avg'!D852</f>
        <v>11.139399999999998</v>
      </c>
      <c r="G852" s="2">
        <f>'Moving Avg'!F852</f>
        <v>11.0341</v>
      </c>
      <c r="H852" s="2">
        <f>'Moving Avg'!G852</f>
        <v>10.936440000000003</v>
      </c>
      <c r="I852" s="2">
        <f>'Moving Avg'!H852</f>
        <v>10.630820000000002</v>
      </c>
      <c r="J852" s="6" t="str">
        <f>OBV!F852</f>
        <v>BEARISH</v>
      </c>
      <c r="K852" s="6" t="str">
        <f>OBV!G852</f>
        <v>STRONG</v>
      </c>
      <c r="L852" s="6" t="str">
        <f>OBV!H852</f>
        <v>BEARISH DIVERGENCE</v>
      </c>
    </row>
    <row r="853" spans="1:12" ht="13.5" x14ac:dyDescent="0.25">
      <c r="A853" s="3">
        <f>RSI!A853</f>
        <v>43244</v>
      </c>
      <c r="B853" s="2">
        <f>RSI!B853</f>
        <v>11.169</v>
      </c>
      <c r="C853" s="2">
        <f>RSI!I853</f>
        <v>62.982450878719874</v>
      </c>
      <c r="D853" s="2">
        <f>MACD!E853</f>
        <v>-6.1480789669779767E-2</v>
      </c>
      <c r="E853" s="2">
        <f>MACD!F853</f>
        <v>-2.0911701423215044E-2</v>
      </c>
      <c r="F853" s="2">
        <f>'Moving Avg'!D853</f>
        <v>11.1678</v>
      </c>
      <c r="G853" s="2">
        <f>'Moving Avg'!F853</f>
        <v>11.039450000000002</v>
      </c>
      <c r="H853" s="2">
        <f>'Moving Avg'!G853</f>
        <v>10.944960000000002</v>
      </c>
      <c r="I853" s="2">
        <f>'Moving Avg'!H853</f>
        <v>10.634605000000001</v>
      </c>
      <c r="J853" s="6" t="str">
        <f>OBV!F853</f>
        <v>BULLISH</v>
      </c>
      <c r="K853" s="6" t="str">
        <f>OBV!G853</f>
        <v>WEAK</v>
      </c>
      <c r="L853" s="6" t="str">
        <f>OBV!H853</f>
        <v>CONFIRMED BULLISH</v>
      </c>
    </row>
    <row r="854" spans="1:12" ht="13.5" x14ac:dyDescent="0.25">
      <c r="A854" s="3">
        <f>RSI!A854</f>
        <v>43245</v>
      </c>
      <c r="B854" s="2">
        <f>RSI!B854</f>
        <v>11.234</v>
      </c>
      <c r="C854" s="2">
        <f>RSI!I854</f>
        <v>67.196351501606387</v>
      </c>
      <c r="D854" s="2">
        <f>MACD!E854</f>
        <v>-6.8508859181529047E-2</v>
      </c>
      <c r="E854" s="2">
        <f>MACD!F854</f>
        <v>-3.0431132974877848E-2</v>
      </c>
      <c r="F854" s="2">
        <f>'Moving Avg'!D854</f>
        <v>11.180800000000001</v>
      </c>
      <c r="G854" s="2">
        <f>'Moving Avg'!F854</f>
        <v>11.045400000000004</v>
      </c>
      <c r="H854" s="2">
        <f>'Moving Avg'!G854</f>
        <v>10.956800000000001</v>
      </c>
      <c r="I854" s="2">
        <f>'Moving Avg'!H854</f>
        <v>10.637210000000003</v>
      </c>
      <c r="J854" s="6" t="str">
        <f>OBV!F854</f>
        <v>BULLISH</v>
      </c>
      <c r="K854" s="6" t="str">
        <f>OBV!G854</f>
        <v>WEAK</v>
      </c>
      <c r="L854" s="6" t="str">
        <f>OBV!H854</f>
        <v>CONFIRMED BULLISH</v>
      </c>
    </row>
    <row r="855" spans="1:12" ht="13.5" x14ac:dyDescent="0.25">
      <c r="A855" s="3">
        <f>RSI!A855</f>
        <v>43248</v>
      </c>
      <c r="B855" s="2">
        <f>RSI!B855</f>
        <v>11.352</v>
      </c>
      <c r="C855" s="2">
        <f>RSI!I855</f>
        <v>73.167873705231955</v>
      </c>
      <c r="D855" s="2">
        <f>MACD!E855</f>
        <v>-8.4334168808325671E-2</v>
      </c>
      <c r="E855" s="2">
        <f>MACD!F855</f>
        <v>-4.1211740141567414E-2</v>
      </c>
      <c r="F855" s="2">
        <f>'Moving Avg'!D855</f>
        <v>11.217400000000001</v>
      </c>
      <c r="G855" s="2">
        <f>'Moving Avg'!F855</f>
        <v>11.063750000000002</v>
      </c>
      <c r="H855" s="2">
        <f>'Moving Avg'!G855</f>
        <v>10.970999999999998</v>
      </c>
      <c r="I855" s="2">
        <f>'Moving Avg'!H855</f>
        <v>10.640405000000003</v>
      </c>
      <c r="J855" s="6" t="str">
        <f>OBV!F855</f>
        <v>BULLISH</v>
      </c>
      <c r="K855" s="6" t="str">
        <f>OBV!G855</f>
        <v>WEAK</v>
      </c>
      <c r="L855" s="6" t="str">
        <f>OBV!H855</f>
        <v>CONFIRMED BULLISH</v>
      </c>
    </row>
    <row r="856" spans="1:12" ht="13.5" x14ac:dyDescent="0.25">
      <c r="A856" s="3">
        <f>RSI!A856</f>
        <v>43249</v>
      </c>
      <c r="B856" s="2">
        <f>RSI!B856</f>
        <v>11.316000000000001</v>
      </c>
      <c r="C856" s="2">
        <f>RSI!I856</f>
        <v>69.03872215355679</v>
      </c>
      <c r="D856" s="2">
        <f>MACD!E856</f>
        <v>-9.6808879555151606E-2</v>
      </c>
      <c r="E856" s="2">
        <f>MACD!F856</f>
        <v>-5.2331168024284253E-2</v>
      </c>
      <c r="F856" s="2">
        <f>'Moving Avg'!D856</f>
        <v>11.246800000000002</v>
      </c>
      <c r="G856" s="2">
        <f>'Moving Avg'!F856</f>
        <v>11.080300000000005</v>
      </c>
      <c r="H856" s="2">
        <f>'Moving Avg'!G856</f>
        <v>10.984700000000002</v>
      </c>
      <c r="I856" s="2">
        <f>'Moving Avg'!H856</f>
        <v>10.643390000000002</v>
      </c>
      <c r="J856" s="6" t="str">
        <f>OBV!F856</f>
        <v>BULLISH</v>
      </c>
      <c r="K856" s="6" t="str">
        <f>OBV!G856</f>
        <v>WEAK</v>
      </c>
      <c r="L856" s="6" t="str">
        <f>OBV!H856</f>
        <v>CONFIRMED BULLISH</v>
      </c>
    </row>
    <row r="857" spans="1:12" ht="13.5" x14ac:dyDescent="0.25">
      <c r="A857" s="3">
        <f>RSI!A857</f>
        <v>43250</v>
      </c>
      <c r="B857" s="2">
        <f>RSI!B857</f>
        <v>11.316000000000001</v>
      </c>
      <c r="C857" s="2">
        <f>RSI!I857</f>
        <v>69.03872215355679</v>
      </c>
      <c r="D857" s="2">
        <f>MACD!E857</f>
        <v>-9.9695802453032556E-2</v>
      </c>
      <c r="E857" s="2">
        <f>MACD!F857</f>
        <v>-6.1804094910033913E-2</v>
      </c>
      <c r="F857" s="2">
        <f>'Moving Avg'!D857</f>
        <v>11.2774</v>
      </c>
      <c r="G857" s="2">
        <f>'Moving Avg'!F857</f>
        <v>11.096250000000003</v>
      </c>
      <c r="H857" s="2">
        <f>'Moving Avg'!G857</f>
        <v>10.99818</v>
      </c>
      <c r="I857" s="2">
        <f>'Moving Avg'!H857</f>
        <v>10.646110000000004</v>
      </c>
      <c r="J857" s="6" t="str">
        <f>OBV!F857</f>
        <v>BULLISH</v>
      </c>
      <c r="K857" s="6" t="str">
        <f>OBV!G857</f>
        <v>WEAK</v>
      </c>
      <c r="L857" s="6" t="str">
        <f>OBV!H857</f>
        <v>CONFIRMED BULLISH</v>
      </c>
    </row>
    <row r="858" spans="1:12" ht="13.5" x14ac:dyDescent="0.25">
      <c r="A858" s="3">
        <f>RSI!A858</f>
        <v>43251</v>
      </c>
      <c r="B858" s="2">
        <f>RSI!B858</f>
        <v>11.234</v>
      </c>
      <c r="C858" s="2">
        <f>RSI!I858</f>
        <v>60.081705904039268</v>
      </c>
      <c r="D858" s="2">
        <f>MACD!E858</f>
        <v>-0.10644543375532578</v>
      </c>
      <c r="E858" s="2">
        <f>MACD!F858</f>
        <v>-7.0732362679092289E-2</v>
      </c>
      <c r="F858" s="2">
        <f>'Moving Avg'!D858</f>
        <v>11.290400000000002</v>
      </c>
      <c r="G858" s="2">
        <f>'Moving Avg'!F858</f>
        <v>11.112550000000002</v>
      </c>
      <c r="H858" s="2">
        <f>'Moving Avg'!G858</f>
        <v>11.010020000000003</v>
      </c>
      <c r="I858" s="2">
        <f>'Moving Avg'!H858</f>
        <v>10.648715000000005</v>
      </c>
      <c r="J858" s="6" t="str">
        <f>OBV!F858</f>
        <v>BEARISH</v>
      </c>
      <c r="K858" s="6" t="str">
        <f>OBV!G858</f>
        <v>NEUTRAL</v>
      </c>
      <c r="L858" s="6" t="str">
        <f>OBV!H858</f>
        <v>BEARISH DIVERGENCE</v>
      </c>
    </row>
    <row r="859" spans="1:12" ht="13.5" x14ac:dyDescent="0.25">
      <c r="A859" s="3">
        <f>RSI!A859</f>
        <v>43252</v>
      </c>
      <c r="B859" s="2">
        <f>RSI!B859</f>
        <v>11.234</v>
      </c>
      <c r="C859" s="2">
        <f>RSI!I859</f>
        <v>60.081705904039268</v>
      </c>
      <c r="D859" s="2">
        <f>MACD!E859</f>
        <v>-9.1033373564753717E-2</v>
      </c>
      <c r="E859" s="2">
        <f>MACD!F859</f>
        <v>-7.4792564856224583E-2</v>
      </c>
      <c r="F859" s="2">
        <f>'Moving Avg'!D859</f>
        <v>11.290400000000002</v>
      </c>
      <c r="G859" s="2">
        <f>'Moving Avg'!F859</f>
        <v>11.128850000000003</v>
      </c>
      <c r="H859" s="2">
        <f>'Moving Avg'!G859</f>
        <v>11.021860000000002</v>
      </c>
      <c r="I859" s="2">
        <f>'Moving Avg'!H859</f>
        <v>10.651320000000005</v>
      </c>
      <c r="J859" s="6" t="str">
        <f>OBV!F859</f>
        <v>BEARISH</v>
      </c>
      <c r="K859" s="6" t="str">
        <f>OBV!G859</f>
        <v>STRONG</v>
      </c>
      <c r="L859" s="6" t="str">
        <f>OBV!H859</f>
        <v>NEUTRAL</v>
      </c>
    </row>
    <row r="860" spans="1:12" ht="13.5" x14ac:dyDescent="0.25">
      <c r="A860" s="3">
        <f>RSI!A860</f>
        <v>43255</v>
      </c>
      <c r="B860" s="2">
        <f>RSI!B860</f>
        <v>11.234</v>
      </c>
      <c r="C860" s="2">
        <f>RSI!I860</f>
        <v>60.081705904039268</v>
      </c>
      <c r="D860" s="2">
        <f>MACD!E860</f>
        <v>-7.8661721010149677E-2</v>
      </c>
      <c r="E860" s="2">
        <f>MACD!F860</f>
        <v>-7.5566396087009602E-2</v>
      </c>
      <c r="F860" s="2">
        <f>'Moving Avg'!D860</f>
        <v>11.2668</v>
      </c>
      <c r="G860" s="2">
        <f>'Moving Avg'!F860</f>
        <v>11.145150000000003</v>
      </c>
      <c r="H860" s="2">
        <f>'Moving Avg'!G860</f>
        <v>11.033700000000001</v>
      </c>
      <c r="I860" s="2">
        <f>'Moving Avg'!H860</f>
        <v>10.654545000000006</v>
      </c>
      <c r="J860" s="6" t="str">
        <f>OBV!F860</f>
        <v>BEARISH</v>
      </c>
      <c r="K860" s="6" t="str">
        <f>OBV!G860</f>
        <v>STRONG</v>
      </c>
      <c r="L860" s="6" t="str">
        <f>OBV!H860</f>
        <v>CONFIRMED BEARISH</v>
      </c>
    </row>
    <row r="861" spans="1:12" ht="13.5" x14ac:dyDescent="0.25">
      <c r="A861" s="3">
        <f>RSI!A861</f>
        <v>43256</v>
      </c>
      <c r="B861" s="2">
        <f>RSI!B861</f>
        <v>11.292999999999999</v>
      </c>
      <c r="C861" s="2">
        <f>RSI!I861</f>
        <v>64.249832560049498</v>
      </c>
      <c r="D861" s="2">
        <f>MACD!E861</f>
        <v>-7.3183512074090018E-2</v>
      </c>
      <c r="E861" s="2">
        <f>MACD!F861</f>
        <v>-7.5089819284425693E-2</v>
      </c>
      <c r="F861" s="2">
        <f>'Moving Avg'!D861</f>
        <v>11.2622</v>
      </c>
      <c r="G861" s="2">
        <f>'Moving Avg'!F861</f>
        <v>11.164400000000002</v>
      </c>
      <c r="H861" s="2">
        <f>'Moving Avg'!G861</f>
        <v>11.046600000000002</v>
      </c>
      <c r="I861" s="2">
        <f>'Moving Avg'!H861</f>
        <v>10.658065000000008</v>
      </c>
      <c r="J861" s="6" t="str">
        <f>OBV!F861</f>
        <v>BULLISH</v>
      </c>
      <c r="K861" s="6" t="str">
        <f>OBV!G861</f>
        <v>NEUTRAL</v>
      </c>
      <c r="L861" s="6" t="str">
        <f>OBV!H861</f>
        <v>BULLISH DIVERGENCE</v>
      </c>
    </row>
    <row r="862" spans="1:12" ht="13.5" x14ac:dyDescent="0.25">
      <c r="A862" s="3">
        <f>RSI!A862</f>
        <v>43257</v>
      </c>
      <c r="B862" s="2">
        <f>RSI!B862</f>
        <v>11.292999999999999</v>
      </c>
      <c r="C862" s="2">
        <f>RSI!I862</f>
        <v>64.249832560049498</v>
      </c>
      <c r="D862" s="2">
        <f>MACD!E862</f>
        <v>-7.039365023445221E-2</v>
      </c>
      <c r="E862" s="2">
        <f>MACD!F862</f>
        <v>-7.4150585474430999E-2</v>
      </c>
      <c r="F862" s="2">
        <f>'Moving Avg'!D862</f>
        <v>11.2576</v>
      </c>
      <c r="G862" s="2">
        <f>'Moving Avg'!F862</f>
        <v>11.178300000000002</v>
      </c>
      <c r="H862" s="2">
        <f>'Moving Avg'!G862</f>
        <v>11.0595</v>
      </c>
      <c r="I862" s="2">
        <f>'Moving Avg'!H862</f>
        <v>10.661585000000009</v>
      </c>
      <c r="J862" s="6" t="str">
        <f>OBV!F862</f>
        <v>BULLISH</v>
      </c>
      <c r="K862" s="6" t="str">
        <f>OBV!G862</f>
        <v>NEUTRAL</v>
      </c>
      <c r="L862" s="6" t="str">
        <f>OBV!H862</f>
        <v>BULLISH DIVERGENCE</v>
      </c>
    </row>
    <row r="863" spans="1:12" ht="13.5" x14ac:dyDescent="0.25">
      <c r="A863" s="3">
        <f>RSI!A863</f>
        <v>43258</v>
      </c>
      <c r="B863" s="2">
        <f>RSI!B863</f>
        <v>11.375</v>
      </c>
      <c r="C863" s="2">
        <f>RSI!I863</f>
        <v>69.400002222236196</v>
      </c>
      <c r="D863" s="2">
        <f>MACD!E863</f>
        <v>-7.4038132836051318E-2</v>
      </c>
      <c r="E863" s="2">
        <f>MACD!F863</f>
        <v>-7.4128094946755069E-2</v>
      </c>
      <c r="F863" s="2">
        <f>'Moving Avg'!D863</f>
        <v>11.285799999999998</v>
      </c>
      <c r="G863" s="2">
        <f>'Moving Avg'!F863</f>
        <v>11.1957</v>
      </c>
      <c r="H863" s="2">
        <f>'Moving Avg'!G863</f>
        <v>11.072259999999998</v>
      </c>
      <c r="I863" s="2">
        <f>'Moving Avg'!H863</f>
        <v>10.66551500000001</v>
      </c>
      <c r="J863" s="6" t="str">
        <f>OBV!F863</f>
        <v>BULLISH</v>
      </c>
      <c r="K863" s="6" t="str">
        <f>OBV!G863</f>
        <v>WEAK</v>
      </c>
      <c r="L863" s="6" t="str">
        <f>OBV!H863</f>
        <v>CONFIRMED BULLISH</v>
      </c>
    </row>
    <row r="864" spans="1:12" ht="13.5" x14ac:dyDescent="0.25">
      <c r="A864" s="3">
        <f>RSI!A864</f>
        <v>43259</v>
      </c>
      <c r="B864" s="2">
        <f>RSI!B864</f>
        <v>11.523</v>
      </c>
      <c r="C864" s="2">
        <f>RSI!I864</f>
        <v>76.093968134746632</v>
      </c>
      <c r="D864" s="2">
        <f>MACD!E864</f>
        <v>-7.9360298602706436E-2</v>
      </c>
      <c r="E864" s="2">
        <f>MACD!F864</f>
        <v>-7.5174535677945353E-2</v>
      </c>
      <c r="F864" s="2">
        <f>'Moving Avg'!D864</f>
        <v>11.3436</v>
      </c>
      <c r="G864" s="2">
        <f>'Moving Avg'!F864</f>
        <v>11.220500000000001</v>
      </c>
      <c r="H864" s="2">
        <f>'Moving Avg'!G864</f>
        <v>11.086439999999998</v>
      </c>
      <c r="I864" s="2">
        <f>'Moving Avg'!H864</f>
        <v>10.670185000000012</v>
      </c>
      <c r="J864" s="6" t="str">
        <f>OBV!F864</f>
        <v>BULLISH</v>
      </c>
      <c r="K864" s="6" t="str">
        <f>OBV!G864</f>
        <v>WEAK</v>
      </c>
      <c r="L864" s="6" t="str">
        <f>OBV!H864</f>
        <v>CONFIRMED BULLISH</v>
      </c>
    </row>
    <row r="865" spans="1:12" ht="13.5" x14ac:dyDescent="0.25">
      <c r="A865" s="3">
        <f>RSI!A865</f>
        <v>43262</v>
      </c>
      <c r="B865" s="2">
        <f>RSI!B865</f>
        <v>11.523</v>
      </c>
      <c r="C865" s="2">
        <f>RSI!I865</f>
        <v>76.093968134746632</v>
      </c>
      <c r="D865" s="2">
        <f>MACD!E865</f>
        <v>-6.7765296868858016E-2</v>
      </c>
      <c r="E865" s="2">
        <f>MACD!F865</f>
        <v>-7.3692687916127889E-2</v>
      </c>
      <c r="F865" s="2">
        <f>'Moving Avg'!D865</f>
        <v>11.401399999999999</v>
      </c>
      <c r="G865" s="2">
        <f>'Moving Avg'!F865</f>
        <v>11.2453</v>
      </c>
      <c r="H865" s="2">
        <f>'Moving Avg'!G865</f>
        <v>11.100619999999997</v>
      </c>
      <c r="I865" s="2">
        <f>'Moving Avg'!H865</f>
        <v>10.674855000000013</v>
      </c>
      <c r="J865" s="6" t="str">
        <f>OBV!F865</f>
        <v>BULLISH</v>
      </c>
      <c r="K865" s="6" t="str">
        <f>OBV!G865</f>
        <v>WEAK</v>
      </c>
      <c r="L865" s="6" t="str">
        <f>OBV!H865</f>
        <v>CONFIRMED BULLISH</v>
      </c>
    </row>
    <row r="866" spans="1:12" ht="13.5" x14ac:dyDescent="0.25">
      <c r="A866" s="3">
        <f>RSI!A866</f>
        <v>43263</v>
      </c>
      <c r="B866" s="2">
        <f>RSI!B866</f>
        <v>11.411</v>
      </c>
      <c r="C866" s="2">
        <f>RSI!I866</f>
        <v>63.837540107509682</v>
      </c>
      <c r="D866" s="2">
        <f>MACD!E866</f>
        <v>-5.7099522896541188E-2</v>
      </c>
      <c r="E866" s="2">
        <f>MACD!F866</f>
        <v>-7.0374054912210549E-2</v>
      </c>
      <c r="F866" s="2">
        <f>'Moving Avg'!D866</f>
        <v>11.425000000000001</v>
      </c>
      <c r="G866" s="2">
        <f>'Moving Avg'!F866</f>
        <v>11.264500000000002</v>
      </c>
      <c r="H866" s="2">
        <f>'Moving Avg'!G866</f>
        <v>11.112559999999997</v>
      </c>
      <c r="I866" s="2">
        <f>'Moving Avg'!H866</f>
        <v>10.678965000000014</v>
      </c>
      <c r="J866" s="6" t="str">
        <f>OBV!F866</f>
        <v>BULLISH</v>
      </c>
      <c r="K866" s="6" t="str">
        <f>OBV!G866</f>
        <v>WEAK</v>
      </c>
      <c r="L866" s="6" t="str">
        <f>OBV!H866</f>
        <v>CONFIRMED BULLISH</v>
      </c>
    </row>
    <row r="867" spans="1:12" ht="13.5" x14ac:dyDescent="0.25">
      <c r="A867" s="3">
        <f>RSI!A867</f>
        <v>43264</v>
      </c>
      <c r="B867" s="2">
        <f>RSI!B867</f>
        <v>11.411</v>
      </c>
      <c r="C867" s="2">
        <f>RSI!I867</f>
        <v>63.837540107509682</v>
      </c>
      <c r="D867" s="2">
        <f>MACD!E867</f>
        <v>-4.9175061546190335E-2</v>
      </c>
      <c r="E867" s="2">
        <f>MACD!F867</f>
        <v>-6.6134256239006511E-2</v>
      </c>
      <c r="F867" s="2">
        <f>'Moving Avg'!D867</f>
        <v>11.448600000000001</v>
      </c>
      <c r="G867" s="2">
        <f>'Moving Avg'!F867</f>
        <v>11.280750000000001</v>
      </c>
      <c r="H867" s="2">
        <f>'Moving Avg'!G867</f>
        <v>11.119899999999994</v>
      </c>
      <c r="I867" s="2">
        <f>'Moving Avg'!H867</f>
        <v>10.683075000000013</v>
      </c>
      <c r="J867" s="6" t="str">
        <f>OBV!F867</f>
        <v>BULLISH</v>
      </c>
      <c r="K867" s="6" t="str">
        <f>OBV!G867</f>
        <v>WEAK</v>
      </c>
      <c r="L867" s="6" t="str">
        <f>OBV!H867</f>
        <v>CONFIRMED BULLISH</v>
      </c>
    </row>
    <row r="868" spans="1:12" ht="13.5" x14ac:dyDescent="0.25">
      <c r="A868" s="3">
        <f>RSI!A868</f>
        <v>43265</v>
      </c>
      <c r="B868" s="2">
        <f>RSI!B868</f>
        <v>11.352</v>
      </c>
      <c r="C868" s="2">
        <f>RSI!I868</f>
        <v>58.118400522413353</v>
      </c>
      <c r="D868" s="2">
        <f>MACD!E868</f>
        <v>-5.1733673746955589E-2</v>
      </c>
      <c r="E868" s="2">
        <f>MACD!F868</f>
        <v>-6.3254139740596335E-2</v>
      </c>
      <c r="F868" s="2">
        <f>'Moving Avg'!D868</f>
        <v>11.443999999999999</v>
      </c>
      <c r="G868" s="2">
        <f>'Moving Avg'!F868</f>
        <v>11.297000000000001</v>
      </c>
      <c r="H868" s="2">
        <f>'Moving Avg'!G868</f>
        <v>11.131599999999993</v>
      </c>
      <c r="I868" s="2">
        <f>'Moving Avg'!H868</f>
        <v>10.686890000000012</v>
      </c>
      <c r="J868" s="6" t="str">
        <f>OBV!F868</f>
        <v>BEARISH</v>
      </c>
      <c r="K868" s="6" t="str">
        <f>OBV!G868</f>
        <v>STRONG</v>
      </c>
      <c r="L868" s="6" t="str">
        <f>OBV!H868</f>
        <v>CONFIRMED BEARISH</v>
      </c>
    </row>
    <row r="869" spans="1:12" ht="13.5" x14ac:dyDescent="0.25">
      <c r="A869" s="3">
        <f>RSI!A869</f>
        <v>43269</v>
      </c>
      <c r="B869" s="2">
        <f>RSI!B869</f>
        <v>11.411</v>
      </c>
      <c r="C869" s="2">
        <f>RSI!I869</f>
        <v>61.803605167903285</v>
      </c>
      <c r="D869" s="2">
        <f>MACD!E869</f>
        <v>-5.8863826625083604E-2</v>
      </c>
      <c r="E869" s="2">
        <f>MACD!F869</f>
        <v>-6.2376077117493788E-2</v>
      </c>
      <c r="F869" s="2">
        <f>'Moving Avg'!D869</f>
        <v>11.421600000000002</v>
      </c>
      <c r="G869" s="2">
        <f>'Moving Avg'!F869</f>
        <v>11.309099999999999</v>
      </c>
      <c r="H869" s="2">
        <f>'Moving Avg'!G869</f>
        <v>11.138099999999993</v>
      </c>
      <c r="I869" s="2">
        <f>'Moving Avg'!H869</f>
        <v>10.691325000000012</v>
      </c>
      <c r="J869" s="6" t="str">
        <f>OBV!F869</f>
        <v>BEARISH</v>
      </c>
      <c r="K869" s="6" t="str">
        <f>OBV!G869</f>
        <v>STRONG</v>
      </c>
      <c r="L869" s="6" t="str">
        <f>OBV!H869</f>
        <v>CONFIRMED BEARISH</v>
      </c>
    </row>
    <row r="870" spans="1:12" ht="13.5" x14ac:dyDescent="0.25">
      <c r="A870" s="3">
        <f>RSI!A870</f>
        <v>43270</v>
      </c>
      <c r="B870" s="2">
        <f>RSI!B870</f>
        <v>11.352</v>
      </c>
      <c r="C870" s="2">
        <f>RSI!I870</f>
        <v>56.45404474476144</v>
      </c>
      <c r="D870" s="2">
        <f>MACD!E870</f>
        <v>-6.1426039545267486E-2</v>
      </c>
      <c r="E870" s="2">
        <f>MACD!F870</f>
        <v>-6.2186069603048531E-2</v>
      </c>
      <c r="F870" s="2">
        <f>'Moving Avg'!D870</f>
        <v>11.3874</v>
      </c>
      <c r="G870" s="2">
        <f>'Moving Avg'!F870</f>
        <v>11.318250000000001</v>
      </c>
      <c r="H870" s="2">
        <f>'Moving Avg'!G870</f>
        <v>11.139399999999993</v>
      </c>
      <c r="I870" s="2">
        <f>'Moving Avg'!H870</f>
        <v>10.69487500000001</v>
      </c>
      <c r="J870" s="6" t="str">
        <f>OBV!F870</f>
        <v>BEARISH</v>
      </c>
      <c r="K870" s="6" t="str">
        <f>OBV!G870</f>
        <v>STRONG</v>
      </c>
      <c r="L870" s="6" t="str">
        <f>OBV!H870</f>
        <v>CONFIRMED BEARISH</v>
      </c>
    </row>
    <row r="871" spans="1:12" ht="13.5" x14ac:dyDescent="0.25">
      <c r="A871" s="3">
        <f>RSI!A871</f>
        <v>43271</v>
      </c>
      <c r="B871" s="2">
        <f>RSI!B871</f>
        <v>11.352</v>
      </c>
      <c r="C871" s="2">
        <f>RSI!I871</f>
        <v>56.45404474476144</v>
      </c>
      <c r="D871" s="2">
        <f>MACD!E871</f>
        <v>-5.5001265741477567E-2</v>
      </c>
      <c r="E871" s="2">
        <f>MACD!F871</f>
        <v>-6.0749108830734345E-2</v>
      </c>
      <c r="F871" s="2">
        <f>'Moving Avg'!D871</f>
        <v>11.3756</v>
      </c>
      <c r="G871" s="2">
        <f>'Moving Avg'!F871</f>
        <v>11.327400000000001</v>
      </c>
      <c r="H871" s="2">
        <f>'Moving Avg'!G871</f>
        <v>11.140699999999992</v>
      </c>
      <c r="I871" s="2">
        <f>'Moving Avg'!H871</f>
        <v>10.698570000000009</v>
      </c>
      <c r="J871" s="6" t="str">
        <f>OBV!F871</f>
        <v>BEARISH</v>
      </c>
      <c r="K871" s="6" t="str">
        <f>OBV!G871</f>
        <v>STRONG</v>
      </c>
      <c r="L871" s="6" t="str">
        <f>OBV!H871</f>
        <v>CONFIRMED BEARISH</v>
      </c>
    </row>
    <row r="872" spans="1:12" ht="13.5" x14ac:dyDescent="0.25">
      <c r="A872" s="3">
        <f>RSI!A872</f>
        <v>43272</v>
      </c>
      <c r="B872" s="2">
        <f>RSI!B872</f>
        <v>11.352</v>
      </c>
      <c r="C872" s="2">
        <f>RSI!I872</f>
        <v>56.45404474476144</v>
      </c>
      <c r="D872" s="2">
        <f>MACD!E872</f>
        <v>-5.0013180673078139E-2</v>
      </c>
      <c r="E872" s="2">
        <f>MACD!F872</f>
        <v>-5.8601923199203106E-2</v>
      </c>
      <c r="F872" s="2">
        <f>'Moving Avg'!D872</f>
        <v>11.363800000000001</v>
      </c>
      <c r="G872" s="2">
        <f>'Moving Avg'!F872</f>
        <v>11.33685</v>
      </c>
      <c r="H872" s="2">
        <f>'Moving Avg'!G872</f>
        <v>11.148979999999993</v>
      </c>
      <c r="I872" s="2">
        <f>'Moving Avg'!H872</f>
        <v>10.702415000000007</v>
      </c>
      <c r="J872" s="6" t="str">
        <f>OBV!F872</f>
        <v>BEARISH</v>
      </c>
      <c r="K872" s="6" t="str">
        <f>OBV!G872</f>
        <v>STRONG</v>
      </c>
      <c r="L872" s="6" t="str">
        <f>OBV!H872</f>
        <v>CONFIRMED BEARISH</v>
      </c>
    </row>
    <row r="873" spans="1:12" ht="13.5" x14ac:dyDescent="0.25">
      <c r="A873" s="3">
        <f>RSI!A873</f>
        <v>43273</v>
      </c>
      <c r="B873" s="2">
        <f>RSI!B873</f>
        <v>11.298999999999999</v>
      </c>
      <c r="C873" s="2">
        <f>RSI!I873</f>
        <v>51.456859249177235</v>
      </c>
      <c r="D873" s="2">
        <f>MACD!E873</f>
        <v>-2.9666240170222125E-2</v>
      </c>
      <c r="E873" s="2">
        <f>MACD!F873</f>
        <v>-5.2814786593406909E-2</v>
      </c>
      <c r="F873" s="2">
        <f>'Moving Avg'!D873</f>
        <v>11.353199999999999</v>
      </c>
      <c r="G873" s="2">
        <f>'Moving Avg'!F873</f>
        <v>11.343350000000001</v>
      </c>
      <c r="H873" s="2">
        <f>'Moving Avg'!G873</f>
        <v>11.156199999999991</v>
      </c>
      <c r="I873" s="2">
        <f>'Moving Avg'!H873</f>
        <v>10.705785000000008</v>
      </c>
      <c r="J873" s="6" t="str">
        <f>OBV!F873</f>
        <v>BEARISH</v>
      </c>
      <c r="K873" s="6" t="str">
        <f>OBV!G873</f>
        <v>STRONG</v>
      </c>
      <c r="L873" s="6" t="str">
        <f>OBV!H873</f>
        <v>CONFIRMED BEARISH</v>
      </c>
    </row>
    <row r="874" spans="1:12" ht="13.5" x14ac:dyDescent="0.25">
      <c r="A874" s="3">
        <f>RSI!A874</f>
        <v>43276</v>
      </c>
      <c r="B874" s="2">
        <f>RSI!B874</f>
        <v>11.47</v>
      </c>
      <c r="C874" s="2">
        <f>RSI!I874</f>
        <v>62.875128723904083</v>
      </c>
      <c r="D874" s="2">
        <f>MACD!E874</f>
        <v>-2.4181672386944797E-3</v>
      </c>
      <c r="E874" s="2">
        <f>MACD!F874</f>
        <v>-4.273546272246443E-2</v>
      </c>
      <c r="F874" s="2">
        <f>'Moving Avg'!D874</f>
        <v>11.364999999999998</v>
      </c>
      <c r="G874" s="2">
        <f>'Moving Avg'!F874</f>
        <v>11.355150000000002</v>
      </c>
      <c r="H874" s="2">
        <f>'Moving Avg'!G874</f>
        <v>11.166599999999994</v>
      </c>
      <c r="I874" s="2">
        <f>'Moving Avg'!H874</f>
        <v>10.709955000000004</v>
      </c>
      <c r="J874" s="6" t="str">
        <f>OBV!F874</f>
        <v>BEARISH</v>
      </c>
      <c r="K874" s="6" t="str">
        <f>OBV!G874</f>
        <v>STRONG</v>
      </c>
      <c r="L874" s="6" t="str">
        <f>OBV!H874</f>
        <v>BEARISH DIVERGENCE</v>
      </c>
    </row>
    <row r="875" spans="1:12" ht="13.5" x14ac:dyDescent="0.25">
      <c r="A875" s="3">
        <f>RSI!A875</f>
        <v>43277</v>
      </c>
      <c r="B875" s="2">
        <f>RSI!B875</f>
        <v>11.628</v>
      </c>
      <c r="C875" s="2">
        <f>RSI!I875</f>
        <v>69.916358029057648</v>
      </c>
      <c r="D875" s="2">
        <f>MACD!E875</f>
        <v>7.8578804112350298E-3</v>
      </c>
      <c r="E875" s="2">
        <f>MACD!F875</f>
        <v>-3.2616794095724537E-2</v>
      </c>
      <c r="F875" s="2">
        <f>'Moving Avg'!D875</f>
        <v>11.420199999999999</v>
      </c>
      <c r="G875" s="2">
        <f>'Moving Avg'!F875</f>
        <v>11.368950000000002</v>
      </c>
      <c r="H875" s="2">
        <f>'Moving Avg'!G875</f>
        <v>11.180159999999994</v>
      </c>
      <c r="I875" s="2">
        <f>'Moving Avg'!H875</f>
        <v>10.715180000000005</v>
      </c>
      <c r="J875" s="6" t="str">
        <f>OBV!F875</f>
        <v>BEARISH</v>
      </c>
      <c r="K875" s="6" t="str">
        <f>OBV!G875</f>
        <v>STRONG</v>
      </c>
      <c r="L875" s="6" t="str">
        <f>OBV!H875</f>
        <v>CONFIRMED BEARISH</v>
      </c>
    </row>
    <row r="876" spans="1:12" ht="13.5" x14ac:dyDescent="0.25">
      <c r="A876" s="3">
        <f>RSI!A876</f>
        <v>43278</v>
      </c>
      <c r="B876" s="2">
        <f>RSI!B876</f>
        <v>11.715999999999999</v>
      </c>
      <c r="C876" s="2">
        <f>RSI!I876</f>
        <v>72.989142959125445</v>
      </c>
      <c r="D876" s="2">
        <f>MACD!E876</f>
        <v>-9.1265025457847315E-3</v>
      </c>
      <c r="E876" s="2">
        <f>MACD!F876</f>
        <v>-2.791873578573658E-2</v>
      </c>
      <c r="F876" s="2">
        <f>'Moving Avg'!D876</f>
        <v>11.493</v>
      </c>
      <c r="G876" s="2">
        <f>'Moving Avg'!F876</f>
        <v>11.388949999999999</v>
      </c>
      <c r="H876" s="2">
        <f>'Moving Avg'!G876</f>
        <v>11.195479999999996</v>
      </c>
      <c r="I876" s="2">
        <f>'Moving Avg'!H876</f>
        <v>10.720845000000006</v>
      </c>
      <c r="J876" s="6" t="str">
        <f>OBV!F876</f>
        <v>BULLISH</v>
      </c>
      <c r="K876" s="6" t="str">
        <f>OBV!G876</f>
        <v>NEUTRAL</v>
      </c>
      <c r="L876" s="6" t="str">
        <f>OBV!H876</f>
        <v>BULLISH DIVERGENCE</v>
      </c>
    </row>
    <row r="877" spans="1:12" ht="13.5" x14ac:dyDescent="0.25">
      <c r="A877" s="3">
        <f>RSI!A877</f>
        <v>43279</v>
      </c>
      <c r="B877" s="2">
        <f>RSI!B877</f>
        <v>11.715999999999999</v>
      </c>
      <c r="C877" s="2">
        <f>RSI!I877</f>
        <v>72.989142959125445</v>
      </c>
      <c r="D877" s="2">
        <f>MACD!E877</f>
        <v>-2.5805133038655725E-2</v>
      </c>
      <c r="E877" s="2">
        <f>MACD!F877</f>
        <v>-2.749601523632041E-2</v>
      </c>
      <c r="F877" s="2">
        <f>'Moving Avg'!D877</f>
        <v>11.565799999999999</v>
      </c>
      <c r="G877" s="2">
        <f>'Moving Avg'!F877</f>
        <v>11.408950000000001</v>
      </c>
      <c r="H877" s="2">
        <f>'Moving Avg'!G877</f>
        <v>11.209859999999997</v>
      </c>
      <c r="I877" s="2">
        <f>'Moving Avg'!H877</f>
        <v>10.726510000000005</v>
      </c>
      <c r="J877" s="6" t="str">
        <f>OBV!F877</f>
        <v>BULLISH</v>
      </c>
      <c r="K877" s="6" t="str">
        <f>OBV!G877</f>
        <v>NEUTRAL</v>
      </c>
      <c r="L877" s="6" t="str">
        <f>OBV!H877</f>
        <v>BULLISH DIVERGENCE</v>
      </c>
    </row>
    <row r="878" spans="1:12" ht="13.5" x14ac:dyDescent="0.25">
      <c r="A878" s="3">
        <f>RSI!A878</f>
        <v>43280</v>
      </c>
      <c r="B878" s="2">
        <f>RSI!B878</f>
        <v>11.715999999999999</v>
      </c>
      <c r="C878" s="2">
        <f>RSI!I878</f>
        <v>72.989142959125445</v>
      </c>
      <c r="D878" s="2">
        <f>MACD!E878</f>
        <v>-5.1131067093882265E-2</v>
      </c>
      <c r="E878" s="2">
        <f>MACD!F878</f>
        <v>-3.2223025607832786E-2</v>
      </c>
      <c r="F878" s="2">
        <f>'Moving Avg'!D878</f>
        <v>11.6492</v>
      </c>
      <c r="G878" s="2">
        <f>'Moving Avg'!F878</f>
        <v>11.433050000000003</v>
      </c>
      <c r="H878" s="2">
        <f>'Moving Avg'!G878</f>
        <v>11.224239999999995</v>
      </c>
      <c r="I878" s="2">
        <f>'Moving Avg'!H878</f>
        <v>10.732175000000005</v>
      </c>
      <c r="J878" s="6" t="str">
        <f>OBV!F878</f>
        <v>BULLISH</v>
      </c>
      <c r="K878" s="6" t="str">
        <f>OBV!G878</f>
        <v>WEAK</v>
      </c>
      <c r="L878" s="6" t="str">
        <f>OBV!H878</f>
        <v>BULLISH DIVERGENCE</v>
      </c>
    </row>
    <row r="879" spans="1:12" ht="13.5" x14ac:dyDescent="0.25">
      <c r="A879" s="3">
        <f>RSI!A879</f>
        <v>43283</v>
      </c>
      <c r="B879" s="2">
        <f>RSI!B879</f>
        <v>11.596</v>
      </c>
      <c r="C879" s="2">
        <f>RSI!I879</f>
        <v>62.173344058455832</v>
      </c>
      <c r="D879" s="2">
        <f>MACD!E879</f>
        <v>-5.6572969079102364E-2</v>
      </c>
      <c r="E879" s="2">
        <f>MACD!F879</f>
        <v>-3.7093014302086703E-2</v>
      </c>
      <c r="F879" s="2">
        <f>'Moving Avg'!D879</f>
        <v>11.6744</v>
      </c>
      <c r="G879" s="2">
        <f>'Moving Avg'!F879</f>
        <v>11.451150000000002</v>
      </c>
      <c r="H879" s="2">
        <f>'Moving Avg'!G879</f>
        <v>11.236219999999998</v>
      </c>
      <c r="I879" s="2">
        <f>'Moving Avg'!H879</f>
        <v>10.738360000000007</v>
      </c>
      <c r="J879" s="6" t="str">
        <f>OBV!F879</f>
        <v>BEARISH</v>
      </c>
      <c r="K879" s="6" t="str">
        <f>OBV!G879</f>
        <v>STRONG</v>
      </c>
      <c r="L879" s="6" t="str">
        <f>OBV!H879</f>
        <v>CONFIRMED BEARISH</v>
      </c>
    </row>
    <row r="880" spans="1:12" ht="13.5" x14ac:dyDescent="0.25">
      <c r="A880" s="3">
        <f>RSI!A880</f>
        <v>43284</v>
      </c>
      <c r="B880" s="2">
        <f>RSI!B880</f>
        <v>11.659000000000001</v>
      </c>
      <c r="C880" s="2">
        <f>RSI!I880</f>
        <v>65.097502067994313</v>
      </c>
      <c r="D880" s="2">
        <f>MACD!E880</f>
        <v>-7.6043713152092351E-2</v>
      </c>
      <c r="E880" s="2">
        <f>MACD!F880</f>
        <v>-4.4883154072087837E-2</v>
      </c>
      <c r="F880" s="2">
        <f>'Moving Avg'!D880</f>
        <v>11.6806</v>
      </c>
      <c r="G880" s="2">
        <f>'Moving Avg'!F880</f>
        <v>11.472400000000002</v>
      </c>
      <c r="H880" s="2">
        <f>'Moving Avg'!G880</f>
        <v>11.247099999999996</v>
      </c>
      <c r="I880" s="2">
        <f>'Moving Avg'!H880</f>
        <v>10.744805000000008</v>
      </c>
      <c r="J880" s="6" t="str">
        <f>OBV!F880</f>
        <v>BULLISH</v>
      </c>
      <c r="K880" s="6" t="str">
        <f>OBV!G880</f>
        <v>WEAK</v>
      </c>
      <c r="L880" s="6" t="str">
        <f>OBV!H880</f>
        <v>CONFIRMED BULLISH</v>
      </c>
    </row>
    <row r="881" spans="1:12" ht="13.5" x14ac:dyDescent="0.25">
      <c r="A881" s="3">
        <f>RSI!A881</f>
        <v>43285</v>
      </c>
      <c r="B881" s="2">
        <f>RSI!B881</f>
        <v>11.343999999999999</v>
      </c>
      <c r="C881" s="2">
        <f>RSI!I881</f>
        <v>45.964593424815611</v>
      </c>
      <c r="D881" s="2">
        <f>MACD!E881</f>
        <v>-7.0597216763099269E-2</v>
      </c>
      <c r="E881" s="2">
        <f>MACD!F881</f>
        <v>-5.0025966610290122E-2</v>
      </c>
      <c r="F881" s="2">
        <f>'Moving Avg'!D881</f>
        <v>11.606199999999999</v>
      </c>
      <c r="G881" s="2">
        <f>'Moving Avg'!F881</f>
        <v>11.474950000000002</v>
      </c>
      <c r="H881" s="2">
        <f>'Moving Avg'!G881</f>
        <v>11.251439999999997</v>
      </c>
      <c r="I881" s="2">
        <f>'Moving Avg'!H881</f>
        <v>10.74964500000001</v>
      </c>
      <c r="J881" s="6" t="str">
        <f>OBV!F881</f>
        <v>BEARISH</v>
      </c>
      <c r="K881" s="6" t="str">
        <f>OBV!G881</f>
        <v>STRONG</v>
      </c>
      <c r="L881" s="6" t="str">
        <f>OBV!H881</f>
        <v>CONFIRMED BEARISH</v>
      </c>
    </row>
    <row r="882" spans="1:12" ht="13.5" x14ac:dyDescent="0.25">
      <c r="A882" s="3">
        <f>RSI!A882</f>
        <v>43286</v>
      </c>
      <c r="B882" s="2">
        <f>RSI!B882</f>
        <v>11.343999999999999</v>
      </c>
      <c r="C882" s="2">
        <f>RSI!I882</f>
        <v>45.964593424815604</v>
      </c>
      <c r="D882" s="2">
        <f>MACD!E882</f>
        <v>-6.5434323959609131E-2</v>
      </c>
      <c r="E882" s="2">
        <f>MACD!F882</f>
        <v>-5.3107638080153924E-2</v>
      </c>
      <c r="F882" s="2">
        <f>'Moving Avg'!D882</f>
        <v>11.5318</v>
      </c>
      <c r="G882" s="2">
        <f>'Moving Avg'!F882</f>
        <v>11.477500000000001</v>
      </c>
      <c r="H882" s="2">
        <f>'Moving Avg'!G882</f>
        <v>11.258140000000001</v>
      </c>
      <c r="I882" s="2">
        <f>'Moving Avg'!H882</f>
        <v>10.75448500000001</v>
      </c>
      <c r="J882" s="6" t="str">
        <f>OBV!F882</f>
        <v>BEARISH</v>
      </c>
      <c r="K882" s="6" t="str">
        <f>OBV!G882</f>
        <v>STRONG</v>
      </c>
      <c r="L882" s="6" t="str">
        <f>OBV!H882</f>
        <v>CONFIRMED BEARISH</v>
      </c>
    </row>
    <row r="883" spans="1:12" ht="13.5" x14ac:dyDescent="0.25">
      <c r="A883" s="3">
        <f>RSI!A883</f>
        <v>43287</v>
      </c>
      <c r="B883" s="2">
        <f>RSI!B883</f>
        <v>11.59</v>
      </c>
      <c r="C883" s="2">
        <f>RSI!I883</f>
        <v>57.324798558936379</v>
      </c>
      <c r="D883" s="2">
        <f>MACD!E883</f>
        <v>-8.6928532458760088E-2</v>
      </c>
      <c r="E883" s="2">
        <f>MACD!F883</f>
        <v>-5.9871816955875165E-2</v>
      </c>
      <c r="F883" s="2">
        <f>'Moving Avg'!D883</f>
        <v>11.506600000000001</v>
      </c>
      <c r="G883" s="2">
        <f>'Moving Avg'!F883</f>
        <v>11.488250000000001</v>
      </c>
      <c r="H883" s="2">
        <f>'Moving Avg'!G883</f>
        <v>11.268700000000001</v>
      </c>
      <c r="I883" s="2">
        <f>'Moving Avg'!H883</f>
        <v>10.760465000000009</v>
      </c>
      <c r="J883" s="6" t="str">
        <f>OBV!F883</f>
        <v>BULLISH</v>
      </c>
      <c r="K883" s="6" t="str">
        <f>OBV!G883</f>
        <v>NEUTRAL</v>
      </c>
      <c r="L883" s="6" t="str">
        <f>OBV!H883</f>
        <v>BULLISH DIVERGENCE</v>
      </c>
    </row>
    <row r="884" spans="1:12" ht="13.5" x14ac:dyDescent="0.25">
      <c r="A884" s="3">
        <f>RSI!A884</f>
        <v>43290</v>
      </c>
      <c r="B884" s="2">
        <f>RSI!B884</f>
        <v>11.47</v>
      </c>
      <c r="C884" s="2">
        <f>RSI!I884</f>
        <v>51.62335536797768</v>
      </c>
      <c r="D884" s="2">
        <f>MACD!E884</f>
        <v>-7.0897743875942609E-2</v>
      </c>
      <c r="E884" s="2">
        <f>MACD!F884</f>
        <v>-6.2077002339888658E-2</v>
      </c>
      <c r="F884" s="2">
        <f>'Moving Avg'!D884</f>
        <v>11.481399999999999</v>
      </c>
      <c r="G884" s="2">
        <f>'Moving Avg'!F884</f>
        <v>11.485600000000002</v>
      </c>
      <c r="H884" s="2">
        <f>'Moving Avg'!G884</f>
        <v>11.275800000000004</v>
      </c>
      <c r="I884" s="2">
        <f>'Moving Avg'!H884</f>
        <v>10.765845000000008</v>
      </c>
      <c r="J884" s="6" t="str">
        <f>OBV!F884</f>
        <v>BULLISH</v>
      </c>
      <c r="K884" s="6" t="str">
        <f>OBV!G884</f>
        <v>NEUTRAL</v>
      </c>
      <c r="L884" s="6" t="str">
        <f>OBV!H884</f>
        <v>BULLISH DIVERGENCE</v>
      </c>
    </row>
    <row r="885" spans="1:12" ht="13.5" x14ac:dyDescent="0.25">
      <c r="A885" s="3">
        <f>RSI!A885</f>
        <v>43291</v>
      </c>
      <c r="B885" s="2">
        <f>RSI!B885</f>
        <v>11.47</v>
      </c>
      <c r="C885" s="2">
        <f>RSI!I885</f>
        <v>51.62335536797768</v>
      </c>
      <c r="D885" s="2">
        <f>MACD!E885</f>
        <v>-3.3222365426432532E-2</v>
      </c>
      <c r="E885" s="2">
        <f>MACD!F885</f>
        <v>-5.6306074957197437E-2</v>
      </c>
      <c r="F885" s="2">
        <f>'Moving Avg'!D885</f>
        <v>11.4436</v>
      </c>
      <c r="G885" s="2">
        <f>'Moving Avg'!F885</f>
        <v>11.482949999999999</v>
      </c>
      <c r="H885" s="2">
        <f>'Moving Avg'!G885</f>
        <v>11.285500000000004</v>
      </c>
      <c r="I885" s="2">
        <f>'Moving Avg'!H885</f>
        <v>10.771225000000006</v>
      </c>
      <c r="J885" s="6" t="str">
        <f>OBV!F885</f>
        <v>BEARISH</v>
      </c>
      <c r="K885" s="6" t="str">
        <f>OBV!G885</f>
        <v>STRONG</v>
      </c>
      <c r="L885" s="6" t="str">
        <f>OBV!H885</f>
        <v>CONFIRMED BEARISH</v>
      </c>
    </row>
    <row r="886" spans="1:12" ht="13.5" x14ac:dyDescent="0.25">
      <c r="A886" s="3">
        <f>RSI!A886</f>
        <v>43292</v>
      </c>
      <c r="B886" s="2">
        <f>RSI!B886</f>
        <v>11.47</v>
      </c>
      <c r="C886" s="2">
        <f>RSI!I886</f>
        <v>51.62335536797768</v>
      </c>
      <c r="D886" s="2">
        <f>MACD!E886</f>
        <v>1.2013015016078654E-2</v>
      </c>
      <c r="E886" s="2">
        <f>MACD!F886</f>
        <v>-4.2642256962542223E-2</v>
      </c>
      <c r="F886" s="2">
        <f>'Moving Avg'!D886</f>
        <v>11.468799999999998</v>
      </c>
      <c r="G886" s="2">
        <f>'Moving Avg'!F886</f>
        <v>11.485899999999997</v>
      </c>
      <c r="H886" s="2">
        <f>'Moving Avg'!G886</f>
        <v>11.295200000000005</v>
      </c>
      <c r="I886" s="2">
        <f>'Moving Avg'!H886</f>
        <v>10.776605000000004</v>
      </c>
      <c r="J886" s="6" t="str">
        <f>OBV!F886</f>
        <v>BULLISH</v>
      </c>
      <c r="K886" s="6" t="str">
        <f>OBV!G886</f>
        <v>NEUTRAL</v>
      </c>
      <c r="L886" s="6" t="str">
        <f>OBV!H886</f>
        <v>CONFIRMED BULLISH</v>
      </c>
    </row>
    <row r="887" spans="1:12" ht="13.5" x14ac:dyDescent="0.25">
      <c r="A887" s="3">
        <f>RSI!A887</f>
        <v>43293</v>
      </c>
      <c r="B887" s="2">
        <f>RSI!B887</f>
        <v>11.47</v>
      </c>
      <c r="C887" s="2">
        <f>RSI!I887</f>
        <v>51.62335536797768</v>
      </c>
      <c r="D887" s="2">
        <f>MACD!E887</f>
        <v>5.0120358496496209E-2</v>
      </c>
      <c r="E887" s="2">
        <f>MACD!F887</f>
        <v>-2.4089733870734539E-2</v>
      </c>
      <c r="F887" s="2">
        <f>'Moving Avg'!D887</f>
        <v>11.494</v>
      </c>
      <c r="G887" s="2">
        <f>'Moving Avg'!F887</f>
        <v>11.488849999999998</v>
      </c>
      <c r="H887" s="2">
        <f>'Moving Avg'!G887</f>
        <v>11.304660000000004</v>
      </c>
      <c r="I887" s="2">
        <f>'Moving Avg'!H887</f>
        <v>10.780800000000005</v>
      </c>
      <c r="J887" s="6" t="str">
        <f>OBV!F887</f>
        <v>BULLISH</v>
      </c>
      <c r="K887" s="6" t="str">
        <f>OBV!G887</f>
        <v>NEUTRAL</v>
      </c>
      <c r="L887" s="6" t="str">
        <f>OBV!H887</f>
        <v>CONFIRMED BULLISH</v>
      </c>
    </row>
    <row r="888" spans="1:12" ht="13.5" x14ac:dyDescent="0.25">
      <c r="A888" s="3">
        <f>RSI!A888</f>
        <v>43294</v>
      </c>
      <c r="B888" s="2">
        <f>RSI!B888</f>
        <v>11.47</v>
      </c>
      <c r="C888" s="2">
        <f>RSI!I888</f>
        <v>51.62335536797768</v>
      </c>
      <c r="D888" s="2">
        <f>MACD!E888</f>
        <v>8.2208785912817106E-2</v>
      </c>
      <c r="E888" s="2">
        <f>MACD!F888</f>
        <v>-2.8300299140242118E-3</v>
      </c>
      <c r="F888" s="2">
        <f>'Moving Avg'!D888</f>
        <v>11.47</v>
      </c>
      <c r="G888" s="2">
        <f>'Moving Avg'!F888</f>
        <v>11.49475</v>
      </c>
      <c r="H888" s="2">
        <f>'Moving Avg'!G888</f>
        <v>11.315900000000001</v>
      </c>
      <c r="I888" s="2">
        <f>'Moving Avg'!H888</f>
        <v>10.784970000000001</v>
      </c>
      <c r="J888" s="6" t="str">
        <f>OBV!F888</f>
        <v>BEARISH</v>
      </c>
      <c r="K888" s="6" t="str">
        <f>OBV!G888</f>
        <v>STRONG</v>
      </c>
      <c r="L888" s="6" t="str">
        <f>OBV!H888</f>
        <v>CONFIRMED BEARISH</v>
      </c>
    </row>
    <row r="889" spans="1:12" ht="13.5" x14ac:dyDescent="0.25">
      <c r="A889" s="3">
        <f>RSI!A889</f>
        <v>43297</v>
      </c>
      <c r="B889" s="2">
        <f>RSI!B889</f>
        <v>11.47</v>
      </c>
      <c r="C889" s="2">
        <f>RSI!I889</f>
        <v>51.62335536797768</v>
      </c>
      <c r="D889" s="2">
        <f>MACD!E889</f>
        <v>9.0754319804089434E-2</v>
      </c>
      <c r="E889" s="2">
        <f>MACD!F889</f>
        <v>1.5886840029598517E-2</v>
      </c>
      <c r="F889" s="2">
        <f>'Moving Avg'!D889</f>
        <v>11.47</v>
      </c>
      <c r="G889" s="2">
        <f>'Moving Avg'!F889</f>
        <v>11.497699999999998</v>
      </c>
      <c r="H889" s="2">
        <f>'Moving Avg'!G889</f>
        <v>11.327140000000002</v>
      </c>
      <c r="I889" s="2">
        <f>'Moving Avg'!H889</f>
        <v>10.78914</v>
      </c>
      <c r="J889" s="6" t="str">
        <f>OBV!F889</f>
        <v>NEUTRAL</v>
      </c>
      <c r="K889" s="6" t="str">
        <f>OBV!G889</f>
        <v>NEUTRAL</v>
      </c>
      <c r="L889" s="6" t="str">
        <f>OBV!H889</f>
        <v>NEUTRAL</v>
      </c>
    </row>
    <row r="890" spans="1:12" ht="13.5" x14ac:dyDescent="0.25">
      <c r="A890" s="3">
        <f>RSI!A890</f>
        <v>43298</v>
      </c>
      <c r="B890" s="2">
        <f>RSI!B890</f>
        <v>11.388</v>
      </c>
      <c r="C890" s="2">
        <f>RSI!I890</f>
        <v>46.674933901073068</v>
      </c>
      <c r="D890" s="2">
        <f>MACD!E890</f>
        <v>0.11361758060432869</v>
      </c>
      <c r="E890" s="2">
        <f>MACD!F890</f>
        <v>3.5432988144544555E-2</v>
      </c>
      <c r="F890" s="2">
        <f>'Moving Avg'!D890</f>
        <v>11.4536</v>
      </c>
      <c r="G890" s="2">
        <f>'Moving Avg'!F890</f>
        <v>11.499499999999999</v>
      </c>
      <c r="H890" s="2">
        <f>'Moving Avg'!G890</f>
        <v>11.336740000000002</v>
      </c>
      <c r="I890" s="2">
        <f>'Moving Avg'!H890</f>
        <v>10.79405</v>
      </c>
      <c r="J890" s="6" t="str">
        <f>OBV!F890</f>
        <v>BEARISH</v>
      </c>
      <c r="K890" s="6" t="str">
        <f>OBV!G890</f>
        <v>STRONG</v>
      </c>
      <c r="L890" s="6" t="str">
        <f>OBV!H890</f>
        <v>CONFIRMED BEARISH</v>
      </c>
    </row>
    <row r="891" spans="1:12" ht="13.5" x14ac:dyDescent="0.25">
      <c r="A891" s="3">
        <f>RSI!A891</f>
        <v>43299</v>
      </c>
      <c r="B891" s="2">
        <f>RSI!B891</f>
        <v>11.388</v>
      </c>
      <c r="C891" s="2">
        <f>RSI!I891</f>
        <v>46.674933901073068</v>
      </c>
      <c r="D891" s="2">
        <f>MACD!E891</f>
        <v>8.4862385156034392E-2</v>
      </c>
      <c r="E891" s="2">
        <f>MACD!F891</f>
        <v>4.5318867546842528E-2</v>
      </c>
      <c r="F891" s="2">
        <f>'Moving Avg'!D891</f>
        <v>11.437200000000001</v>
      </c>
      <c r="G891" s="2">
        <f>'Moving Avg'!F891</f>
        <v>11.501299999999999</v>
      </c>
      <c r="H891" s="2">
        <f>'Moving Avg'!G891</f>
        <v>11.346340000000003</v>
      </c>
      <c r="I891" s="2">
        <f>'Moving Avg'!H891</f>
        <v>10.798959999999999</v>
      </c>
      <c r="J891" s="6" t="str">
        <f>OBV!F891</f>
        <v>BEARISH</v>
      </c>
      <c r="K891" s="6" t="str">
        <f>OBV!G891</f>
        <v>STRONG</v>
      </c>
      <c r="L891" s="6" t="str">
        <f>OBV!H891</f>
        <v>CONFIRMED BEARISH</v>
      </c>
    </row>
    <row r="892" spans="1:12" ht="13.5" x14ac:dyDescent="0.25">
      <c r="A892" s="3">
        <f>RSI!A892</f>
        <v>43300</v>
      </c>
      <c r="B892" s="2">
        <f>RSI!B892</f>
        <v>11.388</v>
      </c>
      <c r="C892" s="2">
        <f>RSI!I892</f>
        <v>46.674933901073075</v>
      </c>
      <c r="D892" s="2">
        <f>MACD!E892</f>
        <v>6.0864868663426108E-2</v>
      </c>
      <c r="E892" s="2">
        <f>MACD!F892</f>
        <v>4.8428067770159247E-2</v>
      </c>
      <c r="F892" s="2">
        <f>'Moving Avg'!D892</f>
        <v>11.4208</v>
      </c>
      <c r="G892" s="2">
        <f>'Moving Avg'!F892</f>
        <v>11.5031</v>
      </c>
      <c r="H892" s="2">
        <f>'Moving Avg'!G892</f>
        <v>11.353800000000003</v>
      </c>
      <c r="I892" s="2">
        <f>'Moving Avg'!H892</f>
        <v>10.804459999999997</v>
      </c>
      <c r="J892" s="6" t="str">
        <f>OBV!F892</f>
        <v>BEARISH</v>
      </c>
      <c r="K892" s="6" t="str">
        <f>OBV!G892</f>
        <v>STRONG</v>
      </c>
      <c r="L892" s="6" t="str">
        <f>OBV!H892</f>
        <v>CONFIRMED BEARISH</v>
      </c>
    </row>
    <row r="893" spans="1:12" ht="13.5" x14ac:dyDescent="0.25">
      <c r="A893" s="3">
        <f>RSI!A893</f>
        <v>43301</v>
      </c>
      <c r="B893" s="2">
        <f>RSI!B893</f>
        <v>11.382</v>
      </c>
      <c r="C893" s="2">
        <f>RSI!I893</f>
        <v>46.269604887032209</v>
      </c>
      <c r="D893" s="2">
        <f>MACD!E893</f>
        <v>7.9158952680174366E-2</v>
      </c>
      <c r="E893" s="2">
        <f>MACD!F893</f>
        <v>5.4574244752162278E-2</v>
      </c>
      <c r="F893" s="2">
        <f>'Moving Avg'!D893</f>
        <v>11.4032</v>
      </c>
      <c r="G893" s="2">
        <f>'Moving Avg'!F893</f>
        <v>11.507250000000001</v>
      </c>
      <c r="H893" s="2">
        <f>'Moving Avg'!G893</f>
        <v>11.360900000000001</v>
      </c>
      <c r="I893" s="2">
        <f>'Moving Avg'!H893</f>
        <v>10.809634999999998</v>
      </c>
      <c r="J893" s="6" t="str">
        <f>OBV!F893</f>
        <v>BEARISH</v>
      </c>
      <c r="K893" s="6" t="str">
        <f>OBV!G893</f>
        <v>STRONG</v>
      </c>
      <c r="L893" s="6" t="str">
        <f>OBV!H893</f>
        <v>CONFIRMED BEARISH</v>
      </c>
    </row>
    <row r="894" spans="1:12" ht="13.5" x14ac:dyDescent="0.25">
      <c r="A894" s="3">
        <f>RSI!A894</f>
        <v>43304</v>
      </c>
      <c r="B894" s="2">
        <f>RSI!B894</f>
        <v>11.382</v>
      </c>
      <c r="C894" s="2">
        <f>RSI!I894</f>
        <v>46.269604887032209</v>
      </c>
      <c r="D894" s="2">
        <f>MACD!E894</f>
        <v>7.6498660070159374E-2</v>
      </c>
      <c r="E894" s="2">
        <f>MACD!F894</f>
        <v>5.8959127815761701E-2</v>
      </c>
      <c r="F894" s="2">
        <f>'Moving Avg'!D894</f>
        <v>11.3856</v>
      </c>
      <c r="G894" s="2">
        <f>'Moving Avg'!F894</f>
        <v>11.50285</v>
      </c>
      <c r="H894" s="2">
        <f>'Moving Avg'!G894</f>
        <v>11.368</v>
      </c>
      <c r="I894" s="2">
        <f>'Moving Avg'!H894</f>
        <v>10.81339</v>
      </c>
      <c r="J894" s="6" t="str">
        <f>OBV!F894</f>
        <v>BEARISH</v>
      </c>
      <c r="K894" s="6" t="str">
        <f>OBV!G894</f>
        <v>STRONG</v>
      </c>
      <c r="L894" s="6" t="str">
        <f>OBV!H894</f>
        <v>CONFIRMED BEARISH</v>
      </c>
    </row>
    <row r="895" spans="1:12" ht="13.5" x14ac:dyDescent="0.25">
      <c r="A895" s="3">
        <f>RSI!A895</f>
        <v>43305</v>
      </c>
      <c r="B895" s="2">
        <f>RSI!B895</f>
        <v>11.451000000000001</v>
      </c>
      <c r="C895" s="2">
        <f>RSI!I895</f>
        <v>51.846805788036988</v>
      </c>
      <c r="D895" s="2">
        <f>MACD!E895</f>
        <v>6.9434343523052888E-2</v>
      </c>
      <c r="E895" s="2">
        <f>MACD!F895</f>
        <v>6.1054170957219947E-2</v>
      </c>
      <c r="F895" s="2">
        <f>'Moving Avg'!D895</f>
        <v>11.398199999999999</v>
      </c>
      <c r="G895" s="2">
        <f>'Moving Avg'!F895</f>
        <v>11.494000000000002</v>
      </c>
      <c r="H895" s="2">
        <f>'Moving Avg'!G895</f>
        <v>11.376479999999999</v>
      </c>
      <c r="I895" s="2">
        <f>'Moving Avg'!H895</f>
        <v>10.818614999999999</v>
      </c>
      <c r="J895" s="6" t="str">
        <f>OBV!F895</f>
        <v>BULLISH</v>
      </c>
      <c r="K895" s="6" t="str">
        <f>OBV!G895</f>
        <v>NEUTRAL</v>
      </c>
      <c r="L895" s="6" t="str">
        <f>OBV!H895</f>
        <v>CONFIRMED BULLISH</v>
      </c>
    </row>
    <row r="896" spans="1:12" ht="13.5" x14ac:dyDescent="0.25">
      <c r="A896" s="3">
        <f>RSI!A896</f>
        <v>43307</v>
      </c>
      <c r="B896" s="2">
        <f>RSI!B896</f>
        <v>11.47</v>
      </c>
      <c r="C896" s="2">
        <f>RSI!I896</f>
        <v>53.284756708708684</v>
      </c>
      <c r="D896" s="2">
        <f>MACD!E896</f>
        <v>6.1917464820639978E-2</v>
      </c>
      <c r="E896" s="2">
        <f>MACD!F896</f>
        <v>6.1226829729903953E-2</v>
      </c>
      <c r="F896" s="2">
        <f>'Moving Avg'!D896</f>
        <v>11.4146</v>
      </c>
      <c r="G896" s="2">
        <f>'Moving Avg'!F896</f>
        <v>11.4817</v>
      </c>
      <c r="H896" s="2">
        <f>'Moving Avg'!G896</f>
        <v>11.385340000000001</v>
      </c>
      <c r="I896" s="2">
        <f>'Moving Avg'!H896</f>
        <v>10.822785000000001</v>
      </c>
      <c r="J896" s="6" t="str">
        <f>OBV!F896</f>
        <v>BULLISH</v>
      </c>
      <c r="K896" s="6" t="str">
        <f>OBV!G896</f>
        <v>WEAK</v>
      </c>
      <c r="L896" s="6" t="str">
        <f>OBV!H896</f>
        <v>CONFIRMED BULLISH</v>
      </c>
    </row>
    <row r="897" spans="1:12" ht="13.5" x14ac:dyDescent="0.25">
      <c r="A897" s="3">
        <f>RSI!A897</f>
        <v>43308</v>
      </c>
      <c r="B897" s="2">
        <f>RSI!B897</f>
        <v>11.47</v>
      </c>
      <c r="C897" s="2">
        <f>RSI!I897</f>
        <v>53.284756708708684</v>
      </c>
      <c r="D897" s="2">
        <f>MACD!E897</f>
        <v>5.5322560255266495E-2</v>
      </c>
      <c r="E897" s="2">
        <f>MACD!F897</f>
        <v>6.0045975834976464E-2</v>
      </c>
      <c r="F897" s="2">
        <f>'Moving Avg'!D897</f>
        <v>11.431000000000001</v>
      </c>
      <c r="G897" s="2">
        <f>'Moving Avg'!F897</f>
        <v>11.4694</v>
      </c>
      <c r="H897" s="2">
        <f>'Moving Avg'!G897</f>
        <v>11.393020000000002</v>
      </c>
      <c r="I897" s="2">
        <f>'Moving Avg'!H897</f>
        <v>10.826955</v>
      </c>
      <c r="J897" s="6" t="str">
        <f>OBV!F897</f>
        <v>BULLISH</v>
      </c>
      <c r="K897" s="6" t="str">
        <f>OBV!G897</f>
        <v>WEAK</v>
      </c>
      <c r="L897" s="6" t="str">
        <f>OBV!H897</f>
        <v>CONFIRMED BULLISH</v>
      </c>
    </row>
    <row r="898" spans="1:12" ht="13.5" x14ac:dyDescent="0.25">
      <c r="A898" s="3">
        <f>RSI!A898</f>
        <v>43311</v>
      </c>
      <c r="B898" s="2">
        <f>RSI!B898</f>
        <v>11.47</v>
      </c>
      <c r="C898" s="2">
        <f>RSI!I898</f>
        <v>53.284756708708677</v>
      </c>
      <c r="D898" s="2">
        <f>MACD!E898</f>
        <v>4.9525155706836799E-2</v>
      </c>
      <c r="E898" s="2">
        <f>MACD!F898</f>
        <v>5.7941811809348528E-2</v>
      </c>
      <c r="F898" s="2">
        <f>'Moving Avg'!D898</f>
        <v>11.448599999999999</v>
      </c>
      <c r="G898" s="2">
        <f>'Moving Avg'!F898</f>
        <v>11.457100000000001</v>
      </c>
      <c r="H898" s="2">
        <f>'Moving Avg'!G898</f>
        <v>11.40188</v>
      </c>
      <c r="I898" s="2">
        <f>'Moving Avg'!H898</f>
        <v>10.832245</v>
      </c>
      <c r="J898" s="6" t="str">
        <f>OBV!F898</f>
        <v>BULLISH</v>
      </c>
      <c r="K898" s="6" t="str">
        <f>OBV!G898</f>
        <v>WEAK</v>
      </c>
      <c r="L898" s="6" t="str">
        <f>OBV!H898</f>
        <v>CONFIRMED BULLISH</v>
      </c>
    </row>
    <row r="899" spans="1:12" ht="13.5" x14ac:dyDescent="0.25">
      <c r="A899" s="3">
        <f>RSI!A899</f>
        <v>43312</v>
      </c>
      <c r="B899" s="2">
        <f>RSI!B899</f>
        <v>11.47</v>
      </c>
      <c r="C899" s="2">
        <f>RSI!I899</f>
        <v>53.284756708708677</v>
      </c>
      <c r="D899" s="2">
        <f>MACD!E899</f>
        <v>4.4418640397305253E-2</v>
      </c>
      <c r="E899" s="2">
        <f>MACD!F899</f>
        <v>5.5237177526939872E-2</v>
      </c>
      <c r="F899" s="2">
        <f>'Moving Avg'!D899</f>
        <v>11.466199999999999</v>
      </c>
      <c r="G899" s="2">
        <f>'Moving Avg'!F899</f>
        <v>11.450799999999999</v>
      </c>
      <c r="H899" s="2">
        <f>'Moving Avg'!G899</f>
        <v>11.407900000000005</v>
      </c>
      <c r="I899" s="2">
        <f>'Moving Avg'!H899</f>
        <v>10.837565</v>
      </c>
      <c r="J899" s="6" t="str">
        <f>OBV!F899</f>
        <v>BULLISH</v>
      </c>
      <c r="K899" s="6" t="str">
        <f>OBV!G899</f>
        <v>WEAK</v>
      </c>
      <c r="L899" s="6" t="str">
        <f>OBV!H899</f>
        <v>CONFIRMED BULLISH</v>
      </c>
    </row>
    <row r="900" spans="1:12" ht="13.5" x14ac:dyDescent="0.25">
      <c r="A900" s="3">
        <f>RSI!A900</f>
        <v>43313</v>
      </c>
      <c r="B900" s="2">
        <f>RSI!B900</f>
        <v>11.47</v>
      </c>
      <c r="C900" s="2">
        <f>RSI!I900</f>
        <v>53.284756708708663</v>
      </c>
      <c r="D900" s="2">
        <f>MACD!E900</f>
        <v>2.7296229366793767E-2</v>
      </c>
      <c r="E900" s="2">
        <f>MACD!F900</f>
        <v>4.9648987894910658E-2</v>
      </c>
      <c r="F900" s="2">
        <f>'Moving Avg'!D900</f>
        <v>11.47</v>
      </c>
      <c r="G900" s="2">
        <f>'Moving Avg'!F900</f>
        <v>11.44135</v>
      </c>
      <c r="H900" s="2">
        <f>'Moving Avg'!G900</f>
        <v>11.413920000000005</v>
      </c>
      <c r="I900" s="2">
        <f>'Moving Avg'!H900</f>
        <v>10.842884999999999</v>
      </c>
      <c r="J900" s="6" t="str">
        <f>OBV!F900</f>
        <v>BULLISH</v>
      </c>
      <c r="K900" s="6" t="str">
        <f>OBV!G900</f>
        <v>WEAK</v>
      </c>
      <c r="L900" s="6" t="str">
        <f>OBV!H900</f>
        <v>CONFIRMED BULLISH</v>
      </c>
    </row>
    <row r="901" spans="1:12" ht="13.5" x14ac:dyDescent="0.25">
      <c r="A901" s="3">
        <f>RSI!A901</f>
        <v>43314</v>
      </c>
      <c r="B901" s="2">
        <f>RSI!B901</f>
        <v>11.647</v>
      </c>
      <c r="C901" s="2">
        <f>RSI!I901</f>
        <v>66.702372128009387</v>
      </c>
      <c r="D901" s="2">
        <f>MACD!E901</f>
        <v>-4.7541721684574156E-4</v>
      </c>
      <c r="E901" s="2">
        <f>MACD!F901</f>
        <v>3.9624106872559378E-2</v>
      </c>
      <c r="F901" s="2">
        <f>'Moving Avg'!D901</f>
        <v>11.5054</v>
      </c>
      <c r="G901" s="2">
        <f>'Moving Avg'!F901</f>
        <v>11.4565</v>
      </c>
      <c r="H901" s="2">
        <f>'Moving Avg'!G901</f>
        <v>11.423480000000007</v>
      </c>
      <c r="I901" s="2">
        <f>'Moving Avg'!H901</f>
        <v>10.849089999999999</v>
      </c>
      <c r="J901" s="6" t="str">
        <f>OBV!F901</f>
        <v>BULLISH</v>
      </c>
      <c r="K901" s="6" t="str">
        <f>OBV!G901</f>
        <v>WEAK</v>
      </c>
      <c r="L901" s="6" t="str">
        <f>OBV!H901</f>
        <v>CONFIRMED BULLISH</v>
      </c>
    </row>
    <row r="902" spans="1:12" ht="13.5" x14ac:dyDescent="0.25">
      <c r="A902" s="3">
        <f>RSI!A902</f>
        <v>43315</v>
      </c>
      <c r="B902" s="2">
        <f>RSI!B902</f>
        <v>11.476000000000001</v>
      </c>
      <c r="C902" s="2">
        <f>RSI!I902</f>
        <v>51.355735623022667</v>
      </c>
      <c r="D902" s="2">
        <f>MACD!E902</f>
        <v>-1.2513312207255822E-2</v>
      </c>
      <c r="E902" s="2">
        <f>MACD!F902</f>
        <v>2.9196623056596344E-2</v>
      </c>
      <c r="F902" s="2">
        <f>'Moving Avg'!D902</f>
        <v>11.506600000000001</v>
      </c>
      <c r="G902" s="2">
        <f>'Moving Avg'!F902</f>
        <v>11.463100000000001</v>
      </c>
      <c r="H902" s="2">
        <f>'Moving Avg'!G902</f>
        <v>11.429740000000006</v>
      </c>
      <c r="I902" s="2">
        <f>'Moving Avg'!H902</f>
        <v>10.854379999999999</v>
      </c>
      <c r="J902" s="6" t="str">
        <f>OBV!F902</f>
        <v>BULLISH</v>
      </c>
      <c r="K902" s="6" t="str">
        <f>OBV!G902</f>
        <v>NEUTRAL</v>
      </c>
      <c r="L902" s="6" t="str">
        <f>OBV!H902</f>
        <v>CONFIRMED BULLISH</v>
      </c>
    </row>
    <row r="903" spans="1:12" ht="13.5" x14ac:dyDescent="0.25">
      <c r="A903" s="3">
        <f>RSI!A903</f>
        <v>43318</v>
      </c>
      <c r="B903" s="2">
        <f>RSI!B903</f>
        <v>11.596</v>
      </c>
      <c r="C903" s="2">
        <f>RSI!I903</f>
        <v>58.561015442613311</v>
      </c>
      <c r="D903" s="2">
        <f>MACD!E903</f>
        <v>-3.2616924382566026E-2</v>
      </c>
      <c r="E903" s="2">
        <f>MACD!F903</f>
        <v>1.6833913568763872E-2</v>
      </c>
      <c r="F903" s="2">
        <f>'Moving Avg'!D903</f>
        <v>11.5318</v>
      </c>
      <c r="G903" s="2">
        <f>'Moving Avg'!F903</f>
        <v>11.463400000000002</v>
      </c>
      <c r="H903" s="2">
        <f>'Moving Avg'!G903</f>
        <v>11.438280000000006</v>
      </c>
      <c r="I903" s="2">
        <f>'Moving Avg'!H903</f>
        <v>10.860329999999998</v>
      </c>
      <c r="J903" s="6" t="str">
        <f>OBV!F903</f>
        <v>BULLISH</v>
      </c>
      <c r="K903" s="6" t="str">
        <f>OBV!G903</f>
        <v>WEAK</v>
      </c>
      <c r="L903" s="6" t="str">
        <f>OBV!H903</f>
        <v>CONFIRMED BULLISH</v>
      </c>
    </row>
    <row r="904" spans="1:12" ht="13.5" x14ac:dyDescent="0.25">
      <c r="A904" s="3">
        <f>RSI!A904</f>
        <v>43319</v>
      </c>
      <c r="B904" s="2">
        <f>RSI!B904</f>
        <v>11.596</v>
      </c>
      <c r="C904" s="2">
        <f>RSI!I904</f>
        <v>58.561015442613311</v>
      </c>
      <c r="D904" s="2">
        <f>MACD!E904</f>
        <v>-5.0434661279091131E-2</v>
      </c>
      <c r="E904" s="2">
        <f>MACD!F904</f>
        <v>3.3801985991928699E-3</v>
      </c>
      <c r="F904" s="2">
        <f>'Moving Avg'!D904</f>
        <v>11.557000000000002</v>
      </c>
      <c r="G904" s="2">
        <f>'Moving Avg'!F904</f>
        <v>11.4697</v>
      </c>
      <c r="H904" s="2">
        <f>'Moving Avg'!G904</f>
        <v>11.445520000000005</v>
      </c>
      <c r="I904" s="2">
        <f>'Moving Avg'!H904</f>
        <v>10.866309999999999</v>
      </c>
      <c r="J904" s="6" t="str">
        <f>OBV!F904</f>
        <v>BULLISH</v>
      </c>
      <c r="K904" s="6" t="str">
        <f>OBV!G904</f>
        <v>WEAK</v>
      </c>
      <c r="L904" s="6" t="str">
        <f>OBV!H904</f>
        <v>CONFIRMED BULLISH</v>
      </c>
    </row>
    <row r="905" spans="1:12" ht="13.5" x14ac:dyDescent="0.25">
      <c r="A905" s="3">
        <f>RSI!A905</f>
        <v>43320</v>
      </c>
      <c r="B905" s="2">
        <f>RSI!B905</f>
        <v>11.483000000000001</v>
      </c>
      <c r="C905" s="2">
        <f>RSI!I905</f>
        <v>50.406917630034613</v>
      </c>
      <c r="D905" s="2">
        <f>MACD!E905</f>
        <v>-4.7272664132162134E-2</v>
      </c>
      <c r="E905" s="2">
        <f>MACD!F905</f>
        <v>-6.7503739470781317E-3</v>
      </c>
      <c r="F905" s="2">
        <f>'Moving Avg'!D905</f>
        <v>11.5596</v>
      </c>
      <c r="G905" s="2">
        <f>'Moving Avg'!F905</f>
        <v>11.47035</v>
      </c>
      <c r="H905" s="2">
        <f>'Moving Avg'!G905</f>
        <v>11.448140000000006</v>
      </c>
      <c r="I905" s="2">
        <f>'Moving Avg'!H905</f>
        <v>10.871725</v>
      </c>
      <c r="J905" s="6" t="str">
        <f>OBV!F905</f>
        <v>BULLISH</v>
      </c>
      <c r="K905" s="6" t="str">
        <f>OBV!G905</f>
        <v>NEUTRAL</v>
      </c>
      <c r="L905" s="6" t="str">
        <f>OBV!H905</f>
        <v>CONFIRMED BULLISH</v>
      </c>
    </row>
    <row r="906" spans="1:12" ht="13.5" x14ac:dyDescent="0.25">
      <c r="A906" s="3">
        <f>RSI!A906</f>
        <v>43321</v>
      </c>
      <c r="B906" s="2">
        <f>RSI!B906</f>
        <v>11.476000000000001</v>
      </c>
      <c r="C906" s="2">
        <f>RSI!I906</f>
        <v>49.942994340829379</v>
      </c>
      <c r="D906" s="2">
        <f>MACD!E906</f>
        <v>-4.117967304402903E-2</v>
      </c>
      <c r="E906" s="2">
        <f>MACD!F906</f>
        <v>-1.3636233766468312E-2</v>
      </c>
      <c r="F906" s="2">
        <f>'Moving Avg'!D906</f>
        <v>11.525400000000001</v>
      </c>
      <c r="G906" s="2">
        <f>'Moving Avg'!F906</f>
        <v>11.470650000000001</v>
      </c>
      <c r="H906" s="2">
        <f>'Moving Avg'!G906</f>
        <v>11.451340000000005</v>
      </c>
      <c r="I906" s="2">
        <f>'Moving Avg'!H906</f>
        <v>10.877225000000001</v>
      </c>
      <c r="J906" s="6" t="str">
        <f>OBV!F906</f>
        <v>BEARISH</v>
      </c>
      <c r="K906" s="6" t="str">
        <f>OBV!G906</f>
        <v>STRONG</v>
      </c>
      <c r="L906" s="6" t="str">
        <f>OBV!H906</f>
        <v>CONFIRMED BEARISH</v>
      </c>
    </row>
    <row r="907" spans="1:12" ht="13.5" x14ac:dyDescent="0.25">
      <c r="A907" s="3">
        <f>RSI!A907</f>
        <v>43322</v>
      </c>
      <c r="B907" s="2">
        <f>RSI!B907</f>
        <v>11.457000000000001</v>
      </c>
      <c r="C907" s="2">
        <f>RSI!I907</f>
        <v>48.634591288863092</v>
      </c>
      <c r="D907" s="2">
        <f>MACD!E907</f>
        <v>-3.4597646715218033E-2</v>
      </c>
      <c r="E907" s="2">
        <f>MACD!F907</f>
        <v>-1.7828516356218259E-2</v>
      </c>
      <c r="F907" s="2">
        <f>'Moving Avg'!D907</f>
        <v>11.521599999999999</v>
      </c>
      <c r="G907" s="2">
        <f>'Moving Avg'!F907</f>
        <v>11.47</v>
      </c>
      <c r="H907" s="2">
        <f>'Moving Avg'!G907</f>
        <v>11.454160000000003</v>
      </c>
      <c r="I907" s="2">
        <f>'Moving Avg'!H907</f>
        <v>10.882630000000001</v>
      </c>
      <c r="J907" s="6" t="str">
        <f>OBV!F907</f>
        <v>BEARISH</v>
      </c>
      <c r="K907" s="6" t="str">
        <f>OBV!G907</f>
        <v>STRONG</v>
      </c>
      <c r="L907" s="6" t="str">
        <f>OBV!H907</f>
        <v>CONFIRMED BEARISH</v>
      </c>
    </row>
    <row r="908" spans="1:12" ht="13.5" x14ac:dyDescent="0.25">
      <c r="A908" s="3">
        <f>RSI!A908</f>
        <v>43326</v>
      </c>
      <c r="B908" s="2">
        <f>RSI!B908</f>
        <v>11.47</v>
      </c>
      <c r="C908" s="2">
        <f>RSI!I908</f>
        <v>49.607357635679165</v>
      </c>
      <c r="D908" s="2">
        <f>MACD!E908</f>
        <v>-2.9861328118967023E-2</v>
      </c>
      <c r="E908" s="2">
        <f>MACD!F908</f>
        <v>-2.0235078708768013E-2</v>
      </c>
      <c r="F908" s="2">
        <f>'Moving Avg'!D908</f>
        <v>11.4964</v>
      </c>
      <c r="G908" s="2">
        <f>'Moving Avg'!F908</f>
        <v>11.469999999999999</v>
      </c>
      <c r="H908" s="2">
        <f>'Moving Avg'!G908</f>
        <v>11.458880000000004</v>
      </c>
      <c r="I908" s="2">
        <f>'Moving Avg'!H908</f>
        <v>10.887890000000002</v>
      </c>
      <c r="J908" s="6" t="str">
        <f>OBV!F908</f>
        <v>BEARISH</v>
      </c>
      <c r="K908" s="6" t="str">
        <f>OBV!G908</f>
        <v>STRONG</v>
      </c>
      <c r="L908" s="6" t="str">
        <f>OBV!H908</f>
        <v>CONFIRMED BEARISH</v>
      </c>
    </row>
    <row r="909" spans="1:12" ht="13.5" x14ac:dyDescent="0.25">
      <c r="A909" s="3">
        <f>RSI!A909</f>
        <v>43327</v>
      </c>
      <c r="B909" s="2">
        <f>RSI!B909</f>
        <v>11.47</v>
      </c>
      <c r="C909" s="2">
        <f>RSI!I909</f>
        <v>49.607357635679165</v>
      </c>
      <c r="D909" s="2">
        <f>MACD!E909</f>
        <v>-2.5810237160435179E-2</v>
      </c>
      <c r="E909" s="2">
        <f>MACD!F909</f>
        <v>-2.1350110399101448E-2</v>
      </c>
      <c r="F909" s="2">
        <f>'Moving Avg'!D909</f>
        <v>11.4712</v>
      </c>
      <c r="G909" s="2">
        <f>'Moving Avg'!F909</f>
        <v>11.469999999999999</v>
      </c>
      <c r="H909" s="2">
        <f>'Moving Avg'!G909</f>
        <v>11.463600000000003</v>
      </c>
      <c r="I909" s="2">
        <f>'Moving Avg'!H909</f>
        <v>10.893800000000001</v>
      </c>
      <c r="J909" s="6" t="str">
        <f>OBV!F909</f>
        <v>BEARISH</v>
      </c>
      <c r="K909" s="6" t="str">
        <f>OBV!G909</f>
        <v>STRONG</v>
      </c>
      <c r="L909" s="6" t="str">
        <f>OBV!H909</f>
        <v>CONFIRMED BEARISH</v>
      </c>
    </row>
    <row r="910" spans="1:12" ht="13.5" x14ac:dyDescent="0.25">
      <c r="A910" s="3">
        <f>RSI!A910</f>
        <v>43328</v>
      </c>
      <c r="B910" s="2">
        <f>RSI!B910</f>
        <v>11.47</v>
      </c>
      <c r="C910" s="2">
        <f>RSI!I910</f>
        <v>49.607357635679165</v>
      </c>
      <c r="D910" s="2">
        <f>MACD!E910</f>
        <v>-2.2342171740953987E-2</v>
      </c>
      <c r="E910" s="2">
        <f>MACD!F910</f>
        <v>-2.154852266747196E-2</v>
      </c>
      <c r="F910" s="2">
        <f>'Moving Avg'!D910</f>
        <v>11.468599999999999</v>
      </c>
      <c r="G910" s="2">
        <f>'Moving Avg'!F910</f>
        <v>11.4741</v>
      </c>
      <c r="H910" s="2">
        <f>'Moving Avg'!G910</f>
        <v>11.468320000000006</v>
      </c>
      <c r="I910" s="2">
        <f>'Moving Avg'!H910</f>
        <v>10.899060000000002</v>
      </c>
      <c r="J910" s="6" t="str">
        <f>OBV!F910</f>
        <v>BEARISH</v>
      </c>
      <c r="K910" s="6" t="str">
        <f>OBV!G910</f>
        <v>STRONG</v>
      </c>
      <c r="L910" s="6" t="str">
        <f>OBV!H910</f>
        <v>CONFIRMED BEARISH</v>
      </c>
    </row>
    <row r="911" spans="1:12" ht="13.5" x14ac:dyDescent="0.25">
      <c r="A911" s="3">
        <f>RSI!A911</f>
        <v>43329</v>
      </c>
      <c r="B911" s="2">
        <f>RSI!B911</f>
        <v>11.445</v>
      </c>
      <c r="C911" s="2">
        <f>RSI!I911</f>
        <v>47.449037306139147</v>
      </c>
      <c r="D911" s="2">
        <f>MACD!E911</f>
        <v>9.7122062571113332E-3</v>
      </c>
      <c r="E911" s="2">
        <f>MACD!F911</f>
        <v>-1.5296376882555302E-2</v>
      </c>
      <c r="F911" s="2">
        <f>'Moving Avg'!D911</f>
        <v>11.462399999999999</v>
      </c>
      <c r="G911" s="2">
        <f>'Moving Avg'!F911</f>
        <v>11.476949999999999</v>
      </c>
      <c r="H911" s="2">
        <f>'Moving Avg'!G911</f>
        <v>11.47136000000001</v>
      </c>
      <c r="I911" s="2">
        <f>'Moving Avg'!H911</f>
        <v>10.904195000000005</v>
      </c>
      <c r="J911" s="6" t="str">
        <f>OBV!F911</f>
        <v>BEARISH</v>
      </c>
      <c r="K911" s="6" t="str">
        <f>OBV!G911</f>
        <v>STRONG</v>
      </c>
      <c r="L911" s="6" t="str">
        <f>OBV!H911</f>
        <v>CONFIRMED BEARISH</v>
      </c>
    </row>
    <row r="912" spans="1:12" ht="13.5" x14ac:dyDescent="0.25">
      <c r="A912" s="3">
        <f>RSI!A912</f>
        <v>43332</v>
      </c>
      <c r="B912" s="2">
        <f>RSI!B912</f>
        <v>11.3</v>
      </c>
      <c r="C912" s="2">
        <f>RSI!I912</f>
        <v>37.3097978532005</v>
      </c>
      <c r="D912" s="2">
        <f>MACD!E912</f>
        <v>2.1450397494831464E-2</v>
      </c>
      <c r="E912" s="2">
        <f>MACD!F912</f>
        <v>-7.9470220070779474E-3</v>
      </c>
      <c r="F912" s="2">
        <f>'Moving Avg'!D912</f>
        <v>11.431000000000001</v>
      </c>
      <c r="G912" s="2">
        <f>'Moving Avg'!F912</f>
        <v>11.47255</v>
      </c>
      <c r="H912" s="2">
        <f>'Moving Avg'!G912</f>
        <v>11.471500000000008</v>
      </c>
      <c r="I912" s="2">
        <f>'Moving Avg'!H912</f>
        <v>10.908815000000004</v>
      </c>
      <c r="J912" s="6" t="str">
        <f>OBV!F912</f>
        <v>BEARISH</v>
      </c>
      <c r="K912" s="6" t="str">
        <f>OBV!G912</f>
        <v>STRONG</v>
      </c>
      <c r="L912" s="6" t="str">
        <f>OBV!H912</f>
        <v>CONFIRMED BEARISH</v>
      </c>
    </row>
    <row r="913" spans="1:12" ht="13.5" x14ac:dyDescent="0.25">
      <c r="A913" s="3">
        <f>RSI!A913</f>
        <v>43335</v>
      </c>
      <c r="B913" s="2">
        <f>RSI!B913</f>
        <v>11.3</v>
      </c>
      <c r="C913" s="2">
        <f>RSI!I913</f>
        <v>37.3097978532005</v>
      </c>
      <c r="D913" s="2">
        <f>MACD!E913</f>
        <v>5.0869773564329535E-2</v>
      </c>
      <c r="E913" s="2">
        <f>MACD!F913</f>
        <v>3.8163371072035494E-3</v>
      </c>
      <c r="F913" s="2">
        <f>'Moving Avg'!D913</f>
        <v>11.397</v>
      </c>
      <c r="G913" s="2">
        <f>'Moving Avg'!F913</f>
        <v>11.468450000000001</v>
      </c>
      <c r="H913" s="2">
        <f>'Moving Avg'!G913</f>
        <v>11.470000000000004</v>
      </c>
      <c r="I913" s="2">
        <f>'Moving Avg'!H913</f>
        <v>10.913465000000006</v>
      </c>
      <c r="J913" s="6" t="str">
        <f>OBV!F913</f>
        <v>BEARISH</v>
      </c>
      <c r="K913" s="6" t="str">
        <f>OBV!G913</f>
        <v>STRONG</v>
      </c>
      <c r="L913" s="6" t="str">
        <f>OBV!H913</f>
        <v>CONFIRMED BEARISH</v>
      </c>
    </row>
    <row r="914" spans="1:12" ht="13.5" x14ac:dyDescent="0.25">
      <c r="A914" s="3">
        <f>RSI!A914</f>
        <v>43336</v>
      </c>
      <c r="B914" s="2">
        <f>RSI!B914</f>
        <v>11.3</v>
      </c>
      <c r="C914" s="2">
        <f>RSI!I914</f>
        <v>37.3097978532005</v>
      </c>
      <c r="D914" s="2">
        <f>MACD!E914</f>
        <v>7.6712649133716226E-2</v>
      </c>
      <c r="E914" s="2">
        <f>MACD!F914</f>
        <v>1.8395599512506085E-2</v>
      </c>
      <c r="F914" s="2">
        <f>'Moving Avg'!D914</f>
        <v>11.363</v>
      </c>
      <c r="G914" s="2">
        <f>'Moving Avg'!F914</f>
        <v>11.464350000000001</v>
      </c>
      <c r="H914" s="2">
        <f>'Moving Avg'!G914</f>
        <v>11.465540000000003</v>
      </c>
      <c r="I914" s="2">
        <f>'Moving Avg'!H914</f>
        <v>10.917640000000008</v>
      </c>
      <c r="J914" s="6" t="str">
        <f>OBV!F914</f>
        <v>BEARISH</v>
      </c>
      <c r="K914" s="6" t="str">
        <f>OBV!G914</f>
        <v>STRONG</v>
      </c>
      <c r="L914" s="6" t="str">
        <f>OBV!H914</f>
        <v>CONFIRMED BEARISH</v>
      </c>
    </row>
    <row r="915" spans="1:12" ht="13.5" x14ac:dyDescent="0.25">
      <c r="A915" s="3">
        <f>RSI!A915</f>
        <v>43339</v>
      </c>
      <c r="B915" s="2">
        <f>RSI!B915</f>
        <v>11.281000000000001</v>
      </c>
      <c r="C915" s="2">
        <f>RSI!I915</f>
        <v>36.049097093169152</v>
      </c>
      <c r="D915" s="2">
        <f>MACD!E915</f>
        <v>8.3481709489973355E-2</v>
      </c>
      <c r="E915" s="2">
        <f>MACD!F915</f>
        <v>3.1412821507999539E-2</v>
      </c>
      <c r="F915" s="2">
        <f>'Moving Avg'!D915</f>
        <v>11.325199999999999</v>
      </c>
      <c r="G915" s="2">
        <f>'Moving Avg'!F915</f>
        <v>11.455850000000002</v>
      </c>
      <c r="H915" s="2">
        <f>'Moving Avg'!G915</f>
        <v>11.460700000000001</v>
      </c>
      <c r="I915" s="2">
        <f>'Moving Avg'!H915</f>
        <v>10.922605000000008</v>
      </c>
      <c r="J915" s="6" t="str">
        <f>OBV!F915</f>
        <v>BEARISH</v>
      </c>
      <c r="K915" s="6" t="str">
        <f>OBV!G915</f>
        <v>STRONG</v>
      </c>
      <c r="L915" s="6" t="str">
        <f>OBV!H915</f>
        <v>CONFIRMED BEARISH</v>
      </c>
    </row>
    <row r="916" spans="1:12" ht="13.5" x14ac:dyDescent="0.25">
      <c r="A916" s="3">
        <f>RSI!A916</f>
        <v>43340</v>
      </c>
      <c r="B916" s="2">
        <f>RSI!B916</f>
        <v>11.161</v>
      </c>
      <c r="C916" s="2">
        <f>RSI!I916</f>
        <v>29.312326777752048</v>
      </c>
      <c r="D916" s="2">
        <f>MACD!E916</f>
        <v>9.7947705957240672E-2</v>
      </c>
      <c r="E916" s="2">
        <f>MACD!F916</f>
        <v>4.4719798397847774E-2</v>
      </c>
      <c r="F916" s="2">
        <f>'Moving Avg'!D916</f>
        <v>11.268400000000002</v>
      </c>
      <c r="G916" s="2">
        <f>'Moving Avg'!F916</f>
        <v>11.440400000000002</v>
      </c>
      <c r="H916" s="2">
        <f>'Moving Avg'!G916</f>
        <v>11.4557</v>
      </c>
      <c r="I916" s="2">
        <f>'Moving Avg'!H916</f>
        <v>10.926970000000008</v>
      </c>
      <c r="J916" s="6" t="str">
        <f>OBV!F916</f>
        <v>BEARISH</v>
      </c>
      <c r="K916" s="6" t="str">
        <f>OBV!G916</f>
        <v>STRONG</v>
      </c>
      <c r="L916" s="6" t="str">
        <f>OBV!H916</f>
        <v>CONFIRMED BEARISH</v>
      </c>
    </row>
    <row r="917" spans="1:12" ht="13.5" x14ac:dyDescent="0.25">
      <c r="A917" s="3">
        <f>RSI!A917</f>
        <v>43341</v>
      </c>
      <c r="B917" s="2">
        <f>RSI!B917</f>
        <v>11.161</v>
      </c>
      <c r="C917" s="2">
        <f>RSI!I917</f>
        <v>29.312326777752048</v>
      </c>
      <c r="D917" s="2">
        <f>MACD!E917</f>
        <v>0.10883191736655462</v>
      </c>
      <c r="E917" s="2">
        <f>MACD!F917</f>
        <v>5.7542222191589144E-2</v>
      </c>
      <c r="F917" s="2">
        <f>'Moving Avg'!D917</f>
        <v>11.240600000000001</v>
      </c>
      <c r="G917" s="2">
        <f>'Moving Avg'!F917</f>
        <v>11.424950000000003</v>
      </c>
      <c r="H917" s="2">
        <f>'Moving Avg'!G917</f>
        <v>11.450699999999998</v>
      </c>
      <c r="I917" s="2">
        <f>'Moving Avg'!H917</f>
        <v>10.930480000000006</v>
      </c>
      <c r="J917" s="6" t="str">
        <f>OBV!F917</f>
        <v>BEARISH</v>
      </c>
      <c r="K917" s="6" t="str">
        <f>OBV!G917</f>
        <v>STRONG</v>
      </c>
      <c r="L917" s="6" t="str">
        <f>OBV!H917</f>
        <v>CONFIRMED BEARISH</v>
      </c>
    </row>
    <row r="918" spans="1:12" ht="13.5" x14ac:dyDescent="0.25">
      <c r="A918" s="3">
        <f>RSI!A918</f>
        <v>43342</v>
      </c>
      <c r="B918" s="2">
        <f>RSI!B918</f>
        <v>11.161</v>
      </c>
      <c r="C918" s="2">
        <f>RSI!I918</f>
        <v>29.312326777752048</v>
      </c>
      <c r="D918" s="2">
        <f>MACD!E918</f>
        <v>0.12149240303064524</v>
      </c>
      <c r="E918" s="2">
        <f>MACD!F918</f>
        <v>7.0332258359400365E-2</v>
      </c>
      <c r="F918" s="2">
        <f>'Moving Avg'!D918</f>
        <v>11.212800000000001</v>
      </c>
      <c r="G918" s="2">
        <f>'Moving Avg'!F918</f>
        <v>11.409500000000003</v>
      </c>
      <c r="H918" s="2">
        <f>'Moving Avg'!G918</f>
        <v>11.446879999999998</v>
      </c>
      <c r="I918" s="2">
        <f>'Moving Avg'!H918</f>
        <v>10.934520000000006</v>
      </c>
      <c r="J918" s="6" t="str">
        <f>OBV!F918</f>
        <v>BEARISH</v>
      </c>
      <c r="K918" s="6" t="str">
        <f>OBV!G918</f>
        <v>STRONG</v>
      </c>
      <c r="L918" s="6" t="str">
        <f>OBV!H918</f>
        <v>CONFIRMED BEARISH</v>
      </c>
    </row>
    <row r="919" spans="1:12" ht="13.5" x14ac:dyDescent="0.25">
      <c r="A919" s="3">
        <f>RSI!A919</f>
        <v>43343</v>
      </c>
      <c r="B919" s="2">
        <f>RSI!B919</f>
        <v>11.218</v>
      </c>
      <c r="C919" s="2">
        <f>RSI!I919</f>
        <v>36.367153626131376</v>
      </c>
      <c r="D919" s="2">
        <f>MACD!E919</f>
        <v>0.12932620344517964</v>
      </c>
      <c r="E919" s="2">
        <f>MACD!F919</f>
        <v>8.2131047376556215E-2</v>
      </c>
      <c r="F919" s="2">
        <f>'Moving Avg'!D919</f>
        <v>11.196400000000001</v>
      </c>
      <c r="G919" s="2">
        <f>'Moving Avg'!F919</f>
        <v>11.396900000000002</v>
      </c>
      <c r="H919" s="2">
        <f>'Moving Avg'!G919</f>
        <v>11.443019999999999</v>
      </c>
      <c r="I919" s="2">
        <f>'Moving Avg'!H919</f>
        <v>10.938730000000005</v>
      </c>
      <c r="J919" s="6" t="str">
        <f>OBV!F919</f>
        <v>BEARISH</v>
      </c>
      <c r="K919" s="6" t="str">
        <f>OBV!G919</f>
        <v>STRONG</v>
      </c>
      <c r="L919" s="6" t="str">
        <f>OBV!H919</f>
        <v>CONFIRMED BEARISH</v>
      </c>
    </row>
    <row r="920" spans="1:12" ht="13.5" x14ac:dyDescent="0.25">
      <c r="A920" s="3">
        <f>RSI!A920</f>
        <v>43346</v>
      </c>
      <c r="B920" s="2">
        <f>RSI!B920</f>
        <v>11.218</v>
      </c>
      <c r="C920" s="2">
        <f>RSI!I920</f>
        <v>36.367153626131369</v>
      </c>
      <c r="D920" s="2">
        <f>MACD!E920</f>
        <v>0.1368617883460832</v>
      </c>
      <c r="E920" s="2">
        <f>MACD!F920</f>
        <v>9.307719557046161E-2</v>
      </c>
      <c r="F920" s="2">
        <f>'Moving Avg'!D920</f>
        <v>11.1838</v>
      </c>
      <c r="G920" s="2">
        <f>'Moving Avg'!F920</f>
        <v>11.3843</v>
      </c>
      <c r="H920" s="2">
        <f>'Moving Avg'!G920</f>
        <v>11.440339999999999</v>
      </c>
      <c r="I920" s="2">
        <f>'Moving Avg'!H920</f>
        <v>10.942525000000007</v>
      </c>
      <c r="J920" s="6" t="str">
        <f>OBV!F920</f>
        <v>BULLISH</v>
      </c>
      <c r="K920" s="6" t="str">
        <f>OBV!G920</f>
        <v>NEUTRAL</v>
      </c>
      <c r="L920" s="6" t="str">
        <f>OBV!H920</f>
        <v>BULLISH DIVERGENCE</v>
      </c>
    </row>
    <row r="921" spans="1:12" ht="13.5" x14ac:dyDescent="0.25">
      <c r="A921" s="3">
        <f>RSI!A921</f>
        <v>43347</v>
      </c>
      <c r="B921" s="2">
        <f>RSI!B921</f>
        <v>11.218</v>
      </c>
      <c r="C921" s="2">
        <f>RSI!I921</f>
        <v>36.367153626131369</v>
      </c>
      <c r="D921" s="2">
        <f>MACD!E921</f>
        <v>0.1402316991562369</v>
      </c>
      <c r="E921" s="2">
        <f>MACD!F921</f>
        <v>0.10250809628761667</v>
      </c>
      <c r="F921" s="2">
        <f>'Moving Avg'!D921</f>
        <v>11.1952</v>
      </c>
      <c r="G921" s="2">
        <f>'Moving Avg'!F921</f>
        <v>11.362849999999998</v>
      </c>
      <c r="H921" s="2">
        <f>'Moving Avg'!G921</f>
        <v>11.437660000000001</v>
      </c>
      <c r="I921" s="2">
        <f>'Moving Avg'!H921</f>
        <v>10.946735000000006</v>
      </c>
      <c r="J921" s="6" t="str">
        <f>OBV!F921</f>
        <v>BULLISH</v>
      </c>
      <c r="K921" s="6" t="str">
        <f>OBV!G921</f>
        <v>WEAK</v>
      </c>
      <c r="L921" s="6" t="str">
        <f>OBV!H921</f>
        <v>CONFIRMED BULLISH</v>
      </c>
    </row>
    <row r="922" spans="1:12" ht="13.5" x14ac:dyDescent="0.25">
      <c r="A922" s="3">
        <f>RSI!A922</f>
        <v>43348</v>
      </c>
      <c r="B922" s="2">
        <f>RSI!B922</f>
        <v>11.281000000000001</v>
      </c>
      <c r="C922" s="2">
        <f>RSI!I922</f>
        <v>44.072432273321098</v>
      </c>
      <c r="D922" s="2">
        <f>MACD!E922</f>
        <v>0.11688639623933383</v>
      </c>
      <c r="E922" s="2">
        <f>MACD!F922</f>
        <v>0.10538375627796011</v>
      </c>
      <c r="F922" s="2">
        <f>'Moving Avg'!D922</f>
        <v>11.219199999999999</v>
      </c>
      <c r="G922" s="2">
        <f>'Moving Avg'!F922</f>
        <v>11.3531</v>
      </c>
      <c r="H922" s="2">
        <f>'Moving Avg'!G922</f>
        <v>11.43624</v>
      </c>
      <c r="I922" s="2">
        <f>'Moving Avg'!H922</f>
        <v>10.951260000000007</v>
      </c>
      <c r="J922" s="6" t="str">
        <f>OBV!F922</f>
        <v>BULLISH</v>
      </c>
      <c r="K922" s="6" t="str">
        <f>OBV!G922</f>
        <v>WEAK</v>
      </c>
      <c r="L922" s="6" t="str">
        <f>OBV!H922</f>
        <v>CONFIRMED BULLISH</v>
      </c>
    </row>
    <row r="923" spans="1:12" ht="13.5" x14ac:dyDescent="0.25">
      <c r="A923" s="3">
        <f>RSI!A923</f>
        <v>43349</v>
      </c>
      <c r="B923" s="2">
        <f>RSI!B923</f>
        <v>11.281000000000001</v>
      </c>
      <c r="C923" s="2">
        <f>RSI!I923</f>
        <v>44.072432273321098</v>
      </c>
      <c r="D923" s="2">
        <f>MACD!E923</f>
        <v>9.748040225897725E-2</v>
      </c>
      <c r="E923" s="2">
        <f>MACD!F923</f>
        <v>0.10380308547416355</v>
      </c>
      <c r="F923" s="2">
        <f>'Moving Avg'!D923</f>
        <v>11.243199999999998</v>
      </c>
      <c r="G923" s="2">
        <f>'Moving Avg'!F923</f>
        <v>11.337349999999997</v>
      </c>
      <c r="H923" s="2">
        <f>'Moving Avg'!G923</f>
        <v>11.435879999999999</v>
      </c>
      <c r="I923" s="2">
        <f>'Moving Avg'!H923</f>
        <v>10.955900000000007</v>
      </c>
      <c r="J923" s="6" t="str">
        <f>OBV!F923</f>
        <v>BULLISH</v>
      </c>
      <c r="K923" s="6" t="str">
        <f>OBV!G923</f>
        <v>WEAK</v>
      </c>
      <c r="L923" s="6" t="str">
        <f>OBV!H923</f>
        <v>CONFIRMED BULLISH</v>
      </c>
    </row>
    <row r="924" spans="1:12" ht="13.5" x14ac:dyDescent="0.25">
      <c r="A924" s="3">
        <f>RSI!A924</f>
        <v>43350</v>
      </c>
      <c r="B924" s="2">
        <f>RSI!B924</f>
        <v>11.281000000000001</v>
      </c>
      <c r="C924" s="2">
        <f>RSI!I924</f>
        <v>44.072432273321105</v>
      </c>
      <c r="D924" s="2">
        <f>MACD!E924</f>
        <v>8.1381912362584075E-2</v>
      </c>
      <c r="E924" s="2">
        <f>MACD!F924</f>
        <v>9.9318850851847662E-2</v>
      </c>
      <c r="F924" s="2">
        <f>'Moving Avg'!D924</f>
        <v>11.255799999999999</v>
      </c>
      <c r="G924" s="2">
        <f>'Moving Avg'!F924</f>
        <v>11.3216</v>
      </c>
      <c r="H924" s="2">
        <f>'Moving Avg'!G924</f>
        <v>11.4321</v>
      </c>
      <c r="I924" s="2">
        <f>'Moving Avg'!H924</f>
        <v>10.960540000000005</v>
      </c>
      <c r="J924" s="6" t="str">
        <f>OBV!F924</f>
        <v>BULLISH</v>
      </c>
      <c r="K924" s="6" t="str">
        <f>OBV!G924</f>
        <v>WEAK</v>
      </c>
      <c r="L924" s="6" t="str">
        <f>OBV!H924</f>
        <v>CONFIRMED BULLISH</v>
      </c>
    </row>
    <row r="925" spans="1:12" ht="13.5" x14ac:dyDescent="0.25">
      <c r="A925" s="3">
        <f>RSI!A925</f>
        <v>43353</v>
      </c>
      <c r="B925" s="2">
        <f>RSI!B925</f>
        <v>11.281000000000001</v>
      </c>
      <c r="C925" s="2">
        <f>RSI!I925</f>
        <v>44.072432273321105</v>
      </c>
      <c r="D925" s="2">
        <f>MACD!E925</f>
        <v>6.5135153470965435E-2</v>
      </c>
      <c r="E925" s="2">
        <f>MACD!F925</f>
        <v>9.2482111375671222E-2</v>
      </c>
      <c r="F925" s="2">
        <f>'Moving Avg'!D925</f>
        <v>11.2684</v>
      </c>
      <c r="G925" s="2">
        <f>'Moving Avg'!F925</f>
        <v>11.311499999999999</v>
      </c>
      <c r="H925" s="2">
        <f>'Moving Avg'!G925</f>
        <v>11.425159999999998</v>
      </c>
      <c r="I925" s="2">
        <f>'Moving Avg'!H925</f>
        <v>10.965210000000004</v>
      </c>
      <c r="J925" s="6" t="str">
        <f>OBV!F925</f>
        <v>BULLISH</v>
      </c>
      <c r="K925" s="6" t="str">
        <f>OBV!G925</f>
        <v>WEAK</v>
      </c>
      <c r="L925" s="6" t="str">
        <f>OBV!H925</f>
        <v>CONFIRMED BULLISH</v>
      </c>
    </row>
    <row r="926" spans="1:12" ht="13.5" x14ac:dyDescent="0.25">
      <c r="A926" s="3">
        <f>RSI!A926</f>
        <v>43355</v>
      </c>
      <c r="B926" s="2">
        <f>RSI!B926</f>
        <v>11.281000000000001</v>
      </c>
      <c r="C926" s="2">
        <f>RSI!I926</f>
        <v>44.072432273321105</v>
      </c>
      <c r="D926" s="2">
        <f>MACD!E926</f>
        <v>3.3202391906637985E-2</v>
      </c>
      <c r="E926" s="2">
        <f>MACD!F926</f>
        <v>8.0626167481864575E-2</v>
      </c>
      <c r="F926" s="2">
        <f>'Moving Avg'!D926</f>
        <v>11.281000000000001</v>
      </c>
      <c r="G926" s="2">
        <f>'Moving Avg'!F926</f>
        <v>11.30175</v>
      </c>
      <c r="H926" s="2">
        <f>'Moving Avg'!G926</f>
        <v>11.416459999999999</v>
      </c>
      <c r="I926" s="2">
        <f>'Moving Avg'!H926</f>
        <v>10.969880000000003</v>
      </c>
      <c r="J926" s="6" t="str">
        <f>OBV!F926</f>
        <v>BULLISH</v>
      </c>
      <c r="K926" s="6" t="str">
        <f>OBV!G926</f>
        <v>WEAK</v>
      </c>
      <c r="L926" s="6" t="str">
        <f>OBV!H926</f>
        <v>CONFIRMED BULLISH</v>
      </c>
    </row>
    <row r="927" spans="1:12" ht="13.5" x14ac:dyDescent="0.25">
      <c r="A927" s="3">
        <f>RSI!A927</f>
        <v>43356</v>
      </c>
      <c r="B927" s="2">
        <f>RSI!B927</f>
        <v>11.281000000000001</v>
      </c>
      <c r="C927" s="2">
        <f>RSI!I927</f>
        <v>44.072432273321105</v>
      </c>
      <c r="D927" s="2">
        <f>MACD!E927</f>
        <v>6.437950317415897E-3</v>
      </c>
      <c r="E927" s="2">
        <f>MACD!F927</f>
        <v>6.5788524048974839E-2</v>
      </c>
      <c r="F927" s="2">
        <f>'Moving Avg'!D927</f>
        <v>11.281000000000001</v>
      </c>
      <c r="G927" s="2">
        <f>'Moving Avg'!F927</f>
        <v>11.292950000000001</v>
      </c>
      <c r="H927" s="2">
        <f>'Moving Avg'!G927</f>
        <v>11.407759999999998</v>
      </c>
      <c r="I927" s="2">
        <f>'Moving Avg'!H927</f>
        <v>10.974550000000001</v>
      </c>
      <c r="J927" s="6" t="str">
        <f>OBV!F927</f>
        <v>NEUTRAL</v>
      </c>
      <c r="K927" s="6" t="str">
        <f>OBV!G927</f>
        <v>NEUTRAL</v>
      </c>
      <c r="L927" s="6" t="str">
        <f>OBV!H927</f>
        <v>NEUTRAL</v>
      </c>
    </row>
    <row r="928" spans="1:12" ht="13.5" x14ac:dyDescent="0.25">
      <c r="A928" s="3">
        <f>RSI!A928</f>
        <v>43357</v>
      </c>
      <c r="B928" s="2">
        <f>RSI!B928</f>
        <v>11.218</v>
      </c>
      <c r="C928" s="2">
        <f>RSI!I928</f>
        <v>37.07015232854102</v>
      </c>
      <c r="D928" s="2">
        <f>MACD!E928</f>
        <v>-1.1305563182029132E-2</v>
      </c>
      <c r="E928" s="2">
        <f>MACD!F928</f>
        <v>5.0369706602774046E-2</v>
      </c>
      <c r="F928" s="2">
        <f>'Moving Avg'!D928</f>
        <v>11.2684</v>
      </c>
      <c r="G928" s="2">
        <f>'Moving Avg'!F928</f>
        <v>11.280350000000002</v>
      </c>
      <c r="H928" s="2">
        <f>'Moving Avg'!G928</f>
        <v>11.397799999999997</v>
      </c>
      <c r="I928" s="2">
        <f>'Moving Avg'!H928</f>
        <v>10.978344999999999</v>
      </c>
      <c r="J928" s="6" t="str">
        <f>OBV!F928</f>
        <v>BEARISH</v>
      </c>
      <c r="K928" s="6" t="str">
        <f>OBV!G928</f>
        <v>STRONG</v>
      </c>
      <c r="L928" s="6" t="str">
        <f>OBV!H928</f>
        <v>CONFIRMED BEARISH</v>
      </c>
    </row>
    <row r="929" spans="1:12" ht="13.5" x14ac:dyDescent="0.25">
      <c r="A929" s="3">
        <f>RSI!A929</f>
        <v>43360</v>
      </c>
      <c r="B929" s="2">
        <f>RSI!B929</f>
        <v>11.218</v>
      </c>
      <c r="C929" s="2">
        <f>RSI!I929</f>
        <v>37.07015232854102</v>
      </c>
      <c r="D929" s="2">
        <f>MACD!E929</f>
        <v>-1.6958679876101002E-2</v>
      </c>
      <c r="E929" s="2">
        <f>MACD!F929</f>
        <v>3.6904029306999035E-2</v>
      </c>
      <c r="F929" s="2">
        <f>'Moving Avg'!D929</f>
        <v>11.255800000000002</v>
      </c>
      <c r="G929" s="2">
        <f>'Moving Avg'!F929</f>
        <v>11.267750000000001</v>
      </c>
      <c r="H929" s="2">
        <f>'Moving Avg'!G929</f>
        <v>11.390239999999999</v>
      </c>
      <c r="I929" s="2">
        <f>'Moving Avg'!H929</f>
        <v>10.982404999999998</v>
      </c>
      <c r="J929" s="6" t="str">
        <f>OBV!F929</f>
        <v>BEARISH</v>
      </c>
      <c r="K929" s="6" t="str">
        <f>OBV!G929</f>
        <v>STRONG</v>
      </c>
      <c r="L929" s="6" t="str">
        <f>OBV!H929</f>
        <v>CONFIRMED BEARISH</v>
      </c>
    </row>
    <row r="930" spans="1:12" ht="13.5" x14ac:dyDescent="0.25">
      <c r="A930" s="3">
        <f>RSI!A930</f>
        <v>43361</v>
      </c>
      <c r="B930" s="2">
        <f>RSI!B930</f>
        <v>11.218</v>
      </c>
      <c r="C930" s="2">
        <f>RSI!I930</f>
        <v>37.07015232854102</v>
      </c>
      <c r="D930" s="2">
        <f>MACD!E930</f>
        <v>-2.1194498597941092E-2</v>
      </c>
      <c r="E930" s="2">
        <f>MACD!F930</f>
        <v>2.5284323726011009E-2</v>
      </c>
      <c r="F930" s="2">
        <f>'Moving Avg'!D930</f>
        <v>11.243200000000002</v>
      </c>
      <c r="G930" s="2">
        <f>'Moving Avg'!F930</f>
        <v>11.25515</v>
      </c>
      <c r="H930" s="2">
        <f>'Moving Avg'!G930</f>
        <v>11.381419999999999</v>
      </c>
      <c r="I930" s="2">
        <f>'Moving Avg'!H930</f>
        <v>10.986229999999999</v>
      </c>
      <c r="J930" s="6" t="str">
        <f>OBV!F930</f>
        <v>BEARISH</v>
      </c>
      <c r="K930" s="6" t="str">
        <f>OBV!G930</f>
        <v>STRONG</v>
      </c>
      <c r="L930" s="6" t="str">
        <f>OBV!H930</f>
        <v>CONFIRMED BEARISH</v>
      </c>
    </row>
    <row r="931" spans="1:12" ht="13.5" x14ac:dyDescent="0.25">
      <c r="A931" s="3">
        <f>RSI!A931</f>
        <v>43362</v>
      </c>
      <c r="B931" s="2">
        <f>RSI!B931</f>
        <v>11.218</v>
      </c>
      <c r="C931" s="2">
        <f>RSI!I931</f>
        <v>37.07015232854102</v>
      </c>
      <c r="D931" s="2">
        <f>MACD!E931</f>
        <v>-2.4271627242141491E-2</v>
      </c>
      <c r="E931" s="2">
        <f>MACD!F931</f>
        <v>1.5373133532380512E-2</v>
      </c>
      <c r="F931" s="2">
        <f>'Moving Avg'!D931</f>
        <v>11.230600000000001</v>
      </c>
      <c r="G931" s="2">
        <f>'Moving Avg'!F931</f>
        <v>11.2438</v>
      </c>
      <c r="H931" s="2">
        <f>'Moving Avg'!G931</f>
        <v>11.378899999999998</v>
      </c>
      <c r="I931" s="2">
        <f>'Moving Avg'!H931</f>
        <v>10.989994999999997</v>
      </c>
      <c r="J931" s="6" t="str">
        <f>OBV!F931</f>
        <v>BEARISH</v>
      </c>
      <c r="K931" s="6" t="str">
        <f>OBV!G931</f>
        <v>STRONG</v>
      </c>
      <c r="L931" s="6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11.343999999999999</v>
      </c>
      <c r="C932" s="2">
        <f>RSI!I932</f>
        <v>55.913157743781042</v>
      </c>
      <c r="D932" s="2">
        <f>MACD!E932</f>
        <v>-2.6046908917887635E-2</v>
      </c>
      <c r="E932" s="2">
        <f>MACD!F932</f>
        <v>7.0891250423268824E-3</v>
      </c>
      <c r="F932" s="2">
        <f>'Moving Avg'!D932</f>
        <v>11.2432</v>
      </c>
      <c r="G932" s="2">
        <f>'Moving Avg'!F932</f>
        <v>11.245999999999999</v>
      </c>
      <c r="H932" s="2">
        <f>'Moving Avg'!G932</f>
        <v>11.378900000000002</v>
      </c>
      <c r="I932" s="2">
        <f>'Moving Avg'!H932</f>
        <v>10.994389999999996</v>
      </c>
      <c r="J932" s="6" t="str">
        <f>OBV!F932</f>
        <v>BULLISH</v>
      </c>
      <c r="K932" s="6" t="str">
        <f>OBV!G932</f>
        <v>NEUTRAL</v>
      </c>
      <c r="L932" s="6" t="str">
        <f>OBV!H932</f>
        <v>CONFIRMED BULLISH</v>
      </c>
    </row>
    <row r="933" spans="1:12" ht="13.5" x14ac:dyDescent="0.25">
      <c r="A933" s="3">
        <f>RSI!A933</f>
        <v>43364</v>
      </c>
      <c r="B933" s="2">
        <f>RSI!B933</f>
        <v>11.343999999999999</v>
      </c>
      <c r="C933" s="2">
        <f>RSI!I933</f>
        <v>55.913157743781042</v>
      </c>
      <c r="D933" s="2">
        <f>MACD!E933</f>
        <v>-2.7858916966771119E-2</v>
      </c>
      <c r="E933" s="2">
        <f>MACD!F933</f>
        <v>9.9516640507281776E-5</v>
      </c>
      <c r="F933" s="2">
        <f>'Moving Avg'!D933</f>
        <v>11.2684</v>
      </c>
      <c r="G933" s="2">
        <f>'Moving Avg'!F933</f>
        <v>11.248200000000001</v>
      </c>
      <c r="H933" s="2">
        <f>'Moving Avg'!G933</f>
        <v>11.373980000000003</v>
      </c>
      <c r="I933" s="2">
        <f>'Moving Avg'!H933</f>
        <v>10.997984999999998</v>
      </c>
      <c r="J933" s="6" t="str">
        <f>OBV!F933</f>
        <v>BULLISH</v>
      </c>
      <c r="K933" s="6" t="str">
        <f>OBV!G933</f>
        <v>WEAK</v>
      </c>
      <c r="L933" s="6" t="str">
        <f>OBV!H933</f>
        <v>CONFIRMED BULLISH</v>
      </c>
    </row>
    <row r="934" spans="1:12" ht="13.5" x14ac:dyDescent="0.25">
      <c r="A934" s="3">
        <f>RSI!A934</f>
        <v>43367</v>
      </c>
      <c r="B934" s="2">
        <f>RSI!B934</f>
        <v>11.47</v>
      </c>
      <c r="C934" s="2">
        <f>RSI!I934</f>
        <v>67.27682083611964</v>
      </c>
      <c r="D934" s="2">
        <f>MACD!E934</f>
        <v>-3.9012382908582666E-2</v>
      </c>
      <c r="E934" s="2">
        <f>MACD!F934</f>
        <v>-7.7228632693107082E-3</v>
      </c>
      <c r="F934" s="2">
        <f>'Moving Avg'!D934</f>
        <v>11.3188</v>
      </c>
      <c r="G934" s="2">
        <f>'Moving Avg'!F934</f>
        <v>11.256699999999999</v>
      </c>
      <c r="H934" s="2">
        <f>'Moving Avg'!G934</f>
        <v>11.373980000000007</v>
      </c>
      <c r="I934" s="2">
        <f>'Moving Avg'!H934</f>
        <v>11.002419999999999</v>
      </c>
      <c r="J934" s="6" t="str">
        <f>OBV!F934</f>
        <v>BULLISH</v>
      </c>
      <c r="K934" s="6" t="str">
        <f>OBV!G934</f>
        <v>WEAK</v>
      </c>
      <c r="L934" s="6" t="str">
        <f>OBV!H934</f>
        <v>CONFIRMED BULLISH</v>
      </c>
    </row>
    <row r="935" spans="1:12" ht="13.5" x14ac:dyDescent="0.25">
      <c r="A935" s="3">
        <f>RSI!A935</f>
        <v>43368</v>
      </c>
      <c r="B935" s="2">
        <f>RSI!B935</f>
        <v>11.47</v>
      </c>
      <c r="C935" s="2">
        <f>RSI!I935</f>
        <v>67.27682083611964</v>
      </c>
      <c r="D935" s="2">
        <f>MACD!E935</f>
        <v>-4.9460113969450603E-2</v>
      </c>
      <c r="E935" s="2">
        <f>MACD!F935</f>
        <v>-1.6070313409338687E-2</v>
      </c>
      <c r="F935" s="2">
        <f>'Moving Avg'!D935</f>
        <v>11.369199999999999</v>
      </c>
      <c r="G935" s="2">
        <f>'Moving Avg'!F935</f>
        <v>11.26615</v>
      </c>
      <c r="H935" s="2">
        <f>'Moving Avg'!G935</f>
        <v>11.373980000000008</v>
      </c>
      <c r="I935" s="2">
        <f>'Moving Avg'!H935</f>
        <v>11.006559999999997</v>
      </c>
      <c r="J935" s="6" t="str">
        <f>OBV!F935</f>
        <v>BULLISH</v>
      </c>
      <c r="K935" s="6" t="str">
        <f>OBV!G935</f>
        <v>WEAK</v>
      </c>
      <c r="L935" s="6" t="str">
        <f>OBV!H935</f>
        <v>CONFIRMED BULLISH</v>
      </c>
    </row>
    <row r="936" spans="1:12" ht="13.5" x14ac:dyDescent="0.25">
      <c r="A936" s="3">
        <f>RSI!A936</f>
        <v>43369</v>
      </c>
      <c r="B936" s="2">
        <f>RSI!B936</f>
        <v>11.47</v>
      </c>
      <c r="C936" s="2">
        <f>RSI!I936</f>
        <v>67.27682083611964</v>
      </c>
      <c r="D936" s="2">
        <f>MACD!E936</f>
        <v>-5.9235856379311613E-2</v>
      </c>
      <c r="E936" s="2">
        <f>MACD!F936</f>
        <v>-2.4703422003333274E-2</v>
      </c>
      <c r="F936" s="2">
        <f>'Moving Avg'!D936</f>
        <v>11.419599999999999</v>
      </c>
      <c r="G936" s="2">
        <f>'Moving Avg'!F936</f>
        <v>11.281599999999999</v>
      </c>
      <c r="H936" s="2">
        <f>'Moving Avg'!G936</f>
        <v>11.373980000000008</v>
      </c>
      <c r="I936" s="2">
        <f>'Moving Avg'!H936</f>
        <v>11.010994999999996</v>
      </c>
      <c r="J936" s="6" t="str">
        <f>OBV!F936</f>
        <v>BULLISH</v>
      </c>
      <c r="K936" s="6" t="str">
        <f>OBV!G936</f>
        <v>WEAK</v>
      </c>
      <c r="L936" s="6" t="str">
        <f>OBV!H936</f>
        <v>CONFIRMED BULLISH</v>
      </c>
    </row>
    <row r="937" spans="1:12" ht="13.5" x14ac:dyDescent="0.25">
      <c r="A937" s="3">
        <f>RSI!A937</f>
        <v>43370</v>
      </c>
      <c r="B937" s="2">
        <f>RSI!B937</f>
        <v>11.47</v>
      </c>
      <c r="C937" s="2">
        <f>RSI!I937</f>
        <v>67.27682083611964</v>
      </c>
      <c r="D937" s="2">
        <f>MACD!E937</f>
        <v>-6.8373707482429325E-2</v>
      </c>
      <c r="E937" s="2">
        <f>MACD!F937</f>
        <v>-3.3437479099152484E-2</v>
      </c>
      <c r="F937" s="2">
        <f>'Moving Avg'!D937</f>
        <v>11.444799999999999</v>
      </c>
      <c r="G937" s="2">
        <f>'Moving Avg'!F937</f>
        <v>11.297049999999999</v>
      </c>
      <c r="H937" s="2">
        <f>'Moving Avg'!G937</f>
        <v>11.373980000000007</v>
      </c>
      <c r="I937" s="2">
        <f>'Moving Avg'!H937</f>
        <v>11.015724999999998</v>
      </c>
      <c r="J937" s="6" t="str">
        <f>OBV!F937</f>
        <v>BULLISH</v>
      </c>
      <c r="K937" s="6" t="str">
        <f>OBV!G937</f>
        <v>WEAK</v>
      </c>
      <c r="L937" s="6" t="str">
        <f>OBV!H937</f>
        <v>CONFIRMED BULLISH</v>
      </c>
    </row>
    <row r="938" spans="1:12" ht="13.5" x14ac:dyDescent="0.25">
      <c r="A938" s="3">
        <f>RSI!A938</f>
        <v>43371</v>
      </c>
      <c r="B938" s="2">
        <f>RSI!B938</f>
        <v>11.47</v>
      </c>
      <c r="C938" s="2">
        <f>RSI!I938</f>
        <v>67.27682083611964</v>
      </c>
      <c r="D938" s="2">
        <f>MACD!E938</f>
        <v>-8.6599958831225621E-2</v>
      </c>
      <c r="E938" s="2">
        <f>MACD!F938</f>
        <v>-4.4069975045567117E-2</v>
      </c>
      <c r="F938" s="2">
        <f>'Moving Avg'!D938</f>
        <v>11.47</v>
      </c>
      <c r="G938" s="2">
        <f>'Moving Avg'!F938</f>
        <v>11.3125</v>
      </c>
      <c r="H938" s="2">
        <f>'Moving Avg'!G938</f>
        <v>11.373980000000007</v>
      </c>
      <c r="I938" s="2">
        <f>'Moving Avg'!H938</f>
        <v>11.020749999999996</v>
      </c>
      <c r="J938" s="6" t="str">
        <f>OBV!F938</f>
        <v>BULLISH</v>
      </c>
      <c r="K938" s="6" t="str">
        <f>OBV!G938</f>
        <v>WEAK</v>
      </c>
      <c r="L938" s="6" t="str">
        <f>OBV!H938</f>
        <v>CONFIRMED BULLISH</v>
      </c>
    </row>
    <row r="939" spans="1:12" ht="13.5" x14ac:dyDescent="0.25">
      <c r="A939" s="3">
        <f>RSI!A939</f>
        <v>43374</v>
      </c>
      <c r="B939" s="2">
        <f>RSI!B939</f>
        <v>11.47</v>
      </c>
      <c r="C939" s="2">
        <f>RSI!I939</f>
        <v>67.27682083611964</v>
      </c>
      <c r="D939" s="2">
        <f>MACD!E939</f>
        <v>-0.10276468614061152</v>
      </c>
      <c r="E939" s="2">
        <f>MACD!F939</f>
        <v>-5.5808917264576E-2</v>
      </c>
      <c r="F939" s="2">
        <f>'Moving Avg'!D939</f>
        <v>11.47</v>
      </c>
      <c r="G939" s="2">
        <f>'Moving Avg'!F939</f>
        <v>11.325100000000001</v>
      </c>
      <c r="H939" s="2">
        <f>'Moving Avg'!G939</f>
        <v>11.373980000000007</v>
      </c>
      <c r="I939" s="2">
        <f>'Moving Avg'!H939</f>
        <v>11.025774999999996</v>
      </c>
      <c r="J939" s="6" t="str">
        <f>OBV!F939</f>
        <v>NEUTRAL</v>
      </c>
      <c r="K939" s="6" t="str">
        <f>OBV!G939</f>
        <v>NEUTRAL</v>
      </c>
      <c r="L939" s="6" t="str">
        <f>OBV!H939</f>
        <v>NEUTRAL</v>
      </c>
    </row>
    <row r="940" spans="1:12" ht="13.5" x14ac:dyDescent="0.25">
      <c r="A940" s="3">
        <f>RSI!A940</f>
        <v>43375</v>
      </c>
      <c r="B940" s="2">
        <f>RSI!B940</f>
        <v>11.47</v>
      </c>
      <c r="C940" s="2">
        <f>RSI!I940</f>
        <v>67.27682083611964</v>
      </c>
      <c r="D940" s="2">
        <f>MACD!E940</f>
        <v>-0.11713004587143239</v>
      </c>
      <c r="E940" s="2">
        <f>MACD!F940</f>
        <v>-6.8073142985947271E-2</v>
      </c>
      <c r="F940" s="2">
        <f>'Moving Avg'!D940</f>
        <v>11.47</v>
      </c>
      <c r="G940" s="2">
        <f>'Moving Avg'!F940</f>
        <v>11.337700000000002</v>
      </c>
      <c r="H940" s="2">
        <f>'Moving Avg'!G940</f>
        <v>11.375620000000005</v>
      </c>
      <c r="I940" s="2">
        <f>'Moving Avg'!H940</f>
        <v>11.029999999999996</v>
      </c>
      <c r="J940" s="6" t="str">
        <f>OBV!F940</f>
        <v>NEUTRAL</v>
      </c>
      <c r="K940" s="6" t="str">
        <f>OBV!G940</f>
        <v>NEUTRAL</v>
      </c>
      <c r="L940" s="6" t="str">
        <f>OBV!H940</f>
        <v>NEUTRAL</v>
      </c>
    </row>
    <row r="941" spans="1:12" ht="13.5" x14ac:dyDescent="0.25">
      <c r="A941" s="3">
        <f>RSI!A941</f>
        <v>43376</v>
      </c>
      <c r="B941" s="2">
        <f>RSI!B941</f>
        <v>11.451000000000001</v>
      </c>
      <c r="C941" s="2">
        <f>RSI!I941</f>
        <v>63.153183676852045</v>
      </c>
      <c r="D941" s="2">
        <f>MACD!E941</f>
        <v>-0.12851452946826925</v>
      </c>
      <c r="E941" s="2">
        <f>MACD!F941</f>
        <v>-8.0161420282411661E-2</v>
      </c>
      <c r="F941" s="2">
        <f>'Moving Avg'!D941</f>
        <v>11.466200000000001</v>
      </c>
      <c r="G941" s="2">
        <f>'Moving Avg'!F941</f>
        <v>11.349349999999999</v>
      </c>
      <c r="H941" s="2">
        <f>'Moving Avg'!G941</f>
        <v>11.376880000000007</v>
      </c>
      <c r="I941" s="2">
        <f>'Moving Avg'!H941</f>
        <v>11.034129999999996</v>
      </c>
      <c r="J941" s="6" t="str">
        <f>OBV!F941</f>
        <v>BEARISH</v>
      </c>
      <c r="K941" s="6" t="str">
        <f>OBV!G941</f>
        <v>STRONG</v>
      </c>
      <c r="L941" s="6" t="str">
        <f>OBV!H941</f>
        <v>CONFIRMED BEARISH</v>
      </c>
    </row>
    <row r="942" spans="1:12" ht="13.5" x14ac:dyDescent="0.25">
      <c r="A942" s="3">
        <f>RSI!A942</f>
        <v>43377</v>
      </c>
      <c r="B942" s="2">
        <f>RSI!B942</f>
        <v>11.451000000000001</v>
      </c>
      <c r="C942" s="2">
        <f>RSI!I942</f>
        <v>63.153183676852045</v>
      </c>
      <c r="D942" s="2">
        <f>MACD!E942</f>
        <v>-0.11924009890205056</v>
      </c>
      <c r="E942" s="2">
        <f>MACD!F942</f>
        <v>-8.7977156006339444E-2</v>
      </c>
      <c r="F942" s="2">
        <f>'Moving Avg'!D942</f>
        <v>11.462400000000001</v>
      </c>
      <c r="G942" s="2">
        <f>'Moving Avg'!F942</f>
        <v>11.357849999999999</v>
      </c>
      <c r="H942" s="2">
        <f>'Moving Avg'!G942</f>
        <v>11.378140000000007</v>
      </c>
      <c r="I942" s="2">
        <f>'Moving Avg'!H942</f>
        <v>11.038259999999996</v>
      </c>
      <c r="J942" s="6" t="str">
        <f>OBV!F942</f>
        <v>BEARISH</v>
      </c>
      <c r="K942" s="6" t="str">
        <f>OBV!G942</f>
        <v>STRONG</v>
      </c>
      <c r="L942" s="6" t="str">
        <f>OBV!H942</f>
        <v>CONFIRMED BEARISH</v>
      </c>
    </row>
    <row r="943" spans="1:12" ht="13.5" x14ac:dyDescent="0.25">
      <c r="A943" s="3">
        <f>RSI!A943</f>
        <v>43378</v>
      </c>
      <c r="B943" s="2">
        <f>RSI!B943</f>
        <v>11.451000000000001</v>
      </c>
      <c r="C943" s="2">
        <f>RSI!I943</f>
        <v>63.153183676852045</v>
      </c>
      <c r="D943" s="2">
        <f>MACD!E943</f>
        <v>-0.111834318841316</v>
      </c>
      <c r="E943" s="2">
        <f>MACD!F943</f>
        <v>-9.2748588573334761E-2</v>
      </c>
      <c r="F943" s="2">
        <f>'Moving Avg'!D943</f>
        <v>11.458600000000001</v>
      </c>
      <c r="G943" s="2">
        <f>'Moving Avg'!F943</f>
        <v>11.366349999999999</v>
      </c>
      <c r="H943" s="2">
        <f>'Moving Avg'!G943</f>
        <v>11.379520000000007</v>
      </c>
      <c r="I943" s="2">
        <f>'Moving Avg'!H943</f>
        <v>11.042894999999998</v>
      </c>
      <c r="J943" s="6" t="str">
        <f>OBV!F943</f>
        <v>BEARISH</v>
      </c>
      <c r="K943" s="6" t="str">
        <f>OBV!G943</f>
        <v>STRONG</v>
      </c>
      <c r="L943" s="6" t="str">
        <f>OBV!H943</f>
        <v>CONFIRMED BEARISH</v>
      </c>
    </row>
    <row r="944" spans="1:12" ht="13.5" x14ac:dyDescent="0.25">
      <c r="A944" s="3">
        <f>RSI!A944</f>
        <v>43381</v>
      </c>
      <c r="B944" s="2">
        <f>RSI!B944</f>
        <v>11.451000000000001</v>
      </c>
      <c r="C944" s="2">
        <f>RSI!I944</f>
        <v>63.153183676852045</v>
      </c>
      <c r="D944" s="2">
        <f>MACD!E944</f>
        <v>-8.6592362168760317E-2</v>
      </c>
      <c r="E944" s="2">
        <f>MACD!F944</f>
        <v>-9.1517343292419881E-2</v>
      </c>
      <c r="F944" s="2">
        <f>'Moving Avg'!D944</f>
        <v>11.454800000000001</v>
      </c>
      <c r="G944" s="2">
        <f>'Moving Avg'!F944</f>
        <v>11.374849999999999</v>
      </c>
      <c r="H944" s="2">
        <f>'Moving Avg'!G944</f>
        <v>11.380900000000008</v>
      </c>
      <c r="I944" s="2">
        <f>'Moving Avg'!H944</f>
        <v>11.048119999999999</v>
      </c>
      <c r="J944" s="6" t="str">
        <f>OBV!F944</f>
        <v>BEARISH</v>
      </c>
      <c r="K944" s="6" t="str">
        <f>OBV!G944</f>
        <v>STRONG</v>
      </c>
      <c r="L944" s="6" t="str">
        <f>OBV!H944</f>
        <v>CONFIRMED BEARISH</v>
      </c>
    </row>
    <row r="945" spans="1:12" ht="13.5" x14ac:dyDescent="0.25">
      <c r="A945" s="3">
        <f>RSI!A945</f>
        <v>43382</v>
      </c>
      <c r="B945" s="2">
        <f>RSI!B945</f>
        <v>11.111000000000001</v>
      </c>
      <c r="C945" s="2">
        <f>RSI!I945</f>
        <v>25.513391155962438</v>
      </c>
      <c r="D945" s="2">
        <f>MACD!E945</f>
        <v>-4.0427383440473363E-2</v>
      </c>
      <c r="E945" s="2">
        <f>MACD!F945</f>
        <v>-8.1299351322030575E-2</v>
      </c>
      <c r="F945" s="2">
        <f>'Moving Avg'!D945</f>
        <v>11.383000000000001</v>
      </c>
      <c r="G945" s="2">
        <f>'Moving Avg'!F945</f>
        <v>11.366349999999999</v>
      </c>
      <c r="H945" s="2">
        <f>'Moving Avg'!G945</f>
        <v>11.374100000000007</v>
      </c>
      <c r="I945" s="2">
        <f>'Moving Avg'!H945</f>
        <v>11.050550000000001</v>
      </c>
      <c r="J945" s="6" t="str">
        <f>OBV!F945</f>
        <v>BEARISH</v>
      </c>
      <c r="K945" s="6" t="str">
        <f>OBV!G945</f>
        <v>STRONG</v>
      </c>
      <c r="L945" s="6" t="str">
        <f>OBV!H945</f>
        <v>CONFIRMED BEARISH</v>
      </c>
    </row>
    <row r="946" spans="1:12" ht="13.5" x14ac:dyDescent="0.25">
      <c r="A946" s="3">
        <f>RSI!A946</f>
        <v>43383</v>
      </c>
      <c r="B946" s="2">
        <f>RSI!B946</f>
        <v>11.111000000000001</v>
      </c>
      <c r="C946" s="2">
        <f>RSI!I946</f>
        <v>25.513391155962438</v>
      </c>
      <c r="D946" s="2">
        <f>MACD!E946</f>
        <v>2.9363845137986289E-4</v>
      </c>
      <c r="E946" s="2">
        <f>MACD!F946</f>
        <v>-6.4980753367348487E-2</v>
      </c>
      <c r="F946" s="2">
        <f>'Moving Avg'!D946</f>
        <v>11.315000000000001</v>
      </c>
      <c r="G946" s="2">
        <f>'Moving Avg'!F946</f>
        <v>11.357849999999997</v>
      </c>
      <c r="H946" s="2">
        <f>'Moving Avg'!G946</f>
        <v>11.366920000000009</v>
      </c>
      <c r="I946" s="2">
        <f>'Moving Avg'!H946</f>
        <v>11.054075000000001</v>
      </c>
      <c r="J946" s="6" t="str">
        <f>OBV!F946</f>
        <v>BEARISH</v>
      </c>
      <c r="K946" s="6" t="str">
        <f>OBV!G946</f>
        <v>STRONG</v>
      </c>
      <c r="L946" s="6" t="str">
        <f>OBV!H946</f>
        <v>CONFIRMED BEARISH</v>
      </c>
    </row>
    <row r="947" spans="1:12" ht="13.5" x14ac:dyDescent="0.25">
      <c r="A947" s="3">
        <f>RSI!A947</f>
        <v>43384</v>
      </c>
      <c r="B947" s="2">
        <f>RSI!B947</f>
        <v>11.111000000000001</v>
      </c>
      <c r="C947" s="2">
        <f>RSI!I947</f>
        <v>25.513391155962438</v>
      </c>
      <c r="D947" s="2">
        <f>MACD!E947</f>
        <v>3.6285394766061074E-2</v>
      </c>
      <c r="E947" s="2">
        <f>MACD!F947</f>
        <v>-4.4727523740666575E-2</v>
      </c>
      <c r="F947" s="2">
        <f>'Moving Avg'!D947</f>
        <v>11.247000000000003</v>
      </c>
      <c r="G947" s="2">
        <f>'Moving Avg'!F947</f>
        <v>11.349349999999998</v>
      </c>
      <c r="H947" s="2">
        <f>'Moving Avg'!G947</f>
        <v>11.359740000000009</v>
      </c>
      <c r="I947" s="2">
        <f>'Moving Avg'!H947</f>
        <v>11.056859999999999</v>
      </c>
      <c r="J947" s="6" t="str">
        <f>OBV!F947</f>
        <v>BEARISH</v>
      </c>
      <c r="K947" s="6" t="str">
        <f>OBV!G947</f>
        <v>STRONG</v>
      </c>
      <c r="L947" s="6" t="str">
        <f>OBV!H947</f>
        <v>CONFIRMED BEARISH</v>
      </c>
    </row>
    <row r="948" spans="1:12" ht="13.5" x14ac:dyDescent="0.25">
      <c r="A948" s="3">
        <f>RSI!A948</f>
        <v>43385</v>
      </c>
      <c r="B948" s="2">
        <f>RSI!B948</f>
        <v>11.111000000000001</v>
      </c>
      <c r="C948" s="2">
        <f>RSI!I948</f>
        <v>25.513391155962438</v>
      </c>
      <c r="D948" s="2">
        <f>MACD!E948</f>
        <v>6.8161723562282006E-2</v>
      </c>
      <c r="E948" s="2">
        <f>MACD!F948</f>
        <v>-2.2149674280076859E-2</v>
      </c>
      <c r="F948" s="2">
        <f>'Moving Avg'!D948</f>
        <v>11.179000000000002</v>
      </c>
      <c r="G948" s="2">
        <f>'Moving Avg'!F948</f>
        <v>11.343999999999998</v>
      </c>
      <c r="H948" s="2">
        <f>'Moving Avg'!G948</f>
        <v>11.352560000000008</v>
      </c>
      <c r="I948" s="2">
        <f>'Moving Avg'!H948</f>
        <v>11.059645</v>
      </c>
      <c r="J948" s="6" t="str">
        <f>OBV!F948</f>
        <v>BEARISH</v>
      </c>
      <c r="K948" s="6" t="str">
        <f>OBV!G948</f>
        <v>STRONG</v>
      </c>
      <c r="L948" s="6" t="str">
        <f>OBV!H948</f>
        <v>CONFIRMED BEARISH</v>
      </c>
    </row>
    <row r="949" spans="1:12" ht="13.5" x14ac:dyDescent="0.25">
      <c r="A949" s="3">
        <f>RSI!A949</f>
        <v>43389</v>
      </c>
      <c r="B949" s="2">
        <f>RSI!B949</f>
        <v>11.111000000000001</v>
      </c>
      <c r="C949" s="2">
        <f>RSI!I949</f>
        <v>25.513391155962438</v>
      </c>
      <c r="D949" s="2">
        <f>MACD!E949</f>
        <v>9.6450451552911431E-2</v>
      </c>
      <c r="E949" s="2">
        <f>MACD!F949</f>
        <v>1.5703508865207993E-3</v>
      </c>
      <c r="F949" s="2">
        <f>'Moving Avg'!D949</f>
        <v>11.111000000000001</v>
      </c>
      <c r="G949" s="2">
        <f>'Moving Avg'!F949</f>
        <v>11.338649999999998</v>
      </c>
      <c r="H949" s="2">
        <f>'Moving Avg'!G949</f>
        <v>11.345380000000008</v>
      </c>
      <c r="I949" s="2">
        <f>'Moving Avg'!H949</f>
        <v>11.062460000000002</v>
      </c>
      <c r="J949" s="6" t="str">
        <f>OBV!F949</f>
        <v>BEARISH</v>
      </c>
      <c r="K949" s="6" t="str">
        <f>OBV!G949</f>
        <v>STRONG</v>
      </c>
      <c r="L949" s="6" t="str">
        <f>OBV!H949</f>
        <v>CONFIRMED BEARISH</v>
      </c>
    </row>
    <row r="950" spans="1:12" ht="13.5" x14ac:dyDescent="0.25">
      <c r="A950" s="3">
        <f>RSI!A950</f>
        <v>43390</v>
      </c>
      <c r="B950" s="2">
        <f>RSI!B950</f>
        <v>11.111000000000001</v>
      </c>
      <c r="C950" s="2">
        <f>RSI!I950</f>
        <v>25.513391155962438</v>
      </c>
      <c r="D950" s="2">
        <f>MACD!E950</f>
        <v>0.12160600252502718</v>
      </c>
      <c r="E950" s="2">
        <f>MACD!F950</f>
        <v>2.5577481214222077E-2</v>
      </c>
      <c r="F950" s="2">
        <f>'Moving Avg'!D950</f>
        <v>11.111000000000001</v>
      </c>
      <c r="G950" s="2">
        <f>'Moving Avg'!F950</f>
        <v>11.333299999999996</v>
      </c>
      <c r="H950" s="2">
        <f>'Moving Avg'!G950</f>
        <v>11.338200000000006</v>
      </c>
      <c r="I950" s="2">
        <f>'Moving Avg'!H950</f>
        <v>11.064920000000003</v>
      </c>
      <c r="J950" s="6" t="str">
        <f>OBV!F950</f>
        <v>NEUTRAL</v>
      </c>
      <c r="K950" s="6" t="str">
        <f>OBV!G950</f>
        <v>NEUTRAL</v>
      </c>
      <c r="L950" s="6" t="str">
        <f>OBV!H950</f>
        <v>NEUTRAL</v>
      </c>
    </row>
    <row r="951" spans="1:12" ht="13.5" x14ac:dyDescent="0.25">
      <c r="A951" s="3">
        <f>RSI!A951</f>
        <v>43391</v>
      </c>
      <c r="B951" s="2">
        <f>RSI!B951</f>
        <v>10.795999999999999</v>
      </c>
      <c r="C951" s="2">
        <f>RSI!I951</f>
        <v>13.706752385946658</v>
      </c>
      <c r="D951" s="2">
        <f>MACD!E951</f>
        <v>0.16443036864249372</v>
      </c>
      <c r="E951" s="2">
        <f>MACD!F951</f>
        <v>5.3348058699876404E-2</v>
      </c>
      <c r="F951" s="2">
        <f>'Moving Avg'!D951</f>
        <v>11.048</v>
      </c>
      <c r="G951" s="2">
        <f>'Moving Avg'!F951</f>
        <v>11.312199999999995</v>
      </c>
      <c r="H951" s="2">
        <f>'Moving Avg'!G951</f>
        <v>11.321180000000005</v>
      </c>
      <c r="I951" s="2">
        <f>'Moving Avg'!H951</f>
        <v>11.065805000000001</v>
      </c>
      <c r="J951" s="6" t="str">
        <f>OBV!F951</f>
        <v>BEARISH</v>
      </c>
      <c r="K951" s="6" t="str">
        <f>OBV!G951</f>
        <v>STRONG</v>
      </c>
      <c r="L951" s="6" t="str">
        <f>OBV!H951</f>
        <v>CONFIRMED BEARISH</v>
      </c>
    </row>
    <row r="952" spans="1:12" ht="13.5" x14ac:dyDescent="0.25">
      <c r="A952" s="3">
        <f>RSI!A952</f>
        <v>43392</v>
      </c>
      <c r="B952" s="2">
        <f>RSI!B952</f>
        <v>10.795999999999999</v>
      </c>
      <c r="C952" s="2">
        <f>RSI!I952</f>
        <v>13.706752385946658</v>
      </c>
      <c r="D952" s="2">
        <f>MACD!E952</f>
        <v>0.20357275954771836</v>
      </c>
      <c r="E952" s="2">
        <f>MACD!F952</f>
        <v>8.3392998869444804E-2</v>
      </c>
      <c r="F952" s="2">
        <f>'Moving Avg'!D952</f>
        <v>10.984999999999999</v>
      </c>
      <c r="G952" s="2">
        <f>'Moving Avg'!F952</f>
        <v>11.284799999999995</v>
      </c>
      <c r="H952" s="2">
        <f>'Moving Avg'!G952</f>
        <v>11.307580000000007</v>
      </c>
      <c r="I952" s="2">
        <f>'Moving Avg'!H952</f>
        <v>11.067399999999999</v>
      </c>
      <c r="J952" s="6" t="str">
        <f>OBV!F952</f>
        <v>BEARISH</v>
      </c>
      <c r="K952" s="6" t="str">
        <f>OBV!G952</f>
        <v>STRONG</v>
      </c>
      <c r="L952" s="6" t="str">
        <f>OBV!H952</f>
        <v>CONFIRMED BEARISH</v>
      </c>
    </row>
    <row r="953" spans="1:12" ht="13.5" x14ac:dyDescent="0.25">
      <c r="A953" s="3">
        <f>RSI!A953</f>
        <v>43395</v>
      </c>
      <c r="B953" s="2">
        <f>RSI!B953</f>
        <v>10.795999999999999</v>
      </c>
      <c r="C953" s="2">
        <f>RSI!I953</f>
        <v>13.706752385946658</v>
      </c>
      <c r="D953" s="2">
        <f>MACD!E953</f>
        <v>0.23938434490596805</v>
      </c>
      <c r="E953" s="2">
        <f>MACD!F953</f>
        <v>0.11459126807674946</v>
      </c>
      <c r="F953" s="2">
        <f>'Moving Avg'!D953</f>
        <v>10.922000000000001</v>
      </c>
      <c r="G953" s="2">
        <f>'Moving Avg'!F953</f>
        <v>11.257399999999995</v>
      </c>
      <c r="H953" s="2">
        <f>'Moving Avg'!G953</f>
        <v>11.291580000000009</v>
      </c>
      <c r="I953" s="2">
        <f>'Moving Avg'!H953</f>
        <v>11.068525000000001</v>
      </c>
      <c r="J953" s="6" t="str">
        <f>OBV!F953</f>
        <v>BEARISH</v>
      </c>
      <c r="K953" s="6" t="str">
        <f>OBV!G953</f>
        <v>STRONG</v>
      </c>
      <c r="L953" s="6" t="str">
        <f>OBV!H953</f>
        <v>CONFIRMED BEARISH</v>
      </c>
    </row>
    <row r="954" spans="1:12" ht="13.5" x14ac:dyDescent="0.25">
      <c r="A954" s="3">
        <f>RSI!A954</f>
        <v>43396</v>
      </c>
      <c r="B954" s="2">
        <f>RSI!B954</f>
        <v>10.789</v>
      </c>
      <c r="C954" s="2">
        <f>RSI!I954</f>
        <v>13.532935629675464</v>
      </c>
      <c r="D954" s="2">
        <f>MACD!E954</f>
        <v>0.27269673406236272</v>
      </c>
      <c r="E954" s="2">
        <f>MACD!F954</f>
        <v>0.14621236127387213</v>
      </c>
      <c r="F954" s="2">
        <f>'Moving Avg'!D954</f>
        <v>10.857600000000001</v>
      </c>
      <c r="G954" s="2">
        <f>'Moving Avg'!F954</f>
        <v>11.223349999999996</v>
      </c>
      <c r="H954" s="2">
        <f>'Moving Avg'!G954</f>
        <v>11.275440000000009</v>
      </c>
      <c r="I954" s="2">
        <f>'Moving Avg'!H954</f>
        <v>11.070115000000003</v>
      </c>
      <c r="J954" s="6" t="str">
        <f>OBV!F954</f>
        <v>BEARISH</v>
      </c>
      <c r="K954" s="6" t="str">
        <f>OBV!G954</f>
        <v>STRONG</v>
      </c>
      <c r="L954" s="6" t="str">
        <f>OBV!H954</f>
        <v>CONFIRMED BEARISH</v>
      </c>
    </row>
    <row r="955" spans="1:12" ht="13.5" x14ac:dyDescent="0.25">
      <c r="A955" s="3">
        <f>RSI!A955</f>
        <v>43397</v>
      </c>
      <c r="B955" s="2">
        <f>RSI!B955</f>
        <v>10.789</v>
      </c>
      <c r="C955" s="2">
        <f>RSI!I955</f>
        <v>13.532935629675464</v>
      </c>
      <c r="D955" s="2">
        <f>MACD!E955</f>
        <v>0.25092499640355825</v>
      </c>
      <c r="E955" s="2">
        <f>MACD!F955</f>
        <v>0.16715488829980937</v>
      </c>
      <c r="F955" s="2">
        <f>'Moving Avg'!D955</f>
        <v>10.793200000000001</v>
      </c>
      <c r="G955" s="2">
        <f>'Moving Avg'!F955</f>
        <v>11.189299999999996</v>
      </c>
      <c r="H955" s="2">
        <f>'Moving Avg'!G955</f>
        <v>11.261560000000006</v>
      </c>
      <c r="I955" s="2">
        <f>'Moving Avg'!H955</f>
        <v>11.071560000000002</v>
      </c>
      <c r="J955" s="6" t="str">
        <f>OBV!F955</f>
        <v>BEARISH</v>
      </c>
      <c r="K955" s="6" t="str">
        <f>OBV!G955</f>
        <v>STRONG</v>
      </c>
      <c r="L955" s="6" t="str">
        <f>OBV!H955</f>
        <v>CONFIRMED BEARISH</v>
      </c>
    </row>
    <row r="956" spans="1:12" ht="13.5" x14ac:dyDescent="0.25">
      <c r="A956" s="3">
        <f>RSI!A956</f>
        <v>43398</v>
      </c>
      <c r="B956" s="2">
        <f>RSI!B956</f>
        <v>11.111000000000001</v>
      </c>
      <c r="C956" s="2">
        <f>RSI!I956</f>
        <v>48.424848747808213</v>
      </c>
      <c r="D956" s="2">
        <f>MACD!E956</f>
        <v>0.21082548688280056</v>
      </c>
      <c r="E956" s="2">
        <f>MACD!F956</f>
        <v>0.17588900801640761</v>
      </c>
      <c r="F956" s="2">
        <f>'Moving Avg'!D956</f>
        <v>10.856200000000001</v>
      </c>
      <c r="G956" s="2">
        <f>'Moving Avg'!F956</f>
        <v>11.171349999999997</v>
      </c>
      <c r="H956" s="2">
        <f>'Moving Avg'!G956</f>
        <v>11.254260000000006</v>
      </c>
      <c r="I956" s="2">
        <f>'Moving Avg'!H956</f>
        <v>11.074495000000002</v>
      </c>
      <c r="J956" s="6" t="str">
        <f>OBV!F956</f>
        <v>BULLISH</v>
      </c>
      <c r="K956" s="6" t="str">
        <f>OBV!G956</f>
        <v>NEUTRAL</v>
      </c>
      <c r="L956" s="6" t="str">
        <f>OBV!H956</f>
        <v>CONFIRMED BULLISH</v>
      </c>
    </row>
    <row r="957" spans="1:12" ht="13.5" x14ac:dyDescent="0.25">
      <c r="A957" s="3">
        <f>RSI!A957</f>
        <v>43399</v>
      </c>
      <c r="B957" s="2">
        <f>RSI!B957</f>
        <v>11.029</v>
      </c>
      <c r="C957" s="2">
        <f>RSI!I957</f>
        <v>43.599804765724208</v>
      </c>
      <c r="D957" s="2">
        <f>MACD!E957</f>
        <v>0.18307999666702024</v>
      </c>
      <c r="E957" s="2">
        <f>MACD!F957</f>
        <v>0.17732720574653016</v>
      </c>
      <c r="F957" s="2">
        <f>'Moving Avg'!D957</f>
        <v>10.902799999999999</v>
      </c>
      <c r="G957" s="2">
        <f>'Moving Avg'!F957</f>
        <v>11.149299999999997</v>
      </c>
      <c r="H957" s="2">
        <f>'Moving Avg'!G957</f>
        <v>11.245700000000005</v>
      </c>
      <c r="I957" s="2">
        <f>'Moving Avg'!H957</f>
        <v>11.07708</v>
      </c>
      <c r="J957" s="6" t="str">
        <f>OBV!F957</f>
        <v>BEARISH</v>
      </c>
      <c r="K957" s="6" t="str">
        <f>OBV!G957</f>
        <v>STRONG</v>
      </c>
      <c r="L957" s="6" t="str">
        <f>OBV!H957</f>
        <v>BEARISH DIVERGENCE</v>
      </c>
    </row>
    <row r="958" spans="1:12" ht="13.5" x14ac:dyDescent="0.25">
      <c r="A958" s="3">
        <f>RSI!A958</f>
        <v>43402</v>
      </c>
      <c r="B958" s="2">
        <f>RSI!B958</f>
        <v>11.023</v>
      </c>
      <c r="C958" s="2">
        <f>RSI!I958</f>
        <v>43.26014581481185</v>
      </c>
      <c r="D958" s="2">
        <f>MACD!E958</f>
        <v>0.16063461263280843</v>
      </c>
      <c r="E958" s="2">
        <f>MACD!F958</f>
        <v>0.17398868712378582</v>
      </c>
      <c r="F958" s="2">
        <f>'Moving Avg'!D958</f>
        <v>10.9482</v>
      </c>
      <c r="G958" s="2">
        <f>'Moving Avg'!F958</f>
        <v>11.126949999999997</v>
      </c>
      <c r="H958" s="2">
        <f>'Moving Avg'!G958</f>
        <v>11.236760000000004</v>
      </c>
      <c r="I958" s="2">
        <f>'Moving Avg'!H958</f>
        <v>11.079720000000002</v>
      </c>
      <c r="J958" s="6" t="str">
        <f>OBV!F958</f>
        <v>BEARISH</v>
      </c>
      <c r="K958" s="6" t="str">
        <f>OBV!G958</f>
        <v>STRONG</v>
      </c>
      <c r="L958" s="6" t="str">
        <f>OBV!H958</f>
        <v>BEARISH DIVERGENCE</v>
      </c>
    </row>
    <row r="959" spans="1:12" ht="13.5" x14ac:dyDescent="0.25">
      <c r="A959" s="3">
        <f>RSI!A959</f>
        <v>43403</v>
      </c>
      <c r="B959" s="2">
        <f>RSI!B959</f>
        <v>10.714</v>
      </c>
      <c r="C959" s="2">
        <f>RSI!I959</f>
        <v>30.208199631383252</v>
      </c>
      <c r="D959" s="2">
        <f>MACD!E959</f>
        <v>0.16511034180677164</v>
      </c>
      <c r="E959" s="2">
        <f>MACD!F959</f>
        <v>0.17221301806038297</v>
      </c>
      <c r="F959" s="2">
        <f>'Moving Avg'!D959</f>
        <v>10.933199999999999</v>
      </c>
      <c r="G959" s="2">
        <f>'Moving Avg'!F959</f>
        <v>11.089149999999998</v>
      </c>
      <c r="H959" s="2">
        <f>'Moving Avg'!G959</f>
        <v>11.221640000000004</v>
      </c>
      <c r="I959" s="2">
        <f>'Moving Avg'!H959</f>
        <v>11.08067</v>
      </c>
      <c r="J959" s="6" t="str">
        <f>OBV!F959</f>
        <v>BEARISH</v>
      </c>
      <c r="K959" s="6" t="str">
        <f>OBV!G959</f>
        <v>STRONG</v>
      </c>
      <c r="L959" s="6" t="str">
        <f>OBV!H959</f>
        <v>CONFIRMED BEARISH</v>
      </c>
    </row>
    <row r="960" spans="1:12" ht="13.5" x14ac:dyDescent="0.25">
      <c r="A960" s="3">
        <f>RSI!A960</f>
        <v>43404</v>
      </c>
      <c r="B960" s="2">
        <f>RSI!B960</f>
        <v>10.714</v>
      </c>
      <c r="C960" s="2">
        <f>RSI!I960</f>
        <v>30.208199631383252</v>
      </c>
      <c r="D960" s="2">
        <f>MACD!E960</f>
        <v>0.17125958441535616</v>
      </c>
      <c r="E960" s="2">
        <f>MACD!F960</f>
        <v>0.17202233133137762</v>
      </c>
      <c r="F960" s="2">
        <f>'Moving Avg'!D960</f>
        <v>10.918199999999999</v>
      </c>
      <c r="G960" s="2">
        <f>'Moving Avg'!F960</f>
        <v>11.051349999999998</v>
      </c>
      <c r="H960" s="2">
        <f>'Moving Avg'!G960</f>
        <v>11.206520000000006</v>
      </c>
      <c r="I960" s="2">
        <f>'Moving Avg'!H960</f>
        <v>11.080435000000001</v>
      </c>
      <c r="J960" s="6" t="str">
        <f>OBV!F960</f>
        <v>BEARISH</v>
      </c>
      <c r="K960" s="6" t="str">
        <f>OBV!G960</f>
        <v>STRONG</v>
      </c>
      <c r="L960" s="6" t="str">
        <f>OBV!H960</f>
        <v>CONFIRMED BEARISH</v>
      </c>
    </row>
    <row r="961" spans="1:12" ht="13.5" x14ac:dyDescent="0.25">
      <c r="A961" s="3">
        <f>RSI!A961</f>
        <v>43405</v>
      </c>
      <c r="B961" s="2">
        <f>RSI!B961</f>
        <v>10.714</v>
      </c>
      <c r="C961" s="2">
        <f>RSI!I961</f>
        <v>30.208199631383252</v>
      </c>
      <c r="D961" s="2">
        <f>MACD!E961</f>
        <v>0.13018836897290065</v>
      </c>
      <c r="E961" s="2">
        <f>MACD!F961</f>
        <v>0.16365553885968223</v>
      </c>
      <c r="F961" s="2">
        <f>'Moving Avg'!D961</f>
        <v>10.838799999999999</v>
      </c>
      <c r="G961" s="2">
        <f>'Moving Avg'!F961</f>
        <v>11.014499999999998</v>
      </c>
      <c r="H961" s="2">
        <f>'Moving Avg'!G961</f>
        <v>11.191900000000008</v>
      </c>
      <c r="I961" s="2">
        <f>'Moving Avg'!H961</f>
        <v>11.081355</v>
      </c>
      <c r="J961" s="6" t="str">
        <f>OBV!F961</f>
        <v>BEARISH</v>
      </c>
      <c r="K961" s="6" t="str">
        <f>OBV!G961</f>
        <v>STRONG</v>
      </c>
      <c r="L961" s="6" t="str">
        <f>OBV!H961</f>
        <v>CONFIRMED BEARISH</v>
      </c>
    </row>
    <row r="962" spans="1:12" ht="13.5" x14ac:dyDescent="0.25">
      <c r="A962" s="3">
        <f>RSI!A962</f>
        <v>43406</v>
      </c>
      <c r="B962" s="2">
        <f>RSI!B962</f>
        <v>11.023</v>
      </c>
      <c r="C962" s="2">
        <f>RSI!I962</f>
        <v>49.309659298544453</v>
      </c>
      <c r="D962" s="2">
        <f>MACD!E962</f>
        <v>7.4572022184961284E-2</v>
      </c>
      <c r="E962" s="2">
        <f>MACD!F962</f>
        <v>0.14583883552473806</v>
      </c>
      <c r="F962" s="2">
        <f>'Moving Avg'!D962</f>
        <v>10.8376</v>
      </c>
      <c r="G962" s="2">
        <f>'Moving Avg'!F962</f>
        <v>10.993099999999998</v>
      </c>
      <c r="H962" s="2">
        <f>'Moving Avg'!G962</f>
        <v>11.186360000000006</v>
      </c>
      <c r="I962" s="2">
        <f>'Moving Avg'!H962</f>
        <v>11.083820000000003</v>
      </c>
      <c r="J962" s="6" t="str">
        <f>OBV!F962</f>
        <v>BEARISH</v>
      </c>
      <c r="K962" s="6" t="str">
        <f>OBV!G962</f>
        <v>STRONG</v>
      </c>
      <c r="L962" s="6" t="str">
        <f>OBV!H962</f>
        <v>CONFIRMED BEARISH</v>
      </c>
    </row>
    <row r="963" spans="1:12" ht="13.5" x14ac:dyDescent="0.25">
      <c r="A963" s="3">
        <f>RSI!A963</f>
        <v>43409</v>
      </c>
      <c r="B963" s="2">
        <f>RSI!B963</f>
        <v>11.029</v>
      </c>
      <c r="C963" s="2">
        <f>RSI!I963</f>
        <v>49.598119794756691</v>
      </c>
      <c r="D963" s="2">
        <f>MACD!E963</f>
        <v>2.711679866523653E-2</v>
      </c>
      <c r="E963" s="2">
        <f>MACD!F963</f>
        <v>0.12209442815283776</v>
      </c>
      <c r="F963" s="2">
        <f>'Moving Avg'!D963</f>
        <v>10.838800000000001</v>
      </c>
      <c r="G963" s="2">
        <f>'Moving Avg'!F963</f>
        <v>10.971999999999998</v>
      </c>
      <c r="H963" s="2">
        <f>'Moving Avg'!G963</f>
        <v>11.180940000000005</v>
      </c>
      <c r="I963" s="2">
        <f>'Moving Avg'!H963</f>
        <v>11.086050000000006</v>
      </c>
      <c r="J963" s="6" t="str">
        <f>OBV!F963</f>
        <v>BULLISH</v>
      </c>
      <c r="K963" s="6" t="str">
        <f>OBV!G963</f>
        <v>WEAK</v>
      </c>
      <c r="L963" s="6" t="str">
        <f>OBV!H963</f>
        <v>CONFIRMED BULLISH</v>
      </c>
    </row>
    <row r="964" spans="1:12" ht="13.5" x14ac:dyDescent="0.25">
      <c r="A964" s="3">
        <f>RSI!A964</f>
        <v>43410</v>
      </c>
      <c r="B964" s="2">
        <f>RSI!B964</f>
        <v>11.029</v>
      </c>
      <c r="C964" s="2">
        <f>RSI!I964</f>
        <v>49.598119794756691</v>
      </c>
      <c r="D964" s="2">
        <f>MACD!E964</f>
        <v>-1.4104436840703727E-2</v>
      </c>
      <c r="E964" s="2">
        <f>MACD!F964</f>
        <v>9.4854655154129469E-2</v>
      </c>
      <c r="F964" s="2">
        <f>'Moving Avg'!D964</f>
        <v>10.9018</v>
      </c>
      <c r="G964" s="2">
        <f>'Moving Avg'!F964</f>
        <v>10.950899999999999</v>
      </c>
      <c r="H964" s="2">
        <f>'Moving Avg'!G964</f>
        <v>11.175520000000004</v>
      </c>
      <c r="I964" s="2">
        <f>'Moving Avg'!H964</f>
        <v>11.087390000000006</v>
      </c>
      <c r="J964" s="6" t="str">
        <f>OBV!F964</f>
        <v>BULLISH</v>
      </c>
      <c r="K964" s="6" t="str">
        <f>OBV!G964</f>
        <v>WEAK</v>
      </c>
      <c r="L964" s="6" t="str">
        <f>OBV!H964</f>
        <v>CONFIRMED BULLISH</v>
      </c>
    </row>
    <row r="965" spans="1:12" ht="13.5" x14ac:dyDescent="0.25">
      <c r="A965" s="3">
        <f>RSI!A965</f>
        <v>43411</v>
      </c>
      <c r="B965" s="2">
        <f>RSI!B965</f>
        <v>11.029</v>
      </c>
      <c r="C965" s="2">
        <f>RSI!I965</f>
        <v>49.598119794756691</v>
      </c>
      <c r="D965" s="2">
        <f>MACD!E965</f>
        <v>-4.8974585036630103E-2</v>
      </c>
      <c r="E965" s="2">
        <f>MACD!F965</f>
        <v>6.608880711597756E-2</v>
      </c>
      <c r="F965" s="2">
        <f>'Moving Avg'!D965</f>
        <v>10.9648</v>
      </c>
      <c r="G965" s="2">
        <f>'Moving Avg'!F965</f>
        <v>10.9468</v>
      </c>
      <c r="H965" s="2">
        <f>'Moving Avg'!G965</f>
        <v>11.170480000000003</v>
      </c>
      <c r="I965" s="2">
        <f>'Moving Avg'!H965</f>
        <v>11.089765000000009</v>
      </c>
      <c r="J965" s="6" t="str">
        <f>OBV!F965</f>
        <v>BULLISH</v>
      </c>
      <c r="K965" s="6" t="str">
        <f>OBV!G965</f>
        <v>WEAK</v>
      </c>
      <c r="L965" s="6" t="str">
        <f>OBV!H965</f>
        <v>CONFIRMED BULLISH</v>
      </c>
    </row>
    <row r="966" spans="1:12" ht="13.5" x14ac:dyDescent="0.25">
      <c r="A966" s="3">
        <f>RSI!A966</f>
        <v>43412</v>
      </c>
      <c r="B966" s="2">
        <f>RSI!B966</f>
        <v>10.991</v>
      </c>
      <c r="C966" s="2">
        <f>RSI!I966</f>
        <v>47.461680092221499</v>
      </c>
      <c r="D966" s="2">
        <f>MACD!E966</f>
        <v>-2.6118153166924785E-2</v>
      </c>
      <c r="E966" s="2">
        <f>MACD!F966</f>
        <v>4.7647415059397097E-2</v>
      </c>
      <c r="F966" s="2">
        <f>'Moving Avg'!D966</f>
        <v>11.020199999999999</v>
      </c>
      <c r="G966" s="2">
        <f>'Moving Avg'!F966</f>
        <v>10.940799999999999</v>
      </c>
      <c r="H966" s="2">
        <f>'Moving Avg'!G966</f>
        <v>11.167079999999999</v>
      </c>
      <c r="I966" s="2">
        <f>'Moving Avg'!H966</f>
        <v>11.091950000000011</v>
      </c>
      <c r="J966" s="6" t="str">
        <f>OBV!F966</f>
        <v>BULLISH</v>
      </c>
      <c r="K966" s="6" t="str">
        <f>OBV!G966</f>
        <v>WEAK</v>
      </c>
      <c r="L966" s="6" t="str">
        <f>OBV!H966</f>
        <v>CONFIRMED BULLISH</v>
      </c>
    </row>
    <row r="967" spans="1:12" ht="13.5" x14ac:dyDescent="0.25">
      <c r="A967" s="3">
        <f>RSI!A967</f>
        <v>43413</v>
      </c>
      <c r="B967" s="2">
        <f>RSI!B967</f>
        <v>10.991</v>
      </c>
      <c r="C967" s="2">
        <f>RSI!I967</f>
        <v>47.461680092221499</v>
      </c>
      <c r="D967" s="2">
        <f>MACD!E967</f>
        <v>-1.9160912777076433E-2</v>
      </c>
      <c r="E967" s="2">
        <f>MACD!F967</f>
        <v>3.4285749492102391E-2</v>
      </c>
      <c r="F967" s="2">
        <f>'Moving Avg'!D967</f>
        <v>11.0138</v>
      </c>
      <c r="G967" s="2">
        <f>'Moving Avg'!F967</f>
        <v>10.934799999999999</v>
      </c>
      <c r="H967" s="2">
        <f>'Moving Avg'!G967</f>
        <v>11.163679999999999</v>
      </c>
      <c r="I967" s="2">
        <f>'Moving Avg'!H967</f>
        <v>11.094105000000013</v>
      </c>
      <c r="J967" s="6" t="str">
        <f>OBV!F967</f>
        <v>BULLISH</v>
      </c>
      <c r="K967" s="6" t="str">
        <f>OBV!G967</f>
        <v>NEUTRAL</v>
      </c>
      <c r="L967" s="6" t="str">
        <f>OBV!H967</f>
        <v>BULLISH DIVERGENCE</v>
      </c>
    </row>
    <row r="968" spans="1:12" ht="13.5" x14ac:dyDescent="0.25">
      <c r="A968" s="3">
        <f>RSI!A968</f>
        <v>43416</v>
      </c>
      <c r="B968" s="2">
        <f>RSI!B968</f>
        <v>10.991</v>
      </c>
      <c r="C968" s="2">
        <f>RSI!I968</f>
        <v>47.461680092221492</v>
      </c>
      <c r="D968" s="2">
        <f>MACD!E968</f>
        <v>-1.3981753921473938E-2</v>
      </c>
      <c r="E968" s="2">
        <f>MACD!F968</f>
        <v>2.4632248809387126E-2</v>
      </c>
      <c r="F968" s="2">
        <f>'Moving Avg'!D968</f>
        <v>11.0062</v>
      </c>
      <c r="G968" s="2">
        <f>'Moving Avg'!F968</f>
        <v>10.928799999999999</v>
      </c>
      <c r="H968" s="2">
        <f>'Moving Avg'!G968</f>
        <v>11.16028</v>
      </c>
      <c r="I968" s="2">
        <f>'Moving Avg'!H968</f>
        <v>11.096260000000013</v>
      </c>
      <c r="J968" s="6" t="str">
        <f>OBV!F968</f>
        <v>BEARISH</v>
      </c>
      <c r="K968" s="6" t="str">
        <f>OBV!G968</f>
        <v>STRONG</v>
      </c>
      <c r="L968" s="6" t="str">
        <f>OBV!H968</f>
        <v>CONFIRMED BEARISH</v>
      </c>
    </row>
    <row r="969" spans="1:12" ht="13.5" x14ac:dyDescent="0.25">
      <c r="A969" s="3">
        <f>RSI!A969</f>
        <v>43417</v>
      </c>
      <c r="B969" s="2">
        <f>RSI!B969</f>
        <v>11.023</v>
      </c>
      <c r="C969" s="2">
        <f>RSI!I969</f>
        <v>49.738763944304836</v>
      </c>
      <c r="D969" s="2">
        <f>MACD!E969</f>
        <v>-5.9308831696469611E-2</v>
      </c>
      <c r="E969" s="2">
        <f>MACD!F969</f>
        <v>7.8440327082157785E-3</v>
      </c>
      <c r="F969" s="2">
        <f>'Moving Avg'!D969</f>
        <v>11.004999999999999</v>
      </c>
      <c r="G969" s="2">
        <f>'Moving Avg'!F969</f>
        <v>10.924399999999999</v>
      </c>
      <c r="H969" s="2">
        <f>'Moving Avg'!G969</f>
        <v>11.156379999999999</v>
      </c>
      <c r="I969" s="2">
        <f>'Moving Avg'!H969</f>
        <v>11.098460000000014</v>
      </c>
      <c r="J969" s="6" t="str">
        <f>OBV!F969</f>
        <v>BULLISH</v>
      </c>
      <c r="K969" s="6" t="str">
        <f>OBV!G969</f>
        <v>NEUTRAL</v>
      </c>
      <c r="L969" s="6" t="str">
        <f>OBV!H969</f>
        <v>BULLISH DIVERGENCE</v>
      </c>
    </row>
    <row r="970" spans="1:12" ht="13.5" x14ac:dyDescent="0.25">
      <c r="A970" s="3">
        <f>RSI!A970</f>
        <v>43418</v>
      </c>
      <c r="B970" s="2">
        <f>RSI!B970</f>
        <v>11.023</v>
      </c>
      <c r="C970" s="2">
        <f>RSI!I970</f>
        <v>49.738763944304836</v>
      </c>
      <c r="D970" s="2">
        <f>MACD!E970</f>
        <v>-9.7666982868373609E-2</v>
      </c>
      <c r="E970" s="2">
        <f>MACD!F970</f>
        <v>-1.3258170407102102E-2</v>
      </c>
      <c r="F970" s="2">
        <f>'Moving Avg'!D970</f>
        <v>11.003799999999998</v>
      </c>
      <c r="G970" s="2">
        <f>'Moving Avg'!F970</f>
        <v>10.919999999999996</v>
      </c>
      <c r="H970" s="2">
        <f>'Moving Avg'!G970</f>
        <v>11.152480000000001</v>
      </c>
      <c r="I970" s="2">
        <f>'Moving Avg'!H970</f>
        <v>11.099950000000014</v>
      </c>
      <c r="J970" s="6" t="str">
        <f>OBV!F970</f>
        <v>BULLISH</v>
      </c>
      <c r="K970" s="6" t="str">
        <f>OBV!G970</f>
        <v>NEUTRAL</v>
      </c>
      <c r="L970" s="6" t="str">
        <f>OBV!H970</f>
        <v>BULLISH DIVERGENCE</v>
      </c>
    </row>
    <row r="971" spans="1:12" ht="13.5" x14ac:dyDescent="0.25">
      <c r="A971" s="3">
        <f>RSI!A971</f>
        <v>43419</v>
      </c>
      <c r="B971" s="2">
        <f>RSI!B971</f>
        <v>10.714</v>
      </c>
      <c r="C971" s="2">
        <f>RSI!I971</f>
        <v>33.485577834296734</v>
      </c>
      <c r="D971" s="2">
        <f>MACD!E971</f>
        <v>-0.10723912999315743</v>
      </c>
      <c r="E971" s="2">
        <f>MACD!F971</f>
        <v>-3.205436232431317E-2</v>
      </c>
      <c r="F971" s="2">
        <f>'Moving Avg'!D971</f>
        <v>10.948399999999998</v>
      </c>
      <c r="G971" s="2">
        <f>'Moving Avg'!F971</f>
        <v>10.915899999999997</v>
      </c>
      <c r="H971" s="2">
        <f>'Moving Avg'!G971</f>
        <v>11.1424</v>
      </c>
      <c r="I971" s="2">
        <f>'Moving Avg'!H971</f>
        <v>11.100485000000015</v>
      </c>
      <c r="J971" s="6" t="str">
        <f>OBV!F971</f>
        <v>BULLISH</v>
      </c>
      <c r="K971" s="6" t="str">
        <f>OBV!G971</f>
        <v>NEUTRAL</v>
      </c>
      <c r="L971" s="6" t="str">
        <f>OBV!H971</f>
        <v>BULLISH DIVERGENCE</v>
      </c>
    </row>
    <row r="972" spans="1:12" ht="13.5" x14ac:dyDescent="0.25">
      <c r="A972" s="3">
        <f>RSI!A972</f>
        <v>43420</v>
      </c>
      <c r="B972" s="2">
        <f>RSI!B972</f>
        <v>10.997</v>
      </c>
      <c r="C972" s="2">
        <f>RSI!I972</f>
        <v>49.697816727264133</v>
      </c>
      <c r="D972" s="2">
        <f>MACD!E972</f>
        <v>-8.6941078538297134E-2</v>
      </c>
      <c r="E972" s="2">
        <f>MACD!F972</f>
        <v>-4.303170556710996E-2</v>
      </c>
      <c r="F972" s="2">
        <f>'Moving Avg'!D972</f>
        <v>10.9496</v>
      </c>
      <c r="G972" s="2">
        <f>'Moving Avg'!F972</f>
        <v>10.925949999999997</v>
      </c>
      <c r="H972" s="2">
        <f>'Moving Avg'!G972</f>
        <v>11.136719999999999</v>
      </c>
      <c r="I972" s="2">
        <f>'Moving Avg'!H972</f>
        <v>11.102260000000015</v>
      </c>
      <c r="J972" s="6" t="str">
        <f>OBV!F972</f>
        <v>BULLISH</v>
      </c>
      <c r="K972" s="6" t="str">
        <f>OBV!G972</f>
        <v>WEAK</v>
      </c>
      <c r="L972" s="6" t="str">
        <f>OBV!H972</f>
        <v>CONFIRMED BULLISH</v>
      </c>
    </row>
    <row r="973" spans="1:12" ht="13.5" x14ac:dyDescent="0.25">
      <c r="A973" s="3">
        <f>RSI!A973</f>
        <v>43423</v>
      </c>
      <c r="B973" s="2">
        <f>RSI!B973</f>
        <v>10.978999999999999</v>
      </c>
      <c r="C973" s="2">
        <f>RSI!I973</f>
        <v>48.881714884407828</v>
      </c>
      <c r="D973" s="2">
        <f>MACD!E973</f>
        <v>-6.7494558697156037E-2</v>
      </c>
      <c r="E973" s="2">
        <f>MACD!F973</f>
        <v>-4.7924276193119175E-2</v>
      </c>
      <c r="F973" s="2">
        <f>'Moving Avg'!D973</f>
        <v>10.947199999999999</v>
      </c>
      <c r="G973" s="2">
        <f>'Moving Avg'!F973</f>
        <v>10.935099999999997</v>
      </c>
      <c r="H973" s="2">
        <f>'Moving Avg'!G973</f>
        <v>11.130679999999998</v>
      </c>
      <c r="I973" s="2">
        <f>'Moving Avg'!H973</f>
        <v>11.104120000000012</v>
      </c>
      <c r="J973" s="6" t="str">
        <f>OBV!F973</f>
        <v>BULLISH</v>
      </c>
      <c r="K973" s="6" t="str">
        <f>OBV!G973</f>
        <v>NEUTRAL</v>
      </c>
      <c r="L973" s="6" t="str">
        <f>OBV!H973</f>
        <v>BULLISH DIVERGENCE</v>
      </c>
    </row>
    <row r="974" spans="1:12" ht="13.5" x14ac:dyDescent="0.25">
      <c r="A974" s="3">
        <f>RSI!A974</f>
        <v>43425</v>
      </c>
      <c r="B974" s="2">
        <f>RSI!B974</f>
        <v>10.651</v>
      </c>
      <c r="C974" s="2">
        <f>RSI!I974</f>
        <v>36.968584553249599</v>
      </c>
      <c r="D974" s="2">
        <f>MACD!E974</f>
        <v>-2.662341570256288E-2</v>
      </c>
      <c r="E974" s="2">
        <f>MACD!F974</f>
        <v>-4.366410409500792E-2</v>
      </c>
      <c r="F974" s="2">
        <f>'Moving Avg'!D974</f>
        <v>10.872800000000002</v>
      </c>
      <c r="G974" s="2">
        <f>'Moving Avg'!F974</f>
        <v>10.928199999999999</v>
      </c>
      <c r="H974" s="2">
        <f>'Moving Avg'!G974</f>
        <v>11.118079999999997</v>
      </c>
      <c r="I974" s="2">
        <f>'Moving Avg'!H974</f>
        <v>11.10437000000001</v>
      </c>
      <c r="J974" s="6" t="str">
        <f>OBV!F974</f>
        <v>BEARISH</v>
      </c>
      <c r="K974" s="6" t="str">
        <f>OBV!G974</f>
        <v>STRONG</v>
      </c>
      <c r="L974" s="6" t="str">
        <f>OBV!H974</f>
        <v>CONFIRMED BEARISH</v>
      </c>
    </row>
    <row r="975" spans="1:12" ht="13.5" x14ac:dyDescent="0.25">
      <c r="A975" s="3">
        <f>RSI!A975</f>
        <v>43426</v>
      </c>
      <c r="B975" s="2">
        <f>RSI!B975</f>
        <v>10.941000000000001</v>
      </c>
      <c r="C975" s="2">
        <f>RSI!I975</f>
        <v>48.840362294895051</v>
      </c>
      <c r="D975" s="2">
        <f>MACD!E975</f>
        <v>-1.1472253348363992E-2</v>
      </c>
      <c r="E975" s="2">
        <f>MACD!F975</f>
        <v>-3.7225733945679136E-2</v>
      </c>
      <c r="F975" s="2">
        <f>'Moving Avg'!D975</f>
        <v>10.856399999999999</v>
      </c>
      <c r="G975" s="2">
        <f>'Moving Avg'!F975</f>
        <v>10.935799999999999</v>
      </c>
      <c r="H975" s="2">
        <f>'Moving Avg'!G975</f>
        <v>11.111279999999999</v>
      </c>
      <c r="I975" s="2">
        <f>'Moving Avg'!H975</f>
        <v>11.106010000000008</v>
      </c>
      <c r="J975" s="6" t="str">
        <f>OBV!F975</f>
        <v>BEARISH</v>
      </c>
      <c r="K975" s="6" t="str">
        <f>OBV!G975</f>
        <v>STRONG</v>
      </c>
      <c r="L975" s="6" t="str">
        <f>OBV!H975</f>
        <v>CONFIRMED BEARISH</v>
      </c>
    </row>
    <row r="976" spans="1:12" ht="13.5" x14ac:dyDescent="0.25">
      <c r="A976" s="3">
        <f>RSI!A976</f>
        <v>43427</v>
      </c>
      <c r="B976" s="2">
        <f>RSI!B976</f>
        <v>11.016</v>
      </c>
      <c r="C976" s="2">
        <f>RSI!I976</f>
        <v>51.390300091380198</v>
      </c>
      <c r="D976" s="2">
        <f>MACD!E976</f>
        <v>-9.8698070213050215E-3</v>
      </c>
      <c r="E976" s="2">
        <f>MACD!F976</f>
        <v>-3.1754548560804313E-2</v>
      </c>
      <c r="F976" s="2">
        <f>'Moving Avg'!D976</f>
        <v>10.916799999999999</v>
      </c>
      <c r="G976" s="2">
        <f>'Moving Avg'!F976</f>
        <v>10.931049999999999</v>
      </c>
      <c r="H976" s="2">
        <f>'Moving Avg'!G976</f>
        <v>11.105979999999997</v>
      </c>
      <c r="I976" s="2">
        <f>'Moving Avg'!H976</f>
        <v>11.107880000000007</v>
      </c>
      <c r="J976" s="6" t="str">
        <f>OBV!F976</f>
        <v>BULLISH</v>
      </c>
      <c r="K976" s="6" t="str">
        <f>OBV!G976</f>
        <v>WEAK</v>
      </c>
      <c r="L976" s="6" t="str">
        <f>OBV!H976</f>
        <v>CONFIRMED BULLISH</v>
      </c>
    </row>
    <row r="977" spans="1:12" ht="13.5" x14ac:dyDescent="0.25">
      <c r="A977" s="3">
        <f>RSI!A977</f>
        <v>43430</v>
      </c>
      <c r="B977" s="2">
        <f>RSI!B977</f>
        <v>11.016</v>
      </c>
      <c r="C977" s="2">
        <f>RSI!I977</f>
        <v>51.390300091380198</v>
      </c>
      <c r="D977" s="2">
        <f>MACD!E977</f>
        <v>-8.7867529813436818E-3</v>
      </c>
      <c r="E977" s="2">
        <f>MACD!F977</f>
        <v>-2.716098944491219E-2</v>
      </c>
      <c r="F977" s="2">
        <f>'Moving Avg'!D977</f>
        <v>10.920599999999999</v>
      </c>
      <c r="G977" s="2">
        <f>'Moving Avg'!F977</f>
        <v>10.930399999999999</v>
      </c>
      <c r="H977" s="2">
        <f>'Moving Avg'!G977</f>
        <v>11.100679999999997</v>
      </c>
      <c r="I977" s="2">
        <f>'Moving Avg'!H977</f>
        <v>11.109895000000005</v>
      </c>
      <c r="J977" s="6" t="str">
        <f>OBV!F977</f>
        <v>BULLISH</v>
      </c>
      <c r="K977" s="6" t="str">
        <f>OBV!G977</f>
        <v>NEUTRAL</v>
      </c>
      <c r="L977" s="6" t="str">
        <f>OBV!H977</f>
        <v>CONFIRMED BULLISH</v>
      </c>
    </row>
    <row r="978" spans="1:12" ht="13.5" x14ac:dyDescent="0.25">
      <c r="A978" s="3">
        <f>RSI!A978</f>
        <v>43431</v>
      </c>
      <c r="B978" s="2">
        <f>RSI!B978</f>
        <v>10.997</v>
      </c>
      <c r="C978" s="2">
        <f>RSI!I978</f>
        <v>50.648595046121962</v>
      </c>
      <c r="D978" s="2">
        <f>MACD!E978</f>
        <v>-6.7155653092214607E-3</v>
      </c>
      <c r="E978" s="2">
        <f>MACD!F978</f>
        <v>-2.3071904617774048E-2</v>
      </c>
      <c r="F978" s="2">
        <f>'Moving Avg'!D978</f>
        <v>10.924199999999999</v>
      </c>
      <c r="G978" s="2">
        <f>'Moving Avg'!F978</f>
        <v>10.929099999999996</v>
      </c>
      <c r="H978" s="2">
        <f>'Moving Avg'!G978</f>
        <v>11.096259999999996</v>
      </c>
      <c r="I978" s="2">
        <f>'Moving Avg'!H978</f>
        <v>11.111965000000005</v>
      </c>
      <c r="J978" s="6" t="str">
        <f>OBV!F978</f>
        <v>BULLISH</v>
      </c>
      <c r="K978" s="6" t="str">
        <f>OBV!G978</f>
        <v>NEUTRAL</v>
      </c>
      <c r="L978" s="6" t="str">
        <f>OBV!H978</f>
        <v>CONFIRMED BULLISH</v>
      </c>
    </row>
    <row r="979" spans="1:12" ht="13.5" x14ac:dyDescent="0.25">
      <c r="A979" s="3">
        <f>RSI!A979</f>
        <v>43432</v>
      </c>
      <c r="B979" s="2">
        <f>RSI!B979</f>
        <v>10.903</v>
      </c>
      <c r="C979" s="2">
        <f>RSI!I979</f>
        <v>47.031980052357198</v>
      </c>
      <c r="D979" s="2">
        <f>MACD!E979</f>
        <v>6.8013545513796458E-3</v>
      </c>
      <c r="E979" s="2">
        <f>MACD!F979</f>
        <v>-1.709725278394331E-2</v>
      </c>
      <c r="F979" s="2">
        <f>'Moving Avg'!D979</f>
        <v>10.974599999999999</v>
      </c>
      <c r="G979" s="2">
        <f>'Moving Avg'!F979</f>
        <v>10.938549999999996</v>
      </c>
      <c r="H979" s="2">
        <f>'Moving Avg'!G979</f>
        <v>11.089959999999996</v>
      </c>
      <c r="I979" s="2">
        <f>'Moving Avg'!H979</f>
        <v>11.113710000000003</v>
      </c>
      <c r="J979" s="6" t="str">
        <f>OBV!F979</f>
        <v>BEARISH</v>
      </c>
      <c r="K979" s="6" t="str">
        <f>OBV!G979</f>
        <v>NEUTRAL</v>
      </c>
      <c r="L979" s="6" t="str">
        <f>OBV!H979</f>
        <v>BEARISH DIVERGENCE</v>
      </c>
    </row>
    <row r="980" spans="1:12" ht="13.5" x14ac:dyDescent="0.25">
      <c r="A980" s="3">
        <f>RSI!A980</f>
        <v>43433</v>
      </c>
      <c r="B980" s="2">
        <f>RSI!B980</f>
        <v>10.903</v>
      </c>
      <c r="C980" s="2">
        <f>RSI!I980</f>
        <v>47.031980052357191</v>
      </c>
      <c r="D980" s="2">
        <f>MACD!E980</f>
        <v>1.8681546982886488E-2</v>
      </c>
      <c r="E980" s="2">
        <f>MACD!F980</f>
        <v>-9.9414928305773514E-3</v>
      </c>
      <c r="F980" s="2">
        <f>'Moving Avg'!D980</f>
        <v>10.966999999999999</v>
      </c>
      <c r="G980" s="2">
        <f>'Moving Avg'!F980</f>
        <v>10.947999999999997</v>
      </c>
      <c r="H980" s="2">
        <f>'Moving Avg'!G980</f>
        <v>11.083659999999998</v>
      </c>
      <c r="I980" s="2">
        <f>'Moving Avg'!H980</f>
        <v>11.115455000000003</v>
      </c>
      <c r="J980" s="6" t="str">
        <f>OBV!F980</f>
        <v>BEARISH</v>
      </c>
      <c r="K980" s="6" t="str">
        <f>OBV!G980</f>
        <v>STRONG</v>
      </c>
      <c r="L980" s="6" t="str">
        <f>OBV!H980</f>
        <v>CONFIRMED BEARISH</v>
      </c>
    </row>
    <row r="981" spans="1:12" ht="13.5" x14ac:dyDescent="0.25">
      <c r="A981" s="3">
        <f>RSI!A981</f>
        <v>43434</v>
      </c>
      <c r="B981" s="2">
        <f>RSI!B981</f>
        <v>10.903</v>
      </c>
      <c r="C981" s="2">
        <f>RSI!I981</f>
        <v>47.031980052357184</v>
      </c>
      <c r="D981" s="2">
        <f>MACD!E981</f>
        <v>-1.839444523724687E-2</v>
      </c>
      <c r="E981" s="2">
        <f>MACD!F981</f>
        <v>-1.1632083311911255E-2</v>
      </c>
      <c r="F981" s="2">
        <f>'Moving Avg'!D981</f>
        <v>10.944399999999998</v>
      </c>
      <c r="G981" s="2">
        <f>'Moving Avg'!F981</f>
        <v>10.957449999999998</v>
      </c>
      <c r="H981" s="2">
        <f>'Moving Avg'!G981</f>
        <v>11.077359999999999</v>
      </c>
      <c r="I981" s="2">
        <f>'Moving Avg'!H981</f>
        <v>11.117200000000002</v>
      </c>
      <c r="J981" s="6" t="str">
        <f>OBV!F981</f>
        <v>BEARISH</v>
      </c>
      <c r="K981" s="6" t="str">
        <f>OBV!G981</f>
        <v>STRONG</v>
      </c>
      <c r="L981" s="6" t="str">
        <f>OBV!H981</f>
        <v>CONFIRMED BEARISH</v>
      </c>
    </row>
    <row r="982" spans="1:12" ht="13.5" x14ac:dyDescent="0.25">
      <c r="A982" s="3">
        <f>RSI!A982</f>
        <v>43437</v>
      </c>
      <c r="B982" s="2">
        <f>RSI!B982</f>
        <v>10.587999999999999</v>
      </c>
      <c r="C982" s="2">
        <f>RSI!I982</f>
        <v>36.210126204091061</v>
      </c>
      <c r="D982" s="2">
        <f>MACD!E982</f>
        <v>1.7484984735439468E-2</v>
      </c>
      <c r="E982" s="2">
        <f>MACD!F982</f>
        <v>-5.8086697024411103E-3</v>
      </c>
      <c r="F982" s="2">
        <f>'Moving Avg'!D982</f>
        <v>10.858799999999999</v>
      </c>
      <c r="G982" s="2">
        <f>'Moving Avg'!F982</f>
        <v>10.935699999999997</v>
      </c>
      <c r="H982" s="2">
        <f>'Moving Avg'!G982</f>
        <v>11.062239999999999</v>
      </c>
      <c r="I982" s="2">
        <f>'Moving Avg'!H982</f>
        <v>11.117370000000003</v>
      </c>
      <c r="J982" s="6" t="str">
        <f>OBV!F982</f>
        <v>BEARISH</v>
      </c>
      <c r="K982" s="6" t="str">
        <f>OBV!G982</f>
        <v>STRONG</v>
      </c>
      <c r="L982" s="6" t="str">
        <f>OBV!H982</f>
        <v>CONFIRMED BEARISH</v>
      </c>
    </row>
    <row r="983" spans="1:12" ht="13.5" x14ac:dyDescent="0.25">
      <c r="A983" s="3">
        <f>RSI!A983</f>
        <v>43438</v>
      </c>
      <c r="B983" s="2">
        <f>RSI!B983</f>
        <v>10.587999999999999</v>
      </c>
      <c r="C983" s="2">
        <f>RSI!I983</f>
        <v>36.210126204091075</v>
      </c>
      <c r="D983" s="2">
        <f>MACD!E983</f>
        <v>4.7288128050388067E-2</v>
      </c>
      <c r="E983" s="2">
        <f>MACD!F983</f>
        <v>4.8106898481247258E-3</v>
      </c>
      <c r="F983" s="2">
        <f>'Moving Avg'!D983</f>
        <v>10.777000000000001</v>
      </c>
      <c r="G983" s="2">
        <f>'Moving Avg'!F983</f>
        <v>10.913649999999997</v>
      </c>
      <c r="H983" s="2">
        <f>'Moving Avg'!G983</f>
        <v>11.047119999999998</v>
      </c>
      <c r="I983" s="2">
        <f>'Moving Avg'!H983</f>
        <v>11.117100000000004</v>
      </c>
      <c r="J983" s="6" t="str">
        <f>OBV!F983</f>
        <v>BEARISH</v>
      </c>
      <c r="K983" s="6" t="str">
        <f>OBV!G983</f>
        <v>STRONG</v>
      </c>
      <c r="L983" s="6" t="str">
        <f>OBV!H983</f>
        <v>CONFIRMED BEARISH</v>
      </c>
    </row>
    <row r="984" spans="1:12" ht="13.5" x14ac:dyDescent="0.25">
      <c r="A984" s="3">
        <f>RSI!A984</f>
        <v>43439</v>
      </c>
      <c r="B984" s="2">
        <f>RSI!B984</f>
        <v>10.708</v>
      </c>
      <c r="C984" s="2">
        <f>RSI!I984</f>
        <v>42.096566915512589</v>
      </c>
      <c r="D984" s="2">
        <f>MACD!E984</f>
        <v>1.5204686168360126E-2</v>
      </c>
      <c r="E984" s="2">
        <f>MACD!F984</f>
        <v>6.8894891121718061E-3</v>
      </c>
      <c r="F984" s="2">
        <f>'Moving Avg'!D984</f>
        <v>10.738</v>
      </c>
      <c r="G984" s="2">
        <f>'Moving Avg'!F984</f>
        <v>10.897599999999997</v>
      </c>
      <c r="H984" s="2">
        <f>'Moving Avg'!G984</f>
        <v>11.031879999999999</v>
      </c>
      <c r="I984" s="2">
        <f>'Moving Avg'!H984</f>
        <v>11.117430000000006</v>
      </c>
      <c r="J984" s="6" t="str">
        <f>OBV!F984</f>
        <v>BULLISH</v>
      </c>
      <c r="K984" s="6" t="str">
        <f>OBV!G984</f>
        <v>NEUTRAL</v>
      </c>
      <c r="L984" s="6" t="str">
        <f>OBV!H984</f>
        <v>BULLISH DIVERGENCE</v>
      </c>
    </row>
    <row r="985" spans="1:12" ht="13.5" x14ac:dyDescent="0.25">
      <c r="A985" s="3">
        <f>RSI!A985</f>
        <v>43440</v>
      </c>
      <c r="B985" s="2">
        <f>RSI!B985</f>
        <v>10.619</v>
      </c>
      <c r="C985" s="2">
        <f>RSI!I985</f>
        <v>39.206843021256653</v>
      </c>
      <c r="D985" s="2">
        <f>MACD!E985</f>
        <v>4.0453218184797635E-2</v>
      </c>
      <c r="E985" s="2">
        <f>MACD!F985</f>
        <v>1.3602234926696972E-2</v>
      </c>
      <c r="F985" s="2">
        <f>'Moving Avg'!D985</f>
        <v>10.6812</v>
      </c>
      <c r="G985" s="2">
        <f>'Moving Avg'!F985</f>
        <v>10.877099999999997</v>
      </c>
      <c r="H985" s="2">
        <f>'Moving Avg'!G985</f>
        <v>11.014859999999999</v>
      </c>
      <c r="I985" s="2">
        <f>'Moving Avg'!H985</f>
        <v>11.117610000000006</v>
      </c>
      <c r="J985" s="6" t="str">
        <f>OBV!F985</f>
        <v>BEARISH</v>
      </c>
      <c r="K985" s="6" t="str">
        <f>OBV!G985</f>
        <v>STRONG</v>
      </c>
      <c r="L985" s="6" t="str">
        <f>OBV!H985</f>
        <v>CONFIRMED BEARISH</v>
      </c>
    </row>
    <row r="986" spans="1:12" ht="13.5" x14ac:dyDescent="0.25">
      <c r="A986" s="3">
        <f>RSI!A986</f>
        <v>43441</v>
      </c>
      <c r="B986" s="2">
        <f>RSI!B986</f>
        <v>10.455</v>
      </c>
      <c r="C986" s="2">
        <f>RSI!I986</f>
        <v>34.506313752766872</v>
      </c>
      <c r="D986" s="2">
        <f>MACD!E986</f>
        <v>8.712995160867365E-2</v>
      </c>
      <c r="E986" s="2">
        <f>MACD!F986</f>
        <v>2.8307778263092311E-2</v>
      </c>
      <c r="F986" s="2">
        <f>'Moving Avg'!D986</f>
        <v>10.5916</v>
      </c>
      <c r="G986" s="2">
        <f>'Moving Avg'!F986</f>
        <v>10.850299999999999</v>
      </c>
      <c r="H986" s="2">
        <f>'Moving Avg'!G986</f>
        <v>10.994560000000002</v>
      </c>
      <c r="I986" s="2">
        <f>'Moving Avg'!H986</f>
        <v>11.116970000000006</v>
      </c>
      <c r="J986" s="6" t="str">
        <f>OBV!F986</f>
        <v>BEARISH</v>
      </c>
      <c r="K986" s="6" t="str">
        <f>OBV!G986</f>
        <v>STRONG</v>
      </c>
      <c r="L986" s="6" t="str">
        <f>OBV!H986</f>
        <v>CONFIRMED BEARISH</v>
      </c>
    </row>
    <row r="987" spans="1:12" ht="13.5" x14ac:dyDescent="0.25">
      <c r="A987" s="3">
        <f>RSI!A987</f>
        <v>43444</v>
      </c>
      <c r="B987" s="2">
        <f>RSI!B987</f>
        <v>10.43</v>
      </c>
      <c r="C987" s="2">
        <f>RSI!I987</f>
        <v>33.840274825312775</v>
      </c>
      <c r="D987" s="2">
        <f>MACD!E987</f>
        <v>0.13095212222158459</v>
      </c>
      <c r="E987" s="2">
        <f>MACD!F987</f>
        <v>4.8836647054790766E-2</v>
      </c>
      <c r="F987" s="2">
        <f>'Moving Avg'!D987</f>
        <v>10.559999999999999</v>
      </c>
      <c r="G987" s="2">
        <f>'Moving Avg'!F987</f>
        <v>10.82225</v>
      </c>
      <c r="H987" s="2">
        <f>'Moving Avg'!G987</f>
        <v>10.973760000000002</v>
      </c>
      <c r="I987" s="2">
        <f>'Moving Avg'!H987</f>
        <v>11.115940000000002</v>
      </c>
      <c r="J987" s="6" t="str">
        <f>OBV!F987</f>
        <v>BEARISH</v>
      </c>
      <c r="K987" s="6" t="str">
        <f>OBV!G987</f>
        <v>STRONG</v>
      </c>
      <c r="L987" s="6" t="str">
        <f>OBV!H987</f>
        <v>CONFIRMED BEARISH</v>
      </c>
    </row>
    <row r="988" spans="1:12" ht="13.5" x14ac:dyDescent="0.25">
      <c r="A988" s="3">
        <f>RSI!A988</f>
        <v>43445</v>
      </c>
      <c r="B988" s="2">
        <f>RSI!B988</f>
        <v>10.462</v>
      </c>
      <c r="C988" s="2">
        <f>RSI!I988</f>
        <v>35.554963090509403</v>
      </c>
      <c r="D988" s="2">
        <f>MACD!E988</f>
        <v>0.16517801518359043</v>
      </c>
      <c r="E988" s="2">
        <f>MACD!F988</f>
        <v>7.2104920680550716E-2</v>
      </c>
      <c r="F988" s="2">
        <f>'Moving Avg'!D988</f>
        <v>10.534799999999999</v>
      </c>
      <c r="G988" s="2">
        <f>'Moving Avg'!F988</f>
        <v>10.7958</v>
      </c>
      <c r="H988" s="2">
        <f>'Moving Avg'!G988</f>
        <v>10.953600000000002</v>
      </c>
      <c r="I988" s="2">
        <f>'Moving Avg'!H988</f>
        <v>11.115070000000003</v>
      </c>
      <c r="J988" s="6" t="str">
        <f>OBV!F988</f>
        <v>BEARISH</v>
      </c>
      <c r="K988" s="6" t="str">
        <f>OBV!G988</f>
        <v>STRONG</v>
      </c>
      <c r="L988" s="6" t="str">
        <f>OBV!H988</f>
        <v>CONFIRMED BEARISH</v>
      </c>
    </row>
    <row r="989" spans="1:12" ht="13.5" x14ac:dyDescent="0.25">
      <c r="A989" s="3">
        <f>RSI!A989</f>
        <v>43446</v>
      </c>
      <c r="B989" s="2">
        <f>RSI!B989</f>
        <v>10.43</v>
      </c>
      <c r="C989" s="2">
        <f>RSI!I989</f>
        <v>34.589532925745516</v>
      </c>
      <c r="D989" s="2">
        <f>MACD!E989</f>
        <v>0.18411650094945209</v>
      </c>
      <c r="E989" s="2">
        <f>MACD!F989</f>
        <v>9.4507236734330993E-2</v>
      </c>
      <c r="F989" s="2">
        <f>'Moving Avg'!D989</f>
        <v>10.479199999999999</v>
      </c>
      <c r="G989" s="2">
        <f>'Moving Avg'!F989</f>
        <v>10.766150000000001</v>
      </c>
      <c r="H989" s="2">
        <f>'Moving Avg'!G989</f>
        <v>10.932800000000002</v>
      </c>
      <c r="I989" s="2">
        <f>'Moving Avg'!H989</f>
        <v>11.114040000000005</v>
      </c>
      <c r="J989" s="6" t="str">
        <f>OBV!F989</f>
        <v>BEARISH</v>
      </c>
      <c r="K989" s="6" t="str">
        <f>OBV!G989</f>
        <v>STRONG</v>
      </c>
      <c r="L989" s="6" t="str">
        <f>OBV!H989</f>
        <v>CONFIRMED BEARISH</v>
      </c>
    </row>
    <row r="990" spans="1:12" ht="13.5" x14ac:dyDescent="0.25">
      <c r="A990" s="3">
        <f>RSI!A990</f>
        <v>43447</v>
      </c>
      <c r="B990" s="2">
        <f>RSI!B990</f>
        <v>10.43</v>
      </c>
      <c r="C990" s="2">
        <f>RSI!I990</f>
        <v>34.589532925745516</v>
      </c>
      <c r="D990" s="2">
        <f>MACD!E990</f>
        <v>0.20224646557000447</v>
      </c>
      <c r="E990" s="2">
        <f>MACD!F990</f>
        <v>0.11605508250146571</v>
      </c>
      <c r="F990" s="2">
        <f>'Moving Avg'!D990</f>
        <v>10.4414</v>
      </c>
      <c r="G990" s="2">
        <f>'Moving Avg'!F990</f>
        <v>10.736500000000003</v>
      </c>
      <c r="H990" s="2">
        <f>'Moving Avg'!G990</f>
        <v>10.912000000000001</v>
      </c>
      <c r="I990" s="2">
        <f>'Moving Avg'!H990</f>
        <v>11.112980000000004</v>
      </c>
      <c r="J990" s="6" t="str">
        <f>OBV!F990</f>
        <v>BEARISH</v>
      </c>
      <c r="K990" s="6" t="str">
        <f>OBV!G990</f>
        <v>STRONG</v>
      </c>
      <c r="L990" s="6" t="str">
        <f>OBV!H990</f>
        <v>CONFIRMED BEARISH</v>
      </c>
    </row>
    <row r="991" spans="1:12" ht="13.5" x14ac:dyDescent="0.25">
      <c r="A991" s="3">
        <f>RSI!A991</f>
        <v>43448</v>
      </c>
      <c r="B991" s="2">
        <f>RSI!B991</f>
        <v>10.43</v>
      </c>
      <c r="C991" s="2">
        <f>RSI!I991</f>
        <v>34.589532925745516</v>
      </c>
      <c r="D991" s="2">
        <f>MACD!E991</f>
        <v>0.21953636416935396</v>
      </c>
      <c r="E991" s="2">
        <f>MACD!F991</f>
        <v>0.13675133883504337</v>
      </c>
      <c r="F991" s="2">
        <f>'Moving Avg'!D991</f>
        <v>10.436399999999999</v>
      </c>
      <c r="G991" s="2">
        <f>'Moving Avg'!F991</f>
        <v>10.722300000000001</v>
      </c>
      <c r="H991" s="2">
        <f>'Moving Avg'!G991</f>
        <v>10.891579999999999</v>
      </c>
      <c r="I991" s="2">
        <f>'Moving Avg'!H991</f>
        <v>11.111475000000006</v>
      </c>
      <c r="J991" s="6" t="str">
        <f>OBV!F991</f>
        <v>BEARISH</v>
      </c>
      <c r="K991" s="6" t="str">
        <f>OBV!G991</f>
        <v>STRONG</v>
      </c>
      <c r="L991" s="6" t="str">
        <f>OBV!H991</f>
        <v>CONFIRMED BEARISH</v>
      </c>
    </row>
    <row r="992" spans="1:12" ht="13.5" x14ac:dyDescent="0.25">
      <c r="A992" s="3">
        <f>RSI!A992</f>
        <v>43451</v>
      </c>
      <c r="B992" s="2">
        <f>RSI!B992</f>
        <v>10.273</v>
      </c>
      <c r="C992" s="2">
        <f>RSI!I992</f>
        <v>29.655231511423239</v>
      </c>
      <c r="D992" s="2">
        <f>MACD!E992</f>
        <v>0.19913914667118604</v>
      </c>
      <c r="E992" s="2">
        <f>MACD!F992</f>
        <v>0.14922890040227191</v>
      </c>
      <c r="F992" s="2">
        <f>'Moving Avg'!D992</f>
        <v>10.404999999999998</v>
      </c>
      <c r="G992" s="2">
        <f>'Moving Avg'!F992</f>
        <v>10.686100000000001</v>
      </c>
      <c r="H992" s="2">
        <f>'Moving Avg'!G992</f>
        <v>10.86802</v>
      </c>
      <c r="I992" s="2">
        <f>'Moving Avg'!H992</f>
        <v>11.109630000000005</v>
      </c>
      <c r="J992" s="6" t="str">
        <f>OBV!F992</f>
        <v>BEARISH</v>
      </c>
      <c r="K992" s="6" t="str">
        <f>OBV!G992</f>
        <v>STRONG</v>
      </c>
      <c r="L992" s="6" t="str">
        <f>OBV!H992</f>
        <v>CONFIRMED BEARISH</v>
      </c>
    </row>
    <row r="993" spans="1:12" ht="13.5" x14ac:dyDescent="0.25">
      <c r="A993" s="3">
        <f>RSI!A993</f>
        <v>43452</v>
      </c>
      <c r="B993" s="2">
        <f>RSI!B993</f>
        <v>10.423999999999999</v>
      </c>
      <c r="C993" s="2">
        <f>RSI!I993</f>
        <v>38.711003267903564</v>
      </c>
      <c r="D993" s="2">
        <f>MACD!E993</f>
        <v>0.17329358713078591</v>
      </c>
      <c r="E993" s="2">
        <f>MACD!F993</f>
        <v>0.1540418377479747</v>
      </c>
      <c r="F993" s="2">
        <f>'Moving Avg'!D993</f>
        <v>10.397400000000001</v>
      </c>
      <c r="G993" s="2">
        <f>'Moving Avg'!F993</f>
        <v>10.658350000000002</v>
      </c>
      <c r="H993" s="2">
        <f>'Moving Avg'!G993</f>
        <v>10.847480000000003</v>
      </c>
      <c r="I993" s="2">
        <f>'Moving Avg'!H993</f>
        <v>11.109070000000004</v>
      </c>
      <c r="J993" s="6" t="str">
        <f>OBV!F993</f>
        <v>BEARISH</v>
      </c>
      <c r="K993" s="6" t="str">
        <f>OBV!G993</f>
        <v>STRONG</v>
      </c>
      <c r="L993" s="6" t="str">
        <f>OBV!H993</f>
        <v>CONFIRMED BEARISH</v>
      </c>
    </row>
    <row r="994" spans="1:12" ht="13.5" x14ac:dyDescent="0.25">
      <c r="A994" s="3">
        <f>RSI!A994</f>
        <v>43453</v>
      </c>
      <c r="B994" s="2">
        <f>RSI!B994</f>
        <v>10.411</v>
      </c>
      <c r="C994" s="2">
        <f>RSI!I994</f>
        <v>38.25441337035398</v>
      </c>
      <c r="D994" s="2">
        <f>MACD!E994</f>
        <v>0.17236280872015008</v>
      </c>
      <c r="E994" s="2">
        <f>MACD!F994</f>
        <v>0.15770603194240979</v>
      </c>
      <c r="F994" s="2">
        <f>'Moving Avg'!D994</f>
        <v>10.393600000000001</v>
      </c>
      <c r="G994" s="2">
        <f>'Moving Avg'!F994</f>
        <v>10.646350000000002</v>
      </c>
      <c r="H994" s="2">
        <f>'Moving Avg'!G994</f>
        <v>10.826680000000001</v>
      </c>
      <c r="I994" s="2">
        <f>'Moving Avg'!H994</f>
        <v>11.108445000000007</v>
      </c>
      <c r="J994" s="6" t="str">
        <f>OBV!F994</f>
        <v>BEARISH</v>
      </c>
      <c r="K994" s="6" t="str">
        <f>OBV!G994</f>
        <v>STRONG</v>
      </c>
      <c r="L994" s="6" t="str">
        <f>OBV!H994</f>
        <v>CONFIRMED BEARISH</v>
      </c>
    </row>
    <row r="995" spans="1:12" ht="13.5" x14ac:dyDescent="0.25">
      <c r="A995" s="3">
        <f>RSI!A995</f>
        <v>43454</v>
      </c>
      <c r="B995" s="2">
        <f>RSI!B995</f>
        <v>10.367000000000001</v>
      </c>
      <c r="C995" s="2">
        <f>RSI!I995</f>
        <v>36.677577391271932</v>
      </c>
      <c r="D995" s="2">
        <f>MACD!E995</f>
        <v>0.16262088479477832</v>
      </c>
      <c r="E995" s="2">
        <f>MACD!F995</f>
        <v>0.15868900251288348</v>
      </c>
      <c r="F995" s="2">
        <f>'Moving Avg'!D995</f>
        <v>10.381</v>
      </c>
      <c r="G995" s="2">
        <f>'Moving Avg'!F995</f>
        <v>10.617649999999999</v>
      </c>
      <c r="H995" s="2">
        <f>'Moving Avg'!G995</f>
        <v>10.811800000000003</v>
      </c>
      <c r="I995" s="2">
        <f>'Moving Avg'!H995</f>
        <v>11.107125000000007</v>
      </c>
      <c r="J995" s="6" t="str">
        <f>OBV!F995</f>
        <v>BEARISH</v>
      </c>
      <c r="K995" s="6" t="str">
        <f>OBV!G995</f>
        <v>STRONG</v>
      </c>
      <c r="L995" s="6" t="str">
        <f>OBV!H995</f>
        <v>CONFIRMED BEARISH</v>
      </c>
    </row>
    <row r="996" spans="1:12" ht="13.5" x14ac:dyDescent="0.25">
      <c r="A996" s="3">
        <f>RSI!A996</f>
        <v>43455</v>
      </c>
      <c r="B996" s="2">
        <f>RSI!B996</f>
        <v>10.398999999999999</v>
      </c>
      <c r="C996" s="2">
        <f>RSI!I996</f>
        <v>38.657942642320663</v>
      </c>
      <c r="D996" s="2">
        <f>MACD!E996</f>
        <v>0.12840574912909197</v>
      </c>
      <c r="E996" s="2">
        <f>MACD!F996</f>
        <v>0.1526323518361252</v>
      </c>
      <c r="F996" s="2">
        <f>'Moving Avg'!D996</f>
        <v>10.374799999999999</v>
      </c>
      <c r="G996" s="2">
        <f>'Moving Avg'!F996</f>
        <v>10.5868</v>
      </c>
      <c r="H996" s="2">
        <f>'Moving Avg'!G996</f>
        <v>10.797560000000001</v>
      </c>
      <c r="I996" s="2">
        <f>'Moving Avg'!H996</f>
        <v>11.105910000000009</v>
      </c>
      <c r="J996" s="6" t="str">
        <f>OBV!F996</f>
        <v>BEARISH</v>
      </c>
      <c r="K996" s="6" t="str">
        <f>OBV!G996</f>
        <v>STRONG</v>
      </c>
      <c r="L996" s="6" t="str">
        <f>OBV!H996</f>
        <v>CONFIRMED BEARISH</v>
      </c>
    </row>
    <row r="997" spans="1:12" ht="13.5" x14ac:dyDescent="0.25">
      <c r="A997" s="3">
        <f>RSI!A997</f>
        <v>43458</v>
      </c>
      <c r="B997" s="2">
        <f>RSI!B997</f>
        <v>10.398999999999999</v>
      </c>
      <c r="C997" s="2">
        <f>RSI!I997</f>
        <v>38.657942642320663</v>
      </c>
      <c r="D997" s="2">
        <f>MACD!E997</f>
        <v>9.6927728318320305E-2</v>
      </c>
      <c r="E997" s="2">
        <f>MACD!F997</f>
        <v>0.14149142713256424</v>
      </c>
      <c r="F997" s="2">
        <f>'Moving Avg'!D997</f>
        <v>10.4</v>
      </c>
      <c r="G997" s="2">
        <f>'Moving Avg'!F997</f>
        <v>10.555949999999999</v>
      </c>
      <c r="H997" s="2">
        <f>'Moving Avg'!G997</f>
        <v>10.783320000000002</v>
      </c>
      <c r="I997" s="2">
        <f>'Moving Avg'!H997</f>
        <v>11.10499000000001</v>
      </c>
      <c r="J997" s="6" t="str">
        <f>OBV!F997</f>
        <v>BULLISH</v>
      </c>
      <c r="K997" s="6" t="str">
        <f>OBV!G997</f>
        <v>NEUTRAL</v>
      </c>
      <c r="L997" s="6" t="str">
        <f>OBV!H997</f>
        <v>CONFIRMED BULLISH</v>
      </c>
    </row>
    <row r="998" spans="1:12" ht="13.5" x14ac:dyDescent="0.25">
      <c r="A998" s="3">
        <f>RSI!A998</f>
        <v>43459</v>
      </c>
      <c r="B998" s="2">
        <f>RSI!B998</f>
        <v>10.455</v>
      </c>
      <c r="C998" s="2">
        <f>RSI!I998</f>
        <v>42.319169944552939</v>
      </c>
      <c r="D998" s="2">
        <f>MACD!E998</f>
        <v>7.2289076933035545E-2</v>
      </c>
      <c r="E998" s="2">
        <f>MACD!F998</f>
        <v>0.1276509570926585</v>
      </c>
      <c r="F998" s="2">
        <f>'Moving Avg'!D998</f>
        <v>10.4062</v>
      </c>
      <c r="G998" s="2">
        <f>'Moving Avg'!F998</f>
        <v>10.528850000000002</v>
      </c>
      <c r="H998" s="2">
        <f>'Moving Avg'!G998</f>
        <v>10.770200000000003</v>
      </c>
      <c r="I998" s="2">
        <f>'Moving Avg'!H998</f>
        <v>11.105235000000009</v>
      </c>
      <c r="J998" s="6" t="str">
        <f>OBV!F998</f>
        <v>BULLISH</v>
      </c>
      <c r="K998" s="6" t="str">
        <f>OBV!G998</f>
        <v>NEUTRAL</v>
      </c>
      <c r="L998" s="6" t="str">
        <f>OBV!H998</f>
        <v>CONFIRMED BULLISH</v>
      </c>
    </row>
    <row r="999" spans="1:12" ht="13.5" x14ac:dyDescent="0.25">
      <c r="A999" s="3">
        <f>RSI!A999</f>
        <v>43460</v>
      </c>
      <c r="B999" s="2">
        <f>RSI!B999</f>
        <v>10.398999999999999</v>
      </c>
      <c r="C999" s="2">
        <f>RSI!I999</f>
        <v>39.763318210557891</v>
      </c>
      <c r="D999" s="2">
        <f>MACD!E999</f>
        <v>5.1466326395470219E-2</v>
      </c>
      <c r="E999" s="2">
        <f>MACD!F999</f>
        <v>0.11241403095322086</v>
      </c>
      <c r="F999" s="2">
        <f>'Moving Avg'!D999</f>
        <v>10.4038</v>
      </c>
      <c r="G999" s="2">
        <f>'Moving Avg'!F999</f>
        <v>10.50365</v>
      </c>
      <c r="H999" s="2">
        <f>'Moving Avg'!G999</f>
        <v>10.755960000000002</v>
      </c>
      <c r="I999" s="2">
        <f>'Moving Avg'!H999</f>
        <v>11.104050000000008</v>
      </c>
      <c r="J999" s="6" t="str">
        <f>OBV!F999</f>
        <v>BULLISH</v>
      </c>
      <c r="K999" s="6" t="str">
        <f>OBV!G999</f>
        <v>NEUTRAL</v>
      </c>
      <c r="L999" s="6" t="str">
        <f>OBV!H999</f>
        <v>BULLISH DIVERGENCE</v>
      </c>
    </row>
    <row r="1000" spans="1:12" ht="13.5" x14ac:dyDescent="0.25">
      <c r="A1000" s="3">
        <f>RSI!A1000</f>
        <v>43461</v>
      </c>
      <c r="B1000" s="2">
        <f>RSI!B1000</f>
        <v>10.455</v>
      </c>
      <c r="C1000" s="2">
        <f>RSI!I1000</f>
        <v>43.441880865772021</v>
      </c>
      <c r="D1000" s="2">
        <f>MACD!E1000</f>
        <v>3.0770822966944777E-2</v>
      </c>
      <c r="E1000" s="2">
        <f>MACD!F1000</f>
        <v>9.6085389355965653E-2</v>
      </c>
      <c r="F1000" s="2">
        <f>'Moving Avg'!D1000</f>
        <v>10.4214</v>
      </c>
      <c r="G1000" s="2">
        <f>'Moving Avg'!F1000</f>
        <v>10.481250000000001</v>
      </c>
      <c r="H1000" s="2">
        <f>'Moving Avg'!G1000</f>
        <v>10.742840000000003</v>
      </c>
      <c r="I1000" s="2">
        <f>'Moving Avg'!H1000</f>
        <v>11.103115000000008</v>
      </c>
      <c r="J1000" s="6" t="str">
        <f>OBV!F1000</f>
        <v>BULLISH</v>
      </c>
      <c r="K1000" s="6" t="str">
        <f>OBV!G1000</f>
        <v>WEAK</v>
      </c>
      <c r="L1000" s="6" t="str">
        <f>OBV!H1000</f>
        <v>CONFIRMED BULLISH</v>
      </c>
    </row>
    <row r="1001" spans="1:12" ht="13.5" x14ac:dyDescent="0.25">
      <c r="A1001" s="3">
        <f>RSI!A1001</f>
        <v>43462</v>
      </c>
      <c r="B1001" s="2">
        <f>RSI!B1001</f>
        <v>10.455</v>
      </c>
      <c r="C1001" s="2">
        <f>RSI!I1001</f>
        <v>43.441880865772021</v>
      </c>
      <c r="D1001" s="2">
        <f>MACD!E1001</f>
        <v>1.392083226975771E-2</v>
      </c>
      <c r="E1001" s="2">
        <f>MACD!F1001</f>
        <v>7.965247793872407E-2</v>
      </c>
      <c r="F1001" s="2">
        <f>'Moving Avg'!D1001</f>
        <v>10.432599999999999</v>
      </c>
      <c r="G1001" s="2">
        <f>'Moving Avg'!F1001</f>
        <v>10.458850000000002</v>
      </c>
      <c r="H1001" s="2">
        <f>'Moving Avg'!G1001</f>
        <v>10.736020000000003</v>
      </c>
      <c r="I1001" s="2">
        <f>'Moving Avg'!H1001</f>
        <v>11.102180000000008</v>
      </c>
      <c r="J1001" s="6" t="str">
        <f>OBV!F1001</f>
        <v>BULLISH</v>
      </c>
      <c r="K1001" s="6" t="str">
        <f>OBV!G1001</f>
        <v>WEAK</v>
      </c>
      <c r="L1001" s="6" t="str">
        <f>OBV!H1001</f>
        <v>CONFIRMED BULLISH</v>
      </c>
    </row>
    <row r="1002" spans="1:12" ht="13.5" x14ac:dyDescent="0.25">
      <c r="A1002" s="3">
        <f>RSI!A1002</f>
        <v>43465</v>
      </c>
      <c r="B1002" s="2">
        <f>RSI!B1002</f>
        <v>10.147</v>
      </c>
      <c r="C1002" s="2">
        <f>RSI!I1002</f>
        <v>31.263556143266143</v>
      </c>
      <c r="D1002" s="2">
        <f>MACD!E1002</f>
        <v>-1.0633009803999727E-3</v>
      </c>
      <c r="E1002" s="2">
        <f>MACD!F1002</f>
        <v>6.3509322154899267E-2</v>
      </c>
      <c r="F1002" s="2">
        <f>'Moving Avg'!D1002</f>
        <v>10.382199999999999</v>
      </c>
      <c r="G1002" s="2">
        <f>'Moving Avg'!F1002</f>
        <v>10.436800000000002</v>
      </c>
      <c r="H1002" s="2">
        <f>'Moving Avg'!G1002</f>
        <v>10.723040000000005</v>
      </c>
      <c r="I1002" s="2">
        <f>'Moving Avg'!H1002</f>
        <v>11.099200000000005</v>
      </c>
      <c r="J1002" s="6" t="str">
        <f>OBV!F1002</f>
        <v>BULLISH</v>
      </c>
      <c r="K1002" s="6" t="str">
        <f>OBV!G1002</f>
        <v>NEUTRAL</v>
      </c>
      <c r="L1002" s="6" t="str">
        <f>OBV!H1002</f>
        <v>BULLISH DIVERGENCE</v>
      </c>
    </row>
    <row r="1003" spans="1:12" ht="13.5" x14ac:dyDescent="0.25">
      <c r="A1003" s="3">
        <f>RSI!A1003</f>
        <v>43467</v>
      </c>
      <c r="B1003" s="2">
        <f>RSI!B1003</f>
        <v>10.147</v>
      </c>
      <c r="C1003" s="2">
        <f>RSI!I1003</f>
        <v>31.263556143266143</v>
      </c>
      <c r="D1003" s="2">
        <f>MACD!E1003</f>
        <v>1.1875777538485011E-2</v>
      </c>
      <c r="E1003" s="2">
        <f>MACD!F1003</f>
        <v>5.3182613231616417E-2</v>
      </c>
      <c r="F1003" s="2">
        <f>'Moving Avg'!D1003</f>
        <v>10.320599999999999</v>
      </c>
      <c r="G1003" s="2">
        <f>'Moving Avg'!F1003</f>
        <v>10.414750000000002</v>
      </c>
      <c r="H1003" s="2">
        <f>'Moving Avg'!G1003</f>
        <v>10.710060000000004</v>
      </c>
      <c r="I1003" s="2">
        <f>'Moving Avg'!H1003</f>
        <v>11.096220000000006</v>
      </c>
      <c r="J1003" s="6" t="str">
        <f>OBV!F1003</f>
        <v>BEARISH</v>
      </c>
      <c r="K1003" s="6" t="str">
        <f>OBV!G1003</f>
        <v>STRONG</v>
      </c>
      <c r="L1003" s="6" t="str">
        <f>OBV!H1003</f>
        <v>CONFIRMED BEARISH</v>
      </c>
    </row>
    <row r="1004" spans="1:12" ht="13.5" x14ac:dyDescent="0.25">
      <c r="A1004" s="3">
        <f>RSI!A1004</f>
        <v>43468</v>
      </c>
      <c r="B1004" s="2">
        <f>RSI!B1004</f>
        <v>10.304</v>
      </c>
      <c r="C1004" s="2">
        <f>RSI!I1004</f>
        <v>41.035632978497951</v>
      </c>
      <c r="D1004" s="2">
        <f>MACD!E1004</f>
        <v>1.140496124942203E-2</v>
      </c>
      <c r="E1004" s="2">
        <f>MACD!F1004</f>
        <v>4.4827082835177542E-2</v>
      </c>
      <c r="F1004" s="2">
        <f>'Moving Avg'!D1004</f>
        <v>10.301600000000001</v>
      </c>
      <c r="G1004" s="2">
        <f>'Moving Avg'!F1004</f>
        <v>10.394550000000001</v>
      </c>
      <c r="H1004" s="2">
        <f>'Moving Avg'!G1004</f>
        <v>10.700360000000003</v>
      </c>
      <c r="I1004" s="2">
        <f>'Moving Avg'!H1004</f>
        <v>11.094530000000006</v>
      </c>
      <c r="J1004" s="6" t="str">
        <f>OBV!F1004</f>
        <v>BULLISH</v>
      </c>
      <c r="K1004" s="6" t="str">
        <f>OBV!G1004</f>
        <v>WEAK</v>
      </c>
      <c r="L1004" s="6" t="str">
        <f>OBV!H1004</f>
        <v>BULLISH DIVERGENCE</v>
      </c>
    </row>
    <row r="1005" spans="1:12" ht="13.5" x14ac:dyDescent="0.25">
      <c r="A1005" s="3">
        <f>RSI!A1005</f>
        <v>43469</v>
      </c>
      <c r="B1005" s="2">
        <f>RSI!B1005</f>
        <v>10.304</v>
      </c>
      <c r="C1005" s="2">
        <f>RSI!I1005</f>
        <v>41.035632978497951</v>
      </c>
      <c r="D1005" s="2">
        <f>MACD!E1005</f>
        <v>5.3562594702505351E-3</v>
      </c>
      <c r="E1005" s="2">
        <f>MACD!F1005</f>
        <v>3.6932918162192144E-2</v>
      </c>
      <c r="F1005" s="2">
        <f>'Moving Avg'!D1005</f>
        <v>10.271400000000002</v>
      </c>
      <c r="G1005" s="2">
        <f>'Moving Avg'!F1005</f>
        <v>10.378800000000002</v>
      </c>
      <c r="H1005" s="2">
        <f>'Moving Avg'!G1005</f>
        <v>10.690660000000001</v>
      </c>
      <c r="I1005" s="2">
        <f>'Moving Avg'!H1005</f>
        <v>11.092840000000006</v>
      </c>
      <c r="J1005" s="6" t="str">
        <f>OBV!F1005</f>
        <v>BEARISH</v>
      </c>
      <c r="K1005" s="6" t="str">
        <f>OBV!G1005</f>
        <v>NEUTRAL</v>
      </c>
      <c r="L1005" s="6" t="str">
        <f>OBV!H1005</f>
        <v>CONFIRMED BEARISH</v>
      </c>
    </row>
    <row r="1006" spans="1:12" ht="13.5" x14ac:dyDescent="0.25">
      <c r="A1006" s="3">
        <f>RSI!A1006</f>
        <v>43472</v>
      </c>
      <c r="B1006" s="2">
        <f>RSI!B1006</f>
        <v>10.084</v>
      </c>
      <c r="C1006" s="2">
        <f>RSI!I1006</f>
        <v>33.334045793567967</v>
      </c>
      <c r="D1006" s="2">
        <f>MACD!E1006</f>
        <v>2.2493530048159016E-2</v>
      </c>
      <c r="E1006" s="2">
        <f>MACD!F1006</f>
        <v>3.4045040539385521E-2</v>
      </c>
      <c r="F1006" s="2">
        <f>'Moving Avg'!D1006</f>
        <v>10.1972</v>
      </c>
      <c r="G1006" s="2">
        <f>'Moving Avg'!F1006</f>
        <v>10.360250000000001</v>
      </c>
      <c r="H1006" s="2">
        <f>'Moving Avg'!G1006</f>
        <v>10.670119999999997</v>
      </c>
      <c r="I1006" s="2">
        <f>'Moving Avg'!H1006</f>
        <v>11.090105000000008</v>
      </c>
      <c r="J1006" s="6" t="str">
        <f>OBV!F1006</f>
        <v>BEARISH</v>
      </c>
      <c r="K1006" s="6" t="str">
        <f>OBV!G1006</f>
        <v>STRONG</v>
      </c>
      <c r="L1006" s="6" t="str">
        <f>OBV!H1006</f>
        <v>CONFIRMED BEARISH</v>
      </c>
    </row>
    <row r="1007" spans="1:12" ht="13.5" x14ac:dyDescent="0.25">
      <c r="A1007" s="3">
        <f>RSI!A1007</f>
        <v>43473</v>
      </c>
      <c r="B1007" s="2">
        <f>RSI!B1007</f>
        <v>9.9890000000000008</v>
      </c>
      <c r="C1007" s="2">
        <f>RSI!I1007</f>
        <v>30.658255089845881</v>
      </c>
      <c r="D1007" s="2">
        <f>MACD!E1007</f>
        <v>4.6290610642838459E-2</v>
      </c>
      <c r="E1007" s="2">
        <f>MACD!F1007</f>
        <v>3.6494154560076111E-2</v>
      </c>
      <c r="F1007" s="2">
        <f>'Moving Avg'!D1007</f>
        <v>10.165600000000001</v>
      </c>
      <c r="G1007" s="2">
        <f>'Moving Avg'!F1007</f>
        <v>10.338200000000001</v>
      </c>
      <c r="H1007" s="2">
        <f>'Moving Avg'!G1007</f>
        <v>10.649319999999998</v>
      </c>
      <c r="I1007" s="2">
        <f>'Moving Avg'!H1007</f>
        <v>11.086840000000009</v>
      </c>
      <c r="J1007" s="6" t="str">
        <f>OBV!F1007</f>
        <v>BEARISH</v>
      </c>
      <c r="K1007" s="6" t="str">
        <f>OBV!G1007</f>
        <v>STRONG</v>
      </c>
      <c r="L1007" s="6" t="str">
        <f>OBV!H1007</f>
        <v>CONFIRMED BEARISH</v>
      </c>
    </row>
    <row r="1008" spans="1:12" ht="13.5" x14ac:dyDescent="0.25">
      <c r="A1008" s="3">
        <f>RSI!A1008</f>
        <v>43474</v>
      </c>
      <c r="B1008" s="2">
        <f>RSI!B1008</f>
        <v>10.273</v>
      </c>
      <c r="C1008" s="2">
        <f>RSI!I1008</f>
        <v>44.898226262007654</v>
      </c>
      <c r="D1008" s="2">
        <f>MACD!E1008</f>
        <v>5.6658230930489495E-2</v>
      </c>
      <c r="E1008" s="2">
        <f>MACD!F1008</f>
        <v>4.0526969834158794E-2</v>
      </c>
      <c r="F1008" s="2">
        <f>'Moving Avg'!D1008</f>
        <v>10.190799999999999</v>
      </c>
      <c r="G1008" s="2">
        <f>'Moving Avg'!F1008</f>
        <v>10.328749999999999</v>
      </c>
      <c r="H1008" s="2">
        <f>'Moving Avg'!G1008</f>
        <v>10.634319999999997</v>
      </c>
      <c r="I1008" s="2">
        <f>'Moving Avg'!H1008</f>
        <v>11.084995000000008</v>
      </c>
      <c r="J1008" s="6" t="str">
        <f>OBV!F1008</f>
        <v>BEARISH</v>
      </c>
      <c r="K1008" s="6" t="str">
        <f>OBV!G1008</f>
        <v>NEUTRAL</v>
      </c>
      <c r="L1008" s="6" t="str">
        <f>OBV!H1008</f>
        <v>BEARISH DIVERGENCE</v>
      </c>
    </row>
    <row r="1009" spans="1:12" ht="13.5" x14ac:dyDescent="0.25">
      <c r="A1009" s="3">
        <f>RSI!A1009</f>
        <v>43475</v>
      </c>
      <c r="B1009" s="2">
        <f>RSI!B1009</f>
        <v>10.273</v>
      </c>
      <c r="C1009" s="2">
        <f>RSI!I1009</f>
        <v>44.898226262007654</v>
      </c>
      <c r="D1009" s="2">
        <f>MACD!E1009</f>
        <v>5.7594021971462794E-2</v>
      </c>
      <c r="E1009" s="2">
        <f>MACD!F1009</f>
        <v>4.3940380261619595E-2</v>
      </c>
      <c r="F1009" s="2">
        <f>'Moving Avg'!D1009</f>
        <v>10.1846</v>
      </c>
      <c r="G1009" s="2">
        <f>'Moving Avg'!F1009</f>
        <v>10.3209</v>
      </c>
      <c r="H1009" s="2">
        <f>'Moving Avg'!G1009</f>
        <v>10.625499999999997</v>
      </c>
      <c r="I1009" s="2">
        <f>'Moving Avg'!H1009</f>
        <v>11.08315000000001</v>
      </c>
      <c r="J1009" s="6" t="str">
        <f>OBV!F1009</f>
        <v>BEARISH</v>
      </c>
      <c r="K1009" s="6" t="str">
        <f>OBV!G1009</f>
        <v>STRONG</v>
      </c>
      <c r="L1009" s="6" t="str">
        <f>OBV!H1009</f>
        <v>CONFIRMED BEARISH</v>
      </c>
    </row>
    <row r="1010" spans="1:12" ht="13.5" x14ac:dyDescent="0.25">
      <c r="A1010" s="3">
        <f>RSI!A1010</f>
        <v>43476</v>
      </c>
      <c r="B1010" s="2">
        <f>RSI!B1010</f>
        <v>10.355</v>
      </c>
      <c r="C1010" s="2">
        <f>RSI!I1010</f>
        <v>48.443598352367232</v>
      </c>
      <c r="D1010" s="2">
        <f>MACD!E1010</f>
        <v>6.1648057436940462E-2</v>
      </c>
      <c r="E1010" s="2">
        <f>MACD!F1010</f>
        <v>4.7481915696683773E-2</v>
      </c>
      <c r="F1010" s="2">
        <f>'Moving Avg'!D1010</f>
        <v>10.194800000000001</v>
      </c>
      <c r="G1010" s="2">
        <f>'Moving Avg'!F1010</f>
        <v>10.31715</v>
      </c>
      <c r="H1010" s="2">
        <f>'Moving Avg'!G1010</f>
        <v>10.618319999999997</v>
      </c>
      <c r="I1010" s="2">
        <f>'Moving Avg'!H1010</f>
        <v>11.081715000000008</v>
      </c>
      <c r="J1010" s="6" t="str">
        <f>OBV!F1010</f>
        <v>BULLISH</v>
      </c>
      <c r="K1010" s="6" t="str">
        <f>OBV!G1010</f>
        <v>NEUTRAL</v>
      </c>
      <c r="L1010" s="6" t="str">
        <f>OBV!H1010</f>
        <v>CONFIRMED BULLISH</v>
      </c>
    </row>
    <row r="1011" spans="1:12" ht="13.5" x14ac:dyDescent="0.25">
      <c r="A1011" s="3">
        <f>RSI!A1011</f>
        <v>43480</v>
      </c>
      <c r="B1011" s="2">
        <f>RSI!B1011</f>
        <v>10.355</v>
      </c>
      <c r="C1011" s="2">
        <f>RSI!I1011</f>
        <v>48.443598352367239</v>
      </c>
      <c r="D1011" s="2">
        <f>MACD!E1011</f>
        <v>6.5261355224000894E-2</v>
      </c>
      <c r="E1011" s="2">
        <f>MACD!F1011</f>
        <v>5.10378036021472E-2</v>
      </c>
      <c r="F1011" s="2">
        <f>'Moving Avg'!D1011</f>
        <v>10.249000000000001</v>
      </c>
      <c r="G1011" s="2">
        <f>'Moving Avg'!F1011</f>
        <v>10.313399999999998</v>
      </c>
      <c r="H1011" s="2">
        <f>'Moving Avg'!G1011</f>
        <v>10.611139999999999</v>
      </c>
      <c r="I1011" s="2">
        <f>'Moving Avg'!H1011</f>
        <v>11.080250000000008</v>
      </c>
      <c r="J1011" s="6" t="str">
        <f>OBV!F1011</f>
        <v>BULLISH</v>
      </c>
      <c r="K1011" s="6" t="str">
        <f>OBV!G1011</f>
        <v>WEAK</v>
      </c>
      <c r="L1011" s="6" t="str">
        <f>OBV!H1011</f>
        <v>CONFIRMED BULLISH</v>
      </c>
    </row>
    <row r="1012" spans="1:12" ht="13.5" x14ac:dyDescent="0.25">
      <c r="A1012" s="3">
        <f>RSI!A1012</f>
        <v>43481</v>
      </c>
      <c r="B1012" s="2">
        <f>RSI!B1012</f>
        <v>10.355</v>
      </c>
      <c r="C1012" s="2">
        <f>RSI!I1012</f>
        <v>48.443598352367246</v>
      </c>
      <c r="D1012" s="2">
        <f>MACD!E1012</f>
        <v>2.1103553145783494E-2</v>
      </c>
      <c r="E1012" s="2">
        <f>MACD!F1012</f>
        <v>4.5050953510874465E-2</v>
      </c>
      <c r="F1012" s="2">
        <f>'Moving Avg'!D1012</f>
        <v>10.3222</v>
      </c>
      <c r="G1012" s="2">
        <f>'Moving Avg'!F1012</f>
        <v>10.317499999999999</v>
      </c>
      <c r="H1012" s="2">
        <f>'Moving Avg'!G1012</f>
        <v>10.597779999999998</v>
      </c>
      <c r="I1012" s="2">
        <f>'Moving Avg'!H1012</f>
        <v>11.078785000000007</v>
      </c>
      <c r="J1012" s="6" t="str">
        <f>OBV!F1012</f>
        <v>BULLISH</v>
      </c>
      <c r="K1012" s="6" t="str">
        <f>OBV!G1012</f>
        <v>WEAK</v>
      </c>
      <c r="L1012" s="6" t="str">
        <f>OBV!H1012</f>
        <v>CONFIRMED BULLISH</v>
      </c>
    </row>
    <row r="1013" spans="1:12" ht="13.5" x14ac:dyDescent="0.25">
      <c r="A1013" s="3">
        <f>RSI!A1013</f>
        <v>43482</v>
      </c>
      <c r="B1013" s="2">
        <f>RSI!B1013</f>
        <v>10.355</v>
      </c>
      <c r="C1013" s="2">
        <f>RSI!I1013</f>
        <v>48.443598352367246</v>
      </c>
      <c r="D1013" s="2">
        <f>MACD!E1013</f>
        <v>-1.6103882136532022E-2</v>
      </c>
      <c r="E1013" s="2">
        <f>MACD!F1013</f>
        <v>3.2819986381393169E-2</v>
      </c>
      <c r="F1013" s="2">
        <f>'Moving Avg'!D1013</f>
        <v>10.3386</v>
      </c>
      <c r="G1013" s="2">
        <f>'Moving Avg'!F1013</f>
        <v>10.314049999999998</v>
      </c>
      <c r="H1013" s="2">
        <f>'Moving Avg'!G1013</f>
        <v>10.584299999999999</v>
      </c>
      <c r="I1013" s="2">
        <f>'Moving Avg'!H1013</f>
        <v>11.076875000000006</v>
      </c>
      <c r="J1013" s="6" t="str">
        <f>OBV!F1013</f>
        <v>BULLISH</v>
      </c>
      <c r="K1013" s="6" t="str">
        <f>OBV!G1013</f>
        <v>WEAK</v>
      </c>
      <c r="L1013" s="6" t="str">
        <f>OBV!H1013</f>
        <v>CONFIRMED BULLISH</v>
      </c>
    </row>
    <row r="1014" spans="1:12" ht="13.5" x14ac:dyDescent="0.25">
      <c r="A1014" s="3">
        <f>RSI!A1014</f>
        <v>43483</v>
      </c>
      <c r="B1014" s="2">
        <f>RSI!B1014</f>
        <v>10.355</v>
      </c>
      <c r="C1014" s="2">
        <f>RSI!I1014</f>
        <v>48.443598352367246</v>
      </c>
      <c r="D1014" s="2">
        <f>MACD!E1014</f>
        <v>-2.3288010837646311E-2</v>
      </c>
      <c r="E1014" s="2">
        <f>MACD!F1014</f>
        <v>2.1598386937585274E-2</v>
      </c>
      <c r="F1014" s="2">
        <f>'Moving Avg'!D1014</f>
        <v>10.355</v>
      </c>
      <c r="G1014" s="2">
        <f>'Moving Avg'!F1014</f>
        <v>10.311249999999998</v>
      </c>
      <c r="H1014" s="2">
        <f>'Moving Avg'!G1014</f>
        <v>10.570819999999999</v>
      </c>
      <c r="I1014" s="2">
        <f>'Moving Avg'!H1014</f>
        <v>11.074580000000008</v>
      </c>
      <c r="J1014" s="6" t="str">
        <f>OBV!F1014</f>
        <v>BULLISH</v>
      </c>
      <c r="K1014" s="6" t="str">
        <f>OBV!G1014</f>
        <v>WEAK</v>
      </c>
      <c r="L1014" s="6" t="str">
        <f>OBV!H1014</f>
        <v>CONFIRMED BULLISH</v>
      </c>
    </row>
    <row r="1015" spans="1:12" ht="13.5" x14ac:dyDescent="0.25">
      <c r="A1015" s="3">
        <f>RSI!A1015</f>
        <v>43486</v>
      </c>
      <c r="B1015" s="2">
        <f>RSI!B1015</f>
        <v>10.052</v>
      </c>
      <c r="C1015" s="2">
        <f>RSI!I1015</f>
        <v>36.033932320934973</v>
      </c>
      <c r="D1015" s="2">
        <f>MACD!E1015</f>
        <v>-6.7879634001979383E-3</v>
      </c>
      <c r="E1015" s="2">
        <f>MACD!F1015</f>
        <v>1.5921116870028632E-2</v>
      </c>
      <c r="F1015" s="2">
        <f>'Moving Avg'!D1015</f>
        <v>10.2944</v>
      </c>
      <c r="G1015" s="2">
        <f>'Moving Avg'!F1015</f>
        <v>10.295499999999999</v>
      </c>
      <c r="H1015" s="2">
        <f>'Moving Avg'!G1015</f>
        <v>10.551279999999998</v>
      </c>
      <c r="I1015" s="2">
        <f>'Moving Avg'!H1015</f>
        <v>11.070770000000007</v>
      </c>
      <c r="J1015" s="6" t="str">
        <f>OBV!F1015</f>
        <v>BEARISH</v>
      </c>
      <c r="K1015" s="6" t="str">
        <f>OBV!G1015</f>
        <v>STRONG</v>
      </c>
      <c r="L1015" s="6" t="str">
        <f>OBV!H1015</f>
        <v>CONFIRMED BEARISH</v>
      </c>
    </row>
    <row r="1016" spans="1:12" ht="13.5" x14ac:dyDescent="0.25">
      <c r="A1016" s="3">
        <f>RSI!A1016</f>
        <v>43487</v>
      </c>
      <c r="B1016" s="2">
        <f>RSI!B1016</f>
        <v>9.6050000000000004</v>
      </c>
      <c r="C1016" s="2">
        <f>RSI!I1016</f>
        <v>25.610831203375056</v>
      </c>
      <c r="D1016" s="2">
        <f>MACD!E1016</f>
        <v>8.3535320382601697E-3</v>
      </c>
      <c r="E1016" s="2">
        <f>MACD!F1016</f>
        <v>1.4407599903674941E-2</v>
      </c>
      <c r="F1016" s="2">
        <f>'Moving Avg'!D1016</f>
        <v>10.144400000000001</v>
      </c>
      <c r="G1016" s="2">
        <f>'Moving Avg'!F1016</f>
        <v>10.255799999999997</v>
      </c>
      <c r="H1016" s="2">
        <f>'Moving Avg'!G1016</f>
        <v>10.52356</v>
      </c>
      <c r="I1016" s="2">
        <f>'Moving Avg'!H1016</f>
        <v>11.064725000000008</v>
      </c>
      <c r="J1016" s="6" t="str">
        <f>OBV!F1016</f>
        <v>BEARISH</v>
      </c>
      <c r="K1016" s="6" t="str">
        <f>OBV!G1016</f>
        <v>STRONG</v>
      </c>
      <c r="L1016" s="6" t="str">
        <f>OBV!H1016</f>
        <v>CONFIRMED BEARISH</v>
      </c>
    </row>
    <row r="1017" spans="1:12" ht="13.5" x14ac:dyDescent="0.25">
      <c r="A1017" s="3">
        <f>RSI!A1017</f>
        <v>43488</v>
      </c>
      <c r="B1017" s="2">
        <f>RSI!B1017</f>
        <v>9.4719999999999995</v>
      </c>
      <c r="C1017" s="2">
        <f>RSI!I1017</f>
        <v>23.438418204999891</v>
      </c>
      <c r="D1017" s="2">
        <f>MACD!E1017</f>
        <v>2.0816486788755029E-2</v>
      </c>
      <c r="E1017" s="2">
        <f>MACD!F1017</f>
        <v>1.5689377280690961E-2</v>
      </c>
      <c r="F1017" s="2">
        <f>'Moving Avg'!D1017</f>
        <v>9.9678000000000004</v>
      </c>
      <c r="G1017" s="2">
        <f>'Moving Avg'!F1017</f>
        <v>10.209449999999997</v>
      </c>
      <c r="H1017" s="2">
        <f>'Moving Avg'!G1017</f>
        <v>10.493180000000001</v>
      </c>
      <c r="I1017" s="2">
        <f>'Moving Avg'!H1017</f>
        <v>11.056865000000007</v>
      </c>
      <c r="J1017" s="6" t="str">
        <f>OBV!F1017</f>
        <v>BEARISH</v>
      </c>
      <c r="K1017" s="6" t="str">
        <f>OBV!G1017</f>
        <v>STRONG</v>
      </c>
      <c r="L1017" s="6" t="str">
        <f>OBV!H1017</f>
        <v>CONFIRMED BEARISH</v>
      </c>
    </row>
    <row r="1018" spans="1:12" ht="13.5" x14ac:dyDescent="0.25">
      <c r="A1018" s="3">
        <f>RSI!A1018</f>
        <v>43489</v>
      </c>
      <c r="B1018" s="2">
        <f>RSI!B1018</f>
        <v>9.4719999999999995</v>
      </c>
      <c r="C1018" s="2">
        <f>RSI!I1018</f>
        <v>23.438418204999891</v>
      </c>
      <c r="D1018" s="2">
        <f>MACD!E1018</f>
        <v>7.9927730689698606E-2</v>
      </c>
      <c r="E1018" s="2">
        <f>MACD!F1018</f>
        <v>2.8537047962492491E-2</v>
      </c>
      <c r="F1018" s="2">
        <f>'Moving Avg'!D1018</f>
        <v>9.7911999999999999</v>
      </c>
      <c r="G1018" s="2">
        <f>'Moving Avg'!F1018</f>
        <v>10.160299999999998</v>
      </c>
      <c r="H1018" s="2">
        <f>'Moving Avg'!G1018</f>
        <v>10.462800000000001</v>
      </c>
      <c r="I1018" s="2">
        <f>'Moving Avg'!H1018</f>
        <v>11.050390000000009</v>
      </c>
      <c r="J1018" s="6" t="str">
        <f>OBV!F1018</f>
        <v>BEARISH</v>
      </c>
      <c r="K1018" s="6" t="str">
        <f>OBV!G1018</f>
        <v>STRONG</v>
      </c>
      <c r="L1018" s="6" t="str">
        <f>OBV!H1018</f>
        <v>CONFIRMED BEARISH</v>
      </c>
    </row>
    <row r="1019" spans="1:12" ht="13.5" x14ac:dyDescent="0.25">
      <c r="A1019" s="3">
        <f>RSI!A1019</f>
        <v>43490</v>
      </c>
      <c r="B1019" s="2">
        <f>RSI!B1019</f>
        <v>9.7050000000000001</v>
      </c>
      <c r="C1019" s="2">
        <f>RSI!I1019</f>
        <v>34.693502635168343</v>
      </c>
      <c r="D1019" s="2">
        <f>MACD!E1019</f>
        <v>0.11719804735636608</v>
      </c>
      <c r="E1019" s="2">
        <f>MACD!F1019</f>
        <v>4.6269247841267208E-2</v>
      </c>
      <c r="F1019" s="2">
        <f>'Moving Avg'!D1019</f>
        <v>9.6611999999999991</v>
      </c>
      <c r="G1019" s="2">
        <f>'Moving Avg'!F1019</f>
        <v>10.1256</v>
      </c>
      <c r="H1019" s="2">
        <f>'Moving Avg'!G1019</f>
        <v>10.436440000000003</v>
      </c>
      <c r="I1019" s="2">
        <f>'Moving Avg'!H1019</f>
        <v>11.043485000000008</v>
      </c>
      <c r="J1019" s="6" t="str">
        <f>OBV!F1019</f>
        <v>BEARISH</v>
      </c>
      <c r="K1019" s="6" t="str">
        <f>OBV!G1019</f>
        <v>STRONG</v>
      </c>
      <c r="L1019" s="6" t="str">
        <f>OBV!H1019</f>
        <v>CONFIRMED BEARISH</v>
      </c>
    </row>
    <row r="1020" spans="1:12" ht="13.5" x14ac:dyDescent="0.25">
      <c r="A1020" s="3">
        <f>RSI!A1020</f>
        <v>43493</v>
      </c>
      <c r="B1020" s="2">
        <f>RSI!B1020</f>
        <v>9.7050000000000001</v>
      </c>
      <c r="C1020" s="2">
        <f>RSI!I1020</f>
        <v>34.693502635168343</v>
      </c>
      <c r="D1020" s="2">
        <f>MACD!E1020</f>
        <v>0.16415116671223018</v>
      </c>
      <c r="E1020" s="2">
        <f>MACD!F1020</f>
        <v>6.9845631615459813E-2</v>
      </c>
      <c r="F1020" s="2">
        <f>'Moving Avg'!D1020</f>
        <v>9.5917999999999992</v>
      </c>
      <c r="G1020" s="2">
        <f>'Moving Avg'!F1020</f>
        <v>10.088100000000001</v>
      </c>
      <c r="H1020" s="2">
        <f>'Moving Avg'!G1020</f>
        <v>10.410080000000001</v>
      </c>
      <c r="I1020" s="2">
        <f>'Moving Avg'!H1020</f>
        <v>11.035575000000009</v>
      </c>
      <c r="J1020" s="6" t="str">
        <f>OBV!F1020</f>
        <v>BEARISH</v>
      </c>
      <c r="K1020" s="6" t="str">
        <f>OBV!G1020</f>
        <v>STRONG</v>
      </c>
      <c r="L1020" s="6" t="str">
        <f>OBV!H1020</f>
        <v>CONFIRMED BEARISH</v>
      </c>
    </row>
    <row r="1021" spans="1:12" ht="13.5" x14ac:dyDescent="0.25">
      <c r="A1021" s="3">
        <f>RSI!A1021</f>
        <v>43494</v>
      </c>
      <c r="B1021" s="2">
        <f>RSI!B1021</f>
        <v>9.7050000000000001</v>
      </c>
      <c r="C1021" s="2">
        <f>RSI!I1021</f>
        <v>34.693502635168343</v>
      </c>
      <c r="D1021" s="2">
        <f>MACD!E1021</f>
        <v>0.20647453752708245</v>
      </c>
      <c r="E1021" s="2">
        <f>MACD!F1021</f>
        <v>9.7171412797784351E-2</v>
      </c>
      <c r="F1021" s="2">
        <f>'Moving Avg'!D1021</f>
        <v>9.6117999999999988</v>
      </c>
      <c r="G1021" s="2">
        <f>'Moving Avg'!F1021</f>
        <v>10.050600000000003</v>
      </c>
      <c r="H1021" s="2">
        <f>'Moving Avg'!G1021</f>
        <v>10.389900000000001</v>
      </c>
      <c r="I1021" s="2">
        <f>'Moving Avg'!H1021</f>
        <v>11.027665000000008</v>
      </c>
      <c r="J1021" s="6" t="str">
        <f>OBV!F1021</f>
        <v>BULLISH</v>
      </c>
      <c r="K1021" s="6" t="str">
        <f>OBV!G1021</f>
        <v>NEUTRAL</v>
      </c>
      <c r="L1021" s="6" t="str">
        <f>OBV!H1021</f>
        <v>CONFIRMED BULLISH</v>
      </c>
    </row>
    <row r="1022" spans="1:12" ht="13.5" x14ac:dyDescent="0.25">
      <c r="A1022" s="3">
        <f>RSI!A1022</f>
        <v>43495</v>
      </c>
      <c r="B1022" s="2">
        <f>RSI!B1022</f>
        <v>9.7050000000000001</v>
      </c>
      <c r="C1022" s="2">
        <f>RSI!I1022</f>
        <v>34.693502635168343</v>
      </c>
      <c r="D1022" s="2">
        <f>MACD!E1022</f>
        <v>0.24468829486034771</v>
      </c>
      <c r="E1022" s="2">
        <f>MACD!F1022</f>
        <v>0.12667478921029701</v>
      </c>
      <c r="F1022" s="2">
        <f>'Moving Avg'!D1022</f>
        <v>9.6583999999999985</v>
      </c>
      <c r="G1022" s="2">
        <f>'Moving Avg'!F1022</f>
        <v>10.028500000000005</v>
      </c>
      <c r="H1022" s="2">
        <f>'Moving Avg'!G1022</f>
        <v>10.36406</v>
      </c>
      <c r="I1022" s="2">
        <f>'Moving Avg'!H1022</f>
        <v>11.021500000000009</v>
      </c>
      <c r="J1022" s="6" t="str">
        <f>OBV!F1022</f>
        <v>BULLISH</v>
      </c>
      <c r="K1022" s="6" t="str">
        <f>OBV!G1022</f>
        <v>WEAK</v>
      </c>
      <c r="L1022" s="6" t="str">
        <f>OBV!H1022</f>
        <v>CONFIRMED BULLISH</v>
      </c>
    </row>
    <row r="1023" spans="1:12" ht="13.5" x14ac:dyDescent="0.25">
      <c r="A1023" s="3">
        <f>RSI!A1023</f>
        <v>43496</v>
      </c>
      <c r="B1023" s="2">
        <f>RSI!B1023</f>
        <v>9.7050000000000001</v>
      </c>
      <c r="C1023" s="2">
        <f>RSI!I1023</f>
        <v>34.693502635168343</v>
      </c>
      <c r="D1023" s="2">
        <f>MACD!E1023</f>
        <v>0.27924678513729084</v>
      </c>
      <c r="E1023" s="2">
        <f>MACD!F1023</f>
        <v>0.15718918839569579</v>
      </c>
      <c r="F1023" s="2">
        <f>'Moving Avg'!D1023</f>
        <v>9.7050000000000001</v>
      </c>
      <c r="G1023" s="2">
        <f>'Moving Avg'!F1023</f>
        <v>10.006400000000003</v>
      </c>
      <c r="H1023" s="2">
        <f>'Moving Avg'!G1023</f>
        <v>10.33858</v>
      </c>
      <c r="I1023" s="2">
        <f>'Moving Avg'!H1023</f>
        <v>11.015335000000009</v>
      </c>
      <c r="J1023" s="6" t="str">
        <f>OBV!F1023</f>
        <v>BULLISH</v>
      </c>
      <c r="K1023" s="6" t="str">
        <f>OBV!G1023</f>
        <v>WEAK</v>
      </c>
      <c r="L1023" s="6" t="str">
        <f>OBV!H1023</f>
        <v>CONFIRMED BULLISH</v>
      </c>
    </row>
    <row r="1024" spans="1:12" ht="13.5" x14ac:dyDescent="0.25">
      <c r="A1024" s="3">
        <f>RSI!A1024</f>
        <v>43497</v>
      </c>
      <c r="B1024" s="2">
        <f>RSI!B1024</f>
        <v>9.7050000000000001</v>
      </c>
      <c r="C1024" s="2">
        <f>RSI!I1024</f>
        <v>34.693502635168343</v>
      </c>
      <c r="D1024" s="2">
        <f>MACD!E1024</f>
        <v>0.31054763324444146</v>
      </c>
      <c r="E1024" s="2">
        <f>MACD!F1024</f>
        <v>0.18786087736544493</v>
      </c>
      <c r="F1024" s="2">
        <f>'Moving Avg'!D1024</f>
        <v>9.7050000000000001</v>
      </c>
      <c r="G1024" s="2">
        <f>'Moving Avg'!F1024</f>
        <v>9.9764500000000051</v>
      </c>
      <c r="H1024" s="2">
        <f>'Moving Avg'!G1024</f>
        <v>10.319659999999999</v>
      </c>
      <c r="I1024" s="2">
        <f>'Moving Avg'!H1024</f>
        <v>11.009110000000007</v>
      </c>
      <c r="J1024" s="6" t="str">
        <f>OBV!F1024</f>
        <v>NEUTRAL</v>
      </c>
      <c r="K1024" s="6" t="str">
        <f>OBV!G1024</f>
        <v>NEUTRAL</v>
      </c>
      <c r="L1024" s="6" t="str">
        <f>OBV!H1024</f>
        <v>NEUTRAL</v>
      </c>
    </row>
    <row r="1025" spans="1:12" ht="13.5" x14ac:dyDescent="0.25">
      <c r="A1025" s="3">
        <f>RSI!A1025</f>
        <v>43500</v>
      </c>
      <c r="B1025" s="2">
        <f>RSI!B1025</f>
        <v>9.7050000000000001</v>
      </c>
      <c r="C1025" s="2">
        <f>RSI!I1025</f>
        <v>34.693502635168343</v>
      </c>
      <c r="D1025" s="2">
        <f>MACD!E1025</f>
        <v>0.29232410816321241</v>
      </c>
      <c r="E1025" s="2">
        <f>MACD!F1025</f>
        <v>0.20875352352499846</v>
      </c>
      <c r="F1025" s="2">
        <f>'Moving Avg'!D1025</f>
        <v>9.7050000000000001</v>
      </c>
      <c r="G1025" s="2">
        <f>'Moving Avg'!F1025</f>
        <v>9.9465000000000057</v>
      </c>
      <c r="H1025" s="2">
        <f>'Moving Avg'!G1025</f>
        <v>10.294939999999999</v>
      </c>
      <c r="I1025" s="2">
        <f>'Moving Avg'!H1025</f>
        <v>11.002885000000006</v>
      </c>
      <c r="J1025" s="6" t="str">
        <f>OBV!F1025</f>
        <v>NEUTRAL</v>
      </c>
      <c r="K1025" s="6" t="str">
        <f>OBV!G1025</f>
        <v>NEUTRAL</v>
      </c>
      <c r="L1025" s="6" t="str">
        <f>OBV!H1025</f>
        <v>NEUTRAL</v>
      </c>
    </row>
    <row r="1026" spans="1:12" ht="13.5" x14ac:dyDescent="0.25">
      <c r="A1026" s="3">
        <f>RSI!A1026</f>
        <v>43501</v>
      </c>
      <c r="B1026" s="2">
        <f>RSI!B1026</f>
        <v>9.7050000000000001</v>
      </c>
      <c r="C1026" s="2">
        <f>RSI!I1026</f>
        <v>34.693502635168343</v>
      </c>
      <c r="D1026" s="2">
        <f>MACD!E1026</f>
        <v>0.20990027388973331</v>
      </c>
      <c r="E1026" s="2">
        <f>MACD!F1026</f>
        <v>0.20898287359794546</v>
      </c>
      <c r="F1026" s="2">
        <f>'Moving Avg'!D1026</f>
        <v>9.7050000000000001</v>
      </c>
      <c r="G1026" s="2">
        <f>'Moving Avg'!F1026</f>
        <v>9.9275500000000054</v>
      </c>
      <c r="H1026" s="2">
        <f>'Moving Avg'!G1026</f>
        <v>10.268719999999998</v>
      </c>
      <c r="I1026" s="2">
        <f>'Moving Avg'!H1026</f>
        <v>10.996660000000004</v>
      </c>
      <c r="J1026" s="6" t="str">
        <f>OBV!F1026</f>
        <v>NEUTRAL</v>
      </c>
      <c r="K1026" s="6" t="str">
        <f>OBV!G1026</f>
        <v>NEUTRAL</v>
      </c>
      <c r="L1026" s="6" t="str">
        <f>OBV!H1026</f>
        <v>NEUTRAL</v>
      </c>
    </row>
    <row r="1027" spans="1:12" ht="13.5" x14ac:dyDescent="0.25">
      <c r="A1027" s="3">
        <f>RSI!A1027</f>
        <v>43502</v>
      </c>
      <c r="B1027" s="2">
        <f>RSI!B1027</f>
        <v>9.8879999999999999</v>
      </c>
      <c r="C1027" s="2">
        <f>RSI!I1027</f>
        <v>45.97797709715406</v>
      </c>
      <c r="D1027" s="2">
        <f>MACD!E1027</f>
        <v>0.10777447468527335</v>
      </c>
      <c r="E1027" s="2">
        <f>MACD!F1027</f>
        <v>0.18874119381541105</v>
      </c>
      <c r="F1027" s="2">
        <f>'Moving Avg'!D1027</f>
        <v>9.7416</v>
      </c>
      <c r="G1027" s="2">
        <f>'Moving Avg'!F1027</f>
        <v>9.9225000000000048</v>
      </c>
      <c r="H1027" s="2">
        <f>'Moving Avg'!G1027</f>
        <v>10.24616</v>
      </c>
      <c r="I1027" s="2">
        <f>'Moving Avg'!H1027</f>
        <v>10.991115000000004</v>
      </c>
      <c r="J1027" s="6" t="str">
        <f>OBV!F1027</f>
        <v>BULLISH</v>
      </c>
      <c r="K1027" s="6" t="str">
        <f>OBV!G1027</f>
        <v>WEAK</v>
      </c>
      <c r="L1027" s="6" t="str">
        <f>OBV!H1027</f>
        <v>CONFIRMED BULLISH</v>
      </c>
    </row>
    <row r="1028" spans="1:12" ht="13.5" x14ac:dyDescent="0.25">
      <c r="A1028" s="3">
        <f>RSI!A1028</f>
        <v>43503</v>
      </c>
      <c r="B1028" s="2">
        <f>RSI!B1028</f>
        <v>9.8879999999999999</v>
      </c>
      <c r="C1028" s="2">
        <f>RSI!I1028</f>
        <v>45.97797709715406</v>
      </c>
      <c r="D1028" s="2">
        <f>MACD!E1028</f>
        <v>2.1792444258014854E-2</v>
      </c>
      <c r="E1028" s="2">
        <f>MACD!F1028</f>
        <v>0.15535144390393182</v>
      </c>
      <c r="F1028" s="2">
        <f>'Moving Avg'!D1028</f>
        <v>9.7782</v>
      </c>
      <c r="G1028" s="2">
        <f>'Moving Avg'!F1028</f>
        <v>9.9032500000000034</v>
      </c>
      <c r="H1028" s="2">
        <f>'Moving Avg'!G1028</f>
        <v>10.223979999999999</v>
      </c>
      <c r="I1028" s="2">
        <f>'Moving Avg'!H1028</f>
        <v>10.985570000000003</v>
      </c>
      <c r="J1028" s="6" t="str">
        <f>OBV!F1028</f>
        <v>BULLISH</v>
      </c>
      <c r="K1028" s="6" t="str">
        <f>OBV!G1028</f>
        <v>WEAK</v>
      </c>
      <c r="L1028" s="6" t="str">
        <f>OBV!H1028</f>
        <v>CONFIRMED BULLISH</v>
      </c>
    </row>
    <row r="1029" spans="1:12" ht="13.5" x14ac:dyDescent="0.25">
      <c r="A1029" s="3">
        <f>RSI!A1029</f>
        <v>43504</v>
      </c>
      <c r="B1029" s="2">
        <f>RSI!B1029</f>
        <v>9.8879999999999999</v>
      </c>
      <c r="C1029" s="2">
        <f>RSI!I1029</f>
        <v>45.977977097154053</v>
      </c>
      <c r="D1029" s="2">
        <f>MACD!E1029</f>
        <v>-1.4715328233517511E-2</v>
      </c>
      <c r="E1029" s="2">
        <f>MACD!F1029</f>
        <v>0.12133808947644197</v>
      </c>
      <c r="F1029" s="2">
        <f>'Moving Avg'!D1029</f>
        <v>9.8148</v>
      </c>
      <c r="G1029" s="2">
        <f>'Moving Avg'!F1029</f>
        <v>9.8840000000000039</v>
      </c>
      <c r="H1029" s="2">
        <f>'Moving Avg'!G1029</f>
        <v>10.203679999999999</v>
      </c>
      <c r="I1029" s="2">
        <f>'Moving Avg'!H1029</f>
        <v>10.980025000000003</v>
      </c>
      <c r="J1029" s="6" t="str">
        <f>OBV!F1029</f>
        <v>BULLISH</v>
      </c>
      <c r="K1029" s="6" t="str">
        <f>OBV!G1029</f>
        <v>WEAK</v>
      </c>
      <c r="L1029" s="6" t="str">
        <f>OBV!H1029</f>
        <v>CONFIRMED BULLISH</v>
      </c>
    </row>
    <row r="1030" spans="1:12" ht="13.5" x14ac:dyDescent="0.25">
      <c r="A1030" s="3">
        <f>RSI!A1030</f>
        <v>43507</v>
      </c>
      <c r="B1030" s="2">
        <f>RSI!B1030</f>
        <v>9.8879999999999999</v>
      </c>
      <c r="C1030" s="2">
        <f>RSI!I1030</f>
        <v>45.97797709715406</v>
      </c>
      <c r="D1030" s="2">
        <f>MACD!E1030</f>
        <v>-4.5236057926501871E-2</v>
      </c>
      <c r="E1030" s="2">
        <f>MACD!F1030</f>
        <v>8.8023259995853198E-2</v>
      </c>
      <c r="F1030" s="2">
        <f>'Moving Avg'!D1030</f>
        <v>9.8513999999999999</v>
      </c>
      <c r="G1030" s="2">
        <f>'Moving Avg'!F1030</f>
        <v>9.8606500000000032</v>
      </c>
      <c r="H1030" s="2">
        <f>'Moving Avg'!G1030</f>
        <v>10.183379999999998</v>
      </c>
      <c r="I1030" s="2">
        <f>'Moving Avg'!H1030</f>
        <v>10.973890000000001</v>
      </c>
      <c r="J1030" s="6" t="str">
        <f>OBV!F1030</f>
        <v>BULLISH</v>
      </c>
      <c r="K1030" s="6" t="str">
        <f>OBV!G1030</f>
        <v>WEAK</v>
      </c>
      <c r="L1030" s="6" t="str">
        <f>OBV!H1030</f>
        <v>CONFIRMED BULLISH</v>
      </c>
    </row>
    <row r="1031" spans="1:12" ht="13.5" x14ac:dyDescent="0.25">
      <c r="A1031" s="3">
        <f>RSI!A1031</f>
        <v>43508</v>
      </c>
      <c r="B1031" s="2">
        <f>RSI!B1031</f>
        <v>9.8879999999999999</v>
      </c>
      <c r="C1031" s="2">
        <f>RSI!I1031</f>
        <v>45.97797709715406</v>
      </c>
      <c r="D1031" s="2">
        <f>MACD!E1031</f>
        <v>-7.0718269988795157E-2</v>
      </c>
      <c r="E1031" s="2">
        <f>MACD!F1031</f>
        <v>5.627495399892353E-2</v>
      </c>
      <c r="F1031" s="2">
        <f>'Moving Avg'!D1031</f>
        <v>9.8879999999999999</v>
      </c>
      <c r="G1031" s="2">
        <f>'Moving Avg'!F1031</f>
        <v>9.8373000000000026</v>
      </c>
      <c r="H1031" s="2">
        <f>'Moving Avg'!G1031</f>
        <v>10.163079999999997</v>
      </c>
      <c r="I1031" s="2">
        <f>'Moving Avg'!H1031</f>
        <v>10.967694999999999</v>
      </c>
      <c r="J1031" s="6" t="str">
        <f>OBV!F1031</f>
        <v>BULLISH</v>
      </c>
      <c r="K1031" s="6" t="str">
        <f>OBV!G1031</f>
        <v>WEAK</v>
      </c>
      <c r="L1031" s="6" t="str">
        <f>OBV!H1031</f>
        <v>CONFIRMED BULLISH</v>
      </c>
    </row>
    <row r="1032" spans="1:12" ht="13.5" x14ac:dyDescent="0.25">
      <c r="A1032" s="3">
        <f>RSI!A1032</f>
        <v>43509</v>
      </c>
      <c r="B1032" s="2">
        <f>RSI!B1032</f>
        <v>9.8879999999999999</v>
      </c>
      <c r="C1032" s="2">
        <f>RSI!I1032</f>
        <v>45.97797709715406</v>
      </c>
      <c r="D1032" s="2">
        <f>MACD!E1032</f>
        <v>-9.1962529923767633E-2</v>
      </c>
      <c r="E1032" s="2">
        <f>MACD!F1032</f>
        <v>2.6627457214385298E-2</v>
      </c>
      <c r="F1032" s="2">
        <f>'Moving Avg'!D1032</f>
        <v>9.8879999999999999</v>
      </c>
      <c r="G1032" s="2">
        <f>'Moving Avg'!F1032</f>
        <v>9.8139500000000019</v>
      </c>
      <c r="H1032" s="2">
        <f>'Moving Avg'!G1032</f>
        <v>10.149079999999998</v>
      </c>
      <c r="I1032" s="2">
        <f>'Moving Avg'!H1032</f>
        <v>10.962089999999998</v>
      </c>
      <c r="J1032" s="6" t="str">
        <f>OBV!F1032</f>
        <v>NEUTRAL</v>
      </c>
      <c r="K1032" s="6" t="str">
        <f>OBV!G1032</f>
        <v>NEUTRAL</v>
      </c>
      <c r="L1032" s="6" t="str">
        <f>OBV!H1032</f>
        <v>NEUTRAL</v>
      </c>
    </row>
    <row r="1033" spans="1:12" ht="13.5" x14ac:dyDescent="0.25">
      <c r="A1033" s="3">
        <f>RSI!A1033</f>
        <v>43510</v>
      </c>
      <c r="B1033" s="2">
        <f>RSI!B1033</f>
        <v>9.8879999999999999</v>
      </c>
      <c r="C1033" s="2">
        <f>RSI!I1033</f>
        <v>45.977977097154053</v>
      </c>
      <c r="D1033" s="2">
        <f>MACD!E1033</f>
        <v>-0.10964435716713616</v>
      </c>
      <c r="E1033" s="2">
        <f>MACD!F1033</f>
        <v>-6.2690566191899583E-4</v>
      </c>
      <c r="F1033" s="2">
        <f>'Moving Avg'!D1033</f>
        <v>9.8879999999999999</v>
      </c>
      <c r="G1033" s="2">
        <f>'Moving Avg'!F1033</f>
        <v>9.7906000000000013</v>
      </c>
      <c r="H1033" s="2">
        <f>'Moving Avg'!G1033</f>
        <v>10.135079999999997</v>
      </c>
      <c r="I1033" s="2">
        <f>'Moving Avg'!H1033</f>
        <v>10.956219999999998</v>
      </c>
      <c r="J1033" s="6" t="str">
        <f>OBV!F1033</f>
        <v>NEUTRAL</v>
      </c>
      <c r="K1033" s="6" t="str">
        <f>OBV!G1033</f>
        <v>NEUTRAL</v>
      </c>
      <c r="L1033" s="6" t="str">
        <f>OBV!H1033</f>
        <v>NEUTRAL</v>
      </c>
    </row>
    <row r="1034" spans="1:12" ht="13.5" x14ac:dyDescent="0.25">
      <c r="A1034" s="3">
        <f>RSI!A1034</f>
        <v>43511</v>
      </c>
      <c r="B1034" s="2">
        <f>RSI!B1034</f>
        <v>9.5920000000000005</v>
      </c>
      <c r="C1034" s="2">
        <f>RSI!I1034</f>
        <v>31.287653908909249</v>
      </c>
      <c r="D1034" s="2">
        <f>MACD!E1034</f>
        <v>-0.1024076764356785</v>
      </c>
      <c r="E1034" s="2">
        <f>MACD!F1034</f>
        <v>-2.0983059816670896E-2</v>
      </c>
      <c r="F1034" s="2">
        <f>'Moving Avg'!D1034</f>
        <v>9.8287999999999993</v>
      </c>
      <c r="G1034" s="2">
        <f>'Moving Avg'!F1034</f>
        <v>9.7524500000000014</v>
      </c>
      <c r="H1034" s="2">
        <f>'Moving Avg'!G1034</f>
        <v>10.112759999999996</v>
      </c>
      <c r="I1034" s="2">
        <f>'Moving Avg'!H1034</f>
        <v>10.948604999999997</v>
      </c>
      <c r="J1034" s="6" t="str">
        <f>OBV!F1034</f>
        <v>BEARISH</v>
      </c>
      <c r="K1034" s="6" t="str">
        <f>OBV!G1034</f>
        <v>STRONG</v>
      </c>
      <c r="L1034" s="6" t="str">
        <f>OBV!H1034</f>
        <v>CONFIRMED BEARISH</v>
      </c>
    </row>
    <row r="1035" spans="1:12" ht="13.5" x14ac:dyDescent="0.25">
      <c r="A1035" s="3">
        <f>RSI!A1035</f>
        <v>43514</v>
      </c>
      <c r="B1035" s="2">
        <f>RSI!B1035</f>
        <v>9.5920000000000005</v>
      </c>
      <c r="C1035" s="2">
        <f>RSI!I1035</f>
        <v>31.287653908909249</v>
      </c>
      <c r="D1035" s="2">
        <f>MACD!E1035</f>
        <v>-9.4283123994385321E-2</v>
      </c>
      <c r="E1035" s="2">
        <f>MACD!F1035</f>
        <v>-3.5643072652213781E-2</v>
      </c>
      <c r="F1035" s="2">
        <f>'Moving Avg'!D1035</f>
        <v>9.7696000000000005</v>
      </c>
      <c r="G1035" s="2">
        <f>'Moving Avg'!F1035</f>
        <v>9.7294500000000035</v>
      </c>
      <c r="H1035" s="2">
        <f>'Moving Avg'!G1035</f>
        <v>10.092219999999996</v>
      </c>
      <c r="I1035" s="2">
        <f>'Moving Avg'!H1035</f>
        <v>10.94164</v>
      </c>
      <c r="J1035" s="6" t="str">
        <f>OBV!F1035</f>
        <v>BEARISH</v>
      </c>
      <c r="K1035" s="6" t="str">
        <f>OBV!G1035</f>
        <v>STRONG</v>
      </c>
      <c r="L1035" s="6" t="str">
        <f>OBV!H1035</f>
        <v>CONFIRMED BEARISH</v>
      </c>
    </row>
    <row r="1036" spans="1:12" ht="13.5" x14ac:dyDescent="0.25">
      <c r="A1036" s="3">
        <f>RSI!A1036</f>
        <v>43515</v>
      </c>
      <c r="B1036" s="2">
        <f>RSI!B1036</f>
        <v>9.4529999999999994</v>
      </c>
      <c r="C1036" s="2">
        <f>RSI!I1036</f>
        <v>26.650247176926328</v>
      </c>
      <c r="D1036" s="2">
        <f>MACD!E1036</f>
        <v>-7.5259236765516491E-2</v>
      </c>
      <c r="E1036" s="2">
        <f>MACD!F1036</f>
        <v>-4.3566305474874327E-2</v>
      </c>
      <c r="F1036" s="2">
        <f>'Moving Avg'!D1036</f>
        <v>9.682599999999999</v>
      </c>
      <c r="G1036" s="2">
        <f>'Moving Avg'!F1036</f>
        <v>9.7218500000000017</v>
      </c>
      <c r="H1036" s="2">
        <f>'Moving Avg'!G1036</f>
        <v>10.072179999999994</v>
      </c>
      <c r="I1036" s="2">
        <f>'Moving Avg'!H1036</f>
        <v>10.933979999999998</v>
      </c>
      <c r="J1036" s="6" t="str">
        <f>OBV!F1036</f>
        <v>BEARISH</v>
      </c>
      <c r="K1036" s="6" t="str">
        <f>OBV!G1036</f>
        <v>STRONG</v>
      </c>
      <c r="L1036" s="6" t="str">
        <f>OBV!H1036</f>
        <v>CONFIRMED BEARISH</v>
      </c>
    </row>
    <row r="1037" spans="1:12" ht="13.5" x14ac:dyDescent="0.25">
      <c r="A1037" s="3">
        <f>RSI!A1037</f>
        <v>43516</v>
      </c>
      <c r="B1037" s="2">
        <f>RSI!B1037</f>
        <v>9.17</v>
      </c>
      <c r="C1037" s="2">
        <f>RSI!I1037</f>
        <v>20.11367641752247</v>
      </c>
      <c r="D1037" s="2">
        <f>MACD!E1037</f>
        <v>-7.5082227056846307E-3</v>
      </c>
      <c r="E1037" s="2">
        <f>MACD!F1037</f>
        <v>-3.6354688921036389E-2</v>
      </c>
      <c r="F1037" s="2">
        <f>'Moving Avg'!D1037</f>
        <v>9.5390000000000015</v>
      </c>
      <c r="G1037" s="2">
        <f>'Moving Avg'!F1037</f>
        <v>9.7067500000000031</v>
      </c>
      <c r="H1037" s="2">
        <f>'Moving Avg'!G1037</f>
        <v>10.046979999999994</v>
      </c>
      <c r="I1037" s="2">
        <f>'Moving Avg'!H1037</f>
        <v>10.924844999999998</v>
      </c>
      <c r="J1037" s="6" t="str">
        <f>OBV!F1037</f>
        <v>BEARISH</v>
      </c>
      <c r="K1037" s="6" t="str">
        <f>OBV!G1037</f>
        <v>STRONG</v>
      </c>
      <c r="L1037" s="6" t="str">
        <f>OBV!H1037</f>
        <v>CONFIRMED BEARISH</v>
      </c>
    </row>
    <row r="1038" spans="1:12" ht="13.5" x14ac:dyDescent="0.25">
      <c r="A1038" s="3">
        <f>RSI!A1038</f>
        <v>43517</v>
      </c>
      <c r="B1038" s="2">
        <f>RSI!B1038</f>
        <v>9.17</v>
      </c>
      <c r="C1038" s="2">
        <f>RSI!I1038</f>
        <v>20.11367641752247</v>
      </c>
      <c r="D1038" s="2">
        <f>MACD!E1038</f>
        <v>5.3840956089974412E-2</v>
      </c>
      <c r="E1038" s="2">
        <f>MACD!F1038</f>
        <v>-1.831555991883423E-2</v>
      </c>
      <c r="F1038" s="2">
        <f>'Moving Avg'!D1038</f>
        <v>9.3954000000000004</v>
      </c>
      <c r="G1038" s="2">
        <f>'Moving Avg'!F1038</f>
        <v>9.691650000000001</v>
      </c>
      <c r="H1038" s="2">
        <f>'Moving Avg'!G1038</f>
        <v>10.021139999999994</v>
      </c>
      <c r="I1038" s="2">
        <f>'Moving Avg'!H1038</f>
        <v>10.916154999999996</v>
      </c>
      <c r="J1038" s="6" t="str">
        <f>OBV!F1038</f>
        <v>BEARISH</v>
      </c>
      <c r="K1038" s="6" t="str">
        <f>OBV!G1038</f>
        <v>STRONG</v>
      </c>
      <c r="L1038" s="6" t="str">
        <f>OBV!H1038</f>
        <v>CONFIRMED BEARISH</v>
      </c>
    </row>
    <row r="1039" spans="1:12" ht="13.5" x14ac:dyDescent="0.25">
      <c r="A1039" s="3">
        <f>RSI!A1039</f>
        <v>43518</v>
      </c>
      <c r="B1039" s="2">
        <f>RSI!B1039</f>
        <v>9.1379999999999999</v>
      </c>
      <c r="C1039" s="2">
        <f>RSI!I1039</f>
        <v>19.486883579305683</v>
      </c>
      <c r="D1039" s="2">
        <f>MACD!E1039</f>
        <v>0.11184568641603221</v>
      </c>
      <c r="E1039" s="2">
        <f>MACD!F1039</f>
        <v>7.716689348139058E-3</v>
      </c>
      <c r="F1039" s="2">
        <f>'Moving Avg'!D1039</f>
        <v>9.3046000000000006</v>
      </c>
      <c r="G1039" s="2">
        <f>'Moving Avg'!F1039</f>
        <v>9.6633000000000031</v>
      </c>
      <c r="H1039" s="2">
        <f>'Moving Avg'!G1039</f>
        <v>9.9952999999999932</v>
      </c>
      <c r="I1039" s="2">
        <f>'Moving Avg'!H1039</f>
        <v>10.907304999999997</v>
      </c>
      <c r="J1039" s="6" t="str">
        <f>OBV!F1039</f>
        <v>BEARISH</v>
      </c>
      <c r="K1039" s="6" t="str">
        <f>OBV!G1039</f>
        <v>STRONG</v>
      </c>
      <c r="L1039" s="6" t="str">
        <f>OBV!H1039</f>
        <v>CONFIRMED BEARISH</v>
      </c>
    </row>
    <row r="1040" spans="1:12" ht="13.5" x14ac:dyDescent="0.25">
      <c r="A1040" s="3">
        <f>RSI!A1040</f>
        <v>43521</v>
      </c>
      <c r="B1040" s="2">
        <f>RSI!B1040</f>
        <v>9.4090000000000007</v>
      </c>
      <c r="C1040" s="2">
        <f>RSI!I1040</f>
        <v>37.305245263172921</v>
      </c>
      <c r="D1040" s="2">
        <f>MACD!E1040</f>
        <v>0.14448932770948453</v>
      </c>
      <c r="E1040" s="2">
        <f>MACD!F1040</f>
        <v>3.5071217020408156E-2</v>
      </c>
      <c r="F1040" s="2">
        <f>'Moving Avg'!D1040</f>
        <v>9.2679999999999989</v>
      </c>
      <c r="G1040" s="2">
        <f>'Moving Avg'!F1040</f>
        <v>9.6485000000000021</v>
      </c>
      <c r="H1040" s="2">
        <f>'Moving Avg'!G1040</f>
        <v>9.9748799999999918</v>
      </c>
      <c r="I1040" s="2">
        <f>'Moving Avg'!H1040</f>
        <v>10.899809999999995</v>
      </c>
      <c r="J1040" s="6" t="str">
        <f>OBV!F1040</f>
        <v>BEARISH</v>
      </c>
      <c r="K1040" s="6" t="str">
        <f>OBV!G1040</f>
        <v>STRONG</v>
      </c>
      <c r="L1040" s="6" t="str">
        <f>OBV!H1040</f>
        <v>CONFIRMED BEARISH</v>
      </c>
    </row>
    <row r="1041" spans="1:12" ht="13.5" x14ac:dyDescent="0.25">
      <c r="A1041" s="3">
        <f>RSI!A1041</f>
        <v>43522</v>
      </c>
      <c r="B1041" s="2">
        <f>RSI!B1041</f>
        <v>9.4090000000000007</v>
      </c>
      <c r="C1041" s="2">
        <f>RSI!I1041</f>
        <v>37.305245263172914</v>
      </c>
      <c r="D1041" s="2">
        <f>MACD!E1041</f>
        <v>0.17387691758088586</v>
      </c>
      <c r="E1041" s="2">
        <f>MACD!F1041</f>
        <v>6.2832357132503694E-2</v>
      </c>
      <c r="F1041" s="2">
        <f>'Moving Avg'!D1041</f>
        <v>9.2591999999999999</v>
      </c>
      <c r="G1041" s="2">
        <f>'Moving Avg'!F1041</f>
        <v>9.633700000000001</v>
      </c>
      <c r="H1041" s="2">
        <f>'Moving Avg'!G1041</f>
        <v>9.9544599999999903</v>
      </c>
      <c r="I1041" s="2">
        <f>'Moving Avg'!H1041</f>
        <v>10.892314999999996</v>
      </c>
      <c r="J1041" s="6" t="str">
        <f>OBV!F1041</f>
        <v>BEARISH</v>
      </c>
      <c r="K1041" s="6" t="str">
        <f>OBV!G1041</f>
        <v>STRONG</v>
      </c>
      <c r="L1041" s="6" t="str">
        <f>OBV!H1041</f>
        <v>CONFIRMED BEARISH</v>
      </c>
    </row>
    <row r="1042" spans="1:12" ht="13.5" x14ac:dyDescent="0.25">
      <c r="A1042" s="3">
        <f>RSI!A1042</f>
        <v>43523</v>
      </c>
      <c r="B1042" s="2">
        <f>RSI!B1042</f>
        <v>9.4090000000000007</v>
      </c>
      <c r="C1042" s="2">
        <f>RSI!I1042</f>
        <v>37.305245263172914</v>
      </c>
      <c r="D1042" s="2">
        <f>MACD!E1042</f>
        <v>0.20037856870427895</v>
      </c>
      <c r="E1042" s="2">
        <f>MACD!F1042</f>
        <v>9.0341599446858753E-2</v>
      </c>
      <c r="F1042" s="2">
        <f>'Moving Avg'!D1042</f>
        <v>9.3069999999999986</v>
      </c>
      <c r="G1042" s="2">
        <f>'Moving Avg'!F1042</f>
        <v>9.6188999999999982</v>
      </c>
      <c r="H1042" s="2">
        <f>'Moving Avg'!G1042</f>
        <v>9.9371799999999908</v>
      </c>
      <c r="I1042" s="2">
        <f>'Moving Avg'!H1042</f>
        <v>10.884284999999998</v>
      </c>
      <c r="J1042" s="6" t="str">
        <f>OBV!F1042</f>
        <v>BULLISH</v>
      </c>
      <c r="K1042" s="6" t="str">
        <f>OBV!G1042</f>
        <v>NEUTRAL</v>
      </c>
      <c r="L1042" s="6" t="str">
        <f>OBV!H1042</f>
        <v>CONFIRMED BULLISH</v>
      </c>
    </row>
    <row r="1043" spans="1:12" ht="13.5" x14ac:dyDescent="0.25">
      <c r="A1043" s="3">
        <f>RSI!A1043</f>
        <v>43524</v>
      </c>
      <c r="B1043" s="2">
        <f>RSI!B1043</f>
        <v>9.1379999999999999</v>
      </c>
      <c r="C1043" s="2">
        <f>RSI!I1043</f>
        <v>29.226673736067468</v>
      </c>
      <c r="D1043" s="2">
        <f>MACD!E1043</f>
        <v>0.24439121766187633</v>
      </c>
      <c r="E1043" s="2">
        <f>MACD!F1043</f>
        <v>0.12115152308986228</v>
      </c>
      <c r="F1043" s="2">
        <f>'Moving Avg'!D1043</f>
        <v>9.3005999999999993</v>
      </c>
      <c r="G1043" s="2">
        <f>'Moving Avg'!F1043</f>
        <v>9.5905499999999986</v>
      </c>
      <c r="H1043" s="2">
        <f>'Moving Avg'!G1043</f>
        <v>9.9114599999999911</v>
      </c>
      <c r="I1043" s="2">
        <f>'Moving Avg'!H1043</f>
        <v>10.874839999999997</v>
      </c>
      <c r="J1043" s="6" t="str">
        <f>OBV!F1043</f>
        <v>BEARISH</v>
      </c>
      <c r="K1043" s="6" t="str">
        <f>OBV!G1043</f>
        <v>STRONG</v>
      </c>
      <c r="L1043" s="6" t="str">
        <f>OBV!H1043</f>
        <v>CONFIRMED BEARISH</v>
      </c>
    </row>
    <row r="1044" spans="1:12" ht="13.5" x14ac:dyDescent="0.25">
      <c r="A1044" s="3">
        <f>RSI!A1044</f>
        <v>43525</v>
      </c>
      <c r="B1044" s="2">
        <f>RSI!B1044</f>
        <v>9.1379999999999999</v>
      </c>
      <c r="C1044" s="2">
        <f>RSI!I1044</f>
        <v>29.226673736067468</v>
      </c>
      <c r="D1044" s="2">
        <f>MACD!E1044</f>
        <v>0.23909752419375963</v>
      </c>
      <c r="E1044" s="2">
        <f>MACD!F1044</f>
        <v>0.14474072331064175</v>
      </c>
      <c r="F1044" s="2">
        <f>'Moving Avg'!D1044</f>
        <v>9.3005999999999993</v>
      </c>
      <c r="G1044" s="2">
        <f>'Moving Avg'!F1044</f>
        <v>9.5622000000000007</v>
      </c>
      <c r="H1044" s="2">
        <f>'Moving Avg'!G1044</f>
        <v>9.8859999999999921</v>
      </c>
      <c r="I1044" s="2">
        <f>'Moving Avg'!H1044</f>
        <v>10.865394999999996</v>
      </c>
      <c r="J1044" s="6" t="str">
        <f>OBV!F1044</f>
        <v>BULLISH</v>
      </c>
      <c r="K1044" s="6" t="str">
        <f>OBV!G1044</f>
        <v>NEUTRAL</v>
      </c>
      <c r="L1044" s="6" t="str">
        <f>OBV!H1044</f>
        <v>NEUTRAL</v>
      </c>
    </row>
    <row r="1045" spans="1:12" ht="13.5" x14ac:dyDescent="0.25">
      <c r="A1045" s="3">
        <f>RSI!A1045</f>
        <v>43528</v>
      </c>
      <c r="B1045" s="2">
        <f>RSI!B1045</f>
        <v>9.1379999999999999</v>
      </c>
      <c r="C1045" s="2">
        <f>RSI!I1045</f>
        <v>29.226673736067468</v>
      </c>
      <c r="D1045" s="2">
        <f>MACD!E1045</f>
        <v>0.23739907461966503</v>
      </c>
      <c r="E1045" s="2">
        <f>MACD!F1045</f>
        <v>0.16327239357244641</v>
      </c>
      <c r="F1045" s="2">
        <f>'Moving Avg'!D1045</f>
        <v>9.2463999999999995</v>
      </c>
      <c r="G1045" s="2">
        <f>'Moving Avg'!F1045</f>
        <v>9.5338499999999993</v>
      </c>
      <c r="H1045" s="2">
        <f>'Moving Avg'!G1045</f>
        <v>9.8614199999999919</v>
      </c>
      <c r="I1045" s="2">
        <f>'Moving Avg'!H1045</f>
        <v>10.855949999999996</v>
      </c>
      <c r="J1045" s="6" t="str">
        <f>OBV!F1045</f>
        <v>BEARISH</v>
      </c>
      <c r="K1045" s="6" t="str">
        <f>OBV!G1045</f>
        <v>STRONG</v>
      </c>
      <c r="L1045" s="6" t="str">
        <f>OBV!H1045</f>
        <v>CONFIRMED BEARISH</v>
      </c>
    </row>
    <row r="1046" spans="1:12" ht="13.5" x14ac:dyDescent="0.25">
      <c r="A1046" s="3">
        <f>RSI!A1046</f>
        <v>43529</v>
      </c>
      <c r="B1046" s="2">
        <f>RSI!B1046</f>
        <v>9.1379999999999999</v>
      </c>
      <c r="C1046" s="2">
        <f>RSI!I1046</f>
        <v>29.226673736067468</v>
      </c>
      <c r="D1046" s="2">
        <f>MACD!E1046</f>
        <v>0.21715215173831481</v>
      </c>
      <c r="E1046" s="2">
        <f>MACD!F1046</f>
        <v>0.1740483452056201</v>
      </c>
      <c r="F1046" s="2">
        <f>'Moving Avg'!D1046</f>
        <v>9.1921999999999997</v>
      </c>
      <c r="G1046" s="2">
        <f>'Moving Avg'!F1046</f>
        <v>9.5055000000000014</v>
      </c>
      <c r="H1046" s="2">
        <f>'Moving Avg'!G1046</f>
        <v>9.8361999999999927</v>
      </c>
      <c r="I1046" s="2">
        <f>'Moving Avg'!H1046</f>
        <v>10.846504999999995</v>
      </c>
      <c r="J1046" s="6" t="str">
        <f>OBV!F1046</f>
        <v>BEARISH</v>
      </c>
      <c r="K1046" s="6" t="str">
        <f>OBV!G1046</f>
        <v>STRONG</v>
      </c>
      <c r="L1046" s="6" t="str">
        <f>OBV!H1046</f>
        <v>CONFIRMED BEARISH</v>
      </c>
    </row>
    <row r="1047" spans="1:12" ht="13.5" x14ac:dyDescent="0.25">
      <c r="A1047" s="3">
        <f>RSI!A1047</f>
        <v>43530</v>
      </c>
      <c r="B1047" s="2">
        <f>RSI!B1047</f>
        <v>9.1379999999999999</v>
      </c>
      <c r="C1047" s="2">
        <f>RSI!I1047</f>
        <v>29.226673736067468</v>
      </c>
      <c r="D1047" s="2">
        <f>MACD!E1047</f>
        <v>0.15886579162627967</v>
      </c>
      <c r="E1047" s="2">
        <f>MACD!F1047</f>
        <v>0.17101183448975202</v>
      </c>
      <c r="F1047" s="2">
        <f>'Moving Avg'!D1047</f>
        <v>9.1379999999999999</v>
      </c>
      <c r="G1047" s="2">
        <f>'Moving Avg'!F1047</f>
        <v>9.4680000000000017</v>
      </c>
      <c r="H1047" s="2">
        <f>'Moving Avg'!G1047</f>
        <v>9.8109799999999918</v>
      </c>
      <c r="I1047" s="2">
        <f>'Moving Avg'!H1047</f>
        <v>10.836764999999993</v>
      </c>
      <c r="J1047" s="6" t="str">
        <f>OBV!F1047</f>
        <v>BEARISH</v>
      </c>
      <c r="K1047" s="6" t="str">
        <f>OBV!G1047</f>
        <v>STRONG</v>
      </c>
      <c r="L1047" s="6" t="str">
        <f>OBV!H1047</f>
        <v>CONFIRMED BEARISH</v>
      </c>
    </row>
    <row r="1048" spans="1:12" ht="13.5" x14ac:dyDescent="0.25">
      <c r="A1048" s="3">
        <f>RSI!A1048</f>
        <v>43531</v>
      </c>
      <c r="B1048" s="2">
        <f>RSI!B1048</f>
        <v>8.8859999999999992</v>
      </c>
      <c r="C1048" s="2">
        <f>RSI!I1048</f>
        <v>22.62671937592809</v>
      </c>
      <c r="D1048" s="2">
        <f>MACD!E1048</f>
        <v>0.13042074263108105</v>
      </c>
      <c r="E1048" s="2">
        <f>MACD!F1048</f>
        <v>0.16289361611801784</v>
      </c>
      <c r="F1048" s="2">
        <f>'Moving Avg'!D1048</f>
        <v>9.0876000000000001</v>
      </c>
      <c r="G1048" s="2">
        <f>'Moving Avg'!F1048</f>
        <v>9.4179000000000013</v>
      </c>
      <c r="H1048" s="2">
        <f>'Moving Avg'!G1048</f>
        <v>9.7795999999999932</v>
      </c>
      <c r="I1048" s="2">
        <f>'Moving Avg'!H1048</f>
        <v>10.826059999999993</v>
      </c>
      <c r="J1048" s="6" t="str">
        <f>OBV!F1048</f>
        <v>BEARISH</v>
      </c>
      <c r="K1048" s="6" t="str">
        <f>OBV!G1048</f>
        <v>STRONG</v>
      </c>
      <c r="L1048" s="6" t="str">
        <f>OBV!H1048</f>
        <v>CONFIRMED BEARISH</v>
      </c>
    </row>
    <row r="1049" spans="1:12" ht="13.5" x14ac:dyDescent="0.25">
      <c r="A1049" s="3">
        <f>RSI!A1049</f>
        <v>43532</v>
      </c>
      <c r="B1049" s="2">
        <f>RSI!B1049</f>
        <v>8.8550000000000004</v>
      </c>
      <c r="C1049" s="2">
        <f>RSI!I1049</f>
        <v>21.969474739081548</v>
      </c>
      <c r="D1049" s="2">
        <f>MACD!E1049</f>
        <v>0.10725814592394656</v>
      </c>
      <c r="E1049" s="2">
        <f>MACD!F1049</f>
        <v>0.1517665220792036</v>
      </c>
      <c r="F1049" s="2">
        <f>'Moving Avg'!D1049</f>
        <v>9.0310000000000006</v>
      </c>
      <c r="G1049" s="2">
        <f>'Moving Avg'!F1049</f>
        <v>9.3662500000000009</v>
      </c>
      <c r="H1049" s="2">
        <f>'Moving Avg'!G1049</f>
        <v>9.7487199999999952</v>
      </c>
      <c r="I1049" s="2">
        <f>'Moving Avg'!H1049</f>
        <v>10.814489999999994</v>
      </c>
      <c r="J1049" s="6" t="str">
        <f>OBV!F1049</f>
        <v>BEARISH</v>
      </c>
      <c r="K1049" s="6" t="str">
        <f>OBV!G1049</f>
        <v>STRONG</v>
      </c>
      <c r="L1049" s="6" t="str">
        <f>OBV!H1049</f>
        <v>CONFIRMED BEARISH</v>
      </c>
    </row>
    <row r="1050" spans="1:12" ht="13.5" x14ac:dyDescent="0.25">
      <c r="A1050" s="3">
        <f>RSI!A1050</f>
        <v>43535</v>
      </c>
      <c r="B1050" s="2">
        <f>RSI!B1050</f>
        <v>8.8550000000000004</v>
      </c>
      <c r="C1050" s="2">
        <f>RSI!I1050</f>
        <v>21.969474739081548</v>
      </c>
      <c r="D1050" s="2">
        <f>MACD!E1050</f>
        <v>0.13280587618560524</v>
      </c>
      <c r="E1050" s="2">
        <f>MACD!F1050</f>
        <v>0.14797439290048392</v>
      </c>
      <c r="F1050" s="2">
        <f>'Moving Avg'!D1050</f>
        <v>8.9743999999999993</v>
      </c>
      <c r="G1050" s="2">
        <f>'Moving Avg'!F1050</f>
        <v>9.3146000000000022</v>
      </c>
      <c r="H1050" s="2">
        <f>'Moving Avg'!G1050</f>
        <v>9.7167199999999951</v>
      </c>
      <c r="I1050" s="2">
        <f>'Moving Avg'!H1050</f>
        <v>10.802919999999995</v>
      </c>
      <c r="J1050" s="6" t="str">
        <f>OBV!F1050</f>
        <v>BEARISH</v>
      </c>
      <c r="K1050" s="6" t="str">
        <f>OBV!G1050</f>
        <v>STRONG</v>
      </c>
      <c r="L1050" s="6" t="str">
        <f>OBV!H1050</f>
        <v>CONFIRMED BEARISH</v>
      </c>
    </row>
    <row r="1051" spans="1:12" ht="13.5" x14ac:dyDescent="0.25">
      <c r="A1051" s="3">
        <f>RSI!A1051</f>
        <v>43536</v>
      </c>
      <c r="B1051" s="2">
        <f>RSI!B1051</f>
        <v>8.6660000000000004</v>
      </c>
      <c r="C1051" s="2">
        <f>RSI!I1051</f>
        <v>18.226061522863745</v>
      </c>
      <c r="D1051" s="2">
        <f>MACD!E1051</f>
        <v>0.17162183720330759</v>
      </c>
      <c r="E1051" s="2">
        <f>MACD!F1051</f>
        <v>0.15270388176104865</v>
      </c>
      <c r="F1051" s="2">
        <f>'Moving Avg'!D1051</f>
        <v>8.8800000000000008</v>
      </c>
      <c r="G1051" s="2">
        <f>'Moving Avg'!F1051</f>
        <v>9.2535000000000007</v>
      </c>
      <c r="H1051" s="2">
        <f>'Moving Avg'!G1051</f>
        <v>9.6809399999999979</v>
      </c>
      <c r="I1051" s="2">
        <f>'Moving Avg'!H1051</f>
        <v>10.790404999999996</v>
      </c>
      <c r="J1051" s="6" t="str">
        <f>OBV!F1051</f>
        <v>BEARISH</v>
      </c>
      <c r="K1051" s="6" t="str">
        <f>OBV!G1051</f>
        <v>STRONG</v>
      </c>
      <c r="L1051" s="6" t="str">
        <f>OBV!H1051</f>
        <v>CONFIRMED BEARISH</v>
      </c>
    </row>
    <row r="1052" spans="1:12" ht="13.5" x14ac:dyDescent="0.25">
      <c r="A1052" s="3">
        <f>RSI!A1052</f>
        <v>43537</v>
      </c>
      <c r="B1052" s="2">
        <f>RSI!B1052</f>
        <v>8.6660000000000004</v>
      </c>
      <c r="C1052" s="2">
        <f>RSI!I1052</f>
        <v>18.226061522863745</v>
      </c>
      <c r="D1052" s="2">
        <f>MACD!E1052</f>
        <v>0.20854463472768181</v>
      </c>
      <c r="E1052" s="2">
        <f>MACD!F1052</f>
        <v>0.16387203235437531</v>
      </c>
      <c r="F1052" s="2">
        <f>'Moving Avg'!D1052</f>
        <v>8.7855999999999987</v>
      </c>
      <c r="G1052" s="2">
        <f>'Moving Avg'!F1052</f>
        <v>9.192400000000001</v>
      </c>
      <c r="H1052" s="2">
        <f>'Moving Avg'!G1052</f>
        <v>9.6513199999999966</v>
      </c>
      <c r="I1052" s="2">
        <f>'Moving Avg'!H1052</f>
        <v>10.777919999999995</v>
      </c>
      <c r="J1052" s="6" t="str">
        <f>OBV!F1052</f>
        <v>BEARISH</v>
      </c>
      <c r="K1052" s="6" t="str">
        <f>OBV!G1052</f>
        <v>STRONG</v>
      </c>
      <c r="L1052" s="6" t="str">
        <f>OBV!H1052</f>
        <v>CONFIRMED BEARISH</v>
      </c>
    </row>
    <row r="1053" spans="1:12" ht="13.5" x14ac:dyDescent="0.25">
      <c r="A1053" s="3">
        <f>RSI!A1053</f>
        <v>43538</v>
      </c>
      <c r="B1053" s="2">
        <f>RSI!B1053</f>
        <v>8.8740000000000006</v>
      </c>
      <c r="C1053" s="2">
        <f>RSI!I1053</f>
        <v>32.833434951919514</v>
      </c>
      <c r="D1053" s="2">
        <f>MACD!E1053</f>
        <v>0.18646369677979457</v>
      </c>
      <c r="E1053" s="2">
        <f>MACD!F1053</f>
        <v>0.16839036523945916</v>
      </c>
      <c r="F1053" s="2">
        <f>'Moving Avg'!D1053</f>
        <v>8.7832000000000008</v>
      </c>
      <c r="G1053" s="2">
        <f>'Moving Avg'!F1053</f>
        <v>9.1417000000000002</v>
      </c>
      <c r="H1053" s="2">
        <f>'Moving Avg'!G1053</f>
        <v>9.6258599999999976</v>
      </c>
      <c r="I1053" s="2">
        <f>'Moving Avg'!H1053</f>
        <v>10.766444999999994</v>
      </c>
      <c r="J1053" s="6" t="str">
        <f>OBV!F1053</f>
        <v>BEARISH</v>
      </c>
      <c r="K1053" s="6" t="str">
        <f>OBV!G1053</f>
        <v>STRONG</v>
      </c>
      <c r="L1053" s="6" t="str">
        <f>OBV!H1053</f>
        <v>CONFIRMED BEARISH</v>
      </c>
    </row>
    <row r="1054" spans="1:12" ht="13.5" x14ac:dyDescent="0.25">
      <c r="A1054" s="3">
        <f>RSI!A1054</f>
        <v>43539</v>
      </c>
      <c r="B1054" s="2">
        <f>RSI!B1054</f>
        <v>8.6340000000000003</v>
      </c>
      <c r="C1054" s="2">
        <f>RSI!I1054</f>
        <v>26.869314639236691</v>
      </c>
      <c r="D1054" s="2">
        <f>MACD!E1054</f>
        <v>0.18782519899407468</v>
      </c>
      <c r="E1054" s="2">
        <f>MACD!F1054</f>
        <v>0.17227733199038225</v>
      </c>
      <c r="F1054" s="2">
        <f>'Moving Avg'!D1054</f>
        <v>8.7390000000000008</v>
      </c>
      <c r="G1054" s="2">
        <f>'Moving Avg'!F1054</f>
        <v>9.0938000000000017</v>
      </c>
      <c r="H1054" s="2">
        <f>'Moving Avg'!G1054</f>
        <v>9.5924599999999991</v>
      </c>
      <c r="I1054" s="2">
        <f>'Moving Avg'!H1054</f>
        <v>10.753444999999994</v>
      </c>
      <c r="J1054" s="6" t="str">
        <f>OBV!F1054</f>
        <v>BEARISH</v>
      </c>
      <c r="K1054" s="6" t="str">
        <f>OBV!G1054</f>
        <v>STRONG</v>
      </c>
      <c r="L1054" s="6" t="str">
        <f>OBV!H1054</f>
        <v>CONFIRMED BEARISH</v>
      </c>
    </row>
    <row r="1055" spans="1:12" ht="13.5" x14ac:dyDescent="0.25">
      <c r="A1055" s="3">
        <f>RSI!A1055</f>
        <v>43542</v>
      </c>
      <c r="B1055" s="2">
        <f>RSI!B1055</f>
        <v>8.3759999999999994</v>
      </c>
      <c r="C1055" s="2">
        <f>RSI!I1055</f>
        <v>22.200683442087012</v>
      </c>
      <c r="D1055" s="2">
        <f>MACD!E1055</f>
        <v>0.211606145754617</v>
      </c>
      <c r="E1055" s="2">
        <f>MACD!F1055</f>
        <v>0.1801430947432292</v>
      </c>
      <c r="F1055" s="2">
        <f>'Moving Avg'!D1055</f>
        <v>8.6432000000000002</v>
      </c>
      <c r="G1055" s="2">
        <f>'Moving Avg'!F1055</f>
        <v>9.0329999999999995</v>
      </c>
      <c r="H1055" s="2">
        <f>'Moving Avg'!G1055</f>
        <v>9.5539000000000005</v>
      </c>
      <c r="I1055" s="2">
        <f>'Moving Avg'!H1055</f>
        <v>10.738564999999996</v>
      </c>
      <c r="J1055" s="6" t="str">
        <f>OBV!F1055</f>
        <v>BEARISH</v>
      </c>
      <c r="K1055" s="6" t="str">
        <f>OBV!G1055</f>
        <v>STRONG</v>
      </c>
      <c r="L1055" s="6" t="str">
        <f>OBV!H1055</f>
        <v>CONFIRMED BEARISH</v>
      </c>
    </row>
    <row r="1056" spans="1:12" ht="13.5" x14ac:dyDescent="0.25">
      <c r="A1056" s="3">
        <f>RSI!A1056</f>
        <v>43543</v>
      </c>
      <c r="B1056" s="2">
        <f>RSI!B1056</f>
        <v>8.1300000000000008</v>
      </c>
      <c r="C1056" s="2">
        <f>RSI!I1056</f>
        <v>18.839432875598845</v>
      </c>
      <c r="D1056" s="2">
        <f>MACD!E1056</f>
        <v>0.254732458507128</v>
      </c>
      <c r="E1056" s="2">
        <f>MACD!F1056</f>
        <v>0.19506096749600896</v>
      </c>
      <c r="F1056" s="2">
        <f>'Moving Avg'!D1056</f>
        <v>8.5359999999999996</v>
      </c>
      <c r="G1056" s="2">
        <f>'Moving Avg'!F1056</f>
        <v>8.9668500000000009</v>
      </c>
      <c r="H1056" s="2">
        <f>'Moving Avg'!G1056</f>
        <v>9.5148200000000003</v>
      </c>
      <c r="I1056" s="2">
        <f>'Moving Avg'!H1056</f>
        <v>10.722634999999995</v>
      </c>
      <c r="J1056" s="6" t="str">
        <f>OBV!F1056</f>
        <v>BEARISH</v>
      </c>
      <c r="K1056" s="6" t="str">
        <f>OBV!G1056</f>
        <v>STRONG</v>
      </c>
      <c r="L1056" s="6" t="str">
        <f>OBV!H1056</f>
        <v>CONFIRMED BEARISH</v>
      </c>
    </row>
    <row r="1057" spans="1:12" ht="13.5" x14ac:dyDescent="0.25">
      <c r="A1057" s="3">
        <f>RSI!A1057</f>
        <v>43545</v>
      </c>
      <c r="B1057" s="2">
        <f>RSI!B1057</f>
        <v>7.89</v>
      </c>
      <c r="C1057" s="2">
        <f>RSI!I1057</f>
        <v>16.253885200545739</v>
      </c>
      <c r="D1057" s="2">
        <f>MACD!E1057</f>
        <v>0.31488290344419667</v>
      </c>
      <c r="E1057" s="2">
        <f>MACD!F1057</f>
        <v>0.21902535468564649</v>
      </c>
      <c r="F1057" s="2">
        <f>'Moving Avg'!D1057</f>
        <v>8.3808000000000007</v>
      </c>
      <c r="G1057" s="2">
        <f>'Moving Avg'!F1057</f>
        <v>8.902849999999999</v>
      </c>
      <c r="H1057" s="2">
        <f>'Moving Avg'!G1057</f>
        <v>9.4728399999999997</v>
      </c>
      <c r="I1057" s="2">
        <f>'Moving Avg'!H1057</f>
        <v>10.705504999999995</v>
      </c>
      <c r="J1057" s="6" t="str">
        <f>OBV!F1057</f>
        <v>BEARISH</v>
      </c>
      <c r="K1057" s="6" t="str">
        <f>OBV!G1057</f>
        <v>STRONG</v>
      </c>
      <c r="L1057" s="6" t="str">
        <f>OBV!H1057</f>
        <v>CONFIRMED BEARISH</v>
      </c>
    </row>
    <row r="1058" spans="1:12" ht="13.5" x14ac:dyDescent="0.25">
      <c r="A1058" s="3">
        <f>RSI!A1058</f>
        <v>43546</v>
      </c>
      <c r="B1058" s="2">
        <f>RSI!B1058</f>
        <v>8.0920000000000005</v>
      </c>
      <c r="C1058" s="2">
        <f>RSI!I1058</f>
        <v>25.519080264677953</v>
      </c>
      <c r="D1058" s="2">
        <f>MACD!E1058</f>
        <v>0.31891093975165496</v>
      </c>
      <c r="E1058" s="2">
        <f>MACD!F1058</f>
        <v>0.2390024716988482</v>
      </c>
      <c r="F1058" s="2">
        <f>'Moving Avg'!D1058</f>
        <v>8.2243999999999993</v>
      </c>
      <c r="G1058" s="2">
        <f>'Moving Avg'!F1058</f>
        <v>8.8489499999999985</v>
      </c>
      <c r="H1058" s="2">
        <f>'Moving Avg'!G1058</f>
        <v>9.429219999999999</v>
      </c>
      <c r="I1058" s="2">
        <f>'Moving Avg'!H1058</f>
        <v>10.689794999999995</v>
      </c>
      <c r="J1058" s="6" t="str">
        <f>OBV!F1058</f>
        <v>BEARISH</v>
      </c>
      <c r="K1058" s="6" t="str">
        <f>OBV!G1058</f>
        <v>STRONG</v>
      </c>
      <c r="L1058" s="6" t="str">
        <f>OBV!H1058</f>
        <v>CONFIRMED BEARISH</v>
      </c>
    </row>
    <row r="1059" spans="1:12" ht="13.5" x14ac:dyDescent="0.25">
      <c r="A1059" s="3">
        <f>RSI!A1059</f>
        <v>43549</v>
      </c>
      <c r="B1059" s="2">
        <f>RSI!B1059</f>
        <v>8.3320000000000007</v>
      </c>
      <c r="C1059" s="2">
        <f>RSI!I1059</f>
        <v>34.755028690897916</v>
      </c>
      <c r="D1059" s="2">
        <f>MACD!E1059</f>
        <v>0.30493392045120871</v>
      </c>
      <c r="E1059" s="2">
        <f>MACD!F1059</f>
        <v>0.25218876144932034</v>
      </c>
      <c r="F1059" s="2">
        <f>'Moving Avg'!D1059</f>
        <v>8.1639999999999997</v>
      </c>
      <c r="G1059" s="2">
        <f>'Moving Avg'!F1059</f>
        <v>8.8086500000000001</v>
      </c>
      <c r="H1059" s="2">
        <f>'Moving Avg'!G1059</f>
        <v>9.3903999999999996</v>
      </c>
      <c r="I1059" s="2">
        <f>'Moving Avg'!H1059</f>
        <v>10.675284999999992</v>
      </c>
      <c r="J1059" s="6" t="str">
        <f>OBV!F1059</f>
        <v>BEARISH</v>
      </c>
      <c r="K1059" s="6" t="str">
        <f>OBV!G1059</f>
        <v>STRONG</v>
      </c>
      <c r="L1059" s="6" t="str">
        <f>OBV!H1059</f>
        <v>CONFIRMED BEARISH</v>
      </c>
    </row>
    <row r="1060" spans="1:12" ht="13.5" x14ac:dyDescent="0.25">
      <c r="A1060" s="3">
        <f>RSI!A1060</f>
        <v>43550</v>
      </c>
      <c r="B1060" s="2">
        <f>RSI!B1060</f>
        <v>8.3249999999999993</v>
      </c>
      <c r="C1060" s="2">
        <f>RSI!I1060</f>
        <v>34.620182926917337</v>
      </c>
      <c r="D1060" s="2">
        <f>MACD!E1060</f>
        <v>0.29698686635027549</v>
      </c>
      <c r="E1060" s="2">
        <f>MACD!F1060</f>
        <v>0.26114838242951138</v>
      </c>
      <c r="F1060" s="2">
        <f>'Moving Avg'!D1060</f>
        <v>8.1538000000000004</v>
      </c>
      <c r="G1060" s="2">
        <f>'Moving Avg'!F1060</f>
        <v>8.7544499999999985</v>
      </c>
      <c r="H1060" s="2">
        <f>'Moving Avg'!G1060</f>
        <v>9.3497999999999983</v>
      </c>
      <c r="I1060" s="2">
        <f>'Moving Avg'!H1060</f>
        <v>10.660739999999992</v>
      </c>
      <c r="J1060" s="6" t="str">
        <f>OBV!F1060</f>
        <v>BEARISH</v>
      </c>
      <c r="K1060" s="6" t="str">
        <f>OBV!G1060</f>
        <v>STRONG</v>
      </c>
      <c r="L1060" s="6" t="str">
        <f>OBV!H1060</f>
        <v>CONFIRMED BEARISH</v>
      </c>
    </row>
    <row r="1061" spans="1:12" ht="13.5" x14ac:dyDescent="0.25">
      <c r="A1061" s="3">
        <f>RSI!A1061</f>
        <v>43551</v>
      </c>
      <c r="B1061" s="2">
        <f>RSI!B1061</f>
        <v>8.3249999999999993</v>
      </c>
      <c r="C1061" s="2">
        <f>RSI!I1061</f>
        <v>34.620182926917337</v>
      </c>
      <c r="D1061" s="2">
        <f>MACD!E1061</f>
        <v>0.26433903916179347</v>
      </c>
      <c r="E1061" s="2">
        <f>MACD!F1061</f>
        <v>0.26178651377596784</v>
      </c>
      <c r="F1061" s="2">
        <f>'Moving Avg'!D1061</f>
        <v>8.1928000000000001</v>
      </c>
      <c r="G1061" s="2">
        <f>'Moving Avg'!F1061</f>
        <v>8.7002499999999987</v>
      </c>
      <c r="H1061" s="2">
        <f>'Moving Avg'!G1061</f>
        <v>9.3091999999999988</v>
      </c>
      <c r="I1061" s="2">
        <f>'Moving Avg'!H1061</f>
        <v>10.64589999999999</v>
      </c>
      <c r="J1061" s="6" t="str">
        <f>OBV!F1061</f>
        <v>BEARISH</v>
      </c>
      <c r="K1061" s="6" t="str">
        <f>OBV!G1061</f>
        <v>NEUTRAL</v>
      </c>
      <c r="L1061" s="6" t="str">
        <f>OBV!H1061</f>
        <v>BEARISH DIVERGENCE</v>
      </c>
    </row>
    <row r="1062" spans="1:12" ht="13.5" x14ac:dyDescent="0.25">
      <c r="A1062" s="3">
        <f>RSI!A1062</f>
        <v>43552</v>
      </c>
      <c r="B1062" s="2">
        <f>RSI!B1062</f>
        <v>8.3249999999999993</v>
      </c>
      <c r="C1062" s="2">
        <f>RSI!I1062</f>
        <v>34.620182926917323</v>
      </c>
      <c r="D1062" s="2">
        <f>MACD!E1062</f>
        <v>0.23963388635985616</v>
      </c>
      <c r="E1062" s="2">
        <f>MACD!F1062</f>
        <v>0.25735598829274553</v>
      </c>
      <c r="F1062" s="2">
        <f>'Moving Avg'!D1062</f>
        <v>8.2797999999999998</v>
      </c>
      <c r="G1062" s="2">
        <f>'Moving Avg'!F1062</f>
        <v>8.6460499999999989</v>
      </c>
      <c r="H1062" s="2">
        <f>'Moving Avg'!G1062</f>
        <v>9.2685999999999975</v>
      </c>
      <c r="I1062" s="2">
        <f>'Moving Avg'!H1062</f>
        <v>10.631059999999989</v>
      </c>
      <c r="J1062" s="6" t="str">
        <f>OBV!F1062</f>
        <v>BEARISH</v>
      </c>
      <c r="K1062" s="6" t="str">
        <f>OBV!G1062</f>
        <v>NEUTRAL</v>
      </c>
      <c r="L1062" s="6" t="str">
        <f>OBV!H1062</f>
        <v>BEARISH DIVERGENCE</v>
      </c>
    </row>
    <row r="1063" spans="1:12" ht="13.5" x14ac:dyDescent="0.25">
      <c r="A1063" s="3">
        <f>RSI!A1063</f>
        <v>43553</v>
      </c>
      <c r="B1063" s="2">
        <f>RSI!B1063</f>
        <v>8.3249999999999993</v>
      </c>
      <c r="C1063" s="2">
        <f>RSI!I1063</f>
        <v>34.620182926917323</v>
      </c>
      <c r="D1063" s="2">
        <f>MACD!E1063</f>
        <v>0.25343316679868266</v>
      </c>
      <c r="E1063" s="2">
        <f>MACD!F1063</f>
        <v>0.25657142399393296</v>
      </c>
      <c r="F1063" s="2">
        <f>'Moving Avg'!D1063</f>
        <v>8.3264000000000014</v>
      </c>
      <c r="G1063" s="2">
        <f>'Moving Avg'!F1063</f>
        <v>8.6053999999999977</v>
      </c>
      <c r="H1063" s="2">
        <f>'Moving Avg'!G1063</f>
        <v>9.227999999999998</v>
      </c>
      <c r="I1063" s="2">
        <f>'Moving Avg'!H1063</f>
        <v>10.615809999999987</v>
      </c>
      <c r="J1063" s="6" t="str">
        <f>OBV!F1063</f>
        <v>BEARISH</v>
      </c>
      <c r="K1063" s="6" t="str">
        <f>OBV!G1063</f>
        <v>STRONG</v>
      </c>
      <c r="L1063" s="6" t="str">
        <f>OBV!H1063</f>
        <v>BEARISH DIVERGENCE</v>
      </c>
    </row>
    <row r="1064" spans="1:12" ht="13.5" x14ac:dyDescent="0.25">
      <c r="A1064" s="3">
        <f>RSI!A1064</f>
        <v>43556</v>
      </c>
      <c r="B1064" s="2">
        <f>RSI!B1064</f>
        <v>8.3190000000000008</v>
      </c>
      <c r="C1064" s="2">
        <f>RSI!I1064</f>
        <v>34.466011946272531</v>
      </c>
      <c r="D1064" s="2">
        <f>MACD!E1064</f>
        <v>0.23113421937270573</v>
      </c>
      <c r="E1064" s="2">
        <f>MACD!F1064</f>
        <v>0.25148398306968756</v>
      </c>
      <c r="F1064" s="2">
        <f>'Moving Avg'!D1064</f>
        <v>8.3238000000000003</v>
      </c>
      <c r="G1064" s="2">
        <f>'Moving Avg'!F1064</f>
        <v>8.5644499999999972</v>
      </c>
      <c r="H1064" s="2">
        <f>'Moving Avg'!G1064</f>
        <v>9.1872799999999977</v>
      </c>
      <c r="I1064" s="2">
        <f>'Moving Avg'!H1064</f>
        <v>10.599789999999986</v>
      </c>
      <c r="J1064" s="6" t="str">
        <f>OBV!F1064</f>
        <v>BEARISH</v>
      </c>
      <c r="K1064" s="6" t="str">
        <f>OBV!G1064</f>
        <v>STRONG</v>
      </c>
      <c r="L1064" s="6" t="str">
        <f>OBV!H1064</f>
        <v>CONFIRMED BEARISH</v>
      </c>
    </row>
    <row r="1065" spans="1:12" ht="13.5" x14ac:dyDescent="0.25">
      <c r="A1065" s="3">
        <f>RSI!A1065</f>
        <v>43557</v>
      </c>
      <c r="B1065" s="2">
        <f>RSI!B1065</f>
        <v>8.3190000000000008</v>
      </c>
      <c r="C1065" s="2">
        <f>RSI!I1065</f>
        <v>34.466011946272531</v>
      </c>
      <c r="D1065" s="2">
        <f>MACD!E1065</f>
        <v>0.17492696176691069</v>
      </c>
      <c r="E1065" s="2">
        <f>MACD!F1065</f>
        <v>0.2361725788091322</v>
      </c>
      <c r="F1065" s="2">
        <f>'Moving Avg'!D1065</f>
        <v>8.3225999999999996</v>
      </c>
      <c r="G1065" s="2">
        <f>'Moving Avg'!F1065</f>
        <v>8.523499999999995</v>
      </c>
      <c r="H1065" s="2">
        <f>'Moving Avg'!G1065</f>
        <v>9.1526199999999989</v>
      </c>
      <c r="I1065" s="2">
        <f>'Moving Avg'!H1065</f>
        <v>10.583769999999985</v>
      </c>
      <c r="J1065" s="6" t="str">
        <f>OBV!F1065</f>
        <v>BEARISH</v>
      </c>
      <c r="K1065" s="6" t="str">
        <f>OBV!G1065</f>
        <v>NEUTRAL</v>
      </c>
      <c r="L1065" s="6" t="str">
        <f>OBV!H1065</f>
        <v>CONFIRMED BEARISH</v>
      </c>
    </row>
    <row r="1066" spans="1:12" ht="13.5" x14ac:dyDescent="0.25">
      <c r="A1066" s="3">
        <f>RSI!A1066</f>
        <v>43558</v>
      </c>
      <c r="B1066" s="2">
        <f>RSI!B1066</f>
        <v>8.1929999999999996</v>
      </c>
      <c r="C1066" s="2">
        <f>RSI!I1066</f>
        <v>31.093653757168227</v>
      </c>
      <c r="D1066" s="2">
        <f>MACD!E1066</f>
        <v>0.10103321906417229</v>
      </c>
      <c r="E1066" s="2">
        <f>MACD!F1066</f>
        <v>0.20914470686014022</v>
      </c>
      <c r="F1066" s="2">
        <f>'Moving Avg'!D1066</f>
        <v>8.2962000000000007</v>
      </c>
      <c r="G1066" s="2">
        <f>'Moving Avg'!F1066</f>
        <v>8.4762499999999985</v>
      </c>
      <c r="H1066" s="2">
        <f>'Moving Avg'!G1066</f>
        <v>9.1243799999999968</v>
      </c>
      <c r="I1066" s="2">
        <f>'Moving Avg'!H1066</f>
        <v>10.567679999999989</v>
      </c>
      <c r="J1066" s="6" t="str">
        <f>OBV!F1066</f>
        <v>BEARISH</v>
      </c>
      <c r="K1066" s="6" t="str">
        <f>OBV!G1066</f>
        <v>STRONG</v>
      </c>
      <c r="L1066" s="6" t="str">
        <f>OBV!H1066</f>
        <v>CONFIRMED BEARISH</v>
      </c>
    </row>
    <row r="1067" spans="1:12" ht="13.5" x14ac:dyDescent="0.25">
      <c r="A1067" s="3">
        <f>RSI!A1067</f>
        <v>43559</v>
      </c>
      <c r="B1067" s="2">
        <f>RSI!B1067</f>
        <v>8.1929999999999996</v>
      </c>
      <c r="C1067" s="2">
        <f>RSI!I1067</f>
        <v>31.093653757168227</v>
      </c>
      <c r="D1067" s="2">
        <f>MACD!E1067</f>
        <v>4.3468597493294681E-3</v>
      </c>
      <c r="E1067" s="2">
        <f>MACD!F1067</f>
        <v>0.16818513743797808</v>
      </c>
      <c r="F1067" s="2">
        <f>'Moving Avg'!D1067</f>
        <v>8.2698</v>
      </c>
      <c r="G1067" s="2">
        <f>'Moving Avg'!F1067</f>
        <v>8.4290000000000003</v>
      </c>
      <c r="H1067" s="2">
        <f>'Moving Avg'!G1067</f>
        <v>9.0987999999999989</v>
      </c>
      <c r="I1067" s="2">
        <f>'Moving Avg'!H1067</f>
        <v>10.55158999999999</v>
      </c>
      <c r="J1067" s="6" t="str">
        <f>OBV!F1067</f>
        <v>BEARISH</v>
      </c>
      <c r="K1067" s="6" t="str">
        <f>OBV!G1067</f>
        <v>STRONG</v>
      </c>
      <c r="L1067" s="6" t="str">
        <f>OBV!H1067</f>
        <v>CONFIRMED BEARISH</v>
      </c>
    </row>
    <row r="1068" spans="1:12" ht="13.5" x14ac:dyDescent="0.25">
      <c r="A1068" s="3">
        <f>RSI!A1068</f>
        <v>43560</v>
      </c>
      <c r="B1068" s="2">
        <f>RSI!B1068</f>
        <v>8.1869999999999994</v>
      </c>
      <c r="C1068" s="2">
        <f>RSI!I1068</f>
        <v>30.926535458780251</v>
      </c>
      <c r="D1068" s="2">
        <f>MACD!E1068</f>
        <v>-4.3385722161152884E-2</v>
      </c>
      <c r="E1068" s="2">
        <f>MACD!F1068</f>
        <v>0.12587096551815188</v>
      </c>
      <c r="F1068" s="2">
        <f>'Moving Avg'!D1068</f>
        <v>8.2422000000000004</v>
      </c>
      <c r="G1068" s="2">
        <f>'Moving Avg'!F1068</f>
        <v>8.3940500000000018</v>
      </c>
      <c r="H1068" s="2">
        <f>'Moving Avg'!G1068</f>
        <v>9.0731000000000002</v>
      </c>
      <c r="I1068" s="2">
        <f>'Moving Avg'!H1068</f>
        <v>10.535764999999992</v>
      </c>
      <c r="J1068" s="6" t="str">
        <f>OBV!F1068</f>
        <v>BEARISH</v>
      </c>
      <c r="K1068" s="6" t="str">
        <f>OBV!G1068</f>
        <v>STRONG</v>
      </c>
      <c r="L1068" s="6" t="str">
        <f>OBV!H1068</f>
        <v>CONFIRMED BEARISH</v>
      </c>
    </row>
    <row r="1069" spans="1:12" ht="13.5" x14ac:dyDescent="0.25">
      <c r="A1069" s="3">
        <f>RSI!A1069</f>
        <v>43563</v>
      </c>
      <c r="B1069" s="2">
        <f>RSI!B1069</f>
        <v>8.1869999999999994</v>
      </c>
      <c r="C1069" s="2">
        <f>RSI!I1069</f>
        <v>30.926535458780236</v>
      </c>
      <c r="D1069" s="2">
        <f>MACD!E1069</f>
        <v>-4.4448164146160707E-2</v>
      </c>
      <c r="E1069" s="2">
        <f>MACD!F1069</f>
        <v>9.1807139585289382E-2</v>
      </c>
      <c r="F1069" s="2">
        <f>'Moving Avg'!D1069</f>
        <v>8.215799999999998</v>
      </c>
      <c r="G1069" s="2">
        <f>'Moving Avg'!F1069</f>
        <v>8.3606500000000032</v>
      </c>
      <c r="H1069" s="2">
        <f>'Moving Avg'!G1069</f>
        <v>9.0427400000000002</v>
      </c>
      <c r="I1069" s="2">
        <f>'Moving Avg'!H1069</f>
        <v>10.519644999999993</v>
      </c>
      <c r="J1069" s="6" t="str">
        <f>OBV!F1069</f>
        <v>BEARISH</v>
      </c>
      <c r="K1069" s="6" t="str">
        <f>OBV!G1069</f>
        <v>STRONG</v>
      </c>
      <c r="L1069" s="6" t="str">
        <f>OBV!H1069</f>
        <v>CONFIRMED BEARISH</v>
      </c>
    </row>
    <row r="1070" spans="1:12" ht="13.5" x14ac:dyDescent="0.25">
      <c r="A1070" s="3">
        <f>RSI!A1070</f>
        <v>43565</v>
      </c>
      <c r="B1070" s="2">
        <f>RSI!B1070</f>
        <v>8.1869999999999994</v>
      </c>
      <c r="C1070" s="2">
        <f>RSI!I1070</f>
        <v>30.926535458780236</v>
      </c>
      <c r="D1070" s="2">
        <f>MACD!E1070</f>
        <v>-4.4198531352122927E-2</v>
      </c>
      <c r="E1070" s="2">
        <f>MACD!F1070</f>
        <v>6.460600539780692E-2</v>
      </c>
      <c r="F1070" s="2">
        <f>'Moving Avg'!D1070</f>
        <v>8.1893999999999991</v>
      </c>
      <c r="G1070" s="2">
        <f>'Moving Avg'!F1070</f>
        <v>8.3272500000000029</v>
      </c>
      <c r="H1070" s="2">
        <f>'Moving Avg'!G1070</f>
        <v>9.0123800000000003</v>
      </c>
      <c r="I1070" s="2">
        <f>'Moving Avg'!H1070</f>
        <v>10.503819999999996</v>
      </c>
      <c r="J1070" s="6" t="str">
        <f>OBV!F1070</f>
        <v>BEARISH</v>
      </c>
      <c r="K1070" s="6" t="str">
        <f>OBV!G1070</f>
        <v>STRONG</v>
      </c>
      <c r="L1070" s="6" t="str">
        <f>OBV!H1070</f>
        <v>CONFIRMED BEARISH</v>
      </c>
    </row>
    <row r="1071" spans="1:12" ht="13.5" x14ac:dyDescent="0.25">
      <c r="A1071" s="3">
        <f>RSI!A1071</f>
        <v>43566</v>
      </c>
      <c r="B1071" s="2">
        <f>RSI!B1071</f>
        <v>8.3819999999999997</v>
      </c>
      <c r="C1071" s="2">
        <f>RSI!I1071</f>
        <v>43.297226486574004</v>
      </c>
      <c r="D1071" s="2">
        <f>MACD!E1071</f>
        <v>-5.6371058008052088E-2</v>
      </c>
      <c r="E1071" s="2">
        <f>MACD!F1071</f>
        <v>4.0410592716635121E-2</v>
      </c>
      <c r="F1071" s="2">
        <f>'Moving Avg'!D1071</f>
        <v>8.2271999999999998</v>
      </c>
      <c r="G1071" s="2">
        <f>'Moving Avg'!F1071</f>
        <v>8.3130500000000023</v>
      </c>
      <c r="H1071" s="2">
        <f>'Moving Avg'!G1071</f>
        <v>8.9859200000000001</v>
      </c>
      <c r="I1071" s="2">
        <f>'Moving Avg'!H1071</f>
        <v>10.488969999999997</v>
      </c>
      <c r="J1071" s="6" t="str">
        <f>OBV!F1071</f>
        <v>BULLISH</v>
      </c>
      <c r="K1071" s="6" t="str">
        <f>OBV!G1071</f>
        <v>NEUTRAL</v>
      </c>
      <c r="L1071" s="6" t="str">
        <f>OBV!H1071</f>
        <v>CONFIRMED BULLISH</v>
      </c>
    </row>
    <row r="1072" spans="1:12" ht="13.5" x14ac:dyDescent="0.25">
      <c r="A1072" s="3">
        <f>RSI!A1072</f>
        <v>43567</v>
      </c>
      <c r="B1072" s="2">
        <f>RSI!B1072</f>
        <v>8.3819999999999997</v>
      </c>
      <c r="C1072" s="2">
        <f>RSI!I1072</f>
        <v>43.297226486574012</v>
      </c>
      <c r="D1072" s="2">
        <f>MACD!E1072</f>
        <v>-6.5915105296793897E-2</v>
      </c>
      <c r="E1072" s="2">
        <f>MACD!F1072</f>
        <v>1.9145453113949322E-2</v>
      </c>
      <c r="F1072" s="2">
        <f>'Moving Avg'!D1072</f>
        <v>8.2649999999999988</v>
      </c>
      <c r="G1072" s="2">
        <f>'Moving Avg'!F1072</f>
        <v>8.2988500000000034</v>
      </c>
      <c r="H1072" s="2">
        <f>'Moving Avg'!G1072</f>
        <v>8.95946</v>
      </c>
      <c r="I1072" s="2">
        <f>'Moving Avg'!H1072</f>
        <v>10.474119999999996</v>
      </c>
      <c r="J1072" s="6" t="str">
        <f>OBV!F1072</f>
        <v>BULLISH</v>
      </c>
      <c r="K1072" s="6" t="str">
        <f>OBV!G1072</f>
        <v>NEUTRAL</v>
      </c>
      <c r="L1072" s="6" t="str">
        <f>OBV!H1072</f>
        <v>CONFIRMED BULLISH</v>
      </c>
    </row>
    <row r="1073" spans="1:12" ht="13.5" x14ac:dyDescent="0.25">
      <c r="A1073" s="3">
        <f>RSI!A1073</f>
        <v>43570</v>
      </c>
      <c r="B1073" s="2">
        <f>RSI!B1073</f>
        <v>8.3819999999999997</v>
      </c>
      <c r="C1073" s="2">
        <f>RSI!I1073</f>
        <v>43.297226486574004</v>
      </c>
      <c r="D1073" s="2">
        <f>MACD!E1073</f>
        <v>-7.3291038582313561E-2</v>
      </c>
      <c r="E1073" s="2">
        <f>MACD!F1073</f>
        <v>6.5815477469674533E-4</v>
      </c>
      <c r="F1073" s="2">
        <f>'Moving Avg'!D1073</f>
        <v>8.3039999999999985</v>
      </c>
      <c r="G1073" s="2">
        <f>'Moving Avg'!F1073</f>
        <v>8.2742500000000021</v>
      </c>
      <c r="H1073" s="2">
        <f>'Moving Avg'!G1073</f>
        <v>8.9329999999999998</v>
      </c>
      <c r="I1073" s="2">
        <f>'Moving Avg'!H1073</f>
        <v>10.459534999999995</v>
      </c>
      <c r="J1073" s="6" t="str">
        <f>OBV!F1073</f>
        <v>BULLISH</v>
      </c>
      <c r="K1073" s="6" t="str">
        <f>OBV!G1073</f>
        <v>NEUTRAL</v>
      </c>
      <c r="L1073" s="6" t="str">
        <f>OBV!H1073</f>
        <v>CONFIRMED BULLISH</v>
      </c>
    </row>
    <row r="1074" spans="1:12" ht="13.5" x14ac:dyDescent="0.25">
      <c r="A1074" s="3">
        <f>RSI!A1074</f>
        <v>43571</v>
      </c>
      <c r="B1074" s="2">
        <f>RSI!B1074</f>
        <v>8.3819999999999997</v>
      </c>
      <c r="C1074" s="2">
        <f>RSI!I1074</f>
        <v>43.297226486574004</v>
      </c>
      <c r="D1074" s="2">
        <f>MACD!E1074</f>
        <v>-7.9807327753790958E-2</v>
      </c>
      <c r="E1074" s="2">
        <f>MACD!F1074</f>
        <v>-1.5434941731000797E-2</v>
      </c>
      <c r="F1074" s="2">
        <f>'Moving Avg'!D1074</f>
        <v>8.343</v>
      </c>
      <c r="G1074" s="2">
        <f>'Moving Avg'!F1074</f>
        <v>8.2616500000000013</v>
      </c>
      <c r="H1074" s="2">
        <f>'Moving Avg'!G1074</f>
        <v>8.9065399999999997</v>
      </c>
      <c r="I1074" s="2">
        <f>'Moving Avg'!H1074</f>
        <v>10.444094999999997</v>
      </c>
      <c r="J1074" s="6" t="str">
        <f>OBV!F1074</f>
        <v>BULLISH</v>
      </c>
      <c r="K1074" s="6" t="str">
        <f>OBV!G1074</f>
        <v>NEUTRAL</v>
      </c>
      <c r="L1074" s="6" t="str">
        <f>OBV!H1074</f>
        <v>CONFIRMED BULLISH</v>
      </c>
    </row>
    <row r="1075" spans="1:12" ht="13.5" x14ac:dyDescent="0.25">
      <c r="A1075" s="3">
        <f>RSI!A1075</f>
        <v>43572</v>
      </c>
      <c r="B1075" s="2">
        <f>RSI!B1075</f>
        <v>8.3689999999999998</v>
      </c>
      <c r="C1075" s="2">
        <f>RSI!I1075</f>
        <v>42.612887692238715</v>
      </c>
      <c r="D1075" s="2">
        <f>MACD!E1075</f>
        <v>-8.3758183056186652E-2</v>
      </c>
      <c r="E1075" s="2">
        <f>MACD!F1075</f>
        <v>-2.9099589996037969E-2</v>
      </c>
      <c r="F1075" s="2">
        <f>'Moving Avg'!D1075</f>
        <v>8.3794000000000004</v>
      </c>
      <c r="G1075" s="2">
        <f>'Moving Avg'!F1075</f>
        <v>8.2613000000000021</v>
      </c>
      <c r="H1075" s="2">
        <f>'Moving Avg'!G1075</f>
        <v>8.8798200000000005</v>
      </c>
      <c r="I1075" s="2">
        <f>'Moving Avg'!H1075</f>
        <v>10.427799999999998</v>
      </c>
      <c r="J1075" s="6" t="str">
        <f>OBV!F1075</f>
        <v>BULLISH</v>
      </c>
      <c r="K1075" s="6" t="str">
        <f>OBV!G1075</f>
        <v>NEUTRAL</v>
      </c>
      <c r="L1075" s="6" t="str">
        <f>OBV!H1075</f>
        <v>CONFIRMED BULLISH</v>
      </c>
    </row>
    <row r="1076" spans="1:12" ht="13.5" x14ac:dyDescent="0.25">
      <c r="A1076" s="3">
        <f>RSI!A1076</f>
        <v>43573</v>
      </c>
      <c r="B1076" s="2">
        <f>RSI!B1076</f>
        <v>8.3759999999999994</v>
      </c>
      <c r="C1076" s="2">
        <f>RSI!I1076</f>
        <v>43.134085382721508</v>
      </c>
      <c r="D1076" s="2">
        <f>MACD!E1076</f>
        <v>-0.10637200777394717</v>
      </c>
      <c r="E1076" s="2">
        <f>MACD!F1076</f>
        <v>-4.4554073551619812E-2</v>
      </c>
      <c r="F1076" s="2">
        <f>'Moving Avg'!D1076</f>
        <v>8.3781999999999996</v>
      </c>
      <c r="G1076" s="2">
        <f>'Moving Avg'!F1076</f>
        <v>8.2736000000000001</v>
      </c>
      <c r="H1076" s="2">
        <f>'Moving Avg'!G1076</f>
        <v>8.8532399999999978</v>
      </c>
      <c r="I1076" s="2">
        <f>'Moving Avg'!H1076</f>
        <v>10.411099999999999</v>
      </c>
      <c r="J1076" s="6" t="str">
        <f>OBV!F1076</f>
        <v>BULLISH</v>
      </c>
      <c r="K1076" s="6" t="str">
        <f>OBV!G1076</f>
        <v>NEUTRAL</v>
      </c>
      <c r="L1076" s="6" t="str">
        <f>OBV!H1076</f>
        <v>BULLISH DIVERGENCE</v>
      </c>
    </row>
    <row r="1077" spans="1:12" ht="13.5" x14ac:dyDescent="0.25">
      <c r="A1077" s="3">
        <f>RSI!A1077</f>
        <v>43574</v>
      </c>
      <c r="B1077" s="2">
        <f>RSI!B1077</f>
        <v>8.3759999999999994</v>
      </c>
      <c r="C1077" s="2">
        <f>RSI!I1077</f>
        <v>43.134085382721508</v>
      </c>
      <c r="D1077" s="2">
        <f>MACD!E1077</f>
        <v>-0.12496264528474121</v>
      </c>
      <c r="E1077" s="2">
        <f>MACD!F1077</f>
        <v>-6.0635787898244094E-2</v>
      </c>
      <c r="F1077" s="2">
        <f>'Moving Avg'!D1077</f>
        <v>8.3769999999999989</v>
      </c>
      <c r="G1077" s="2">
        <f>'Moving Avg'!F1077</f>
        <v>8.2979000000000021</v>
      </c>
      <c r="H1077" s="2">
        <f>'Moving Avg'!G1077</f>
        <v>8.8229999999999968</v>
      </c>
      <c r="I1077" s="2">
        <f>'Moving Avg'!H1077</f>
        <v>10.394399999999997</v>
      </c>
      <c r="J1077" s="6" t="str">
        <f>OBV!F1077</f>
        <v>BULLISH</v>
      </c>
      <c r="K1077" s="6" t="str">
        <f>OBV!G1077</f>
        <v>NEUTRAL</v>
      </c>
      <c r="L1077" s="6" t="str">
        <f>OBV!H1077</f>
        <v>BULLISH DIVERGENCE</v>
      </c>
    </row>
    <row r="1078" spans="1:12" ht="13.5" x14ac:dyDescent="0.25">
      <c r="A1078" s="3">
        <f>RSI!A1078</f>
        <v>43577</v>
      </c>
      <c r="B1078" s="2">
        <f>RSI!B1078</f>
        <v>8.4130000000000003</v>
      </c>
      <c r="C1078" s="2">
        <f>RSI!I1078</f>
        <v>46.133129841658693</v>
      </c>
      <c r="D1078" s="2">
        <f>MACD!E1078</f>
        <v>-0.14385317159337063</v>
      </c>
      <c r="E1078" s="2">
        <f>MACD!F1078</f>
        <v>-7.7279264637269404E-2</v>
      </c>
      <c r="F1078" s="2">
        <f>'Moving Avg'!D1078</f>
        <v>8.3831999999999987</v>
      </c>
      <c r="G1078" s="2">
        <f>'Moving Avg'!F1078</f>
        <v>8.3139500000000019</v>
      </c>
      <c r="H1078" s="2">
        <f>'Moving Avg'!G1078</f>
        <v>8.7934999999999999</v>
      </c>
      <c r="I1078" s="2">
        <f>'Moving Avg'!H1078</f>
        <v>10.377884999999999</v>
      </c>
      <c r="J1078" s="6" t="str">
        <f>OBV!F1078</f>
        <v>BULLISH</v>
      </c>
      <c r="K1078" s="6" t="str">
        <f>OBV!G1078</f>
        <v>NEUTRAL</v>
      </c>
      <c r="L1078" s="6" t="str">
        <f>OBV!H1078</f>
        <v>CONFIRMED BULLISH</v>
      </c>
    </row>
    <row r="1079" spans="1:12" ht="13.5" x14ac:dyDescent="0.25">
      <c r="A1079" s="3">
        <f>RSI!A1079</f>
        <v>43578</v>
      </c>
      <c r="B1079" s="2">
        <f>RSI!B1079</f>
        <v>8.4009999999999998</v>
      </c>
      <c r="C1079" s="2">
        <f>RSI!I1079</f>
        <v>45.298716994314674</v>
      </c>
      <c r="D1079" s="2">
        <f>MACD!E1079</f>
        <v>-0.15870069879707316</v>
      </c>
      <c r="E1079" s="2">
        <f>MACD!F1079</f>
        <v>-9.3563551469230163E-2</v>
      </c>
      <c r="F1079" s="2">
        <f>'Moving Avg'!D1079</f>
        <v>8.3869999999999969</v>
      </c>
      <c r="G1079" s="2">
        <f>'Moving Avg'!F1079</f>
        <v>8.3174000000000028</v>
      </c>
      <c r="H1079" s="2">
        <f>'Moving Avg'!G1079</f>
        <v>8.7637599999999978</v>
      </c>
      <c r="I1079" s="2">
        <f>'Moving Avg'!H1079</f>
        <v>10.361909999999998</v>
      </c>
      <c r="J1079" s="6" t="str">
        <f>OBV!F1079</f>
        <v>BEARISH</v>
      </c>
      <c r="K1079" s="6" t="str">
        <f>OBV!G1079</f>
        <v>NEUTRAL</v>
      </c>
      <c r="L1079" s="6" t="str">
        <f>OBV!H1079</f>
        <v>BEARISH DIVERGENCE</v>
      </c>
    </row>
    <row r="1080" spans="1:12" ht="13.5" x14ac:dyDescent="0.25">
      <c r="A1080" s="3">
        <f>RSI!A1080</f>
        <v>43579</v>
      </c>
      <c r="B1080" s="2">
        <f>RSI!B1080</f>
        <v>8.6470000000000002</v>
      </c>
      <c r="C1080" s="2">
        <f>RSI!I1080</f>
        <v>60.908296472522679</v>
      </c>
      <c r="D1080" s="2">
        <f>MACD!E1080</f>
        <v>-0.18918579049459616</v>
      </c>
      <c r="E1080" s="2">
        <f>MACD!F1080</f>
        <v>-0.11268799927430337</v>
      </c>
      <c r="F1080" s="2">
        <f>'Moving Avg'!D1080</f>
        <v>8.4426000000000005</v>
      </c>
      <c r="G1080" s="2">
        <f>'Moving Avg'!F1080</f>
        <v>8.3335000000000008</v>
      </c>
      <c r="H1080" s="2">
        <f>'Moving Avg'!G1080</f>
        <v>8.7389399999999995</v>
      </c>
      <c r="I1080" s="2">
        <f>'Moving Avg'!H1080</f>
        <v>10.346849999999996</v>
      </c>
      <c r="J1080" s="6" t="str">
        <f>OBV!F1080</f>
        <v>BULLISH</v>
      </c>
      <c r="K1080" s="6" t="str">
        <f>OBV!G1080</f>
        <v>NEUTRAL</v>
      </c>
      <c r="L1080" s="6" t="str">
        <f>OBV!H1080</f>
        <v>CONFIRMED BULLISH</v>
      </c>
    </row>
    <row r="1081" spans="1:12" ht="13.5" x14ac:dyDescent="0.25">
      <c r="A1081" s="3">
        <f>RSI!A1081</f>
        <v>43580</v>
      </c>
      <c r="B1081" s="2">
        <f>RSI!B1081</f>
        <v>8.6470000000000002</v>
      </c>
      <c r="C1081" s="2">
        <f>RSI!I1081</f>
        <v>60.908296472522672</v>
      </c>
      <c r="D1081" s="2">
        <f>MACD!E1081</f>
        <v>-0.18615632341436772</v>
      </c>
      <c r="E1081" s="2">
        <f>MACD!F1081</f>
        <v>-0.12738166410231624</v>
      </c>
      <c r="F1081" s="2">
        <f>'Moving Avg'!D1081</f>
        <v>8.4968000000000004</v>
      </c>
      <c r="G1081" s="2">
        <f>'Moving Avg'!F1081</f>
        <v>8.3496000000000006</v>
      </c>
      <c r="H1081" s="2">
        <f>'Moving Avg'!G1081</f>
        <v>8.7141199999999994</v>
      </c>
      <c r="I1081" s="2">
        <f>'Moving Avg'!H1081</f>
        <v>10.333364999999997</v>
      </c>
      <c r="J1081" s="6" t="str">
        <f>OBV!F1081</f>
        <v>BEARISH</v>
      </c>
      <c r="K1081" s="6" t="str">
        <f>OBV!G1081</f>
        <v>NEUTRAL</v>
      </c>
      <c r="L1081" s="6" t="str">
        <f>OBV!H1081</f>
        <v>BEARISH DIVERGENCE</v>
      </c>
    </row>
    <row r="1082" spans="1:12" ht="13.5" x14ac:dyDescent="0.25">
      <c r="A1082" s="3">
        <f>RSI!A1082</f>
        <v>43581</v>
      </c>
      <c r="B1082" s="2">
        <f>RSI!B1082</f>
        <v>8.8170000000000002</v>
      </c>
      <c r="C1082" s="2">
        <f>RSI!I1082</f>
        <v>68.184647074263779</v>
      </c>
      <c r="D1082" s="2">
        <f>MACD!E1082</f>
        <v>-0.19727390534963796</v>
      </c>
      <c r="E1082" s="2">
        <f>MACD!F1082</f>
        <v>-0.14136011235178059</v>
      </c>
      <c r="F1082" s="2">
        <f>'Moving Avg'!D1082</f>
        <v>8.5849999999999991</v>
      </c>
      <c r="G1082" s="2">
        <f>'Moving Avg'!F1082</f>
        <v>8.3742000000000019</v>
      </c>
      <c r="H1082" s="2">
        <f>'Moving Avg'!G1082</f>
        <v>8.6926999999999985</v>
      </c>
      <c r="I1082" s="2">
        <f>'Moving Avg'!H1082</f>
        <v>10.320729999999999</v>
      </c>
      <c r="J1082" s="6" t="str">
        <f>OBV!F1082</f>
        <v>BULLISH</v>
      </c>
      <c r="K1082" s="6" t="str">
        <f>OBV!G1082</f>
        <v>NEUTRAL</v>
      </c>
      <c r="L1082" s="6" t="str">
        <f>OBV!H1082</f>
        <v>CONFIRMED BULLISH</v>
      </c>
    </row>
    <row r="1083" spans="1:12" ht="13.5" x14ac:dyDescent="0.25">
      <c r="A1083" s="3">
        <f>RSI!A1083</f>
        <v>43584</v>
      </c>
      <c r="B1083" s="2">
        <f>RSI!B1083</f>
        <v>8.5579999999999998</v>
      </c>
      <c r="C1083" s="2">
        <f>RSI!I1083</f>
        <v>52.232887893082093</v>
      </c>
      <c r="D1083" s="2">
        <f>MACD!E1083</f>
        <v>-0.18950820566531057</v>
      </c>
      <c r="E1083" s="2">
        <f>MACD!F1083</f>
        <v>-0.15098973101448659</v>
      </c>
      <c r="F1083" s="2">
        <f>'Moving Avg'!D1083</f>
        <v>8.6140000000000008</v>
      </c>
      <c r="G1083" s="2">
        <f>'Moving Avg'!F1083</f>
        <v>8.3858500000000014</v>
      </c>
      <c r="H1083" s="2">
        <f>'Moving Avg'!G1083</f>
        <v>8.6661000000000001</v>
      </c>
      <c r="I1083" s="2">
        <f>'Moving Avg'!H1083</f>
        <v>10.305569999999998</v>
      </c>
      <c r="J1083" s="6" t="str">
        <f>OBV!F1083</f>
        <v>BEARISH</v>
      </c>
      <c r="K1083" s="6" t="str">
        <f>OBV!G1083</f>
        <v>STRONG</v>
      </c>
      <c r="L1083" s="6" t="str">
        <f>OBV!H1083</f>
        <v>BEARISH DIVERGENCE</v>
      </c>
    </row>
    <row r="1084" spans="1:12" ht="13.5" x14ac:dyDescent="0.25">
      <c r="A1084" s="3">
        <f>RSI!A1084</f>
        <v>43585</v>
      </c>
      <c r="B1084" s="2">
        <f>RSI!B1084</f>
        <v>8.35</v>
      </c>
      <c r="C1084" s="2">
        <f>RSI!I1084</f>
        <v>43.44288697730569</v>
      </c>
      <c r="D1084" s="2">
        <f>MACD!E1084</f>
        <v>-0.16786262094778515</v>
      </c>
      <c r="E1084" s="2">
        <f>MACD!F1084</f>
        <v>-0.15436430900114631</v>
      </c>
      <c r="F1084" s="2">
        <f>'Moving Avg'!D1084</f>
        <v>8.6037999999999997</v>
      </c>
      <c r="G1084" s="2">
        <f>'Moving Avg'!F1084</f>
        <v>8.3873999999999995</v>
      </c>
      <c r="H1084" s="2">
        <f>'Moving Avg'!G1084</f>
        <v>8.6412600000000008</v>
      </c>
      <c r="I1084" s="2">
        <f>'Moving Avg'!H1084</f>
        <v>10.289969999999999</v>
      </c>
      <c r="J1084" s="6" t="str">
        <f>OBV!F1084</f>
        <v>BEARISH</v>
      </c>
      <c r="K1084" s="6" t="str">
        <f>OBV!G1084</f>
        <v>NEUTRAL</v>
      </c>
      <c r="L1084" s="6" t="str">
        <f>OBV!H1084</f>
        <v>CONFIRMED BEARISH</v>
      </c>
    </row>
    <row r="1085" spans="1:12" ht="13.5" x14ac:dyDescent="0.25">
      <c r="A1085" s="3">
        <f>RSI!A1085</f>
        <v>43587</v>
      </c>
      <c r="B1085" s="2">
        <f>RSI!B1085</f>
        <v>8.2870000000000008</v>
      </c>
      <c r="C1085" s="2">
        <f>RSI!I1085</f>
        <v>41.182318964390078</v>
      </c>
      <c r="D1085" s="2">
        <f>MACD!E1085</f>
        <v>-0.14595952612980412</v>
      </c>
      <c r="E1085" s="2">
        <f>MACD!F1085</f>
        <v>-0.15268335242687786</v>
      </c>
      <c r="F1085" s="2">
        <f>'Moving Avg'!D1085</f>
        <v>8.5318000000000005</v>
      </c>
      <c r="G1085" s="2">
        <f>'Moving Avg'!F1085</f>
        <v>8.3857999999999997</v>
      </c>
      <c r="H1085" s="2">
        <f>'Moving Avg'!G1085</f>
        <v>8.6151599999999977</v>
      </c>
      <c r="I1085" s="2">
        <f>'Moving Avg'!H1085</f>
        <v>10.274054999999997</v>
      </c>
      <c r="J1085" s="6" t="str">
        <f>OBV!F1085</f>
        <v>BEARISH</v>
      </c>
      <c r="K1085" s="6" t="str">
        <f>OBV!G1085</f>
        <v>STRONG</v>
      </c>
      <c r="L1085" s="6" t="str">
        <f>OBV!H1085</f>
        <v>CONFIRMED BEARISH</v>
      </c>
    </row>
    <row r="1086" spans="1:12" ht="13.5" x14ac:dyDescent="0.25">
      <c r="A1086" s="3">
        <f>RSI!A1086</f>
        <v>43588</v>
      </c>
      <c r="B1086" s="2">
        <f>RSI!B1086</f>
        <v>8.1300000000000008</v>
      </c>
      <c r="C1086" s="2">
        <f>RSI!I1086</f>
        <v>36.135917761602222</v>
      </c>
      <c r="D1086" s="2">
        <f>MACD!E1086</f>
        <v>-0.11349459969258646</v>
      </c>
      <c r="E1086" s="2">
        <f>MACD!F1086</f>
        <v>-0.1448456018800196</v>
      </c>
      <c r="F1086" s="2">
        <f>'Moving Avg'!D1086</f>
        <v>8.4283999999999999</v>
      </c>
      <c r="G1086" s="2">
        <f>'Moving Avg'!F1086</f>
        <v>8.3826499999999999</v>
      </c>
      <c r="H1086" s="2">
        <f>'Moving Avg'!G1086</f>
        <v>8.5886999999999993</v>
      </c>
      <c r="I1086" s="2">
        <f>'Moving Avg'!H1086</f>
        <v>10.257354999999997</v>
      </c>
      <c r="J1086" s="6" t="str">
        <f>OBV!F1086</f>
        <v>BEARISH</v>
      </c>
      <c r="K1086" s="6" t="str">
        <f>OBV!G1086</f>
        <v>STRONG</v>
      </c>
      <c r="L1086" s="6" t="str">
        <f>OBV!H1086</f>
        <v>CONFIRMED BEARISH</v>
      </c>
    </row>
    <row r="1087" spans="1:12" ht="13.5" x14ac:dyDescent="0.25">
      <c r="A1087" s="3">
        <f>RSI!A1087</f>
        <v>43591</v>
      </c>
      <c r="B1087" s="2">
        <f>RSI!B1087</f>
        <v>8.3439999999999994</v>
      </c>
      <c r="C1087" s="2">
        <f>RSI!I1087</f>
        <v>45.872143042942227</v>
      </c>
      <c r="D1087" s="2">
        <f>MACD!E1087</f>
        <v>-9.9814163313654447E-2</v>
      </c>
      <c r="E1087" s="2">
        <f>MACD!F1087</f>
        <v>-0.13583931416674658</v>
      </c>
      <c r="F1087" s="2">
        <f>'Moving Avg'!D1087</f>
        <v>8.3338000000000001</v>
      </c>
      <c r="G1087" s="2">
        <f>'Moving Avg'!F1087</f>
        <v>8.3902000000000001</v>
      </c>
      <c r="H1087" s="2">
        <f>'Moving Avg'!G1087</f>
        <v>8.5721799999999995</v>
      </c>
      <c r="I1087" s="2">
        <f>'Moving Avg'!H1087</f>
        <v>10.241724999999997</v>
      </c>
      <c r="J1087" s="6" t="str">
        <f>OBV!F1087</f>
        <v>BEARISH</v>
      </c>
      <c r="K1087" s="6" t="str">
        <f>OBV!G1087</f>
        <v>STRONG</v>
      </c>
      <c r="L1087" s="6" t="str">
        <f>OBV!H1087</f>
        <v>CONFIRMED BEARISH</v>
      </c>
    </row>
    <row r="1088" spans="1:12" ht="13.5" x14ac:dyDescent="0.25">
      <c r="A1088" s="3">
        <f>RSI!A1088</f>
        <v>43592</v>
      </c>
      <c r="B1088" s="2">
        <f>RSI!B1088</f>
        <v>8.3439999999999994</v>
      </c>
      <c r="C1088" s="2">
        <f>RSI!I1088</f>
        <v>45.872143042942227</v>
      </c>
      <c r="D1088" s="2">
        <f>MACD!E1088</f>
        <v>-8.1901409303794637E-2</v>
      </c>
      <c r="E1088" s="2">
        <f>MACD!F1088</f>
        <v>-0.12505173319415619</v>
      </c>
      <c r="F1088" s="2">
        <f>'Moving Avg'!D1088</f>
        <v>8.2910000000000004</v>
      </c>
      <c r="G1088" s="2">
        <f>'Moving Avg'!F1088</f>
        <v>8.3980499999999996</v>
      </c>
      <c r="H1088" s="2">
        <f>'Moving Avg'!G1088</f>
        <v>8.5556599999999978</v>
      </c>
      <c r="I1088" s="2">
        <f>'Moving Avg'!H1088</f>
        <v>10.226094999999997</v>
      </c>
      <c r="J1088" s="6" t="str">
        <f>OBV!F1088</f>
        <v>BEARISH</v>
      </c>
      <c r="K1088" s="6" t="str">
        <f>OBV!G1088</f>
        <v>STRONG</v>
      </c>
      <c r="L1088" s="6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8.3439999999999994</v>
      </c>
      <c r="C1089" s="2">
        <f>RSI!I1089</f>
        <v>45.872143042942227</v>
      </c>
      <c r="D1089" s="2">
        <f>MACD!E1089</f>
        <v>-6.79936799877634E-2</v>
      </c>
      <c r="E1089" s="2">
        <f>MACD!F1089</f>
        <v>-0.11364012255287764</v>
      </c>
      <c r="F1089" s="2">
        <f>'Moving Avg'!D1089</f>
        <v>8.2898000000000014</v>
      </c>
      <c r="G1089" s="2">
        <f>'Moving Avg'!F1089</f>
        <v>8.405899999999999</v>
      </c>
      <c r="H1089" s="2">
        <f>'Moving Avg'!G1089</f>
        <v>8.5397800000000004</v>
      </c>
      <c r="I1089" s="2">
        <f>'Moving Avg'!H1089</f>
        <v>10.210464999999997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</row>
    <row r="1090" spans="1:12" ht="13.5" x14ac:dyDescent="0.25">
      <c r="A1090" s="3">
        <f>RSI!A1090</f>
        <v>43594</v>
      </c>
      <c r="B1090" s="2">
        <f>RSI!B1090</f>
        <v>8.0980000000000008</v>
      </c>
      <c r="C1090" s="2">
        <f>RSI!I1090</f>
        <v>37.63461664760846</v>
      </c>
      <c r="D1090" s="2">
        <f>MACD!E1090</f>
        <v>3.9549460442955819E-4</v>
      </c>
      <c r="E1090" s="2">
        <f>MACD!F1090</f>
        <v>-9.0832999121416208E-2</v>
      </c>
      <c r="F1090" s="2">
        <f>'Moving Avg'!D1090</f>
        <v>8.2519999999999989</v>
      </c>
      <c r="G1090" s="2">
        <f>'Moving Avg'!F1090</f>
        <v>8.4014500000000005</v>
      </c>
      <c r="H1090" s="2">
        <f>'Moving Avg'!G1090</f>
        <v>8.5135599999999982</v>
      </c>
      <c r="I1090" s="2">
        <f>'Moving Avg'!H1090</f>
        <v>10.194014999999997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</row>
    <row r="1091" spans="1:12" ht="13.5" x14ac:dyDescent="0.25">
      <c r="A1091" s="3">
        <f>RSI!A1091</f>
        <v>43595</v>
      </c>
      <c r="B1091" s="2">
        <f>RSI!B1091</f>
        <v>7.859</v>
      </c>
      <c r="C1091" s="2">
        <f>RSI!I1091</f>
        <v>31.682000674008421</v>
      </c>
      <c r="D1091" s="2">
        <f>MACD!E1091</f>
        <v>7.793236364840439E-2</v>
      </c>
      <c r="E1091" s="2">
        <f>MACD!F1091</f>
        <v>-5.7079926567452088E-2</v>
      </c>
      <c r="F1091" s="2">
        <f>'Moving Avg'!D1091</f>
        <v>8.1977999999999991</v>
      </c>
      <c r="G1091" s="2">
        <f>'Moving Avg'!F1091</f>
        <v>8.3752999999999993</v>
      </c>
      <c r="H1091" s="2">
        <f>'Moving Avg'!G1091</f>
        <v>8.4825599999999977</v>
      </c>
      <c r="I1091" s="2">
        <f>'Moving Avg'!H1091</f>
        <v>10.176369999999997</v>
      </c>
      <c r="J1091" s="6" t="str">
        <f>OBV!F1091</f>
        <v>BEARISH</v>
      </c>
      <c r="K1091" s="6" t="str">
        <f>OBV!G1091</f>
        <v>NEUTRAL</v>
      </c>
      <c r="L1091" s="6" t="str">
        <f>OBV!H1091</f>
        <v>CONFIRMED BEARISH</v>
      </c>
    </row>
    <row r="1092" spans="1:12" ht="13.5" x14ac:dyDescent="0.25">
      <c r="A1092" s="3">
        <f>RSI!A1092</f>
        <v>43598</v>
      </c>
      <c r="B1092" s="2">
        <f>RSI!B1092</f>
        <v>8.0289999999999999</v>
      </c>
      <c r="C1092" s="2">
        <f>RSI!I1092</f>
        <v>39.064849272633055</v>
      </c>
      <c r="D1092" s="2">
        <f>MACD!E1092</f>
        <v>0.16033381530794699</v>
      </c>
      <c r="E1092" s="2">
        <f>MACD!F1092</f>
        <v>-1.3597178192372272E-2</v>
      </c>
      <c r="F1092" s="2">
        <f>'Moving Avg'!D1092</f>
        <v>8.134800000000002</v>
      </c>
      <c r="G1092" s="2">
        <f>'Moving Avg'!F1092</f>
        <v>8.3576499999999996</v>
      </c>
      <c r="H1092" s="2">
        <f>'Moving Avg'!G1092</f>
        <v>8.454959999999998</v>
      </c>
      <c r="I1092" s="2">
        <f>'Moving Avg'!H1092</f>
        <v>10.159574999999997</v>
      </c>
      <c r="J1092" s="6" t="str">
        <f>OBV!F1092</f>
        <v>BEARISH</v>
      </c>
      <c r="K1092" s="6" t="str">
        <f>OBV!G1092</f>
        <v>NEUTRAL</v>
      </c>
      <c r="L1092" s="6" t="str">
        <f>OBV!H1092</f>
        <v>CONFIRMED BEARISH</v>
      </c>
    </row>
    <row r="1093" spans="1:12" ht="13.5" x14ac:dyDescent="0.25">
      <c r="A1093" s="3">
        <f>RSI!A1093</f>
        <v>43599</v>
      </c>
      <c r="B1093" s="2">
        <f>RSI!B1093</f>
        <v>8.1110000000000007</v>
      </c>
      <c r="C1093" s="2">
        <f>RSI!I1093</f>
        <v>42.303667995688947</v>
      </c>
      <c r="D1093" s="2">
        <f>MACD!E1093</f>
        <v>0.18612602027986291</v>
      </c>
      <c r="E1093" s="2">
        <f>MACD!F1093</f>
        <v>2.6347461502074766E-2</v>
      </c>
      <c r="F1093" s="2">
        <f>'Moving Avg'!D1093</f>
        <v>8.0882000000000005</v>
      </c>
      <c r="G1093" s="2">
        <f>'Moving Avg'!F1093</f>
        <v>8.3440999999999992</v>
      </c>
      <c r="H1093" s="2">
        <f>'Moving Avg'!G1093</f>
        <v>8.4344199999999994</v>
      </c>
      <c r="I1093" s="2">
        <f>'Moving Avg'!H1093</f>
        <v>10.143219999999996</v>
      </c>
      <c r="J1093" s="6" t="str">
        <f>OBV!F1093</f>
        <v>BULLISH</v>
      </c>
      <c r="K1093" s="6" t="str">
        <f>OBV!G1093</f>
        <v>NEUTRAL</v>
      </c>
      <c r="L1093" s="6" t="str">
        <f>OBV!H1093</f>
        <v>BULLISH DIVERGENCE</v>
      </c>
    </row>
    <row r="1094" spans="1:12" ht="13.5" x14ac:dyDescent="0.25">
      <c r="A1094" s="3">
        <f>RSI!A1094</f>
        <v>43600</v>
      </c>
      <c r="B1094" s="2">
        <f>RSI!B1094</f>
        <v>7.8719999999999999</v>
      </c>
      <c r="C1094" s="2">
        <f>RSI!I1094</f>
        <v>36.255051974469239</v>
      </c>
      <c r="D1094" s="2">
        <f>MACD!E1094</f>
        <v>0.19501021482732028</v>
      </c>
      <c r="E1094" s="2">
        <f>MACD!F1094</f>
        <v>6.0080012167123872E-2</v>
      </c>
      <c r="F1094" s="2">
        <f>'Moving Avg'!D1094</f>
        <v>7.9938000000000002</v>
      </c>
      <c r="G1094" s="2">
        <f>'Moving Avg'!F1094</f>
        <v>8.3185999999999982</v>
      </c>
      <c r="H1094" s="2">
        <f>'Moving Avg'!G1094</f>
        <v>8.4090999999999987</v>
      </c>
      <c r="I1094" s="2">
        <f>'Moving Avg'!H1094</f>
        <v>10.125669999999998</v>
      </c>
      <c r="J1094" s="6" t="str">
        <f>OBV!F1094</f>
        <v>BEARISH</v>
      </c>
      <c r="K1094" s="6" t="str">
        <f>OBV!G1094</f>
        <v>NEUTRAL</v>
      </c>
      <c r="L1094" s="6" t="str">
        <f>OBV!H1094</f>
        <v>CONFIRMED BEARISH</v>
      </c>
    </row>
    <row r="1095" spans="1:12" ht="13.5" x14ac:dyDescent="0.25">
      <c r="A1095" s="3">
        <f>RSI!A1095</f>
        <v>43601</v>
      </c>
      <c r="B1095" s="2">
        <f>RSI!B1095</f>
        <v>7.9409999999999998</v>
      </c>
      <c r="C1095" s="2">
        <f>RSI!I1095</f>
        <v>38.96817938442215</v>
      </c>
      <c r="D1095" s="2">
        <f>MACD!E1095</f>
        <v>0.19039230212430347</v>
      </c>
      <c r="E1095" s="2">
        <f>MACD!F1095</f>
        <v>8.6142470158559803E-2</v>
      </c>
      <c r="F1095" s="2">
        <f>'Moving Avg'!D1095</f>
        <v>7.9624000000000006</v>
      </c>
      <c r="G1095" s="2">
        <f>'Moving Avg'!F1095</f>
        <v>8.2972000000000001</v>
      </c>
      <c r="H1095" s="2">
        <f>'Moving Avg'!G1095</f>
        <v>8.3851599999999991</v>
      </c>
      <c r="I1095" s="2">
        <f>'Moving Avg'!H1095</f>
        <v>10.108119999999998</v>
      </c>
      <c r="J1095" s="6" t="str">
        <f>OBV!F1095</f>
        <v>BULLISH</v>
      </c>
      <c r="K1095" s="6" t="str">
        <f>OBV!G1095</f>
        <v>NEUTRAL</v>
      </c>
      <c r="L1095" s="6" t="str">
        <f>OBV!H1095</f>
        <v>BULLISH DIVERGENCE</v>
      </c>
    </row>
    <row r="1096" spans="1:12" ht="13.5" x14ac:dyDescent="0.25">
      <c r="A1096" s="3">
        <f>RSI!A1096</f>
        <v>43602</v>
      </c>
      <c r="B1096" s="2">
        <f>RSI!B1096</f>
        <v>8.1929999999999996</v>
      </c>
      <c r="C1096" s="2">
        <f>RSI!I1096</f>
        <v>47.719960685458801</v>
      </c>
      <c r="D1096" s="2">
        <f>MACD!E1096</f>
        <v>0.14572707362907167</v>
      </c>
      <c r="E1096" s="2">
        <f>MACD!F1096</f>
        <v>9.8059390852662173E-2</v>
      </c>
      <c r="F1096" s="2">
        <f>'Moving Avg'!D1096</f>
        <v>8.0291999999999994</v>
      </c>
      <c r="G1096" s="2">
        <f>'Moving Avg'!F1096</f>
        <v>8.2880499999999984</v>
      </c>
      <c r="H1096" s="2">
        <f>'Moving Avg'!G1096</f>
        <v>8.3662600000000005</v>
      </c>
      <c r="I1096" s="2">
        <f>'Moving Avg'!H1096</f>
        <v>10.091734999999998</v>
      </c>
      <c r="J1096" s="6" t="str">
        <f>OBV!F1096</f>
        <v>BULLISH</v>
      </c>
      <c r="K1096" s="6" t="str">
        <f>OBV!G1096</f>
        <v>WEAK</v>
      </c>
      <c r="L1096" s="6" t="str">
        <f>OBV!H1096</f>
        <v>CONFIRMED BULLISH</v>
      </c>
    </row>
    <row r="1097" spans="1:12" ht="13.5" x14ac:dyDescent="0.25">
      <c r="A1097" s="3">
        <f>RSI!A1097</f>
        <v>43605</v>
      </c>
      <c r="B1097" s="2">
        <f>RSI!B1097</f>
        <v>8.1929999999999996</v>
      </c>
      <c r="C1097" s="2">
        <f>RSI!I1097</f>
        <v>47.719960685458794</v>
      </c>
      <c r="D1097" s="2">
        <f>MACD!E1097</f>
        <v>0.14127736955298786</v>
      </c>
      <c r="E1097" s="2">
        <f>MACD!F1097</f>
        <v>0.10670298659272731</v>
      </c>
      <c r="F1097" s="2">
        <f>'Moving Avg'!D1097</f>
        <v>8.0619999999999994</v>
      </c>
      <c r="G1097" s="2">
        <f>'Moving Avg'!F1097</f>
        <v>8.2789000000000001</v>
      </c>
      <c r="H1097" s="2">
        <f>'Moving Avg'!G1097</f>
        <v>8.3473600000000001</v>
      </c>
      <c r="I1097" s="2">
        <f>'Moving Avg'!H1097</f>
        <v>10.075349999999997</v>
      </c>
      <c r="J1097" s="6" t="str">
        <f>OBV!F1097</f>
        <v>BULLISH</v>
      </c>
      <c r="K1097" s="6" t="str">
        <f>OBV!G1097</f>
        <v>WEAK</v>
      </c>
      <c r="L1097" s="6" t="str">
        <f>OBV!H1097</f>
        <v>CONFIRMED BULLISH</v>
      </c>
    </row>
    <row r="1098" spans="1:12" ht="13.5" x14ac:dyDescent="0.25">
      <c r="A1098" s="3">
        <f>RSI!A1098</f>
        <v>43606</v>
      </c>
      <c r="B1098" s="2">
        <f>RSI!B1098</f>
        <v>8.35</v>
      </c>
      <c r="C1098" s="2">
        <f>RSI!I1098</f>
        <v>52.628228333141074</v>
      </c>
      <c r="D1098" s="2">
        <f>MACD!E1098</f>
        <v>0.12627230374348564</v>
      </c>
      <c r="E1098" s="2">
        <f>MACD!F1098</f>
        <v>0.11061685002287898</v>
      </c>
      <c r="F1098" s="2">
        <f>'Moving Avg'!D1098</f>
        <v>8.1097999999999999</v>
      </c>
      <c r="G1098" s="2">
        <f>'Moving Avg'!F1098</f>
        <v>8.2757499999999986</v>
      </c>
      <c r="H1098" s="2">
        <f>'Moving Avg'!G1098</f>
        <v>8.3366399999999992</v>
      </c>
      <c r="I1098" s="2">
        <f>'Moving Avg'!H1098</f>
        <v>10.059749999999996</v>
      </c>
      <c r="J1098" s="6" t="str">
        <f>OBV!F1098</f>
        <v>BULLISH</v>
      </c>
      <c r="K1098" s="6" t="str">
        <f>OBV!G1098</f>
        <v>WEAK</v>
      </c>
      <c r="L1098" s="6" t="str">
        <f>OBV!H1098</f>
        <v>CONFIRMED BULLISH</v>
      </c>
    </row>
    <row r="1099" spans="1:12" ht="13.5" x14ac:dyDescent="0.25">
      <c r="A1099" s="3">
        <f>RSI!A1099</f>
        <v>43607</v>
      </c>
      <c r="B1099" s="2">
        <f>RSI!B1099</f>
        <v>8.35</v>
      </c>
      <c r="C1099" s="2">
        <f>RSI!I1099</f>
        <v>52.628228333141081</v>
      </c>
      <c r="D1099" s="2">
        <f>MACD!E1099</f>
        <v>0.11300882137144441</v>
      </c>
      <c r="E1099" s="2">
        <f>MACD!F1099</f>
        <v>0.11109524429259207</v>
      </c>
      <c r="F1099" s="2">
        <f>'Moving Avg'!D1099</f>
        <v>8.2054000000000009</v>
      </c>
      <c r="G1099" s="2">
        <f>'Moving Avg'!F1099</f>
        <v>8.2731999999999992</v>
      </c>
      <c r="H1099" s="2">
        <f>'Moving Avg'!G1099</f>
        <v>8.3265400000000014</v>
      </c>
      <c r="I1099" s="2">
        <f>'Moving Avg'!H1099</f>
        <v>10.044149999999995</v>
      </c>
      <c r="J1099" s="6" t="str">
        <f>OBV!F1099</f>
        <v>BULLISH</v>
      </c>
      <c r="K1099" s="6" t="str">
        <f>OBV!G1099</f>
        <v>WEAK</v>
      </c>
      <c r="L1099" s="6" t="str">
        <f>OBV!H1099</f>
        <v>CONFIRMED BULLISH</v>
      </c>
    </row>
    <row r="1100" spans="1:12" ht="13.5" x14ac:dyDescent="0.25">
      <c r="A1100" s="3">
        <f>RSI!A1100</f>
        <v>43608</v>
      </c>
      <c r="B1100" s="2">
        <f>RSI!B1100</f>
        <v>8.2560000000000002</v>
      </c>
      <c r="C1100" s="2">
        <f>RSI!I1100</f>
        <v>49.407300286925462</v>
      </c>
      <c r="D1100" s="2">
        <f>MACD!E1100</f>
        <v>7.0377787360625277E-2</v>
      </c>
      <c r="E1100" s="2">
        <f>MACD!F1100</f>
        <v>0.10295175290619871</v>
      </c>
      <c r="F1100" s="2">
        <f>'Moving Avg'!D1100</f>
        <v>8.2683999999999997</v>
      </c>
      <c r="G1100" s="2">
        <f>'Moving Avg'!F1100</f>
        <v>8.2536500000000004</v>
      </c>
      <c r="H1100" s="2">
        <f>'Moving Avg'!G1100</f>
        <v>8.3145600000000019</v>
      </c>
      <c r="I1100" s="2">
        <f>'Moving Avg'!H1100</f>
        <v>10.028079999999996</v>
      </c>
      <c r="J1100" s="6" t="str">
        <f>OBV!F1100</f>
        <v>BULLISH</v>
      </c>
      <c r="K1100" s="6" t="str">
        <f>OBV!G1100</f>
        <v>NEUTRAL</v>
      </c>
      <c r="L1100" s="6" t="str">
        <f>OBV!H1100</f>
        <v>CONFIRMED BULLISH</v>
      </c>
    </row>
    <row r="1101" spans="1:12" ht="13.5" x14ac:dyDescent="0.25">
      <c r="A1101" s="3">
        <f>RSI!A1101</f>
        <v>43609</v>
      </c>
      <c r="B1101" s="2">
        <f>RSI!B1101</f>
        <v>8.407</v>
      </c>
      <c r="C1101" s="2">
        <f>RSI!I1101</f>
        <v>54.251004480847264</v>
      </c>
      <c r="D1101" s="2">
        <f>MACD!E1101</f>
        <v>-1.3579607233157986E-2</v>
      </c>
      <c r="E1101" s="2">
        <f>MACD!F1101</f>
        <v>7.9645480878327374E-2</v>
      </c>
      <c r="F1101" s="2">
        <f>'Moving Avg'!D1101</f>
        <v>8.3111999999999995</v>
      </c>
      <c r="G1101" s="2">
        <f>'Moving Avg'!F1101</f>
        <v>8.2416499999999999</v>
      </c>
      <c r="H1101" s="2">
        <f>'Moving Avg'!G1101</f>
        <v>8.3093799999999991</v>
      </c>
      <c r="I1101" s="2">
        <f>'Moving Avg'!H1101</f>
        <v>10.011879999999994</v>
      </c>
      <c r="J1101" s="6" t="str">
        <f>OBV!F1101</f>
        <v>BULLISH</v>
      </c>
      <c r="K1101" s="6" t="str">
        <f>OBV!G1101</f>
        <v>NEUTRAL</v>
      </c>
      <c r="L1101" s="6" t="str">
        <f>OBV!H1101</f>
        <v>CONFIRMED BULLISH</v>
      </c>
    </row>
    <row r="1102" spans="1:12" ht="13.5" x14ac:dyDescent="0.25">
      <c r="A1102" s="3">
        <f>RSI!A1102</f>
        <v>43612</v>
      </c>
      <c r="B1102" s="2">
        <f>RSI!B1102</f>
        <v>8.1929999999999996</v>
      </c>
      <c r="C1102" s="2">
        <f>RSI!I1102</f>
        <v>47.334466666633233</v>
      </c>
      <c r="D1102" s="2">
        <f>MACD!E1102</f>
        <v>-4.3442755621640572E-2</v>
      </c>
      <c r="E1102" s="2">
        <f>MACD!F1102</f>
        <v>5.5027833578333789E-2</v>
      </c>
      <c r="F1102" s="2">
        <f>'Moving Avg'!D1102</f>
        <v>8.3111999999999995</v>
      </c>
      <c r="G1102" s="2">
        <f>'Moving Avg'!F1102</f>
        <v>8.2104500000000016</v>
      </c>
      <c r="H1102" s="2">
        <f>'Moving Avg'!G1102</f>
        <v>8.2999200000000002</v>
      </c>
      <c r="I1102" s="2">
        <f>'Moving Avg'!H1102</f>
        <v>9.995464999999994</v>
      </c>
      <c r="J1102" s="6" t="str">
        <f>OBV!F1102</f>
        <v>BULLISH</v>
      </c>
      <c r="K1102" s="6" t="str">
        <f>OBV!G1102</f>
        <v>NEUTRAL</v>
      </c>
      <c r="L1102" s="6" t="str">
        <f>OBV!H1102</f>
        <v>NEUTRAL</v>
      </c>
    </row>
    <row r="1103" spans="1:12" ht="13.5" x14ac:dyDescent="0.25">
      <c r="A1103" s="3">
        <f>RSI!A1103</f>
        <v>43613</v>
      </c>
      <c r="B1103" s="2">
        <f>RSI!B1103</f>
        <v>8.4390000000000001</v>
      </c>
      <c r="C1103" s="2">
        <f>RSI!I1103</f>
        <v>54.513550542844612</v>
      </c>
      <c r="D1103" s="2">
        <f>MACD!E1103</f>
        <v>-7.382051854000693E-2</v>
      </c>
      <c r="E1103" s="2">
        <f>MACD!F1103</f>
        <v>2.9258163154665645E-2</v>
      </c>
      <c r="F1103" s="2">
        <f>'Moving Avg'!D1103</f>
        <v>8.3290000000000006</v>
      </c>
      <c r="G1103" s="2">
        <f>'Moving Avg'!F1103</f>
        <v>8.2044999999999995</v>
      </c>
      <c r="H1103" s="2">
        <f>'Moving Avg'!G1103</f>
        <v>8.2912200000000009</v>
      </c>
      <c r="I1103" s="2">
        <f>'Moving Avg'!H1103</f>
        <v>9.9796799999999948</v>
      </c>
      <c r="J1103" s="6" t="str">
        <f>OBV!F1103</f>
        <v>BULLISH</v>
      </c>
      <c r="K1103" s="6" t="str">
        <f>OBV!G1103</f>
        <v>NEUTRAL</v>
      </c>
      <c r="L1103" s="6" t="str">
        <f>OBV!H1103</f>
        <v>CONFIRMED BULLISH</v>
      </c>
    </row>
    <row r="1104" spans="1:12" ht="13.5" x14ac:dyDescent="0.25">
      <c r="A1104" s="3">
        <f>RSI!A1104</f>
        <v>43614</v>
      </c>
      <c r="B1104" s="2">
        <f>RSI!B1104</f>
        <v>8.1929999999999996</v>
      </c>
      <c r="C1104" s="2">
        <f>RSI!I1104</f>
        <v>47.535343360018963</v>
      </c>
      <c r="D1104" s="2">
        <f>MACD!E1104</f>
        <v>-0.1190644009570736</v>
      </c>
      <c r="E1104" s="2">
        <f>MACD!F1104</f>
        <v>-4.0634966768220496E-4</v>
      </c>
      <c r="F1104" s="2">
        <f>'Moving Avg'!D1104</f>
        <v>8.2975999999999992</v>
      </c>
      <c r="G1104" s="2">
        <f>'Moving Avg'!F1104</f>
        <v>8.1966500000000018</v>
      </c>
      <c r="H1104" s="2">
        <f>'Moving Avg'!G1104</f>
        <v>8.2824000000000009</v>
      </c>
      <c r="I1104" s="2">
        <f>'Moving Avg'!H1104</f>
        <v>9.9626649999999941</v>
      </c>
      <c r="J1104" s="6" t="str">
        <f>OBV!F1104</f>
        <v>BEARISH</v>
      </c>
      <c r="K1104" s="6" t="str">
        <f>OBV!G1104</f>
        <v>NEUTRAL</v>
      </c>
      <c r="L1104" s="6" t="str">
        <f>OBV!H1104</f>
        <v>CONFIRMED BEARISH</v>
      </c>
    </row>
    <row r="1105" spans="1:12" ht="13.5" x14ac:dyDescent="0.25">
      <c r="A1105" s="3">
        <f>RSI!A1105</f>
        <v>43615</v>
      </c>
      <c r="B1105" s="2">
        <f>RSI!B1105</f>
        <v>8.1929999999999996</v>
      </c>
      <c r="C1105" s="2">
        <f>RSI!I1105</f>
        <v>47.535343360018963</v>
      </c>
      <c r="D1105" s="2">
        <f>MACD!E1105</f>
        <v>-0.14619776295384135</v>
      </c>
      <c r="E1105" s="2">
        <f>MACD!F1105</f>
        <v>-2.9564632324914034E-2</v>
      </c>
      <c r="F1105" s="2">
        <f>'Moving Avg'!D1105</f>
        <v>8.2850000000000001</v>
      </c>
      <c r="G1105" s="2">
        <f>'Moving Avg'!F1105</f>
        <v>8.1919500000000021</v>
      </c>
      <c r="H1105" s="2">
        <f>'Moving Avg'!G1105</f>
        <v>8.2787400000000009</v>
      </c>
      <c r="I1105" s="2">
        <f>'Moving Avg'!H1105</f>
        <v>9.9462149999999951</v>
      </c>
      <c r="J1105" s="6" t="str">
        <f>OBV!F1105</f>
        <v>BULLISH</v>
      </c>
      <c r="K1105" s="6" t="str">
        <f>OBV!G1105</f>
        <v>NEUTRAL</v>
      </c>
      <c r="L1105" s="6" t="str">
        <f>OBV!H1105</f>
        <v>BULLISH DIVERGENCE</v>
      </c>
    </row>
    <row r="1106" spans="1:12" ht="13.5" x14ac:dyDescent="0.25">
      <c r="A1106" s="3">
        <f>RSI!A1106</f>
        <v>43616</v>
      </c>
      <c r="B1106" s="2">
        <f>RSI!B1106</f>
        <v>8.1929999999999996</v>
      </c>
      <c r="C1106" s="2">
        <f>RSI!I1106</f>
        <v>47.535343360018956</v>
      </c>
      <c r="D1106" s="2">
        <f>MACD!E1106</f>
        <v>-0.12989258773246171</v>
      </c>
      <c r="E1106" s="2">
        <f>MACD!F1106</f>
        <v>-4.9630223406423576E-2</v>
      </c>
      <c r="F1106" s="2">
        <f>'Moving Avg'!D1106</f>
        <v>8.2421999999999986</v>
      </c>
      <c r="G1106" s="2">
        <f>'Moving Avg'!F1106</f>
        <v>8.1951000000000001</v>
      </c>
      <c r="H1106" s="2">
        <f>'Moving Avg'!G1106</f>
        <v>8.2799999999999976</v>
      </c>
      <c r="I1106" s="2">
        <f>'Moving Avg'!H1106</f>
        <v>9.9297999999999949</v>
      </c>
      <c r="J1106" s="6" t="str">
        <f>OBV!F1106</f>
        <v>BEARISH</v>
      </c>
      <c r="K1106" s="6" t="str">
        <f>OBV!G1106</f>
        <v>NEUTRAL</v>
      </c>
      <c r="L1106" s="6" t="str">
        <f>OBV!H1106</f>
        <v>CONFIRMED BEARISH</v>
      </c>
    </row>
    <row r="1107" spans="1:12" ht="13.5" x14ac:dyDescent="0.25">
      <c r="A1107" s="3">
        <f>RSI!A1107</f>
        <v>43619</v>
      </c>
      <c r="B1107" s="2">
        <f>RSI!B1107</f>
        <v>8.1929999999999996</v>
      </c>
      <c r="C1107" s="2">
        <f>RSI!I1107</f>
        <v>47.535343360018956</v>
      </c>
      <c r="D1107" s="2">
        <f>MACD!E1107</f>
        <v>-0.11563762039112468</v>
      </c>
      <c r="E1107" s="2">
        <f>MACD!F1107</f>
        <v>-6.2831702803363809E-2</v>
      </c>
      <c r="F1107" s="2">
        <f>'Moving Avg'!D1107</f>
        <v>8.2421999999999986</v>
      </c>
      <c r="G1107" s="2">
        <f>'Moving Avg'!F1107</f>
        <v>8.1875500000000017</v>
      </c>
      <c r="H1107" s="2">
        <f>'Moving Avg'!G1107</f>
        <v>8.2860599999999973</v>
      </c>
      <c r="I1107" s="2">
        <f>'Moving Avg'!H1107</f>
        <v>9.9134799999999963</v>
      </c>
      <c r="J1107" s="6" t="str">
        <f>OBV!F1107</f>
        <v>BULLISH</v>
      </c>
      <c r="K1107" s="6" t="str">
        <f>OBV!G1107</f>
        <v>NEUTRAL</v>
      </c>
      <c r="L1107" s="6" t="str">
        <f>OBV!H1107</f>
        <v>NEUTRAL</v>
      </c>
    </row>
    <row r="1108" spans="1:12" ht="13.5" x14ac:dyDescent="0.25">
      <c r="A1108" s="3">
        <f>RSI!A1108</f>
        <v>43623</v>
      </c>
      <c r="B1108" s="2">
        <f>RSI!B1108</f>
        <v>8.4390000000000001</v>
      </c>
      <c r="C1108" s="2">
        <f>RSI!I1108</f>
        <v>55.241739404730367</v>
      </c>
      <c r="D1108" s="2">
        <f>MACD!E1108</f>
        <v>-9.7219767113539746E-2</v>
      </c>
      <c r="E1108" s="2">
        <f>MACD!F1108</f>
        <v>-6.9709315665399008E-2</v>
      </c>
      <c r="F1108" s="2">
        <f>'Moving Avg'!D1108</f>
        <v>8.2422000000000004</v>
      </c>
      <c r="G1108" s="2">
        <f>'Moving Avg'!F1108</f>
        <v>8.1923000000000012</v>
      </c>
      <c r="H1108" s="2">
        <f>'Moving Avg'!G1108</f>
        <v>8.2929999999999993</v>
      </c>
      <c r="I1108" s="2">
        <f>'Moving Avg'!H1108</f>
        <v>9.898324999999998</v>
      </c>
      <c r="J1108" s="6" t="str">
        <f>OBV!F1108</f>
        <v>BEARISH</v>
      </c>
      <c r="K1108" s="6" t="str">
        <f>OBV!G1108</f>
        <v>NEUTRAL</v>
      </c>
      <c r="L1108" s="6" t="str">
        <f>OBV!H1108</f>
        <v>NEUTRAL</v>
      </c>
    </row>
    <row r="1109" spans="1:12" ht="13.5" x14ac:dyDescent="0.25">
      <c r="A1109" s="3">
        <f>RSI!A1109</f>
        <v>43626</v>
      </c>
      <c r="B1109" s="2">
        <f>RSI!B1109</f>
        <v>8.5709999999999997</v>
      </c>
      <c r="C1109" s="2">
        <f>RSI!I1109</f>
        <v>58.743603513070617</v>
      </c>
      <c r="D1109" s="2">
        <f>MACD!E1109</f>
        <v>-9.2473930305020602E-2</v>
      </c>
      <c r="E1109" s="2">
        <f>MACD!F1109</f>
        <v>-7.4262238593323329E-2</v>
      </c>
      <c r="F1109" s="2">
        <f>'Moving Avg'!D1109</f>
        <v>8.3178000000000001</v>
      </c>
      <c r="G1109" s="2">
        <f>'Moving Avg'!F1109</f>
        <v>8.2036499999999997</v>
      </c>
      <c r="H1109" s="2">
        <f>'Moving Avg'!G1109</f>
        <v>8.2977799999999995</v>
      </c>
      <c r="I1109" s="2">
        <f>'Moving Avg'!H1109</f>
        <v>9.8838299999999961</v>
      </c>
      <c r="J1109" s="6" t="str">
        <f>OBV!F1109</f>
        <v>BULLISH</v>
      </c>
      <c r="K1109" s="6" t="str">
        <f>OBV!G1109</f>
        <v>NEUTRAL</v>
      </c>
      <c r="L1109" s="6" t="str">
        <f>OBV!H1109</f>
        <v>CONFIRMED BULLISH</v>
      </c>
    </row>
    <row r="1110" spans="1:12" ht="13.5" x14ac:dyDescent="0.25">
      <c r="A1110" s="3">
        <f>RSI!A1110</f>
        <v>43627</v>
      </c>
      <c r="B1110" s="2">
        <f>RSI!B1110</f>
        <v>8.5709999999999997</v>
      </c>
      <c r="C1110" s="2">
        <f>RSI!I1110</f>
        <v>58.743603513070624</v>
      </c>
      <c r="D1110" s="2">
        <f>MACD!E1110</f>
        <v>-0.10468190510968434</v>
      </c>
      <c r="E1110" s="2">
        <f>MACD!F1110</f>
        <v>-8.0346171896595542E-2</v>
      </c>
      <c r="F1110" s="2">
        <f>'Moving Avg'!D1110</f>
        <v>8.3933999999999997</v>
      </c>
      <c r="G1110" s="2">
        <f>'Moving Avg'!F1110</f>
        <v>8.2272999999999996</v>
      </c>
      <c r="H1110" s="2">
        <f>'Moving Avg'!G1110</f>
        <v>8.302699999999998</v>
      </c>
      <c r="I1110" s="2">
        <f>'Moving Avg'!H1110</f>
        <v>9.8693349999999977</v>
      </c>
      <c r="J1110" s="6" t="str">
        <f>OBV!F1110</f>
        <v>BULLISH</v>
      </c>
      <c r="K1110" s="6" t="str">
        <f>OBV!G1110</f>
        <v>NEUTRAL</v>
      </c>
      <c r="L1110" s="6" t="str">
        <f>OBV!H1110</f>
        <v>CONFIRMED BULLISH</v>
      </c>
    </row>
    <row r="1111" spans="1:12" ht="13.5" x14ac:dyDescent="0.25">
      <c r="A1111" s="3">
        <f>RSI!A1111</f>
        <v>43628</v>
      </c>
      <c r="B1111" s="2">
        <f>RSI!B1111</f>
        <v>8.6029999999999998</v>
      </c>
      <c r="C1111" s="2">
        <f>RSI!I1111</f>
        <v>59.631603583690826</v>
      </c>
      <c r="D1111" s="2">
        <f>MACD!E1111</f>
        <v>-9.578294628017936E-2</v>
      </c>
      <c r="E1111" s="2">
        <f>MACD!F1111</f>
        <v>-8.3433526773312311E-2</v>
      </c>
      <c r="F1111" s="2">
        <f>'Moving Avg'!D1111</f>
        <v>8.4753999999999987</v>
      </c>
      <c r="G1111" s="2">
        <f>'Moving Avg'!F1111</f>
        <v>8.2645</v>
      </c>
      <c r="H1111" s="2">
        <f>'Moving Avg'!G1111</f>
        <v>8.3082600000000006</v>
      </c>
      <c r="I1111" s="2">
        <f>'Moving Avg'!H1111</f>
        <v>9.8551249999999975</v>
      </c>
      <c r="J1111" s="6" t="str">
        <f>OBV!F1111</f>
        <v>BULLISH</v>
      </c>
      <c r="K1111" s="6" t="str">
        <f>OBV!G1111</f>
        <v>WEAK</v>
      </c>
      <c r="L1111" s="6" t="str">
        <f>OBV!H1111</f>
        <v>CONFIRMED BULLISH</v>
      </c>
    </row>
    <row r="1112" spans="1:12" ht="13.5" x14ac:dyDescent="0.25">
      <c r="A1112" s="3">
        <f>RSI!A1112</f>
        <v>43629</v>
      </c>
      <c r="B1112" s="2">
        <f>RSI!B1112</f>
        <v>8.7289999999999992</v>
      </c>
      <c r="C1112" s="2">
        <f>RSI!I1112</f>
        <v>63.007867065904307</v>
      </c>
      <c r="D1112" s="2">
        <f>MACD!E1112</f>
        <v>-0.13220931248179113</v>
      </c>
      <c r="E1112" s="2">
        <f>MACD!F1112</f>
        <v>-9.3188683915008078E-2</v>
      </c>
      <c r="F1112" s="2">
        <f>'Moving Avg'!D1112</f>
        <v>8.5825999999999993</v>
      </c>
      <c r="G1112" s="2">
        <f>'Moving Avg'!F1112</f>
        <v>8.2994999999999983</v>
      </c>
      <c r="H1112" s="2">
        <f>'Moving Avg'!G1112</f>
        <v>8.3163400000000021</v>
      </c>
      <c r="I1112" s="2">
        <f>'Moving Avg'!H1112</f>
        <v>9.8422699999999956</v>
      </c>
      <c r="J1112" s="6" t="str">
        <f>OBV!F1112</f>
        <v>BULLISH</v>
      </c>
      <c r="K1112" s="6" t="str">
        <f>OBV!G1112</f>
        <v>WEAK</v>
      </c>
      <c r="L1112" s="6" t="str">
        <f>OBV!H1112</f>
        <v>CONFIRMED BULLISH</v>
      </c>
    </row>
    <row r="1113" spans="1:12" ht="13.5" x14ac:dyDescent="0.25">
      <c r="A1113" s="3">
        <f>RSI!A1113</f>
        <v>43630</v>
      </c>
      <c r="B1113" s="2">
        <f>RSI!B1113</f>
        <v>8.8670000000000009</v>
      </c>
      <c r="C1113" s="2">
        <f>RSI!I1113</f>
        <v>66.329402440834258</v>
      </c>
      <c r="D1113" s="2">
        <f>MACD!E1113</f>
        <v>-0.13772615993340231</v>
      </c>
      <c r="E1113" s="2">
        <f>MACD!F1113</f>
        <v>-0.10209617911868693</v>
      </c>
      <c r="F1113" s="2">
        <f>'Moving Avg'!D1113</f>
        <v>8.6681999999999988</v>
      </c>
      <c r="G1113" s="2">
        <f>'Moving Avg'!F1113</f>
        <v>8.3372999999999973</v>
      </c>
      <c r="H1113" s="2">
        <f>'Moving Avg'!G1113</f>
        <v>8.3271800000000002</v>
      </c>
      <c r="I1113" s="2">
        <f>'Moving Avg'!H1113</f>
        <v>9.8301049999999961</v>
      </c>
      <c r="J1113" s="6" t="str">
        <f>OBV!F1113</f>
        <v>BULLISH</v>
      </c>
      <c r="K1113" s="6" t="str">
        <f>OBV!G1113</f>
        <v>WEAK</v>
      </c>
      <c r="L1113" s="6" t="str">
        <f>OBV!H1113</f>
        <v>CONFIRMED BULLISH</v>
      </c>
    </row>
    <row r="1114" spans="1:12" ht="13.5" x14ac:dyDescent="0.25">
      <c r="A1114" s="3">
        <f>RSI!A1114</f>
        <v>43633</v>
      </c>
      <c r="B1114" s="2">
        <f>RSI!B1114</f>
        <v>9.1319999999999997</v>
      </c>
      <c r="C1114" s="2">
        <f>RSI!I1114</f>
        <v>71.60245168399743</v>
      </c>
      <c r="D1114" s="2">
        <f>MACD!E1114</f>
        <v>-0.20283222377801735</v>
      </c>
      <c r="E1114" s="2">
        <f>MACD!F1114</f>
        <v>-0.12224338805055303</v>
      </c>
      <c r="F1114" s="2">
        <f>'Moving Avg'!D1114</f>
        <v>8.7803999999999984</v>
      </c>
      <c r="G1114" s="2">
        <f>'Moving Avg'!F1114</f>
        <v>8.4002999999999997</v>
      </c>
      <c r="H1114" s="2">
        <f>'Moving Avg'!G1114</f>
        <v>8.3434399999999993</v>
      </c>
      <c r="I1114" s="2">
        <f>'Moving Avg'!H1114</f>
        <v>9.8192649999999961</v>
      </c>
      <c r="J1114" s="6" t="str">
        <f>OBV!F1114</f>
        <v>BULLISH</v>
      </c>
      <c r="K1114" s="6" t="str">
        <f>OBV!G1114</f>
        <v>WEAK</v>
      </c>
      <c r="L1114" s="6" t="str">
        <f>OBV!H1114</f>
        <v>CONFIRMED BULLISH</v>
      </c>
    </row>
    <row r="1115" spans="1:12" ht="13.5" x14ac:dyDescent="0.25">
      <c r="A1115" s="3">
        <f>RSI!A1115</f>
        <v>43634</v>
      </c>
      <c r="B1115" s="2">
        <f>RSI!B1115</f>
        <v>9.1069999999999993</v>
      </c>
      <c r="C1115" s="2">
        <f>RSI!I1115</f>
        <v>70.481047502341625</v>
      </c>
      <c r="D1115" s="2">
        <f>MACD!E1115</f>
        <v>-0.26037877267305198</v>
      </c>
      <c r="E1115" s="2">
        <f>MACD!F1115</f>
        <v>-0.14987046497505283</v>
      </c>
      <c r="F1115" s="2">
        <f>'Moving Avg'!D1115</f>
        <v>8.8876000000000008</v>
      </c>
      <c r="G1115" s="2">
        <f>'Moving Avg'!F1115</f>
        <v>8.4585999999999988</v>
      </c>
      <c r="H1115" s="2">
        <f>'Moving Avg'!G1115</f>
        <v>8.3592000000000013</v>
      </c>
      <c r="I1115" s="2">
        <f>'Moving Avg'!H1115</f>
        <v>9.8083949999999955</v>
      </c>
      <c r="J1115" s="6" t="str">
        <f>OBV!F1115</f>
        <v>BULLISH</v>
      </c>
      <c r="K1115" s="6" t="str">
        <f>OBV!G1115</f>
        <v>WEAK</v>
      </c>
      <c r="L1115" s="6" t="str">
        <f>OBV!H1115</f>
        <v>CONFIRMED BULLISH</v>
      </c>
    </row>
    <row r="1116" spans="1:12" ht="13.5" x14ac:dyDescent="0.25">
      <c r="A1116" s="3">
        <f>RSI!A1116</f>
        <v>43635</v>
      </c>
      <c r="B1116" s="2">
        <f>RSI!B1116</f>
        <v>9.3780000000000001</v>
      </c>
      <c r="C1116" s="2">
        <f>RSI!I1116</f>
        <v>75.043798133131872</v>
      </c>
      <c r="D1116" s="2">
        <f>MACD!E1116</f>
        <v>-0.33298784918428481</v>
      </c>
      <c r="E1116" s="2">
        <f>MACD!F1116</f>
        <v>-0.18649394181689924</v>
      </c>
      <c r="F1116" s="2">
        <f>'Moving Avg'!D1116</f>
        <v>9.0426000000000002</v>
      </c>
      <c r="G1116" s="2">
        <f>'Moving Avg'!F1116</f>
        <v>8.5178499999999993</v>
      </c>
      <c r="H1116" s="2">
        <f>'Moving Avg'!G1116</f>
        <v>8.3829000000000011</v>
      </c>
      <c r="I1116" s="2">
        <f>'Moving Avg'!H1116</f>
        <v>9.7994799999999938</v>
      </c>
      <c r="J1116" s="6" t="str">
        <f>OBV!F1116</f>
        <v>BULLISH</v>
      </c>
      <c r="K1116" s="6" t="str">
        <f>OBV!G1116</f>
        <v>WEAK</v>
      </c>
      <c r="L1116" s="6" t="str">
        <f>OBV!H1116</f>
        <v>CONFIRMED BULLISH</v>
      </c>
    </row>
    <row r="1117" spans="1:12" ht="13.5" x14ac:dyDescent="0.25">
      <c r="A1117" s="3">
        <f>RSI!A1117</f>
        <v>43636</v>
      </c>
      <c r="B1117" s="2">
        <f>RSI!B1117</f>
        <v>9.1069999999999993</v>
      </c>
      <c r="C1117" s="2">
        <f>RSI!I1117</f>
        <v>64.334639605697788</v>
      </c>
      <c r="D1117" s="2">
        <f>MACD!E1117</f>
        <v>-0.37951076839753739</v>
      </c>
      <c r="E1117" s="2">
        <f>MACD!F1117</f>
        <v>-0.22509730713302686</v>
      </c>
      <c r="F1117" s="2">
        <f>'Moving Avg'!D1117</f>
        <v>9.1181999999999999</v>
      </c>
      <c r="G1117" s="2">
        <f>'Moving Avg'!F1117</f>
        <v>8.5635499999999993</v>
      </c>
      <c r="H1117" s="2">
        <f>'Moving Avg'!G1117</f>
        <v>8.4011800000000019</v>
      </c>
      <c r="I1117" s="2">
        <f>'Moving Avg'!H1117</f>
        <v>9.7892099999999953</v>
      </c>
      <c r="J1117" s="6" t="str">
        <f>OBV!F1117</f>
        <v>BULLISH</v>
      </c>
      <c r="K1117" s="6" t="str">
        <f>OBV!G1117</f>
        <v>WEAK</v>
      </c>
      <c r="L1117" s="6" t="str">
        <f>OBV!H1117</f>
        <v>CONFIRMED BULLISH</v>
      </c>
    </row>
    <row r="1118" spans="1:12" ht="13.5" x14ac:dyDescent="0.25">
      <c r="A1118" s="3">
        <f>RSI!A1118</f>
        <v>43637</v>
      </c>
      <c r="B1118" s="2">
        <f>RSI!B1118</f>
        <v>9.2710000000000008</v>
      </c>
      <c r="C1118" s="2">
        <f>RSI!I1118</f>
        <v>67.369402770830959</v>
      </c>
      <c r="D1118" s="2">
        <f>MACD!E1118</f>
        <v>-0.39635338865410219</v>
      </c>
      <c r="E1118" s="2">
        <f>MACD!F1118</f>
        <v>-0.25934852343724191</v>
      </c>
      <c r="F1118" s="2">
        <f>'Moving Avg'!D1118</f>
        <v>9.1989999999999998</v>
      </c>
      <c r="G1118" s="2">
        <f>'Moving Avg'!F1118</f>
        <v>8.6095999999999968</v>
      </c>
      <c r="H1118" s="2">
        <f>'Moving Avg'!G1118</f>
        <v>8.4228600000000018</v>
      </c>
      <c r="I1118" s="2">
        <f>'Moving Avg'!H1118</f>
        <v>9.7797599999999942</v>
      </c>
      <c r="J1118" s="6" t="str">
        <f>OBV!F1118</f>
        <v>BULLISH</v>
      </c>
      <c r="K1118" s="6" t="str">
        <f>OBV!G1118</f>
        <v>WEAK</v>
      </c>
      <c r="L1118" s="6" t="str">
        <f>OBV!H1118</f>
        <v>CONFIRMED BULLISH</v>
      </c>
    </row>
    <row r="1119" spans="1:12" ht="13.5" x14ac:dyDescent="0.25">
      <c r="A1119" s="3">
        <f>RSI!A1119</f>
        <v>43640</v>
      </c>
      <c r="B1119" s="2">
        <f>RSI!B1119</f>
        <v>9.4410000000000007</v>
      </c>
      <c r="C1119" s="2">
        <f>RSI!I1119</f>
        <v>70.200036492641374</v>
      </c>
      <c r="D1119" s="2">
        <f>MACD!E1119</f>
        <v>-0.40679870778783034</v>
      </c>
      <c r="E1119" s="2">
        <f>MACD!F1119</f>
        <v>-0.2888385603073596</v>
      </c>
      <c r="F1119" s="2">
        <f>'Moving Avg'!D1119</f>
        <v>9.2607999999999997</v>
      </c>
      <c r="G1119" s="2">
        <f>'Moving Avg'!F1119</f>
        <v>8.6641499999999994</v>
      </c>
      <c r="H1119" s="2">
        <f>'Moving Avg'!G1119</f>
        <v>8.4479400000000009</v>
      </c>
      <c r="I1119" s="2">
        <f>'Moving Avg'!H1119</f>
        <v>9.7708749999999949</v>
      </c>
      <c r="J1119" s="6" t="str">
        <f>OBV!F1119</f>
        <v>BULLISH</v>
      </c>
      <c r="K1119" s="6" t="str">
        <f>OBV!G1119</f>
        <v>WEAK</v>
      </c>
      <c r="L1119" s="6" t="str">
        <f>OBV!H1119</f>
        <v>CONFIRMED BULLISH</v>
      </c>
    </row>
    <row r="1120" spans="1:12" ht="13.5" x14ac:dyDescent="0.25">
      <c r="A1120" s="3">
        <f>RSI!A1120</f>
        <v>43641</v>
      </c>
      <c r="B1120" s="2">
        <f>RSI!B1120</f>
        <v>9.8659999999999997</v>
      </c>
      <c r="C1120" s="2">
        <f>RSI!I1120</f>
        <v>75.842147966703322</v>
      </c>
      <c r="D1120" s="2">
        <f>MACD!E1120</f>
        <v>-0.45174249106596243</v>
      </c>
      <c r="E1120" s="2">
        <f>MACD!F1120</f>
        <v>-0.32141934645908021</v>
      </c>
      <c r="F1120" s="2">
        <f>'Moving Avg'!D1120</f>
        <v>9.4126000000000012</v>
      </c>
      <c r="G1120" s="2">
        <f>'Moving Avg'!F1120</f>
        <v>8.7446500000000018</v>
      </c>
      <c r="H1120" s="2">
        <f>'Moving Avg'!G1120</f>
        <v>8.4815199999999997</v>
      </c>
      <c r="I1120" s="2">
        <f>'Moving Avg'!H1120</f>
        <v>9.764114999999995</v>
      </c>
      <c r="J1120" s="6" t="str">
        <f>OBV!F1120</f>
        <v>BULLISH</v>
      </c>
      <c r="K1120" s="6" t="str">
        <f>OBV!G1120</f>
        <v>WEAK</v>
      </c>
      <c r="L1120" s="6" t="str">
        <f>OBV!H1120</f>
        <v>BULLISH DIVERGENCE</v>
      </c>
    </row>
    <row r="1121" spans="1:12" ht="13.5" x14ac:dyDescent="0.25">
      <c r="A1121" s="3">
        <f>RSI!A1121</f>
        <v>43642</v>
      </c>
      <c r="B1121" s="2">
        <f>RSI!B1121</f>
        <v>9.8659999999999997</v>
      </c>
      <c r="C1121" s="2">
        <f>RSI!I1121</f>
        <v>75.842147966703322</v>
      </c>
      <c r="D1121" s="2">
        <f>MACD!E1121</f>
        <v>-0.49164155214067051</v>
      </c>
      <c r="E1121" s="2">
        <f>MACD!F1121</f>
        <v>-0.35546378759539832</v>
      </c>
      <c r="F1121" s="2">
        <f>'Moving Avg'!D1121</f>
        <v>9.5102000000000011</v>
      </c>
      <c r="G1121" s="2">
        <f>'Moving Avg'!F1121</f>
        <v>8.8175999999999988</v>
      </c>
      <c r="H1121" s="2">
        <f>'Moving Avg'!G1121</f>
        <v>8.5112000000000005</v>
      </c>
      <c r="I1121" s="2">
        <f>'Moving Avg'!H1121</f>
        <v>9.7573549999999951</v>
      </c>
      <c r="J1121" s="6" t="str">
        <f>OBV!F1121</f>
        <v>BEARISH</v>
      </c>
      <c r="K1121" s="6" t="str">
        <f>OBV!G1121</f>
        <v>NEUTRAL</v>
      </c>
      <c r="L1121" s="6" t="str">
        <f>OBV!H1121</f>
        <v>CONFIRMED BEARISH</v>
      </c>
    </row>
    <row r="1122" spans="1:12" ht="13.5" x14ac:dyDescent="0.25">
      <c r="A1122" s="3">
        <f>RSI!A1122</f>
        <v>43643</v>
      </c>
      <c r="B1122" s="2">
        <f>RSI!B1122</f>
        <v>10.003</v>
      </c>
      <c r="C1122" s="2">
        <f>RSI!I1122</f>
        <v>77.439070752302371</v>
      </c>
      <c r="D1122" s="2">
        <f>MACD!E1122</f>
        <v>-0.52245544270187061</v>
      </c>
      <c r="E1122" s="2">
        <f>MACD!F1122</f>
        <v>-0.38886211861669279</v>
      </c>
      <c r="F1122" s="2">
        <f>'Moving Avg'!D1122</f>
        <v>9.6894000000000009</v>
      </c>
      <c r="G1122" s="2">
        <f>'Moving Avg'!F1122</f>
        <v>8.9080999999999992</v>
      </c>
      <c r="H1122" s="2">
        <f>'Moving Avg'!G1122</f>
        <v>8.5436199999999989</v>
      </c>
      <c r="I1122" s="2">
        <f>'Moving Avg'!H1122</f>
        <v>9.7509649999999937</v>
      </c>
      <c r="J1122" s="6" t="str">
        <f>OBV!F1122</f>
        <v>BULLISH</v>
      </c>
      <c r="K1122" s="6" t="str">
        <f>OBV!G1122</f>
        <v>WEAK</v>
      </c>
      <c r="L1122" s="6" t="str">
        <f>OBV!H1122</f>
        <v>CONFIRMED BULLISH</v>
      </c>
    </row>
    <row r="1123" spans="1:12" ht="13.5" x14ac:dyDescent="0.25">
      <c r="A1123" s="3">
        <f>RSI!A1123</f>
        <v>43644</v>
      </c>
      <c r="B1123" s="2">
        <f>RSI!B1123</f>
        <v>10.29</v>
      </c>
      <c r="C1123" s="2">
        <f>RSI!I1123</f>
        <v>80.36698651994493</v>
      </c>
      <c r="D1123" s="2">
        <f>MACD!E1123</f>
        <v>-0.5551904801193146</v>
      </c>
      <c r="E1123" s="2">
        <f>MACD!F1123</f>
        <v>-0.42212779091721719</v>
      </c>
      <c r="F1123" s="2">
        <f>'Moving Avg'!D1123</f>
        <v>9.8932000000000002</v>
      </c>
      <c r="G1123" s="2">
        <f>'Moving Avg'!F1123</f>
        <v>9.0006499999999967</v>
      </c>
      <c r="H1123" s="2">
        <f>'Moving Avg'!G1123</f>
        <v>8.581780000000002</v>
      </c>
      <c r="I1123" s="2">
        <f>'Moving Avg'!H1123</f>
        <v>9.7460099999999947</v>
      </c>
      <c r="J1123" s="6" t="str">
        <f>OBV!F1123</f>
        <v>BULLISH</v>
      </c>
      <c r="K1123" s="6" t="str">
        <f>OBV!G1123</f>
        <v>WEAK</v>
      </c>
      <c r="L1123" s="6" t="str">
        <f>OBV!H1123</f>
        <v>CONFIRMED BULLISH</v>
      </c>
    </row>
    <row r="1124" spans="1:12" ht="13.5" x14ac:dyDescent="0.25">
      <c r="A1124" s="3">
        <f>RSI!A1124</f>
        <v>43647</v>
      </c>
      <c r="B1124" s="2">
        <f>RSI!B1124</f>
        <v>10.599</v>
      </c>
      <c r="C1124" s="2">
        <f>RSI!I1124</f>
        <v>82.934855345778573</v>
      </c>
      <c r="D1124" s="2">
        <f>MACD!E1124</f>
        <v>-0.57284681450484243</v>
      </c>
      <c r="E1124" s="2">
        <f>MACD!F1124</f>
        <v>-0.45227159563474223</v>
      </c>
      <c r="F1124" s="2">
        <f>'Moving Avg'!D1124</f>
        <v>10.124799999999999</v>
      </c>
      <c r="G1124" s="2">
        <f>'Moving Avg'!F1124</f>
        <v>9.120949999999997</v>
      </c>
      <c r="H1124" s="2">
        <f>'Moving Avg'!G1124</f>
        <v>8.6261200000000002</v>
      </c>
      <c r="I1124" s="2">
        <f>'Moving Avg'!H1124</f>
        <v>9.7425999999999942</v>
      </c>
      <c r="J1124" s="6" t="str">
        <f>OBV!F1124</f>
        <v>BULLISH</v>
      </c>
      <c r="K1124" s="6" t="str">
        <f>OBV!G1124</f>
        <v>WEAK</v>
      </c>
      <c r="L1124" s="6" t="str">
        <f>OBV!H1124</f>
        <v>CONFIRMED BULLISH</v>
      </c>
    </row>
    <row r="1125" spans="1:12" ht="13.5" x14ac:dyDescent="0.25">
      <c r="A1125" s="3">
        <f>RSI!A1125</f>
        <v>43648</v>
      </c>
      <c r="B1125" s="2">
        <f>RSI!B1125</f>
        <v>10.619</v>
      </c>
      <c r="C1125" s="2">
        <f>RSI!I1125</f>
        <v>83.089029157743667</v>
      </c>
      <c r="D1125" s="2">
        <f>MACD!E1125</f>
        <v>-0.60219754014017113</v>
      </c>
      <c r="E1125" s="2">
        <f>MACD!F1125</f>
        <v>-0.48225678453582804</v>
      </c>
      <c r="F1125" s="2">
        <f>'Moving Avg'!D1125</f>
        <v>10.275399999999999</v>
      </c>
      <c r="G1125" s="2">
        <f>'Moving Avg'!F1125</f>
        <v>9.2422499999999985</v>
      </c>
      <c r="H1125" s="2">
        <f>'Moving Avg'!G1125</f>
        <v>8.6711200000000002</v>
      </c>
      <c r="I1125" s="2">
        <f>'Moving Avg'!H1125</f>
        <v>9.7392899999999951</v>
      </c>
      <c r="J1125" s="6" t="str">
        <f>OBV!F1125</f>
        <v>BULLISH</v>
      </c>
      <c r="K1125" s="6" t="str">
        <f>OBV!G1125</f>
        <v>WEAK</v>
      </c>
      <c r="L1125" s="6" t="str">
        <f>OBV!H1125</f>
        <v>CONFIRMED BULLISH</v>
      </c>
    </row>
    <row r="1126" spans="1:12" ht="13.5" x14ac:dyDescent="0.25">
      <c r="A1126" s="3">
        <f>RSI!A1126</f>
        <v>43649</v>
      </c>
      <c r="B1126" s="2">
        <f>RSI!B1126</f>
        <v>10.619</v>
      </c>
      <c r="C1126" s="2">
        <f>RSI!I1126</f>
        <v>83.089029157743667</v>
      </c>
      <c r="D1126" s="2">
        <f>MACD!E1126</f>
        <v>-0.59386893441126887</v>
      </c>
      <c r="E1126" s="2">
        <f>MACD!F1126</f>
        <v>-0.50457921451091625</v>
      </c>
      <c r="F1126" s="2">
        <f>'Moving Avg'!D1126</f>
        <v>10.425999999999998</v>
      </c>
      <c r="G1126" s="2">
        <f>'Moving Avg'!F1126</f>
        <v>9.36355</v>
      </c>
      <c r="H1126" s="2">
        <f>'Moving Avg'!G1126</f>
        <v>8.7159800000000018</v>
      </c>
      <c r="I1126" s="2">
        <f>'Moving Avg'!H1126</f>
        <v>9.7359799999999943</v>
      </c>
      <c r="J1126" s="6" t="str">
        <f>OBV!F1126</f>
        <v>BULLISH</v>
      </c>
      <c r="K1126" s="6" t="str">
        <f>OBV!G1126</f>
        <v>WEAK</v>
      </c>
      <c r="L1126" s="6" t="str">
        <f>OBV!H1126</f>
        <v>CONFIRMED BULLISH</v>
      </c>
    </row>
    <row r="1127" spans="1:12" ht="13.5" x14ac:dyDescent="0.25">
      <c r="A1127" s="3">
        <f>RSI!A1127</f>
        <v>43650</v>
      </c>
      <c r="B1127" s="2">
        <f>RSI!B1127</f>
        <v>10.653</v>
      </c>
      <c r="C1127" s="2">
        <f>RSI!I1127</f>
        <v>83.384980142461018</v>
      </c>
      <c r="D1127" s="2">
        <f>MACD!E1127</f>
        <v>-0.63892921272154446</v>
      </c>
      <c r="E1127" s="2">
        <f>MACD!F1127</f>
        <v>-0.53144921415304192</v>
      </c>
      <c r="F1127" s="2">
        <f>'Moving Avg'!D1127</f>
        <v>10.555999999999999</v>
      </c>
      <c r="G1127" s="2">
        <f>'Moving Avg'!F1127</f>
        <v>9.4865499999999994</v>
      </c>
      <c r="H1127" s="2">
        <f>'Moving Avg'!G1127</f>
        <v>8.7615200000000026</v>
      </c>
      <c r="I1127" s="2">
        <f>'Moving Avg'!H1127</f>
        <v>9.7328399999999959</v>
      </c>
      <c r="J1127" s="6" t="str">
        <f>OBV!F1127</f>
        <v>BULLISH</v>
      </c>
      <c r="K1127" s="6" t="str">
        <f>OBV!G1127</f>
        <v>WEAK</v>
      </c>
      <c r="L1127" s="6" t="str">
        <f>OBV!H1127</f>
        <v>CONFIRMED BULLISH</v>
      </c>
    </row>
    <row r="1128" spans="1:12" ht="13.5" x14ac:dyDescent="0.25">
      <c r="A1128" s="3">
        <f>RSI!A1128</f>
        <v>43651</v>
      </c>
      <c r="B1128" s="2">
        <f>RSI!B1128</f>
        <v>10.619</v>
      </c>
      <c r="C1128" s="2">
        <f>RSI!I1128</f>
        <v>81.842516602590308</v>
      </c>
      <c r="D1128" s="2">
        <f>MACD!E1128</f>
        <v>-0.65682055085385116</v>
      </c>
      <c r="E1128" s="2">
        <f>MACD!F1128</f>
        <v>-0.55652348149320374</v>
      </c>
      <c r="F1128" s="2">
        <f>'Moving Avg'!D1128</f>
        <v>10.6218</v>
      </c>
      <c r="G1128" s="2">
        <f>'Moving Avg'!F1128</f>
        <v>9.5955499999999994</v>
      </c>
      <c r="H1128" s="2">
        <f>'Moving Avg'!G1128</f>
        <v>8.8056400000000039</v>
      </c>
      <c r="I1128" s="2">
        <f>'Moving Avg'!H1128</f>
        <v>9.7298449999999956</v>
      </c>
      <c r="J1128" s="6" t="str">
        <f>OBV!F1128</f>
        <v>BULLISH</v>
      </c>
      <c r="K1128" s="6" t="str">
        <f>OBV!G1128</f>
        <v>WEAK</v>
      </c>
      <c r="L1128" s="6" t="str">
        <f>OBV!H1128</f>
        <v>CONFIRMED BULLISH</v>
      </c>
    </row>
    <row r="1129" spans="1:12" ht="13.5" x14ac:dyDescent="0.25">
      <c r="A1129" s="3">
        <f>RSI!A1129</f>
        <v>43654</v>
      </c>
      <c r="B1129" s="2">
        <f>RSI!B1129</f>
        <v>10.304</v>
      </c>
      <c r="C1129" s="2">
        <f>RSI!I1129</f>
        <v>69.090924760272969</v>
      </c>
      <c r="D1129" s="2">
        <f>MACD!E1129</f>
        <v>-0.62922749040646941</v>
      </c>
      <c r="E1129" s="2">
        <f>MACD!F1129</f>
        <v>-0.5710642832758569</v>
      </c>
      <c r="F1129" s="2">
        <f>'Moving Avg'!D1129</f>
        <v>10.562799999999999</v>
      </c>
      <c r="G1129" s="2">
        <f>'Moving Avg'!F1129</f>
        <v>9.6821999999999981</v>
      </c>
      <c r="H1129" s="2">
        <f>'Moving Avg'!G1129</f>
        <v>8.8437000000000019</v>
      </c>
      <c r="I1129" s="2">
        <f>'Moving Avg'!H1129</f>
        <v>9.7252749999999963</v>
      </c>
      <c r="J1129" s="6" t="str">
        <f>OBV!F1129</f>
        <v>BULLISH</v>
      </c>
      <c r="K1129" s="6" t="str">
        <f>OBV!G1129</f>
        <v>NEUTRAL</v>
      </c>
      <c r="L1129" s="6" t="str">
        <f>OBV!H1129</f>
        <v>BULLISH DIVERGENCE</v>
      </c>
    </row>
    <row r="1130" spans="1:12" ht="13.5" x14ac:dyDescent="0.25">
      <c r="A1130" s="3">
        <f>RSI!A1130</f>
        <v>43655</v>
      </c>
      <c r="B1130" s="2">
        <f>RSI!B1130</f>
        <v>10.29</v>
      </c>
      <c r="C1130" s="2">
        <f>RSI!I1130</f>
        <v>68.579499815935364</v>
      </c>
      <c r="D1130" s="2">
        <f>MACD!E1130</f>
        <v>-0.54385141751571098</v>
      </c>
      <c r="E1130" s="2">
        <f>MACD!F1130</f>
        <v>-0.56562171012382778</v>
      </c>
      <c r="F1130" s="2">
        <f>'Moving Avg'!D1130</f>
        <v>10.497</v>
      </c>
      <c r="G1130" s="2">
        <f>'Moving Avg'!F1130</f>
        <v>9.7681499999999986</v>
      </c>
      <c r="H1130" s="2">
        <f>'Moving Avg'!G1130</f>
        <v>8.8765600000000013</v>
      </c>
      <c r="I1130" s="2">
        <f>'Moving Avg'!H1130</f>
        <v>9.7206349999999979</v>
      </c>
      <c r="J1130" s="6" t="str">
        <f>OBV!F1130</f>
        <v>BEARISH</v>
      </c>
      <c r="K1130" s="6" t="str">
        <f>OBV!G1130</f>
        <v>STRONG</v>
      </c>
      <c r="L1130" s="6" t="str">
        <f>OBV!H1130</f>
        <v>CONFIRMED BEARISH</v>
      </c>
    </row>
    <row r="1131" spans="1:12" ht="13.5" x14ac:dyDescent="0.25">
      <c r="A1131" s="3">
        <f>RSI!A1131</f>
        <v>43656</v>
      </c>
      <c r="B1131" s="2">
        <f>RSI!B1131</f>
        <v>9.9819999999999993</v>
      </c>
      <c r="C1131" s="2">
        <f>RSI!I1131</f>
        <v>58.346898755038637</v>
      </c>
      <c r="D1131" s="2">
        <f>MACD!E1131</f>
        <v>-0.45278068898288737</v>
      </c>
      <c r="E1131" s="2">
        <f>MACD!F1131</f>
        <v>-0.54305350589563972</v>
      </c>
      <c r="F1131" s="2">
        <f>'Moving Avg'!D1131</f>
        <v>10.3696</v>
      </c>
      <c r="G1131" s="2">
        <f>'Moving Avg'!F1131</f>
        <v>9.8370999999999977</v>
      </c>
      <c r="H1131" s="2">
        <f>'Moving Avg'!G1131</f>
        <v>8.9032600000000031</v>
      </c>
      <c r="I1131" s="2">
        <f>'Moving Avg'!H1131</f>
        <v>9.7144549999999974</v>
      </c>
      <c r="J1131" s="6" t="str">
        <f>OBV!F1131</f>
        <v>BEARISH</v>
      </c>
      <c r="K1131" s="6" t="str">
        <f>OBV!G1131</f>
        <v>STRONG</v>
      </c>
      <c r="L1131" s="6" t="str">
        <f>OBV!H1131</f>
        <v>CONFIRMED BEARISH</v>
      </c>
    </row>
    <row r="1132" spans="1:12" ht="13.5" x14ac:dyDescent="0.25">
      <c r="A1132" s="3">
        <f>RSI!A1132</f>
        <v>43657</v>
      </c>
      <c r="B1132" s="2">
        <f>RSI!B1132</f>
        <v>9.968</v>
      </c>
      <c r="C1132" s="2">
        <f>RSI!I1132</f>
        <v>57.923829951999046</v>
      </c>
      <c r="D1132" s="2">
        <f>MACD!E1132</f>
        <v>-0.35547706191035644</v>
      </c>
      <c r="E1132" s="2">
        <f>MACD!F1132</f>
        <v>-0.50553821709858315</v>
      </c>
      <c r="F1132" s="2">
        <f>'Moving Avg'!D1132</f>
        <v>10.2326</v>
      </c>
      <c r="G1132" s="2">
        <f>'Moving Avg'!F1132</f>
        <v>9.899049999999999</v>
      </c>
      <c r="H1132" s="2">
        <f>'Moving Avg'!G1132</f>
        <v>8.926280000000002</v>
      </c>
      <c r="I1132" s="2">
        <f>'Moving Avg'!H1132</f>
        <v>9.7075749999999985</v>
      </c>
      <c r="J1132" s="6" t="str">
        <f>OBV!F1132</f>
        <v>BEARISH</v>
      </c>
      <c r="K1132" s="6" t="str">
        <f>OBV!G1132</f>
        <v>STRONG</v>
      </c>
      <c r="L1132" s="6" t="str">
        <f>OBV!H1132</f>
        <v>CONFIRMED BEARISH</v>
      </c>
    </row>
    <row r="1133" spans="1:12" ht="13.5" x14ac:dyDescent="0.25">
      <c r="A1133" s="3">
        <f>RSI!A1133</f>
        <v>43658</v>
      </c>
      <c r="B1133" s="2">
        <f>RSI!B1133</f>
        <v>9.968</v>
      </c>
      <c r="C1133" s="2">
        <f>RSI!I1133</f>
        <v>57.923829951999046</v>
      </c>
      <c r="D1133" s="2">
        <f>MACD!E1133</f>
        <v>-0.23063829925341217</v>
      </c>
      <c r="E1133" s="2">
        <f>MACD!F1133</f>
        <v>-0.45055823352954899</v>
      </c>
      <c r="F1133" s="2">
        <f>'Moving Avg'!D1133</f>
        <v>10.102399999999999</v>
      </c>
      <c r="G1133" s="2">
        <f>'Moving Avg'!F1133</f>
        <v>9.9540999999999986</v>
      </c>
      <c r="H1133" s="2">
        <f>'Moving Avg'!G1133</f>
        <v>8.9544800000000002</v>
      </c>
      <c r="I1133" s="2">
        <f>'Moving Avg'!H1133</f>
        <v>9.7006950000000014</v>
      </c>
      <c r="J1133" s="6" t="str">
        <f>OBV!F1133</f>
        <v>BEARISH</v>
      </c>
      <c r="K1133" s="6" t="str">
        <f>OBV!G1133</f>
        <v>STRONG</v>
      </c>
      <c r="L1133" s="6" t="str">
        <f>OBV!H1133</f>
        <v>CONFIRMED BEARISH</v>
      </c>
    </row>
    <row r="1134" spans="1:12" ht="13.5" x14ac:dyDescent="0.25">
      <c r="A1134" s="3">
        <f>RSI!A1134</f>
        <v>43661</v>
      </c>
      <c r="B1134" s="2">
        <f>RSI!B1134</f>
        <v>9.6739999999999995</v>
      </c>
      <c r="C1134" s="2">
        <f>RSI!I1134</f>
        <v>49.229990127352664</v>
      </c>
      <c r="D1134" s="2">
        <f>MACD!E1134</f>
        <v>-5.7216040200211538E-2</v>
      </c>
      <c r="E1134" s="2">
        <f>MACD!F1134</f>
        <v>-0.37188979486368151</v>
      </c>
      <c r="F1134" s="2">
        <f>'Moving Avg'!D1134</f>
        <v>9.9763999999999999</v>
      </c>
      <c r="G1134" s="2">
        <f>'Moving Avg'!F1134</f>
        <v>9.9811999999999994</v>
      </c>
      <c r="H1134" s="2">
        <f>'Moving Avg'!G1134</f>
        <v>8.9809600000000032</v>
      </c>
      <c r="I1134" s="2">
        <f>'Moving Avg'!H1134</f>
        <v>9.6917150000000021</v>
      </c>
      <c r="J1134" s="6" t="str">
        <f>OBV!F1134</f>
        <v>BEARISH</v>
      </c>
      <c r="K1134" s="6" t="str">
        <f>OBV!G1134</f>
        <v>STRONG</v>
      </c>
      <c r="L1134" s="6" t="str">
        <f>OBV!H1134</f>
        <v>CONFIRMED BEARISH</v>
      </c>
    </row>
    <row r="1135" spans="1:12" ht="13.5" x14ac:dyDescent="0.25">
      <c r="A1135" s="3">
        <f>RSI!A1135</f>
        <v>43662</v>
      </c>
      <c r="B1135" s="2">
        <f>RSI!B1135</f>
        <v>9.3859999999999992</v>
      </c>
      <c r="C1135" s="2">
        <f>RSI!I1135</f>
        <v>42.500552379934732</v>
      </c>
      <c r="D1135" s="2">
        <f>MACD!E1135</f>
        <v>0.11425970168135713</v>
      </c>
      <c r="E1135" s="2">
        <f>MACD!F1135</f>
        <v>-0.27465989555467379</v>
      </c>
      <c r="F1135" s="2">
        <f>'Moving Avg'!D1135</f>
        <v>9.7955999999999985</v>
      </c>
      <c r="G1135" s="2">
        <f>'Moving Avg'!F1135</f>
        <v>9.9951499999999989</v>
      </c>
      <c r="H1135" s="2">
        <f>'Moving Avg'!G1135</f>
        <v>9.0029400000000024</v>
      </c>
      <c r="I1135" s="2">
        <f>'Moving Avg'!H1135</f>
        <v>9.6812950000000004</v>
      </c>
      <c r="J1135" s="6" t="str">
        <f>OBV!F1135</f>
        <v>BEARISH</v>
      </c>
      <c r="K1135" s="6" t="str">
        <f>OBV!G1135</f>
        <v>STRONG</v>
      </c>
      <c r="L1135" s="6" t="str">
        <f>OBV!H1135</f>
        <v>CONFIRMED BEARISH</v>
      </c>
    </row>
    <row r="1136" spans="1:12" ht="13.5" x14ac:dyDescent="0.25">
      <c r="A1136" s="3">
        <f>RSI!A1136</f>
        <v>43663</v>
      </c>
      <c r="B1136" s="2">
        <f>RSI!B1136</f>
        <v>9.3859999999999992</v>
      </c>
      <c r="C1136" s="2">
        <f>RSI!I1136</f>
        <v>42.500552379934724</v>
      </c>
      <c r="D1136" s="2">
        <f>MACD!E1136</f>
        <v>0.26135597008792644</v>
      </c>
      <c r="E1136" s="2">
        <f>MACD!F1136</f>
        <v>-0.16745672242615375</v>
      </c>
      <c r="F1136" s="2">
        <f>'Moving Avg'!D1136</f>
        <v>9.6763999999999974</v>
      </c>
      <c r="G1136" s="2">
        <f>'Moving Avg'!F1136</f>
        <v>9.9955499999999979</v>
      </c>
      <c r="H1136" s="2">
        <f>'Moving Avg'!G1136</f>
        <v>9.0280600000000035</v>
      </c>
      <c r="I1136" s="2">
        <f>'Moving Avg'!H1136</f>
        <v>9.6708750000000023</v>
      </c>
      <c r="J1136" s="6" t="str">
        <f>OBV!F1136</f>
        <v>BEARISH</v>
      </c>
      <c r="K1136" s="6" t="str">
        <f>OBV!G1136</f>
        <v>STRONG</v>
      </c>
      <c r="L1136" s="6" t="str">
        <f>OBV!H1136</f>
        <v>CONFIRMED BEARISH</v>
      </c>
    </row>
    <row r="1137" spans="1:12" ht="13.5" x14ac:dyDescent="0.25">
      <c r="A1137" s="3">
        <f>RSI!A1137</f>
        <v>43664</v>
      </c>
      <c r="B1137" s="2">
        <f>RSI!B1137</f>
        <v>9.18</v>
      </c>
      <c r="C1137" s="2">
        <f>RSI!I1137</f>
        <v>38.172041460376477</v>
      </c>
      <c r="D1137" s="2">
        <f>MACD!E1137</f>
        <v>0.40816522915190312</v>
      </c>
      <c r="E1137" s="2">
        <f>MACD!F1137</f>
        <v>-5.2332332110542376E-2</v>
      </c>
      <c r="F1137" s="2">
        <f>'Moving Avg'!D1137</f>
        <v>9.5188000000000006</v>
      </c>
      <c r="G1137" s="2">
        <f>'Moving Avg'!F1137</f>
        <v>9.9991999999999983</v>
      </c>
      <c r="H1137" s="2">
        <f>'Moving Avg'!G1137</f>
        <v>9.0447800000000012</v>
      </c>
      <c r="I1137" s="2">
        <f>'Moving Avg'!H1137</f>
        <v>9.6594250000000024</v>
      </c>
      <c r="J1137" s="6" t="str">
        <f>OBV!F1137</f>
        <v>BEARISH</v>
      </c>
      <c r="K1137" s="6" t="str">
        <f>OBV!G1137</f>
        <v>STRONG</v>
      </c>
      <c r="L1137" s="6" t="str">
        <f>OBV!H1137</f>
        <v>CONFIRMED BEARISH</v>
      </c>
    </row>
    <row r="1138" spans="1:12" ht="13.5" x14ac:dyDescent="0.25">
      <c r="A1138" s="3">
        <f>RSI!A1138</f>
        <v>43665</v>
      </c>
      <c r="B1138" s="2">
        <f>RSI!B1138</f>
        <v>9.18</v>
      </c>
      <c r="C1138" s="2">
        <f>RSI!I1138</f>
        <v>38.172041460376477</v>
      </c>
      <c r="D1138" s="2">
        <f>MACD!E1138</f>
        <v>0.53009082837123422</v>
      </c>
      <c r="E1138" s="2">
        <f>MACD!F1138</f>
        <v>6.4152299985812955E-2</v>
      </c>
      <c r="F1138" s="2">
        <f>'Moving Avg'!D1138</f>
        <v>9.3612000000000002</v>
      </c>
      <c r="G1138" s="2">
        <f>'Moving Avg'!F1138</f>
        <v>9.99465</v>
      </c>
      <c r="H1138" s="2">
        <f>'Moving Avg'!G1138</f>
        <v>9.0615000000000023</v>
      </c>
      <c r="I1138" s="2">
        <f>'Moving Avg'!H1138</f>
        <v>9.6479750000000024</v>
      </c>
      <c r="J1138" s="6" t="str">
        <f>OBV!F1138</f>
        <v>BEARISH</v>
      </c>
      <c r="K1138" s="6" t="str">
        <f>OBV!G1138</f>
        <v>STRONG</v>
      </c>
      <c r="L1138" s="6" t="str">
        <f>OBV!H1138</f>
        <v>CONFIRMED BEARISH</v>
      </c>
    </row>
    <row r="1139" spans="1:12" ht="13.5" x14ac:dyDescent="0.25">
      <c r="A1139" s="3">
        <f>RSI!A1139</f>
        <v>43668</v>
      </c>
      <c r="B1139" s="2">
        <f>RSI!B1139</f>
        <v>9.18</v>
      </c>
      <c r="C1139" s="2">
        <f>RSI!I1139</f>
        <v>38.172041460376477</v>
      </c>
      <c r="D1139" s="2">
        <f>MACD!E1139</f>
        <v>0.58751298356163772</v>
      </c>
      <c r="E1139" s="2">
        <f>MACD!F1139</f>
        <v>0.16882443670097791</v>
      </c>
      <c r="F1139" s="2">
        <f>'Moving Avg'!D1139</f>
        <v>9.2623999999999995</v>
      </c>
      <c r="G1139" s="2">
        <f>'Moving Avg'!F1139</f>
        <v>9.9816000000000003</v>
      </c>
      <c r="H1139" s="2">
        <f>'Moving Avg'!G1139</f>
        <v>9.0782200000000017</v>
      </c>
      <c r="I1139" s="2">
        <f>'Moving Avg'!H1139</f>
        <v>9.6365250000000024</v>
      </c>
      <c r="J1139" s="6" t="str">
        <f>OBV!F1139</f>
        <v>BEARISH</v>
      </c>
      <c r="K1139" s="6" t="str">
        <f>OBV!G1139</f>
        <v>STRONG</v>
      </c>
      <c r="L1139" s="6" t="str">
        <f>OBV!H1139</f>
        <v>CONFIRMED BEARISH</v>
      </c>
    </row>
    <row r="1140" spans="1:12" ht="13.5" x14ac:dyDescent="0.25">
      <c r="A1140" s="3">
        <f>RSI!A1140</f>
        <v>43669</v>
      </c>
      <c r="B1140" s="2">
        <f>RSI!B1140</f>
        <v>9.18</v>
      </c>
      <c r="C1140" s="2">
        <f>RSI!I1140</f>
        <v>38.172041460376477</v>
      </c>
      <c r="D1140" s="2">
        <f>MACD!E1140</f>
        <v>0.63646181758760356</v>
      </c>
      <c r="E1140" s="2">
        <f>MACD!F1140</f>
        <v>0.26235191287830306</v>
      </c>
      <c r="F1140" s="2">
        <f>'Moving Avg'!D1140</f>
        <v>9.2211999999999996</v>
      </c>
      <c r="G1140" s="2">
        <f>'Moving Avg'!F1140</f>
        <v>9.947300000000002</v>
      </c>
      <c r="H1140" s="2">
        <f>'Moving Avg'!G1140</f>
        <v>9.0998600000000032</v>
      </c>
      <c r="I1140" s="2">
        <f>'Moving Avg'!H1140</f>
        <v>9.6250750000000025</v>
      </c>
      <c r="J1140" s="6" t="str">
        <f>OBV!F1140</f>
        <v>BEARISH</v>
      </c>
      <c r="K1140" s="6" t="str">
        <f>OBV!G1140</f>
        <v>STRONG</v>
      </c>
      <c r="L1140" s="6" t="str">
        <f>OBV!H1140</f>
        <v>CONFIRMED BEARISH</v>
      </c>
    </row>
    <row r="1141" spans="1:12" ht="13.5" x14ac:dyDescent="0.25">
      <c r="A1141" s="3">
        <f>RSI!A1141</f>
        <v>43670</v>
      </c>
      <c r="B1141" s="2">
        <f>RSI!B1141</f>
        <v>9.2829999999999995</v>
      </c>
      <c r="C1141" s="2">
        <f>RSI!I1141</f>
        <v>42.135419422528045</v>
      </c>
      <c r="D1141" s="2">
        <f>MACD!E1141</f>
        <v>0.62519424518529654</v>
      </c>
      <c r="E1141" s="2">
        <f>MACD!F1141</f>
        <v>0.33492037933970176</v>
      </c>
      <c r="F1141" s="2">
        <f>'Moving Avg'!D1141</f>
        <v>9.2005999999999997</v>
      </c>
      <c r="G1141" s="2">
        <f>'Moving Avg'!F1141</f>
        <v>9.9181500000000007</v>
      </c>
      <c r="H1141" s="2">
        <f>'Moving Avg'!G1141</f>
        <v>9.1283400000000032</v>
      </c>
      <c r="I1141" s="2">
        <f>'Moving Avg'!H1141</f>
        <v>9.6142350000000025</v>
      </c>
      <c r="J1141" s="6" t="str">
        <f>OBV!F1141</f>
        <v>BULLISH</v>
      </c>
      <c r="K1141" s="6" t="str">
        <f>OBV!G1141</f>
        <v>NEUTRAL</v>
      </c>
      <c r="L1141" s="6" t="str">
        <f>OBV!H1141</f>
        <v>BULLISH DIVERGENCE</v>
      </c>
    </row>
    <row r="1142" spans="1:12" ht="13.5" x14ac:dyDescent="0.25">
      <c r="A1142" s="3">
        <f>RSI!A1142</f>
        <v>43672</v>
      </c>
      <c r="B1142" s="2">
        <f>RSI!B1142</f>
        <v>9.2829999999999995</v>
      </c>
      <c r="C1142" s="2">
        <f>RSI!I1142</f>
        <v>42.135419422528045</v>
      </c>
      <c r="D1142" s="2">
        <f>MACD!E1142</f>
        <v>0.61505362013864051</v>
      </c>
      <c r="E1142" s="2">
        <f>MACD!F1142</f>
        <v>0.39094702749948951</v>
      </c>
      <c r="F1142" s="2">
        <f>'Moving Avg'!D1142</f>
        <v>9.2211999999999996</v>
      </c>
      <c r="G1142" s="2">
        <f>'Moving Avg'!F1142</f>
        <v>9.8821499999999993</v>
      </c>
      <c r="H1142" s="2">
        <f>'Moving Avg'!G1142</f>
        <v>9.1534200000000041</v>
      </c>
      <c r="I1142" s="2">
        <f>'Moving Avg'!H1142</f>
        <v>9.6033950000000008</v>
      </c>
      <c r="J1142" s="6" t="str">
        <f>OBV!F1142</f>
        <v>BULLISH</v>
      </c>
      <c r="K1142" s="6" t="str">
        <f>OBV!G1142</f>
        <v>WEAK</v>
      </c>
      <c r="L1142" s="6" t="str">
        <f>OBV!H1142</f>
        <v>CONFIRMED BULLISH</v>
      </c>
    </row>
    <row r="1143" spans="1:12" ht="13.5" x14ac:dyDescent="0.25">
      <c r="A1143" s="3">
        <f>RSI!A1143</f>
        <v>43675</v>
      </c>
      <c r="B1143" s="2">
        <f>RSI!B1143</f>
        <v>9.2829999999999995</v>
      </c>
      <c r="C1143" s="2">
        <f>RSI!I1143</f>
        <v>42.135419422528045</v>
      </c>
      <c r="D1143" s="2">
        <f>MACD!E1143</f>
        <v>0.60790579572728909</v>
      </c>
      <c r="E1143" s="2">
        <f>MACD!F1143</f>
        <v>0.43433878114504942</v>
      </c>
      <c r="F1143" s="2">
        <f>'Moving Avg'!D1143</f>
        <v>9.2418000000000013</v>
      </c>
      <c r="G1143" s="2">
        <f>'Moving Avg'!F1143</f>
        <v>9.8317999999999994</v>
      </c>
      <c r="H1143" s="2">
        <f>'Moving Avg'!G1143</f>
        <v>9.1768600000000031</v>
      </c>
      <c r="I1143" s="2">
        <f>'Moving Avg'!H1143</f>
        <v>9.5925550000000008</v>
      </c>
      <c r="J1143" s="6" t="str">
        <f>OBV!F1143</f>
        <v>BULLISH</v>
      </c>
      <c r="K1143" s="6" t="str">
        <f>OBV!G1143</f>
        <v>WEAK</v>
      </c>
      <c r="L1143" s="6" t="str">
        <f>OBV!H1143</f>
        <v>CONFIRMED BULLISH</v>
      </c>
    </row>
    <row r="1144" spans="1:12" ht="13.5" x14ac:dyDescent="0.25">
      <c r="A1144" s="3">
        <f>RSI!A1144</f>
        <v>43676</v>
      </c>
      <c r="B1144" s="2">
        <f>RSI!B1144</f>
        <v>9.2829999999999995</v>
      </c>
      <c r="C1144" s="2">
        <f>RSI!I1144</f>
        <v>42.135419422528045</v>
      </c>
      <c r="D1144" s="2">
        <f>MACD!E1144</f>
        <v>0.55795344559614612</v>
      </c>
      <c r="E1144" s="2">
        <f>MACD!F1144</f>
        <v>0.45906171403526874</v>
      </c>
      <c r="F1144" s="2">
        <f>'Moving Avg'!D1144</f>
        <v>9.2624000000000013</v>
      </c>
      <c r="G1144" s="2">
        <f>'Moving Avg'!F1144</f>
        <v>9.7659999999999982</v>
      </c>
      <c r="H1144" s="2">
        <f>'Moving Avg'!G1144</f>
        <v>9.2050800000000041</v>
      </c>
      <c r="I1144" s="2">
        <f>'Moving Avg'!H1144</f>
        <v>9.5817150000000009</v>
      </c>
      <c r="J1144" s="6" t="str">
        <f>OBV!F1144</f>
        <v>BULLISH</v>
      </c>
      <c r="K1144" s="6" t="str">
        <f>OBV!G1144</f>
        <v>WEAK</v>
      </c>
      <c r="L1144" s="6" t="str">
        <f>OBV!H1144</f>
        <v>CONFIRMED BULLISH</v>
      </c>
    </row>
    <row r="1145" spans="1:12" ht="13.5" x14ac:dyDescent="0.25">
      <c r="A1145" s="3">
        <f>RSI!A1145</f>
        <v>43677</v>
      </c>
      <c r="B1145" s="2">
        <f>RSI!B1145</f>
        <v>9.2829999999999995</v>
      </c>
      <c r="C1145" s="2">
        <f>RSI!I1145</f>
        <v>42.135419422528045</v>
      </c>
      <c r="D1145" s="2">
        <f>MACD!E1145</f>
        <v>0.47260669326438531</v>
      </c>
      <c r="E1145" s="2">
        <f>MACD!F1145</f>
        <v>0.46177070988109203</v>
      </c>
      <c r="F1145" s="2">
        <f>'Moving Avg'!D1145</f>
        <v>9.2829999999999995</v>
      </c>
      <c r="G1145" s="2">
        <f>'Moving Avg'!F1145</f>
        <v>9.6991999999999976</v>
      </c>
      <c r="H1145" s="2">
        <f>'Moving Avg'!G1145</f>
        <v>9.2319200000000041</v>
      </c>
      <c r="I1145" s="2">
        <f>'Moving Avg'!H1145</f>
        <v>9.5725750000000005</v>
      </c>
      <c r="J1145" s="6" t="str">
        <f>OBV!F1145</f>
        <v>BULLISH</v>
      </c>
      <c r="K1145" s="6" t="str">
        <f>OBV!G1145</f>
        <v>WEAK</v>
      </c>
      <c r="L1145" s="6" t="str">
        <f>OBV!H1145</f>
        <v>CONFIRMED BULLISH</v>
      </c>
    </row>
    <row r="1146" spans="1:12" ht="13.5" x14ac:dyDescent="0.25">
      <c r="A1146" s="3">
        <f>RSI!A1146</f>
        <v>43678</v>
      </c>
      <c r="B1146" s="2">
        <f>RSI!B1146</f>
        <v>9.2829999999999995</v>
      </c>
      <c r="C1146" s="2">
        <f>RSI!I1146</f>
        <v>42.135419422528045</v>
      </c>
      <c r="D1146" s="2">
        <f>MACD!E1146</f>
        <v>0.40152753752566106</v>
      </c>
      <c r="E1146" s="2">
        <f>MACD!F1146</f>
        <v>0.44972207541000586</v>
      </c>
      <c r="F1146" s="2">
        <f>'Moving Avg'!D1146</f>
        <v>9.2829999999999995</v>
      </c>
      <c r="G1146" s="2">
        <f>'Moving Avg'!F1146</f>
        <v>9.632399999999997</v>
      </c>
      <c r="H1146" s="2">
        <f>'Moving Avg'!G1146</f>
        <v>9.2537200000000031</v>
      </c>
      <c r="I1146" s="2">
        <f>'Moving Avg'!H1146</f>
        <v>9.5634350000000001</v>
      </c>
      <c r="J1146" s="6" t="str">
        <f>OBV!F1146</f>
        <v>NEUTRAL</v>
      </c>
      <c r="K1146" s="6" t="str">
        <f>OBV!G1146</f>
        <v>NEUTRAL</v>
      </c>
      <c r="L1146" s="6" t="str">
        <f>OBV!H1146</f>
        <v>NEUTRAL</v>
      </c>
    </row>
    <row r="1147" spans="1:12" ht="13.5" x14ac:dyDescent="0.25">
      <c r="A1147" s="3">
        <f>RSI!A1147</f>
        <v>43679</v>
      </c>
      <c r="B1147" s="2">
        <f>RSI!B1147</f>
        <v>9.2829999999999995</v>
      </c>
      <c r="C1147" s="2">
        <f>RSI!I1147</f>
        <v>42.135419422528045</v>
      </c>
      <c r="D1147" s="2">
        <f>MACD!E1147</f>
        <v>0.31074440938249381</v>
      </c>
      <c r="E1147" s="2">
        <f>MACD!F1147</f>
        <v>0.42192654220450349</v>
      </c>
      <c r="F1147" s="2">
        <f>'Moving Avg'!D1147</f>
        <v>9.2829999999999995</v>
      </c>
      <c r="G1147" s="2">
        <f>'Moving Avg'!F1147</f>
        <v>9.5638999999999967</v>
      </c>
      <c r="H1147" s="2">
        <f>'Moving Avg'!G1147</f>
        <v>9.2755200000000038</v>
      </c>
      <c r="I1147" s="2">
        <f>'Moving Avg'!H1147</f>
        <v>9.5542950000000015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</row>
    <row r="1148" spans="1:12" ht="13.5" x14ac:dyDescent="0.25">
      <c r="A1148" s="3">
        <f>RSI!A1148</f>
        <v>43682</v>
      </c>
      <c r="B1148" s="2">
        <f>RSI!B1148</f>
        <v>9.2829999999999995</v>
      </c>
      <c r="C1148" s="2">
        <f>RSI!I1148</f>
        <v>42.135419422528045</v>
      </c>
      <c r="D1148" s="2">
        <f>MACD!E1148</f>
        <v>0.23490299092978439</v>
      </c>
      <c r="E1148" s="2">
        <f>MACD!F1148</f>
        <v>0.38452183194955969</v>
      </c>
      <c r="F1148" s="2">
        <f>'Moving Avg'!D1148</f>
        <v>9.2829999999999995</v>
      </c>
      <c r="G1148" s="2">
        <f>'Moving Avg'!F1148</f>
        <v>9.4970999999999979</v>
      </c>
      <c r="H1148" s="2">
        <f>'Moving Avg'!G1148</f>
        <v>9.2941800000000043</v>
      </c>
      <c r="I1148" s="2">
        <f>'Moving Avg'!H1148</f>
        <v>9.5451550000000012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</row>
    <row r="1149" spans="1:12" ht="13.5" x14ac:dyDescent="0.25">
      <c r="A1149" s="3">
        <f>RSI!A1149</f>
        <v>43683</v>
      </c>
      <c r="B1149" s="2">
        <f>RSI!B1149</f>
        <v>9.2829999999999995</v>
      </c>
      <c r="C1149" s="2">
        <f>RSI!I1149</f>
        <v>42.135419422528052</v>
      </c>
      <c r="D1149" s="2">
        <f>MACD!E1149</f>
        <v>0.17163232985225108</v>
      </c>
      <c r="E1149" s="2">
        <f>MACD!F1149</f>
        <v>0.34194393153009794</v>
      </c>
      <c r="F1149" s="2">
        <f>'Moving Avg'!D1149</f>
        <v>9.2829999999999995</v>
      </c>
      <c r="G1149" s="2">
        <f>'Moving Avg'!F1149</f>
        <v>9.4460499999999961</v>
      </c>
      <c r="H1149" s="2">
        <f>'Moving Avg'!G1149</f>
        <v>9.3128400000000031</v>
      </c>
      <c r="I1149" s="2">
        <f>'Moving Avg'!H1149</f>
        <v>9.536014999999999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</row>
    <row r="1150" spans="1:12" ht="13.5" x14ac:dyDescent="0.25">
      <c r="A1150" s="3">
        <f>RSI!A1150</f>
        <v>43684</v>
      </c>
      <c r="B1150" s="2">
        <f>RSI!B1150</f>
        <v>9.2829999999999995</v>
      </c>
      <c r="C1150" s="2">
        <f>RSI!I1150</f>
        <v>42.135419422528052</v>
      </c>
      <c r="D1150" s="2">
        <f>MACD!E1150</f>
        <v>0.11893158593279018</v>
      </c>
      <c r="E1150" s="2">
        <f>MACD!F1150</f>
        <v>0.29734146241063641</v>
      </c>
      <c r="F1150" s="2">
        <f>'Moving Avg'!D1150</f>
        <v>9.2829999999999995</v>
      </c>
      <c r="G1150" s="2">
        <f>'Moving Avg'!F1150</f>
        <v>9.3956999999999962</v>
      </c>
      <c r="H1150" s="2">
        <f>'Moving Avg'!G1150</f>
        <v>9.3333800000000036</v>
      </c>
      <c r="I1150" s="2">
        <f>'Moving Avg'!H1150</f>
        <v>9.5268750000000004</v>
      </c>
      <c r="J1150" s="6" t="str">
        <f>OBV!F1150</f>
        <v>NEUTRAL</v>
      </c>
      <c r="K1150" s="6" t="str">
        <f>OBV!G1150</f>
        <v>NEUTRAL</v>
      </c>
      <c r="L1150" s="6" t="str">
        <f>OBV!H1150</f>
        <v>NEUTRAL</v>
      </c>
    </row>
    <row r="1151" spans="1:12" ht="13.5" x14ac:dyDescent="0.25">
      <c r="A1151" s="3">
        <f>RSI!A1151</f>
        <v>43685</v>
      </c>
      <c r="B1151" s="2">
        <f>RSI!B1151</f>
        <v>9.2829999999999995</v>
      </c>
      <c r="C1151" s="2">
        <f>RSI!I1151</f>
        <v>42.135419422528052</v>
      </c>
      <c r="D1151" s="2">
        <f>MACD!E1151</f>
        <v>9.0958848264463654E-2</v>
      </c>
      <c r="E1151" s="2">
        <f>MACD!F1151</f>
        <v>0.25606493958140186</v>
      </c>
      <c r="F1151" s="2">
        <f>'Moving Avg'!D1151</f>
        <v>9.2829999999999995</v>
      </c>
      <c r="G1151" s="2">
        <f>'Moving Avg'!F1151</f>
        <v>9.3607499999999959</v>
      </c>
      <c r="H1151" s="2">
        <f>'Moving Avg'!G1151</f>
        <v>9.3509000000000029</v>
      </c>
      <c r="I1151" s="2">
        <f>'Moving Avg'!H1151</f>
        <v>9.5193100000000008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</row>
    <row r="1152" spans="1:12" ht="13.5" x14ac:dyDescent="0.25">
      <c r="A1152" s="3">
        <f>RSI!A1152</f>
        <v>43686</v>
      </c>
      <c r="B1152" s="2">
        <f>RSI!B1152</f>
        <v>9.2829999999999995</v>
      </c>
      <c r="C1152" s="2">
        <f>RSI!I1152</f>
        <v>42.135419422528052</v>
      </c>
      <c r="D1152" s="2">
        <f>MACD!E1152</f>
        <v>6.80063176324186E-2</v>
      </c>
      <c r="E1152" s="2">
        <f>MACD!F1152</f>
        <v>0.21845321519160521</v>
      </c>
      <c r="F1152" s="2">
        <f>'Moving Avg'!D1152</f>
        <v>9.2829999999999995</v>
      </c>
      <c r="G1152" s="2">
        <f>'Moving Avg'!F1152</f>
        <v>9.3264999999999976</v>
      </c>
      <c r="H1152" s="2">
        <f>'Moving Avg'!G1152</f>
        <v>9.3727000000000036</v>
      </c>
      <c r="I1152" s="2">
        <f>'Moving Avg'!H1152</f>
        <v>9.5117449999999995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</row>
    <row r="1153" spans="1:12" ht="13.5" x14ac:dyDescent="0.25">
      <c r="A1153" s="3">
        <f>RSI!A1153</f>
        <v>43691</v>
      </c>
      <c r="B1153" s="2">
        <f>RSI!B1153</f>
        <v>9.1050000000000004</v>
      </c>
      <c r="C1153" s="2">
        <f>RSI!I1153</f>
        <v>33.188602884311564</v>
      </c>
      <c r="D1153" s="2">
        <f>MACD!E1153</f>
        <v>6.2433750127169674E-2</v>
      </c>
      <c r="E1153" s="2">
        <f>MACD!F1153</f>
        <v>0.18724932217871809</v>
      </c>
      <c r="F1153" s="2">
        <f>'Moving Avg'!D1153</f>
        <v>9.247399999999999</v>
      </c>
      <c r="G1153" s="2">
        <f>'Moving Avg'!F1153</f>
        <v>9.2833499999999951</v>
      </c>
      <c r="H1153" s="2">
        <f>'Moving Avg'!G1153</f>
        <v>9.3860200000000038</v>
      </c>
      <c r="I1153" s="2">
        <f>'Moving Avg'!H1153</f>
        <v>9.5032899999999998</v>
      </c>
      <c r="J1153" s="6" t="str">
        <f>OBV!F1153</f>
        <v>BEARISH</v>
      </c>
      <c r="K1153" s="6" t="str">
        <f>OBV!G1153</f>
        <v>STRONG</v>
      </c>
      <c r="L1153" s="6" t="str">
        <f>OBV!H1153</f>
        <v>CONFIRMED BEARISH</v>
      </c>
    </row>
    <row r="1154" spans="1:12" ht="13.5" x14ac:dyDescent="0.25">
      <c r="A1154" s="3">
        <f>RSI!A1154</f>
        <v>43692</v>
      </c>
      <c r="B1154" s="2">
        <f>RSI!B1154</f>
        <v>9.2490000000000006</v>
      </c>
      <c r="C1154" s="2">
        <f>RSI!I1154</f>
        <v>43.618601033081248</v>
      </c>
      <c r="D1154" s="2">
        <f>MACD!E1154</f>
        <v>4.8718106068902145E-2</v>
      </c>
      <c r="E1154" s="2">
        <f>MACD!F1154</f>
        <v>0.1595430789567549</v>
      </c>
      <c r="F1154" s="2">
        <f>'Moving Avg'!D1154</f>
        <v>9.2405999999999988</v>
      </c>
      <c r="G1154" s="2">
        <f>'Moving Avg'!F1154</f>
        <v>9.2620999999999967</v>
      </c>
      <c r="H1154" s="2">
        <f>'Moving Avg'!G1154</f>
        <v>9.4071400000000054</v>
      </c>
      <c r="I1154" s="2">
        <f>'Moving Avg'!H1154</f>
        <v>9.49559</v>
      </c>
      <c r="J1154" s="6" t="str">
        <f>OBV!F1154</f>
        <v>BULLISH</v>
      </c>
      <c r="K1154" s="6" t="str">
        <f>OBV!G1154</f>
        <v>NEUTRAL</v>
      </c>
      <c r="L1154" s="6" t="str">
        <f>OBV!H1154</f>
        <v>BULLISH DIVERGENCE</v>
      </c>
    </row>
    <row r="1155" spans="1:12" ht="13.5" x14ac:dyDescent="0.25">
      <c r="A1155" s="3">
        <f>RSI!A1155</f>
        <v>43693</v>
      </c>
      <c r="B1155" s="2">
        <f>RSI!B1155</f>
        <v>9.5229999999999997</v>
      </c>
      <c r="C1155" s="2">
        <f>RSI!I1155</f>
        <v>57.283396735957396</v>
      </c>
      <c r="D1155" s="2">
        <f>MACD!E1155</f>
        <v>1.7508207093690942E-2</v>
      </c>
      <c r="E1155" s="2">
        <f>MACD!F1155</f>
        <v>0.1311361045841421</v>
      </c>
      <c r="F1155" s="2">
        <f>'Moving Avg'!D1155</f>
        <v>9.2885999999999989</v>
      </c>
      <c r="G1155" s="2">
        <f>'Moving Avg'!F1155</f>
        <v>9.2689499999999967</v>
      </c>
      <c r="H1155" s="2">
        <f>'Moving Avg'!G1155</f>
        <v>9.4337400000000056</v>
      </c>
      <c r="I1155" s="2">
        <f>'Moving Avg'!H1155</f>
        <v>9.489259999999998</v>
      </c>
      <c r="J1155" s="6" t="str">
        <f>OBV!F1155</f>
        <v>BULLISH</v>
      </c>
      <c r="K1155" s="6" t="str">
        <f>OBV!G1155</f>
        <v>WEAK</v>
      </c>
      <c r="L1155" s="6" t="str">
        <f>OBV!H1155</f>
        <v>CONFIRMED BULLISH</v>
      </c>
    </row>
    <row r="1156" spans="1:12" ht="13.5" x14ac:dyDescent="0.25">
      <c r="A1156" s="3">
        <f>RSI!A1156</f>
        <v>43696</v>
      </c>
      <c r="B1156" s="2">
        <f>RSI!B1156</f>
        <v>9.5229999999999997</v>
      </c>
      <c r="C1156" s="2">
        <f>RSI!I1156</f>
        <v>57.283396735957396</v>
      </c>
      <c r="D1156" s="2">
        <f>MACD!E1156</f>
        <v>-9.878559420718247E-3</v>
      </c>
      <c r="E1156" s="2">
        <f>MACD!F1156</f>
        <v>0.10293317178317003</v>
      </c>
      <c r="F1156" s="2">
        <f>'Moving Avg'!D1156</f>
        <v>9.3365999999999989</v>
      </c>
      <c r="G1156" s="2">
        <f>'Moving Avg'!F1156</f>
        <v>9.2757999999999985</v>
      </c>
      <c r="H1156" s="2">
        <f>'Moving Avg'!G1156</f>
        <v>9.4603400000000057</v>
      </c>
      <c r="I1156" s="2">
        <f>'Moving Avg'!H1156</f>
        <v>9.4813199999999966</v>
      </c>
      <c r="J1156" s="6" t="str">
        <f>OBV!F1156</f>
        <v>BULLISH</v>
      </c>
      <c r="K1156" s="6" t="str">
        <f>OBV!G1156</f>
        <v>WEAK</v>
      </c>
      <c r="L1156" s="6" t="str">
        <f>OBV!H1156</f>
        <v>CONFIRMED BULLISH</v>
      </c>
    </row>
    <row r="1157" spans="1:12" ht="13.5" x14ac:dyDescent="0.25">
      <c r="A1157" s="3">
        <f>RSI!A1157</f>
        <v>43697</v>
      </c>
      <c r="B1157" s="2">
        <f>RSI!B1157</f>
        <v>9.2490000000000006</v>
      </c>
      <c r="C1157" s="2">
        <f>RSI!I1157</f>
        <v>44.714773733865719</v>
      </c>
      <c r="D1157" s="2">
        <f>MACD!E1157</f>
        <v>-1.3661598035474398E-2</v>
      </c>
      <c r="E1157" s="2">
        <f>MACD!F1157</f>
        <v>7.9614217819441141E-2</v>
      </c>
      <c r="F1157" s="2">
        <f>'Moving Avg'!D1157</f>
        <v>9.3298000000000005</v>
      </c>
      <c r="G1157" s="2">
        <f>'Moving Avg'!F1157</f>
        <v>9.2792499999999976</v>
      </c>
      <c r="H1157" s="2">
        <f>'Moving Avg'!G1157</f>
        <v>9.4814600000000056</v>
      </c>
      <c r="I1157" s="2">
        <f>'Moving Avg'!H1157</f>
        <v>9.4724199999999943</v>
      </c>
      <c r="J1157" s="6" t="str">
        <f>OBV!F1157</f>
        <v>BULLISH</v>
      </c>
      <c r="K1157" s="6" t="str">
        <f>OBV!G1157</f>
        <v>NEUTRAL</v>
      </c>
      <c r="L1157" s="6" t="str">
        <f>OBV!H1157</f>
        <v>BULLISH DIVERGENCE</v>
      </c>
    </row>
    <row r="1158" spans="1:12" ht="13.5" x14ac:dyDescent="0.25">
      <c r="A1158" s="3">
        <f>RSI!A1158</f>
        <v>43698</v>
      </c>
      <c r="B1158" s="2">
        <f>RSI!B1158</f>
        <v>9.3170000000000002</v>
      </c>
      <c r="C1158" s="2">
        <f>RSI!I1158</f>
        <v>47.777176573234698</v>
      </c>
      <c r="D1158" s="2">
        <f>MACD!E1158</f>
        <v>-2.1119402100763907E-2</v>
      </c>
      <c r="E1158" s="2">
        <f>MACD!F1158</f>
        <v>5.9467493835400141E-2</v>
      </c>
      <c r="F1158" s="2">
        <f>'Moving Avg'!D1158</f>
        <v>9.3721999999999994</v>
      </c>
      <c r="G1158" s="2">
        <f>'Moving Avg'!F1158</f>
        <v>9.2860999999999994</v>
      </c>
      <c r="H1158" s="2">
        <f>'Moving Avg'!G1158</f>
        <v>9.4990200000000069</v>
      </c>
      <c r="I1158" s="2">
        <f>'Moving Avg'!H1158</f>
        <v>9.4638899999999957</v>
      </c>
      <c r="J1158" s="6" t="str">
        <f>OBV!F1158</f>
        <v>BULLISH</v>
      </c>
      <c r="K1158" s="6" t="str">
        <f>OBV!G1158</f>
        <v>WEAK</v>
      </c>
      <c r="L1158" s="6" t="str">
        <f>OBV!H1158</f>
        <v>CONFIRMED BULLISH</v>
      </c>
    </row>
    <row r="1159" spans="1:12" ht="13.5" x14ac:dyDescent="0.25">
      <c r="A1159" s="3">
        <f>RSI!A1159</f>
        <v>43699</v>
      </c>
      <c r="B1159" s="2">
        <f>RSI!B1159</f>
        <v>9.3170000000000002</v>
      </c>
      <c r="C1159" s="2">
        <f>RSI!I1159</f>
        <v>47.777176573234698</v>
      </c>
      <c r="D1159" s="2">
        <f>MACD!E1159</f>
        <v>-2.7109198424273728E-2</v>
      </c>
      <c r="E1159" s="2">
        <f>MACD!F1159</f>
        <v>4.2152155383465367E-2</v>
      </c>
      <c r="F1159" s="2">
        <f>'Moving Avg'!D1159</f>
        <v>9.3857999999999997</v>
      </c>
      <c r="G1159" s="2">
        <f>'Moving Avg'!F1159</f>
        <v>9.2929500000000012</v>
      </c>
      <c r="H1159" s="2">
        <f>'Moving Avg'!G1159</f>
        <v>9.5139400000000052</v>
      </c>
      <c r="I1159" s="2">
        <f>'Moving Avg'!H1159</f>
        <v>9.4569049999999955</v>
      </c>
      <c r="J1159" s="6" t="str">
        <f>OBV!F1159</f>
        <v>BULLISH</v>
      </c>
      <c r="K1159" s="6" t="str">
        <f>OBV!G1159</f>
        <v>WEAK</v>
      </c>
      <c r="L1159" s="6" t="str">
        <f>OBV!H1159</f>
        <v>CONFIRMED BULLISH</v>
      </c>
    </row>
    <row r="1160" spans="1:12" ht="13.5" x14ac:dyDescent="0.25">
      <c r="A1160" s="3">
        <f>RSI!A1160</f>
        <v>43700</v>
      </c>
      <c r="B1160" s="2">
        <f>RSI!B1160</f>
        <v>9.3170000000000002</v>
      </c>
      <c r="C1160" s="2">
        <f>RSI!I1160</f>
        <v>47.777176573234691</v>
      </c>
      <c r="D1160" s="2">
        <f>MACD!E1160</f>
        <v>-3.1880586444978931E-2</v>
      </c>
      <c r="E1160" s="2">
        <f>MACD!F1160</f>
        <v>2.734560701777651E-2</v>
      </c>
      <c r="F1160" s="2">
        <f>'Moving Avg'!D1160</f>
        <v>9.3445999999999998</v>
      </c>
      <c r="G1160" s="2">
        <f>'Moving Avg'!F1160</f>
        <v>9.2998000000000012</v>
      </c>
      <c r="H1160" s="2">
        <f>'Moving Avg'!G1160</f>
        <v>9.5288600000000052</v>
      </c>
      <c r="I1160" s="2">
        <f>'Moving Avg'!H1160</f>
        <v>9.4499199999999952</v>
      </c>
      <c r="J1160" s="6" t="str">
        <f>OBV!F1160</f>
        <v>BULLISH</v>
      </c>
      <c r="K1160" s="6" t="str">
        <f>OBV!G1160</f>
        <v>NEUTRAL</v>
      </c>
      <c r="L1160" s="6" t="str">
        <f>OBV!H1160</f>
        <v>BULLISH DIVERGENCE</v>
      </c>
    </row>
    <row r="1161" spans="1:12" ht="13.5" x14ac:dyDescent="0.25">
      <c r="A1161" s="3">
        <f>RSI!A1161</f>
        <v>43703</v>
      </c>
      <c r="B1161" s="2">
        <f>RSI!B1161</f>
        <v>9.3170000000000002</v>
      </c>
      <c r="C1161" s="2">
        <f>RSI!I1161</f>
        <v>47.777176573234698</v>
      </c>
      <c r="D1161" s="2">
        <f>MACD!E1161</f>
        <v>-3.5643006273796018E-2</v>
      </c>
      <c r="E1161" s="2">
        <f>MACD!F1161</f>
        <v>1.4747884359462005E-2</v>
      </c>
      <c r="F1161" s="2">
        <f>'Moving Avg'!D1161</f>
        <v>9.3033999999999999</v>
      </c>
      <c r="G1161" s="2">
        <f>'Moving Avg'!F1161</f>
        <v>9.3015000000000008</v>
      </c>
      <c r="H1161" s="2">
        <f>'Moving Avg'!G1161</f>
        <v>9.5431400000000046</v>
      </c>
      <c r="I1161" s="2">
        <f>'Moving Avg'!H1161</f>
        <v>9.442934999999995</v>
      </c>
      <c r="J1161" s="6" t="str">
        <f>OBV!F1161</f>
        <v>BULLISH</v>
      </c>
      <c r="K1161" s="6" t="str">
        <f>OBV!G1161</f>
        <v>NEUTRAL</v>
      </c>
      <c r="L1161" s="6" t="str">
        <f>OBV!H1161</f>
        <v>BULLISH DIVERGENCE</v>
      </c>
    </row>
    <row r="1162" spans="1:12" ht="13.5" x14ac:dyDescent="0.25">
      <c r="A1162" s="3">
        <f>RSI!A1162</f>
        <v>43704</v>
      </c>
      <c r="B1162" s="2">
        <f>RSI!B1162</f>
        <v>9.3170000000000002</v>
      </c>
      <c r="C1162" s="2">
        <f>RSI!I1162</f>
        <v>47.777176573234698</v>
      </c>
      <c r="D1162" s="2">
        <f>MACD!E1162</f>
        <v>-3.857204737872344E-2</v>
      </c>
      <c r="E1162" s="2">
        <f>MACD!F1162</f>
        <v>4.083898011824915E-3</v>
      </c>
      <c r="F1162" s="2">
        <f>'Moving Avg'!D1162</f>
        <v>9.3170000000000002</v>
      </c>
      <c r="G1162" s="2">
        <f>'Moving Avg'!F1162</f>
        <v>9.3032000000000004</v>
      </c>
      <c r="H1162" s="2">
        <f>'Moving Avg'!G1162</f>
        <v>9.5549000000000071</v>
      </c>
      <c r="I1162" s="2">
        <f>'Moving Avg'!H1162</f>
        <v>9.4344049999999964</v>
      </c>
      <c r="J1162" s="6" t="str">
        <f>OBV!F1162</f>
        <v>BULLISH</v>
      </c>
      <c r="K1162" s="6" t="str">
        <f>OBV!G1162</f>
        <v>WEAK</v>
      </c>
      <c r="L1162" s="6" t="str">
        <f>OBV!H1162</f>
        <v>CONFIRMED BULLISH</v>
      </c>
    </row>
    <row r="1163" spans="1:12" ht="13.5" x14ac:dyDescent="0.25">
      <c r="A1163" s="3">
        <f>RSI!A1163</f>
        <v>43705</v>
      </c>
      <c r="B1163" s="2">
        <f>RSI!B1163</f>
        <v>8.7759999999999998</v>
      </c>
      <c r="C1163" s="2">
        <f>RSI!I1163</f>
        <v>29.161603839664721</v>
      </c>
      <c r="D1163" s="2">
        <f>MACD!E1163</f>
        <v>-2.8125318359746743E-2</v>
      </c>
      <c r="E1163" s="2">
        <f>MACD!F1163</f>
        <v>-2.3579452624894167E-3</v>
      </c>
      <c r="F1163" s="2">
        <f>'Moving Avg'!D1163</f>
        <v>9.2088000000000001</v>
      </c>
      <c r="G1163" s="2">
        <f>'Moving Avg'!F1163</f>
        <v>9.2778500000000026</v>
      </c>
      <c r="H1163" s="2">
        <f>'Moving Avg'!G1163</f>
        <v>9.5530800000000067</v>
      </c>
      <c r="I1163" s="2">
        <f>'Moving Avg'!H1163</f>
        <v>9.4231399999999965</v>
      </c>
      <c r="J1163" s="6" t="str">
        <f>OBV!F1163</f>
        <v>BEARISH</v>
      </c>
      <c r="K1163" s="6" t="str">
        <f>OBV!G1163</f>
        <v>STRONG</v>
      </c>
      <c r="L1163" s="6" t="str">
        <f>OBV!H1163</f>
        <v>CONFIRMED BEARISH</v>
      </c>
    </row>
    <row r="1164" spans="1:12" ht="13.5" x14ac:dyDescent="0.25">
      <c r="A1164" s="3">
        <f>RSI!A1164</f>
        <v>43706</v>
      </c>
      <c r="B1164" s="2">
        <f>RSI!B1164</f>
        <v>8.7759999999999998</v>
      </c>
      <c r="C1164" s="2">
        <f>RSI!I1164</f>
        <v>29.161603839664721</v>
      </c>
      <c r="D1164" s="2">
        <f>MACD!E1164</f>
        <v>6.2830911948310586E-3</v>
      </c>
      <c r="E1164" s="2">
        <f>MACD!F1164</f>
        <v>-6.2973797102532157E-4</v>
      </c>
      <c r="F1164" s="2">
        <f>'Moving Avg'!D1164</f>
        <v>9.1006</v>
      </c>
      <c r="G1164" s="2">
        <f>'Moving Avg'!F1164</f>
        <v>9.2525000000000013</v>
      </c>
      <c r="H1164" s="2">
        <f>'Moving Avg'!G1164</f>
        <v>9.5459600000000062</v>
      </c>
      <c r="I1164" s="2">
        <f>'Moving Avg'!H1164</f>
        <v>9.4118749999999967</v>
      </c>
      <c r="J1164" s="6" t="str">
        <f>OBV!F1164</f>
        <v>BEARISH</v>
      </c>
      <c r="K1164" s="6" t="str">
        <f>OBV!G1164</f>
        <v>STRONG</v>
      </c>
      <c r="L1164" s="6" t="str">
        <f>OBV!H1164</f>
        <v>CONFIRMED BEARISH</v>
      </c>
    </row>
    <row r="1165" spans="1:12" ht="13.5" x14ac:dyDescent="0.25">
      <c r="A1165" s="3">
        <f>RSI!A1165</f>
        <v>43707</v>
      </c>
      <c r="B1165" s="2">
        <f>RSI!B1165</f>
        <v>8.8239999999999998</v>
      </c>
      <c r="C1165" s="2">
        <f>RSI!I1165</f>
        <v>31.892252212064562</v>
      </c>
      <c r="D1165" s="2">
        <f>MACD!E1165</f>
        <v>7.7158248638506066E-2</v>
      </c>
      <c r="E1165" s="2">
        <f>MACD!F1165</f>
        <v>1.4927859350880956E-2</v>
      </c>
      <c r="F1165" s="2">
        <f>'Moving Avg'!D1165</f>
        <v>9.0019999999999989</v>
      </c>
      <c r="G1165" s="2">
        <f>'Moving Avg'!F1165</f>
        <v>9.2295500000000015</v>
      </c>
      <c r="H1165" s="2">
        <f>'Moving Avg'!G1165</f>
        <v>9.5403000000000073</v>
      </c>
      <c r="I1165" s="2">
        <f>'Moving Avg'!H1165</f>
        <v>9.4008499999999984</v>
      </c>
      <c r="J1165" s="6" t="str">
        <f>OBV!F1165</f>
        <v>BEARISH</v>
      </c>
      <c r="K1165" s="6" t="str">
        <f>OBV!G1165</f>
        <v>NEUTRAL</v>
      </c>
      <c r="L1165" s="6" t="str">
        <f>OBV!H1165</f>
        <v>CONFIRMED BEARISH</v>
      </c>
    </row>
    <row r="1166" spans="1:12" ht="13.5" x14ac:dyDescent="0.25">
      <c r="A1166" s="3">
        <f>RSI!A1166</f>
        <v>43710</v>
      </c>
      <c r="B1166" s="2">
        <f>RSI!B1166</f>
        <v>8.8239999999999998</v>
      </c>
      <c r="C1166" s="2">
        <f>RSI!I1166</f>
        <v>31.892252212064562</v>
      </c>
      <c r="D1166" s="2">
        <f>MACD!E1166</f>
        <v>0.13977373383069036</v>
      </c>
      <c r="E1166" s="2">
        <f>MACD!F1166</f>
        <v>3.9897034246842836E-2</v>
      </c>
      <c r="F1166" s="2">
        <f>'Moving Avg'!D1166</f>
        <v>8.9033999999999995</v>
      </c>
      <c r="G1166" s="2">
        <f>'Moving Avg'!F1166</f>
        <v>9.2066000000000034</v>
      </c>
      <c r="H1166" s="2">
        <f>'Moving Avg'!G1166</f>
        <v>9.5292200000000058</v>
      </c>
      <c r="I1166" s="2">
        <f>'Moving Avg'!H1166</f>
        <v>9.3900149999999982</v>
      </c>
      <c r="J1166" s="6" t="str">
        <f>OBV!F1166</f>
        <v>BEARISH</v>
      </c>
      <c r="K1166" s="6" t="str">
        <f>OBV!G1166</f>
        <v>NEUTRAL</v>
      </c>
      <c r="L1166" s="6" t="str">
        <f>OBV!H1166</f>
        <v>CONFIRMED BEARISH</v>
      </c>
    </row>
    <row r="1167" spans="1:12" ht="13.5" x14ac:dyDescent="0.25">
      <c r="A1167" s="3">
        <f>RSI!A1167</f>
        <v>43711</v>
      </c>
      <c r="B1167" s="2">
        <f>RSI!B1167</f>
        <v>8.8239999999999998</v>
      </c>
      <c r="C1167" s="2">
        <f>RSI!I1167</f>
        <v>31.892252212064562</v>
      </c>
      <c r="D1167" s="2">
        <f>MACD!E1167</f>
        <v>0.15305055289772262</v>
      </c>
      <c r="E1167" s="2">
        <f>MACD!F1167</f>
        <v>6.2527737977018799E-2</v>
      </c>
      <c r="F1167" s="2">
        <f>'Moving Avg'!D1167</f>
        <v>8.8047999999999984</v>
      </c>
      <c r="G1167" s="2">
        <f>'Moving Avg'!F1167</f>
        <v>9.1836500000000036</v>
      </c>
      <c r="H1167" s="2">
        <f>'Moving Avg'!G1167</f>
        <v>9.5235600000000051</v>
      </c>
      <c r="I1167" s="2">
        <f>'Moving Avg'!H1167</f>
        <v>9.3791799999999981</v>
      </c>
      <c r="J1167" s="6" t="str">
        <f>OBV!F1167</f>
        <v>BEARISH</v>
      </c>
      <c r="K1167" s="6" t="str">
        <f>OBV!G1167</f>
        <v>NEUTRAL</v>
      </c>
      <c r="L1167" s="6" t="str">
        <f>OBV!H1167</f>
        <v>CONFIRMED BEARISH</v>
      </c>
    </row>
    <row r="1168" spans="1:12" ht="13.5" x14ac:dyDescent="0.25">
      <c r="A1168" s="3">
        <f>RSI!A1168</f>
        <v>43712</v>
      </c>
      <c r="B1168" s="2">
        <f>RSI!B1168</f>
        <v>9.0370000000000008</v>
      </c>
      <c r="C1168" s="2">
        <f>RSI!I1168</f>
        <v>43.881581746259727</v>
      </c>
      <c r="D1168" s="2">
        <f>MACD!E1168</f>
        <v>0.16123551880040843</v>
      </c>
      <c r="E1168" s="2">
        <f>MACD!F1168</f>
        <v>8.226929414169673E-2</v>
      </c>
      <c r="F1168" s="2">
        <f>'Moving Avg'!D1168</f>
        <v>8.8569999999999993</v>
      </c>
      <c r="G1168" s="2">
        <f>'Moving Avg'!F1168</f>
        <v>9.1713500000000039</v>
      </c>
      <c r="H1168" s="2">
        <f>'Moving Avg'!G1168</f>
        <v>9.5188800000000047</v>
      </c>
      <c r="I1168" s="2">
        <f>'Moving Avg'!H1168</f>
        <v>9.3694099999999985</v>
      </c>
      <c r="J1168" s="6" t="str">
        <f>OBV!F1168</f>
        <v>BULLISH</v>
      </c>
      <c r="K1168" s="6" t="str">
        <f>OBV!G1168</f>
        <v>WEAK</v>
      </c>
      <c r="L1168" s="6" t="str">
        <f>OBV!H1168</f>
        <v>CONFIRMED BULLISH</v>
      </c>
    </row>
    <row r="1169" spans="1:12" ht="13.5" x14ac:dyDescent="0.25">
      <c r="A1169" s="3">
        <f>RSI!A1169</f>
        <v>43713</v>
      </c>
      <c r="B1169" s="2">
        <f>RSI!B1169</f>
        <v>9.0370000000000008</v>
      </c>
      <c r="C1169" s="2">
        <f>RSI!I1169</f>
        <v>43.881581746259727</v>
      </c>
      <c r="D1169" s="2">
        <f>MACD!E1169</f>
        <v>0.16900168275492966</v>
      </c>
      <c r="E1169" s="2">
        <f>MACD!F1169</f>
        <v>9.9615771864343311E-2</v>
      </c>
      <c r="F1169" s="2">
        <f>'Moving Avg'!D1169</f>
        <v>8.9092000000000002</v>
      </c>
      <c r="G1169" s="2">
        <f>'Moving Avg'!F1169</f>
        <v>9.1590500000000041</v>
      </c>
      <c r="H1169" s="2">
        <f>'Moving Avg'!G1169</f>
        <v>9.5108000000000033</v>
      </c>
      <c r="I1169" s="2">
        <f>'Moving Avg'!H1169</f>
        <v>9.3594799999999978</v>
      </c>
      <c r="J1169" s="6" t="str">
        <f>OBV!F1169</f>
        <v>BULLISH</v>
      </c>
      <c r="K1169" s="6" t="str">
        <f>OBV!G1169</f>
        <v>WEAK</v>
      </c>
      <c r="L1169" s="6" t="str">
        <f>OBV!H1169</f>
        <v>CONFIRMED BULLISH</v>
      </c>
    </row>
    <row r="1170" spans="1:12" ht="13.5" x14ac:dyDescent="0.25">
      <c r="A1170" s="3">
        <f>RSI!A1170</f>
        <v>43714</v>
      </c>
      <c r="B1170" s="2">
        <f>RSI!B1170</f>
        <v>9.0370000000000008</v>
      </c>
      <c r="C1170" s="2">
        <f>RSI!I1170</f>
        <v>43.881581746259734</v>
      </c>
      <c r="D1170" s="2">
        <f>MACD!E1170</f>
        <v>0.17635122223206245</v>
      </c>
      <c r="E1170" s="2">
        <f>MACD!F1170</f>
        <v>0.11496286193788716</v>
      </c>
      <c r="F1170" s="2">
        <f>'Moving Avg'!D1170</f>
        <v>8.9518000000000004</v>
      </c>
      <c r="G1170" s="2">
        <f>'Moving Avg'!F1170</f>
        <v>9.1467500000000026</v>
      </c>
      <c r="H1170" s="2">
        <f>'Moving Avg'!G1170</f>
        <v>9.4942200000000039</v>
      </c>
      <c r="I1170" s="2">
        <f>'Moving Avg'!H1170</f>
        <v>9.3495499999999989</v>
      </c>
      <c r="J1170" s="6" t="str">
        <f>OBV!F1170</f>
        <v>BULLISH</v>
      </c>
      <c r="K1170" s="6" t="str">
        <f>OBV!G1170</f>
        <v>WEAK</v>
      </c>
      <c r="L1170" s="6" t="str">
        <f>OBV!H1170</f>
        <v>CONFIRMED BULLISH</v>
      </c>
    </row>
    <row r="1171" spans="1:12" ht="13.5" x14ac:dyDescent="0.25">
      <c r="A1171" s="3">
        <f>RSI!A1171</f>
        <v>43717</v>
      </c>
      <c r="B1171" s="2">
        <f>RSI!B1171</f>
        <v>8.8309999999999995</v>
      </c>
      <c r="C1171" s="2">
        <f>RSI!I1171</f>
        <v>36.186888846055673</v>
      </c>
      <c r="D1171" s="2">
        <f>MACD!E1171</f>
        <v>0.19854985034397998</v>
      </c>
      <c r="E1171" s="2">
        <f>MACD!F1171</f>
        <v>0.13168025961910573</v>
      </c>
      <c r="F1171" s="2">
        <f>'Moving Avg'!D1171</f>
        <v>8.9532000000000007</v>
      </c>
      <c r="G1171" s="2">
        <f>'Moving Avg'!F1171</f>
        <v>9.1241500000000038</v>
      </c>
      <c r="H1171" s="2">
        <f>'Moving Avg'!G1171</f>
        <v>9.4735200000000024</v>
      </c>
      <c r="I1171" s="2">
        <f>'Moving Avg'!H1171</f>
        <v>9.3401349999999965</v>
      </c>
      <c r="J1171" s="6" t="str">
        <f>OBV!F1171</f>
        <v>BULLISH</v>
      </c>
      <c r="K1171" s="6" t="str">
        <f>OBV!G1171</f>
        <v>NEUTRAL</v>
      </c>
      <c r="L1171" s="6" t="str">
        <f>OBV!H1171</f>
        <v>CONFIRMED BULLISH</v>
      </c>
    </row>
    <row r="1172" spans="1:12" ht="13.5" x14ac:dyDescent="0.25">
      <c r="A1172" s="3">
        <f>RSI!A1172</f>
        <v>43718</v>
      </c>
      <c r="B1172" s="2">
        <f>RSI!B1172</f>
        <v>8.8309999999999995</v>
      </c>
      <c r="C1172" s="2">
        <f>RSI!I1172</f>
        <v>36.186888846055673</v>
      </c>
      <c r="D1172" s="2">
        <f>MACD!E1172</f>
        <v>0.21921772307731935</v>
      </c>
      <c r="E1172" s="2">
        <f>MACD!F1172</f>
        <v>0.14918775231074846</v>
      </c>
      <c r="F1172" s="2">
        <f>'Moving Avg'!D1172</f>
        <v>8.9546000000000028</v>
      </c>
      <c r="G1172" s="2">
        <f>'Moving Avg'!F1172</f>
        <v>9.1015499999999996</v>
      </c>
      <c r="H1172" s="2">
        <f>'Moving Avg'!G1172</f>
        <v>9.4500800000000034</v>
      </c>
      <c r="I1172" s="2">
        <f>'Moving Avg'!H1172</f>
        <v>9.3293049999999962</v>
      </c>
      <c r="J1172" s="6" t="str">
        <f>OBV!F1172</f>
        <v>BULLISH</v>
      </c>
      <c r="K1172" s="6" t="str">
        <f>OBV!G1172</f>
        <v>NEUTRAL</v>
      </c>
      <c r="L1172" s="6" t="str">
        <f>OBV!H1172</f>
        <v>CONFIRMED BULLISH</v>
      </c>
    </row>
    <row r="1173" spans="1:12" ht="13.5" x14ac:dyDescent="0.25">
      <c r="A1173" s="3">
        <f>RSI!A1173</f>
        <v>43719</v>
      </c>
      <c r="B1173" s="2">
        <f>RSI!B1173</f>
        <v>8.8309999999999995</v>
      </c>
      <c r="C1173" s="2">
        <f>RSI!I1173</f>
        <v>36.186888846055673</v>
      </c>
      <c r="D1173" s="2">
        <f>MACD!E1173</f>
        <v>0.15521998549714411</v>
      </c>
      <c r="E1173" s="2">
        <f>MACD!F1173</f>
        <v>0.15039419894802761</v>
      </c>
      <c r="F1173" s="2">
        <f>'Moving Avg'!D1173</f>
        <v>8.9134000000000011</v>
      </c>
      <c r="G1173" s="2">
        <f>'Moving Avg'!F1173</f>
        <v>9.0878499999999995</v>
      </c>
      <c r="H1173" s="2">
        <f>'Moving Avg'!G1173</f>
        <v>9.4209000000000032</v>
      </c>
      <c r="I1173" s="2">
        <f>'Moving Avg'!H1173</f>
        <v>9.318564999999996</v>
      </c>
      <c r="J1173" s="6" t="str">
        <f>OBV!F1173</f>
        <v>BEARISH</v>
      </c>
      <c r="K1173" s="6" t="str">
        <f>OBV!G1173</f>
        <v>STRONG</v>
      </c>
      <c r="L1173" s="6" t="str">
        <f>OBV!H1173</f>
        <v>CONFIRMED BEARISH</v>
      </c>
    </row>
    <row r="1174" spans="1:12" ht="13.5" x14ac:dyDescent="0.25">
      <c r="A1174" s="3">
        <f>RSI!A1174</f>
        <v>43720</v>
      </c>
      <c r="B1174" s="2">
        <f>RSI!B1174</f>
        <v>8.8309999999999995</v>
      </c>
      <c r="C1174" s="2">
        <f>RSI!I1174</f>
        <v>36.186888846055673</v>
      </c>
      <c r="D1174" s="2">
        <f>MACD!E1174</f>
        <v>0.10268363855544571</v>
      </c>
      <c r="E1174" s="2">
        <f>MACD!F1174</f>
        <v>0.14085208686951123</v>
      </c>
      <c r="F1174" s="2">
        <f>'Moving Avg'!D1174</f>
        <v>8.8722000000000012</v>
      </c>
      <c r="G1174" s="2">
        <f>'Moving Avg'!F1174</f>
        <v>9.0669499999999967</v>
      </c>
      <c r="H1174" s="2">
        <f>'Moving Avg'!G1174</f>
        <v>9.3855400000000024</v>
      </c>
      <c r="I1174" s="2">
        <f>'Moving Avg'!H1174</f>
        <v>9.3094649999999941</v>
      </c>
      <c r="J1174" s="6" t="str">
        <f>OBV!F1174</f>
        <v>BEARISH</v>
      </c>
      <c r="K1174" s="6" t="str">
        <f>OBV!G1174</f>
        <v>STRONG</v>
      </c>
      <c r="L1174" s="6" t="str">
        <f>OBV!H1174</f>
        <v>CONFIRMED BEARISH</v>
      </c>
    </row>
    <row r="1175" spans="1:12" ht="13.5" x14ac:dyDescent="0.25">
      <c r="A1175" s="3">
        <f>RSI!A1175</f>
        <v>43721</v>
      </c>
      <c r="B1175" s="2">
        <f>RSI!B1175</f>
        <v>8.8239999999999998</v>
      </c>
      <c r="C1175" s="2">
        <f>RSI!I1175</f>
        <v>35.899173503757012</v>
      </c>
      <c r="D1175" s="2">
        <f>MACD!E1175</f>
        <v>6.7628852335532841E-2</v>
      </c>
      <c r="E1175" s="2">
        <f>MACD!F1175</f>
        <v>0.12620743996271555</v>
      </c>
      <c r="F1175" s="2">
        <f>'Moving Avg'!D1175</f>
        <v>8.8295999999999992</v>
      </c>
      <c r="G1175" s="2">
        <f>'Moving Avg'!F1175</f>
        <v>9.0319999999999983</v>
      </c>
      <c r="H1175" s="2">
        <f>'Moving Avg'!G1175</f>
        <v>9.3496400000000008</v>
      </c>
      <c r="I1175" s="2">
        <f>'Moving Avg'!H1175</f>
        <v>9.2988799999999951</v>
      </c>
      <c r="J1175" s="6" t="str">
        <f>OBV!F1175</f>
        <v>BEARISH</v>
      </c>
      <c r="K1175" s="6" t="str">
        <f>OBV!G1175</f>
        <v>STRONG</v>
      </c>
      <c r="L1175" s="6" t="str">
        <f>OBV!H1175</f>
        <v>CONFIRMED BEARISH</v>
      </c>
    </row>
    <row r="1176" spans="1:12" ht="13.5" x14ac:dyDescent="0.25">
      <c r="A1176" s="3">
        <f>RSI!A1176</f>
        <v>43724</v>
      </c>
      <c r="B1176" s="2">
        <f>RSI!B1176</f>
        <v>8.8239999999999998</v>
      </c>
      <c r="C1176" s="2">
        <f>RSI!I1176</f>
        <v>35.899173503757012</v>
      </c>
      <c r="D1176" s="2">
        <f>MACD!E1176</f>
        <v>3.9393577065395036E-2</v>
      </c>
      <c r="E1176" s="2">
        <f>MACD!F1176</f>
        <v>0.10884466738325145</v>
      </c>
      <c r="F1176" s="2">
        <f>'Moving Avg'!D1176</f>
        <v>8.8281999999999989</v>
      </c>
      <c r="G1176" s="2">
        <f>'Moving Avg'!F1176</f>
        <v>8.9970499999999998</v>
      </c>
      <c r="H1176" s="2">
        <f>'Moving Avg'!G1176</f>
        <v>9.313740000000001</v>
      </c>
      <c r="I1176" s="2">
        <f>'Moving Avg'!H1176</f>
        <v>9.2879199999999962</v>
      </c>
      <c r="J1176" s="6" t="str">
        <f>OBV!F1176</f>
        <v>BEARISH</v>
      </c>
      <c r="K1176" s="6" t="str">
        <f>OBV!G1176</f>
        <v>STRONG</v>
      </c>
      <c r="L1176" s="6" t="str">
        <f>OBV!H1176</f>
        <v>CONFIRMED BEARISH</v>
      </c>
    </row>
    <row r="1177" spans="1:12" ht="13.5" x14ac:dyDescent="0.25">
      <c r="A1177" s="3">
        <f>RSI!A1177</f>
        <v>43725</v>
      </c>
      <c r="B1177" s="2">
        <f>RSI!B1177</f>
        <v>8.5709999999999997</v>
      </c>
      <c r="C1177" s="2">
        <f>RSI!I1177</f>
        <v>26.925544398270731</v>
      </c>
      <c r="D1177" s="2">
        <f>MACD!E1177</f>
        <v>3.5563733739044423E-2</v>
      </c>
      <c r="E1177" s="2">
        <f>MACD!F1177</f>
        <v>9.4188480654410059E-2</v>
      </c>
      <c r="F1177" s="2">
        <f>'Moving Avg'!D1177</f>
        <v>8.7761999999999993</v>
      </c>
      <c r="G1177" s="2">
        <f>'Moving Avg'!F1177</f>
        <v>8.9631500000000006</v>
      </c>
      <c r="H1177" s="2">
        <f>'Moving Avg'!G1177</f>
        <v>9.2721000000000018</v>
      </c>
      <c r="I1177" s="2">
        <f>'Moving Avg'!H1177</f>
        <v>9.2756949999999954</v>
      </c>
      <c r="J1177" s="6" t="str">
        <f>OBV!F1177</f>
        <v>BEARISH</v>
      </c>
      <c r="K1177" s="6" t="str">
        <f>OBV!G1177</f>
        <v>STRONG</v>
      </c>
      <c r="L1177" s="6" t="str">
        <f>OBV!H1177</f>
        <v>CONFIRMED BEARISH</v>
      </c>
    </row>
    <row r="1178" spans="1:12" ht="13.5" x14ac:dyDescent="0.25">
      <c r="A1178" s="3">
        <f>RSI!A1178</f>
        <v>43726</v>
      </c>
      <c r="B1178" s="2">
        <f>RSI!B1178</f>
        <v>8.5709999999999997</v>
      </c>
      <c r="C1178" s="2">
        <f>RSI!I1178</f>
        <v>26.925544398270745</v>
      </c>
      <c r="D1178" s="2">
        <f>MACD!E1178</f>
        <v>6.781028117578991E-2</v>
      </c>
      <c r="E1178" s="2">
        <f>MACD!F1178</f>
        <v>8.8912840758686038E-2</v>
      </c>
      <c r="F1178" s="2">
        <f>'Moving Avg'!D1178</f>
        <v>8.7241999999999997</v>
      </c>
      <c r="G1178" s="2">
        <f>'Moving Avg'!F1178</f>
        <v>8.9258500000000005</v>
      </c>
      <c r="H1178" s="2">
        <f>'Moving Avg'!G1178</f>
        <v>9.2311400000000017</v>
      </c>
      <c r="I1178" s="2">
        <f>'Moving Avg'!H1178</f>
        <v>9.2635649999999945</v>
      </c>
      <c r="J1178" s="6" t="str">
        <f>OBV!F1178</f>
        <v>BEARISH</v>
      </c>
      <c r="K1178" s="6" t="str">
        <f>OBV!G1178</f>
        <v>STRONG</v>
      </c>
      <c r="L1178" s="6" t="str">
        <f>OBV!H1178</f>
        <v>CONFIRMED BEARISH</v>
      </c>
    </row>
    <row r="1179" spans="1:12" ht="13.5" x14ac:dyDescent="0.25">
      <c r="A1179" s="3">
        <f>RSI!A1179</f>
        <v>43727</v>
      </c>
      <c r="B1179" s="2">
        <f>RSI!B1179</f>
        <v>8.5709999999999997</v>
      </c>
      <c r="C1179" s="2">
        <f>RSI!I1179</f>
        <v>26.925544398270745</v>
      </c>
      <c r="D1179" s="2">
        <f>MACD!E1179</f>
        <v>9.7612444766676632E-2</v>
      </c>
      <c r="E1179" s="2">
        <f>MACD!F1179</f>
        <v>9.0652761560284165E-2</v>
      </c>
      <c r="F1179" s="2">
        <f>'Moving Avg'!D1179</f>
        <v>8.6722000000000001</v>
      </c>
      <c r="G1179" s="2">
        <f>'Moving Avg'!F1179</f>
        <v>8.8885500000000022</v>
      </c>
      <c r="H1179" s="2">
        <f>'Moving Avg'!G1179</f>
        <v>9.1964800000000011</v>
      </c>
      <c r="I1179" s="2">
        <f>'Moving Avg'!H1179</f>
        <v>9.2519049999999918</v>
      </c>
      <c r="J1179" s="6" t="str">
        <f>OBV!F1179</f>
        <v>BEARISH</v>
      </c>
      <c r="K1179" s="6" t="str">
        <f>OBV!G1179</f>
        <v>STRONG</v>
      </c>
      <c r="L1179" s="6" t="str">
        <f>OBV!H1179</f>
        <v>CONFIRMED BEARISH</v>
      </c>
    </row>
    <row r="1180" spans="1:12" ht="13.5" x14ac:dyDescent="0.25">
      <c r="A1180" s="3">
        <f>RSI!A1180</f>
        <v>43728</v>
      </c>
      <c r="B1180" s="2">
        <f>RSI!B1180</f>
        <v>8.5709999999999997</v>
      </c>
      <c r="C1180" s="2">
        <f>RSI!I1180</f>
        <v>26.925544398270745</v>
      </c>
      <c r="D1180" s="2">
        <f>MACD!E1180</f>
        <v>0.12515986701290949</v>
      </c>
      <c r="E1180" s="2">
        <f>MACD!F1180</f>
        <v>9.7554182650809229E-2</v>
      </c>
      <c r="F1180" s="2">
        <f>'Moving Avg'!D1180</f>
        <v>8.621599999999999</v>
      </c>
      <c r="G1180" s="2">
        <f>'Moving Avg'!F1180</f>
        <v>8.8512500000000021</v>
      </c>
      <c r="H1180" s="2">
        <f>'Moving Avg'!G1180</f>
        <v>9.1621000000000024</v>
      </c>
      <c r="I1180" s="2">
        <f>'Moving Avg'!H1180</f>
        <v>9.2402449999999927</v>
      </c>
      <c r="J1180" s="6" t="str">
        <f>OBV!F1180</f>
        <v>BEARISH</v>
      </c>
      <c r="K1180" s="6" t="str">
        <f>OBV!G1180</f>
        <v>STRONG</v>
      </c>
      <c r="L1180" s="6" t="str">
        <f>OBV!H1180</f>
        <v>CONFIRMED BEARISH</v>
      </c>
    </row>
    <row r="1181" spans="1:12" ht="13.5" x14ac:dyDescent="0.25">
      <c r="A1181" s="3">
        <f>RSI!A1181</f>
        <v>43731</v>
      </c>
      <c r="B1181" s="2">
        <f>RSI!B1181</f>
        <v>8.5640000000000001</v>
      </c>
      <c r="C1181" s="2">
        <f>RSI!I1181</f>
        <v>26.67737795326056</v>
      </c>
      <c r="D1181" s="2">
        <f>MACD!E1181</f>
        <v>0.11945303410596431</v>
      </c>
      <c r="E1181" s="2">
        <f>MACD!F1181</f>
        <v>0.10193395294184025</v>
      </c>
      <c r="F1181" s="2">
        <f>'Moving Avg'!D1181</f>
        <v>8.5695999999999994</v>
      </c>
      <c r="G1181" s="2">
        <f>'Moving Avg'!F1181</f>
        <v>8.8135999999999992</v>
      </c>
      <c r="H1181" s="2">
        <f>'Moving Avg'!G1181</f>
        <v>9.1337400000000031</v>
      </c>
      <c r="I1181" s="2">
        <f>'Moving Avg'!H1181</f>
        <v>9.2285499999999931</v>
      </c>
      <c r="J1181" s="6" t="str">
        <f>OBV!F1181</f>
        <v>BEARISH</v>
      </c>
      <c r="K1181" s="6" t="str">
        <f>OBV!G1181</f>
        <v>STRONG</v>
      </c>
      <c r="L1181" s="6" t="str">
        <f>OBV!H1181</f>
        <v>CONFIRMED BEARISH</v>
      </c>
    </row>
    <row r="1182" spans="1:12" ht="13.5" x14ac:dyDescent="0.25">
      <c r="A1182" s="3">
        <f>RSI!A1182</f>
        <v>43732</v>
      </c>
      <c r="B1182" s="2">
        <f>RSI!B1182</f>
        <v>8.31</v>
      </c>
      <c r="C1182" s="2">
        <f>RSI!I1182</f>
        <v>19.613370379821006</v>
      </c>
      <c r="D1182" s="2">
        <f>MACD!E1182</f>
        <v>0.13547813044262114</v>
      </c>
      <c r="E1182" s="2">
        <f>MACD!F1182</f>
        <v>0.10864278844199643</v>
      </c>
      <c r="F1182" s="2">
        <f>'Moving Avg'!D1182</f>
        <v>8.5174000000000003</v>
      </c>
      <c r="G1182" s="2">
        <f>'Moving Avg'!F1182</f>
        <v>8.7632499999999993</v>
      </c>
      <c r="H1182" s="2">
        <f>'Moving Avg'!G1182</f>
        <v>9.1005800000000026</v>
      </c>
      <c r="I1182" s="2">
        <f>'Moving Avg'!H1182</f>
        <v>9.2171599999999927</v>
      </c>
      <c r="J1182" s="6" t="str">
        <f>OBV!F1182</f>
        <v>BEARISH</v>
      </c>
      <c r="K1182" s="6" t="str">
        <f>OBV!G1182</f>
        <v>STRONG</v>
      </c>
      <c r="L1182" s="6" t="str">
        <f>OBV!H1182</f>
        <v>CONFIRMED BEARISH</v>
      </c>
    </row>
    <row r="1183" spans="1:12" ht="13.5" x14ac:dyDescent="0.25">
      <c r="A1183" s="3">
        <f>RSI!A1183</f>
        <v>43733</v>
      </c>
      <c r="B1183" s="2">
        <f>RSI!B1183</f>
        <v>8.5570000000000004</v>
      </c>
      <c r="C1183" s="2">
        <f>RSI!I1183</f>
        <v>37.065383304161315</v>
      </c>
      <c r="D1183" s="2">
        <f>MACD!E1183</f>
        <v>0.13413052067284958</v>
      </c>
      <c r="E1183" s="2">
        <f>MACD!F1183</f>
        <v>0.11374033488816707</v>
      </c>
      <c r="F1183" s="2">
        <f>'Moving Avg'!D1183</f>
        <v>8.5145999999999997</v>
      </c>
      <c r="G1183" s="2">
        <f>'Moving Avg'!F1183</f>
        <v>8.7523</v>
      </c>
      <c r="H1183" s="2">
        <f>'Moving Avg'!G1183</f>
        <v>9.0723600000000033</v>
      </c>
      <c r="I1183" s="2">
        <f>'Moving Avg'!H1183</f>
        <v>9.2070049999999917</v>
      </c>
      <c r="J1183" s="6" t="str">
        <f>OBV!F1183</f>
        <v>BEARISH</v>
      </c>
      <c r="K1183" s="6" t="str">
        <f>OBV!G1183</f>
        <v>NEUTRAL</v>
      </c>
      <c r="L1183" s="6" t="str">
        <f>OBV!H1183</f>
        <v>CONFIRMED BEARISH</v>
      </c>
    </row>
    <row r="1184" spans="1:12" ht="13.5" x14ac:dyDescent="0.25">
      <c r="A1184" s="3">
        <f>RSI!A1184</f>
        <v>43734</v>
      </c>
      <c r="B1184" s="2">
        <f>RSI!B1184</f>
        <v>8.3030000000000008</v>
      </c>
      <c r="C1184" s="2">
        <f>RSI!I1184</f>
        <v>29.881149565148277</v>
      </c>
      <c r="D1184" s="2">
        <f>MACD!E1184</f>
        <v>0.15348347004783847</v>
      </c>
      <c r="E1184" s="2">
        <f>MACD!F1184</f>
        <v>0.12168896192010135</v>
      </c>
      <c r="F1184" s="2">
        <f>'Moving Avg'!D1184</f>
        <v>8.4610000000000021</v>
      </c>
      <c r="G1184" s="2">
        <f>'Moving Avg'!F1184</f>
        <v>8.7286499999999982</v>
      </c>
      <c r="H1184" s="2">
        <f>'Moving Avg'!G1184</f>
        <v>9.044940000000004</v>
      </c>
      <c r="I1184" s="2">
        <f>'Moving Avg'!H1184</f>
        <v>9.1949799999999922</v>
      </c>
      <c r="J1184" s="6" t="str">
        <f>OBV!F1184</f>
        <v>BEARISH</v>
      </c>
      <c r="K1184" s="6" t="str">
        <f>OBV!G1184</f>
        <v>STRONG</v>
      </c>
      <c r="L1184" s="6" t="str">
        <f>OBV!H1184</f>
        <v>CONFIRMED BEARISH</v>
      </c>
    </row>
    <row r="1185" spans="1:12" ht="13.5" x14ac:dyDescent="0.25">
      <c r="A1185" s="3">
        <f>RSI!A1185</f>
        <v>43735</v>
      </c>
      <c r="B1185" s="2">
        <f>RSI!B1185</f>
        <v>8.3030000000000008</v>
      </c>
      <c r="C1185" s="2">
        <f>RSI!I1185</f>
        <v>29.881149565148277</v>
      </c>
      <c r="D1185" s="2">
        <f>MACD!E1185</f>
        <v>0.17183710878838099</v>
      </c>
      <c r="E1185" s="2">
        <f>MACD!F1185</f>
        <v>0.13171859129375729</v>
      </c>
      <c r="F1185" s="2">
        <f>'Moving Avg'!D1185</f>
        <v>8.4074000000000009</v>
      </c>
      <c r="G1185" s="2">
        <f>'Moving Avg'!F1185</f>
        <v>8.7026000000000003</v>
      </c>
      <c r="H1185" s="2">
        <f>'Moving Avg'!G1185</f>
        <v>9.0232800000000033</v>
      </c>
      <c r="I1185" s="2">
        <f>'Moving Avg'!H1185</f>
        <v>9.1833999999999918</v>
      </c>
      <c r="J1185" s="6" t="str">
        <f>OBV!F1185</f>
        <v>BEARISH</v>
      </c>
      <c r="K1185" s="6" t="str">
        <f>OBV!G1185</f>
        <v>STRONG</v>
      </c>
      <c r="L1185" s="6" t="str">
        <f>OBV!H1185</f>
        <v>CONFIRMED BEARISH</v>
      </c>
    </row>
    <row r="1186" spans="1:12" ht="13.5" x14ac:dyDescent="0.25">
      <c r="A1186" s="3">
        <f>RSI!A1186</f>
        <v>43738</v>
      </c>
      <c r="B1186" s="2">
        <f>RSI!B1186</f>
        <v>8.3030000000000008</v>
      </c>
      <c r="C1186" s="2">
        <f>RSI!I1186</f>
        <v>29.881149565148277</v>
      </c>
      <c r="D1186" s="2">
        <f>MACD!E1186</f>
        <v>0.19019580456756913</v>
      </c>
      <c r="E1186" s="2">
        <f>MACD!F1186</f>
        <v>0.14341403394851968</v>
      </c>
      <c r="F1186" s="2">
        <f>'Moving Avg'!D1186</f>
        <v>8.3552</v>
      </c>
      <c r="G1186" s="2">
        <f>'Moving Avg'!F1186</f>
        <v>8.6765499999999989</v>
      </c>
      <c r="H1186" s="2">
        <f>'Moving Avg'!G1186</f>
        <v>9.0016200000000044</v>
      </c>
      <c r="I1186" s="2">
        <f>'Moving Avg'!H1186</f>
        <v>9.1726399999999941</v>
      </c>
      <c r="J1186" s="6" t="str">
        <f>OBV!F1186</f>
        <v>BEARISH</v>
      </c>
      <c r="K1186" s="6" t="str">
        <f>OBV!G1186</f>
        <v>NEUTRAL</v>
      </c>
      <c r="L1186" s="6" t="str">
        <f>OBV!H1186</f>
        <v>CONFIRMED BEARISH</v>
      </c>
    </row>
    <row r="1187" spans="1:12" ht="13.5" x14ac:dyDescent="0.25">
      <c r="A1187" s="3">
        <f>RSI!A1187</f>
        <v>43739</v>
      </c>
      <c r="B1187" s="2">
        <f>RSI!B1187</f>
        <v>8.3030000000000008</v>
      </c>
      <c r="C1187" s="2">
        <f>RSI!I1187</f>
        <v>29.881149565148277</v>
      </c>
      <c r="D1187" s="2">
        <f>MACD!E1187</f>
        <v>0.16942616958468193</v>
      </c>
      <c r="E1187" s="2">
        <f>MACD!F1187</f>
        <v>0.14861646107575213</v>
      </c>
      <c r="F1187" s="2">
        <f>'Moving Avg'!D1187</f>
        <v>8.3538000000000014</v>
      </c>
      <c r="G1187" s="2">
        <f>'Moving Avg'!F1187</f>
        <v>8.6504999999999992</v>
      </c>
      <c r="H1187" s="2">
        <f>'Moving Avg'!G1187</f>
        <v>8.9840800000000041</v>
      </c>
      <c r="I1187" s="2">
        <f>'Moving Avg'!H1187</f>
        <v>9.1620049999999953</v>
      </c>
      <c r="J1187" s="6" t="str">
        <f>OBV!F1187</f>
        <v>BULLISH</v>
      </c>
      <c r="K1187" s="6" t="str">
        <f>OBV!G1187</f>
        <v>NEUTRAL</v>
      </c>
      <c r="L1187" s="6" t="str">
        <f>OBV!H1187</f>
        <v>BULLISH DIVERGENCE</v>
      </c>
    </row>
    <row r="1188" spans="1:12" ht="13.5" x14ac:dyDescent="0.25">
      <c r="A1188" s="3">
        <f>RSI!A1188</f>
        <v>43740</v>
      </c>
      <c r="B1188" s="2">
        <f>RSI!B1188</f>
        <v>8.3030000000000008</v>
      </c>
      <c r="C1188" s="2">
        <f>RSI!I1188</f>
        <v>29.881149565148277</v>
      </c>
      <c r="D1188" s="2">
        <f>MACD!E1188</f>
        <v>0.15427701203872068</v>
      </c>
      <c r="E1188" s="2">
        <f>MACD!F1188</f>
        <v>0.14974857126834584</v>
      </c>
      <c r="F1188" s="2">
        <f>'Moving Avg'!D1188</f>
        <v>8.3030000000000008</v>
      </c>
      <c r="G1188" s="2">
        <f>'Moving Avg'!F1188</f>
        <v>8.6137999999999995</v>
      </c>
      <c r="H1188" s="2">
        <f>'Moving Avg'!G1188</f>
        <v>8.9665400000000037</v>
      </c>
      <c r="I1188" s="2">
        <f>'Moving Avg'!H1188</f>
        <v>9.1512099999999954</v>
      </c>
      <c r="J1188" s="6" t="str">
        <f>OBV!F1188</f>
        <v>BEARISH</v>
      </c>
      <c r="K1188" s="6" t="str">
        <f>OBV!G1188</f>
        <v>NEUTRAL</v>
      </c>
      <c r="L1188" s="6" t="str">
        <f>OBV!H1188</f>
        <v>CONFIRMED BEARISH</v>
      </c>
    </row>
    <row r="1189" spans="1:12" ht="13.5" x14ac:dyDescent="0.25">
      <c r="A1189" s="3">
        <f>RSI!A1189</f>
        <v>43741</v>
      </c>
      <c r="B1189" s="2">
        <f>RSI!B1189</f>
        <v>8.3030000000000008</v>
      </c>
      <c r="C1189" s="2">
        <f>RSI!I1189</f>
        <v>29.881149565148277</v>
      </c>
      <c r="D1189" s="2">
        <f>MACD!E1189</f>
        <v>0.14370400242819592</v>
      </c>
      <c r="E1189" s="2">
        <f>MACD!F1189</f>
        <v>0.14853965750031586</v>
      </c>
      <c r="F1189" s="2">
        <f>'Moving Avg'!D1189</f>
        <v>8.3030000000000008</v>
      </c>
      <c r="G1189" s="2">
        <f>'Moving Avg'!F1189</f>
        <v>8.5770999999999997</v>
      </c>
      <c r="H1189" s="2">
        <f>'Moving Avg'!G1189</f>
        <v>8.9490000000000052</v>
      </c>
      <c r="I1189" s="2">
        <f>'Moving Avg'!H1189</f>
        <v>9.1405749999999948</v>
      </c>
      <c r="J1189" s="6" t="str">
        <f>OBV!F1189</f>
        <v>NEUTRAL</v>
      </c>
      <c r="K1189" s="6" t="str">
        <f>OBV!G1189</f>
        <v>NEUTRAL</v>
      </c>
      <c r="L1189" s="6" t="str">
        <f>OBV!H1189</f>
        <v>NEUTRAL</v>
      </c>
    </row>
    <row r="1190" spans="1:12" ht="13.5" x14ac:dyDescent="0.25">
      <c r="A1190" s="3">
        <f>RSI!A1190</f>
        <v>43742</v>
      </c>
      <c r="B1190" s="2">
        <f>RSI!B1190</f>
        <v>8.3030000000000008</v>
      </c>
      <c r="C1190" s="2">
        <f>RSI!I1190</f>
        <v>29.881149565148277</v>
      </c>
      <c r="D1190" s="2">
        <f>MACD!E1190</f>
        <v>0.13683678404470001</v>
      </c>
      <c r="E1190" s="2">
        <f>MACD!F1190</f>
        <v>0.14619908280919269</v>
      </c>
      <c r="F1190" s="2">
        <f>'Moving Avg'!D1190</f>
        <v>8.3030000000000008</v>
      </c>
      <c r="G1190" s="2">
        <f>'Moving Avg'!F1190</f>
        <v>8.5404</v>
      </c>
      <c r="H1190" s="2">
        <f>'Moving Avg'!G1190</f>
        <v>8.9314600000000048</v>
      </c>
      <c r="I1190" s="2">
        <f>'Moving Avg'!H1190</f>
        <v>9.1299399999999959</v>
      </c>
      <c r="J1190" s="6" t="str">
        <f>OBV!F1190</f>
        <v>NEUTRAL</v>
      </c>
      <c r="K1190" s="6" t="str">
        <f>OBV!G1190</f>
        <v>NEUTRAL</v>
      </c>
      <c r="L1190" s="6" t="str">
        <f>OBV!H1190</f>
        <v>NEUTRAL</v>
      </c>
    </row>
    <row r="1191" spans="1:12" ht="13.5" x14ac:dyDescent="0.25">
      <c r="A1191" s="3">
        <f>RSI!A1191</f>
        <v>43745</v>
      </c>
      <c r="B1191" s="2">
        <f>RSI!B1191</f>
        <v>8.3030000000000008</v>
      </c>
      <c r="C1191" s="2">
        <f>RSI!I1191</f>
        <v>29.881149565148277</v>
      </c>
      <c r="D1191" s="2">
        <f>MACD!E1191</f>
        <v>0.13187429916823312</v>
      </c>
      <c r="E1191" s="2">
        <f>MACD!F1191</f>
        <v>0.14333412608100077</v>
      </c>
      <c r="F1191" s="2">
        <f>'Moving Avg'!D1191</f>
        <v>8.3030000000000008</v>
      </c>
      <c r="G1191" s="2">
        <f>'Moving Avg'!F1191</f>
        <v>8.5139999999999993</v>
      </c>
      <c r="H1191" s="2">
        <f>'Moving Avg'!G1191</f>
        <v>8.9118600000000061</v>
      </c>
      <c r="I1191" s="2">
        <f>'Moving Avg'!H1191</f>
        <v>9.1193049999999953</v>
      </c>
      <c r="J1191" s="6" t="str">
        <f>OBV!F1191</f>
        <v>NEUTRAL</v>
      </c>
      <c r="K1191" s="6" t="str">
        <f>OBV!G1191</f>
        <v>NEUTRAL</v>
      </c>
      <c r="L1191" s="6" t="str">
        <f>OBV!H1191</f>
        <v>NEUTRAL</v>
      </c>
    </row>
    <row r="1192" spans="1:12" ht="13.5" x14ac:dyDescent="0.25">
      <c r="A1192" s="3">
        <f>RSI!A1192</f>
        <v>43746</v>
      </c>
      <c r="B1192" s="2">
        <f>RSI!B1192</f>
        <v>8.3030000000000008</v>
      </c>
      <c r="C1192" s="2">
        <f>RSI!I1192</f>
        <v>29.881149565148277</v>
      </c>
      <c r="D1192" s="2">
        <f>MACD!E1192</f>
        <v>9.038090732292936E-2</v>
      </c>
      <c r="E1192" s="2">
        <f>MACD!F1192</f>
        <v>0.13274348232938649</v>
      </c>
      <c r="F1192" s="2">
        <f>'Moving Avg'!D1192</f>
        <v>8.3030000000000008</v>
      </c>
      <c r="G1192" s="2">
        <f>'Moving Avg'!F1192</f>
        <v>8.4875999999999987</v>
      </c>
      <c r="H1192" s="2">
        <f>'Moving Avg'!G1192</f>
        <v>8.8922600000000056</v>
      </c>
      <c r="I1192" s="2">
        <f>'Moving Avg'!H1192</f>
        <v>9.1094549999999952</v>
      </c>
      <c r="J1192" s="6" t="str">
        <f>OBV!F1192</f>
        <v>NEUTRAL</v>
      </c>
      <c r="K1192" s="6" t="str">
        <f>OBV!G1192</f>
        <v>NEUTRAL</v>
      </c>
      <c r="L1192" s="6" t="str">
        <f>OBV!H1192</f>
        <v>NEUTRAL</v>
      </c>
    </row>
    <row r="1193" spans="1:12" ht="13.5" x14ac:dyDescent="0.25">
      <c r="A1193" s="3">
        <f>RSI!A1193</f>
        <v>43747</v>
      </c>
      <c r="B1193" s="2">
        <f>RSI!B1193</f>
        <v>8.2899999999999991</v>
      </c>
      <c r="C1193" s="2">
        <f>RSI!I1193</f>
        <v>29.314561853087994</v>
      </c>
      <c r="D1193" s="2">
        <f>MACD!E1193</f>
        <v>9.5884592830763893E-2</v>
      </c>
      <c r="E1193" s="2">
        <f>MACD!F1193</f>
        <v>0.12537170442966197</v>
      </c>
      <c r="F1193" s="2">
        <f>'Moving Avg'!D1193</f>
        <v>8.3003999999999998</v>
      </c>
      <c r="G1193" s="2">
        <f>'Moving Avg'!F1193</f>
        <v>8.4605499999999996</v>
      </c>
      <c r="H1193" s="2">
        <f>'Moving Avg'!G1193</f>
        <v>8.8724000000000061</v>
      </c>
      <c r="I1193" s="2">
        <f>'Moving Avg'!H1193</f>
        <v>9.0987849999999959</v>
      </c>
      <c r="J1193" s="6" t="str">
        <f>OBV!F1193</f>
        <v>BEARISH</v>
      </c>
      <c r="K1193" s="6" t="str">
        <f>OBV!G1193</f>
        <v>NEUTRAL</v>
      </c>
      <c r="L1193" s="6" t="str">
        <f>OBV!H1193</f>
        <v>CONFIRMED BEARISH</v>
      </c>
    </row>
    <row r="1194" spans="1:12" ht="13.5" x14ac:dyDescent="0.25">
      <c r="A1194" s="3">
        <f>RSI!A1194</f>
        <v>43748</v>
      </c>
      <c r="B1194" s="2">
        <f>RSI!B1194</f>
        <v>8.2899999999999991</v>
      </c>
      <c r="C1194" s="2">
        <f>RSI!I1194</f>
        <v>29.314561853087994</v>
      </c>
      <c r="D1194" s="2">
        <f>MACD!E1194</f>
        <v>6.3069707199229441E-2</v>
      </c>
      <c r="E1194" s="2">
        <f>MACD!F1194</f>
        <v>0.11291130498357548</v>
      </c>
      <c r="F1194" s="2">
        <f>'Moving Avg'!D1194</f>
        <v>8.2977999999999987</v>
      </c>
      <c r="G1194" s="2">
        <f>'Moving Avg'!F1194</f>
        <v>8.4334999999999987</v>
      </c>
      <c r="H1194" s="2">
        <f>'Moving Avg'!G1194</f>
        <v>8.8525400000000065</v>
      </c>
      <c r="I1194" s="2">
        <f>'Moving Avg'!H1194</f>
        <v>9.0881799999999959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</row>
    <row r="1195" spans="1:12" ht="13.5" x14ac:dyDescent="0.25">
      <c r="A1195" s="3">
        <f>RSI!A1195</f>
        <v>43749</v>
      </c>
      <c r="B1195" s="2">
        <f>RSI!B1195</f>
        <v>8.2899999999999991</v>
      </c>
      <c r="C1195" s="2">
        <f>RSI!I1195</f>
        <v>29.314561853087994</v>
      </c>
      <c r="D1195" s="2">
        <f>MACD!E1195</f>
        <v>3.6789444015555617E-2</v>
      </c>
      <c r="E1195" s="2">
        <f>MACD!F1195</f>
        <v>9.7686932789971509E-2</v>
      </c>
      <c r="F1195" s="2">
        <f>'Moving Avg'!D1195</f>
        <v>8.2951999999999995</v>
      </c>
      <c r="G1195" s="2">
        <f>'Moving Avg'!F1195</f>
        <v>8.4067999999999987</v>
      </c>
      <c r="H1195" s="2">
        <f>'Moving Avg'!G1195</f>
        <v>8.8326800000000052</v>
      </c>
      <c r="I1195" s="2">
        <f>'Moving Avg'!H1195</f>
        <v>9.0777949999999947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</row>
    <row r="1196" spans="1:12" ht="13.5" x14ac:dyDescent="0.25">
      <c r="A1196" s="3">
        <f>RSI!A1196</f>
        <v>43752</v>
      </c>
      <c r="B1196" s="2">
        <f>RSI!B1196</f>
        <v>8.2899999999999991</v>
      </c>
      <c r="C1196" s="2">
        <f>RSI!I1196</f>
        <v>29.314561853087994</v>
      </c>
      <c r="D1196" s="2">
        <f>MACD!E1196</f>
        <v>1.592838945267161E-2</v>
      </c>
      <c r="E1196" s="2">
        <f>MACD!F1196</f>
        <v>8.133522412251154E-2</v>
      </c>
      <c r="F1196" s="2">
        <f>'Moving Avg'!D1196</f>
        <v>8.2926000000000002</v>
      </c>
      <c r="G1196" s="2">
        <f>'Moving Avg'!F1196</f>
        <v>8.380099999999997</v>
      </c>
      <c r="H1196" s="2">
        <f>'Moving Avg'!G1196</f>
        <v>8.8128200000000056</v>
      </c>
      <c r="I1196" s="2">
        <f>'Moving Avg'!H1196</f>
        <v>9.067249999999996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</row>
    <row r="1197" spans="1:12" ht="13.5" x14ac:dyDescent="0.25">
      <c r="A1197" s="3">
        <f>RSI!A1197</f>
        <v>43754</v>
      </c>
      <c r="B1197" s="2">
        <f>RSI!B1197</f>
        <v>8.0429999999999993</v>
      </c>
      <c r="C1197" s="2">
        <f>RSI!I1197</f>
        <v>19.746079417669023</v>
      </c>
      <c r="D1197" s="2">
        <f>MACD!E1197</f>
        <v>1.7847182721606458E-2</v>
      </c>
      <c r="E1197" s="2">
        <f>MACD!F1197</f>
        <v>6.8637615842330524E-2</v>
      </c>
      <c r="F1197" s="2">
        <f>'Moving Avg'!D1197</f>
        <v>8.2405999999999988</v>
      </c>
      <c r="G1197" s="2">
        <f>'Moving Avg'!F1197</f>
        <v>8.3536999999999981</v>
      </c>
      <c r="H1197" s="2">
        <f>'Moving Avg'!G1197</f>
        <v>8.7880200000000048</v>
      </c>
      <c r="I1197" s="2">
        <f>'Moving Avg'!H1197</f>
        <v>9.0554699999999944</v>
      </c>
      <c r="J1197" s="6" t="str">
        <f>OBV!F1197</f>
        <v>BEARISH</v>
      </c>
      <c r="K1197" s="6" t="str">
        <f>OBV!G1197</f>
        <v>STRONG</v>
      </c>
      <c r="L1197" s="6" t="str">
        <f>OBV!H1197</f>
        <v>CONFIRMED BEARISH</v>
      </c>
    </row>
    <row r="1198" spans="1:12" ht="13.5" x14ac:dyDescent="0.25">
      <c r="A1198" s="3">
        <f>RSI!A1198</f>
        <v>43755</v>
      </c>
      <c r="B1198" s="2">
        <f>RSI!B1198</f>
        <v>7.8029999999999999</v>
      </c>
      <c r="C1198" s="2">
        <f>RSI!I1198</f>
        <v>14.718817184891236</v>
      </c>
      <c r="D1198" s="2">
        <f>MACD!E1198</f>
        <v>3.9887864824372343E-2</v>
      </c>
      <c r="E1198" s="2">
        <f>MACD!F1198</f>
        <v>6.288766563873889E-2</v>
      </c>
      <c r="F1198" s="2">
        <f>'Moving Avg'!D1198</f>
        <v>8.1431999999999984</v>
      </c>
      <c r="G1198" s="2">
        <f>'Moving Avg'!F1198</f>
        <v>8.315299999999997</v>
      </c>
      <c r="H1198" s="2">
        <f>'Moving Avg'!G1198</f>
        <v>8.7584200000000063</v>
      </c>
      <c r="I1198" s="2">
        <f>'Moving Avg'!H1198</f>
        <v>9.0422099999999954</v>
      </c>
      <c r="J1198" s="6" t="str">
        <f>OBV!F1198</f>
        <v>BEARISH</v>
      </c>
      <c r="K1198" s="6" t="str">
        <f>OBV!G1198</f>
        <v>STRONG</v>
      </c>
      <c r="L1198" s="6" t="str">
        <f>OBV!H1198</f>
        <v>CONFIRMED BEARISH</v>
      </c>
    </row>
    <row r="1199" spans="1:12" ht="13.5" x14ac:dyDescent="0.25">
      <c r="A1199" s="3">
        <f>RSI!A1199</f>
        <v>43756</v>
      </c>
      <c r="B1199" s="2">
        <f>RSI!B1199</f>
        <v>7.57</v>
      </c>
      <c r="C1199" s="2">
        <f>RSI!I1199</f>
        <v>11.624559222161437</v>
      </c>
      <c r="D1199" s="2">
        <f>MACD!E1199</f>
        <v>7.9658907898341624E-2</v>
      </c>
      <c r="E1199" s="2">
        <f>MACD!F1199</f>
        <v>6.6241914090659437E-2</v>
      </c>
      <c r="F1199" s="2">
        <f>'Moving Avg'!D1199</f>
        <v>7.9991999999999992</v>
      </c>
      <c r="G1199" s="2">
        <f>'Moving Avg'!F1199</f>
        <v>8.2652499999999982</v>
      </c>
      <c r="H1199" s="2">
        <f>'Moving Avg'!G1199</f>
        <v>8.7241600000000048</v>
      </c>
      <c r="I1199" s="2">
        <f>'Moving Avg'!H1199</f>
        <v>9.0280649999999945</v>
      </c>
      <c r="J1199" s="6" t="str">
        <f>OBV!F1199</f>
        <v>BEARISH</v>
      </c>
      <c r="K1199" s="6" t="str">
        <f>OBV!G1199</f>
        <v>STRONG</v>
      </c>
      <c r="L1199" s="6" t="str">
        <f>OBV!H1199</f>
        <v>CONFIRMED BEARISH</v>
      </c>
    </row>
    <row r="1200" spans="1:12" ht="13.5" x14ac:dyDescent="0.25">
      <c r="A1200" s="3">
        <f>RSI!A1200</f>
        <v>43759</v>
      </c>
      <c r="B1200" s="2">
        <f>RSI!B1200</f>
        <v>7.3440000000000003</v>
      </c>
      <c r="C1200" s="2">
        <f>RSI!I1200</f>
        <v>9.5314978539554716</v>
      </c>
      <c r="D1200" s="2">
        <f>MACD!E1200</f>
        <v>0.13500478030218233</v>
      </c>
      <c r="E1200" s="2">
        <f>MACD!F1200</f>
        <v>7.999448733296402E-2</v>
      </c>
      <c r="F1200" s="2">
        <f>'Moving Avg'!D1200</f>
        <v>7.81</v>
      </c>
      <c r="G1200" s="2">
        <f>'Moving Avg'!F1200</f>
        <v>8.2038999999999973</v>
      </c>
      <c r="H1200" s="2">
        <f>'Moving Avg'!G1200</f>
        <v>8.6853800000000039</v>
      </c>
      <c r="I1200" s="2">
        <f>'Moving Avg'!H1200</f>
        <v>9.0125099999999954</v>
      </c>
      <c r="J1200" s="6" t="str">
        <f>OBV!F1200</f>
        <v>BEARISH</v>
      </c>
      <c r="K1200" s="6" t="str">
        <f>OBV!G1200</f>
        <v>STRONG</v>
      </c>
      <c r="L1200" s="6" t="str">
        <f>OBV!H1200</f>
        <v>CONFIRMED BEARISH</v>
      </c>
    </row>
    <row r="1201" spans="1:12" ht="13.5" x14ac:dyDescent="0.25">
      <c r="A1201" s="3">
        <f>RSI!A1201</f>
        <v>43760</v>
      </c>
      <c r="B1201" s="2">
        <f>RSI!B1201</f>
        <v>7.3440000000000003</v>
      </c>
      <c r="C1201" s="2">
        <f>RSI!I1201</f>
        <v>9.5314978539554716</v>
      </c>
      <c r="D1201" s="2">
        <f>MACD!E1201</f>
        <v>0.18775718995986779</v>
      </c>
      <c r="E1201" s="2">
        <f>MACD!F1201</f>
        <v>0.10154702785834477</v>
      </c>
      <c r="F1201" s="2">
        <f>'Moving Avg'!D1201</f>
        <v>7.6208</v>
      </c>
      <c r="G1201" s="2">
        <f>'Moving Avg'!F1201</f>
        <v>8.1428999999999974</v>
      </c>
      <c r="H1201" s="2">
        <f>'Moving Avg'!G1201</f>
        <v>8.646600000000003</v>
      </c>
      <c r="I1201" s="2">
        <f>'Moving Avg'!H1201</f>
        <v>8.9969549999999963</v>
      </c>
      <c r="J1201" s="6" t="str">
        <f>OBV!F1201</f>
        <v>BEARISH</v>
      </c>
      <c r="K1201" s="6" t="str">
        <f>OBV!G1201</f>
        <v>STRONG</v>
      </c>
      <c r="L1201" s="6" t="str">
        <f>OBV!H1201</f>
        <v>CONFIRMED BEARISH</v>
      </c>
    </row>
    <row r="1202" spans="1:12" ht="13.5" x14ac:dyDescent="0.25">
      <c r="A1202" s="3">
        <f>RSI!A1202</f>
        <v>43761</v>
      </c>
      <c r="B1202" s="2">
        <f>RSI!B1202</f>
        <v>7.3440000000000003</v>
      </c>
      <c r="C1202" s="2">
        <f>RSI!I1202</f>
        <v>9.5314978539554716</v>
      </c>
      <c r="D1202" s="2">
        <f>MACD!E1202</f>
        <v>0.23787651729896631</v>
      </c>
      <c r="E1202" s="2">
        <f>MACD!F1202</f>
        <v>0.12881292574646908</v>
      </c>
      <c r="F1202" s="2">
        <f>'Moving Avg'!D1202</f>
        <v>7.4809999999999999</v>
      </c>
      <c r="G1202" s="2">
        <f>'Moving Avg'!F1202</f>
        <v>8.0945999999999962</v>
      </c>
      <c r="H1202" s="2">
        <f>'Moving Avg'!G1202</f>
        <v>8.607820000000002</v>
      </c>
      <c r="I1202" s="2">
        <f>'Moving Avg'!H1202</f>
        <v>8.9829399999999957</v>
      </c>
      <c r="J1202" s="6" t="str">
        <f>OBV!F1202</f>
        <v>BEARISH</v>
      </c>
      <c r="K1202" s="6" t="str">
        <f>OBV!G1202</f>
        <v>STRONG</v>
      </c>
      <c r="L1202" s="6" t="str">
        <f>OBV!H1202</f>
        <v>CONFIRMED BEARISH</v>
      </c>
    </row>
    <row r="1203" spans="1:12" ht="13.5" x14ac:dyDescent="0.25">
      <c r="A1203" s="3">
        <f>RSI!A1203</f>
        <v>43762</v>
      </c>
      <c r="B1203" s="2">
        <f>RSI!B1203</f>
        <v>7.5289999999999999</v>
      </c>
      <c r="C1203" s="2">
        <f>RSI!I1203</f>
        <v>23.596397653340603</v>
      </c>
      <c r="D1203" s="2">
        <f>MACD!E1203</f>
        <v>0.26965802427633534</v>
      </c>
      <c r="E1203" s="2">
        <f>MACD!F1203</f>
        <v>0.15698194545244235</v>
      </c>
      <c r="F1203" s="2">
        <f>'Moving Avg'!D1203</f>
        <v>7.4261999999999997</v>
      </c>
      <c r="G1203" s="2">
        <f>'Moving Avg'!F1203</f>
        <v>8.043199999999997</v>
      </c>
      <c r="H1203" s="2">
        <f>'Moving Avg'!G1203</f>
        <v>8.5763000000000016</v>
      </c>
      <c r="I1203" s="2">
        <f>'Moving Avg'!H1203</f>
        <v>8.9698499999999974</v>
      </c>
      <c r="J1203" s="6" t="str">
        <f>OBV!F1203</f>
        <v>BEARISH</v>
      </c>
      <c r="K1203" s="6" t="str">
        <f>OBV!G1203</f>
        <v>NEUTRAL</v>
      </c>
      <c r="L1203" s="6" t="str">
        <f>OBV!H1203</f>
        <v>CONFIRMED BEARISH</v>
      </c>
    </row>
    <row r="1204" spans="1:12" ht="13.5" x14ac:dyDescent="0.25">
      <c r="A1204" s="3">
        <f>RSI!A1204</f>
        <v>43763</v>
      </c>
      <c r="B1204" s="2">
        <f>RSI!B1204</f>
        <v>7.5289999999999999</v>
      </c>
      <c r="C1204" s="2">
        <f>RSI!I1204</f>
        <v>23.596397653340603</v>
      </c>
      <c r="D1204" s="2">
        <f>MACD!E1204</f>
        <v>0.30015740411015557</v>
      </c>
      <c r="E1204" s="2">
        <f>MACD!F1204</f>
        <v>0.18561703718398498</v>
      </c>
      <c r="F1204" s="2">
        <f>'Moving Avg'!D1204</f>
        <v>7.418000000000001</v>
      </c>
      <c r="G1204" s="2">
        <f>'Moving Avg'!F1204</f>
        <v>8.0044999999999966</v>
      </c>
      <c r="H1204" s="2">
        <f>'Moving Avg'!G1204</f>
        <v>8.5419</v>
      </c>
      <c r="I1204" s="2">
        <f>'Moving Avg'!H1204</f>
        <v>8.9559749999999969</v>
      </c>
      <c r="J1204" s="6" t="str">
        <f>OBV!F1204</f>
        <v>BULLISH</v>
      </c>
      <c r="K1204" s="6" t="str">
        <f>OBV!G1204</f>
        <v>NEUTRAL</v>
      </c>
      <c r="L1204" s="6" t="str">
        <f>OBV!H1204</f>
        <v>BULLISH DIVERGENCE</v>
      </c>
    </row>
    <row r="1205" spans="1:12" ht="13.5" x14ac:dyDescent="0.25">
      <c r="A1205" s="3">
        <f>RSI!A1205</f>
        <v>43766</v>
      </c>
      <c r="B1205" s="2">
        <f>RSI!B1205</f>
        <v>7.5289999999999999</v>
      </c>
      <c r="C1205" s="2">
        <f>RSI!I1205</f>
        <v>23.596397653340603</v>
      </c>
      <c r="D1205" s="2">
        <f>MACD!E1205</f>
        <v>0.32930469709551247</v>
      </c>
      <c r="E1205" s="2">
        <f>MACD!F1205</f>
        <v>0.21435456916629048</v>
      </c>
      <c r="F1205" s="2">
        <f>'Moving Avg'!D1205</f>
        <v>7.4550000000000001</v>
      </c>
      <c r="G1205" s="2">
        <f>'Moving Avg'!F1205</f>
        <v>7.9657999999999971</v>
      </c>
      <c r="H1205" s="2">
        <f>'Moving Avg'!G1205</f>
        <v>8.5020199999999999</v>
      </c>
      <c r="I1205" s="2">
        <f>'Moving Avg'!H1205</f>
        <v>8.9420999999999964</v>
      </c>
      <c r="J1205" s="6" t="str">
        <f>OBV!F1205</f>
        <v>BULLISH</v>
      </c>
      <c r="K1205" s="6" t="str">
        <f>OBV!G1205</f>
        <v>NEUTRAL</v>
      </c>
      <c r="L1205" s="6" t="str">
        <f>OBV!H1205</f>
        <v>CONFIRMED BULLISH</v>
      </c>
    </row>
    <row r="1206" spans="1:12" ht="13.5" x14ac:dyDescent="0.25">
      <c r="A1206" s="3">
        <f>RSI!A1206</f>
        <v>43767</v>
      </c>
      <c r="B1206" s="2">
        <f>RSI!B1206</f>
        <v>7.3440000000000003</v>
      </c>
      <c r="C1206" s="2">
        <f>RSI!I1206</f>
        <v>19.759581166743544</v>
      </c>
      <c r="D1206" s="2">
        <f>MACD!E1206</f>
        <v>0.37076420359862006</v>
      </c>
      <c r="E1206" s="2">
        <f>MACD!F1206</f>
        <v>0.24563649605275639</v>
      </c>
      <c r="F1206" s="2">
        <f>'Moving Avg'!D1206</f>
        <v>7.4550000000000001</v>
      </c>
      <c r="G1206" s="2">
        <f>'Moving Avg'!F1206</f>
        <v>7.9178499999999969</v>
      </c>
      <c r="H1206" s="2">
        <f>'Moving Avg'!G1206</f>
        <v>8.4584400000000013</v>
      </c>
      <c r="I1206" s="2">
        <f>'Moving Avg'!H1206</f>
        <v>8.9283999999999963</v>
      </c>
      <c r="J1206" s="6" t="str">
        <f>OBV!F1206</f>
        <v>BULLISH</v>
      </c>
      <c r="K1206" s="6" t="str">
        <f>OBV!G1206</f>
        <v>NEUTRAL</v>
      </c>
      <c r="L1206" s="6" t="str">
        <f>OBV!H1206</f>
        <v>NEUTRAL</v>
      </c>
    </row>
    <row r="1207" spans="1:12" ht="13.5" x14ac:dyDescent="0.25">
      <c r="A1207" s="3">
        <f>RSI!A1207</f>
        <v>43768</v>
      </c>
      <c r="B1207" s="2">
        <f>RSI!B1207</f>
        <v>7.5359999999999996</v>
      </c>
      <c r="C1207" s="2">
        <f>RSI!I1207</f>
        <v>32.099504184415537</v>
      </c>
      <c r="D1207" s="2">
        <f>MACD!E1207</f>
        <v>0.35757989440762472</v>
      </c>
      <c r="E1207" s="2">
        <f>MACD!F1207</f>
        <v>0.26802517572373008</v>
      </c>
      <c r="F1207" s="2">
        <f>'Moving Avg'!D1207</f>
        <v>7.4933999999999994</v>
      </c>
      <c r="G1207" s="2">
        <f>'Moving Avg'!F1207</f>
        <v>7.8794999999999975</v>
      </c>
      <c r="H1207" s="2">
        <f>'Moving Avg'!G1207</f>
        <v>8.4241799999999998</v>
      </c>
      <c r="I1207" s="2">
        <f>'Moving Avg'!H1207</f>
        <v>8.916134999999997</v>
      </c>
      <c r="J1207" s="6" t="str">
        <f>OBV!F1207</f>
        <v>BULLISH</v>
      </c>
      <c r="K1207" s="6" t="str">
        <f>OBV!G1207</f>
        <v>NEUTRAL</v>
      </c>
      <c r="L1207" s="6" t="str">
        <f>OBV!H1207</f>
        <v>CONFIRMED BULLISH</v>
      </c>
    </row>
    <row r="1208" spans="1:12" ht="13.5" x14ac:dyDescent="0.25">
      <c r="A1208" s="3">
        <f>RSI!A1208</f>
        <v>43769</v>
      </c>
      <c r="B1208" s="2">
        <f>RSI!B1208</f>
        <v>7.5359999999999996</v>
      </c>
      <c r="C1208" s="2">
        <f>RSI!I1208</f>
        <v>32.099504184415537</v>
      </c>
      <c r="D1208" s="2">
        <f>MACD!E1208</f>
        <v>0.31203002373766786</v>
      </c>
      <c r="E1208" s="2">
        <f>MACD!F1208</f>
        <v>0.27682614532651761</v>
      </c>
      <c r="F1208" s="2">
        <f>'Moving Avg'!D1208</f>
        <v>7.4948000000000006</v>
      </c>
      <c r="G1208" s="2">
        <f>'Moving Avg'!F1208</f>
        <v>7.8411499999999972</v>
      </c>
      <c r="H1208" s="2">
        <f>'Moving Avg'!G1208</f>
        <v>8.3885600000000018</v>
      </c>
      <c r="I1208" s="2">
        <f>'Moving Avg'!H1208</f>
        <v>8.9024499999999982</v>
      </c>
      <c r="J1208" s="6" t="str">
        <f>OBV!F1208</f>
        <v>BULLISH</v>
      </c>
      <c r="K1208" s="6" t="str">
        <f>OBV!G1208</f>
        <v>NEUTRAL</v>
      </c>
      <c r="L1208" s="6" t="str">
        <f>OBV!H1208</f>
        <v>CONFIRMED BULLISH</v>
      </c>
    </row>
    <row r="1209" spans="1:12" ht="13.5" x14ac:dyDescent="0.25">
      <c r="A1209" s="3">
        <f>RSI!A1209</f>
        <v>43770</v>
      </c>
      <c r="B1209" s="2">
        <f>RSI!B1209</f>
        <v>7.468</v>
      </c>
      <c r="C1209" s="2">
        <f>RSI!I1209</f>
        <v>30.192319325153775</v>
      </c>
      <c r="D1209" s="2">
        <f>MACD!E1209</f>
        <v>0.24502052365450933</v>
      </c>
      <c r="E1209" s="2">
        <f>MACD!F1209</f>
        <v>0.270465020992116</v>
      </c>
      <c r="F1209" s="2">
        <f>'Moving Avg'!D1209</f>
        <v>7.4825999999999997</v>
      </c>
      <c r="G1209" s="2">
        <f>'Moving Avg'!F1209</f>
        <v>7.7993999999999968</v>
      </c>
      <c r="H1209" s="2">
        <f>'Moving Avg'!G1209</f>
        <v>8.351580000000002</v>
      </c>
      <c r="I1209" s="2">
        <f>'Moving Avg'!H1209</f>
        <v>8.888424999999998</v>
      </c>
      <c r="J1209" s="6" t="str">
        <f>OBV!F1209</f>
        <v>BEARISH</v>
      </c>
      <c r="K1209" s="6" t="str">
        <f>OBV!G1209</f>
        <v>NEUTRAL</v>
      </c>
      <c r="L1209" s="6" t="str">
        <f>OBV!H1209</f>
        <v>CONFIRMED BEARISH</v>
      </c>
    </row>
    <row r="1210" spans="1:12" ht="13.5" x14ac:dyDescent="0.25">
      <c r="A1210" s="3">
        <f>RSI!A1210</f>
        <v>43773</v>
      </c>
      <c r="B1210" s="2">
        <f>RSI!B1210</f>
        <v>7.468</v>
      </c>
      <c r="C1210" s="2">
        <f>RSI!I1210</f>
        <v>30.192319325153775</v>
      </c>
      <c r="D1210" s="2">
        <f>MACD!E1210</f>
        <v>0.15612110878987551</v>
      </c>
      <c r="E1210" s="2">
        <f>MACD!F1210</f>
        <v>0.2475962385516679</v>
      </c>
      <c r="F1210" s="2">
        <f>'Moving Avg'!D1210</f>
        <v>7.4703999999999997</v>
      </c>
      <c r="G1210" s="2">
        <f>'Moving Avg'!F1210</f>
        <v>7.7576499999999964</v>
      </c>
      <c r="H1210" s="2">
        <f>'Moving Avg'!G1210</f>
        <v>8.3146000000000022</v>
      </c>
      <c r="I1210" s="2">
        <f>'Moving Avg'!H1210</f>
        <v>8.8739899999999992</v>
      </c>
      <c r="J1210" s="6" t="str">
        <f>OBV!F1210</f>
        <v>BEARISH</v>
      </c>
      <c r="K1210" s="6" t="str">
        <f>OBV!G1210</f>
        <v>NEUTRAL</v>
      </c>
      <c r="L1210" s="6" t="str">
        <f>OBV!H1210</f>
        <v>CONFIRMED BEARISH</v>
      </c>
    </row>
    <row r="1211" spans="1:12" ht="13.5" x14ac:dyDescent="0.25">
      <c r="A1211" s="3">
        <f>RSI!A1211</f>
        <v>43774</v>
      </c>
      <c r="B1211" s="2">
        <f>RSI!B1211</f>
        <v>7.468</v>
      </c>
      <c r="C1211" s="2">
        <f>RSI!I1211</f>
        <v>30.192319325153775</v>
      </c>
      <c r="D1211" s="2">
        <f>MACD!E1211</f>
        <v>8.3278306730234952E-2</v>
      </c>
      <c r="E1211" s="2">
        <f>MACD!F1211</f>
        <v>0.21473265218738133</v>
      </c>
      <c r="F1211" s="2">
        <f>'Moving Avg'!D1211</f>
        <v>7.4951999999999996</v>
      </c>
      <c r="G1211" s="2">
        <f>'Moving Avg'!F1211</f>
        <v>7.715899999999996</v>
      </c>
      <c r="H1211" s="2">
        <f>'Moving Avg'!G1211</f>
        <v>8.2776200000000024</v>
      </c>
      <c r="I1211" s="2">
        <f>'Moving Avg'!H1211</f>
        <v>8.8595550000000003</v>
      </c>
      <c r="J1211" s="6" t="str">
        <f>OBV!F1211</f>
        <v>BEARISH</v>
      </c>
      <c r="K1211" s="6" t="str">
        <f>OBV!G1211</f>
        <v>NEUTRAL</v>
      </c>
      <c r="L1211" s="6" t="str">
        <f>OBV!H1211</f>
        <v>BEARISH DIVERGENCE</v>
      </c>
    </row>
    <row r="1212" spans="1:12" ht="13.5" x14ac:dyDescent="0.25">
      <c r="A1212" s="3">
        <f>RSI!A1212</f>
        <v>43775</v>
      </c>
      <c r="B1212" s="2">
        <f>RSI!B1212</f>
        <v>7.468</v>
      </c>
      <c r="C1212" s="2">
        <f>RSI!I1212</f>
        <v>30.192319325153775</v>
      </c>
      <c r="D1212" s="2">
        <f>MACD!E1212</f>
        <v>2.3845589370343312E-2</v>
      </c>
      <c r="E1212" s="2">
        <f>MACD!F1212</f>
        <v>0.17655523962397374</v>
      </c>
      <c r="F1212" s="2">
        <f>'Moving Avg'!D1212</f>
        <v>7.4816000000000003</v>
      </c>
      <c r="G1212" s="2">
        <f>'Moving Avg'!F1212</f>
        <v>7.6741499999999974</v>
      </c>
      <c r="H1212" s="2">
        <f>'Moving Avg'!G1212</f>
        <v>8.2406400000000026</v>
      </c>
      <c r="I1212" s="2">
        <f>'Moving Avg'!H1212</f>
        <v>8.8451200000000014</v>
      </c>
      <c r="J1212" s="6" t="str">
        <f>OBV!F1212</f>
        <v>BEARISH</v>
      </c>
      <c r="K1212" s="6" t="str">
        <f>OBV!G1212</f>
        <v>NEUTRAL</v>
      </c>
      <c r="L1212" s="6" t="str">
        <f>OBV!H1212</f>
        <v>CONFIRMED BEARISH</v>
      </c>
    </row>
    <row r="1213" spans="1:12" ht="13.5" x14ac:dyDescent="0.25">
      <c r="A1213" s="3">
        <f>RSI!A1213</f>
        <v>43776</v>
      </c>
      <c r="B1213" s="2">
        <f>RSI!B1213</f>
        <v>7.2690000000000001</v>
      </c>
      <c r="C1213" s="2">
        <f>RSI!I1213</f>
        <v>24.46958091403458</v>
      </c>
      <c r="D1213" s="2">
        <f>MACD!E1213</f>
        <v>1.879892375367298E-2</v>
      </c>
      <c r="E1213" s="2">
        <f>MACD!F1213</f>
        <v>0.14500397644991359</v>
      </c>
      <c r="F1213" s="2">
        <f>'Moving Avg'!D1213</f>
        <v>7.4281999999999995</v>
      </c>
      <c r="G1213" s="2">
        <f>'Moving Avg'!F1213</f>
        <v>7.6230999999999982</v>
      </c>
      <c r="H1213" s="2">
        <f>'Moving Avg'!G1213</f>
        <v>8.2105000000000015</v>
      </c>
      <c r="I1213" s="2">
        <f>'Moving Avg'!H1213</f>
        <v>8.8296900000000011</v>
      </c>
      <c r="J1213" s="6" t="str">
        <f>OBV!F1213</f>
        <v>BEARISH</v>
      </c>
      <c r="K1213" s="6" t="str">
        <f>OBV!G1213</f>
        <v>STRONG</v>
      </c>
      <c r="L1213" s="6" t="str">
        <f>OBV!H1213</f>
        <v>CONFIRMED BEARISH</v>
      </c>
    </row>
    <row r="1214" spans="1:12" ht="13.5" x14ac:dyDescent="0.25">
      <c r="A1214" s="3">
        <f>RSI!A1214</f>
        <v>43777</v>
      </c>
      <c r="B1214" s="2">
        <f>RSI!B1214</f>
        <v>7.2690000000000001</v>
      </c>
      <c r="C1214" s="2">
        <f>RSI!I1214</f>
        <v>24.46958091403458</v>
      </c>
      <c r="D1214" s="2">
        <f>MACD!E1214</f>
        <v>1.7593713669344702E-2</v>
      </c>
      <c r="E1214" s="2">
        <f>MACD!F1214</f>
        <v>0.11952192389379981</v>
      </c>
      <c r="F1214" s="2">
        <f>'Moving Avg'!D1214</f>
        <v>7.3883999999999999</v>
      </c>
      <c r="G1214" s="2">
        <f>'Moving Avg'!F1214</f>
        <v>7.5720499999999999</v>
      </c>
      <c r="H1214" s="2">
        <f>'Moving Avg'!G1214</f>
        <v>8.1803600000000003</v>
      </c>
      <c r="I1214" s="2">
        <f>'Moving Avg'!H1214</f>
        <v>8.8142600000000009</v>
      </c>
      <c r="J1214" s="6" t="str">
        <f>OBV!F1214</f>
        <v>BEARISH</v>
      </c>
      <c r="K1214" s="6" t="str">
        <f>OBV!G1214</f>
        <v>NEUTRAL</v>
      </c>
      <c r="L1214" s="6" t="str">
        <f>OBV!H1214</f>
        <v>CONFIRMED BEARISH</v>
      </c>
    </row>
    <row r="1215" spans="1:12" ht="13.5" x14ac:dyDescent="0.25">
      <c r="A1215" s="3">
        <f>RSI!A1215</f>
        <v>43780</v>
      </c>
      <c r="B1215" s="2">
        <f>RSI!B1215</f>
        <v>7.2690000000000001</v>
      </c>
      <c r="C1215" s="2">
        <f>RSI!I1215</f>
        <v>24.46958091403458</v>
      </c>
      <c r="D1215" s="2">
        <f>MACD!E1215</f>
        <v>1.9411925555760767E-2</v>
      </c>
      <c r="E1215" s="2">
        <f>MACD!F1215</f>
        <v>9.9499924226192013E-2</v>
      </c>
      <c r="F1215" s="2">
        <f>'Moving Avg'!D1215</f>
        <v>7.3485999999999994</v>
      </c>
      <c r="G1215" s="2">
        <f>'Moving Avg'!F1215</f>
        <v>7.5210000000000008</v>
      </c>
      <c r="H1215" s="2">
        <f>'Moving Avg'!G1215</f>
        <v>8.1492599999999999</v>
      </c>
      <c r="I1215" s="2">
        <f>'Moving Avg'!H1215</f>
        <v>8.8003450000000001</v>
      </c>
      <c r="J1215" s="6" t="str">
        <f>OBV!F1215</f>
        <v>BEARISH</v>
      </c>
      <c r="K1215" s="6" t="str">
        <f>OBV!G1215</f>
        <v>NEUTRAL</v>
      </c>
      <c r="L1215" s="6" t="str">
        <f>OBV!H1215</f>
        <v>CONFIRMED BEARISH</v>
      </c>
    </row>
    <row r="1216" spans="1:12" ht="13.5" x14ac:dyDescent="0.25">
      <c r="A1216" s="3">
        <f>RSI!A1216</f>
        <v>43781</v>
      </c>
      <c r="B1216" s="2">
        <f>RSI!B1216</f>
        <v>7.2480000000000002</v>
      </c>
      <c r="C1216" s="2">
        <f>RSI!I1216</f>
        <v>23.873180456739334</v>
      </c>
      <c r="D1216" s="2">
        <f>MACD!E1216</f>
        <v>-3.3277879298756474E-3</v>
      </c>
      <c r="E1216" s="2">
        <f>MACD!F1216</f>
        <v>7.8934381794978484E-2</v>
      </c>
      <c r="F1216" s="2">
        <f>'Moving Avg'!D1216</f>
        <v>7.3045999999999989</v>
      </c>
      <c r="G1216" s="2">
        <f>'Moving Avg'!F1216</f>
        <v>7.4689000000000005</v>
      </c>
      <c r="H1216" s="2">
        <f>'Moving Avg'!G1216</f>
        <v>8.1177399999999995</v>
      </c>
      <c r="I1216" s="2">
        <f>'Moving Avg'!H1216</f>
        <v>8.7885600000000021</v>
      </c>
      <c r="J1216" s="6" t="str">
        <f>OBV!F1216</f>
        <v>BEARISH</v>
      </c>
      <c r="K1216" s="6" t="str">
        <f>OBV!G1216</f>
        <v>STRONG</v>
      </c>
      <c r="L1216" s="6" t="str">
        <f>OBV!H1216</f>
        <v>CONFIRMED BEARISH</v>
      </c>
    </row>
    <row r="1217" spans="1:12" ht="13.5" x14ac:dyDescent="0.25">
      <c r="A1217" s="3">
        <f>RSI!A1217</f>
        <v>43782</v>
      </c>
      <c r="B1217" s="2">
        <f>RSI!B1217</f>
        <v>7.2480000000000002</v>
      </c>
      <c r="C1217" s="2">
        <f>RSI!I1217</f>
        <v>23.873180456739334</v>
      </c>
      <c r="D1217" s="2">
        <f>MACD!E1217</f>
        <v>9.526599372600586E-3</v>
      </c>
      <c r="E1217" s="2">
        <f>MACD!F1217</f>
        <v>6.5052825310502896E-2</v>
      </c>
      <c r="F1217" s="2">
        <f>'Moving Avg'!D1217</f>
        <v>7.2606000000000011</v>
      </c>
      <c r="G1217" s="2">
        <f>'Moving Avg'!F1217</f>
        <v>7.4291499999999999</v>
      </c>
      <c r="H1217" s="2">
        <f>'Moving Avg'!G1217</f>
        <v>8.0862199999999991</v>
      </c>
      <c r="I1217" s="2">
        <f>'Moving Avg'!H1217</f>
        <v>8.7774400000000021</v>
      </c>
      <c r="J1217" s="6" t="str">
        <f>OBV!F1217</f>
        <v>BEARISH</v>
      </c>
      <c r="K1217" s="6" t="str">
        <f>OBV!G1217</f>
        <v>STRONG</v>
      </c>
      <c r="L1217" s="6" t="str">
        <f>OBV!H1217</f>
        <v>CONFIRMED BEARISH</v>
      </c>
    </row>
    <row r="1218" spans="1:12" ht="13.5" x14ac:dyDescent="0.25">
      <c r="A1218" s="3">
        <f>RSI!A1218</f>
        <v>43783</v>
      </c>
      <c r="B1218" s="2">
        <f>RSI!B1218</f>
        <v>7.125</v>
      </c>
      <c r="C1218" s="2">
        <f>RSI!I1218</f>
        <v>20.482079848336525</v>
      </c>
      <c r="D1218" s="2">
        <f>MACD!E1218</f>
        <v>3.1882297693656803E-2</v>
      </c>
      <c r="E1218" s="2">
        <f>MACD!F1218</f>
        <v>5.8418719787133679E-2</v>
      </c>
      <c r="F1218" s="2">
        <f>'Moving Avg'!D1218</f>
        <v>7.2318000000000016</v>
      </c>
      <c r="G1218" s="2">
        <f>'Moving Avg'!F1218</f>
        <v>7.3952499999999999</v>
      </c>
      <c r="H1218" s="2">
        <f>'Moving Avg'!G1218</f>
        <v>8.0479800000000008</v>
      </c>
      <c r="I1218" s="2">
        <f>'Moving Avg'!H1218</f>
        <v>8.7657050000000023</v>
      </c>
      <c r="J1218" s="6" t="str">
        <f>OBV!F1218</f>
        <v>BEARISH</v>
      </c>
      <c r="K1218" s="6" t="str">
        <f>OBV!G1218</f>
        <v>STRONG</v>
      </c>
      <c r="L1218" s="6" t="str">
        <f>OBV!H1218</f>
        <v>CONFIRMED BEARISH</v>
      </c>
    </row>
    <row r="1219" spans="1:12" ht="13.5" x14ac:dyDescent="0.25">
      <c r="A1219" s="3">
        <f>RSI!A1219</f>
        <v>43784</v>
      </c>
      <c r="B1219" s="2">
        <f>RSI!B1219</f>
        <v>7.125</v>
      </c>
      <c r="C1219" s="2">
        <f>RSI!I1219</f>
        <v>20.482079848336511</v>
      </c>
      <c r="D1219" s="2">
        <f>MACD!E1219</f>
        <v>4.3256337145269441E-2</v>
      </c>
      <c r="E1219" s="2">
        <f>MACD!F1219</f>
        <v>5.5386243258760834E-2</v>
      </c>
      <c r="F1219" s="2">
        <f>'Moving Avg'!D1219</f>
        <v>7.2030000000000003</v>
      </c>
      <c r="G1219" s="2">
        <f>'Moving Avg'!F1219</f>
        <v>7.373000000000002</v>
      </c>
      <c r="H1219" s="2">
        <f>'Moving Avg'!G1219</f>
        <v>8.0097400000000007</v>
      </c>
      <c r="I1219" s="2">
        <f>'Moving Avg'!H1219</f>
        <v>8.7528050000000022</v>
      </c>
      <c r="J1219" s="6" t="str">
        <f>OBV!F1219</f>
        <v>BEARISH</v>
      </c>
      <c r="K1219" s="6" t="str">
        <f>OBV!G1219</f>
        <v>STRONG</v>
      </c>
      <c r="L1219" s="6" t="str">
        <f>OBV!H1219</f>
        <v>CONFIRMED BEARISH</v>
      </c>
    </row>
    <row r="1220" spans="1:12" ht="13.5" x14ac:dyDescent="0.25">
      <c r="A1220" s="3">
        <f>RSI!A1220</f>
        <v>43787</v>
      </c>
      <c r="B1220" s="2">
        <f>RSI!B1220</f>
        <v>7.125</v>
      </c>
      <c r="C1220" s="2">
        <f>RSI!I1220</f>
        <v>20.482079848336511</v>
      </c>
      <c r="D1220" s="2">
        <f>MACD!E1220</f>
        <v>5.5583503813680046E-2</v>
      </c>
      <c r="E1220" s="2">
        <f>MACD!F1220</f>
        <v>5.5425695369744676E-2</v>
      </c>
      <c r="F1220" s="2">
        <f>'Moving Avg'!D1220</f>
        <v>7.1742000000000008</v>
      </c>
      <c r="G1220" s="2">
        <f>'Moving Avg'!F1220</f>
        <v>7.3620500000000018</v>
      </c>
      <c r="H1220" s="2">
        <f>'Moving Avg'!G1220</f>
        <v>7.9714999999999998</v>
      </c>
      <c r="I1220" s="2">
        <f>'Moving Avg'!H1220</f>
        <v>8.739905000000002</v>
      </c>
      <c r="J1220" s="6" t="str">
        <f>OBV!F1220</f>
        <v>BEARISH</v>
      </c>
      <c r="K1220" s="6" t="str">
        <f>OBV!G1220</f>
        <v>STRONG</v>
      </c>
      <c r="L1220" s="6" t="str">
        <f>OBV!H1220</f>
        <v>CONFIRMED BEARISH</v>
      </c>
    </row>
    <row r="1221" spans="1:12" ht="13.5" x14ac:dyDescent="0.25">
      <c r="A1221" s="3">
        <f>RSI!A1221</f>
        <v>43788</v>
      </c>
      <c r="B1221" s="2">
        <f>RSI!B1221</f>
        <v>7.125</v>
      </c>
      <c r="C1221" s="2">
        <f>RSI!I1221</f>
        <v>20.482079848336511</v>
      </c>
      <c r="D1221" s="2">
        <f>MACD!E1221</f>
        <v>6.8516942043190809E-2</v>
      </c>
      <c r="E1221" s="2">
        <f>MACD!F1221</f>
        <v>5.8043944704433907E-2</v>
      </c>
      <c r="F1221" s="2">
        <f>'Moving Avg'!D1221</f>
        <v>7.1496000000000013</v>
      </c>
      <c r="G1221" s="2">
        <f>'Moving Avg'!F1221</f>
        <v>7.3511000000000024</v>
      </c>
      <c r="H1221" s="2">
        <f>'Moving Avg'!G1221</f>
        <v>7.937380000000001</v>
      </c>
      <c r="I1221" s="2">
        <f>'Moving Avg'!H1221</f>
        <v>8.7270050000000019</v>
      </c>
      <c r="J1221" s="6" t="str">
        <f>OBV!F1221</f>
        <v>BEARISH</v>
      </c>
      <c r="K1221" s="6" t="str">
        <f>OBV!G1221</f>
        <v>NEUTRAL</v>
      </c>
      <c r="L1221" s="6" t="str">
        <f>OBV!H1221</f>
        <v>CONFIRMED BEARISH</v>
      </c>
    </row>
    <row r="1222" spans="1:12" ht="13.5" x14ac:dyDescent="0.25">
      <c r="A1222" s="3">
        <f>RSI!A1222</f>
        <v>43789</v>
      </c>
      <c r="B1222" s="2">
        <f>RSI!B1222</f>
        <v>7.125</v>
      </c>
      <c r="C1222" s="2">
        <f>RSI!I1222</f>
        <v>20.482079848336511</v>
      </c>
      <c r="D1222" s="2">
        <f>MACD!E1222</f>
        <v>8.1777989749579838E-2</v>
      </c>
      <c r="E1222" s="2">
        <f>MACD!F1222</f>
        <v>6.2790753713463099E-2</v>
      </c>
      <c r="F1222" s="2">
        <f>'Moving Avg'!D1222</f>
        <v>7.125</v>
      </c>
      <c r="G1222" s="2">
        <f>'Moving Avg'!F1222</f>
        <v>7.3401500000000031</v>
      </c>
      <c r="H1222" s="2">
        <f>'Moving Avg'!G1222</f>
        <v>7.9032600000000004</v>
      </c>
      <c r="I1222" s="2">
        <f>'Moving Avg'!H1222</f>
        <v>8.714105</v>
      </c>
      <c r="J1222" s="6" t="str">
        <f>OBV!F1222</f>
        <v>BEARISH</v>
      </c>
      <c r="K1222" s="6" t="str">
        <f>OBV!G1222</f>
        <v>NEUTRAL</v>
      </c>
      <c r="L1222" s="6" t="str">
        <f>OBV!H1222</f>
        <v>CONFIRMED BEARISH</v>
      </c>
    </row>
    <row r="1223" spans="1:12" ht="13.5" x14ac:dyDescent="0.25">
      <c r="A1223" s="3">
        <f>RSI!A1223</f>
        <v>43790</v>
      </c>
      <c r="B1223" s="2">
        <f>RSI!B1223</f>
        <v>7.125</v>
      </c>
      <c r="C1223" s="2">
        <f>RSI!I1223</f>
        <v>20.482079848336511</v>
      </c>
      <c r="D1223" s="2">
        <f>MACD!E1223</f>
        <v>6.4529203881371622E-2</v>
      </c>
      <c r="E1223" s="2">
        <f>MACD!F1223</f>
        <v>6.3138443747044803E-2</v>
      </c>
      <c r="F1223" s="2">
        <f>'Moving Avg'!D1223</f>
        <v>7.125</v>
      </c>
      <c r="G1223" s="2">
        <f>'Moving Avg'!F1223</f>
        <v>7.3199500000000031</v>
      </c>
      <c r="H1223" s="2">
        <f>'Moving Avg'!G1223</f>
        <v>7.8691399999999998</v>
      </c>
      <c r="I1223" s="2">
        <f>'Moving Avg'!H1223</f>
        <v>8.7012049999999999</v>
      </c>
      <c r="J1223" s="6" t="str">
        <f>OBV!F1223</f>
        <v>NEUTRAL</v>
      </c>
      <c r="K1223" s="6" t="str">
        <f>OBV!G1223</f>
        <v>NEUTRAL</v>
      </c>
      <c r="L1223" s="6" t="str">
        <f>OBV!H1223</f>
        <v>NEUTRAL</v>
      </c>
    </row>
    <row r="1224" spans="1:12" ht="13.5" x14ac:dyDescent="0.25">
      <c r="A1224" s="3">
        <f>RSI!A1224</f>
        <v>43791</v>
      </c>
      <c r="B1224" s="2">
        <f>RSI!B1224</f>
        <v>7.125</v>
      </c>
      <c r="C1224" s="2">
        <f>RSI!I1224</f>
        <v>20.482079848336511</v>
      </c>
      <c r="D1224" s="2">
        <f>MACD!E1224</f>
        <v>5.192084795748908E-2</v>
      </c>
      <c r="E1224" s="2">
        <f>MACD!F1224</f>
        <v>6.0894924589133662E-2</v>
      </c>
      <c r="F1224" s="2">
        <f>'Moving Avg'!D1224</f>
        <v>7.125</v>
      </c>
      <c r="G1224" s="2">
        <f>'Moving Avg'!F1224</f>
        <v>7.2997500000000013</v>
      </c>
      <c r="H1224" s="2">
        <f>'Moving Avg'!G1224</f>
        <v>7.8350199999999992</v>
      </c>
      <c r="I1224" s="2">
        <f>'Moving Avg'!H1224</f>
        <v>8.6883049999999997</v>
      </c>
      <c r="J1224" s="6" t="str">
        <f>OBV!F1224</f>
        <v>NEUTRAL</v>
      </c>
      <c r="K1224" s="6" t="str">
        <f>OBV!G1224</f>
        <v>NEUTRAL</v>
      </c>
      <c r="L1224" s="6" t="str">
        <f>OBV!H1224</f>
        <v>NEUTRAL</v>
      </c>
    </row>
    <row r="1225" spans="1:12" ht="13.5" x14ac:dyDescent="0.25">
      <c r="A1225" s="3">
        <f>RSI!A1225</f>
        <v>43794</v>
      </c>
      <c r="B1225" s="2">
        <f>RSI!B1225</f>
        <v>7.2279999999999998</v>
      </c>
      <c r="C1225" s="2">
        <f>RSI!I1225</f>
        <v>33.725540494502823</v>
      </c>
      <c r="D1225" s="2">
        <f>MACD!E1225</f>
        <v>3.5462211858065196E-2</v>
      </c>
      <c r="E1225" s="2">
        <f>MACD!F1225</f>
        <v>5.5808382042919977E-2</v>
      </c>
      <c r="F1225" s="2">
        <f>'Moving Avg'!D1225</f>
        <v>7.1456</v>
      </c>
      <c r="G1225" s="2">
        <f>'Moving Avg'!F1225</f>
        <v>7.2847000000000008</v>
      </c>
      <c r="H1225" s="2">
        <f>'Moving Avg'!G1225</f>
        <v>7.8030999999999997</v>
      </c>
      <c r="I1225" s="2">
        <f>'Moving Avg'!H1225</f>
        <v>8.6759199999999996</v>
      </c>
      <c r="J1225" s="6" t="str">
        <f>OBV!F1225</f>
        <v>BULLISH</v>
      </c>
      <c r="K1225" s="6" t="str">
        <f>OBV!G1225</f>
        <v>NEUTRAL</v>
      </c>
      <c r="L1225" s="6" t="str">
        <f>OBV!H1225</f>
        <v>CONFIRMED BULLISH</v>
      </c>
    </row>
    <row r="1226" spans="1:12" ht="13.5" x14ac:dyDescent="0.25">
      <c r="A1226" s="3">
        <f>RSI!A1226</f>
        <v>43795</v>
      </c>
      <c r="B1226" s="2">
        <f>RSI!B1226</f>
        <v>7.2619999999999996</v>
      </c>
      <c r="C1226" s="2">
        <f>RSI!I1226</f>
        <v>37.430033436626587</v>
      </c>
      <c r="D1226" s="2">
        <f>MACD!E1226</f>
        <v>1.6881089992613951E-2</v>
      </c>
      <c r="E1226" s="2">
        <f>MACD!F1226</f>
        <v>4.8022923632858774E-2</v>
      </c>
      <c r="F1226" s="2">
        <f>'Moving Avg'!D1226</f>
        <v>7.173</v>
      </c>
      <c r="G1226" s="2">
        <f>'Moving Avg'!F1226</f>
        <v>7.2806000000000015</v>
      </c>
      <c r="H1226" s="2">
        <f>'Moving Avg'!G1226</f>
        <v>7.7718599999999993</v>
      </c>
      <c r="I1226" s="2">
        <f>'Moving Avg'!H1226</f>
        <v>8.6637049999999984</v>
      </c>
      <c r="J1226" s="6" t="str">
        <f>OBV!F1226</f>
        <v>BULLISH</v>
      </c>
      <c r="K1226" s="6" t="str">
        <f>OBV!G1226</f>
        <v>WEAK</v>
      </c>
      <c r="L1226" s="6" t="str">
        <f>OBV!H1226</f>
        <v>CONFIRMED BULLISH</v>
      </c>
    </row>
    <row r="1227" spans="1:12" ht="13.5" x14ac:dyDescent="0.25">
      <c r="A1227" s="3">
        <f>RSI!A1227</f>
        <v>43796</v>
      </c>
      <c r="B1227" s="2">
        <f>RSI!B1227</f>
        <v>7.2690000000000001</v>
      </c>
      <c r="C1227" s="2">
        <f>RSI!I1227</f>
        <v>38.195988076136821</v>
      </c>
      <c r="D1227" s="2">
        <f>MACD!E1227</f>
        <v>1.4527912092239248E-3</v>
      </c>
      <c r="E1227" s="2">
        <f>MACD!F1227</f>
        <v>3.8708897148131804E-2</v>
      </c>
      <c r="F1227" s="2">
        <f>'Moving Avg'!D1227</f>
        <v>7.2018000000000004</v>
      </c>
      <c r="G1227" s="2">
        <f>'Moving Avg'!F1227</f>
        <v>7.2672499999999998</v>
      </c>
      <c r="H1227" s="2">
        <f>'Moving Avg'!G1227</f>
        <v>7.7458200000000001</v>
      </c>
      <c r="I1227" s="2">
        <f>'Moving Avg'!H1227</f>
        <v>8.6506099999999986</v>
      </c>
      <c r="J1227" s="6" t="str">
        <f>OBV!F1227</f>
        <v>BULLISH</v>
      </c>
      <c r="K1227" s="6" t="str">
        <f>OBV!G1227</f>
        <v>WEAK</v>
      </c>
      <c r="L1227" s="6" t="str">
        <f>OBV!H1227</f>
        <v>CONFIRMED BULLISH</v>
      </c>
    </row>
    <row r="1228" spans="1:12" ht="13.5" x14ac:dyDescent="0.25">
      <c r="A1228" s="3">
        <f>RSI!A1228</f>
        <v>43797</v>
      </c>
      <c r="B1228" s="2">
        <f>RSI!B1228</f>
        <v>7.2690000000000001</v>
      </c>
      <c r="C1228" s="2">
        <f>RSI!I1228</f>
        <v>38.195988076136821</v>
      </c>
      <c r="D1228" s="2">
        <f>MACD!E1228</f>
        <v>-2.9813856455359833E-2</v>
      </c>
      <c r="E1228" s="2">
        <f>MACD!F1228</f>
        <v>2.5004346427433478E-2</v>
      </c>
      <c r="F1228" s="2">
        <f>'Moving Avg'!D1228</f>
        <v>7.2305999999999999</v>
      </c>
      <c r="G1228" s="2">
        <f>'Moving Avg'!F1228</f>
        <v>7.2538999999999998</v>
      </c>
      <c r="H1228" s="2">
        <f>'Moving Avg'!G1228</f>
        <v>7.7197799999999983</v>
      </c>
      <c r="I1228" s="2">
        <f>'Moving Avg'!H1228</f>
        <v>8.6375150000000005</v>
      </c>
      <c r="J1228" s="6" t="str">
        <f>OBV!F1228</f>
        <v>BULLISH</v>
      </c>
      <c r="K1228" s="6" t="str">
        <f>OBV!G1228</f>
        <v>WEAK</v>
      </c>
      <c r="L1228" s="6" t="str">
        <f>OBV!H1228</f>
        <v>CONFIRMED BULLISH</v>
      </c>
    </row>
    <row r="1229" spans="1:12" ht="13.5" x14ac:dyDescent="0.25">
      <c r="A1229" s="3">
        <f>RSI!A1229</f>
        <v>43798</v>
      </c>
      <c r="B1229" s="2">
        <f>RSI!B1229</f>
        <v>7.194</v>
      </c>
      <c r="C1229" s="2">
        <f>RSI!I1229</f>
        <v>33.152953529885764</v>
      </c>
      <c r="D1229" s="2">
        <f>MACD!E1229</f>
        <v>-5.0056228768577071E-2</v>
      </c>
      <c r="E1229" s="2">
        <f>MACD!F1229</f>
        <v>9.9922313882313679E-3</v>
      </c>
      <c r="F1229" s="2">
        <f>'Moving Avg'!D1229</f>
        <v>7.2444000000000006</v>
      </c>
      <c r="G1229" s="2">
        <f>'Moving Avg'!F1229</f>
        <v>7.2401999999999989</v>
      </c>
      <c r="H1229" s="2">
        <f>'Moving Avg'!G1229</f>
        <v>7.6922399999999982</v>
      </c>
      <c r="I1229" s="2">
        <f>'Moving Avg'!H1229</f>
        <v>8.6240450000000006</v>
      </c>
      <c r="J1229" s="6" t="str">
        <f>OBV!F1229</f>
        <v>BULLISH</v>
      </c>
      <c r="K1229" s="6" t="str">
        <f>OBV!G1229</f>
        <v>WEAK</v>
      </c>
      <c r="L1229" s="6" t="str">
        <f>OBV!H1229</f>
        <v>CONFIRMED BULLISH</v>
      </c>
    </row>
    <row r="1230" spans="1:12" ht="13.5" x14ac:dyDescent="0.25">
      <c r="A1230" s="3">
        <f>RSI!A1230</f>
        <v>43801</v>
      </c>
      <c r="B1230" s="2">
        <f>RSI!B1230</f>
        <v>7.194</v>
      </c>
      <c r="C1230" s="2">
        <f>RSI!I1230</f>
        <v>33.152953529885764</v>
      </c>
      <c r="D1230" s="2">
        <f>MACD!E1230</f>
        <v>-6.613152070892081E-2</v>
      </c>
      <c r="E1230" s="2">
        <f>MACD!F1230</f>
        <v>-5.2325190311990673E-3</v>
      </c>
      <c r="F1230" s="2">
        <f>'Moving Avg'!D1230</f>
        <v>7.2375999999999987</v>
      </c>
      <c r="G1230" s="2">
        <f>'Moving Avg'!F1230</f>
        <v>7.2264999999999988</v>
      </c>
      <c r="H1230" s="2">
        <f>'Moving Avg'!G1230</f>
        <v>7.6646999999999981</v>
      </c>
      <c r="I1230" s="2">
        <f>'Moving Avg'!H1230</f>
        <v>8.6105750000000008</v>
      </c>
      <c r="J1230" s="6" t="str">
        <f>OBV!F1230</f>
        <v>BULLISH</v>
      </c>
      <c r="K1230" s="6" t="str">
        <f>OBV!G1230</f>
        <v>NEUTRAL</v>
      </c>
      <c r="L1230" s="6" t="str">
        <f>OBV!H1230</f>
        <v>BULLISH DIVERGENCE</v>
      </c>
    </row>
    <row r="1231" spans="1:12" ht="13.5" x14ac:dyDescent="0.25">
      <c r="A1231" s="3">
        <f>RSI!A1231</f>
        <v>43802</v>
      </c>
      <c r="B1231" s="2">
        <f>RSI!B1231</f>
        <v>7.4059999999999997</v>
      </c>
      <c r="C1231" s="2">
        <f>RSI!I1231</f>
        <v>53.346168702246295</v>
      </c>
      <c r="D1231" s="2">
        <f>MACD!E1231</f>
        <v>-9.4462515582875994E-2</v>
      </c>
      <c r="E1231" s="2">
        <f>MACD!F1231</f>
        <v>-2.3078518341534453E-2</v>
      </c>
      <c r="F1231" s="2">
        <f>'Moving Avg'!D1231</f>
        <v>7.2664</v>
      </c>
      <c r="G1231" s="2">
        <f>'Moving Avg'!F1231</f>
        <v>7.2233999999999998</v>
      </c>
      <c r="H1231" s="2">
        <f>'Moving Avg'!G1231</f>
        <v>7.6415399999999991</v>
      </c>
      <c r="I1231" s="2">
        <f>'Moving Avg'!H1231</f>
        <v>8.5981650000000016</v>
      </c>
      <c r="J1231" s="6" t="str">
        <f>OBV!F1231</f>
        <v>BULLISH</v>
      </c>
      <c r="K1231" s="6" t="str">
        <f>OBV!G1231</f>
        <v>NEUTRAL</v>
      </c>
      <c r="L1231" s="6" t="str">
        <f>OBV!H1231</f>
        <v>CONFIRMED BULLISH</v>
      </c>
    </row>
    <row r="1232" spans="1:12" ht="13.5" x14ac:dyDescent="0.25">
      <c r="A1232" s="3">
        <f>RSI!A1232</f>
        <v>43803</v>
      </c>
      <c r="B1232" s="2">
        <f>RSI!B1232</f>
        <v>7.4059999999999997</v>
      </c>
      <c r="C1232" s="2">
        <f>RSI!I1232</f>
        <v>53.346168702246295</v>
      </c>
      <c r="D1232" s="2">
        <f>MACD!E1232</f>
        <v>-0.11878494728659916</v>
      </c>
      <c r="E1232" s="2">
        <f>MACD!F1232</f>
        <v>-4.2219804130547392E-2</v>
      </c>
      <c r="F1232" s="2">
        <f>'Moving Avg'!D1232</f>
        <v>7.2938000000000001</v>
      </c>
      <c r="G1232" s="2">
        <f>'Moving Avg'!F1232</f>
        <v>7.2202999999999999</v>
      </c>
      <c r="H1232" s="2">
        <f>'Moving Avg'!G1232</f>
        <v>7.6234599999999988</v>
      </c>
      <c r="I1232" s="2">
        <f>'Moving Avg'!H1232</f>
        <v>8.5857550000000007</v>
      </c>
      <c r="J1232" s="6" t="str">
        <f>OBV!F1232</f>
        <v>BEARISH</v>
      </c>
      <c r="K1232" s="6" t="str">
        <f>OBV!G1232</f>
        <v>NEUTRAL</v>
      </c>
      <c r="L1232" s="6" t="str">
        <f>OBV!H1232</f>
        <v>BEARISH DIVERGENCE</v>
      </c>
    </row>
    <row r="1233" spans="1:12" ht="13.5" x14ac:dyDescent="0.25">
      <c r="A1233" s="3">
        <f>RSI!A1233</f>
        <v>43804</v>
      </c>
      <c r="B1233" s="2">
        <f>RSI!B1233</f>
        <v>7.4059999999999997</v>
      </c>
      <c r="C1233" s="2">
        <f>RSI!I1233</f>
        <v>53.346168702246295</v>
      </c>
      <c r="D1233" s="2">
        <f>MACD!E1233</f>
        <v>-0.13968958811103604</v>
      </c>
      <c r="E1233" s="2">
        <f>MACD!F1233</f>
        <v>-6.1713760926645121E-2</v>
      </c>
      <c r="F1233" s="2">
        <f>'Moving Avg'!D1233</f>
        <v>7.3212000000000002</v>
      </c>
      <c r="G1233" s="2">
        <f>'Moving Avg'!F1233</f>
        <v>7.2271500000000017</v>
      </c>
      <c r="H1233" s="2">
        <f>'Moving Avg'!G1233</f>
        <v>7.6004399999999999</v>
      </c>
      <c r="I1233" s="2">
        <f>'Moving Avg'!H1233</f>
        <v>8.5733450000000015</v>
      </c>
      <c r="J1233" s="6" t="str">
        <f>OBV!F1233</f>
        <v>BEARISH</v>
      </c>
      <c r="K1233" s="6" t="str">
        <f>OBV!G1233</f>
        <v>NEUTRAL</v>
      </c>
      <c r="L1233" s="6" t="str">
        <f>OBV!H1233</f>
        <v>BEARISH DIVERGENCE</v>
      </c>
    </row>
    <row r="1234" spans="1:12" ht="13.5" x14ac:dyDescent="0.25">
      <c r="A1234" s="3">
        <f>RSI!A1234</f>
        <v>43805</v>
      </c>
      <c r="B1234" s="2">
        <f>RSI!B1234</f>
        <v>7.4610000000000003</v>
      </c>
      <c r="C1234" s="2">
        <f>RSI!I1234</f>
        <v>57.505616352422599</v>
      </c>
      <c r="D1234" s="2">
        <f>MACD!E1234</f>
        <v>-0.16175231709757654</v>
      </c>
      <c r="E1234" s="2">
        <f>MACD!F1234</f>
        <v>-8.1721472160831407E-2</v>
      </c>
      <c r="F1234" s="2">
        <f>'Moving Avg'!D1234</f>
        <v>7.3745999999999992</v>
      </c>
      <c r="G1234" s="2">
        <f>'Moving Avg'!F1234</f>
        <v>7.2367500000000025</v>
      </c>
      <c r="H1234" s="2">
        <f>'Moving Avg'!G1234</f>
        <v>7.5836000000000006</v>
      </c>
      <c r="I1234" s="2">
        <f>'Moving Avg'!H1234</f>
        <v>8.5626900000000017</v>
      </c>
      <c r="J1234" s="6" t="str">
        <f>OBV!F1234</f>
        <v>BULLISH</v>
      </c>
      <c r="K1234" s="6" t="str">
        <f>OBV!G1234</f>
        <v>WEAK</v>
      </c>
      <c r="L1234" s="6" t="str">
        <f>OBV!H1234</f>
        <v>CONFIRMED BULLISH</v>
      </c>
    </row>
    <row r="1235" spans="1:12" ht="13.5" x14ac:dyDescent="0.25">
      <c r="A1235" s="3">
        <f>RSI!A1235</f>
        <v>43808</v>
      </c>
      <c r="B1235" s="2">
        <f>RSI!B1235</f>
        <v>7.3310000000000004</v>
      </c>
      <c r="C1235" s="2">
        <f>RSI!I1235</f>
        <v>46.869082108368012</v>
      </c>
      <c r="D1235" s="2">
        <f>MACD!E1235</f>
        <v>-0.15554787608022114</v>
      </c>
      <c r="E1235" s="2">
        <f>MACD!F1235</f>
        <v>-9.6486752944709347E-2</v>
      </c>
      <c r="F1235" s="2">
        <f>'Moving Avg'!D1235</f>
        <v>7.402000000000001</v>
      </c>
      <c r="G1235" s="2">
        <f>'Moving Avg'!F1235</f>
        <v>7.2398500000000015</v>
      </c>
      <c r="H1235" s="2">
        <f>'Moving Avg'!G1235</f>
        <v>7.5641600000000002</v>
      </c>
      <c r="I1235" s="2">
        <f>'Moving Avg'!H1235</f>
        <v>8.5513850000000033</v>
      </c>
      <c r="J1235" s="6" t="str">
        <f>OBV!F1235</f>
        <v>BULLISH</v>
      </c>
      <c r="K1235" s="6" t="str">
        <f>OBV!G1235</f>
        <v>NEUTRAL</v>
      </c>
      <c r="L1235" s="6" t="str">
        <f>OBV!H1235</f>
        <v>CONFIRMED BULLISH</v>
      </c>
    </row>
    <row r="1236" spans="1:12" ht="13.5" x14ac:dyDescent="0.25">
      <c r="A1236" s="3">
        <f>RSI!A1236</f>
        <v>43809</v>
      </c>
      <c r="B1236" s="2">
        <f>RSI!B1236</f>
        <v>7.3310000000000004</v>
      </c>
      <c r="C1236" s="2">
        <f>RSI!I1236</f>
        <v>46.869082108368012</v>
      </c>
      <c r="D1236" s="2">
        <f>MACD!E1236</f>
        <v>-0.14485724136770539</v>
      </c>
      <c r="E1236" s="2">
        <f>MACD!F1236</f>
        <v>-0.10616085062930856</v>
      </c>
      <c r="F1236" s="2">
        <f>'Moving Avg'!D1236</f>
        <v>7.3870000000000005</v>
      </c>
      <c r="G1236" s="2">
        <f>'Moving Avg'!F1236</f>
        <v>7.2440000000000015</v>
      </c>
      <c r="H1236" s="2">
        <f>'Moving Avg'!G1236</f>
        <v>7.5447200000000008</v>
      </c>
      <c r="I1236" s="2">
        <f>'Moving Avg'!H1236</f>
        <v>8.5407750000000018</v>
      </c>
      <c r="J1236" s="6" t="str">
        <f>OBV!F1236</f>
        <v>BULLISH</v>
      </c>
      <c r="K1236" s="6" t="str">
        <f>OBV!G1236</f>
        <v>NEUTRAL</v>
      </c>
      <c r="L1236" s="6" t="str">
        <f>OBV!H1236</f>
        <v>BULLISH DIVERGENCE</v>
      </c>
    </row>
    <row r="1237" spans="1:12" ht="13.5" x14ac:dyDescent="0.25">
      <c r="A1237" s="3">
        <f>RSI!A1237</f>
        <v>43810</v>
      </c>
      <c r="B1237" s="2">
        <f>RSI!B1237</f>
        <v>7.399</v>
      </c>
      <c r="C1237" s="2">
        <f>RSI!I1237</f>
        <v>52.229344037196014</v>
      </c>
      <c r="D1237" s="2">
        <f>MACD!E1237</f>
        <v>-0.13957703193347992</v>
      </c>
      <c r="E1237" s="2">
        <f>MACD!F1237</f>
        <v>-0.11284408689014284</v>
      </c>
      <c r="F1237" s="2">
        <f>'Moving Avg'!D1237</f>
        <v>7.3855999999999993</v>
      </c>
      <c r="G1237" s="2">
        <f>'Moving Avg'!F1237</f>
        <v>7.2515499999999999</v>
      </c>
      <c r="H1237" s="2">
        <f>'Moving Avg'!G1237</f>
        <v>7.5266400000000013</v>
      </c>
      <c r="I1237" s="2">
        <f>'Moving Avg'!H1237</f>
        <v>8.5319200000000013</v>
      </c>
      <c r="J1237" s="6" t="str">
        <f>OBV!F1237</f>
        <v>BULLISH</v>
      </c>
      <c r="K1237" s="6" t="str">
        <f>OBV!G1237</f>
        <v>NEUTRAL</v>
      </c>
      <c r="L1237" s="6" t="str">
        <f>OBV!H1237</f>
        <v>BULLISH DIVERGENCE</v>
      </c>
    </row>
    <row r="1238" spans="1:12" ht="13.5" x14ac:dyDescent="0.25">
      <c r="A1238" s="3">
        <f>RSI!A1238</f>
        <v>43811</v>
      </c>
      <c r="B1238" s="2">
        <f>RSI!B1238</f>
        <v>7.3369999999999997</v>
      </c>
      <c r="C1238" s="2">
        <f>RSI!I1238</f>
        <v>47.521754196884217</v>
      </c>
      <c r="D1238" s="2">
        <f>MACD!E1238</f>
        <v>-0.13073838315243691</v>
      </c>
      <c r="E1238" s="2">
        <f>MACD!F1238</f>
        <v>-0.11642294614260167</v>
      </c>
      <c r="F1238" s="2">
        <f>'Moving Avg'!D1238</f>
        <v>7.3718000000000004</v>
      </c>
      <c r="G1238" s="2">
        <f>'Moving Avg'!F1238</f>
        <v>7.262150000000001</v>
      </c>
      <c r="H1238" s="2">
        <f>'Moving Avg'!G1238</f>
        <v>7.5073200000000009</v>
      </c>
      <c r="I1238" s="2">
        <f>'Moving Avg'!H1238</f>
        <v>8.5227550000000001</v>
      </c>
      <c r="J1238" s="6" t="str">
        <f>OBV!F1238</f>
        <v>BEARISH</v>
      </c>
      <c r="K1238" s="6" t="str">
        <f>OBV!G1238</f>
        <v>NEUTRAL</v>
      </c>
      <c r="L1238" s="6" t="str">
        <f>OBV!H1238</f>
        <v>CONFIRMED BEARISH</v>
      </c>
    </row>
    <row r="1239" spans="1:12" ht="13.5" x14ac:dyDescent="0.25">
      <c r="A1239" s="3">
        <f>RSI!A1239</f>
        <v>43812</v>
      </c>
      <c r="B1239" s="2">
        <f>RSI!B1239</f>
        <v>7.1180000000000003</v>
      </c>
      <c r="C1239" s="2">
        <f>RSI!I1239</f>
        <v>35.388374909688778</v>
      </c>
      <c r="D1239" s="2">
        <f>MACD!E1239</f>
        <v>-0.11841478786071047</v>
      </c>
      <c r="E1239" s="2">
        <f>MACD!F1239</f>
        <v>-0.11682131448622343</v>
      </c>
      <c r="F1239" s="2">
        <f>'Moving Avg'!D1239</f>
        <v>7.3031999999999995</v>
      </c>
      <c r="G1239" s="2">
        <f>'Moving Avg'!F1239</f>
        <v>7.2618000000000009</v>
      </c>
      <c r="H1239" s="2">
        <f>'Moving Avg'!G1239</f>
        <v>7.483620000000001</v>
      </c>
      <c r="I1239" s="2">
        <f>'Moving Avg'!H1239</f>
        <v>8.5126550000000023</v>
      </c>
      <c r="J1239" s="6" t="str">
        <f>OBV!F1239</f>
        <v>BEARISH</v>
      </c>
      <c r="K1239" s="6" t="str">
        <f>OBV!G1239</f>
        <v>STRONG</v>
      </c>
      <c r="L1239" s="6" t="str">
        <f>OBV!H1239</f>
        <v>CONFIRMED BEARISH</v>
      </c>
    </row>
    <row r="1240" spans="1:12" ht="13.5" x14ac:dyDescent="0.25">
      <c r="A1240" s="3">
        <f>RSI!A1240</f>
        <v>43815</v>
      </c>
      <c r="B1240" s="2">
        <f>RSI!B1240</f>
        <v>7.3239999999999998</v>
      </c>
      <c r="C1240" s="2">
        <f>RSI!I1240</f>
        <v>48.665558013394417</v>
      </c>
      <c r="D1240" s="2">
        <f>MACD!E1240</f>
        <v>-0.12180325550553128</v>
      </c>
      <c r="E1240" s="2">
        <f>MACD!F1240</f>
        <v>-0.11781770269008501</v>
      </c>
      <c r="F1240" s="2">
        <f>'Moving Avg'!D1240</f>
        <v>7.3018000000000001</v>
      </c>
      <c r="G1240" s="2">
        <f>'Moving Avg'!F1240</f>
        <v>7.2717500000000017</v>
      </c>
      <c r="H1240" s="2">
        <f>'Moving Avg'!G1240</f>
        <v>7.4640400000000007</v>
      </c>
      <c r="I1240" s="2">
        <f>'Moving Avg'!H1240</f>
        <v>8.5022300000000026</v>
      </c>
      <c r="J1240" s="6" t="str">
        <f>OBV!F1240</f>
        <v>BEARISH</v>
      </c>
      <c r="K1240" s="6" t="str">
        <f>OBV!G1240</f>
        <v>NEUTRAL</v>
      </c>
      <c r="L1240" s="6" t="str">
        <f>OBV!H1240</f>
        <v>CONFIRMED BEARISH</v>
      </c>
    </row>
    <row r="1241" spans="1:12" ht="13.5" x14ac:dyDescent="0.25">
      <c r="A1241" s="3">
        <f>RSI!A1241</f>
        <v>43816</v>
      </c>
      <c r="B1241" s="2">
        <f>RSI!B1241</f>
        <v>7.3239999999999998</v>
      </c>
      <c r="C1241" s="2">
        <f>RSI!I1241</f>
        <v>48.665558013394417</v>
      </c>
      <c r="D1241" s="2">
        <f>MACD!E1241</f>
        <v>-9.1936063426623527E-2</v>
      </c>
      <c r="E1241" s="2">
        <f>MACD!F1241</f>
        <v>-0.11264137483739273</v>
      </c>
      <c r="F1241" s="2">
        <f>'Moving Avg'!D1241</f>
        <v>7.3003999999999989</v>
      </c>
      <c r="G1241" s="2">
        <f>'Moving Avg'!F1241</f>
        <v>7.2817000000000025</v>
      </c>
      <c r="H1241" s="2">
        <f>'Moving Avg'!G1241</f>
        <v>7.4444600000000003</v>
      </c>
      <c r="I1241" s="2">
        <f>'Moving Avg'!H1241</f>
        <v>8.4918050000000029</v>
      </c>
      <c r="J1241" s="6" t="str">
        <f>OBV!F1241</f>
        <v>BEARISH</v>
      </c>
      <c r="K1241" s="6" t="str">
        <f>OBV!G1241</f>
        <v>NEUTRAL</v>
      </c>
      <c r="L1241" s="6" t="str">
        <f>OBV!H1241</f>
        <v>CONFIRMED BEARISH</v>
      </c>
    </row>
    <row r="1242" spans="1:12" ht="13.5" x14ac:dyDescent="0.25">
      <c r="A1242" s="3">
        <f>RSI!A1242</f>
        <v>43817</v>
      </c>
      <c r="B1242" s="2">
        <f>RSI!B1242</f>
        <v>7.5359999999999996</v>
      </c>
      <c r="C1242" s="2">
        <f>RSI!I1242</f>
        <v>58.776248186375092</v>
      </c>
      <c r="D1242" s="2">
        <f>MACD!E1242</f>
        <v>-8.2257368055095981E-2</v>
      </c>
      <c r="E1242" s="2">
        <f>MACD!F1242</f>
        <v>-0.10656457348093339</v>
      </c>
      <c r="F1242" s="2">
        <f>'Moving Avg'!D1242</f>
        <v>7.3278000000000008</v>
      </c>
      <c r="G1242" s="2">
        <f>'Moving Avg'!F1242</f>
        <v>7.3022500000000026</v>
      </c>
      <c r="H1242" s="2">
        <f>'Moving Avg'!G1242</f>
        <v>7.4291200000000011</v>
      </c>
      <c r="I1242" s="2">
        <f>'Moving Avg'!H1242</f>
        <v>8.482440000000004</v>
      </c>
      <c r="J1242" s="6" t="str">
        <f>OBV!F1242</f>
        <v>BULLISH</v>
      </c>
      <c r="K1242" s="6" t="str">
        <f>OBV!G1242</f>
        <v>NEUTRAL</v>
      </c>
      <c r="L1242" s="6" t="str">
        <f>OBV!H1242</f>
        <v>CONFIRMED BULLISH</v>
      </c>
    </row>
    <row r="1243" spans="1:12" ht="13.5" x14ac:dyDescent="0.25">
      <c r="A1243" s="3">
        <f>RSI!A1243</f>
        <v>43818</v>
      </c>
      <c r="B1243" s="2">
        <f>RSI!B1243</f>
        <v>7.9880000000000004</v>
      </c>
      <c r="C1243" s="2">
        <f>RSI!I1243</f>
        <v>71.613479683094425</v>
      </c>
      <c r="D1243" s="2">
        <f>MACD!E1243</f>
        <v>-0.10869990167506671</v>
      </c>
      <c r="E1243" s="2">
        <f>MACD!F1243</f>
        <v>-0.10699163911976006</v>
      </c>
      <c r="F1243" s="2">
        <f>'Moving Avg'!D1243</f>
        <v>7.4580000000000002</v>
      </c>
      <c r="G1243" s="2">
        <f>'Moving Avg'!F1243</f>
        <v>7.3454000000000006</v>
      </c>
      <c r="H1243" s="2">
        <f>'Moving Avg'!G1243</f>
        <v>7.4230800000000015</v>
      </c>
      <c r="I1243" s="2">
        <f>'Moving Avg'!H1243</f>
        <v>8.4766900000000049</v>
      </c>
      <c r="J1243" s="6" t="str">
        <f>OBV!F1243</f>
        <v>BULLISH</v>
      </c>
      <c r="K1243" s="6" t="str">
        <f>OBV!G1243</f>
        <v>WEAK</v>
      </c>
      <c r="L1243" s="6" t="str">
        <f>OBV!H1243</f>
        <v>CONFIRMED BULLISH</v>
      </c>
    </row>
    <row r="1244" spans="1:12" ht="13.5" x14ac:dyDescent="0.25">
      <c r="A1244" s="3">
        <f>RSI!A1244</f>
        <v>43819</v>
      </c>
      <c r="B1244" s="2">
        <f>RSI!B1244</f>
        <v>7.9880000000000004</v>
      </c>
      <c r="C1244" s="2">
        <f>RSI!I1244</f>
        <v>71.613479683094425</v>
      </c>
      <c r="D1244" s="2">
        <f>MACD!E1244</f>
        <v>-0.12634918127276507</v>
      </c>
      <c r="E1244" s="2">
        <f>MACD!F1244</f>
        <v>-0.11086314755036106</v>
      </c>
      <c r="F1244" s="2">
        <f>'Moving Avg'!D1244</f>
        <v>7.6319999999999997</v>
      </c>
      <c r="G1244" s="2">
        <f>'Moving Avg'!F1244</f>
        <v>7.3885499999999995</v>
      </c>
      <c r="H1244" s="2">
        <f>'Moving Avg'!G1244</f>
        <v>7.4170400000000019</v>
      </c>
      <c r="I1244" s="2">
        <f>'Moving Avg'!H1244</f>
        <v>8.4709400000000041</v>
      </c>
      <c r="J1244" s="6" t="str">
        <f>OBV!F1244</f>
        <v>BULLISH</v>
      </c>
      <c r="K1244" s="6" t="str">
        <f>OBV!G1244</f>
        <v>WEAK</v>
      </c>
      <c r="L1244" s="6" t="str">
        <f>OBV!H1244</f>
        <v>CONFIRMED BULLISH</v>
      </c>
    </row>
    <row r="1245" spans="1:12" ht="13.5" x14ac:dyDescent="0.25">
      <c r="A1245" s="3">
        <f>RSI!A1245</f>
        <v>43822</v>
      </c>
      <c r="B1245" s="2">
        <f>RSI!B1245</f>
        <v>8.0839999999999996</v>
      </c>
      <c r="C1245" s="2">
        <f>RSI!I1245</f>
        <v>73.635759674806934</v>
      </c>
      <c r="D1245" s="2">
        <f>MACD!E1245</f>
        <v>-0.1718538968405019</v>
      </c>
      <c r="E1245" s="2">
        <f>MACD!F1245</f>
        <v>-0.12306129740838923</v>
      </c>
      <c r="F1245" s="2">
        <f>'Moving Avg'!D1245</f>
        <v>7.7840000000000007</v>
      </c>
      <c r="G1245" s="2">
        <f>'Moving Avg'!F1245</f>
        <v>7.4313500000000001</v>
      </c>
      <c r="H1245" s="2">
        <f>'Moving Avg'!G1245</f>
        <v>7.4129200000000015</v>
      </c>
      <c r="I1245" s="2">
        <f>'Moving Avg'!H1245</f>
        <v>8.4656700000000047</v>
      </c>
      <c r="J1245" s="6" t="str">
        <f>OBV!F1245</f>
        <v>BULLISH</v>
      </c>
      <c r="K1245" s="6" t="str">
        <f>OBV!G1245</f>
        <v>WEAK</v>
      </c>
      <c r="L1245" s="6" t="str">
        <f>OBV!H1245</f>
        <v>CONFIRMED BULLISH</v>
      </c>
    </row>
    <row r="1246" spans="1:12" ht="13.5" x14ac:dyDescent="0.25">
      <c r="A1246" s="3">
        <f>RSI!A1246</f>
        <v>43823</v>
      </c>
      <c r="B1246" s="2">
        <f>RSI!B1246</f>
        <v>8.3239999999999998</v>
      </c>
      <c r="C1246" s="2">
        <f>RSI!I1246</f>
        <v>77.878679833417152</v>
      </c>
      <c r="D1246" s="2">
        <f>MACD!E1246</f>
        <v>-0.2319062649139072</v>
      </c>
      <c r="E1246" s="2">
        <f>MACD!F1246</f>
        <v>-0.14483029090949284</v>
      </c>
      <c r="F1246" s="2">
        <f>'Moving Avg'!D1246</f>
        <v>7.984</v>
      </c>
      <c r="G1246" s="2">
        <f>'Moving Avg'!F1246</f>
        <v>7.4844500000000007</v>
      </c>
      <c r="H1246" s="2">
        <f>'Moving Avg'!G1246</f>
        <v>7.4136000000000015</v>
      </c>
      <c r="I1246" s="2">
        <f>'Moving Avg'!H1246</f>
        <v>8.461600000000006</v>
      </c>
      <c r="J1246" s="6" t="str">
        <f>OBV!F1246</f>
        <v>BULLISH</v>
      </c>
      <c r="K1246" s="6" t="str">
        <f>OBV!G1246</f>
        <v>WEAK</v>
      </c>
      <c r="L1246" s="6" t="str">
        <f>OBV!H1246</f>
        <v>CONFIRMED BULLISH</v>
      </c>
    </row>
    <row r="1247" spans="1:12" ht="13.5" x14ac:dyDescent="0.25">
      <c r="A1247" s="3">
        <f>RSI!A1247</f>
        <v>43824</v>
      </c>
      <c r="B1247" s="2">
        <f>RSI!B1247</f>
        <v>8.3239999999999998</v>
      </c>
      <c r="C1247" s="2">
        <f>RSI!I1247</f>
        <v>77.878679833417138</v>
      </c>
      <c r="D1247" s="2">
        <f>MACD!E1247</f>
        <v>-0.27716773545673146</v>
      </c>
      <c r="E1247" s="2">
        <f>MACD!F1247</f>
        <v>-0.17129777981894057</v>
      </c>
      <c r="F1247" s="2">
        <f>'Moving Avg'!D1247</f>
        <v>8.1416000000000004</v>
      </c>
      <c r="G1247" s="2">
        <f>'Moving Avg'!F1247</f>
        <v>7.5372000000000012</v>
      </c>
      <c r="H1247" s="2">
        <f>'Moving Avg'!G1247</f>
        <v>7.419220000000001</v>
      </c>
      <c r="I1247" s="2">
        <f>'Moving Avg'!H1247</f>
        <v>8.4575300000000055</v>
      </c>
      <c r="J1247" s="6" t="str">
        <f>OBV!F1247</f>
        <v>BULLISH</v>
      </c>
      <c r="K1247" s="6" t="str">
        <f>OBV!G1247</f>
        <v>WEAK</v>
      </c>
      <c r="L1247" s="6" t="str">
        <f>OBV!H1247</f>
        <v>CONFIRMED BULLISH</v>
      </c>
    </row>
    <row r="1248" spans="1:12" ht="13.5" x14ac:dyDescent="0.25">
      <c r="A1248" s="3">
        <f>RSI!A1248</f>
        <v>43825</v>
      </c>
      <c r="B1248" s="2">
        <f>RSI!B1248</f>
        <v>8.5709999999999997</v>
      </c>
      <c r="C1248" s="2">
        <f>RSI!I1248</f>
        <v>81.443246040041601</v>
      </c>
      <c r="D1248" s="2">
        <f>MACD!E1248</f>
        <v>-0.34784646325573387</v>
      </c>
      <c r="E1248" s="2">
        <f>MACD!F1248</f>
        <v>-0.20660751650629924</v>
      </c>
      <c r="F1248" s="2">
        <f>'Moving Avg'!D1248</f>
        <v>8.2581999999999987</v>
      </c>
      <c r="G1248" s="2">
        <f>'Moving Avg'!F1248</f>
        <v>7.6023000000000014</v>
      </c>
      <c r="H1248" s="2">
        <f>'Moving Avg'!G1248</f>
        <v>7.4345800000000022</v>
      </c>
      <c r="I1248" s="2">
        <f>'Moving Avg'!H1248</f>
        <v>8.4559550000000048</v>
      </c>
      <c r="J1248" s="6" t="str">
        <f>OBV!F1248</f>
        <v>BULLISH</v>
      </c>
      <c r="K1248" s="6" t="str">
        <f>OBV!G1248</f>
        <v>WEAK</v>
      </c>
      <c r="L1248" s="6" t="str">
        <f>OBV!H1248</f>
        <v>CONFIRMED BULLISH</v>
      </c>
    </row>
    <row r="1249" spans="1:12" ht="13.5" x14ac:dyDescent="0.25">
      <c r="A1249" s="3">
        <f>RSI!A1249</f>
        <v>43826</v>
      </c>
      <c r="B1249" s="2">
        <f>RSI!B1249</f>
        <v>8.5640000000000001</v>
      </c>
      <c r="C1249" s="2">
        <f>RSI!I1249</f>
        <v>81.044674854506781</v>
      </c>
      <c r="D1249" s="2">
        <f>MACD!E1249</f>
        <v>-0.44649393987027164</v>
      </c>
      <c r="E1249" s="2">
        <f>MACD!F1249</f>
        <v>-0.25458480117909377</v>
      </c>
      <c r="F1249" s="2">
        <f>'Moving Avg'!D1249</f>
        <v>8.3734000000000002</v>
      </c>
      <c r="G1249" s="2">
        <f>'Moving Avg'!F1249</f>
        <v>7.6707999999999998</v>
      </c>
      <c r="H1249" s="2">
        <f>'Moving Avg'!G1249</f>
        <v>7.4544600000000036</v>
      </c>
      <c r="I1249" s="2">
        <f>'Moving Avg'!H1249</f>
        <v>8.4545000000000048</v>
      </c>
      <c r="J1249" s="6" t="str">
        <f>OBV!F1249</f>
        <v>BULLISH</v>
      </c>
      <c r="K1249" s="6" t="str">
        <f>OBV!G1249</f>
        <v>WEAK</v>
      </c>
      <c r="L1249" s="6" t="str">
        <f>OBV!H1249</f>
        <v>CONFIRMED BULLISH</v>
      </c>
    </row>
    <row r="1250" spans="1:12" ht="13.5" x14ac:dyDescent="0.25">
      <c r="A1250" s="3">
        <f>RSI!A1250</f>
        <v>43829</v>
      </c>
      <c r="B1250" s="2">
        <f>RSI!B1250</f>
        <v>8.5640000000000001</v>
      </c>
      <c r="C1250" s="2">
        <f>RSI!I1250</f>
        <v>81.044674854506781</v>
      </c>
      <c r="D1250" s="2">
        <f>MACD!E1250</f>
        <v>-0.50347992365806871</v>
      </c>
      <c r="E1250" s="2">
        <f>MACD!F1250</f>
        <v>-0.30436382567488879</v>
      </c>
      <c r="F1250" s="2">
        <f>'Moving Avg'!D1250</f>
        <v>8.4694000000000003</v>
      </c>
      <c r="G1250" s="2">
        <f>'Moving Avg'!F1250</f>
        <v>7.7393000000000001</v>
      </c>
      <c r="H1250" s="2">
        <f>'Moving Avg'!G1250</f>
        <v>7.4788600000000045</v>
      </c>
      <c r="I1250" s="2">
        <f>'Moving Avg'!H1250</f>
        <v>8.4530450000000048</v>
      </c>
      <c r="J1250" s="6" t="str">
        <f>OBV!F1250</f>
        <v>BULLISH</v>
      </c>
      <c r="K1250" s="6" t="str">
        <f>OBV!G1250</f>
        <v>NEUTRAL</v>
      </c>
      <c r="L1250" s="6" t="str">
        <f>OBV!H1250</f>
        <v>CONFIRMED BULLISH</v>
      </c>
    </row>
    <row r="1251" spans="1:12" ht="13.5" x14ac:dyDescent="0.25">
      <c r="A1251" s="3">
        <f>RSI!A1251</f>
        <v>43830</v>
      </c>
      <c r="B1251" s="2">
        <f>RSI!B1251</f>
        <v>8.5640000000000001</v>
      </c>
      <c r="C1251" s="2">
        <f>RSI!I1251</f>
        <v>81.044674854506781</v>
      </c>
      <c r="D1251" s="2">
        <f>MACD!E1251</f>
        <v>-0.55652045313673515</v>
      </c>
      <c r="E1251" s="2">
        <f>MACD!F1251</f>
        <v>-0.35479515116725807</v>
      </c>
      <c r="F1251" s="2">
        <f>'Moving Avg'!D1251</f>
        <v>8.5173999999999985</v>
      </c>
      <c r="G1251" s="2">
        <f>'Moving Avg'!F1251</f>
        <v>7.7971999999999992</v>
      </c>
      <c r="H1251" s="2">
        <f>'Moving Avg'!G1251</f>
        <v>7.5032600000000036</v>
      </c>
      <c r="I1251" s="2">
        <f>'Moving Avg'!H1251</f>
        <v>8.4525350000000046</v>
      </c>
      <c r="J1251" s="6" t="str">
        <f>OBV!F1251</f>
        <v>BEARISH</v>
      </c>
      <c r="K1251" s="6" t="str">
        <f>OBV!G1251</f>
        <v>NEUTRAL</v>
      </c>
      <c r="L1251" s="6" t="str">
        <f>OBV!H1251</f>
        <v>BEARISH DIVERGENCE</v>
      </c>
    </row>
    <row r="1252" spans="1:12" ht="13.5" x14ac:dyDescent="0.25">
      <c r="A1252" s="3">
        <f>RSI!A1252</f>
        <v>43832</v>
      </c>
      <c r="B1252" s="2">
        <f>RSI!B1252</f>
        <v>8.5640000000000001</v>
      </c>
      <c r="C1252" s="2">
        <f>RSI!I1252</f>
        <v>81.044674854506781</v>
      </c>
      <c r="D1252" s="2">
        <f>MACD!E1252</f>
        <v>-0.57324997961561319</v>
      </c>
      <c r="E1252" s="2">
        <f>MACD!F1252</f>
        <v>-0.39848611685692908</v>
      </c>
      <c r="F1252" s="2">
        <f>'Moving Avg'!D1252</f>
        <v>8.5654000000000003</v>
      </c>
      <c r="G1252" s="2">
        <f>'Moving Avg'!F1252</f>
        <v>7.8550999999999984</v>
      </c>
      <c r="H1252" s="2">
        <f>'Moving Avg'!G1252</f>
        <v>7.5276600000000045</v>
      </c>
      <c r="I1252" s="2">
        <f>'Moving Avg'!H1252</f>
        <v>8.4520250000000043</v>
      </c>
      <c r="J1252" s="6" t="str">
        <f>OBV!F1252</f>
        <v>BEARISH</v>
      </c>
      <c r="K1252" s="6" t="str">
        <f>OBV!G1252</f>
        <v>NEUTRAL</v>
      </c>
      <c r="L1252" s="6" t="str">
        <f>OBV!H1252</f>
        <v>BEARISH DIVERGENCE</v>
      </c>
    </row>
    <row r="1253" spans="1:12" ht="13.5" x14ac:dyDescent="0.25">
      <c r="A1253" s="3">
        <f>RSI!A1253</f>
        <v>43833</v>
      </c>
      <c r="B1253" s="2">
        <f>RSI!B1253</f>
        <v>8.5640000000000001</v>
      </c>
      <c r="C1253" s="2">
        <f>RSI!I1253</f>
        <v>81.044674854506781</v>
      </c>
      <c r="D1253" s="2">
        <f>MACD!E1253</f>
        <v>-0.52200103335700643</v>
      </c>
      <c r="E1253" s="2">
        <f>MACD!F1253</f>
        <v>-0.42318910015694455</v>
      </c>
      <c r="F1253" s="2">
        <f>'Moving Avg'!D1253</f>
        <v>8.5640000000000001</v>
      </c>
      <c r="G1253" s="2">
        <f>'Moving Avg'!F1253</f>
        <v>7.9129999999999985</v>
      </c>
      <c r="H1253" s="2">
        <f>'Moving Avg'!G1253</f>
        <v>7.5483600000000051</v>
      </c>
      <c r="I1253" s="2">
        <f>'Moving Avg'!H1253</f>
        <v>8.4504750000000062</v>
      </c>
      <c r="J1253" s="6" t="str">
        <f>OBV!F1253</f>
        <v>BEARISH</v>
      </c>
      <c r="K1253" s="6" t="str">
        <f>OBV!G1253</f>
        <v>NEUTRAL</v>
      </c>
      <c r="L1253" s="6" t="str">
        <f>OBV!H1253</f>
        <v>CONFIRMED BEARISH</v>
      </c>
    </row>
    <row r="1254" spans="1:12" ht="13.5" x14ac:dyDescent="0.25">
      <c r="A1254" s="3">
        <f>RSI!A1254</f>
        <v>43836</v>
      </c>
      <c r="B1254" s="2">
        <f>RSI!B1254</f>
        <v>8.5640000000000001</v>
      </c>
      <c r="C1254" s="2">
        <f>RSI!I1254</f>
        <v>81.044674854506781</v>
      </c>
      <c r="D1254" s="2">
        <f>MACD!E1254</f>
        <v>-0.48246409787397226</v>
      </c>
      <c r="E1254" s="2">
        <f>MACD!F1254</f>
        <v>-0.43504409970035013</v>
      </c>
      <c r="F1254" s="2">
        <f>'Moving Avg'!D1254</f>
        <v>8.5640000000000001</v>
      </c>
      <c r="G1254" s="2">
        <f>'Moving Avg'!F1254</f>
        <v>7.9681499999999987</v>
      </c>
      <c r="H1254" s="2">
        <f>'Moving Avg'!G1254</f>
        <v>7.5690600000000039</v>
      </c>
      <c r="I1254" s="2">
        <f>'Moving Avg'!H1254</f>
        <v>8.450125000000007</v>
      </c>
      <c r="J1254" s="6" t="str">
        <f>OBV!F1254</f>
        <v>NEUTRAL</v>
      </c>
      <c r="K1254" s="6" t="str">
        <f>OBV!G1254</f>
        <v>NEUTRAL</v>
      </c>
      <c r="L1254" s="6" t="str">
        <f>OBV!H1254</f>
        <v>NEUTRAL</v>
      </c>
    </row>
    <row r="1255" spans="1:12" ht="13.5" x14ac:dyDescent="0.25">
      <c r="A1255" s="3">
        <f>RSI!A1255</f>
        <v>43837</v>
      </c>
      <c r="B1255" s="2">
        <f>RSI!B1255</f>
        <v>8.5640000000000001</v>
      </c>
      <c r="C1255" s="2">
        <f>RSI!I1255</f>
        <v>81.044674854506781</v>
      </c>
      <c r="D1255" s="2">
        <f>MACD!E1255</f>
        <v>-0.43778457180750419</v>
      </c>
      <c r="E1255" s="2">
        <f>MACD!F1255</f>
        <v>-0.43559219412178096</v>
      </c>
      <c r="F1255" s="2">
        <f>'Moving Avg'!D1255</f>
        <v>8.5640000000000001</v>
      </c>
      <c r="G1255" s="2">
        <f>'Moving Avg'!F1255</f>
        <v>8.0297999999999981</v>
      </c>
      <c r="H1255" s="2">
        <f>'Moving Avg'!G1255</f>
        <v>7.5897600000000045</v>
      </c>
      <c r="I1255" s="2">
        <f>'Moving Avg'!H1255</f>
        <v>8.4510650000000069</v>
      </c>
      <c r="J1255" s="6" t="str">
        <f>OBV!F1255</f>
        <v>NEUTRAL</v>
      </c>
      <c r="K1255" s="6" t="str">
        <f>OBV!G1255</f>
        <v>NEUTRAL</v>
      </c>
      <c r="L1255" s="6" t="str">
        <f>OBV!H1255</f>
        <v>NEUTRAL</v>
      </c>
    </row>
    <row r="1256" spans="1:12" ht="13.5" x14ac:dyDescent="0.25">
      <c r="A1256" s="3">
        <f>RSI!A1256</f>
        <v>43838</v>
      </c>
      <c r="B1256" s="2">
        <f>RSI!B1256</f>
        <v>8.18</v>
      </c>
      <c r="C1256" s="2">
        <f>RSI!I1256</f>
        <v>55.85434897949105</v>
      </c>
      <c r="D1256" s="2">
        <f>MACD!E1256</f>
        <v>-0.33789281125049886</v>
      </c>
      <c r="E1256" s="2">
        <f>MACD!F1256</f>
        <v>-0.41605231754752459</v>
      </c>
      <c r="F1256" s="2">
        <f>'Moving Avg'!D1256</f>
        <v>8.4871999999999996</v>
      </c>
      <c r="G1256" s="2">
        <f>'Moving Avg'!F1256</f>
        <v>8.0722499999999986</v>
      </c>
      <c r="H1256" s="2">
        <f>'Moving Avg'!G1256</f>
        <v>7.6064800000000048</v>
      </c>
      <c r="I1256" s="2">
        <f>'Moving Avg'!H1256</f>
        <v>8.4513150000000081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7.94</v>
      </c>
      <c r="C1257" s="2">
        <f>RSI!I1257</f>
        <v>46.190931861502179</v>
      </c>
      <c r="D1257" s="2">
        <f>MACD!E1257</f>
        <v>-0.23636060213887955</v>
      </c>
      <c r="E1257" s="2">
        <f>MACD!F1257</f>
        <v>-0.38011397446579559</v>
      </c>
      <c r="F1257" s="2">
        <f>'Moving Avg'!D1257</f>
        <v>8.3623999999999992</v>
      </c>
      <c r="G1257" s="2">
        <f>'Moving Avg'!F1257</f>
        <v>8.0992999999999977</v>
      </c>
      <c r="H1257" s="2">
        <f>'Moving Avg'!G1257</f>
        <v>7.6145600000000044</v>
      </c>
      <c r="I1257" s="2">
        <f>'Moving Avg'!H1257</f>
        <v>8.4515650000000093</v>
      </c>
      <c r="J1257" s="6" t="str">
        <f>OBV!F1257</f>
        <v>BEARISH</v>
      </c>
      <c r="K1257" s="6" t="str">
        <f>OBV!G1257</f>
        <v>STRONG</v>
      </c>
      <c r="L1257" s="6" t="str">
        <f>OBV!H1257</f>
        <v>CONFIRMED BEARISH</v>
      </c>
    </row>
    <row r="1258" spans="1:12" ht="13.5" x14ac:dyDescent="0.25">
      <c r="A1258" s="3">
        <f>RSI!A1258</f>
        <v>43840</v>
      </c>
      <c r="B1258" s="2">
        <f>RSI!B1258</f>
        <v>7.94</v>
      </c>
      <c r="C1258" s="2">
        <f>RSI!I1258</f>
        <v>46.190931861502179</v>
      </c>
      <c r="D1258" s="2">
        <f>MACD!E1258</f>
        <v>-0.11174293856551643</v>
      </c>
      <c r="E1258" s="2">
        <f>MACD!F1258</f>
        <v>-0.32643976728573976</v>
      </c>
      <c r="F1258" s="2">
        <f>'Moving Avg'!D1258</f>
        <v>8.2375999999999987</v>
      </c>
      <c r="G1258" s="2">
        <f>'Moving Avg'!F1258</f>
        <v>8.1294499999999967</v>
      </c>
      <c r="H1258" s="2">
        <f>'Moving Avg'!G1258</f>
        <v>7.622640000000005</v>
      </c>
      <c r="I1258" s="2">
        <f>'Moving Avg'!H1258</f>
        <v>8.4508050000000079</v>
      </c>
      <c r="J1258" s="6" t="str">
        <f>OBV!F1258</f>
        <v>BEARISH</v>
      </c>
      <c r="K1258" s="6" t="str">
        <f>OBV!G1258</f>
        <v>STRONG</v>
      </c>
      <c r="L1258" s="6" t="str">
        <f>OBV!H1258</f>
        <v>CONFIRMED BEARISH</v>
      </c>
    </row>
    <row r="1259" spans="1:12" ht="13.5" x14ac:dyDescent="0.25">
      <c r="A1259" s="3">
        <f>RSI!A1259</f>
        <v>43843</v>
      </c>
      <c r="B1259" s="2">
        <f>RSI!B1259</f>
        <v>8.1530000000000005</v>
      </c>
      <c r="C1259" s="2">
        <f>RSI!I1259</f>
        <v>54.324717180564718</v>
      </c>
      <c r="D1259" s="2">
        <f>MACD!E1259</f>
        <v>-2.2498410824955073E-2</v>
      </c>
      <c r="E1259" s="2">
        <f>MACD!F1259</f>
        <v>-0.26565149599358284</v>
      </c>
      <c r="F1259" s="2">
        <f>'Moving Avg'!D1259</f>
        <v>8.1554000000000002</v>
      </c>
      <c r="G1259" s="2">
        <f>'Moving Avg'!F1259</f>
        <v>8.1811999999999969</v>
      </c>
      <c r="H1259" s="2">
        <f>'Moving Avg'!G1259</f>
        <v>7.636340000000005</v>
      </c>
      <c r="I1259" s="2">
        <f>'Moving Avg'!H1259</f>
        <v>8.4499100000000098</v>
      </c>
      <c r="J1259" s="6" t="str">
        <f>OBV!F1259</f>
        <v>BEARISH</v>
      </c>
      <c r="K1259" s="6" t="str">
        <f>OBV!G1259</f>
        <v>NEUTRAL</v>
      </c>
      <c r="L1259" s="6" t="str">
        <f>OBV!H1259</f>
        <v>CONFIRMED BEARISH</v>
      </c>
    </row>
    <row r="1260" spans="1:12" ht="13.5" x14ac:dyDescent="0.25">
      <c r="A1260" s="3">
        <f>RSI!A1260</f>
        <v>43845</v>
      </c>
      <c r="B1260" s="2">
        <f>RSI!B1260</f>
        <v>8.077</v>
      </c>
      <c r="C1260" s="2">
        <f>RSI!I1260</f>
        <v>51.342541205863149</v>
      </c>
      <c r="D1260" s="2">
        <f>MACD!E1260</f>
        <v>5.7992297927052405E-2</v>
      </c>
      <c r="E1260" s="2">
        <f>MACD!F1260</f>
        <v>-0.2009227372094558</v>
      </c>
      <c r="F1260" s="2">
        <f>'Moving Avg'!D1260</f>
        <v>8.0579999999999998</v>
      </c>
      <c r="G1260" s="2">
        <f>'Moving Avg'!F1260</f>
        <v>8.218849999999998</v>
      </c>
      <c r="H1260" s="2">
        <f>'Moving Avg'!G1260</f>
        <v>7.648520000000004</v>
      </c>
      <c r="I1260" s="2">
        <f>'Moving Avg'!H1260</f>
        <v>8.4486700000000088</v>
      </c>
      <c r="J1260" s="6" t="str">
        <f>OBV!F1260</f>
        <v>BEARISH</v>
      </c>
      <c r="K1260" s="6" t="str">
        <f>OBV!G1260</f>
        <v>STRONG</v>
      </c>
      <c r="L1260" s="6" t="str">
        <f>OBV!H1260</f>
        <v>CONFIRMED BEARISH</v>
      </c>
    </row>
    <row r="1261" spans="1:12" ht="13.5" x14ac:dyDescent="0.25">
      <c r="A1261" s="3">
        <f>RSI!A1261</f>
        <v>43846</v>
      </c>
      <c r="B1261" s="2">
        <f>RSI!B1261</f>
        <v>7.9130000000000003</v>
      </c>
      <c r="C1261" s="2">
        <f>RSI!I1261</f>
        <v>45.533769160723949</v>
      </c>
      <c r="D1261" s="2">
        <f>MACD!E1261</f>
        <v>0.13809194383899914</v>
      </c>
      <c r="E1261" s="2">
        <f>MACD!F1261</f>
        <v>-0.13311980099976484</v>
      </c>
      <c r="F1261" s="2">
        <f>'Moving Avg'!D1261</f>
        <v>8.0045999999999999</v>
      </c>
      <c r="G1261" s="2">
        <f>'Moving Avg'!F1261</f>
        <v>8.2482999999999969</v>
      </c>
      <c r="H1261" s="2">
        <f>'Moving Avg'!G1261</f>
        <v>7.6574200000000046</v>
      </c>
      <c r="I1261" s="2">
        <f>'Moving Avg'!H1261</f>
        <v>8.4466100000000086</v>
      </c>
      <c r="J1261" s="6" t="str">
        <f>OBV!F1261</f>
        <v>BEARISH</v>
      </c>
      <c r="K1261" s="6" t="str">
        <f>OBV!G1261</f>
        <v>STRONG</v>
      </c>
      <c r="L1261" s="6" t="str">
        <f>OBV!H1261</f>
        <v>CONFIRMED BEARISH</v>
      </c>
    </row>
    <row r="1262" spans="1:12" ht="13.5" x14ac:dyDescent="0.25">
      <c r="A1262" s="3">
        <f>RSI!A1262</f>
        <v>43847</v>
      </c>
      <c r="B1262" s="2">
        <f>RSI!B1262</f>
        <v>7.9130000000000003</v>
      </c>
      <c r="C1262" s="2">
        <f>RSI!I1262</f>
        <v>45.533769160723949</v>
      </c>
      <c r="D1262" s="2">
        <f>MACD!E1262</f>
        <v>0.20669318272911141</v>
      </c>
      <c r="E1262" s="2">
        <f>MACD!F1262</f>
        <v>-6.515720425398959E-2</v>
      </c>
      <c r="F1262" s="2">
        <f>'Moving Avg'!D1262</f>
        <v>7.9991999999999992</v>
      </c>
      <c r="G1262" s="2">
        <f>'Moving Avg'!F1262</f>
        <v>8.2671499999999991</v>
      </c>
      <c r="H1262" s="2">
        <f>'Moving Avg'!G1262</f>
        <v>7.6663200000000051</v>
      </c>
      <c r="I1262" s="2">
        <f>'Moving Avg'!H1262</f>
        <v>8.4445500000000102</v>
      </c>
      <c r="J1262" s="6" t="str">
        <f>OBV!F1262</f>
        <v>BEARISH</v>
      </c>
      <c r="K1262" s="6" t="str">
        <f>OBV!G1262</f>
        <v>NEUTRAL</v>
      </c>
      <c r="L1262" s="6" t="str">
        <f>OBV!H1262</f>
        <v>CONFIRMED BEARISH</v>
      </c>
    </row>
    <row r="1263" spans="1:12" ht="13.5" x14ac:dyDescent="0.25">
      <c r="A1263" s="3">
        <f>RSI!A1263</f>
        <v>43850</v>
      </c>
      <c r="B1263" s="2">
        <f>RSI!B1263</f>
        <v>7.9130000000000003</v>
      </c>
      <c r="C1263" s="2">
        <f>RSI!I1263</f>
        <v>45.533769160723942</v>
      </c>
      <c r="D1263" s="2">
        <f>MACD!E1263</f>
        <v>0.26550391766889803</v>
      </c>
      <c r="E1263" s="2">
        <f>MACD!F1263</f>
        <v>9.7502013058793635E-4</v>
      </c>
      <c r="F1263" s="2">
        <f>'Moving Avg'!D1263</f>
        <v>7.9937999999999985</v>
      </c>
      <c r="G1263" s="2">
        <f>'Moving Avg'!F1263</f>
        <v>8.2634000000000007</v>
      </c>
      <c r="H1263" s="2">
        <f>'Moving Avg'!G1263</f>
        <v>7.6792000000000051</v>
      </c>
      <c r="I1263" s="2">
        <f>'Moving Avg'!H1263</f>
        <v>8.44249000000001</v>
      </c>
      <c r="J1263" s="6" t="str">
        <f>OBV!F1263</f>
        <v>BEARISH</v>
      </c>
      <c r="K1263" s="6" t="str">
        <f>OBV!G1263</f>
        <v>NEUTRAL</v>
      </c>
      <c r="L1263" s="6" t="str">
        <f>OBV!H1263</f>
        <v>CONFIRMED BEARISH</v>
      </c>
    </row>
    <row r="1264" spans="1:12" ht="13.5" x14ac:dyDescent="0.25">
      <c r="A1264" s="3">
        <f>RSI!A1264</f>
        <v>43851</v>
      </c>
      <c r="B1264" s="2">
        <f>RSI!B1264</f>
        <v>7.9130000000000003</v>
      </c>
      <c r="C1264" s="2">
        <f>RSI!I1264</f>
        <v>45.533769160723935</v>
      </c>
      <c r="D1264" s="2">
        <f>MACD!E1264</f>
        <v>0.31597382204999391</v>
      </c>
      <c r="E1264" s="2">
        <f>MACD!F1264</f>
        <v>6.3974780514469129E-2</v>
      </c>
      <c r="F1264" s="2">
        <f>'Moving Avg'!D1264</f>
        <v>7.9458000000000002</v>
      </c>
      <c r="G1264" s="2">
        <f>'Moving Avg'!F1264</f>
        <v>8.2596500000000024</v>
      </c>
      <c r="H1264" s="2">
        <f>'Moving Avg'!G1264</f>
        <v>7.6920800000000051</v>
      </c>
      <c r="I1264" s="2">
        <f>'Moving Avg'!H1264</f>
        <v>8.4404600000000087</v>
      </c>
      <c r="J1264" s="6" t="str">
        <f>OBV!F1264</f>
        <v>BEARISH</v>
      </c>
      <c r="K1264" s="6" t="str">
        <f>OBV!G1264</f>
        <v>STRONG</v>
      </c>
      <c r="L1264" s="6" t="str">
        <f>OBV!H1264</f>
        <v>CONFIRMED BEARISH</v>
      </c>
    </row>
    <row r="1265" spans="1:12" ht="13.5" x14ac:dyDescent="0.25">
      <c r="A1265" s="3">
        <f>RSI!A1265</f>
        <v>43852</v>
      </c>
      <c r="B1265" s="2">
        <f>RSI!B1265</f>
        <v>7.9130000000000003</v>
      </c>
      <c r="C1265" s="2">
        <f>RSI!I1265</f>
        <v>45.533769160723935</v>
      </c>
      <c r="D1265" s="2">
        <f>MACD!E1265</f>
        <v>0.35933373206880326</v>
      </c>
      <c r="E1265" s="2">
        <f>MACD!F1265</f>
        <v>0.12304657082533596</v>
      </c>
      <c r="F1265" s="2">
        <f>'Moving Avg'!D1265</f>
        <v>7.9129999999999994</v>
      </c>
      <c r="G1265" s="2">
        <f>'Moving Avg'!F1265</f>
        <v>8.2511000000000028</v>
      </c>
      <c r="H1265" s="2">
        <f>'Moving Avg'!G1265</f>
        <v>7.7049600000000042</v>
      </c>
      <c r="I1265" s="2">
        <f>'Moving Avg'!H1265</f>
        <v>8.4384300000000092</v>
      </c>
      <c r="J1265" s="6" t="str">
        <f>OBV!F1265</f>
        <v>BEARISH</v>
      </c>
      <c r="K1265" s="6" t="str">
        <f>OBV!G1265</f>
        <v>NEUTRAL</v>
      </c>
      <c r="L1265" s="6" t="str">
        <f>OBV!H1265</f>
        <v>CONFIRMED BEARISH</v>
      </c>
    </row>
    <row r="1266" spans="1:12" ht="13.5" x14ac:dyDescent="0.25">
      <c r="A1266" s="3">
        <f>RSI!A1266</f>
        <v>43853</v>
      </c>
      <c r="B1266" s="2">
        <f>RSI!B1266</f>
        <v>7.94</v>
      </c>
      <c r="C1266" s="2">
        <f>RSI!I1266</f>
        <v>46.964689388715328</v>
      </c>
      <c r="D1266" s="2">
        <f>MACD!E1266</f>
        <v>0.33555208057848063</v>
      </c>
      <c r="E1266" s="2">
        <f>MACD!F1266</f>
        <v>0.16554767277596488</v>
      </c>
      <c r="F1266" s="2">
        <f>'Moving Avg'!D1266</f>
        <v>7.9184000000000001</v>
      </c>
      <c r="G1266" s="2">
        <f>'Moving Avg'!F1266</f>
        <v>8.2319000000000013</v>
      </c>
      <c r="H1266" s="2">
        <f>'Moving Avg'!G1266</f>
        <v>7.7188000000000043</v>
      </c>
      <c r="I1266" s="2">
        <f>'Moving Avg'!H1266</f>
        <v>8.4371650000000109</v>
      </c>
      <c r="J1266" s="6" t="str">
        <f>OBV!F1266</f>
        <v>BULLISH</v>
      </c>
      <c r="K1266" s="6" t="str">
        <f>OBV!G1266</f>
        <v>NEUTRAL</v>
      </c>
      <c r="L1266" s="6" t="str">
        <f>OBV!H1266</f>
        <v>CONFIRMED BULLISH</v>
      </c>
    </row>
    <row r="1267" spans="1:12" ht="13.5" x14ac:dyDescent="0.25">
      <c r="A1267" s="3">
        <f>RSI!A1267</f>
        <v>43854</v>
      </c>
      <c r="B1267" s="2">
        <f>RSI!B1267</f>
        <v>7.9340000000000002</v>
      </c>
      <c r="C1267" s="2">
        <f>RSI!I1267</f>
        <v>46.67125584569424</v>
      </c>
      <c r="D1267" s="2">
        <f>MACD!E1267</f>
        <v>0.27935218746693646</v>
      </c>
      <c r="E1267" s="2">
        <f>MACD!F1267</f>
        <v>0.18830857571415921</v>
      </c>
      <c r="F1267" s="2">
        <f>'Moving Avg'!D1267</f>
        <v>7.9226000000000001</v>
      </c>
      <c r="G1267" s="2">
        <f>'Moving Avg'!F1267</f>
        <v>8.2124000000000006</v>
      </c>
      <c r="H1267" s="2">
        <f>'Moving Avg'!G1267</f>
        <v>7.7325200000000045</v>
      </c>
      <c r="I1267" s="2">
        <f>'Moving Avg'!H1267</f>
        <v>8.4358700000000102</v>
      </c>
      <c r="J1267" s="6" t="str">
        <f>OBV!F1267</f>
        <v>BEARISH</v>
      </c>
      <c r="K1267" s="6" t="str">
        <f>OBV!G1267</f>
        <v>NEUTRAL</v>
      </c>
      <c r="L1267" s="6" t="str">
        <f>OBV!H1267</f>
        <v>BEARISH DIVERGENCE</v>
      </c>
    </row>
    <row r="1268" spans="1:12" ht="13.5" x14ac:dyDescent="0.25">
      <c r="A1268" s="3">
        <f>RSI!A1268</f>
        <v>43857</v>
      </c>
      <c r="B1268" s="2">
        <f>RSI!B1268</f>
        <v>7.9340000000000002</v>
      </c>
      <c r="C1268" s="2">
        <f>RSI!I1268</f>
        <v>46.67125584569424</v>
      </c>
      <c r="D1268" s="2">
        <f>MACD!E1268</f>
        <v>0.23220580753661579</v>
      </c>
      <c r="E1268" s="2">
        <f>MACD!F1268</f>
        <v>0.19708802207865053</v>
      </c>
      <c r="F1268" s="2">
        <f>'Moving Avg'!D1268</f>
        <v>7.9268000000000001</v>
      </c>
      <c r="G1268" s="2">
        <f>'Moving Avg'!F1268</f>
        <v>8.1805500000000002</v>
      </c>
      <c r="H1268" s="2">
        <f>'Moving Avg'!G1268</f>
        <v>7.7487000000000048</v>
      </c>
      <c r="I1268" s="2">
        <f>'Moving Avg'!H1268</f>
        <v>8.4346050000000101</v>
      </c>
      <c r="J1268" s="6" t="str">
        <f>OBV!F1268</f>
        <v>BEARISH</v>
      </c>
      <c r="K1268" s="6" t="str">
        <f>OBV!G1268</f>
        <v>NEUTRAL</v>
      </c>
      <c r="L1268" s="6" t="str">
        <f>OBV!H1268</f>
        <v>BEARISH DIVERGENCE</v>
      </c>
    </row>
    <row r="1269" spans="1:12" ht="13.5" x14ac:dyDescent="0.25">
      <c r="A1269" s="3">
        <f>RSI!A1269</f>
        <v>43858</v>
      </c>
      <c r="B1269" s="2">
        <f>RSI!B1269</f>
        <v>7.7009999999999996</v>
      </c>
      <c r="C1269" s="2">
        <f>RSI!I1269</f>
        <v>36.422298423930627</v>
      </c>
      <c r="D1269" s="2">
        <f>MACD!E1269</f>
        <v>0.24271840665061895</v>
      </c>
      <c r="E1269" s="2">
        <f>MACD!F1269</f>
        <v>0.20621409899304424</v>
      </c>
      <c r="F1269" s="2">
        <f>'Moving Avg'!D1269</f>
        <v>7.8844000000000012</v>
      </c>
      <c r="G1269" s="2">
        <f>'Moving Avg'!F1269</f>
        <v>8.1373999999999995</v>
      </c>
      <c r="H1269" s="2">
        <f>'Moving Avg'!G1269</f>
        <v>7.7602200000000048</v>
      </c>
      <c r="I1269" s="2">
        <f>'Moving Avg'!H1269</f>
        <v>8.4321750000000097</v>
      </c>
      <c r="J1269" s="6" t="str">
        <f>OBV!F1269</f>
        <v>BEARISH</v>
      </c>
      <c r="K1269" s="6" t="str">
        <f>OBV!G1269</f>
        <v>NEUTRAL</v>
      </c>
      <c r="L1269" s="6" t="str">
        <f>OBV!H1269</f>
        <v>CONFIRMED BEARISH</v>
      </c>
    </row>
    <row r="1270" spans="1:12" ht="13.5" x14ac:dyDescent="0.25">
      <c r="A1270" s="3">
        <f>RSI!A1270</f>
        <v>43859</v>
      </c>
      <c r="B1270" s="2">
        <f>RSI!B1270</f>
        <v>7.5359999999999996</v>
      </c>
      <c r="C1270" s="2">
        <f>RSI!I1270</f>
        <v>31.197570464346882</v>
      </c>
      <c r="D1270" s="2">
        <f>MACD!E1270</f>
        <v>0.25386966343052819</v>
      </c>
      <c r="E1270" s="2">
        <f>MACD!F1270</f>
        <v>0.21574521188054105</v>
      </c>
      <c r="F1270" s="2">
        <f>'Moving Avg'!D1270</f>
        <v>7.8090000000000002</v>
      </c>
      <c r="G1270" s="2">
        <f>'Moving Avg'!F1270</f>
        <v>8.0859999999999985</v>
      </c>
      <c r="H1270" s="2">
        <f>'Moving Avg'!G1270</f>
        <v>7.7684400000000036</v>
      </c>
      <c r="I1270" s="2">
        <f>'Moving Avg'!H1270</f>
        <v>8.4289200000000104</v>
      </c>
      <c r="J1270" s="6" t="str">
        <f>OBV!F1270</f>
        <v>BEARISH</v>
      </c>
      <c r="K1270" s="6" t="str">
        <f>OBV!G1270</f>
        <v>STRONG</v>
      </c>
      <c r="L1270" s="6" t="str">
        <f>OBV!H1270</f>
        <v>CONFIRMED BEARISH</v>
      </c>
    </row>
    <row r="1271" spans="1:12" ht="13.5" x14ac:dyDescent="0.25">
      <c r="A1271" s="3">
        <f>RSI!A1271</f>
        <v>43860</v>
      </c>
      <c r="B1271" s="2">
        <f>RSI!B1271</f>
        <v>7.5359999999999996</v>
      </c>
      <c r="C1271" s="2">
        <f>RSI!I1271</f>
        <v>31.197570464346882</v>
      </c>
      <c r="D1271" s="2">
        <f>MACD!E1271</f>
        <v>0.2406477744298261</v>
      </c>
      <c r="E1271" s="2">
        <f>MACD!F1271</f>
        <v>0.22072572439039806</v>
      </c>
      <c r="F1271" s="2">
        <f>'Moving Avg'!D1271</f>
        <v>7.7281999999999993</v>
      </c>
      <c r="G1271" s="2">
        <f>'Moving Avg'!F1271</f>
        <v>8.0345999999999993</v>
      </c>
      <c r="H1271" s="2">
        <f>'Moving Avg'!G1271</f>
        <v>7.7766600000000041</v>
      </c>
      <c r="I1271" s="2">
        <f>'Moving Avg'!H1271</f>
        <v>8.4246900000000089</v>
      </c>
      <c r="J1271" s="6" t="str">
        <f>OBV!F1271</f>
        <v>BEARISH</v>
      </c>
      <c r="K1271" s="6" t="str">
        <f>OBV!G1271</f>
        <v>STRONG</v>
      </c>
      <c r="L1271" s="6" t="str">
        <f>OBV!H1271</f>
        <v>CONFIRMED BEARISH</v>
      </c>
    </row>
    <row r="1272" spans="1:12" ht="13.5" x14ac:dyDescent="0.25">
      <c r="A1272" s="3">
        <f>RSI!A1272</f>
        <v>43861</v>
      </c>
      <c r="B1272" s="2">
        <f>RSI!B1272</f>
        <v>7.5359999999999996</v>
      </c>
      <c r="C1272" s="2">
        <f>RSI!I1272</f>
        <v>31.197570464346882</v>
      </c>
      <c r="D1272" s="2">
        <f>MACD!E1272</f>
        <v>0.2318426161024405</v>
      </c>
      <c r="E1272" s="2">
        <f>MACD!F1272</f>
        <v>0.22294910273280655</v>
      </c>
      <c r="F1272" s="2">
        <f>'Moving Avg'!D1272</f>
        <v>7.6486000000000001</v>
      </c>
      <c r="G1272" s="2">
        <f>'Moving Avg'!F1272</f>
        <v>7.9831999999999992</v>
      </c>
      <c r="H1272" s="2">
        <f>'Moving Avg'!G1272</f>
        <v>7.7848800000000029</v>
      </c>
      <c r="I1272" s="2">
        <f>'Moving Avg'!H1272</f>
        <v>8.4204600000000092</v>
      </c>
      <c r="J1272" s="6" t="str">
        <f>OBV!F1272</f>
        <v>BEARISH</v>
      </c>
      <c r="K1272" s="6" t="str">
        <f>OBV!G1272</f>
        <v>STRONG</v>
      </c>
      <c r="L1272" s="6" t="str">
        <f>OBV!H1272</f>
        <v>CONFIRMED BEARISH</v>
      </c>
    </row>
    <row r="1273" spans="1:12" ht="13.5" x14ac:dyDescent="0.25">
      <c r="A1273" s="3">
        <f>RSI!A1273</f>
        <v>43864</v>
      </c>
      <c r="B1273" s="2">
        <f>RSI!B1273</f>
        <v>7.5359999999999996</v>
      </c>
      <c r="C1273" s="2">
        <f>RSI!I1273</f>
        <v>31.197570464346882</v>
      </c>
      <c r="D1273" s="2">
        <f>MACD!E1273</f>
        <v>0.22659820298437516</v>
      </c>
      <c r="E1273" s="2">
        <f>MACD!F1273</f>
        <v>0.22367892278312029</v>
      </c>
      <c r="F1273" s="2">
        <f>'Moving Avg'!D1273</f>
        <v>7.569</v>
      </c>
      <c r="G1273" s="2">
        <f>'Moving Avg'!F1273</f>
        <v>7.9317999999999982</v>
      </c>
      <c r="H1273" s="2">
        <f>'Moving Avg'!G1273</f>
        <v>7.7931000000000026</v>
      </c>
      <c r="I1273" s="2">
        <f>'Moving Avg'!H1273</f>
        <v>8.4162300000000094</v>
      </c>
      <c r="J1273" s="6" t="str">
        <f>OBV!F1273</f>
        <v>BEARISH</v>
      </c>
      <c r="K1273" s="6" t="str">
        <f>OBV!G1273</f>
        <v>STRONG</v>
      </c>
      <c r="L1273" s="6" t="str">
        <f>OBV!H1273</f>
        <v>CONFIRMED BEARISH</v>
      </c>
    </row>
    <row r="1274" spans="1:12" ht="13.5" x14ac:dyDescent="0.25">
      <c r="A1274" s="3">
        <f>RSI!A1274</f>
        <v>43865</v>
      </c>
      <c r="B1274" s="2">
        <f>RSI!B1274</f>
        <v>7.468</v>
      </c>
      <c r="C1274" s="2">
        <f>RSI!I1274</f>
        <v>28.899563603774311</v>
      </c>
      <c r="D1274" s="2">
        <f>MACD!E1274</f>
        <v>0.2292403499376352</v>
      </c>
      <c r="E1274" s="2">
        <f>MACD!F1274</f>
        <v>0.22479120821402329</v>
      </c>
      <c r="F1274" s="2">
        <f>'Moving Avg'!D1274</f>
        <v>7.5223999999999993</v>
      </c>
      <c r="G1274" s="2">
        <f>'Moving Avg'!F1274</f>
        <v>7.876999999999998</v>
      </c>
      <c r="H1274" s="2">
        <f>'Moving Avg'!G1274</f>
        <v>7.7999600000000031</v>
      </c>
      <c r="I1274" s="2">
        <f>'Moving Avg'!H1274</f>
        <v>8.4116600000000084</v>
      </c>
      <c r="J1274" s="6" t="str">
        <f>OBV!F1274</f>
        <v>BEARISH</v>
      </c>
      <c r="K1274" s="6" t="str">
        <f>OBV!G1274</f>
        <v>STRONG</v>
      </c>
      <c r="L1274" s="6" t="str">
        <f>OBV!H1274</f>
        <v>CONFIRMED BEARISH</v>
      </c>
    </row>
    <row r="1275" spans="1:12" ht="13.5" x14ac:dyDescent="0.25">
      <c r="A1275" s="3">
        <f>RSI!A1275</f>
        <v>43866</v>
      </c>
      <c r="B1275" s="2">
        <f>RSI!B1275</f>
        <v>7.468</v>
      </c>
      <c r="C1275" s="2">
        <f>RSI!I1275</f>
        <v>28.899563603774311</v>
      </c>
      <c r="D1275" s="2">
        <f>MACD!E1275</f>
        <v>0.23376920752280927</v>
      </c>
      <c r="E1275" s="2">
        <f>MACD!F1275</f>
        <v>0.22658680807578049</v>
      </c>
      <c r="F1275" s="2">
        <f>'Moving Avg'!D1275</f>
        <v>7.508799999999999</v>
      </c>
      <c r="G1275" s="2">
        <f>'Moving Avg'!F1275</f>
        <v>7.8221999999999978</v>
      </c>
      <c r="H1275" s="2">
        <f>'Moving Avg'!G1275</f>
        <v>7.8047600000000035</v>
      </c>
      <c r="I1275" s="2">
        <f>'Moving Avg'!H1275</f>
        <v>8.4071550000000101</v>
      </c>
      <c r="J1275" s="6" t="str">
        <f>OBV!F1275</f>
        <v>BEARISH</v>
      </c>
      <c r="K1275" s="6" t="str">
        <f>OBV!G1275</f>
        <v>NEUTRAL</v>
      </c>
      <c r="L1275" s="6" t="str">
        <f>OBV!H1275</f>
        <v>CONFIRMED BEARISH</v>
      </c>
    </row>
    <row r="1276" spans="1:12" ht="13.5" x14ac:dyDescent="0.25">
      <c r="A1276" s="3">
        <f>RSI!A1276</f>
        <v>43867</v>
      </c>
      <c r="B1276" s="2">
        <f>RSI!B1276</f>
        <v>7.468</v>
      </c>
      <c r="C1276" s="2">
        <f>RSI!I1276</f>
        <v>28.899563603774311</v>
      </c>
      <c r="D1276" s="2">
        <f>MACD!E1276</f>
        <v>0.24387849243970816</v>
      </c>
      <c r="E1276" s="2">
        <f>MACD!F1276</f>
        <v>0.23004514494856604</v>
      </c>
      <c r="F1276" s="2">
        <f>'Moving Avg'!D1276</f>
        <v>7.4951999999999996</v>
      </c>
      <c r="G1276" s="2">
        <f>'Moving Avg'!F1276</f>
        <v>7.7865999999999973</v>
      </c>
      <c r="H1276" s="2">
        <f>'Moving Avg'!G1276</f>
        <v>7.8088800000000038</v>
      </c>
      <c r="I1276" s="2">
        <f>'Moving Avg'!H1276</f>
        <v>8.4026150000000097</v>
      </c>
      <c r="J1276" s="6" t="str">
        <f>OBV!F1276</f>
        <v>BEARISH</v>
      </c>
      <c r="K1276" s="6" t="str">
        <f>OBV!G1276</f>
        <v>NEUTRAL</v>
      </c>
      <c r="L1276" s="6" t="str">
        <f>OBV!H1276</f>
        <v>CONFIRMED BEARISH</v>
      </c>
    </row>
    <row r="1277" spans="1:12" ht="13.5" x14ac:dyDescent="0.25">
      <c r="A1277" s="3">
        <f>RSI!A1277</f>
        <v>43868</v>
      </c>
      <c r="B1277" s="2">
        <f>RSI!B1277</f>
        <v>7.468</v>
      </c>
      <c r="C1277" s="2">
        <f>RSI!I1277</f>
        <v>28.899563603774325</v>
      </c>
      <c r="D1277" s="2">
        <f>MACD!E1277</f>
        <v>0.25347547073711141</v>
      </c>
      <c r="E1277" s="2">
        <f>MACD!F1277</f>
        <v>0.23473121010627512</v>
      </c>
      <c r="F1277" s="2">
        <f>'Moving Avg'!D1277</f>
        <v>7.4816000000000003</v>
      </c>
      <c r="G1277" s="2">
        <f>'Moving Avg'!F1277</f>
        <v>7.7629999999999963</v>
      </c>
      <c r="H1277" s="2">
        <f>'Moving Avg'!G1277</f>
        <v>7.8128600000000041</v>
      </c>
      <c r="I1277" s="2">
        <f>'Moving Avg'!H1277</f>
        <v>8.3980750000000093</v>
      </c>
      <c r="J1277" s="6" t="str">
        <f>OBV!F1277</f>
        <v>BEARISH</v>
      </c>
      <c r="K1277" s="6" t="str">
        <f>OBV!G1277</f>
        <v>NEUTRAL</v>
      </c>
      <c r="L1277" s="6" t="str">
        <f>OBV!H1277</f>
        <v>CONFIRMED BEARISH</v>
      </c>
    </row>
    <row r="1278" spans="1:12" ht="13.5" x14ac:dyDescent="0.25">
      <c r="A1278" s="3">
        <f>RSI!A1278</f>
        <v>43871</v>
      </c>
      <c r="B1278" s="2">
        <f>RSI!B1278</f>
        <v>7.6870000000000003</v>
      </c>
      <c r="C1278" s="2">
        <f>RSI!I1278</f>
        <v>46.098612372473738</v>
      </c>
      <c r="D1278" s="2">
        <f>MACD!E1278</f>
        <v>0.24719418056285924</v>
      </c>
      <c r="E1278" s="2">
        <f>MACD!F1278</f>
        <v>0.23722380419759195</v>
      </c>
      <c r="F1278" s="2">
        <f>'Moving Avg'!D1278</f>
        <v>7.5117999999999991</v>
      </c>
      <c r="G1278" s="2">
        <f>'Moving Avg'!F1278</f>
        <v>7.7503499999999992</v>
      </c>
      <c r="H1278" s="2">
        <f>'Moving Avg'!G1278</f>
        <v>7.8212200000000029</v>
      </c>
      <c r="I1278" s="2">
        <f>'Moving Avg'!H1278</f>
        <v>8.3944450000000099</v>
      </c>
      <c r="J1278" s="6" t="str">
        <f>OBV!F1278</f>
        <v>BULLISH</v>
      </c>
      <c r="K1278" s="6" t="str">
        <f>OBV!G1278</f>
        <v>NEUTRAL</v>
      </c>
      <c r="L1278" s="6" t="str">
        <f>OBV!H1278</f>
        <v>CONFIRMED BULLISH</v>
      </c>
    </row>
    <row r="1279" spans="1:12" ht="13.5" x14ac:dyDescent="0.25">
      <c r="A1279" s="3">
        <f>RSI!A1279</f>
        <v>43872</v>
      </c>
      <c r="B1279" s="2">
        <f>RSI!B1279</f>
        <v>7.6870000000000003</v>
      </c>
      <c r="C1279" s="2">
        <f>RSI!I1279</f>
        <v>46.098612372473731</v>
      </c>
      <c r="D1279" s="2">
        <f>MACD!E1279</f>
        <v>0.20642457509228596</v>
      </c>
      <c r="E1279" s="2">
        <f>MACD!F1279</f>
        <v>0.23106395837653076</v>
      </c>
      <c r="F1279" s="2">
        <f>'Moving Avg'!D1279</f>
        <v>7.5556000000000001</v>
      </c>
      <c r="G1279" s="2">
        <f>'Moving Avg'!F1279</f>
        <v>7.7270500000000002</v>
      </c>
      <c r="H1279" s="2">
        <f>'Moving Avg'!G1279</f>
        <v>7.8310800000000027</v>
      </c>
      <c r="I1279" s="2">
        <f>'Moving Avg'!H1279</f>
        <v>8.3908750000000083</v>
      </c>
      <c r="J1279" s="6" t="str">
        <f>OBV!F1279</f>
        <v>BULLISH</v>
      </c>
      <c r="K1279" s="6" t="str">
        <f>OBV!G1279</f>
        <v>NEUTRAL</v>
      </c>
      <c r="L1279" s="6" t="str">
        <f>OBV!H1279</f>
        <v>CONFIRMED BULLISH</v>
      </c>
    </row>
    <row r="1280" spans="1:12" ht="13.5" x14ac:dyDescent="0.25">
      <c r="A1280" s="3">
        <f>RSI!A1280</f>
        <v>43873</v>
      </c>
      <c r="B1280" s="2">
        <f>RSI!B1280</f>
        <v>7.6870000000000003</v>
      </c>
      <c r="C1280" s="2">
        <f>RSI!I1280</f>
        <v>46.098612372473731</v>
      </c>
      <c r="D1280" s="2">
        <f>MACD!E1280</f>
        <v>0.14690508846899064</v>
      </c>
      <c r="E1280" s="2">
        <f>MACD!F1280</f>
        <v>0.21423218439502276</v>
      </c>
      <c r="F1280" s="2">
        <f>'Moving Avg'!D1280</f>
        <v>7.5994000000000002</v>
      </c>
      <c r="G1280" s="2">
        <f>'Moving Avg'!F1280</f>
        <v>7.7075500000000021</v>
      </c>
      <c r="H1280" s="2">
        <f>'Moving Avg'!G1280</f>
        <v>7.8409400000000042</v>
      </c>
      <c r="I1280" s="2">
        <f>'Moving Avg'!H1280</f>
        <v>8.3860750000000088</v>
      </c>
      <c r="J1280" s="6" t="str">
        <f>OBV!F1280</f>
        <v>BULLISH</v>
      </c>
      <c r="K1280" s="6" t="str">
        <f>OBV!G1280</f>
        <v>NEUTRAL</v>
      </c>
      <c r="L1280" s="6" t="str">
        <f>OBV!H1280</f>
        <v>CONFIRMED BULLISH</v>
      </c>
    </row>
    <row r="1281" spans="1:12" ht="13.5" x14ac:dyDescent="0.25">
      <c r="A1281" s="3">
        <f>RSI!A1281</f>
        <v>43874</v>
      </c>
      <c r="B1281" s="2">
        <f>RSI!B1281</f>
        <v>7.6870000000000003</v>
      </c>
      <c r="C1281" s="2">
        <f>RSI!I1281</f>
        <v>46.098612372473738</v>
      </c>
      <c r="D1281" s="2">
        <f>MACD!E1281</f>
        <v>9.687808227160577E-2</v>
      </c>
      <c r="E1281" s="2">
        <f>MACD!F1281</f>
        <v>0.19076136397033935</v>
      </c>
      <c r="F1281" s="2">
        <f>'Moving Avg'!D1281</f>
        <v>7.6432000000000002</v>
      </c>
      <c r="G1281" s="2">
        <f>'Moving Avg'!F1281</f>
        <v>7.6962500000000018</v>
      </c>
      <c r="H1281" s="2">
        <f>'Moving Avg'!G1281</f>
        <v>7.8465600000000038</v>
      </c>
      <c r="I1281" s="2">
        <f>'Moving Avg'!H1281</f>
        <v>8.3812750000000094</v>
      </c>
      <c r="J1281" s="6" t="str">
        <f>OBV!F1281</f>
        <v>BULLISH</v>
      </c>
      <c r="K1281" s="6" t="str">
        <f>OBV!G1281</f>
        <v>NEUTRAL</v>
      </c>
      <c r="L1281" s="6" t="str">
        <f>OBV!H1281</f>
        <v>CONFIRMED BULLISH</v>
      </c>
    </row>
    <row r="1282" spans="1:12" ht="13.5" x14ac:dyDescent="0.25">
      <c r="A1282" s="3">
        <f>RSI!A1282</f>
        <v>43875</v>
      </c>
      <c r="B1282" s="2">
        <f>RSI!B1282</f>
        <v>7.6870000000000003</v>
      </c>
      <c r="C1282" s="2">
        <f>RSI!I1282</f>
        <v>46.098612372473738</v>
      </c>
      <c r="D1282" s="2">
        <f>MACD!E1282</f>
        <v>5.4858312945773591E-2</v>
      </c>
      <c r="E1282" s="2">
        <f>MACD!F1282</f>
        <v>0.16358075376542622</v>
      </c>
      <c r="F1282" s="2">
        <f>'Moving Avg'!D1282</f>
        <v>7.6870000000000003</v>
      </c>
      <c r="G1282" s="2">
        <f>'Moving Avg'!F1282</f>
        <v>7.6849500000000024</v>
      </c>
      <c r="H1282" s="2">
        <f>'Moving Avg'!G1282</f>
        <v>7.8521800000000042</v>
      </c>
      <c r="I1282" s="2">
        <f>'Moving Avg'!H1282</f>
        <v>8.3756250000000083</v>
      </c>
      <c r="J1282" s="6" t="str">
        <f>OBV!F1282</f>
        <v>BULLISH</v>
      </c>
      <c r="K1282" s="6" t="str">
        <f>OBV!G1282</f>
        <v>NEUTRAL</v>
      </c>
      <c r="L1282" s="6" t="str">
        <f>OBV!H1282</f>
        <v>CONFIRMED BULLISH</v>
      </c>
    </row>
    <row r="1283" spans="1:12" ht="13.5" x14ac:dyDescent="0.25">
      <c r="A1283" s="3">
        <f>RSI!A1283</f>
        <v>43878</v>
      </c>
      <c r="B1283" s="2">
        <f>RSI!B1283</f>
        <v>7.6870000000000003</v>
      </c>
      <c r="C1283" s="2">
        <f>RSI!I1283</f>
        <v>46.098612372473738</v>
      </c>
      <c r="D1283" s="2">
        <f>MACD!E1283</f>
        <v>1.959087757145106E-2</v>
      </c>
      <c r="E1283" s="2">
        <f>MACD!F1283</f>
        <v>0.1347827785266312</v>
      </c>
      <c r="F1283" s="2">
        <f>'Moving Avg'!D1283</f>
        <v>7.6870000000000003</v>
      </c>
      <c r="G1283" s="2">
        <f>'Moving Avg'!F1283</f>
        <v>7.6736500000000021</v>
      </c>
      <c r="H1283" s="2">
        <f>'Moving Avg'!G1283</f>
        <v>7.8578000000000046</v>
      </c>
      <c r="I1283" s="2">
        <f>'Moving Avg'!H1283</f>
        <v>8.371270000000008</v>
      </c>
      <c r="J1283" s="6" t="str">
        <f>OBV!F1283</f>
        <v>NEUTRAL</v>
      </c>
      <c r="K1283" s="6" t="str">
        <f>OBV!G1283</f>
        <v>NEUTRAL</v>
      </c>
      <c r="L1283" s="6" t="str">
        <f>OBV!H1283</f>
        <v>NEUTRAL</v>
      </c>
    </row>
    <row r="1284" spans="1:12" ht="13.5" x14ac:dyDescent="0.25">
      <c r="A1284" s="3">
        <f>RSI!A1284</f>
        <v>43879</v>
      </c>
      <c r="B1284" s="2">
        <f>RSI!B1284</f>
        <v>7.6870000000000003</v>
      </c>
      <c r="C1284" s="2">
        <f>RSI!I1284</f>
        <v>46.098612372473738</v>
      </c>
      <c r="D1284" s="2">
        <f>MACD!E1284</f>
        <v>-2.0445898036026477E-2</v>
      </c>
      <c r="E1284" s="2">
        <f>MACD!F1284</f>
        <v>0.10373704321409967</v>
      </c>
      <c r="F1284" s="2">
        <f>'Moving Avg'!D1284</f>
        <v>7.6870000000000003</v>
      </c>
      <c r="G1284" s="2">
        <f>'Moving Avg'!F1284</f>
        <v>7.6623500000000018</v>
      </c>
      <c r="H1284" s="2">
        <f>'Moving Avg'!G1284</f>
        <v>7.862320000000004</v>
      </c>
      <c r="I1284" s="2">
        <f>'Moving Avg'!H1284</f>
        <v>8.3679550000000074</v>
      </c>
      <c r="J1284" s="6" t="str">
        <f>OBV!F1284</f>
        <v>NEUTRAL</v>
      </c>
      <c r="K1284" s="6" t="str">
        <f>OBV!G1284</f>
        <v>NEUTRAL</v>
      </c>
      <c r="L1284" s="6" t="str">
        <f>OBV!H1284</f>
        <v>NEUTRAL</v>
      </c>
    </row>
    <row r="1285" spans="1:12" ht="13.5" x14ac:dyDescent="0.25">
      <c r="A1285" s="3">
        <f>RSI!A1285</f>
        <v>43880</v>
      </c>
      <c r="B1285" s="2">
        <f>RSI!B1285</f>
        <v>7.6870000000000003</v>
      </c>
      <c r="C1285" s="2">
        <f>RSI!I1285</f>
        <v>46.098612372473738</v>
      </c>
      <c r="D1285" s="2">
        <f>MACD!E1285</f>
        <v>-5.40764669816447E-2</v>
      </c>
      <c r="E1285" s="2">
        <f>MACD!F1285</f>
        <v>7.2174341174950793E-2</v>
      </c>
      <c r="F1285" s="2">
        <f>'Moving Avg'!D1285</f>
        <v>7.6870000000000003</v>
      </c>
      <c r="G1285" s="2">
        <f>'Moving Avg'!F1285</f>
        <v>7.6510500000000023</v>
      </c>
      <c r="H1285" s="2">
        <f>'Moving Avg'!G1285</f>
        <v>7.8694400000000044</v>
      </c>
      <c r="I1285" s="2">
        <f>'Moving Avg'!H1285</f>
        <v>8.3649550000000072</v>
      </c>
      <c r="J1285" s="6" t="str">
        <f>OBV!F1285</f>
        <v>NEUTRAL</v>
      </c>
      <c r="K1285" s="6" t="str">
        <f>OBV!G1285</f>
        <v>NEUTRAL</v>
      </c>
      <c r="L1285" s="6" t="str">
        <f>OBV!H1285</f>
        <v>NEUTRAL</v>
      </c>
    </row>
    <row r="1286" spans="1:12" ht="13.5" x14ac:dyDescent="0.25">
      <c r="A1286" s="3">
        <f>RSI!A1286</f>
        <v>43881</v>
      </c>
      <c r="B1286" s="2">
        <f>RSI!B1286</f>
        <v>7.468</v>
      </c>
      <c r="C1286" s="2">
        <f>RSI!I1286</f>
        <v>32.065642902490694</v>
      </c>
      <c r="D1286" s="2">
        <f>MACD!E1286</f>
        <v>-6.6082451574575707E-2</v>
      </c>
      <c r="E1286" s="2">
        <f>MACD!F1286</f>
        <v>4.4522982625045497E-2</v>
      </c>
      <c r="F1286" s="2">
        <f>'Moving Avg'!D1286</f>
        <v>7.6432000000000002</v>
      </c>
      <c r="G1286" s="2">
        <f>'Moving Avg'!F1286</f>
        <v>7.6274500000000005</v>
      </c>
      <c r="H1286" s="2">
        <f>'Moving Avg'!G1286</f>
        <v>7.8721800000000037</v>
      </c>
      <c r="I1286" s="2">
        <f>'Moving Avg'!H1286</f>
        <v>8.3616450000000064</v>
      </c>
      <c r="J1286" s="6" t="str">
        <f>OBV!F1286</f>
        <v>BEARISH</v>
      </c>
      <c r="K1286" s="6" t="str">
        <f>OBV!G1286</f>
        <v>NEUTRAL</v>
      </c>
      <c r="L1286" s="6" t="str">
        <f>OBV!H1286</f>
        <v>CONFIRMED BEARISH</v>
      </c>
    </row>
    <row r="1287" spans="1:12" ht="13.5" x14ac:dyDescent="0.25">
      <c r="A1287" s="3">
        <f>RSI!A1287</f>
        <v>43882</v>
      </c>
      <c r="B1287" s="2">
        <f>RSI!B1287</f>
        <v>7.4059999999999997</v>
      </c>
      <c r="C1287" s="2">
        <f>RSI!I1287</f>
        <v>29.342381418251421</v>
      </c>
      <c r="D1287" s="2">
        <f>MACD!E1287</f>
        <v>-7.0143180796105931E-2</v>
      </c>
      <c r="E1287" s="2">
        <f>MACD!F1287</f>
        <v>2.1589749940815209E-2</v>
      </c>
      <c r="F1287" s="2">
        <f>'Moving Avg'!D1287</f>
        <v>7.5870000000000006</v>
      </c>
      <c r="G1287" s="2">
        <f>'Moving Avg'!F1287</f>
        <v>7.6010500000000008</v>
      </c>
      <c r="H1287" s="2">
        <f>'Moving Avg'!G1287</f>
        <v>7.8723200000000046</v>
      </c>
      <c r="I1287" s="2">
        <f>'Moving Avg'!H1287</f>
        <v>8.3569550000000064</v>
      </c>
      <c r="J1287" s="6" t="str">
        <f>OBV!F1287</f>
        <v>BEARISH</v>
      </c>
      <c r="K1287" s="6" t="str">
        <f>OBV!G1287</f>
        <v>STRONG</v>
      </c>
      <c r="L1287" s="6" t="str">
        <f>OBV!H1287</f>
        <v>CONFIRMED BEARISH</v>
      </c>
    </row>
    <row r="1288" spans="1:12" ht="13.5" x14ac:dyDescent="0.25">
      <c r="A1288" s="3">
        <f>RSI!A1288</f>
        <v>43885</v>
      </c>
      <c r="B1288" s="2">
        <f>RSI!B1288</f>
        <v>7.4059999999999997</v>
      </c>
      <c r="C1288" s="2">
        <f>RSI!I1288</f>
        <v>29.342381418251421</v>
      </c>
      <c r="D1288" s="2">
        <f>MACD!E1288</f>
        <v>-3.8126450917863153E-2</v>
      </c>
      <c r="E1288" s="2">
        <f>MACD!F1288</f>
        <v>9.6465097690795355E-3</v>
      </c>
      <c r="F1288" s="2">
        <f>'Moving Avg'!D1288</f>
        <v>7.5307999999999993</v>
      </c>
      <c r="G1288" s="2">
        <f>'Moving Avg'!F1288</f>
        <v>7.5746500000000001</v>
      </c>
      <c r="H1288" s="2">
        <f>'Moving Avg'!G1288</f>
        <v>7.873700000000003</v>
      </c>
      <c r="I1288" s="2">
        <f>'Moving Avg'!H1288</f>
        <v>8.3522650000000063</v>
      </c>
      <c r="J1288" s="6" t="str">
        <f>OBV!F1288</f>
        <v>BEARISH</v>
      </c>
      <c r="K1288" s="6" t="str">
        <f>OBV!G1288</f>
        <v>STRONG</v>
      </c>
      <c r="L1288" s="6" t="str">
        <f>OBV!H1288</f>
        <v>CONFIRMED BEARISH</v>
      </c>
    </row>
    <row r="1289" spans="1:12" ht="13.5" x14ac:dyDescent="0.25">
      <c r="A1289" s="3">
        <f>RSI!A1289</f>
        <v>43886</v>
      </c>
      <c r="B1289" s="2">
        <f>RSI!B1289</f>
        <v>7.4059999999999997</v>
      </c>
      <c r="C1289" s="2">
        <f>RSI!I1289</f>
        <v>29.342381418251421</v>
      </c>
      <c r="D1289" s="2">
        <f>MACD!E1289</f>
        <v>-9.4053497207458037E-3</v>
      </c>
      <c r="E1289" s="2">
        <f>MACD!F1289</f>
        <v>5.8361378711144678E-3</v>
      </c>
      <c r="F1289" s="2">
        <f>'Moving Avg'!D1289</f>
        <v>7.4745999999999997</v>
      </c>
      <c r="G1289" s="2">
        <f>'Moving Avg'!F1289</f>
        <v>7.5599000000000007</v>
      </c>
      <c r="H1289" s="2">
        <f>'Moving Avg'!G1289</f>
        <v>7.8794600000000035</v>
      </c>
      <c r="I1289" s="2">
        <f>'Moving Avg'!H1289</f>
        <v>8.3475750000000062</v>
      </c>
      <c r="J1289" s="6" t="str">
        <f>OBV!F1289</f>
        <v>BEARISH</v>
      </c>
      <c r="K1289" s="6" t="str">
        <f>OBV!G1289</f>
        <v>STRONG</v>
      </c>
      <c r="L1289" s="6" t="str">
        <f>OBV!H1289</f>
        <v>CONFIRMED BEARISH</v>
      </c>
    </row>
    <row r="1290" spans="1:12" ht="13.5" x14ac:dyDescent="0.25">
      <c r="A1290" s="3">
        <f>RSI!A1290</f>
        <v>43887</v>
      </c>
      <c r="B1290" s="2">
        <f>RSI!B1290</f>
        <v>7.4059999999999997</v>
      </c>
      <c r="C1290" s="2">
        <f>RSI!I1290</f>
        <v>29.342381418251421</v>
      </c>
      <c r="D1290" s="2">
        <f>MACD!E1290</f>
        <v>1.640640021683204E-2</v>
      </c>
      <c r="E1290" s="2">
        <f>MACD!F1290</f>
        <v>7.9501903402579826E-3</v>
      </c>
      <c r="F1290" s="2">
        <f>'Moving Avg'!D1290</f>
        <v>7.4184000000000001</v>
      </c>
      <c r="G1290" s="2">
        <f>'Moving Avg'!F1290</f>
        <v>7.5534000000000008</v>
      </c>
      <c r="H1290" s="2">
        <f>'Moving Avg'!G1290</f>
        <v>7.8811000000000035</v>
      </c>
      <c r="I1290" s="2">
        <f>'Moving Avg'!H1290</f>
        <v>8.3441150000000057</v>
      </c>
      <c r="J1290" s="6" t="str">
        <f>OBV!F1290</f>
        <v>BEARISH</v>
      </c>
      <c r="K1290" s="6" t="str">
        <f>OBV!G1290</f>
        <v>STRONG</v>
      </c>
      <c r="L1290" s="6" t="str">
        <f>OBV!H1290</f>
        <v>CONFIRMED BEARISH</v>
      </c>
    </row>
    <row r="1291" spans="1:12" ht="13.5" x14ac:dyDescent="0.25">
      <c r="A1291" s="3">
        <f>RSI!A1291</f>
        <v>43888</v>
      </c>
      <c r="B1291" s="2">
        <f>RSI!B1291</f>
        <v>7.3310000000000004</v>
      </c>
      <c r="C1291" s="2">
        <f>RSI!I1291</f>
        <v>25.77999859034918</v>
      </c>
      <c r="D1291" s="2">
        <f>MACD!E1291</f>
        <v>4.5200148456054023E-2</v>
      </c>
      <c r="E1291" s="2">
        <f>MACD!F1291</f>
        <v>1.5400181963417192E-2</v>
      </c>
      <c r="F1291" s="2">
        <f>'Moving Avg'!D1291</f>
        <v>7.391</v>
      </c>
      <c r="G1291" s="2">
        <f>'Moving Avg'!F1291</f>
        <v>7.5431499999999998</v>
      </c>
      <c r="H1291" s="2">
        <f>'Moving Avg'!G1291</f>
        <v>7.8812400000000036</v>
      </c>
      <c r="I1291" s="2">
        <f>'Moving Avg'!H1291</f>
        <v>8.3414750000000044</v>
      </c>
      <c r="J1291" s="6" t="str">
        <f>OBV!F1291</f>
        <v>BEARISH</v>
      </c>
      <c r="K1291" s="6" t="str">
        <f>OBV!G1291</f>
        <v>STRONG</v>
      </c>
      <c r="L1291" s="6" t="str">
        <f>OBV!H1291</f>
        <v>CONFIRMED BEARISH</v>
      </c>
    </row>
    <row r="1292" spans="1:12" ht="13.5" x14ac:dyDescent="0.25">
      <c r="A1292" s="3">
        <f>RSI!A1292</f>
        <v>43889</v>
      </c>
      <c r="B1292" s="2">
        <f>RSI!B1292</f>
        <v>7.3310000000000004</v>
      </c>
      <c r="C1292" s="2">
        <f>RSI!I1292</f>
        <v>25.77999859034918</v>
      </c>
      <c r="D1292" s="2">
        <f>MACD!E1292</f>
        <v>7.1301231567057144E-2</v>
      </c>
      <c r="E1292" s="2">
        <f>MACD!F1292</f>
        <v>2.6580391884145183E-2</v>
      </c>
      <c r="F1292" s="2">
        <f>'Moving Avg'!D1292</f>
        <v>7.3760000000000003</v>
      </c>
      <c r="G1292" s="2">
        <f>'Moving Avg'!F1292</f>
        <v>7.5328999999999997</v>
      </c>
      <c r="H1292" s="2">
        <f>'Moving Avg'!G1292</f>
        <v>7.8771400000000051</v>
      </c>
      <c r="I1292" s="2">
        <f>'Moving Avg'!H1292</f>
        <v>8.3379850000000051</v>
      </c>
      <c r="J1292" s="6" t="str">
        <f>OBV!F1292</f>
        <v>BEARISH</v>
      </c>
      <c r="K1292" s="6" t="str">
        <f>OBV!G1292</f>
        <v>NEUTRAL</v>
      </c>
      <c r="L1292" s="6" t="str">
        <f>OBV!H1292</f>
        <v>CONFIRMED BEARISH</v>
      </c>
    </row>
    <row r="1293" spans="1:12" ht="13.5" x14ac:dyDescent="0.25">
      <c r="A1293" s="3">
        <f>RSI!A1293</f>
        <v>43892</v>
      </c>
      <c r="B1293" s="2">
        <f>RSI!B1293</f>
        <v>7.3310000000000004</v>
      </c>
      <c r="C1293" s="2">
        <f>RSI!I1293</f>
        <v>25.77999859034918</v>
      </c>
      <c r="D1293" s="2">
        <f>MACD!E1293</f>
        <v>9.4995228516507879E-2</v>
      </c>
      <c r="E1293" s="2">
        <f>MACD!F1293</f>
        <v>4.0263359210617723E-2</v>
      </c>
      <c r="F1293" s="2">
        <f>'Moving Avg'!D1293</f>
        <v>7.3609999999999998</v>
      </c>
      <c r="G1293" s="2">
        <f>'Moving Avg'!F1293</f>
        <v>7.5226499999999987</v>
      </c>
      <c r="H1293" s="2">
        <f>'Moving Avg'!G1293</f>
        <v>7.8640000000000043</v>
      </c>
      <c r="I1293" s="2">
        <f>'Moving Avg'!H1293</f>
        <v>8.3340850000000035</v>
      </c>
      <c r="J1293" s="6" t="str">
        <f>OBV!F1293</f>
        <v>BEARISH</v>
      </c>
      <c r="K1293" s="6" t="str">
        <f>OBV!G1293</f>
        <v>NEUTRAL</v>
      </c>
      <c r="L1293" s="6" t="str">
        <f>OBV!H1293</f>
        <v>CONFIRMED BEARISH</v>
      </c>
    </row>
    <row r="1294" spans="1:12" ht="13.5" x14ac:dyDescent="0.25">
      <c r="A1294" s="3">
        <f>RSI!A1294</f>
        <v>43893</v>
      </c>
      <c r="B1294" s="2">
        <f>RSI!B1294</f>
        <v>7.2619999999999996</v>
      </c>
      <c r="C1294" s="2">
        <f>RSI!I1294</f>
        <v>22.623874367361907</v>
      </c>
      <c r="D1294" s="2">
        <f>MACD!E1294</f>
        <v>0.12164442580150325</v>
      </c>
      <c r="E1294" s="2">
        <f>MACD!F1294</f>
        <v>5.6539572528794838E-2</v>
      </c>
      <c r="F1294" s="2">
        <f>'Moving Avg'!D1294</f>
        <v>7.3322000000000003</v>
      </c>
      <c r="G1294" s="2">
        <f>'Moving Avg'!F1294</f>
        <v>7.5123499999999996</v>
      </c>
      <c r="H1294" s="2">
        <f>'Moving Avg'!G1294</f>
        <v>7.8494800000000042</v>
      </c>
      <c r="I1294" s="2">
        <f>'Moving Avg'!H1294</f>
        <v>8.3310350000000035</v>
      </c>
      <c r="J1294" s="6" t="str">
        <f>OBV!F1294</f>
        <v>BEARISH</v>
      </c>
      <c r="K1294" s="6" t="str">
        <f>OBV!G1294</f>
        <v>STRONG</v>
      </c>
      <c r="L1294" s="6" t="str">
        <f>OBV!H1294</f>
        <v>CONFIRMED BEARISH</v>
      </c>
    </row>
    <row r="1295" spans="1:12" ht="13.5" x14ac:dyDescent="0.25">
      <c r="A1295" s="3">
        <f>RSI!A1295</f>
        <v>43894</v>
      </c>
      <c r="B1295" s="2">
        <f>RSI!B1295</f>
        <v>7.2619999999999996</v>
      </c>
      <c r="C1295" s="2">
        <f>RSI!I1295</f>
        <v>22.623874367361907</v>
      </c>
      <c r="D1295" s="2">
        <f>MACD!E1295</f>
        <v>0.14598047010397597</v>
      </c>
      <c r="E1295" s="2">
        <f>MACD!F1295</f>
        <v>7.4427752043831064E-2</v>
      </c>
      <c r="F1295" s="2">
        <f>'Moving Avg'!D1295</f>
        <v>7.3034000000000008</v>
      </c>
      <c r="G1295" s="2">
        <f>'Moving Avg'!F1295</f>
        <v>7.5020499999999997</v>
      </c>
      <c r="H1295" s="2">
        <f>'Moving Avg'!G1295</f>
        <v>7.833040000000004</v>
      </c>
      <c r="I1295" s="2">
        <f>'Moving Avg'!H1295</f>
        <v>8.3276400000000006</v>
      </c>
      <c r="J1295" s="6" t="str">
        <f>OBV!F1295</f>
        <v>BEARISH</v>
      </c>
      <c r="K1295" s="6" t="str">
        <f>OBV!G1295</f>
        <v>STRONG</v>
      </c>
      <c r="L1295" s="6" t="str">
        <f>OBV!H1295</f>
        <v>CONFIRMED BEARISH</v>
      </c>
    </row>
    <row r="1296" spans="1:12" ht="13.5" x14ac:dyDescent="0.25">
      <c r="A1296" s="3">
        <f>RSI!A1296</f>
        <v>43895</v>
      </c>
      <c r="B1296" s="2">
        <f>RSI!B1296</f>
        <v>7.2619999999999996</v>
      </c>
      <c r="C1296" s="2">
        <f>RSI!I1296</f>
        <v>22.623874367361907</v>
      </c>
      <c r="D1296" s="2">
        <f>MACD!E1296</f>
        <v>0.13453457353065357</v>
      </c>
      <c r="E1296" s="2">
        <f>MACD!F1296</f>
        <v>8.6449116341195564E-2</v>
      </c>
      <c r="F1296" s="2">
        <f>'Moving Avg'!D1296</f>
        <v>7.2896000000000001</v>
      </c>
      <c r="G1296" s="2">
        <f>'Moving Avg'!F1296</f>
        <v>7.4917500000000015</v>
      </c>
      <c r="H1296" s="2">
        <f>'Moving Avg'!G1296</f>
        <v>7.8118000000000025</v>
      </c>
      <c r="I1296" s="2">
        <f>'Moving Avg'!H1296</f>
        <v>8.3229849999999992</v>
      </c>
      <c r="J1296" s="6" t="str">
        <f>OBV!F1296</f>
        <v>BEARISH</v>
      </c>
      <c r="K1296" s="6" t="str">
        <f>OBV!G1296</f>
        <v>NEUTRAL</v>
      </c>
      <c r="L1296" s="6" t="str">
        <f>OBV!H1296</f>
        <v>CONFIRMED BEARISH</v>
      </c>
    </row>
    <row r="1297" spans="1:12" ht="13.5" x14ac:dyDescent="0.25">
      <c r="A1297" s="3">
        <f>RSI!A1297</f>
        <v>43896</v>
      </c>
      <c r="B1297" s="2">
        <f>RSI!B1297</f>
        <v>7.2619999999999996</v>
      </c>
      <c r="C1297" s="2">
        <f>RSI!I1297</f>
        <v>22.623874367361907</v>
      </c>
      <c r="D1297" s="2">
        <f>MACD!E1297</f>
        <v>0.11684295002129108</v>
      </c>
      <c r="E1297" s="2">
        <f>MACD!F1297</f>
        <v>9.252788307721467E-2</v>
      </c>
      <c r="F1297" s="2">
        <f>'Moving Avg'!D1297</f>
        <v>7.2757999999999994</v>
      </c>
      <c r="G1297" s="2">
        <f>'Moving Avg'!F1297</f>
        <v>7.4814500000000006</v>
      </c>
      <c r="H1297" s="2">
        <f>'Moving Avg'!G1297</f>
        <v>7.7905600000000028</v>
      </c>
      <c r="I1297" s="2">
        <f>'Moving Avg'!H1297</f>
        <v>8.3183299999999996</v>
      </c>
      <c r="J1297" s="6" t="str">
        <f>OBV!F1297</f>
        <v>BEARISH</v>
      </c>
      <c r="K1297" s="6" t="str">
        <f>OBV!G1297</f>
        <v>NEUTRAL</v>
      </c>
      <c r="L1297" s="6" t="str">
        <f>OBV!H1297</f>
        <v>CONFIRMED BEARISH</v>
      </c>
    </row>
    <row r="1298" spans="1:12" ht="13.5" x14ac:dyDescent="0.25">
      <c r="A1298" s="3">
        <f>RSI!A1298</f>
        <v>43899</v>
      </c>
      <c r="B1298" s="2">
        <f>RSI!B1298</f>
        <v>7.2619999999999996</v>
      </c>
      <c r="C1298" s="2">
        <f>RSI!I1298</f>
        <v>22.623874367361907</v>
      </c>
      <c r="D1298" s="2">
        <f>MACD!E1298</f>
        <v>0.10329147348237466</v>
      </c>
      <c r="E1298" s="2">
        <f>MACD!F1298</f>
        <v>9.4680601158246669E-2</v>
      </c>
      <c r="F1298" s="2">
        <f>'Moving Avg'!D1298</f>
        <v>7.2619999999999987</v>
      </c>
      <c r="G1298" s="2">
        <f>'Moving Avg'!F1298</f>
        <v>7.4602000000000022</v>
      </c>
      <c r="H1298" s="2">
        <f>'Moving Avg'!G1298</f>
        <v>7.7643800000000018</v>
      </c>
      <c r="I1298" s="2">
        <f>'Moving Avg'!H1298</f>
        <v>8.3128899999999994</v>
      </c>
      <c r="J1298" s="6" t="str">
        <f>OBV!F1298</f>
        <v>BEARISH</v>
      </c>
      <c r="K1298" s="6" t="str">
        <f>OBV!G1298</f>
        <v>NEUTRAL</v>
      </c>
      <c r="L1298" s="6" t="str">
        <f>OBV!H1298</f>
        <v>CONFIRMED BEARISH</v>
      </c>
    </row>
    <row r="1299" spans="1:12" ht="13.5" x14ac:dyDescent="0.25">
      <c r="A1299" s="3">
        <f>RSI!A1299</f>
        <v>43900</v>
      </c>
      <c r="B1299" s="2">
        <f>RSI!B1299</f>
        <v>7.2619999999999996</v>
      </c>
      <c r="C1299" s="2">
        <f>RSI!I1299</f>
        <v>22.623874367361907</v>
      </c>
      <c r="D1299" s="2">
        <f>MACD!E1299</f>
        <v>9.3138134615903034E-2</v>
      </c>
      <c r="E1299" s="2">
        <f>MACD!F1299</f>
        <v>9.4372107849777953E-2</v>
      </c>
      <c r="F1299" s="2">
        <f>'Moving Avg'!D1299</f>
        <v>7.2619999999999987</v>
      </c>
      <c r="G1299" s="2">
        <f>'Moving Avg'!F1299</f>
        <v>7.4389500000000011</v>
      </c>
      <c r="H1299" s="2">
        <f>'Moving Avg'!G1299</f>
        <v>7.7383400000000027</v>
      </c>
      <c r="I1299" s="2">
        <f>'Moving Avg'!H1299</f>
        <v>8.3074499999999993</v>
      </c>
      <c r="J1299" s="6" t="str">
        <f>OBV!F1299</f>
        <v>NEUTRAL</v>
      </c>
      <c r="K1299" s="6" t="str">
        <f>OBV!G1299</f>
        <v>NEUTRAL</v>
      </c>
      <c r="L1299" s="6" t="str">
        <f>OBV!H1299</f>
        <v>NEUTRAL</v>
      </c>
    </row>
    <row r="1300" spans="1:12" ht="13.5" x14ac:dyDescent="0.25">
      <c r="A1300" s="3">
        <f>RSI!A1300</f>
        <v>43901</v>
      </c>
      <c r="B1300" s="2">
        <f>RSI!B1300</f>
        <v>7.2619999999999996</v>
      </c>
      <c r="C1300" s="2">
        <f>RSI!I1300</f>
        <v>22.623874367361907</v>
      </c>
      <c r="D1300" s="2">
        <f>MACD!E1300</f>
        <v>8.576286189013782E-2</v>
      </c>
      <c r="E1300" s="2">
        <f>MACD!F1300</f>
        <v>9.2650258657849927E-2</v>
      </c>
      <c r="F1300" s="2">
        <f>'Moving Avg'!D1300</f>
        <v>7.2619999999999987</v>
      </c>
      <c r="G1300" s="2">
        <f>'Moving Avg'!F1300</f>
        <v>7.4177000000000008</v>
      </c>
      <c r="H1300" s="2">
        <f>'Moving Avg'!G1300</f>
        <v>7.7123000000000026</v>
      </c>
      <c r="I1300" s="2">
        <f>'Moving Avg'!H1300</f>
        <v>8.3024799999999974</v>
      </c>
      <c r="J1300" s="6" t="str">
        <f>OBV!F1300</f>
        <v>NEUTRAL</v>
      </c>
      <c r="K1300" s="6" t="str">
        <f>OBV!G1300</f>
        <v>NEUTRAL</v>
      </c>
      <c r="L1300" s="6" t="str">
        <f>OBV!H1300</f>
        <v>NEUTRAL</v>
      </c>
    </row>
    <row r="1301" spans="1:12" ht="13.5" x14ac:dyDescent="0.25">
      <c r="A1301" s="3">
        <f>RSI!A1301</f>
        <v>43902</v>
      </c>
      <c r="B1301" s="2">
        <f>RSI!B1301</f>
        <v>7.2619999999999996</v>
      </c>
      <c r="C1301" s="2">
        <f>RSI!I1301</f>
        <v>22.623874367361907</v>
      </c>
      <c r="D1301" s="2">
        <f>MACD!E1301</f>
        <v>6.9109723864081651E-2</v>
      </c>
      <c r="E1301" s="2">
        <f>MACD!F1301</f>
        <v>8.7942151699096277E-2</v>
      </c>
      <c r="F1301" s="2">
        <f>'Moving Avg'!D1301</f>
        <v>7.2619999999999987</v>
      </c>
      <c r="G1301" s="2">
        <f>'Moving Avg'!F1301</f>
        <v>7.3964499999999997</v>
      </c>
      <c r="H1301" s="2">
        <f>'Moving Avg'!G1301</f>
        <v>7.6862600000000016</v>
      </c>
      <c r="I1301" s="2">
        <f>'Moving Avg'!H1301</f>
        <v>8.2967549999999974</v>
      </c>
      <c r="J1301" s="6" t="str">
        <f>OBV!F1301</f>
        <v>NEUTRAL</v>
      </c>
      <c r="K1301" s="6" t="str">
        <f>OBV!G1301</f>
        <v>NEUTRAL</v>
      </c>
      <c r="L1301" s="6" t="str">
        <f>OBV!H1301</f>
        <v>NEUTRAL</v>
      </c>
    </row>
    <row r="1302" spans="1:12" ht="13.5" x14ac:dyDescent="0.25">
      <c r="A1302" s="3">
        <f>RSI!A1302</f>
        <v>43903</v>
      </c>
      <c r="B1302" s="2">
        <f>RSI!B1302</f>
        <v>7.2619999999999996</v>
      </c>
      <c r="C1302" s="2">
        <f>RSI!I1302</f>
        <v>22.623874367361907</v>
      </c>
      <c r="D1302" s="2">
        <f>MACD!E1302</f>
        <v>5.6061143087381637E-2</v>
      </c>
      <c r="E1302" s="2">
        <f>MACD!F1302</f>
        <v>8.1565949976753344E-2</v>
      </c>
      <c r="F1302" s="2">
        <f>'Moving Avg'!D1302</f>
        <v>7.2619999999999987</v>
      </c>
      <c r="G1302" s="2">
        <f>'Moving Avg'!F1302</f>
        <v>7.3751999999999995</v>
      </c>
      <c r="H1302" s="2">
        <f>'Moving Avg'!G1302</f>
        <v>7.6602200000000025</v>
      </c>
      <c r="I1302" s="2">
        <f>'Moving Avg'!H1302</f>
        <v>8.2920999999999978</v>
      </c>
      <c r="J1302" s="6" t="str">
        <f>OBV!F1302</f>
        <v>NEUTRAL</v>
      </c>
      <c r="K1302" s="6" t="str">
        <f>OBV!G1302</f>
        <v>NEUTRAL</v>
      </c>
      <c r="L1302" s="6" t="str">
        <f>OBV!H1302</f>
        <v>NEUTRAL</v>
      </c>
    </row>
    <row r="1303" spans="1:12" ht="13.5" x14ac:dyDescent="0.25">
      <c r="A1303" s="3">
        <f>RSI!A1303</f>
        <v>43906</v>
      </c>
      <c r="B1303" s="2">
        <f>RSI!B1303</f>
        <v>7.05</v>
      </c>
      <c r="C1303" s="2">
        <f>RSI!I1303</f>
        <v>13.05581187396875</v>
      </c>
      <c r="D1303" s="2">
        <f>MACD!E1303</f>
        <v>6.1689051104640846E-2</v>
      </c>
      <c r="E1303" s="2">
        <f>MACD!F1303</f>
        <v>7.7590570202330844E-2</v>
      </c>
      <c r="F1303" s="2">
        <f>'Moving Avg'!D1303</f>
        <v>7.2195999999999998</v>
      </c>
      <c r="G1303" s="2">
        <f>'Moving Avg'!F1303</f>
        <v>7.3433500000000009</v>
      </c>
      <c r="H1303" s="2">
        <f>'Moving Avg'!G1303</f>
        <v>7.6299400000000022</v>
      </c>
      <c r="I1303" s="2">
        <f>'Moving Avg'!H1303</f>
        <v>8.2851549999999978</v>
      </c>
      <c r="J1303" s="6" t="str">
        <f>OBV!F1303</f>
        <v>NEUTRAL</v>
      </c>
      <c r="K1303" s="6" t="str">
        <f>OBV!G1303</f>
        <v>NEUTRAL</v>
      </c>
      <c r="L1303" s="6" t="str">
        <f>OBV!H1303</f>
        <v>NEUTRAL</v>
      </c>
    </row>
    <row r="1304" spans="1:12" ht="13.5" x14ac:dyDescent="0.25">
      <c r="A1304" s="3">
        <f>RSI!A1304</f>
        <v>43907</v>
      </c>
      <c r="B1304" s="2">
        <f>RSI!B1304</f>
        <v>6.8440000000000003</v>
      </c>
      <c r="C1304" s="2">
        <f>RSI!I1304</f>
        <v>9.0504405414120441</v>
      </c>
      <c r="D1304" s="2">
        <f>MACD!E1304</f>
        <v>7.3241525464547763E-2</v>
      </c>
      <c r="E1304" s="2">
        <f>MACD!F1304</f>
        <v>7.6720761254774228E-2</v>
      </c>
      <c r="F1304" s="2">
        <f>'Moving Avg'!D1304</f>
        <v>7.1360000000000001</v>
      </c>
      <c r="G1304" s="2">
        <f>'Moving Avg'!F1304</f>
        <v>7.3011999999999997</v>
      </c>
      <c r="H1304" s="2">
        <f>'Moving Avg'!G1304</f>
        <v>7.5955400000000024</v>
      </c>
      <c r="I1304" s="2">
        <f>'Moving Avg'!H1304</f>
        <v>8.2784099999999974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</row>
    <row r="1305" spans="1:12" ht="13.5" x14ac:dyDescent="0.25">
      <c r="A1305" s="3">
        <f>RSI!A1305</f>
        <v>43908</v>
      </c>
      <c r="B1305" s="2">
        <f>RSI!B1305</f>
        <v>6.6459999999999999</v>
      </c>
      <c r="C1305" s="2">
        <f>RSI!I1305</f>
        <v>6.8691079190387825</v>
      </c>
      <c r="D1305" s="2">
        <f>MACD!E1305</f>
        <v>0.10088814753610365</v>
      </c>
      <c r="E1305" s="2">
        <f>MACD!F1305</f>
        <v>8.1554238511040114E-2</v>
      </c>
      <c r="F1305" s="2">
        <f>'Moving Avg'!D1305</f>
        <v>7.0128000000000004</v>
      </c>
      <c r="G1305" s="2">
        <f>'Moving Avg'!F1305</f>
        <v>7.2491500000000002</v>
      </c>
      <c r="H1305" s="2">
        <f>'Moving Avg'!G1305</f>
        <v>7.5571800000000016</v>
      </c>
      <c r="I1305" s="2">
        <f>'Moving Avg'!H1305</f>
        <v>8.2706749999999971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6.8440000000000003</v>
      </c>
      <c r="C1306" s="2">
        <f>RSI!I1306</f>
        <v>26.060741708781237</v>
      </c>
      <c r="D1306" s="2">
        <f>MACD!E1306</f>
        <v>0.11375216029830693</v>
      </c>
      <c r="E1306" s="2">
        <f>MACD!F1306</f>
        <v>8.7993822868493485E-2</v>
      </c>
      <c r="F1306" s="2">
        <f>'Moving Avg'!D1306</f>
        <v>6.9291999999999998</v>
      </c>
      <c r="G1306" s="2">
        <f>'Moving Avg'!F1306</f>
        <v>7.2179499999999992</v>
      </c>
      <c r="H1306" s="2">
        <f>'Moving Avg'!G1306</f>
        <v>7.5304600000000015</v>
      </c>
      <c r="I1306" s="2">
        <f>'Moving Avg'!H1306</f>
        <v>8.2639299999999984</v>
      </c>
      <c r="J1306" s="6" t="str">
        <f>OBV!F1306</f>
        <v>NEUTRAL</v>
      </c>
      <c r="K1306" s="6" t="str">
        <f>OBV!G1306</f>
        <v>NEUTRAL</v>
      </c>
      <c r="L1306" s="6" t="str">
        <f>OBV!H1306</f>
        <v>NEUTRAL</v>
      </c>
    </row>
    <row r="1307" spans="1:12" ht="13.5" x14ac:dyDescent="0.25">
      <c r="A1307" s="3">
        <f>RSI!A1307</f>
        <v>43913</v>
      </c>
      <c r="B1307" s="2">
        <f>RSI!B1307</f>
        <v>6.8440000000000003</v>
      </c>
      <c r="C1307" s="2">
        <f>RSI!I1307</f>
        <v>26.060741708781237</v>
      </c>
      <c r="D1307" s="2">
        <f>MACD!E1307</f>
        <v>0.1272980146242686</v>
      </c>
      <c r="E1307" s="2">
        <f>MACD!F1307</f>
        <v>9.5854661219648515E-2</v>
      </c>
      <c r="F1307" s="2">
        <f>'Moving Avg'!D1307</f>
        <v>6.8456000000000001</v>
      </c>
      <c r="G1307" s="2">
        <f>'Moving Avg'!F1307</f>
        <v>7.1898499999999981</v>
      </c>
      <c r="H1307" s="2">
        <f>'Moving Avg'!G1307</f>
        <v>7.5085400000000018</v>
      </c>
      <c r="I1307" s="2">
        <f>'Moving Avg'!H1307</f>
        <v>8.257184999999998</v>
      </c>
      <c r="J1307" s="6" t="str">
        <f>OBV!F1307</f>
        <v>NEUTRAL</v>
      </c>
      <c r="K1307" s="6" t="str">
        <f>OBV!G1307</f>
        <v>NEUTRAL</v>
      </c>
      <c r="L1307" s="6" t="str">
        <f>OBV!H1307</f>
        <v>NEUTRAL</v>
      </c>
    </row>
    <row r="1308" spans="1:12" ht="13.5" x14ac:dyDescent="0.25">
      <c r="A1308" s="3">
        <f>RSI!A1308</f>
        <v>43914</v>
      </c>
      <c r="B1308" s="2">
        <f>RSI!B1308</f>
        <v>6.8440000000000003</v>
      </c>
      <c r="C1308" s="2">
        <f>RSI!I1308</f>
        <v>26.060741708781237</v>
      </c>
      <c r="D1308" s="2">
        <f>MACD!E1308</f>
        <v>0.14122370659333594</v>
      </c>
      <c r="E1308" s="2">
        <f>MACD!F1308</f>
        <v>0.10492847029438601</v>
      </c>
      <c r="F1308" s="2">
        <f>'Moving Avg'!D1308</f>
        <v>6.8043999999999993</v>
      </c>
      <c r="G1308" s="2">
        <f>'Moving Avg'!F1308</f>
        <v>7.1617499999999996</v>
      </c>
      <c r="H1308" s="2">
        <f>'Moving Avg'!G1308</f>
        <v>7.4866200000000012</v>
      </c>
      <c r="I1308" s="2">
        <f>'Moving Avg'!H1308</f>
        <v>8.2492099999999979</v>
      </c>
      <c r="J1308" s="6" t="str">
        <f>OBV!F1308</f>
        <v>NEUTRAL</v>
      </c>
      <c r="K1308" s="6" t="str">
        <f>OBV!G1308</f>
        <v>NEUTRAL</v>
      </c>
      <c r="L1308" s="6" t="str">
        <f>OBV!H1308</f>
        <v>NEUTRAL</v>
      </c>
    </row>
    <row r="1309" spans="1:12" ht="13.5" x14ac:dyDescent="0.25">
      <c r="A1309" s="3">
        <f>RSI!A1309</f>
        <v>43915</v>
      </c>
      <c r="B1309" s="2">
        <f>RSI!B1309</f>
        <v>6.7140000000000004</v>
      </c>
      <c r="C1309" s="2">
        <f>RSI!I1309</f>
        <v>22.293461651685845</v>
      </c>
      <c r="D1309" s="2">
        <f>MACD!E1309</f>
        <v>0.16491792444268061</v>
      </c>
      <c r="E1309" s="2">
        <f>MACD!F1309</f>
        <v>0.11692636112404495</v>
      </c>
      <c r="F1309" s="2">
        <f>'Moving Avg'!D1309</f>
        <v>6.7784000000000004</v>
      </c>
      <c r="G1309" s="2">
        <f>'Moving Avg'!F1309</f>
        <v>7.1271499999999985</v>
      </c>
      <c r="H1309" s="2">
        <f>'Moving Avg'!G1309</f>
        <v>7.4578400000000009</v>
      </c>
      <c r="I1309" s="2">
        <f>'Moving Avg'!H1309</f>
        <v>8.2399249999999977</v>
      </c>
      <c r="J1309" s="6" t="str">
        <f>OBV!F1309</f>
        <v>BULLISH</v>
      </c>
      <c r="K1309" s="6" t="str">
        <f>OBV!G1309</f>
        <v>NEUTRAL</v>
      </c>
      <c r="L1309" s="6" t="str">
        <f>OBV!H1309</f>
        <v>BULLISH DIVERGENCE</v>
      </c>
    </row>
    <row r="1310" spans="1:12" ht="13.5" x14ac:dyDescent="0.25">
      <c r="A1310" s="3">
        <f>RSI!A1310</f>
        <v>43916</v>
      </c>
      <c r="B1310" s="2">
        <f>RSI!B1310</f>
        <v>6.7140000000000004</v>
      </c>
      <c r="C1310" s="2">
        <f>RSI!I1310</f>
        <v>22.293461651685845</v>
      </c>
      <c r="D1310" s="2">
        <f>MACD!E1310</f>
        <v>0.18784737803470009</v>
      </c>
      <c r="E1310" s="2">
        <f>MACD!F1310</f>
        <v>0.13111056450617598</v>
      </c>
      <c r="F1310" s="2">
        <f>'Moving Avg'!D1310</f>
        <v>6.7919999999999998</v>
      </c>
      <c r="G1310" s="2">
        <f>'Moving Avg'!F1310</f>
        <v>7.0925499999999984</v>
      </c>
      <c r="H1310" s="2">
        <f>'Moving Avg'!G1310</f>
        <v>7.4305800000000009</v>
      </c>
      <c r="I1310" s="2">
        <f>'Moving Avg'!H1310</f>
        <v>8.2306399999999975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</row>
    <row r="1311" spans="1:12" ht="13.5" x14ac:dyDescent="0.25">
      <c r="A1311" s="3">
        <f>RSI!A1311</f>
        <v>43917</v>
      </c>
      <c r="B1311" s="2">
        <f>RSI!B1311</f>
        <v>6.7140000000000004</v>
      </c>
      <c r="C1311" s="2">
        <f>RSI!I1311</f>
        <v>22.293461651685845</v>
      </c>
      <c r="D1311" s="2">
        <f>MACD!E1311</f>
        <v>0.20991635303659972</v>
      </c>
      <c r="E1311" s="2">
        <f>MACD!F1311</f>
        <v>0.14687172221226075</v>
      </c>
      <c r="F1311" s="2">
        <f>'Moving Avg'!D1311</f>
        <v>6.766</v>
      </c>
      <c r="G1311" s="2">
        <f>'Moving Avg'!F1311</f>
        <v>7.0616999999999992</v>
      </c>
      <c r="H1311" s="2">
        <f>'Moving Avg'!G1311</f>
        <v>7.406600000000001</v>
      </c>
      <c r="I1311" s="2">
        <f>'Moving Avg'!H1311</f>
        <v>8.221194999999998</v>
      </c>
      <c r="J1311" s="6" t="str">
        <f>OBV!F1311</f>
        <v>BEARISH</v>
      </c>
      <c r="K1311" s="6" t="str">
        <f>OBV!G1311</f>
        <v>NEUTRAL</v>
      </c>
      <c r="L1311" s="6" t="str">
        <f>OBV!H1311</f>
        <v>CONFIRMED BEARISH</v>
      </c>
    </row>
    <row r="1312" spans="1:12" ht="13.5" x14ac:dyDescent="0.25">
      <c r="A1312" s="3">
        <f>RSI!A1312</f>
        <v>43920</v>
      </c>
      <c r="B1312" s="2">
        <f>RSI!B1312</f>
        <v>6.6459999999999999</v>
      </c>
      <c r="C1312" s="2">
        <f>RSI!I1312</f>
        <v>20.369723819560789</v>
      </c>
      <c r="D1312" s="2">
        <f>MACD!E1312</f>
        <v>0.23609670264735705</v>
      </c>
      <c r="E1312" s="2">
        <f>MACD!F1312</f>
        <v>0.16471671829928003</v>
      </c>
      <c r="F1312" s="2">
        <f>'Moving Avg'!D1312</f>
        <v>6.7263999999999999</v>
      </c>
      <c r="G1312" s="2">
        <f>'Moving Avg'!F1312</f>
        <v>7.0274499999999973</v>
      </c>
      <c r="H1312" s="2">
        <f>'Moving Avg'!G1312</f>
        <v>7.381260000000001</v>
      </c>
      <c r="I1312" s="2">
        <f>'Moving Avg'!H1312</f>
        <v>8.210779999999998</v>
      </c>
      <c r="J1312" s="6" t="str">
        <f>OBV!F1312</f>
        <v>BEARISH</v>
      </c>
      <c r="K1312" s="6" t="str">
        <f>OBV!G1312</f>
        <v>STRONG</v>
      </c>
      <c r="L1312" s="6" t="str">
        <f>OBV!H1312</f>
        <v>CONFIRMED BEARISH</v>
      </c>
    </row>
    <row r="1313" spans="1:12" ht="13.5" x14ac:dyDescent="0.25">
      <c r="A1313" s="3">
        <f>RSI!A1313</f>
        <v>43921</v>
      </c>
      <c r="B1313" s="2">
        <f>RSI!B1313</f>
        <v>6.6459999999999999</v>
      </c>
      <c r="C1313" s="2">
        <f>RSI!I1313</f>
        <v>20.369723819560789</v>
      </c>
      <c r="D1313" s="2">
        <f>MACD!E1313</f>
        <v>0.22832237026094404</v>
      </c>
      <c r="E1313" s="2">
        <f>MACD!F1313</f>
        <v>0.17743784869161286</v>
      </c>
      <c r="F1313" s="2">
        <f>'Moving Avg'!D1313</f>
        <v>6.6868000000000007</v>
      </c>
      <c r="G1313" s="2">
        <f>'Moving Avg'!F1313</f>
        <v>6.9931999999999972</v>
      </c>
      <c r="H1313" s="2">
        <f>'Moving Avg'!G1313</f>
        <v>7.3559200000000011</v>
      </c>
      <c r="I1313" s="2">
        <f>'Moving Avg'!H1313</f>
        <v>8.1996749999999992</v>
      </c>
      <c r="J1313" s="6" t="str">
        <f>OBV!F1313</f>
        <v>BEARISH</v>
      </c>
      <c r="K1313" s="6" t="str">
        <f>OBV!G1313</f>
        <v>STRONG</v>
      </c>
      <c r="L1313" s="6" t="str">
        <f>OBV!H1313</f>
        <v>CONFIRMED BEARISH</v>
      </c>
    </row>
    <row r="1314" spans="1:12" ht="13.5" x14ac:dyDescent="0.25">
      <c r="A1314" s="3">
        <f>RSI!A1314</f>
        <v>43922</v>
      </c>
      <c r="B1314" s="2">
        <f>RSI!B1314</f>
        <v>6.6459999999999999</v>
      </c>
      <c r="C1314" s="2">
        <f>RSI!I1314</f>
        <v>20.369723819560789</v>
      </c>
      <c r="D1314" s="2">
        <f>MACD!E1314</f>
        <v>0.19254108568172068</v>
      </c>
      <c r="E1314" s="2">
        <f>MACD!F1314</f>
        <v>0.18045849608963443</v>
      </c>
      <c r="F1314" s="2">
        <f>'Moving Avg'!D1314</f>
        <v>6.6731999999999996</v>
      </c>
      <c r="G1314" s="2">
        <f>'Moving Avg'!F1314</f>
        <v>6.9623999999999979</v>
      </c>
      <c r="H1314" s="2">
        <f>'Moving Avg'!G1314</f>
        <v>7.3305800000000012</v>
      </c>
      <c r="I1314" s="2">
        <f>'Moving Avg'!H1314</f>
        <v>8.1872449999999972</v>
      </c>
      <c r="J1314" s="6" t="str">
        <f>OBV!F1314</f>
        <v>BEARISH</v>
      </c>
      <c r="K1314" s="6" t="str">
        <f>OBV!G1314</f>
        <v>NEUTRAL</v>
      </c>
      <c r="L1314" s="6" t="str">
        <f>OBV!H1314</f>
        <v>CONFIRMED BEARISH</v>
      </c>
    </row>
    <row r="1315" spans="1:12" ht="13.5" x14ac:dyDescent="0.25">
      <c r="A1315" s="3">
        <f>RSI!A1315</f>
        <v>43923</v>
      </c>
      <c r="B1315" s="2">
        <f>RSI!B1315</f>
        <v>6.6459999999999999</v>
      </c>
      <c r="C1315" s="2">
        <f>RSI!I1315</f>
        <v>20.369723819560789</v>
      </c>
      <c r="D1315" s="2">
        <f>MACD!E1315</f>
        <v>0.13410798710048688</v>
      </c>
      <c r="E1315" s="2">
        <f>MACD!F1315</f>
        <v>0.17118839429180494</v>
      </c>
      <c r="F1315" s="2">
        <f>'Moving Avg'!D1315</f>
        <v>6.6596000000000002</v>
      </c>
      <c r="G1315" s="2">
        <f>'Moving Avg'!F1315</f>
        <v>6.9315999999999978</v>
      </c>
      <c r="H1315" s="2">
        <f>'Moving Avg'!G1315</f>
        <v>7.3052400000000013</v>
      </c>
      <c r="I1315" s="2">
        <f>'Moving Avg'!H1315</f>
        <v>8.1749399999999977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</row>
    <row r="1316" spans="1:12" ht="13.5" x14ac:dyDescent="0.25">
      <c r="A1316" s="3">
        <f>RSI!A1316</f>
        <v>43924</v>
      </c>
      <c r="B1316" s="2">
        <f>RSI!B1316</f>
        <v>6.6459999999999999</v>
      </c>
      <c r="C1316" s="2">
        <f>RSI!I1316</f>
        <v>20.369723819560789</v>
      </c>
      <c r="D1316" s="2">
        <f>MACD!E1316</f>
        <v>0.11726031172088192</v>
      </c>
      <c r="E1316" s="2">
        <f>MACD!F1316</f>
        <v>0.16040277777762033</v>
      </c>
      <c r="F1316" s="2">
        <f>'Moving Avg'!D1316</f>
        <v>6.645999999999999</v>
      </c>
      <c r="G1316" s="2">
        <f>'Moving Avg'!F1316</f>
        <v>6.9007999999999985</v>
      </c>
      <c r="H1316" s="2">
        <f>'Moving Avg'!G1316</f>
        <v>7.2793600000000014</v>
      </c>
      <c r="I1316" s="2">
        <f>'Moving Avg'!H1316</f>
        <v>8.1612799999999979</v>
      </c>
      <c r="J1316" s="6" t="str">
        <f>OBV!F1316</f>
        <v>BEARISH</v>
      </c>
      <c r="K1316" s="6" t="str">
        <f>OBV!G1316</f>
        <v>NEUTRAL</v>
      </c>
      <c r="L1316" s="6" t="str">
        <f>OBV!H1316</f>
        <v>CONFIRMED BEARISH</v>
      </c>
    </row>
    <row r="1317" spans="1:12" ht="13.5" x14ac:dyDescent="0.25">
      <c r="A1317" s="3">
        <f>RSI!A1317</f>
        <v>43927</v>
      </c>
      <c r="B1317" s="2">
        <f>RSI!B1317</f>
        <v>6.6459999999999999</v>
      </c>
      <c r="C1317" s="2">
        <f>RSI!I1317</f>
        <v>20.369723819560804</v>
      </c>
      <c r="D1317" s="2">
        <f>MACD!E1317</f>
        <v>0.10498067646083964</v>
      </c>
      <c r="E1317" s="2">
        <f>MACD!F1317</f>
        <v>0.1493183575142642</v>
      </c>
      <c r="F1317" s="2">
        <f>'Moving Avg'!D1317</f>
        <v>6.645999999999999</v>
      </c>
      <c r="G1317" s="2">
        <f>'Moving Avg'!F1317</f>
        <v>6.8699999999999992</v>
      </c>
      <c r="H1317" s="2">
        <f>'Moving Avg'!G1317</f>
        <v>7.2536000000000014</v>
      </c>
      <c r="I1317" s="2">
        <f>'Moving Avg'!H1317</f>
        <v>8.1489749999999965</v>
      </c>
      <c r="J1317" s="6" t="str">
        <f>OBV!F1317</f>
        <v>NEUTRAL</v>
      </c>
      <c r="K1317" s="6" t="str">
        <f>OBV!G1317</f>
        <v>NEUTRAL</v>
      </c>
      <c r="L1317" s="6" t="str">
        <f>OBV!H1317</f>
        <v>NEUTRAL</v>
      </c>
    </row>
    <row r="1318" spans="1:12" ht="13.5" x14ac:dyDescent="0.25">
      <c r="A1318" s="3">
        <f>RSI!A1318</f>
        <v>43928</v>
      </c>
      <c r="B1318" s="2">
        <f>RSI!B1318</f>
        <v>6.6459999999999999</v>
      </c>
      <c r="C1318" s="2">
        <f>RSI!I1318</f>
        <v>20.369723819560804</v>
      </c>
      <c r="D1318" s="2">
        <f>MACD!E1318</f>
        <v>9.6419928875781657E-2</v>
      </c>
      <c r="E1318" s="2">
        <f>MACD!F1318</f>
        <v>0.13873867178656768</v>
      </c>
      <c r="F1318" s="2">
        <f>'Moving Avg'!D1318</f>
        <v>6.645999999999999</v>
      </c>
      <c r="G1318" s="2">
        <f>'Moving Avg'!F1318</f>
        <v>6.8391999999999999</v>
      </c>
      <c r="H1318" s="2">
        <f>'Moving Avg'!G1318</f>
        <v>7.2278400000000014</v>
      </c>
      <c r="I1318" s="2">
        <f>'Moving Avg'!H1318</f>
        <v>8.1358499999999978</v>
      </c>
      <c r="J1318" s="6" t="str">
        <f>OBV!F1318</f>
        <v>NEUTRAL</v>
      </c>
      <c r="K1318" s="6" t="str">
        <f>OBV!G1318</f>
        <v>NEUTRAL</v>
      </c>
      <c r="L1318" s="6" t="str">
        <f>OBV!H1318</f>
        <v>NEUTRAL</v>
      </c>
    </row>
    <row r="1319" spans="1:12" ht="13.5" x14ac:dyDescent="0.25">
      <c r="A1319" s="3">
        <f>RSI!A1319</f>
        <v>43929</v>
      </c>
      <c r="B1319" s="2">
        <f>RSI!B1319</f>
        <v>6.6459999999999999</v>
      </c>
      <c r="C1319" s="2">
        <f>RSI!I1319</f>
        <v>20.369723819560804</v>
      </c>
      <c r="D1319" s="2">
        <f>MACD!E1319</f>
        <v>7.0870398102579557E-2</v>
      </c>
      <c r="E1319" s="2">
        <f>MACD!F1319</f>
        <v>0.12516501704977007</v>
      </c>
      <c r="F1319" s="2">
        <f>'Moving Avg'!D1319</f>
        <v>6.645999999999999</v>
      </c>
      <c r="G1319" s="2">
        <f>'Moving Avg'!F1319</f>
        <v>6.8083999999999989</v>
      </c>
      <c r="H1319" s="2">
        <f>'Moving Avg'!G1319</f>
        <v>7.2067400000000017</v>
      </c>
      <c r="I1319" s="2">
        <f>'Moving Avg'!H1319</f>
        <v>8.1218749999999957</v>
      </c>
      <c r="J1319" s="6" t="str">
        <f>OBV!F1319</f>
        <v>NEUTRAL</v>
      </c>
      <c r="K1319" s="6" t="str">
        <f>OBV!G1319</f>
        <v>NEUTRAL</v>
      </c>
      <c r="L1319" s="6" t="str">
        <f>OBV!H1319</f>
        <v>NEUTRAL</v>
      </c>
    </row>
    <row r="1320" spans="1:12" ht="13.5" x14ac:dyDescent="0.25">
      <c r="A1320" s="3">
        <f>RSI!A1320</f>
        <v>43934</v>
      </c>
      <c r="B1320" s="2">
        <f>RSI!B1320</f>
        <v>6.4470000000000001</v>
      </c>
      <c r="C1320" s="2">
        <f>RSI!I1320</f>
        <v>13.98186699328285</v>
      </c>
      <c r="D1320" s="2">
        <f>MACD!E1320</f>
        <v>6.5560989113858881E-2</v>
      </c>
      <c r="E1320" s="2">
        <f>MACD!F1320</f>
        <v>0.11324421146258783</v>
      </c>
      <c r="F1320" s="2">
        <f>'Moving Avg'!D1320</f>
        <v>6.6061999999999994</v>
      </c>
      <c r="G1320" s="2">
        <f>'Moving Avg'!F1320</f>
        <v>6.7676500000000006</v>
      </c>
      <c r="H1320" s="2">
        <f>'Moving Avg'!G1320</f>
        <v>7.184960000000002</v>
      </c>
      <c r="I1320" s="2">
        <f>'Moving Avg'!H1320</f>
        <v>8.1047799999999963</v>
      </c>
      <c r="J1320" s="6" t="str">
        <f>OBV!F1320</f>
        <v>BEARISH</v>
      </c>
      <c r="K1320" s="6" t="str">
        <f>OBV!G1320</f>
        <v>NEUTRAL</v>
      </c>
      <c r="L1320" s="6" t="str">
        <f>OBV!H1320</f>
        <v>CONFIRMED BEARISH</v>
      </c>
    </row>
    <row r="1321" spans="1:12" ht="13.5" x14ac:dyDescent="0.25">
      <c r="A1321" s="3">
        <f>RSI!A1321</f>
        <v>43935</v>
      </c>
      <c r="B1321" s="2">
        <f>RSI!B1321</f>
        <v>6.4470000000000001</v>
      </c>
      <c r="C1321" s="2">
        <f>RSI!I1321</f>
        <v>13.98186699328285</v>
      </c>
      <c r="D1321" s="2">
        <f>MACD!E1321</f>
        <v>6.3696797010288186E-2</v>
      </c>
      <c r="E1321" s="2">
        <f>MACD!F1321</f>
        <v>0.10333472857212792</v>
      </c>
      <c r="F1321" s="2">
        <f>'Moving Avg'!D1321</f>
        <v>6.5663999999999998</v>
      </c>
      <c r="G1321" s="2">
        <f>'Moving Avg'!F1321</f>
        <v>6.7269000000000005</v>
      </c>
      <c r="H1321" s="2">
        <f>'Moving Avg'!G1321</f>
        <v>7.1631800000000023</v>
      </c>
      <c r="I1321" s="2">
        <f>'Moving Avg'!H1321</f>
        <v>8.0876849999999951</v>
      </c>
      <c r="J1321" s="6" t="str">
        <f>OBV!F1321</f>
        <v>BEARISH</v>
      </c>
      <c r="K1321" s="6" t="str">
        <f>OBV!G1321</f>
        <v>NEUTRAL</v>
      </c>
      <c r="L1321" s="6" t="str">
        <f>OBV!H1321</f>
        <v>CONFIRMED BEARISH</v>
      </c>
    </row>
    <row r="1322" spans="1:12" ht="13.5" x14ac:dyDescent="0.25">
      <c r="A1322" s="3">
        <f>RSI!A1322</f>
        <v>43936</v>
      </c>
      <c r="B1322" s="2">
        <f>RSI!B1322</f>
        <v>6.4470000000000001</v>
      </c>
      <c r="C1322" s="2">
        <f>RSI!I1322</f>
        <v>13.981866993282864</v>
      </c>
      <c r="D1322" s="2">
        <f>MACD!E1322</f>
        <v>5.4091554797971675E-2</v>
      </c>
      <c r="E1322" s="2">
        <f>MACD!F1322</f>
        <v>9.3486093817296667E-2</v>
      </c>
      <c r="F1322" s="2">
        <f>'Moving Avg'!D1322</f>
        <v>6.5266000000000002</v>
      </c>
      <c r="G1322" s="2">
        <f>'Moving Avg'!F1322</f>
        <v>6.6861500000000005</v>
      </c>
      <c r="H1322" s="2">
        <f>'Moving Avg'!G1322</f>
        <v>7.1414000000000017</v>
      </c>
      <c r="I1322" s="2">
        <f>'Moving Avg'!H1322</f>
        <v>8.069904999999995</v>
      </c>
      <c r="J1322" s="6" t="str">
        <f>OBV!F1322</f>
        <v>BEARISH</v>
      </c>
      <c r="K1322" s="6" t="str">
        <f>OBV!G1322</f>
        <v>NEUTRAL</v>
      </c>
      <c r="L1322" s="6" t="str">
        <f>OBV!H1322</f>
        <v>CONFIRMED BEARISH</v>
      </c>
    </row>
    <row r="1323" spans="1:12" ht="13.5" x14ac:dyDescent="0.25">
      <c r="A1323" s="3">
        <f>RSI!A1323</f>
        <v>43937</v>
      </c>
      <c r="B1323" s="2">
        <f>RSI!B1323</f>
        <v>6.4470000000000001</v>
      </c>
      <c r="C1323" s="2">
        <f>RSI!I1323</f>
        <v>13.981866993282864</v>
      </c>
      <c r="D1323" s="2">
        <f>MACD!E1323</f>
        <v>4.8217458423102322E-2</v>
      </c>
      <c r="E1323" s="2">
        <f>MACD!F1323</f>
        <v>8.4432366738457804E-2</v>
      </c>
      <c r="F1323" s="2">
        <f>'Moving Avg'!D1323</f>
        <v>6.4867999999999997</v>
      </c>
      <c r="G1323" s="2">
        <f>'Moving Avg'!F1323</f>
        <v>6.6560000000000006</v>
      </c>
      <c r="H1323" s="2">
        <f>'Moving Avg'!G1323</f>
        <v>7.1196200000000021</v>
      </c>
      <c r="I1323" s="2">
        <f>'Moving Avg'!H1323</f>
        <v>8.0506899999999924</v>
      </c>
      <c r="J1323" s="6" t="str">
        <f>OBV!F1323</f>
        <v>BEARISH</v>
      </c>
      <c r="K1323" s="6" t="str">
        <f>OBV!G1323</f>
        <v>NEUTRAL</v>
      </c>
      <c r="L1323" s="6" t="str">
        <f>OBV!H1323</f>
        <v>CONFIRMED BEARISH</v>
      </c>
    </row>
    <row r="1324" spans="1:12" ht="13.5" x14ac:dyDescent="0.25">
      <c r="A1324" s="3">
        <f>RSI!A1324</f>
        <v>43938</v>
      </c>
      <c r="B1324" s="2">
        <f>RSI!B1324</f>
        <v>6.4059999999999997</v>
      </c>
      <c r="C1324" s="2">
        <f>RSI!I1324</f>
        <v>12.863939740138051</v>
      </c>
      <c r="D1324" s="2">
        <f>MACD!E1324</f>
        <v>4.8370602762756398E-2</v>
      </c>
      <c r="E1324" s="2">
        <f>MACD!F1324</f>
        <v>7.7220013943317525E-2</v>
      </c>
      <c r="F1324" s="2">
        <f>'Moving Avg'!D1324</f>
        <v>6.4388000000000005</v>
      </c>
      <c r="G1324" s="2">
        <f>'Moving Avg'!F1324</f>
        <v>6.634100000000001</v>
      </c>
      <c r="H1324" s="2">
        <f>'Moving Avg'!G1324</f>
        <v>7.0983800000000024</v>
      </c>
      <c r="I1324" s="2">
        <f>'Moving Avg'!H1324</f>
        <v>8.029724999999992</v>
      </c>
      <c r="J1324" s="6" t="str">
        <f>OBV!F1324</f>
        <v>BEARISH</v>
      </c>
      <c r="K1324" s="6" t="str">
        <f>OBV!G1324</f>
        <v>STRONG</v>
      </c>
      <c r="L1324" s="6" t="str">
        <f>OBV!H1324</f>
        <v>CONFIRMED BEARISH</v>
      </c>
    </row>
    <row r="1325" spans="1:12" ht="13.5" x14ac:dyDescent="0.25">
      <c r="A1325" s="3">
        <f>RSI!A1325</f>
        <v>43941</v>
      </c>
      <c r="B1325" s="2">
        <f>RSI!B1325</f>
        <v>6.4059999999999997</v>
      </c>
      <c r="C1325" s="2">
        <f>RSI!I1325</f>
        <v>12.863939740138051</v>
      </c>
      <c r="D1325" s="2">
        <f>MACD!E1325</f>
        <v>5.0674398438977697E-2</v>
      </c>
      <c r="E1325" s="2">
        <f>MACD!F1325</f>
        <v>7.191089084244956E-2</v>
      </c>
      <c r="F1325" s="2">
        <f>'Moving Avg'!D1325</f>
        <v>6.4306000000000001</v>
      </c>
      <c r="G1325" s="2">
        <f>'Moving Avg'!F1325</f>
        <v>6.6221000000000005</v>
      </c>
      <c r="H1325" s="2">
        <f>'Moving Avg'!G1325</f>
        <v>7.0771400000000027</v>
      </c>
      <c r="I1325" s="2">
        <f>'Moving Avg'!H1325</f>
        <v>8.0086599999999919</v>
      </c>
      <c r="J1325" s="6" t="str">
        <f>OBV!F1325</f>
        <v>BEARISH</v>
      </c>
      <c r="K1325" s="6" t="str">
        <f>OBV!G1325</f>
        <v>NEUTRAL</v>
      </c>
      <c r="L1325" s="6" t="str">
        <f>OBV!H1325</f>
        <v>CONFIRMED BEARISH</v>
      </c>
    </row>
    <row r="1326" spans="1:12" ht="13.5" x14ac:dyDescent="0.25">
      <c r="A1326" s="3">
        <f>RSI!A1326</f>
        <v>43942</v>
      </c>
      <c r="B1326" s="2">
        <f>RSI!B1326</f>
        <v>6.2140000000000004</v>
      </c>
      <c r="C1326" s="2">
        <f>RSI!I1326</f>
        <v>8.9691350818134907</v>
      </c>
      <c r="D1326" s="2">
        <f>MACD!E1326</f>
        <v>6.8859145496541707E-2</v>
      </c>
      <c r="E1326" s="2">
        <f>MACD!F1326</f>
        <v>7.1300541773267986E-2</v>
      </c>
      <c r="F1326" s="2">
        <f>'Moving Avg'!D1326</f>
        <v>6.3840000000000003</v>
      </c>
      <c r="G1326" s="2">
        <f>'Moving Avg'!F1326</f>
        <v>6.590600000000002</v>
      </c>
      <c r="H1326" s="2">
        <f>'Moving Avg'!G1326</f>
        <v>7.0520600000000027</v>
      </c>
      <c r="I1326" s="2">
        <f>'Moving Avg'!H1326</f>
        <v>7.9866349999999908</v>
      </c>
      <c r="J1326" s="6" t="str">
        <f>OBV!F1326</f>
        <v>BEARISH</v>
      </c>
      <c r="K1326" s="6" t="str">
        <f>OBV!G1326</f>
        <v>STRONG</v>
      </c>
      <c r="L1326" s="6" t="str">
        <f>OBV!H1326</f>
        <v>CONFIRMED BEARISH</v>
      </c>
    </row>
    <row r="1327" spans="1:12" ht="13.5" x14ac:dyDescent="0.25">
      <c r="A1327" s="3">
        <f>RSI!A1327</f>
        <v>43943</v>
      </c>
      <c r="B1327" s="2">
        <f>RSI!B1327</f>
        <v>6.1660000000000004</v>
      </c>
      <c r="C1327" s="2">
        <f>RSI!I1327</f>
        <v>8.2931229644432136</v>
      </c>
      <c r="D1327" s="2">
        <f>MACD!E1327</f>
        <v>9.0800367316610675E-2</v>
      </c>
      <c r="E1327" s="2">
        <f>MACD!F1327</f>
        <v>7.5200506881936524E-2</v>
      </c>
      <c r="F1327" s="2">
        <f>'Moving Avg'!D1327</f>
        <v>6.3277999999999999</v>
      </c>
      <c r="G1327" s="2">
        <f>'Moving Avg'!F1327</f>
        <v>6.5567000000000011</v>
      </c>
      <c r="H1327" s="2">
        <f>'Moving Avg'!G1327</f>
        <v>7.0260200000000017</v>
      </c>
      <c r="I1327" s="2">
        <f>'Moving Avg'!H1327</f>
        <v>7.9641999999999902</v>
      </c>
      <c r="J1327" s="6" t="str">
        <f>OBV!F1327</f>
        <v>BEARISH</v>
      </c>
      <c r="K1327" s="6" t="str">
        <f>OBV!G1327</f>
        <v>STRONG</v>
      </c>
      <c r="L1327" s="6" t="str">
        <f>OBV!H1327</f>
        <v>CONFIRMED BEARISH</v>
      </c>
    </row>
    <row r="1328" spans="1:12" ht="13.5" x14ac:dyDescent="0.25">
      <c r="A1328" s="3">
        <f>RSI!A1328</f>
        <v>43944</v>
      </c>
      <c r="B1328" s="2">
        <f>RSI!B1328</f>
        <v>6.0970000000000004</v>
      </c>
      <c r="C1328" s="2">
        <f>RSI!I1328</f>
        <v>7.4265885486066452</v>
      </c>
      <c r="D1328" s="2">
        <f>MACD!E1328</f>
        <v>0.1175372178329992</v>
      </c>
      <c r="E1328" s="2">
        <f>MACD!F1328</f>
        <v>8.3667849072149053E-2</v>
      </c>
      <c r="F1328" s="2">
        <f>'Moving Avg'!D1328</f>
        <v>6.2578000000000005</v>
      </c>
      <c r="G1328" s="2">
        <f>'Moving Avg'!F1328</f>
        <v>6.5193500000000011</v>
      </c>
      <c r="H1328" s="2">
        <f>'Moving Avg'!G1328</f>
        <v>6.9942200000000012</v>
      </c>
      <c r="I1328" s="2">
        <f>'Moving Avg'!H1328</f>
        <v>7.9415899999999899</v>
      </c>
      <c r="J1328" s="6" t="str">
        <f>OBV!F1328</f>
        <v>BEARISH</v>
      </c>
      <c r="K1328" s="6" t="str">
        <f>OBV!G1328</f>
        <v>STRONG</v>
      </c>
      <c r="L1328" s="6" t="str">
        <f>OBV!H1328</f>
        <v>CONFIRMED BEARISH</v>
      </c>
    </row>
    <row r="1329" spans="1:12" ht="13.5" x14ac:dyDescent="0.25">
      <c r="A1329" s="3">
        <f>RSI!A1329</f>
        <v>43945</v>
      </c>
      <c r="B1329" s="2">
        <f>RSI!B1329</f>
        <v>6.0970000000000004</v>
      </c>
      <c r="C1329" s="2">
        <f>RSI!I1329</f>
        <v>7.4265885486066452</v>
      </c>
      <c r="D1329" s="2">
        <f>MACD!E1329</f>
        <v>0.14340184752153107</v>
      </c>
      <c r="E1329" s="2">
        <f>MACD!F1329</f>
        <v>9.5614648762025467E-2</v>
      </c>
      <c r="F1329" s="2">
        <f>'Moving Avg'!D1329</f>
        <v>6.1960000000000006</v>
      </c>
      <c r="G1329" s="2">
        <f>'Moving Avg'!F1329</f>
        <v>6.4885000000000002</v>
      </c>
      <c r="H1329" s="2">
        <f>'Moving Avg'!G1329</f>
        <v>6.9624199999999998</v>
      </c>
      <c r="I1329" s="2">
        <f>'Moving Avg'!H1329</f>
        <v>7.9205549999999878</v>
      </c>
      <c r="J1329" s="6" t="str">
        <f>OBV!F1329</f>
        <v>BEARISH</v>
      </c>
      <c r="K1329" s="6" t="str">
        <f>OBV!G1329</f>
        <v>STRONG</v>
      </c>
      <c r="L1329" s="6" t="str">
        <f>OBV!H1329</f>
        <v>CONFIRMED BEARISH</v>
      </c>
    </row>
    <row r="1330" spans="1:12" ht="13.5" x14ac:dyDescent="0.25">
      <c r="A1330" s="3">
        <f>RSI!A1330</f>
        <v>43948</v>
      </c>
      <c r="B1330" s="2">
        <f>RSI!B1330</f>
        <v>6.0970000000000004</v>
      </c>
      <c r="C1330" s="2">
        <f>RSI!I1330</f>
        <v>7.4265885486066452</v>
      </c>
      <c r="D1330" s="2">
        <f>MACD!E1330</f>
        <v>0.13767297508352616</v>
      </c>
      <c r="E1330" s="2">
        <f>MACD!F1330</f>
        <v>0.1040263140263256</v>
      </c>
      <c r="F1330" s="2">
        <f>'Moving Avg'!D1330</f>
        <v>6.1342000000000008</v>
      </c>
      <c r="G1330" s="2">
        <f>'Moving Avg'!F1330</f>
        <v>6.457650000000001</v>
      </c>
      <c r="H1330" s="2">
        <f>'Moving Avg'!G1330</f>
        <v>6.9306199999999993</v>
      </c>
      <c r="I1330" s="2">
        <f>'Moving Avg'!H1330</f>
        <v>7.8995899999999883</v>
      </c>
      <c r="J1330" s="6" t="str">
        <f>OBV!F1330</f>
        <v>BEARISH</v>
      </c>
      <c r="K1330" s="6" t="str">
        <f>OBV!G1330</f>
        <v>STRONG</v>
      </c>
      <c r="L1330" s="6" t="str">
        <f>OBV!H1330</f>
        <v>CONFIRMED BEARISH</v>
      </c>
    </row>
    <row r="1331" spans="1:12" ht="13.5" x14ac:dyDescent="0.25">
      <c r="A1331" s="3">
        <f>RSI!A1331</f>
        <v>43949</v>
      </c>
      <c r="B1331" s="2">
        <f>RSI!B1331</f>
        <v>6.0970000000000004</v>
      </c>
      <c r="C1331" s="2">
        <f>RSI!I1331</f>
        <v>7.4265885486066452</v>
      </c>
      <c r="D1331" s="2">
        <f>MACD!E1331</f>
        <v>0.13560422345735645</v>
      </c>
      <c r="E1331" s="2">
        <f>MACD!F1331</f>
        <v>0.11034189591253178</v>
      </c>
      <c r="F1331" s="2">
        <f>'Moving Avg'!D1331</f>
        <v>6.1108000000000011</v>
      </c>
      <c r="G1331" s="2">
        <f>'Moving Avg'!F1331</f>
        <v>6.4268000000000001</v>
      </c>
      <c r="H1331" s="2">
        <f>'Moving Avg'!G1331</f>
        <v>6.8988199999999971</v>
      </c>
      <c r="I1331" s="2">
        <f>'Moving Avg'!H1331</f>
        <v>7.8801649999999874</v>
      </c>
      <c r="J1331" s="6" t="str">
        <f>OBV!F1331</f>
        <v>BEARISH</v>
      </c>
      <c r="K1331" s="6" t="str">
        <f>OBV!G1331</f>
        <v>STRONG</v>
      </c>
      <c r="L1331" s="6" t="str">
        <f>OBV!H1331</f>
        <v>CONFIRMED BEARISH</v>
      </c>
    </row>
    <row r="1332" spans="1:12" ht="13.5" x14ac:dyDescent="0.25">
      <c r="A1332" s="3">
        <f>RSI!A1332</f>
        <v>43950</v>
      </c>
      <c r="B1332" s="2">
        <f>RSI!B1332</f>
        <v>6.0970000000000004</v>
      </c>
      <c r="C1332" s="2">
        <f>RSI!I1332</f>
        <v>7.4265885486066452</v>
      </c>
      <c r="D1332" s="2">
        <f>MACD!E1332</f>
        <v>0.13642666336896347</v>
      </c>
      <c r="E1332" s="2">
        <f>MACD!F1332</f>
        <v>0.11555884940381812</v>
      </c>
      <c r="F1332" s="2">
        <f>'Moving Avg'!D1332</f>
        <v>6.0970000000000004</v>
      </c>
      <c r="G1332" s="2">
        <f>'Moving Avg'!F1332</f>
        <v>6.3993499999999992</v>
      </c>
      <c r="H1332" s="2">
        <f>'Moving Avg'!G1332</f>
        <v>6.8670199999999957</v>
      </c>
      <c r="I1332" s="2">
        <f>'Moving Avg'!H1332</f>
        <v>7.8608099999999865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</row>
    <row r="1333" spans="1:12" ht="13.5" x14ac:dyDescent="0.25">
      <c r="A1333" s="3">
        <f>RSI!A1333</f>
        <v>43951</v>
      </c>
      <c r="B1333" s="2">
        <f>RSI!B1333</f>
        <v>6.0970000000000004</v>
      </c>
      <c r="C1333" s="2">
        <f>RSI!I1333</f>
        <v>7.4265885486066452</v>
      </c>
      <c r="D1333" s="2">
        <f>MACD!E1333</f>
        <v>0.13950490930120285</v>
      </c>
      <c r="E1333" s="2">
        <f>MACD!F1333</f>
        <v>0.12034806138329507</v>
      </c>
      <c r="F1333" s="2">
        <f>'Moving Avg'!D1333</f>
        <v>6.0970000000000004</v>
      </c>
      <c r="G1333" s="2">
        <f>'Moving Avg'!F1333</f>
        <v>6.3718999999999983</v>
      </c>
      <c r="H1333" s="2">
        <f>'Moving Avg'!G1333</f>
        <v>6.8352199999999952</v>
      </c>
      <c r="I1333" s="2">
        <f>'Moving Avg'!H1333</f>
        <v>7.8414549999999856</v>
      </c>
      <c r="J1333" s="6" t="str">
        <f>OBV!F1333</f>
        <v>NEUTRAL</v>
      </c>
      <c r="K1333" s="6" t="str">
        <f>OBV!G1333</f>
        <v>NEUTRAL</v>
      </c>
      <c r="L1333" s="6" t="str">
        <f>OBV!H1333</f>
        <v>NEUTRAL</v>
      </c>
    </row>
    <row r="1334" spans="1:12" ht="13.5" x14ac:dyDescent="0.25">
      <c r="A1334" s="3">
        <f>RSI!A1334</f>
        <v>43955</v>
      </c>
      <c r="B1334" s="2">
        <f>RSI!B1334</f>
        <v>6.0970000000000004</v>
      </c>
      <c r="C1334" s="2">
        <f>RSI!I1334</f>
        <v>7.4265885486066452</v>
      </c>
      <c r="D1334" s="2">
        <f>MACD!E1334</f>
        <v>0.13800775258941034</v>
      </c>
      <c r="E1334" s="2">
        <f>MACD!F1334</f>
        <v>0.12387999962451814</v>
      </c>
      <c r="F1334" s="2">
        <f>'Moving Avg'!D1334</f>
        <v>6.0970000000000004</v>
      </c>
      <c r="G1334" s="2">
        <f>'Moving Avg'!F1334</f>
        <v>6.3444499999999984</v>
      </c>
      <c r="H1334" s="2">
        <f>'Moving Avg'!G1334</f>
        <v>6.8034199999999938</v>
      </c>
      <c r="I1334" s="2">
        <f>'Moving Avg'!H1334</f>
        <v>7.8235699999999859</v>
      </c>
      <c r="J1334" s="6" t="str">
        <f>OBV!F1334</f>
        <v>NEUTRAL</v>
      </c>
      <c r="K1334" s="6" t="str">
        <f>OBV!G1334</f>
        <v>NEUTRAL</v>
      </c>
      <c r="L1334" s="6" t="str">
        <f>OBV!H1334</f>
        <v>NEUTRAL</v>
      </c>
    </row>
    <row r="1335" spans="1:12" ht="13.5" x14ac:dyDescent="0.25">
      <c r="A1335" s="3">
        <f>RSI!A1335</f>
        <v>43956</v>
      </c>
      <c r="B1335" s="2">
        <f>RSI!B1335</f>
        <v>6.0970000000000004</v>
      </c>
      <c r="C1335" s="2">
        <f>RSI!I1335</f>
        <v>7.4265885486066452</v>
      </c>
      <c r="D1335" s="2">
        <f>MACD!E1335</f>
        <v>0.13878339616177371</v>
      </c>
      <c r="E1335" s="2">
        <f>MACD!F1335</f>
        <v>0.12686067893196926</v>
      </c>
      <c r="F1335" s="2">
        <f>'Moving Avg'!D1335</f>
        <v>6.0970000000000004</v>
      </c>
      <c r="G1335" s="2">
        <f>'Moving Avg'!F1335</f>
        <v>6.3169999999999984</v>
      </c>
      <c r="H1335" s="2">
        <f>'Moving Avg'!G1335</f>
        <v>6.7716199999999951</v>
      </c>
      <c r="I1335" s="2">
        <f>'Moving Avg'!H1335</f>
        <v>7.8071249999999859</v>
      </c>
      <c r="J1335" s="6" t="str">
        <f>OBV!F1335</f>
        <v>NEUTRAL</v>
      </c>
      <c r="K1335" s="6" t="str">
        <f>OBV!G1335</f>
        <v>NEUTRAL</v>
      </c>
      <c r="L1335" s="6" t="str">
        <f>OBV!H1335</f>
        <v>NEUTRAL</v>
      </c>
    </row>
    <row r="1336" spans="1:12" ht="13.5" x14ac:dyDescent="0.25">
      <c r="A1336" s="3">
        <f>RSI!A1336</f>
        <v>43957</v>
      </c>
      <c r="B1336" s="2">
        <f>RSI!B1336</f>
        <v>6.0970000000000004</v>
      </c>
      <c r="C1336" s="2">
        <f>RSI!I1336</f>
        <v>7.4265885486066452</v>
      </c>
      <c r="D1336" s="2">
        <f>MACD!E1336</f>
        <v>0.11179242293599856</v>
      </c>
      <c r="E1336" s="2">
        <f>MACD!F1336</f>
        <v>0.12384702773277513</v>
      </c>
      <c r="F1336" s="2">
        <f>'Moving Avg'!D1336</f>
        <v>6.0970000000000004</v>
      </c>
      <c r="G1336" s="2">
        <f>'Moving Avg'!F1336</f>
        <v>6.2895499999999975</v>
      </c>
      <c r="H1336" s="2">
        <f>'Moving Avg'!G1336</f>
        <v>6.744199999999994</v>
      </c>
      <c r="I1336" s="2">
        <f>'Moving Avg'!H1336</f>
        <v>7.7906799999999858</v>
      </c>
      <c r="J1336" s="6" t="str">
        <f>OBV!F1336</f>
        <v>NEUTRAL</v>
      </c>
      <c r="K1336" s="6" t="str">
        <f>OBV!G1336</f>
        <v>NEUTRAL</v>
      </c>
      <c r="L1336" s="6" t="str">
        <f>OBV!H1336</f>
        <v>NEUTRAL</v>
      </c>
    </row>
    <row r="1337" spans="1:12" ht="13.5" x14ac:dyDescent="0.25">
      <c r="A1337" s="3">
        <f>RSI!A1337</f>
        <v>43958</v>
      </c>
      <c r="B1337" s="2">
        <f>RSI!B1337</f>
        <v>6.0970000000000004</v>
      </c>
      <c r="C1337" s="2">
        <f>RSI!I1337</f>
        <v>7.4265885486066452</v>
      </c>
      <c r="D1337" s="2">
        <f>MACD!E1337</f>
        <v>8.3320379264112177E-2</v>
      </c>
      <c r="E1337" s="2">
        <f>MACD!F1337</f>
        <v>0.11574169803904255</v>
      </c>
      <c r="F1337" s="2">
        <f>'Moving Avg'!D1337</f>
        <v>6.0970000000000004</v>
      </c>
      <c r="G1337" s="2">
        <f>'Moving Avg'!F1337</f>
        <v>6.2620999999999976</v>
      </c>
      <c r="H1337" s="2">
        <f>'Moving Avg'!G1337</f>
        <v>6.718019999999993</v>
      </c>
      <c r="I1337" s="2">
        <f>'Moving Avg'!H1337</f>
        <v>7.7752649999999859</v>
      </c>
      <c r="J1337" s="6" t="str">
        <f>OBV!F1337</f>
        <v>NEUTRAL</v>
      </c>
      <c r="K1337" s="6" t="str">
        <f>OBV!G1337</f>
        <v>NEUTRAL</v>
      </c>
      <c r="L1337" s="6" t="str">
        <f>OBV!H1337</f>
        <v>NEUTRAL</v>
      </c>
    </row>
    <row r="1338" spans="1:12" ht="13.5" x14ac:dyDescent="0.25">
      <c r="A1338" s="3">
        <f>RSI!A1338</f>
        <v>43959</v>
      </c>
      <c r="B1338" s="2">
        <f>RSI!B1338</f>
        <v>5.9669999999999996</v>
      </c>
      <c r="C1338" s="2">
        <f>RSI!I1338</f>
        <v>5.2556934692609047</v>
      </c>
      <c r="D1338" s="2">
        <f>MACD!E1338</f>
        <v>5.9864272350079517E-2</v>
      </c>
      <c r="E1338" s="2">
        <f>MACD!F1338</f>
        <v>0.10456621290124996</v>
      </c>
      <c r="F1338" s="2">
        <f>'Moving Avg'!D1338</f>
        <v>6.0709999999999997</v>
      </c>
      <c r="G1338" s="2">
        <f>'Moving Avg'!F1338</f>
        <v>6.2281499999999976</v>
      </c>
      <c r="H1338" s="2">
        <f>'Moving Avg'!G1338</f>
        <v>6.6892399999999945</v>
      </c>
      <c r="I1338" s="2">
        <f>'Moving Avg'!H1338</f>
        <v>7.7591999999999874</v>
      </c>
      <c r="J1338" s="6" t="str">
        <f>OBV!F1338</f>
        <v>BEARISH</v>
      </c>
      <c r="K1338" s="6" t="str">
        <f>OBV!G1338</f>
        <v>NEUTRAL</v>
      </c>
      <c r="L1338" s="6" t="str">
        <f>OBV!H1338</f>
        <v>CONFIRMED BEARISH</v>
      </c>
    </row>
    <row r="1339" spans="1:12" ht="13.5" x14ac:dyDescent="0.25">
      <c r="A1339" s="3">
        <f>RSI!A1339</f>
        <v>43962</v>
      </c>
      <c r="B1339" s="2">
        <f>RSI!B1339</f>
        <v>5.9669999999999996</v>
      </c>
      <c r="C1339" s="2">
        <f>RSI!I1339</f>
        <v>5.2556934692609047</v>
      </c>
      <c r="D1339" s="2">
        <f>MACD!E1339</f>
        <v>4.2286248159882689E-2</v>
      </c>
      <c r="E1339" s="2">
        <f>MACD!F1339</f>
        <v>9.211021995297651E-2</v>
      </c>
      <c r="F1339" s="2">
        <f>'Moving Avg'!D1339</f>
        <v>6.0449999999999999</v>
      </c>
      <c r="G1339" s="2">
        <f>'Moving Avg'!F1339</f>
        <v>6.1941999999999977</v>
      </c>
      <c r="H1339" s="2">
        <f>'Moving Avg'!G1339</f>
        <v>6.6604599999999934</v>
      </c>
      <c r="I1339" s="2">
        <f>'Moving Avg'!H1339</f>
        <v>7.7431349999999872</v>
      </c>
      <c r="J1339" s="6" t="str">
        <f>OBV!F1339</f>
        <v>BEARISH</v>
      </c>
      <c r="K1339" s="6" t="str">
        <f>OBV!G1339</f>
        <v>NEUTRAL</v>
      </c>
      <c r="L1339" s="6" t="str">
        <f>OBV!H1339</f>
        <v>CONFIRMED BEARISH</v>
      </c>
    </row>
    <row r="1340" spans="1:12" ht="13.5" x14ac:dyDescent="0.25">
      <c r="A1340" s="3">
        <f>RSI!A1340</f>
        <v>43963</v>
      </c>
      <c r="B1340" s="2">
        <f>RSI!B1340</f>
        <v>5.9669999999999996</v>
      </c>
      <c r="C1340" s="2">
        <f>RSI!I1340</f>
        <v>5.2556934692609047</v>
      </c>
      <c r="D1340" s="2">
        <f>MACD!E1340</f>
        <v>2.9513878801068039E-2</v>
      </c>
      <c r="E1340" s="2">
        <f>MACD!F1340</f>
        <v>7.9590951722594824E-2</v>
      </c>
      <c r="F1340" s="2">
        <f>'Moving Avg'!D1340</f>
        <v>6.0190000000000001</v>
      </c>
      <c r="G1340" s="2">
        <f>'Moving Avg'!F1340</f>
        <v>6.1701999999999986</v>
      </c>
      <c r="H1340" s="2">
        <f>'Moving Avg'!G1340</f>
        <v>6.6316799999999931</v>
      </c>
      <c r="I1340" s="2">
        <f>'Moving Avg'!H1340</f>
        <v>7.7270699999999888</v>
      </c>
      <c r="J1340" s="6" t="str">
        <f>OBV!F1340</f>
        <v>BEARISH</v>
      </c>
      <c r="K1340" s="6" t="str">
        <f>OBV!G1340</f>
        <v>NEUTRAL</v>
      </c>
      <c r="L1340" s="6" t="str">
        <f>OBV!H1340</f>
        <v>CONFIRMED BEARISH</v>
      </c>
    </row>
    <row r="1341" spans="1:12" ht="13.5" x14ac:dyDescent="0.25">
      <c r="A1341" s="3">
        <f>RSI!A1341</f>
        <v>43964</v>
      </c>
      <c r="B1341" s="2">
        <f>RSI!B1341</f>
        <v>5.96</v>
      </c>
      <c r="C1341" s="2">
        <f>RSI!I1341</f>
        <v>5.1543645661882351</v>
      </c>
      <c r="D1341" s="2">
        <f>MACD!E1341</f>
        <v>2.1170696211672002E-2</v>
      </c>
      <c r="E1341" s="2">
        <f>MACD!F1341</f>
        <v>6.7906900620410257E-2</v>
      </c>
      <c r="F1341" s="2">
        <f>'Moving Avg'!D1341</f>
        <v>5.9916</v>
      </c>
      <c r="G1341" s="2">
        <f>'Moving Avg'!F1341</f>
        <v>6.1458499999999976</v>
      </c>
      <c r="H1341" s="2">
        <f>'Moving Avg'!G1341</f>
        <v>6.6042599999999938</v>
      </c>
      <c r="I1341" s="2">
        <f>'Moving Avg'!H1341</f>
        <v>7.710454999999989</v>
      </c>
      <c r="J1341" s="6" t="str">
        <f>OBV!F1341</f>
        <v>BEARISH</v>
      </c>
      <c r="K1341" s="6" t="str">
        <f>OBV!G1341</f>
        <v>STRONG</v>
      </c>
      <c r="L1341" s="6" t="str">
        <f>OBV!H1341</f>
        <v>CONFIRMED BEARISH</v>
      </c>
    </row>
    <row r="1342" spans="1:12" ht="13.5" x14ac:dyDescent="0.25">
      <c r="A1342" s="3">
        <f>RSI!A1342</f>
        <v>43965</v>
      </c>
      <c r="B1342" s="2">
        <f>RSI!B1342</f>
        <v>5.96</v>
      </c>
      <c r="C1342" s="2">
        <f>RSI!I1342</f>
        <v>5.1543645661882351</v>
      </c>
      <c r="D1342" s="2">
        <f>MACD!E1342</f>
        <v>1.5954006761726092E-2</v>
      </c>
      <c r="E1342" s="2">
        <f>MACD!F1342</f>
        <v>5.7516321848673425E-2</v>
      </c>
      <c r="F1342" s="2">
        <f>'Moving Avg'!D1342</f>
        <v>5.9641999999999999</v>
      </c>
      <c r="G1342" s="2">
        <f>'Moving Avg'!F1342</f>
        <v>6.1214999999999984</v>
      </c>
      <c r="H1342" s="2">
        <f>'Moving Avg'!G1342</f>
        <v>6.5768399999999927</v>
      </c>
      <c r="I1342" s="2">
        <f>'Moving Avg'!H1342</f>
        <v>7.6938399999999891</v>
      </c>
      <c r="J1342" s="6" t="str">
        <f>OBV!F1342</f>
        <v>BEARISH</v>
      </c>
      <c r="K1342" s="6" t="str">
        <f>OBV!G1342</f>
        <v>STRONG</v>
      </c>
      <c r="L1342" s="6" t="str">
        <f>OBV!H1342</f>
        <v>CONFIRMED BEARISH</v>
      </c>
    </row>
    <row r="1343" spans="1:12" ht="13.5" x14ac:dyDescent="0.25">
      <c r="A1343" s="3">
        <f>RSI!A1343</f>
        <v>43966</v>
      </c>
      <c r="B1343" s="2">
        <f>RSI!B1343</f>
        <v>5.96</v>
      </c>
      <c r="C1343" s="2">
        <f>RSI!I1343</f>
        <v>5.1543645661882351</v>
      </c>
      <c r="D1343" s="2">
        <f>MACD!E1343</f>
        <v>1.3246298426164316E-2</v>
      </c>
      <c r="E1343" s="2">
        <f>MACD!F1343</f>
        <v>4.866231716417161E-2</v>
      </c>
      <c r="F1343" s="2">
        <f>'Moving Avg'!D1343</f>
        <v>5.9627999999999997</v>
      </c>
      <c r="G1343" s="2">
        <f>'Moving Avg'!F1343</f>
        <v>6.0971499999999983</v>
      </c>
      <c r="H1343" s="2">
        <f>'Moving Avg'!G1343</f>
        <v>6.5494199999999942</v>
      </c>
      <c r="I1343" s="2">
        <f>'Moving Avg'!H1343</f>
        <v>7.6772249999999884</v>
      </c>
      <c r="J1343" s="6" t="str">
        <f>OBV!F1343</f>
        <v>BEARISH</v>
      </c>
      <c r="K1343" s="6" t="str">
        <f>OBV!G1343</f>
        <v>NEUTRAL</v>
      </c>
      <c r="L1343" s="6" t="str">
        <f>OBV!H1343</f>
        <v>CONFIRMED BEARISH</v>
      </c>
    </row>
    <row r="1344" spans="1:12" ht="13.5" x14ac:dyDescent="0.25">
      <c r="A1344" s="3">
        <f>RSI!A1344</f>
        <v>43969</v>
      </c>
      <c r="B1344" s="2">
        <f>RSI!B1344</f>
        <v>5.96</v>
      </c>
      <c r="C1344" s="2">
        <f>RSI!I1344</f>
        <v>5.1543645661882351</v>
      </c>
      <c r="D1344" s="2">
        <f>MACD!E1344</f>
        <v>1.2535173109971431E-2</v>
      </c>
      <c r="E1344" s="2">
        <f>MACD!F1344</f>
        <v>4.1436888353331577E-2</v>
      </c>
      <c r="F1344" s="2">
        <f>'Moving Avg'!D1344</f>
        <v>5.9614000000000003</v>
      </c>
      <c r="G1344" s="2">
        <f>'Moving Avg'!F1344</f>
        <v>6.0748499999999988</v>
      </c>
      <c r="H1344" s="2">
        <f>'Moving Avg'!G1344</f>
        <v>6.5233799999999951</v>
      </c>
      <c r="I1344" s="2">
        <f>'Moving Avg'!H1344</f>
        <v>7.6606099999999877</v>
      </c>
      <c r="J1344" s="6" t="str">
        <f>OBV!F1344</f>
        <v>BEARISH</v>
      </c>
      <c r="K1344" s="6" t="str">
        <f>OBV!G1344</f>
        <v>NEUTRAL</v>
      </c>
      <c r="L1344" s="6" t="str">
        <f>OBV!H1344</f>
        <v>CONFIRMED BEARISH</v>
      </c>
    </row>
    <row r="1345" spans="1:12" ht="13.5" x14ac:dyDescent="0.25">
      <c r="A1345" s="3">
        <f>RSI!A1345</f>
        <v>43970</v>
      </c>
      <c r="B1345" s="2">
        <f>RSI!B1345</f>
        <v>5.96</v>
      </c>
      <c r="C1345" s="2">
        <f>RSI!I1345</f>
        <v>5.1543645661882351</v>
      </c>
      <c r="D1345" s="2">
        <f>MACD!E1345</f>
        <v>1.339642623135795E-2</v>
      </c>
      <c r="E1345" s="2">
        <f>MACD!F1345</f>
        <v>3.5828795928936855E-2</v>
      </c>
      <c r="F1345" s="2">
        <f>'Moving Avg'!D1345</f>
        <v>5.96</v>
      </c>
      <c r="G1345" s="2">
        <f>'Moving Avg'!F1345</f>
        <v>6.0525499999999983</v>
      </c>
      <c r="H1345" s="2">
        <f>'Moving Avg'!G1345</f>
        <v>6.497339999999995</v>
      </c>
      <c r="I1345" s="2">
        <f>'Moving Avg'!H1345</f>
        <v>7.643994999999987</v>
      </c>
      <c r="J1345" s="6" t="str">
        <f>OBV!F1345</f>
        <v>BEARISH</v>
      </c>
      <c r="K1345" s="6" t="str">
        <f>OBV!G1345</f>
        <v>NEUTRAL</v>
      </c>
      <c r="L1345" s="6" t="str">
        <f>OBV!H1345</f>
        <v>CONFIRMED BEARISH</v>
      </c>
    </row>
    <row r="1346" spans="1:12" ht="13.5" x14ac:dyDescent="0.25">
      <c r="A1346" s="3">
        <f>RSI!A1346</f>
        <v>43971</v>
      </c>
      <c r="B1346" s="2">
        <f>RSI!B1346</f>
        <v>5.96</v>
      </c>
      <c r="C1346" s="2">
        <f>RSI!I1346</f>
        <v>5.1543645661882351</v>
      </c>
      <c r="D1346" s="2">
        <f>MACD!E1346</f>
        <v>1.5479784930663598E-2</v>
      </c>
      <c r="E1346" s="2">
        <f>MACD!F1346</f>
        <v>3.1758993729282203E-2</v>
      </c>
      <c r="F1346" s="2">
        <f>'Moving Avg'!D1346</f>
        <v>5.96</v>
      </c>
      <c r="G1346" s="2">
        <f>'Moving Avg'!F1346</f>
        <v>6.0398499999999986</v>
      </c>
      <c r="H1346" s="2">
        <f>'Moving Avg'!G1346</f>
        <v>6.4712999999999958</v>
      </c>
      <c r="I1346" s="2">
        <f>'Moving Avg'!H1346</f>
        <v>7.6273799999999854</v>
      </c>
      <c r="J1346" s="6" t="str">
        <f>OBV!F1346</f>
        <v>NEUTRAL</v>
      </c>
      <c r="K1346" s="6" t="str">
        <f>OBV!G1346</f>
        <v>NEUTRAL</v>
      </c>
      <c r="L1346" s="6" t="str">
        <f>OBV!H1346</f>
        <v>NEUTRAL</v>
      </c>
    </row>
    <row r="1347" spans="1:12" ht="13.5" x14ac:dyDescent="0.25">
      <c r="A1347" s="3">
        <f>RSI!A1347</f>
        <v>43972</v>
      </c>
      <c r="B1347" s="2">
        <f>RSI!B1347</f>
        <v>6.1390000000000002</v>
      </c>
      <c r="C1347" s="2">
        <f>RSI!I1347</f>
        <v>46.386754212325116</v>
      </c>
      <c r="D1347" s="2">
        <f>MACD!E1347</f>
        <v>5.2376325163789872E-3</v>
      </c>
      <c r="E1347" s="2">
        <f>MACD!F1347</f>
        <v>2.6454721486701561E-2</v>
      </c>
      <c r="F1347" s="2">
        <f>'Moving Avg'!D1347</f>
        <v>5.9958</v>
      </c>
      <c r="G1347" s="2">
        <f>'Moving Avg'!F1347</f>
        <v>6.0384999999999982</v>
      </c>
      <c r="H1347" s="2">
        <f>'Moving Avg'!G1347</f>
        <v>6.448839999999997</v>
      </c>
      <c r="I1347" s="2">
        <f>'Moving Avg'!H1347</f>
        <v>7.6116599999999845</v>
      </c>
      <c r="J1347" s="6" t="str">
        <f>OBV!F1347</f>
        <v>BULLISH</v>
      </c>
      <c r="K1347" s="6" t="str">
        <f>OBV!G1347</f>
        <v>NEUTRAL</v>
      </c>
      <c r="L1347" s="6" t="str">
        <f>OBV!H1347</f>
        <v>CONFIRMED BULLISH</v>
      </c>
    </row>
    <row r="1348" spans="1:12" ht="13.5" x14ac:dyDescent="0.25">
      <c r="A1348" s="3">
        <f>RSI!A1348</f>
        <v>43973</v>
      </c>
      <c r="B1348" s="2">
        <f>RSI!B1348</f>
        <v>6.3170000000000002</v>
      </c>
      <c r="C1348" s="2">
        <f>RSI!I1348</f>
        <v>63.417835126013031</v>
      </c>
      <c r="D1348" s="2">
        <f>MACD!E1348</f>
        <v>-3.6510351654542639E-2</v>
      </c>
      <c r="E1348" s="2">
        <f>MACD!F1348</f>
        <v>1.3861706858452724E-2</v>
      </c>
      <c r="F1348" s="2">
        <f>'Moving Avg'!D1348</f>
        <v>6.0671999999999997</v>
      </c>
      <c r="G1348" s="2">
        <f>'Moving Avg'!F1348</f>
        <v>6.0494999999999974</v>
      </c>
      <c r="H1348" s="2">
        <f>'Moving Avg'!G1348</f>
        <v>6.4299399999999993</v>
      </c>
      <c r="I1348" s="2">
        <f>'Moving Avg'!H1348</f>
        <v>7.5968299999999855</v>
      </c>
      <c r="J1348" s="6" t="str">
        <f>OBV!F1348</f>
        <v>BULLISH</v>
      </c>
      <c r="K1348" s="6" t="str">
        <f>OBV!G1348</f>
        <v>WEAK</v>
      </c>
      <c r="L1348" s="6" t="str">
        <f>OBV!H1348</f>
        <v>CONFIRMED BULLISH</v>
      </c>
    </row>
    <row r="1349" spans="1:12" ht="13.5" x14ac:dyDescent="0.25">
      <c r="A1349" s="3">
        <f>RSI!A1349</f>
        <v>43977</v>
      </c>
      <c r="B1349" s="2">
        <f>RSI!B1349</f>
        <v>6.5019999999999998</v>
      </c>
      <c r="C1349" s="2">
        <f>RSI!I1349</f>
        <v>73.013141613654383</v>
      </c>
      <c r="D1349" s="2">
        <f>MACD!E1349</f>
        <v>-8.6495121570170141E-2</v>
      </c>
      <c r="E1349" s="2">
        <f>MACD!F1349</f>
        <v>-6.2096588272718481E-3</v>
      </c>
      <c r="F1349" s="2">
        <f>'Moving Avg'!D1349</f>
        <v>6.1756000000000002</v>
      </c>
      <c r="G1349" s="2">
        <f>'Moving Avg'!F1349</f>
        <v>6.0697499999999982</v>
      </c>
      <c r="H1349" s="2">
        <f>'Moving Avg'!G1349</f>
        <v>6.4147399999999992</v>
      </c>
      <c r="I1349" s="2">
        <f>'Moving Avg'!H1349</f>
        <v>7.5829249999999844</v>
      </c>
      <c r="J1349" s="6" t="str">
        <f>OBV!F1349</f>
        <v>BULLISH</v>
      </c>
      <c r="K1349" s="6" t="str">
        <f>OBV!G1349</f>
        <v>WEAK</v>
      </c>
      <c r="L1349" s="6" t="str">
        <f>OBV!H1349</f>
        <v>CONFIRMED BULLISH</v>
      </c>
    </row>
    <row r="1350" spans="1:12" ht="13.5" x14ac:dyDescent="0.25">
      <c r="A1350" s="3">
        <f>RSI!A1350</f>
        <v>43978</v>
      </c>
      <c r="B1350" s="2">
        <f>RSI!B1350</f>
        <v>6.6929999999999996</v>
      </c>
      <c r="C1350" s="2">
        <f>RSI!I1350</f>
        <v>79.106394046168234</v>
      </c>
      <c r="D1350" s="2">
        <f>MACD!E1350</f>
        <v>-0.14491629319557475</v>
      </c>
      <c r="E1350" s="2">
        <f>MACD!F1350</f>
        <v>-3.3950985700932433E-2</v>
      </c>
      <c r="F1350" s="2">
        <f>'Moving Avg'!D1350</f>
        <v>6.3221999999999996</v>
      </c>
      <c r="G1350" s="2">
        <f>'Moving Avg'!F1350</f>
        <v>6.099549999999998</v>
      </c>
      <c r="H1350" s="2">
        <f>'Moving Avg'!G1350</f>
        <v>6.4033600000000002</v>
      </c>
      <c r="I1350" s="2">
        <f>'Moving Avg'!H1350</f>
        <v>7.5699749999999835</v>
      </c>
      <c r="J1350" s="6" t="str">
        <f>OBV!F1350</f>
        <v>BULLISH</v>
      </c>
      <c r="K1350" s="6" t="str">
        <f>OBV!G1350</f>
        <v>WEAK</v>
      </c>
      <c r="L1350" s="6" t="str">
        <f>OBV!H1350</f>
        <v>CONFIRMED BULLISH</v>
      </c>
    </row>
    <row r="1351" spans="1:12" ht="13.5" x14ac:dyDescent="0.25">
      <c r="A1351" s="3">
        <f>RSI!A1351</f>
        <v>43979</v>
      </c>
      <c r="B1351" s="2">
        <f>RSI!B1351</f>
        <v>6.8920000000000003</v>
      </c>
      <c r="C1351" s="2">
        <f>RSI!I1351</f>
        <v>83.329638734846583</v>
      </c>
      <c r="D1351" s="2">
        <f>MACD!E1351</f>
        <v>-0.21312756676880618</v>
      </c>
      <c r="E1351" s="2">
        <f>MACD!F1351</f>
        <v>-6.9786301914507187E-2</v>
      </c>
      <c r="F1351" s="2">
        <f>'Moving Avg'!D1351</f>
        <v>6.5085999999999995</v>
      </c>
      <c r="G1351" s="2">
        <f>'Moving Avg'!F1351</f>
        <v>6.1392999999999969</v>
      </c>
      <c r="H1351" s="2">
        <f>'Moving Avg'!G1351</f>
        <v>6.3959600000000014</v>
      </c>
      <c r="I1351" s="2">
        <f>'Moving Avg'!H1351</f>
        <v>7.5580199999999857</v>
      </c>
      <c r="J1351" s="6" t="str">
        <f>OBV!F1351</f>
        <v>BULLISH</v>
      </c>
      <c r="K1351" s="6" t="str">
        <f>OBV!G1351</f>
        <v>WEAK</v>
      </c>
      <c r="L1351" s="6" t="str">
        <f>OBV!H1351</f>
        <v>CONFIRMED BULLISH</v>
      </c>
    </row>
    <row r="1352" spans="1:12" ht="13.5" x14ac:dyDescent="0.25">
      <c r="A1352" s="3">
        <f>RSI!A1352</f>
        <v>43980</v>
      </c>
      <c r="B1352" s="2">
        <f>RSI!B1352</f>
        <v>7.0979999999999999</v>
      </c>
      <c r="C1352" s="2">
        <f>RSI!I1352</f>
        <v>86.395279693272514</v>
      </c>
      <c r="D1352" s="2">
        <f>MACD!E1352</f>
        <v>-0.29002098547411492</v>
      </c>
      <c r="E1352" s="2">
        <f>MACD!F1352</f>
        <v>-0.11383323862642875</v>
      </c>
      <c r="F1352" s="2">
        <f>'Moving Avg'!D1352</f>
        <v>6.7004000000000001</v>
      </c>
      <c r="G1352" s="2">
        <f>'Moving Avg'!F1352</f>
        <v>6.1893499999999984</v>
      </c>
      <c r="H1352" s="2">
        <f>'Moving Avg'!G1352</f>
        <v>6.3926800000000013</v>
      </c>
      <c r="I1352" s="2">
        <f>'Moving Avg'!H1352</f>
        <v>7.5470949999999846</v>
      </c>
      <c r="J1352" s="6" t="str">
        <f>OBV!F1352</f>
        <v>BULLISH</v>
      </c>
      <c r="K1352" s="6" t="str">
        <f>OBV!G1352</f>
        <v>WEAK</v>
      </c>
      <c r="L1352" s="6" t="str">
        <f>OBV!H1352</f>
        <v>CONFIRMED BULLISH</v>
      </c>
    </row>
    <row r="1353" spans="1:12" ht="13.5" x14ac:dyDescent="0.25">
      <c r="A1353" s="3">
        <f>RSI!A1353</f>
        <v>43983</v>
      </c>
      <c r="B1353" s="2">
        <f>RSI!B1353</f>
        <v>7.31</v>
      </c>
      <c r="C1353" s="2">
        <f>RSI!I1353</f>
        <v>88.698633096733445</v>
      </c>
      <c r="D1353" s="2">
        <f>MACD!E1353</f>
        <v>-0.37563239915520619</v>
      </c>
      <c r="E1353" s="2">
        <f>MACD!F1353</f>
        <v>-0.16619307073218426</v>
      </c>
      <c r="F1353" s="2">
        <f>'Moving Avg'!D1353</f>
        <v>6.8989999999999991</v>
      </c>
      <c r="G1353" s="2">
        <f>'Moving Avg'!F1353</f>
        <v>6.2499999999999991</v>
      </c>
      <c r="H1353" s="2">
        <f>'Moving Avg'!G1353</f>
        <v>6.3978800000000025</v>
      </c>
      <c r="I1353" s="2">
        <f>'Moving Avg'!H1353</f>
        <v>7.5381199999999851</v>
      </c>
      <c r="J1353" s="6" t="str">
        <f>OBV!F1353</f>
        <v>BULLISH</v>
      </c>
      <c r="K1353" s="6" t="str">
        <f>OBV!G1353</f>
        <v>WEAK</v>
      </c>
      <c r="L1353" s="6" t="str">
        <f>OBV!H1353</f>
        <v>CONFIRMED BULLISH</v>
      </c>
    </row>
    <row r="1354" spans="1:12" ht="13.5" x14ac:dyDescent="0.25">
      <c r="A1354" s="3">
        <f>RSI!A1354</f>
        <v>43984</v>
      </c>
      <c r="B1354" s="2">
        <f>RSI!B1354</f>
        <v>7.399</v>
      </c>
      <c r="C1354" s="2">
        <f>RSI!I1354</f>
        <v>89.502176009886071</v>
      </c>
      <c r="D1354" s="2">
        <f>MACD!E1354</f>
        <v>-0.46040336543919302</v>
      </c>
      <c r="E1354" s="2">
        <f>MACD!F1354</f>
        <v>-0.22503512967358602</v>
      </c>
      <c r="F1354" s="2">
        <f>'Moving Avg'!D1354</f>
        <v>7.0783999999999994</v>
      </c>
      <c r="G1354" s="2">
        <f>'Moving Avg'!F1354</f>
        <v>6.3150999999999993</v>
      </c>
      <c r="H1354" s="2">
        <f>'Moving Avg'!G1354</f>
        <v>6.4089800000000032</v>
      </c>
      <c r="I1354" s="2">
        <f>'Moving Avg'!H1354</f>
        <v>7.5288699999999862</v>
      </c>
      <c r="J1354" s="6" t="str">
        <f>OBV!F1354</f>
        <v>BULLISH</v>
      </c>
      <c r="K1354" s="6" t="str">
        <f>OBV!G1354</f>
        <v>WEAK</v>
      </c>
      <c r="L1354" s="6" t="str">
        <f>OBV!H1354</f>
        <v>CONFIRMED BULLISH</v>
      </c>
    </row>
    <row r="1355" spans="1:12" ht="13.5" x14ac:dyDescent="0.25">
      <c r="A1355" s="3">
        <f>RSI!A1355</f>
        <v>43985</v>
      </c>
      <c r="B1355" s="2">
        <f>RSI!B1355</f>
        <v>7.6180000000000003</v>
      </c>
      <c r="C1355" s="2">
        <f>RSI!I1355</f>
        <v>91.16653815527971</v>
      </c>
      <c r="D1355" s="2">
        <f>MACD!E1355</f>
        <v>-0.55419368528631452</v>
      </c>
      <c r="E1355" s="2">
        <f>MACD!F1355</f>
        <v>-0.29086684079613173</v>
      </c>
      <c r="F1355" s="2">
        <f>'Moving Avg'!D1355</f>
        <v>7.2633999999999999</v>
      </c>
      <c r="G1355" s="2">
        <f>'Moving Avg'!F1355</f>
        <v>6.3911499999999997</v>
      </c>
      <c r="H1355" s="2">
        <f>'Moving Avg'!G1355</f>
        <v>6.4284200000000036</v>
      </c>
      <c r="I1355" s="2">
        <f>'Moving Avg'!H1355</f>
        <v>7.5193449999999862</v>
      </c>
      <c r="J1355" s="6" t="str">
        <f>OBV!F1355</f>
        <v>BULLISH</v>
      </c>
      <c r="K1355" s="6" t="str">
        <f>OBV!G1355</f>
        <v>WEAK</v>
      </c>
      <c r="L1355" s="6" t="str">
        <f>OBV!H1355</f>
        <v>CONFIRMED BULLISH</v>
      </c>
    </row>
    <row r="1356" spans="1:12" ht="13.5" x14ac:dyDescent="0.25">
      <c r="A1356" s="3">
        <f>RSI!A1356</f>
        <v>43986</v>
      </c>
      <c r="B1356" s="2">
        <f>RSI!B1356</f>
        <v>7.8380000000000001</v>
      </c>
      <c r="C1356" s="2">
        <f>RSI!I1356</f>
        <v>92.459820824900234</v>
      </c>
      <c r="D1356" s="2">
        <f>MACD!E1356</f>
        <v>-0.65655141524874416</v>
      </c>
      <c r="E1356" s="2">
        <f>MACD!F1356</f>
        <v>-0.36400375568665422</v>
      </c>
      <c r="F1356" s="2">
        <f>'Moving Avg'!D1356</f>
        <v>7.4525999999999994</v>
      </c>
      <c r="G1356" s="2">
        <f>'Moving Avg'!F1356</f>
        <v>6.4781999999999993</v>
      </c>
      <c r="H1356" s="2">
        <f>'Moving Avg'!G1356</f>
        <v>6.448300000000005</v>
      </c>
      <c r="I1356" s="2">
        <f>'Moving Avg'!H1356</f>
        <v>7.5109199999999863</v>
      </c>
      <c r="J1356" s="6" t="str">
        <f>OBV!F1356</f>
        <v>BULLISH</v>
      </c>
      <c r="K1356" s="6" t="str">
        <f>OBV!G1356</f>
        <v>WEAK</v>
      </c>
      <c r="L1356" s="6" t="str">
        <f>OBV!H1356</f>
        <v>CONFIRMED BULLISH</v>
      </c>
    </row>
    <row r="1357" spans="1:12" ht="13.5" x14ac:dyDescent="0.25">
      <c r="A1357" s="3">
        <f>RSI!A1357</f>
        <v>43987</v>
      </c>
      <c r="B1357" s="2">
        <f>RSI!B1357</f>
        <v>7.8380000000000001</v>
      </c>
      <c r="C1357" s="2">
        <f>RSI!I1357</f>
        <v>92.459820824900234</v>
      </c>
      <c r="D1357" s="2">
        <f>MACD!E1357</f>
        <v>-0.72312739837886841</v>
      </c>
      <c r="E1357" s="2">
        <f>MACD!F1357</f>
        <v>-0.43582848422509712</v>
      </c>
      <c r="F1357" s="2">
        <f>'Moving Avg'!D1357</f>
        <v>7.6006</v>
      </c>
      <c r="G1357" s="2">
        <f>'Moving Avg'!F1357</f>
        <v>6.5652499999999989</v>
      </c>
      <c r="H1357" s="2">
        <f>'Moving Avg'!G1357</f>
        <v>6.4681800000000047</v>
      </c>
      <c r="I1357" s="2">
        <f>'Moving Avg'!H1357</f>
        <v>7.503864999999986</v>
      </c>
      <c r="J1357" s="6" t="str">
        <f>OBV!F1357</f>
        <v>BULLISH</v>
      </c>
      <c r="K1357" s="6" t="str">
        <f>OBV!G1357</f>
        <v>WEAK</v>
      </c>
      <c r="L1357" s="6" t="str">
        <f>OBV!H1357</f>
        <v>CONFIRMED BULLISH</v>
      </c>
    </row>
    <row r="1358" spans="1:12" ht="13.5" x14ac:dyDescent="0.25">
      <c r="A1358" s="3">
        <f>RSI!A1358</f>
        <v>43990</v>
      </c>
      <c r="B1358" s="2">
        <f>RSI!B1358</f>
        <v>8.0640000000000001</v>
      </c>
      <c r="C1358" s="2">
        <f>RSI!I1358</f>
        <v>93.57970394890306</v>
      </c>
      <c r="D1358" s="2">
        <f>MACD!E1358</f>
        <v>-0.77576524956766768</v>
      </c>
      <c r="E1358" s="2">
        <f>MACD!F1358</f>
        <v>-0.50381583729361124</v>
      </c>
      <c r="F1358" s="2">
        <f>'Moving Avg'!D1358</f>
        <v>7.7514000000000012</v>
      </c>
      <c r="G1358" s="2">
        <f>'Moving Avg'!F1358</f>
        <v>6.6700999999999997</v>
      </c>
      <c r="H1358" s="2">
        <f>'Moving Avg'!G1358</f>
        <v>6.4925800000000047</v>
      </c>
      <c r="I1358" s="2">
        <f>'Moving Avg'!H1358</f>
        <v>7.4975999999999861</v>
      </c>
      <c r="J1358" s="6" t="str">
        <f>OBV!F1358</f>
        <v>BULLISH</v>
      </c>
      <c r="K1358" s="6" t="str">
        <f>OBV!G1358</f>
        <v>WEAK</v>
      </c>
      <c r="L1358" s="6" t="str">
        <f>OBV!H1358</f>
        <v>CONFIRMED BULLISH</v>
      </c>
    </row>
    <row r="1359" spans="1:12" ht="13.5" x14ac:dyDescent="0.25">
      <c r="A1359" s="3">
        <f>RSI!A1359</f>
        <v>43991</v>
      </c>
      <c r="B1359" s="2">
        <f>RSI!B1359</f>
        <v>8.0640000000000001</v>
      </c>
      <c r="C1359" s="2">
        <f>RSI!I1359</f>
        <v>93.57970394890306</v>
      </c>
      <c r="D1359" s="2">
        <f>MACD!E1359</f>
        <v>-0.79961239509088511</v>
      </c>
      <c r="E1359" s="2">
        <f>MACD!F1359</f>
        <v>-0.5629751488530661</v>
      </c>
      <c r="F1359" s="2">
        <f>'Moving Avg'!D1359</f>
        <v>7.8843999999999994</v>
      </c>
      <c r="G1359" s="2">
        <f>'Moving Avg'!F1359</f>
        <v>6.7749499999999996</v>
      </c>
      <c r="H1359" s="2">
        <f>'Moving Avg'!G1359</f>
        <v>6.5195800000000057</v>
      </c>
      <c r="I1359" s="2">
        <f>'Moving Avg'!H1359</f>
        <v>7.491334999999987</v>
      </c>
      <c r="J1359" s="6" t="str">
        <f>OBV!F1359</f>
        <v>BULLISH</v>
      </c>
      <c r="K1359" s="6" t="str">
        <f>OBV!G1359</f>
        <v>WEAK</v>
      </c>
      <c r="L1359" s="6" t="str">
        <f>OBV!H1359</f>
        <v>CONFIRMED BULLISH</v>
      </c>
    </row>
    <row r="1360" spans="1:12" ht="13.5" x14ac:dyDescent="0.25">
      <c r="A1360" s="3">
        <f>RSI!A1360</f>
        <v>43992</v>
      </c>
      <c r="B1360" s="2">
        <f>RSI!B1360</f>
        <v>8.0640000000000001</v>
      </c>
      <c r="C1360" s="2">
        <f>RSI!I1360</f>
        <v>93.57970394890306</v>
      </c>
      <c r="D1360" s="2">
        <f>MACD!E1360</f>
        <v>-0.79759961856245454</v>
      </c>
      <c r="E1360" s="2">
        <f>MACD!F1360</f>
        <v>-0.60990004279494381</v>
      </c>
      <c r="F1360" s="2">
        <f>'Moving Avg'!D1360</f>
        <v>7.9736000000000002</v>
      </c>
      <c r="G1360" s="2">
        <f>'Moving Avg'!F1360</f>
        <v>6.8797999999999986</v>
      </c>
      <c r="H1360" s="2">
        <f>'Moving Avg'!G1360</f>
        <v>6.5465800000000067</v>
      </c>
      <c r="I1360" s="2">
        <f>'Moving Avg'!H1360</f>
        <v>7.485069999999987</v>
      </c>
      <c r="J1360" s="6" t="str">
        <f>OBV!F1360</f>
        <v>BULLISH</v>
      </c>
      <c r="K1360" s="6" t="str">
        <f>OBV!G1360</f>
        <v>WEAK</v>
      </c>
      <c r="L1360" s="6" t="str">
        <f>OBV!H1360</f>
        <v>CONFIRMED BULLISH</v>
      </c>
    </row>
    <row r="1361" spans="1:12" ht="13.5" x14ac:dyDescent="0.25">
      <c r="A1361" s="3">
        <f>RSI!A1361</f>
        <v>43993</v>
      </c>
      <c r="B1361" s="2">
        <f>RSI!B1361</f>
        <v>8.0640000000000001</v>
      </c>
      <c r="C1361" s="2">
        <f>RSI!I1361</f>
        <v>93.57970394890306</v>
      </c>
      <c r="D1361" s="2">
        <f>MACD!E1361</f>
        <v>-0.7719417495608365</v>
      </c>
      <c r="E1361" s="2">
        <f>MACD!F1361</f>
        <v>-0.64230838414812241</v>
      </c>
      <c r="F1361" s="2">
        <f>'Moving Avg'!D1361</f>
        <v>8.0188000000000006</v>
      </c>
      <c r="G1361" s="2">
        <f>'Moving Avg'!F1361</f>
        <v>6.9849999999999977</v>
      </c>
      <c r="H1361" s="2">
        <f>'Moving Avg'!G1361</f>
        <v>6.573580000000006</v>
      </c>
      <c r="I1361" s="2">
        <f>'Moving Avg'!H1361</f>
        <v>7.478804999999987</v>
      </c>
      <c r="J1361" s="6" t="str">
        <f>OBV!F1361</f>
        <v>BULLISH</v>
      </c>
      <c r="K1361" s="6" t="str">
        <f>OBV!G1361</f>
        <v>NEUTRAL</v>
      </c>
      <c r="L1361" s="6" t="str">
        <f>OBV!H1361</f>
        <v>CONFIRMED BULLISH</v>
      </c>
    </row>
    <row r="1362" spans="1:12" ht="13.5" x14ac:dyDescent="0.25">
      <c r="A1362" s="3">
        <f>RSI!A1362</f>
        <v>43994</v>
      </c>
      <c r="B1362" s="2">
        <f>RSI!B1362</f>
        <v>7.8239999999999998</v>
      </c>
      <c r="C1362" s="2">
        <f>RSI!I1362</f>
        <v>77.201747837432436</v>
      </c>
      <c r="D1362" s="2">
        <f>MACD!E1362</f>
        <v>-0.70692841345346302</v>
      </c>
      <c r="E1362" s="2">
        <f>MACD!F1362</f>
        <v>-0.65523239000919054</v>
      </c>
      <c r="F1362" s="2">
        <f>'Moving Avg'!D1362</f>
        <v>8.016</v>
      </c>
      <c r="G1362" s="2">
        <f>'Moving Avg'!F1362</f>
        <v>7.078199999999998</v>
      </c>
      <c r="H1362" s="2">
        <f>'Moving Avg'!G1362</f>
        <v>6.5971400000000049</v>
      </c>
      <c r="I1362" s="2">
        <f>'Moving Avg'!H1362</f>
        <v>7.471339999999989</v>
      </c>
      <c r="J1362" s="6" t="str">
        <f>OBV!F1362</f>
        <v>BULLISH</v>
      </c>
      <c r="K1362" s="6" t="str">
        <f>OBV!G1362</f>
        <v>NEUTRAL</v>
      </c>
      <c r="L1362" s="6" t="str">
        <f>OBV!H1362</f>
        <v>BULLISH DIVERGENCE</v>
      </c>
    </row>
    <row r="1363" spans="1:12" ht="13.5" x14ac:dyDescent="0.25">
      <c r="A1363" s="3">
        <f>RSI!A1363</f>
        <v>43997</v>
      </c>
      <c r="B1363" s="2">
        <f>RSI!B1363</f>
        <v>7.742</v>
      </c>
      <c r="C1363" s="2">
        <f>RSI!I1363</f>
        <v>72.530973992590589</v>
      </c>
      <c r="D1363" s="2">
        <f>MACD!E1363</f>
        <v>-0.61751992033852954</v>
      </c>
      <c r="E1363" s="2">
        <f>MACD!F1363</f>
        <v>-0.64768989607505834</v>
      </c>
      <c r="F1363" s="2">
        <f>'Moving Avg'!D1363</f>
        <v>7.9515999999999991</v>
      </c>
      <c r="G1363" s="2">
        <f>'Moving Avg'!F1363</f>
        <v>7.1672999999999991</v>
      </c>
      <c r="H1363" s="2">
        <f>'Moving Avg'!G1363</f>
        <v>6.6190600000000055</v>
      </c>
      <c r="I1363" s="2">
        <f>'Moving Avg'!H1363</f>
        <v>7.4661699999999893</v>
      </c>
      <c r="J1363" s="6" t="str">
        <f>OBV!F1363</f>
        <v>BEARISH</v>
      </c>
      <c r="K1363" s="6" t="str">
        <f>OBV!G1363</f>
        <v>STRONG</v>
      </c>
      <c r="L1363" s="6" t="str">
        <f>OBV!H1363</f>
        <v>CONFIRMED BEARISH</v>
      </c>
    </row>
    <row r="1364" spans="1:12" ht="13.5" x14ac:dyDescent="0.25">
      <c r="A1364" s="3">
        <f>RSI!A1364</f>
        <v>43998</v>
      </c>
      <c r="B1364" s="2">
        <f>RSI!B1364</f>
        <v>7.742</v>
      </c>
      <c r="C1364" s="2">
        <f>RSI!I1364</f>
        <v>72.530973992590603</v>
      </c>
      <c r="D1364" s="2">
        <f>MACD!E1364</f>
        <v>-0.53166403632724446</v>
      </c>
      <c r="E1364" s="2">
        <f>MACD!F1364</f>
        <v>-0.6244847241254956</v>
      </c>
      <c r="F1364" s="2">
        <f>'Moving Avg'!D1364</f>
        <v>7.8872</v>
      </c>
      <c r="G1364" s="2">
        <f>'Moving Avg'!F1364</f>
        <v>7.2563999999999975</v>
      </c>
      <c r="H1364" s="2">
        <f>'Moving Avg'!G1364</f>
        <v>6.6409800000000061</v>
      </c>
      <c r="I1364" s="2">
        <f>'Moving Avg'!H1364</f>
        <v>7.4609999999999888</v>
      </c>
      <c r="J1364" s="6" t="str">
        <f>OBV!F1364</f>
        <v>BEARISH</v>
      </c>
      <c r="K1364" s="6" t="str">
        <f>OBV!G1364</f>
        <v>STRONG</v>
      </c>
      <c r="L1364" s="6" t="str">
        <f>OBV!H1364</f>
        <v>CONFIRMED BEARISH</v>
      </c>
    </row>
    <row r="1365" spans="1:12" ht="13.5" x14ac:dyDescent="0.25">
      <c r="A1365" s="3">
        <f>RSI!A1365</f>
        <v>43999</v>
      </c>
      <c r="B1365" s="2">
        <f>RSI!B1365</f>
        <v>7.742</v>
      </c>
      <c r="C1365" s="2">
        <f>RSI!I1365</f>
        <v>72.530973992590603</v>
      </c>
      <c r="D1365" s="2">
        <f>MACD!E1365</f>
        <v>-0.42855570513518693</v>
      </c>
      <c r="E1365" s="2">
        <f>MACD!F1365</f>
        <v>-0.58529892032743391</v>
      </c>
      <c r="F1365" s="2">
        <f>'Moving Avg'!D1365</f>
        <v>7.8227999999999991</v>
      </c>
      <c r="G1365" s="2">
        <f>'Moving Avg'!F1365</f>
        <v>7.3454999999999968</v>
      </c>
      <c r="H1365" s="2">
        <f>'Moving Avg'!G1365</f>
        <v>6.6629000000000049</v>
      </c>
      <c r="I1365" s="2">
        <f>'Moving Avg'!H1365</f>
        <v>7.4555899999999893</v>
      </c>
      <c r="J1365" s="6" t="str">
        <f>OBV!F1365</f>
        <v>BEARISH</v>
      </c>
      <c r="K1365" s="6" t="str">
        <f>OBV!G1365</f>
        <v>STRONG</v>
      </c>
      <c r="L1365" s="6" t="str">
        <f>OBV!H1365</f>
        <v>CONFIRMED BEARISH</v>
      </c>
    </row>
    <row r="1366" spans="1:12" ht="13.5" x14ac:dyDescent="0.25">
      <c r="A1366" s="3">
        <f>RSI!A1366</f>
        <v>44000</v>
      </c>
      <c r="B1366" s="2">
        <f>RSI!B1366</f>
        <v>7.516</v>
      </c>
      <c r="C1366" s="2">
        <f>RSI!I1366</f>
        <v>60.029170080231772</v>
      </c>
      <c r="D1366" s="2">
        <f>MACD!E1366</f>
        <v>-0.29371520969827358</v>
      </c>
      <c r="E1366" s="2">
        <f>MACD!F1366</f>
        <v>-0.52698217820160187</v>
      </c>
      <c r="F1366" s="2">
        <f>'Moving Avg'!D1366</f>
        <v>7.7132000000000005</v>
      </c>
      <c r="G1366" s="2">
        <f>'Moving Avg'!F1366</f>
        <v>7.4232999999999976</v>
      </c>
      <c r="H1366" s="2">
        <f>'Moving Avg'!G1366</f>
        <v>6.6803000000000052</v>
      </c>
      <c r="I1366" s="2">
        <f>'Moving Avg'!H1366</f>
        <v>7.4490499999999891</v>
      </c>
      <c r="J1366" s="6" t="str">
        <f>OBV!F1366</f>
        <v>BEARISH</v>
      </c>
      <c r="K1366" s="6" t="str">
        <f>OBV!G1366</f>
        <v>STRONG</v>
      </c>
      <c r="L1366" s="6" t="str">
        <f>OBV!H1366</f>
        <v>CONFIRMED BEARISH</v>
      </c>
    </row>
    <row r="1367" spans="1:12" ht="13.5" x14ac:dyDescent="0.25">
      <c r="A1367" s="3">
        <f>RSI!A1367</f>
        <v>44001</v>
      </c>
      <c r="B1367" s="2">
        <f>RSI!B1367</f>
        <v>7.5090000000000003</v>
      </c>
      <c r="C1367" s="2">
        <f>RSI!I1367</f>
        <v>59.686010593764607</v>
      </c>
      <c r="D1367" s="2">
        <f>MACD!E1367</f>
        <v>-0.18053573082663732</v>
      </c>
      <c r="E1367" s="2">
        <f>MACD!F1367</f>
        <v>-0.45769288872660896</v>
      </c>
      <c r="F1367" s="2">
        <f>'Moving Avg'!D1367</f>
        <v>7.6501999999999999</v>
      </c>
      <c r="G1367" s="2">
        <f>'Moving Avg'!F1367</f>
        <v>7.4918000000000005</v>
      </c>
      <c r="H1367" s="2">
        <f>'Moving Avg'!G1367</f>
        <v>6.6975600000000055</v>
      </c>
      <c r="I1367" s="2">
        <f>'Moving Avg'!H1367</f>
        <v>7.4424749999999902</v>
      </c>
      <c r="J1367" s="6" t="str">
        <f>OBV!F1367</f>
        <v>BEARISH</v>
      </c>
      <c r="K1367" s="6" t="str">
        <f>OBV!G1367</f>
        <v>STRONG</v>
      </c>
      <c r="L1367" s="6" t="str">
        <f>OBV!H1367</f>
        <v>CONFIRMED BEARISH</v>
      </c>
    </row>
    <row r="1368" spans="1:12" ht="13.5" x14ac:dyDescent="0.25">
      <c r="A1368" s="3">
        <f>RSI!A1368</f>
        <v>44004</v>
      </c>
      <c r="B1368" s="2">
        <f>RSI!B1368</f>
        <v>7.29</v>
      </c>
      <c r="C1368" s="2">
        <f>RSI!I1368</f>
        <v>50.046813521456734</v>
      </c>
      <c r="D1368" s="2">
        <f>MACD!E1368</f>
        <v>-3.5064221957672892E-2</v>
      </c>
      <c r="E1368" s="2">
        <f>MACD!F1368</f>
        <v>-0.3731671553728218</v>
      </c>
      <c r="F1368" s="2">
        <f>'Moving Avg'!D1368</f>
        <v>7.5598000000000001</v>
      </c>
      <c r="G1368" s="2">
        <f>'Moving Avg'!F1368</f>
        <v>7.5404499999999999</v>
      </c>
      <c r="H1368" s="2">
        <f>'Moving Avg'!G1368</f>
        <v>6.7104400000000046</v>
      </c>
      <c r="I1368" s="2">
        <f>'Moving Avg'!H1368</f>
        <v>7.4337399999999896</v>
      </c>
      <c r="J1368" s="6" t="str">
        <f>OBV!F1368</f>
        <v>BEARISH</v>
      </c>
      <c r="K1368" s="6" t="str">
        <f>OBV!G1368</f>
        <v>STRONG</v>
      </c>
      <c r="L1368" s="6" t="str">
        <f>OBV!H1368</f>
        <v>CONFIRMED BEARISH</v>
      </c>
    </row>
    <row r="1369" spans="1:12" ht="13.5" x14ac:dyDescent="0.25">
      <c r="A1369" s="3">
        <f>RSI!A1369</f>
        <v>44005</v>
      </c>
      <c r="B1369" s="2">
        <f>RSI!B1369</f>
        <v>7.2830000000000004</v>
      </c>
      <c r="C1369" s="2">
        <f>RSI!I1369</f>
        <v>49.770134816957686</v>
      </c>
      <c r="D1369" s="2">
        <f>MACD!E1369</f>
        <v>8.8647806038896881E-2</v>
      </c>
      <c r="E1369" s="2">
        <f>MACD!F1369</f>
        <v>-0.28080416309047812</v>
      </c>
      <c r="F1369" s="2">
        <f>'Moving Avg'!D1369</f>
        <v>7.4679999999999991</v>
      </c>
      <c r="G1369" s="2">
        <f>'Moving Avg'!F1369</f>
        <v>7.5794999999999986</v>
      </c>
      <c r="H1369" s="2">
        <f>'Moving Avg'!G1369</f>
        <v>6.7231800000000046</v>
      </c>
      <c r="I1369" s="2">
        <f>'Moving Avg'!H1369</f>
        <v>7.4249699999999903</v>
      </c>
      <c r="J1369" s="6" t="str">
        <f>OBV!F1369</f>
        <v>BEARISH</v>
      </c>
      <c r="K1369" s="6" t="str">
        <f>OBV!G1369</f>
        <v>STRONG</v>
      </c>
      <c r="L1369" s="6" t="str">
        <f>OBV!H1369</f>
        <v>CONFIRMED BEARISH</v>
      </c>
    </row>
    <row r="1370" spans="1:12" ht="13.5" x14ac:dyDescent="0.25">
      <c r="A1370" s="3">
        <f>RSI!A1370</f>
        <v>44006</v>
      </c>
      <c r="B1370" s="2">
        <f>RSI!B1370</f>
        <v>7.2830000000000004</v>
      </c>
      <c r="C1370" s="2">
        <f>RSI!I1370</f>
        <v>49.770134816957686</v>
      </c>
      <c r="D1370" s="2">
        <f>MACD!E1370</f>
        <v>0.19346323759132122</v>
      </c>
      <c r="E1370" s="2">
        <f>MACD!F1370</f>
        <v>-0.18595068295411826</v>
      </c>
      <c r="F1370" s="2">
        <f>'Moving Avg'!D1370</f>
        <v>7.3761999999999999</v>
      </c>
      <c r="G1370" s="2">
        <f>'Moving Avg'!F1370</f>
        <v>7.6089999999999991</v>
      </c>
      <c r="H1370" s="2">
        <f>'Moving Avg'!G1370</f>
        <v>6.7399000000000049</v>
      </c>
      <c r="I1370" s="2">
        <f>'Moving Avg'!H1370</f>
        <v>7.4161999999999901</v>
      </c>
      <c r="J1370" s="6" t="str">
        <f>OBV!F1370</f>
        <v>BEARISH</v>
      </c>
      <c r="K1370" s="6" t="str">
        <f>OBV!G1370</f>
        <v>STRONG</v>
      </c>
      <c r="L1370" s="6" t="str">
        <f>OBV!H1370</f>
        <v>CONFIRMED BEARISH</v>
      </c>
    </row>
    <row r="1371" spans="1:12" ht="13.5" x14ac:dyDescent="0.25">
      <c r="A1371" s="3">
        <f>RSI!A1371</f>
        <v>44007</v>
      </c>
      <c r="B1371" s="2">
        <f>RSI!B1371</f>
        <v>7.6050000000000004</v>
      </c>
      <c r="C1371" s="2">
        <f>RSI!I1371</f>
        <v>61.210516165843238</v>
      </c>
      <c r="D1371" s="2">
        <f>MACD!E1371</f>
        <v>0.25842731373534278</v>
      </c>
      <c r="E1371" s="2">
        <f>MACD!F1371</f>
        <v>-9.7075083616226049E-2</v>
      </c>
      <c r="F1371" s="2">
        <f>'Moving Avg'!D1371</f>
        <v>7.3940000000000001</v>
      </c>
      <c r="G1371" s="2">
        <f>'Moving Avg'!F1371</f>
        <v>7.6446499999999986</v>
      </c>
      <c r="H1371" s="2">
        <f>'Moving Avg'!G1371</f>
        <v>6.7630600000000038</v>
      </c>
      <c r="I1371" s="2">
        <f>'Moving Avg'!H1371</f>
        <v>7.4100699999999895</v>
      </c>
      <c r="J1371" s="6" t="str">
        <f>OBV!F1371</f>
        <v>BEARISH</v>
      </c>
      <c r="K1371" s="6" t="str">
        <f>OBV!G1371</f>
        <v>STRONG</v>
      </c>
      <c r="L1371" s="6" t="str">
        <f>OBV!H1371</f>
        <v>BEARISH DIVERGENCE</v>
      </c>
    </row>
    <row r="1372" spans="1:12" ht="13.5" x14ac:dyDescent="0.25">
      <c r="A1372" s="3">
        <f>RSI!A1372</f>
        <v>44008</v>
      </c>
      <c r="B1372" s="2">
        <f>RSI!B1372</f>
        <v>7.6050000000000004</v>
      </c>
      <c r="C1372" s="2">
        <f>RSI!I1372</f>
        <v>61.210516165843238</v>
      </c>
      <c r="D1372" s="2">
        <f>MACD!E1372</f>
        <v>0.27468774588538292</v>
      </c>
      <c r="E1372" s="2">
        <f>MACD!F1372</f>
        <v>-2.2722517715904257E-2</v>
      </c>
      <c r="F1372" s="2">
        <f>'Moving Avg'!D1372</f>
        <v>7.4132000000000007</v>
      </c>
      <c r="G1372" s="2">
        <f>'Moving Avg'!F1372</f>
        <v>7.669999999999999</v>
      </c>
      <c r="H1372" s="2">
        <f>'Moving Avg'!G1372</f>
        <v>6.7862200000000037</v>
      </c>
      <c r="I1372" s="2">
        <f>'Moving Avg'!H1372</f>
        <v>7.4039399999999898</v>
      </c>
      <c r="J1372" s="6" t="str">
        <f>OBV!F1372</f>
        <v>BEARISH</v>
      </c>
      <c r="K1372" s="6" t="str">
        <f>OBV!G1372</f>
        <v>NEUTRAL</v>
      </c>
      <c r="L1372" s="6" t="str">
        <f>OBV!H1372</f>
        <v>BEARISH DIVERGENCE</v>
      </c>
    </row>
    <row r="1373" spans="1:12" ht="13.5" x14ac:dyDescent="0.25">
      <c r="A1373" s="3">
        <f>RSI!A1373</f>
        <v>44011</v>
      </c>
      <c r="B1373" s="2">
        <f>RSI!B1373</f>
        <v>7.6050000000000004</v>
      </c>
      <c r="C1373" s="2">
        <f>RSI!I1373</f>
        <v>61.210516165843238</v>
      </c>
      <c r="D1373" s="2">
        <f>MACD!E1373</f>
        <v>0.27417739790167861</v>
      </c>
      <c r="E1373" s="2">
        <f>MACD!F1373</f>
        <v>3.6657465407612319E-2</v>
      </c>
      <c r="F1373" s="2">
        <f>'Moving Avg'!D1373</f>
        <v>7.4762000000000004</v>
      </c>
      <c r="G1373" s="2">
        <f>'Moving Avg'!F1373</f>
        <v>7.6847499999999993</v>
      </c>
      <c r="H1373" s="2">
        <f>'Moving Avg'!G1373</f>
        <v>6.8093800000000035</v>
      </c>
      <c r="I1373" s="2">
        <f>'Moving Avg'!H1373</f>
        <v>7.3978099999999891</v>
      </c>
      <c r="J1373" s="6" t="str">
        <f>OBV!F1373</f>
        <v>BULLISH</v>
      </c>
      <c r="K1373" s="6" t="str">
        <f>OBV!G1373</f>
        <v>NEUTRAL</v>
      </c>
      <c r="L1373" s="6" t="str">
        <f>OBV!H1373</f>
        <v>CONFIRMED BULLISH</v>
      </c>
    </row>
    <row r="1374" spans="1:12" ht="13.5" x14ac:dyDescent="0.25">
      <c r="A1374" s="3">
        <f>RSI!A1374</f>
        <v>44012</v>
      </c>
      <c r="B1374" s="2">
        <f>RSI!B1374</f>
        <v>7.6050000000000004</v>
      </c>
      <c r="C1374" s="2">
        <f>RSI!I1374</f>
        <v>61.210516165843238</v>
      </c>
      <c r="D1374" s="2">
        <f>MACD!E1374</f>
        <v>0.27221427742553761</v>
      </c>
      <c r="E1374" s="2">
        <f>MACD!F1374</f>
        <v>8.3768827811197377E-2</v>
      </c>
      <c r="F1374" s="2">
        <f>'Moving Avg'!D1374</f>
        <v>7.5406000000000004</v>
      </c>
      <c r="G1374" s="2">
        <f>'Moving Avg'!F1374</f>
        <v>7.6950499999999993</v>
      </c>
      <c r="H1374" s="2">
        <f>'Moving Avg'!G1374</f>
        <v>6.8333600000000034</v>
      </c>
      <c r="I1374" s="2">
        <f>'Moving Avg'!H1374</f>
        <v>7.3916799999999903</v>
      </c>
      <c r="J1374" s="6" t="str">
        <f>OBV!F1374</f>
        <v>BULLISH</v>
      </c>
      <c r="K1374" s="6" t="str">
        <f>OBV!G1374</f>
        <v>NEUTRAL</v>
      </c>
      <c r="L1374" s="6" t="str">
        <f>OBV!H1374</f>
        <v>CONFIRMED BULLISH</v>
      </c>
    </row>
    <row r="1375" spans="1:12" ht="13.5" x14ac:dyDescent="0.25">
      <c r="A1375" s="3">
        <f>RSI!A1375</f>
        <v>44013</v>
      </c>
      <c r="B1375" s="2">
        <f>RSI!B1375</f>
        <v>7.6050000000000004</v>
      </c>
      <c r="C1375" s="2">
        <f>RSI!I1375</f>
        <v>61.210516165843238</v>
      </c>
      <c r="D1375" s="2">
        <f>MACD!E1375</f>
        <v>0.26913531662599066</v>
      </c>
      <c r="E1375" s="2">
        <f>MACD!F1375</f>
        <v>0.12084212557415605</v>
      </c>
      <c r="F1375" s="2">
        <f>'Moving Avg'!D1375</f>
        <v>7.6050000000000013</v>
      </c>
      <c r="G1375" s="2">
        <f>'Moving Avg'!F1375</f>
        <v>7.694399999999999</v>
      </c>
      <c r="H1375" s="2">
        <f>'Moving Avg'!G1375</f>
        <v>6.8573400000000024</v>
      </c>
      <c r="I1375" s="2">
        <f>'Moving Avg'!H1375</f>
        <v>7.385584999999991</v>
      </c>
      <c r="J1375" s="6" t="str">
        <f>OBV!F1375</f>
        <v>BULLISH</v>
      </c>
      <c r="K1375" s="6" t="str">
        <f>OBV!G1375</f>
        <v>NEUTRAL</v>
      </c>
      <c r="L1375" s="6" t="str">
        <f>OBV!H1375</f>
        <v>CONFIRMED BULLISH</v>
      </c>
    </row>
    <row r="1376" spans="1:12" ht="13.5" x14ac:dyDescent="0.25">
      <c r="A1376" s="3">
        <f>RSI!A1376</f>
        <v>44014</v>
      </c>
      <c r="B1376" s="2">
        <f>RSI!B1376</f>
        <v>7.6050000000000004</v>
      </c>
      <c r="C1376" s="2">
        <f>RSI!I1376</f>
        <v>61.210516165843238</v>
      </c>
      <c r="D1376" s="2">
        <f>MACD!E1376</f>
        <v>0.230447979057959</v>
      </c>
      <c r="E1376" s="2">
        <f>MACD!F1376</f>
        <v>0.14276329627091666</v>
      </c>
      <c r="F1376" s="2">
        <f>'Moving Avg'!D1376</f>
        <v>7.6050000000000013</v>
      </c>
      <c r="G1376" s="2">
        <f>'Moving Avg'!F1376</f>
        <v>7.6827499999999986</v>
      </c>
      <c r="H1376" s="2">
        <f>'Moving Avg'!G1376</f>
        <v>6.8851600000000026</v>
      </c>
      <c r="I1376" s="2">
        <f>'Moving Avg'!H1376</f>
        <v>7.3794899999999908</v>
      </c>
      <c r="J1376" s="6" t="str">
        <f>OBV!F1376</f>
        <v>NEUTRAL</v>
      </c>
      <c r="K1376" s="6" t="str">
        <f>OBV!G1376</f>
        <v>NEUTRAL</v>
      </c>
      <c r="L1376" s="6" t="str">
        <f>OBV!H1376</f>
        <v>NEUTRAL</v>
      </c>
    </row>
    <row r="1377" spans="1:12" ht="13.5" x14ac:dyDescent="0.25">
      <c r="A1377" s="3">
        <f>RSI!A1377</f>
        <v>44015</v>
      </c>
      <c r="B1377" s="2">
        <f>RSI!B1377</f>
        <v>7.6050000000000004</v>
      </c>
      <c r="C1377" s="2">
        <f>RSI!I1377</f>
        <v>61.210516165843238</v>
      </c>
      <c r="D1377" s="2">
        <f>MACD!E1377</f>
        <v>0.19542003105955263</v>
      </c>
      <c r="E1377" s="2">
        <f>MACD!F1377</f>
        <v>0.15329464322864386</v>
      </c>
      <c r="F1377" s="2">
        <f>'Moving Avg'!D1377</f>
        <v>7.6050000000000013</v>
      </c>
      <c r="G1377" s="2">
        <f>'Moving Avg'!F1377</f>
        <v>7.6710999999999983</v>
      </c>
      <c r="H1377" s="2">
        <f>'Moving Avg'!G1377</f>
        <v>6.913940000000002</v>
      </c>
      <c r="I1377" s="2">
        <f>'Moving Avg'!H1377</f>
        <v>7.3746599999999907</v>
      </c>
      <c r="J1377" s="6" t="str">
        <f>OBV!F1377</f>
        <v>NEUTRAL</v>
      </c>
      <c r="K1377" s="6" t="str">
        <f>OBV!G1377</f>
        <v>NEUTRAL</v>
      </c>
      <c r="L1377" s="6" t="str">
        <f>OBV!H1377</f>
        <v>NEUTRAL</v>
      </c>
    </row>
    <row r="1378" spans="1:12" ht="13.5" x14ac:dyDescent="0.25">
      <c r="A1378" s="3">
        <f>RSI!A1378</f>
        <v>44018</v>
      </c>
      <c r="B1378" s="2">
        <f>RSI!B1378</f>
        <v>7.516</v>
      </c>
      <c r="C1378" s="2">
        <f>RSI!I1378</f>
        <v>55.356254809492292</v>
      </c>
      <c r="D1378" s="2">
        <f>MACD!E1378</f>
        <v>0.13755574096325773</v>
      </c>
      <c r="E1378" s="2">
        <f>MACD!F1378</f>
        <v>0.15014686277556666</v>
      </c>
      <c r="F1378" s="2">
        <f>'Moving Avg'!D1378</f>
        <v>7.5872000000000002</v>
      </c>
      <c r="G1378" s="2">
        <f>'Moving Avg'!F1378</f>
        <v>7.6436999999999999</v>
      </c>
      <c r="H1378" s="2">
        <f>'Moving Avg'!G1378</f>
        <v>6.9423200000000023</v>
      </c>
      <c r="I1378" s="2">
        <f>'Moving Avg'!H1378</f>
        <v>7.3693849999999914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</row>
    <row r="1379" spans="1:12" ht="13.5" x14ac:dyDescent="0.25">
      <c r="A1379" s="3">
        <f>RSI!A1379</f>
        <v>44019</v>
      </c>
      <c r="B1379" s="2">
        <f>RSI!B1379</f>
        <v>7.516</v>
      </c>
      <c r="C1379" s="2">
        <f>RSI!I1379</f>
        <v>55.356254809492292</v>
      </c>
      <c r="D1379" s="2">
        <f>MACD!E1379</f>
        <v>8.7000462500766318E-2</v>
      </c>
      <c r="E1379" s="2">
        <f>MACD!F1379</f>
        <v>0.1375175827206066</v>
      </c>
      <c r="F1379" s="2">
        <f>'Moving Avg'!D1379</f>
        <v>7.5693999999999999</v>
      </c>
      <c r="G1379" s="2">
        <f>'Moving Avg'!F1379</f>
        <v>7.6162999999999998</v>
      </c>
      <c r="H1379" s="2">
        <f>'Moving Avg'!G1379</f>
        <v>6.9707000000000026</v>
      </c>
      <c r="I1379" s="2">
        <f>'Moving Avg'!H1379</f>
        <v>7.3641099999999931</v>
      </c>
      <c r="J1379" s="6" t="str">
        <f>OBV!F1379</f>
        <v>BEARISH</v>
      </c>
      <c r="K1379" s="6" t="str">
        <f>OBV!G1379</f>
        <v>NEUTRAL</v>
      </c>
      <c r="L1379" s="6" t="str">
        <f>OBV!H1379</f>
        <v>CONFIRMED BEARISH</v>
      </c>
    </row>
    <row r="1380" spans="1:12" ht="13.5" x14ac:dyDescent="0.25">
      <c r="A1380" s="3">
        <f>RSI!A1380</f>
        <v>44020</v>
      </c>
      <c r="B1380" s="2">
        <f>RSI!B1380</f>
        <v>7.516</v>
      </c>
      <c r="C1380" s="2">
        <f>RSI!I1380</f>
        <v>55.356254809492292</v>
      </c>
      <c r="D1380" s="2">
        <f>MACD!E1380</f>
        <v>4.3744897181142051E-2</v>
      </c>
      <c r="E1380" s="2">
        <f>MACD!F1380</f>
        <v>0.1187630456127137</v>
      </c>
      <c r="F1380" s="2">
        <f>'Moving Avg'!D1380</f>
        <v>7.5515999999999988</v>
      </c>
      <c r="G1380" s="2">
        <f>'Moving Avg'!F1380</f>
        <v>7.5888999999999998</v>
      </c>
      <c r="H1380" s="2">
        <f>'Moving Avg'!G1380</f>
        <v>6.9990800000000029</v>
      </c>
      <c r="I1380" s="2">
        <f>'Moving Avg'!H1380</f>
        <v>7.3588349999999938</v>
      </c>
      <c r="J1380" s="6" t="str">
        <f>OBV!F1380</f>
        <v>BEARISH</v>
      </c>
      <c r="K1380" s="6" t="str">
        <f>OBV!G1380</f>
        <v>NEUTRAL</v>
      </c>
      <c r="L1380" s="6" t="str">
        <f>OBV!H1380</f>
        <v>CONFIRMED BEARISH</v>
      </c>
    </row>
    <row r="1381" spans="1:12" ht="13.5" x14ac:dyDescent="0.25">
      <c r="A1381" s="3">
        <f>RSI!A1381</f>
        <v>44021</v>
      </c>
      <c r="B1381" s="2">
        <f>RSI!B1381</f>
        <v>7.5090000000000003</v>
      </c>
      <c r="C1381" s="2">
        <f>RSI!I1381</f>
        <v>54.841010037740631</v>
      </c>
      <c r="D1381" s="2">
        <f>MACD!E1381</f>
        <v>5.6758401307576811E-2</v>
      </c>
      <c r="E1381" s="2">
        <f>MACD!F1381</f>
        <v>0.10636211675168633</v>
      </c>
      <c r="F1381" s="2">
        <f>'Moving Avg'!D1381</f>
        <v>7.5324</v>
      </c>
      <c r="G1381" s="2">
        <f>'Moving Avg'!F1381</f>
        <v>7.5611500000000005</v>
      </c>
      <c r="H1381" s="2">
        <f>'Moving Avg'!G1381</f>
        <v>7.0273200000000022</v>
      </c>
      <c r="I1381" s="2">
        <f>'Moving Avg'!H1381</f>
        <v>7.3535599999999928</v>
      </c>
      <c r="J1381" s="6" t="str">
        <f>OBV!F1381</f>
        <v>BEARISH</v>
      </c>
      <c r="K1381" s="6" t="str">
        <f>OBV!G1381</f>
        <v>STRONG</v>
      </c>
      <c r="L1381" s="6" t="str">
        <f>OBV!H1381</f>
        <v>CONFIRMED BEARISH</v>
      </c>
    </row>
    <row r="1382" spans="1:12" ht="13.5" x14ac:dyDescent="0.25">
      <c r="A1382" s="3">
        <f>RSI!A1382</f>
        <v>44022</v>
      </c>
      <c r="B1382" s="2">
        <f>RSI!B1382</f>
        <v>7.5090000000000003</v>
      </c>
      <c r="C1382" s="2">
        <f>RSI!I1382</f>
        <v>54.841010037740638</v>
      </c>
      <c r="D1382" s="2">
        <f>MACD!E1382</f>
        <v>6.740136435469779E-2</v>
      </c>
      <c r="E1382" s="2">
        <f>MACD!F1382</f>
        <v>9.8569966272288631E-2</v>
      </c>
      <c r="F1382" s="2">
        <f>'Moving Avg'!D1382</f>
        <v>7.5132000000000003</v>
      </c>
      <c r="G1382" s="2">
        <f>'Moving Avg'!F1382</f>
        <v>7.5454000000000008</v>
      </c>
      <c r="H1382" s="2">
        <f>'Moving Avg'!G1382</f>
        <v>7.0555600000000016</v>
      </c>
      <c r="I1382" s="2">
        <f>'Moving Avg'!H1382</f>
        <v>7.3495549999999934</v>
      </c>
      <c r="J1382" s="6" t="str">
        <f>OBV!F1382</f>
        <v>BEARISH</v>
      </c>
      <c r="K1382" s="6" t="str">
        <f>OBV!G1382</f>
        <v>STRONG</v>
      </c>
      <c r="L1382" s="6" t="str">
        <f>OBV!H1382</f>
        <v>CONFIRMED BEARISH</v>
      </c>
    </row>
    <row r="1383" spans="1:12" ht="13.5" x14ac:dyDescent="0.25">
      <c r="A1383" s="3">
        <f>RSI!A1383</f>
        <v>44025</v>
      </c>
      <c r="B1383" s="2">
        <f>RSI!B1383</f>
        <v>7.5090000000000003</v>
      </c>
      <c r="C1383" s="2">
        <f>RSI!I1383</f>
        <v>54.841010037740638</v>
      </c>
      <c r="D1383" s="2">
        <f>MACD!E1383</f>
        <v>7.6065778544267992E-2</v>
      </c>
      <c r="E1383" s="2">
        <f>MACD!F1383</f>
        <v>9.406912872668452E-2</v>
      </c>
      <c r="F1383" s="2">
        <f>'Moving Avg'!D1383</f>
        <v>7.5117999999999991</v>
      </c>
      <c r="G1383" s="2">
        <f>'Moving Avg'!F1383</f>
        <v>7.5337500000000031</v>
      </c>
      <c r="H1383" s="2">
        <f>'Moving Avg'!G1383</f>
        <v>7.083800000000001</v>
      </c>
      <c r="I1383" s="2">
        <f>'Moving Avg'!H1383</f>
        <v>7.3443149999999946</v>
      </c>
      <c r="J1383" s="6" t="str">
        <f>OBV!F1383</f>
        <v>BEARISH</v>
      </c>
      <c r="K1383" s="6" t="str">
        <f>OBV!G1383</f>
        <v>NEUTRAL</v>
      </c>
      <c r="L1383" s="6" t="str">
        <f>OBV!H1383</f>
        <v>CONFIRMED BEARISH</v>
      </c>
    </row>
    <row r="1384" spans="1:12" ht="13.5" x14ac:dyDescent="0.25">
      <c r="A1384" s="3">
        <f>RSI!A1384</f>
        <v>44026</v>
      </c>
      <c r="B1384" s="2">
        <f>RSI!B1384</f>
        <v>7.5090000000000003</v>
      </c>
      <c r="C1384" s="2">
        <f>RSI!I1384</f>
        <v>54.841010037740638</v>
      </c>
      <c r="D1384" s="2">
        <f>MACD!E1384</f>
        <v>8.3081307854681263E-2</v>
      </c>
      <c r="E1384" s="2">
        <f>MACD!F1384</f>
        <v>9.1871564552283874E-2</v>
      </c>
      <c r="F1384" s="2">
        <f>'Moving Avg'!D1384</f>
        <v>7.5103999999999997</v>
      </c>
      <c r="G1384" s="2">
        <f>'Moving Avg'!F1384</f>
        <v>7.5221000000000036</v>
      </c>
      <c r="H1384" s="2">
        <f>'Moving Avg'!G1384</f>
        <v>7.1120400000000021</v>
      </c>
      <c r="I1384" s="2">
        <f>'Moving Avg'!H1384</f>
        <v>7.3403449999999939</v>
      </c>
      <c r="J1384" s="6" t="str">
        <f>OBV!F1384</f>
        <v>BEARISH</v>
      </c>
      <c r="K1384" s="6" t="str">
        <f>OBV!G1384</f>
        <v>NEUTRAL</v>
      </c>
      <c r="L1384" s="6" t="str">
        <f>OBV!H1384</f>
        <v>CONFIRMED BEARISH</v>
      </c>
    </row>
    <row r="1385" spans="1:12" ht="13.5" x14ac:dyDescent="0.25">
      <c r="A1385" s="3">
        <f>RSI!A1385</f>
        <v>44027</v>
      </c>
      <c r="B1385" s="2">
        <f>RSI!B1385</f>
        <v>7.5090000000000003</v>
      </c>
      <c r="C1385" s="2">
        <f>RSI!I1385</f>
        <v>54.841010037740638</v>
      </c>
      <c r="D1385" s="2">
        <f>MACD!E1385</f>
        <v>8.8725026740563706E-2</v>
      </c>
      <c r="E1385" s="2">
        <f>MACD!F1385</f>
        <v>9.1242256989939846E-2</v>
      </c>
      <c r="F1385" s="2">
        <f>'Moving Avg'!D1385</f>
        <v>7.5090000000000003</v>
      </c>
      <c r="G1385" s="2">
        <f>'Moving Avg'!F1385</f>
        <v>7.5104500000000032</v>
      </c>
      <c r="H1385" s="2">
        <f>'Moving Avg'!G1385</f>
        <v>7.1402800000000024</v>
      </c>
      <c r="I1385" s="2">
        <f>'Moving Avg'!H1385</f>
        <v>7.3363749999999959</v>
      </c>
      <c r="J1385" s="6" t="str">
        <f>OBV!F1385</f>
        <v>BEARISH</v>
      </c>
      <c r="K1385" s="6" t="str">
        <f>OBV!G1385</f>
        <v>NEUTRAL</v>
      </c>
      <c r="L1385" s="6" t="str">
        <f>OBV!H1385</f>
        <v>CONFIRMED BEARISH</v>
      </c>
    </row>
    <row r="1386" spans="1:12" ht="13.5" x14ac:dyDescent="0.25">
      <c r="A1386" s="3">
        <f>RSI!A1386</f>
        <v>44028</v>
      </c>
      <c r="B1386" s="2">
        <f>RSI!B1386</f>
        <v>7.5090000000000003</v>
      </c>
      <c r="C1386" s="2">
        <f>RSI!I1386</f>
        <v>54.841010037740638</v>
      </c>
      <c r="D1386" s="2">
        <f>MACD!E1386</f>
        <v>9.3229649494568356E-2</v>
      </c>
      <c r="E1386" s="2">
        <f>MACD!F1386</f>
        <v>9.1639735490865556E-2</v>
      </c>
      <c r="F1386" s="2">
        <f>'Moving Avg'!D1386</f>
        <v>7.5090000000000003</v>
      </c>
      <c r="G1386" s="2">
        <f>'Moving Avg'!F1386</f>
        <v>7.5101000000000031</v>
      </c>
      <c r="H1386" s="2">
        <f>'Moving Avg'!G1386</f>
        <v>7.1685200000000018</v>
      </c>
      <c r="I1386" s="2">
        <f>'Moving Avg'!H1386</f>
        <v>7.332404999999997</v>
      </c>
      <c r="J1386" s="6" t="str">
        <f>OBV!F1386</f>
        <v>NEUTRAL</v>
      </c>
      <c r="K1386" s="6" t="str">
        <f>OBV!G1386</f>
        <v>NEUTRAL</v>
      </c>
      <c r="L1386" s="6" t="str">
        <f>OBV!H1386</f>
        <v>NEUTRAL</v>
      </c>
    </row>
    <row r="1387" spans="1:12" ht="13.5" x14ac:dyDescent="0.25">
      <c r="A1387" s="3">
        <f>RSI!A1387</f>
        <v>44029</v>
      </c>
      <c r="B1387" s="2">
        <f>RSI!B1387</f>
        <v>7.5090000000000003</v>
      </c>
      <c r="C1387" s="2">
        <f>RSI!I1387</f>
        <v>54.841010037740638</v>
      </c>
      <c r="D1387" s="2">
        <f>MACD!E1387</f>
        <v>9.6790483281955275E-2</v>
      </c>
      <c r="E1387" s="2">
        <f>MACD!F1387</f>
        <v>9.2669885049083509E-2</v>
      </c>
      <c r="F1387" s="2">
        <f>'Moving Avg'!D1387</f>
        <v>7.5090000000000003</v>
      </c>
      <c r="G1387" s="2">
        <f>'Moving Avg'!F1387</f>
        <v>7.5101000000000031</v>
      </c>
      <c r="H1387" s="2">
        <f>'Moving Avg'!G1387</f>
        <v>7.1967600000000012</v>
      </c>
      <c r="I1387" s="2">
        <f>'Moving Avg'!H1387</f>
        <v>7.328434999999998</v>
      </c>
      <c r="J1387" s="6" t="str">
        <f>OBV!F1387</f>
        <v>NEUTRAL</v>
      </c>
      <c r="K1387" s="6" t="str">
        <f>OBV!G1387</f>
        <v>NEUTRAL</v>
      </c>
      <c r="L1387" s="6" t="str">
        <f>OBV!H1387</f>
        <v>NEUTRAL</v>
      </c>
    </row>
    <row r="1388" spans="1:12" ht="13.5" x14ac:dyDescent="0.25">
      <c r="A1388" s="3">
        <f>RSI!A1388</f>
        <v>44032</v>
      </c>
      <c r="B1388" s="2">
        <f>RSI!B1388</f>
        <v>7.5090000000000003</v>
      </c>
      <c r="C1388" s="2">
        <f>RSI!I1388</f>
        <v>54.841010037740638</v>
      </c>
      <c r="D1388" s="2">
        <f>MACD!E1388</f>
        <v>8.5878994274559695E-2</v>
      </c>
      <c r="E1388" s="2">
        <f>MACD!F1388</f>
        <v>9.1311706894178751E-2</v>
      </c>
      <c r="F1388" s="2">
        <f>'Moving Avg'!D1388</f>
        <v>7.5090000000000003</v>
      </c>
      <c r="G1388" s="2">
        <f>'Moving Avg'!F1388</f>
        <v>7.5210500000000025</v>
      </c>
      <c r="H1388" s="2">
        <f>'Moving Avg'!G1388</f>
        <v>7.2276000000000007</v>
      </c>
      <c r="I1388" s="2">
        <f>'Moving Avg'!H1388</f>
        <v>7.3244649999999982</v>
      </c>
      <c r="J1388" s="6" t="str">
        <f>OBV!F1388</f>
        <v>NEUTRAL</v>
      </c>
      <c r="K1388" s="6" t="str">
        <f>OBV!G1388</f>
        <v>NEUTRAL</v>
      </c>
      <c r="L1388" s="6" t="str">
        <f>OBV!H1388</f>
        <v>NEUTRAL</v>
      </c>
    </row>
    <row r="1389" spans="1:12" ht="13.5" x14ac:dyDescent="0.25">
      <c r="A1389" s="3">
        <f>RSI!A1389</f>
        <v>44033</v>
      </c>
      <c r="B1389" s="2">
        <f>RSI!B1389</f>
        <v>7.5090000000000003</v>
      </c>
      <c r="C1389" s="2">
        <f>RSI!I1389</f>
        <v>54.841010037740631</v>
      </c>
      <c r="D1389" s="2">
        <f>MACD!E1389</f>
        <v>7.6431200957943979E-2</v>
      </c>
      <c r="E1389" s="2">
        <f>MACD!F1389</f>
        <v>8.8335605706931802E-2</v>
      </c>
      <c r="F1389" s="2">
        <f>'Moving Avg'!D1389</f>
        <v>7.5090000000000003</v>
      </c>
      <c r="G1389" s="2">
        <f>'Moving Avg'!F1389</f>
        <v>7.5323500000000028</v>
      </c>
      <c r="H1389" s="2">
        <f>'Moving Avg'!G1389</f>
        <v>7.258440000000002</v>
      </c>
      <c r="I1389" s="2">
        <f>'Moving Avg'!H1389</f>
        <v>7.3204949999999993</v>
      </c>
      <c r="J1389" s="6" t="str">
        <f>OBV!F1389</f>
        <v>NEUTRAL</v>
      </c>
      <c r="K1389" s="6" t="str">
        <f>OBV!G1389</f>
        <v>NEUTRAL</v>
      </c>
      <c r="L1389" s="6" t="str">
        <f>OBV!H1389</f>
        <v>NEUTRAL</v>
      </c>
    </row>
    <row r="1390" spans="1:12" ht="13.5" x14ac:dyDescent="0.25">
      <c r="A1390" s="3">
        <f>RSI!A1390</f>
        <v>44034</v>
      </c>
      <c r="B1390" s="2">
        <f>RSI!B1390</f>
        <v>7.5090000000000003</v>
      </c>
      <c r="C1390" s="2">
        <f>RSI!I1390</f>
        <v>54.841010037740631</v>
      </c>
      <c r="D1390" s="2">
        <f>MACD!E1390</f>
        <v>6.8237844929734059E-2</v>
      </c>
      <c r="E1390" s="2">
        <f>MACD!F1390</f>
        <v>8.4316053551492257E-2</v>
      </c>
      <c r="F1390" s="2">
        <f>'Moving Avg'!D1390</f>
        <v>7.5090000000000003</v>
      </c>
      <c r="G1390" s="2">
        <f>'Moving Avg'!F1390</f>
        <v>7.5436500000000022</v>
      </c>
      <c r="H1390" s="2">
        <f>'Moving Avg'!G1390</f>
        <v>7.2892800000000024</v>
      </c>
      <c r="I1390" s="2">
        <f>'Moving Avg'!H1390</f>
        <v>7.3165250000000004</v>
      </c>
      <c r="J1390" s="6" t="str">
        <f>OBV!F1390</f>
        <v>NEUTRAL</v>
      </c>
      <c r="K1390" s="6" t="str">
        <f>OBV!G1390</f>
        <v>NEUTRAL</v>
      </c>
      <c r="L1390" s="6" t="str">
        <f>OBV!H1390</f>
        <v>NEUTRAL</v>
      </c>
    </row>
    <row r="1391" spans="1:12" ht="13.5" x14ac:dyDescent="0.25">
      <c r="A1391" s="3">
        <f>RSI!A1391</f>
        <v>44035</v>
      </c>
      <c r="B1391" s="2">
        <f>RSI!B1391</f>
        <v>7.5090000000000003</v>
      </c>
      <c r="C1391" s="2">
        <f>RSI!I1391</f>
        <v>54.841010037740638</v>
      </c>
      <c r="D1391" s="2">
        <f>MACD!E1391</f>
        <v>6.0043758640627942E-2</v>
      </c>
      <c r="E1391" s="2">
        <f>MACD!F1391</f>
        <v>7.9461594569319394E-2</v>
      </c>
      <c r="F1391" s="2">
        <f>'Moving Avg'!D1391</f>
        <v>7.5090000000000003</v>
      </c>
      <c r="G1391" s="2">
        <f>'Moving Avg'!F1391</f>
        <v>7.5388500000000018</v>
      </c>
      <c r="H1391" s="2">
        <f>'Moving Avg'!G1391</f>
        <v>7.3202600000000011</v>
      </c>
      <c r="I1391" s="2">
        <f>'Moving Avg'!H1391</f>
        <v>7.3125549999999997</v>
      </c>
      <c r="J1391" s="6" t="str">
        <f>OBV!F1391</f>
        <v>NEUTRAL</v>
      </c>
      <c r="K1391" s="6" t="str">
        <f>OBV!G1391</f>
        <v>NEUTRAL</v>
      </c>
      <c r="L1391" s="6" t="str">
        <f>OBV!H1391</f>
        <v>NEUTRAL</v>
      </c>
    </row>
    <row r="1392" spans="1:12" ht="13.5" x14ac:dyDescent="0.25">
      <c r="A1392" s="3">
        <f>RSI!A1392</f>
        <v>44036</v>
      </c>
      <c r="B1392" s="2">
        <f>RSI!B1392</f>
        <v>7.5090000000000003</v>
      </c>
      <c r="C1392" s="2">
        <f>RSI!I1392</f>
        <v>54.841010037740638</v>
      </c>
      <c r="D1392" s="2">
        <f>MACD!E1392</f>
        <v>5.2939631107674856E-2</v>
      </c>
      <c r="E1392" s="2">
        <f>MACD!F1392</f>
        <v>7.4157201876990486E-2</v>
      </c>
      <c r="F1392" s="2">
        <f>'Moving Avg'!D1392</f>
        <v>7.5090000000000003</v>
      </c>
      <c r="G1392" s="2">
        <f>'Moving Avg'!F1392</f>
        <v>7.5340500000000024</v>
      </c>
      <c r="H1392" s="2">
        <f>'Moving Avg'!G1392</f>
        <v>7.3512400000000016</v>
      </c>
      <c r="I1392" s="2">
        <f>'Moving Avg'!H1392</f>
        <v>7.308584999999999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</row>
    <row r="1393" spans="1:12" ht="13.5" x14ac:dyDescent="0.25">
      <c r="A1393" s="3">
        <f>RSI!A1393</f>
        <v>44039</v>
      </c>
      <c r="B1393" s="2">
        <f>RSI!B1393</f>
        <v>7.5090000000000003</v>
      </c>
      <c r="C1393" s="2">
        <f>RSI!I1393</f>
        <v>54.841010037740631</v>
      </c>
      <c r="D1393" s="2">
        <f>MACD!E1393</f>
        <v>4.6770418583477635E-2</v>
      </c>
      <c r="E1393" s="2">
        <f>MACD!F1393</f>
        <v>6.8679845218287919E-2</v>
      </c>
      <c r="F1393" s="2">
        <f>'Moving Avg'!D1393</f>
        <v>7.5090000000000003</v>
      </c>
      <c r="G1393" s="2">
        <f>'Moving Avg'!F1393</f>
        <v>7.529250000000002</v>
      </c>
      <c r="H1393" s="2">
        <f>'Moving Avg'!G1393</f>
        <v>7.382220000000002</v>
      </c>
      <c r="I1393" s="2">
        <f>'Moving Avg'!H1393</f>
        <v>7.3046799999999994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</row>
    <row r="1394" spans="1:12" ht="13.5" x14ac:dyDescent="0.25">
      <c r="A1394" s="3">
        <f>RSI!A1394</f>
        <v>44040</v>
      </c>
      <c r="B1394" s="2">
        <f>RSI!B1394</f>
        <v>7.5090000000000003</v>
      </c>
      <c r="C1394" s="2">
        <f>RSI!I1394</f>
        <v>54.841010037740638</v>
      </c>
      <c r="D1394" s="2">
        <f>MACD!E1394</f>
        <v>4.1403993744481227E-2</v>
      </c>
      <c r="E1394" s="2">
        <f>MACD!F1394</f>
        <v>6.3224674923526583E-2</v>
      </c>
      <c r="F1394" s="2">
        <f>'Moving Avg'!D1394</f>
        <v>7.5090000000000003</v>
      </c>
      <c r="G1394" s="2">
        <f>'Moving Avg'!F1394</f>
        <v>7.5244500000000016</v>
      </c>
      <c r="H1394" s="2">
        <f>'Moving Avg'!G1394</f>
        <v>7.4132000000000007</v>
      </c>
      <c r="I1394" s="2">
        <f>'Moving Avg'!H1394</f>
        <v>7.3007749999999998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</row>
    <row r="1395" spans="1:12" ht="13.5" x14ac:dyDescent="0.25">
      <c r="A1395" s="3">
        <f>RSI!A1395</f>
        <v>44041</v>
      </c>
      <c r="B1395" s="2">
        <f>RSI!B1395</f>
        <v>7.5090000000000003</v>
      </c>
      <c r="C1395" s="2">
        <f>RSI!I1395</f>
        <v>54.841010037740631</v>
      </c>
      <c r="D1395" s="2">
        <f>MACD!E1395</f>
        <v>3.6727689454732371E-2</v>
      </c>
      <c r="E1395" s="2">
        <f>MACD!F1395</f>
        <v>5.7925277829767745E-2</v>
      </c>
      <c r="F1395" s="2">
        <f>'Moving Avg'!D1395</f>
        <v>7.5090000000000003</v>
      </c>
      <c r="G1395" s="2">
        <f>'Moving Avg'!F1395</f>
        <v>7.5196500000000013</v>
      </c>
      <c r="H1395" s="2">
        <f>'Moving Avg'!G1395</f>
        <v>7.4441800000000011</v>
      </c>
      <c r="I1395" s="2">
        <f>'Moving Avg'!H1395</f>
        <v>7.2968700000000002</v>
      </c>
      <c r="J1395" s="6" t="str">
        <f>OBV!F1395</f>
        <v>NEUTRAL</v>
      </c>
      <c r="K1395" s="6" t="str">
        <f>OBV!G1395</f>
        <v>NEUTRAL</v>
      </c>
      <c r="L1395" s="6" t="str">
        <f>OBV!H1395</f>
        <v>NEUTRAL</v>
      </c>
    </row>
    <row r="1396" spans="1:12" ht="13.5" x14ac:dyDescent="0.25">
      <c r="A1396" s="3">
        <f>RSI!A1396</f>
        <v>44042</v>
      </c>
      <c r="B1396" s="2">
        <f>RSI!B1396</f>
        <v>7.5090000000000003</v>
      </c>
      <c r="C1396" s="2">
        <f>RSI!I1396</f>
        <v>54.841010037740631</v>
      </c>
      <c r="D1396" s="2">
        <f>MACD!E1396</f>
        <v>3.2645369119975065E-2</v>
      </c>
      <c r="E1396" s="2">
        <f>MACD!F1396</f>
        <v>5.2869296087809214E-2</v>
      </c>
      <c r="F1396" s="2">
        <f>'Moving Avg'!D1396</f>
        <v>7.5090000000000003</v>
      </c>
      <c r="G1396" s="2">
        <f>'Moving Avg'!F1396</f>
        <v>7.5148500000000009</v>
      </c>
      <c r="H1396" s="2">
        <f>'Moving Avg'!G1396</f>
        <v>7.4751600000000007</v>
      </c>
      <c r="I1396" s="2">
        <f>'Moving Avg'!H1396</f>
        <v>7.2929649999999988</v>
      </c>
      <c r="J1396" s="6" t="str">
        <f>OBV!F1396</f>
        <v>NEUTRAL</v>
      </c>
      <c r="K1396" s="6" t="str">
        <f>OBV!G1396</f>
        <v>NEUTRAL</v>
      </c>
      <c r="L1396" s="6" t="str">
        <f>OBV!H1396</f>
        <v>NEUTRAL</v>
      </c>
    </row>
    <row r="1397" spans="1:12" ht="13.5" x14ac:dyDescent="0.25">
      <c r="A1397" s="3">
        <f>RSI!A1397</f>
        <v>44046</v>
      </c>
      <c r="B1397" s="2">
        <f>RSI!B1397</f>
        <v>7.29</v>
      </c>
      <c r="C1397" s="2">
        <f>RSI!I1397</f>
        <v>28.07865892772115</v>
      </c>
      <c r="D1397" s="2">
        <f>MACD!E1397</f>
        <v>4.5297165221005464E-2</v>
      </c>
      <c r="E1397" s="2">
        <f>MACD!F1397</f>
        <v>5.1354869914448466E-2</v>
      </c>
      <c r="F1397" s="2">
        <f>'Moving Avg'!D1397</f>
        <v>7.4652000000000003</v>
      </c>
      <c r="G1397" s="2">
        <f>'Moving Avg'!F1397</f>
        <v>7.4991000000000003</v>
      </c>
      <c r="H1397" s="2">
        <f>'Moving Avg'!G1397</f>
        <v>7.4981800000000023</v>
      </c>
      <c r="I1397" s="2">
        <f>'Moving Avg'!H1397</f>
        <v>7.2891999999999983</v>
      </c>
      <c r="J1397" s="6" t="str">
        <f>OBV!F1397</f>
        <v>BEARISH</v>
      </c>
      <c r="K1397" s="6" t="str">
        <f>OBV!G1397</f>
        <v>NEUTRAL</v>
      </c>
      <c r="L1397" s="6" t="str">
        <f>OBV!H1397</f>
        <v>CONFIRMED BEARISH</v>
      </c>
    </row>
    <row r="1398" spans="1:12" ht="13.5" x14ac:dyDescent="0.25">
      <c r="A1398" s="3">
        <f>RSI!A1398</f>
        <v>44047</v>
      </c>
      <c r="B1398" s="2">
        <f>RSI!B1398</f>
        <v>7.29</v>
      </c>
      <c r="C1398" s="2">
        <f>RSI!I1398</f>
        <v>28.07865892772115</v>
      </c>
      <c r="D1398" s="2">
        <f>MACD!E1398</f>
        <v>5.7189060568296313E-2</v>
      </c>
      <c r="E1398" s="2">
        <f>MACD!F1398</f>
        <v>5.2521708045218038E-2</v>
      </c>
      <c r="F1398" s="2">
        <f>'Moving Avg'!D1398</f>
        <v>7.4214000000000002</v>
      </c>
      <c r="G1398" s="2">
        <f>'Moving Avg'!F1398</f>
        <v>7.4877999999999982</v>
      </c>
      <c r="H1398" s="2">
        <f>'Moving Avg'!G1398</f>
        <v>7.5176400000000028</v>
      </c>
      <c r="I1398" s="2">
        <f>'Moving Avg'!H1398</f>
        <v>7.2866349999999978</v>
      </c>
      <c r="J1398" s="6" t="str">
        <f>OBV!F1398</f>
        <v>BEARISH</v>
      </c>
      <c r="K1398" s="6" t="str">
        <f>OBV!G1398</f>
        <v>NEUTRAL</v>
      </c>
      <c r="L1398" s="6" t="str">
        <f>OBV!H1398</f>
        <v>CONFIRMED BEARISH</v>
      </c>
    </row>
    <row r="1399" spans="1:12" ht="13.5" x14ac:dyDescent="0.25">
      <c r="A1399" s="3">
        <f>RSI!A1399</f>
        <v>44048</v>
      </c>
      <c r="B1399" s="2">
        <f>RSI!B1399</f>
        <v>7.29</v>
      </c>
      <c r="C1399" s="2">
        <f>RSI!I1399</f>
        <v>28.07865892772115</v>
      </c>
      <c r="D1399" s="2">
        <f>MACD!E1399</f>
        <v>6.8350071902290033E-2</v>
      </c>
      <c r="E1399" s="2">
        <f>MACD!F1399</f>
        <v>5.5687380816632437E-2</v>
      </c>
      <c r="F1399" s="2">
        <f>'Moving Avg'!D1399</f>
        <v>7.3775999999999993</v>
      </c>
      <c r="G1399" s="2">
        <f>'Moving Avg'!F1399</f>
        <v>7.4764999999999988</v>
      </c>
      <c r="H1399" s="2">
        <f>'Moving Avg'!G1399</f>
        <v>7.533400000000003</v>
      </c>
      <c r="I1399" s="2">
        <f>'Moving Avg'!H1399</f>
        <v>7.2852349999999975</v>
      </c>
      <c r="J1399" s="6" t="str">
        <f>OBV!F1399</f>
        <v>BEARISH</v>
      </c>
      <c r="K1399" s="6" t="str">
        <f>OBV!G1399</f>
        <v>NEUTRAL</v>
      </c>
      <c r="L1399" s="6" t="str">
        <f>OBV!H1399</f>
        <v>CONFIRMED BEARISH</v>
      </c>
    </row>
    <row r="1400" spans="1:12" ht="13.5" x14ac:dyDescent="0.25">
      <c r="A1400" s="3">
        <f>RSI!A1400</f>
        <v>44049</v>
      </c>
      <c r="B1400" s="2">
        <f>RSI!B1400</f>
        <v>7.29</v>
      </c>
      <c r="C1400" s="2">
        <f>RSI!I1400</f>
        <v>28.07865892772115</v>
      </c>
      <c r="D1400" s="2">
        <f>MACD!E1400</f>
        <v>7.8811262298982498E-2</v>
      </c>
      <c r="E1400" s="2">
        <f>MACD!F1400</f>
        <v>6.0312157113102449E-2</v>
      </c>
      <c r="F1400" s="2">
        <f>'Moving Avg'!D1400</f>
        <v>7.3337999999999992</v>
      </c>
      <c r="G1400" s="2">
        <f>'Moving Avg'!F1400</f>
        <v>7.4652000000000003</v>
      </c>
      <c r="H1400" s="2">
        <f>'Moving Avg'!G1400</f>
        <v>7.545340000000003</v>
      </c>
      <c r="I1400" s="2">
        <f>'Moving Avg'!H1400</f>
        <v>7.284964999999997</v>
      </c>
      <c r="J1400" s="6" t="str">
        <f>OBV!F1400</f>
        <v>BEARISH</v>
      </c>
      <c r="K1400" s="6" t="str">
        <f>OBV!G1400</f>
        <v>NEUTRAL</v>
      </c>
      <c r="L1400" s="6" t="str">
        <f>OBV!H1400</f>
        <v>CONFIRMED BEARISH</v>
      </c>
    </row>
    <row r="1401" spans="1:12" ht="13.5" x14ac:dyDescent="0.25">
      <c r="A1401" s="3">
        <f>RSI!A1401</f>
        <v>44050</v>
      </c>
      <c r="B1401" s="2">
        <f>RSI!B1401</f>
        <v>7.077</v>
      </c>
      <c r="C1401" s="2">
        <f>RSI!I1401</f>
        <v>17.137850842299855</v>
      </c>
      <c r="D1401" s="2">
        <f>MACD!E1401</f>
        <v>0.10438272187133268</v>
      </c>
      <c r="E1401" s="2">
        <f>MACD!F1401</f>
        <v>6.9126270064748502E-2</v>
      </c>
      <c r="F1401" s="2">
        <f>'Moving Avg'!D1401</f>
        <v>7.2474000000000007</v>
      </c>
      <c r="G1401" s="2">
        <f>'Moving Avg'!F1401</f>
        <v>7.4436000000000009</v>
      </c>
      <c r="H1401" s="2">
        <f>'Moving Avg'!G1401</f>
        <v>7.5490400000000033</v>
      </c>
      <c r="I1401" s="2">
        <f>'Moving Avg'!H1401</f>
        <v>7.2836299999999969</v>
      </c>
      <c r="J1401" s="6" t="str">
        <f>OBV!F1401</f>
        <v>BEARISH</v>
      </c>
      <c r="K1401" s="6" t="str">
        <f>OBV!G1401</f>
        <v>STRONG</v>
      </c>
      <c r="L1401" s="6" t="str">
        <f>OBV!H1401</f>
        <v>CONFIRMED BEARISH</v>
      </c>
    </row>
    <row r="1402" spans="1:12" ht="13.5" x14ac:dyDescent="0.25">
      <c r="A1402" s="3">
        <f>RSI!A1402</f>
        <v>44053</v>
      </c>
      <c r="B1402" s="2">
        <f>RSI!B1402</f>
        <v>6.8719999999999999</v>
      </c>
      <c r="C1402" s="2">
        <f>RSI!I1402</f>
        <v>12.207654549975089</v>
      </c>
      <c r="D1402" s="2">
        <f>MACD!E1402</f>
        <v>0.14333605661466819</v>
      </c>
      <c r="E1402" s="2">
        <f>MACD!F1402</f>
        <v>8.3968227374732446E-2</v>
      </c>
      <c r="F1402" s="2">
        <f>'Moving Avg'!D1402</f>
        <v>7.1638000000000002</v>
      </c>
      <c r="G1402" s="2">
        <f>'Moving Avg'!F1402</f>
        <v>7.4117500000000005</v>
      </c>
      <c r="H1402" s="2">
        <f>'Moving Avg'!G1402</f>
        <v>7.5445200000000048</v>
      </c>
      <c r="I1402" s="2">
        <f>'Moving Avg'!H1402</f>
        <v>7.2812699999999975</v>
      </c>
      <c r="J1402" s="6" t="str">
        <f>OBV!F1402</f>
        <v>BEARISH</v>
      </c>
      <c r="K1402" s="6" t="str">
        <f>OBV!G1402</f>
        <v>STRONG</v>
      </c>
      <c r="L1402" s="6" t="str">
        <f>OBV!H1402</f>
        <v>CONFIRMED BEARISH</v>
      </c>
    </row>
    <row r="1403" spans="1:12" ht="13.5" x14ac:dyDescent="0.25">
      <c r="A1403" s="3">
        <f>RSI!A1403</f>
        <v>44054</v>
      </c>
      <c r="B1403" s="2">
        <f>RSI!B1403</f>
        <v>6.8719999999999999</v>
      </c>
      <c r="C1403" s="2">
        <f>RSI!I1403</f>
        <v>12.207654549975089</v>
      </c>
      <c r="D1403" s="2">
        <f>MACD!E1403</f>
        <v>0.17948085099631683</v>
      </c>
      <c r="E1403" s="2">
        <f>MACD!F1403</f>
        <v>0.10307075209904934</v>
      </c>
      <c r="F1403" s="2">
        <f>'Moving Avg'!D1403</f>
        <v>7.0801999999999996</v>
      </c>
      <c r="G1403" s="2">
        <f>'Moving Avg'!F1403</f>
        <v>7.3799000000000037</v>
      </c>
      <c r="H1403" s="2">
        <f>'Moving Avg'!G1403</f>
        <v>7.5357600000000051</v>
      </c>
      <c r="I1403" s="2">
        <f>'Moving Avg'!H1403</f>
        <v>7.2779849999999975</v>
      </c>
      <c r="J1403" s="6" t="str">
        <f>OBV!F1403</f>
        <v>BEARISH</v>
      </c>
      <c r="K1403" s="6" t="str">
        <f>OBV!G1403</f>
        <v>STRONG</v>
      </c>
      <c r="L1403" s="6" t="str">
        <f>OBV!H1403</f>
        <v>CONFIRMED BEARISH</v>
      </c>
    </row>
    <row r="1404" spans="1:12" ht="13.5" x14ac:dyDescent="0.25">
      <c r="A1404" s="3">
        <f>RSI!A1404</f>
        <v>44055</v>
      </c>
      <c r="B1404" s="2">
        <f>RSI!B1404</f>
        <v>6.8719999999999999</v>
      </c>
      <c r="C1404" s="2">
        <f>RSI!I1404</f>
        <v>12.207654549975089</v>
      </c>
      <c r="D1404" s="2">
        <f>MACD!E1404</f>
        <v>0.21301331552898972</v>
      </c>
      <c r="E1404" s="2">
        <f>MACD!F1404</f>
        <v>0.12505926478503743</v>
      </c>
      <c r="F1404" s="2">
        <f>'Moving Avg'!D1404</f>
        <v>6.9966000000000008</v>
      </c>
      <c r="G1404" s="2">
        <f>'Moving Avg'!F1404</f>
        <v>7.3480500000000033</v>
      </c>
      <c r="H1404" s="2">
        <f>'Moving Avg'!G1404</f>
        <v>7.5252200000000053</v>
      </c>
      <c r="I1404" s="2">
        <f>'Moving Avg'!H1404</f>
        <v>7.2746999999999984</v>
      </c>
      <c r="J1404" s="6" t="str">
        <f>OBV!F1404</f>
        <v>BEARISH</v>
      </c>
      <c r="K1404" s="6" t="str">
        <f>OBV!G1404</f>
        <v>STRONG</v>
      </c>
      <c r="L1404" s="6" t="str">
        <f>OBV!H1404</f>
        <v>CONFIRMED BEARISH</v>
      </c>
    </row>
    <row r="1405" spans="1:12" ht="13.5" x14ac:dyDescent="0.25">
      <c r="A1405" s="3">
        <f>RSI!A1405</f>
        <v>44057</v>
      </c>
      <c r="B1405" s="2">
        <f>RSI!B1405</f>
        <v>6.8719999999999999</v>
      </c>
      <c r="C1405" s="2">
        <f>RSI!I1405</f>
        <v>12.207654549975089</v>
      </c>
      <c r="D1405" s="2">
        <f>MACD!E1405</f>
        <v>0.24411694653858884</v>
      </c>
      <c r="E1405" s="2">
        <f>MACD!F1405</f>
        <v>0.14887080113574772</v>
      </c>
      <c r="F1405" s="2">
        <f>'Moving Avg'!D1405</f>
        <v>6.9129999999999994</v>
      </c>
      <c r="G1405" s="2">
        <f>'Moving Avg'!F1405</f>
        <v>7.3162000000000038</v>
      </c>
      <c r="H1405" s="2">
        <f>'Moving Avg'!G1405</f>
        <v>7.5103000000000053</v>
      </c>
      <c r="I1405" s="2">
        <f>'Moving Avg'!H1405</f>
        <v>7.2714149999999993</v>
      </c>
      <c r="J1405" s="6" t="str">
        <f>OBV!F1405</f>
        <v>BEARISH</v>
      </c>
      <c r="K1405" s="6" t="str">
        <f>OBV!G1405</f>
        <v>STRONG</v>
      </c>
      <c r="L1405" s="6" t="str">
        <f>OBV!H1405</f>
        <v>CONFIRMED BEARISH</v>
      </c>
    </row>
    <row r="1406" spans="1:12" ht="13.5" x14ac:dyDescent="0.25">
      <c r="A1406" s="3">
        <f>RSI!A1406</f>
        <v>44060</v>
      </c>
      <c r="B1406" s="2">
        <f>RSI!B1406</f>
        <v>6.6660000000000004</v>
      </c>
      <c r="C1406" s="2">
        <f>RSI!I1406</f>
        <v>8.7898829496849231</v>
      </c>
      <c r="D1406" s="2">
        <f>MACD!E1406</f>
        <v>0.28822244722658041</v>
      </c>
      <c r="E1406" s="2">
        <f>MACD!F1406</f>
        <v>0.17674113035391426</v>
      </c>
      <c r="F1406" s="2">
        <f>'Moving Avg'!D1406</f>
        <v>6.8307999999999991</v>
      </c>
      <c r="G1406" s="2">
        <f>'Moving Avg'!F1406</f>
        <v>7.2740500000000026</v>
      </c>
      <c r="H1406" s="2">
        <f>'Moving Avg'!G1406</f>
        <v>7.4868600000000063</v>
      </c>
      <c r="I1406" s="2">
        <f>'Moving Avg'!H1406</f>
        <v>7.2680249999999997</v>
      </c>
      <c r="J1406" s="6" t="str">
        <f>OBV!F1406</f>
        <v>BEARISH</v>
      </c>
      <c r="K1406" s="6" t="str">
        <f>OBV!G1406</f>
        <v>STRONG</v>
      </c>
      <c r="L1406" s="6" t="str">
        <f>OBV!H1406</f>
        <v>CONFIRMED BEARISH</v>
      </c>
    </row>
    <row r="1407" spans="1:12" ht="13.5" x14ac:dyDescent="0.25">
      <c r="A1407" s="3">
        <f>RSI!A1407</f>
        <v>44061</v>
      </c>
      <c r="B1407" s="2">
        <f>RSI!B1407</f>
        <v>6.6660000000000004</v>
      </c>
      <c r="C1407" s="2">
        <f>RSI!I1407</f>
        <v>8.7898829496849231</v>
      </c>
      <c r="D1407" s="2">
        <f>MACD!E1407</f>
        <v>0.29540798255504619</v>
      </c>
      <c r="E1407" s="2">
        <f>MACD!F1407</f>
        <v>0.20047450079414067</v>
      </c>
      <c r="F1407" s="2">
        <f>'Moving Avg'!D1407</f>
        <v>6.7896000000000001</v>
      </c>
      <c r="G1407" s="2">
        <f>'Moving Avg'!F1407</f>
        <v>7.2319000000000013</v>
      </c>
      <c r="H1407" s="2">
        <f>'Moving Avg'!G1407</f>
        <v>7.4634200000000055</v>
      </c>
      <c r="I1407" s="2">
        <f>'Moving Avg'!H1407</f>
        <v>7.263675000000001</v>
      </c>
      <c r="J1407" s="6" t="str">
        <f>OBV!F1407</f>
        <v>BEARISH</v>
      </c>
      <c r="K1407" s="6" t="str">
        <f>OBV!G1407</f>
        <v>NEUTRAL</v>
      </c>
      <c r="L1407" s="6" t="str">
        <f>OBV!H1407</f>
        <v>CONFIRMED BEARISH</v>
      </c>
    </row>
    <row r="1408" spans="1:12" ht="13.5" x14ac:dyDescent="0.25">
      <c r="A1408" s="3">
        <f>RSI!A1408</f>
        <v>44062</v>
      </c>
      <c r="B1408" s="2">
        <f>RSI!B1408</f>
        <v>6.6660000000000004</v>
      </c>
      <c r="C1408" s="2">
        <f>RSI!I1408</f>
        <v>8.7898829496849231</v>
      </c>
      <c r="D1408" s="2">
        <f>MACD!E1408</f>
        <v>0.30478231385164989</v>
      </c>
      <c r="E1408" s="2">
        <f>MACD!F1408</f>
        <v>0.22133606340564252</v>
      </c>
      <c r="F1408" s="2">
        <f>'Moving Avg'!D1408</f>
        <v>6.7484000000000011</v>
      </c>
      <c r="G1408" s="2">
        <f>'Moving Avg'!F1408</f>
        <v>7.189750000000001</v>
      </c>
      <c r="H1408" s="2">
        <f>'Moving Avg'!G1408</f>
        <v>7.4354600000000062</v>
      </c>
      <c r="I1408" s="2">
        <f>'Moving Avg'!H1408</f>
        <v>7.2593250000000005</v>
      </c>
      <c r="J1408" s="6" t="str">
        <f>OBV!F1408</f>
        <v>BEARISH</v>
      </c>
      <c r="K1408" s="6" t="str">
        <f>OBV!G1408</f>
        <v>NEUTRAL</v>
      </c>
      <c r="L1408" s="6" t="str">
        <f>OBV!H1408</f>
        <v>CONFIRMED BEARISH</v>
      </c>
    </row>
    <row r="1409" spans="1:12" ht="13.5" x14ac:dyDescent="0.25">
      <c r="A1409" s="3">
        <f>RSI!A1409</f>
        <v>44064</v>
      </c>
      <c r="B1409" s="2">
        <f>RSI!B1409</f>
        <v>6.6660000000000004</v>
      </c>
      <c r="C1409" s="2">
        <f>RSI!I1409</f>
        <v>8.7898829496849231</v>
      </c>
      <c r="D1409" s="2">
        <f>MACD!E1409</f>
        <v>0.31576468379797262</v>
      </c>
      <c r="E1409" s="2">
        <f>MACD!F1409</f>
        <v>0.24022178748410855</v>
      </c>
      <c r="F1409" s="2">
        <f>'Moving Avg'!D1409</f>
        <v>6.7072000000000003</v>
      </c>
      <c r="G1409" s="2">
        <f>'Moving Avg'!F1409</f>
        <v>7.1475999999999997</v>
      </c>
      <c r="H1409" s="2">
        <f>'Moving Avg'!G1409</f>
        <v>7.4075000000000069</v>
      </c>
      <c r="I1409" s="2">
        <f>'Moving Avg'!H1409</f>
        <v>7.2553150000000004</v>
      </c>
      <c r="J1409" s="6" t="str">
        <f>OBV!F1409</f>
        <v>BEARISH</v>
      </c>
      <c r="K1409" s="6" t="str">
        <f>OBV!G1409</f>
        <v>NEUTRAL</v>
      </c>
      <c r="L1409" s="6" t="str">
        <f>OBV!H1409</f>
        <v>CONFIRMED BEARISH</v>
      </c>
    </row>
    <row r="1410" spans="1:12" ht="13.5" x14ac:dyDescent="0.25">
      <c r="A1410" s="3">
        <f>RSI!A1410</f>
        <v>44067</v>
      </c>
      <c r="B1410" s="2">
        <f>RSI!B1410</f>
        <v>6.6660000000000004</v>
      </c>
      <c r="C1410" s="2">
        <f>RSI!I1410</f>
        <v>8.7898829496849231</v>
      </c>
      <c r="D1410" s="2">
        <f>MACD!E1410</f>
        <v>0.32788175787218066</v>
      </c>
      <c r="E1410" s="2">
        <f>MACD!F1410</f>
        <v>0.25775378156172296</v>
      </c>
      <c r="F1410" s="2">
        <f>'Moving Avg'!D1410</f>
        <v>6.6659999999999995</v>
      </c>
      <c r="G1410" s="2">
        <f>'Moving Avg'!F1410</f>
        <v>7.1054500000000003</v>
      </c>
      <c r="H1410" s="2">
        <f>'Moving Avg'!G1410</f>
        <v>7.3795400000000066</v>
      </c>
      <c r="I1410" s="2">
        <f>'Moving Avg'!H1410</f>
        <v>7.2513049999999994</v>
      </c>
      <c r="J1410" s="6" t="str">
        <f>OBV!F1410</f>
        <v>BEARISH</v>
      </c>
      <c r="K1410" s="6" t="str">
        <f>OBV!G1410</f>
        <v>NEUTRAL</v>
      </c>
      <c r="L1410" s="6" t="str">
        <f>OBV!H1410</f>
        <v>CONFIRMED BEARISH</v>
      </c>
    </row>
    <row r="1411" spans="1:12" ht="13.5" x14ac:dyDescent="0.25">
      <c r="A1411" s="3">
        <f>RSI!A1411</f>
        <v>44068</v>
      </c>
      <c r="B1411" s="2">
        <f>RSI!B1411</f>
        <v>6.6660000000000004</v>
      </c>
      <c r="C1411" s="2">
        <f>RSI!I1411</f>
        <v>8.7898829496849231</v>
      </c>
      <c r="D1411" s="2">
        <f>MACD!E1411</f>
        <v>0.30798052806852905</v>
      </c>
      <c r="E1411" s="2">
        <f>MACD!F1411</f>
        <v>0.26779913086308421</v>
      </c>
      <c r="F1411" s="2">
        <f>'Moving Avg'!D1411</f>
        <v>6.6659999999999995</v>
      </c>
      <c r="G1411" s="2">
        <f>'Moving Avg'!F1411</f>
        <v>7.0632999999999999</v>
      </c>
      <c r="H1411" s="2">
        <f>'Moving Avg'!G1411</f>
        <v>7.3515800000000073</v>
      </c>
      <c r="I1411" s="2">
        <f>'Moving Avg'!H1411</f>
        <v>7.2472949999999994</v>
      </c>
      <c r="J1411" s="6" t="str">
        <f>OBV!F1411</f>
        <v>NEUTRAL</v>
      </c>
      <c r="K1411" s="6" t="str">
        <f>OBV!G1411</f>
        <v>NEUTRAL</v>
      </c>
      <c r="L1411" s="6" t="str">
        <f>OBV!H1411</f>
        <v>NEUTRAL</v>
      </c>
    </row>
    <row r="1412" spans="1:12" ht="13.5" x14ac:dyDescent="0.25">
      <c r="A1412" s="3">
        <f>RSI!A1412</f>
        <v>44069</v>
      </c>
      <c r="B1412" s="2">
        <f>RSI!B1412</f>
        <v>6.6660000000000004</v>
      </c>
      <c r="C1412" s="2">
        <f>RSI!I1412</f>
        <v>8.7898829496849231</v>
      </c>
      <c r="D1412" s="2">
        <f>MACD!E1412</f>
        <v>0.26202394599366219</v>
      </c>
      <c r="E1412" s="2">
        <f>MACD!F1412</f>
        <v>0.2666440938891998</v>
      </c>
      <c r="F1412" s="2">
        <f>'Moving Avg'!D1412</f>
        <v>6.6659999999999995</v>
      </c>
      <c r="G1412" s="2">
        <f>'Moving Avg'!F1412</f>
        <v>7.0211499999999987</v>
      </c>
      <c r="H1412" s="2">
        <f>'Moving Avg'!G1412</f>
        <v>7.3284200000000066</v>
      </c>
      <c r="I1412" s="2">
        <f>'Moving Avg'!H1412</f>
        <v>7.2432849999999993</v>
      </c>
      <c r="J1412" s="6" t="str">
        <f>OBV!F1412</f>
        <v>NEUTRAL</v>
      </c>
      <c r="K1412" s="6" t="str">
        <f>OBV!G1412</f>
        <v>NEUTRAL</v>
      </c>
      <c r="L1412" s="6" t="str">
        <f>OBV!H1412</f>
        <v>NEUTRAL</v>
      </c>
    </row>
    <row r="1413" spans="1:12" ht="13.5" x14ac:dyDescent="0.25">
      <c r="A1413" s="3">
        <f>RSI!A1413</f>
        <v>44070</v>
      </c>
      <c r="B1413" s="2">
        <f>RSI!B1413</f>
        <v>6.6660000000000004</v>
      </c>
      <c r="C1413" s="2">
        <f>RSI!I1413</f>
        <v>8.7898829496849231</v>
      </c>
      <c r="D1413" s="2">
        <f>MACD!E1413</f>
        <v>0.2253796273196933</v>
      </c>
      <c r="E1413" s="2">
        <f>MACD!F1413</f>
        <v>0.25839120057529852</v>
      </c>
      <c r="F1413" s="2">
        <f>'Moving Avg'!D1413</f>
        <v>6.6659999999999995</v>
      </c>
      <c r="G1413" s="2">
        <f>'Moving Avg'!F1413</f>
        <v>6.9789999999999992</v>
      </c>
      <c r="H1413" s="2">
        <f>'Moving Avg'!G1413</f>
        <v>7.3069000000000059</v>
      </c>
      <c r="I1413" s="2">
        <f>'Moving Avg'!H1413</f>
        <v>7.2402700000000006</v>
      </c>
      <c r="J1413" s="6" t="str">
        <f>OBV!F1413</f>
        <v>NEUTRAL</v>
      </c>
      <c r="K1413" s="6" t="str">
        <f>OBV!G1413</f>
        <v>NEUTRAL</v>
      </c>
      <c r="L1413" s="6" t="str">
        <f>OBV!H1413</f>
        <v>NEUTRAL</v>
      </c>
    </row>
    <row r="1414" spans="1:12" ht="13.5" x14ac:dyDescent="0.25">
      <c r="A1414" s="3">
        <f>RSI!A1414</f>
        <v>44071</v>
      </c>
      <c r="B1414" s="2">
        <f>RSI!B1414</f>
        <v>6.6660000000000004</v>
      </c>
      <c r="C1414" s="2">
        <f>RSI!I1414</f>
        <v>8.7898829496849231</v>
      </c>
      <c r="D1414" s="2">
        <f>MACD!E1414</f>
        <v>0.19644884058288437</v>
      </c>
      <c r="E1414" s="2">
        <f>MACD!F1414</f>
        <v>0.24600272857681571</v>
      </c>
      <c r="F1414" s="2">
        <f>'Moving Avg'!D1414</f>
        <v>6.6659999999999995</v>
      </c>
      <c r="G1414" s="2">
        <f>'Moving Avg'!F1414</f>
        <v>6.936849999999998</v>
      </c>
      <c r="H1414" s="2">
        <f>'Moving Avg'!G1414</f>
        <v>7.2853800000000062</v>
      </c>
      <c r="I1414" s="2">
        <f>'Moving Avg'!H1414</f>
        <v>7.2372550000000002</v>
      </c>
      <c r="J1414" s="6" t="str">
        <f>OBV!F1414</f>
        <v>NEUTRAL</v>
      </c>
      <c r="K1414" s="6" t="str">
        <f>OBV!G1414</f>
        <v>NEUTRAL</v>
      </c>
      <c r="L1414" s="6" t="str">
        <f>OBV!H1414</f>
        <v>NEUTRAL</v>
      </c>
    </row>
    <row r="1415" spans="1:12" ht="13.5" x14ac:dyDescent="0.25">
      <c r="A1415" s="3">
        <f>RSI!A1415</f>
        <v>44074</v>
      </c>
      <c r="B1415" s="2">
        <f>RSI!B1415</f>
        <v>6.851</v>
      </c>
      <c r="C1415" s="2">
        <f>RSI!I1415</f>
        <v>38.77965833001327</v>
      </c>
      <c r="D1415" s="2">
        <f>MACD!E1415</f>
        <v>0.16018741119555013</v>
      </c>
      <c r="E1415" s="2">
        <f>MACD!F1415</f>
        <v>0.22883966510056258</v>
      </c>
      <c r="F1415" s="2">
        <f>'Moving Avg'!D1415</f>
        <v>6.7030000000000003</v>
      </c>
      <c r="G1415" s="2">
        <f>'Moving Avg'!F1415</f>
        <v>6.9039499999999991</v>
      </c>
      <c r="H1415" s="2">
        <f>'Moving Avg'!G1415</f>
        <v>7.267560000000004</v>
      </c>
      <c r="I1415" s="2">
        <f>'Moving Avg'!H1415</f>
        <v>7.2351649999999994</v>
      </c>
      <c r="J1415" s="6" t="str">
        <f>OBV!F1415</f>
        <v>BULLISH</v>
      </c>
      <c r="K1415" s="6" t="str">
        <f>OBV!G1415</f>
        <v>NEUTRAL</v>
      </c>
      <c r="L1415" s="6" t="str">
        <f>OBV!H1415</f>
        <v>CONFIRMED BULLISH</v>
      </c>
    </row>
    <row r="1416" spans="1:12" ht="13.5" x14ac:dyDescent="0.25">
      <c r="A1416" s="3">
        <f>RSI!A1416</f>
        <v>44075</v>
      </c>
      <c r="B1416" s="2">
        <f>RSI!B1416</f>
        <v>6.851</v>
      </c>
      <c r="C1416" s="2">
        <f>RSI!I1416</f>
        <v>38.779658330013262</v>
      </c>
      <c r="D1416" s="2">
        <f>MACD!E1416</f>
        <v>9.849897037988331E-2</v>
      </c>
      <c r="E1416" s="2">
        <f>MACD!F1416</f>
        <v>0.20277152615642674</v>
      </c>
      <c r="F1416" s="2">
        <f>'Moving Avg'!D1416</f>
        <v>6.74</v>
      </c>
      <c r="G1416" s="2">
        <f>'Moving Avg'!F1416</f>
        <v>6.8710499999999994</v>
      </c>
      <c r="H1416" s="2">
        <f>'Moving Avg'!G1416</f>
        <v>7.2542600000000039</v>
      </c>
      <c r="I1416" s="2">
        <f>'Moving Avg'!H1416</f>
        <v>7.2331799999999999</v>
      </c>
      <c r="J1416" s="6" t="str">
        <f>OBV!F1416</f>
        <v>BULLISH</v>
      </c>
      <c r="K1416" s="6" t="str">
        <f>OBV!G1416</f>
        <v>NEUTRAL</v>
      </c>
      <c r="L1416" s="6" t="str">
        <f>OBV!H1416</f>
        <v>CONFIRMED BULLISH</v>
      </c>
    </row>
    <row r="1417" spans="1:12" ht="13.5" x14ac:dyDescent="0.25">
      <c r="A1417" s="3">
        <f>RSI!A1417</f>
        <v>44076</v>
      </c>
      <c r="B1417" s="2">
        <f>RSI!B1417</f>
        <v>6.851</v>
      </c>
      <c r="C1417" s="2">
        <f>RSI!I1417</f>
        <v>38.77965833001327</v>
      </c>
      <c r="D1417" s="2">
        <f>MACD!E1417</f>
        <v>4.6936813383222642E-2</v>
      </c>
      <c r="E1417" s="2">
        <f>MACD!F1417</f>
        <v>0.17160458360178593</v>
      </c>
      <c r="F1417" s="2">
        <f>'Moving Avg'!D1417</f>
        <v>6.7769999999999992</v>
      </c>
      <c r="G1417" s="2">
        <f>'Moving Avg'!F1417</f>
        <v>6.8490999999999982</v>
      </c>
      <c r="H1417" s="2">
        <f>'Moving Avg'!G1417</f>
        <v>7.2411000000000039</v>
      </c>
      <c r="I1417" s="2">
        <f>'Moving Avg'!H1417</f>
        <v>7.2311949999999987</v>
      </c>
      <c r="J1417" s="6" t="str">
        <f>OBV!F1417</f>
        <v>BULLISH</v>
      </c>
      <c r="K1417" s="6" t="str">
        <f>OBV!G1417</f>
        <v>NEUTRAL</v>
      </c>
      <c r="L1417" s="6" t="str">
        <f>OBV!H1417</f>
        <v>CONFIRMED BULLISH</v>
      </c>
    </row>
    <row r="1418" spans="1:12" ht="13.5" x14ac:dyDescent="0.25">
      <c r="A1418" s="3">
        <f>RSI!A1418</f>
        <v>44077</v>
      </c>
      <c r="B1418" s="2">
        <f>RSI!B1418</f>
        <v>6.851</v>
      </c>
      <c r="C1418" s="2">
        <f>RSI!I1418</f>
        <v>38.77965833001327</v>
      </c>
      <c r="D1418" s="2">
        <f>MACD!E1418</f>
        <v>3.8959574640928807E-3</v>
      </c>
      <c r="E1418" s="2">
        <f>MACD!F1418</f>
        <v>0.13806285837424734</v>
      </c>
      <c r="F1418" s="2">
        <f>'Moving Avg'!D1418</f>
        <v>6.8140000000000001</v>
      </c>
      <c r="G1418" s="2">
        <f>'Moving Avg'!F1418</f>
        <v>6.8271499999999987</v>
      </c>
      <c r="H1418" s="2">
        <f>'Moving Avg'!G1418</f>
        <v>7.2323200000000032</v>
      </c>
      <c r="I1418" s="2">
        <f>'Moving Avg'!H1418</f>
        <v>7.2298249999999999</v>
      </c>
      <c r="J1418" s="6" t="str">
        <f>OBV!F1418</f>
        <v>BULLISH</v>
      </c>
      <c r="K1418" s="6" t="str">
        <f>OBV!G1418</f>
        <v>NEUTRAL</v>
      </c>
      <c r="L1418" s="6" t="str">
        <f>OBV!H1418</f>
        <v>CONFIRMED BULLISH</v>
      </c>
    </row>
    <row r="1419" spans="1:12" ht="13.5" x14ac:dyDescent="0.25">
      <c r="A1419" s="3">
        <f>RSI!A1419</f>
        <v>44078</v>
      </c>
      <c r="B1419" s="2">
        <f>RSI!B1419</f>
        <v>6.851</v>
      </c>
      <c r="C1419" s="2">
        <f>RSI!I1419</f>
        <v>38.77965833001327</v>
      </c>
      <c r="D1419" s="2">
        <f>MACD!E1419</f>
        <v>-3.1978171332537109E-2</v>
      </c>
      <c r="E1419" s="2">
        <f>MACD!F1419</f>
        <v>0.10405465243289046</v>
      </c>
      <c r="F1419" s="2">
        <f>'Moving Avg'!D1419</f>
        <v>6.8510000000000009</v>
      </c>
      <c r="G1419" s="2">
        <f>'Moving Avg'!F1419</f>
        <v>6.8051999999999992</v>
      </c>
      <c r="H1419" s="2">
        <f>'Moving Avg'!G1419</f>
        <v>7.2236800000000025</v>
      </c>
      <c r="I1419" s="2">
        <f>'Moving Avg'!H1419</f>
        <v>7.2284550000000003</v>
      </c>
      <c r="J1419" s="6" t="str">
        <f>OBV!F1419</f>
        <v>BULLISH</v>
      </c>
      <c r="K1419" s="6" t="str">
        <f>OBV!G1419</f>
        <v>NEUTRAL</v>
      </c>
      <c r="L1419" s="6" t="str">
        <f>OBV!H1419</f>
        <v>CONFIRMED BULLISH</v>
      </c>
    </row>
    <row r="1420" spans="1:12" ht="13.5" x14ac:dyDescent="0.25">
      <c r="A1420" s="3">
        <f>RSI!A1420</f>
        <v>44081</v>
      </c>
      <c r="B1420" s="2">
        <f>RSI!B1420</f>
        <v>6.851</v>
      </c>
      <c r="C1420" s="2">
        <f>RSI!I1420</f>
        <v>38.779658330013262</v>
      </c>
      <c r="D1420" s="2">
        <f>MACD!E1420</f>
        <v>-6.1828521001320524E-2</v>
      </c>
      <c r="E1420" s="2">
        <f>MACD!F1420</f>
        <v>7.0878017746048266E-2</v>
      </c>
      <c r="F1420" s="2">
        <f>'Moving Avg'!D1420</f>
        <v>6.8510000000000009</v>
      </c>
      <c r="G1420" s="2">
        <f>'Moving Avg'!F1420</f>
        <v>6.783249999999998</v>
      </c>
      <c r="H1420" s="2">
        <f>'Moving Avg'!G1420</f>
        <v>7.2150400000000028</v>
      </c>
      <c r="I1420" s="2">
        <f>'Moving Avg'!H1420</f>
        <v>7.2270850000000006</v>
      </c>
      <c r="J1420" s="6" t="str">
        <f>OBV!F1420</f>
        <v>NEUTRAL</v>
      </c>
      <c r="K1420" s="6" t="str">
        <f>OBV!G1420</f>
        <v>NEUTRAL</v>
      </c>
      <c r="L1420" s="6" t="str">
        <f>OBV!H1420</f>
        <v>NEUTRAL</v>
      </c>
    </row>
    <row r="1421" spans="1:12" ht="13.5" x14ac:dyDescent="0.25">
      <c r="A1421" s="3">
        <f>RSI!A1421</f>
        <v>44082</v>
      </c>
      <c r="B1421" s="2">
        <f>RSI!B1421</f>
        <v>6.851</v>
      </c>
      <c r="C1421" s="2">
        <f>RSI!I1421</f>
        <v>38.77965833001327</v>
      </c>
      <c r="D1421" s="2">
        <f>MACD!E1421</f>
        <v>-8.6619210673428704E-2</v>
      </c>
      <c r="E1421" s="2">
        <f>MACD!F1421</f>
        <v>3.9378572062152874E-2</v>
      </c>
      <c r="F1421" s="2">
        <f>'Moving Avg'!D1421</f>
        <v>6.8510000000000009</v>
      </c>
      <c r="G1421" s="2">
        <f>'Moving Avg'!F1421</f>
        <v>6.7719499999999986</v>
      </c>
      <c r="H1421" s="2">
        <f>'Moving Avg'!G1421</f>
        <v>7.1999600000000017</v>
      </c>
      <c r="I1421" s="2">
        <f>'Moving Avg'!H1421</f>
        <v>7.225715000000001</v>
      </c>
      <c r="J1421" s="6" t="str">
        <f>OBV!F1421</f>
        <v>NEUTRAL</v>
      </c>
      <c r="K1421" s="6" t="str">
        <f>OBV!G1421</f>
        <v>NEUTRAL</v>
      </c>
      <c r="L1421" s="6" t="str">
        <f>OBV!H1421</f>
        <v>NEUTRAL</v>
      </c>
    </row>
    <row r="1422" spans="1:12" ht="13.5" x14ac:dyDescent="0.25">
      <c r="A1422" s="3">
        <f>RSI!A1422</f>
        <v>44083</v>
      </c>
      <c r="B1422" s="2">
        <f>RSI!B1422</f>
        <v>6.851</v>
      </c>
      <c r="C1422" s="2">
        <f>RSI!I1422</f>
        <v>38.779658330013262</v>
      </c>
      <c r="D1422" s="2">
        <f>MACD!E1422</f>
        <v>-0.10716326428350431</v>
      </c>
      <c r="E1422" s="2">
        <f>MACD!F1422</f>
        <v>1.0070204793021436E-2</v>
      </c>
      <c r="F1422" s="2">
        <f>'Moving Avg'!D1422</f>
        <v>6.8510000000000009</v>
      </c>
      <c r="G1422" s="2">
        <f>'Moving Avg'!F1422</f>
        <v>6.7708999999999993</v>
      </c>
      <c r="H1422" s="2">
        <f>'Moving Avg'!G1422</f>
        <v>7.1848800000000015</v>
      </c>
      <c r="I1422" s="2">
        <f>'Moving Avg'!H1422</f>
        <v>7.2243450000000022</v>
      </c>
      <c r="J1422" s="6" t="str">
        <f>OBV!F1422</f>
        <v>NEUTRAL</v>
      </c>
      <c r="K1422" s="6" t="str">
        <f>OBV!G1422</f>
        <v>NEUTRAL</v>
      </c>
      <c r="L1422" s="6" t="str">
        <f>OBV!H1422</f>
        <v>NEUTRAL</v>
      </c>
    </row>
    <row r="1423" spans="1:12" ht="13.5" x14ac:dyDescent="0.25">
      <c r="A1423" s="3">
        <f>RSI!A1423</f>
        <v>44084</v>
      </c>
      <c r="B1423" s="2">
        <f>RSI!B1423</f>
        <v>6.851</v>
      </c>
      <c r="C1423" s="2">
        <f>RSI!I1423</f>
        <v>38.779658330013248</v>
      </c>
      <c r="D1423" s="2">
        <f>MACD!E1423</f>
        <v>-0.12414606110867954</v>
      </c>
      <c r="E1423" s="2">
        <f>MACD!F1423</f>
        <v>-1.6773048387318759E-2</v>
      </c>
      <c r="F1423" s="2">
        <f>'Moving Avg'!D1423</f>
        <v>6.8510000000000009</v>
      </c>
      <c r="G1423" s="2">
        <f>'Moving Avg'!F1423</f>
        <v>6.7698499999999999</v>
      </c>
      <c r="H1423" s="2">
        <f>'Moving Avg'!G1423</f>
        <v>7.1698000000000013</v>
      </c>
      <c r="I1423" s="2">
        <f>'Moving Avg'!H1423</f>
        <v>7.2229750000000026</v>
      </c>
      <c r="J1423" s="6" t="str">
        <f>OBV!F1423</f>
        <v>NEUTRAL</v>
      </c>
      <c r="K1423" s="6" t="str">
        <f>OBV!G1423</f>
        <v>NEUTRAL</v>
      </c>
      <c r="L1423" s="6" t="str">
        <f>OBV!H1423</f>
        <v>NEUTRAL</v>
      </c>
    </row>
    <row r="1424" spans="1:12" ht="13.5" x14ac:dyDescent="0.25">
      <c r="A1424" s="3">
        <f>RSI!A1424</f>
        <v>44085</v>
      </c>
      <c r="B1424" s="2">
        <f>RSI!B1424</f>
        <v>6.851</v>
      </c>
      <c r="C1424" s="2">
        <f>RSI!I1424</f>
        <v>38.779658330013248</v>
      </c>
      <c r="D1424" s="2">
        <f>MACD!E1424</f>
        <v>-0.13814516333799087</v>
      </c>
      <c r="E1424" s="2">
        <f>MACD!F1424</f>
        <v>-4.1047471377453182E-2</v>
      </c>
      <c r="F1424" s="2">
        <f>'Moving Avg'!D1424</f>
        <v>6.8510000000000009</v>
      </c>
      <c r="G1424" s="2">
        <f>'Moving Avg'!F1424</f>
        <v>6.7687999999999988</v>
      </c>
      <c r="H1424" s="2">
        <f>'Moving Avg'!G1424</f>
        <v>7.1547200000000011</v>
      </c>
      <c r="I1424" s="2">
        <f>'Moving Avg'!H1424</f>
        <v>7.2216050000000029</v>
      </c>
      <c r="J1424" s="6" t="str">
        <f>OBV!F1424</f>
        <v>NEUTRAL</v>
      </c>
      <c r="K1424" s="6" t="str">
        <f>OBV!G1424</f>
        <v>NEUTRAL</v>
      </c>
      <c r="L1424" s="6" t="str">
        <f>OBV!H1424</f>
        <v>NEUTRAL</v>
      </c>
    </row>
    <row r="1425" spans="1:12" ht="13.5" x14ac:dyDescent="0.25">
      <c r="A1425" s="3">
        <f>RSI!A1425</f>
        <v>44088</v>
      </c>
      <c r="B1425" s="2">
        <f>RSI!B1425</f>
        <v>6.851</v>
      </c>
      <c r="C1425" s="2">
        <f>RSI!I1425</f>
        <v>38.779658330013248</v>
      </c>
      <c r="D1425" s="2">
        <f>MACD!E1425</f>
        <v>-0.12118554071607868</v>
      </c>
      <c r="E1425" s="2">
        <f>MACD!F1425</f>
        <v>-5.7075085245178285E-2</v>
      </c>
      <c r="F1425" s="2">
        <f>'Moving Avg'!D1425</f>
        <v>6.8510000000000009</v>
      </c>
      <c r="G1425" s="2">
        <f>'Moving Avg'!F1425</f>
        <v>6.7677499999999995</v>
      </c>
      <c r="H1425" s="2">
        <f>'Moving Avg'!G1425</f>
        <v>7.1396400000000009</v>
      </c>
      <c r="I1425" s="2">
        <f>'Moving Avg'!H1425</f>
        <v>7.2197200000000024</v>
      </c>
      <c r="J1425" s="6" t="str">
        <f>OBV!F1425</f>
        <v>NEUTRAL</v>
      </c>
      <c r="K1425" s="6" t="str">
        <f>OBV!G1425</f>
        <v>NEUTRAL</v>
      </c>
      <c r="L1425" s="6" t="str">
        <f>OBV!H1425</f>
        <v>NEUTRAL</v>
      </c>
    </row>
    <row r="1426" spans="1:12" ht="13.5" x14ac:dyDescent="0.25">
      <c r="A1426" s="3">
        <f>RSI!A1426</f>
        <v>44089</v>
      </c>
      <c r="B1426" s="2">
        <f>RSI!B1426</f>
        <v>6.8369999999999997</v>
      </c>
      <c r="C1426" s="2">
        <f>RSI!I1426</f>
        <v>36.715389908471053</v>
      </c>
      <c r="D1426" s="2">
        <f>MACD!E1426</f>
        <v>-0.10548001825485187</v>
      </c>
      <c r="E1426" s="2">
        <f>MACD!F1426</f>
        <v>-6.6756071847113005E-2</v>
      </c>
      <c r="F1426" s="2">
        <f>'Moving Avg'!D1426</f>
        <v>6.8482000000000003</v>
      </c>
      <c r="G1426" s="2">
        <f>'Moving Avg'!F1426</f>
        <v>6.7762999999999991</v>
      </c>
      <c r="H1426" s="2">
        <f>'Moving Avg'!G1426</f>
        <v>7.1242799999999997</v>
      </c>
      <c r="I1426" s="2">
        <f>'Moving Avg'!H1426</f>
        <v>7.2175950000000038</v>
      </c>
      <c r="J1426" s="6" t="str">
        <f>OBV!F1426</f>
        <v>BEARISH</v>
      </c>
      <c r="K1426" s="6" t="str">
        <f>OBV!G1426</f>
        <v>NEUTRAL</v>
      </c>
      <c r="L1426" s="6" t="str">
        <f>OBV!H1426</f>
        <v>CONFIRMED BEARISH</v>
      </c>
    </row>
    <row r="1427" spans="1:12" ht="13.5" x14ac:dyDescent="0.25">
      <c r="A1427" s="3">
        <f>RSI!A1427</f>
        <v>44090</v>
      </c>
      <c r="B1427" s="2">
        <f>RSI!B1427</f>
        <v>6.8369999999999997</v>
      </c>
      <c r="C1427" s="2">
        <f>RSI!I1427</f>
        <v>36.715389908471053</v>
      </c>
      <c r="D1427" s="2">
        <f>MACD!E1427</f>
        <v>-9.1813526090017916E-2</v>
      </c>
      <c r="E1427" s="2">
        <f>MACD!F1427</f>
        <v>-7.1767562695693995E-2</v>
      </c>
      <c r="F1427" s="2">
        <f>'Moving Avg'!D1427</f>
        <v>6.8454000000000006</v>
      </c>
      <c r="G1427" s="2">
        <f>'Moving Avg'!F1427</f>
        <v>6.7848499999999987</v>
      </c>
      <c r="H1427" s="2">
        <f>'Moving Avg'!G1427</f>
        <v>7.1089199999999995</v>
      </c>
      <c r="I1427" s="2">
        <f>'Moving Avg'!H1427</f>
        <v>7.2154350000000029</v>
      </c>
      <c r="J1427" s="6" t="str">
        <f>OBV!F1427</f>
        <v>BEARISH</v>
      </c>
      <c r="K1427" s="6" t="str">
        <f>OBV!G1427</f>
        <v>NEUTRAL</v>
      </c>
      <c r="L1427" s="6" t="str">
        <f>OBV!H1427</f>
        <v>CONFIRMED BEARISH</v>
      </c>
    </row>
    <row r="1428" spans="1:12" ht="13.5" x14ac:dyDescent="0.25">
      <c r="A1428" s="3">
        <f>RSI!A1428</f>
        <v>44091</v>
      </c>
      <c r="B1428" s="2">
        <f>RSI!B1428</f>
        <v>6.8369999999999997</v>
      </c>
      <c r="C1428" s="2">
        <f>RSI!I1428</f>
        <v>36.715389908471046</v>
      </c>
      <c r="D1428" s="2">
        <f>MACD!E1428</f>
        <v>-7.9900308284635457E-2</v>
      </c>
      <c r="E1428" s="2">
        <f>MACD!F1428</f>
        <v>-7.3394111813482293E-2</v>
      </c>
      <c r="F1428" s="2">
        <f>'Moving Avg'!D1428</f>
        <v>6.8426</v>
      </c>
      <c r="G1428" s="2">
        <f>'Moving Avg'!F1428</f>
        <v>6.7933999999999983</v>
      </c>
      <c r="H1428" s="2">
        <f>'Moving Avg'!G1428</f>
        <v>7.0953399999999984</v>
      </c>
      <c r="I1428" s="2">
        <f>'Moving Avg'!H1428</f>
        <v>7.213275000000003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</row>
    <row r="1429" spans="1:12" ht="13.5" x14ac:dyDescent="0.25">
      <c r="A1429" s="3">
        <f>RSI!A1429</f>
        <v>44092</v>
      </c>
      <c r="B1429" s="2">
        <f>RSI!B1429</f>
        <v>6.8369999999999997</v>
      </c>
      <c r="C1429" s="2">
        <f>RSI!I1429</f>
        <v>36.715389908471053</v>
      </c>
      <c r="D1429" s="2">
        <f>MACD!E1429</f>
        <v>-6.9496501647544839E-2</v>
      </c>
      <c r="E1429" s="2">
        <f>MACD!F1429</f>
        <v>-7.2614589780294808E-2</v>
      </c>
      <c r="F1429" s="2">
        <f>'Moving Avg'!D1429</f>
        <v>6.8397999999999994</v>
      </c>
      <c r="G1429" s="2">
        <f>'Moving Avg'!F1429</f>
        <v>6.8019499999999997</v>
      </c>
      <c r="H1429" s="2">
        <f>'Moving Avg'!G1429</f>
        <v>7.0817599999999983</v>
      </c>
      <c r="I1429" s="2">
        <f>'Moving Avg'!H1429</f>
        <v>7.2114900000000031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</row>
    <row r="1430" spans="1:12" ht="13.5" x14ac:dyDescent="0.25">
      <c r="A1430" s="3">
        <f>RSI!A1430</f>
        <v>44095</v>
      </c>
      <c r="B1430" s="2">
        <f>RSI!B1430</f>
        <v>6.8369999999999997</v>
      </c>
      <c r="C1430" s="2">
        <f>RSI!I1430</f>
        <v>36.715389908471046</v>
      </c>
      <c r="D1430" s="2">
        <f>MACD!E1430</f>
        <v>-6.0393844007117004E-2</v>
      </c>
      <c r="E1430" s="2">
        <f>MACD!F1430</f>
        <v>-7.0170440625659247E-2</v>
      </c>
      <c r="F1430" s="2">
        <f>'Moving Avg'!D1430</f>
        <v>6.8370000000000006</v>
      </c>
      <c r="G1430" s="2">
        <f>'Moving Avg'!F1430</f>
        <v>6.8104999999999993</v>
      </c>
      <c r="H1430" s="2">
        <f>'Moving Avg'!G1430</f>
        <v>7.068179999999999</v>
      </c>
      <c r="I1430" s="2">
        <f>'Moving Avg'!H1430</f>
        <v>7.2097050000000049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</row>
    <row r="1431" spans="1:12" ht="13.5" x14ac:dyDescent="0.25">
      <c r="A1431" s="3">
        <f>RSI!A1431</f>
        <v>44096</v>
      </c>
      <c r="B1431" s="2">
        <f>RSI!B1431</f>
        <v>6.6459999999999999</v>
      </c>
      <c r="C1431" s="2">
        <f>RSI!I1431</f>
        <v>17.89301404041052</v>
      </c>
      <c r="D1431" s="2">
        <f>MACD!E1431</f>
        <v>-3.826619093832484E-2</v>
      </c>
      <c r="E1431" s="2">
        <f>MACD!F1431</f>
        <v>-6.3789590688192371E-2</v>
      </c>
      <c r="F1431" s="2">
        <f>'Moving Avg'!D1431</f>
        <v>6.7988</v>
      </c>
      <c r="G1431" s="2">
        <f>'Moving Avg'!F1431</f>
        <v>6.8094999999999999</v>
      </c>
      <c r="H1431" s="2">
        <f>'Moving Avg'!G1431</f>
        <v>7.0509199999999996</v>
      </c>
      <c r="I1431" s="2">
        <f>'Moving Avg'!H1431</f>
        <v>7.2059050000000049</v>
      </c>
      <c r="J1431" s="6" t="str">
        <f>OBV!F1431</f>
        <v>BEARISH</v>
      </c>
      <c r="K1431" s="6" t="str">
        <f>OBV!G1431</f>
        <v>NEUTRAL</v>
      </c>
      <c r="L1431" s="6" t="str">
        <f>OBV!H1431</f>
        <v>CONFIRMED BEARISH</v>
      </c>
    </row>
    <row r="1432" spans="1:12" ht="13.5" x14ac:dyDescent="0.25">
      <c r="A1432" s="3">
        <f>RSI!A1432</f>
        <v>44097</v>
      </c>
      <c r="B1432" s="2">
        <f>RSI!B1432</f>
        <v>6.6459999999999999</v>
      </c>
      <c r="C1432" s="2">
        <f>RSI!I1432</f>
        <v>17.89301404041052</v>
      </c>
      <c r="D1432" s="2">
        <f>MACD!E1432</f>
        <v>-1.81574463295755E-2</v>
      </c>
      <c r="E1432" s="2">
        <f>MACD!F1432</f>
        <v>-5.4663161816468998E-2</v>
      </c>
      <c r="F1432" s="2">
        <f>'Moving Avg'!D1432</f>
        <v>6.7605999999999993</v>
      </c>
      <c r="G1432" s="2">
        <f>'Moving Avg'!F1432</f>
        <v>6.8084999999999996</v>
      </c>
      <c r="H1432" s="2">
        <f>'Moving Avg'!G1432</f>
        <v>7.0336600000000002</v>
      </c>
      <c r="I1432" s="2">
        <f>'Moving Avg'!H1432</f>
        <v>7.2021050000000049</v>
      </c>
      <c r="J1432" s="6" t="str">
        <f>OBV!F1432</f>
        <v>BEARISH</v>
      </c>
      <c r="K1432" s="6" t="str">
        <f>OBV!G1432</f>
        <v>NEUTRAL</v>
      </c>
      <c r="L1432" s="6" t="str">
        <f>OBV!H1432</f>
        <v>CONFIRMED BEARISH</v>
      </c>
    </row>
    <row r="1433" spans="1:12" ht="13.5" x14ac:dyDescent="0.25">
      <c r="A1433" s="3">
        <f>RSI!A1433</f>
        <v>44098</v>
      </c>
      <c r="B1433" s="2">
        <f>RSI!B1433</f>
        <v>6.6459999999999999</v>
      </c>
      <c r="C1433" s="2">
        <f>RSI!I1433</f>
        <v>17.89301404041052</v>
      </c>
      <c r="D1433" s="2">
        <f>MACD!E1433</f>
        <v>1.4037290895529964E-4</v>
      </c>
      <c r="E1433" s="2">
        <f>MACD!F1433</f>
        <v>-4.370245487138414E-2</v>
      </c>
      <c r="F1433" s="2">
        <f>'Moving Avg'!D1433</f>
        <v>6.7224000000000004</v>
      </c>
      <c r="G1433" s="2">
        <f>'Moving Avg'!F1433</f>
        <v>6.8075000000000001</v>
      </c>
      <c r="H1433" s="2">
        <f>'Moving Avg'!G1433</f>
        <v>7.0164000000000009</v>
      </c>
      <c r="I1433" s="2">
        <f>'Moving Avg'!H1433</f>
        <v>7.1983050000000048</v>
      </c>
      <c r="J1433" s="6" t="str">
        <f>OBV!F1433</f>
        <v>BEARISH</v>
      </c>
      <c r="K1433" s="6" t="str">
        <f>OBV!G1433</f>
        <v>NEUTRAL</v>
      </c>
      <c r="L1433" s="6" t="str">
        <f>OBV!H1433</f>
        <v>CONFIRMED BEARISH</v>
      </c>
    </row>
    <row r="1434" spans="1:12" ht="13.5" x14ac:dyDescent="0.25">
      <c r="A1434" s="3">
        <f>RSI!A1434</f>
        <v>44099</v>
      </c>
      <c r="B1434" s="2">
        <f>RSI!B1434</f>
        <v>6.6459999999999999</v>
      </c>
      <c r="C1434" s="2">
        <f>RSI!I1434</f>
        <v>17.89301404041052</v>
      </c>
      <c r="D1434" s="2">
        <f>MACD!E1434</f>
        <v>1.6810853817672999E-2</v>
      </c>
      <c r="E1434" s="2">
        <f>MACD!F1434</f>
        <v>-3.1599793133572709E-2</v>
      </c>
      <c r="F1434" s="2">
        <f>'Moving Avg'!D1434</f>
        <v>6.6841999999999997</v>
      </c>
      <c r="G1434" s="2">
        <f>'Moving Avg'!F1434</f>
        <v>6.8064999999999998</v>
      </c>
      <c r="H1434" s="2">
        <f>'Moving Avg'!G1434</f>
        <v>6.9991400000000006</v>
      </c>
      <c r="I1434" s="2">
        <f>'Moving Avg'!H1434</f>
        <v>7.1942300000000046</v>
      </c>
      <c r="J1434" s="6" t="str">
        <f>OBV!F1434</f>
        <v>BEARISH</v>
      </c>
      <c r="K1434" s="6" t="str">
        <f>OBV!G1434</f>
        <v>NEUTRAL</v>
      </c>
      <c r="L1434" s="6" t="str">
        <f>OBV!H1434</f>
        <v>CONFIRMED BEARISH</v>
      </c>
    </row>
    <row r="1435" spans="1:12" ht="13.5" x14ac:dyDescent="0.25">
      <c r="A1435" s="3">
        <f>RSI!A1435</f>
        <v>44102</v>
      </c>
      <c r="B1435" s="2">
        <f>RSI!B1435</f>
        <v>6.6459999999999999</v>
      </c>
      <c r="C1435" s="2">
        <f>RSI!I1435</f>
        <v>17.89301404041052</v>
      </c>
      <c r="D1435" s="2">
        <f>MACD!E1435</f>
        <v>3.201637756304887E-2</v>
      </c>
      <c r="E1435" s="2">
        <f>MACD!F1435</f>
        <v>-1.8876558994248394E-2</v>
      </c>
      <c r="F1435" s="2">
        <f>'Moving Avg'!D1435</f>
        <v>6.645999999999999</v>
      </c>
      <c r="G1435" s="2">
        <f>'Moving Avg'!F1435</f>
        <v>6.7962500000000006</v>
      </c>
      <c r="H1435" s="2">
        <f>'Moving Avg'!G1435</f>
        <v>6.9818800000000012</v>
      </c>
      <c r="I1435" s="2">
        <f>'Moving Avg'!H1435</f>
        <v>7.1908050000000046</v>
      </c>
      <c r="J1435" s="6" t="str">
        <f>OBV!F1435</f>
        <v>BEARISH</v>
      </c>
      <c r="K1435" s="6" t="str">
        <f>OBV!G1435</f>
        <v>NEUTRAL</v>
      </c>
      <c r="L1435" s="6" t="str">
        <f>OBV!H1435</f>
        <v>CONFIRMED BEARISH</v>
      </c>
    </row>
    <row r="1436" spans="1:12" ht="13.5" x14ac:dyDescent="0.25">
      <c r="A1436" s="3">
        <f>RSI!A1436</f>
        <v>44103</v>
      </c>
      <c r="B1436" s="2">
        <f>RSI!B1436</f>
        <v>6.6459999999999999</v>
      </c>
      <c r="C1436" s="2">
        <f>RSI!I1436</f>
        <v>17.893014040410506</v>
      </c>
      <c r="D1436" s="2">
        <f>MACD!E1436</f>
        <v>4.3747014371384729E-2</v>
      </c>
      <c r="E1436" s="2">
        <f>MACD!F1436</f>
        <v>-6.3518443211217704E-3</v>
      </c>
      <c r="F1436" s="2">
        <f>'Moving Avg'!D1436</f>
        <v>6.645999999999999</v>
      </c>
      <c r="G1436" s="2">
        <f>'Moving Avg'!F1436</f>
        <v>6.7859999999999996</v>
      </c>
      <c r="H1436" s="2">
        <f>'Moving Avg'!G1436</f>
        <v>6.9646200000000009</v>
      </c>
      <c r="I1436" s="2">
        <f>'Moving Avg'!H1436</f>
        <v>7.1873800000000037</v>
      </c>
      <c r="J1436" s="6" t="str">
        <f>OBV!F1436</f>
        <v>NEUTRAL</v>
      </c>
      <c r="K1436" s="6" t="str">
        <f>OBV!G1436</f>
        <v>NEUTRAL</v>
      </c>
      <c r="L1436" s="6" t="str">
        <f>OBV!H1436</f>
        <v>NEUTRAL</v>
      </c>
    </row>
    <row r="1437" spans="1:12" ht="13.5" x14ac:dyDescent="0.25">
      <c r="A1437" s="3">
        <f>RSI!A1437</f>
        <v>44104</v>
      </c>
      <c r="B1437" s="2">
        <f>RSI!B1437</f>
        <v>6.6459999999999999</v>
      </c>
      <c r="C1437" s="2">
        <f>RSI!I1437</f>
        <v>17.893014040410506</v>
      </c>
      <c r="D1437" s="2">
        <f>MACD!E1437</f>
        <v>5.4615780937786518E-2</v>
      </c>
      <c r="E1437" s="2">
        <f>MACD!F1437</f>
        <v>5.8416807306598878E-3</v>
      </c>
      <c r="F1437" s="2">
        <f>'Moving Avg'!D1437</f>
        <v>6.645999999999999</v>
      </c>
      <c r="G1437" s="2">
        <f>'Moving Avg'!F1437</f>
        <v>6.7757499999999995</v>
      </c>
      <c r="H1437" s="2">
        <f>'Moving Avg'!G1437</f>
        <v>6.9473600000000006</v>
      </c>
      <c r="I1437" s="2">
        <f>'Moving Avg'!H1437</f>
        <v>7.1836150000000032</v>
      </c>
      <c r="J1437" s="6" t="str">
        <f>OBV!F1437</f>
        <v>NEUTRAL</v>
      </c>
      <c r="K1437" s="6" t="str">
        <f>OBV!G1437</f>
        <v>NEUTRAL</v>
      </c>
      <c r="L1437" s="6" t="str">
        <f>OBV!H1437</f>
        <v>NEUTRAL</v>
      </c>
    </row>
    <row r="1438" spans="1:12" ht="13.5" x14ac:dyDescent="0.25">
      <c r="A1438" s="3">
        <f>RSI!A1438</f>
        <v>44105</v>
      </c>
      <c r="B1438" s="2">
        <f>RSI!B1438</f>
        <v>6.6459999999999999</v>
      </c>
      <c r="C1438" s="2">
        <f>RSI!I1438</f>
        <v>17.893014040410506</v>
      </c>
      <c r="D1438" s="2">
        <f>MACD!E1438</f>
        <v>6.4685432453482683E-2</v>
      </c>
      <c r="E1438" s="2">
        <f>MACD!F1438</f>
        <v>1.7610431075224448E-2</v>
      </c>
      <c r="F1438" s="2">
        <f>'Moving Avg'!D1438</f>
        <v>6.645999999999999</v>
      </c>
      <c r="G1438" s="2">
        <f>'Moving Avg'!F1438</f>
        <v>6.7655000000000003</v>
      </c>
      <c r="H1438" s="2">
        <f>'Moving Avg'!G1438</f>
        <v>6.9301000000000013</v>
      </c>
      <c r="I1438" s="2">
        <f>'Moving Avg'!H1438</f>
        <v>7.1801600000000034</v>
      </c>
      <c r="J1438" s="6" t="str">
        <f>OBV!F1438</f>
        <v>NEUTRAL</v>
      </c>
      <c r="K1438" s="6" t="str">
        <f>OBV!G1438</f>
        <v>NEUTRAL</v>
      </c>
      <c r="L1438" s="6" t="str">
        <f>OBV!H1438</f>
        <v>NEUTRAL</v>
      </c>
    </row>
    <row r="1439" spans="1:12" ht="13.5" x14ac:dyDescent="0.25">
      <c r="A1439" s="3">
        <f>RSI!A1439</f>
        <v>44106</v>
      </c>
      <c r="B1439" s="2">
        <f>RSI!B1439</f>
        <v>6.6459999999999999</v>
      </c>
      <c r="C1439" s="2">
        <f>RSI!I1439</f>
        <v>17.893014040410506</v>
      </c>
      <c r="D1439" s="2">
        <f>MACD!E1439</f>
        <v>7.401424281531277E-2</v>
      </c>
      <c r="E1439" s="2">
        <f>MACD!F1439</f>
        <v>2.8891193423242114E-2</v>
      </c>
      <c r="F1439" s="2">
        <f>'Moving Avg'!D1439</f>
        <v>6.645999999999999</v>
      </c>
      <c r="G1439" s="2">
        <f>'Moving Avg'!F1439</f>
        <v>6.7552499999999993</v>
      </c>
      <c r="H1439" s="2">
        <f>'Moving Avg'!G1439</f>
        <v>6.912840000000001</v>
      </c>
      <c r="I1439" s="2">
        <f>'Moving Avg'!H1439</f>
        <v>7.1778000000000022</v>
      </c>
      <c r="J1439" s="6" t="str">
        <f>OBV!F1439</f>
        <v>NEUTRAL</v>
      </c>
      <c r="K1439" s="6" t="str">
        <f>OBV!G1439</f>
        <v>NEUTRAL</v>
      </c>
      <c r="L1439" s="6" t="str">
        <f>OBV!H1439</f>
        <v>NEUTRAL</v>
      </c>
    </row>
    <row r="1440" spans="1:12" ht="13.5" x14ac:dyDescent="0.25">
      <c r="A1440" s="3">
        <f>RSI!A1440</f>
        <v>44109</v>
      </c>
      <c r="B1440" s="2">
        <f>RSI!B1440</f>
        <v>6.6459999999999999</v>
      </c>
      <c r="C1440" s="2">
        <f>RSI!I1440</f>
        <v>17.893014040410506</v>
      </c>
      <c r="D1440" s="2">
        <f>MACD!E1440</f>
        <v>8.2656310844493319E-2</v>
      </c>
      <c r="E1440" s="2">
        <f>MACD!F1440</f>
        <v>3.9644216907492355E-2</v>
      </c>
      <c r="F1440" s="2">
        <f>'Moving Avg'!D1440</f>
        <v>6.645999999999999</v>
      </c>
      <c r="G1440" s="2">
        <f>'Moving Avg'!F1440</f>
        <v>6.7450000000000001</v>
      </c>
      <c r="H1440" s="2">
        <f>'Moving Avg'!G1440</f>
        <v>6.8955800000000025</v>
      </c>
      <c r="I1440" s="2">
        <f>'Moving Avg'!H1440</f>
        <v>7.1744100000000017</v>
      </c>
      <c r="J1440" s="6" t="str">
        <f>OBV!F1440</f>
        <v>NEUTRAL</v>
      </c>
      <c r="K1440" s="6" t="str">
        <f>OBV!G1440</f>
        <v>NEUTRAL</v>
      </c>
      <c r="L1440" s="6" t="str">
        <f>OBV!H1440</f>
        <v>NEUTRAL</v>
      </c>
    </row>
    <row r="1441" spans="1:12" ht="13.5" x14ac:dyDescent="0.25">
      <c r="A1441" s="3">
        <f>RSI!A1441</f>
        <v>44110</v>
      </c>
      <c r="B1441" s="2">
        <f>RSI!B1441</f>
        <v>6.6459999999999999</v>
      </c>
      <c r="C1441" s="2">
        <f>RSI!I1441</f>
        <v>17.893014040410506</v>
      </c>
      <c r="D1441" s="2">
        <f>MACD!E1441</f>
        <v>6.1277232396192538E-2</v>
      </c>
      <c r="E1441" s="2">
        <f>MACD!F1441</f>
        <v>4.3970820005232392E-2</v>
      </c>
      <c r="F1441" s="2">
        <f>'Moving Avg'!D1441</f>
        <v>6.645999999999999</v>
      </c>
      <c r="G1441" s="2">
        <f>'Moving Avg'!F1441</f>
        <v>6.73475</v>
      </c>
      <c r="H1441" s="2">
        <f>'Moving Avg'!G1441</f>
        <v>6.8783200000000022</v>
      </c>
      <c r="I1441" s="2">
        <f>'Moving Avg'!H1441</f>
        <v>7.1710200000000013</v>
      </c>
      <c r="J1441" s="6" t="str">
        <f>OBV!F1441</f>
        <v>NEUTRAL</v>
      </c>
      <c r="K1441" s="6" t="str">
        <f>OBV!G1441</f>
        <v>NEUTRAL</v>
      </c>
      <c r="L1441" s="6" t="str">
        <f>OBV!H1441</f>
        <v>NEUTRAL</v>
      </c>
    </row>
    <row r="1442" spans="1:12" ht="13.5" x14ac:dyDescent="0.25">
      <c r="A1442" s="3">
        <f>RSI!A1442</f>
        <v>44111</v>
      </c>
      <c r="B1442" s="2">
        <f>RSI!B1442</f>
        <v>6.6459999999999999</v>
      </c>
      <c r="C1442" s="2">
        <f>RSI!I1442</f>
        <v>17.893014040410506</v>
      </c>
      <c r="D1442" s="2">
        <f>MACD!E1442</f>
        <v>4.3828926120216494E-2</v>
      </c>
      <c r="E1442" s="2">
        <f>MACD!F1442</f>
        <v>4.3942441228229212E-2</v>
      </c>
      <c r="F1442" s="2">
        <f>'Moving Avg'!D1442</f>
        <v>6.645999999999999</v>
      </c>
      <c r="G1442" s="2">
        <f>'Moving Avg'!F1442</f>
        <v>6.7245000000000008</v>
      </c>
      <c r="H1442" s="2">
        <f>'Moving Avg'!G1442</f>
        <v>6.8610600000000019</v>
      </c>
      <c r="I1442" s="2">
        <f>'Moving Avg'!H1442</f>
        <v>7.1665700000000001</v>
      </c>
      <c r="J1442" s="6" t="str">
        <f>OBV!F1442</f>
        <v>NEUTRAL</v>
      </c>
      <c r="K1442" s="6" t="str">
        <f>OBV!G1442</f>
        <v>NEUTRAL</v>
      </c>
      <c r="L1442" s="6" t="str">
        <f>OBV!H1442</f>
        <v>NEUTRAL</v>
      </c>
    </row>
    <row r="1443" spans="1:12" ht="13.5" x14ac:dyDescent="0.25">
      <c r="A1443" s="3">
        <f>RSI!A1443</f>
        <v>44112</v>
      </c>
      <c r="B1443" s="2">
        <f>RSI!B1443</f>
        <v>6.6459999999999999</v>
      </c>
      <c r="C1443" s="2">
        <f>RSI!I1443</f>
        <v>17.89301404041052</v>
      </c>
      <c r="D1443" s="2">
        <f>MACD!E1443</f>
        <v>2.9659125748779935E-2</v>
      </c>
      <c r="E1443" s="2">
        <f>MACD!F1443</f>
        <v>4.1085778132339358E-2</v>
      </c>
      <c r="F1443" s="2">
        <f>'Moving Avg'!D1443</f>
        <v>6.645999999999999</v>
      </c>
      <c r="G1443" s="2">
        <f>'Moving Avg'!F1443</f>
        <v>6.7142499999999998</v>
      </c>
      <c r="H1443" s="2">
        <f>'Moving Avg'!G1443</f>
        <v>6.8438000000000025</v>
      </c>
      <c r="I1443" s="2">
        <f>'Moving Avg'!H1443</f>
        <v>7.1598600000000001</v>
      </c>
      <c r="J1443" s="6" t="str">
        <f>OBV!F1443</f>
        <v>NEUTRAL</v>
      </c>
      <c r="K1443" s="6" t="str">
        <f>OBV!G1443</f>
        <v>NEUTRAL</v>
      </c>
      <c r="L1443" s="6" t="str">
        <f>OBV!H1443</f>
        <v>NEUTRAL</v>
      </c>
    </row>
    <row r="1444" spans="1:12" ht="13.5" x14ac:dyDescent="0.25">
      <c r="A1444" s="3">
        <f>RSI!A1444</f>
        <v>44113</v>
      </c>
      <c r="B1444" s="2">
        <f>RSI!B1444</f>
        <v>6.6459999999999999</v>
      </c>
      <c r="C1444" s="2">
        <f>RSI!I1444</f>
        <v>17.89301404041052</v>
      </c>
      <c r="D1444" s="2">
        <f>MACD!E1444</f>
        <v>1.821943456604469E-2</v>
      </c>
      <c r="E1444" s="2">
        <f>MACD!F1444</f>
        <v>3.6512509419080429E-2</v>
      </c>
      <c r="F1444" s="2">
        <f>'Moving Avg'!D1444</f>
        <v>6.645999999999999</v>
      </c>
      <c r="G1444" s="2">
        <f>'Moving Avg'!F1444</f>
        <v>6.7040000000000006</v>
      </c>
      <c r="H1444" s="2">
        <f>'Moving Avg'!G1444</f>
        <v>6.8265400000000014</v>
      </c>
      <c r="I1444" s="2">
        <f>'Moving Avg'!H1444</f>
        <v>7.1531499999999992</v>
      </c>
      <c r="J1444" s="6" t="str">
        <f>OBV!F1444</f>
        <v>NEUTRAL</v>
      </c>
      <c r="K1444" s="6" t="str">
        <f>OBV!G1444</f>
        <v>NEUTRAL</v>
      </c>
      <c r="L1444" s="6" t="str">
        <f>OBV!H1444</f>
        <v>NEUTRAL</v>
      </c>
    </row>
    <row r="1445" spans="1:12" ht="13.5" x14ac:dyDescent="0.25">
      <c r="A1445" s="3">
        <f>RSI!A1445</f>
        <v>44116</v>
      </c>
      <c r="B1445" s="2">
        <f>RSI!B1445</f>
        <v>6.6459999999999999</v>
      </c>
      <c r="C1445" s="2">
        <f>RSI!I1445</f>
        <v>17.89301404041052</v>
      </c>
      <c r="D1445" s="2">
        <f>MACD!E1445</f>
        <v>9.0490846699857741E-3</v>
      </c>
      <c r="E1445" s="2">
        <f>MACD!F1445</f>
        <v>3.1019824469261499E-2</v>
      </c>
      <c r="F1445" s="2">
        <f>'Moving Avg'!D1445</f>
        <v>6.645999999999999</v>
      </c>
      <c r="G1445" s="2">
        <f>'Moving Avg'!F1445</f>
        <v>6.6937499999999996</v>
      </c>
      <c r="H1445" s="2">
        <f>'Moving Avg'!G1445</f>
        <v>6.8092800000000011</v>
      </c>
      <c r="I1445" s="2">
        <f>'Moving Avg'!H1445</f>
        <v>7.1459599999999988</v>
      </c>
      <c r="J1445" s="6" t="str">
        <f>OBV!F1445</f>
        <v>NEUTRAL</v>
      </c>
      <c r="K1445" s="6" t="str">
        <f>OBV!G1445</f>
        <v>NEUTRAL</v>
      </c>
      <c r="L1445" s="6" t="str">
        <f>OBV!H1445</f>
        <v>NEUTRAL</v>
      </c>
    </row>
    <row r="1446" spans="1:12" ht="13.5" x14ac:dyDescent="0.25">
      <c r="A1446" s="3">
        <f>RSI!A1446</f>
        <v>44117</v>
      </c>
      <c r="B1446" s="2">
        <f>RSI!B1446</f>
        <v>6.6459999999999999</v>
      </c>
      <c r="C1446" s="2">
        <f>RSI!I1446</f>
        <v>17.89301404041052</v>
      </c>
      <c r="D1446" s="2">
        <f>MACD!E1446</f>
        <v>1.761214128401356E-3</v>
      </c>
      <c r="E1446" s="2">
        <f>MACD!F1446</f>
        <v>2.5168102401089472E-2</v>
      </c>
      <c r="F1446" s="2">
        <f>'Moving Avg'!D1446</f>
        <v>6.645999999999999</v>
      </c>
      <c r="G1446" s="2">
        <f>'Moving Avg'!F1446</f>
        <v>6.6841999999999997</v>
      </c>
      <c r="H1446" s="2">
        <f>'Moving Avg'!G1446</f>
        <v>6.7920200000000008</v>
      </c>
      <c r="I1446" s="2">
        <f>'Moving Avg'!H1446</f>
        <v>7.1375699999999993</v>
      </c>
      <c r="J1446" s="6" t="str">
        <f>OBV!F1446</f>
        <v>NEUTRAL</v>
      </c>
      <c r="K1446" s="6" t="str">
        <f>OBV!G1446</f>
        <v>NEUTRAL</v>
      </c>
      <c r="L1446" s="6" t="str">
        <f>OBV!H1446</f>
        <v>NEUTRAL</v>
      </c>
    </row>
    <row r="1447" spans="1:12" ht="13.5" x14ac:dyDescent="0.25">
      <c r="A1447" s="3">
        <f>RSI!A1447</f>
        <v>44118</v>
      </c>
      <c r="B1447" s="2">
        <f>RSI!B1447</f>
        <v>6.6459999999999999</v>
      </c>
      <c r="C1447" s="2">
        <f>RSI!I1447</f>
        <v>17.89301404041052</v>
      </c>
      <c r="D1447" s="2">
        <f>MACD!E1447</f>
        <v>-3.9687267703145679E-3</v>
      </c>
      <c r="E1447" s="2">
        <f>MACD!F1447</f>
        <v>1.9340736566808667E-2</v>
      </c>
      <c r="F1447" s="2">
        <f>'Moving Avg'!D1447</f>
        <v>6.645999999999999</v>
      </c>
      <c r="G1447" s="2">
        <f>'Moving Avg'!F1447</f>
        <v>6.6746499999999997</v>
      </c>
      <c r="H1447" s="2">
        <f>'Moving Avg'!G1447</f>
        <v>6.7791400000000008</v>
      </c>
      <c r="I1447" s="2">
        <f>'Moving Avg'!H1447</f>
        <v>7.129179999999999</v>
      </c>
      <c r="J1447" s="6" t="str">
        <f>OBV!F1447</f>
        <v>NEUTRAL</v>
      </c>
      <c r="K1447" s="6" t="str">
        <f>OBV!G1447</f>
        <v>NEUTRAL</v>
      </c>
      <c r="L1447" s="6" t="str">
        <f>OBV!H1447</f>
        <v>NEUTRAL</v>
      </c>
    </row>
    <row r="1448" spans="1:12" ht="13.5" x14ac:dyDescent="0.25">
      <c r="A1448" s="3">
        <f>RSI!A1448</f>
        <v>44120</v>
      </c>
      <c r="B1448" s="2">
        <f>RSI!B1448</f>
        <v>6.6459999999999999</v>
      </c>
      <c r="C1448" s="2">
        <f>RSI!I1448</f>
        <v>17.89301404041052</v>
      </c>
      <c r="D1448" s="2">
        <f>MACD!E1448</f>
        <v>-8.4127690497037833E-3</v>
      </c>
      <c r="E1448" s="2">
        <f>MACD!F1448</f>
        <v>1.3790035443506177E-2</v>
      </c>
      <c r="F1448" s="2">
        <f>'Moving Avg'!D1448</f>
        <v>6.645999999999999</v>
      </c>
      <c r="G1448" s="2">
        <f>'Moving Avg'!F1448</f>
        <v>6.6650999999999998</v>
      </c>
      <c r="H1448" s="2">
        <f>'Moving Avg'!G1448</f>
        <v>6.7662600000000008</v>
      </c>
      <c r="I1448" s="2">
        <f>'Moving Avg'!H1448</f>
        <v>7.1195549999999992</v>
      </c>
      <c r="J1448" s="6" t="str">
        <f>OBV!F1448</f>
        <v>NEUTRAL</v>
      </c>
      <c r="K1448" s="6" t="str">
        <f>OBV!G1448</f>
        <v>NEUTRAL</v>
      </c>
      <c r="L1448" s="6" t="str">
        <f>OBV!H1448</f>
        <v>NEUTRAL</v>
      </c>
    </row>
    <row r="1449" spans="1:12" ht="13.5" x14ac:dyDescent="0.25">
      <c r="A1449" s="3">
        <f>RSI!A1449</f>
        <v>44123</v>
      </c>
      <c r="B1449" s="2">
        <f>RSI!B1449</f>
        <v>6.6459999999999999</v>
      </c>
      <c r="C1449" s="2">
        <f>RSI!I1449</f>
        <v>17.89301404041052</v>
      </c>
      <c r="D1449" s="2">
        <f>MACD!E1449</f>
        <v>-1.179869654438459E-2</v>
      </c>
      <c r="E1449" s="2">
        <f>MACD!F1449</f>
        <v>8.6722890459280232E-3</v>
      </c>
      <c r="F1449" s="2">
        <f>'Moving Avg'!D1449</f>
        <v>6.645999999999999</v>
      </c>
      <c r="G1449" s="2">
        <f>'Moving Avg'!F1449</f>
        <v>6.6555499999999999</v>
      </c>
      <c r="H1449" s="2">
        <f>'Moving Avg'!G1449</f>
        <v>6.7533800000000008</v>
      </c>
      <c r="I1449" s="2">
        <f>'Moving Avg'!H1449</f>
        <v>7.1099649999999999</v>
      </c>
      <c r="J1449" s="6" t="str">
        <f>OBV!F1449</f>
        <v>NEUTRAL</v>
      </c>
      <c r="K1449" s="6" t="str">
        <f>OBV!G1449</f>
        <v>NEUTRAL</v>
      </c>
      <c r="L1449" s="6" t="str">
        <f>OBV!H1449</f>
        <v>NEUTRAL</v>
      </c>
    </row>
    <row r="1450" spans="1:12" ht="13.5" x14ac:dyDescent="0.25">
      <c r="A1450" s="3">
        <f>RSI!A1450</f>
        <v>44124</v>
      </c>
      <c r="B1450" s="2">
        <f>RSI!B1450</f>
        <v>6.6459999999999999</v>
      </c>
      <c r="C1450" s="2">
        <f>RSI!I1450</f>
        <v>17.89301404041052</v>
      </c>
      <c r="D1450" s="2">
        <f>MACD!E1450</f>
        <v>-1.4317030660794927E-2</v>
      </c>
      <c r="E1450" s="2">
        <f>MACD!F1450</f>
        <v>4.0744251045834335E-3</v>
      </c>
      <c r="F1450" s="2">
        <f>'Moving Avg'!D1450</f>
        <v>6.645999999999999</v>
      </c>
      <c r="G1450" s="2">
        <f>'Moving Avg'!F1450</f>
        <v>6.645999999999999</v>
      </c>
      <c r="H1450" s="2">
        <f>'Moving Avg'!G1450</f>
        <v>6.7404999999999999</v>
      </c>
      <c r="I1450" s="2">
        <f>'Moving Avg'!H1450</f>
        <v>7.1003749999999988</v>
      </c>
      <c r="J1450" s="6" t="str">
        <f>OBV!F1450</f>
        <v>NEUTRAL</v>
      </c>
      <c r="K1450" s="6" t="str">
        <f>OBV!G1450</f>
        <v>NEUTRAL</v>
      </c>
      <c r="L1450" s="6" t="str">
        <f>OBV!H1450</f>
        <v>NEUTRAL</v>
      </c>
    </row>
    <row r="1451" spans="1:12" ht="13.5" x14ac:dyDescent="0.25">
      <c r="A1451" s="3">
        <f>RSI!A1451</f>
        <v>44125</v>
      </c>
      <c r="B1451" s="2">
        <f>RSI!B1451</f>
        <v>6.4740000000000002</v>
      </c>
      <c r="C1451" s="2">
        <f>RSI!I1451</f>
        <v>5.9005580676670775</v>
      </c>
      <c r="D1451" s="2">
        <f>MACD!E1451</f>
        <v>-3.3861866703954746E-3</v>
      </c>
      <c r="E1451" s="2">
        <f>MACD!F1451</f>
        <v>2.5823027495876522E-3</v>
      </c>
      <c r="F1451" s="2">
        <f>'Moving Avg'!D1451</f>
        <v>6.6116000000000001</v>
      </c>
      <c r="G1451" s="2">
        <f>'Moving Avg'!F1451</f>
        <v>6.6373999999999995</v>
      </c>
      <c r="H1451" s="2">
        <f>'Moving Avg'!G1451</f>
        <v>6.7284399999999991</v>
      </c>
      <c r="I1451" s="2">
        <f>'Moving Avg'!H1451</f>
        <v>7.0899249999999991</v>
      </c>
      <c r="J1451" s="6" t="str">
        <f>OBV!F1451</f>
        <v>BEARISH</v>
      </c>
      <c r="K1451" s="6" t="str">
        <f>OBV!G1451</f>
        <v>NEUTRAL</v>
      </c>
      <c r="L1451" s="6" t="str">
        <f>OBV!H1451</f>
        <v>CONFIRMED BEARISH</v>
      </c>
    </row>
    <row r="1452" spans="1:12" ht="13.5" x14ac:dyDescent="0.25">
      <c r="A1452" s="3">
        <f>RSI!A1452</f>
        <v>44126</v>
      </c>
      <c r="B1452" s="2">
        <f>RSI!B1452</f>
        <v>6.4740000000000002</v>
      </c>
      <c r="C1452" s="2">
        <f>RSI!I1452</f>
        <v>5.9005580676670775</v>
      </c>
      <c r="D1452" s="2">
        <f>MACD!E1452</f>
        <v>7.1765678710331571E-3</v>
      </c>
      <c r="E1452" s="2">
        <f>MACD!F1452</f>
        <v>3.5011557738767536E-3</v>
      </c>
      <c r="F1452" s="2">
        <f>'Moving Avg'!D1452</f>
        <v>6.5771999999999995</v>
      </c>
      <c r="G1452" s="2">
        <f>'Moving Avg'!F1452</f>
        <v>6.6288</v>
      </c>
      <c r="H1452" s="2">
        <f>'Moving Avg'!G1452</f>
        <v>6.7204799999999985</v>
      </c>
      <c r="I1452" s="2">
        <f>'Moving Avg'!H1452</f>
        <v>7.0794749999999986</v>
      </c>
      <c r="J1452" s="6" t="str">
        <f>OBV!F1452</f>
        <v>BEARISH</v>
      </c>
      <c r="K1452" s="6" t="str">
        <f>OBV!G1452</f>
        <v>NEUTRAL</v>
      </c>
      <c r="L1452" s="6" t="str">
        <f>OBV!H1452</f>
        <v>CONFIRMED BEARISH</v>
      </c>
    </row>
    <row r="1453" spans="1:12" ht="13.5" x14ac:dyDescent="0.25">
      <c r="A1453" s="3">
        <f>RSI!A1453</f>
        <v>44127</v>
      </c>
      <c r="B1453" s="2">
        <f>RSI!B1453</f>
        <v>6.4740000000000002</v>
      </c>
      <c r="C1453" s="2">
        <f>RSI!I1453</f>
        <v>5.9005580676670775</v>
      </c>
      <c r="D1453" s="2">
        <f>MACD!E1453</f>
        <v>1.7330559971912685E-2</v>
      </c>
      <c r="E1453" s="2">
        <f>MACD!F1453</f>
        <v>6.2670366134839409E-3</v>
      </c>
      <c r="F1453" s="2">
        <f>'Moving Avg'!D1453</f>
        <v>6.5427999999999997</v>
      </c>
      <c r="G1453" s="2">
        <f>'Moving Avg'!F1453</f>
        <v>6.6201999999999996</v>
      </c>
      <c r="H1453" s="2">
        <f>'Moving Avg'!G1453</f>
        <v>6.7125199999999987</v>
      </c>
      <c r="I1453" s="2">
        <f>'Moving Avg'!H1453</f>
        <v>7.0690249999999981</v>
      </c>
      <c r="J1453" s="6" t="str">
        <f>OBV!F1453</f>
        <v>BEARISH</v>
      </c>
      <c r="K1453" s="6" t="str">
        <f>OBV!G1453</f>
        <v>NEUTRAL</v>
      </c>
      <c r="L1453" s="6" t="str">
        <f>OBV!H1453</f>
        <v>CONFIRMED BEARISH</v>
      </c>
    </row>
    <row r="1454" spans="1:12" ht="13.5" x14ac:dyDescent="0.25">
      <c r="A1454" s="3">
        <f>RSI!A1454</f>
        <v>44130</v>
      </c>
      <c r="B1454" s="2">
        <f>RSI!B1454</f>
        <v>6.4740000000000002</v>
      </c>
      <c r="C1454" s="2">
        <f>RSI!I1454</f>
        <v>5.9005580676670775</v>
      </c>
      <c r="D1454" s="2">
        <f>MACD!E1454</f>
        <v>2.704858158973078E-2</v>
      </c>
      <c r="E1454" s="2">
        <f>MACD!F1454</f>
        <v>1.0423345608733311E-2</v>
      </c>
      <c r="F1454" s="2">
        <f>'Moving Avg'!D1454</f>
        <v>6.5084</v>
      </c>
      <c r="G1454" s="2">
        <f>'Moving Avg'!F1454</f>
        <v>6.6116000000000001</v>
      </c>
      <c r="H1454" s="2">
        <f>'Moving Avg'!G1454</f>
        <v>6.7045599999999972</v>
      </c>
      <c r="I1454" s="2">
        <f>'Moving Avg'!H1454</f>
        <v>7.0585749999999985</v>
      </c>
      <c r="J1454" s="6" t="str">
        <f>OBV!F1454</f>
        <v>BEARISH</v>
      </c>
      <c r="K1454" s="6" t="str">
        <f>OBV!G1454</f>
        <v>NEUTRAL</v>
      </c>
      <c r="L1454" s="6" t="str">
        <f>OBV!H1454</f>
        <v>CONFIRMED BEARISH</v>
      </c>
    </row>
    <row r="1455" spans="1:12" ht="13.5" x14ac:dyDescent="0.25">
      <c r="A1455" s="3">
        <f>RSI!A1455</f>
        <v>44131</v>
      </c>
      <c r="B1455" s="2">
        <f>RSI!B1455</f>
        <v>6.6459999999999999</v>
      </c>
      <c r="C1455" s="2">
        <f>RSI!I1455</f>
        <v>50.512918676434971</v>
      </c>
      <c r="D1455" s="2">
        <f>MACD!E1455</f>
        <v>2.3573543465916558E-2</v>
      </c>
      <c r="E1455" s="2">
        <f>MACD!F1455</f>
        <v>1.3053385180169959E-2</v>
      </c>
      <c r="F1455" s="2">
        <f>'Moving Avg'!D1455</f>
        <v>6.5084</v>
      </c>
      <c r="G1455" s="2">
        <f>'Moving Avg'!F1455</f>
        <v>6.6116000000000001</v>
      </c>
      <c r="H1455" s="2">
        <f>'Moving Avg'!G1455</f>
        <v>6.7000399999999969</v>
      </c>
      <c r="I1455" s="2">
        <f>'Moving Avg'!H1455</f>
        <v>7.0489849999999992</v>
      </c>
      <c r="J1455" s="6" t="str">
        <f>OBV!F1455</f>
        <v>BULLISH</v>
      </c>
      <c r="K1455" s="6" t="str">
        <f>OBV!G1455</f>
        <v>NEUTRAL</v>
      </c>
      <c r="L1455" s="6" t="str">
        <f>OBV!H1455</f>
        <v>NEUTRAL</v>
      </c>
    </row>
    <row r="1456" spans="1:12" ht="13.5" x14ac:dyDescent="0.25">
      <c r="A1456" s="3">
        <f>RSI!A1456</f>
        <v>44132</v>
      </c>
      <c r="B1456" s="2">
        <f>RSI!B1456</f>
        <v>6.8440000000000003</v>
      </c>
      <c r="C1456" s="2">
        <f>RSI!I1456</f>
        <v>68.83186258491267</v>
      </c>
      <c r="D1456" s="2">
        <f>MACD!E1456</f>
        <v>5.9156242126041647E-3</v>
      </c>
      <c r="E1456" s="2">
        <f>MACD!F1456</f>
        <v>1.1625832986656802E-2</v>
      </c>
      <c r="F1456" s="2">
        <f>'Moving Avg'!D1456</f>
        <v>6.5823999999999998</v>
      </c>
      <c r="G1456" s="2">
        <f>'Moving Avg'!F1456</f>
        <v>6.6215000000000002</v>
      </c>
      <c r="H1456" s="2">
        <f>'Moving Avg'!G1456</f>
        <v>6.7035999999999953</v>
      </c>
      <c r="I1456" s="2">
        <f>'Moving Avg'!H1456</f>
        <v>7.0423049999999989</v>
      </c>
      <c r="J1456" s="6" t="str">
        <f>OBV!F1456</f>
        <v>BULLISH</v>
      </c>
      <c r="K1456" s="6" t="str">
        <f>OBV!G1456</f>
        <v>WEAK</v>
      </c>
      <c r="L1456" s="6" t="str">
        <f>OBV!H1456</f>
        <v>CONFIRMED BULLISH</v>
      </c>
    </row>
    <row r="1457" spans="1:12" ht="13.5" x14ac:dyDescent="0.25">
      <c r="A1457" s="3">
        <f>RSI!A1457</f>
        <v>44134</v>
      </c>
      <c r="B1457" s="2">
        <f>RSI!B1457</f>
        <v>6.8440000000000003</v>
      </c>
      <c r="C1457" s="2">
        <f>RSI!I1457</f>
        <v>68.83186258491267</v>
      </c>
      <c r="D1457" s="2">
        <f>MACD!E1457</f>
        <v>-1.024275268628827E-2</v>
      </c>
      <c r="E1457" s="2">
        <f>MACD!F1457</f>
        <v>7.2521158520677878E-3</v>
      </c>
      <c r="F1457" s="2">
        <f>'Moving Avg'!D1457</f>
        <v>6.6564000000000005</v>
      </c>
      <c r="G1457" s="2">
        <f>'Moving Avg'!F1457</f>
        <v>6.6314000000000011</v>
      </c>
      <c r="H1457" s="2">
        <f>'Moving Avg'!G1457</f>
        <v>6.7071599999999956</v>
      </c>
      <c r="I1457" s="2">
        <f>'Moving Avg'!H1457</f>
        <v>7.0368249999999986</v>
      </c>
      <c r="J1457" s="6" t="str">
        <f>OBV!F1457</f>
        <v>BULLISH</v>
      </c>
      <c r="K1457" s="6" t="str">
        <f>OBV!G1457</f>
        <v>WEAK</v>
      </c>
      <c r="L1457" s="6" t="str">
        <f>OBV!H1457</f>
        <v>CONFIRMED BULLISH</v>
      </c>
    </row>
    <row r="1458" spans="1:12" ht="13.5" x14ac:dyDescent="0.25">
      <c r="A1458" s="3">
        <f>RSI!A1458</f>
        <v>44137</v>
      </c>
      <c r="B1458" s="2">
        <f>RSI!B1458</f>
        <v>6.8440000000000003</v>
      </c>
      <c r="C1458" s="2">
        <f>RSI!I1458</f>
        <v>68.83186258491267</v>
      </c>
      <c r="D1458" s="2">
        <f>MACD!E1458</f>
        <v>-2.5042133416916634E-2</v>
      </c>
      <c r="E1458" s="2">
        <f>MACD!F1458</f>
        <v>7.9326599827090304E-4</v>
      </c>
      <c r="F1458" s="2">
        <f>'Moving Avg'!D1458</f>
        <v>6.7304000000000004</v>
      </c>
      <c r="G1458" s="2">
        <f>'Moving Avg'!F1458</f>
        <v>6.6412999999999993</v>
      </c>
      <c r="H1458" s="2">
        <f>'Moving Avg'!G1458</f>
        <v>6.710719999999994</v>
      </c>
      <c r="I1458" s="2">
        <f>'Moving Avg'!H1458</f>
        <v>7.0313449999999991</v>
      </c>
      <c r="J1458" s="6" t="str">
        <f>OBV!F1458</f>
        <v>BULLISH</v>
      </c>
      <c r="K1458" s="6" t="str">
        <f>OBV!G1458</f>
        <v>WEAK</v>
      </c>
      <c r="L1458" s="6" t="str">
        <f>OBV!H1458</f>
        <v>CONFIRMED BULLISH</v>
      </c>
    </row>
    <row r="1459" spans="1:12" ht="13.5" x14ac:dyDescent="0.25">
      <c r="A1459" s="3">
        <f>RSI!A1459</f>
        <v>44138</v>
      </c>
      <c r="B1459" s="2">
        <f>RSI!B1459</f>
        <v>6.8440000000000003</v>
      </c>
      <c r="C1459" s="2">
        <f>RSI!I1459</f>
        <v>68.831862584912656</v>
      </c>
      <c r="D1459" s="2">
        <f>MACD!E1459</f>
        <v>-3.8608119648412043E-2</v>
      </c>
      <c r="E1459" s="2">
        <f>MACD!F1459</f>
        <v>-7.0870111310656859E-3</v>
      </c>
      <c r="F1459" s="2">
        <f>'Moving Avg'!D1459</f>
        <v>6.8043999999999993</v>
      </c>
      <c r="G1459" s="2">
        <f>'Moving Avg'!F1459</f>
        <v>6.6512000000000002</v>
      </c>
      <c r="H1459" s="2">
        <f>'Moving Avg'!G1459</f>
        <v>6.7142799999999943</v>
      </c>
      <c r="I1459" s="2">
        <f>'Moving Avg'!H1459</f>
        <v>7.0247999999999982</v>
      </c>
      <c r="J1459" s="6" t="str">
        <f>OBV!F1459</f>
        <v>BULLISH</v>
      </c>
      <c r="K1459" s="6" t="str">
        <f>OBV!G1459</f>
        <v>WEAK</v>
      </c>
      <c r="L1459" s="6" t="str">
        <f>OBV!H1459</f>
        <v>CONFIRMED BULLISH</v>
      </c>
    </row>
    <row r="1460" spans="1:12" ht="13.5" x14ac:dyDescent="0.25">
      <c r="A1460" s="3">
        <f>RSI!A1460</f>
        <v>44139</v>
      </c>
      <c r="B1460" s="2">
        <f>RSI!B1460</f>
        <v>6.8440000000000003</v>
      </c>
      <c r="C1460" s="2">
        <f>RSI!I1460</f>
        <v>68.831862584912656</v>
      </c>
      <c r="D1460" s="2">
        <f>MACD!E1460</f>
        <v>-5.1053173024673271E-2</v>
      </c>
      <c r="E1460" s="2">
        <f>MACD!F1460</f>
        <v>-1.5880243509787204E-2</v>
      </c>
      <c r="F1460" s="2">
        <f>'Moving Avg'!D1460</f>
        <v>6.8439999999999994</v>
      </c>
      <c r="G1460" s="2">
        <f>'Moving Avg'!F1460</f>
        <v>6.6610999999999994</v>
      </c>
      <c r="H1460" s="2">
        <f>'Moving Avg'!G1460</f>
        <v>6.7178399999999945</v>
      </c>
      <c r="I1460" s="2">
        <f>'Moving Avg'!H1460</f>
        <v>7.018634999999998</v>
      </c>
      <c r="J1460" s="6" t="str">
        <f>OBV!F1460</f>
        <v>BULLISH</v>
      </c>
      <c r="K1460" s="6" t="str">
        <f>OBV!G1460</f>
        <v>NEUTRAL</v>
      </c>
      <c r="L1460" s="6" t="str">
        <f>OBV!H1460</f>
        <v>CONFIRMED BULLISH</v>
      </c>
    </row>
    <row r="1461" spans="1:12" ht="13.5" x14ac:dyDescent="0.25">
      <c r="A1461" s="3">
        <f>RSI!A1461</f>
        <v>44140</v>
      </c>
      <c r="B1461" s="2">
        <f>RSI!B1461</f>
        <v>6.8440000000000003</v>
      </c>
      <c r="C1461" s="2">
        <f>RSI!I1461</f>
        <v>68.83186258491267</v>
      </c>
      <c r="D1461" s="2">
        <f>MACD!E1461</f>
        <v>-8.8939717145394503E-2</v>
      </c>
      <c r="E1461" s="2">
        <f>MACD!F1461</f>
        <v>-3.0492138236908665E-2</v>
      </c>
      <c r="F1461" s="2">
        <f>'Moving Avg'!D1461</f>
        <v>6.8439999999999994</v>
      </c>
      <c r="G1461" s="2">
        <f>'Moving Avg'!F1461</f>
        <v>6.6709999999999994</v>
      </c>
      <c r="H1461" s="2">
        <f>'Moving Avg'!G1461</f>
        <v>6.7213999999999938</v>
      </c>
      <c r="I1461" s="2">
        <f>'Moving Avg'!H1461</f>
        <v>7.0132899999999969</v>
      </c>
      <c r="J1461" s="6" t="str">
        <f>OBV!F1461</f>
        <v>NEUTRAL</v>
      </c>
      <c r="K1461" s="6" t="str">
        <f>OBV!G1461</f>
        <v>NEUTRAL</v>
      </c>
      <c r="L1461" s="6" t="str">
        <f>OBV!H1461</f>
        <v>NEUTRAL</v>
      </c>
    </row>
    <row r="1462" spans="1:12" ht="13.5" x14ac:dyDescent="0.25">
      <c r="A1462" s="3">
        <f>RSI!A1462</f>
        <v>44141</v>
      </c>
      <c r="B1462" s="2">
        <f>RSI!B1462</f>
        <v>7.0430000000000001</v>
      </c>
      <c r="C1462" s="2">
        <f>RSI!I1462</f>
        <v>80.27794292743053</v>
      </c>
      <c r="D1462" s="2">
        <f>MACD!E1462</f>
        <v>-0.13656661391068337</v>
      </c>
      <c r="E1462" s="2">
        <f>MACD!F1462</f>
        <v>-5.1707033371663609E-2</v>
      </c>
      <c r="F1462" s="2">
        <f>'Moving Avg'!D1462</f>
        <v>6.8838000000000008</v>
      </c>
      <c r="G1462" s="2">
        <f>'Moving Avg'!F1462</f>
        <v>6.6908499999999993</v>
      </c>
      <c r="H1462" s="2">
        <f>'Moving Avg'!G1462</f>
        <v>6.7289399999999944</v>
      </c>
      <c r="I1462" s="2">
        <f>'Moving Avg'!H1462</f>
        <v>7.0089399999999964</v>
      </c>
      <c r="J1462" s="6" t="str">
        <f>OBV!F1462</f>
        <v>BULLISH</v>
      </c>
      <c r="K1462" s="6" t="str">
        <f>OBV!G1462</f>
        <v>NEUTRAL</v>
      </c>
      <c r="L1462" s="6" t="str">
        <f>OBV!H1462</f>
        <v>CONFIRMED BULLISH</v>
      </c>
    </row>
    <row r="1463" spans="1:12" ht="13.5" x14ac:dyDescent="0.25">
      <c r="A1463" s="3">
        <f>RSI!A1463</f>
        <v>44144</v>
      </c>
      <c r="B1463" s="2">
        <f>RSI!B1463</f>
        <v>7.0430000000000001</v>
      </c>
      <c r="C1463" s="2">
        <f>RSI!I1463</f>
        <v>80.27794292743053</v>
      </c>
      <c r="D1463" s="2">
        <f>MACD!E1463</f>
        <v>-0.17880914996427855</v>
      </c>
      <c r="E1463" s="2">
        <f>MACD!F1463</f>
        <v>-7.7127456690186599E-2</v>
      </c>
      <c r="F1463" s="2">
        <f>'Moving Avg'!D1463</f>
        <v>6.9236000000000004</v>
      </c>
      <c r="G1463" s="2">
        <f>'Moving Avg'!F1463</f>
        <v>6.7106999999999983</v>
      </c>
      <c r="H1463" s="2">
        <f>'Moving Avg'!G1463</f>
        <v>6.7364799999999949</v>
      </c>
      <c r="I1463" s="2">
        <f>'Moving Avg'!H1463</f>
        <v>7.0045899999999968</v>
      </c>
      <c r="J1463" s="6" t="str">
        <f>OBV!F1463</f>
        <v>BULLISH</v>
      </c>
      <c r="K1463" s="6" t="str">
        <f>OBV!G1463</f>
        <v>NEUTRAL</v>
      </c>
      <c r="L1463" s="6" t="str">
        <f>OBV!H1463</f>
        <v>CONFIRMED BULLISH</v>
      </c>
    </row>
    <row r="1464" spans="1:12" ht="13.5" x14ac:dyDescent="0.25">
      <c r="A1464" s="3">
        <f>RSI!A1464</f>
        <v>44145</v>
      </c>
      <c r="B1464" s="2">
        <f>RSI!B1464</f>
        <v>7.0430000000000001</v>
      </c>
      <c r="C1464" s="2">
        <f>RSI!I1464</f>
        <v>80.27794292743053</v>
      </c>
      <c r="D1464" s="2">
        <f>MACD!E1464</f>
        <v>-0.21635177336849942</v>
      </c>
      <c r="E1464" s="2">
        <f>MACD!F1464</f>
        <v>-0.10497232002584916</v>
      </c>
      <c r="F1464" s="2">
        <f>'Moving Avg'!D1464</f>
        <v>6.9634</v>
      </c>
      <c r="G1464" s="2">
        <f>'Moving Avg'!F1464</f>
        <v>6.7305499999999991</v>
      </c>
      <c r="H1464" s="2">
        <f>'Moving Avg'!G1464</f>
        <v>6.7440199999999946</v>
      </c>
      <c r="I1464" s="2">
        <f>'Moving Avg'!H1464</f>
        <v>7.000239999999998</v>
      </c>
      <c r="J1464" s="6" t="str">
        <f>OBV!F1464</f>
        <v>BULLISH</v>
      </c>
      <c r="K1464" s="6" t="str">
        <f>OBV!G1464</f>
        <v>NEUTRAL</v>
      </c>
      <c r="L1464" s="6" t="str">
        <f>OBV!H1464</f>
        <v>CONFIRMED BULLISH</v>
      </c>
    </row>
    <row r="1465" spans="1:12" ht="13.5" x14ac:dyDescent="0.25">
      <c r="A1465" s="3">
        <f>RSI!A1465</f>
        <v>44146</v>
      </c>
      <c r="B1465" s="2">
        <f>RSI!B1465</f>
        <v>7.0430000000000001</v>
      </c>
      <c r="C1465" s="2">
        <f>RSI!I1465</f>
        <v>80.27794292743053</v>
      </c>
      <c r="D1465" s="2">
        <f>MACD!E1465</f>
        <v>-0.22332275440179572</v>
      </c>
      <c r="E1465" s="2">
        <f>MACD!F1465</f>
        <v>-0.12864240690103848</v>
      </c>
      <c r="F1465" s="2">
        <f>'Moving Avg'!D1465</f>
        <v>7.0031999999999996</v>
      </c>
      <c r="G1465" s="2">
        <f>'Moving Avg'!F1465</f>
        <v>6.7503999999999991</v>
      </c>
      <c r="H1465" s="2">
        <f>'Moving Avg'!G1465</f>
        <v>6.7478599999999958</v>
      </c>
      <c r="I1465" s="2">
        <f>'Moving Avg'!H1465</f>
        <v>6.9958899999999975</v>
      </c>
      <c r="J1465" s="6" t="str">
        <f>OBV!F1465</f>
        <v>BULLISH</v>
      </c>
      <c r="K1465" s="6" t="str">
        <f>OBV!G1465</f>
        <v>NEUTRAL</v>
      </c>
      <c r="L1465" s="6" t="str">
        <f>OBV!H1465</f>
        <v>CONFIRMED BULLISH</v>
      </c>
    </row>
    <row r="1466" spans="1:12" ht="13.5" x14ac:dyDescent="0.25">
      <c r="A1466" s="3">
        <f>RSI!A1466</f>
        <v>44147</v>
      </c>
      <c r="B1466" s="2">
        <f>RSI!B1466</f>
        <v>7.0430000000000001</v>
      </c>
      <c r="C1466" s="2">
        <f>RSI!I1466</f>
        <v>80.27794292743053</v>
      </c>
      <c r="D1466" s="2">
        <f>MACD!E1466</f>
        <v>-0.20030203863697871</v>
      </c>
      <c r="E1466" s="2">
        <f>MACD!F1466</f>
        <v>-0.14297433324822653</v>
      </c>
      <c r="F1466" s="2">
        <f>'Moving Avg'!D1466</f>
        <v>7.043000000000001</v>
      </c>
      <c r="G1466" s="2">
        <f>'Moving Avg'!F1466</f>
        <v>6.7702499999999999</v>
      </c>
      <c r="H1466" s="2">
        <f>'Moving Avg'!G1466</f>
        <v>6.7516999999999951</v>
      </c>
      <c r="I1466" s="2">
        <f>'Moving Avg'!H1466</f>
        <v>6.9914049999999976</v>
      </c>
      <c r="J1466" s="6" t="str">
        <f>OBV!F1466</f>
        <v>BULLISH</v>
      </c>
      <c r="K1466" s="6" t="str">
        <f>OBV!G1466</f>
        <v>NEUTRAL</v>
      </c>
      <c r="L1466" s="6" t="str">
        <f>OBV!H1466</f>
        <v>CONFIRMED BULLISH</v>
      </c>
    </row>
    <row r="1467" spans="1:12" ht="13.5" x14ac:dyDescent="0.25">
      <c r="A1467" s="3">
        <f>RSI!A1467</f>
        <v>44148</v>
      </c>
      <c r="B1467" s="2">
        <f>RSI!B1467</f>
        <v>7.0430000000000001</v>
      </c>
      <c r="C1467" s="2">
        <f>RSI!I1467</f>
        <v>80.27794292743053</v>
      </c>
      <c r="D1467" s="2">
        <f>MACD!E1467</f>
        <v>-0.18225102726981923</v>
      </c>
      <c r="E1467" s="2">
        <f>MACD!F1467</f>
        <v>-0.15082967205254508</v>
      </c>
      <c r="F1467" s="2">
        <f>'Moving Avg'!D1467</f>
        <v>7.043000000000001</v>
      </c>
      <c r="G1467" s="2">
        <f>'Moving Avg'!F1467</f>
        <v>6.7901000000000007</v>
      </c>
      <c r="H1467" s="2">
        <f>'Moving Avg'!G1467</f>
        <v>6.7555399999999954</v>
      </c>
      <c r="I1467" s="2">
        <f>'Moving Avg'!H1467</f>
        <v>6.9869499999999967</v>
      </c>
      <c r="J1467" s="6" t="str">
        <f>OBV!F1467</f>
        <v>NEUTRAL</v>
      </c>
      <c r="K1467" s="6" t="str">
        <f>OBV!G1467</f>
        <v>NEUTRAL</v>
      </c>
      <c r="L1467" s="6" t="str">
        <f>OBV!H1467</f>
        <v>NEUTRAL</v>
      </c>
    </row>
    <row r="1468" spans="1:12" ht="13.5" x14ac:dyDescent="0.25">
      <c r="A1468" s="3">
        <f>RSI!A1468</f>
        <v>44151</v>
      </c>
      <c r="B1468" s="2">
        <f>RSI!B1468</f>
        <v>7.0430000000000001</v>
      </c>
      <c r="C1468" s="2">
        <f>RSI!I1468</f>
        <v>80.27794292743053</v>
      </c>
      <c r="D1468" s="2">
        <f>MACD!E1468</f>
        <v>-0.16829936848050941</v>
      </c>
      <c r="E1468" s="2">
        <f>MACD!F1468</f>
        <v>-0.15432361133813796</v>
      </c>
      <c r="F1468" s="2">
        <f>'Moving Avg'!D1468</f>
        <v>7.043000000000001</v>
      </c>
      <c r="G1468" s="2">
        <f>'Moving Avg'!F1468</f>
        <v>6.8099500000000006</v>
      </c>
      <c r="H1468" s="2">
        <f>'Moving Avg'!G1468</f>
        <v>6.7593799999999966</v>
      </c>
      <c r="I1468" s="2">
        <f>'Moving Avg'!H1468</f>
        <v>6.9824949999999966</v>
      </c>
      <c r="J1468" s="6" t="str">
        <f>OBV!F1468</f>
        <v>NEUTRAL</v>
      </c>
      <c r="K1468" s="6" t="str">
        <f>OBV!G1468</f>
        <v>NEUTRAL</v>
      </c>
      <c r="L1468" s="6" t="str">
        <f>OBV!H1468</f>
        <v>NEUTRAL</v>
      </c>
    </row>
    <row r="1469" spans="1:12" ht="13.5" x14ac:dyDescent="0.25">
      <c r="A1469" s="3">
        <f>RSI!A1469</f>
        <v>44152</v>
      </c>
      <c r="B1469" s="2">
        <f>RSI!B1469</f>
        <v>7.0430000000000001</v>
      </c>
      <c r="C1469" s="2">
        <f>RSI!I1469</f>
        <v>80.27794292743053</v>
      </c>
      <c r="D1469" s="2">
        <f>MACD!E1469</f>
        <v>-0.15771844642642918</v>
      </c>
      <c r="E1469" s="2">
        <f>MACD!F1469</f>
        <v>-0.15500257835579623</v>
      </c>
      <c r="F1469" s="2">
        <f>'Moving Avg'!D1469</f>
        <v>7.043000000000001</v>
      </c>
      <c r="G1469" s="2">
        <f>'Moving Avg'!F1469</f>
        <v>6.8298000000000014</v>
      </c>
      <c r="H1469" s="2">
        <f>'Moving Avg'!G1469</f>
        <v>6.7632199999999969</v>
      </c>
      <c r="I1469" s="2">
        <f>'Moving Avg'!H1469</f>
        <v>6.9792049999999959</v>
      </c>
      <c r="J1469" s="6" t="str">
        <f>OBV!F1469</f>
        <v>NEUTRAL</v>
      </c>
      <c r="K1469" s="6" t="str">
        <f>OBV!G1469</f>
        <v>NEUTRAL</v>
      </c>
      <c r="L1469" s="6" t="str">
        <f>OBV!H1469</f>
        <v>NEUTRAL</v>
      </c>
    </row>
    <row r="1470" spans="1:12" ht="13.5" x14ac:dyDescent="0.25">
      <c r="A1470" s="3">
        <f>RSI!A1470</f>
        <v>44153</v>
      </c>
      <c r="B1470" s="2">
        <f>RSI!B1470</f>
        <v>7.0430000000000001</v>
      </c>
      <c r="C1470" s="2">
        <f>RSI!I1470</f>
        <v>80.27794292743053</v>
      </c>
      <c r="D1470" s="2">
        <f>MACD!E1470</f>
        <v>-0.14989899528518169</v>
      </c>
      <c r="E1470" s="2">
        <f>MACD!F1470</f>
        <v>-0.15398186174167333</v>
      </c>
      <c r="F1470" s="2">
        <f>'Moving Avg'!D1470</f>
        <v>7.043000000000001</v>
      </c>
      <c r="G1470" s="2">
        <f>'Moving Avg'!F1470</f>
        <v>6.8496500000000022</v>
      </c>
      <c r="H1470" s="2">
        <f>'Moving Avg'!G1470</f>
        <v>6.7670599999999972</v>
      </c>
      <c r="I1470" s="2">
        <f>'Moving Avg'!H1470</f>
        <v>6.9767399999999951</v>
      </c>
      <c r="J1470" s="6" t="str">
        <f>OBV!F1470</f>
        <v>NEUTRAL</v>
      </c>
      <c r="K1470" s="6" t="str">
        <f>OBV!G1470</f>
        <v>NEUTRAL</v>
      </c>
      <c r="L1470" s="6" t="str">
        <f>OBV!H1470</f>
        <v>NEUTRAL</v>
      </c>
    </row>
    <row r="1471" spans="1:12" ht="13.5" x14ac:dyDescent="0.25">
      <c r="A1471" s="3">
        <f>RSI!A1471</f>
        <v>44154</v>
      </c>
      <c r="B1471" s="2">
        <f>RSI!B1471</f>
        <v>7.0430000000000001</v>
      </c>
      <c r="C1471" s="2">
        <f>RSI!I1471</f>
        <v>80.27794292743053</v>
      </c>
      <c r="D1471" s="2">
        <f>MACD!E1471</f>
        <v>-0.14433220028522786</v>
      </c>
      <c r="E1471" s="2">
        <f>MACD!F1471</f>
        <v>-0.15205192945038426</v>
      </c>
      <c r="F1471" s="2">
        <f>'Moving Avg'!D1471</f>
        <v>7.043000000000001</v>
      </c>
      <c r="G1471" s="2">
        <f>'Moving Avg'!F1471</f>
        <v>6.8781000000000034</v>
      </c>
      <c r="H1471" s="2">
        <f>'Moving Avg'!G1471</f>
        <v>6.7708999999999966</v>
      </c>
      <c r="I1471" s="2">
        <f>'Moving Avg'!H1471</f>
        <v>6.9742749999999933</v>
      </c>
      <c r="J1471" s="6" t="str">
        <f>OBV!F1471</f>
        <v>NEUTRAL</v>
      </c>
      <c r="K1471" s="6" t="str">
        <f>OBV!G1471</f>
        <v>NEUTRAL</v>
      </c>
      <c r="L1471" s="6" t="str">
        <f>OBV!H1471</f>
        <v>NEUTRAL</v>
      </c>
    </row>
    <row r="1472" spans="1:12" ht="13.5" x14ac:dyDescent="0.25">
      <c r="A1472" s="3">
        <f>RSI!A1472</f>
        <v>44155</v>
      </c>
      <c r="B1472" s="2">
        <f>RSI!B1472</f>
        <v>7.0430000000000001</v>
      </c>
      <c r="C1472" s="2">
        <f>RSI!I1472</f>
        <v>80.27794292743053</v>
      </c>
      <c r="D1472" s="2">
        <f>MACD!E1472</f>
        <v>-0.10997836146434992</v>
      </c>
      <c r="E1472" s="2">
        <f>MACD!F1472</f>
        <v>-0.1436372158531774</v>
      </c>
      <c r="F1472" s="2">
        <f>'Moving Avg'!D1472</f>
        <v>7.043000000000001</v>
      </c>
      <c r="G1472" s="2">
        <f>'Moving Avg'!F1472</f>
        <v>6.9065500000000029</v>
      </c>
      <c r="H1472" s="2">
        <f>'Moving Avg'!G1472</f>
        <v>6.7747399999999978</v>
      </c>
      <c r="I1472" s="2">
        <f>'Moving Avg'!H1472</f>
        <v>6.9718099999999925</v>
      </c>
      <c r="J1472" s="6" t="str">
        <f>OBV!F1472</f>
        <v>NEUTRAL</v>
      </c>
      <c r="K1472" s="6" t="str">
        <f>OBV!G1472</f>
        <v>NEUTRAL</v>
      </c>
      <c r="L1472" s="6" t="str">
        <f>OBV!H1472</f>
        <v>NEUTRAL</v>
      </c>
    </row>
    <row r="1473" spans="1:12" ht="13.5" x14ac:dyDescent="0.25">
      <c r="A1473" s="3">
        <f>RSI!A1473</f>
        <v>44158</v>
      </c>
      <c r="B1473" s="2">
        <f>RSI!B1473</f>
        <v>7.0430000000000001</v>
      </c>
      <c r="C1473" s="2">
        <f>RSI!I1473</f>
        <v>80.27794292743053</v>
      </c>
      <c r="D1473" s="2">
        <f>MACD!E1473</f>
        <v>-8.1809646018198734E-2</v>
      </c>
      <c r="E1473" s="2">
        <f>MACD!F1473</f>
        <v>-0.13127170188618167</v>
      </c>
      <c r="F1473" s="2">
        <f>'Moving Avg'!D1473</f>
        <v>7.043000000000001</v>
      </c>
      <c r="G1473" s="2">
        <f>'Moving Avg'!F1473</f>
        <v>6.9350000000000041</v>
      </c>
      <c r="H1473" s="2">
        <f>'Moving Avg'!G1473</f>
        <v>6.7785799999999972</v>
      </c>
      <c r="I1473" s="2">
        <f>'Moving Avg'!H1473</f>
        <v>6.9693449999999917</v>
      </c>
      <c r="J1473" s="6" t="str">
        <f>OBV!F1473</f>
        <v>NEUTRAL</v>
      </c>
      <c r="K1473" s="6" t="str">
        <f>OBV!G1473</f>
        <v>NEUTRAL</v>
      </c>
      <c r="L1473" s="6" t="str">
        <f>OBV!H1473</f>
        <v>NEUTRAL</v>
      </c>
    </row>
    <row r="1474" spans="1:12" ht="13.5" x14ac:dyDescent="0.25">
      <c r="A1474" s="3">
        <f>RSI!A1474</f>
        <v>44159</v>
      </c>
      <c r="B1474" s="2">
        <f>RSI!B1474</f>
        <v>7.0430000000000001</v>
      </c>
      <c r="C1474" s="2">
        <f>RSI!I1474</f>
        <v>80.27794292743053</v>
      </c>
      <c r="D1474" s="2">
        <f>MACD!E1474</f>
        <v>-5.88078359561921E-2</v>
      </c>
      <c r="E1474" s="2">
        <f>MACD!F1474</f>
        <v>-0.11677892870018378</v>
      </c>
      <c r="F1474" s="2">
        <f>'Moving Avg'!D1474</f>
        <v>7.043000000000001</v>
      </c>
      <c r="G1474" s="2">
        <f>'Moving Avg'!F1474</f>
        <v>6.9634500000000035</v>
      </c>
      <c r="H1474" s="2">
        <f>'Moving Avg'!G1474</f>
        <v>6.7824199999999983</v>
      </c>
      <c r="I1474" s="2">
        <f>'Moving Avg'!H1474</f>
        <v>6.9672199999999904</v>
      </c>
      <c r="J1474" s="6" t="str">
        <f>OBV!F1474</f>
        <v>NEUTRAL</v>
      </c>
      <c r="K1474" s="6" t="str">
        <f>OBV!G1474</f>
        <v>NEUTRAL</v>
      </c>
      <c r="L1474" s="6" t="str">
        <f>OBV!H1474</f>
        <v>NEUTRAL</v>
      </c>
    </row>
    <row r="1475" spans="1:12" ht="13.5" x14ac:dyDescent="0.25">
      <c r="A1475" s="3">
        <f>RSI!A1475</f>
        <v>44160</v>
      </c>
      <c r="B1475" s="2">
        <f>RSI!B1475</f>
        <v>7.0430000000000001</v>
      </c>
      <c r="C1475" s="2">
        <f>RSI!I1475</f>
        <v>80.277942927430516</v>
      </c>
      <c r="D1475" s="2">
        <f>MACD!E1475</f>
        <v>-4.0116300027769114E-2</v>
      </c>
      <c r="E1475" s="2">
        <f>MACD!F1475</f>
        <v>-0.10144640296570086</v>
      </c>
      <c r="F1475" s="2">
        <f>'Moving Avg'!D1475</f>
        <v>7.043000000000001</v>
      </c>
      <c r="G1475" s="2">
        <f>'Moving Avg'!F1475</f>
        <v>6.9833000000000025</v>
      </c>
      <c r="H1475" s="2">
        <f>'Moving Avg'!G1475</f>
        <v>6.7862599999999986</v>
      </c>
      <c r="I1475" s="2">
        <f>'Moving Avg'!H1475</f>
        <v>6.96509499999999</v>
      </c>
      <c r="J1475" s="6" t="str">
        <f>OBV!F1475</f>
        <v>NEUTRAL</v>
      </c>
      <c r="K1475" s="6" t="str">
        <f>OBV!G1475</f>
        <v>NEUTRAL</v>
      </c>
      <c r="L1475" s="6" t="str">
        <f>OBV!H1475</f>
        <v>NEUTRAL</v>
      </c>
    </row>
    <row r="1476" spans="1:12" ht="13.5" x14ac:dyDescent="0.25">
      <c r="A1476" s="3">
        <f>RSI!A1476</f>
        <v>44161</v>
      </c>
      <c r="B1476" s="2">
        <f>RSI!B1476</f>
        <v>7.0430000000000001</v>
      </c>
      <c r="C1476" s="2">
        <f>RSI!I1476</f>
        <v>80.277942927430516</v>
      </c>
      <c r="D1476" s="2">
        <f>MACD!E1476</f>
        <v>-2.5014768459599601E-2</v>
      </c>
      <c r="E1476" s="2">
        <f>MACD!F1476</f>
        <v>-8.6160076064480604E-2</v>
      </c>
      <c r="F1476" s="2">
        <f>'Moving Avg'!D1476</f>
        <v>7.043000000000001</v>
      </c>
      <c r="G1476" s="2">
        <f>'Moving Avg'!F1476</f>
        <v>6.9932500000000033</v>
      </c>
      <c r="H1476" s="2">
        <f>'Moving Avg'!G1476</f>
        <v>6.790379999999999</v>
      </c>
      <c r="I1476" s="2">
        <f>'Moving Avg'!H1476</f>
        <v>6.9629699999999879</v>
      </c>
      <c r="J1476" s="6" t="str">
        <f>OBV!F1476</f>
        <v>NEUTRAL</v>
      </c>
      <c r="K1476" s="6" t="str">
        <f>OBV!G1476</f>
        <v>NEUTRAL</v>
      </c>
      <c r="L1476" s="6" t="str">
        <f>OBV!H1476</f>
        <v>NEUTRAL</v>
      </c>
    </row>
    <row r="1477" spans="1:12" ht="13.5" x14ac:dyDescent="0.25">
      <c r="A1477" s="3">
        <f>RSI!A1477</f>
        <v>44162</v>
      </c>
      <c r="B1477" s="2">
        <f>RSI!B1477</f>
        <v>7.0430000000000001</v>
      </c>
      <c r="C1477" s="2">
        <f>RSI!I1477</f>
        <v>80.27794292743053</v>
      </c>
      <c r="D1477" s="2">
        <f>MACD!E1477</f>
        <v>-1.2898015596109147E-2</v>
      </c>
      <c r="E1477" s="2">
        <f>MACD!F1477</f>
        <v>-7.1507663970806309E-2</v>
      </c>
      <c r="F1477" s="2">
        <f>'Moving Avg'!D1477</f>
        <v>7.043000000000001</v>
      </c>
      <c r="G1477" s="2">
        <f>'Moving Avg'!F1477</f>
        <v>7.0032000000000023</v>
      </c>
      <c r="H1477" s="2">
        <f>'Moving Avg'!G1477</f>
        <v>6.7944999999999993</v>
      </c>
      <c r="I1477" s="2">
        <f>'Moving Avg'!H1477</f>
        <v>6.9608449999999866</v>
      </c>
      <c r="J1477" s="6" t="str">
        <f>OBV!F1477</f>
        <v>NEUTRAL</v>
      </c>
      <c r="K1477" s="6" t="str">
        <f>OBV!G1477</f>
        <v>NEUTRAL</v>
      </c>
      <c r="L1477" s="6" t="str">
        <f>OBV!H1477</f>
        <v>NEUTRAL</v>
      </c>
    </row>
    <row r="1478" spans="1:12" ht="13.5" x14ac:dyDescent="0.25">
      <c r="A1478" s="3">
        <f>RSI!A1478</f>
        <v>44165</v>
      </c>
      <c r="B1478" s="2">
        <f>RSI!B1478</f>
        <v>7.2350000000000003</v>
      </c>
      <c r="C1478" s="2">
        <f>RSI!I1478</f>
        <v>90.868187749754199</v>
      </c>
      <c r="D1478" s="2">
        <f>MACD!E1478</f>
        <v>-1.7480069442707524E-2</v>
      </c>
      <c r="E1478" s="2">
        <f>MACD!F1478</f>
        <v>-6.0702145065186557E-2</v>
      </c>
      <c r="F1478" s="2">
        <f>'Moving Avg'!D1478</f>
        <v>7.0814000000000004</v>
      </c>
      <c r="G1478" s="2">
        <f>'Moving Avg'!F1478</f>
        <v>7.0227500000000038</v>
      </c>
      <c r="H1478" s="2">
        <f>'Moving Avg'!G1478</f>
        <v>6.80246</v>
      </c>
      <c r="I1478" s="2">
        <f>'Moving Avg'!H1478</f>
        <v>6.958584999999986</v>
      </c>
      <c r="J1478" s="6" t="str">
        <f>OBV!F1478</f>
        <v>BULLISH</v>
      </c>
      <c r="K1478" s="6" t="str">
        <f>OBV!G1478</f>
        <v>NEUTRAL</v>
      </c>
      <c r="L1478" s="6" t="str">
        <f>OBV!H1478</f>
        <v>CONFIRMED BULLISH</v>
      </c>
    </row>
    <row r="1479" spans="1:12" ht="13.5" x14ac:dyDescent="0.25">
      <c r="A1479" s="3">
        <f>RSI!A1479</f>
        <v>44166</v>
      </c>
      <c r="B1479" s="2">
        <f>RSI!B1479</f>
        <v>7.2350000000000003</v>
      </c>
      <c r="C1479" s="2">
        <f>RSI!I1479</f>
        <v>90.868187749754199</v>
      </c>
      <c r="D1479" s="2">
        <f>MACD!E1479</f>
        <v>-2.3058828787561048E-2</v>
      </c>
      <c r="E1479" s="2">
        <f>MACD!F1479</f>
        <v>-5.3173481809661458E-2</v>
      </c>
      <c r="F1479" s="2">
        <f>'Moving Avg'!D1479</f>
        <v>7.1198000000000006</v>
      </c>
      <c r="G1479" s="2">
        <f>'Moving Avg'!F1479</f>
        <v>7.0423000000000027</v>
      </c>
      <c r="H1479" s="2">
        <f>'Moving Avg'!G1479</f>
        <v>6.8104200000000006</v>
      </c>
      <c r="I1479" s="2">
        <f>'Moving Avg'!H1479</f>
        <v>6.9563249999999845</v>
      </c>
      <c r="J1479" s="6" t="str">
        <f>OBV!F1479</f>
        <v>BULLISH</v>
      </c>
      <c r="K1479" s="6" t="str">
        <f>OBV!G1479</f>
        <v>NEUTRAL</v>
      </c>
      <c r="L1479" s="6" t="str">
        <f>OBV!H1479</f>
        <v>CONFIRMED BULLISH</v>
      </c>
    </row>
    <row r="1480" spans="1:12" ht="13.5" x14ac:dyDescent="0.25">
      <c r="A1480" s="3">
        <f>RSI!A1480</f>
        <v>44167</v>
      </c>
      <c r="B1480" s="2">
        <f>RSI!B1480</f>
        <v>7.2350000000000003</v>
      </c>
      <c r="C1480" s="2">
        <f>RSI!I1480</f>
        <v>90.868187749754199</v>
      </c>
      <c r="D1480" s="2">
        <f>MACD!E1480</f>
        <v>-2.9354907148485765E-2</v>
      </c>
      <c r="E1480" s="2">
        <f>MACD!F1480</f>
        <v>-4.8409766877426319E-2</v>
      </c>
      <c r="F1480" s="2">
        <f>'Moving Avg'!D1480</f>
        <v>7.1582000000000008</v>
      </c>
      <c r="G1480" s="2">
        <f>'Moving Avg'!F1480</f>
        <v>7.0618500000000024</v>
      </c>
      <c r="H1480" s="2">
        <f>'Moving Avg'!G1480</f>
        <v>6.8183800000000012</v>
      </c>
      <c r="I1480" s="2">
        <f>'Moving Avg'!H1480</f>
        <v>6.9540649999999848</v>
      </c>
      <c r="J1480" s="6" t="str">
        <f>OBV!F1480</f>
        <v>BULLISH</v>
      </c>
      <c r="K1480" s="6" t="str">
        <f>OBV!G1480</f>
        <v>NEUTRAL</v>
      </c>
      <c r="L1480" s="6" t="str">
        <f>OBV!H1480</f>
        <v>CONFIRMED BULLISH</v>
      </c>
    </row>
    <row r="1481" spans="1:12" ht="13.5" x14ac:dyDescent="0.25">
      <c r="A1481" s="3">
        <f>RSI!A1481</f>
        <v>44168</v>
      </c>
      <c r="B1481" s="2">
        <f>RSI!B1481</f>
        <v>6.851</v>
      </c>
      <c r="C1481" s="2">
        <f>RSI!I1481</f>
        <v>38.810387451185939</v>
      </c>
      <c r="D1481" s="2">
        <f>MACD!E1481</f>
        <v>-7.6967929623332765E-3</v>
      </c>
      <c r="E1481" s="2">
        <f>MACD!F1481</f>
        <v>-4.0267172094407715E-2</v>
      </c>
      <c r="F1481" s="2">
        <f>'Moving Avg'!D1481</f>
        <v>7.1198000000000006</v>
      </c>
      <c r="G1481" s="2">
        <f>'Moving Avg'!F1481</f>
        <v>7.0622000000000025</v>
      </c>
      <c r="H1481" s="2">
        <f>'Moving Avg'!G1481</f>
        <v>6.8224800000000005</v>
      </c>
      <c r="I1481" s="2">
        <f>'Moving Avg'!H1481</f>
        <v>6.9498849999999841</v>
      </c>
      <c r="J1481" s="6" t="str">
        <f>OBV!F1481</f>
        <v>BULLISH</v>
      </c>
      <c r="K1481" s="6" t="str">
        <f>OBV!G1481</f>
        <v>NEUTRAL</v>
      </c>
      <c r="L1481" s="6" t="str">
        <f>OBV!H1481</f>
        <v>BULLISH DIVERGENCE</v>
      </c>
    </row>
    <row r="1482" spans="1:12" ht="13.5" x14ac:dyDescent="0.25">
      <c r="A1482" s="3">
        <f>RSI!A1482</f>
        <v>44169</v>
      </c>
      <c r="B1482" s="2">
        <f>RSI!B1482</f>
        <v>6.851</v>
      </c>
      <c r="C1482" s="2">
        <f>RSI!I1482</f>
        <v>38.810387451185939</v>
      </c>
      <c r="D1482" s="2">
        <f>MACD!E1482</f>
        <v>1.1547561946616547E-2</v>
      </c>
      <c r="E1482" s="2">
        <f>MACD!F1482</f>
        <v>-2.9904225286202867E-2</v>
      </c>
      <c r="F1482" s="2">
        <f>'Moving Avg'!D1482</f>
        <v>7.0814000000000004</v>
      </c>
      <c r="G1482" s="2">
        <f>'Moving Avg'!F1482</f>
        <v>7.0526000000000026</v>
      </c>
      <c r="H1482" s="2">
        <f>'Moving Avg'!G1482</f>
        <v>6.8265800000000016</v>
      </c>
      <c r="I1482" s="2">
        <f>'Moving Avg'!H1482</f>
        <v>6.945704999999986</v>
      </c>
      <c r="J1482" s="6" t="str">
        <f>OBV!F1482</f>
        <v>BULLISH</v>
      </c>
      <c r="K1482" s="6" t="str">
        <f>OBV!G1482</f>
        <v>NEUTRAL</v>
      </c>
      <c r="L1482" s="6" t="str">
        <f>OBV!H1482</f>
        <v>BULLISH DIVERGENCE</v>
      </c>
    </row>
    <row r="1483" spans="1:12" ht="13.5" x14ac:dyDescent="0.25">
      <c r="A1483" s="3">
        <f>RSI!A1483</f>
        <v>44172</v>
      </c>
      <c r="B1483" s="2">
        <f>RSI!B1483</f>
        <v>6.6459999999999999</v>
      </c>
      <c r="C1483" s="2">
        <f>RSI!I1483</f>
        <v>28.648613009988324</v>
      </c>
      <c r="D1483" s="2">
        <f>MACD!E1483</f>
        <v>4.3866671212071218E-2</v>
      </c>
      <c r="E1483" s="2">
        <f>MACD!F1483</f>
        <v>-1.5150045986548051E-2</v>
      </c>
      <c r="F1483" s="2">
        <f>'Moving Avg'!D1483</f>
        <v>6.9635999999999996</v>
      </c>
      <c r="G1483" s="2">
        <f>'Moving Avg'!F1483</f>
        <v>7.0327500000000018</v>
      </c>
      <c r="H1483" s="2">
        <f>'Moving Avg'!G1483</f>
        <v>6.8265800000000016</v>
      </c>
      <c r="I1483" s="2">
        <f>'Moving Avg'!H1483</f>
        <v>6.940499999999985</v>
      </c>
      <c r="J1483" s="6" t="str">
        <f>OBV!F1483</f>
        <v>BEARISH</v>
      </c>
      <c r="K1483" s="6" t="str">
        <f>OBV!G1483</f>
        <v>STRONG</v>
      </c>
      <c r="L1483" s="6" t="str">
        <f>OBV!H1483</f>
        <v>CONFIRMED BEARISH</v>
      </c>
    </row>
    <row r="1484" spans="1:12" ht="13.5" x14ac:dyDescent="0.25">
      <c r="A1484" s="3">
        <f>RSI!A1484</f>
        <v>44173</v>
      </c>
      <c r="B1484" s="2">
        <f>RSI!B1484</f>
        <v>6.351</v>
      </c>
      <c r="C1484" s="2">
        <f>RSI!I1484</f>
        <v>20.379377990375872</v>
      </c>
      <c r="D1484" s="2">
        <f>MACD!E1484</f>
        <v>9.5064073956094397E-2</v>
      </c>
      <c r="E1484" s="2">
        <f>MACD!F1484</f>
        <v>6.8927780019804406E-3</v>
      </c>
      <c r="F1484" s="2">
        <f>'Moving Avg'!D1484</f>
        <v>6.7868000000000013</v>
      </c>
      <c r="G1484" s="2">
        <f>'Moving Avg'!F1484</f>
        <v>6.9981500000000008</v>
      </c>
      <c r="H1484" s="2">
        <f>'Moving Avg'!G1484</f>
        <v>6.8206800000000021</v>
      </c>
      <c r="I1484" s="2">
        <f>'Moving Avg'!H1484</f>
        <v>6.9338199999999857</v>
      </c>
      <c r="J1484" s="6" t="str">
        <f>OBV!F1484</f>
        <v>BEARISH</v>
      </c>
      <c r="K1484" s="6" t="str">
        <f>OBV!G1484</f>
        <v>STRONG</v>
      </c>
      <c r="L1484" s="6" t="str">
        <f>OBV!H1484</f>
        <v>CONFIRMED BEARISH</v>
      </c>
    </row>
    <row r="1485" spans="1:12" ht="13.5" x14ac:dyDescent="0.25">
      <c r="A1485" s="3">
        <f>RSI!A1485</f>
        <v>44174</v>
      </c>
      <c r="B1485" s="2">
        <f>RSI!B1485</f>
        <v>6.6319999999999997</v>
      </c>
      <c r="C1485" s="2">
        <f>RSI!I1485</f>
        <v>38.568826543192515</v>
      </c>
      <c r="D1485" s="2">
        <f>MACD!E1485</f>
        <v>0.12116387298396347</v>
      </c>
      <c r="E1485" s="2">
        <f>MACD!F1485</f>
        <v>2.9746996998377049E-2</v>
      </c>
      <c r="F1485" s="2">
        <f>'Moving Avg'!D1485</f>
        <v>6.666199999999999</v>
      </c>
      <c r="G1485" s="2">
        <f>'Moving Avg'!F1485</f>
        <v>6.9776000000000007</v>
      </c>
      <c r="H1485" s="2">
        <f>'Moving Avg'!G1485</f>
        <v>6.820400000000002</v>
      </c>
      <c r="I1485" s="2">
        <f>'Moving Avg'!H1485</f>
        <v>6.9285449999999864</v>
      </c>
      <c r="J1485" s="6" t="str">
        <f>OBV!F1485</f>
        <v>BEARISH</v>
      </c>
      <c r="K1485" s="6" t="str">
        <f>OBV!G1485</f>
        <v>STRONG</v>
      </c>
      <c r="L1485" s="6" t="str">
        <f>OBV!H1485</f>
        <v>CONFIRMED BEARISH</v>
      </c>
    </row>
    <row r="1486" spans="1:12" ht="13.5" x14ac:dyDescent="0.25">
      <c r="A1486" s="3">
        <f>RSI!A1486</f>
        <v>44175</v>
      </c>
      <c r="B1486" s="2">
        <f>RSI!B1486</f>
        <v>6.8239999999999998</v>
      </c>
      <c r="C1486" s="2">
        <f>RSI!I1486</f>
        <v>47.409421740182104</v>
      </c>
      <c r="D1486" s="2">
        <f>MACD!E1486</f>
        <v>0.13069318706011135</v>
      </c>
      <c r="E1486" s="2">
        <f>MACD!F1486</f>
        <v>4.993623501072391E-2</v>
      </c>
      <c r="F1486" s="2">
        <f>'Moving Avg'!D1486</f>
        <v>6.6607999999999992</v>
      </c>
      <c r="G1486" s="2">
        <f>'Moving Avg'!F1486</f>
        <v>6.9666500000000013</v>
      </c>
      <c r="H1486" s="2">
        <f>'Moving Avg'!G1486</f>
        <v>6.8239600000000031</v>
      </c>
      <c r="I1486" s="2">
        <f>'Moving Avg'!H1486</f>
        <v>6.9253249999999875</v>
      </c>
      <c r="J1486" s="6" t="str">
        <f>OBV!F1486</f>
        <v>BULLISH</v>
      </c>
      <c r="K1486" s="6" t="str">
        <f>OBV!G1486</f>
        <v>NEUTRAL</v>
      </c>
      <c r="L1486" s="6" t="str">
        <f>OBV!H1486</f>
        <v>BULLISH DIVERGENCE</v>
      </c>
    </row>
    <row r="1487" spans="1:12" ht="13.5" x14ac:dyDescent="0.25">
      <c r="A1487" s="3">
        <f>RSI!A1487</f>
        <v>44176</v>
      </c>
      <c r="B1487" s="2">
        <f>RSI!B1487</f>
        <v>6.8310000000000004</v>
      </c>
      <c r="C1487" s="2">
        <f>RSI!I1487</f>
        <v>47.704906531154485</v>
      </c>
      <c r="D1487" s="2">
        <f>MACD!E1487</f>
        <v>0.13864700079999803</v>
      </c>
      <c r="E1487" s="2">
        <f>MACD!F1487</f>
        <v>6.767838816857874E-2</v>
      </c>
      <c r="F1487" s="2">
        <f>'Moving Avg'!D1487</f>
        <v>6.6567999999999996</v>
      </c>
      <c r="G1487" s="2">
        <f>'Moving Avg'!F1487</f>
        <v>6.9560500000000003</v>
      </c>
      <c r="H1487" s="2">
        <f>'Moving Avg'!G1487</f>
        <v>6.8276600000000034</v>
      </c>
      <c r="I1487" s="2">
        <f>'Moving Avg'!H1487</f>
        <v>6.9224499999999871</v>
      </c>
      <c r="J1487" s="6" t="str">
        <f>OBV!F1487</f>
        <v>BULLISH</v>
      </c>
      <c r="K1487" s="6" t="str">
        <f>OBV!G1487</f>
        <v>NEUTRAL</v>
      </c>
      <c r="L1487" s="6" t="str">
        <f>OBV!H1487</f>
        <v>BULLISH DIVERGENCE</v>
      </c>
    </row>
    <row r="1488" spans="1:12" ht="13.5" x14ac:dyDescent="0.25">
      <c r="A1488" s="3">
        <f>RSI!A1488</f>
        <v>44179</v>
      </c>
      <c r="B1488" s="2">
        <f>RSI!B1488</f>
        <v>7.2279999999999998</v>
      </c>
      <c r="C1488" s="2">
        <f>RSI!I1488</f>
        <v>61.065802067447422</v>
      </c>
      <c r="D1488" s="2">
        <f>MACD!E1488</f>
        <v>0.14584560699734528</v>
      </c>
      <c r="E1488" s="2">
        <f>MACD!F1488</f>
        <v>8.3311831934332059E-2</v>
      </c>
      <c r="F1488" s="2">
        <f>'Moving Avg'!D1488</f>
        <v>6.7732000000000001</v>
      </c>
      <c r="G1488" s="2">
        <f>'Moving Avg'!F1488</f>
        <v>6.9653000000000009</v>
      </c>
      <c r="H1488" s="2">
        <f>'Moving Avg'!G1488</f>
        <v>6.8393000000000033</v>
      </c>
      <c r="I1488" s="2">
        <f>'Moving Avg'!H1488</f>
        <v>6.9215599999999879</v>
      </c>
      <c r="J1488" s="6" t="str">
        <f>OBV!F1488</f>
        <v>BULLISH</v>
      </c>
      <c r="K1488" s="6" t="str">
        <f>OBV!G1488</f>
        <v>WEAK</v>
      </c>
      <c r="L1488" s="6" t="str">
        <f>OBV!H1488</f>
        <v>CONFIRMED BULLISH</v>
      </c>
    </row>
    <row r="1489" spans="1:12" ht="13.5" x14ac:dyDescent="0.25">
      <c r="A1489" s="3">
        <f>RSI!A1489</f>
        <v>44180</v>
      </c>
      <c r="B1489" s="2">
        <f>RSI!B1489</f>
        <v>7.5289999999999999</v>
      </c>
      <c r="C1489" s="2">
        <f>RSI!I1489</f>
        <v>67.785972943864181</v>
      </c>
      <c r="D1489" s="2">
        <f>MACD!E1489</f>
        <v>0.12760695821182111</v>
      </c>
      <c r="E1489" s="2">
        <f>MACD!F1489</f>
        <v>9.2170857189829869E-2</v>
      </c>
      <c r="F1489" s="2">
        <f>'Moving Avg'!D1489</f>
        <v>7.008799999999999</v>
      </c>
      <c r="G1489" s="2">
        <f>'Moving Avg'!F1489</f>
        <v>6.9896000000000003</v>
      </c>
      <c r="H1489" s="2">
        <f>'Moving Avg'!G1489</f>
        <v>6.8569600000000035</v>
      </c>
      <c r="I1489" s="2">
        <f>'Moving Avg'!H1489</f>
        <v>6.9221749999999886</v>
      </c>
      <c r="J1489" s="6" t="str">
        <f>OBV!F1489</f>
        <v>BULLISH</v>
      </c>
      <c r="K1489" s="6" t="str">
        <f>OBV!G1489</f>
        <v>WEAK</v>
      </c>
      <c r="L1489" s="6" t="str">
        <f>OBV!H1489</f>
        <v>CONFIRMED BULLISH</v>
      </c>
    </row>
    <row r="1490" spans="1:12" ht="13.5" x14ac:dyDescent="0.25">
      <c r="A1490" s="3">
        <f>RSI!A1490</f>
        <v>44181</v>
      </c>
      <c r="B1490" s="2">
        <f>RSI!B1490</f>
        <v>7.742</v>
      </c>
      <c r="C1490" s="2">
        <f>RSI!I1490</f>
        <v>71.530726635321741</v>
      </c>
      <c r="D1490" s="2">
        <f>MACD!E1490</f>
        <v>9.2735003086846568E-2</v>
      </c>
      <c r="E1490" s="2">
        <f>MACD!F1490</f>
        <v>9.2283686369233217E-2</v>
      </c>
      <c r="F1490" s="2">
        <f>'Moving Avg'!D1490</f>
        <v>7.2308000000000003</v>
      </c>
      <c r="G1490" s="2">
        <f>'Moving Avg'!F1490</f>
        <v>7.0245499999999996</v>
      </c>
      <c r="H1490" s="2">
        <f>'Moving Avg'!G1490</f>
        <v>6.8788800000000041</v>
      </c>
      <c r="I1490" s="2">
        <f>'Moving Avg'!H1490</f>
        <v>6.9238549999999881</v>
      </c>
      <c r="J1490" s="6" t="str">
        <f>OBV!F1490</f>
        <v>BULLISH</v>
      </c>
      <c r="K1490" s="6" t="str">
        <f>OBV!G1490</f>
        <v>WEAK</v>
      </c>
      <c r="L1490" s="6" t="str">
        <f>OBV!H1490</f>
        <v>CONFIRMED BULLISH</v>
      </c>
    </row>
    <row r="1491" spans="1:12" ht="13.5" x14ac:dyDescent="0.25">
      <c r="A1491" s="3">
        <f>RSI!A1491</f>
        <v>44182</v>
      </c>
      <c r="B1491" s="2">
        <f>RSI!B1491</f>
        <v>7.742</v>
      </c>
      <c r="C1491" s="2">
        <f>RSI!I1491</f>
        <v>71.530726635321741</v>
      </c>
      <c r="D1491" s="2">
        <f>MACD!E1491</f>
        <v>-4.9783928271285305E-4</v>
      </c>
      <c r="E1491" s="2">
        <f>MACD!F1491</f>
        <v>7.3727381238844009E-2</v>
      </c>
      <c r="F1491" s="2">
        <f>'Moving Avg'!D1491</f>
        <v>7.4144000000000005</v>
      </c>
      <c r="G1491" s="2">
        <f>'Moving Avg'!F1491</f>
        <v>7.0594999999999999</v>
      </c>
      <c r="H1491" s="2">
        <f>'Moving Avg'!G1491</f>
        <v>6.9008000000000038</v>
      </c>
      <c r="I1491" s="2">
        <f>'Moving Avg'!H1491</f>
        <v>6.9259099999999885</v>
      </c>
      <c r="J1491" s="6" t="str">
        <f>OBV!F1491</f>
        <v>BULLISH</v>
      </c>
      <c r="K1491" s="6" t="str">
        <f>OBV!G1491</f>
        <v>WEAK</v>
      </c>
      <c r="L1491" s="6" t="str">
        <f>OBV!H1491</f>
        <v>CONFIRMED BULLISH</v>
      </c>
    </row>
    <row r="1492" spans="1:12" ht="13.5" x14ac:dyDescent="0.25">
      <c r="A1492" s="3">
        <f>RSI!A1492</f>
        <v>44183</v>
      </c>
      <c r="B1492" s="2">
        <f>RSI!B1492</f>
        <v>7.8789999999999996</v>
      </c>
      <c r="C1492" s="2">
        <f>RSI!I1492</f>
        <v>73.802420166760044</v>
      </c>
      <c r="D1492" s="2">
        <f>MACD!E1492</f>
        <v>-9.3839834423732782E-2</v>
      </c>
      <c r="E1492" s="2">
        <f>MACD!F1492</f>
        <v>4.0213938106328652E-2</v>
      </c>
      <c r="F1492" s="2">
        <f>'Moving Avg'!D1492</f>
        <v>7.6239999999999997</v>
      </c>
      <c r="G1492" s="2">
        <f>'Moving Avg'!F1492</f>
        <v>7.1012999999999993</v>
      </c>
      <c r="H1492" s="2">
        <f>'Moving Avg'!G1492</f>
        <v>6.9254600000000037</v>
      </c>
      <c r="I1492" s="2">
        <f>'Moving Avg'!H1492</f>
        <v>6.9286499999999878</v>
      </c>
      <c r="J1492" s="6" t="str">
        <f>OBV!F1492</f>
        <v>BULLISH</v>
      </c>
      <c r="K1492" s="6" t="str">
        <f>OBV!G1492</f>
        <v>WEAK</v>
      </c>
      <c r="L1492" s="6" t="str">
        <f>OBV!H1492</f>
        <v>CONFIRMED BULLISH</v>
      </c>
    </row>
    <row r="1493" spans="1:12" ht="13.5" x14ac:dyDescent="0.25">
      <c r="A1493" s="3">
        <f>RSI!A1493</f>
        <v>44186</v>
      </c>
      <c r="B1493" s="2">
        <f>RSI!B1493</f>
        <v>7.9470000000000001</v>
      </c>
      <c r="C1493" s="2">
        <f>RSI!I1493</f>
        <v>74.874106996964869</v>
      </c>
      <c r="D1493" s="2">
        <f>MACD!E1493</f>
        <v>-0.21419222566614238</v>
      </c>
      <c r="E1493" s="2">
        <f>MACD!F1493</f>
        <v>-1.0667294648165557E-2</v>
      </c>
      <c r="F1493" s="2">
        <f>'Moving Avg'!D1493</f>
        <v>7.7678000000000011</v>
      </c>
      <c r="G1493" s="2">
        <f>'Moving Avg'!F1493</f>
        <v>7.1465000000000005</v>
      </c>
      <c r="H1493" s="2">
        <f>'Moving Avg'!G1493</f>
        <v>6.9514800000000045</v>
      </c>
      <c r="I1493" s="2">
        <f>'Moving Avg'!H1493</f>
        <v>6.9317299999999875</v>
      </c>
      <c r="J1493" s="6" t="str">
        <f>OBV!F1493</f>
        <v>BULLISH</v>
      </c>
      <c r="K1493" s="6" t="str">
        <f>OBV!G1493</f>
        <v>WEAK</v>
      </c>
      <c r="L1493" s="6" t="str">
        <f>OBV!H1493</f>
        <v>CONFIRMED BULLISH</v>
      </c>
    </row>
    <row r="1494" spans="1:12" ht="13.5" x14ac:dyDescent="0.25">
      <c r="A1494" s="3">
        <f>RSI!A1494</f>
        <v>44187</v>
      </c>
      <c r="B1494" s="2">
        <f>RSI!B1494</f>
        <v>7.9809999999999999</v>
      </c>
      <c r="C1494" s="2">
        <f>RSI!I1494</f>
        <v>75.415634371412452</v>
      </c>
      <c r="D1494" s="2">
        <f>MACD!E1494</f>
        <v>-0.36877381737268955</v>
      </c>
      <c r="E1494" s="2">
        <f>MACD!F1494</f>
        <v>-8.2288599193070355E-2</v>
      </c>
      <c r="F1494" s="2">
        <f>'Moving Avg'!D1494</f>
        <v>7.8581999999999992</v>
      </c>
      <c r="G1494" s="2">
        <f>'Moving Avg'!F1494</f>
        <v>7.1933999999999996</v>
      </c>
      <c r="H1494" s="2">
        <f>'Moving Avg'!G1494</f>
        <v>6.9781800000000045</v>
      </c>
      <c r="I1494" s="2">
        <f>'Moving Avg'!H1494</f>
        <v>6.9353249999999882</v>
      </c>
      <c r="J1494" s="6" t="str">
        <f>OBV!F1494</f>
        <v>BULLISH</v>
      </c>
      <c r="K1494" s="6" t="str">
        <f>OBV!G1494</f>
        <v>WEAK</v>
      </c>
      <c r="L1494" s="6" t="str">
        <f>OBV!H1494</f>
        <v>CONFIRMED BULLISH</v>
      </c>
    </row>
    <row r="1495" spans="1:12" ht="13.5" x14ac:dyDescent="0.25">
      <c r="A1495" s="3">
        <f>RSI!A1495</f>
        <v>44188</v>
      </c>
      <c r="B1495" s="2">
        <f>RSI!B1495</f>
        <v>7.7489999999999997</v>
      </c>
      <c r="C1495" s="2">
        <f>RSI!I1495</f>
        <v>65.10455694029352</v>
      </c>
      <c r="D1495" s="2">
        <f>MACD!E1495</f>
        <v>-0.44384174458012371</v>
      </c>
      <c r="E1495" s="2">
        <f>MACD!F1495</f>
        <v>-0.15459922827048106</v>
      </c>
      <c r="F1495" s="2">
        <f>'Moving Avg'!D1495</f>
        <v>7.8596000000000004</v>
      </c>
      <c r="G1495" s="2">
        <f>'Moving Avg'!F1495</f>
        <v>7.228699999999999</v>
      </c>
      <c r="H1495" s="2">
        <f>'Moving Avg'!G1495</f>
        <v>7.0002400000000042</v>
      </c>
      <c r="I1495" s="2">
        <f>'Moving Avg'!H1495</f>
        <v>6.9377599999999884</v>
      </c>
      <c r="J1495" s="6" t="str">
        <f>OBV!F1495</f>
        <v>BULLISH</v>
      </c>
      <c r="K1495" s="6" t="str">
        <f>OBV!G1495</f>
        <v>WEAK</v>
      </c>
      <c r="L1495" s="6" t="str">
        <f>OBV!H1495</f>
        <v>CONFIRMED BULLISH</v>
      </c>
    </row>
    <row r="1496" spans="1:12" ht="13.5" x14ac:dyDescent="0.25">
      <c r="A1496" s="3">
        <f>RSI!A1496</f>
        <v>44189</v>
      </c>
      <c r="B1496" s="2">
        <f>RSI!B1496</f>
        <v>7.625</v>
      </c>
      <c r="C1496" s="2">
        <f>RSI!I1496</f>
        <v>60.354785071310182</v>
      </c>
      <c r="D1496" s="2">
        <f>MACD!E1496</f>
        <v>-0.47160332008930883</v>
      </c>
      <c r="E1496" s="2">
        <f>MACD!F1496</f>
        <v>-0.2180000466342466</v>
      </c>
      <c r="F1496" s="2">
        <f>'Moving Avg'!D1496</f>
        <v>7.8361999999999998</v>
      </c>
      <c r="G1496" s="2">
        <f>'Moving Avg'!F1496</f>
        <v>7.2578000000000005</v>
      </c>
      <c r="H1496" s="2">
        <f>'Moving Avg'!G1496</f>
        <v>7.0198200000000046</v>
      </c>
      <c r="I1496" s="2">
        <f>'Moving Avg'!H1496</f>
        <v>6.9395749999999881</v>
      </c>
      <c r="J1496" s="6" t="str">
        <f>OBV!F1496</f>
        <v>BULLISH</v>
      </c>
      <c r="K1496" s="6" t="str">
        <f>OBV!G1496</f>
        <v>NEUTRAL</v>
      </c>
      <c r="L1496" s="6" t="str">
        <f>OBV!H1496</f>
        <v>BULLISH DIVERGENCE</v>
      </c>
    </row>
    <row r="1497" spans="1:12" ht="13.5" x14ac:dyDescent="0.25">
      <c r="A1497" s="3">
        <f>RSI!A1497</f>
        <v>44190</v>
      </c>
      <c r="B1497" s="2">
        <f>RSI!B1497</f>
        <v>7.625</v>
      </c>
      <c r="C1497" s="2">
        <f>RSI!I1497</f>
        <v>60.354785071310182</v>
      </c>
      <c r="D1497" s="2">
        <f>MACD!E1497</f>
        <v>-0.49603072745303756</v>
      </c>
      <c r="E1497" s="2">
        <f>MACD!F1497</f>
        <v>-0.2736061827980048</v>
      </c>
      <c r="F1497" s="2">
        <f>'Moving Avg'!D1497</f>
        <v>7.7854000000000001</v>
      </c>
      <c r="G1497" s="2">
        <f>'Moving Avg'!F1497</f>
        <v>7.2869000000000002</v>
      </c>
      <c r="H1497" s="2">
        <f>'Moving Avg'!G1497</f>
        <v>7.0394000000000041</v>
      </c>
      <c r="I1497" s="2">
        <f>'Moving Avg'!H1497</f>
        <v>6.9413899999999886</v>
      </c>
      <c r="J1497" s="6" t="str">
        <f>OBV!F1497</f>
        <v>BULLISH</v>
      </c>
      <c r="K1497" s="6" t="str">
        <f>OBV!G1497</f>
        <v>NEUTRAL</v>
      </c>
      <c r="L1497" s="6" t="str">
        <f>OBV!H1497</f>
        <v>BULLISH DIVERGENCE</v>
      </c>
    </row>
    <row r="1498" spans="1:12" ht="13.5" x14ac:dyDescent="0.25">
      <c r="A1498" s="3">
        <f>RSI!A1498</f>
        <v>44193</v>
      </c>
      <c r="B1498" s="2">
        <f>RSI!B1498</f>
        <v>7.625</v>
      </c>
      <c r="C1498" s="2">
        <f>RSI!I1498</f>
        <v>60.354785071310182</v>
      </c>
      <c r="D1498" s="2">
        <f>MACD!E1498</f>
        <v>-0.45748774772430068</v>
      </c>
      <c r="E1498" s="2">
        <f>MACD!F1498</f>
        <v>-0.31038249578326399</v>
      </c>
      <c r="F1498" s="2">
        <f>'Moving Avg'!D1498</f>
        <v>7.721000000000001</v>
      </c>
      <c r="G1498" s="2">
        <f>'Moving Avg'!F1498</f>
        <v>7.3063999999999991</v>
      </c>
      <c r="H1498" s="2">
        <f>'Moving Avg'!G1498</f>
        <v>7.0589800000000036</v>
      </c>
      <c r="I1498" s="2">
        <f>'Moving Avg'!H1498</f>
        <v>6.9432049999999892</v>
      </c>
      <c r="J1498" s="6" t="str">
        <f>OBV!F1498</f>
        <v>BEARISH</v>
      </c>
      <c r="K1498" s="6" t="str">
        <f>OBV!G1498</f>
        <v>NEUTRAL</v>
      </c>
      <c r="L1498" s="6" t="str">
        <f>OBV!H1498</f>
        <v>CONFIRMED BEARISH</v>
      </c>
    </row>
    <row r="1499" spans="1:12" ht="13.5" x14ac:dyDescent="0.25">
      <c r="A1499" s="3">
        <f>RSI!A1499</f>
        <v>44194</v>
      </c>
      <c r="B1499" s="2">
        <f>RSI!B1499</f>
        <v>7.625</v>
      </c>
      <c r="C1499" s="2">
        <f>RSI!I1499</f>
        <v>60.354785071310182</v>
      </c>
      <c r="D1499" s="2">
        <f>MACD!E1499</f>
        <v>-0.3802932451137595</v>
      </c>
      <c r="E1499" s="2">
        <f>MACD!F1499</f>
        <v>-0.32436464564936313</v>
      </c>
      <c r="F1499" s="2">
        <f>'Moving Avg'!D1499</f>
        <v>7.649799999999999</v>
      </c>
      <c r="G1499" s="2">
        <f>'Moving Avg'!F1499</f>
        <v>7.3259000000000016</v>
      </c>
      <c r="H1499" s="2">
        <f>'Moving Avg'!G1499</f>
        <v>7.0785600000000048</v>
      </c>
      <c r="I1499" s="2">
        <f>'Moving Avg'!H1499</f>
        <v>6.9450199999999889</v>
      </c>
      <c r="J1499" s="6" t="str">
        <f>OBV!F1499</f>
        <v>BEARISH</v>
      </c>
      <c r="K1499" s="6" t="str">
        <f>OBV!G1499</f>
        <v>STRONG</v>
      </c>
      <c r="L1499" s="6" t="str">
        <f>OBV!H1499</f>
        <v>CONFIRMED BEARISH</v>
      </c>
    </row>
    <row r="1500" spans="1:12" ht="13.5" x14ac:dyDescent="0.25">
      <c r="A1500" s="3">
        <f>RSI!A1500</f>
        <v>44195</v>
      </c>
      <c r="B1500" s="2">
        <f>RSI!B1500</f>
        <v>7.625</v>
      </c>
      <c r="C1500" s="2">
        <f>RSI!I1500</f>
        <v>60.354785071310182</v>
      </c>
      <c r="D1500" s="2">
        <f>MACD!E1500</f>
        <v>-0.28380418187058698</v>
      </c>
      <c r="E1500" s="2">
        <f>MACD!F1500</f>
        <v>-0.31625255289360787</v>
      </c>
      <c r="F1500" s="2">
        <f>'Moving Avg'!D1500</f>
        <v>7.625</v>
      </c>
      <c r="G1500" s="2">
        <f>'Moving Avg'!F1500</f>
        <v>7.3454000000000006</v>
      </c>
      <c r="H1500" s="2">
        <f>'Moving Avg'!G1500</f>
        <v>7.0981400000000043</v>
      </c>
      <c r="I1500" s="2">
        <f>'Moving Avg'!H1500</f>
        <v>6.9468349999999894</v>
      </c>
      <c r="J1500" s="6" t="str">
        <f>OBV!F1500</f>
        <v>BEARISH</v>
      </c>
      <c r="K1500" s="6" t="str">
        <f>OBV!G1500</f>
        <v>NEUTRAL</v>
      </c>
      <c r="L1500" s="6" t="str">
        <f>OBV!H1500</f>
        <v>CONFIRMED BEARISH</v>
      </c>
    </row>
    <row r="1501" spans="1:12" ht="13.5" x14ac:dyDescent="0.25">
      <c r="A1501" s="3">
        <f>RSI!A1501</f>
        <v>44196</v>
      </c>
      <c r="B1501" s="2">
        <f>RSI!B1501</f>
        <v>7.5359999999999996</v>
      </c>
      <c r="C1501" s="2">
        <f>RSI!I1501</f>
        <v>56.099650884571957</v>
      </c>
      <c r="D1501" s="2">
        <f>MACD!E1501</f>
        <v>-0.19704717583253828</v>
      </c>
      <c r="E1501" s="2">
        <f>MACD!F1501</f>
        <v>-0.29241147748139396</v>
      </c>
      <c r="F1501" s="2">
        <f>'Moving Avg'!D1501</f>
        <v>7.6072000000000006</v>
      </c>
      <c r="G1501" s="2">
        <f>'Moving Avg'!F1501</f>
        <v>7.3796499999999998</v>
      </c>
      <c r="H1501" s="2">
        <f>'Moving Avg'!G1501</f>
        <v>7.119380000000004</v>
      </c>
      <c r="I1501" s="2">
        <f>'Moving Avg'!H1501</f>
        <v>6.94820499999999</v>
      </c>
      <c r="J1501" s="6" t="str">
        <f>OBV!F1501</f>
        <v>BEARISH</v>
      </c>
      <c r="K1501" s="6" t="str">
        <f>OBV!G1501</f>
        <v>NEUTRAL</v>
      </c>
      <c r="L1501" s="6" t="str">
        <f>OBV!H1501</f>
        <v>CONFIRMED BEARISH</v>
      </c>
    </row>
    <row r="1502" spans="1:12" ht="13.5" x14ac:dyDescent="0.25">
      <c r="A1502" s="3">
        <f>RSI!A1502</f>
        <v>44200</v>
      </c>
      <c r="B1502" s="2">
        <f>RSI!B1502</f>
        <v>7.5359999999999996</v>
      </c>
      <c r="C1502" s="2">
        <f>RSI!I1502</f>
        <v>56.099650884571957</v>
      </c>
      <c r="D1502" s="2">
        <f>MACD!E1502</f>
        <v>-0.10340510926902446</v>
      </c>
      <c r="E1502" s="2">
        <f>MACD!F1502</f>
        <v>-0.25461020383892008</v>
      </c>
      <c r="F1502" s="2">
        <f>'Moving Avg'!D1502</f>
        <v>7.5894000000000004</v>
      </c>
      <c r="G1502" s="2">
        <f>'Moving Avg'!F1502</f>
        <v>7.4138999999999999</v>
      </c>
      <c r="H1502" s="2">
        <f>'Moving Avg'!G1502</f>
        <v>7.1406200000000046</v>
      </c>
      <c r="I1502" s="2">
        <f>'Moving Avg'!H1502</f>
        <v>6.9495749999999905</v>
      </c>
      <c r="J1502" s="6" t="str">
        <f>OBV!F1502</f>
        <v>BEARISH</v>
      </c>
      <c r="K1502" s="6" t="str">
        <f>OBV!G1502</f>
        <v>NEUTRAL</v>
      </c>
      <c r="L1502" s="6" t="str">
        <f>OBV!H1502</f>
        <v>CONFIRMED BEARISH</v>
      </c>
    </row>
    <row r="1503" spans="1:12" ht="13.5" x14ac:dyDescent="0.25">
      <c r="A1503" s="3">
        <f>RSI!A1503</f>
        <v>44201</v>
      </c>
      <c r="B1503" s="2">
        <f>RSI!B1503</f>
        <v>7.31</v>
      </c>
      <c r="C1503" s="2">
        <f>RSI!I1503</f>
        <v>46.454350744947391</v>
      </c>
      <c r="D1503" s="2">
        <f>MACD!E1503</f>
        <v>2.2506991128636855E-3</v>
      </c>
      <c r="E1503" s="2">
        <f>MACD!F1503</f>
        <v>-0.20323802324856333</v>
      </c>
      <c r="F1503" s="2">
        <f>'Moving Avg'!D1503</f>
        <v>7.5264000000000006</v>
      </c>
      <c r="G1503" s="2">
        <f>'Moving Avg'!F1503</f>
        <v>7.4470999999999989</v>
      </c>
      <c r="H1503" s="2">
        <f>'Moving Avg'!G1503</f>
        <v>7.157340000000004</v>
      </c>
      <c r="I1503" s="2">
        <f>'Moving Avg'!H1503</f>
        <v>6.9508749999999919</v>
      </c>
      <c r="J1503" s="6" t="str">
        <f>OBV!F1503</f>
        <v>BEARISH</v>
      </c>
      <c r="K1503" s="6" t="str">
        <f>OBV!G1503</f>
        <v>STRONG</v>
      </c>
      <c r="L1503" s="6" t="str">
        <f>OBV!H1503</f>
        <v>CONFIRMED BEARISH</v>
      </c>
    </row>
    <row r="1504" spans="1:12" ht="13.5" x14ac:dyDescent="0.25">
      <c r="A1504" s="3">
        <f>RSI!A1504</f>
        <v>44202</v>
      </c>
      <c r="B1504" s="2">
        <f>RSI!B1504</f>
        <v>7.31</v>
      </c>
      <c r="C1504" s="2">
        <f>RSI!I1504</f>
        <v>46.454350744947391</v>
      </c>
      <c r="D1504" s="2">
        <f>MACD!E1504</f>
        <v>9.7493845860919137E-2</v>
      </c>
      <c r="E1504" s="2">
        <f>MACD!F1504</f>
        <v>-0.14309164942666686</v>
      </c>
      <c r="F1504" s="2">
        <f>'Moving Avg'!D1504</f>
        <v>7.4634</v>
      </c>
      <c r="G1504" s="2">
        <f>'Moving Avg'!F1504</f>
        <v>7.4950499999999991</v>
      </c>
      <c r="H1504" s="2">
        <f>'Moving Avg'!G1504</f>
        <v>7.1740600000000025</v>
      </c>
      <c r="I1504" s="2">
        <f>'Moving Avg'!H1504</f>
        <v>6.9532049999999925</v>
      </c>
      <c r="J1504" s="6" t="str">
        <f>OBV!F1504</f>
        <v>BEARISH</v>
      </c>
      <c r="K1504" s="6" t="str">
        <f>OBV!G1504</f>
        <v>STRONG</v>
      </c>
      <c r="L1504" s="6" t="str">
        <f>OBV!H1504</f>
        <v>CONFIRMED BEARISH</v>
      </c>
    </row>
    <row r="1505" spans="1:12" ht="13.5" x14ac:dyDescent="0.25">
      <c r="A1505" s="3">
        <f>RSI!A1505</f>
        <v>44203</v>
      </c>
      <c r="B1505" s="2">
        <f>RSI!B1505</f>
        <v>7.31</v>
      </c>
      <c r="C1505" s="2">
        <f>RSI!I1505</f>
        <v>46.454350744947391</v>
      </c>
      <c r="D1505" s="2">
        <f>MACD!E1505</f>
        <v>0.14295791985599493</v>
      </c>
      <c r="E1505" s="2">
        <f>MACD!F1505</f>
        <v>-8.588173557013451E-2</v>
      </c>
      <c r="F1505" s="2">
        <f>'Moving Avg'!D1505</f>
        <v>7.4003999999999994</v>
      </c>
      <c r="G1505" s="2">
        <f>'Moving Avg'!F1505</f>
        <v>7.52895</v>
      </c>
      <c r="H1505" s="2">
        <f>'Moving Avg'!G1505</f>
        <v>7.1873400000000025</v>
      </c>
      <c r="I1505" s="2">
        <f>'Moving Avg'!H1505</f>
        <v>6.9565249999999921</v>
      </c>
      <c r="J1505" s="6" t="str">
        <f>OBV!F1505</f>
        <v>BEARISH</v>
      </c>
      <c r="K1505" s="6" t="str">
        <f>OBV!G1505</f>
        <v>STRONG</v>
      </c>
      <c r="L1505" s="6" t="str">
        <f>OBV!H1505</f>
        <v>CONFIRMED BEARISH</v>
      </c>
    </row>
    <row r="1506" spans="1:12" ht="13.5" x14ac:dyDescent="0.25">
      <c r="A1506" s="3">
        <f>RSI!A1506</f>
        <v>44204</v>
      </c>
      <c r="B1506" s="2">
        <f>RSI!B1506</f>
        <v>7.31</v>
      </c>
      <c r="C1506" s="2">
        <f>RSI!I1506</f>
        <v>46.454350744947391</v>
      </c>
      <c r="D1506" s="2">
        <f>MACD!E1506</f>
        <v>0.16287469669138588</v>
      </c>
      <c r="E1506" s="2">
        <f>MACD!F1506</f>
        <v>-3.6130449117830442E-2</v>
      </c>
      <c r="F1506" s="2">
        <f>'Moving Avg'!D1506</f>
        <v>7.3551999999999991</v>
      </c>
      <c r="G1506" s="2">
        <f>'Moving Avg'!F1506</f>
        <v>7.5532500000000002</v>
      </c>
      <c r="H1506" s="2">
        <f>'Moving Avg'!G1506</f>
        <v>7.1966600000000014</v>
      </c>
      <c r="I1506" s="2">
        <f>'Moving Avg'!H1506</f>
        <v>6.9588549999999927</v>
      </c>
      <c r="J1506" s="6" t="str">
        <f>OBV!F1506</f>
        <v>BEARISH</v>
      </c>
      <c r="K1506" s="6" t="str">
        <f>OBV!G1506</f>
        <v>NEUTRAL</v>
      </c>
      <c r="L1506" s="6" t="str">
        <f>OBV!H1506</f>
        <v>CONFIRMED BEARISH</v>
      </c>
    </row>
    <row r="1507" spans="1:12" ht="13.5" x14ac:dyDescent="0.25">
      <c r="A1507" s="3">
        <f>RSI!A1507</f>
        <v>44207</v>
      </c>
      <c r="B1507" s="2">
        <f>RSI!B1507</f>
        <v>7.31</v>
      </c>
      <c r="C1507" s="2">
        <f>RSI!I1507</f>
        <v>46.454350744947391</v>
      </c>
      <c r="D1507" s="2">
        <f>MACD!E1507</f>
        <v>0.18021263071693205</v>
      </c>
      <c r="E1507" s="2">
        <f>MACD!F1507</f>
        <v>7.1381668491220587E-3</v>
      </c>
      <c r="F1507" s="2">
        <f>'Moving Avg'!D1507</f>
        <v>7.31</v>
      </c>
      <c r="G1507" s="2">
        <f>'Moving Avg'!F1507</f>
        <v>7.5772000000000004</v>
      </c>
      <c r="H1507" s="2">
        <f>'Moving Avg'!G1507</f>
        <v>7.2059800000000021</v>
      </c>
      <c r="I1507" s="2">
        <f>'Moving Avg'!H1507</f>
        <v>6.9611849999999924</v>
      </c>
      <c r="J1507" s="6" t="str">
        <f>OBV!F1507</f>
        <v>BEARISH</v>
      </c>
      <c r="K1507" s="6" t="str">
        <f>OBV!G1507</f>
        <v>NEUTRAL</v>
      </c>
      <c r="L1507" s="6" t="str">
        <f>OBV!H1507</f>
        <v>CONFIRMED BEARISH</v>
      </c>
    </row>
    <row r="1508" spans="1:12" ht="13.5" x14ac:dyDescent="0.25">
      <c r="A1508" s="3">
        <f>RSI!A1508</f>
        <v>44208</v>
      </c>
      <c r="B1508" s="2">
        <f>RSI!B1508</f>
        <v>7.5289999999999999</v>
      </c>
      <c r="C1508" s="2">
        <f>RSI!I1508</f>
        <v>56.864356346326936</v>
      </c>
      <c r="D1508" s="2">
        <f>MACD!E1508</f>
        <v>0.17911029833561454</v>
      </c>
      <c r="E1508" s="2">
        <f>MACD!F1508</f>
        <v>4.1532593146420556E-2</v>
      </c>
      <c r="F1508" s="2">
        <f>'Moving Avg'!D1508</f>
        <v>7.3537999999999997</v>
      </c>
      <c r="G1508" s="2">
        <f>'Moving Avg'!F1508</f>
        <v>7.5922500000000017</v>
      </c>
      <c r="H1508" s="2">
        <f>'Moving Avg'!G1508</f>
        <v>7.2196800000000021</v>
      </c>
      <c r="I1508" s="2">
        <f>'Moving Avg'!H1508</f>
        <v>6.9646099999999924</v>
      </c>
      <c r="J1508" s="6" t="str">
        <f>OBV!F1508</f>
        <v>BULLISH</v>
      </c>
      <c r="K1508" s="6" t="str">
        <f>OBV!G1508</f>
        <v>NEUTRAL</v>
      </c>
      <c r="L1508" s="6" t="str">
        <f>OBV!H1508</f>
        <v>CONFIRMED BULLISH</v>
      </c>
    </row>
    <row r="1509" spans="1:12" ht="13.5" x14ac:dyDescent="0.25">
      <c r="A1509" s="3">
        <f>RSI!A1509</f>
        <v>44209</v>
      </c>
      <c r="B1509" s="2">
        <f>RSI!B1509</f>
        <v>7.5359999999999996</v>
      </c>
      <c r="C1509" s="2">
        <f>RSI!I1509</f>
        <v>57.151107375623063</v>
      </c>
      <c r="D1509" s="2">
        <f>MACD!E1509</f>
        <v>0.17678100318403445</v>
      </c>
      <c r="E1509" s="2">
        <f>MACD!F1509</f>
        <v>6.8582275153943328E-2</v>
      </c>
      <c r="F1509" s="2">
        <f>'Moving Avg'!D1509</f>
        <v>7.3989999999999991</v>
      </c>
      <c r="G1509" s="2">
        <f>'Moving Avg'!F1509</f>
        <v>7.5926</v>
      </c>
      <c r="H1509" s="2">
        <f>'Moving Avg'!G1509</f>
        <v>7.2335200000000013</v>
      </c>
      <c r="I1509" s="2">
        <f>'Moving Avg'!H1509</f>
        <v>6.9687199999999931</v>
      </c>
      <c r="J1509" s="6" t="str">
        <f>OBV!F1509</f>
        <v>BULLISH</v>
      </c>
      <c r="K1509" s="6" t="str">
        <f>OBV!G1509</f>
        <v>WEAK</v>
      </c>
      <c r="L1509" s="6" t="str">
        <f>OBV!H1509</f>
        <v>CONFIRMED BULLISH</v>
      </c>
    </row>
    <row r="1510" spans="1:12" ht="13.5" x14ac:dyDescent="0.25">
      <c r="A1510" s="3">
        <f>RSI!A1510</f>
        <v>44211</v>
      </c>
      <c r="B1510" s="2">
        <f>RSI!B1510</f>
        <v>7.5359999999999996</v>
      </c>
      <c r="C1510" s="2">
        <f>RSI!I1510</f>
        <v>57.151107375623063</v>
      </c>
      <c r="D1510" s="2">
        <f>MACD!E1510</f>
        <v>0.17395570352756451</v>
      </c>
      <c r="E1510" s="2">
        <f>MACD!F1510</f>
        <v>8.9656960828667559E-2</v>
      </c>
      <c r="F1510" s="2">
        <f>'Moving Avg'!D1510</f>
        <v>7.4442000000000004</v>
      </c>
      <c r="G1510" s="2">
        <f>'Moving Avg'!F1510</f>
        <v>7.5823000000000009</v>
      </c>
      <c r="H1510" s="2">
        <f>'Moving Avg'!G1510</f>
        <v>7.2473599999999996</v>
      </c>
      <c r="I1510" s="2">
        <f>'Moving Avg'!H1510</f>
        <v>6.972829999999993</v>
      </c>
      <c r="J1510" s="6" t="str">
        <f>OBV!F1510</f>
        <v>BULLISH</v>
      </c>
      <c r="K1510" s="6" t="str">
        <f>OBV!G1510</f>
        <v>WEAK</v>
      </c>
      <c r="L1510" s="6" t="str">
        <f>OBV!H1510</f>
        <v>CONFIRMED BULLISH</v>
      </c>
    </row>
    <row r="1511" spans="1:12" ht="13.5" x14ac:dyDescent="0.25">
      <c r="A1511" s="3">
        <f>RSI!A1511</f>
        <v>44214</v>
      </c>
      <c r="B1511" s="2">
        <f>RSI!B1511</f>
        <v>7.5359999999999996</v>
      </c>
      <c r="C1511" s="2">
        <f>RSI!I1511</f>
        <v>57.151107375623063</v>
      </c>
      <c r="D1511" s="2">
        <f>MACD!E1511</f>
        <v>0.15708168580779436</v>
      </c>
      <c r="E1511" s="2">
        <f>MACD!F1511</f>
        <v>0.10314190582449292</v>
      </c>
      <c r="F1511" s="2">
        <f>'Moving Avg'!D1511</f>
        <v>7.4894000000000007</v>
      </c>
      <c r="G1511" s="2">
        <f>'Moving Avg'!F1511</f>
        <v>7.572000000000001</v>
      </c>
      <c r="H1511" s="2">
        <f>'Moving Avg'!G1511</f>
        <v>7.2612000000000014</v>
      </c>
      <c r="I1511" s="2">
        <f>'Moving Avg'!H1511</f>
        <v>6.9769399999999928</v>
      </c>
      <c r="J1511" s="6" t="str">
        <f>OBV!F1511</f>
        <v>BULLISH</v>
      </c>
      <c r="K1511" s="6" t="str">
        <f>OBV!G1511</f>
        <v>WEAK</v>
      </c>
      <c r="L1511" s="6" t="str">
        <f>OBV!H1511</f>
        <v>CONFIRMED BULLISH</v>
      </c>
    </row>
    <row r="1512" spans="1:12" ht="13.5" x14ac:dyDescent="0.25">
      <c r="A1512" s="3">
        <f>RSI!A1512</f>
        <v>44215</v>
      </c>
      <c r="B1512" s="2">
        <f>RSI!B1512</f>
        <v>7.5359999999999996</v>
      </c>
      <c r="C1512" s="2">
        <f>RSI!I1512</f>
        <v>57.151107375623063</v>
      </c>
      <c r="D1512" s="2">
        <f>MACD!E1512</f>
        <v>0.14207119687284386</v>
      </c>
      <c r="E1512" s="2">
        <f>MACD!F1512</f>
        <v>0.11092776403416311</v>
      </c>
      <c r="F1512" s="2">
        <f>'Moving Avg'!D1512</f>
        <v>7.5346000000000002</v>
      </c>
      <c r="G1512" s="2">
        <f>'Moving Avg'!F1512</f>
        <v>7.5548500000000001</v>
      </c>
      <c r="H1512" s="2">
        <f>'Moving Avg'!G1512</f>
        <v>7.2710600000000012</v>
      </c>
      <c r="I1512" s="2">
        <f>'Moving Avg'!H1512</f>
        <v>6.9813899999999931</v>
      </c>
      <c r="J1512" s="6" t="str">
        <f>OBV!F1512</f>
        <v>BULLISH</v>
      </c>
      <c r="K1512" s="6" t="str">
        <f>OBV!G1512</f>
        <v>WEAK</v>
      </c>
      <c r="L1512" s="6" t="str">
        <f>OBV!H1512</f>
        <v>CONFIRMED BULLISH</v>
      </c>
    </row>
    <row r="1513" spans="1:12" ht="13.5" x14ac:dyDescent="0.25">
      <c r="A1513" s="3">
        <f>RSI!A1513</f>
        <v>44216</v>
      </c>
      <c r="B1513" s="2">
        <f>RSI!B1513</f>
        <v>7.5359999999999996</v>
      </c>
      <c r="C1513" s="2">
        <f>RSI!I1513</f>
        <v>57.151107375623063</v>
      </c>
      <c r="D1513" s="2">
        <f>MACD!E1513</f>
        <v>9.3922566546337904E-2</v>
      </c>
      <c r="E1513" s="2">
        <f>MACD!F1513</f>
        <v>0.10752672453659809</v>
      </c>
      <c r="F1513" s="2">
        <f>'Moving Avg'!D1513</f>
        <v>7.5359999999999996</v>
      </c>
      <c r="G1513" s="2">
        <f>'Moving Avg'!F1513</f>
        <v>7.5343</v>
      </c>
      <c r="H1513" s="2">
        <f>'Moving Avg'!G1513</f>
        <v>7.2809200000000009</v>
      </c>
      <c r="I1513" s="2">
        <f>'Moving Avg'!H1513</f>
        <v>6.9858399999999934</v>
      </c>
      <c r="J1513" s="6" t="str">
        <f>OBV!F1513</f>
        <v>BULLISH</v>
      </c>
      <c r="K1513" s="6" t="str">
        <f>OBV!G1513</f>
        <v>NEUTRAL</v>
      </c>
      <c r="L1513" s="6" t="str">
        <f>OBV!H1513</f>
        <v>CONFIRMED BULLISH</v>
      </c>
    </row>
    <row r="1514" spans="1:12" ht="13.5" x14ac:dyDescent="0.25">
      <c r="A1514" s="3">
        <f>RSI!A1514</f>
        <v>44217</v>
      </c>
      <c r="B1514" s="2">
        <f>RSI!B1514</f>
        <v>7.5359999999999996</v>
      </c>
      <c r="C1514" s="2">
        <f>RSI!I1514</f>
        <v>57.151107375623063</v>
      </c>
      <c r="D1514" s="2">
        <f>MACD!E1514</f>
        <v>5.2553439463791207E-2</v>
      </c>
      <c r="E1514" s="2">
        <f>MACD!F1514</f>
        <v>9.6532067522036719E-2</v>
      </c>
      <c r="F1514" s="2">
        <f>'Moving Avg'!D1514</f>
        <v>7.5359999999999996</v>
      </c>
      <c r="G1514" s="2">
        <f>'Moving Avg'!F1514</f>
        <v>7.5120500000000003</v>
      </c>
      <c r="H1514" s="2">
        <f>'Moving Avg'!G1514</f>
        <v>7.2907800000000007</v>
      </c>
      <c r="I1514" s="2">
        <f>'Moving Avg'!H1514</f>
        <v>6.9902899999999955</v>
      </c>
      <c r="J1514" s="6" t="str">
        <f>OBV!F1514</f>
        <v>NEUTRAL</v>
      </c>
      <c r="K1514" s="6" t="str">
        <f>OBV!G1514</f>
        <v>NEUTRAL</v>
      </c>
      <c r="L1514" s="6" t="str">
        <f>OBV!H1514</f>
        <v>NEUTRAL</v>
      </c>
    </row>
    <row r="1515" spans="1:12" ht="13.5" x14ac:dyDescent="0.25">
      <c r="A1515" s="3">
        <f>RSI!A1515</f>
        <v>44218</v>
      </c>
      <c r="B1515" s="2">
        <f>RSI!B1515</f>
        <v>7.5359999999999996</v>
      </c>
      <c r="C1515" s="2">
        <f>RSI!I1515</f>
        <v>57.151107375623063</v>
      </c>
      <c r="D1515" s="2">
        <f>MACD!E1515</f>
        <v>1.6967332040554339E-2</v>
      </c>
      <c r="E1515" s="2">
        <f>MACD!F1515</f>
        <v>8.0619120425740237E-2</v>
      </c>
      <c r="F1515" s="2">
        <f>'Moving Avg'!D1515</f>
        <v>7.5359999999999996</v>
      </c>
      <c r="G1515" s="2">
        <f>'Moving Avg'!F1515</f>
        <v>7.5014000000000012</v>
      </c>
      <c r="H1515" s="2">
        <f>'Moving Avg'!G1515</f>
        <v>7.3006399999999996</v>
      </c>
      <c r="I1515" s="2">
        <f>'Moving Avg'!H1515</f>
        <v>6.9947399999999957</v>
      </c>
      <c r="J1515" s="6" t="str">
        <f>OBV!F1515</f>
        <v>NEUTRAL</v>
      </c>
      <c r="K1515" s="6" t="str">
        <f>OBV!G1515</f>
        <v>NEUTRAL</v>
      </c>
      <c r="L1515" s="6" t="str">
        <f>OBV!H1515</f>
        <v>NEUTRAL</v>
      </c>
    </row>
    <row r="1516" spans="1:12" ht="13.5" x14ac:dyDescent="0.25">
      <c r="A1516" s="3">
        <f>RSI!A1516</f>
        <v>44221</v>
      </c>
      <c r="B1516" s="2">
        <f>RSI!B1516</f>
        <v>7.5359999999999996</v>
      </c>
      <c r="C1516" s="2">
        <f>RSI!I1516</f>
        <v>57.151107375623063</v>
      </c>
      <c r="D1516" s="2">
        <f>MACD!E1516</f>
        <v>-1.3682379838510172E-2</v>
      </c>
      <c r="E1516" s="2">
        <f>MACD!F1516</f>
        <v>6.1758820372890155E-2</v>
      </c>
      <c r="F1516" s="2">
        <f>'Moving Avg'!D1516</f>
        <v>7.5359999999999996</v>
      </c>
      <c r="G1516" s="2">
        <f>'Moving Avg'!F1516</f>
        <v>7.4969500000000009</v>
      </c>
      <c r="H1516" s="2">
        <f>'Moving Avg'!G1516</f>
        <v>7.3104999999999993</v>
      </c>
      <c r="I1516" s="2">
        <f>'Moving Avg'!H1516</f>
        <v>6.999189999999996</v>
      </c>
      <c r="J1516" s="6" t="str">
        <f>OBV!F1516</f>
        <v>NEUTRAL</v>
      </c>
      <c r="K1516" s="6" t="str">
        <f>OBV!G1516</f>
        <v>NEUTRAL</v>
      </c>
      <c r="L1516" s="6" t="str">
        <f>OBV!H1516</f>
        <v>NEUTRAL</v>
      </c>
    </row>
    <row r="1517" spans="1:12" ht="13.5" x14ac:dyDescent="0.25">
      <c r="A1517" s="3">
        <f>RSI!A1517</f>
        <v>44222</v>
      </c>
      <c r="B1517" s="2">
        <f>RSI!B1517</f>
        <v>7.5359999999999996</v>
      </c>
      <c r="C1517" s="2">
        <f>RSI!I1517</f>
        <v>57.151107375623063</v>
      </c>
      <c r="D1517" s="2">
        <f>MACD!E1517</f>
        <v>-4.0115260885201565E-2</v>
      </c>
      <c r="E1517" s="2">
        <f>MACD!F1517</f>
        <v>4.1384004121271814E-2</v>
      </c>
      <c r="F1517" s="2">
        <f>'Moving Avg'!D1517</f>
        <v>7.5359999999999996</v>
      </c>
      <c r="G1517" s="2">
        <f>'Moving Avg'!F1517</f>
        <v>7.4925000000000015</v>
      </c>
      <c r="H1517" s="2">
        <f>'Moving Avg'!G1517</f>
        <v>7.3203599999999991</v>
      </c>
      <c r="I1517" s="2">
        <f>'Moving Avg'!H1517</f>
        <v>7.0036399999999972</v>
      </c>
      <c r="J1517" s="6" t="str">
        <f>OBV!F1517</f>
        <v>NEUTRAL</v>
      </c>
      <c r="K1517" s="6" t="str">
        <f>OBV!G1517</f>
        <v>NEUTRAL</v>
      </c>
      <c r="L1517" s="6" t="str">
        <f>OBV!H1517</f>
        <v>NEUTRAL</v>
      </c>
    </row>
    <row r="1518" spans="1:12" ht="13.5" x14ac:dyDescent="0.25">
      <c r="A1518" s="3">
        <f>RSI!A1518</f>
        <v>44223</v>
      </c>
      <c r="B1518" s="2">
        <f>RSI!B1518</f>
        <v>7.5220000000000002</v>
      </c>
      <c r="C1518" s="2">
        <f>RSI!I1518</f>
        <v>55.708065525337922</v>
      </c>
      <c r="D1518" s="2">
        <f>MACD!E1518</f>
        <v>-2.8213782948733446E-2</v>
      </c>
      <c r="E1518" s="2">
        <f>MACD!F1518</f>
        <v>2.7464446707270766E-2</v>
      </c>
      <c r="F1518" s="2">
        <f>'Moving Avg'!D1518</f>
        <v>7.533199999999999</v>
      </c>
      <c r="G1518" s="2">
        <f>'Moving Avg'!F1518</f>
        <v>7.4873500000000011</v>
      </c>
      <c r="H1518" s="2">
        <f>'Moving Avg'!G1518</f>
        <v>7.3299399999999988</v>
      </c>
      <c r="I1518" s="2">
        <f>'Moving Avg'!H1518</f>
        <v>7.0080199999999966</v>
      </c>
      <c r="J1518" s="6" t="str">
        <f>OBV!F1518</f>
        <v>BEARISH</v>
      </c>
      <c r="K1518" s="6" t="str">
        <f>OBV!G1518</f>
        <v>NEUTRAL</v>
      </c>
      <c r="L1518" s="6" t="str">
        <f>OBV!H1518</f>
        <v>CONFIRMED BEARISH</v>
      </c>
    </row>
    <row r="1519" spans="1:12" ht="13.5" x14ac:dyDescent="0.25">
      <c r="A1519" s="3">
        <f>RSI!A1519</f>
        <v>44224</v>
      </c>
      <c r="B1519" s="2">
        <f>RSI!B1519</f>
        <v>7.5220000000000002</v>
      </c>
      <c r="C1519" s="2">
        <f>RSI!I1519</f>
        <v>55.708065525337922</v>
      </c>
      <c r="D1519" s="2">
        <f>MACD!E1519</f>
        <v>-1.7411043449235386E-2</v>
      </c>
      <c r="E1519" s="2">
        <f>MACD!F1519</f>
        <v>1.848934867596954E-2</v>
      </c>
      <c r="F1519" s="2">
        <f>'Moving Avg'!D1519</f>
        <v>7.5303999999999984</v>
      </c>
      <c r="G1519" s="2">
        <f>'Moving Avg'!F1519</f>
        <v>7.4822000000000006</v>
      </c>
      <c r="H1519" s="2">
        <f>'Moving Avg'!G1519</f>
        <v>7.3395199999999985</v>
      </c>
      <c r="I1519" s="2">
        <f>'Moving Avg'!H1519</f>
        <v>7.0123999999999969</v>
      </c>
      <c r="J1519" s="6" t="str">
        <f>OBV!F1519</f>
        <v>BEARISH</v>
      </c>
      <c r="K1519" s="6" t="str">
        <f>OBV!G1519</f>
        <v>NEUTRAL</v>
      </c>
      <c r="L1519" s="6" t="str">
        <f>OBV!H1519</f>
        <v>CONFIRMED BEARISH</v>
      </c>
    </row>
    <row r="1520" spans="1:12" ht="13.5" x14ac:dyDescent="0.25">
      <c r="A1520" s="3">
        <f>RSI!A1520</f>
        <v>44225</v>
      </c>
      <c r="B1520" s="2">
        <f>RSI!B1520</f>
        <v>7.3029999999999999</v>
      </c>
      <c r="C1520" s="2">
        <f>RSI!I1520</f>
        <v>38.206497813758801</v>
      </c>
      <c r="D1520" s="2">
        <f>MACD!E1520</f>
        <v>7.6328241751486559E-3</v>
      </c>
      <c r="E1520" s="2">
        <f>MACD!F1520</f>
        <v>1.6318043775805365E-2</v>
      </c>
      <c r="F1520" s="2">
        <f>'Moving Avg'!D1520</f>
        <v>7.4837999999999996</v>
      </c>
      <c r="G1520" s="2">
        <f>'Moving Avg'!F1520</f>
        <v>7.4661</v>
      </c>
      <c r="H1520" s="2">
        <f>'Moving Avg'!G1520</f>
        <v>7.3447199999999988</v>
      </c>
      <c r="I1520" s="2">
        <f>'Moving Avg'!H1520</f>
        <v>7.0166799999999974</v>
      </c>
      <c r="J1520" s="6" t="str">
        <f>OBV!F1520</f>
        <v>BEARISH</v>
      </c>
      <c r="K1520" s="6" t="str">
        <f>OBV!G1520</f>
        <v>STRONG</v>
      </c>
      <c r="L1520" s="6" t="str">
        <f>OBV!H1520</f>
        <v>CONFIRMED BEARISH</v>
      </c>
    </row>
    <row r="1521" spans="1:12" ht="13.5" x14ac:dyDescent="0.25">
      <c r="A1521" s="3">
        <f>RSI!A1521</f>
        <v>44228</v>
      </c>
      <c r="B1521" s="2">
        <f>RSI!B1521</f>
        <v>7.0910000000000002</v>
      </c>
      <c r="C1521" s="2">
        <f>RSI!I1521</f>
        <v>28.780396929260419</v>
      </c>
      <c r="D1521" s="2">
        <f>MACD!E1521</f>
        <v>4.5526078591117347E-2</v>
      </c>
      <c r="E1521" s="2">
        <f>MACD!F1521</f>
        <v>2.2159650738867762E-2</v>
      </c>
      <c r="F1521" s="2">
        <f>'Moving Avg'!D1521</f>
        <v>7.3947999999999992</v>
      </c>
      <c r="G1521" s="2">
        <f>'Moving Avg'!F1521</f>
        <v>7.4438500000000003</v>
      </c>
      <c r="H1521" s="2">
        <f>'Moving Avg'!G1521</f>
        <v>7.3456799999999998</v>
      </c>
      <c r="I1521" s="2">
        <f>'Moving Avg'!H1521</f>
        <v>7.019899999999998</v>
      </c>
      <c r="J1521" s="6" t="str">
        <f>OBV!F1521</f>
        <v>BEARISH</v>
      </c>
      <c r="K1521" s="6" t="str">
        <f>OBV!G1521</f>
        <v>STRONG</v>
      </c>
      <c r="L1521" s="6" t="str">
        <f>OBV!H1521</f>
        <v>CONFIRMED BEARISH</v>
      </c>
    </row>
    <row r="1522" spans="1:12" ht="13.5" x14ac:dyDescent="0.25">
      <c r="A1522" s="3">
        <f>RSI!A1522</f>
        <v>44229</v>
      </c>
      <c r="B1522" s="2">
        <f>RSI!B1522</f>
        <v>6.8780000000000001</v>
      </c>
      <c r="C1522" s="2">
        <f>RSI!I1522</f>
        <v>22.716357966031026</v>
      </c>
      <c r="D1522" s="2">
        <f>MACD!E1522</f>
        <v>9.554471292167932E-2</v>
      </c>
      <c r="E1522" s="2">
        <f>MACD!F1522</f>
        <v>3.6836663175430079E-2</v>
      </c>
      <c r="F1522" s="2">
        <f>'Moving Avg'!D1522</f>
        <v>7.2632000000000003</v>
      </c>
      <c r="G1522" s="2">
        <f>'Moving Avg'!F1522</f>
        <v>7.4109500000000024</v>
      </c>
      <c r="H1522" s="2">
        <f>'Moving Avg'!G1522</f>
        <v>7.3423799999999995</v>
      </c>
      <c r="I1522" s="2">
        <f>'Moving Avg'!H1522</f>
        <v>7.0220549999999982</v>
      </c>
      <c r="J1522" s="6" t="str">
        <f>OBV!F1522</f>
        <v>BEARISH</v>
      </c>
      <c r="K1522" s="6" t="str">
        <f>OBV!G1522</f>
        <v>STRONG</v>
      </c>
      <c r="L1522" s="6" t="str">
        <f>OBV!H1522</f>
        <v>CONFIRMED BEARISH</v>
      </c>
    </row>
    <row r="1523" spans="1:12" ht="13.5" x14ac:dyDescent="0.25">
      <c r="A1523" s="3">
        <f>RSI!A1523</f>
        <v>44230</v>
      </c>
      <c r="B1523" s="2">
        <f>RSI!B1523</f>
        <v>6.8780000000000001</v>
      </c>
      <c r="C1523" s="2">
        <f>RSI!I1523</f>
        <v>22.716357966031026</v>
      </c>
      <c r="D1523" s="2">
        <f>MACD!E1523</f>
        <v>0.14114284850349623</v>
      </c>
      <c r="E1523" s="2">
        <f>MACD!F1523</f>
        <v>5.7697900241043307E-2</v>
      </c>
      <c r="F1523" s="2">
        <f>'Moving Avg'!D1523</f>
        <v>7.1343999999999994</v>
      </c>
      <c r="G1523" s="2">
        <f>'Moving Avg'!F1523</f>
        <v>7.3893499999999985</v>
      </c>
      <c r="H1523" s="2">
        <f>'Moving Avg'!G1523</f>
        <v>7.3390799999999992</v>
      </c>
      <c r="I1523" s="2">
        <f>'Moving Avg'!H1523</f>
        <v>7.0242099999999983</v>
      </c>
      <c r="J1523" s="6" t="str">
        <f>OBV!F1523</f>
        <v>BEARISH</v>
      </c>
      <c r="K1523" s="6" t="str">
        <f>OBV!G1523</f>
        <v>STRONG</v>
      </c>
      <c r="L1523" s="6" t="str">
        <f>OBV!H1523</f>
        <v>CONFIRMED BEARISH</v>
      </c>
    </row>
    <row r="1524" spans="1:12" ht="13.5" x14ac:dyDescent="0.25">
      <c r="A1524" s="3">
        <f>RSI!A1524</f>
        <v>44231</v>
      </c>
      <c r="B1524" s="2">
        <f>RSI!B1524</f>
        <v>6.8780000000000001</v>
      </c>
      <c r="C1524" s="2">
        <f>RSI!I1524</f>
        <v>22.716357966031026</v>
      </c>
      <c r="D1524" s="2">
        <f>MACD!E1524</f>
        <v>0.18275799349205979</v>
      </c>
      <c r="E1524" s="2">
        <f>MACD!F1524</f>
        <v>8.2709918891246598E-2</v>
      </c>
      <c r="F1524" s="2">
        <f>'Moving Avg'!D1524</f>
        <v>7.0055999999999994</v>
      </c>
      <c r="G1524" s="2">
        <f>'Moving Avg'!F1524</f>
        <v>7.3677499999999982</v>
      </c>
      <c r="H1524" s="2">
        <f>'Moving Avg'!G1524</f>
        <v>7.3357799999999989</v>
      </c>
      <c r="I1524" s="2">
        <f>'Moving Avg'!H1524</f>
        <v>7.0265699999999978</v>
      </c>
      <c r="J1524" s="6" t="str">
        <f>OBV!F1524</f>
        <v>BEARISH</v>
      </c>
      <c r="K1524" s="6" t="str">
        <f>OBV!G1524</f>
        <v>STRONG</v>
      </c>
      <c r="L1524" s="6" t="str">
        <f>OBV!H1524</f>
        <v>CONFIRMED BEARISH</v>
      </c>
    </row>
    <row r="1525" spans="1:12" ht="13.5" x14ac:dyDescent="0.25">
      <c r="A1525" s="3">
        <f>RSI!A1525</f>
        <v>44232</v>
      </c>
      <c r="B1525" s="2">
        <f>RSI!B1525</f>
        <v>6.8780000000000001</v>
      </c>
      <c r="C1525" s="2">
        <f>RSI!I1525</f>
        <v>22.716357966031026</v>
      </c>
      <c r="D1525" s="2">
        <f>MACD!E1525</f>
        <v>0.22077831513845947</v>
      </c>
      <c r="E1525" s="2">
        <f>MACD!F1525</f>
        <v>0.11032359814068918</v>
      </c>
      <c r="F1525" s="2">
        <f>'Moving Avg'!D1525</f>
        <v>6.9206000000000003</v>
      </c>
      <c r="G1525" s="2">
        <f>'Moving Avg'!F1525</f>
        <v>7.3461499999999997</v>
      </c>
      <c r="H1525" s="2">
        <f>'Moving Avg'!G1525</f>
        <v>7.3324799999999986</v>
      </c>
      <c r="I1525" s="2">
        <f>'Moving Avg'!H1525</f>
        <v>7.0289299999999981</v>
      </c>
      <c r="J1525" s="6" t="str">
        <f>OBV!F1525</f>
        <v>BEARISH</v>
      </c>
      <c r="K1525" s="6" t="str">
        <f>OBV!G1525</f>
        <v>STRONG</v>
      </c>
      <c r="L1525" s="6" t="str">
        <f>OBV!H1525</f>
        <v>CONFIRMED BEARISH</v>
      </c>
    </row>
    <row r="1526" spans="1:12" ht="13.5" x14ac:dyDescent="0.25">
      <c r="A1526" s="3">
        <f>RSI!A1526</f>
        <v>44235</v>
      </c>
      <c r="B1526" s="2">
        <f>RSI!B1526</f>
        <v>6.8780000000000001</v>
      </c>
      <c r="C1526" s="2">
        <f>RSI!I1526</f>
        <v>22.716357966031026</v>
      </c>
      <c r="D1526" s="2">
        <f>MACD!E1526</f>
        <v>0.25554889973163952</v>
      </c>
      <c r="E1526" s="2">
        <f>MACD!F1526</f>
        <v>0.13936865845887925</v>
      </c>
      <c r="F1526" s="2">
        <f>'Moving Avg'!D1526</f>
        <v>6.8780000000000001</v>
      </c>
      <c r="G1526" s="2">
        <f>'Moving Avg'!F1526</f>
        <v>7.3245499999999995</v>
      </c>
      <c r="H1526" s="2">
        <f>'Moving Avg'!G1526</f>
        <v>7.3291799999999991</v>
      </c>
      <c r="I1526" s="2">
        <f>'Moving Avg'!H1526</f>
        <v>7.0322499999999994</v>
      </c>
      <c r="J1526" s="6" t="str">
        <f>OBV!F1526</f>
        <v>BEARISH</v>
      </c>
      <c r="K1526" s="6" t="str">
        <f>OBV!G1526</f>
        <v>NEUTRAL</v>
      </c>
      <c r="L1526" s="6" t="str">
        <f>OBV!H1526</f>
        <v>CONFIRMED BEARISH</v>
      </c>
    </row>
    <row r="1527" spans="1:12" ht="13.5" x14ac:dyDescent="0.25">
      <c r="A1527" s="3">
        <f>RSI!A1527</f>
        <v>44236</v>
      </c>
      <c r="B1527" s="2">
        <f>RSI!B1527</f>
        <v>6.8780000000000001</v>
      </c>
      <c r="C1527" s="2">
        <f>RSI!I1527</f>
        <v>22.716357966031026</v>
      </c>
      <c r="D1527" s="2">
        <f>MACD!E1527</f>
        <v>0.28737714806268855</v>
      </c>
      <c r="E1527" s="2">
        <f>MACD!F1527</f>
        <v>0.16897035637964111</v>
      </c>
      <c r="F1527" s="2">
        <f>'Moving Avg'!D1527</f>
        <v>6.8780000000000001</v>
      </c>
      <c r="G1527" s="2">
        <f>'Moving Avg'!F1527</f>
        <v>7.3029499999999983</v>
      </c>
      <c r="H1527" s="2">
        <f>'Moving Avg'!G1527</f>
        <v>7.3258799999999988</v>
      </c>
      <c r="I1527" s="2">
        <f>'Moving Avg'!H1527</f>
        <v>7.0358099999999988</v>
      </c>
      <c r="J1527" s="6" t="str">
        <f>OBV!F1527</f>
        <v>NEUTRAL</v>
      </c>
      <c r="K1527" s="6" t="str">
        <f>OBV!G1527</f>
        <v>NEUTRAL</v>
      </c>
      <c r="L1527" s="6" t="str">
        <f>OBV!H1527</f>
        <v>NEUTRAL</v>
      </c>
    </row>
    <row r="1528" spans="1:12" ht="13.5" x14ac:dyDescent="0.25">
      <c r="A1528" s="3">
        <f>RSI!A1528</f>
        <v>44237</v>
      </c>
      <c r="B1528" s="2">
        <f>RSI!B1528</f>
        <v>6.8780000000000001</v>
      </c>
      <c r="C1528" s="2">
        <f>RSI!I1528</f>
        <v>22.716357966031026</v>
      </c>
      <c r="D1528" s="2">
        <f>MACD!E1528</f>
        <v>0.3143835859509716</v>
      </c>
      <c r="E1528" s="2">
        <f>MACD!F1528</f>
        <v>0.19805300229390721</v>
      </c>
      <c r="F1528" s="2">
        <f>'Moving Avg'!D1528</f>
        <v>6.8780000000000001</v>
      </c>
      <c r="G1528" s="2">
        <f>'Moving Avg'!F1528</f>
        <v>7.2703999999999978</v>
      </c>
      <c r="H1528" s="2">
        <f>'Moving Avg'!G1528</f>
        <v>7.3187399999999982</v>
      </c>
      <c r="I1528" s="2">
        <f>'Moving Avg'!H1528</f>
        <v>7.0397149999999984</v>
      </c>
      <c r="J1528" s="6" t="str">
        <f>OBV!F1528</f>
        <v>NEUTRAL</v>
      </c>
      <c r="K1528" s="6" t="str">
        <f>OBV!G1528</f>
        <v>NEUTRAL</v>
      </c>
      <c r="L1528" s="6" t="str">
        <f>OBV!H1528</f>
        <v>NEUTRAL</v>
      </c>
    </row>
    <row r="1529" spans="1:12" ht="13.5" x14ac:dyDescent="0.25">
      <c r="A1529" s="3">
        <f>RSI!A1529</f>
        <v>44238</v>
      </c>
      <c r="B1529" s="2">
        <f>RSI!B1529</f>
        <v>6.8780000000000001</v>
      </c>
      <c r="C1529" s="2">
        <f>RSI!I1529</f>
        <v>22.716357966031026</v>
      </c>
      <c r="D1529" s="2">
        <f>MACD!E1529</f>
        <v>0.33929878844519923</v>
      </c>
      <c r="E1529" s="2">
        <f>MACD!F1529</f>
        <v>0.22630215952416563</v>
      </c>
      <c r="F1529" s="2">
        <f>'Moving Avg'!D1529</f>
        <v>6.8780000000000001</v>
      </c>
      <c r="G1529" s="2">
        <f>'Moving Avg'!F1529</f>
        <v>7.2374999999999998</v>
      </c>
      <c r="H1529" s="2">
        <f>'Moving Avg'!G1529</f>
        <v>7.3115999999999985</v>
      </c>
      <c r="I1529" s="2">
        <f>'Moving Avg'!H1529</f>
        <v>7.0436199999999998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</row>
    <row r="1530" spans="1:12" ht="13.5" x14ac:dyDescent="0.25">
      <c r="A1530" s="3">
        <f>RSI!A1530</f>
        <v>44239</v>
      </c>
      <c r="B1530" s="2">
        <f>RSI!B1530</f>
        <v>6.8780000000000001</v>
      </c>
      <c r="C1530" s="2">
        <f>RSI!I1530</f>
        <v>22.716357966031026</v>
      </c>
      <c r="D1530" s="2">
        <f>MACD!E1530</f>
        <v>0.32859931702677159</v>
      </c>
      <c r="E1530" s="2">
        <f>MACD!F1530</f>
        <v>0.24676159102468684</v>
      </c>
      <c r="F1530" s="2">
        <f>'Moving Avg'!D1530</f>
        <v>6.8780000000000001</v>
      </c>
      <c r="G1530" s="2">
        <f>'Moving Avg'!F1530</f>
        <v>7.2045999999999992</v>
      </c>
      <c r="H1530" s="2">
        <f>'Moving Avg'!G1530</f>
        <v>7.304459999999998</v>
      </c>
      <c r="I1530" s="2">
        <f>'Moving Avg'!H1530</f>
        <v>7.0475249999999994</v>
      </c>
      <c r="J1530" s="6" t="str">
        <f>OBV!F1530</f>
        <v>NEUTRAL</v>
      </c>
      <c r="K1530" s="6" t="str">
        <f>OBV!G1530</f>
        <v>NEUTRAL</v>
      </c>
      <c r="L1530" s="6" t="str">
        <f>OBV!H1530</f>
        <v>NEUTRAL</v>
      </c>
    </row>
    <row r="1531" spans="1:12" ht="13.5" x14ac:dyDescent="0.25">
      <c r="A1531" s="3">
        <f>RSI!A1531</f>
        <v>44242</v>
      </c>
      <c r="B1531" s="2">
        <f>RSI!B1531</f>
        <v>6.673</v>
      </c>
      <c r="C1531" s="2">
        <f>RSI!I1531</f>
        <v>16.283017865088027</v>
      </c>
      <c r="D1531" s="2">
        <f>MACD!E1531</f>
        <v>0.30388492412598911</v>
      </c>
      <c r="E1531" s="2">
        <f>MACD!F1531</f>
        <v>0.25818625764494729</v>
      </c>
      <c r="F1531" s="2">
        <f>'Moving Avg'!D1531</f>
        <v>6.8370000000000006</v>
      </c>
      <c r="G1531" s="2">
        <f>'Moving Avg'!F1531</f>
        <v>7.1614499999999994</v>
      </c>
      <c r="H1531" s="2">
        <f>'Moving Avg'!G1531</f>
        <v>7.3008999999999968</v>
      </c>
      <c r="I1531" s="2">
        <f>'Moving Avg'!H1531</f>
        <v>7.0504050000000005</v>
      </c>
      <c r="J1531" s="6" t="str">
        <f>OBV!F1531</f>
        <v>BEARISH</v>
      </c>
      <c r="K1531" s="6" t="str">
        <f>OBV!G1531</f>
        <v>NEUTRAL</v>
      </c>
      <c r="L1531" s="6" t="str">
        <f>OBV!H1531</f>
        <v>CONFIRMED BEARISH</v>
      </c>
    </row>
    <row r="1532" spans="1:12" ht="13.5" x14ac:dyDescent="0.25">
      <c r="A1532" s="3">
        <f>RSI!A1532</f>
        <v>44243</v>
      </c>
      <c r="B1532" s="2">
        <f>RSI!B1532</f>
        <v>6.673</v>
      </c>
      <c r="C1532" s="2">
        <f>RSI!I1532</f>
        <v>16.283017865087999</v>
      </c>
      <c r="D1532" s="2">
        <f>MACD!E1532</f>
        <v>0.2530530217208069</v>
      </c>
      <c r="E1532" s="2">
        <f>MACD!F1532</f>
        <v>0.2571596104601192</v>
      </c>
      <c r="F1532" s="2">
        <f>'Moving Avg'!D1532</f>
        <v>6.7960000000000012</v>
      </c>
      <c r="G1532" s="2">
        <f>'Moving Avg'!F1532</f>
        <v>7.1182999999999996</v>
      </c>
      <c r="H1532" s="2">
        <f>'Moving Avg'!G1532</f>
        <v>7.2973399999999966</v>
      </c>
      <c r="I1532" s="2">
        <f>'Moving Avg'!H1532</f>
        <v>7.0532850000000007</v>
      </c>
      <c r="J1532" s="6" t="str">
        <f>OBV!F1532</f>
        <v>BEARISH</v>
      </c>
      <c r="K1532" s="6" t="str">
        <f>OBV!G1532</f>
        <v>NEUTRAL</v>
      </c>
      <c r="L1532" s="6" t="str">
        <f>OBV!H1532</f>
        <v>CONFIRMED BEARISH</v>
      </c>
    </row>
    <row r="1533" spans="1:12" ht="13.5" x14ac:dyDescent="0.25">
      <c r="A1533" s="3">
        <f>RSI!A1533</f>
        <v>44244</v>
      </c>
      <c r="B1533" s="2">
        <f>RSI!B1533</f>
        <v>6.673</v>
      </c>
      <c r="C1533" s="2">
        <f>RSI!I1533</f>
        <v>16.283017865087999</v>
      </c>
      <c r="D1533" s="2">
        <f>MACD!E1533</f>
        <v>0.21267984437519871</v>
      </c>
      <c r="E1533" s="2">
        <f>MACD!F1533</f>
        <v>0.24826365724313512</v>
      </c>
      <c r="F1533" s="2">
        <f>'Moving Avg'!D1533</f>
        <v>6.7550000000000008</v>
      </c>
      <c r="G1533" s="2">
        <f>'Moving Avg'!F1533</f>
        <v>7.0751499999999989</v>
      </c>
      <c r="H1533" s="2">
        <f>'Moving Avg'!G1533</f>
        <v>7.2978799999999975</v>
      </c>
      <c r="I1533" s="2">
        <f>'Moving Avg'!H1533</f>
        <v>7.0561650000000009</v>
      </c>
      <c r="J1533" s="6" t="str">
        <f>OBV!F1533</f>
        <v>BEARISH</v>
      </c>
      <c r="K1533" s="6" t="str">
        <f>OBV!G1533</f>
        <v>NEUTRAL</v>
      </c>
      <c r="L1533" s="6" t="str">
        <f>OBV!H1533</f>
        <v>CONFIRMED BEARISH</v>
      </c>
    </row>
    <row r="1534" spans="1:12" ht="13.5" x14ac:dyDescent="0.25">
      <c r="A1534" s="3">
        <f>RSI!A1534</f>
        <v>44245</v>
      </c>
      <c r="B1534" s="2">
        <f>RSI!B1534</f>
        <v>6.673</v>
      </c>
      <c r="C1534" s="2">
        <f>RSI!I1534</f>
        <v>16.283017865088027</v>
      </c>
      <c r="D1534" s="2">
        <f>MACD!E1534</f>
        <v>0.18096091802892289</v>
      </c>
      <c r="E1534" s="2">
        <f>MACD!F1534</f>
        <v>0.2348031094002927</v>
      </c>
      <c r="F1534" s="2">
        <f>'Moving Avg'!D1534</f>
        <v>6.7140000000000004</v>
      </c>
      <c r="G1534" s="2">
        <f>'Moving Avg'!F1534</f>
        <v>7.0319999999999991</v>
      </c>
      <c r="H1534" s="2">
        <f>'Moving Avg'!G1534</f>
        <v>7.3043199999999979</v>
      </c>
      <c r="I1534" s="2">
        <f>'Moving Avg'!H1534</f>
        <v>7.0590450000000011</v>
      </c>
      <c r="J1534" s="6" t="str">
        <f>OBV!F1534</f>
        <v>BEARISH</v>
      </c>
      <c r="K1534" s="6" t="str">
        <f>OBV!G1534</f>
        <v>NEUTRAL</v>
      </c>
      <c r="L1534" s="6" t="str">
        <f>OBV!H1534</f>
        <v>CONFIRMED BEARISH</v>
      </c>
    </row>
    <row r="1535" spans="1:12" ht="13.5" x14ac:dyDescent="0.25">
      <c r="A1535" s="3">
        <f>RSI!A1535</f>
        <v>44246</v>
      </c>
      <c r="B1535" s="2">
        <f>RSI!B1535</f>
        <v>6.673</v>
      </c>
      <c r="C1535" s="2">
        <f>RSI!I1535</f>
        <v>16.283017865088027</v>
      </c>
      <c r="D1535" s="2">
        <f>MACD!E1535</f>
        <v>0.15638385701085511</v>
      </c>
      <c r="E1535" s="2">
        <f>MACD!F1535</f>
        <v>0.21911925892240519</v>
      </c>
      <c r="F1535" s="2">
        <f>'Moving Avg'!D1535</f>
        <v>6.673</v>
      </c>
      <c r="G1535" s="2">
        <f>'Moving Avg'!F1535</f>
        <v>6.9888500000000011</v>
      </c>
      <c r="H1535" s="2">
        <f>'Moving Avg'!G1535</f>
        <v>7.305139999999998</v>
      </c>
      <c r="I1535" s="2">
        <f>'Moving Avg'!H1535</f>
        <v>7.0619249999999996</v>
      </c>
      <c r="J1535" s="6" t="str">
        <f>OBV!F1535</f>
        <v>BEARISH</v>
      </c>
      <c r="K1535" s="6" t="str">
        <f>OBV!G1535</f>
        <v>NEUTRAL</v>
      </c>
      <c r="L1535" s="6" t="str">
        <f>OBV!H1535</f>
        <v>CONFIRMED BEARISH</v>
      </c>
    </row>
    <row r="1536" spans="1:12" ht="13.5" x14ac:dyDescent="0.25">
      <c r="A1536" s="3">
        <f>RSI!A1536</f>
        <v>44249</v>
      </c>
      <c r="B1536" s="2">
        <f>RSI!B1536</f>
        <v>6.673</v>
      </c>
      <c r="C1536" s="2">
        <f>RSI!I1536</f>
        <v>16.283017865088027</v>
      </c>
      <c r="D1536" s="2">
        <f>MACD!E1536</f>
        <v>0.13768235499372672</v>
      </c>
      <c r="E1536" s="2">
        <f>MACD!F1536</f>
        <v>0.2028318781366695</v>
      </c>
      <c r="F1536" s="2">
        <f>'Moving Avg'!D1536</f>
        <v>6.673</v>
      </c>
      <c r="G1536" s="2">
        <f>'Moving Avg'!F1536</f>
        <v>6.9456999999999995</v>
      </c>
      <c r="H1536" s="2">
        <f>'Moving Avg'!G1536</f>
        <v>7.3021199999999977</v>
      </c>
      <c r="I1536" s="2">
        <f>'Moving Avg'!H1536</f>
        <v>7.0648049999999998</v>
      </c>
      <c r="J1536" s="6" t="str">
        <f>OBV!F1536</f>
        <v>NEUTRAL</v>
      </c>
      <c r="K1536" s="6" t="str">
        <f>OBV!G1536</f>
        <v>NEUTRAL</v>
      </c>
      <c r="L1536" s="6" t="str">
        <f>OBV!H1536</f>
        <v>NEUTRAL</v>
      </c>
    </row>
    <row r="1537" spans="1:12" ht="13.5" x14ac:dyDescent="0.25">
      <c r="A1537" s="3">
        <f>RSI!A1537</f>
        <v>44250</v>
      </c>
      <c r="B1537" s="2">
        <f>RSI!B1537</f>
        <v>6.673</v>
      </c>
      <c r="C1537" s="2">
        <f>RSI!I1537</f>
        <v>16.283017865088027</v>
      </c>
      <c r="D1537" s="2">
        <f>MACD!E1537</f>
        <v>0.12379733369832824</v>
      </c>
      <c r="E1537" s="2">
        <f>MACD!F1537</f>
        <v>0.18702496924900125</v>
      </c>
      <c r="F1537" s="2">
        <f>'Moving Avg'!D1537</f>
        <v>6.673</v>
      </c>
      <c r="G1537" s="2">
        <f>'Moving Avg'!F1537</f>
        <v>6.9025500000000006</v>
      </c>
      <c r="H1537" s="2">
        <f>'Moving Avg'!G1537</f>
        <v>7.2989599999999975</v>
      </c>
      <c r="I1537" s="2">
        <f>'Moving Avg'!H1537</f>
        <v>7.0676849999999991</v>
      </c>
      <c r="J1537" s="6" t="str">
        <f>OBV!F1537</f>
        <v>NEUTRAL</v>
      </c>
      <c r="K1537" s="6" t="str">
        <f>OBV!G1537</f>
        <v>NEUTRAL</v>
      </c>
      <c r="L1537" s="6" t="str">
        <f>OBV!H1537</f>
        <v>NEUTRAL</v>
      </c>
    </row>
    <row r="1538" spans="1:12" ht="13.5" x14ac:dyDescent="0.25">
      <c r="A1538" s="3">
        <f>RSI!A1538</f>
        <v>44251</v>
      </c>
      <c r="B1538" s="2">
        <f>RSI!B1538</f>
        <v>6.673</v>
      </c>
      <c r="C1538" s="2">
        <f>RSI!I1538</f>
        <v>16.283017865087999</v>
      </c>
      <c r="D1538" s="2">
        <f>MACD!E1538</f>
        <v>0.11384414227089845</v>
      </c>
      <c r="E1538" s="2">
        <f>MACD!F1538</f>
        <v>0.17238880385338068</v>
      </c>
      <c r="F1538" s="2">
        <f>'Moving Avg'!D1538</f>
        <v>6.673</v>
      </c>
      <c r="G1538" s="2">
        <f>'Moving Avg'!F1538</f>
        <v>6.8601000000000001</v>
      </c>
      <c r="H1538" s="2">
        <f>'Moving Avg'!G1538</f>
        <v>7.2878599999999985</v>
      </c>
      <c r="I1538" s="2">
        <f>'Moving Avg'!H1538</f>
        <v>7.0712149999999978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</row>
    <row r="1539" spans="1:12" ht="13.5" x14ac:dyDescent="0.25">
      <c r="A1539" s="3">
        <f>RSI!A1539</f>
        <v>44252</v>
      </c>
      <c r="B1539" s="2">
        <f>RSI!B1539</f>
        <v>6.673</v>
      </c>
      <c r="C1539" s="2">
        <f>RSI!I1539</f>
        <v>16.283017865087999</v>
      </c>
      <c r="D1539" s="2">
        <f>MACD!E1539</f>
        <v>0.10708487101270148</v>
      </c>
      <c r="E1539" s="2">
        <f>MACD!F1539</f>
        <v>0.15932801728524484</v>
      </c>
      <c r="F1539" s="2">
        <f>'Moving Avg'!D1539</f>
        <v>6.673</v>
      </c>
      <c r="G1539" s="2">
        <f>'Moving Avg'!F1539</f>
        <v>6.8176500000000004</v>
      </c>
      <c r="H1539" s="2">
        <f>'Moving Avg'!G1539</f>
        <v>7.2707399999999982</v>
      </c>
      <c r="I1539" s="2">
        <f>'Moving Avg'!H1539</f>
        <v>7.0747449999999965</v>
      </c>
      <c r="J1539" s="6" t="str">
        <f>OBV!F1539</f>
        <v>NEUTRAL</v>
      </c>
      <c r="K1539" s="6" t="str">
        <f>OBV!G1539</f>
        <v>NEUTRAL</v>
      </c>
      <c r="L1539" s="6" t="str">
        <f>OBV!H1539</f>
        <v>NEUTRAL</v>
      </c>
    </row>
    <row r="1540" spans="1:12" ht="13.5" x14ac:dyDescent="0.25">
      <c r="A1540" s="3">
        <f>RSI!A1540</f>
        <v>44253</v>
      </c>
      <c r="B1540" s="2">
        <f>RSI!B1540</f>
        <v>6.4740000000000002</v>
      </c>
      <c r="C1540" s="2">
        <f>RSI!I1540</f>
        <v>10.603526026205998</v>
      </c>
      <c r="D1540" s="2">
        <f>MACD!E1540</f>
        <v>0.11764572833448206</v>
      </c>
      <c r="E1540" s="2">
        <f>MACD!F1540</f>
        <v>0.1509915594950923</v>
      </c>
      <c r="F1540" s="2">
        <f>'Moving Avg'!D1540</f>
        <v>6.6331999999999995</v>
      </c>
      <c r="G1540" s="2">
        <f>'Moving Avg'!F1540</f>
        <v>6.7762000000000002</v>
      </c>
      <c r="H1540" s="2">
        <f>'Moving Avg'!G1540</f>
        <v>7.2453799999999982</v>
      </c>
      <c r="I1540" s="2">
        <f>'Moving Avg'!H1540</f>
        <v>7.0772799999999974</v>
      </c>
      <c r="J1540" s="6" t="str">
        <f>OBV!F1540</f>
        <v>BEARISH</v>
      </c>
      <c r="K1540" s="6" t="str">
        <f>OBV!G1540</f>
        <v>NEUTRAL</v>
      </c>
      <c r="L1540" s="6" t="str">
        <f>OBV!H1540</f>
        <v>CONFIRMED BEARISH</v>
      </c>
    </row>
    <row r="1541" spans="1:12" ht="13.5" x14ac:dyDescent="0.25">
      <c r="A1541" s="3">
        <f>RSI!A1541</f>
        <v>44256</v>
      </c>
      <c r="B1541" s="2">
        <f>RSI!B1541</f>
        <v>6.0970000000000004</v>
      </c>
      <c r="C1541" s="2">
        <f>RSI!I1541</f>
        <v>6.1950270477795613</v>
      </c>
      <c r="D1541" s="2">
        <f>MACD!E1541</f>
        <v>0.12557066522950144</v>
      </c>
      <c r="E1541" s="2">
        <f>MACD!F1541</f>
        <v>0.14590738064197414</v>
      </c>
      <c r="F1541" s="2">
        <f>'Moving Avg'!D1541</f>
        <v>6.5179999999999989</v>
      </c>
      <c r="G1541" s="2">
        <f>'Moving Avg'!F1541</f>
        <v>6.7265000000000015</v>
      </c>
      <c r="H1541" s="2">
        <f>'Moving Avg'!G1541</f>
        <v>7.2124799999999984</v>
      </c>
      <c r="I1541" s="2">
        <f>'Moving Avg'!H1541</f>
        <v>7.0779649999999954</v>
      </c>
      <c r="J1541" s="6" t="str">
        <f>OBV!F1541</f>
        <v>BEARISH</v>
      </c>
      <c r="K1541" s="6" t="str">
        <f>OBV!G1541</f>
        <v>STRONG</v>
      </c>
      <c r="L1541" s="6" t="str">
        <f>OBV!H1541</f>
        <v>CONFIRMED BEARISH</v>
      </c>
    </row>
    <row r="1542" spans="1:12" ht="13.5" x14ac:dyDescent="0.25">
      <c r="A1542" s="3">
        <f>RSI!A1542</f>
        <v>44257</v>
      </c>
      <c r="B1542" s="2">
        <f>RSI!B1542</f>
        <v>6.0970000000000004</v>
      </c>
      <c r="C1542" s="2">
        <f>RSI!I1542</f>
        <v>6.1950270477795613</v>
      </c>
      <c r="D1542" s="2">
        <f>MACD!E1542</f>
        <v>0.13691275920446433</v>
      </c>
      <c r="E1542" s="2">
        <f>MACD!F1542</f>
        <v>0.1441084563544722</v>
      </c>
      <c r="F1542" s="2">
        <f>'Moving Avg'!D1542</f>
        <v>6.4028000000000009</v>
      </c>
      <c r="G1542" s="2">
        <f>'Moving Avg'!F1542</f>
        <v>6.687450000000001</v>
      </c>
      <c r="H1542" s="2">
        <f>'Moving Avg'!G1542</f>
        <v>7.1768399999999977</v>
      </c>
      <c r="I1542" s="2">
        <f>'Moving Avg'!H1542</f>
        <v>7.0786499999999952</v>
      </c>
      <c r="J1542" s="6" t="str">
        <f>OBV!F1542</f>
        <v>BEARISH</v>
      </c>
      <c r="K1542" s="6" t="str">
        <f>OBV!G1542</f>
        <v>STRONG</v>
      </c>
      <c r="L1542" s="6" t="str">
        <f>OBV!H1542</f>
        <v>CONFIRMED BEARISH</v>
      </c>
    </row>
    <row r="1543" spans="1:12" ht="13.5" x14ac:dyDescent="0.25">
      <c r="A1543" s="3">
        <f>RSI!A1543</f>
        <v>44258</v>
      </c>
      <c r="B1543" s="2">
        <f>RSI!B1543</f>
        <v>6.3710000000000004</v>
      </c>
      <c r="C1543" s="2">
        <f>RSI!I1543</f>
        <v>30.537696355826455</v>
      </c>
      <c r="D1543" s="2">
        <f>MACD!E1543</f>
        <v>0.13050656207140854</v>
      </c>
      <c r="E1543" s="2">
        <f>MACD!F1543</f>
        <v>0.14138807749785948</v>
      </c>
      <c r="F1543" s="2">
        <f>'Moving Avg'!D1543</f>
        <v>6.3424000000000005</v>
      </c>
      <c r="G1543" s="2">
        <f>'Moving Avg'!F1543</f>
        <v>6.6621000000000006</v>
      </c>
      <c r="H1543" s="2">
        <f>'Moving Avg'!G1543</f>
        <v>7.1453199999999972</v>
      </c>
      <c r="I1543" s="2">
        <f>'Moving Avg'!H1543</f>
        <v>7.0807049999999956</v>
      </c>
      <c r="J1543" s="6" t="str">
        <f>OBV!F1543</f>
        <v>BEARISH</v>
      </c>
      <c r="K1543" s="6" t="str">
        <f>OBV!G1543</f>
        <v>NEUTRAL</v>
      </c>
      <c r="L1543" s="6" t="str">
        <f>OBV!H1543</f>
        <v>CONFIRMED BEARISH</v>
      </c>
    </row>
    <row r="1544" spans="1:12" ht="13.5" x14ac:dyDescent="0.25">
      <c r="A1544" s="3">
        <f>RSI!A1544</f>
        <v>44259</v>
      </c>
      <c r="B1544" s="2">
        <f>RSI!B1544</f>
        <v>6.1870000000000003</v>
      </c>
      <c r="C1544" s="2">
        <f>RSI!I1544</f>
        <v>25.712279278128705</v>
      </c>
      <c r="D1544" s="2">
        <f>MACD!E1544</f>
        <v>0.14107143255609156</v>
      </c>
      <c r="E1544" s="2">
        <f>MACD!F1544</f>
        <v>0.14132474850950591</v>
      </c>
      <c r="F1544" s="2">
        <f>'Moving Avg'!D1544</f>
        <v>6.2452000000000005</v>
      </c>
      <c r="G1544" s="2">
        <f>'Moving Avg'!F1544</f>
        <v>6.6275500000000012</v>
      </c>
      <c r="H1544" s="2">
        <f>'Moving Avg'!G1544</f>
        <v>7.1094399999999975</v>
      </c>
      <c r="I1544" s="2">
        <f>'Moving Avg'!H1544</f>
        <v>7.0818399999999952</v>
      </c>
      <c r="J1544" s="6" t="str">
        <f>OBV!F1544</f>
        <v>BEARISH</v>
      </c>
      <c r="K1544" s="6" t="str">
        <f>OBV!G1544</f>
        <v>STRONG</v>
      </c>
      <c r="L1544" s="6" t="str">
        <f>OBV!H1544</f>
        <v>CONFIRMED BEARISH</v>
      </c>
    </row>
    <row r="1545" spans="1:12" ht="13.5" x14ac:dyDescent="0.25">
      <c r="A1545" s="3">
        <f>RSI!A1545</f>
        <v>44260</v>
      </c>
      <c r="B1545" s="2">
        <f>RSI!B1545</f>
        <v>6.1870000000000003</v>
      </c>
      <c r="C1545" s="2">
        <f>RSI!I1545</f>
        <v>25.712279278128705</v>
      </c>
      <c r="D1545" s="2">
        <f>MACD!E1545</f>
        <v>0.15327956262179931</v>
      </c>
      <c r="E1545" s="2">
        <f>MACD!F1545</f>
        <v>0.14371571133196459</v>
      </c>
      <c r="F1545" s="2">
        <f>'Moving Avg'!D1545</f>
        <v>6.1878000000000011</v>
      </c>
      <c r="G1545" s="2">
        <f>'Moving Avg'!F1545</f>
        <v>6.5930000000000009</v>
      </c>
      <c r="H1545" s="2">
        <f>'Moving Avg'!G1545</f>
        <v>7.0781999999999972</v>
      </c>
      <c r="I1545" s="2">
        <f>'Moving Avg'!H1545</f>
        <v>7.082974999999994</v>
      </c>
      <c r="J1545" s="6" t="str">
        <f>OBV!F1545</f>
        <v>BEARISH</v>
      </c>
      <c r="K1545" s="6" t="str">
        <f>OBV!G1545</f>
        <v>NEUTRAL</v>
      </c>
      <c r="L1545" s="6" t="str">
        <f>OBV!H1545</f>
        <v>CONFIRMED BEARISH</v>
      </c>
    </row>
    <row r="1546" spans="1:12" ht="13.5" x14ac:dyDescent="0.25">
      <c r="A1546" s="3">
        <f>RSI!A1546</f>
        <v>44263</v>
      </c>
      <c r="B1546" s="2">
        <f>RSI!B1546</f>
        <v>6.0019999999999998</v>
      </c>
      <c r="C1546" s="2">
        <f>RSI!I1546</f>
        <v>21.711755965676858</v>
      </c>
      <c r="D1546" s="2">
        <f>MACD!E1546</f>
        <v>0.18033972648955476</v>
      </c>
      <c r="E1546" s="2">
        <f>MACD!F1546</f>
        <v>0.15104051436348265</v>
      </c>
      <c r="F1546" s="2">
        <f>'Moving Avg'!D1546</f>
        <v>6.1688000000000001</v>
      </c>
      <c r="G1546" s="2">
        <f>'Moving Avg'!F1546</f>
        <v>6.5492000000000008</v>
      </c>
      <c r="H1546" s="2">
        <f>'Moving Avg'!G1546</f>
        <v>7.0457399999999977</v>
      </c>
      <c r="I1546" s="2">
        <f>'Moving Avg'!H1546</f>
        <v>7.0831849999999941</v>
      </c>
      <c r="J1546" s="6" t="str">
        <f>OBV!F1546</f>
        <v>BEARISH</v>
      </c>
      <c r="K1546" s="6" t="str">
        <f>OBV!G1546</f>
        <v>NEUTRAL</v>
      </c>
      <c r="L1546" s="6" t="str">
        <f>OBV!H1546</f>
        <v>CONFIRMED BEARISH</v>
      </c>
    </row>
    <row r="1547" spans="1:12" ht="13.5" x14ac:dyDescent="0.25">
      <c r="A1547" s="3">
        <f>RSI!A1547</f>
        <v>44264</v>
      </c>
      <c r="B1547" s="2">
        <f>RSI!B1547</f>
        <v>6.0019999999999998</v>
      </c>
      <c r="C1547" s="2">
        <f>RSI!I1547</f>
        <v>21.711755965676858</v>
      </c>
      <c r="D1547" s="2">
        <f>MACD!E1547</f>
        <v>0.20713227964532255</v>
      </c>
      <c r="E1547" s="2">
        <f>MACD!F1547</f>
        <v>0.16225886741985063</v>
      </c>
      <c r="F1547" s="2">
        <f>'Moving Avg'!D1547</f>
        <v>6.1497999999999999</v>
      </c>
      <c r="G1547" s="2">
        <f>'Moving Avg'!F1547</f>
        <v>6.5053999999999998</v>
      </c>
      <c r="H1547" s="2">
        <f>'Moving Avg'!G1547</f>
        <v>7.0132799999999973</v>
      </c>
      <c r="I1547" s="2">
        <f>'Moving Avg'!H1547</f>
        <v>7.0824999999999942</v>
      </c>
      <c r="J1547" s="6" t="str">
        <f>OBV!F1547</f>
        <v>BEARISH</v>
      </c>
      <c r="K1547" s="6" t="str">
        <f>OBV!G1547</f>
        <v>NEUTRAL</v>
      </c>
      <c r="L1547" s="6" t="str">
        <f>OBV!H1547</f>
        <v>CONFIRMED BEARISH</v>
      </c>
    </row>
    <row r="1548" spans="1:12" ht="13.5" x14ac:dyDescent="0.25">
      <c r="A1548" s="3">
        <f>RSI!A1548</f>
        <v>44265</v>
      </c>
      <c r="B1548" s="2">
        <f>RSI!B1548</f>
        <v>6.0019999999999998</v>
      </c>
      <c r="C1548" s="2">
        <f>RSI!I1548</f>
        <v>21.711755965676858</v>
      </c>
      <c r="D1548" s="2">
        <f>MACD!E1548</f>
        <v>0.23340983804775917</v>
      </c>
      <c r="E1548" s="2">
        <f>MACD!F1548</f>
        <v>0.17648906154543234</v>
      </c>
      <c r="F1548" s="2">
        <f>'Moving Avg'!D1548</f>
        <v>6.0759999999999996</v>
      </c>
      <c r="G1548" s="2">
        <f>'Moving Avg'!F1548</f>
        <v>6.4615999999999998</v>
      </c>
      <c r="H1548" s="2">
        <f>'Moving Avg'!G1548</f>
        <v>6.9808199999999978</v>
      </c>
      <c r="I1548" s="2">
        <f>'Moving Avg'!H1548</f>
        <v>7.0809249999999944</v>
      </c>
      <c r="J1548" s="6" t="str">
        <f>OBV!F1548</f>
        <v>BEARISH</v>
      </c>
      <c r="K1548" s="6" t="str">
        <f>OBV!G1548</f>
        <v>STRONG</v>
      </c>
      <c r="L1548" s="6" t="str">
        <f>OBV!H1548</f>
        <v>CONFIRMED BEARISH</v>
      </c>
    </row>
    <row r="1549" spans="1:12" ht="13.5" x14ac:dyDescent="0.25">
      <c r="A1549" s="3">
        <f>RSI!A1549</f>
        <v>44266</v>
      </c>
      <c r="B1549" s="2">
        <f>RSI!B1549</f>
        <v>6.0019999999999998</v>
      </c>
      <c r="C1549" s="2">
        <f>RSI!I1549</f>
        <v>21.711755965676858</v>
      </c>
      <c r="D1549" s="2">
        <f>MACD!E1549</f>
        <v>0.25898445117732916</v>
      </c>
      <c r="E1549" s="2">
        <f>MACD!F1549</f>
        <v>0.1929881394718117</v>
      </c>
      <c r="F1549" s="2">
        <f>'Moving Avg'!D1549</f>
        <v>6.0389999999999997</v>
      </c>
      <c r="G1549" s="2">
        <f>'Moving Avg'!F1549</f>
        <v>6.417799999999998</v>
      </c>
      <c r="H1549" s="2">
        <f>'Moving Avg'!G1549</f>
        <v>6.9483599999999974</v>
      </c>
      <c r="I1549" s="2">
        <f>'Moving Avg'!H1549</f>
        <v>7.0784249999999949</v>
      </c>
      <c r="J1549" s="6" t="str">
        <f>OBV!F1549</f>
        <v>BEARISH</v>
      </c>
      <c r="K1549" s="6" t="str">
        <f>OBV!G1549</f>
        <v>NEUTRAL</v>
      </c>
      <c r="L1549" s="6" t="str">
        <f>OBV!H1549</f>
        <v>CONFIRMED BEARISH</v>
      </c>
    </row>
    <row r="1550" spans="1:12" ht="13.5" x14ac:dyDescent="0.25">
      <c r="A1550" s="3">
        <f>RSI!A1550</f>
        <v>44267</v>
      </c>
      <c r="B1550" s="2">
        <f>RSI!B1550</f>
        <v>6.0019999999999998</v>
      </c>
      <c r="C1550" s="2">
        <f>RSI!I1550</f>
        <v>21.711755965676858</v>
      </c>
      <c r="D1550" s="2">
        <f>MACD!E1550</f>
        <v>0.25310149051044117</v>
      </c>
      <c r="E1550" s="2">
        <f>MACD!F1550</f>
        <v>0.20501080967953761</v>
      </c>
      <c r="F1550" s="2">
        <f>'Moving Avg'!D1550</f>
        <v>6.0019999999999998</v>
      </c>
      <c r="G1550" s="2">
        <f>'Moving Avg'!F1550</f>
        <v>6.3739999999999979</v>
      </c>
      <c r="H1550" s="2">
        <f>'Moving Avg'!G1550</f>
        <v>6.9158999999999979</v>
      </c>
      <c r="I1550" s="2">
        <f>'Moving Avg'!H1550</f>
        <v>7.0749699999999942</v>
      </c>
      <c r="J1550" s="6" t="str">
        <f>OBV!F1550</f>
        <v>BEARISH</v>
      </c>
      <c r="K1550" s="6" t="str">
        <f>OBV!G1550</f>
        <v>NEUTRAL</v>
      </c>
      <c r="L1550" s="6" t="str">
        <f>OBV!H1550</f>
        <v>CONFIRMED BEARISH</v>
      </c>
    </row>
    <row r="1551" spans="1:12" ht="13.5" x14ac:dyDescent="0.25">
      <c r="A1551" s="3">
        <f>RSI!A1551</f>
        <v>44270</v>
      </c>
      <c r="B1551" s="2">
        <f>RSI!B1551</f>
        <v>6.0019999999999998</v>
      </c>
      <c r="C1551" s="2">
        <f>RSI!I1551</f>
        <v>21.711755965676858</v>
      </c>
      <c r="D1551" s="2">
        <f>MACD!E1551</f>
        <v>0.19298690320150769</v>
      </c>
      <c r="E1551" s="2">
        <f>MACD!F1551</f>
        <v>0.20260602838393166</v>
      </c>
      <c r="F1551" s="2">
        <f>'Moving Avg'!D1551</f>
        <v>6.0019999999999998</v>
      </c>
      <c r="G1551" s="2">
        <f>'Moving Avg'!F1551</f>
        <v>6.3404499999999979</v>
      </c>
      <c r="H1551" s="2">
        <f>'Moving Avg'!G1551</f>
        <v>6.8852199999999986</v>
      </c>
      <c r="I1551" s="2">
        <f>'Moving Avg'!H1551</f>
        <v>7.070519999999993</v>
      </c>
      <c r="J1551" s="6" t="str">
        <f>OBV!F1551</f>
        <v>NEUTRAL</v>
      </c>
      <c r="K1551" s="6" t="str">
        <f>OBV!G1551</f>
        <v>NEUTRAL</v>
      </c>
      <c r="L1551" s="6" t="str">
        <f>OBV!H1551</f>
        <v>NEUTRAL</v>
      </c>
    </row>
    <row r="1552" spans="1:12" ht="13.5" x14ac:dyDescent="0.25">
      <c r="A1552" s="3">
        <f>RSI!A1552</f>
        <v>44271</v>
      </c>
      <c r="B1552" s="2">
        <f>RSI!B1552</f>
        <v>6.008</v>
      </c>
      <c r="C1552" s="2">
        <f>RSI!I1552</f>
        <v>22.323197855746045</v>
      </c>
      <c r="D1552" s="2">
        <f>MACD!E1552</f>
        <v>0.14432747550132952</v>
      </c>
      <c r="E1552" s="2">
        <f>MACD!F1552</f>
        <v>0.19095031780741123</v>
      </c>
      <c r="F1552" s="2">
        <f>'Moving Avg'!D1552</f>
        <v>6.0031999999999996</v>
      </c>
      <c r="G1552" s="2">
        <f>'Moving Avg'!F1552</f>
        <v>6.3071999999999981</v>
      </c>
      <c r="H1552" s="2">
        <f>'Moving Avg'!G1552</f>
        <v>6.8546599999999991</v>
      </c>
      <c r="I1552" s="2">
        <f>'Moving Avg'!H1552</f>
        <v>7.0650699999999951</v>
      </c>
      <c r="J1552" s="6" t="str">
        <f>OBV!F1552</f>
        <v>BULLISH</v>
      </c>
      <c r="K1552" s="6" t="str">
        <f>OBV!G1552</f>
        <v>NEUTRAL</v>
      </c>
      <c r="L1552" s="6" t="str">
        <f>OBV!H1552</f>
        <v>CONFIRMED BULLISH</v>
      </c>
    </row>
    <row r="1553" spans="1:12" ht="13.5" x14ac:dyDescent="0.25">
      <c r="A1553" s="3">
        <f>RSI!A1553</f>
        <v>44272</v>
      </c>
      <c r="B1553" s="2">
        <f>RSI!B1553</f>
        <v>6.077</v>
      </c>
      <c r="C1553" s="2">
        <f>RSI!I1553</f>
        <v>29.173891417137966</v>
      </c>
      <c r="D1553" s="2">
        <f>MACD!E1553</f>
        <v>0.1426162147618566</v>
      </c>
      <c r="E1553" s="2">
        <f>MACD!F1553</f>
        <v>0.18128349719830031</v>
      </c>
      <c r="F1553" s="2">
        <f>'Moving Avg'!D1553</f>
        <v>6.0182000000000002</v>
      </c>
      <c r="G1553" s="2">
        <f>'Moving Avg'!F1553</f>
        <v>6.2773999999999983</v>
      </c>
      <c r="H1553" s="2">
        <f>'Moving Avg'!G1553</f>
        <v>6.8299999999999974</v>
      </c>
      <c r="I1553" s="2">
        <f>'Moving Avg'!H1553</f>
        <v>7.0589049999999949</v>
      </c>
      <c r="J1553" s="6" t="str">
        <f>OBV!F1553</f>
        <v>BULLISH</v>
      </c>
      <c r="K1553" s="6" t="str">
        <f>OBV!G1553</f>
        <v>WEAK</v>
      </c>
      <c r="L1553" s="6" t="str">
        <f>OBV!H1553</f>
        <v>CONFIRMED BULLISH</v>
      </c>
    </row>
    <row r="1554" spans="1:12" ht="13.5" x14ac:dyDescent="0.25">
      <c r="A1554" s="3">
        <f>RSI!A1554</f>
        <v>44273</v>
      </c>
      <c r="B1554" s="2">
        <f>RSI!B1554</f>
        <v>6.077</v>
      </c>
      <c r="C1554" s="2">
        <f>RSI!I1554</f>
        <v>29.173891417137952</v>
      </c>
      <c r="D1554" s="2">
        <f>MACD!E1554</f>
        <v>0.11469296244732075</v>
      </c>
      <c r="E1554" s="2">
        <f>MACD!F1554</f>
        <v>0.16796539024810439</v>
      </c>
      <c r="F1554" s="2">
        <f>'Moving Avg'!D1554</f>
        <v>6.033199999999999</v>
      </c>
      <c r="G1554" s="2">
        <f>'Moving Avg'!F1554</f>
        <v>6.2475999999999985</v>
      </c>
      <c r="H1554" s="2">
        <f>'Moving Avg'!G1554</f>
        <v>6.8053399999999975</v>
      </c>
      <c r="I1554" s="2">
        <f>'Moving Avg'!H1554</f>
        <v>7.0522949999999947</v>
      </c>
      <c r="J1554" s="6" t="str">
        <f>OBV!F1554</f>
        <v>BULLISH</v>
      </c>
      <c r="K1554" s="6" t="str">
        <f>OBV!G1554</f>
        <v>WEAK</v>
      </c>
      <c r="L1554" s="6" t="str">
        <f>OBV!H1554</f>
        <v>CONFIRMED BULLISH</v>
      </c>
    </row>
    <row r="1555" spans="1:12" ht="13.5" x14ac:dyDescent="0.25">
      <c r="A1555" s="3">
        <f>RSI!A1555</f>
        <v>44274</v>
      </c>
      <c r="B1555" s="2">
        <f>RSI!B1555</f>
        <v>6.2549999999999999</v>
      </c>
      <c r="C1555" s="2">
        <f>RSI!I1555</f>
        <v>43.960746680127905</v>
      </c>
      <c r="D1555" s="2">
        <f>MACD!E1555</f>
        <v>7.9577104224282103E-2</v>
      </c>
      <c r="E1555" s="2">
        <f>MACD!F1555</f>
        <v>0.15028773304333995</v>
      </c>
      <c r="F1555" s="2">
        <f>'Moving Avg'!D1555</f>
        <v>6.0838000000000001</v>
      </c>
      <c r="G1555" s="2">
        <f>'Moving Avg'!F1555</f>
        <v>6.2266999999999983</v>
      </c>
      <c r="H1555" s="2">
        <f>'Moving Avg'!G1555</f>
        <v>6.7842399999999996</v>
      </c>
      <c r="I1555" s="2">
        <f>'Moving Avg'!H1555</f>
        <v>7.0454799999999942</v>
      </c>
      <c r="J1555" s="6" t="str">
        <f>OBV!F1555</f>
        <v>BULLISH</v>
      </c>
      <c r="K1555" s="6" t="str">
        <f>OBV!G1555</f>
        <v>WEAK</v>
      </c>
      <c r="L1555" s="6" t="str">
        <f>OBV!H1555</f>
        <v>CONFIRMED BULLISH</v>
      </c>
    </row>
    <row r="1556" spans="1:12" ht="13.5" x14ac:dyDescent="0.25">
      <c r="A1556" s="3">
        <f>RSI!A1556</f>
        <v>44277</v>
      </c>
      <c r="B1556" s="2">
        <f>RSI!B1556</f>
        <v>6.2549999999999999</v>
      </c>
      <c r="C1556" s="2">
        <f>RSI!I1556</f>
        <v>43.960746680127912</v>
      </c>
      <c r="D1556" s="2">
        <f>MACD!E1556</f>
        <v>2.1921350867494027E-2</v>
      </c>
      <c r="E1556" s="2">
        <f>MACD!F1556</f>
        <v>0.12461445660817078</v>
      </c>
      <c r="F1556" s="2">
        <f>'Moving Avg'!D1556</f>
        <v>6.1343999999999994</v>
      </c>
      <c r="G1556" s="2">
        <f>'Moving Avg'!F1556</f>
        <v>6.2057999999999982</v>
      </c>
      <c r="H1556" s="2">
        <f>'Moving Avg'!G1556</f>
        <v>6.7631399999999999</v>
      </c>
      <c r="I1556" s="2">
        <f>'Moving Avg'!H1556</f>
        <v>7.0375649999999963</v>
      </c>
      <c r="J1556" s="6" t="str">
        <f>OBV!F1556</f>
        <v>BULLISH</v>
      </c>
      <c r="K1556" s="6" t="str">
        <f>OBV!G1556</f>
        <v>WEAK</v>
      </c>
      <c r="L1556" s="6" t="str">
        <f>OBV!H1556</f>
        <v>CONFIRMED BULLISH</v>
      </c>
    </row>
    <row r="1557" spans="1:12" ht="13.5" x14ac:dyDescent="0.25">
      <c r="A1557" s="3">
        <f>RSI!A1557</f>
        <v>44278</v>
      </c>
      <c r="B1557" s="2">
        <f>RSI!B1557</f>
        <v>6.2549999999999999</v>
      </c>
      <c r="C1557" s="2">
        <f>RSI!I1557</f>
        <v>43.960746680127912</v>
      </c>
      <c r="D1557" s="2">
        <f>MACD!E1557</f>
        <v>-2.6383542513094937E-2</v>
      </c>
      <c r="E1557" s="2">
        <f>MACD!F1557</f>
        <v>9.4414856783917631E-2</v>
      </c>
      <c r="F1557" s="2">
        <f>'Moving Avg'!D1557</f>
        <v>6.1837999999999997</v>
      </c>
      <c r="G1557" s="2">
        <f>'Moving Avg'!F1557</f>
        <v>6.1848999999999981</v>
      </c>
      <c r="H1557" s="2">
        <f>'Moving Avg'!G1557</f>
        <v>6.7420399999999994</v>
      </c>
      <c r="I1557" s="2">
        <f>'Moving Avg'!H1557</f>
        <v>7.0296499999999957</v>
      </c>
      <c r="J1557" s="6" t="str">
        <f>OBV!F1557</f>
        <v>BULLISH</v>
      </c>
      <c r="K1557" s="6" t="str">
        <f>OBV!G1557</f>
        <v>WEAK</v>
      </c>
      <c r="L1557" s="6" t="str">
        <f>OBV!H1557</f>
        <v>CONFIRMED BULLISH</v>
      </c>
    </row>
    <row r="1558" spans="1:12" ht="13.5" x14ac:dyDescent="0.25">
      <c r="A1558" s="3">
        <f>RSI!A1558</f>
        <v>44279</v>
      </c>
      <c r="B1558" s="2">
        <f>RSI!B1558</f>
        <v>6.44</v>
      </c>
      <c r="C1558" s="2">
        <f>RSI!I1558</f>
        <v>55.909730448565213</v>
      </c>
      <c r="D1558" s="2">
        <f>MACD!E1558</f>
        <v>-8.0515484135914583E-2</v>
      </c>
      <c r="E1558" s="2">
        <f>MACD!F1558</f>
        <v>5.9428788599951196E-2</v>
      </c>
      <c r="F1558" s="2">
        <f>'Moving Avg'!D1558</f>
        <v>6.2564000000000002</v>
      </c>
      <c r="G1558" s="2">
        <f>'Moving Avg'!F1558</f>
        <v>6.1732499999999986</v>
      </c>
      <c r="H1558" s="2">
        <f>'Moving Avg'!G1558</f>
        <v>6.7202599999999997</v>
      </c>
      <c r="I1558" s="2">
        <f>'Moving Avg'!H1558</f>
        <v>7.0215299999999958</v>
      </c>
      <c r="J1558" s="6" t="str">
        <f>OBV!F1558</f>
        <v>BULLISH</v>
      </c>
      <c r="K1558" s="6" t="str">
        <f>OBV!G1558</f>
        <v>WEAK</v>
      </c>
      <c r="L1558" s="6" t="str">
        <f>OBV!H1558</f>
        <v>CONFIRMED BULLISH</v>
      </c>
    </row>
    <row r="1559" spans="1:12" ht="13.5" x14ac:dyDescent="0.25">
      <c r="A1559" s="3">
        <f>RSI!A1559</f>
        <v>44280</v>
      </c>
      <c r="B1559" s="2">
        <f>RSI!B1559</f>
        <v>6.2690000000000001</v>
      </c>
      <c r="C1559" s="2">
        <f>RSI!I1559</f>
        <v>46.120627347760177</v>
      </c>
      <c r="D1559" s="2">
        <f>MACD!E1559</f>
        <v>-0.11433378045993692</v>
      </c>
      <c r="E1559" s="2">
        <f>MACD!F1559</f>
        <v>2.4676274787973573E-2</v>
      </c>
      <c r="F1559" s="2">
        <f>'Moving Avg'!D1559</f>
        <v>6.2948000000000004</v>
      </c>
      <c r="G1559" s="2">
        <f>'Moving Avg'!F1559</f>
        <v>6.1530499999999995</v>
      </c>
      <c r="H1559" s="2">
        <f>'Moving Avg'!G1559</f>
        <v>6.6949200000000006</v>
      </c>
      <c r="I1559" s="2">
        <f>'Moving Avg'!H1559</f>
        <v>7.0125549999999963</v>
      </c>
      <c r="J1559" s="6" t="str">
        <f>OBV!F1559</f>
        <v>BULLISH</v>
      </c>
      <c r="K1559" s="6" t="str">
        <f>OBV!G1559</f>
        <v>NEUTRAL</v>
      </c>
      <c r="L1559" s="6" t="str">
        <f>OBV!H1559</f>
        <v>CONFIRMED BULLISH</v>
      </c>
    </row>
    <row r="1560" spans="1:12" ht="13.5" x14ac:dyDescent="0.25">
      <c r="A1560" s="3">
        <f>RSI!A1560</f>
        <v>44281</v>
      </c>
      <c r="B1560" s="2">
        <f>RSI!B1560</f>
        <v>6.2690000000000001</v>
      </c>
      <c r="C1560" s="2">
        <f>RSI!I1560</f>
        <v>46.120627347760177</v>
      </c>
      <c r="D1560" s="2">
        <f>MACD!E1560</f>
        <v>-0.14256938264588115</v>
      </c>
      <c r="E1560" s="2">
        <f>MACD!F1560</f>
        <v>-8.7728566987973697E-3</v>
      </c>
      <c r="F1560" s="2">
        <f>'Moving Avg'!D1560</f>
        <v>6.2976000000000001</v>
      </c>
      <c r="G1560" s="2">
        <f>'Moving Avg'!F1560</f>
        <v>6.1427999999999994</v>
      </c>
      <c r="H1560" s="2">
        <f>'Moving Avg'!G1560</f>
        <v>6.6695800000000007</v>
      </c>
      <c r="I1560" s="2">
        <f>'Moving Avg'!H1560</f>
        <v>7.0035799999999959</v>
      </c>
      <c r="J1560" s="6" t="str">
        <f>OBV!F1560</f>
        <v>BULLISH</v>
      </c>
      <c r="K1560" s="6" t="str">
        <f>OBV!G1560</f>
        <v>NEUTRAL</v>
      </c>
      <c r="L1560" s="6" t="str">
        <f>OBV!H1560</f>
        <v>CONFIRMED BULLISH</v>
      </c>
    </row>
    <row r="1561" spans="1:12" ht="13.5" x14ac:dyDescent="0.25">
      <c r="A1561" s="3">
        <f>RSI!A1561</f>
        <v>44284</v>
      </c>
      <c r="B1561" s="2">
        <f>RSI!B1561</f>
        <v>6.2690000000000001</v>
      </c>
      <c r="C1561" s="2">
        <f>RSI!I1561</f>
        <v>46.120627347760177</v>
      </c>
      <c r="D1561" s="2">
        <f>MACD!E1561</f>
        <v>-0.16610930592380413</v>
      </c>
      <c r="E1561" s="2">
        <f>MACD!F1561</f>
        <v>-4.0240146543798726E-2</v>
      </c>
      <c r="F1561" s="2">
        <f>'Moving Avg'!D1561</f>
        <v>6.3003999999999989</v>
      </c>
      <c r="G1561" s="2">
        <f>'Moving Avg'!F1561</f>
        <v>6.1514000000000006</v>
      </c>
      <c r="H1561" s="2">
        <f>'Moving Avg'!G1561</f>
        <v>6.6442400000000008</v>
      </c>
      <c r="I1561" s="2">
        <f>'Moving Avg'!H1561</f>
        <v>6.9946049999999964</v>
      </c>
      <c r="J1561" s="6" t="str">
        <f>OBV!F1561</f>
        <v>BULLISH</v>
      </c>
      <c r="K1561" s="6" t="str">
        <f>OBV!G1561</f>
        <v>NEUTRAL</v>
      </c>
      <c r="L1561" s="6" t="str">
        <f>OBV!H1561</f>
        <v>CONFIRMED BULLISH</v>
      </c>
    </row>
    <row r="1562" spans="1:12" ht="13.5" x14ac:dyDescent="0.25">
      <c r="A1562" s="3">
        <f>RSI!A1562</f>
        <v>44285</v>
      </c>
      <c r="B1562" s="2">
        <f>RSI!B1562</f>
        <v>6.1660000000000004</v>
      </c>
      <c r="C1562" s="2">
        <f>RSI!I1562</f>
        <v>40.752695338568032</v>
      </c>
      <c r="D1562" s="2">
        <f>MACD!E1562</f>
        <v>-0.17714931070367168</v>
      </c>
      <c r="E1562" s="2">
        <f>MACD!F1562</f>
        <v>-6.7621979375773328E-2</v>
      </c>
      <c r="F1562" s="2">
        <f>'Moving Avg'!D1562</f>
        <v>6.2826000000000004</v>
      </c>
      <c r="G1562" s="2">
        <f>'Moving Avg'!F1562</f>
        <v>6.1548500000000006</v>
      </c>
      <c r="H1562" s="2">
        <f>'Moving Avg'!G1562</f>
        <v>6.6168400000000007</v>
      </c>
      <c r="I1562" s="2">
        <f>'Moving Avg'!H1562</f>
        <v>6.9863149999999958</v>
      </c>
      <c r="J1562" s="6" t="str">
        <f>OBV!F1562</f>
        <v>BEARISH</v>
      </c>
      <c r="K1562" s="6" t="str">
        <f>OBV!G1562</f>
        <v>NEUTRAL</v>
      </c>
      <c r="L1562" s="6" t="str">
        <f>OBV!H1562</f>
        <v>CONFIRMED BEARISH</v>
      </c>
    </row>
    <row r="1563" spans="1:12" ht="13.5" x14ac:dyDescent="0.25">
      <c r="A1563" s="3">
        <f>RSI!A1563</f>
        <v>44286</v>
      </c>
      <c r="B1563" s="2">
        <f>RSI!B1563</f>
        <v>6.0910000000000002</v>
      </c>
      <c r="C1563" s="2">
        <f>RSI!I1563</f>
        <v>37.344336800667236</v>
      </c>
      <c r="D1563" s="2">
        <f>MACD!E1563</f>
        <v>-0.16940972116421005</v>
      </c>
      <c r="E1563" s="2">
        <f>MACD!F1563</f>
        <v>-8.7979527733460683E-2</v>
      </c>
      <c r="F1563" s="2">
        <f>'Moving Avg'!D1563</f>
        <v>6.2128000000000005</v>
      </c>
      <c r="G1563" s="2">
        <f>'Moving Avg'!F1563</f>
        <v>6.1408499999999995</v>
      </c>
      <c r="H1563" s="2">
        <f>'Moving Avg'!G1563</f>
        <v>6.5879400000000023</v>
      </c>
      <c r="I1563" s="2">
        <f>'Moving Avg'!H1563</f>
        <v>6.9780599999999957</v>
      </c>
      <c r="J1563" s="6" t="str">
        <f>OBV!F1563</f>
        <v>BEARISH</v>
      </c>
      <c r="K1563" s="6" t="str">
        <f>OBV!G1563</f>
        <v>STRONG</v>
      </c>
      <c r="L1563" s="6" t="str">
        <f>OBV!H1563</f>
        <v>CONFIRMED BEARISH</v>
      </c>
    </row>
    <row r="1564" spans="1:12" ht="13.5" x14ac:dyDescent="0.25">
      <c r="A1564" s="3">
        <f>RSI!A1564</f>
        <v>44287</v>
      </c>
      <c r="B1564" s="2">
        <f>RSI!B1564</f>
        <v>6.0839999999999996</v>
      </c>
      <c r="C1564" s="2">
        <f>RSI!I1564</f>
        <v>37.03302215615912</v>
      </c>
      <c r="D1564" s="2">
        <f>MACD!E1564</f>
        <v>-0.16105637071404288</v>
      </c>
      <c r="E1564" s="2">
        <f>MACD!F1564</f>
        <v>-0.10259489632957713</v>
      </c>
      <c r="F1564" s="2">
        <f>'Moving Avg'!D1564</f>
        <v>6.1758000000000006</v>
      </c>
      <c r="G1564" s="2">
        <f>'Moving Avg'!F1564</f>
        <v>6.1356999999999999</v>
      </c>
      <c r="H1564" s="2">
        <f>'Moving Avg'!G1564</f>
        <v>6.5589000000000022</v>
      </c>
      <c r="I1564" s="2">
        <f>'Moving Avg'!H1564</f>
        <v>6.969769999999996</v>
      </c>
      <c r="J1564" s="6" t="str">
        <f>OBV!F1564</f>
        <v>BEARISH</v>
      </c>
      <c r="K1564" s="6" t="str">
        <f>OBV!G1564</f>
        <v>STRONG</v>
      </c>
      <c r="L1564" s="6" t="str">
        <f>OBV!H1564</f>
        <v>CONFIRMED BEARISH</v>
      </c>
    </row>
    <row r="1565" spans="1:12" ht="13.5" x14ac:dyDescent="0.25">
      <c r="A1565" s="3">
        <f>RSI!A1565</f>
        <v>44288</v>
      </c>
      <c r="B1565" s="2">
        <f>RSI!B1565</f>
        <v>6.2619999999999996</v>
      </c>
      <c r="C1565" s="2">
        <f>RSI!I1565</f>
        <v>48.735946304292021</v>
      </c>
      <c r="D1565" s="2">
        <f>MACD!E1565</f>
        <v>-0.13855666456973559</v>
      </c>
      <c r="E1565" s="2">
        <f>MACD!F1565</f>
        <v>-0.10978724997760883</v>
      </c>
      <c r="F1565" s="2">
        <f>'Moving Avg'!D1565</f>
        <v>6.1744000000000003</v>
      </c>
      <c r="G1565" s="2">
        <f>'Moving Avg'!F1565</f>
        <v>6.1394500000000001</v>
      </c>
      <c r="H1565" s="2">
        <f>'Moving Avg'!G1565</f>
        <v>6.5334200000000031</v>
      </c>
      <c r="I1565" s="2">
        <f>'Moving Avg'!H1565</f>
        <v>6.9623699999999955</v>
      </c>
      <c r="J1565" s="6" t="str">
        <f>OBV!F1565</f>
        <v>BEARISH</v>
      </c>
      <c r="K1565" s="6" t="str">
        <f>OBV!G1565</f>
        <v>STRONG</v>
      </c>
      <c r="L1565" s="6" t="str">
        <f>OBV!H1565</f>
        <v>CONFIRMED BEARISH</v>
      </c>
    </row>
    <row r="1566" spans="1:12" ht="13.5" x14ac:dyDescent="0.25">
      <c r="A1566" s="3">
        <f>RSI!A1566</f>
        <v>44291</v>
      </c>
      <c r="B1566" s="2">
        <f>RSI!B1566</f>
        <v>6.282</v>
      </c>
      <c r="C1566" s="2">
        <f>RSI!I1566</f>
        <v>49.863482219587425</v>
      </c>
      <c r="D1566" s="2">
        <f>MACD!E1566</f>
        <v>-0.12091094990317242</v>
      </c>
      <c r="E1566" s="2">
        <f>MACD!F1566</f>
        <v>-0.11201198996272155</v>
      </c>
      <c r="F1566" s="2">
        <f>'Moving Avg'!D1566</f>
        <v>6.1770000000000005</v>
      </c>
      <c r="G1566" s="2">
        <f>'Moving Avg'!F1566</f>
        <v>6.1534500000000003</v>
      </c>
      <c r="H1566" s="2">
        <f>'Moving Avg'!G1566</f>
        <v>6.5083400000000013</v>
      </c>
      <c r="I1566" s="2">
        <f>'Moving Avg'!H1566</f>
        <v>6.9561999999999946</v>
      </c>
      <c r="J1566" s="6" t="str">
        <f>OBV!F1566</f>
        <v>BEARISH</v>
      </c>
      <c r="K1566" s="6" t="str">
        <f>OBV!G1566</f>
        <v>NEUTRAL</v>
      </c>
      <c r="L1566" s="6" t="str">
        <f>OBV!H1566</f>
        <v>BEARISH DIVERGENCE</v>
      </c>
    </row>
    <row r="1567" spans="1:12" ht="13.5" x14ac:dyDescent="0.25">
      <c r="A1567" s="3">
        <f>RSI!A1567</f>
        <v>44292</v>
      </c>
      <c r="B1567" s="2">
        <f>RSI!B1567</f>
        <v>6.3440000000000003</v>
      </c>
      <c r="C1567" s="2">
        <f>RSI!I1567</f>
        <v>53.293093658711754</v>
      </c>
      <c r="D1567" s="2">
        <f>MACD!E1567</f>
        <v>-0.11060834211708226</v>
      </c>
      <c r="E1567" s="2">
        <f>MACD!F1567</f>
        <v>-0.1117312603935937</v>
      </c>
      <c r="F1567" s="2">
        <f>'Moving Avg'!D1567</f>
        <v>6.2126000000000001</v>
      </c>
      <c r="G1567" s="2">
        <f>'Moving Avg'!F1567</f>
        <v>6.1705500000000004</v>
      </c>
      <c r="H1567" s="2">
        <f>'Moving Avg'!G1567</f>
        <v>6.4845000000000024</v>
      </c>
      <c r="I1567" s="2">
        <f>'Moving Avg'!H1567</f>
        <v>6.9503749999999949</v>
      </c>
      <c r="J1567" s="6" t="str">
        <f>OBV!F1567</f>
        <v>BULLISH</v>
      </c>
      <c r="K1567" s="6" t="str">
        <f>OBV!G1567</f>
        <v>NEUTRAL</v>
      </c>
      <c r="L1567" s="6" t="str">
        <f>OBV!H1567</f>
        <v>CONFIRMED BULLISH</v>
      </c>
    </row>
    <row r="1568" spans="1:12" ht="13.5" x14ac:dyDescent="0.25">
      <c r="A1568" s="3">
        <f>RSI!A1568</f>
        <v>44293</v>
      </c>
      <c r="B1568" s="2">
        <f>RSI!B1568</f>
        <v>6.399</v>
      </c>
      <c r="C1568" s="2">
        <f>RSI!I1568</f>
        <v>56.158163255562883</v>
      </c>
      <c r="D1568" s="2">
        <f>MACD!E1568</f>
        <v>-7.7902785109552397E-2</v>
      </c>
      <c r="E1568" s="2">
        <f>MACD!F1568</f>
        <v>-0.10496556533678544</v>
      </c>
      <c r="F1568" s="2">
        <f>'Moving Avg'!D1568</f>
        <v>6.2742000000000004</v>
      </c>
      <c r="G1568" s="2">
        <f>'Moving Avg'!F1568</f>
        <v>6.1904000000000003</v>
      </c>
      <c r="H1568" s="2">
        <f>'Moving Avg'!G1568</f>
        <v>6.4620400000000018</v>
      </c>
      <c r="I1568" s="2">
        <f>'Moving Avg'!H1568</f>
        <v>6.9459199999999939</v>
      </c>
      <c r="J1568" s="6" t="str">
        <f>OBV!F1568</f>
        <v>BULLISH</v>
      </c>
      <c r="K1568" s="6" t="str">
        <f>OBV!G1568</f>
        <v>WEAK</v>
      </c>
      <c r="L1568" s="6" t="str">
        <f>OBV!H1568</f>
        <v>CONFIRMED BULLISH</v>
      </c>
    </row>
    <row r="1569" spans="1:12" ht="13.5" x14ac:dyDescent="0.25">
      <c r="A1569" s="3">
        <f>RSI!A1569</f>
        <v>44294</v>
      </c>
      <c r="B1569" s="2">
        <f>RSI!B1569</f>
        <v>6.3920000000000003</v>
      </c>
      <c r="C1569" s="2">
        <f>RSI!I1569</f>
        <v>55.68994226957458</v>
      </c>
      <c r="D1569" s="2">
        <f>MACD!E1569</f>
        <v>-7.6712929504114236E-2</v>
      </c>
      <c r="E1569" s="2">
        <f>MACD!F1569</f>
        <v>-9.931503817025121E-2</v>
      </c>
      <c r="F1569" s="2">
        <f>'Moving Avg'!D1569</f>
        <v>6.3358000000000008</v>
      </c>
      <c r="G1569" s="2">
        <f>'Moving Avg'!F1569</f>
        <v>6.2098999999999993</v>
      </c>
      <c r="H1569" s="2">
        <f>'Moving Avg'!G1569</f>
        <v>6.4394400000000021</v>
      </c>
      <c r="I1569" s="2">
        <f>'Moving Avg'!H1569</f>
        <v>6.9414649999999938</v>
      </c>
      <c r="J1569" s="6" t="str">
        <f>OBV!F1569</f>
        <v>BULLISH</v>
      </c>
      <c r="K1569" s="6" t="str">
        <f>OBV!G1569</f>
        <v>WEAK</v>
      </c>
      <c r="L1569" s="6" t="str">
        <f>OBV!H1569</f>
        <v>CONFIRMED BULLISH</v>
      </c>
    </row>
    <row r="1570" spans="1:12" ht="13.5" x14ac:dyDescent="0.25">
      <c r="A1570" s="3">
        <f>RSI!A1570</f>
        <v>44298</v>
      </c>
      <c r="B1570" s="2">
        <f>RSI!B1570</f>
        <v>6.399</v>
      </c>
      <c r="C1570" s="2">
        <f>RSI!I1570</f>
        <v>56.084256907361187</v>
      </c>
      <c r="D1570" s="2">
        <f>MACD!E1570</f>
        <v>-7.6826712952797749E-2</v>
      </c>
      <c r="E1570" s="2">
        <f>MACD!F1570</f>
        <v>-9.4817373126760529E-2</v>
      </c>
      <c r="F1570" s="2">
        <f>'Moving Avg'!D1570</f>
        <v>6.3632000000000009</v>
      </c>
      <c r="G1570" s="2">
        <f>'Moving Avg'!F1570</f>
        <v>6.2297499999999992</v>
      </c>
      <c r="H1570" s="2">
        <f>'Moving Avg'!G1570</f>
        <v>6.4213600000000017</v>
      </c>
      <c r="I1570" s="2">
        <f>'Moving Avg'!H1570</f>
        <v>6.9370449999999924</v>
      </c>
      <c r="J1570" s="6" t="str">
        <f>OBV!F1570</f>
        <v>BULLISH</v>
      </c>
      <c r="K1570" s="6" t="str">
        <f>OBV!G1570</f>
        <v>WEAK</v>
      </c>
      <c r="L1570" s="6" t="str">
        <f>OBV!H1570</f>
        <v>CONFIRMED BULLISH</v>
      </c>
    </row>
    <row r="1571" spans="1:12" ht="13.5" x14ac:dyDescent="0.25">
      <c r="A1571" s="3">
        <f>RSI!A1571</f>
        <v>44299</v>
      </c>
      <c r="B1571" s="2">
        <f>RSI!B1571</f>
        <v>6.399</v>
      </c>
      <c r="C1571" s="2">
        <f>RSI!I1571</f>
        <v>56.084256907361187</v>
      </c>
      <c r="D1571" s="2">
        <f>MACD!E1571</f>
        <v>-7.7521822914555116E-2</v>
      </c>
      <c r="E1571" s="2">
        <f>MACD!F1571</f>
        <v>-9.1358263084319463E-2</v>
      </c>
      <c r="F1571" s="2">
        <f>'Moving Avg'!D1571</f>
        <v>6.3866000000000005</v>
      </c>
      <c r="G1571" s="2">
        <f>'Moving Avg'!F1571</f>
        <v>6.2495999999999992</v>
      </c>
      <c r="H1571" s="2">
        <f>'Moving Avg'!G1571</f>
        <v>6.4075200000000017</v>
      </c>
      <c r="I1571" s="2">
        <f>'Moving Avg'!H1571</f>
        <v>6.9310149999999915</v>
      </c>
      <c r="J1571" s="6" t="str">
        <f>OBV!F1571</f>
        <v>BULLISH</v>
      </c>
      <c r="K1571" s="6" t="str">
        <f>OBV!G1571</f>
        <v>WEAK</v>
      </c>
      <c r="L1571" s="6" t="str">
        <f>OBV!H1571</f>
        <v>CONFIRMED BULLISH</v>
      </c>
    </row>
    <row r="1572" spans="1:12" ht="13.5" x14ac:dyDescent="0.25">
      <c r="A1572" s="3">
        <f>RSI!A1572</f>
        <v>44300</v>
      </c>
      <c r="B1572" s="2">
        <f>RSI!B1572</f>
        <v>6.399</v>
      </c>
      <c r="C1572" s="2">
        <f>RSI!I1572</f>
        <v>56.084256907361187</v>
      </c>
      <c r="D1572" s="2">
        <f>MACD!E1572</f>
        <v>-9.4510620486705221E-2</v>
      </c>
      <c r="E1572" s="2">
        <f>MACD!F1572</f>
        <v>-9.1988734564796615E-2</v>
      </c>
      <c r="F1572" s="2">
        <f>'Moving Avg'!D1572</f>
        <v>6.3976000000000006</v>
      </c>
      <c r="G1572" s="2">
        <f>'Moving Avg'!F1572</f>
        <v>6.2691499999999989</v>
      </c>
      <c r="H1572" s="2">
        <f>'Moving Avg'!G1572</f>
        <v>6.397940000000002</v>
      </c>
      <c r="I1572" s="2">
        <f>'Moving Avg'!H1572</f>
        <v>6.9249849999999915</v>
      </c>
      <c r="J1572" s="6" t="str">
        <f>OBV!F1572</f>
        <v>BULLISH</v>
      </c>
      <c r="K1572" s="6" t="str">
        <f>OBV!G1572</f>
        <v>NEUTRAL</v>
      </c>
      <c r="L1572" s="6" t="str">
        <f>OBV!H1572</f>
        <v>CONFIRMED BULLISH</v>
      </c>
    </row>
    <row r="1573" spans="1:12" ht="13.5" x14ac:dyDescent="0.25">
      <c r="A1573" s="3">
        <f>RSI!A1573</f>
        <v>44301</v>
      </c>
      <c r="B1573" s="2">
        <f>RSI!B1573</f>
        <v>6.4669999999999996</v>
      </c>
      <c r="C1573" s="2">
        <f>RSI!I1573</f>
        <v>60.363801009841396</v>
      </c>
      <c r="D1573" s="2">
        <f>MACD!E1573</f>
        <v>-0.1259746570975171</v>
      </c>
      <c r="E1573" s="2">
        <f>MACD!F1573</f>
        <v>-9.8785919071340711E-2</v>
      </c>
      <c r="F1573" s="2">
        <f>'Moving Avg'!D1573</f>
        <v>6.4112000000000009</v>
      </c>
      <c r="G1573" s="2">
        <f>'Moving Avg'!F1573</f>
        <v>6.2886499999999987</v>
      </c>
      <c r="H1573" s="2">
        <f>'Moving Avg'!G1573</f>
        <v>6.3897200000000005</v>
      </c>
      <c r="I1573" s="2">
        <f>'Moving Avg'!H1573</f>
        <v>6.919294999999992</v>
      </c>
      <c r="J1573" s="6" t="str">
        <f>OBV!F1573</f>
        <v>BULLISH</v>
      </c>
      <c r="K1573" s="6" t="str">
        <f>OBV!G1573</f>
        <v>NEUTRAL</v>
      </c>
      <c r="L1573" s="6" t="str">
        <f>OBV!H1573</f>
        <v>CONFIRMED BULLISH</v>
      </c>
    </row>
    <row r="1574" spans="1:12" ht="13.5" x14ac:dyDescent="0.25">
      <c r="A1574" s="3">
        <f>RSI!A1574</f>
        <v>44302</v>
      </c>
      <c r="B1574" s="2">
        <f>RSI!B1574</f>
        <v>6.6589999999999998</v>
      </c>
      <c r="C1574" s="2">
        <f>RSI!I1574</f>
        <v>69.423954993378828</v>
      </c>
      <c r="D1574" s="2">
        <f>MACD!E1574</f>
        <v>-0.16877440478863726</v>
      </c>
      <c r="E1574" s="2">
        <f>MACD!F1574</f>
        <v>-0.11278361621480003</v>
      </c>
      <c r="F1574" s="2">
        <f>'Moving Avg'!D1574</f>
        <v>6.4645999999999999</v>
      </c>
      <c r="G1574" s="2">
        <f>'Moving Avg'!F1574</f>
        <v>6.3177499999999993</v>
      </c>
      <c r="H1574" s="2">
        <f>'Moving Avg'!G1574</f>
        <v>6.3853400000000011</v>
      </c>
      <c r="I1574" s="2">
        <f>'Moving Avg'!H1574</f>
        <v>6.9145649999999934</v>
      </c>
      <c r="J1574" s="6" t="str">
        <f>OBV!F1574</f>
        <v>BULLISH</v>
      </c>
      <c r="K1574" s="6" t="str">
        <f>OBV!G1574</f>
        <v>WEAK</v>
      </c>
      <c r="L1574" s="6" t="str">
        <f>OBV!H1574</f>
        <v>CONFIRMED BULLISH</v>
      </c>
    </row>
    <row r="1575" spans="1:12" ht="13.5" x14ac:dyDescent="0.25">
      <c r="A1575" s="3">
        <f>RSI!A1575</f>
        <v>44305</v>
      </c>
      <c r="B1575" s="2">
        <f>RSI!B1575</f>
        <v>6.8579999999999997</v>
      </c>
      <c r="C1575" s="2">
        <f>RSI!I1575</f>
        <v>75.639352821441435</v>
      </c>
      <c r="D1575" s="2">
        <f>MACD!E1575</f>
        <v>-0.19429244751200869</v>
      </c>
      <c r="E1575" s="2">
        <f>MACD!F1575</f>
        <v>-0.12908538247424178</v>
      </c>
      <c r="F1575" s="2">
        <f>'Moving Avg'!D1575</f>
        <v>6.5563999999999991</v>
      </c>
      <c r="G1575" s="2">
        <f>'Moving Avg'!F1575</f>
        <v>6.3479000000000001</v>
      </c>
      <c r="H1575" s="2">
        <f>'Moving Avg'!G1575</f>
        <v>6.3849400000000012</v>
      </c>
      <c r="I1575" s="2">
        <f>'Moving Avg'!H1575</f>
        <v>6.9108299999999927</v>
      </c>
      <c r="J1575" s="6" t="str">
        <f>OBV!F1575</f>
        <v>BULLISH</v>
      </c>
      <c r="K1575" s="6" t="str">
        <f>OBV!G1575</f>
        <v>WEAK</v>
      </c>
      <c r="L1575" s="6" t="str">
        <f>OBV!H1575</f>
        <v>CONFIRMED BULLISH</v>
      </c>
    </row>
    <row r="1576" spans="1:12" ht="13.5" x14ac:dyDescent="0.25">
      <c r="A1576" s="3">
        <f>RSI!A1576</f>
        <v>44306</v>
      </c>
      <c r="B1576" s="2">
        <f>RSI!B1576</f>
        <v>7.0629999999999997</v>
      </c>
      <c r="C1576" s="2">
        <f>RSI!I1576</f>
        <v>80.122094494325751</v>
      </c>
      <c r="D1576" s="2">
        <f>MACD!E1576</f>
        <v>-0.23097134198174984</v>
      </c>
      <c r="E1576" s="2">
        <f>MACD!F1576</f>
        <v>-0.1494625743757434</v>
      </c>
      <c r="F1576" s="2">
        <f>'Moving Avg'!D1576</f>
        <v>6.6891999999999996</v>
      </c>
      <c r="G1576" s="2">
        <f>'Moving Avg'!F1576</f>
        <v>6.3882999999999992</v>
      </c>
      <c r="H1576" s="2">
        <f>'Moving Avg'!G1576</f>
        <v>6.3886400000000014</v>
      </c>
      <c r="I1576" s="2">
        <f>'Moving Avg'!H1576</f>
        <v>6.9081199999999932</v>
      </c>
      <c r="J1576" s="6" t="str">
        <f>OBV!F1576</f>
        <v>BULLISH</v>
      </c>
      <c r="K1576" s="6" t="str">
        <f>OBV!G1576</f>
        <v>WEAK</v>
      </c>
      <c r="L1576" s="6" t="str">
        <f>OBV!H1576</f>
        <v>CONFIRMED BULLISH</v>
      </c>
    </row>
    <row r="1577" spans="1:12" ht="13.5" x14ac:dyDescent="0.25">
      <c r="A1577" s="3">
        <f>RSI!A1577</f>
        <v>44307</v>
      </c>
      <c r="B1577" s="2">
        <f>RSI!B1577</f>
        <v>7.125</v>
      </c>
      <c r="C1577" s="2">
        <f>RSI!I1577</f>
        <v>81.246101367073408</v>
      </c>
      <c r="D1577" s="2">
        <f>MACD!E1577</f>
        <v>-0.2610306314724955</v>
      </c>
      <c r="E1577" s="2">
        <f>MACD!F1577</f>
        <v>-0.17177618579509382</v>
      </c>
      <c r="F1577" s="2">
        <f>'Moving Avg'!D1577</f>
        <v>6.8343999999999996</v>
      </c>
      <c r="G1577" s="2">
        <f>'Moving Avg'!F1577</f>
        <v>6.4318</v>
      </c>
      <c r="H1577" s="2">
        <f>'Moving Avg'!G1577</f>
        <v>6.3935800000000009</v>
      </c>
      <c r="I1577" s="2">
        <f>'Moving Avg'!H1577</f>
        <v>6.9057199999999943</v>
      </c>
      <c r="J1577" s="6" t="str">
        <f>OBV!F1577</f>
        <v>BULLISH</v>
      </c>
      <c r="K1577" s="6" t="str">
        <f>OBV!G1577</f>
        <v>WEAK</v>
      </c>
      <c r="L1577" s="6" t="str">
        <f>OBV!H1577</f>
        <v>CONFIRMED BULLISH</v>
      </c>
    </row>
    <row r="1578" spans="1:12" ht="13.5" x14ac:dyDescent="0.25">
      <c r="A1578" s="3">
        <f>RSI!A1578</f>
        <v>44308</v>
      </c>
      <c r="B1578" s="2">
        <f>RSI!B1578</f>
        <v>7.0220000000000002</v>
      </c>
      <c r="C1578" s="2">
        <f>RSI!I1578</f>
        <v>73.781977240345867</v>
      </c>
      <c r="D1578" s="2">
        <f>MACD!E1578</f>
        <v>-0.27441576561512981</v>
      </c>
      <c r="E1578" s="2">
        <f>MACD!F1578</f>
        <v>-0.19230410175910104</v>
      </c>
      <c r="F1578" s="2">
        <f>'Moving Avg'!D1578</f>
        <v>6.9453999999999994</v>
      </c>
      <c r="G1578" s="2">
        <f>'Moving Avg'!F1578</f>
        <v>6.4609000000000005</v>
      </c>
      <c r="H1578" s="2">
        <f>'Moving Avg'!G1578</f>
        <v>6.3964600000000011</v>
      </c>
      <c r="I1578" s="2">
        <f>'Moving Avg'!H1578</f>
        <v>6.9032499999999937</v>
      </c>
      <c r="J1578" s="6" t="str">
        <f>OBV!F1578</f>
        <v>BULLISH</v>
      </c>
      <c r="K1578" s="6" t="str">
        <f>OBV!G1578</f>
        <v>WEAK</v>
      </c>
      <c r="L1578" s="6" t="str">
        <f>OBV!H1578</f>
        <v>CONFIRMED BULLISH</v>
      </c>
    </row>
    <row r="1579" spans="1:12" ht="13.5" x14ac:dyDescent="0.25">
      <c r="A1579" s="3">
        <f>RSI!A1579</f>
        <v>44309</v>
      </c>
      <c r="B1579" s="2">
        <f>RSI!B1579</f>
        <v>6.8650000000000002</v>
      </c>
      <c r="C1579" s="2">
        <f>RSI!I1579</f>
        <v>64.113212904057036</v>
      </c>
      <c r="D1579" s="2">
        <f>MACD!E1579</f>
        <v>-0.27832245742927331</v>
      </c>
      <c r="E1579" s="2">
        <f>MACD!F1579</f>
        <v>-0.20950777289313552</v>
      </c>
      <c r="F1579" s="2">
        <f>'Moving Avg'!D1579</f>
        <v>6.9866000000000001</v>
      </c>
      <c r="G1579" s="2">
        <f>'Moving Avg'!F1579</f>
        <v>6.4907000000000012</v>
      </c>
      <c r="H1579" s="2">
        <f>'Moving Avg'!G1579</f>
        <v>6.3961999999999986</v>
      </c>
      <c r="I1579" s="2">
        <f>'Moving Avg'!H1579</f>
        <v>6.8999949999999943</v>
      </c>
      <c r="J1579" s="6" t="str">
        <f>OBV!F1579</f>
        <v>BULLISH</v>
      </c>
      <c r="K1579" s="6" t="str">
        <f>OBV!G1579</f>
        <v>NEUTRAL</v>
      </c>
      <c r="L1579" s="6" t="str">
        <f>OBV!H1579</f>
        <v>CONFIRMED BULLISH</v>
      </c>
    </row>
    <row r="1580" spans="1:12" ht="13.5" x14ac:dyDescent="0.25">
      <c r="A1580" s="3">
        <f>RSI!A1580</f>
        <v>44312</v>
      </c>
      <c r="B1580" s="2">
        <f>RSI!B1580</f>
        <v>7.0570000000000004</v>
      </c>
      <c r="C1580" s="2">
        <f>RSI!I1580</f>
        <v>69.395191236494412</v>
      </c>
      <c r="D1580" s="2">
        <f>MACD!E1580</f>
        <v>-0.29674710249813963</v>
      </c>
      <c r="E1580" s="2">
        <f>MACD!F1580</f>
        <v>-0.22695563881413636</v>
      </c>
      <c r="F1580" s="2">
        <f>'Moving Avg'!D1580</f>
        <v>7.0264000000000006</v>
      </c>
      <c r="G1580" s="2">
        <f>'Moving Avg'!F1580</f>
        <v>6.5301</v>
      </c>
      <c r="H1580" s="2">
        <f>'Moving Avg'!G1580</f>
        <v>6.3997799999999998</v>
      </c>
      <c r="I1580" s="2">
        <f>'Moving Avg'!H1580</f>
        <v>6.8976999999999951</v>
      </c>
      <c r="J1580" s="6" t="str">
        <f>OBV!F1580</f>
        <v>BULLISH</v>
      </c>
      <c r="K1580" s="6" t="str">
        <f>OBV!G1580</f>
        <v>NEUTRAL</v>
      </c>
      <c r="L1580" s="6" t="str">
        <f>OBV!H1580</f>
        <v>CONFIRMED BULLISH</v>
      </c>
    </row>
    <row r="1581" spans="1:12" ht="13.5" x14ac:dyDescent="0.25">
      <c r="A1581" s="3">
        <f>RSI!A1581</f>
        <v>44313</v>
      </c>
      <c r="B1581" s="2">
        <f>RSI!B1581</f>
        <v>7.4749999999999996</v>
      </c>
      <c r="C1581" s="2">
        <f>RSI!I1581</f>
        <v>77.246875360309815</v>
      </c>
      <c r="D1581" s="2">
        <f>MACD!E1581</f>
        <v>-0.34626217082846988</v>
      </c>
      <c r="E1581" s="2">
        <f>MACD!F1581</f>
        <v>-0.2508169452170031</v>
      </c>
      <c r="F1581" s="2">
        <f>'Moving Avg'!D1581</f>
        <v>7.1088000000000005</v>
      </c>
      <c r="G1581" s="2">
        <f>'Moving Avg'!F1581</f>
        <v>6.5904000000000007</v>
      </c>
      <c r="H1581" s="2">
        <f>'Moving Avg'!G1581</f>
        <v>6.4158199999999992</v>
      </c>
      <c r="I1581" s="2">
        <f>'Moving Avg'!H1581</f>
        <v>6.8975299999999944</v>
      </c>
      <c r="J1581" s="6" t="str">
        <f>OBV!F1581</f>
        <v>BULLISH</v>
      </c>
      <c r="K1581" s="6" t="str">
        <f>OBV!G1581</f>
        <v>NEUTRAL</v>
      </c>
      <c r="L1581" s="6" t="str">
        <f>OBV!H1581</f>
        <v>CONFIRMED BULLISH</v>
      </c>
    </row>
    <row r="1582" spans="1:12" ht="13.5" x14ac:dyDescent="0.25">
      <c r="A1582" s="3">
        <f>RSI!A1582</f>
        <v>44314</v>
      </c>
      <c r="B1582" s="2">
        <f>RSI!B1582</f>
        <v>7.694</v>
      </c>
      <c r="C1582" s="2">
        <f>RSI!I1582</f>
        <v>80.123976721422792</v>
      </c>
      <c r="D1582" s="2">
        <f>MACD!E1582</f>
        <v>-0.4095943506219939</v>
      </c>
      <c r="E1582" s="2">
        <f>MACD!F1582</f>
        <v>-0.28257242629800128</v>
      </c>
      <c r="F1582" s="2">
        <f>'Moving Avg'!D1582</f>
        <v>7.2226000000000017</v>
      </c>
      <c r="G1582" s="2">
        <f>'Moving Avg'!F1582</f>
        <v>6.6668000000000003</v>
      </c>
      <c r="H1582" s="2">
        <f>'Moving Avg'!G1582</f>
        <v>6.4362400000000006</v>
      </c>
      <c r="I1582" s="2">
        <f>'Moving Avg'!H1582</f>
        <v>6.8984549999999958</v>
      </c>
      <c r="J1582" s="6" t="str">
        <f>OBV!F1582</f>
        <v>BULLISH</v>
      </c>
      <c r="K1582" s="6" t="str">
        <f>OBV!G1582</f>
        <v>NEUTRAL</v>
      </c>
      <c r="L1582" s="6" t="str">
        <f>OBV!H1582</f>
        <v>CONFIRMED BULLISH</v>
      </c>
    </row>
    <row r="1583" spans="1:12" ht="13.5" x14ac:dyDescent="0.25">
      <c r="A1583" s="3">
        <f>RSI!A1583</f>
        <v>44315</v>
      </c>
      <c r="B1583" s="2">
        <f>RSI!B1583</f>
        <v>7.92</v>
      </c>
      <c r="C1583" s="2">
        <f>RSI!I1583</f>
        <v>82.57296461054824</v>
      </c>
      <c r="D1583" s="2">
        <f>MACD!E1583</f>
        <v>-0.47558287495456142</v>
      </c>
      <c r="E1583" s="2">
        <f>MACD!F1583</f>
        <v>-0.32117451602931335</v>
      </c>
      <c r="F1583" s="2">
        <f>'Moving Avg'!D1583</f>
        <v>7.4021999999999988</v>
      </c>
      <c r="G1583" s="2">
        <f>'Moving Avg'!F1583</f>
        <v>6.7582500000000012</v>
      </c>
      <c r="H1583" s="2">
        <f>'Moving Avg'!G1583</f>
        <v>6.4611800000000015</v>
      </c>
      <c r="I1583" s="2">
        <f>'Moving Avg'!H1583</f>
        <v>6.900509999999997</v>
      </c>
      <c r="J1583" s="6" t="str">
        <f>OBV!F1583</f>
        <v>BULLISH</v>
      </c>
      <c r="K1583" s="6" t="str">
        <f>OBV!G1583</f>
        <v>WEAK</v>
      </c>
      <c r="L1583" s="6" t="str">
        <f>OBV!H1583</f>
        <v>CONFIRMED BULLISH</v>
      </c>
    </row>
    <row r="1584" spans="1:12" ht="13.5" x14ac:dyDescent="0.25">
      <c r="A1584" s="3">
        <f>RSI!A1584</f>
        <v>44316</v>
      </c>
      <c r="B1584" s="2">
        <f>RSI!B1584</f>
        <v>8.016</v>
      </c>
      <c r="C1584" s="2">
        <f>RSI!I1584</f>
        <v>83.502817807755548</v>
      </c>
      <c r="D1584" s="2">
        <f>MACD!E1584</f>
        <v>-0.51599459202475462</v>
      </c>
      <c r="E1584" s="2">
        <f>MACD!F1584</f>
        <v>-0.36013853122840161</v>
      </c>
      <c r="F1584" s="2">
        <f>'Moving Avg'!D1584</f>
        <v>7.6323999999999996</v>
      </c>
      <c r="G1584" s="2">
        <f>'Moving Avg'!F1584</f>
        <v>6.8548500000000008</v>
      </c>
      <c r="H1584" s="2">
        <f>'Moving Avg'!G1584</f>
        <v>6.4880400000000007</v>
      </c>
      <c r="I1584" s="2">
        <f>'Moving Avg'!H1584</f>
        <v>6.903044999999997</v>
      </c>
      <c r="J1584" s="6" t="str">
        <f>OBV!F1584</f>
        <v>BULLISH</v>
      </c>
      <c r="K1584" s="6" t="str">
        <f>OBV!G1584</f>
        <v>WEAK</v>
      </c>
      <c r="L1584" s="6" t="str">
        <f>OBV!H1584</f>
        <v>CONFIRMED BULLISH</v>
      </c>
    </row>
    <row r="1585" spans="1:12" ht="13.5" x14ac:dyDescent="0.25">
      <c r="A1585" s="3">
        <f>RSI!A1585</f>
        <v>44319</v>
      </c>
      <c r="B1585" s="2">
        <f>RSI!B1585</f>
        <v>8.0839999999999996</v>
      </c>
      <c r="C1585" s="2">
        <f>RSI!I1585</f>
        <v>84.148021313292062</v>
      </c>
      <c r="D1585" s="2">
        <f>MACD!E1585</f>
        <v>-0.53166195335297139</v>
      </c>
      <c r="E1585" s="2">
        <f>MACD!F1585</f>
        <v>-0.39444321565331558</v>
      </c>
      <c r="F1585" s="2">
        <f>'Moving Avg'!D1585</f>
        <v>7.8377999999999988</v>
      </c>
      <c r="G1585" s="2">
        <f>'Moving Avg'!F1585</f>
        <v>6.9459500000000007</v>
      </c>
      <c r="H1585" s="2">
        <f>'Moving Avg'!G1585</f>
        <v>6.5162600000000017</v>
      </c>
      <c r="I1585" s="2">
        <f>'Moving Avg'!H1585</f>
        <v>6.9059199999999974</v>
      </c>
      <c r="J1585" s="6" t="str">
        <f>OBV!F1585</f>
        <v>BULLISH</v>
      </c>
      <c r="K1585" s="6" t="str">
        <f>OBV!G1585</f>
        <v>WEAK</v>
      </c>
      <c r="L1585" s="6" t="str">
        <f>OBV!H1585</f>
        <v>CONFIRMED BULLISH</v>
      </c>
    </row>
    <row r="1586" spans="1:12" ht="13.5" x14ac:dyDescent="0.25">
      <c r="A1586" s="3">
        <f>RSI!A1586</f>
        <v>44320</v>
      </c>
      <c r="B1586" s="2">
        <f>RSI!B1586</f>
        <v>8.3239999999999998</v>
      </c>
      <c r="C1586" s="2">
        <f>RSI!I1586</f>
        <v>86.199507287562511</v>
      </c>
      <c r="D1586" s="2">
        <f>MACD!E1586</f>
        <v>-0.53808895207618512</v>
      </c>
      <c r="E1586" s="2">
        <f>MACD!F1586</f>
        <v>-0.42317236293788951</v>
      </c>
      <c r="F1586" s="2">
        <f>'Moving Avg'!D1586</f>
        <v>8.0076000000000001</v>
      </c>
      <c r="G1586" s="2">
        <f>'Moving Avg'!F1586</f>
        <v>7.0480500000000008</v>
      </c>
      <c r="H1586" s="2">
        <f>'Moving Avg'!G1586</f>
        <v>6.5492800000000013</v>
      </c>
      <c r="I1586" s="2">
        <f>'Moving Avg'!H1586</f>
        <v>6.9099949999999968</v>
      </c>
      <c r="J1586" s="6" t="str">
        <f>OBV!F1586</f>
        <v>BULLISH</v>
      </c>
      <c r="K1586" s="6" t="str">
        <f>OBV!G1586</f>
        <v>WEAK</v>
      </c>
      <c r="L1586" s="6" t="str">
        <f>OBV!H1586</f>
        <v>CONFIRMED BULLISH</v>
      </c>
    </row>
    <row r="1587" spans="1:12" ht="13.5" x14ac:dyDescent="0.25">
      <c r="A1587" s="3">
        <f>RSI!A1587</f>
        <v>44321</v>
      </c>
      <c r="B1587" s="2">
        <f>RSI!B1587</f>
        <v>8.3239999999999998</v>
      </c>
      <c r="C1587" s="2">
        <f>RSI!I1587</f>
        <v>86.199507287562511</v>
      </c>
      <c r="D1587" s="2">
        <f>MACD!E1587</f>
        <v>-0.54182419093823242</v>
      </c>
      <c r="E1587" s="2">
        <f>MACD!F1587</f>
        <v>-0.44690272853795809</v>
      </c>
      <c r="F1587" s="2">
        <f>'Moving Avg'!D1587</f>
        <v>8.1335999999999995</v>
      </c>
      <c r="G1587" s="2">
        <f>'Moving Avg'!F1587</f>
        <v>7.1470500000000019</v>
      </c>
      <c r="H1587" s="2">
        <f>'Moving Avg'!G1587</f>
        <v>6.5823000000000027</v>
      </c>
      <c r="I1587" s="2">
        <f>'Moving Avg'!H1587</f>
        <v>6.9140699999999971</v>
      </c>
      <c r="J1587" s="6" t="str">
        <f>OBV!F1587</f>
        <v>BULLISH</v>
      </c>
      <c r="K1587" s="6" t="str">
        <f>OBV!G1587</f>
        <v>WEAK</v>
      </c>
      <c r="L1587" s="6" t="str">
        <f>OBV!H1587</f>
        <v>CONFIRMED BULLISH</v>
      </c>
    </row>
    <row r="1588" spans="1:12" ht="13.5" x14ac:dyDescent="0.25">
      <c r="A1588" s="3">
        <f>RSI!A1588</f>
        <v>44322</v>
      </c>
      <c r="B1588" s="2">
        <f>RSI!B1588</f>
        <v>8.1530000000000005</v>
      </c>
      <c r="C1588" s="2">
        <f>RSI!I1588</f>
        <v>77.871902729968298</v>
      </c>
      <c r="D1588" s="2">
        <f>MACD!E1588</f>
        <v>-0.55541933032088231</v>
      </c>
      <c r="E1588" s="2">
        <f>MACD!F1588</f>
        <v>-0.46860604889454299</v>
      </c>
      <c r="F1588" s="2">
        <f>'Moving Avg'!D1588</f>
        <v>8.1801999999999992</v>
      </c>
      <c r="G1588" s="2">
        <f>'Moving Avg'!F1588</f>
        <v>7.2347500000000009</v>
      </c>
      <c r="H1588" s="2">
        <f>'Moving Avg'!G1588</f>
        <v>6.611900000000003</v>
      </c>
      <c r="I1588" s="2">
        <f>'Moving Avg'!H1588</f>
        <v>6.9172899999999968</v>
      </c>
      <c r="J1588" s="6" t="str">
        <f>OBV!F1588</f>
        <v>BULLISH</v>
      </c>
      <c r="K1588" s="6" t="str">
        <f>OBV!G1588</f>
        <v>WEAK</v>
      </c>
      <c r="L1588" s="6" t="str">
        <f>OBV!H1588</f>
        <v>CONFIRMED BULLISH</v>
      </c>
    </row>
    <row r="1589" spans="1:12" ht="13.5" x14ac:dyDescent="0.25">
      <c r="A1589" s="3">
        <f>RSI!A1589</f>
        <v>44323</v>
      </c>
      <c r="B1589" s="2">
        <f>RSI!B1589</f>
        <v>8.1460000000000008</v>
      </c>
      <c r="C1589" s="2">
        <f>RSI!I1589</f>
        <v>77.541657158940723</v>
      </c>
      <c r="D1589" s="2">
        <f>MACD!E1589</f>
        <v>-0.59626544430648121</v>
      </c>
      <c r="E1589" s="2">
        <f>MACD!F1589</f>
        <v>-0.49413792797693068</v>
      </c>
      <c r="F1589" s="2">
        <f>'Moving Avg'!D1589</f>
        <v>8.2061999999999991</v>
      </c>
      <c r="G1589" s="2">
        <f>'Moving Avg'!F1589</f>
        <v>7.3224500000000008</v>
      </c>
      <c r="H1589" s="2">
        <f>'Moving Avg'!G1589</f>
        <v>6.6413600000000033</v>
      </c>
      <c r="I1589" s="2">
        <f>'Moving Avg'!H1589</f>
        <v>6.920474999999997</v>
      </c>
      <c r="J1589" s="6" t="str">
        <f>OBV!F1589</f>
        <v>BEARISH</v>
      </c>
      <c r="K1589" s="6" t="str">
        <f>OBV!G1589</f>
        <v>NEUTRAL</v>
      </c>
      <c r="L1589" s="6" t="str">
        <f>OBV!H1589</f>
        <v>BEARISH DIVERGENCE</v>
      </c>
    </row>
    <row r="1590" spans="1:12" ht="13.5" x14ac:dyDescent="0.25">
      <c r="A1590" s="3">
        <f>RSI!A1590</f>
        <v>44326</v>
      </c>
      <c r="B1590" s="2">
        <f>RSI!B1590</f>
        <v>8.1389999999999993</v>
      </c>
      <c r="C1590" s="2">
        <f>RSI!I1590</f>
        <v>77.189126392972071</v>
      </c>
      <c r="D1590" s="2">
        <f>MACD!E1590</f>
        <v>-0.60601364820623616</v>
      </c>
      <c r="E1590" s="2">
        <f>MACD!F1590</f>
        <v>-0.51651307202279173</v>
      </c>
      <c r="F1590" s="2">
        <f>'Moving Avg'!D1590</f>
        <v>8.2172000000000001</v>
      </c>
      <c r="G1590" s="2">
        <f>'Moving Avg'!F1590</f>
        <v>7.4094500000000014</v>
      </c>
      <c r="H1590" s="2">
        <f>'Moving Avg'!G1590</f>
        <v>6.674660000000002</v>
      </c>
      <c r="I1590" s="2">
        <f>'Moving Avg'!H1590</f>
        <v>6.9236249999999959</v>
      </c>
      <c r="J1590" s="6" t="str">
        <f>OBV!F1590</f>
        <v>BEARISH</v>
      </c>
      <c r="K1590" s="6" t="str">
        <f>OBV!G1590</f>
        <v>STRONG</v>
      </c>
      <c r="L1590" s="6" t="str">
        <f>OBV!H1590</f>
        <v>BEARISH DIVERGENCE</v>
      </c>
    </row>
    <row r="1591" spans="1:12" ht="13.5" x14ac:dyDescent="0.25">
      <c r="A1591" s="3">
        <f>RSI!A1591</f>
        <v>44327</v>
      </c>
      <c r="B1591" s="2">
        <f>RSI!B1591</f>
        <v>8.2279999999999998</v>
      </c>
      <c r="C1591" s="2">
        <f>RSI!I1591</f>
        <v>78.525887555441301</v>
      </c>
      <c r="D1591" s="2">
        <f>MACD!E1591</f>
        <v>-0.56136037606836631</v>
      </c>
      <c r="E1591" s="2">
        <f>MACD!F1591</f>
        <v>-0.5254825328319066</v>
      </c>
      <c r="F1591" s="2">
        <f>'Moving Avg'!D1591</f>
        <v>8.1980000000000004</v>
      </c>
      <c r="G1591" s="2">
        <f>'Moving Avg'!F1591</f>
        <v>7.5009000000000015</v>
      </c>
      <c r="H1591" s="2">
        <f>'Moving Avg'!G1591</f>
        <v>6.7172800000000032</v>
      </c>
      <c r="I1591" s="2">
        <f>'Moving Avg'!H1591</f>
        <v>6.9272199999999966</v>
      </c>
      <c r="J1591" s="6" t="str">
        <f>OBV!F1591</f>
        <v>BEARISH</v>
      </c>
      <c r="K1591" s="6" t="str">
        <f>OBV!G1591</f>
        <v>STRONG</v>
      </c>
      <c r="L1591" s="6" t="str">
        <f>OBV!H1591</f>
        <v>CONFIRMED BEARISH</v>
      </c>
    </row>
    <row r="1592" spans="1:12" ht="13.5" x14ac:dyDescent="0.25">
      <c r="A1592" s="3">
        <f>RSI!A1592</f>
        <v>44333</v>
      </c>
      <c r="B1592" s="2">
        <f>RSI!B1592</f>
        <v>8.2279999999999998</v>
      </c>
      <c r="C1592" s="2">
        <f>RSI!I1592</f>
        <v>78.525887555441301</v>
      </c>
      <c r="D1592" s="2">
        <f>MACD!E1592</f>
        <v>-0.49486723834133528</v>
      </c>
      <c r="E1592" s="2">
        <f>MACD!F1592</f>
        <v>-0.51935947393379234</v>
      </c>
      <c r="F1592" s="2">
        <f>'Moving Avg'!D1592</f>
        <v>8.178799999999999</v>
      </c>
      <c r="G1592" s="2">
        <f>'Moving Avg'!F1592</f>
        <v>7.5923500000000015</v>
      </c>
      <c r="H1592" s="2">
        <f>'Moving Avg'!G1592</f>
        <v>6.7599000000000027</v>
      </c>
      <c r="I1592" s="2">
        <f>'Moving Avg'!H1592</f>
        <v>6.9308149999999964</v>
      </c>
      <c r="J1592" s="6" t="str">
        <f>OBV!F1592</f>
        <v>BEARISH</v>
      </c>
      <c r="K1592" s="6" t="str">
        <f>OBV!G1592</f>
        <v>STRONG</v>
      </c>
      <c r="L1592" s="6" t="str">
        <f>OBV!H1592</f>
        <v>CONFIRMED BEARISH</v>
      </c>
    </row>
    <row r="1593" spans="1:12" ht="13.5" x14ac:dyDescent="0.25">
      <c r="A1593" s="3">
        <f>RSI!A1593</f>
        <v>44334</v>
      </c>
      <c r="B1593" s="2">
        <f>RSI!B1593</f>
        <v>8.3930000000000007</v>
      </c>
      <c r="C1593" s="2">
        <f>RSI!I1593</f>
        <v>80.92887508130093</v>
      </c>
      <c r="D1593" s="2">
        <f>MACD!E1593</f>
        <v>-0.42067042401569754</v>
      </c>
      <c r="E1593" s="2">
        <f>MACD!F1593</f>
        <v>-0.49962166395017338</v>
      </c>
      <c r="F1593" s="2">
        <f>'Moving Avg'!D1593</f>
        <v>8.2268000000000008</v>
      </c>
      <c r="G1593" s="2">
        <f>'Moving Avg'!F1593</f>
        <v>7.6886500000000009</v>
      </c>
      <c r="H1593" s="2">
        <f>'Moving Avg'!G1593</f>
        <v>6.8003400000000012</v>
      </c>
      <c r="I1593" s="2">
        <f>'Moving Avg'!H1593</f>
        <v>6.9352349999999978</v>
      </c>
      <c r="J1593" s="6" t="str">
        <f>OBV!F1593</f>
        <v>BULLISH</v>
      </c>
      <c r="K1593" s="6" t="str">
        <f>OBV!G1593</f>
        <v>NEUTRAL</v>
      </c>
      <c r="L1593" s="6" t="str">
        <f>OBV!H1593</f>
        <v>CONFIRMED BULLISH</v>
      </c>
    </row>
    <row r="1594" spans="1:12" ht="13.5" x14ac:dyDescent="0.25">
      <c r="A1594" s="3">
        <f>RSI!A1594</f>
        <v>44335</v>
      </c>
      <c r="B1594" s="2">
        <f>RSI!B1594</f>
        <v>8.3930000000000007</v>
      </c>
      <c r="C1594" s="2">
        <f>RSI!I1594</f>
        <v>80.92887508130093</v>
      </c>
      <c r="D1594" s="2">
        <f>MACD!E1594</f>
        <v>-0.34836613445554487</v>
      </c>
      <c r="E1594" s="2">
        <f>MACD!F1594</f>
        <v>-0.46937055805124772</v>
      </c>
      <c r="F1594" s="2">
        <f>'Moving Avg'!D1594</f>
        <v>8.2761999999999993</v>
      </c>
      <c r="G1594" s="2">
        <f>'Moving Avg'!F1594</f>
        <v>7.7753500000000013</v>
      </c>
      <c r="H1594" s="2">
        <f>'Moving Avg'!G1594</f>
        <v>6.8444600000000015</v>
      </c>
      <c r="I1594" s="2">
        <f>'Moving Avg'!H1594</f>
        <v>6.9396549999999984</v>
      </c>
      <c r="J1594" s="6" t="str">
        <f>OBV!F1594</f>
        <v>BULLISH</v>
      </c>
      <c r="K1594" s="6" t="str">
        <f>OBV!G1594</f>
        <v>NEUTRAL</v>
      </c>
      <c r="L1594" s="6" t="str">
        <f>OBV!H1594</f>
        <v>CONFIRMED BULLISH</v>
      </c>
    </row>
    <row r="1595" spans="1:12" ht="13.5" x14ac:dyDescent="0.25">
      <c r="A1595" s="3">
        <f>RSI!A1595</f>
        <v>44336</v>
      </c>
      <c r="B1595" s="2">
        <f>RSI!B1595</f>
        <v>8.3930000000000007</v>
      </c>
      <c r="C1595" s="2">
        <f>RSI!I1595</f>
        <v>80.92887508130093</v>
      </c>
      <c r="D1595" s="2">
        <f>MACD!E1595</f>
        <v>-0.28158224794026321</v>
      </c>
      <c r="E1595" s="2">
        <f>MACD!F1595</f>
        <v>-0.43181289602905087</v>
      </c>
      <c r="F1595" s="2">
        <f>'Moving Avg'!D1595</f>
        <v>8.3270000000000017</v>
      </c>
      <c r="G1595" s="2">
        <f>'Moving Avg'!F1595</f>
        <v>7.8521000000000001</v>
      </c>
      <c r="H1595" s="2">
        <f>'Moving Avg'!G1595</f>
        <v>6.8885800000000019</v>
      </c>
      <c r="I1595" s="2">
        <f>'Moving Avg'!H1595</f>
        <v>6.944074999999998</v>
      </c>
      <c r="J1595" s="6" t="str">
        <f>OBV!F1595</f>
        <v>BULLISH</v>
      </c>
      <c r="K1595" s="6" t="str">
        <f>OBV!G1595</f>
        <v>WEAK</v>
      </c>
      <c r="L1595" s="6" t="str">
        <f>OBV!H1595</f>
        <v>CONFIRMED BULLISH</v>
      </c>
    </row>
    <row r="1596" spans="1:12" ht="13.5" x14ac:dyDescent="0.25">
      <c r="A1596" s="3">
        <f>RSI!A1596</f>
        <v>44337</v>
      </c>
      <c r="B1596" s="2">
        <f>RSI!B1596</f>
        <v>8.2899999999999991</v>
      </c>
      <c r="C1596" s="2">
        <f>RSI!I1596</f>
        <v>74.434767756000895</v>
      </c>
      <c r="D1596" s="2">
        <f>MACD!E1596</f>
        <v>-0.1850184365913643</v>
      </c>
      <c r="E1596" s="2">
        <f>MACD!F1596</f>
        <v>-0.38245400414151359</v>
      </c>
      <c r="F1596" s="2">
        <f>'Moving Avg'!D1596</f>
        <v>8.3394000000000013</v>
      </c>
      <c r="G1596" s="2">
        <f>'Moving Avg'!F1596</f>
        <v>7.9134499999999992</v>
      </c>
      <c r="H1596" s="2">
        <f>'Moving Avg'!G1596</f>
        <v>6.9343400000000033</v>
      </c>
      <c r="I1596" s="2">
        <f>'Moving Avg'!H1596</f>
        <v>6.9479799999999976</v>
      </c>
      <c r="J1596" s="6" t="str">
        <f>OBV!F1596</f>
        <v>BULLISH</v>
      </c>
      <c r="K1596" s="6" t="str">
        <f>OBV!G1596</f>
        <v>NEUTRAL</v>
      </c>
      <c r="L1596" s="6" t="str">
        <f>OBV!H1596</f>
        <v>CONFIRMED BULLISH</v>
      </c>
    </row>
    <row r="1597" spans="1:12" ht="13.5" x14ac:dyDescent="0.25">
      <c r="A1597" s="3">
        <f>RSI!A1597</f>
        <v>44340</v>
      </c>
      <c r="B1597" s="2">
        <f>RSI!B1597</f>
        <v>8.3859999999999992</v>
      </c>
      <c r="C1597" s="2">
        <f>RSI!I1597</f>
        <v>76.340412000127515</v>
      </c>
      <c r="D1597" s="2">
        <f>MACD!E1597</f>
        <v>-0.1139782033511576</v>
      </c>
      <c r="E1597" s="2">
        <f>MACD!F1597</f>
        <v>-0.32875884398344246</v>
      </c>
      <c r="F1597" s="2">
        <f>'Moving Avg'!D1597</f>
        <v>8.3710000000000004</v>
      </c>
      <c r="G1597" s="2">
        <f>'Moving Avg'!F1597</f>
        <v>7.9764999999999997</v>
      </c>
      <c r="H1597" s="2">
        <f>'Moving Avg'!G1597</f>
        <v>6.9820200000000021</v>
      </c>
      <c r="I1597" s="2">
        <f>'Moving Avg'!H1597</f>
        <v>6.953459999999998</v>
      </c>
      <c r="J1597" s="6" t="str">
        <f>OBV!F1597</f>
        <v>BULLISH</v>
      </c>
      <c r="K1597" s="6" t="str">
        <f>OBV!G1597</f>
        <v>NEUTRAL</v>
      </c>
      <c r="L1597" s="6" t="str">
        <f>OBV!H1597</f>
        <v>CONFIRMED BULLISH</v>
      </c>
    </row>
    <row r="1598" spans="1:12" ht="13.5" x14ac:dyDescent="0.25">
      <c r="A1598" s="3">
        <f>RSI!A1598</f>
        <v>44341</v>
      </c>
      <c r="B1598" s="2">
        <f>RSI!B1598</f>
        <v>8.3989999999999991</v>
      </c>
      <c r="C1598" s="2">
        <f>RSI!I1598</f>
        <v>76.594837449004118</v>
      </c>
      <c r="D1598" s="2">
        <f>MACD!E1598</f>
        <v>-8.4998212027906028E-2</v>
      </c>
      <c r="E1598" s="2">
        <f>MACD!F1598</f>
        <v>-0.2800067175923352</v>
      </c>
      <c r="F1598" s="2">
        <f>'Moving Avg'!D1598</f>
        <v>8.3722000000000012</v>
      </c>
      <c r="G1598" s="2">
        <f>'Moving Avg'!F1598</f>
        <v>8.0453499999999991</v>
      </c>
      <c r="H1598" s="2">
        <f>'Moving Avg'!G1598</f>
        <v>7.0299600000000035</v>
      </c>
      <c r="I1598" s="2">
        <f>'Moving Avg'!H1598</f>
        <v>6.9590049999999977</v>
      </c>
      <c r="J1598" s="6" t="str">
        <f>OBV!F1598</f>
        <v>BULLISH</v>
      </c>
      <c r="K1598" s="6" t="str">
        <f>OBV!G1598</f>
        <v>NEUTRAL</v>
      </c>
      <c r="L1598" s="6" t="str">
        <f>OBV!H1598</f>
        <v>CONFIRMED BULLISH</v>
      </c>
    </row>
    <row r="1599" spans="1:12" ht="13.5" x14ac:dyDescent="0.25">
      <c r="A1599" s="3">
        <f>RSI!A1599</f>
        <v>44342</v>
      </c>
      <c r="B1599" s="2">
        <f>RSI!B1599</f>
        <v>8.3580000000000005</v>
      </c>
      <c r="C1599" s="2">
        <f>RSI!I1599</f>
        <v>73.895863528818111</v>
      </c>
      <c r="D1599" s="2">
        <f>MACD!E1599</f>
        <v>-6.2167754871193637E-2</v>
      </c>
      <c r="E1599" s="2">
        <f>MACD!F1599</f>
        <v>-0.2364389250481069</v>
      </c>
      <c r="F1599" s="2">
        <f>'Moving Avg'!D1599</f>
        <v>8.365199999999998</v>
      </c>
      <c r="G1599" s="2">
        <f>'Moving Avg'!F1599</f>
        <v>8.1199999999999992</v>
      </c>
      <c r="H1599" s="2">
        <f>'Moving Avg'!G1599</f>
        <v>7.0770800000000023</v>
      </c>
      <c r="I1599" s="2">
        <f>'Moving Avg'!H1599</f>
        <v>6.9643449999999971</v>
      </c>
      <c r="J1599" s="6" t="str">
        <f>OBV!F1599</f>
        <v>BULLISH</v>
      </c>
      <c r="K1599" s="6" t="str">
        <f>OBV!G1599</f>
        <v>NEUTRAL</v>
      </c>
      <c r="L1599" s="6" t="str">
        <f>OBV!H1599</f>
        <v>BULLISH DIVERGENCE</v>
      </c>
    </row>
    <row r="1600" spans="1:12" ht="13.5" x14ac:dyDescent="0.25">
      <c r="A1600" s="3">
        <f>RSI!A1600</f>
        <v>44343</v>
      </c>
      <c r="B1600" s="2">
        <f>RSI!B1600</f>
        <v>8.1080000000000005</v>
      </c>
      <c r="C1600" s="2">
        <f>RSI!I1600</f>
        <v>60.010239952513921</v>
      </c>
      <c r="D1600" s="2">
        <f>MACD!E1600</f>
        <v>-2.8546539094610246E-2</v>
      </c>
      <c r="E1600" s="2">
        <f>MACD!F1600</f>
        <v>-0.19486044785740758</v>
      </c>
      <c r="F1600" s="2">
        <f>'Moving Avg'!D1600</f>
        <v>8.3081999999999994</v>
      </c>
      <c r="G1600" s="2">
        <f>'Moving Avg'!F1600</f>
        <v>8.1725499999999993</v>
      </c>
      <c r="H1600" s="2">
        <f>'Moving Avg'!G1600</f>
        <v>7.1192000000000029</v>
      </c>
      <c r="I1600" s="2">
        <f>'Moving Avg'!H1600</f>
        <v>6.9684349999999959</v>
      </c>
      <c r="J1600" s="6" t="str">
        <f>OBV!F1600</f>
        <v>BEARISH</v>
      </c>
      <c r="K1600" s="6" t="str">
        <f>OBV!G1600</f>
        <v>NEUTRAL</v>
      </c>
      <c r="L1600" s="6" t="str">
        <f>OBV!H1600</f>
        <v>CONFIRMED BEARISH</v>
      </c>
    </row>
    <row r="1601" spans="1:12" ht="13.5" x14ac:dyDescent="0.25">
      <c r="A1601" s="3">
        <f>RSI!A1601</f>
        <v>44344</v>
      </c>
      <c r="B1601" s="2">
        <f>RSI!B1601</f>
        <v>8.1080000000000005</v>
      </c>
      <c r="C1601" s="2">
        <f>RSI!I1601</f>
        <v>60.010239952513928</v>
      </c>
      <c r="D1601" s="2">
        <f>MACD!E1601</f>
        <v>1.2165770007779741E-2</v>
      </c>
      <c r="E1601" s="2">
        <f>MACD!F1601</f>
        <v>-0.15345520428437012</v>
      </c>
      <c r="F1601" s="2">
        <f>'Moving Avg'!D1601</f>
        <v>8.2717999999999989</v>
      </c>
      <c r="G1601" s="2">
        <f>'Moving Avg'!F1601</f>
        <v>8.2042000000000002</v>
      </c>
      <c r="H1601" s="2">
        <f>'Moving Avg'!G1601</f>
        <v>7.1613200000000017</v>
      </c>
      <c r="I1601" s="2">
        <f>'Moving Avg'!H1601</f>
        <v>6.9735899999999962</v>
      </c>
      <c r="J1601" s="6" t="str">
        <f>OBV!F1601</f>
        <v>BULLISH</v>
      </c>
      <c r="K1601" s="6" t="str">
        <f>OBV!G1601</f>
        <v>NEUTRAL</v>
      </c>
      <c r="L1601" s="6" t="str">
        <f>OBV!H1601</f>
        <v>BULLISH DIVERGENCE</v>
      </c>
    </row>
    <row r="1602" spans="1:12" ht="13.5" x14ac:dyDescent="0.25">
      <c r="A1602" s="3">
        <f>RSI!A1602</f>
        <v>44347</v>
      </c>
      <c r="B1602" s="2">
        <f>RSI!B1602</f>
        <v>8.2509999999999994</v>
      </c>
      <c r="C1602" s="2">
        <f>RSI!I1602</f>
        <v>64.442651005245168</v>
      </c>
      <c r="D1602" s="2">
        <f>MACD!E1602</f>
        <v>3.4699165800160969E-2</v>
      </c>
      <c r="E1602" s="2">
        <f>MACD!F1602</f>
        <v>-0.11582433026746392</v>
      </c>
      <c r="F1602" s="2">
        <f>'Moving Avg'!D1602</f>
        <v>8.2447999999999997</v>
      </c>
      <c r="G1602" s="2">
        <f>'Moving Avg'!F1602</f>
        <v>8.2320499999999992</v>
      </c>
      <c r="H1602" s="2">
        <f>'Moving Avg'!G1602</f>
        <v>7.2061800000000007</v>
      </c>
      <c r="I1602" s="2">
        <f>'Moving Avg'!H1602</f>
        <v>6.9804849999999963</v>
      </c>
      <c r="J1602" s="6" t="str">
        <f>OBV!F1602</f>
        <v>BEARISH</v>
      </c>
      <c r="K1602" s="6" t="str">
        <f>OBV!G1602</f>
        <v>NEUTRAL</v>
      </c>
      <c r="L1602" s="6" t="str">
        <f>OBV!H1602</f>
        <v>CONFIRMED BEARISH</v>
      </c>
    </row>
    <row r="1603" spans="1:12" ht="13.5" x14ac:dyDescent="0.25">
      <c r="A1603" s="3">
        <f>RSI!A1603</f>
        <v>44348</v>
      </c>
      <c r="B1603" s="2">
        <f>RSI!B1603</f>
        <v>8.1080000000000005</v>
      </c>
      <c r="C1603" s="2">
        <f>RSI!I1603</f>
        <v>57.570737178511813</v>
      </c>
      <c r="D1603" s="2">
        <f>MACD!E1603</f>
        <v>8.7673203349176276E-2</v>
      </c>
      <c r="E1603" s="2">
        <f>MACD!F1603</f>
        <v>-7.5124823544135882E-2</v>
      </c>
      <c r="F1603" s="2">
        <f>'Moving Avg'!D1603</f>
        <v>8.1866000000000021</v>
      </c>
      <c r="G1603" s="2">
        <f>'Moving Avg'!F1603</f>
        <v>8.2414500000000004</v>
      </c>
      <c r="H1603" s="2">
        <f>'Moving Avg'!G1603</f>
        <v>7.2468000000000004</v>
      </c>
      <c r="I1603" s="2">
        <f>'Moving Avg'!H1603</f>
        <v>6.986664999999995</v>
      </c>
      <c r="J1603" s="6" t="str">
        <f>OBV!F1603</f>
        <v>BEARISH</v>
      </c>
      <c r="K1603" s="6" t="str">
        <f>OBV!G1603</f>
        <v>STRONG</v>
      </c>
      <c r="L1603" s="6" t="str">
        <f>OBV!H1603</f>
        <v>CONFIRMED BEARISH</v>
      </c>
    </row>
    <row r="1604" spans="1:12" ht="13.5" x14ac:dyDescent="0.25">
      <c r="A1604" s="3">
        <f>RSI!A1604</f>
        <v>44349</v>
      </c>
      <c r="B1604" s="2">
        <f>RSI!B1604</f>
        <v>8.1080000000000005</v>
      </c>
      <c r="C1604" s="2">
        <f>RSI!I1604</f>
        <v>57.570737178511813</v>
      </c>
      <c r="D1604" s="2">
        <f>MACD!E1604</f>
        <v>0.13142581734513659</v>
      </c>
      <c r="E1604" s="2">
        <f>MACD!F1604</f>
        <v>-3.3814695366281393E-2</v>
      </c>
      <c r="F1604" s="2">
        <f>'Moving Avg'!D1604</f>
        <v>8.1366000000000014</v>
      </c>
      <c r="G1604" s="2">
        <f>'Moving Avg'!F1604</f>
        <v>8.2460500000000003</v>
      </c>
      <c r="H1604" s="2">
        <f>'Moving Avg'!G1604</f>
        <v>7.2874200000000009</v>
      </c>
      <c r="I1604" s="2">
        <f>'Moving Avg'!H1604</f>
        <v>6.9928449999999955</v>
      </c>
      <c r="J1604" s="6" t="str">
        <f>OBV!F1604</f>
        <v>BEARISH</v>
      </c>
      <c r="K1604" s="6" t="str">
        <f>OBV!G1604</f>
        <v>NEUTRAL</v>
      </c>
      <c r="L1604" s="6" t="str">
        <f>OBV!H1604</f>
        <v>CONFIRMED BEARISH</v>
      </c>
    </row>
    <row r="1605" spans="1:12" ht="13.5" x14ac:dyDescent="0.25">
      <c r="A1605" s="3">
        <f>RSI!A1605</f>
        <v>44350</v>
      </c>
      <c r="B1605" s="2">
        <f>RSI!B1605</f>
        <v>7.8650000000000002</v>
      </c>
      <c r="C1605" s="2">
        <f>RSI!I1605</f>
        <v>47.57294800338574</v>
      </c>
      <c r="D1605" s="2">
        <f>MACD!E1605</f>
        <v>0.18545506401040512</v>
      </c>
      <c r="E1605" s="2">
        <f>MACD!F1605</f>
        <v>1.0039256509055912E-2</v>
      </c>
      <c r="F1605" s="2">
        <f>'Moving Avg'!D1605</f>
        <v>8.088000000000001</v>
      </c>
      <c r="G1605" s="2">
        <f>'Moving Avg'!F1605</f>
        <v>8.235100000000001</v>
      </c>
      <c r="H1605" s="2">
        <f>'Moving Avg'!G1605</f>
        <v>7.3196200000000013</v>
      </c>
      <c r="I1605" s="2">
        <f>'Moving Avg'!H1605</f>
        <v>6.997809999999995</v>
      </c>
      <c r="J1605" s="6" t="str">
        <f>OBV!F1605</f>
        <v>BEARISH</v>
      </c>
      <c r="K1605" s="6" t="str">
        <f>OBV!G1605</f>
        <v>NEUTRAL</v>
      </c>
      <c r="L1605" s="6" t="str">
        <f>OBV!H1605</f>
        <v>CONFIRMED BEARISH</v>
      </c>
    </row>
    <row r="1606" spans="1:12" ht="13.5" x14ac:dyDescent="0.25">
      <c r="A1606" s="3">
        <f>RSI!A1606</f>
        <v>44351</v>
      </c>
      <c r="B1606" s="2">
        <f>RSI!B1606</f>
        <v>7.8650000000000002</v>
      </c>
      <c r="C1606" s="2">
        <f>RSI!I1606</f>
        <v>47.572948003385733</v>
      </c>
      <c r="D1606" s="2">
        <f>MACD!E1606</f>
        <v>0.21584316252011249</v>
      </c>
      <c r="E1606" s="2">
        <f>MACD!F1606</f>
        <v>5.1200037711267229E-2</v>
      </c>
      <c r="F1606" s="2">
        <f>'Moving Avg'!D1606</f>
        <v>8.0394000000000005</v>
      </c>
      <c r="G1606" s="2">
        <f>'Moving Avg'!F1606</f>
        <v>8.2121500000000029</v>
      </c>
      <c r="H1606" s="2">
        <f>'Moving Avg'!G1606</f>
        <v>7.3518200000000009</v>
      </c>
      <c r="I1606" s="2">
        <f>'Moving Avg'!H1606</f>
        <v>7.0038049999999945</v>
      </c>
      <c r="J1606" s="6" t="str">
        <f>OBV!F1606</f>
        <v>BEARISH</v>
      </c>
      <c r="K1606" s="6" t="str">
        <f>OBV!G1606</f>
        <v>NEUTRAL</v>
      </c>
      <c r="L1606" s="6" t="str">
        <f>OBV!H1606</f>
        <v>CONFIRMED BEARISH</v>
      </c>
    </row>
    <row r="1607" spans="1:12" ht="13.5" x14ac:dyDescent="0.25">
      <c r="A1607" s="3">
        <f>RSI!A1607</f>
        <v>44354</v>
      </c>
      <c r="B1607" s="2">
        <f>RSI!B1607</f>
        <v>7.8650000000000002</v>
      </c>
      <c r="C1607" s="2">
        <f>RSI!I1607</f>
        <v>47.572948003385733</v>
      </c>
      <c r="D1607" s="2">
        <f>MACD!E1607</f>
        <v>0.25680428628104846</v>
      </c>
      <c r="E1607" s="2">
        <f>MACD!F1607</f>
        <v>9.2320887425223486E-2</v>
      </c>
      <c r="F1607" s="2">
        <f>'Moving Avg'!D1607</f>
        <v>7.9622000000000011</v>
      </c>
      <c r="G1607" s="2">
        <f>'Moving Avg'!F1607</f>
        <v>8.1892000000000031</v>
      </c>
      <c r="H1607" s="2">
        <f>'Moving Avg'!G1607</f>
        <v>7.3840200000000014</v>
      </c>
      <c r="I1607" s="2">
        <f>'Moving Avg'!H1607</f>
        <v>7.0097999999999949</v>
      </c>
      <c r="J1607" s="6" t="str">
        <f>OBV!F1607</f>
        <v>BEARISH</v>
      </c>
      <c r="K1607" s="6" t="str">
        <f>OBV!G1607</f>
        <v>STRONG</v>
      </c>
      <c r="L1607" s="6" t="str">
        <f>OBV!H1607</f>
        <v>CONFIRMED BEARISH</v>
      </c>
    </row>
    <row r="1608" spans="1:12" ht="13.5" x14ac:dyDescent="0.25">
      <c r="A1608" s="3">
        <f>RSI!A1608</f>
        <v>44355</v>
      </c>
      <c r="B1608" s="2">
        <f>RSI!B1608</f>
        <v>7.63</v>
      </c>
      <c r="C1608" s="2">
        <f>RSI!I1608</f>
        <v>39.32436198142296</v>
      </c>
      <c r="D1608" s="2">
        <f>MACD!E1608</f>
        <v>0.31131451958342282</v>
      </c>
      <c r="E1608" s="2">
        <f>MACD!F1608</f>
        <v>0.13611961385686336</v>
      </c>
      <c r="F1608" s="2">
        <f>'Moving Avg'!D1608</f>
        <v>7.8666000000000009</v>
      </c>
      <c r="G1608" s="2">
        <f>'Moving Avg'!F1608</f>
        <v>8.1630500000000019</v>
      </c>
      <c r="H1608" s="2">
        <f>'Moving Avg'!G1608</f>
        <v>7.4078200000000027</v>
      </c>
      <c r="I1608" s="2">
        <f>'Moving Avg'!H1608</f>
        <v>7.0146199999999945</v>
      </c>
      <c r="J1608" s="6" t="str">
        <f>OBV!F1608</f>
        <v>BEARISH</v>
      </c>
      <c r="K1608" s="6" t="str">
        <f>OBV!G1608</f>
        <v>STRONG</v>
      </c>
      <c r="L1608" s="6" t="str">
        <f>OBV!H1608</f>
        <v>CONFIRMED BEARISH</v>
      </c>
    </row>
    <row r="1609" spans="1:12" ht="13.5" x14ac:dyDescent="0.25">
      <c r="A1609" s="3">
        <f>RSI!A1609</f>
        <v>44356</v>
      </c>
      <c r="B1609" s="2">
        <f>RSI!B1609</f>
        <v>7.63</v>
      </c>
      <c r="C1609" s="2">
        <f>RSI!I1609</f>
        <v>39.32436198142296</v>
      </c>
      <c r="D1609" s="2">
        <f>MACD!E1609</f>
        <v>0.35293006397037363</v>
      </c>
      <c r="E1609" s="2">
        <f>MACD!F1609</f>
        <v>0.17948170387956541</v>
      </c>
      <c r="F1609" s="2">
        <f>'Moving Avg'!D1609</f>
        <v>7.770999999999999</v>
      </c>
      <c r="G1609" s="2">
        <f>'Moving Avg'!F1609</f>
        <v>8.1372500000000016</v>
      </c>
      <c r="H1609" s="2">
        <f>'Moving Avg'!G1609</f>
        <v>7.4350400000000025</v>
      </c>
      <c r="I1609" s="2">
        <f>'Moving Avg'!H1609</f>
        <v>7.0194399999999941</v>
      </c>
      <c r="J1609" s="6" t="str">
        <f>OBV!F1609</f>
        <v>BEARISH</v>
      </c>
      <c r="K1609" s="6" t="str">
        <f>OBV!G1609</f>
        <v>STRONG</v>
      </c>
      <c r="L1609" s="6" t="str">
        <f>OBV!H1609</f>
        <v>CONFIRMED BEARISH</v>
      </c>
    </row>
    <row r="1610" spans="1:12" ht="13.5" x14ac:dyDescent="0.25">
      <c r="A1610" s="3">
        <f>RSI!A1610</f>
        <v>44357</v>
      </c>
      <c r="B1610" s="2">
        <f>RSI!B1610</f>
        <v>7.63</v>
      </c>
      <c r="C1610" s="2">
        <f>RSI!I1610</f>
        <v>39.32436198142296</v>
      </c>
      <c r="D1610" s="2">
        <f>MACD!E1610</f>
        <v>0.35134759801746807</v>
      </c>
      <c r="E1610" s="2">
        <f>MACD!F1610</f>
        <v>0.21385488270714595</v>
      </c>
      <c r="F1610" s="2">
        <f>'Moving Avg'!D1610</f>
        <v>7.7239999999999993</v>
      </c>
      <c r="G1610" s="2">
        <f>'Moving Avg'!F1610</f>
        <v>8.1118000000000006</v>
      </c>
      <c r="H1610" s="2">
        <f>'Moving Avg'!G1610</f>
        <v>7.4622600000000014</v>
      </c>
      <c r="I1610" s="2">
        <f>'Moving Avg'!H1610</f>
        <v>7.0242599999999946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</row>
    <row r="1611" spans="1:12" ht="13.5" x14ac:dyDescent="0.25">
      <c r="A1611" s="3">
        <f>RSI!A1611</f>
        <v>44358</v>
      </c>
      <c r="B1611" s="2">
        <f>RSI!B1611</f>
        <v>7.8579999999999997</v>
      </c>
      <c r="C1611" s="2">
        <f>RSI!I1611</f>
        <v>49.859277668893469</v>
      </c>
      <c r="D1611" s="2">
        <f>MACD!E1611</f>
        <v>0.33466221759262638</v>
      </c>
      <c r="E1611" s="2">
        <f>MACD!F1611</f>
        <v>0.23801634968424207</v>
      </c>
      <c r="F1611" s="2">
        <f>'Moving Avg'!D1611</f>
        <v>7.7225999999999999</v>
      </c>
      <c r="G1611" s="2">
        <f>'Moving Avg'!F1611</f>
        <v>8.093300000000001</v>
      </c>
      <c r="H1611" s="2">
        <f>'Moving Avg'!G1611</f>
        <v>7.4940400000000009</v>
      </c>
      <c r="I1611" s="2">
        <f>'Moving Avg'!H1611</f>
        <v>7.0302199999999946</v>
      </c>
      <c r="J1611" s="6" t="str">
        <f>OBV!F1611</f>
        <v>BEARISH</v>
      </c>
      <c r="K1611" s="6" t="str">
        <f>OBV!G1611</f>
        <v>NEUTRAL</v>
      </c>
      <c r="L1611" s="6" t="str">
        <f>OBV!H1611</f>
        <v>CONFIRMED BEARISH</v>
      </c>
    </row>
    <row r="1612" spans="1:12" ht="13.5" x14ac:dyDescent="0.25">
      <c r="A1612" s="3">
        <f>RSI!A1612</f>
        <v>44361</v>
      </c>
      <c r="B1612" s="2">
        <f>RSI!B1612</f>
        <v>7.8579999999999997</v>
      </c>
      <c r="C1612" s="2">
        <f>RSI!I1612</f>
        <v>49.859277668893469</v>
      </c>
      <c r="D1612" s="2">
        <f>MACD!E1612</f>
        <v>0.34262481449518489</v>
      </c>
      <c r="E1612" s="2">
        <f>MACD!F1612</f>
        <v>0.25893804264643061</v>
      </c>
      <c r="F1612" s="2">
        <f>'Moving Avg'!D1612</f>
        <v>7.7212000000000005</v>
      </c>
      <c r="G1612" s="2">
        <f>'Moving Avg'!F1612</f>
        <v>8.0747999999999998</v>
      </c>
      <c r="H1612" s="2">
        <f>'Moving Avg'!G1612</f>
        <v>7.5278800000000015</v>
      </c>
      <c r="I1612" s="2">
        <f>'Moving Avg'!H1612</f>
        <v>7.0361799999999945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</row>
    <row r="1613" spans="1:12" ht="13.5" x14ac:dyDescent="0.25">
      <c r="A1613" s="3">
        <f>RSI!A1613</f>
        <v>44362</v>
      </c>
      <c r="B1613" s="2">
        <f>RSI!B1613</f>
        <v>7.8579999999999997</v>
      </c>
      <c r="C1613" s="2">
        <f>RSI!I1613</f>
        <v>49.859277668893462</v>
      </c>
      <c r="D1613" s="2">
        <f>MACD!E1613</f>
        <v>0.32743739253000825</v>
      </c>
      <c r="E1613" s="2">
        <f>MACD!F1613</f>
        <v>0.27263791262314618</v>
      </c>
      <c r="F1613" s="2">
        <f>'Moving Avg'!D1613</f>
        <v>7.766799999999999</v>
      </c>
      <c r="G1613" s="2">
        <f>'Moving Avg'!F1613</f>
        <v>8.0480499999999999</v>
      </c>
      <c r="H1613" s="2">
        <f>'Moving Avg'!G1613</f>
        <v>7.5632200000000012</v>
      </c>
      <c r="I1613" s="2">
        <f>'Moving Avg'!H1613</f>
        <v>7.0421399999999945</v>
      </c>
      <c r="J1613" s="6" t="str">
        <f>OBV!F1613</f>
        <v>NEUTRAL</v>
      </c>
      <c r="K1613" s="6" t="str">
        <f>OBV!G1613</f>
        <v>NEUTRAL</v>
      </c>
      <c r="L1613" s="6" t="str">
        <f>OBV!H1613</f>
        <v>NEUTRAL</v>
      </c>
    </row>
    <row r="1614" spans="1:12" ht="13.5" x14ac:dyDescent="0.25">
      <c r="A1614" s="3">
        <f>RSI!A1614</f>
        <v>44363</v>
      </c>
      <c r="B1614" s="2">
        <f>RSI!B1614</f>
        <v>7.8579999999999997</v>
      </c>
      <c r="C1614" s="2">
        <f>RSI!I1614</f>
        <v>49.859277668893469</v>
      </c>
      <c r="D1614" s="2">
        <f>MACD!E1614</f>
        <v>0.31465593779911316</v>
      </c>
      <c r="E1614" s="2">
        <f>MACD!F1614</f>
        <v>0.28104151765833962</v>
      </c>
      <c r="F1614" s="2">
        <f>'Moving Avg'!D1614</f>
        <v>7.8123999999999993</v>
      </c>
      <c r="G1614" s="2">
        <f>'Moving Avg'!F1614</f>
        <v>8.0213000000000001</v>
      </c>
      <c r="H1614" s="2">
        <f>'Moving Avg'!G1614</f>
        <v>7.5987000000000009</v>
      </c>
      <c r="I1614" s="2">
        <f>'Moving Avg'!H1614</f>
        <v>7.0480999999999963</v>
      </c>
      <c r="J1614" s="6" t="str">
        <f>OBV!F1614</f>
        <v>NEUTRAL</v>
      </c>
      <c r="K1614" s="6" t="str">
        <f>OBV!G1614</f>
        <v>NEUTRAL</v>
      </c>
      <c r="L1614" s="6" t="str">
        <f>OBV!H1614</f>
        <v>NEUTRAL</v>
      </c>
    </row>
    <row r="1615" spans="1:12" ht="13.5" x14ac:dyDescent="0.25">
      <c r="A1615" s="3">
        <f>RSI!A1615</f>
        <v>44364</v>
      </c>
      <c r="B1615" s="2">
        <f>RSI!B1615</f>
        <v>7.8579999999999997</v>
      </c>
      <c r="C1615" s="2">
        <f>RSI!I1615</f>
        <v>49.859277668893462</v>
      </c>
      <c r="D1615" s="2">
        <f>MACD!E1615</f>
        <v>0.26652054235127309</v>
      </c>
      <c r="E1615" s="2">
        <f>MACD!F1615</f>
        <v>0.27813732259692631</v>
      </c>
      <c r="F1615" s="2">
        <f>'Moving Avg'!D1615</f>
        <v>7.8579999999999997</v>
      </c>
      <c r="G1615" s="2">
        <f>'Moving Avg'!F1615</f>
        <v>7.9945499999999994</v>
      </c>
      <c r="H1615" s="2">
        <f>'Moving Avg'!G1615</f>
        <v>7.6306200000000013</v>
      </c>
      <c r="I1615" s="2">
        <f>'Moving Avg'!H1615</f>
        <v>7.0531349999999948</v>
      </c>
      <c r="J1615" s="6" t="str">
        <f>OBV!F1615</f>
        <v>NEUTRAL</v>
      </c>
      <c r="K1615" s="6" t="str">
        <f>OBV!G1615</f>
        <v>NEUTRAL</v>
      </c>
      <c r="L1615" s="6" t="str">
        <f>OBV!H1615</f>
        <v>NEUTRAL</v>
      </c>
    </row>
    <row r="1616" spans="1:12" ht="13.5" x14ac:dyDescent="0.25">
      <c r="A1616" s="3">
        <f>RSI!A1616</f>
        <v>44365</v>
      </c>
      <c r="B1616" s="2">
        <f>RSI!B1616</f>
        <v>7.8579999999999997</v>
      </c>
      <c r="C1616" s="2">
        <f>RSI!I1616</f>
        <v>49.859277668893462</v>
      </c>
      <c r="D1616" s="2">
        <f>MACD!E1616</f>
        <v>0.22585012663172499</v>
      </c>
      <c r="E1616" s="2">
        <f>MACD!F1616</f>
        <v>0.26767988340388604</v>
      </c>
      <c r="F1616" s="2">
        <f>'Moving Avg'!D1616</f>
        <v>7.8579999999999997</v>
      </c>
      <c r="G1616" s="2">
        <f>'Moving Avg'!F1616</f>
        <v>7.9729499999999991</v>
      </c>
      <c r="H1616" s="2">
        <f>'Moving Avg'!G1616</f>
        <v>7.6621400000000008</v>
      </c>
      <c r="I1616" s="2">
        <f>'Moving Avg'!H1616</f>
        <v>7.0581699999999952</v>
      </c>
      <c r="J1616" s="6" t="str">
        <f>OBV!F1616</f>
        <v>NEUTRAL</v>
      </c>
      <c r="K1616" s="6" t="str">
        <f>OBV!G1616</f>
        <v>NEUTRAL</v>
      </c>
      <c r="L1616" s="6" t="str">
        <f>OBV!H1616</f>
        <v>NEUTRAL</v>
      </c>
    </row>
    <row r="1617" spans="1:12" ht="13.5" x14ac:dyDescent="0.25">
      <c r="A1617" s="3">
        <f>RSI!A1617</f>
        <v>44368</v>
      </c>
      <c r="B1617" s="2">
        <f>RSI!B1617</f>
        <v>7.8579999999999997</v>
      </c>
      <c r="C1617" s="2">
        <f>RSI!I1617</f>
        <v>49.859277668893462</v>
      </c>
      <c r="D1617" s="2">
        <f>MACD!E1617</f>
        <v>0.19149182227445394</v>
      </c>
      <c r="E1617" s="2">
        <f>MACD!F1617</f>
        <v>0.25244227117799967</v>
      </c>
      <c r="F1617" s="2">
        <f>'Moving Avg'!D1617</f>
        <v>7.8579999999999997</v>
      </c>
      <c r="G1617" s="2">
        <f>'Moving Avg'!F1617</f>
        <v>7.9465499999999993</v>
      </c>
      <c r="H1617" s="2">
        <f>'Moving Avg'!G1617</f>
        <v>7.6924200000000011</v>
      </c>
      <c r="I1617" s="2">
        <f>'Moving Avg'!H1617</f>
        <v>7.0632049999999946</v>
      </c>
      <c r="J1617" s="6" t="str">
        <f>OBV!F1617</f>
        <v>NEUTRAL</v>
      </c>
      <c r="K1617" s="6" t="str">
        <f>OBV!G1617</f>
        <v>NEUTRAL</v>
      </c>
      <c r="L1617" s="6" t="str">
        <f>OBV!H1617</f>
        <v>NEUTRAL</v>
      </c>
    </row>
    <row r="1618" spans="1:12" ht="13.5" x14ac:dyDescent="0.25">
      <c r="A1618" s="3">
        <f>RSI!A1618</f>
        <v>44369</v>
      </c>
      <c r="B1618" s="2">
        <f>RSI!B1618</f>
        <v>7.8579999999999997</v>
      </c>
      <c r="C1618" s="2">
        <f>RSI!I1618</f>
        <v>49.859277668893462</v>
      </c>
      <c r="D1618" s="2">
        <f>MACD!E1618</f>
        <v>0.12631660578628434</v>
      </c>
      <c r="E1618" s="2">
        <f>MACD!F1618</f>
        <v>0.22721713809965663</v>
      </c>
      <c r="F1618" s="2">
        <f>'Moving Avg'!D1618</f>
        <v>7.8579999999999997</v>
      </c>
      <c r="G1618" s="2">
        <f>'Moving Avg'!F1618</f>
        <v>7.9195000000000011</v>
      </c>
      <c r="H1618" s="2">
        <f>'Moving Avg'!G1618</f>
        <v>7.7216000000000022</v>
      </c>
      <c r="I1618" s="2">
        <f>'Moving Avg'!H1618</f>
        <v>7.0682399999999959</v>
      </c>
      <c r="J1618" s="6" t="str">
        <f>OBV!F1618</f>
        <v>NEUTRAL</v>
      </c>
      <c r="K1618" s="6" t="str">
        <f>OBV!G1618</f>
        <v>NEUTRAL</v>
      </c>
      <c r="L1618" s="6" t="str">
        <f>OBV!H1618</f>
        <v>NEUTRAL</v>
      </c>
    </row>
    <row r="1619" spans="1:12" ht="13.5" x14ac:dyDescent="0.25">
      <c r="A1619" s="3">
        <f>RSI!A1619</f>
        <v>44370</v>
      </c>
      <c r="B1619" s="2">
        <f>RSI!B1619</f>
        <v>7.8579999999999997</v>
      </c>
      <c r="C1619" s="2">
        <f>RSI!I1619</f>
        <v>49.859277668893462</v>
      </c>
      <c r="D1619" s="2">
        <f>MACD!E1619</f>
        <v>7.1215605907674728E-2</v>
      </c>
      <c r="E1619" s="2">
        <f>MACD!F1619</f>
        <v>0.19601683166126027</v>
      </c>
      <c r="F1619" s="2">
        <f>'Moving Avg'!D1619</f>
        <v>7.8579999999999997</v>
      </c>
      <c r="G1619" s="2">
        <f>'Moving Avg'!F1619</f>
        <v>7.8945000000000007</v>
      </c>
      <c r="H1619" s="2">
        <f>'Moving Avg'!G1619</f>
        <v>7.7509200000000025</v>
      </c>
      <c r="I1619" s="2">
        <f>'Moving Avg'!H1619</f>
        <v>7.0732749999999953</v>
      </c>
      <c r="J1619" s="6" t="str">
        <f>OBV!F1619</f>
        <v>NEUTRAL</v>
      </c>
      <c r="K1619" s="6" t="str">
        <f>OBV!G1619</f>
        <v>NEUTRAL</v>
      </c>
      <c r="L1619" s="6" t="str">
        <f>OBV!H1619</f>
        <v>NEUTRAL</v>
      </c>
    </row>
    <row r="1620" spans="1:12" ht="13.5" x14ac:dyDescent="0.25">
      <c r="A1620" s="3">
        <f>RSI!A1620</f>
        <v>44371</v>
      </c>
      <c r="B1620" s="2">
        <f>RSI!B1620</f>
        <v>7.8579999999999997</v>
      </c>
      <c r="C1620" s="2">
        <f>RSI!I1620</f>
        <v>49.859277668893462</v>
      </c>
      <c r="D1620" s="2">
        <f>MACD!E1620</f>
        <v>2.4635442402693108E-2</v>
      </c>
      <c r="E1620" s="2">
        <f>MACD!F1620</f>
        <v>0.16174055380954686</v>
      </c>
      <c r="F1620" s="2">
        <f>'Moving Avg'!D1620</f>
        <v>7.8579999999999997</v>
      </c>
      <c r="G1620" s="2">
        <f>'Moving Avg'!F1620</f>
        <v>7.8820000000000023</v>
      </c>
      <c r="H1620" s="2">
        <f>'Moving Avg'!G1620</f>
        <v>7.7801000000000018</v>
      </c>
      <c r="I1620" s="2">
        <f>'Moving Avg'!H1620</f>
        <v>7.0783099999999957</v>
      </c>
      <c r="J1620" s="6" t="str">
        <f>OBV!F1620</f>
        <v>NEUTRAL</v>
      </c>
      <c r="K1620" s="6" t="str">
        <f>OBV!G1620</f>
        <v>NEUTRAL</v>
      </c>
      <c r="L1620" s="6" t="str">
        <f>OBV!H1620</f>
        <v>NEUTRAL</v>
      </c>
    </row>
    <row r="1621" spans="1:12" ht="13.5" x14ac:dyDescent="0.25">
      <c r="A1621" s="3">
        <f>RSI!A1621</f>
        <v>44372</v>
      </c>
      <c r="B1621" s="2">
        <f>RSI!B1621</f>
        <v>7.8579999999999997</v>
      </c>
      <c r="C1621" s="2">
        <f>RSI!I1621</f>
        <v>49.859277668893462</v>
      </c>
      <c r="D1621" s="2">
        <f>MACD!E1621</f>
        <v>2.0338899002464217E-2</v>
      </c>
      <c r="E1621" s="2">
        <f>MACD!F1621</f>
        <v>0.13346022284813033</v>
      </c>
      <c r="F1621" s="2">
        <f>'Moving Avg'!D1621</f>
        <v>7.8579999999999997</v>
      </c>
      <c r="G1621" s="2">
        <f>'Moving Avg'!F1621</f>
        <v>7.8695000000000022</v>
      </c>
      <c r="H1621" s="2">
        <f>'Moving Avg'!G1621</f>
        <v>7.809280000000002</v>
      </c>
      <c r="I1621" s="2">
        <f>'Moving Avg'!H1621</f>
        <v>7.083344999999996</v>
      </c>
      <c r="J1621" s="6" t="str">
        <f>OBV!F1621</f>
        <v>NEUTRAL</v>
      </c>
      <c r="K1621" s="6" t="str">
        <f>OBV!G1621</f>
        <v>NEUTRAL</v>
      </c>
      <c r="L1621" s="6" t="str">
        <f>OBV!H1621</f>
        <v>NEUTRAL</v>
      </c>
    </row>
    <row r="1622" spans="1:12" ht="13.5" x14ac:dyDescent="0.25">
      <c r="A1622" s="3">
        <f>RSI!A1622</f>
        <v>44375</v>
      </c>
      <c r="B1622" s="2">
        <f>RSI!B1622</f>
        <v>7.63</v>
      </c>
      <c r="C1622" s="2">
        <f>RSI!I1622</f>
        <v>35.810033581702712</v>
      </c>
      <c r="D1622" s="2">
        <f>MACD!E1622</f>
        <v>3.3629767859806314E-2</v>
      </c>
      <c r="E1622" s="2">
        <f>MACD!F1622</f>
        <v>0.11349413185046553</v>
      </c>
      <c r="F1622" s="2">
        <f>'Moving Avg'!D1622</f>
        <v>7.8123999999999993</v>
      </c>
      <c r="G1622" s="2">
        <f>'Moving Avg'!F1622</f>
        <v>7.8384500000000017</v>
      </c>
      <c r="H1622" s="2">
        <f>'Moving Avg'!G1622</f>
        <v>7.8339000000000025</v>
      </c>
      <c r="I1622" s="2">
        <f>'Moving Avg'!H1622</f>
        <v>7.0872399999999969</v>
      </c>
      <c r="J1622" s="6" t="str">
        <f>OBV!F1622</f>
        <v>BEARISH</v>
      </c>
      <c r="K1622" s="6" t="str">
        <f>OBV!G1622</f>
        <v>NEUTRAL</v>
      </c>
      <c r="L1622" s="6" t="str">
        <f>OBV!H1622</f>
        <v>CONFIRMED BEARISH</v>
      </c>
    </row>
    <row r="1623" spans="1:12" ht="13.5" x14ac:dyDescent="0.25">
      <c r="A1623" s="3">
        <f>RSI!A1623</f>
        <v>44376</v>
      </c>
      <c r="B1623" s="2">
        <f>RSI!B1623</f>
        <v>7.63</v>
      </c>
      <c r="C1623" s="2">
        <f>RSI!I1623</f>
        <v>35.810033581702712</v>
      </c>
      <c r="D1623" s="2">
        <f>MACD!E1623</f>
        <v>4.6257887131400999E-2</v>
      </c>
      <c r="E1623" s="2">
        <f>MACD!F1623</f>
        <v>0.10004688290665263</v>
      </c>
      <c r="F1623" s="2">
        <f>'Moving Avg'!D1623</f>
        <v>7.766799999999999</v>
      </c>
      <c r="G1623" s="2">
        <f>'Moving Avg'!F1623</f>
        <v>7.8145500000000014</v>
      </c>
      <c r="H1623" s="2">
        <f>'Moving Avg'!G1623</f>
        <v>7.8571600000000013</v>
      </c>
      <c r="I1623" s="2">
        <f>'Moving Avg'!H1623</f>
        <v>7.0911349999999977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</row>
    <row r="1624" spans="1:12" ht="13.5" x14ac:dyDescent="0.25">
      <c r="A1624" s="3">
        <f>RSI!A1624</f>
        <v>44377</v>
      </c>
      <c r="B1624" s="2">
        <f>RSI!B1624</f>
        <v>7.38</v>
      </c>
      <c r="C1624" s="2">
        <f>RSI!I1624</f>
        <v>26.363306276062744</v>
      </c>
      <c r="D1624" s="2">
        <f>MACD!E1624</f>
        <v>7.6741366479443407E-2</v>
      </c>
      <c r="E1624" s="2">
        <f>MACD!F1624</f>
        <v>9.5385779621210795E-2</v>
      </c>
      <c r="F1624" s="2">
        <f>'Moving Avg'!D1624</f>
        <v>7.6712000000000007</v>
      </c>
      <c r="G1624" s="2">
        <f>'Moving Avg'!F1624</f>
        <v>7.778150000000001</v>
      </c>
      <c r="H1624" s="2">
        <f>'Moving Avg'!G1624</f>
        <v>7.8715800000000016</v>
      </c>
      <c r="I1624" s="2">
        <f>'Moving Avg'!H1624</f>
        <v>7.093779999999998</v>
      </c>
      <c r="J1624" s="6" t="str">
        <f>OBV!F1624</f>
        <v>BEARISH</v>
      </c>
      <c r="K1624" s="6" t="str">
        <f>OBV!G1624</f>
        <v>STRONG</v>
      </c>
      <c r="L1624" s="6" t="str">
        <f>OBV!H1624</f>
        <v>CONFIRMED BEARISH</v>
      </c>
    </row>
    <row r="1625" spans="1:12" ht="13.5" x14ac:dyDescent="0.25">
      <c r="A1625" s="3">
        <f>RSI!A1625</f>
        <v>44378</v>
      </c>
      <c r="B1625" s="2">
        <f>RSI!B1625</f>
        <v>7.5940000000000003</v>
      </c>
      <c r="C1625" s="2">
        <f>RSI!I1625</f>
        <v>40.767665629714408</v>
      </c>
      <c r="D1625" s="2">
        <f>MACD!E1625</f>
        <v>8.9345330453215688E-2</v>
      </c>
      <c r="E1625" s="2">
        <f>MACD!F1625</f>
        <v>9.4177689787611776E-2</v>
      </c>
      <c r="F1625" s="2">
        <f>'Moving Avg'!D1625</f>
        <v>7.6183999999999994</v>
      </c>
      <c r="G1625" s="2">
        <f>'Moving Avg'!F1625</f>
        <v>7.7645999999999997</v>
      </c>
      <c r="H1625" s="2">
        <f>'Moving Avg'!G1625</f>
        <v>7.8863000000000012</v>
      </c>
      <c r="I1625" s="2">
        <f>'Moving Avg'!H1625</f>
        <v>7.0974949999999986</v>
      </c>
      <c r="J1625" s="6" t="str">
        <f>OBV!F1625</f>
        <v>BEARISH</v>
      </c>
      <c r="K1625" s="6" t="str">
        <f>OBV!G1625</f>
        <v>NEUTRAL</v>
      </c>
      <c r="L1625" s="6" t="str">
        <f>OBV!H1625</f>
        <v>CONFIRMED BEARISH</v>
      </c>
    </row>
    <row r="1626" spans="1:12" ht="13.5" x14ac:dyDescent="0.25">
      <c r="A1626" s="3">
        <f>RSI!A1626</f>
        <v>44379</v>
      </c>
      <c r="B1626" s="2">
        <f>RSI!B1626</f>
        <v>7.5940000000000003</v>
      </c>
      <c r="C1626" s="2">
        <f>RSI!I1626</f>
        <v>40.767665629714408</v>
      </c>
      <c r="D1626" s="2">
        <f>MACD!E1626</f>
        <v>0.10121059760698881</v>
      </c>
      <c r="E1626" s="2">
        <f>MACD!F1626</f>
        <v>9.5584271351487185E-2</v>
      </c>
      <c r="F1626" s="2">
        <f>'Moving Avg'!D1626</f>
        <v>7.5656000000000008</v>
      </c>
      <c r="G1626" s="2">
        <f>'Moving Avg'!F1626</f>
        <v>7.7510499999999993</v>
      </c>
      <c r="H1626" s="2">
        <f>'Moving Avg'!G1626</f>
        <v>7.8969200000000015</v>
      </c>
      <c r="I1626" s="2">
        <f>'Moving Avg'!H1626</f>
        <v>7.1012799999999983</v>
      </c>
      <c r="J1626" s="6" t="str">
        <f>OBV!F1626</f>
        <v>BEARISH</v>
      </c>
      <c r="K1626" s="6" t="str">
        <f>OBV!G1626</f>
        <v>NEUTRAL</v>
      </c>
      <c r="L1626" s="6" t="str">
        <f>OBV!H1626</f>
        <v>CONFIRMED BEARISH</v>
      </c>
    </row>
    <row r="1627" spans="1:12" ht="13.5" x14ac:dyDescent="0.25">
      <c r="A1627" s="3">
        <f>RSI!A1627</f>
        <v>44382</v>
      </c>
      <c r="B1627" s="2">
        <f>RSI!B1627</f>
        <v>7.5940000000000003</v>
      </c>
      <c r="C1627" s="2">
        <f>RSI!I1627</f>
        <v>40.767665629714408</v>
      </c>
      <c r="D1627" s="2">
        <f>MACD!E1627</f>
        <v>0.11236189697126164</v>
      </c>
      <c r="E1627" s="2">
        <f>MACD!F1627</f>
        <v>9.8939796475442085E-2</v>
      </c>
      <c r="F1627" s="2">
        <f>'Moving Avg'!D1627</f>
        <v>7.5584000000000007</v>
      </c>
      <c r="G1627" s="2">
        <f>'Moving Avg'!F1627</f>
        <v>7.7374999999999998</v>
      </c>
      <c r="H1627" s="2">
        <f>'Moving Avg'!G1627</f>
        <v>7.9063000000000008</v>
      </c>
      <c r="I1627" s="2">
        <f>'Moving Avg'!H1627</f>
        <v>7.1050649999999989</v>
      </c>
      <c r="J1627" s="6" t="str">
        <f>OBV!F1627</f>
        <v>BEARISH</v>
      </c>
      <c r="K1627" s="6" t="str">
        <f>OBV!G1627</f>
        <v>NEUTRAL</v>
      </c>
      <c r="L1627" s="6" t="str">
        <f>OBV!H1627</f>
        <v>CONFIRMED BEARISH</v>
      </c>
    </row>
    <row r="1628" spans="1:12" ht="13.5" x14ac:dyDescent="0.25">
      <c r="A1628" s="3">
        <f>RSI!A1628</f>
        <v>44383</v>
      </c>
      <c r="B1628" s="2">
        <f>RSI!B1628</f>
        <v>7.5940000000000003</v>
      </c>
      <c r="C1628" s="2">
        <f>RSI!I1628</f>
        <v>40.767665629714415</v>
      </c>
      <c r="D1628" s="2">
        <f>MACD!E1628</f>
        <v>0.12282673952764345</v>
      </c>
      <c r="E1628" s="2">
        <f>MACD!F1628</f>
        <v>0.10371718508588237</v>
      </c>
      <c r="F1628" s="2">
        <f>'Moving Avg'!D1628</f>
        <v>7.5511999999999997</v>
      </c>
      <c r="G1628" s="2">
        <f>'Moving Avg'!F1628</f>
        <v>7.7356999999999987</v>
      </c>
      <c r="H1628" s="2">
        <f>'Moving Avg'!G1628</f>
        <v>7.9177400000000011</v>
      </c>
      <c r="I1628" s="2">
        <f>'Moving Avg'!H1628</f>
        <v>7.1088499999999986</v>
      </c>
      <c r="J1628" s="6" t="str">
        <f>OBV!F1628</f>
        <v>BEARISH</v>
      </c>
      <c r="K1628" s="6" t="str">
        <f>OBV!G1628</f>
        <v>NEUTRAL</v>
      </c>
      <c r="L1628" s="6" t="str">
        <f>OBV!H1628</f>
        <v>CONFIRMED BEARISH</v>
      </c>
    </row>
    <row r="1629" spans="1:12" ht="13.5" x14ac:dyDescent="0.25">
      <c r="A1629" s="3">
        <f>RSI!A1629</f>
        <v>44384</v>
      </c>
      <c r="B1629" s="2">
        <f>RSI!B1629</f>
        <v>7.5940000000000003</v>
      </c>
      <c r="C1629" s="2">
        <f>RSI!I1629</f>
        <v>40.767665629714408</v>
      </c>
      <c r="D1629" s="2">
        <f>MACD!E1629</f>
        <v>0.13263450233360974</v>
      </c>
      <c r="E1629" s="2">
        <f>MACD!F1629</f>
        <v>0.10950064853542785</v>
      </c>
      <c r="F1629" s="2">
        <f>'Moving Avg'!D1629</f>
        <v>7.5939999999999994</v>
      </c>
      <c r="G1629" s="2">
        <f>'Moving Avg'!F1629</f>
        <v>7.7338999999999984</v>
      </c>
      <c r="H1629" s="2">
        <f>'Moving Avg'!G1629</f>
        <v>7.9323199999999998</v>
      </c>
      <c r="I1629" s="2">
        <f>'Moving Avg'!H1629</f>
        <v>7.112635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</row>
    <row r="1630" spans="1:12" ht="13.5" x14ac:dyDescent="0.25">
      <c r="A1630" s="3">
        <f>RSI!A1630</f>
        <v>44385</v>
      </c>
      <c r="B1630" s="2">
        <f>RSI!B1630</f>
        <v>7.3719999999999999</v>
      </c>
      <c r="C1630" s="2">
        <f>RSI!I1630</f>
        <v>31.506552829260301</v>
      </c>
      <c r="D1630" s="2">
        <f>MACD!E1630</f>
        <v>0.15826013413505358</v>
      </c>
      <c r="E1630" s="2">
        <f>MACD!F1630</f>
        <v>0.11925254565535301</v>
      </c>
      <c r="F1630" s="2">
        <f>'Moving Avg'!D1630</f>
        <v>7.5496000000000008</v>
      </c>
      <c r="G1630" s="2">
        <f>'Moving Avg'!F1630</f>
        <v>7.7209999999999983</v>
      </c>
      <c r="H1630" s="2">
        <f>'Moving Avg'!G1630</f>
        <v>7.9386200000000011</v>
      </c>
      <c r="I1630" s="2">
        <f>'Moving Avg'!H1630</f>
        <v>7.1153100000000009</v>
      </c>
      <c r="J1630" s="6" t="str">
        <f>OBV!F1630</f>
        <v>BEARISH</v>
      </c>
      <c r="K1630" s="6" t="str">
        <f>OBV!G1630</f>
        <v>NEUTRAL</v>
      </c>
      <c r="L1630" s="6" t="str">
        <f>OBV!H1630</f>
        <v>CONFIRMED BEARISH</v>
      </c>
    </row>
    <row r="1631" spans="1:12" ht="13.5" x14ac:dyDescent="0.25">
      <c r="A1631" s="3">
        <f>RSI!A1631</f>
        <v>44386</v>
      </c>
      <c r="B1631" s="2">
        <f>RSI!B1631</f>
        <v>7.3719999999999999</v>
      </c>
      <c r="C1631" s="2">
        <f>RSI!I1631</f>
        <v>31.506552829260301</v>
      </c>
      <c r="D1631" s="2">
        <f>MACD!E1631</f>
        <v>0.18207212333407519</v>
      </c>
      <c r="E1631" s="2">
        <f>MACD!F1631</f>
        <v>0.13181646119109747</v>
      </c>
      <c r="F1631" s="2">
        <f>'Moving Avg'!D1631</f>
        <v>7.5051999999999994</v>
      </c>
      <c r="G1631" s="2">
        <f>'Moving Avg'!F1631</f>
        <v>7.6966999999999981</v>
      </c>
      <c r="H1631" s="2">
        <f>'Moving Avg'!G1631</f>
        <v>7.9365600000000009</v>
      </c>
      <c r="I1631" s="2">
        <f>'Moving Avg'!H1631</f>
        <v>7.1189400000000012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</row>
    <row r="1632" spans="1:12" ht="13.5" x14ac:dyDescent="0.25">
      <c r="A1632" s="3">
        <f>RSI!A1632</f>
        <v>44389</v>
      </c>
      <c r="B1632" s="2">
        <f>RSI!B1632</f>
        <v>7.165</v>
      </c>
      <c r="C1632" s="2">
        <f>RSI!I1632</f>
        <v>25.293064132954967</v>
      </c>
      <c r="D1632" s="2">
        <f>MACD!E1632</f>
        <v>0.18444821603035599</v>
      </c>
      <c r="E1632" s="2">
        <f>MACD!F1632</f>
        <v>0.14234281215894917</v>
      </c>
      <c r="F1632" s="2">
        <f>'Moving Avg'!D1632</f>
        <v>7.4194000000000004</v>
      </c>
      <c r="G1632" s="2">
        <f>'Moving Avg'!F1632</f>
        <v>7.662049999999998</v>
      </c>
      <c r="H1632" s="2">
        <f>'Moving Avg'!G1632</f>
        <v>7.9259800000000009</v>
      </c>
      <c r="I1632" s="2">
        <f>'Moving Avg'!H1632</f>
        <v>7.1215350000000024</v>
      </c>
      <c r="J1632" s="6" t="str">
        <f>OBV!F1632</f>
        <v>BEARISH</v>
      </c>
      <c r="K1632" s="6" t="str">
        <f>OBV!G1632</f>
        <v>STRONG</v>
      </c>
      <c r="L1632" s="6" t="str">
        <f>OBV!H1632</f>
        <v>CONFIRMED BEARISH</v>
      </c>
    </row>
    <row r="1633" spans="1:12" ht="13.5" x14ac:dyDescent="0.25">
      <c r="A1633" s="3">
        <f>RSI!A1633</f>
        <v>44390</v>
      </c>
      <c r="B1633" s="2">
        <f>RSI!B1633</f>
        <v>7.165</v>
      </c>
      <c r="C1633" s="2">
        <f>RSI!I1633</f>
        <v>25.293064132954967</v>
      </c>
      <c r="D1633" s="2">
        <f>MACD!E1633</f>
        <v>0.18950699844447527</v>
      </c>
      <c r="E1633" s="2">
        <f>MACD!F1633</f>
        <v>0.1517756494160544</v>
      </c>
      <c r="F1633" s="2">
        <f>'Moving Avg'!D1633</f>
        <v>7.3335999999999997</v>
      </c>
      <c r="G1633" s="2">
        <f>'Moving Avg'!F1633</f>
        <v>7.6273999999999971</v>
      </c>
      <c r="H1633" s="2">
        <f>'Moving Avg'!G1633</f>
        <v>7.9108800000000024</v>
      </c>
      <c r="I1633" s="2">
        <f>'Moving Avg'!H1633</f>
        <v>7.124130000000001</v>
      </c>
      <c r="J1633" s="6" t="str">
        <f>OBV!F1633</f>
        <v>BEARISH</v>
      </c>
      <c r="K1633" s="6" t="str">
        <f>OBV!G1633</f>
        <v>STRONG</v>
      </c>
      <c r="L1633" s="6" t="str">
        <f>OBV!H1633</f>
        <v>CONFIRMED BEARISH</v>
      </c>
    </row>
    <row r="1634" spans="1:12" ht="13.5" x14ac:dyDescent="0.25">
      <c r="A1634" s="3">
        <f>RSI!A1634</f>
        <v>44391</v>
      </c>
      <c r="B1634" s="2">
        <f>RSI!B1634</f>
        <v>7.165</v>
      </c>
      <c r="C1634" s="2">
        <f>RSI!I1634</f>
        <v>25.293064132954967</v>
      </c>
      <c r="D1634" s="2">
        <f>MACD!E1634</f>
        <v>0.15814841488352016</v>
      </c>
      <c r="E1634" s="2">
        <f>MACD!F1634</f>
        <v>0.15305020250954757</v>
      </c>
      <c r="F1634" s="2">
        <f>'Moving Avg'!D1634</f>
        <v>7.2477999999999998</v>
      </c>
      <c r="G1634" s="2">
        <f>'Moving Avg'!F1634</f>
        <v>7.592749999999997</v>
      </c>
      <c r="H1634" s="2">
        <f>'Moving Avg'!G1634</f>
        <v>7.8938600000000019</v>
      </c>
      <c r="I1634" s="2">
        <f>'Moving Avg'!H1634</f>
        <v>7.1267250000000013</v>
      </c>
      <c r="J1634" s="6" t="str">
        <f>OBV!F1634</f>
        <v>BEARISH</v>
      </c>
      <c r="K1634" s="6" t="str">
        <f>OBV!G1634</f>
        <v>STRONG</v>
      </c>
      <c r="L1634" s="6" t="str">
        <f>OBV!H1634</f>
        <v>CONFIRMED BEARISH</v>
      </c>
    </row>
    <row r="1635" spans="1:12" ht="13.5" x14ac:dyDescent="0.25">
      <c r="A1635" s="3">
        <f>RSI!A1635</f>
        <v>44392</v>
      </c>
      <c r="B1635" s="2">
        <f>RSI!B1635</f>
        <v>7.1440000000000001</v>
      </c>
      <c r="C1635" s="2">
        <f>RSI!I1635</f>
        <v>24.676440539467279</v>
      </c>
      <c r="D1635" s="2">
        <f>MACD!E1635</f>
        <v>0.16870623784991068</v>
      </c>
      <c r="E1635" s="2">
        <f>MACD!F1635</f>
        <v>0.15618140957762019</v>
      </c>
      <c r="F1635" s="2">
        <f>'Moving Avg'!D1635</f>
        <v>7.2021999999999995</v>
      </c>
      <c r="G1635" s="2">
        <f>'Moving Avg'!F1635</f>
        <v>7.5570499999999985</v>
      </c>
      <c r="H1635" s="2">
        <f>'Moving Avg'!G1635</f>
        <v>7.8750600000000022</v>
      </c>
      <c r="I1635" s="2">
        <f>'Moving Avg'!H1635</f>
        <v>7.1292150000000012</v>
      </c>
      <c r="J1635" s="6" t="str">
        <f>OBV!F1635</f>
        <v>BEARISH</v>
      </c>
      <c r="K1635" s="6" t="str">
        <f>OBV!G1635</f>
        <v>STRONG</v>
      </c>
      <c r="L1635" s="6" t="str">
        <f>OBV!H1635</f>
        <v>CONFIRMED BEARISH</v>
      </c>
    </row>
    <row r="1636" spans="1:12" ht="13.5" x14ac:dyDescent="0.25">
      <c r="A1636" s="3">
        <f>RSI!A1636</f>
        <v>44393</v>
      </c>
      <c r="B1636" s="2">
        <f>RSI!B1636</f>
        <v>7.1440000000000001</v>
      </c>
      <c r="C1636" s="2">
        <f>RSI!I1636</f>
        <v>24.676440539467279</v>
      </c>
      <c r="D1636" s="2">
        <f>MACD!E1636</f>
        <v>0.18018366338939273</v>
      </c>
      <c r="E1636" s="2">
        <f>MACD!F1636</f>
        <v>0.16098186033997469</v>
      </c>
      <c r="F1636" s="2">
        <f>'Moving Avg'!D1636</f>
        <v>7.1566000000000001</v>
      </c>
      <c r="G1636" s="2">
        <f>'Moving Avg'!F1636</f>
        <v>7.52135</v>
      </c>
      <c r="H1636" s="2">
        <f>'Moving Avg'!G1636</f>
        <v>7.851460000000003</v>
      </c>
      <c r="I1636" s="2">
        <f>'Moving Avg'!H1636</f>
        <v>7.131705000000002</v>
      </c>
      <c r="J1636" s="6" t="str">
        <f>OBV!F1636</f>
        <v>BEARISH</v>
      </c>
      <c r="K1636" s="6" t="str">
        <f>OBV!G1636</f>
        <v>STRONG</v>
      </c>
      <c r="L1636" s="6" t="str">
        <f>OBV!H1636</f>
        <v>CONFIRMED BEARISH</v>
      </c>
    </row>
    <row r="1637" spans="1:12" ht="13.5" x14ac:dyDescent="0.25">
      <c r="A1637" s="3">
        <f>RSI!A1637</f>
        <v>44396</v>
      </c>
      <c r="B1637" s="2">
        <f>RSI!B1637</f>
        <v>7.1440000000000001</v>
      </c>
      <c r="C1637" s="2">
        <f>RSI!I1637</f>
        <v>24.676440539467279</v>
      </c>
      <c r="D1637" s="2">
        <f>MACD!E1637</f>
        <v>0.19225077840306692</v>
      </c>
      <c r="E1637" s="2">
        <f>MACD!F1637</f>
        <v>0.16723564395259313</v>
      </c>
      <c r="F1637" s="2">
        <f>'Moving Avg'!D1637</f>
        <v>7.1524000000000001</v>
      </c>
      <c r="G1637" s="2">
        <f>'Moving Avg'!F1637</f>
        <v>7.4856500000000015</v>
      </c>
      <c r="H1637" s="2">
        <f>'Moving Avg'!G1637</f>
        <v>7.8278600000000029</v>
      </c>
      <c r="I1637" s="2">
        <f>'Moving Avg'!H1637</f>
        <v>7.134195000000001</v>
      </c>
      <c r="J1637" s="6" t="str">
        <f>OBV!F1637</f>
        <v>BEARISH</v>
      </c>
      <c r="K1637" s="6" t="str">
        <f>OBV!G1637</f>
        <v>NEUTRAL</v>
      </c>
      <c r="L1637" s="6" t="str">
        <f>OBV!H1637</f>
        <v>CONFIRMED BEARISH</v>
      </c>
    </row>
    <row r="1638" spans="1:12" ht="13.5" x14ac:dyDescent="0.25">
      <c r="A1638" s="3">
        <f>RSI!A1638</f>
        <v>44399</v>
      </c>
      <c r="B1638" s="2">
        <f>RSI!B1638</f>
        <v>7.1440000000000001</v>
      </c>
      <c r="C1638" s="2">
        <f>RSI!I1638</f>
        <v>24.676440539467279</v>
      </c>
      <c r="D1638" s="2">
        <f>MACD!E1638</f>
        <v>0.20464238385932987</v>
      </c>
      <c r="E1638" s="2">
        <f>MACD!F1638</f>
        <v>0.1747169919339405</v>
      </c>
      <c r="F1638" s="2">
        <f>'Moving Avg'!D1638</f>
        <v>7.1482000000000001</v>
      </c>
      <c r="G1638" s="2">
        <f>'Moving Avg'!F1638</f>
        <v>7.4499500000000012</v>
      </c>
      <c r="H1638" s="2">
        <f>'Moving Avg'!G1638</f>
        <v>7.8076800000000022</v>
      </c>
      <c r="I1638" s="2">
        <f>'Moving Avg'!H1638</f>
        <v>7.1366850000000008</v>
      </c>
      <c r="J1638" s="6" t="str">
        <f>OBV!F1638</f>
        <v>BEARISH</v>
      </c>
      <c r="K1638" s="6" t="str">
        <f>OBV!G1638</f>
        <v>NEUTRAL</v>
      </c>
      <c r="L1638" s="6" t="str">
        <f>OBV!H1638</f>
        <v>CONFIRMED BEARISH</v>
      </c>
    </row>
    <row r="1639" spans="1:12" ht="13.5" x14ac:dyDescent="0.25">
      <c r="A1639" s="3">
        <f>RSI!A1639</f>
        <v>44400</v>
      </c>
      <c r="B1639" s="2">
        <f>RSI!B1639</f>
        <v>7.1440000000000001</v>
      </c>
      <c r="C1639" s="2">
        <f>RSI!I1639</f>
        <v>24.676440539467279</v>
      </c>
      <c r="D1639" s="2">
        <f>MACD!E1639</f>
        <v>0.21714700484233518</v>
      </c>
      <c r="E1639" s="2">
        <f>MACD!F1639</f>
        <v>0.18320299451561944</v>
      </c>
      <c r="F1639" s="2">
        <f>'Moving Avg'!D1639</f>
        <v>7.1440000000000001</v>
      </c>
      <c r="G1639" s="2">
        <f>'Moving Avg'!F1639</f>
        <v>7.4142500000000009</v>
      </c>
      <c r="H1639" s="2">
        <f>'Moving Avg'!G1639</f>
        <v>7.7876400000000023</v>
      </c>
      <c r="I1639" s="2">
        <f>'Moving Avg'!H1639</f>
        <v>7.1391749999999998</v>
      </c>
      <c r="J1639" s="6" t="str">
        <f>OBV!F1639</f>
        <v>BEARISH</v>
      </c>
      <c r="K1639" s="6" t="str">
        <f>OBV!G1639</f>
        <v>NEUTRAL</v>
      </c>
      <c r="L1639" s="6" t="str">
        <f>OBV!H1639</f>
        <v>CONFIRMED BEARISH</v>
      </c>
    </row>
    <row r="1640" spans="1:12" ht="13.5" x14ac:dyDescent="0.25">
      <c r="A1640" s="3">
        <f>RSI!A1640</f>
        <v>44403</v>
      </c>
      <c r="B1640" s="2">
        <f>RSI!B1640</f>
        <v>7.1440000000000001</v>
      </c>
      <c r="C1640" s="2">
        <f>RSI!I1640</f>
        <v>24.676440539467279</v>
      </c>
      <c r="D1640" s="2">
        <f>MACD!E1640</f>
        <v>0.195443821796629</v>
      </c>
      <c r="E1640" s="2">
        <f>MACD!F1640</f>
        <v>0.18565115997182136</v>
      </c>
      <c r="F1640" s="2">
        <f>'Moving Avg'!D1640</f>
        <v>7.1440000000000001</v>
      </c>
      <c r="G1640" s="2">
        <f>'Moving Avg'!F1640</f>
        <v>7.3785500000000024</v>
      </c>
      <c r="H1640" s="2">
        <f>'Moving Avg'!G1640</f>
        <v>7.7677400000000034</v>
      </c>
      <c r="I1640" s="2">
        <f>'Moving Avg'!H1640</f>
        <v>7.1416650000000015</v>
      </c>
      <c r="J1640" s="6" t="str">
        <f>OBV!F1640</f>
        <v>NEUTRAL</v>
      </c>
      <c r="K1640" s="6" t="str">
        <f>OBV!G1640</f>
        <v>NEUTRAL</v>
      </c>
      <c r="L1640" s="6" t="str">
        <f>OBV!H1640</f>
        <v>NEUTRAL</v>
      </c>
    </row>
    <row r="1641" spans="1:12" ht="13.5" x14ac:dyDescent="0.25">
      <c r="A1641" s="3">
        <f>RSI!A1641</f>
        <v>44404</v>
      </c>
      <c r="B1641" s="2">
        <f>RSI!B1641</f>
        <v>7.1440000000000001</v>
      </c>
      <c r="C1641" s="2">
        <f>RSI!I1641</f>
        <v>24.676440539467279</v>
      </c>
      <c r="D1641" s="2">
        <f>MACD!E1641</f>
        <v>0.17881091403379124</v>
      </c>
      <c r="E1641" s="2">
        <f>MACD!F1641</f>
        <v>0.18428311078421533</v>
      </c>
      <c r="F1641" s="2">
        <f>'Moving Avg'!D1641</f>
        <v>7.1440000000000001</v>
      </c>
      <c r="G1641" s="2">
        <f>'Moving Avg'!F1641</f>
        <v>7.342850000000003</v>
      </c>
      <c r="H1641" s="2">
        <f>'Moving Avg'!G1641</f>
        <v>7.7460600000000035</v>
      </c>
      <c r="I1641" s="2">
        <f>'Moving Avg'!H1641</f>
        <v>7.1441550000000014</v>
      </c>
      <c r="J1641" s="6" t="str">
        <f>OBV!F1641</f>
        <v>NEUTRAL</v>
      </c>
      <c r="K1641" s="6" t="str">
        <f>OBV!G1641</f>
        <v>NEUTRAL</v>
      </c>
      <c r="L1641" s="6" t="str">
        <f>OBV!H1641</f>
        <v>NEUTRAL</v>
      </c>
    </row>
    <row r="1642" spans="1:12" ht="13.5" x14ac:dyDescent="0.25">
      <c r="A1642" s="3">
        <f>RSI!A1642</f>
        <v>44405</v>
      </c>
      <c r="B1642" s="2">
        <f>RSI!B1642</f>
        <v>7.1440000000000001</v>
      </c>
      <c r="C1642" s="2">
        <f>RSI!I1642</f>
        <v>24.676440539467279</v>
      </c>
      <c r="D1642" s="2">
        <f>MACD!E1642</f>
        <v>0.13449383913089896</v>
      </c>
      <c r="E1642" s="2">
        <f>MACD!F1642</f>
        <v>0.17432525645355207</v>
      </c>
      <c r="F1642" s="2">
        <f>'Moving Avg'!D1642</f>
        <v>7.1440000000000001</v>
      </c>
      <c r="G1642" s="2">
        <f>'Moving Avg'!F1642</f>
        <v>7.3185500000000037</v>
      </c>
      <c r="H1642" s="2">
        <f>'Moving Avg'!G1642</f>
        <v>7.7243800000000036</v>
      </c>
      <c r="I1642" s="2">
        <f>'Moving Avg'!H1642</f>
        <v>7.1466450000000021</v>
      </c>
      <c r="J1642" s="6" t="str">
        <f>OBV!F1642</f>
        <v>NEUTRAL</v>
      </c>
      <c r="K1642" s="6" t="str">
        <f>OBV!G1642</f>
        <v>NEUTRAL</v>
      </c>
      <c r="L1642" s="6" t="str">
        <f>OBV!H1642</f>
        <v>NEUTRAL</v>
      </c>
    </row>
    <row r="1643" spans="1:12" ht="13.5" x14ac:dyDescent="0.25">
      <c r="A1643" s="3">
        <f>RSI!A1643</f>
        <v>44406</v>
      </c>
      <c r="B1643" s="2">
        <f>RSI!B1643</f>
        <v>7.1440000000000001</v>
      </c>
      <c r="C1643" s="2">
        <f>RSI!I1643</f>
        <v>24.676440539467279</v>
      </c>
      <c r="D1643" s="2">
        <f>MACD!E1643</f>
        <v>9.8479107065887916E-2</v>
      </c>
      <c r="E1643" s="2">
        <f>MACD!F1643</f>
        <v>0.15915602657601924</v>
      </c>
      <c r="F1643" s="2">
        <f>'Moving Avg'!D1643</f>
        <v>7.1440000000000001</v>
      </c>
      <c r="G1643" s="2">
        <f>'Moving Avg'!F1643</f>
        <v>7.2942500000000026</v>
      </c>
      <c r="H1643" s="2">
        <f>'Moving Avg'!G1643</f>
        <v>7.6994000000000025</v>
      </c>
      <c r="I1643" s="2">
        <f>'Moving Avg'!H1643</f>
        <v>7.149135000000002</v>
      </c>
      <c r="J1643" s="6" t="str">
        <f>OBV!F1643</f>
        <v>NEUTRAL</v>
      </c>
      <c r="K1643" s="6" t="str">
        <f>OBV!G1643</f>
        <v>NEUTRAL</v>
      </c>
      <c r="L1643" s="6" t="str">
        <f>OBV!H1643</f>
        <v>NEUTRAL</v>
      </c>
    </row>
    <row r="1644" spans="1:12" ht="13.5" x14ac:dyDescent="0.25">
      <c r="A1644" s="3">
        <f>RSI!A1644</f>
        <v>44407</v>
      </c>
      <c r="B1644" s="2">
        <f>RSI!B1644</f>
        <v>7.3579999999999997</v>
      </c>
      <c r="C1644" s="2">
        <f>RSI!I1644</f>
        <v>49.244026471642819</v>
      </c>
      <c r="D1644" s="2">
        <f>MACD!E1644</f>
        <v>5.3527632005654802E-2</v>
      </c>
      <c r="E1644" s="2">
        <f>MACD!F1644</f>
        <v>0.13803034766194636</v>
      </c>
      <c r="F1644" s="2">
        <f>'Moving Avg'!D1644</f>
        <v>7.1867999999999999</v>
      </c>
      <c r="G1644" s="2">
        <f>'Moving Avg'!F1644</f>
        <v>7.2931500000000025</v>
      </c>
      <c r="H1644" s="2">
        <f>'Moving Avg'!G1644</f>
        <v>7.6787000000000036</v>
      </c>
      <c r="I1644" s="2">
        <f>'Moving Avg'!H1644</f>
        <v>7.1526950000000014</v>
      </c>
      <c r="J1644" s="6" t="str">
        <f>OBV!F1644</f>
        <v>BULLISH</v>
      </c>
      <c r="K1644" s="6" t="str">
        <f>OBV!G1644</f>
        <v>NEUTRAL</v>
      </c>
      <c r="L1644" s="6" t="str">
        <f>OBV!H1644</f>
        <v>CONFIRMED BULLISH</v>
      </c>
    </row>
    <row r="1645" spans="1:12" ht="13.5" x14ac:dyDescent="0.25">
      <c r="A1645" s="3">
        <f>RSI!A1645</f>
        <v>44410</v>
      </c>
      <c r="B1645" s="2">
        <f>RSI!B1645</f>
        <v>7.1440000000000001</v>
      </c>
      <c r="C1645" s="2">
        <f>RSI!I1645</f>
        <v>36.443312846738387</v>
      </c>
      <c r="D1645" s="2">
        <f>MACD!E1645</f>
        <v>2.8120890781760721E-2</v>
      </c>
      <c r="E1645" s="2">
        <f>MACD!F1645</f>
        <v>0.11604845628590924</v>
      </c>
      <c r="F1645" s="2">
        <f>'Moving Avg'!D1645</f>
        <v>7.1868000000000007</v>
      </c>
      <c r="G1645" s="2">
        <f>'Moving Avg'!F1645</f>
        <v>7.2706500000000034</v>
      </c>
      <c r="H1645" s="2">
        <f>'Moving Avg'!G1645</f>
        <v>7.6537200000000034</v>
      </c>
      <c r="I1645" s="2">
        <f>'Moving Avg'!H1645</f>
        <v>7.1551850000000012</v>
      </c>
      <c r="J1645" s="6" t="str">
        <f>OBV!F1645</f>
        <v>BULLISH</v>
      </c>
      <c r="K1645" s="6" t="str">
        <f>OBV!G1645</f>
        <v>NEUTRAL</v>
      </c>
      <c r="L1645" s="6" t="str">
        <f>OBV!H1645</f>
        <v>NEUTRAL</v>
      </c>
    </row>
    <row r="1646" spans="1:12" ht="13.5" x14ac:dyDescent="0.25">
      <c r="A1646" s="3">
        <f>RSI!A1646</f>
        <v>44411</v>
      </c>
      <c r="B1646" s="2">
        <f>RSI!B1646</f>
        <v>7.1440000000000001</v>
      </c>
      <c r="C1646" s="2">
        <f>RSI!I1646</f>
        <v>36.443312846738387</v>
      </c>
      <c r="D1646" s="2">
        <f>MACD!E1646</f>
        <v>7.8948583039899489E-3</v>
      </c>
      <c r="E1646" s="2">
        <f>MACD!F1646</f>
        <v>9.4417736689525383E-2</v>
      </c>
      <c r="F1646" s="2">
        <f>'Moving Avg'!D1646</f>
        <v>7.1867999999999999</v>
      </c>
      <c r="G1646" s="2">
        <f>'Moving Avg'!F1646</f>
        <v>7.2481500000000025</v>
      </c>
      <c r="H1646" s="2">
        <f>'Moving Avg'!G1646</f>
        <v>7.6308000000000025</v>
      </c>
      <c r="I1646" s="2">
        <f>'Moving Avg'!H1646</f>
        <v>7.1576750000000011</v>
      </c>
      <c r="J1646" s="6" t="str">
        <f>OBV!F1646</f>
        <v>BULLISH</v>
      </c>
      <c r="K1646" s="6" t="str">
        <f>OBV!G1646</f>
        <v>NEUTRAL</v>
      </c>
      <c r="L1646" s="6" t="str">
        <f>OBV!H1646</f>
        <v>NEUTRAL</v>
      </c>
    </row>
    <row r="1647" spans="1:12" ht="13.5" x14ac:dyDescent="0.25">
      <c r="A1647" s="3">
        <f>RSI!A1647</f>
        <v>44412</v>
      </c>
      <c r="B1647" s="2">
        <f>RSI!B1647</f>
        <v>7.1440000000000001</v>
      </c>
      <c r="C1647" s="2">
        <f>RSI!I1647</f>
        <v>36.443312846738387</v>
      </c>
      <c r="D1647" s="2">
        <f>MACD!E1647</f>
        <v>-8.0417182333407666E-3</v>
      </c>
      <c r="E1647" s="2">
        <f>MACD!F1647</f>
        <v>7.392584570495217E-2</v>
      </c>
      <c r="F1647" s="2">
        <f>'Moving Avg'!D1647</f>
        <v>7.1867999999999999</v>
      </c>
      <c r="G1647" s="2">
        <f>'Moving Avg'!F1647</f>
        <v>7.2256500000000035</v>
      </c>
      <c r="H1647" s="2">
        <f>'Moving Avg'!G1647</f>
        <v>7.6059600000000023</v>
      </c>
      <c r="I1647" s="2">
        <f>'Moving Avg'!H1647</f>
        <v>7.160165000000001</v>
      </c>
      <c r="J1647" s="6" t="str">
        <f>OBV!F1647</f>
        <v>BULLISH</v>
      </c>
      <c r="K1647" s="6" t="str">
        <f>OBV!G1647</f>
        <v>NEUTRAL</v>
      </c>
      <c r="L1647" s="6" t="str">
        <f>OBV!H1647</f>
        <v>NEUTRAL</v>
      </c>
    </row>
    <row r="1648" spans="1:12" ht="13.5" x14ac:dyDescent="0.25">
      <c r="A1648" s="3">
        <f>RSI!A1648</f>
        <v>44413</v>
      </c>
      <c r="B1648" s="2">
        <f>RSI!B1648</f>
        <v>7.1440000000000001</v>
      </c>
      <c r="C1648" s="2">
        <f>RSI!I1648</f>
        <v>36.443312846738387</v>
      </c>
      <c r="D1648" s="2">
        <f>MACD!E1648</f>
        <v>-2.0435996509217347E-2</v>
      </c>
      <c r="E1648" s="2">
        <f>MACD!F1648</f>
        <v>5.5053477262118275E-2</v>
      </c>
      <c r="F1648" s="2">
        <f>'Moving Avg'!D1648</f>
        <v>7.1867999999999999</v>
      </c>
      <c r="G1648" s="2">
        <f>'Moving Avg'!F1648</f>
        <v>7.2031500000000026</v>
      </c>
      <c r="H1648" s="2">
        <f>'Moving Avg'!G1648</f>
        <v>7.5808600000000022</v>
      </c>
      <c r="I1648" s="2">
        <f>'Moving Avg'!H1648</f>
        <v>7.1626550000000009</v>
      </c>
      <c r="J1648" s="6" t="str">
        <f>OBV!F1648</f>
        <v>BULLISH</v>
      </c>
      <c r="K1648" s="6" t="str">
        <f>OBV!G1648</f>
        <v>NEUTRAL</v>
      </c>
      <c r="L1648" s="6" t="str">
        <f>OBV!H1648</f>
        <v>NEUTRAL</v>
      </c>
    </row>
    <row r="1649" spans="1:12" ht="13.5" x14ac:dyDescent="0.25">
      <c r="A1649" s="3">
        <f>RSI!A1649</f>
        <v>44414</v>
      </c>
      <c r="B1649" s="2">
        <f>RSI!B1649</f>
        <v>7.1440000000000001</v>
      </c>
      <c r="C1649" s="2">
        <f>RSI!I1649</f>
        <v>36.443312846738387</v>
      </c>
      <c r="D1649" s="2">
        <f>MACD!E1649</f>
        <v>-2.9913724542919518E-2</v>
      </c>
      <c r="E1649" s="2">
        <f>MACD!F1649</f>
        <v>3.8060036901110719E-2</v>
      </c>
      <c r="F1649" s="2">
        <f>'Moving Avg'!D1649</f>
        <v>7.1440000000000001</v>
      </c>
      <c r="G1649" s="2">
        <f>'Moving Avg'!F1649</f>
        <v>7.1806500000000026</v>
      </c>
      <c r="H1649" s="2">
        <f>'Moving Avg'!G1649</f>
        <v>7.5565800000000021</v>
      </c>
      <c r="I1649" s="2">
        <f>'Moving Avg'!H1649</f>
        <v>7.1651450000000008</v>
      </c>
      <c r="J1649" s="6" t="str">
        <f>OBV!F1649</f>
        <v>BEARISH</v>
      </c>
      <c r="K1649" s="6" t="str">
        <f>OBV!G1649</f>
        <v>NEUTRAL</v>
      </c>
      <c r="L1649" s="6" t="str">
        <f>OBV!H1649</f>
        <v>CONFIRMED BEARISH</v>
      </c>
    </row>
    <row r="1650" spans="1:12" ht="13.5" x14ac:dyDescent="0.25">
      <c r="A1650" s="3">
        <f>RSI!A1650</f>
        <v>44417</v>
      </c>
      <c r="B1650" s="2">
        <f>RSI!B1650</f>
        <v>7.1440000000000001</v>
      </c>
      <c r="C1650" s="2">
        <f>RSI!I1650</f>
        <v>36.443312846738394</v>
      </c>
      <c r="D1650" s="2">
        <f>MACD!E1650</f>
        <v>-3.699839779390679E-2</v>
      </c>
      <c r="E1650" s="2">
        <f>MACD!F1650</f>
        <v>2.304834996210722E-2</v>
      </c>
      <c r="F1650" s="2">
        <f>'Moving Avg'!D1650</f>
        <v>7.1440000000000001</v>
      </c>
      <c r="G1650" s="2">
        <f>'Moving Avg'!F1650</f>
        <v>7.1692500000000026</v>
      </c>
      <c r="H1650" s="2">
        <f>'Moving Avg'!G1650</f>
        <v>7.5373000000000028</v>
      </c>
      <c r="I1650" s="2">
        <f>'Moving Avg'!H1650</f>
        <v>7.1676350000000015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</row>
    <row r="1651" spans="1:12" ht="13.5" x14ac:dyDescent="0.25">
      <c r="A1651" s="3">
        <f>RSI!A1651</f>
        <v>44419</v>
      </c>
      <c r="B1651" s="2">
        <f>RSI!B1651</f>
        <v>7.1440000000000001</v>
      </c>
      <c r="C1651" s="2">
        <f>RSI!I1651</f>
        <v>36.443312846738387</v>
      </c>
      <c r="D1651" s="2">
        <f>MACD!E1651</f>
        <v>-4.2127433556999883E-2</v>
      </c>
      <c r="E1651" s="2">
        <f>MACD!F1651</f>
        <v>1.0013193258285799E-2</v>
      </c>
      <c r="F1651" s="2">
        <f>'Moving Avg'!D1651</f>
        <v>7.1440000000000001</v>
      </c>
      <c r="G1651" s="2">
        <f>'Moving Avg'!F1651</f>
        <v>7.1578500000000016</v>
      </c>
      <c r="H1651" s="2">
        <f>'Moving Avg'!G1651</f>
        <v>7.5180200000000017</v>
      </c>
      <c r="I1651" s="2">
        <f>'Moving Avg'!H1651</f>
        <v>7.1709850000000008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</row>
    <row r="1652" spans="1:12" ht="13.5" x14ac:dyDescent="0.25">
      <c r="A1652" s="3">
        <f>RSI!A1652</f>
        <v>44420</v>
      </c>
      <c r="B1652" s="2">
        <f>RSI!B1652</f>
        <v>7.1440000000000001</v>
      </c>
      <c r="C1652" s="2">
        <f>RSI!I1652</f>
        <v>36.443312846738394</v>
      </c>
      <c r="D1652" s="2">
        <f>MACD!E1652</f>
        <v>-4.5665824157064883E-2</v>
      </c>
      <c r="E1652" s="2">
        <f>MACD!F1652</f>
        <v>-1.1226102247843383E-3</v>
      </c>
      <c r="F1652" s="2">
        <f>'Moving Avg'!D1652</f>
        <v>7.1440000000000001</v>
      </c>
      <c r="G1652" s="2">
        <f>'Moving Avg'!F1652</f>
        <v>7.1568000000000023</v>
      </c>
      <c r="H1652" s="2">
        <f>'Moving Avg'!G1652</f>
        <v>7.4958800000000005</v>
      </c>
      <c r="I1652" s="2">
        <f>'Moving Avg'!H1652</f>
        <v>7.174335000000001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</row>
    <row r="1653" spans="1:12" ht="13.5" x14ac:dyDescent="0.25">
      <c r="A1653" s="3">
        <f>RSI!A1653</f>
        <v>44424</v>
      </c>
      <c r="B1653" s="2">
        <f>RSI!B1653</f>
        <v>6.9580000000000002</v>
      </c>
      <c r="C1653" s="2">
        <f>RSI!I1653</f>
        <v>25.869263583964781</v>
      </c>
      <c r="D1653" s="2">
        <f>MACD!E1653</f>
        <v>-3.4139881474413158E-2</v>
      </c>
      <c r="E1653" s="2">
        <f>MACD!F1653</f>
        <v>-7.7260644747101023E-3</v>
      </c>
      <c r="F1653" s="2">
        <f>'Moving Avg'!D1653</f>
        <v>7.1067999999999998</v>
      </c>
      <c r="G1653" s="2">
        <f>'Moving Avg'!F1653</f>
        <v>7.1464500000000015</v>
      </c>
      <c r="H1653" s="2">
        <f>'Moving Avg'!G1653</f>
        <v>7.4728800000000009</v>
      </c>
      <c r="I1653" s="2">
        <f>'Moving Avg'!H1653</f>
        <v>7.1767550000000018</v>
      </c>
      <c r="J1653" s="6" t="str">
        <f>OBV!F1653</f>
        <v>BEARISH</v>
      </c>
      <c r="K1653" s="6" t="str">
        <f>OBV!G1653</f>
        <v>NEUTRAL</v>
      </c>
      <c r="L1653" s="6" t="str">
        <f>OBV!H1653</f>
        <v>CONFIRMED BEARISH</v>
      </c>
    </row>
    <row r="1654" spans="1:12" ht="13.5" x14ac:dyDescent="0.25">
      <c r="A1654" s="3">
        <f>RSI!A1654</f>
        <v>44425</v>
      </c>
      <c r="B1654" s="2">
        <f>RSI!B1654</f>
        <v>6.9580000000000002</v>
      </c>
      <c r="C1654" s="2">
        <f>RSI!I1654</f>
        <v>25.869263583964781</v>
      </c>
      <c r="D1654" s="2">
        <f>MACD!E1654</f>
        <v>1.0322209020249495E-2</v>
      </c>
      <c r="E1654" s="2">
        <f>MACD!F1654</f>
        <v>-4.1164097757181821E-3</v>
      </c>
      <c r="F1654" s="2">
        <f>'Moving Avg'!D1654</f>
        <v>7.0695999999999994</v>
      </c>
      <c r="G1654" s="2">
        <f>'Moving Avg'!F1654</f>
        <v>7.1361000000000017</v>
      </c>
      <c r="H1654" s="2">
        <f>'Moving Avg'!G1654</f>
        <v>7.4498800000000021</v>
      </c>
      <c r="I1654" s="2">
        <f>'Moving Avg'!H1654</f>
        <v>7.1791750000000016</v>
      </c>
      <c r="J1654" s="6" t="str">
        <f>OBV!F1654</f>
        <v>BEARISH</v>
      </c>
      <c r="K1654" s="6" t="str">
        <f>OBV!G1654</f>
        <v>NEUTRAL</v>
      </c>
      <c r="L1654" s="6" t="str">
        <f>OBV!H1654</f>
        <v>CONFIRMED BEARISH</v>
      </c>
    </row>
    <row r="1655" spans="1:12" ht="13.5" x14ac:dyDescent="0.25">
      <c r="A1655" s="3">
        <f>RSI!A1655</f>
        <v>44426</v>
      </c>
      <c r="B1655" s="2">
        <f>RSI!B1655</f>
        <v>6.9580000000000002</v>
      </c>
      <c r="C1655" s="2">
        <f>RSI!I1655</f>
        <v>25.869263583964781</v>
      </c>
      <c r="D1655" s="2">
        <f>MACD!E1655</f>
        <v>1.6674875829226998E-2</v>
      </c>
      <c r="E1655" s="2">
        <f>MACD!F1655</f>
        <v>4.1847345270854246E-5</v>
      </c>
      <c r="F1655" s="2">
        <f>'Moving Avg'!D1655</f>
        <v>7.0324</v>
      </c>
      <c r="G1655" s="2">
        <f>'Moving Avg'!F1655</f>
        <v>7.1268000000000011</v>
      </c>
      <c r="H1655" s="2">
        <f>'Moving Avg'!G1655</f>
        <v>7.4317400000000022</v>
      </c>
      <c r="I1655" s="2">
        <f>'Moving Avg'!H1655</f>
        <v>7.1807350000000021</v>
      </c>
      <c r="J1655" s="6" t="str">
        <f>OBV!F1655</f>
        <v>BEARISH</v>
      </c>
      <c r="K1655" s="6" t="str">
        <f>OBV!G1655</f>
        <v>NEUTRAL</v>
      </c>
      <c r="L1655" s="6" t="str">
        <f>OBV!H1655</f>
        <v>CONFIRMED BEARISH</v>
      </c>
    </row>
    <row r="1656" spans="1:12" ht="13.5" x14ac:dyDescent="0.25">
      <c r="A1656" s="3">
        <f>RSI!A1656</f>
        <v>44427</v>
      </c>
      <c r="B1656" s="2">
        <f>RSI!B1656</f>
        <v>6.9580000000000002</v>
      </c>
      <c r="C1656" s="2">
        <f>RSI!I1656</f>
        <v>25.869263583964781</v>
      </c>
      <c r="D1656" s="2">
        <f>MACD!E1656</f>
        <v>2.3581667479232848E-2</v>
      </c>
      <c r="E1656" s="2">
        <f>MACD!F1656</f>
        <v>4.7498113720632531E-3</v>
      </c>
      <c r="F1656" s="2">
        <f>'Moving Avg'!D1656</f>
        <v>6.9951999999999996</v>
      </c>
      <c r="G1656" s="2">
        <f>'Moving Avg'!F1656</f>
        <v>7.1175000000000015</v>
      </c>
      <c r="H1656" s="2">
        <f>'Moving Avg'!G1656</f>
        <v>7.4136000000000024</v>
      </c>
      <c r="I1656" s="2">
        <f>'Moving Avg'!H1656</f>
        <v>7.1813050000000009</v>
      </c>
      <c r="J1656" s="6" t="str">
        <f>OBV!F1656</f>
        <v>BEARISH</v>
      </c>
      <c r="K1656" s="6" t="str">
        <f>OBV!G1656</f>
        <v>NEUTRAL</v>
      </c>
      <c r="L1656" s="6" t="str">
        <f>OBV!H1656</f>
        <v>CONFIRMED BEARISH</v>
      </c>
    </row>
    <row r="1657" spans="1:12" ht="13.5" x14ac:dyDescent="0.25">
      <c r="A1657" s="3">
        <f>RSI!A1657</f>
        <v>44428</v>
      </c>
      <c r="B1657" s="2">
        <f>RSI!B1657</f>
        <v>7.165</v>
      </c>
      <c r="C1657" s="2">
        <f>RSI!I1657</f>
        <v>48.316811730985968</v>
      </c>
      <c r="D1657" s="2">
        <f>MACD!E1657</f>
        <v>1.5510559313519856E-2</v>
      </c>
      <c r="E1657" s="2">
        <f>MACD!F1657</f>
        <v>6.901960960354574E-3</v>
      </c>
      <c r="F1657" s="2">
        <f>'Moving Avg'!D1657</f>
        <v>6.9993999999999996</v>
      </c>
      <c r="G1657" s="2">
        <f>'Moving Avg'!F1657</f>
        <v>7.1185500000000008</v>
      </c>
      <c r="H1657" s="2">
        <f>'Moving Avg'!G1657</f>
        <v>7.399600000000004</v>
      </c>
      <c r="I1657" s="2">
        <f>'Moving Avg'!H1657</f>
        <v>7.1829100000000006</v>
      </c>
      <c r="J1657" s="6" t="str">
        <f>OBV!F1657</f>
        <v>BULLISH</v>
      </c>
      <c r="K1657" s="6" t="str">
        <f>OBV!G1657</f>
        <v>NEUTRAL</v>
      </c>
      <c r="L1657" s="6" t="str">
        <f>OBV!H1657</f>
        <v>CONFIRMED BULLISH</v>
      </c>
    </row>
    <row r="1658" spans="1:12" ht="13.5" x14ac:dyDescent="0.25">
      <c r="A1658" s="3">
        <f>RSI!A1658</f>
        <v>44431</v>
      </c>
      <c r="B1658" s="2">
        <f>RSI!B1658</f>
        <v>7.3579999999999997</v>
      </c>
      <c r="C1658" s="2">
        <f>RSI!I1658</f>
        <v>60.367114030700748</v>
      </c>
      <c r="D1658" s="2">
        <f>MACD!E1658</f>
        <v>-5.5253295264385827E-3</v>
      </c>
      <c r="E1658" s="2">
        <f>MACD!F1658</f>
        <v>4.416502862995943E-3</v>
      </c>
      <c r="F1658" s="2">
        <f>'Moving Avg'!D1658</f>
        <v>7.0793999999999997</v>
      </c>
      <c r="G1658" s="2">
        <f>'Moving Avg'!F1658</f>
        <v>7.1292500000000008</v>
      </c>
      <c r="H1658" s="2">
        <f>'Moving Avg'!G1658</f>
        <v>7.394160000000003</v>
      </c>
      <c r="I1658" s="2">
        <f>'Moving Avg'!H1658</f>
        <v>7.1854800000000001</v>
      </c>
      <c r="J1658" s="6" t="str">
        <f>OBV!F1658</f>
        <v>BULLISH</v>
      </c>
      <c r="K1658" s="6" t="str">
        <f>OBV!G1658</f>
        <v>WEAK</v>
      </c>
      <c r="L1658" s="6" t="str">
        <f>OBV!H1658</f>
        <v>CONFIRMED BULLISH</v>
      </c>
    </row>
    <row r="1659" spans="1:12" ht="13.5" x14ac:dyDescent="0.25">
      <c r="A1659" s="3">
        <f>RSI!A1659</f>
        <v>44432</v>
      </c>
      <c r="B1659" s="2">
        <f>RSI!B1659</f>
        <v>7.3579999999999997</v>
      </c>
      <c r="C1659" s="2">
        <f>RSI!I1659</f>
        <v>60.367114030700748</v>
      </c>
      <c r="D1659" s="2">
        <f>MACD!E1659</f>
        <v>-2.4382218736930916E-2</v>
      </c>
      <c r="E1659" s="2">
        <f>MACD!F1659</f>
        <v>-1.3432414569894292E-3</v>
      </c>
      <c r="F1659" s="2">
        <f>'Moving Avg'!D1659</f>
        <v>7.1593999999999998</v>
      </c>
      <c r="G1659" s="2">
        <f>'Moving Avg'!F1659</f>
        <v>7.1399500000000007</v>
      </c>
      <c r="H1659" s="2">
        <f>'Moving Avg'!G1659</f>
        <v>7.3887200000000028</v>
      </c>
      <c r="I1659" s="2">
        <f>'Moving Avg'!H1659</f>
        <v>7.1880499999999996</v>
      </c>
      <c r="J1659" s="6" t="str">
        <f>OBV!F1659</f>
        <v>BULLISH</v>
      </c>
      <c r="K1659" s="6" t="str">
        <f>OBV!G1659</f>
        <v>WEAK</v>
      </c>
      <c r="L1659" s="6" t="str">
        <f>OBV!H1659</f>
        <v>CONFIRMED BULLISH</v>
      </c>
    </row>
    <row r="1660" spans="1:12" ht="13.5" x14ac:dyDescent="0.25">
      <c r="A1660" s="3">
        <f>RSI!A1660</f>
        <v>44433</v>
      </c>
      <c r="B1660" s="2">
        <f>RSI!B1660</f>
        <v>7.3579999999999997</v>
      </c>
      <c r="C1660" s="2">
        <f>RSI!I1660</f>
        <v>60.367114030700741</v>
      </c>
      <c r="D1660" s="2">
        <f>MACD!E1660</f>
        <v>-4.1317021181197511E-2</v>
      </c>
      <c r="E1660" s="2">
        <f>MACD!F1660</f>
        <v>-9.3379974018310448E-3</v>
      </c>
      <c r="F1660" s="2">
        <f>'Moving Avg'!D1660</f>
        <v>7.2394000000000007</v>
      </c>
      <c r="G1660" s="2">
        <f>'Moving Avg'!F1660</f>
        <v>7.1506500000000015</v>
      </c>
      <c r="H1660" s="2">
        <f>'Moving Avg'!G1660</f>
        <v>7.3832800000000027</v>
      </c>
      <c r="I1660" s="2">
        <f>'Moving Avg'!H1660</f>
        <v>7.1906199999999982</v>
      </c>
      <c r="J1660" s="6" t="str">
        <f>OBV!F1660</f>
        <v>BULLISH</v>
      </c>
      <c r="K1660" s="6" t="str">
        <f>OBV!G1660</f>
        <v>WEAK</v>
      </c>
      <c r="L1660" s="6" t="str">
        <f>OBV!H1660</f>
        <v>CONFIRMED BULLISH</v>
      </c>
    </row>
    <row r="1661" spans="1:12" ht="13.5" x14ac:dyDescent="0.25">
      <c r="A1661" s="3">
        <f>RSI!A1661</f>
        <v>44434</v>
      </c>
      <c r="B1661" s="2">
        <f>RSI!B1661</f>
        <v>7.3579999999999997</v>
      </c>
      <c r="C1661" s="2">
        <f>RSI!I1661</f>
        <v>60.367114030700748</v>
      </c>
      <c r="D1661" s="2">
        <f>MACD!E1661</f>
        <v>-5.6552925988743397E-2</v>
      </c>
      <c r="E1661" s="2">
        <f>MACD!F1661</f>
        <v>-1.8780983119213515E-2</v>
      </c>
      <c r="F1661" s="2">
        <f>'Moving Avg'!D1661</f>
        <v>7.3193999999999999</v>
      </c>
      <c r="G1661" s="2">
        <f>'Moving Avg'!F1661</f>
        <v>7.1613500000000005</v>
      </c>
      <c r="H1661" s="2">
        <f>'Moving Avg'!G1661</f>
        <v>7.3732800000000029</v>
      </c>
      <c r="I1661" s="2">
        <f>'Moving Avg'!H1661</f>
        <v>7.1931899999999986</v>
      </c>
      <c r="J1661" s="6" t="str">
        <f>OBV!F1661</f>
        <v>BULLISH</v>
      </c>
      <c r="K1661" s="6" t="str">
        <f>OBV!G1661</f>
        <v>WEAK</v>
      </c>
      <c r="L1661" s="6" t="str">
        <f>OBV!H1661</f>
        <v>CONFIRMED BULLISH</v>
      </c>
    </row>
    <row r="1662" spans="1:12" ht="13.5" x14ac:dyDescent="0.25">
      <c r="A1662" s="3">
        <f>RSI!A1662</f>
        <v>44435</v>
      </c>
      <c r="B1662" s="2">
        <f>RSI!B1662</f>
        <v>7.3579999999999997</v>
      </c>
      <c r="C1662" s="2">
        <f>RSI!I1662</f>
        <v>60.367114030700741</v>
      </c>
      <c r="D1662" s="2">
        <f>MACD!E1662</f>
        <v>-7.0284157094498312E-2</v>
      </c>
      <c r="E1662" s="2">
        <f>MACD!F1662</f>
        <v>-2.9081617914270476E-2</v>
      </c>
      <c r="F1662" s="2">
        <f>'Moving Avg'!D1662</f>
        <v>7.3579999999999997</v>
      </c>
      <c r="G1662" s="2">
        <f>'Moving Avg'!F1662</f>
        <v>7.1720500000000005</v>
      </c>
      <c r="H1662" s="2">
        <f>'Moving Avg'!G1662</f>
        <v>7.3632800000000032</v>
      </c>
      <c r="I1662" s="2">
        <f>'Moving Avg'!H1662</f>
        <v>7.1947649999999976</v>
      </c>
      <c r="J1662" s="6" t="str">
        <f>OBV!F1662</f>
        <v>BULLISH</v>
      </c>
      <c r="K1662" s="6" t="str">
        <f>OBV!G1662</f>
        <v>NEUTRAL</v>
      </c>
      <c r="L1662" s="6" t="str">
        <f>OBV!H1662</f>
        <v>CONFIRMED BULLISH</v>
      </c>
    </row>
    <row r="1663" spans="1:12" ht="13.5" x14ac:dyDescent="0.25">
      <c r="A1663" s="3">
        <f>RSI!A1663</f>
        <v>44438</v>
      </c>
      <c r="B1663" s="2">
        <f>RSI!B1663</f>
        <v>7.3579999999999997</v>
      </c>
      <c r="C1663" s="2">
        <f>RSI!I1663</f>
        <v>60.367114030700741</v>
      </c>
      <c r="D1663" s="2">
        <f>MACD!E1663</f>
        <v>-0.11129541614208982</v>
      </c>
      <c r="E1663" s="2">
        <f>MACD!F1663</f>
        <v>-4.552437755983435E-2</v>
      </c>
      <c r="F1663" s="2">
        <f>'Moving Avg'!D1663</f>
        <v>7.3579999999999997</v>
      </c>
      <c r="G1663" s="2">
        <f>'Moving Avg'!F1663</f>
        <v>7.1827500000000004</v>
      </c>
      <c r="H1663" s="2">
        <f>'Moving Avg'!G1663</f>
        <v>7.3532800000000034</v>
      </c>
      <c r="I1663" s="2">
        <f>'Moving Avg'!H1663</f>
        <v>7.1963399999999975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</row>
    <row r="1664" spans="1:12" ht="13.5" x14ac:dyDescent="0.25">
      <c r="A1664" s="3">
        <f>RSI!A1664</f>
        <v>44439</v>
      </c>
      <c r="B1664" s="2">
        <f>RSI!B1664</f>
        <v>7.3579999999999997</v>
      </c>
      <c r="C1664" s="2">
        <f>RSI!I1664</f>
        <v>60.367114030700741</v>
      </c>
      <c r="D1664" s="2">
        <f>MACD!E1664</f>
        <v>-0.14671682518345541</v>
      </c>
      <c r="E1664" s="2">
        <f>MACD!F1664</f>
        <v>-6.5762867084558557E-2</v>
      </c>
      <c r="F1664" s="2">
        <f>'Moving Avg'!D1664</f>
        <v>7.3579999999999997</v>
      </c>
      <c r="G1664" s="2">
        <f>'Moving Avg'!F1664</f>
        <v>7.1827500000000013</v>
      </c>
      <c r="H1664" s="2">
        <f>'Moving Avg'!G1664</f>
        <v>7.3432800000000036</v>
      </c>
      <c r="I1664" s="2">
        <f>'Moving Avg'!H1664</f>
        <v>7.1979149999999974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</row>
    <row r="1665" spans="1:12" ht="13.5" x14ac:dyDescent="0.25">
      <c r="A1665" s="3">
        <f>RSI!A1665</f>
        <v>44440</v>
      </c>
      <c r="B1665" s="2">
        <f>RSI!B1665</f>
        <v>7.3579999999999997</v>
      </c>
      <c r="C1665" s="2">
        <f>RSI!I1665</f>
        <v>60.367114030700741</v>
      </c>
      <c r="D1665" s="2">
        <f>MACD!E1665</f>
        <v>-0.17735505933058349</v>
      </c>
      <c r="E1665" s="2">
        <f>MACD!F1665</f>
        <v>-8.8081305533763546E-2</v>
      </c>
      <c r="F1665" s="2">
        <f>'Moving Avg'!D1665</f>
        <v>7.3579999999999997</v>
      </c>
      <c r="G1665" s="2">
        <f>'Moving Avg'!F1665</f>
        <v>7.1934500000000012</v>
      </c>
      <c r="H1665" s="2">
        <f>'Moving Avg'!G1665</f>
        <v>7.3332800000000047</v>
      </c>
      <c r="I1665" s="2">
        <f>'Moving Avg'!H1665</f>
        <v>7.1994899999999964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</row>
    <row r="1666" spans="1:12" ht="13.5" x14ac:dyDescent="0.25">
      <c r="A1666" s="3">
        <f>RSI!A1666</f>
        <v>44441</v>
      </c>
      <c r="B1666" s="2">
        <f>RSI!B1666</f>
        <v>7.3579999999999997</v>
      </c>
      <c r="C1666" s="2">
        <f>RSI!I1666</f>
        <v>60.367114030700741</v>
      </c>
      <c r="D1666" s="2">
        <f>MACD!E1666</f>
        <v>-0.20389663811445224</v>
      </c>
      <c r="E1666" s="2">
        <f>MACD!F1666</f>
        <v>-0.11124437204990129</v>
      </c>
      <c r="F1666" s="2">
        <f>'Moving Avg'!D1666</f>
        <v>7.3579999999999997</v>
      </c>
      <c r="G1666" s="2">
        <f>'Moving Avg'!F1666</f>
        <v>7.2041500000000012</v>
      </c>
      <c r="H1666" s="2">
        <f>'Moving Avg'!G1666</f>
        <v>7.323280000000004</v>
      </c>
      <c r="I1666" s="2">
        <f>'Moving Avg'!H1666</f>
        <v>7.2010649999999954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</row>
    <row r="1667" spans="1:12" ht="13.5" x14ac:dyDescent="0.25">
      <c r="A1667" s="3">
        <f>RSI!A1667</f>
        <v>44442</v>
      </c>
      <c r="B1667" s="2">
        <f>RSI!B1667</f>
        <v>7.3579999999999997</v>
      </c>
      <c r="C1667" s="2">
        <f>RSI!I1667</f>
        <v>60.367114030700741</v>
      </c>
      <c r="D1667" s="2">
        <f>MACD!E1667</f>
        <v>-0.1950799646475172</v>
      </c>
      <c r="E1667" s="2">
        <f>MACD!F1667</f>
        <v>-0.12801149056942449</v>
      </c>
      <c r="F1667" s="2">
        <f>'Moving Avg'!D1667</f>
        <v>7.3579999999999997</v>
      </c>
      <c r="G1667" s="2">
        <f>'Moving Avg'!F1667</f>
        <v>7.2148500000000011</v>
      </c>
      <c r="H1667" s="2">
        <f>'Moving Avg'!G1667</f>
        <v>7.3132800000000051</v>
      </c>
      <c r="I1667" s="2">
        <f>'Moving Avg'!H1667</f>
        <v>7.2026399999999953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</row>
    <row r="1668" spans="1:12" ht="13.5" x14ac:dyDescent="0.25">
      <c r="A1668" s="3">
        <f>RSI!A1668</f>
        <v>44445</v>
      </c>
      <c r="B1668" s="2">
        <f>RSI!B1668</f>
        <v>7.3579999999999997</v>
      </c>
      <c r="C1668" s="2">
        <f>RSI!I1668</f>
        <v>60.367114030700741</v>
      </c>
      <c r="D1668" s="2">
        <f>MACD!E1668</f>
        <v>-0.15845630350222617</v>
      </c>
      <c r="E1668" s="2">
        <f>MACD!F1668</f>
        <v>-0.13410045315598482</v>
      </c>
      <c r="F1668" s="2">
        <f>'Moving Avg'!D1668</f>
        <v>7.3579999999999997</v>
      </c>
      <c r="G1668" s="2">
        <f>'Moving Avg'!F1668</f>
        <v>7.225550000000001</v>
      </c>
      <c r="H1668" s="2">
        <f>'Moving Avg'!G1668</f>
        <v>7.3032800000000053</v>
      </c>
      <c r="I1668" s="2">
        <f>'Moving Avg'!H1668</f>
        <v>7.2042149999999943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</row>
    <row r="1669" spans="1:12" ht="13.5" x14ac:dyDescent="0.25">
      <c r="A1669" s="3">
        <f>RSI!A1669</f>
        <v>44446</v>
      </c>
      <c r="B1669" s="2">
        <f>RSI!B1669</f>
        <v>7.5010000000000003</v>
      </c>
      <c r="C1669" s="2">
        <f>RSI!I1669</f>
        <v>71.494396827276347</v>
      </c>
      <c r="D1669" s="2">
        <f>MACD!E1669</f>
        <v>-0.13854937464477945</v>
      </c>
      <c r="E1669" s="2">
        <f>MACD!F1669</f>
        <v>-0.13499023745374375</v>
      </c>
      <c r="F1669" s="2">
        <f>'Moving Avg'!D1669</f>
        <v>7.3865999999999996</v>
      </c>
      <c r="G1669" s="2">
        <f>'Moving Avg'!F1669</f>
        <v>7.2434000000000012</v>
      </c>
      <c r="H1669" s="2">
        <f>'Moving Avg'!G1669</f>
        <v>7.2961400000000038</v>
      </c>
      <c r="I1669" s="2">
        <f>'Moving Avg'!H1669</f>
        <v>7.2065049999999955</v>
      </c>
      <c r="J1669" s="6" t="str">
        <f>OBV!F1669</f>
        <v>BULLISH</v>
      </c>
      <c r="K1669" s="6" t="str">
        <f>OBV!G1669</f>
        <v>NEUTRAL</v>
      </c>
      <c r="L1669" s="6" t="str">
        <f>OBV!H1669</f>
        <v>CONFIRMED BULLISH</v>
      </c>
    </row>
    <row r="1670" spans="1:12" ht="13.5" x14ac:dyDescent="0.25">
      <c r="A1670" s="3">
        <f>RSI!A1670</f>
        <v>44447</v>
      </c>
      <c r="B1670" s="2">
        <f>RSI!B1670</f>
        <v>7.5010000000000003</v>
      </c>
      <c r="C1670" s="2">
        <f>RSI!I1670</f>
        <v>71.494396827276347</v>
      </c>
      <c r="D1670" s="2">
        <f>MACD!E1670</f>
        <v>-0.1230034973388614</v>
      </c>
      <c r="E1670" s="2">
        <f>MACD!F1670</f>
        <v>-0.1325928894307673</v>
      </c>
      <c r="F1670" s="2">
        <f>'Moving Avg'!D1670</f>
        <v>7.4152000000000005</v>
      </c>
      <c r="G1670" s="2">
        <f>'Moving Avg'!F1670</f>
        <v>7.2612500000000013</v>
      </c>
      <c r="H1670" s="2">
        <f>'Moving Avg'!G1670</f>
        <v>7.2890000000000033</v>
      </c>
      <c r="I1670" s="2">
        <f>'Moving Avg'!H1670</f>
        <v>7.2087949999999941</v>
      </c>
      <c r="J1670" s="6" t="str">
        <f>OBV!F1670</f>
        <v>BULLISH</v>
      </c>
      <c r="K1670" s="6" t="str">
        <f>OBV!G1670</f>
        <v>NEUTRAL</v>
      </c>
      <c r="L1670" s="6" t="str">
        <f>OBV!H1670</f>
        <v>CONFIRMED BULLISH</v>
      </c>
    </row>
    <row r="1671" spans="1:12" ht="13.5" x14ac:dyDescent="0.25">
      <c r="A1671" s="3">
        <f>RSI!A1671</f>
        <v>44448</v>
      </c>
      <c r="B1671" s="2">
        <f>RSI!B1671</f>
        <v>7.5010000000000003</v>
      </c>
      <c r="C1671" s="2">
        <f>RSI!I1671</f>
        <v>71.494396827276347</v>
      </c>
      <c r="D1671" s="2">
        <f>MACD!E1671</f>
        <v>-0.11105155930899624</v>
      </c>
      <c r="E1671" s="2">
        <f>MACD!F1671</f>
        <v>-0.12828462340641308</v>
      </c>
      <c r="F1671" s="2">
        <f>'Moving Avg'!D1671</f>
        <v>7.4438000000000004</v>
      </c>
      <c r="G1671" s="2">
        <f>'Moving Avg'!F1671</f>
        <v>7.2791000000000015</v>
      </c>
      <c r="H1671" s="2">
        <f>'Moving Avg'!G1671</f>
        <v>7.2818600000000018</v>
      </c>
      <c r="I1671" s="2">
        <f>'Moving Avg'!H1671</f>
        <v>7.2110849999999944</v>
      </c>
      <c r="J1671" s="6" t="str">
        <f>OBV!F1671</f>
        <v>BULLISH</v>
      </c>
      <c r="K1671" s="6" t="str">
        <f>OBV!G1671</f>
        <v>NEUTRAL</v>
      </c>
      <c r="L1671" s="6" t="str">
        <f>OBV!H1671</f>
        <v>CONFIRMED BULLISH</v>
      </c>
    </row>
    <row r="1672" spans="1:12" ht="13.5" x14ac:dyDescent="0.25">
      <c r="A1672" s="3">
        <f>RSI!A1672</f>
        <v>44449</v>
      </c>
      <c r="B1672" s="2">
        <f>RSI!B1672</f>
        <v>7.5010000000000003</v>
      </c>
      <c r="C1672" s="2">
        <f>RSI!I1672</f>
        <v>71.494396827276347</v>
      </c>
      <c r="D1672" s="2">
        <f>MACD!E1672</f>
        <v>-0.10205159009119402</v>
      </c>
      <c r="E1672" s="2">
        <f>MACD!F1672</f>
        <v>-0.12303801674336928</v>
      </c>
      <c r="F1672" s="2">
        <f>'Moving Avg'!D1672</f>
        <v>7.4724000000000004</v>
      </c>
      <c r="G1672" s="2">
        <f>'Moving Avg'!F1672</f>
        <v>7.2969500000000007</v>
      </c>
      <c r="H1672" s="2">
        <f>'Moving Avg'!G1672</f>
        <v>7.2792800000000009</v>
      </c>
      <c r="I1672" s="2">
        <f>'Moving Avg'!H1672</f>
        <v>7.2133749999999939</v>
      </c>
      <c r="J1672" s="6" t="str">
        <f>OBV!F1672</f>
        <v>BULLISH</v>
      </c>
      <c r="K1672" s="6" t="str">
        <f>OBV!G1672</f>
        <v>NEUTRAL</v>
      </c>
      <c r="L1672" s="6" t="str">
        <f>OBV!H1672</f>
        <v>CONFIRMED BULLISH</v>
      </c>
    </row>
    <row r="1673" spans="1:12" ht="13.5" x14ac:dyDescent="0.25">
      <c r="A1673" s="3">
        <f>RSI!A1673</f>
        <v>44452</v>
      </c>
      <c r="B1673" s="2">
        <f>RSI!B1673</f>
        <v>7.5010000000000003</v>
      </c>
      <c r="C1673" s="2">
        <f>RSI!I1673</f>
        <v>71.494396827276347</v>
      </c>
      <c r="D1673" s="2">
        <f>MACD!E1673</f>
        <v>-9.5466980702986426E-2</v>
      </c>
      <c r="E1673" s="2">
        <f>MACD!F1673</f>
        <v>-0.11752380953529272</v>
      </c>
      <c r="F1673" s="2">
        <f>'Moving Avg'!D1673</f>
        <v>7.5010000000000003</v>
      </c>
      <c r="G1673" s="2">
        <f>'Moving Avg'!F1673</f>
        <v>7.3241000000000014</v>
      </c>
      <c r="H1673" s="2">
        <f>'Moving Avg'!G1673</f>
        <v>7.2766999999999999</v>
      </c>
      <c r="I1673" s="2">
        <f>'Moving Avg'!H1673</f>
        <v>7.2156649999999942</v>
      </c>
      <c r="J1673" s="6" t="str">
        <f>OBV!F1673</f>
        <v>BULLISH</v>
      </c>
      <c r="K1673" s="6" t="str">
        <f>OBV!G1673</f>
        <v>NEUTRAL</v>
      </c>
      <c r="L1673" s="6" t="str">
        <f>OBV!H1673</f>
        <v>CONFIRMED BULLISH</v>
      </c>
    </row>
    <row r="1674" spans="1:12" ht="13.5" x14ac:dyDescent="0.25">
      <c r="A1674" s="3">
        <f>RSI!A1674</f>
        <v>44453</v>
      </c>
      <c r="B1674" s="2">
        <f>RSI!B1674</f>
        <v>7.5010000000000003</v>
      </c>
      <c r="C1674" s="2">
        <f>RSI!I1674</f>
        <v>71.494396827276347</v>
      </c>
      <c r="D1674" s="2">
        <f>MACD!E1674</f>
        <v>-9.0849785533274385E-2</v>
      </c>
      <c r="E1674" s="2">
        <f>MACD!F1674</f>
        <v>-0.11218900473488906</v>
      </c>
      <c r="F1674" s="2">
        <f>'Moving Avg'!D1674</f>
        <v>7.5010000000000003</v>
      </c>
      <c r="G1674" s="2">
        <f>'Moving Avg'!F1674</f>
        <v>7.3512500000000021</v>
      </c>
      <c r="H1674" s="2">
        <f>'Moving Avg'!G1674</f>
        <v>7.2791199999999989</v>
      </c>
      <c r="I1674" s="2">
        <f>'Moving Avg'!H1674</f>
        <v>7.2179549999999946</v>
      </c>
      <c r="J1674" s="6" t="str">
        <f>OBV!F1674</f>
        <v>NEUTRAL</v>
      </c>
      <c r="K1674" s="6" t="str">
        <f>OBV!G1674</f>
        <v>NEUTRAL</v>
      </c>
      <c r="L1674" s="6" t="str">
        <f>OBV!H1674</f>
        <v>NEUTRAL</v>
      </c>
    </row>
    <row r="1675" spans="1:12" ht="13.5" x14ac:dyDescent="0.25">
      <c r="A1675" s="3">
        <f>RSI!A1675</f>
        <v>44454</v>
      </c>
      <c r="B1675" s="2">
        <f>RSI!B1675</f>
        <v>7.5010000000000003</v>
      </c>
      <c r="C1675" s="2">
        <f>RSI!I1675</f>
        <v>71.494396827276333</v>
      </c>
      <c r="D1675" s="2">
        <f>MACD!E1675</f>
        <v>-8.7826629368590758E-2</v>
      </c>
      <c r="E1675" s="2">
        <f>MACD!F1675</f>
        <v>-0.10731652966162941</v>
      </c>
      <c r="F1675" s="2">
        <f>'Moving Avg'!D1675</f>
        <v>7.5010000000000003</v>
      </c>
      <c r="G1675" s="2">
        <f>'Moving Avg'!F1675</f>
        <v>7.3784000000000018</v>
      </c>
      <c r="H1675" s="2">
        <f>'Moving Avg'!G1675</f>
        <v>7.2772599999999992</v>
      </c>
      <c r="I1675" s="2">
        <f>'Moving Avg'!H1675</f>
        <v>7.220244999999994</v>
      </c>
      <c r="J1675" s="6" t="str">
        <f>OBV!F1675</f>
        <v>NEUTRAL</v>
      </c>
      <c r="K1675" s="6" t="str">
        <f>OBV!G1675</f>
        <v>NEUTRAL</v>
      </c>
      <c r="L1675" s="6" t="str">
        <f>OBV!H1675</f>
        <v>NEUTRAL</v>
      </c>
    </row>
    <row r="1676" spans="1:12" ht="13.5" x14ac:dyDescent="0.25">
      <c r="A1676" s="3">
        <f>RSI!A1676</f>
        <v>44455</v>
      </c>
      <c r="B1676" s="2">
        <f>RSI!B1676</f>
        <v>7.5010000000000003</v>
      </c>
      <c r="C1676" s="2">
        <f>RSI!I1676</f>
        <v>71.494396827276333</v>
      </c>
      <c r="D1676" s="2">
        <f>MACD!E1676</f>
        <v>-8.6086816084367968E-2</v>
      </c>
      <c r="E1676" s="2">
        <f>MACD!F1676</f>
        <v>-0.10307058694617713</v>
      </c>
      <c r="F1676" s="2">
        <f>'Moving Avg'!D1676</f>
        <v>7.5010000000000003</v>
      </c>
      <c r="G1676" s="2">
        <f>'Moving Avg'!F1676</f>
        <v>7.4055500000000025</v>
      </c>
      <c r="H1676" s="2">
        <f>'Moving Avg'!G1676</f>
        <v>7.2753999999999985</v>
      </c>
      <c r="I1676" s="2">
        <f>'Moving Avg'!H1676</f>
        <v>7.2225349999999944</v>
      </c>
      <c r="J1676" s="6" t="str">
        <f>OBV!F1676</f>
        <v>NEUTRAL</v>
      </c>
      <c r="K1676" s="6" t="str">
        <f>OBV!G1676</f>
        <v>NEUTRAL</v>
      </c>
      <c r="L1676" s="6" t="str">
        <f>OBV!H1676</f>
        <v>NEUTRAL</v>
      </c>
    </row>
    <row r="1677" spans="1:12" ht="13.5" x14ac:dyDescent="0.25">
      <c r="A1677" s="3">
        <f>RSI!A1677</f>
        <v>44456</v>
      </c>
      <c r="B1677" s="2">
        <f>RSI!B1677</f>
        <v>7.93</v>
      </c>
      <c r="C1677" s="2">
        <f>RSI!I1677</f>
        <v>88.705350064599997</v>
      </c>
      <c r="D1677" s="2">
        <f>MACD!E1677</f>
        <v>-0.11715007557867363</v>
      </c>
      <c r="E1677" s="2">
        <f>MACD!F1677</f>
        <v>-0.10588648467267643</v>
      </c>
      <c r="F1677" s="2">
        <f>'Moving Avg'!D1677</f>
        <v>7.5867999999999993</v>
      </c>
      <c r="G1677" s="2">
        <f>'Moving Avg'!F1677</f>
        <v>7.4438000000000013</v>
      </c>
      <c r="H1677" s="2">
        <f>'Moving Avg'!G1677</f>
        <v>7.282119999999999</v>
      </c>
      <c r="I1677" s="2">
        <f>'Moving Avg'!H1677</f>
        <v>7.2269699999999952</v>
      </c>
      <c r="J1677" s="6" t="str">
        <f>OBV!F1677</f>
        <v>BULLISH</v>
      </c>
      <c r="K1677" s="6" t="str">
        <f>OBV!G1677</f>
        <v>NEUTRAL</v>
      </c>
      <c r="L1677" s="6" t="str">
        <f>OBV!H1677</f>
        <v>CONFIRMED BULLISH</v>
      </c>
    </row>
    <row r="1678" spans="1:12" ht="13.5" x14ac:dyDescent="0.25">
      <c r="A1678" s="3">
        <f>RSI!A1678</f>
        <v>44459</v>
      </c>
      <c r="B1678" s="2">
        <f>RSI!B1678</f>
        <v>7.8579999999999997</v>
      </c>
      <c r="C1678" s="2">
        <f>RSI!I1678</f>
        <v>79.977588335019533</v>
      </c>
      <c r="D1678" s="2">
        <f>MACD!E1678</f>
        <v>-0.14133752873713235</v>
      </c>
      <c r="E1678" s="2">
        <f>MACD!F1678</f>
        <v>-0.11297669348556762</v>
      </c>
      <c r="F1678" s="2">
        <f>'Moving Avg'!D1678</f>
        <v>7.658199999999999</v>
      </c>
      <c r="G1678" s="2">
        <f>'Moving Avg'!F1678</f>
        <v>7.4688000000000017</v>
      </c>
      <c r="H1678" s="2">
        <f>'Moving Avg'!G1678</f>
        <v>7.2873999999999981</v>
      </c>
      <c r="I1678" s="2">
        <f>'Moving Avg'!H1678</f>
        <v>7.2300849999999954</v>
      </c>
      <c r="J1678" s="6" t="str">
        <f>OBV!F1678</f>
        <v>BEARISH</v>
      </c>
      <c r="K1678" s="6" t="str">
        <f>OBV!G1678</f>
        <v>NEUTRAL</v>
      </c>
      <c r="L1678" s="6" t="str">
        <f>OBV!H1678</f>
        <v>BEARISH DIVERGENCE</v>
      </c>
    </row>
    <row r="1679" spans="1:12" ht="13.5" x14ac:dyDescent="0.25">
      <c r="A1679" s="3">
        <f>RSI!A1679</f>
        <v>44460</v>
      </c>
      <c r="B1679" s="2">
        <f>RSI!B1679</f>
        <v>8.5579999999999998</v>
      </c>
      <c r="C1679" s="2">
        <f>RSI!I1679</f>
        <v>90.137504360673361</v>
      </c>
      <c r="D1679" s="2">
        <f>MACD!E1679</f>
        <v>-0.19422698601242505</v>
      </c>
      <c r="E1679" s="2">
        <f>MACD!F1679</f>
        <v>-0.12922675199093911</v>
      </c>
      <c r="F1679" s="2">
        <f>'Moving Avg'!D1679</f>
        <v>7.8696000000000002</v>
      </c>
      <c r="G1679" s="2">
        <f>'Moving Avg'!F1679</f>
        <v>7.5288000000000013</v>
      </c>
      <c r="H1679" s="2">
        <f>'Moving Avg'!G1679</f>
        <v>7.3066799999999974</v>
      </c>
      <c r="I1679" s="2">
        <f>'Moving Avg'!H1679</f>
        <v>7.2366999999999955</v>
      </c>
      <c r="J1679" s="6" t="str">
        <f>OBV!F1679</f>
        <v>BULLISH</v>
      </c>
      <c r="K1679" s="6" t="str">
        <f>OBV!G1679</f>
        <v>NEUTRAL</v>
      </c>
      <c r="L1679" s="6" t="str">
        <f>OBV!H1679</f>
        <v>CONFIRMED BULLISH</v>
      </c>
    </row>
    <row r="1680" spans="1:12" ht="13.5" x14ac:dyDescent="0.25">
      <c r="A1680" s="3">
        <f>RSI!A1680</f>
        <v>44461</v>
      </c>
      <c r="B1680" s="2">
        <f>RSI!B1680</f>
        <v>8.3940000000000001</v>
      </c>
      <c r="C1680" s="2">
        <f>RSI!I1680</f>
        <v>79.907166965426654</v>
      </c>
      <c r="D1680" s="2">
        <f>MACD!E1680</f>
        <v>-0.23334861794022022</v>
      </c>
      <c r="E1680" s="2">
        <f>MACD!F1680</f>
        <v>-0.15005112518079533</v>
      </c>
      <c r="F1680" s="2">
        <f>'Moving Avg'!D1680</f>
        <v>8.0481999999999996</v>
      </c>
      <c r="G1680" s="2">
        <f>'Moving Avg'!F1680</f>
        <v>7.5806000000000013</v>
      </c>
      <c r="H1680" s="2">
        <f>'Moving Avg'!G1680</f>
        <v>7.3271199999999972</v>
      </c>
      <c r="I1680" s="2">
        <f>'Moving Avg'!H1680</f>
        <v>7.2424949999999946</v>
      </c>
      <c r="J1680" s="6" t="str">
        <f>OBV!F1680</f>
        <v>BEARISH</v>
      </c>
      <c r="K1680" s="6" t="str">
        <f>OBV!G1680</f>
        <v>NEUTRAL</v>
      </c>
      <c r="L1680" s="6" t="str">
        <f>OBV!H1680</f>
        <v>BEARISH DIVERGENCE</v>
      </c>
    </row>
    <row r="1681" spans="1:12" ht="13.5" x14ac:dyDescent="0.25">
      <c r="A1681" s="3">
        <f>RSI!A1681</f>
        <v>44462</v>
      </c>
      <c r="B1681" s="2">
        <f>RSI!B1681</f>
        <v>8.3940000000000001</v>
      </c>
      <c r="C1681" s="2">
        <f>RSI!I1681</f>
        <v>79.907166965426654</v>
      </c>
      <c r="D1681" s="2">
        <f>MACD!E1681</f>
        <v>-0.27151686383304874</v>
      </c>
      <c r="E1681" s="2">
        <f>MACD!F1681</f>
        <v>-0.17434427291124602</v>
      </c>
      <c r="F1681" s="2">
        <f>'Moving Avg'!D1681</f>
        <v>8.2268000000000008</v>
      </c>
      <c r="G1681" s="2">
        <f>'Moving Avg'!F1681</f>
        <v>7.6324000000000014</v>
      </c>
      <c r="H1681" s="2">
        <f>'Moving Avg'!G1681</f>
        <v>7.3475599999999979</v>
      </c>
      <c r="I1681" s="2">
        <f>'Moving Avg'!H1681</f>
        <v>7.2502099999999938</v>
      </c>
      <c r="J1681" s="6" t="str">
        <f>OBV!F1681</f>
        <v>BEARISH</v>
      </c>
      <c r="K1681" s="6" t="str">
        <f>OBV!G1681</f>
        <v>NEUTRAL</v>
      </c>
      <c r="L1681" s="6" t="str">
        <f>OBV!H1681</f>
        <v>BEARISH DIVERGENCE</v>
      </c>
    </row>
    <row r="1682" spans="1:12" ht="13.5" x14ac:dyDescent="0.25">
      <c r="A1682" s="3">
        <f>RSI!A1682</f>
        <v>44463</v>
      </c>
      <c r="B1682" s="2">
        <f>RSI!B1682</f>
        <v>8.1150000000000002</v>
      </c>
      <c r="C1682" s="2">
        <f>RSI!I1682</f>
        <v>65.287315484760825</v>
      </c>
      <c r="D1682" s="2">
        <f>MACD!E1682</f>
        <v>-0.28783652242334945</v>
      </c>
      <c r="E1682" s="2">
        <f>MACD!F1682</f>
        <v>-0.19704272281366672</v>
      </c>
      <c r="F1682" s="2">
        <f>'Moving Avg'!D1682</f>
        <v>8.2637999999999998</v>
      </c>
      <c r="G1682" s="2">
        <f>'Moving Avg'!F1682</f>
        <v>7.6702500000000011</v>
      </c>
      <c r="H1682" s="2">
        <f>'Moving Avg'!G1682</f>
        <v>7.366559999999998</v>
      </c>
      <c r="I1682" s="2">
        <f>'Moving Avg'!H1682</f>
        <v>7.2565299999999935</v>
      </c>
      <c r="J1682" s="6" t="str">
        <f>OBV!F1682</f>
        <v>BEARISH</v>
      </c>
      <c r="K1682" s="6" t="str">
        <f>OBV!G1682</f>
        <v>STRONG</v>
      </c>
      <c r="L1682" s="6" t="str">
        <f>OBV!H1682</f>
        <v>BEARISH DIVERGENCE</v>
      </c>
    </row>
    <row r="1683" spans="1:12" ht="13.5" x14ac:dyDescent="0.25">
      <c r="A1683" s="3">
        <f>RSI!A1683</f>
        <v>44466</v>
      </c>
      <c r="B1683" s="2">
        <f>RSI!B1683</f>
        <v>8.2149999999999999</v>
      </c>
      <c r="C1683" s="2">
        <f>RSI!I1683</f>
        <v>67.577075131442712</v>
      </c>
      <c r="D1683" s="2">
        <f>MACD!E1683</f>
        <v>-0.31174694983827589</v>
      </c>
      <c r="E1683" s="2">
        <f>MACD!F1683</f>
        <v>-0.21998356821858858</v>
      </c>
      <c r="F1683" s="2">
        <f>'Moving Avg'!D1683</f>
        <v>8.3352000000000004</v>
      </c>
      <c r="G1683" s="2">
        <f>'Moving Avg'!F1683</f>
        <v>7.7131000000000016</v>
      </c>
      <c r="H1683" s="2">
        <f>'Moving Avg'!G1683</f>
        <v>7.387559999999997</v>
      </c>
      <c r="I1683" s="2">
        <f>'Moving Avg'!H1683</f>
        <v>7.2643749999999931</v>
      </c>
      <c r="J1683" s="6" t="str">
        <f>OBV!F1683</f>
        <v>BULLISH</v>
      </c>
      <c r="K1683" s="6" t="str">
        <f>OBV!G1683</f>
        <v>NEUTRAL</v>
      </c>
      <c r="L1683" s="6" t="str">
        <f>OBV!H1683</f>
        <v>CONFIRMED BULLISH</v>
      </c>
    </row>
    <row r="1684" spans="1:12" ht="13.5" x14ac:dyDescent="0.25">
      <c r="A1684" s="3">
        <f>RSI!A1684</f>
        <v>44467</v>
      </c>
      <c r="B1684" s="2">
        <f>RSI!B1684</f>
        <v>8.1080000000000005</v>
      </c>
      <c r="C1684" s="2">
        <f>RSI!I1684</f>
        <v>62.803395373459914</v>
      </c>
      <c r="D1684" s="2">
        <f>MACD!E1684</f>
        <v>-0.32713834510822348</v>
      </c>
      <c r="E1684" s="2">
        <f>MACD!F1684</f>
        <v>-0.24141452359651555</v>
      </c>
      <c r="F1684" s="2">
        <f>'Moving Avg'!D1684</f>
        <v>8.2452000000000005</v>
      </c>
      <c r="G1684" s="2">
        <f>'Moving Avg'!F1684</f>
        <v>7.7506000000000013</v>
      </c>
      <c r="H1684" s="2">
        <f>'Moving Avg'!G1684</f>
        <v>7.406419999999998</v>
      </c>
      <c r="I1684" s="2">
        <f>'Moving Avg'!H1684</f>
        <v>7.2731599999999927</v>
      </c>
      <c r="J1684" s="6" t="str">
        <f>OBV!F1684</f>
        <v>BEARISH</v>
      </c>
      <c r="K1684" s="6" t="str">
        <f>OBV!G1684</f>
        <v>STRONG</v>
      </c>
      <c r="L1684" s="6" t="str">
        <f>OBV!H1684</f>
        <v>CONFIRMED BEARISH</v>
      </c>
    </row>
    <row r="1685" spans="1:12" ht="13.5" x14ac:dyDescent="0.25">
      <c r="A1685" s="3">
        <f>RSI!A1685</f>
        <v>44468</v>
      </c>
      <c r="B1685" s="2">
        <f>RSI!B1685</f>
        <v>8.1080000000000005</v>
      </c>
      <c r="C1685" s="2">
        <f>RSI!I1685</f>
        <v>62.803395373459907</v>
      </c>
      <c r="D1685" s="2">
        <f>MACD!E1685</f>
        <v>-0.34238643718458484</v>
      </c>
      <c r="E1685" s="2">
        <f>MACD!F1685</f>
        <v>-0.26160890631412942</v>
      </c>
      <c r="F1685" s="2">
        <f>'Moving Avg'!D1685</f>
        <v>8.1879999999999988</v>
      </c>
      <c r="G1685" s="2">
        <f>'Moving Avg'!F1685</f>
        <v>7.7881000000000018</v>
      </c>
      <c r="H1685" s="2">
        <f>'Moving Avg'!G1685</f>
        <v>7.4256999999999991</v>
      </c>
      <c r="I1685" s="2">
        <f>'Moving Avg'!H1685</f>
        <v>7.2805399999999914</v>
      </c>
      <c r="J1685" s="6" t="str">
        <f>OBV!F1685</f>
        <v>BEARISH</v>
      </c>
      <c r="K1685" s="6" t="str">
        <f>OBV!G1685</f>
        <v>NEUTRAL</v>
      </c>
      <c r="L1685" s="6" t="str">
        <f>OBV!H1685</f>
        <v>CONFIRMED BEARISH</v>
      </c>
    </row>
    <row r="1686" spans="1:12" ht="13.5" x14ac:dyDescent="0.25">
      <c r="A1686" s="3">
        <f>RSI!A1686</f>
        <v>44469</v>
      </c>
      <c r="B1686" s="2">
        <f>RSI!B1686</f>
        <v>8.1080000000000005</v>
      </c>
      <c r="C1686" s="2">
        <f>RSI!I1686</f>
        <v>62.803395373459907</v>
      </c>
      <c r="D1686" s="2">
        <f>MACD!E1686</f>
        <v>-0.35734848724800727</v>
      </c>
      <c r="E1686" s="2">
        <f>MACD!F1686</f>
        <v>-0.280756822500905</v>
      </c>
      <c r="F1686" s="2">
        <f>'Moving Avg'!D1686</f>
        <v>8.1307999999999989</v>
      </c>
      <c r="G1686" s="2">
        <f>'Moving Avg'!F1686</f>
        <v>7.8255999999999997</v>
      </c>
      <c r="H1686" s="2">
        <f>'Moving Avg'!G1686</f>
        <v>7.4449799999999993</v>
      </c>
      <c r="I1686" s="2">
        <f>'Moving Avg'!H1686</f>
        <v>7.2869599999999908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</row>
    <row r="1687" spans="1:12" ht="13.5" x14ac:dyDescent="0.25">
      <c r="A1687" s="3">
        <f>RSI!A1687</f>
        <v>44470</v>
      </c>
      <c r="B1687" s="2">
        <f>RSI!B1687</f>
        <v>8.1080000000000005</v>
      </c>
      <c r="C1687" s="2">
        <f>RSI!I1687</f>
        <v>62.803395373459907</v>
      </c>
      <c r="D1687" s="2">
        <f>MACD!E1687</f>
        <v>-0.30591592262820377</v>
      </c>
      <c r="E1687" s="2">
        <f>MACD!F1687</f>
        <v>-0.28578864252636477</v>
      </c>
      <c r="F1687" s="2">
        <f>'Moving Avg'!D1687</f>
        <v>8.1294000000000004</v>
      </c>
      <c r="G1687" s="2">
        <f>'Moving Avg'!F1687</f>
        <v>7.8631000000000002</v>
      </c>
      <c r="H1687" s="2">
        <f>'Moving Avg'!G1687</f>
        <v>7.4642600000000003</v>
      </c>
      <c r="I1687" s="2">
        <f>'Moving Avg'!H1687</f>
        <v>7.2933449999999915</v>
      </c>
      <c r="J1687" s="6" t="str">
        <f>OBV!F1687</f>
        <v>BULLISH</v>
      </c>
      <c r="K1687" s="6" t="str">
        <f>OBV!G1687</f>
        <v>NEUTRAL</v>
      </c>
      <c r="L1687" s="6" t="str">
        <f>OBV!H1687</f>
        <v>BULLISH DIVERGENCE</v>
      </c>
    </row>
    <row r="1688" spans="1:12" ht="13.5" x14ac:dyDescent="0.25">
      <c r="A1688" s="3">
        <f>RSI!A1688</f>
        <v>44473</v>
      </c>
      <c r="B1688" s="2">
        <f>RSI!B1688</f>
        <v>8.3940000000000001</v>
      </c>
      <c r="C1688" s="2">
        <f>RSI!I1688</f>
        <v>70.33682192188715</v>
      </c>
      <c r="D1688" s="2">
        <f>MACD!E1688</f>
        <v>-0.2964241307166402</v>
      </c>
      <c r="E1688" s="2">
        <f>MACD!F1688</f>
        <v>-0.28791574016441984</v>
      </c>
      <c r="F1688" s="2">
        <f>'Moving Avg'!D1688</f>
        <v>8.1652000000000005</v>
      </c>
      <c r="G1688" s="2">
        <f>'Moving Avg'!F1688</f>
        <v>7.9149000000000003</v>
      </c>
      <c r="H1688" s="2">
        <f>'Moving Avg'!G1688</f>
        <v>7.4892600000000007</v>
      </c>
      <c r="I1688" s="2">
        <f>'Moving Avg'!H1688</f>
        <v>7.2991749999999911</v>
      </c>
      <c r="J1688" s="6" t="str">
        <f>OBV!F1688</f>
        <v>BULLISH</v>
      </c>
      <c r="K1688" s="6" t="str">
        <f>OBV!G1688</f>
        <v>NEUTRAL</v>
      </c>
      <c r="L1688" s="6" t="str">
        <f>OBV!H1688</f>
        <v>CONFIRMED BULLISH</v>
      </c>
    </row>
    <row r="1689" spans="1:12" ht="13.5" x14ac:dyDescent="0.25">
      <c r="A1689" s="3">
        <f>RSI!A1689</f>
        <v>44474</v>
      </c>
      <c r="B1689" s="2">
        <f>RSI!B1689</f>
        <v>8.3940000000000001</v>
      </c>
      <c r="C1689" s="2">
        <f>RSI!I1689</f>
        <v>70.33682192188715</v>
      </c>
      <c r="D1689" s="2">
        <f>MACD!E1689</f>
        <v>-0.18402544325639436</v>
      </c>
      <c r="E1689" s="2">
        <f>MACD!F1689</f>
        <v>-0.26713768078281475</v>
      </c>
      <c r="F1689" s="2">
        <f>'Moving Avg'!D1689</f>
        <v>8.2224000000000004</v>
      </c>
      <c r="G1689" s="2">
        <f>'Moving Avg'!F1689</f>
        <v>7.9595500000000019</v>
      </c>
      <c r="H1689" s="2">
        <f>'Moving Avg'!G1689</f>
        <v>7.5142600000000019</v>
      </c>
      <c r="I1689" s="2">
        <f>'Moving Avg'!H1689</f>
        <v>7.3034999999999908</v>
      </c>
      <c r="J1689" s="6" t="str">
        <f>OBV!F1689</f>
        <v>BULLISH</v>
      </c>
      <c r="K1689" s="6" t="str">
        <f>OBV!G1689</f>
        <v>NEUTRAL</v>
      </c>
      <c r="L1689" s="6" t="str">
        <f>OBV!H1689</f>
        <v>CONFIRMED BULLISH</v>
      </c>
    </row>
    <row r="1690" spans="1:12" ht="13.5" x14ac:dyDescent="0.25">
      <c r="A1690" s="3">
        <f>RSI!A1690</f>
        <v>44475</v>
      </c>
      <c r="B1690" s="2">
        <f>RSI!B1690</f>
        <v>8.3940000000000001</v>
      </c>
      <c r="C1690" s="2">
        <f>RSI!I1690</f>
        <v>70.33682192188715</v>
      </c>
      <c r="D1690" s="2">
        <f>MACD!E1690</f>
        <v>-0.11722846085014638</v>
      </c>
      <c r="E1690" s="2">
        <f>MACD!F1690</f>
        <v>-0.23715583679628111</v>
      </c>
      <c r="F1690" s="2">
        <f>'Moving Avg'!D1690</f>
        <v>8.2795999999999985</v>
      </c>
      <c r="G1690" s="2">
        <f>'Moving Avg'!F1690</f>
        <v>8.0042000000000009</v>
      </c>
      <c r="H1690" s="2">
        <f>'Moving Avg'!G1690</f>
        <v>7.5392600000000023</v>
      </c>
      <c r="I1690" s="2">
        <f>'Moving Avg'!H1690</f>
        <v>7.3067599999999917</v>
      </c>
      <c r="J1690" s="6" t="str">
        <f>OBV!F1690</f>
        <v>BULLISH</v>
      </c>
      <c r="K1690" s="6" t="str">
        <f>OBV!G1690</f>
        <v>NEUTRAL</v>
      </c>
      <c r="L1690" s="6" t="str">
        <f>OBV!H1690</f>
        <v>CONFIRMED BULLISH</v>
      </c>
    </row>
    <row r="1691" spans="1:12" ht="13.5" x14ac:dyDescent="0.25">
      <c r="A1691" s="3">
        <f>RSI!A1691</f>
        <v>44476</v>
      </c>
      <c r="B1691" s="2">
        <f>RSI!B1691</f>
        <v>8.3940000000000001</v>
      </c>
      <c r="C1691" s="2">
        <f>RSI!I1691</f>
        <v>70.33682192188715</v>
      </c>
      <c r="D1691" s="2">
        <f>MACD!E1691</f>
        <v>-6.3558705849806607E-2</v>
      </c>
      <c r="E1691" s="2">
        <f>MACD!F1691</f>
        <v>-0.20243641060698622</v>
      </c>
      <c r="F1691" s="2">
        <f>'Moving Avg'!D1691</f>
        <v>8.3368000000000002</v>
      </c>
      <c r="G1691" s="2">
        <f>'Moving Avg'!F1691</f>
        <v>8.0488500000000016</v>
      </c>
      <c r="H1691" s="2">
        <f>'Moving Avg'!G1691</f>
        <v>7.5642600000000018</v>
      </c>
      <c r="I1691" s="2">
        <f>'Moving Avg'!H1691</f>
        <v>7.3100199999999917</v>
      </c>
      <c r="J1691" s="6" t="str">
        <f>OBV!F1691</f>
        <v>BULLISH</v>
      </c>
      <c r="K1691" s="6" t="str">
        <f>OBV!G1691</f>
        <v>NEUTRAL</v>
      </c>
      <c r="L1691" s="6" t="str">
        <f>OBV!H1691</f>
        <v>CONFIRMED BULLISH</v>
      </c>
    </row>
    <row r="1692" spans="1:12" ht="13.5" x14ac:dyDescent="0.25">
      <c r="A1692" s="3">
        <f>RSI!A1692</f>
        <v>44477</v>
      </c>
      <c r="B1692" s="2">
        <f>RSI!B1692</f>
        <v>8.3940000000000001</v>
      </c>
      <c r="C1692" s="2">
        <f>RSI!I1692</f>
        <v>70.33682192188715</v>
      </c>
      <c r="D1692" s="2">
        <f>MACD!E1692</f>
        <v>-6.3708513688858659E-2</v>
      </c>
      <c r="E1692" s="2">
        <f>MACD!F1692</f>
        <v>-0.17469083122336071</v>
      </c>
      <c r="F1692" s="2">
        <f>'Moving Avg'!D1692</f>
        <v>8.3940000000000001</v>
      </c>
      <c r="G1692" s="2">
        <f>'Moving Avg'!F1692</f>
        <v>8.0935000000000024</v>
      </c>
      <c r="H1692" s="2">
        <f>'Moving Avg'!G1692</f>
        <v>7.5892600000000012</v>
      </c>
      <c r="I1692" s="2">
        <f>'Moving Avg'!H1692</f>
        <v>7.3125949999999911</v>
      </c>
      <c r="J1692" s="6" t="str">
        <f>OBV!F1692</f>
        <v>BULLISH</v>
      </c>
      <c r="K1692" s="6" t="str">
        <f>OBV!G1692</f>
        <v>NEUTRAL</v>
      </c>
      <c r="L1692" s="6" t="str">
        <f>OBV!H1692</f>
        <v>CONFIRMED BULLISH</v>
      </c>
    </row>
    <row r="1693" spans="1:12" ht="13.5" x14ac:dyDescent="0.25">
      <c r="A1693" s="3">
        <f>RSI!A1693</f>
        <v>44480</v>
      </c>
      <c r="B1693" s="2">
        <f>RSI!B1693</f>
        <v>8.3940000000000001</v>
      </c>
      <c r="C1693" s="2">
        <f>RSI!I1693</f>
        <v>70.33682192188715</v>
      </c>
      <c r="D1693" s="2">
        <f>MACD!E1693</f>
        <v>-5.089473334978134E-2</v>
      </c>
      <c r="E1693" s="2">
        <f>MACD!F1693</f>
        <v>-0.14993161164864485</v>
      </c>
      <c r="F1693" s="2">
        <f>'Moving Avg'!D1693</f>
        <v>8.3940000000000001</v>
      </c>
      <c r="G1693" s="2">
        <f>'Moving Avg'!F1693</f>
        <v>8.1381500000000013</v>
      </c>
      <c r="H1693" s="2">
        <f>'Moving Avg'!G1693</f>
        <v>7.6142600000000016</v>
      </c>
      <c r="I1693" s="2">
        <f>'Moving Avg'!H1693</f>
        <v>7.31482999999999</v>
      </c>
      <c r="J1693" s="6" t="str">
        <f>OBV!F1693</f>
        <v>NEUTRAL</v>
      </c>
      <c r="K1693" s="6" t="str">
        <f>OBV!G1693</f>
        <v>NEUTRAL</v>
      </c>
      <c r="L1693" s="6" t="str">
        <f>OBV!H1693</f>
        <v>NEUTRAL</v>
      </c>
    </row>
    <row r="1694" spans="1:12" ht="13.5" x14ac:dyDescent="0.25">
      <c r="A1694" s="3">
        <f>RSI!A1694</f>
        <v>44481</v>
      </c>
      <c r="B1694" s="2">
        <f>RSI!B1694</f>
        <v>8.2870000000000008</v>
      </c>
      <c r="C1694" s="2">
        <f>RSI!I1694</f>
        <v>62.901862395420139</v>
      </c>
      <c r="D1694" s="2">
        <f>MACD!E1694</f>
        <v>-5.0850948373582838E-2</v>
      </c>
      <c r="E1694" s="2">
        <f>MACD!F1694</f>
        <v>-0.13011547899363246</v>
      </c>
      <c r="F1694" s="2">
        <f>'Moving Avg'!D1694</f>
        <v>8.3726000000000003</v>
      </c>
      <c r="G1694" s="2">
        <f>'Moving Avg'!F1694</f>
        <v>8.1774500000000021</v>
      </c>
      <c r="H1694" s="2">
        <f>'Moving Avg'!G1694</f>
        <v>7.6328400000000025</v>
      </c>
      <c r="I1694" s="2">
        <f>'Moving Avg'!H1694</f>
        <v>7.3163599999999906</v>
      </c>
      <c r="J1694" s="6" t="str">
        <f>OBV!F1694</f>
        <v>BEARISH</v>
      </c>
      <c r="K1694" s="6" t="str">
        <f>OBV!G1694</f>
        <v>NEUTRAL</v>
      </c>
      <c r="L1694" s="6" t="str">
        <f>OBV!H1694</f>
        <v>CONFIRMED BEARISH</v>
      </c>
    </row>
    <row r="1695" spans="1:12" ht="13.5" x14ac:dyDescent="0.25">
      <c r="A1695" s="3">
        <f>RSI!A1695</f>
        <v>44482</v>
      </c>
      <c r="B1695" s="2">
        <f>RSI!B1695</f>
        <v>8.2149999999999999</v>
      </c>
      <c r="C1695" s="2">
        <f>RSI!I1695</f>
        <v>58.426395360327355</v>
      </c>
      <c r="D1695" s="2">
        <f>MACD!E1695</f>
        <v>-4.69436986244407E-2</v>
      </c>
      <c r="E1695" s="2">
        <f>MACD!F1695</f>
        <v>-0.11348112291979412</v>
      </c>
      <c r="F1695" s="2">
        <f>'Moving Avg'!D1695</f>
        <v>8.3368000000000002</v>
      </c>
      <c r="G1695" s="2">
        <f>'Moving Avg'!F1695</f>
        <v>8.2131500000000024</v>
      </c>
      <c r="H1695" s="2">
        <f>'Moving Avg'!G1695</f>
        <v>7.6542600000000016</v>
      </c>
      <c r="I1695" s="2">
        <f>'Moving Avg'!H1695</f>
        <v>7.3186899999999904</v>
      </c>
      <c r="J1695" s="6" t="str">
        <f>OBV!F1695</f>
        <v>BEARISH</v>
      </c>
      <c r="K1695" s="6" t="str">
        <f>OBV!G1695</f>
        <v>STRONG</v>
      </c>
      <c r="L1695" s="6" t="str">
        <f>OBV!H1695</f>
        <v>CONFIRMED BEARISH</v>
      </c>
    </row>
    <row r="1696" spans="1:12" ht="13.5" x14ac:dyDescent="0.25">
      <c r="A1696" s="3">
        <f>RSI!A1696</f>
        <v>44483</v>
      </c>
      <c r="B1696" s="2">
        <f>RSI!B1696</f>
        <v>8.5009999999999994</v>
      </c>
      <c r="C1696" s="2">
        <f>RSI!I1696</f>
        <v>68.12729482778289</v>
      </c>
      <c r="D1696" s="2">
        <f>MACD!E1696</f>
        <v>-6.5752050546061369E-2</v>
      </c>
      <c r="E1696" s="2">
        <f>MACD!F1696</f>
        <v>-0.10393530844504759</v>
      </c>
      <c r="F1696" s="2">
        <f>'Moving Avg'!D1696</f>
        <v>8.3582000000000001</v>
      </c>
      <c r="G1696" s="2">
        <f>'Moving Avg'!F1696</f>
        <v>8.2631500000000031</v>
      </c>
      <c r="H1696" s="2">
        <f>'Moving Avg'!G1696</f>
        <v>7.6814000000000009</v>
      </c>
      <c r="I1696" s="2">
        <f>'Moving Avg'!H1696</f>
        <v>7.3230699999999898</v>
      </c>
      <c r="J1696" s="6" t="str">
        <f>OBV!F1696</f>
        <v>BEARISH</v>
      </c>
      <c r="K1696" s="6" t="str">
        <f>OBV!G1696</f>
        <v>NEUTRAL</v>
      </c>
      <c r="L1696" s="6" t="str">
        <f>OBV!H1696</f>
        <v>BEARISH DIVERGENCE</v>
      </c>
    </row>
    <row r="1697" spans="1:12" ht="13.5" x14ac:dyDescent="0.25">
      <c r="A1697" s="3">
        <f>RSI!A1697</f>
        <v>44488</v>
      </c>
      <c r="B1697" s="2">
        <f>RSI!B1697</f>
        <v>8.5009999999999994</v>
      </c>
      <c r="C1697" s="2">
        <f>RSI!I1697</f>
        <v>68.12729482778289</v>
      </c>
      <c r="D1697" s="2">
        <f>MACD!E1697</f>
        <v>-8.421726016503861E-2</v>
      </c>
      <c r="E1697" s="2">
        <f>MACD!F1697</f>
        <v>-9.9991698789045791E-2</v>
      </c>
      <c r="F1697" s="2">
        <f>'Moving Avg'!D1697</f>
        <v>8.3795999999999999</v>
      </c>
      <c r="G1697" s="2">
        <f>'Moving Avg'!F1697</f>
        <v>8.2917000000000023</v>
      </c>
      <c r="H1697" s="2">
        <f>'Moving Avg'!G1697</f>
        <v>7.7085400000000002</v>
      </c>
      <c r="I1697" s="2">
        <f>'Moving Avg'!H1697</f>
        <v>7.32744999999999</v>
      </c>
      <c r="J1697" s="6" t="str">
        <f>OBV!F1697</f>
        <v>BEARISH</v>
      </c>
      <c r="K1697" s="6" t="str">
        <f>OBV!G1697</f>
        <v>NEUTRAL</v>
      </c>
      <c r="L1697" s="6" t="str">
        <f>OBV!H1697</f>
        <v>BEARISH DIVERGENCE</v>
      </c>
    </row>
    <row r="1698" spans="1:12" ht="13.5" x14ac:dyDescent="0.25">
      <c r="A1698" s="3">
        <f>RSI!A1698</f>
        <v>44489</v>
      </c>
      <c r="B1698" s="2">
        <f>RSI!B1698</f>
        <v>8.5009999999999994</v>
      </c>
      <c r="C1698" s="2">
        <f>RSI!I1698</f>
        <v>68.12729482778289</v>
      </c>
      <c r="D1698" s="2">
        <f>MACD!E1698</f>
        <v>-5.8203196360363307E-2</v>
      </c>
      <c r="E1698" s="2">
        <f>MACD!F1698</f>
        <v>-9.1633998303309303E-2</v>
      </c>
      <c r="F1698" s="2">
        <f>'Moving Avg'!D1698</f>
        <v>8.4009999999999998</v>
      </c>
      <c r="G1698" s="2">
        <f>'Moving Avg'!F1698</f>
        <v>8.3238500000000037</v>
      </c>
      <c r="H1698" s="2">
        <f>'Moving Avg'!G1698</f>
        <v>7.7356799999999994</v>
      </c>
      <c r="I1698" s="2">
        <f>'Moving Avg'!H1698</f>
        <v>7.3318299999999894</v>
      </c>
      <c r="J1698" s="6" t="str">
        <f>OBV!F1698</f>
        <v>BEARISH</v>
      </c>
      <c r="K1698" s="6" t="str">
        <f>OBV!G1698</f>
        <v>NEUTRAL</v>
      </c>
      <c r="L1698" s="6" t="str">
        <f>OBV!H1698</f>
        <v>BEARISH DIVERGENCE</v>
      </c>
    </row>
    <row r="1699" spans="1:12" ht="13.5" x14ac:dyDescent="0.25">
      <c r="A1699" s="3">
        <f>RSI!A1699</f>
        <v>44490</v>
      </c>
      <c r="B1699" s="2">
        <f>RSI!B1699</f>
        <v>8.5009999999999994</v>
      </c>
      <c r="C1699" s="2">
        <f>RSI!I1699</f>
        <v>68.12729482778289</v>
      </c>
      <c r="D1699" s="2">
        <f>MACD!E1699</f>
        <v>-3.837789626997079E-2</v>
      </c>
      <c r="E1699" s="2">
        <f>MACD!F1699</f>
        <v>-8.09827778966416E-2</v>
      </c>
      <c r="F1699" s="2">
        <f>'Moving Avg'!D1699</f>
        <v>8.4437999999999995</v>
      </c>
      <c r="G1699" s="2">
        <f>'Moving Avg'!F1699</f>
        <v>8.3210000000000033</v>
      </c>
      <c r="H1699" s="2">
        <f>'Moving Avg'!G1699</f>
        <v>7.7628199999999996</v>
      </c>
      <c r="I1699" s="2">
        <f>'Moving Avg'!H1699</f>
        <v>7.3362099999999897</v>
      </c>
      <c r="J1699" s="6" t="str">
        <f>OBV!F1699</f>
        <v>BULLISH</v>
      </c>
      <c r="K1699" s="6" t="str">
        <f>OBV!G1699</f>
        <v>NEUTRAL</v>
      </c>
      <c r="L1699" s="6" t="str">
        <f>OBV!H1699</f>
        <v>CONFIRMED BULLISH</v>
      </c>
    </row>
    <row r="1700" spans="1:12" ht="13.5" x14ac:dyDescent="0.25">
      <c r="A1700" s="3">
        <f>RSI!A1700</f>
        <v>44491</v>
      </c>
      <c r="B1700" s="2">
        <f>RSI!B1700</f>
        <v>8.5009999999999994</v>
      </c>
      <c r="C1700" s="2">
        <f>RSI!I1700</f>
        <v>68.12729482778289</v>
      </c>
      <c r="D1700" s="2">
        <f>MACD!E1700</f>
        <v>-2.3627272025134261E-2</v>
      </c>
      <c r="E1700" s="2">
        <f>MACD!F1700</f>
        <v>-6.9511676722340127E-2</v>
      </c>
      <c r="F1700" s="2">
        <f>'Moving Avg'!D1700</f>
        <v>8.5009999999999994</v>
      </c>
      <c r="G1700" s="2">
        <f>'Moving Avg'!F1700</f>
        <v>8.3263500000000032</v>
      </c>
      <c r="H1700" s="2">
        <f>'Moving Avg'!G1700</f>
        <v>7.7899599999999989</v>
      </c>
      <c r="I1700" s="2">
        <f>'Moving Avg'!H1700</f>
        <v>7.3405899999999891</v>
      </c>
      <c r="J1700" s="6" t="str">
        <f>OBV!F1700</f>
        <v>BULLISH</v>
      </c>
      <c r="K1700" s="6" t="str">
        <f>OBV!G1700</f>
        <v>NEUTRAL</v>
      </c>
      <c r="L1700" s="6" t="str">
        <f>OBV!H1700</f>
        <v>CONFIRMED BULLISH</v>
      </c>
    </row>
    <row r="1701" spans="1:12" ht="13.5" x14ac:dyDescent="0.25">
      <c r="A1701" s="3">
        <f>RSI!A1701</f>
        <v>44494</v>
      </c>
      <c r="B1701" s="2">
        <f>RSI!B1701</f>
        <v>8.5009999999999994</v>
      </c>
      <c r="C1701" s="2">
        <f>RSI!I1701</f>
        <v>68.12729482778289</v>
      </c>
      <c r="D1701" s="2">
        <f>MACD!E1701</f>
        <v>-1.3020631696273099E-2</v>
      </c>
      <c r="E1701" s="2">
        <f>MACD!F1701</f>
        <v>-5.8213467717126724E-2</v>
      </c>
      <c r="F1701" s="2">
        <f>'Moving Avg'!D1701</f>
        <v>8.5009999999999994</v>
      </c>
      <c r="G1701" s="2">
        <f>'Moving Avg'!F1701</f>
        <v>8.3317000000000014</v>
      </c>
      <c r="H1701" s="2">
        <f>'Moving Avg'!G1701</f>
        <v>7.8170999999999982</v>
      </c>
      <c r="I1701" s="2">
        <f>'Moving Avg'!H1701</f>
        <v>7.3454149999999903</v>
      </c>
      <c r="J1701" s="6" t="str">
        <f>OBV!F1701</f>
        <v>NEUTRAL</v>
      </c>
      <c r="K1701" s="6" t="str">
        <f>OBV!G1701</f>
        <v>NEUTRAL</v>
      </c>
      <c r="L1701" s="6" t="str">
        <f>OBV!H1701</f>
        <v>NEUTRAL</v>
      </c>
    </row>
    <row r="1702" spans="1:12" ht="13.5" x14ac:dyDescent="0.25">
      <c r="A1702" s="3">
        <f>RSI!A1702</f>
        <v>44495</v>
      </c>
      <c r="B1702" s="2">
        <f>RSI!B1702</f>
        <v>8.6080000000000005</v>
      </c>
      <c r="C1702" s="2">
        <f>RSI!I1702</f>
        <v>71.947539096328484</v>
      </c>
      <c r="D1702" s="2">
        <f>MACD!E1702</f>
        <v>-1.3707501732676874E-2</v>
      </c>
      <c r="E1702" s="2">
        <f>MACD!F1702</f>
        <v>-4.931227452023676E-2</v>
      </c>
      <c r="F1702" s="2">
        <f>'Moving Avg'!D1702</f>
        <v>8.5223999999999993</v>
      </c>
      <c r="G1702" s="2">
        <f>'Moving Avg'!F1702</f>
        <v>8.3563500000000026</v>
      </c>
      <c r="H1702" s="2">
        <f>'Moving Avg'!G1702</f>
        <v>7.8463799999999981</v>
      </c>
      <c r="I1702" s="2">
        <f>'Moving Avg'!H1702</f>
        <v>7.3507749999999881</v>
      </c>
      <c r="J1702" s="6" t="str">
        <f>OBV!F1702</f>
        <v>BULLISH</v>
      </c>
      <c r="K1702" s="6" t="str">
        <f>OBV!G1702</f>
        <v>NEUTRAL</v>
      </c>
      <c r="L1702" s="6" t="str">
        <f>OBV!H1702</f>
        <v>CONFIRMED BULLISH</v>
      </c>
    </row>
    <row r="1703" spans="1:12" ht="13.5" x14ac:dyDescent="0.25">
      <c r="A1703" s="3">
        <f>RSI!A1703</f>
        <v>44496</v>
      </c>
      <c r="B1703" s="2">
        <f>RSI!B1703</f>
        <v>8.7149999999999999</v>
      </c>
      <c r="C1703" s="2">
        <f>RSI!I1703</f>
        <v>75.154571722162487</v>
      </c>
      <c r="D1703" s="2">
        <f>MACD!E1703</f>
        <v>-2.4454109291310644E-2</v>
      </c>
      <c r="E1703" s="2">
        <f>MACD!F1703</f>
        <v>-4.4340641474451541E-2</v>
      </c>
      <c r="F1703" s="2">
        <f>'Moving Avg'!D1703</f>
        <v>8.5652000000000008</v>
      </c>
      <c r="G1703" s="2">
        <f>'Moving Avg'!F1703</f>
        <v>8.3813500000000012</v>
      </c>
      <c r="H1703" s="2">
        <f>'Moving Avg'!G1703</f>
        <v>7.8815199999999983</v>
      </c>
      <c r="I1703" s="2">
        <f>'Moving Avg'!H1703</f>
        <v>7.3577999999999886</v>
      </c>
      <c r="J1703" s="6" t="str">
        <f>OBV!F1703</f>
        <v>BULLISH</v>
      </c>
      <c r="K1703" s="6" t="str">
        <f>OBV!G1703</f>
        <v>WEAK</v>
      </c>
      <c r="L1703" s="6" t="str">
        <f>OBV!H1703</f>
        <v>CONFIRMED BULLISH</v>
      </c>
    </row>
    <row r="1704" spans="1:12" ht="13.5" x14ac:dyDescent="0.25">
      <c r="A1704" s="3">
        <f>RSI!A1704</f>
        <v>44497</v>
      </c>
      <c r="B1704" s="2">
        <f>RSI!B1704</f>
        <v>8.5730000000000004</v>
      </c>
      <c r="C1704" s="2">
        <f>RSI!I1704</f>
        <v>64.599716627517836</v>
      </c>
      <c r="D1704" s="2">
        <f>MACD!E1704</f>
        <v>-4.2196276360993323E-2</v>
      </c>
      <c r="E1704" s="2">
        <f>MACD!F1704</f>
        <v>-4.3911768451759897E-2</v>
      </c>
      <c r="F1704" s="2">
        <f>'Moving Avg'!D1704</f>
        <v>8.579600000000001</v>
      </c>
      <c r="G1704" s="2">
        <f>'Moving Avg'!F1704</f>
        <v>8.4046000000000021</v>
      </c>
      <c r="H1704" s="2">
        <f>'Moving Avg'!G1704</f>
        <v>7.9138199999999976</v>
      </c>
      <c r="I1704" s="2">
        <f>'Moving Avg'!H1704</f>
        <v>7.3641149999999893</v>
      </c>
      <c r="J1704" s="6" t="str">
        <f>OBV!F1704</f>
        <v>BULLISH</v>
      </c>
      <c r="K1704" s="6" t="str">
        <f>OBV!G1704</f>
        <v>NEUTRAL</v>
      </c>
      <c r="L1704" s="6" t="str">
        <f>OBV!H1704</f>
        <v>CONFIRMED BULLISH</v>
      </c>
    </row>
    <row r="1705" spans="1:12" ht="13.5" x14ac:dyDescent="0.25">
      <c r="A1705" s="3">
        <f>RSI!A1705</f>
        <v>44498</v>
      </c>
      <c r="B1705" s="2">
        <f>RSI!B1705</f>
        <v>8.5730000000000004</v>
      </c>
      <c r="C1705" s="2">
        <f>RSI!I1705</f>
        <v>64.599716627517822</v>
      </c>
      <c r="D1705" s="2">
        <f>MACD!E1705</f>
        <v>-6.9952147696374922E-2</v>
      </c>
      <c r="E1705" s="2">
        <f>MACD!F1705</f>
        <v>-4.9119844300682905E-2</v>
      </c>
      <c r="F1705" s="2">
        <f>'Moving Avg'!D1705</f>
        <v>8.5940000000000012</v>
      </c>
      <c r="G1705" s="2">
        <f>'Moving Avg'!F1705</f>
        <v>8.427850000000003</v>
      </c>
      <c r="H1705" s="2">
        <f>'Moving Avg'!G1705</f>
        <v>7.946119999999997</v>
      </c>
      <c r="I1705" s="2">
        <f>'Moving Avg'!H1705</f>
        <v>7.37042999999999</v>
      </c>
      <c r="J1705" s="6" t="str">
        <f>OBV!F1705</f>
        <v>BULLISH</v>
      </c>
      <c r="K1705" s="6" t="str">
        <f>OBV!G1705</f>
        <v>NEUTRAL</v>
      </c>
      <c r="L1705" s="6" t="str">
        <f>OBV!H1705</f>
        <v>CONFIRMED BULLISH</v>
      </c>
    </row>
    <row r="1706" spans="1:12" ht="13.5" x14ac:dyDescent="0.25">
      <c r="A1706" s="3">
        <f>RSI!A1706</f>
        <v>44501</v>
      </c>
      <c r="B1706" s="2">
        <f>RSI!B1706</f>
        <v>8.3580000000000005</v>
      </c>
      <c r="C1706" s="2">
        <f>RSI!I1706</f>
        <v>51.820176140421282</v>
      </c>
      <c r="D1706" s="2">
        <f>MACD!E1706</f>
        <v>-3.5054871418440214E-2</v>
      </c>
      <c r="E1706" s="2">
        <f>MACD!F1706</f>
        <v>-4.6306849724234371E-2</v>
      </c>
      <c r="F1706" s="2">
        <f>'Moving Avg'!D1706</f>
        <v>8.5654000000000003</v>
      </c>
      <c r="G1706" s="2">
        <f>'Moving Avg'!F1706</f>
        <v>8.4403500000000022</v>
      </c>
      <c r="H1706" s="2">
        <f>'Moving Avg'!G1706</f>
        <v>7.9741199999999965</v>
      </c>
      <c r="I1706" s="2">
        <f>'Moving Avg'!H1706</f>
        <v>7.3756699999999897</v>
      </c>
      <c r="J1706" s="6" t="str">
        <f>OBV!F1706</f>
        <v>BULLISH</v>
      </c>
      <c r="K1706" s="6" t="str">
        <f>OBV!G1706</f>
        <v>NEUTRAL</v>
      </c>
      <c r="L1706" s="6" t="str">
        <f>OBV!H1706</f>
        <v>BULLISH DIVERGENCE</v>
      </c>
    </row>
    <row r="1707" spans="1:12" ht="13.5" x14ac:dyDescent="0.25">
      <c r="A1707" s="3">
        <f>RSI!A1707</f>
        <v>44502</v>
      </c>
      <c r="B1707" s="2">
        <f>RSI!B1707</f>
        <v>8.3580000000000005</v>
      </c>
      <c r="C1707" s="2">
        <f>RSI!I1707</f>
        <v>51.820176140421282</v>
      </c>
      <c r="D1707" s="2">
        <f>MACD!E1707</f>
        <v>-5.6845852016156329E-3</v>
      </c>
      <c r="E1707" s="2">
        <f>MACD!F1707</f>
        <v>-3.8182396819710626E-2</v>
      </c>
      <c r="F1707" s="2">
        <f>'Moving Avg'!D1707</f>
        <v>8.5153999999999996</v>
      </c>
      <c r="G1707" s="2">
        <f>'Moving Avg'!F1707</f>
        <v>8.4528500000000015</v>
      </c>
      <c r="H1707" s="2">
        <f>'Moving Avg'!G1707</f>
        <v>7.9979799999999965</v>
      </c>
      <c r="I1707" s="2">
        <f>'Moving Avg'!H1707</f>
        <v>7.3809099999999894</v>
      </c>
      <c r="J1707" s="6" t="str">
        <f>OBV!F1707</f>
        <v>BEARISH</v>
      </c>
      <c r="K1707" s="6" t="str">
        <f>OBV!G1707</f>
        <v>NEUTRAL</v>
      </c>
      <c r="L1707" s="6" t="str">
        <f>OBV!H1707</f>
        <v>CONFIRMED BEARISH</v>
      </c>
    </row>
    <row r="1708" spans="1:12" ht="13.5" x14ac:dyDescent="0.25">
      <c r="A1708" s="3">
        <f>RSI!A1708</f>
        <v>44503</v>
      </c>
      <c r="B1708" s="2">
        <f>RSI!B1708</f>
        <v>8.3580000000000005</v>
      </c>
      <c r="C1708" s="2">
        <f>RSI!I1708</f>
        <v>51.820176140421282</v>
      </c>
      <c r="D1708" s="2">
        <f>MACD!E1708</f>
        <v>1.9020734030389619E-2</v>
      </c>
      <c r="E1708" s="2">
        <f>MACD!F1708</f>
        <v>-2.6741770649690577E-2</v>
      </c>
      <c r="F1708" s="2">
        <f>'Moving Avg'!D1708</f>
        <v>8.4439999999999991</v>
      </c>
      <c r="G1708" s="2">
        <f>'Moving Avg'!F1708</f>
        <v>8.4510500000000022</v>
      </c>
      <c r="H1708" s="2">
        <f>'Moving Avg'!G1708</f>
        <v>8.0179799999999961</v>
      </c>
      <c r="I1708" s="2">
        <f>'Moving Avg'!H1708</f>
        <v>7.3850549999999897</v>
      </c>
      <c r="J1708" s="6" t="str">
        <f>OBV!F1708</f>
        <v>BEARISH</v>
      </c>
      <c r="K1708" s="6" t="str">
        <f>OBV!G1708</f>
        <v>STRONG</v>
      </c>
      <c r="L1708" s="6" t="str">
        <f>OBV!H1708</f>
        <v>CONFIRMED BEARISH</v>
      </c>
    </row>
    <row r="1709" spans="1:12" ht="13.5" x14ac:dyDescent="0.25">
      <c r="A1709" s="3">
        <f>RSI!A1709</f>
        <v>44504</v>
      </c>
      <c r="B1709" s="2">
        <f>RSI!B1709</f>
        <v>8.3580000000000005</v>
      </c>
      <c r="C1709" s="2">
        <f>RSI!I1709</f>
        <v>51.820176140421282</v>
      </c>
      <c r="D1709" s="2">
        <f>MACD!E1709</f>
        <v>3.9789622499561972E-2</v>
      </c>
      <c r="E1709" s="2">
        <f>MACD!F1709</f>
        <v>-1.3435492019840067E-2</v>
      </c>
      <c r="F1709" s="2">
        <f>'Moving Avg'!D1709</f>
        <v>8.4010000000000016</v>
      </c>
      <c r="G1709" s="2">
        <f>'Moving Avg'!F1709</f>
        <v>8.4492500000000028</v>
      </c>
      <c r="H1709" s="2">
        <f>'Moving Avg'!G1709</f>
        <v>8.0379799999999975</v>
      </c>
      <c r="I1709" s="2">
        <f>'Moving Avg'!H1709</f>
        <v>7.3891649999999904</v>
      </c>
      <c r="J1709" s="6" t="str">
        <f>OBV!F1709</f>
        <v>BEARISH</v>
      </c>
      <c r="K1709" s="6" t="str">
        <f>OBV!G1709</f>
        <v>NEUTRAL</v>
      </c>
      <c r="L1709" s="6" t="str">
        <f>OBV!H1709</f>
        <v>CONFIRMED BEARISH</v>
      </c>
    </row>
    <row r="1710" spans="1:12" ht="13.5" x14ac:dyDescent="0.25">
      <c r="A1710" s="3">
        <f>RSI!A1710</f>
        <v>44505</v>
      </c>
      <c r="B1710" s="2">
        <f>RSI!B1710</f>
        <v>8.1440000000000001</v>
      </c>
      <c r="C1710" s="2">
        <f>RSI!I1710</f>
        <v>40.969449932588518</v>
      </c>
      <c r="D1710" s="2">
        <f>MACD!E1710</f>
        <v>7.3089582154901578E-2</v>
      </c>
      <c r="E1710" s="2">
        <f>MACD!F1710</f>
        <v>3.8695228151082606E-3</v>
      </c>
      <c r="F1710" s="2">
        <f>'Moving Avg'!D1710</f>
        <v>8.3152000000000008</v>
      </c>
      <c r="G1710" s="2">
        <f>'Moving Avg'!F1710</f>
        <v>8.4367500000000017</v>
      </c>
      <c r="H1710" s="2">
        <f>'Moving Avg'!G1710</f>
        <v>8.0536999999999974</v>
      </c>
      <c r="I1710" s="2">
        <f>'Moving Avg'!H1710</f>
        <v>7.3922049999999908</v>
      </c>
      <c r="J1710" s="6" t="str">
        <f>OBV!F1710</f>
        <v>BEARISH</v>
      </c>
      <c r="K1710" s="6" t="str">
        <f>OBV!G1710</f>
        <v>STRONG</v>
      </c>
      <c r="L1710" s="6" t="str">
        <f>OBV!H1710</f>
        <v>CONFIRMED BEARISH</v>
      </c>
    </row>
    <row r="1711" spans="1:12" ht="13.5" x14ac:dyDescent="0.25">
      <c r="A1711" s="3">
        <f>RSI!A1711</f>
        <v>44508</v>
      </c>
      <c r="B1711" s="2">
        <f>RSI!B1711</f>
        <v>8.1440000000000001</v>
      </c>
      <c r="C1711" s="2">
        <f>RSI!I1711</f>
        <v>40.969449932588518</v>
      </c>
      <c r="D1711" s="2">
        <f>MACD!E1711</f>
        <v>0.1024147404927902</v>
      </c>
      <c r="E1711" s="2">
        <f>MACD!F1711</f>
        <v>2.3578566350644651E-2</v>
      </c>
      <c r="F1711" s="2">
        <f>'Moving Avg'!D1711</f>
        <v>8.2724000000000011</v>
      </c>
      <c r="G1711" s="2">
        <f>'Moving Avg'!F1711</f>
        <v>8.4242500000000025</v>
      </c>
      <c r="H1711" s="2">
        <f>'Moving Avg'!G1711</f>
        <v>8.0694199999999974</v>
      </c>
      <c r="I1711" s="2">
        <f>'Moving Avg'!H1711</f>
        <v>7.3952449999999894</v>
      </c>
      <c r="J1711" s="6" t="str">
        <f>OBV!F1711</f>
        <v>BEARISH</v>
      </c>
      <c r="K1711" s="6" t="str">
        <f>OBV!G1711</f>
        <v>NEUTRAL</v>
      </c>
      <c r="L1711" s="6" t="str">
        <f>OBV!H1711</f>
        <v>CONFIRMED BEARISH</v>
      </c>
    </row>
    <row r="1712" spans="1:12" ht="13.5" x14ac:dyDescent="0.25">
      <c r="A1712" s="3">
        <f>RSI!A1712</f>
        <v>44509</v>
      </c>
      <c r="B1712" s="2">
        <f>RSI!B1712</f>
        <v>8.1440000000000001</v>
      </c>
      <c r="C1712" s="2">
        <f>RSI!I1712</f>
        <v>40.96944993258851</v>
      </c>
      <c r="D1712" s="2">
        <f>MACD!E1712</f>
        <v>0.14475308687725885</v>
      </c>
      <c r="E1712" s="2">
        <f>MACD!F1712</f>
        <v>4.7813470455967497E-2</v>
      </c>
      <c r="F1712" s="2">
        <f>'Moving Avg'!D1712</f>
        <v>8.2295999999999996</v>
      </c>
      <c r="G1712" s="2">
        <f>'Moving Avg'!F1712</f>
        <v>8.4117500000000014</v>
      </c>
      <c r="H1712" s="2">
        <f>'Moving Avg'!G1712</f>
        <v>8.0851399999999973</v>
      </c>
      <c r="I1712" s="2">
        <f>'Moving Avg'!H1712</f>
        <v>7.3982849999999898</v>
      </c>
      <c r="J1712" s="6" t="str">
        <f>OBV!F1712</f>
        <v>BEARISH</v>
      </c>
      <c r="K1712" s="6" t="str">
        <f>OBV!G1712</f>
        <v>NEUTRAL</v>
      </c>
      <c r="L1712" s="6" t="str">
        <f>OBV!H1712</f>
        <v>CONFIRMED BEARISH</v>
      </c>
    </row>
    <row r="1713" spans="1:12" ht="13.5" x14ac:dyDescent="0.25">
      <c r="A1713" s="3">
        <f>RSI!A1713</f>
        <v>44510</v>
      </c>
      <c r="B1713" s="2">
        <f>RSI!B1713</f>
        <v>8.1440000000000001</v>
      </c>
      <c r="C1713" s="2">
        <f>RSI!I1713</f>
        <v>40.96944993258851</v>
      </c>
      <c r="D1713" s="2">
        <f>MACD!E1713</f>
        <v>0.19802383590352512</v>
      </c>
      <c r="E1713" s="2">
        <f>MACD!F1713</f>
        <v>7.7855543545479022E-2</v>
      </c>
      <c r="F1713" s="2">
        <f>'Moving Avg'!D1713</f>
        <v>8.1867999999999999</v>
      </c>
      <c r="G1713" s="2">
        <f>'Moving Avg'!F1713</f>
        <v>8.3992500000000021</v>
      </c>
      <c r="H1713" s="2">
        <f>'Moving Avg'!G1713</f>
        <v>8.1008599999999991</v>
      </c>
      <c r="I1713" s="2">
        <f>'Moving Avg'!H1713</f>
        <v>7.4013249999999893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</row>
    <row r="1714" spans="1:12" ht="13.5" x14ac:dyDescent="0.25">
      <c r="A1714" s="3">
        <f>RSI!A1714</f>
        <v>44511</v>
      </c>
      <c r="B1714" s="2">
        <f>RSI!B1714</f>
        <v>8.3010000000000002</v>
      </c>
      <c r="C1714" s="2">
        <f>RSI!I1714</f>
        <v>51.077997487343588</v>
      </c>
      <c r="D1714" s="2">
        <f>MACD!E1714</f>
        <v>0.21053483487392199</v>
      </c>
      <c r="E1714" s="2">
        <f>MACD!F1714</f>
        <v>0.10439140181116763</v>
      </c>
      <c r="F1714" s="2">
        <f>'Moving Avg'!D1714</f>
        <v>8.1753999999999998</v>
      </c>
      <c r="G1714" s="2">
        <f>'Moving Avg'!F1714</f>
        <v>8.3999500000000005</v>
      </c>
      <c r="H1714" s="2">
        <f>'Moving Avg'!G1714</f>
        <v>8.1197199999999992</v>
      </c>
      <c r="I1714" s="2">
        <f>'Moving Avg'!H1714</f>
        <v>7.4051499999999892</v>
      </c>
      <c r="J1714" s="6" t="str">
        <f>OBV!F1714</f>
        <v>BULLISH</v>
      </c>
      <c r="K1714" s="6" t="str">
        <f>OBV!G1714</f>
        <v>NEUTRAL</v>
      </c>
      <c r="L1714" s="6" t="str">
        <f>OBV!H1714</f>
        <v>BULLISH DIVERGENCE</v>
      </c>
    </row>
    <row r="1715" spans="1:12" ht="13.5" x14ac:dyDescent="0.25">
      <c r="A1715" s="3">
        <f>RSI!A1715</f>
        <v>44512</v>
      </c>
      <c r="B1715" s="2">
        <f>RSI!B1715</f>
        <v>8.3010000000000002</v>
      </c>
      <c r="C1715" s="2">
        <f>RSI!I1715</f>
        <v>51.077997487343588</v>
      </c>
      <c r="D1715" s="2">
        <f>MACD!E1715</f>
        <v>0.22103735731655405</v>
      </c>
      <c r="E1715" s="2">
        <f>MACD!F1715</f>
        <v>0.12772059291224491</v>
      </c>
      <c r="F1715" s="2">
        <f>'Moving Avg'!D1715</f>
        <v>8.2068000000000012</v>
      </c>
      <c r="G1715" s="2">
        <f>'Moving Avg'!F1715</f>
        <v>8.4042500000000011</v>
      </c>
      <c r="H1715" s="2">
        <f>'Moving Avg'!G1715</f>
        <v>8.1385799999999993</v>
      </c>
      <c r="I1715" s="2">
        <f>'Moving Avg'!H1715</f>
        <v>7.4089749999999892</v>
      </c>
      <c r="J1715" s="6" t="str">
        <f>OBV!F1715</f>
        <v>BULLISH</v>
      </c>
      <c r="K1715" s="6" t="str">
        <f>OBV!G1715</f>
        <v>NEUTRAL</v>
      </c>
      <c r="L1715" s="6" t="str">
        <f>OBV!H1715</f>
        <v>CONFIRMED BULLISH</v>
      </c>
    </row>
    <row r="1716" spans="1:12" ht="13.5" x14ac:dyDescent="0.25">
      <c r="A1716" s="3">
        <f>RSI!A1716</f>
        <v>44515</v>
      </c>
      <c r="B1716" s="2">
        <f>RSI!B1716</f>
        <v>8.3580000000000005</v>
      </c>
      <c r="C1716" s="2">
        <f>RSI!I1716</f>
        <v>54.368210381111055</v>
      </c>
      <c r="D1716" s="2">
        <f>MACD!E1716</f>
        <v>0.19254745487341296</v>
      </c>
      <c r="E1716" s="2">
        <f>MACD!F1716</f>
        <v>0.14068596530447852</v>
      </c>
      <c r="F1716" s="2">
        <f>'Moving Avg'!D1716</f>
        <v>8.2496000000000009</v>
      </c>
      <c r="G1716" s="2">
        <f>'Moving Avg'!F1716</f>
        <v>8.3971000000000018</v>
      </c>
      <c r="H1716" s="2">
        <f>'Moving Avg'!G1716</f>
        <v>8.1585799999999988</v>
      </c>
      <c r="I1716" s="2">
        <f>'Moving Avg'!H1716</f>
        <v>7.4130849999999899</v>
      </c>
      <c r="J1716" s="6" t="str">
        <f>OBV!F1716</f>
        <v>BULLISH</v>
      </c>
      <c r="K1716" s="6" t="str">
        <f>OBV!G1716</f>
        <v>WEAK</v>
      </c>
      <c r="L1716" s="6" t="str">
        <f>OBV!H1716</f>
        <v>CONFIRMED BULLISH</v>
      </c>
    </row>
    <row r="1717" spans="1:12" ht="13.5" x14ac:dyDescent="0.25">
      <c r="A1717" s="3">
        <f>RSI!A1717</f>
        <v>44516</v>
      </c>
      <c r="B1717" s="2">
        <f>RSI!B1717</f>
        <v>8.3580000000000005</v>
      </c>
      <c r="C1717" s="2">
        <f>RSI!I1717</f>
        <v>54.368210381111055</v>
      </c>
      <c r="D1717" s="2">
        <f>MACD!E1717</f>
        <v>0.16803203324561267</v>
      </c>
      <c r="E1717" s="2">
        <f>MACD!F1717</f>
        <v>0.14615517889270535</v>
      </c>
      <c r="F1717" s="2">
        <f>'Moving Avg'!D1717</f>
        <v>8.2924000000000007</v>
      </c>
      <c r="G1717" s="2">
        <f>'Moving Avg'!F1717</f>
        <v>8.3899500000000007</v>
      </c>
      <c r="H1717" s="2">
        <f>'Moving Avg'!G1717</f>
        <v>8.1785800000000002</v>
      </c>
      <c r="I1717" s="2">
        <f>'Moving Avg'!H1717</f>
        <v>7.4171949999999889</v>
      </c>
      <c r="J1717" s="6" t="str">
        <f>OBV!F1717</f>
        <v>BULLISH</v>
      </c>
      <c r="K1717" s="6" t="str">
        <f>OBV!G1717</f>
        <v>WEAK</v>
      </c>
      <c r="L1717" s="6" t="str">
        <f>OBV!H1717</f>
        <v>CONFIRMED BULLISH</v>
      </c>
    </row>
    <row r="1718" spans="1:12" ht="13.5" x14ac:dyDescent="0.25">
      <c r="A1718" s="3">
        <f>RSI!A1718</f>
        <v>44517</v>
      </c>
      <c r="B1718" s="2">
        <f>RSI!B1718</f>
        <v>8.3580000000000005</v>
      </c>
      <c r="C1718" s="2">
        <f>RSI!I1718</f>
        <v>54.368210381111055</v>
      </c>
      <c r="D1718" s="2">
        <f>MACD!E1718</f>
        <v>0.14690989911277264</v>
      </c>
      <c r="E1718" s="2">
        <f>MACD!F1718</f>
        <v>0.1463061229367188</v>
      </c>
      <c r="F1718" s="2">
        <f>'Moving Avg'!D1718</f>
        <v>8.3352000000000004</v>
      </c>
      <c r="G1718" s="2">
        <f>'Moving Avg'!F1718</f>
        <v>8.3828000000000014</v>
      </c>
      <c r="H1718" s="2">
        <f>'Moving Avg'!G1718</f>
        <v>8.1985799999999998</v>
      </c>
      <c r="I1718" s="2">
        <f>'Moving Avg'!H1718</f>
        <v>7.4213749999999887</v>
      </c>
      <c r="J1718" s="6" t="str">
        <f>OBV!F1718</f>
        <v>BULLISH</v>
      </c>
      <c r="K1718" s="6" t="str">
        <f>OBV!G1718</f>
        <v>WEAK</v>
      </c>
      <c r="L1718" s="6" t="str">
        <f>OBV!H1718</f>
        <v>CONFIRMED BULLISH</v>
      </c>
    </row>
    <row r="1719" spans="1:12" ht="13.5" x14ac:dyDescent="0.25">
      <c r="A1719" s="3">
        <f>RSI!A1719</f>
        <v>44518</v>
      </c>
      <c r="B1719" s="2">
        <f>RSI!B1719</f>
        <v>8.2080000000000002</v>
      </c>
      <c r="C1719" s="2">
        <f>RSI!I1719</f>
        <v>44.525790905272729</v>
      </c>
      <c r="D1719" s="2">
        <f>MACD!E1719</f>
        <v>0.13979814275099933</v>
      </c>
      <c r="E1719" s="2">
        <f>MACD!F1719</f>
        <v>0.14500452689957491</v>
      </c>
      <c r="F1719" s="2">
        <f>'Moving Avg'!D1719</f>
        <v>8.3165999999999993</v>
      </c>
      <c r="G1719" s="2">
        <f>'Moving Avg'!F1719</f>
        <v>8.3681500000000035</v>
      </c>
      <c r="H1719" s="2">
        <f>'Moving Avg'!G1719</f>
        <v>8.2127200000000009</v>
      </c>
      <c r="I1719" s="2">
        <f>'Moving Avg'!H1719</f>
        <v>7.4248049999999886</v>
      </c>
      <c r="J1719" s="6" t="str">
        <f>OBV!F1719</f>
        <v>BULLISH</v>
      </c>
      <c r="K1719" s="6" t="str">
        <f>OBV!G1719</f>
        <v>NEUTRAL</v>
      </c>
      <c r="L1719" s="6" t="str">
        <f>OBV!H1719</f>
        <v>BULLISH DIVERGENCE</v>
      </c>
    </row>
    <row r="1720" spans="1:12" ht="13.5" x14ac:dyDescent="0.25">
      <c r="A1720" s="3">
        <f>RSI!A1720</f>
        <v>44519</v>
      </c>
      <c r="B1720" s="2">
        <f>RSI!B1720</f>
        <v>8.1080000000000005</v>
      </c>
      <c r="C1720" s="2">
        <f>RSI!I1720</f>
        <v>39.404326424639194</v>
      </c>
      <c r="D1720" s="2">
        <f>MACD!E1720</f>
        <v>0.10882684482937144</v>
      </c>
      <c r="E1720" s="2">
        <f>MACD!F1720</f>
        <v>0.1377689904855342</v>
      </c>
      <c r="F1720" s="2">
        <f>'Moving Avg'!D1720</f>
        <v>8.2780000000000005</v>
      </c>
      <c r="G1720" s="2">
        <f>'Moving Avg'!F1720</f>
        <v>8.3485000000000031</v>
      </c>
      <c r="H1720" s="2">
        <f>'Moving Avg'!G1720</f>
        <v>8.2248600000000014</v>
      </c>
      <c r="I1720" s="2">
        <f>'Moving Avg'!H1720</f>
        <v>7.4288299999999889</v>
      </c>
      <c r="J1720" s="6" t="str">
        <f>OBV!F1720</f>
        <v>BEARISH</v>
      </c>
      <c r="K1720" s="6" t="str">
        <f>OBV!G1720</f>
        <v>NEUTRAL</v>
      </c>
      <c r="L1720" s="6" t="str">
        <f>OBV!H1720</f>
        <v>CONFIRMED BEARISH</v>
      </c>
    </row>
    <row r="1721" spans="1:12" ht="13.5" x14ac:dyDescent="0.25">
      <c r="A1721" s="3">
        <f>RSI!A1721</f>
        <v>44522</v>
      </c>
      <c r="B1721" s="2">
        <f>RSI!B1721</f>
        <v>8.1080000000000005</v>
      </c>
      <c r="C1721" s="2">
        <f>RSI!I1721</f>
        <v>39.404326424639194</v>
      </c>
      <c r="D1721" s="2">
        <f>MACD!E1721</f>
        <v>8.3731647371351414E-2</v>
      </c>
      <c r="E1721" s="2">
        <f>MACD!F1721</f>
        <v>0.12696152186269766</v>
      </c>
      <c r="F1721" s="2">
        <f>'Moving Avg'!D1721</f>
        <v>8.2279999999999998</v>
      </c>
      <c r="G1721" s="2">
        <f>'Moving Avg'!F1721</f>
        <v>8.3288500000000028</v>
      </c>
      <c r="H1721" s="2">
        <f>'Moving Avg'!G1721</f>
        <v>8.2370000000000019</v>
      </c>
      <c r="I1721" s="2">
        <f>'Moving Avg'!H1721</f>
        <v>7.4339149999999883</v>
      </c>
      <c r="J1721" s="6" t="str">
        <f>OBV!F1721</f>
        <v>BEARISH</v>
      </c>
      <c r="K1721" s="6" t="str">
        <f>OBV!G1721</f>
        <v>STRONG</v>
      </c>
      <c r="L1721" s="6" t="str">
        <f>OBV!H1721</f>
        <v>CONFIRMED BEARISH</v>
      </c>
    </row>
    <row r="1722" spans="1:12" ht="13.5" x14ac:dyDescent="0.25">
      <c r="A1722" s="3">
        <f>RSI!A1722</f>
        <v>44523</v>
      </c>
      <c r="B1722" s="2">
        <f>RSI!B1722</f>
        <v>8.5730000000000004</v>
      </c>
      <c r="C1722" s="2">
        <f>RSI!I1722</f>
        <v>62.602289655612687</v>
      </c>
      <c r="D1722" s="2">
        <f>MACD!E1722</f>
        <v>2.9081773039608905E-2</v>
      </c>
      <c r="E1722" s="2">
        <f>MACD!F1722</f>
        <v>0.1073855720980799</v>
      </c>
      <c r="F1722" s="2">
        <f>'Moving Avg'!D1722</f>
        <v>8.2710000000000008</v>
      </c>
      <c r="G1722" s="2">
        <f>'Moving Avg'!F1722</f>
        <v>8.3271000000000033</v>
      </c>
      <c r="H1722" s="2">
        <f>'Moving Avg'!G1722</f>
        <v>8.258440000000002</v>
      </c>
      <c r="I1722" s="2">
        <f>'Moving Avg'!H1722</f>
        <v>7.4423899999999898</v>
      </c>
      <c r="J1722" s="6" t="str">
        <f>OBV!F1722</f>
        <v>BEARISH</v>
      </c>
      <c r="K1722" s="6" t="str">
        <f>OBV!G1722</f>
        <v>NEUTRAL</v>
      </c>
      <c r="L1722" s="6" t="str">
        <f>OBV!H1722</f>
        <v>BEARISH DIVERGENCE</v>
      </c>
    </row>
    <row r="1723" spans="1:12" ht="13.5" x14ac:dyDescent="0.25">
      <c r="A1723" s="3">
        <f>RSI!A1723</f>
        <v>44524</v>
      </c>
      <c r="B1723" s="2">
        <f>RSI!B1723</f>
        <v>8.5730000000000004</v>
      </c>
      <c r="C1723" s="2">
        <f>RSI!I1723</f>
        <v>62.602289655612687</v>
      </c>
      <c r="D1723" s="2">
        <f>MACD!E1723</f>
        <v>-1.8955385175170036E-2</v>
      </c>
      <c r="E1723" s="2">
        <f>MACD!F1723</f>
        <v>8.2117380643429924E-2</v>
      </c>
      <c r="F1723" s="2">
        <f>'Moving Avg'!D1723</f>
        <v>8.3140000000000001</v>
      </c>
      <c r="G1723" s="2">
        <f>'Moving Avg'!F1723</f>
        <v>8.3200000000000038</v>
      </c>
      <c r="H1723" s="2">
        <f>'Moving Avg'!G1723</f>
        <v>8.2798800000000021</v>
      </c>
      <c r="I1723" s="2">
        <f>'Moving Avg'!H1723</f>
        <v>7.4508649999999896</v>
      </c>
      <c r="J1723" s="6" t="str">
        <f>OBV!F1723</f>
        <v>BEARISH</v>
      </c>
      <c r="K1723" s="6" t="str">
        <f>OBV!G1723</f>
        <v>NEUTRAL</v>
      </c>
      <c r="L1723" s="6" t="str">
        <f>OBV!H1723</f>
        <v>BEARISH DIVERGENCE</v>
      </c>
    </row>
    <row r="1724" spans="1:12" ht="13.5" x14ac:dyDescent="0.25">
      <c r="A1724" s="3">
        <f>RSI!A1724</f>
        <v>44525</v>
      </c>
      <c r="B1724" s="2">
        <f>RSI!B1724</f>
        <v>8.0579999999999998</v>
      </c>
      <c r="C1724" s="2">
        <f>RSI!I1724</f>
        <v>41.966068726149437</v>
      </c>
      <c r="D1724" s="2">
        <f>MACD!E1724</f>
        <v>1.0377858551322561E-3</v>
      </c>
      <c r="E1724" s="2">
        <f>MACD!F1724</f>
        <v>6.5901461685770393E-2</v>
      </c>
      <c r="F1724" s="2">
        <f>'Moving Avg'!D1724</f>
        <v>8.2840000000000007</v>
      </c>
      <c r="G1724" s="2">
        <f>'Moving Avg'!F1724</f>
        <v>8.2942500000000017</v>
      </c>
      <c r="H1724" s="2">
        <f>'Moving Avg'!G1724</f>
        <v>8.2910200000000014</v>
      </c>
      <c r="I1724" s="2">
        <f>'Moving Avg'!H1724</f>
        <v>7.4567649999999901</v>
      </c>
      <c r="J1724" s="6" t="str">
        <f>OBV!F1724</f>
        <v>BEARISH</v>
      </c>
      <c r="K1724" s="6" t="str">
        <f>OBV!G1724</f>
        <v>NEUTRAL</v>
      </c>
      <c r="L1724" s="6" t="str">
        <f>OBV!H1724</f>
        <v>CONFIRMED BEARISH</v>
      </c>
    </row>
    <row r="1725" spans="1:12" ht="13.5" x14ac:dyDescent="0.25">
      <c r="A1725" s="3">
        <f>RSI!A1725</f>
        <v>44526</v>
      </c>
      <c r="B1725" s="2">
        <f>RSI!B1725</f>
        <v>8.5370000000000008</v>
      </c>
      <c r="C1725" s="2">
        <f>RSI!I1725</f>
        <v>56.371423587263457</v>
      </c>
      <c r="D1725" s="2">
        <f>MACD!E1725</f>
        <v>-1.6022126139418447E-2</v>
      </c>
      <c r="E1725" s="2">
        <f>MACD!F1725</f>
        <v>4.9516744120732627E-2</v>
      </c>
      <c r="F1725" s="2">
        <f>'Moving Avg'!D1725</f>
        <v>8.3697999999999997</v>
      </c>
      <c r="G1725" s="2">
        <f>'Moving Avg'!F1725</f>
        <v>8.2924500000000005</v>
      </c>
      <c r="H1725" s="2">
        <f>'Moving Avg'!G1725</f>
        <v>8.3117400000000021</v>
      </c>
      <c r="I1725" s="2">
        <f>'Moving Avg'!H1725</f>
        <v>7.4650599999999905</v>
      </c>
      <c r="J1725" s="6" t="str">
        <f>OBV!F1725</f>
        <v>BULLISH</v>
      </c>
      <c r="K1725" s="6" t="str">
        <f>OBV!G1725</f>
        <v>NEUTRAL</v>
      </c>
      <c r="L1725" s="6" t="str">
        <f>OBV!H1725</f>
        <v>CONFIRMED BULLISH</v>
      </c>
    </row>
    <row r="1726" spans="1:12" ht="13.5" x14ac:dyDescent="0.25">
      <c r="A1726" s="3">
        <f>RSI!A1726</f>
        <v>44529</v>
      </c>
      <c r="B1726" s="2">
        <f>RSI!B1726</f>
        <v>8.8010000000000002</v>
      </c>
      <c r="C1726" s="2">
        <f>RSI!I1726</f>
        <v>61.973864201327984</v>
      </c>
      <c r="D1726" s="2">
        <f>MACD!E1726</f>
        <v>-4.2681349199087393E-2</v>
      </c>
      <c r="E1726" s="2">
        <f>MACD!F1726</f>
        <v>3.1077125456768627E-2</v>
      </c>
      <c r="F1726" s="2">
        <f>'Moving Avg'!D1726</f>
        <v>8.5084</v>
      </c>
      <c r="G1726" s="2">
        <f>'Moving Avg'!F1726</f>
        <v>8.3146000000000004</v>
      </c>
      <c r="H1726" s="2">
        <f>'Moving Avg'!G1726</f>
        <v>8.3377400000000019</v>
      </c>
      <c r="I1726" s="2">
        <f>'Moving Avg'!H1726</f>
        <v>7.4746749999999906</v>
      </c>
      <c r="J1726" s="6" t="str">
        <f>OBV!F1726</f>
        <v>BULLISH</v>
      </c>
      <c r="K1726" s="6" t="str">
        <f>OBV!G1726</f>
        <v>WEAK</v>
      </c>
      <c r="L1726" s="6" t="str">
        <f>OBV!H1726</f>
        <v>CONFIRMED BULLISH</v>
      </c>
    </row>
    <row r="1727" spans="1:12" ht="13.5" x14ac:dyDescent="0.25">
      <c r="A1727" s="3">
        <f>RSI!A1727</f>
        <v>44530</v>
      </c>
      <c r="B1727" s="2">
        <f>RSI!B1727</f>
        <v>8.5730000000000004</v>
      </c>
      <c r="C1727" s="2">
        <f>RSI!I1727</f>
        <v>55.361868503255543</v>
      </c>
      <c r="D1727" s="2">
        <f>MACD!E1727</f>
        <v>-5.1241351890292108E-2</v>
      </c>
      <c r="E1727" s="2">
        <f>MACD!F1727</f>
        <v>1.4613429987356482E-2</v>
      </c>
      <c r="F1727" s="2">
        <f>'Moving Avg'!D1727</f>
        <v>8.5084</v>
      </c>
      <c r="G1727" s="2">
        <f>'Moving Avg'!F1727</f>
        <v>8.3253500000000003</v>
      </c>
      <c r="H1727" s="2">
        <f>'Moving Avg'!G1727</f>
        <v>8.3506</v>
      </c>
      <c r="I1727" s="2">
        <f>'Moving Avg'!H1727</f>
        <v>7.4831499999999904</v>
      </c>
      <c r="J1727" s="6" t="str">
        <f>OBV!F1727</f>
        <v>BULLISH</v>
      </c>
      <c r="K1727" s="6" t="str">
        <f>OBV!G1727</f>
        <v>NEUTRAL</v>
      </c>
      <c r="L1727" s="6" t="str">
        <f>OBV!H1727</f>
        <v>NEUTRAL</v>
      </c>
    </row>
    <row r="1728" spans="1:12" ht="13.5" x14ac:dyDescent="0.25">
      <c r="A1728" s="3">
        <f>RSI!A1728</f>
        <v>44531</v>
      </c>
      <c r="B1728" s="2">
        <f>RSI!B1728</f>
        <v>8.8079999999999998</v>
      </c>
      <c r="C1728" s="2">
        <f>RSI!I1728</f>
        <v>60.088383135444531</v>
      </c>
      <c r="D1728" s="2">
        <f>MACD!E1728</f>
        <v>-7.7221509532797938E-2</v>
      </c>
      <c r="E1728" s="2">
        <f>MACD!F1728</f>
        <v>-3.7535579166744024E-3</v>
      </c>
      <c r="F1728" s="2">
        <f>'Moving Avg'!D1728</f>
        <v>8.5554000000000006</v>
      </c>
      <c r="G1728" s="2">
        <f>'Moving Avg'!F1728</f>
        <v>8.3478500000000011</v>
      </c>
      <c r="H1728" s="2">
        <f>'Moving Avg'!G1728</f>
        <v>8.3696000000000002</v>
      </c>
      <c r="I1728" s="2">
        <f>'Moving Avg'!H1728</f>
        <v>7.4927999999999919</v>
      </c>
      <c r="J1728" s="6" t="str">
        <f>OBV!F1728</f>
        <v>BULLISH</v>
      </c>
      <c r="K1728" s="6" t="str">
        <f>OBV!G1728</f>
        <v>NEUTRAL</v>
      </c>
      <c r="L1728" s="6" t="str">
        <f>OBV!H1728</f>
        <v>CONFIRMED BULLISH</v>
      </c>
    </row>
    <row r="1729" spans="1:12" ht="13.5" x14ac:dyDescent="0.25">
      <c r="A1729" s="3">
        <f>RSI!A1729</f>
        <v>44532</v>
      </c>
      <c r="B1729" s="2">
        <f>RSI!B1729</f>
        <v>8.8079999999999998</v>
      </c>
      <c r="C1729" s="2">
        <f>RSI!I1729</f>
        <v>60.088383135444531</v>
      </c>
      <c r="D1729" s="2">
        <f>MACD!E1729</f>
        <v>-0.12490144489906108</v>
      </c>
      <c r="E1729" s="2">
        <f>MACD!F1729</f>
        <v>-2.798313531315174E-2</v>
      </c>
      <c r="F1729" s="2">
        <f>'Moving Avg'!D1729</f>
        <v>8.7054000000000009</v>
      </c>
      <c r="G1729" s="2">
        <f>'Moving Avg'!F1729</f>
        <v>8.3703500000000002</v>
      </c>
      <c r="H1729" s="2">
        <f>'Moving Avg'!G1729</f>
        <v>8.3746000000000009</v>
      </c>
      <c r="I1729" s="2">
        <f>'Moving Avg'!H1729</f>
        <v>7.5024499999999907</v>
      </c>
      <c r="J1729" s="6" t="str">
        <f>OBV!F1729</f>
        <v>BULLISH</v>
      </c>
      <c r="K1729" s="6" t="str">
        <f>OBV!G1729</f>
        <v>WEAK</v>
      </c>
      <c r="L1729" s="6" t="str">
        <f>OBV!H1729</f>
        <v>CONFIRMED BULLISH</v>
      </c>
    </row>
    <row r="1730" spans="1:12" ht="13.5" x14ac:dyDescent="0.25">
      <c r="A1730" s="3">
        <f>RSI!A1730</f>
        <v>44533</v>
      </c>
      <c r="B1730" s="2">
        <f>RSI!B1730</f>
        <v>8.7149999999999999</v>
      </c>
      <c r="C1730" s="2">
        <f>RSI!I1730</f>
        <v>57.303538977933847</v>
      </c>
      <c r="D1730" s="2">
        <f>MACD!E1730</f>
        <v>-0.17616747466010274</v>
      </c>
      <c r="E1730" s="2">
        <f>MACD!F1730</f>
        <v>-5.7620003182541943E-2</v>
      </c>
      <c r="F1730" s="2">
        <f>'Moving Avg'!D1730</f>
        <v>8.7409999999999997</v>
      </c>
      <c r="G1730" s="2">
        <f>'Moving Avg'!F1730</f>
        <v>8.3989000000000011</v>
      </c>
      <c r="H1730" s="2">
        <f>'Moving Avg'!G1730</f>
        <v>8.3810199999999995</v>
      </c>
      <c r="I1730" s="2">
        <f>'Moving Avg'!H1730</f>
        <v>7.5116349999999912</v>
      </c>
      <c r="J1730" s="6" t="str">
        <f>OBV!F1730</f>
        <v>BULLISH</v>
      </c>
      <c r="K1730" s="6" t="str">
        <f>OBV!G1730</f>
        <v>NEUTRAL</v>
      </c>
      <c r="L1730" s="6" t="str">
        <f>OBV!H1730</f>
        <v>CONFIRMED BULLISH</v>
      </c>
    </row>
    <row r="1731" spans="1:12" ht="13.5" x14ac:dyDescent="0.25">
      <c r="A1731" s="3">
        <f>RSI!A1731</f>
        <v>44536</v>
      </c>
      <c r="B1731" s="2">
        <f>RSI!B1731</f>
        <v>8.7149999999999999</v>
      </c>
      <c r="C1731" s="2">
        <f>RSI!I1731</f>
        <v>57.303538977933854</v>
      </c>
      <c r="D1731" s="2">
        <f>MACD!E1731</f>
        <v>-0.22124293986137467</v>
      </c>
      <c r="E1731" s="2">
        <f>MACD!F1731</f>
        <v>-9.0344590518308482E-2</v>
      </c>
      <c r="F1731" s="2">
        <f>'Moving Avg'!D1731</f>
        <v>8.7238000000000007</v>
      </c>
      <c r="G1731" s="2">
        <f>'Moving Avg'!F1731</f>
        <v>8.4274500000000003</v>
      </c>
      <c r="H1731" s="2">
        <f>'Moving Avg'!G1731</f>
        <v>8.3874399999999998</v>
      </c>
      <c r="I1731" s="2">
        <f>'Moving Avg'!H1731</f>
        <v>7.5218449999999892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</row>
    <row r="1732" spans="1:12" ht="13.5" x14ac:dyDescent="0.25">
      <c r="A1732" s="3">
        <f>RSI!A1732</f>
        <v>44537</v>
      </c>
      <c r="B1732" s="2">
        <f>RSI!B1732</f>
        <v>8.43</v>
      </c>
      <c r="C1732" s="2">
        <f>RSI!I1732</f>
        <v>49.199486786700454</v>
      </c>
      <c r="D1732" s="2">
        <f>MACD!E1732</f>
        <v>-0.16830499447933533</v>
      </c>
      <c r="E1732" s="2">
        <f>MACD!F1732</f>
        <v>-0.10593667131051385</v>
      </c>
      <c r="F1732" s="2">
        <f>'Moving Avg'!D1732</f>
        <v>8.6951999999999998</v>
      </c>
      <c r="G1732" s="2">
        <f>'Moving Avg'!F1732</f>
        <v>8.4417500000000008</v>
      </c>
      <c r="H1732" s="2">
        <f>'Moving Avg'!G1732</f>
        <v>8.3937399999999993</v>
      </c>
      <c r="I1732" s="2">
        <f>'Moving Avg'!H1732</f>
        <v>7.5306299999999906</v>
      </c>
      <c r="J1732" s="6" t="str">
        <f>OBV!F1732</f>
        <v>BEARISH</v>
      </c>
      <c r="K1732" s="6" t="str">
        <f>OBV!G1732</f>
        <v>NEUTRAL</v>
      </c>
      <c r="L1732" s="6" t="str">
        <f>OBV!H1732</f>
        <v>CONFIRMED BEARISH</v>
      </c>
    </row>
    <row r="1733" spans="1:12" ht="13.5" x14ac:dyDescent="0.25">
      <c r="A1733" s="3">
        <f>RSI!A1733</f>
        <v>44538</v>
      </c>
      <c r="B1733" s="2">
        <f>RSI!B1733</f>
        <v>8.5730000000000004</v>
      </c>
      <c r="C1733" s="2">
        <f>RSI!I1733</f>
        <v>52.805968419694054</v>
      </c>
      <c r="D1733" s="2">
        <f>MACD!E1733</f>
        <v>-0.1338743535734146</v>
      </c>
      <c r="E1733" s="2">
        <f>MACD!F1733</f>
        <v>-0.111524207763094</v>
      </c>
      <c r="F1733" s="2">
        <f>'Moving Avg'!D1733</f>
        <v>8.6481999999999992</v>
      </c>
      <c r="G1733" s="2">
        <f>'Moving Avg'!F1733</f>
        <v>8.4632000000000005</v>
      </c>
      <c r="H1733" s="2">
        <f>'Moving Avg'!G1733</f>
        <v>8.4009</v>
      </c>
      <c r="I1733" s="2">
        <f>'Moving Avg'!H1733</f>
        <v>7.5401299999999916</v>
      </c>
      <c r="J1733" s="6" t="str">
        <f>OBV!F1733</f>
        <v>BEARISH</v>
      </c>
      <c r="K1733" s="6" t="str">
        <f>OBV!G1733</f>
        <v>NEUTRAL</v>
      </c>
      <c r="L1733" s="6" t="str">
        <f>OBV!H1733</f>
        <v>CONFIRMED BEARISH</v>
      </c>
    </row>
    <row r="1734" spans="1:12" ht="13.5" x14ac:dyDescent="0.25">
      <c r="A1734" s="3">
        <f>RSI!A1734</f>
        <v>44539</v>
      </c>
      <c r="B1734" s="2">
        <f>RSI!B1734</f>
        <v>8.7149999999999999</v>
      </c>
      <c r="C1734" s="2">
        <f>RSI!I1734</f>
        <v>56.136089055704495</v>
      </c>
      <c r="D1734" s="2">
        <f>MACD!E1734</f>
        <v>-0.19512243430440712</v>
      </c>
      <c r="E1734" s="2">
        <f>MACD!F1734</f>
        <v>-0.12824385307135663</v>
      </c>
      <c r="F1734" s="2">
        <f>'Moving Avg'!D1734</f>
        <v>8.6295999999999999</v>
      </c>
      <c r="G1734" s="2">
        <f>'Moving Avg'!F1734</f>
        <v>8.483900000000002</v>
      </c>
      <c r="H1734" s="2">
        <f>'Moving Avg'!G1734</f>
        <v>8.4130399999999987</v>
      </c>
      <c r="I1734" s="2">
        <f>'Moving Avg'!H1734</f>
        <v>7.5503399999999896</v>
      </c>
      <c r="J1734" s="6" t="str">
        <f>OBV!F1734</f>
        <v>BULLISH</v>
      </c>
      <c r="K1734" s="6" t="str">
        <f>OBV!G1734</f>
        <v>NEUTRAL</v>
      </c>
      <c r="L1734" s="6" t="str">
        <f>OBV!H1734</f>
        <v>BULLISH DIVERGENCE</v>
      </c>
    </row>
    <row r="1735" spans="1:12" ht="13.5" x14ac:dyDescent="0.25">
      <c r="A1735" s="3">
        <f>RSI!A1735</f>
        <v>44540</v>
      </c>
      <c r="B1735" s="2">
        <f>RSI!B1735</f>
        <v>8.2010000000000005</v>
      </c>
      <c r="C1735" s="2">
        <f>RSI!I1735</f>
        <v>44.026126010011644</v>
      </c>
      <c r="D1735" s="2">
        <f>MACD!E1735</f>
        <v>-0.13660600257735567</v>
      </c>
      <c r="E1735" s="2">
        <f>MACD!F1735</f>
        <v>-0.12991628297255645</v>
      </c>
      <c r="F1735" s="2">
        <f>'Moving Avg'!D1735</f>
        <v>8.5267999999999997</v>
      </c>
      <c r="G1735" s="2">
        <f>'Moving Avg'!F1735</f>
        <v>8.4788999999999994</v>
      </c>
      <c r="H1735" s="2">
        <f>'Moving Avg'!G1735</f>
        <v>8.4148999999999976</v>
      </c>
      <c r="I1735" s="2">
        <f>'Moving Avg'!H1735</f>
        <v>7.5579799999999908</v>
      </c>
      <c r="J1735" s="6" t="str">
        <f>OBV!F1735</f>
        <v>BULLISH</v>
      </c>
      <c r="K1735" s="6" t="str">
        <f>OBV!G1735</f>
        <v>NEUTRAL</v>
      </c>
      <c r="L1735" s="6" t="str">
        <f>OBV!H1735</f>
        <v>BULLISH DIVERGENCE</v>
      </c>
    </row>
    <row r="1736" spans="1:12" ht="13.5" x14ac:dyDescent="0.25">
      <c r="A1736" s="3">
        <f>RSI!A1736</f>
        <v>44543</v>
      </c>
      <c r="B1736" s="2">
        <f>RSI!B1736</f>
        <v>8.2010000000000005</v>
      </c>
      <c r="C1736" s="2">
        <f>RSI!I1736</f>
        <v>44.026126010011644</v>
      </c>
      <c r="D1736" s="2">
        <f>MACD!E1736</f>
        <v>-4.4758587377218717E-2</v>
      </c>
      <c r="E1736" s="2">
        <f>MACD!F1736</f>
        <v>-0.1128847438534889</v>
      </c>
      <c r="F1736" s="2">
        <f>'Moving Avg'!D1736</f>
        <v>8.4239999999999995</v>
      </c>
      <c r="G1736" s="2">
        <f>'Moving Avg'!F1736</f>
        <v>8.47105</v>
      </c>
      <c r="H1736" s="2">
        <f>'Moving Avg'!G1736</f>
        <v>8.4167599999999982</v>
      </c>
      <c r="I1736" s="2">
        <f>'Moving Avg'!H1736</f>
        <v>7.5656199999999911</v>
      </c>
      <c r="J1736" s="6" t="str">
        <f>OBV!F1736</f>
        <v>BULLISH</v>
      </c>
      <c r="K1736" s="6" t="str">
        <f>OBV!G1736</f>
        <v>NEUTRAL</v>
      </c>
      <c r="L1736" s="6" t="str">
        <f>OBV!H1736</f>
        <v>BULLISH DIVERGENCE</v>
      </c>
    </row>
    <row r="1737" spans="1:12" ht="13.5" x14ac:dyDescent="0.25">
      <c r="A1737" s="3">
        <f>RSI!A1737</f>
        <v>44544</v>
      </c>
      <c r="B1737" s="2">
        <f>RSI!B1737</f>
        <v>8.6869999999999994</v>
      </c>
      <c r="C1737" s="2">
        <f>RSI!I1737</f>
        <v>54.734240262145043</v>
      </c>
      <c r="D1737" s="2">
        <f>MACD!E1737</f>
        <v>-3.6527608660559707E-2</v>
      </c>
      <c r="E1737" s="2">
        <f>MACD!F1737</f>
        <v>-9.7613316814903067E-2</v>
      </c>
      <c r="F1737" s="2">
        <f>'Moving Avg'!D1737</f>
        <v>8.4753999999999987</v>
      </c>
      <c r="G1737" s="2">
        <f>'Moving Avg'!F1737</f>
        <v>8.4875000000000007</v>
      </c>
      <c r="H1737" s="2">
        <f>'Moving Avg'!G1737</f>
        <v>8.4283399999999986</v>
      </c>
      <c r="I1737" s="2">
        <f>'Moving Avg'!H1737</f>
        <v>7.5756899999999909</v>
      </c>
      <c r="J1737" s="6" t="str">
        <f>OBV!F1737</f>
        <v>BULLISH</v>
      </c>
      <c r="K1737" s="6" t="str">
        <f>OBV!G1737</f>
        <v>WEAK</v>
      </c>
      <c r="L1737" s="6" t="str">
        <f>OBV!H1737</f>
        <v>CONFIRMED BULLISH</v>
      </c>
    </row>
    <row r="1738" spans="1:12" ht="13.5" x14ac:dyDescent="0.25">
      <c r="A1738" s="3">
        <f>RSI!A1738</f>
        <v>44545</v>
      </c>
      <c r="B1738" s="2">
        <f>RSI!B1738</f>
        <v>8.18</v>
      </c>
      <c r="C1738" s="2">
        <f>RSI!I1738</f>
        <v>45.051592171128</v>
      </c>
      <c r="D1738" s="2">
        <f>MACD!E1738</f>
        <v>4.2747689293067381E-2</v>
      </c>
      <c r="E1738" s="2">
        <f>MACD!F1738</f>
        <v>-6.9541115593308972E-2</v>
      </c>
      <c r="F1738" s="2">
        <f>'Moving Avg'!D1738</f>
        <v>8.3968000000000007</v>
      </c>
      <c r="G1738" s="2">
        <f>'Moving Avg'!F1738</f>
        <v>8.4786000000000001</v>
      </c>
      <c r="H1738" s="2">
        <f>'Moving Avg'!G1738</f>
        <v>8.424059999999999</v>
      </c>
      <c r="I1738" s="2">
        <f>'Moving Avg'!H1738</f>
        <v>7.5832249999999899</v>
      </c>
      <c r="J1738" s="6" t="str">
        <f>OBV!F1738</f>
        <v>BULLISH</v>
      </c>
      <c r="K1738" s="6" t="str">
        <f>OBV!G1738</f>
        <v>NEUTRAL</v>
      </c>
      <c r="L1738" s="6" t="str">
        <f>OBV!H1738</f>
        <v>BULLISH DIVERGENCE</v>
      </c>
    </row>
    <row r="1739" spans="1:12" ht="13.5" x14ac:dyDescent="0.25">
      <c r="A1739" s="3">
        <f>RSI!A1739</f>
        <v>44546</v>
      </c>
      <c r="B1739" s="2">
        <f>RSI!B1739</f>
        <v>8.6649999999999991</v>
      </c>
      <c r="C1739" s="2">
        <f>RSI!I1739</f>
        <v>53.52194435480164</v>
      </c>
      <c r="D1739" s="2">
        <f>MACD!E1739</f>
        <v>7.5601581543994101E-2</v>
      </c>
      <c r="E1739" s="2">
        <f>MACD!F1739</f>
        <v>-4.0512576165848357E-2</v>
      </c>
      <c r="F1739" s="2">
        <f>'Moving Avg'!D1739</f>
        <v>8.3867999999999991</v>
      </c>
      <c r="G1739" s="2">
        <f>'Moving Avg'!F1739</f>
        <v>8.5014500000000019</v>
      </c>
      <c r="H1739" s="2">
        <f>'Moving Avg'!G1739</f>
        <v>8.4294799999999981</v>
      </c>
      <c r="I1739" s="2">
        <f>'Moving Avg'!H1739</f>
        <v>7.5931849999999894</v>
      </c>
      <c r="J1739" s="6" t="str">
        <f>OBV!F1739</f>
        <v>BULLISH</v>
      </c>
      <c r="K1739" s="6" t="str">
        <f>OBV!G1739</f>
        <v>NEUTRAL</v>
      </c>
      <c r="L1739" s="6" t="str">
        <f>OBV!H1739</f>
        <v>BULLISH DIVERGENCE</v>
      </c>
    </row>
    <row r="1740" spans="1:12" ht="13.5" x14ac:dyDescent="0.25">
      <c r="A1740" s="3">
        <f>RSI!A1740</f>
        <v>44550</v>
      </c>
      <c r="B1740" s="2">
        <f>RSI!B1740</f>
        <v>8.83</v>
      </c>
      <c r="C1740" s="2">
        <f>RSI!I1740</f>
        <v>56.006570563732957</v>
      </c>
      <c r="D1740" s="2">
        <f>MACD!E1740</f>
        <v>7.5579969130401992E-2</v>
      </c>
      <c r="E1740" s="2">
        <f>MACD!F1740</f>
        <v>-1.7294067106598289E-2</v>
      </c>
      <c r="F1740" s="2">
        <f>'Moving Avg'!D1740</f>
        <v>8.5125999999999991</v>
      </c>
      <c r="G1740" s="2">
        <f>'Moving Avg'!F1740</f>
        <v>8.5375500000000013</v>
      </c>
      <c r="H1740" s="2">
        <f>'Moving Avg'!G1740</f>
        <v>8.4381999999999984</v>
      </c>
      <c r="I1740" s="2">
        <f>'Moving Avg'!H1740</f>
        <v>7.6049649999999893</v>
      </c>
      <c r="J1740" s="6" t="str">
        <f>OBV!F1740</f>
        <v>BULLISH</v>
      </c>
      <c r="K1740" s="6" t="str">
        <f>OBV!G1740</f>
        <v>WEAK</v>
      </c>
      <c r="L1740" s="6" t="str">
        <f>OBV!H1740</f>
        <v>CONFIRMED BULLISH</v>
      </c>
    </row>
    <row r="1741" spans="1:12" ht="13.5" x14ac:dyDescent="0.25">
      <c r="A1741" s="3">
        <f>RSI!A1741</f>
        <v>44551</v>
      </c>
      <c r="B1741" s="2">
        <f>RSI!B1741</f>
        <v>8.93</v>
      </c>
      <c r="C1741" s="2">
        <f>RSI!I1741</f>
        <v>57.489795584224545</v>
      </c>
      <c r="D1741" s="2">
        <f>MACD!E1741</f>
        <v>6.5983777420260736E-2</v>
      </c>
      <c r="E1741" s="2">
        <f>MACD!F1741</f>
        <v>-6.3849820122648289E-4</v>
      </c>
      <c r="F1741" s="2">
        <f>'Moving Avg'!D1741</f>
        <v>8.6583999999999985</v>
      </c>
      <c r="G1741" s="2">
        <f>'Moving Avg'!F1741</f>
        <v>8.5786500000000014</v>
      </c>
      <c r="H1741" s="2">
        <f>'Moving Avg'!G1741</f>
        <v>8.4489199999999975</v>
      </c>
      <c r="I1741" s="2">
        <f>'Moving Avg'!H1741</f>
        <v>7.6191299999999895</v>
      </c>
      <c r="J1741" s="6" t="str">
        <f>OBV!F1741</f>
        <v>BULLISH</v>
      </c>
      <c r="K1741" s="6" t="str">
        <f>OBV!G1741</f>
        <v>WEAK</v>
      </c>
      <c r="L1741" s="6" t="str">
        <f>OBV!H1741</f>
        <v>CONFIRMED BULLISH</v>
      </c>
    </row>
    <row r="1742" spans="1:12" ht="13.5" x14ac:dyDescent="0.25">
      <c r="A1742" s="3">
        <f>RSI!A1742</f>
        <v>44552</v>
      </c>
      <c r="B1742" s="2">
        <f>RSI!B1742</f>
        <v>8.93</v>
      </c>
      <c r="C1742" s="2">
        <f>RSI!I1742</f>
        <v>57.489795584224531</v>
      </c>
      <c r="D1742" s="2">
        <f>MACD!E1742</f>
        <v>1.1417145426044328E-2</v>
      </c>
      <c r="E1742" s="2">
        <f>MACD!F1742</f>
        <v>1.7726305242276794E-3</v>
      </c>
      <c r="F1742" s="2">
        <f>'Moving Avg'!D1742</f>
        <v>8.706999999999999</v>
      </c>
      <c r="G1742" s="2">
        <f>'Moving Avg'!F1742</f>
        <v>8.5965000000000025</v>
      </c>
      <c r="H1742" s="2">
        <f>'Moving Avg'!G1742</f>
        <v>8.4596400000000003</v>
      </c>
      <c r="I1742" s="2">
        <f>'Moving Avg'!H1742</f>
        <v>7.6332949999999915</v>
      </c>
      <c r="J1742" s="6" t="str">
        <f>OBV!F1742</f>
        <v>BULLISH</v>
      </c>
      <c r="K1742" s="6" t="str">
        <f>OBV!G1742</f>
        <v>WEAK</v>
      </c>
      <c r="L1742" s="6" t="str">
        <f>OBV!H1742</f>
        <v>CONFIRMED BULLISH</v>
      </c>
    </row>
    <row r="1743" spans="1:12" ht="13.5" x14ac:dyDescent="0.25">
      <c r="A1743" s="3">
        <f>RSI!A1743</f>
        <v>44553</v>
      </c>
      <c r="B1743" s="2">
        <f>RSI!B1743</f>
        <v>9.0660000000000007</v>
      </c>
      <c r="C1743" s="2">
        <f>RSI!I1743</f>
        <v>59.636237507163457</v>
      </c>
      <c r="D1743" s="2">
        <f>MACD!E1743</f>
        <v>-2.5236679018723507E-2</v>
      </c>
      <c r="E1743" s="2">
        <f>MACD!F1743</f>
        <v>-3.6292313843625584E-3</v>
      </c>
      <c r="F1743" s="2">
        <f>'Moving Avg'!D1743</f>
        <v>8.8841999999999999</v>
      </c>
      <c r="G1743" s="2">
        <f>'Moving Avg'!F1743</f>
        <v>8.6211500000000001</v>
      </c>
      <c r="H1743" s="2">
        <f>'Moving Avg'!G1743</f>
        <v>8.4730799999999995</v>
      </c>
      <c r="I1743" s="2">
        <f>'Moving Avg'!H1743</f>
        <v>7.6467699999999921</v>
      </c>
      <c r="J1743" s="6" t="str">
        <f>OBV!F1743</f>
        <v>BULLISH</v>
      </c>
      <c r="K1743" s="6" t="str">
        <f>OBV!G1743</f>
        <v>WEAK</v>
      </c>
      <c r="L1743" s="6" t="str">
        <f>OBV!H1743</f>
        <v>CONFIRMED BULLISH</v>
      </c>
    </row>
    <row r="1744" spans="1:12" ht="13.5" x14ac:dyDescent="0.25">
      <c r="A1744" s="3">
        <f>RSI!A1744</f>
        <v>44554</v>
      </c>
      <c r="B1744" s="2">
        <f>RSI!B1744</f>
        <v>8.6440000000000001</v>
      </c>
      <c r="C1744" s="2">
        <f>RSI!I1744</f>
        <v>51.026668875706228</v>
      </c>
      <c r="D1744" s="2">
        <f>MACD!E1744</f>
        <v>-6.1792858740989942E-3</v>
      </c>
      <c r="E1744" s="2">
        <f>MACD!F1744</f>
        <v>-4.1392422823098461E-3</v>
      </c>
      <c r="F1744" s="2">
        <f>'Moving Avg'!D1744</f>
        <v>8.879999999999999</v>
      </c>
      <c r="G1744" s="2">
        <f>'Moving Avg'!F1744</f>
        <v>8.6504500000000011</v>
      </c>
      <c r="H1744" s="2">
        <f>'Moving Avg'!G1744</f>
        <v>8.4802199999999992</v>
      </c>
      <c r="I1744" s="2">
        <f>'Moving Avg'!H1744</f>
        <v>7.6590549999999915</v>
      </c>
      <c r="J1744" s="6" t="str">
        <f>OBV!F1744</f>
        <v>BULLISH</v>
      </c>
      <c r="K1744" s="6" t="str">
        <f>OBV!G1744</f>
        <v>WEAK</v>
      </c>
      <c r="L1744" s="6" t="str">
        <f>OBV!H1744</f>
        <v>BULLISH DIVERGENCE</v>
      </c>
    </row>
    <row r="1745" spans="1:12" ht="13.5" x14ac:dyDescent="0.25">
      <c r="A1745" s="3">
        <f>RSI!A1745</f>
        <v>44557</v>
      </c>
      <c r="B1745" s="2">
        <f>RSI!B1745</f>
        <v>9.0869999999999997</v>
      </c>
      <c r="C1745" s="2">
        <f>RSI!I1745</f>
        <v>57.89812193996142</v>
      </c>
      <c r="D1745" s="2">
        <f>MACD!E1745</f>
        <v>-0.10226048171948854</v>
      </c>
      <c r="E1745" s="2">
        <f>MACD!F1745</f>
        <v>-2.3763490169745584E-2</v>
      </c>
      <c r="F1745" s="2">
        <f>'Moving Avg'!D1745</f>
        <v>8.9314</v>
      </c>
      <c r="G1745" s="2">
        <f>'Moving Avg'!F1745</f>
        <v>8.6779499999999992</v>
      </c>
      <c r="H1745" s="2">
        <f>'Moving Avg'!G1745</f>
        <v>8.4976599999999998</v>
      </c>
      <c r="I1745" s="2">
        <f>'Moving Avg'!H1745</f>
        <v>7.6735549999999924</v>
      </c>
      <c r="J1745" s="6" t="str">
        <f>OBV!F1745</f>
        <v>BULLISH</v>
      </c>
      <c r="K1745" s="6" t="str">
        <f>OBV!G1745</f>
        <v>WEAK</v>
      </c>
      <c r="L1745" s="6" t="str">
        <f>OBV!H1745</f>
        <v>CONFIRMED BULLISH</v>
      </c>
    </row>
    <row r="1746" spans="1:12" ht="13.5" x14ac:dyDescent="0.25">
      <c r="A1746" s="3">
        <f>RSI!A1746</f>
        <v>44558</v>
      </c>
      <c r="B1746" s="2">
        <f>RSI!B1746</f>
        <v>8.83</v>
      </c>
      <c r="C1746" s="2">
        <f>RSI!I1746</f>
        <v>53.231805207306827</v>
      </c>
      <c r="D1746" s="2">
        <f>MACD!E1746</f>
        <v>-0.16743223935653617</v>
      </c>
      <c r="E1746" s="2">
        <f>MACD!F1746</f>
        <v>-5.2497240007103707E-2</v>
      </c>
      <c r="F1746" s="2">
        <f>'Moving Avg'!D1746</f>
        <v>8.9114000000000004</v>
      </c>
      <c r="G1746" s="2">
        <f>'Moving Avg'!F1746</f>
        <v>8.6793999999999993</v>
      </c>
      <c r="H1746" s="2">
        <f>'Moving Avg'!G1746</f>
        <v>8.5042399999999994</v>
      </c>
      <c r="I1746" s="2">
        <f>'Moving Avg'!H1746</f>
        <v>7.6876949999999917</v>
      </c>
      <c r="J1746" s="6" t="str">
        <f>OBV!F1746</f>
        <v>BULLISH</v>
      </c>
      <c r="K1746" s="6" t="str">
        <f>OBV!G1746</f>
        <v>NEUTRAL</v>
      </c>
      <c r="L1746" s="6" t="str">
        <f>OBV!H1746</f>
        <v>BULLISH DIVERGENCE</v>
      </c>
    </row>
    <row r="1747" spans="1:12" ht="13.5" x14ac:dyDescent="0.25">
      <c r="A1747" s="3">
        <f>RSI!A1747</f>
        <v>44559</v>
      </c>
      <c r="B1747" s="2">
        <f>RSI!B1747</f>
        <v>8.5730000000000004</v>
      </c>
      <c r="C1747" s="2">
        <f>RSI!I1747</f>
        <v>48.980541883319049</v>
      </c>
      <c r="D1747" s="2">
        <f>MACD!E1747</f>
        <v>-0.12994649688577375</v>
      </c>
      <c r="E1747" s="2">
        <f>MACD!F1747</f>
        <v>-6.7987091382837719E-2</v>
      </c>
      <c r="F1747" s="2">
        <f>'Moving Avg'!D1747</f>
        <v>8.84</v>
      </c>
      <c r="G1747" s="2">
        <f>'Moving Avg'!F1747</f>
        <v>8.6793999999999993</v>
      </c>
      <c r="H1747" s="2">
        <f>'Moving Avg'!G1747</f>
        <v>8.5056799999999981</v>
      </c>
      <c r="I1747" s="2">
        <f>'Moving Avg'!H1747</f>
        <v>7.7005499999999927</v>
      </c>
      <c r="J1747" s="6" t="str">
        <f>OBV!F1747</f>
        <v>BEARISH</v>
      </c>
      <c r="K1747" s="6" t="str">
        <f>OBV!G1747</f>
        <v>NEUTRAL</v>
      </c>
      <c r="L1747" s="6" t="str">
        <f>OBV!H1747</f>
        <v>CONFIRMED BEARISH</v>
      </c>
    </row>
    <row r="1748" spans="1:12" ht="13.5" x14ac:dyDescent="0.25">
      <c r="A1748" s="3">
        <f>RSI!A1748</f>
        <v>44560</v>
      </c>
      <c r="B1748" s="2">
        <f>RSI!B1748</f>
        <v>9.0869999999999997</v>
      </c>
      <c r="C1748" s="2">
        <f>RSI!I1748</f>
        <v>56.468525251980672</v>
      </c>
      <c r="D1748" s="2">
        <f>MACD!E1748</f>
        <v>-0.21387138244986836</v>
      </c>
      <c r="E1748" s="2">
        <f>MACD!F1748</f>
        <v>-9.7163949596243859E-2</v>
      </c>
      <c r="F1748" s="2">
        <f>'Moving Avg'!D1748</f>
        <v>8.8442000000000007</v>
      </c>
      <c r="G1748" s="2">
        <f>'Moving Avg'!F1748</f>
        <v>8.6933499999999988</v>
      </c>
      <c r="H1748" s="2">
        <f>'Moving Avg'!G1748</f>
        <v>8.5173999999999985</v>
      </c>
      <c r="I1748" s="2">
        <f>'Moving Avg'!H1748</f>
        <v>7.7159749999999931</v>
      </c>
      <c r="J1748" s="6" t="str">
        <f>OBV!F1748</f>
        <v>BEARISH</v>
      </c>
      <c r="K1748" s="6" t="str">
        <f>OBV!G1748</f>
        <v>NEUTRAL</v>
      </c>
      <c r="L1748" s="6" t="str">
        <f>OBV!H1748</f>
        <v>BEARISH DIVERGENCE</v>
      </c>
    </row>
    <row r="1749" spans="1:12" ht="13.5" x14ac:dyDescent="0.25">
      <c r="A1749" s="3">
        <f>RSI!A1749</f>
        <v>44561</v>
      </c>
      <c r="B1749" s="2">
        <f>RSI!B1749</f>
        <v>9.0660000000000007</v>
      </c>
      <c r="C1749" s="2">
        <f>RSI!I1749</f>
        <v>56.106214803404733</v>
      </c>
      <c r="D1749" s="2">
        <f>MACD!E1749</f>
        <v>-0.21135245937387559</v>
      </c>
      <c r="E1749" s="2">
        <f>MACD!F1749</f>
        <v>-0.12000165155177021</v>
      </c>
      <c r="F1749" s="2">
        <f>'Moving Avg'!D1749</f>
        <v>8.9285999999999994</v>
      </c>
      <c r="G1749" s="2">
        <f>'Moving Avg'!F1749</f>
        <v>8.7062500000000007</v>
      </c>
      <c r="H1749" s="2">
        <f>'Moving Avg'!G1749</f>
        <v>8.5286999999999988</v>
      </c>
      <c r="I1749" s="2">
        <f>'Moving Avg'!H1749</f>
        <v>7.7312949999999923</v>
      </c>
      <c r="J1749" s="6" t="str">
        <f>OBV!F1749</f>
        <v>BEARISH</v>
      </c>
      <c r="K1749" s="6" t="str">
        <f>OBV!G1749</f>
        <v>NEUTRAL</v>
      </c>
      <c r="L1749" s="6" t="str">
        <f>OBV!H1749</f>
        <v>BEARISH DIVERGENCE</v>
      </c>
    </row>
    <row r="1750" spans="1:12" ht="13.5" x14ac:dyDescent="0.25">
      <c r="A1750" s="3">
        <f>RSI!A1750</f>
        <v>44564</v>
      </c>
      <c r="B1750" s="2">
        <f>RSI!B1750</f>
        <v>9.0660000000000007</v>
      </c>
      <c r="C1750" s="2">
        <f>RSI!I1750</f>
        <v>56.106214803404733</v>
      </c>
      <c r="D1750" s="2">
        <f>MACD!E1750</f>
        <v>-0.1861555542929807</v>
      </c>
      <c r="E1750" s="2">
        <f>MACD!F1750</f>
        <v>-0.13323243210001232</v>
      </c>
      <c r="F1750" s="2">
        <f>'Moving Avg'!D1750</f>
        <v>8.9244000000000003</v>
      </c>
      <c r="G1750" s="2">
        <f>'Moving Avg'!F1750</f>
        <v>8.7238000000000007</v>
      </c>
      <c r="H1750" s="2">
        <f>'Moving Avg'!G1750</f>
        <v>8.5399999999999991</v>
      </c>
      <c r="I1750" s="2">
        <f>'Moving Avg'!H1750</f>
        <v>7.7466149999999923</v>
      </c>
      <c r="J1750" s="6" t="str">
        <f>OBV!F1750</f>
        <v>BEARISH</v>
      </c>
      <c r="K1750" s="6" t="str">
        <f>OBV!G1750</f>
        <v>STRONG</v>
      </c>
      <c r="L1750" s="6" t="str">
        <f>OBV!H1750</f>
        <v>CONFIRMED BEARISH</v>
      </c>
    </row>
    <row r="1751" spans="1:12" ht="13.5" x14ac:dyDescent="0.25">
      <c r="A1751" s="3">
        <f>RSI!A1751</f>
        <v>44565</v>
      </c>
      <c r="B1751" s="2">
        <f>RSI!B1751</f>
        <v>8.5730000000000004</v>
      </c>
      <c r="C1751" s="2">
        <f>RSI!I1751</f>
        <v>47.762516290788561</v>
      </c>
      <c r="D1751" s="2">
        <f>MACD!E1751</f>
        <v>-0.11507928331173467</v>
      </c>
      <c r="E1751" s="2">
        <f>MACD!F1751</f>
        <v>-0.1296018023423568</v>
      </c>
      <c r="F1751" s="2">
        <f>'Moving Avg'!D1751</f>
        <v>8.8730000000000011</v>
      </c>
      <c r="G1751" s="2">
        <f>'Moving Avg'!F1751</f>
        <v>8.7166999999999994</v>
      </c>
      <c r="H1751" s="2">
        <f>'Moving Avg'!G1751</f>
        <v>8.5414399999999997</v>
      </c>
      <c r="I1751" s="2">
        <f>'Moving Avg'!H1751</f>
        <v>7.7594699999999932</v>
      </c>
      <c r="J1751" s="6" t="str">
        <f>OBV!F1751</f>
        <v>BEARISH</v>
      </c>
      <c r="K1751" s="6" t="str">
        <f>OBV!G1751</f>
        <v>STRONG</v>
      </c>
      <c r="L1751" s="6" t="str">
        <f>OBV!H1751</f>
        <v>CONFIRMED BEARISH</v>
      </c>
    </row>
    <row r="1752" spans="1:12" ht="13.5" x14ac:dyDescent="0.25">
      <c r="A1752" s="3">
        <f>RSI!A1752</f>
        <v>44566</v>
      </c>
      <c r="B1752" s="2">
        <f>RSI!B1752</f>
        <v>8.5649999999999995</v>
      </c>
      <c r="C1752" s="2">
        <f>RSI!I1752</f>
        <v>47.638712085732983</v>
      </c>
      <c r="D1752" s="2">
        <f>MACD!E1752</f>
        <v>-5.3420332733130849E-2</v>
      </c>
      <c r="E1752" s="2">
        <f>MACD!F1752</f>
        <v>-0.11436550842051162</v>
      </c>
      <c r="F1752" s="2">
        <f>'Moving Avg'!D1752</f>
        <v>8.8713999999999995</v>
      </c>
      <c r="G1752" s="2">
        <f>'Moving Avg'!F1752</f>
        <v>8.7234500000000015</v>
      </c>
      <c r="H1752" s="2">
        <f>'Moving Avg'!G1752</f>
        <v>8.5405799999999985</v>
      </c>
      <c r="I1752" s="2">
        <f>'Moving Avg'!H1752</f>
        <v>7.7722549999999933</v>
      </c>
      <c r="J1752" s="6" t="str">
        <f>OBV!F1752</f>
        <v>BEARISH</v>
      </c>
      <c r="K1752" s="6" t="str">
        <f>OBV!G1752</f>
        <v>STRONG</v>
      </c>
      <c r="L1752" s="6" t="str">
        <f>OBV!H1752</f>
        <v>CONFIRMED BEARISH</v>
      </c>
    </row>
    <row r="1753" spans="1:12" ht="13.5" x14ac:dyDescent="0.25">
      <c r="A1753" s="3">
        <f>RSI!A1753</f>
        <v>44567</v>
      </c>
      <c r="B1753" s="2">
        <f>RSI!B1753</f>
        <v>8.5649999999999995</v>
      </c>
      <c r="C1753" s="2">
        <f>RSI!I1753</f>
        <v>47.638712085732983</v>
      </c>
      <c r="D1753" s="2">
        <f>MACD!E1753</f>
        <v>2.0579361682960595E-2</v>
      </c>
      <c r="E1753" s="2">
        <f>MACD!F1753</f>
        <v>-8.7376534399817171E-2</v>
      </c>
      <c r="F1753" s="2">
        <f>'Moving Avg'!D1753</f>
        <v>8.7669999999999995</v>
      </c>
      <c r="G1753" s="2">
        <f>'Moving Avg'!F1753</f>
        <v>8.7230500000000006</v>
      </c>
      <c r="H1753" s="2">
        <f>'Moving Avg'!G1753</f>
        <v>8.5375799999999984</v>
      </c>
      <c r="I1753" s="2">
        <f>'Moving Avg'!H1753</f>
        <v>7.7846949999999939</v>
      </c>
      <c r="J1753" s="6" t="str">
        <f>OBV!F1753</f>
        <v>BEARISH</v>
      </c>
      <c r="K1753" s="6" t="str">
        <f>OBV!G1753</f>
        <v>STRONG</v>
      </c>
      <c r="L1753" s="6" t="str">
        <f>OBV!H1753</f>
        <v>CONFIRMED BEARISH</v>
      </c>
    </row>
    <row r="1754" spans="1:12" ht="13.5" x14ac:dyDescent="0.25">
      <c r="A1754" s="3">
        <f>RSI!A1754</f>
        <v>44568</v>
      </c>
      <c r="B1754" s="2">
        <f>RSI!B1754</f>
        <v>8.0579999999999998</v>
      </c>
      <c r="C1754" s="2">
        <f>RSI!I1754</f>
        <v>40.015119863470225</v>
      </c>
      <c r="D1754" s="2">
        <f>MACD!E1754</f>
        <v>5.6663687944194407E-2</v>
      </c>
      <c r="E1754" s="2">
        <f>MACD!F1754</f>
        <v>-5.8568489931014857E-2</v>
      </c>
      <c r="F1754" s="2">
        <f>'Moving Avg'!D1754</f>
        <v>8.5654000000000003</v>
      </c>
      <c r="G1754" s="2">
        <f>'Moving Avg'!F1754</f>
        <v>8.6902000000000008</v>
      </c>
      <c r="H1754" s="2">
        <f>'Moving Avg'!G1754</f>
        <v>8.5272799999999993</v>
      </c>
      <c r="I1754" s="2">
        <f>'Moving Avg'!H1754</f>
        <v>7.7945999999999938</v>
      </c>
      <c r="J1754" s="6" t="str">
        <f>OBV!F1754</f>
        <v>BEARISH</v>
      </c>
      <c r="K1754" s="6" t="str">
        <f>OBV!G1754</f>
        <v>STRONG</v>
      </c>
      <c r="L1754" s="6" t="str">
        <f>OBV!H1754</f>
        <v>CONFIRMED BEARISH</v>
      </c>
    </row>
    <row r="1755" spans="1:12" ht="13.5" x14ac:dyDescent="0.25">
      <c r="A1755" s="3">
        <f>RSI!A1755</f>
        <v>44571</v>
      </c>
      <c r="B1755" s="2">
        <f>RSI!B1755</f>
        <v>8.0579999999999998</v>
      </c>
      <c r="C1755" s="2">
        <f>RSI!I1755</f>
        <v>40.015119863470225</v>
      </c>
      <c r="D1755" s="2">
        <f>MACD!E1755</f>
        <v>0.15912105253126718</v>
      </c>
      <c r="E1755" s="2">
        <f>MACD!F1755</f>
        <v>-1.5030581438558448E-2</v>
      </c>
      <c r="F1755" s="2">
        <f>'Moving Avg'!D1755</f>
        <v>8.3637999999999995</v>
      </c>
      <c r="G1755" s="2">
        <f>'Moving Avg'!F1755</f>
        <v>8.6830499999999979</v>
      </c>
      <c r="H1755" s="2">
        <f>'Moving Avg'!G1755</f>
        <v>8.5169799999999967</v>
      </c>
      <c r="I1755" s="2">
        <f>'Moving Avg'!H1755</f>
        <v>7.8036149999999944</v>
      </c>
      <c r="J1755" s="6" t="str">
        <f>OBV!F1755</f>
        <v>BEARISH</v>
      </c>
      <c r="K1755" s="6" t="str">
        <f>OBV!G1755</f>
        <v>STRONG</v>
      </c>
      <c r="L1755" s="6" t="str">
        <f>OBV!H1755</f>
        <v>CONFIRMED BEARISH</v>
      </c>
    </row>
    <row r="1756" spans="1:12" ht="13.5" x14ac:dyDescent="0.25">
      <c r="A1756" s="3">
        <f>RSI!A1756</f>
        <v>44572</v>
      </c>
      <c r="B1756" s="2">
        <f>RSI!B1756</f>
        <v>7.9370000000000003</v>
      </c>
      <c r="C1756" s="2">
        <f>RSI!I1756</f>
        <v>38.317862509801458</v>
      </c>
      <c r="D1756" s="2">
        <f>MACD!E1756</f>
        <v>0.21873156834699437</v>
      </c>
      <c r="E1756" s="2">
        <f>MACD!F1756</f>
        <v>3.1721848518552122E-2</v>
      </c>
      <c r="F1756" s="2">
        <f>'Moving Avg'!D1756</f>
        <v>8.2365999999999993</v>
      </c>
      <c r="G1756" s="2">
        <f>'Moving Avg'!F1756</f>
        <v>8.6698500000000003</v>
      </c>
      <c r="H1756" s="2">
        <f>'Moving Avg'!G1756</f>
        <v>8.5085599999999975</v>
      </c>
      <c r="I1756" s="2">
        <f>'Moving Avg'!H1756</f>
        <v>7.8120249999999931</v>
      </c>
      <c r="J1756" s="6" t="str">
        <f>OBV!F1756</f>
        <v>BEARISH</v>
      </c>
      <c r="K1756" s="6" t="str">
        <f>OBV!G1756</f>
        <v>STRONG</v>
      </c>
      <c r="L1756" s="6" t="str">
        <f>OBV!H1756</f>
        <v>CONFIRMED BEARISH</v>
      </c>
    </row>
    <row r="1757" spans="1:12" ht="13.5" x14ac:dyDescent="0.25">
      <c r="A1757" s="3">
        <f>RSI!A1757</f>
        <v>44573</v>
      </c>
      <c r="B1757" s="2">
        <f>RSI!B1757</f>
        <v>8.3010000000000002</v>
      </c>
      <c r="C1757" s="2">
        <f>RSI!I1757</f>
        <v>45.769743828034308</v>
      </c>
      <c r="D1757" s="2">
        <f>MACD!E1757</f>
        <v>0.2066175101587806</v>
      </c>
      <c r="E1757" s="2">
        <f>MACD!F1757</f>
        <v>6.6700980846597827E-2</v>
      </c>
      <c r="F1757" s="2">
        <f>'Moving Avg'!D1757</f>
        <v>8.1837999999999997</v>
      </c>
      <c r="G1757" s="2">
        <f>'Moving Avg'!F1757</f>
        <v>8.6505499999999991</v>
      </c>
      <c r="H1757" s="2">
        <f>'Moving Avg'!G1757</f>
        <v>8.507419999999998</v>
      </c>
      <c r="I1757" s="2">
        <f>'Moving Avg'!H1757</f>
        <v>7.8222549999999922</v>
      </c>
      <c r="J1757" s="6" t="str">
        <f>OBV!F1757</f>
        <v>BEARISH</v>
      </c>
      <c r="K1757" s="6" t="str">
        <f>OBV!G1757</f>
        <v>NEUTRAL</v>
      </c>
      <c r="L1757" s="6" t="str">
        <f>OBV!H1757</f>
        <v>CONFIRMED BEARISH</v>
      </c>
    </row>
    <row r="1758" spans="1:12" ht="13.5" x14ac:dyDescent="0.25">
      <c r="A1758" s="3">
        <f>RSI!A1758</f>
        <v>44574</v>
      </c>
      <c r="B1758" s="2">
        <f>RSI!B1758</f>
        <v>8.3010000000000002</v>
      </c>
      <c r="C1758" s="2">
        <f>RSI!I1758</f>
        <v>45.769743828034308</v>
      </c>
      <c r="D1758" s="2">
        <f>MACD!E1758</f>
        <v>0.27694846160495246</v>
      </c>
      <c r="E1758" s="2">
        <f>MACD!F1758</f>
        <v>0.10875047699826876</v>
      </c>
      <c r="F1758" s="2">
        <f>'Moving Avg'!D1758</f>
        <v>8.1310000000000002</v>
      </c>
      <c r="G1758" s="2">
        <f>'Moving Avg'!F1758</f>
        <v>8.6565999999999992</v>
      </c>
      <c r="H1758" s="2">
        <f>'Moving Avg'!G1758</f>
        <v>8.5062799999999967</v>
      </c>
      <c r="I1758" s="2">
        <f>'Moving Avg'!H1758</f>
        <v>7.8315599999999925</v>
      </c>
      <c r="J1758" s="6" t="str">
        <f>OBV!F1758</f>
        <v>BEARISH</v>
      </c>
      <c r="K1758" s="6" t="str">
        <f>OBV!G1758</f>
        <v>NEUTRAL</v>
      </c>
      <c r="L1758" s="6" t="str">
        <f>OBV!H1758</f>
        <v>CONFIRMED BEARISH</v>
      </c>
    </row>
    <row r="1759" spans="1:12" ht="13.5" x14ac:dyDescent="0.25">
      <c r="A1759" s="3">
        <f>RSI!A1759</f>
        <v>44575</v>
      </c>
      <c r="B1759" s="2">
        <f>RSI!B1759</f>
        <v>8.5510000000000002</v>
      </c>
      <c r="C1759" s="2">
        <f>RSI!I1759</f>
        <v>50.530260892321692</v>
      </c>
      <c r="D1759" s="2">
        <f>MACD!E1759</f>
        <v>0.31610292827525832</v>
      </c>
      <c r="E1759" s="2">
        <f>MACD!F1759</f>
        <v>0.15022096725366668</v>
      </c>
      <c r="F1759" s="2">
        <f>'Moving Avg'!D1759</f>
        <v>8.2296000000000014</v>
      </c>
      <c r="G1759" s="2">
        <f>'Moving Avg'!F1759</f>
        <v>8.6508999999999965</v>
      </c>
      <c r="H1759" s="2">
        <f>'Moving Avg'!G1759</f>
        <v>8.5101399999999963</v>
      </c>
      <c r="I1759" s="2">
        <f>'Moving Avg'!H1759</f>
        <v>7.8429699999999922</v>
      </c>
      <c r="J1759" s="6" t="str">
        <f>OBV!F1759</f>
        <v>BULLISH</v>
      </c>
      <c r="K1759" s="6" t="str">
        <f>OBV!G1759</f>
        <v>NEUTRAL</v>
      </c>
      <c r="L1759" s="6" t="str">
        <f>OBV!H1759</f>
        <v>CONFIRMED BULLISH</v>
      </c>
    </row>
    <row r="1760" spans="1:12" ht="13.5" x14ac:dyDescent="0.25">
      <c r="A1760" s="3">
        <f>RSI!A1760</f>
        <v>44578</v>
      </c>
      <c r="B1760" s="2">
        <f>RSI!B1760</f>
        <v>8.0730000000000004</v>
      </c>
      <c r="C1760" s="2">
        <f>RSI!I1760</f>
        <v>42.794953142893299</v>
      </c>
      <c r="D1760" s="2">
        <f>MACD!E1760</f>
        <v>0.38445354542976951</v>
      </c>
      <c r="E1760" s="2">
        <f>MACD!F1760</f>
        <v>0.19706748288888726</v>
      </c>
      <c r="F1760" s="2">
        <f>'Moving Avg'!D1760</f>
        <v>8.2326000000000015</v>
      </c>
      <c r="G1760" s="2">
        <f>'Moving Avg'!F1760</f>
        <v>8.6130499999999977</v>
      </c>
      <c r="H1760" s="2">
        <f>'Moving Avg'!G1760</f>
        <v>8.5087199999999967</v>
      </c>
      <c r="I1760" s="2">
        <f>'Moving Avg'!H1760</f>
        <v>7.8519899999999927</v>
      </c>
      <c r="J1760" s="6" t="str">
        <f>OBV!F1760</f>
        <v>BULLISH</v>
      </c>
      <c r="K1760" s="6" t="str">
        <f>OBV!G1760</f>
        <v>NEUTRAL</v>
      </c>
      <c r="L1760" s="6" t="str">
        <f>OBV!H1760</f>
        <v>CONFIRMED BULLISH</v>
      </c>
    </row>
    <row r="1761" spans="1:12" ht="13.5" x14ac:dyDescent="0.25">
      <c r="A1761" s="3">
        <f>RSI!A1761</f>
        <v>44579</v>
      </c>
      <c r="B1761" s="2">
        <f>RSI!B1761</f>
        <v>8.5440000000000005</v>
      </c>
      <c r="C1761" s="2">
        <f>RSI!I1761</f>
        <v>50.78898813766471</v>
      </c>
      <c r="D1761" s="2">
        <f>MACD!E1761</f>
        <v>0.33420455835219443</v>
      </c>
      <c r="E1761" s="2">
        <f>MACD!F1761</f>
        <v>0.2244948979815487</v>
      </c>
      <c r="F1761" s="2">
        <f>'Moving Avg'!D1761</f>
        <v>8.3539999999999992</v>
      </c>
      <c r="G1761" s="2">
        <f>'Moving Avg'!F1761</f>
        <v>8.5937499999999982</v>
      </c>
      <c r="H1761" s="2">
        <f>'Moving Avg'!G1761</f>
        <v>8.5167199999999958</v>
      </c>
      <c r="I1761" s="2">
        <f>'Moving Avg'!H1761</f>
        <v>7.8633649999999928</v>
      </c>
      <c r="J1761" s="6" t="str">
        <f>OBV!F1761</f>
        <v>BULLISH</v>
      </c>
      <c r="K1761" s="6" t="str">
        <f>OBV!G1761</f>
        <v>WEAK</v>
      </c>
      <c r="L1761" s="6" t="str">
        <f>OBV!H1761</f>
        <v>CONFIRMED BULLISH</v>
      </c>
    </row>
    <row r="1762" spans="1:12" ht="13.5" x14ac:dyDescent="0.25">
      <c r="A1762" s="3">
        <f>RSI!A1762</f>
        <v>44580</v>
      </c>
      <c r="B1762" s="2">
        <f>RSI!B1762</f>
        <v>8.5440000000000005</v>
      </c>
      <c r="C1762" s="2">
        <f>RSI!I1762</f>
        <v>50.78898813766471</v>
      </c>
      <c r="D1762" s="2">
        <f>MACD!E1762</f>
        <v>0.29012680997686147</v>
      </c>
      <c r="E1762" s="2">
        <f>MACD!F1762</f>
        <v>0.23762128038061126</v>
      </c>
      <c r="F1762" s="2">
        <f>'Moving Avg'!D1762</f>
        <v>8.4026000000000014</v>
      </c>
      <c r="G1762" s="2">
        <f>'Moving Avg'!F1762</f>
        <v>8.5744500000000006</v>
      </c>
      <c r="H1762" s="2">
        <f>'Moving Avg'!G1762</f>
        <v>8.5247199999999967</v>
      </c>
      <c r="I1762" s="2">
        <f>'Moving Avg'!H1762</f>
        <v>7.8752549999999939</v>
      </c>
      <c r="J1762" s="6" t="str">
        <f>OBV!F1762</f>
        <v>BULLISH</v>
      </c>
      <c r="K1762" s="6" t="str">
        <f>OBV!G1762</f>
        <v>NEUTRAL</v>
      </c>
      <c r="L1762" s="6" t="str">
        <f>OBV!H1762</f>
        <v>CONFIRMED BULLISH</v>
      </c>
    </row>
    <row r="1763" spans="1:12" ht="13.5" x14ac:dyDescent="0.25">
      <c r="A1763" s="3">
        <f>RSI!A1763</f>
        <v>44581</v>
      </c>
      <c r="B1763" s="2">
        <f>RSI!B1763</f>
        <v>8.5440000000000005</v>
      </c>
      <c r="C1763" s="2">
        <f>RSI!I1763</f>
        <v>50.788988137664695</v>
      </c>
      <c r="D1763" s="2">
        <f>MACD!E1763</f>
        <v>0.25252598934118176</v>
      </c>
      <c r="E1763" s="2">
        <f>MACD!F1763</f>
        <v>0.24060222217272537</v>
      </c>
      <c r="F1763" s="2">
        <f>'Moving Avg'!D1763</f>
        <v>8.4512</v>
      </c>
      <c r="G1763" s="2">
        <f>'Moving Avg'!F1763</f>
        <v>8.548350000000001</v>
      </c>
      <c r="H1763" s="2">
        <f>'Moving Avg'!G1763</f>
        <v>8.5327199999999959</v>
      </c>
      <c r="I1763" s="2">
        <f>'Moving Avg'!H1763</f>
        <v>7.8875199999999941</v>
      </c>
      <c r="J1763" s="6" t="str">
        <f>OBV!F1763</f>
        <v>BULLISH</v>
      </c>
      <c r="K1763" s="6" t="str">
        <f>OBV!G1763</f>
        <v>NEUTRAL</v>
      </c>
      <c r="L1763" s="6" t="str">
        <f>OBV!H1763</f>
        <v>CONFIRMED BULLISH</v>
      </c>
    </row>
    <row r="1764" spans="1:12" ht="13.5" x14ac:dyDescent="0.25">
      <c r="A1764" s="3">
        <f>RSI!A1764</f>
        <v>44582</v>
      </c>
      <c r="B1764" s="2">
        <f>RSI!B1764</f>
        <v>8.5440000000000005</v>
      </c>
      <c r="C1764" s="2">
        <f>RSI!I1764</f>
        <v>50.788988137664695</v>
      </c>
      <c r="D1764" s="2">
        <f>MACD!E1764</f>
        <v>0.14242818412130376</v>
      </c>
      <c r="E1764" s="2">
        <f>MACD!F1764</f>
        <v>0.22096741456244107</v>
      </c>
      <c r="F1764" s="2">
        <f>'Moving Avg'!D1764</f>
        <v>8.4497999999999998</v>
      </c>
      <c r="G1764" s="2">
        <f>'Moving Avg'!F1764</f>
        <v>8.543350000000002</v>
      </c>
      <c r="H1764" s="2">
        <f>'Moving Avg'!G1764</f>
        <v>8.5375799999999966</v>
      </c>
      <c r="I1764" s="2">
        <f>'Moving Avg'!H1764</f>
        <v>7.8998199999999947</v>
      </c>
      <c r="J1764" s="6" t="str">
        <f>OBV!F1764</f>
        <v>BULLISH</v>
      </c>
      <c r="K1764" s="6" t="str">
        <f>OBV!G1764</f>
        <v>NEUTRAL</v>
      </c>
      <c r="L1764" s="6" t="str">
        <f>OBV!H1764</f>
        <v>BULLISH DIVERGENCE</v>
      </c>
    </row>
    <row r="1765" spans="1:12" ht="13.5" x14ac:dyDescent="0.25">
      <c r="A1765" s="3">
        <f>RSI!A1765</f>
        <v>44585</v>
      </c>
      <c r="B1765" s="2">
        <f>RSI!B1765</f>
        <v>8.0939999999999994</v>
      </c>
      <c r="C1765" s="2">
        <f>RSI!I1765</f>
        <v>43.056779221292437</v>
      </c>
      <c r="D1765" s="2">
        <f>MACD!E1765</f>
        <v>8.2340978503207651E-2</v>
      </c>
      <c r="E1765" s="2">
        <f>MACD!F1765</f>
        <v>0.1932421273505944</v>
      </c>
      <c r="F1765" s="2">
        <f>'Moving Avg'!D1765</f>
        <v>8.4540000000000006</v>
      </c>
      <c r="G1765" s="2">
        <f>'Moving Avg'!F1765</f>
        <v>8.4937000000000022</v>
      </c>
      <c r="H1765" s="2">
        <f>'Moving Avg'!G1765</f>
        <v>8.5334399999999953</v>
      </c>
      <c r="I1765" s="2">
        <f>'Moving Avg'!H1765</f>
        <v>7.9089799999999961</v>
      </c>
      <c r="J1765" s="6" t="str">
        <f>OBV!F1765</f>
        <v>BEARISH</v>
      </c>
      <c r="K1765" s="6" t="str">
        <f>OBV!G1765</f>
        <v>NEUTRAL</v>
      </c>
      <c r="L1765" s="6" t="str">
        <f>OBV!H1765</f>
        <v>BEARISH DIVERGENCE</v>
      </c>
    </row>
    <row r="1766" spans="1:12" ht="13.5" x14ac:dyDescent="0.25">
      <c r="A1766" s="3">
        <f>RSI!A1766</f>
        <v>44586</v>
      </c>
      <c r="B1766" s="2">
        <f>RSI!B1766</f>
        <v>8.3650000000000002</v>
      </c>
      <c r="C1766" s="2">
        <f>RSI!I1766</f>
        <v>48.173882205601828</v>
      </c>
      <c r="D1766" s="2">
        <f>MACD!E1766</f>
        <v>-4.7739658243965977E-3</v>
      </c>
      <c r="E1766" s="2">
        <f>MACD!F1766</f>
        <v>0.15363890871559621</v>
      </c>
      <c r="F1766" s="2">
        <f>'Moving Avg'!D1766</f>
        <v>8.4182000000000006</v>
      </c>
      <c r="G1766" s="2">
        <f>'Moving Avg'!F1766</f>
        <v>8.4704500000000014</v>
      </c>
      <c r="H1766" s="2">
        <f>'Moving Avg'!G1766</f>
        <v>8.5335799999999953</v>
      </c>
      <c r="I1766" s="2">
        <f>'Moving Avg'!H1766</f>
        <v>7.9193949999999953</v>
      </c>
      <c r="J1766" s="6" t="str">
        <f>OBV!F1766</f>
        <v>BULLISH</v>
      </c>
      <c r="K1766" s="6" t="str">
        <f>OBV!G1766</f>
        <v>NEUTRAL</v>
      </c>
      <c r="L1766" s="6" t="str">
        <f>OBV!H1766</f>
        <v>BULLISH DIVERGENCE</v>
      </c>
    </row>
    <row r="1767" spans="1:12" ht="13.5" x14ac:dyDescent="0.25">
      <c r="A1767" s="3">
        <f>RSI!A1767</f>
        <v>44587</v>
      </c>
      <c r="B1767" s="2">
        <f>RSI!B1767</f>
        <v>8.2149999999999999</v>
      </c>
      <c r="C1767" s="2">
        <f>RSI!I1767</f>
        <v>45.724600701636824</v>
      </c>
      <c r="D1767" s="2">
        <f>MACD!E1767</f>
        <v>-1.0738392681359343E-2</v>
      </c>
      <c r="E1767" s="2">
        <f>MACD!F1767</f>
        <v>0.1207634484362051</v>
      </c>
      <c r="F1767" s="2">
        <f>'Moving Avg'!D1767</f>
        <v>8.3523999999999994</v>
      </c>
      <c r="G1767" s="2">
        <f>'Moving Avg'!F1767</f>
        <v>8.4525500000000005</v>
      </c>
      <c r="H1767" s="2">
        <f>'Moving Avg'!G1767</f>
        <v>8.530719999999997</v>
      </c>
      <c r="I1767" s="2">
        <f>'Moving Avg'!H1767</f>
        <v>7.9287499999999955</v>
      </c>
      <c r="J1767" s="6" t="str">
        <f>OBV!F1767</f>
        <v>BEARISH</v>
      </c>
      <c r="K1767" s="6" t="str">
        <f>OBV!G1767</f>
        <v>NEUTRAL</v>
      </c>
      <c r="L1767" s="6" t="str">
        <f>OBV!H1767</f>
        <v>CONFIRMED BEARISH</v>
      </c>
    </row>
    <row r="1768" spans="1:12" ht="13.5" x14ac:dyDescent="0.25">
      <c r="A1768" s="3">
        <f>RSI!A1768</f>
        <v>44588</v>
      </c>
      <c r="B1768" s="2">
        <f>RSI!B1768</f>
        <v>8.5440000000000005</v>
      </c>
      <c r="C1768" s="2">
        <f>RSI!I1768</f>
        <v>51.543829913950162</v>
      </c>
      <c r="D1768" s="2">
        <f>MACD!E1768</f>
        <v>-3.8679315231043176E-2</v>
      </c>
      <c r="E1768" s="2">
        <f>MACD!F1768</f>
        <v>8.8874895702755446E-2</v>
      </c>
      <c r="F1768" s="2">
        <f>'Moving Avg'!D1768</f>
        <v>8.3523999999999994</v>
      </c>
      <c r="G1768" s="2">
        <f>'Moving Avg'!F1768</f>
        <v>8.4253999999999998</v>
      </c>
      <c r="H1768" s="2">
        <f>'Moving Avg'!G1768</f>
        <v>8.5344399999999965</v>
      </c>
      <c r="I1768" s="2">
        <f>'Moving Avg'!H1768</f>
        <v>7.9394749999999963</v>
      </c>
      <c r="J1768" s="6" t="str">
        <f>OBV!F1768</f>
        <v>BULLISH</v>
      </c>
      <c r="K1768" s="6" t="str">
        <f>OBV!G1768</f>
        <v>NEUTRAL</v>
      </c>
      <c r="L1768" s="6" t="str">
        <f>OBV!H1768</f>
        <v>NEUTRAL</v>
      </c>
    </row>
    <row r="1769" spans="1:12" ht="13.5" x14ac:dyDescent="0.25">
      <c r="A1769" s="3">
        <f>RSI!A1769</f>
        <v>44589</v>
      </c>
      <c r="B1769" s="2">
        <f>RSI!B1769</f>
        <v>8.5150000000000006</v>
      </c>
      <c r="C1769" s="2">
        <f>RSI!I1769</f>
        <v>51.024518183893932</v>
      </c>
      <c r="D1769" s="2">
        <f>MACD!E1769</f>
        <v>-2.2289105659073272E-2</v>
      </c>
      <c r="E1769" s="2">
        <f>MACD!F1769</f>
        <v>6.6642095430389708E-2</v>
      </c>
      <c r="F1769" s="2">
        <f>'Moving Avg'!D1769</f>
        <v>8.3466000000000005</v>
      </c>
      <c r="G1769" s="2">
        <f>'Moving Avg'!F1769</f>
        <v>8.39785</v>
      </c>
      <c r="H1769" s="2">
        <f>'Moving Avg'!G1769</f>
        <v>8.5405799999999967</v>
      </c>
      <c r="I1769" s="2">
        <f>'Moving Avg'!H1769</f>
        <v>7.9500899999999968</v>
      </c>
      <c r="J1769" s="6" t="str">
        <f>OBV!F1769</f>
        <v>BEARISH</v>
      </c>
      <c r="K1769" s="6" t="str">
        <f>OBV!G1769</f>
        <v>NEUTRAL</v>
      </c>
      <c r="L1769" s="6" t="str">
        <f>OBV!H1769</f>
        <v>CONFIRMED BEARISH</v>
      </c>
    </row>
    <row r="1770" spans="1:12" ht="13.5" x14ac:dyDescent="0.25">
      <c r="A1770" s="3">
        <f>RSI!A1770</f>
        <v>44592</v>
      </c>
      <c r="B1770" s="2">
        <f>RSI!B1770</f>
        <v>8.5150000000000006</v>
      </c>
      <c r="C1770" s="2">
        <f>RSI!I1770</f>
        <v>51.024518183893932</v>
      </c>
      <c r="D1770" s="2">
        <f>MACD!E1770</f>
        <v>-8.2321971599448318E-2</v>
      </c>
      <c r="E1770" s="2">
        <f>MACD!F1770</f>
        <v>3.6849282024422107E-2</v>
      </c>
      <c r="F1770" s="2">
        <f>'Moving Avg'!D1770</f>
        <v>8.4307999999999996</v>
      </c>
      <c r="G1770" s="2">
        <f>'Moving Avg'!F1770</f>
        <v>8.3703000000000003</v>
      </c>
      <c r="H1770" s="2">
        <f>'Moving Avg'!G1770</f>
        <v>8.5487199999999959</v>
      </c>
      <c r="I1770" s="2">
        <f>'Moving Avg'!H1770</f>
        <v>7.9606699999999968</v>
      </c>
      <c r="J1770" s="6" t="str">
        <f>OBV!F1770</f>
        <v>BEARISH</v>
      </c>
      <c r="K1770" s="6" t="str">
        <f>OBV!G1770</f>
        <v>NEUTRAL</v>
      </c>
      <c r="L1770" s="6" t="str">
        <f>OBV!H1770</f>
        <v>BEARISH DIVERGENCE</v>
      </c>
    </row>
    <row r="1771" spans="1:12" ht="13.5" x14ac:dyDescent="0.25">
      <c r="A1771" s="3">
        <f>RSI!A1771</f>
        <v>44593</v>
      </c>
      <c r="B1771" s="2">
        <f>RSI!B1771</f>
        <v>8.4870000000000001</v>
      </c>
      <c r="C1771" s="2">
        <f>RSI!I1771</f>
        <v>50.455288497691548</v>
      </c>
      <c r="D1771" s="2">
        <f>MACD!E1771</f>
        <v>-5.8919550651316044E-2</v>
      </c>
      <c r="E1771" s="2">
        <f>MACD!F1771</f>
        <v>1.7695515489274477E-2</v>
      </c>
      <c r="F1771" s="2">
        <f>'Moving Avg'!D1771</f>
        <v>8.4552000000000014</v>
      </c>
      <c r="G1771" s="2">
        <f>'Moving Avg'!F1771</f>
        <v>8.3659999999999979</v>
      </c>
      <c r="H1771" s="2">
        <f>'Moving Avg'!G1771</f>
        <v>8.5562999999999985</v>
      </c>
      <c r="I1771" s="2">
        <f>'Moving Avg'!H1771</f>
        <v>7.9711099999999977</v>
      </c>
      <c r="J1771" s="6" t="str">
        <f>OBV!F1771</f>
        <v>BEARISH</v>
      </c>
      <c r="K1771" s="6" t="str">
        <f>OBV!G1771</f>
        <v>STRONG</v>
      </c>
      <c r="L1771" s="6" t="str">
        <f>OBV!H1771</f>
        <v>BEARISH DIVERGENCE</v>
      </c>
    </row>
    <row r="1772" spans="1:12" ht="13.5" x14ac:dyDescent="0.25">
      <c r="A1772" s="3">
        <f>RSI!A1772</f>
        <v>44594</v>
      </c>
      <c r="B1772" s="2">
        <f>RSI!B1772</f>
        <v>8.3230000000000004</v>
      </c>
      <c r="C1772" s="2">
        <f>RSI!I1772</f>
        <v>47.138235213832012</v>
      </c>
      <c r="D1772" s="2">
        <f>MACD!E1772</f>
        <v>-2.7115151895358736E-2</v>
      </c>
      <c r="E1772" s="2">
        <f>MACD!F1772</f>
        <v>8.7333820123478359E-3</v>
      </c>
      <c r="F1772" s="2">
        <f>'Moving Avg'!D1772</f>
        <v>8.4768000000000008</v>
      </c>
      <c r="G1772" s="2">
        <f>'Moving Avg'!F1772</f>
        <v>8.3538999999999994</v>
      </c>
      <c r="H1772" s="2">
        <f>'Moving Avg'!G1772</f>
        <v>8.5512999999999977</v>
      </c>
      <c r="I1772" s="2">
        <f>'Moving Avg'!H1772</f>
        <v>7.9807299999999977</v>
      </c>
      <c r="J1772" s="6" t="str">
        <f>OBV!F1772</f>
        <v>BEARISH</v>
      </c>
      <c r="K1772" s="6" t="str">
        <f>OBV!G1772</f>
        <v>STRONG</v>
      </c>
      <c r="L1772" s="6" t="str">
        <f>OBV!H1772</f>
        <v>BEARISH DIVERGENCE</v>
      </c>
    </row>
    <row r="1773" spans="1:12" ht="13.5" x14ac:dyDescent="0.25">
      <c r="A1773" s="3">
        <f>RSI!A1773</f>
        <v>44595</v>
      </c>
      <c r="B1773" s="2">
        <f>RSI!B1773</f>
        <v>8.2870000000000008</v>
      </c>
      <c r="C1773" s="2">
        <f>RSI!I1773</f>
        <v>46.41685405908251</v>
      </c>
      <c r="D1773" s="2">
        <f>MACD!E1773</f>
        <v>3.2970141031309907E-3</v>
      </c>
      <c r="E1773" s="2">
        <f>MACD!F1773</f>
        <v>7.6461084305044667E-3</v>
      </c>
      <c r="F1773" s="2">
        <f>'Moving Avg'!D1773</f>
        <v>8.4253999999999998</v>
      </c>
      <c r="G1773" s="2">
        <f>'Moving Avg'!F1773</f>
        <v>8.34</v>
      </c>
      <c r="H1773" s="2">
        <f>'Moving Avg'!G1773</f>
        <v>8.5455799999999957</v>
      </c>
      <c r="I1773" s="2">
        <f>'Moving Avg'!H1773</f>
        <v>7.9898299999999969</v>
      </c>
      <c r="J1773" s="6" t="str">
        <f>OBV!F1773</f>
        <v>BEARISH</v>
      </c>
      <c r="K1773" s="6" t="str">
        <f>OBV!G1773</f>
        <v>STRONG</v>
      </c>
      <c r="L1773" s="6" t="str">
        <f>OBV!H1773</f>
        <v>CONFIRMED BEARISH</v>
      </c>
    </row>
    <row r="1774" spans="1:12" ht="13.5" x14ac:dyDescent="0.25">
      <c r="A1774" s="3">
        <f>RSI!A1774</f>
        <v>44596</v>
      </c>
      <c r="B1774" s="2">
        <f>RSI!B1774</f>
        <v>8.4870000000000001</v>
      </c>
      <c r="C1774" s="2">
        <f>RSI!I1774</f>
        <v>50.911385533438796</v>
      </c>
      <c r="D1774" s="2">
        <f>MACD!E1774</f>
        <v>1.5200596989661364E-2</v>
      </c>
      <c r="E1774" s="2">
        <f>MACD!F1774</f>
        <v>9.1570061423358468E-3</v>
      </c>
      <c r="F1774" s="2">
        <f>'Moving Avg'!D1774</f>
        <v>8.4198000000000004</v>
      </c>
      <c r="G1774" s="2">
        <f>'Moving Avg'!F1774</f>
        <v>8.3614499999999996</v>
      </c>
      <c r="H1774" s="2">
        <f>'Moving Avg'!G1774</f>
        <v>8.5541599999999978</v>
      </c>
      <c r="I1774" s="2">
        <f>'Moving Avg'!H1774</f>
        <v>7.9989699999999981</v>
      </c>
      <c r="J1774" s="6" t="str">
        <f>OBV!F1774</f>
        <v>BEARISH</v>
      </c>
      <c r="K1774" s="6" t="str">
        <f>OBV!G1774</f>
        <v>STRONG</v>
      </c>
      <c r="L1774" s="6" t="str">
        <f>OBV!H1774</f>
        <v>CONFIRMED BEARISH</v>
      </c>
    </row>
    <row r="1775" spans="1:12" ht="13.5" x14ac:dyDescent="0.25">
      <c r="A1775" s="3">
        <f>RSI!A1775</f>
        <v>44599</v>
      </c>
      <c r="B1775" s="2">
        <f>RSI!B1775</f>
        <v>8.4580000000000002</v>
      </c>
      <c r="C1775" s="2">
        <f>RSI!I1775</f>
        <v>50.253163658431795</v>
      </c>
      <c r="D1775" s="2">
        <f>MACD!E1775</f>
        <v>-4.2079508691713841E-2</v>
      </c>
      <c r="E1775" s="2">
        <f>MACD!F1775</f>
        <v>-1.0902968244740907E-3</v>
      </c>
      <c r="F1775" s="2">
        <f>'Moving Avg'!D1775</f>
        <v>8.4084000000000003</v>
      </c>
      <c r="G1775" s="2">
        <f>'Moving Avg'!F1775</f>
        <v>8.3814499999999992</v>
      </c>
      <c r="H1775" s="2">
        <f>'Moving Avg'!G1775</f>
        <v>8.5525799999999972</v>
      </c>
      <c r="I1775" s="2">
        <f>'Moving Avg'!H1775</f>
        <v>8.0069699999999973</v>
      </c>
      <c r="J1775" s="6" t="str">
        <f>OBV!F1775</f>
        <v>BEARISH</v>
      </c>
      <c r="K1775" s="6" t="str">
        <f>OBV!G1775</f>
        <v>STRONG</v>
      </c>
      <c r="L1775" s="6" t="str">
        <f>OBV!H1775</f>
        <v>CONFIRMED BEARISH</v>
      </c>
    </row>
    <row r="1776" spans="1:12" ht="13.5" x14ac:dyDescent="0.25">
      <c r="A1776" s="3">
        <f>RSI!A1776</f>
        <v>44600</v>
      </c>
      <c r="B1776" s="2">
        <f>RSI!B1776</f>
        <v>8.43</v>
      </c>
      <c r="C1776" s="2">
        <f>RSI!I1776</f>
        <v>49.586562423706702</v>
      </c>
      <c r="D1776" s="2">
        <f>MACD!E1776</f>
        <v>-4.6859312189182489E-2</v>
      </c>
      <c r="E1776" s="2">
        <f>MACD!F1776</f>
        <v>-1.024409989741577E-2</v>
      </c>
      <c r="F1776" s="2">
        <f>'Moving Avg'!D1776</f>
        <v>8.3970000000000002</v>
      </c>
      <c r="G1776" s="2">
        <f>'Moving Avg'!F1776</f>
        <v>8.4060999999999986</v>
      </c>
      <c r="H1776" s="2">
        <f>'Moving Avg'!G1776</f>
        <v>8.5451599999999956</v>
      </c>
      <c r="I1776" s="2">
        <f>'Moving Avg'!H1776</f>
        <v>8.0138049999999978</v>
      </c>
      <c r="J1776" s="6" t="str">
        <f>OBV!F1776</f>
        <v>BEARISH</v>
      </c>
      <c r="K1776" s="6" t="str">
        <f>OBV!G1776</f>
        <v>STRONG</v>
      </c>
      <c r="L1776" s="6" t="str">
        <f>OBV!H1776</f>
        <v>CONFIRMED BEARISH</v>
      </c>
    </row>
    <row r="1777" spans="1:12" ht="13.5" x14ac:dyDescent="0.25">
      <c r="A1777" s="3">
        <f>RSI!A1777</f>
        <v>44601</v>
      </c>
      <c r="B1777" s="2">
        <f>RSI!B1777</f>
        <v>8.7080000000000002</v>
      </c>
      <c r="C1777" s="2">
        <f>RSI!I1777</f>
        <v>55.848637427353339</v>
      </c>
      <c r="D1777" s="2">
        <f>MACD!E1777</f>
        <v>-9.4480419633761414E-2</v>
      </c>
      <c r="E1777" s="2">
        <f>MACD!F1777</f>
        <v>-2.7091363844684899E-2</v>
      </c>
      <c r="F1777" s="2">
        <f>'Moving Avg'!D1777</f>
        <v>8.4740000000000002</v>
      </c>
      <c r="G1777" s="2">
        <f>'Moving Avg'!F1777</f>
        <v>8.4264499999999991</v>
      </c>
      <c r="H1777" s="2">
        <f>'Moving Avg'!G1777</f>
        <v>8.5478599999999965</v>
      </c>
      <c r="I1777" s="2">
        <f>'Moving Avg'!H1777</f>
        <v>8.0217199999999984</v>
      </c>
      <c r="J1777" s="6" t="str">
        <f>OBV!F1777</f>
        <v>BEARISH</v>
      </c>
      <c r="K1777" s="6" t="str">
        <f>OBV!G1777</f>
        <v>NEUTRAL</v>
      </c>
      <c r="L1777" s="6" t="str">
        <f>OBV!H1777</f>
        <v>BEARISH DIVERGENCE</v>
      </c>
    </row>
    <row r="1778" spans="1:12" ht="13.5" x14ac:dyDescent="0.25">
      <c r="A1778" s="3">
        <f>RSI!A1778</f>
        <v>44602</v>
      </c>
      <c r="B1778" s="2">
        <f>RSI!B1778</f>
        <v>8.8079999999999998</v>
      </c>
      <c r="C1778" s="2">
        <f>RSI!I1778</f>
        <v>57.875599282728764</v>
      </c>
      <c r="D1778" s="2">
        <f>MACD!E1778</f>
        <v>-9.3123960570297371E-2</v>
      </c>
      <c r="E1778" s="2">
        <f>MACD!F1778</f>
        <v>-4.0297883189807399E-2</v>
      </c>
      <c r="F1778" s="2">
        <f>'Moving Avg'!D1778</f>
        <v>8.5781999999999989</v>
      </c>
      <c r="G1778" s="2">
        <f>'Moving Avg'!F1778</f>
        <v>8.4518000000000004</v>
      </c>
      <c r="H1778" s="2">
        <f>'Moving Avg'!G1778</f>
        <v>8.5478599999999965</v>
      </c>
      <c r="I1778" s="2">
        <f>'Moving Avg'!H1778</f>
        <v>8.0306499999999978</v>
      </c>
      <c r="J1778" s="6" t="str">
        <f>OBV!F1778</f>
        <v>BULLISH</v>
      </c>
      <c r="K1778" s="6" t="str">
        <f>OBV!G1778</f>
        <v>NEUTRAL</v>
      </c>
      <c r="L1778" s="6" t="str">
        <f>OBV!H1778</f>
        <v>CONFIRMED BULLISH</v>
      </c>
    </row>
    <row r="1779" spans="1:12" ht="13.5" x14ac:dyDescent="0.25">
      <c r="A1779" s="3">
        <f>RSI!A1779</f>
        <v>44603</v>
      </c>
      <c r="B1779" s="2">
        <f>RSI!B1779</f>
        <v>8.93</v>
      </c>
      <c r="C1779" s="2">
        <f>RSI!I1779</f>
        <v>60.271912783547997</v>
      </c>
      <c r="D1779" s="2">
        <f>MACD!E1779</f>
        <v>-0.10750708853401747</v>
      </c>
      <c r="E1779" s="2">
        <f>MACD!F1779</f>
        <v>-5.373972425864941E-2</v>
      </c>
      <c r="F1779" s="2">
        <f>'Moving Avg'!D1779</f>
        <v>8.6667999999999985</v>
      </c>
      <c r="G1779" s="2">
        <f>'Moving Avg'!F1779</f>
        <v>8.4707499999999989</v>
      </c>
      <c r="H1779" s="2">
        <f>'Moving Avg'!G1779</f>
        <v>8.5502999999999982</v>
      </c>
      <c r="I1779" s="2">
        <f>'Moving Avg'!H1779</f>
        <v>8.0409749999999978</v>
      </c>
      <c r="J1779" s="6" t="str">
        <f>OBV!F1779</f>
        <v>BULLISH</v>
      </c>
      <c r="K1779" s="6" t="str">
        <f>OBV!G1779</f>
        <v>NEUTRAL</v>
      </c>
      <c r="L1779" s="6" t="str">
        <f>OBV!H1779</f>
        <v>CONFIRMED BULLISH</v>
      </c>
    </row>
    <row r="1780" spans="1:12" ht="13.5" x14ac:dyDescent="0.25">
      <c r="A1780" s="3">
        <f>RSI!A1780</f>
        <v>44606</v>
      </c>
      <c r="B1780" s="2">
        <f>RSI!B1780</f>
        <v>8.93</v>
      </c>
      <c r="C1780" s="2">
        <f>RSI!I1780</f>
        <v>60.271912783547997</v>
      </c>
      <c r="D1780" s="2">
        <f>MACD!E1780</f>
        <v>-0.12228011370748604</v>
      </c>
      <c r="E1780" s="2">
        <f>MACD!F1780</f>
        <v>-6.7447802148416738E-2</v>
      </c>
      <c r="F1780" s="2">
        <f>'Moving Avg'!D1780</f>
        <v>8.7611999999999988</v>
      </c>
      <c r="G1780" s="2">
        <f>'Moving Avg'!F1780</f>
        <v>8.5136000000000003</v>
      </c>
      <c r="H1780" s="2">
        <f>'Moving Avg'!G1780</f>
        <v>8.5545999999999989</v>
      </c>
      <c r="I1780" s="2">
        <f>'Moving Avg'!H1780</f>
        <v>8.0503399999999985</v>
      </c>
      <c r="J1780" s="6" t="str">
        <f>OBV!F1780</f>
        <v>BULLISH</v>
      </c>
      <c r="K1780" s="6" t="str">
        <f>OBV!G1780</f>
        <v>WEAK</v>
      </c>
      <c r="L1780" s="6" t="str">
        <f>OBV!H1780</f>
        <v>CONFIRMED BULLISH</v>
      </c>
    </row>
    <row r="1781" spans="1:12" ht="13.5" x14ac:dyDescent="0.25">
      <c r="A1781" s="3">
        <f>RSI!A1781</f>
        <v>44607</v>
      </c>
      <c r="B1781" s="2">
        <f>RSI!B1781</f>
        <v>8.93</v>
      </c>
      <c r="C1781" s="2">
        <f>RSI!I1781</f>
        <v>60.271912783547997</v>
      </c>
      <c r="D1781" s="2">
        <f>MACD!E1781</f>
        <v>-0.14149795264729548</v>
      </c>
      <c r="E1781" s="2">
        <f>MACD!F1781</f>
        <v>-8.2257832248192497E-2</v>
      </c>
      <c r="F1781" s="2">
        <f>'Moving Avg'!D1781</f>
        <v>8.8612000000000002</v>
      </c>
      <c r="G1781" s="2">
        <f>'Moving Avg'!F1781</f>
        <v>8.5329000000000015</v>
      </c>
      <c r="H1781" s="2">
        <f>'Moving Avg'!G1781</f>
        <v>8.5588999999999995</v>
      </c>
      <c r="I1781" s="2">
        <f>'Moving Avg'!H1781</f>
        <v>8.0576150000000002</v>
      </c>
      <c r="J1781" s="6" t="str">
        <f>OBV!F1781</f>
        <v>BULLISH</v>
      </c>
      <c r="K1781" s="6" t="str">
        <f>OBV!G1781</f>
        <v>WEAK</v>
      </c>
      <c r="L1781" s="6" t="str">
        <f>OBV!H1781</f>
        <v>CONFIRMED BULLISH</v>
      </c>
    </row>
    <row r="1782" spans="1:12" ht="13.5" x14ac:dyDescent="0.25">
      <c r="A1782" s="3">
        <f>RSI!A1782</f>
        <v>44608</v>
      </c>
      <c r="B1782" s="2">
        <f>RSI!B1782</f>
        <v>9.0660000000000007</v>
      </c>
      <c r="C1782" s="2">
        <f>RSI!I1782</f>
        <v>63.187576526173068</v>
      </c>
      <c r="D1782" s="2">
        <f>MACD!E1782</f>
        <v>-0.19529542813977052</v>
      </c>
      <c r="E1782" s="2">
        <f>MACD!F1782</f>
        <v>-0.1048653514265081</v>
      </c>
      <c r="F1782" s="2">
        <f>'Moving Avg'!D1782</f>
        <v>8.9328000000000003</v>
      </c>
      <c r="G1782" s="2">
        <f>'Moving Avg'!F1782</f>
        <v>8.5590000000000011</v>
      </c>
      <c r="H1782" s="2">
        <f>'Moving Avg'!G1782</f>
        <v>8.5716199999999994</v>
      </c>
      <c r="I1782" s="2">
        <f>'Moving Avg'!H1782</f>
        <v>8.0644749999999998</v>
      </c>
      <c r="J1782" s="6" t="str">
        <f>OBV!F1782</f>
        <v>BULLISH</v>
      </c>
      <c r="K1782" s="6" t="str">
        <f>OBV!G1782</f>
        <v>WEAK</v>
      </c>
      <c r="L1782" s="6" t="str">
        <f>OBV!H1782</f>
        <v>CONFIRMED BULLISH</v>
      </c>
    </row>
    <row r="1783" spans="1:12" ht="13.5" x14ac:dyDescent="0.25">
      <c r="A1783" s="3">
        <f>RSI!A1783</f>
        <v>44609</v>
      </c>
      <c r="B1783" s="2">
        <f>RSI!B1783</f>
        <v>9.2509999999999994</v>
      </c>
      <c r="C1783" s="2">
        <f>RSI!I1783</f>
        <v>66.761154144961836</v>
      </c>
      <c r="D1783" s="2">
        <f>MACD!E1783</f>
        <v>-0.26292826018498872</v>
      </c>
      <c r="E1783" s="2">
        <f>MACD!F1783</f>
        <v>-0.13647793317820422</v>
      </c>
      <c r="F1783" s="2">
        <f>'Moving Avg'!D1783</f>
        <v>9.0213999999999999</v>
      </c>
      <c r="G1783" s="2">
        <f>'Moving Avg'!F1783</f>
        <v>8.5943500000000022</v>
      </c>
      <c r="H1783" s="2">
        <f>'Moving Avg'!G1783</f>
        <v>8.5851799999999994</v>
      </c>
      <c r="I1783" s="2">
        <f>'Moving Avg'!H1783</f>
        <v>8.0711300000000001</v>
      </c>
      <c r="J1783" s="6" t="str">
        <f>OBV!F1783</f>
        <v>BULLISH</v>
      </c>
      <c r="K1783" s="6" t="str">
        <f>OBV!G1783</f>
        <v>WEAK</v>
      </c>
      <c r="L1783" s="6" t="str">
        <f>OBV!H1783</f>
        <v>CONFIRMED BULLISH</v>
      </c>
    </row>
    <row r="1784" spans="1:12" ht="13.5" x14ac:dyDescent="0.25">
      <c r="A1784" s="3">
        <f>RSI!A1784</f>
        <v>44610</v>
      </c>
      <c r="B1784" s="2">
        <f>RSI!B1784</f>
        <v>9.3580000000000005</v>
      </c>
      <c r="C1784" s="2">
        <f>RSI!I1784</f>
        <v>68.65635417295826</v>
      </c>
      <c r="D1784" s="2">
        <f>MACD!E1784</f>
        <v>-0.30106306295335195</v>
      </c>
      <c r="E1784" s="2">
        <f>MACD!F1784</f>
        <v>-0.16939495913323377</v>
      </c>
      <c r="F1784" s="2">
        <f>'Moving Avg'!D1784</f>
        <v>9.1069999999999993</v>
      </c>
      <c r="G1784" s="2">
        <f>'Moving Avg'!F1784</f>
        <v>8.6350500000000014</v>
      </c>
      <c r="H1784" s="2">
        <f>'Moving Avg'!G1784</f>
        <v>8.5980399999999992</v>
      </c>
      <c r="I1784" s="2">
        <f>'Moving Avg'!H1784</f>
        <v>8.0778400000000001</v>
      </c>
      <c r="J1784" s="6" t="str">
        <f>OBV!F1784</f>
        <v>BULLISH</v>
      </c>
      <c r="K1784" s="6" t="str">
        <f>OBV!G1784</f>
        <v>WEAK</v>
      </c>
      <c r="L1784" s="6" t="str">
        <f>OBV!H1784</f>
        <v>CONFIRMED BULLISH</v>
      </c>
    </row>
    <row r="1785" spans="1:12" ht="13.5" x14ac:dyDescent="0.25">
      <c r="A1785" s="3">
        <f>RSI!A1785</f>
        <v>44613</v>
      </c>
      <c r="B1785" s="2">
        <f>RSI!B1785</f>
        <v>9.4580000000000002</v>
      </c>
      <c r="C1785" s="2">
        <f>RSI!I1785</f>
        <v>70.357438169247644</v>
      </c>
      <c r="D1785" s="2">
        <f>MACD!E1785</f>
        <v>-0.34930471112852679</v>
      </c>
      <c r="E1785" s="2">
        <f>MACD!F1785</f>
        <v>-0.20537690953229237</v>
      </c>
      <c r="F1785" s="2">
        <f>'Moving Avg'!D1785</f>
        <v>9.2126000000000001</v>
      </c>
      <c r="G1785" s="2">
        <f>'Moving Avg'!F1785</f>
        <v>8.7032500000000006</v>
      </c>
      <c r="H1785" s="2">
        <f>'Moving Avg'!G1785</f>
        <v>8.6231799999999996</v>
      </c>
      <c r="I1785" s="2">
        <f>'Moving Avg'!H1785</f>
        <v>8.0847100000000012</v>
      </c>
      <c r="J1785" s="6" t="str">
        <f>OBV!F1785</f>
        <v>BULLISH</v>
      </c>
      <c r="K1785" s="6" t="str">
        <f>OBV!G1785</f>
        <v>WEAK</v>
      </c>
      <c r="L1785" s="6" t="str">
        <f>OBV!H1785</f>
        <v>CONFIRMED BULLISH</v>
      </c>
    </row>
    <row r="1786" spans="1:12" ht="13.5" x14ac:dyDescent="0.25">
      <c r="A1786" s="3">
        <f>RSI!A1786</f>
        <v>44614</v>
      </c>
      <c r="B1786" s="2">
        <f>RSI!B1786</f>
        <v>9.5939999999999994</v>
      </c>
      <c r="C1786" s="2">
        <f>RSI!I1786</f>
        <v>72.540157437062717</v>
      </c>
      <c r="D1786" s="2">
        <f>MACD!E1786</f>
        <v>-0.40889797153780982</v>
      </c>
      <c r="E1786" s="2">
        <f>MACD!F1786</f>
        <v>-0.24608112193339587</v>
      </c>
      <c r="F1786" s="2">
        <f>'Moving Avg'!D1786</f>
        <v>9.3454000000000015</v>
      </c>
      <c r="G1786" s="2">
        <f>'Moving Avg'!F1786</f>
        <v>8.7647000000000013</v>
      </c>
      <c r="H1786" s="2">
        <f>'Moving Avg'!G1786</f>
        <v>8.6510400000000001</v>
      </c>
      <c r="I1786" s="2">
        <f>'Moving Avg'!H1786</f>
        <v>8.0910600000000024</v>
      </c>
      <c r="J1786" s="6" t="str">
        <f>OBV!F1786</f>
        <v>BULLISH</v>
      </c>
      <c r="K1786" s="6" t="str">
        <f>OBV!G1786</f>
        <v>WEAK</v>
      </c>
      <c r="L1786" s="6" t="str">
        <f>OBV!H1786</f>
        <v>CONFIRMED BULLISH</v>
      </c>
    </row>
    <row r="1787" spans="1:12" ht="13.5" x14ac:dyDescent="0.25">
      <c r="A1787" s="3">
        <f>RSI!A1787</f>
        <v>44615</v>
      </c>
      <c r="B1787" s="2">
        <f>RSI!B1787</f>
        <v>9.5939999999999994</v>
      </c>
      <c r="C1787" s="2">
        <f>RSI!I1787</f>
        <v>72.540157437062717</v>
      </c>
      <c r="D1787" s="2">
        <f>MACD!E1787</f>
        <v>-0.42142376847912466</v>
      </c>
      <c r="E1787" s="2">
        <f>MACD!F1787</f>
        <v>-0.28114965124254165</v>
      </c>
      <c r="F1787" s="2">
        <f>'Moving Avg'!D1787</f>
        <v>9.4510000000000005</v>
      </c>
      <c r="G1787" s="2">
        <f>'Moving Avg'!F1787</f>
        <v>8.8336500000000004</v>
      </c>
      <c r="H1787" s="2">
        <f>'Moving Avg'!G1787</f>
        <v>8.6691800000000008</v>
      </c>
      <c r="I1787" s="2">
        <f>'Moving Avg'!H1787</f>
        <v>8.0974100000000018</v>
      </c>
      <c r="J1787" s="6" t="str">
        <f>OBV!F1787</f>
        <v>BULLISH</v>
      </c>
      <c r="K1787" s="6" t="str">
        <f>OBV!G1787</f>
        <v>WEAK</v>
      </c>
      <c r="L1787" s="6" t="str">
        <f>OBV!H1787</f>
        <v>CONFIRMED BULLISH</v>
      </c>
    </row>
    <row r="1788" spans="1:12" ht="13.5" x14ac:dyDescent="0.25">
      <c r="A1788" s="3">
        <f>RSI!A1788</f>
        <v>44616</v>
      </c>
      <c r="B1788" s="2">
        <f>RSI!B1788</f>
        <v>9.5939999999999994</v>
      </c>
      <c r="C1788" s="2">
        <f>RSI!I1788</f>
        <v>72.540157437062717</v>
      </c>
      <c r="D1788" s="2">
        <f>MACD!E1788</f>
        <v>-0.42114712769549278</v>
      </c>
      <c r="E1788" s="2">
        <f>MACD!F1788</f>
        <v>-0.30914914653313191</v>
      </c>
      <c r="F1788" s="2">
        <f>'Moving Avg'!D1788</f>
        <v>9.5196000000000005</v>
      </c>
      <c r="G1788" s="2">
        <f>'Moving Avg'!F1788</f>
        <v>8.8861500000000007</v>
      </c>
      <c r="H1788" s="2">
        <f>'Moving Avg'!G1788</f>
        <v>8.6974600000000013</v>
      </c>
      <c r="I1788" s="2">
        <f>'Moving Avg'!H1788</f>
        <v>8.1046150000000026</v>
      </c>
      <c r="J1788" s="6" t="str">
        <f>OBV!F1788</f>
        <v>BULLISH</v>
      </c>
      <c r="K1788" s="6" t="str">
        <f>OBV!G1788</f>
        <v>WEAK</v>
      </c>
      <c r="L1788" s="6" t="str">
        <f>OBV!H1788</f>
        <v>CONFIRMED BULLISH</v>
      </c>
    </row>
    <row r="1789" spans="1:12" ht="13.5" x14ac:dyDescent="0.25">
      <c r="A1789" s="3">
        <f>RSI!A1789</f>
        <v>44617</v>
      </c>
      <c r="B1789" s="2">
        <f>RSI!B1789</f>
        <v>9.423</v>
      </c>
      <c r="C1789" s="2">
        <f>RSI!I1789</f>
        <v>65.021343485280028</v>
      </c>
      <c r="D1789" s="2">
        <f>MACD!E1789</f>
        <v>-0.39365235639554896</v>
      </c>
      <c r="E1789" s="2">
        <f>MACD!F1789</f>
        <v>-0.32604978850561533</v>
      </c>
      <c r="F1789" s="2">
        <f>'Moving Avg'!D1789</f>
        <v>9.5326000000000004</v>
      </c>
      <c r="G1789" s="2">
        <f>'Moving Avg'!F1789</f>
        <v>8.9315500000000014</v>
      </c>
      <c r="H1789" s="2">
        <f>'Moving Avg'!G1789</f>
        <v>8.7126200000000011</v>
      </c>
      <c r="I1789" s="2">
        <f>'Moving Avg'!H1789</f>
        <v>8.1110000000000024</v>
      </c>
      <c r="J1789" s="6" t="str">
        <f>OBV!F1789</f>
        <v>BULLISH</v>
      </c>
      <c r="K1789" s="6" t="str">
        <f>OBV!G1789</f>
        <v>NEUTRAL</v>
      </c>
      <c r="L1789" s="6" t="str">
        <f>OBV!H1789</f>
        <v>CONFIRMED BULLISH</v>
      </c>
    </row>
    <row r="1790" spans="1:12" ht="13.5" x14ac:dyDescent="0.25">
      <c r="A1790" s="3">
        <f>RSI!A1790</f>
        <v>44620</v>
      </c>
      <c r="B1790" s="2">
        <f>RSI!B1790</f>
        <v>9.2799999999999994</v>
      </c>
      <c r="C1790" s="2">
        <f>RSI!I1790</f>
        <v>59.470055018857387</v>
      </c>
      <c r="D1790" s="2">
        <f>MACD!E1790</f>
        <v>-0.36265044319593009</v>
      </c>
      <c r="E1790" s="2">
        <f>MACD!F1790</f>
        <v>-0.33336991944367833</v>
      </c>
      <c r="F1790" s="2">
        <f>'Moving Avg'!D1790</f>
        <v>9.4969999999999999</v>
      </c>
      <c r="G1790" s="2">
        <f>'Moving Avg'!F1790</f>
        <v>8.9698000000000011</v>
      </c>
      <c r="H1790" s="2">
        <f>'Moving Avg'!G1790</f>
        <v>8.7216199999999997</v>
      </c>
      <c r="I1790" s="2">
        <f>'Moving Avg'!H1790</f>
        <v>8.1167050000000032</v>
      </c>
      <c r="J1790" s="6" t="str">
        <f>OBV!F1790</f>
        <v>BEARISH</v>
      </c>
      <c r="K1790" s="6" t="str">
        <f>OBV!G1790</f>
        <v>NEUTRAL</v>
      </c>
      <c r="L1790" s="6" t="str">
        <f>OBV!H1790</f>
        <v>CONFIRMED BEARISH</v>
      </c>
    </row>
    <row r="1791" spans="1:12" ht="13.5" x14ac:dyDescent="0.25">
      <c r="A1791" s="3">
        <f>RSI!A1791</f>
        <v>44621</v>
      </c>
      <c r="B1791" s="2">
        <f>RSI!B1791</f>
        <v>9.6010000000000009</v>
      </c>
      <c r="C1791" s="2">
        <f>RSI!I1791</f>
        <v>66.403983011753596</v>
      </c>
      <c r="D1791" s="2">
        <f>MACD!E1791</f>
        <v>-0.36199480814556217</v>
      </c>
      <c r="E1791" s="2">
        <f>MACD!F1791</f>
        <v>-0.33909489718405517</v>
      </c>
      <c r="F1791" s="2">
        <f>'Moving Avg'!D1791</f>
        <v>9.4984000000000002</v>
      </c>
      <c r="G1791" s="2">
        <f>'Moving Avg'!F1791</f>
        <v>9.0254999999999992</v>
      </c>
      <c r="H1791" s="2">
        <f>'Moving Avg'!G1791</f>
        <v>8.7350399999999997</v>
      </c>
      <c r="I1791" s="2">
        <f>'Moving Avg'!H1791</f>
        <v>8.1235700000000026</v>
      </c>
      <c r="J1791" s="6" t="str">
        <f>OBV!F1791</f>
        <v>BEARISH</v>
      </c>
      <c r="K1791" s="6" t="str">
        <f>OBV!G1791</f>
        <v>NEUTRAL</v>
      </c>
      <c r="L1791" s="6" t="str">
        <f>OBV!H1791</f>
        <v>BEARISH DIVERGENCE</v>
      </c>
    </row>
    <row r="1792" spans="1:12" ht="13.5" x14ac:dyDescent="0.25">
      <c r="A1792" s="3">
        <f>RSI!A1792</f>
        <v>44622</v>
      </c>
      <c r="B1792" s="2">
        <f>RSI!B1792</f>
        <v>9.5939999999999994</v>
      </c>
      <c r="C1792" s="2">
        <f>RSI!I1792</f>
        <v>66.138257194908959</v>
      </c>
      <c r="D1792" s="2">
        <f>MACD!E1792</f>
        <v>-0.34356096520700419</v>
      </c>
      <c r="E1792" s="2">
        <f>MACD!F1792</f>
        <v>-0.33998811078864499</v>
      </c>
      <c r="F1792" s="2">
        <f>'Moving Avg'!D1792</f>
        <v>9.4984000000000002</v>
      </c>
      <c r="G1792" s="2">
        <f>'Moving Avg'!F1792</f>
        <v>9.0890499999999985</v>
      </c>
      <c r="H1792" s="2">
        <f>'Moving Avg'!G1792</f>
        <v>8.7483200000000014</v>
      </c>
      <c r="I1792" s="2">
        <f>'Moving Avg'!H1792</f>
        <v>8.1304000000000034</v>
      </c>
      <c r="J1792" s="6" t="str">
        <f>OBV!F1792</f>
        <v>BEARISH</v>
      </c>
      <c r="K1792" s="6" t="str">
        <f>OBV!G1792</f>
        <v>STRONG</v>
      </c>
      <c r="L1792" s="6" t="str">
        <f>OBV!H1792</f>
        <v>NEUTRAL</v>
      </c>
    </row>
    <row r="1793" spans="1:12" ht="13.5" x14ac:dyDescent="0.25">
      <c r="A1793" s="3">
        <f>RSI!A1793</f>
        <v>44623</v>
      </c>
      <c r="B1793" s="2">
        <f>RSI!B1793</f>
        <v>9.2870000000000008</v>
      </c>
      <c r="C1793" s="2">
        <f>RSI!I1793</f>
        <v>55.625053449671796</v>
      </c>
      <c r="D1793" s="2">
        <f>MACD!E1793</f>
        <v>-0.28001808580834009</v>
      </c>
      <c r="E1793" s="2">
        <f>MACD!F1793</f>
        <v>-0.32799410579258403</v>
      </c>
      <c r="F1793" s="2">
        <f>'Moving Avg'!D1793</f>
        <v>9.4370000000000012</v>
      </c>
      <c r="G1793" s="2">
        <f>'Moving Avg'!F1793</f>
        <v>9.139050000000001</v>
      </c>
      <c r="H1793" s="2">
        <f>'Moving Avg'!G1793</f>
        <v>8.7527399999999993</v>
      </c>
      <c r="I1793" s="2">
        <f>'Moving Avg'!H1793</f>
        <v>8.1348700000000047</v>
      </c>
      <c r="J1793" s="6" t="str">
        <f>OBV!F1793</f>
        <v>BEARISH</v>
      </c>
      <c r="K1793" s="6" t="str">
        <f>OBV!G1793</f>
        <v>STRONG</v>
      </c>
      <c r="L1793" s="6" t="str">
        <f>OBV!H1793</f>
        <v>CONFIRMED BEARISH</v>
      </c>
    </row>
    <row r="1794" spans="1:12" ht="13.5" x14ac:dyDescent="0.25">
      <c r="A1794" s="3">
        <f>RSI!A1794</f>
        <v>44624</v>
      </c>
      <c r="B1794" s="2">
        <f>RSI!B1794</f>
        <v>9.8079999999999998</v>
      </c>
      <c r="C1794" s="2">
        <f>RSI!I1794</f>
        <v>65.614505025313406</v>
      </c>
      <c r="D1794" s="2">
        <f>MACD!E1794</f>
        <v>-0.2495839998315148</v>
      </c>
      <c r="E1794" s="2">
        <f>MACD!F1794</f>
        <v>-0.31231208460037019</v>
      </c>
      <c r="F1794" s="2">
        <f>'Moving Avg'!D1794</f>
        <v>9.5139999999999993</v>
      </c>
      <c r="G1794" s="2">
        <f>'Moving Avg'!F1794</f>
        <v>9.2050999999999981</v>
      </c>
      <c r="H1794" s="2">
        <f>'Moving Avg'!G1794</f>
        <v>8.7760200000000008</v>
      </c>
      <c r="I1794" s="2">
        <f>'Moving Avg'!H1794</f>
        <v>8.1419450000000033</v>
      </c>
      <c r="J1794" s="6" t="str">
        <f>OBV!F1794</f>
        <v>BEARISH</v>
      </c>
      <c r="K1794" s="6" t="str">
        <f>OBV!G1794</f>
        <v>NEUTRAL</v>
      </c>
      <c r="L1794" s="6" t="str">
        <f>OBV!H1794</f>
        <v>BEARISH DIVERGENCE</v>
      </c>
    </row>
    <row r="1795" spans="1:12" ht="13.5" x14ac:dyDescent="0.25">
      <c r="A1795" s="3">
        <f>RSI!A1795</f>
        <v>44627</v>
      </c>
      <c r="B1795" s="2">
        <f>RSI!B1795</f>
        <v>9.8010000000000002</v>
      </c>
      <c r="C1795" s="2">
        <f>RSI!I1795</f>
        <v>65.401477186861626</v>
      </c>
      <c r="D1795" s="2">
        <f>MACD!E1795</f>
        <v>-0.21212043959518034</v>
      </c>
      <c r="E1795" s="2">
        <f>MACD!F1795</f>
        <v>-0.29227375559933222</v>
      </c>
      <c r="F1795" s="2">
        <f>'Moving Avg'!D1795</f>
        <v>9.6181999999999999</v>
      </c>
      <c r="G1795" s="2">
        <f>'Moving Avg'!F1795</f>
        <v>9.2722499999999979</v>
      </c>
      <c r="H1795" s="2">
        <f>'Moving Avg'!G1795</f>
        <v>8.7903000000000002</v>
      </c>
      <c r="I1795" s="2">
        <f>'Moving Avg'!H1795</f>
        <v>8.148985000000005</v>
      </c>
      <c r="J1795" s="6" t="str">
        <f>OBV!F1795</f>
        <v>BEARISH</v>
      </c>
      <c r="K1795" s="6" t="str">
        <f>OBV!G1795</f>
        <v>NEUTRAL</v>
      </c>
      <c r="L1795" s="6" t="str">
        <f>OBV!H1795</f>
        <v>BEARISH DIVERGENCE</v>
      </c>
    </row>
    <row r="1796" spans="1:12" ht="13.5" x14ac:dyDescent="0.25">
      <c r="A1796" s="3">
        <f>RSI!A1796</f>
        <v>44628</v>
      </c>
      <c r="B1796" s="2">
        <f>RSI!B1796</f>
        <v>9.8010000000000002</v>
      </c>
      <c r="C1796" s="2">
        <f>RSI!I1796</f>
        <v>65.401477186861626</v>
      </c>
      <c r="D1796" s="2">
        <f>MACD!E1796</f>
        <v>-0.1633370754260266</v>
      </c>
      <c r="E1796" s="2">
        <f>MACD!F1796</f>
        <v>-0.26648641956467112</v>
      </c>
      <c r="F1796" s="2">
        <f>'Moving Avg'!D1796</f>
        <v>9.6582000000000008</v>
      </c>
      <c r="G1796" s="2">
        <f>'Moving Avg'!F1796</f>
        <v>9.340799999999998</v>
      </c>
      <c r="H1796" s="2">
        <f>'Moving Avg'!G1796</f>
        <v>8.8097199999999987</v>
      </c>
      <c r="I1796" s="2">
        <f>'Moving Avg'!H1796</f>
        <v>8.156540000000005</v>
      </c>
      <c r="J1796" s="6" t="str">
        <f>OBV!F1796</f>
        <v>BEARISH</v>
      </c>
      <c r="K1796" s="6" t="str">
        <f>OBV!G1796</f>
        <v>STRONG</v>
      </c>
      <c r="L1796" s="6" t="str">
        <f>OBV!H1796</f>
        <v>BEARISH DIVERGENCE</v>
      </c>
    </row>
    <row r="1797" spans="1:12" ht="13.5" x14ac:dyDescent="0.25">
      <c r="A1797" s="3">
        <f>RSI!A1797</f>
        <v>44629</v>
      </c>
      <c r="B1797" s="2">
        <f>RSI!B1797</f>
        <v>9.7439999999999998</v>
      </c>
      <c r="C1797" s="2">
        <f>RSI!I1797</f>
        <v>63.455872925003035</v>
      </c>
      <c r="D1797" s="2">
        <f>MACD!E1797</f>
        <v>-0.12139185192681978</v>
      </c>
      <c r="E1797" s="2">
        <f>MACD!F1797</f>
        <v>-0.23746750603710087</v>
      </c>
      <c r="F1797" s="2">
        <f>'Moving Avg'!D1797</f>
        <v>9.6882000000000001</v>
      </c>
      <c r="G1797" s="2">
        <f>'Moving Avg'!F1797</f>
        <v>9.3925999999999981</v>
      </c>
      <c r="H1797" s="2">
        <f>'Moving Avg'!G1797</f>
        <v>8.8331399999999984</v>
      </c>
      <c r="I1797" s="2">
        <f>'Moving Avg'!H1797</f>
        <v>8.1633300000000037</v>
      </c>
      <c r="J1797" s="6" t="str">
        <f>OBV!F1797</f>
        <v>BEARISH</v>
      </c>
      <c r="K1797" s="6" t="str">
        <f>OBV!G1797</f>
        <v>STRONG</v>
      </c>
      <c r="L1797" s="6" t="str">
        <f>OBV!H1797</f>
        <v>BEARISH DIVERGENCE</v>
      </c>
    </row>
    <row r="1798" spans="1:12" ht="13.5" x14ac:dyDescent="0.25">
      <c r="A1798" s="3">
        <f>RSI!A1798</f>
        <v>44630</v>
      </c>
      <c r="B1798" s="2">
        <f>RSI!B1798</f>
        <v>9.5730000000000004</v>
      </c>
      <c r="C1798" s="2">
        <f>RSI!I1798</f>
        <v>57.891833556258966</v>
      </c>
      <c r="D1798" s="2">
        <f>MACD!E1798</f>
        <v>-7.6188137197506833E-2</v>
      </c>
      <c r="E1798" s="2">
        <f>MACD!F1798</f>
        <v>-0.20521163226918207</v>
      </c>
      <c r="F1798" s="2">
        <f>'Moving Avg'!D1798</f>
        <v>9.7454000000000001</v>
      </c>
      <c r="G1798" s="2">
        <f>'Moving Avg'!F1798</f>
        <v>9.4308499999999977</v>
      </c>
      <c r="H1798" s="2">
        <f>'Moving Avg'!G1798</f>
        <v>8.8428599999999982</v>
      </c>
      <c r="I1798" s="2">
        <f>'Moving Avg'!H1798</f>
        <v>8.1692000000000036</v>
      </c>
      <c r="J1798" s="6" t="str">
        <f>OBV!F1798</f>
        <v>BEARISH</v>
      </c>
      <c r="K1798" s="6" t="str">
        <f>OBV!G1798</f>
        <v>STRONG</v>
      </c>
      <c r="L1798" s="6" t="str">
        <f>OBV!H1798</f>
        <v>BEARISH DIVERGENCE</v>
      </c>
    </row>
    <row r="1799" spans="1:12" ht="13.5" x14ac:dyDescent="0.25">
      <c r="A1799" s="3">
        <f>RSI!A1799</f>
        <v>44631</v>
      </c>
      <c r="B1799" s="2">
        <f>RSI!B1799</f>
        <v>9.5730000000000004</v>
      </c>
      <c r="C1799" s="2">
        <f>RSI!I1799</f>
        <v>57.891833556258966</v>
      </c>
      <c r="D1799" s="2">
        <f>MACD!E1799</f>
        <v>-6.5972256572575105E-2</v>
      </c>
      <c r="E1799" s="2">
        <f>MACD!F1799</f>
        <v>-0.17736375712986069</v>
      </c>
      <c r="F1799" s="2">
        <f>'Moving Avg'!D1799</f>
        <v>9.6983999999999995</v>
      </c>
      <c r="G1799" s="2">
        <f>'Moving Avg'!F1799</f>
        <v>9.4629999999999974</v>
      </c>
      <c r="H1799" s="2">
        <f>'Moving Avg'!G1799</f>
        <v>8.852999999999998</v>
      </c>
      <c r="I1799" s="2">
        <f>'Moving Avg'!H1799</f>
        <v>8.1752750000000045</v>
      </c>
      <c r="J1799" s="6" t="str">
        <f>OBV!F1799</f>
        <v>BEARISH</v>
      </c>
      <c r="K1799" s="6" t="str">
        <f>OBV!G1799</f>
        <v>STRONG</v>
      </c>
      <c r="L1799" s="6" t="str">
        <f>OBV!H1799</f>
        <v>CONFIRMED BEARISH</v>
      </c>
    </row>
    <row r="1800" spans="1:12" ht="13.5" x14ac:dyDescent="0.25">
      <c r="A1800" s="3">
        <f>RSI!A1800</f>
        <v>44634</v>
      </c>
      <c r="B1800" s="2">
        <f>RSI!B1800</f>
        <v>9.5009999999999994</v>
      </c>
      <c r="C1800" s="2">
        <f>RSI!I1800</f>
        <v>55.514812643439761</v>
      </c>
      <c r="D1800" s="2">
        <f>MACD!E1800</f>
        <v>-7.5592609284408141E-2</v>
      </c>
      <c r="E1800" s="2">
        <f>MACD!F1800</f>
        <v>-0.15700952756077016</v>
      </c>
      <c r="F1800" s="2">
        <f>'Moving Avg'!D1800</f>
        <v>9.6384000000000007</v>
      </c>
      <c r="G1800" s="2">
        <f>'Moving Avg'!F1800</f>
        <v>9.4915500000000002</v>
      </c>
      <c r="H1800" s="2">
        <f>'Moving Avg'!G1800</f>
        <v>8.8616999999999955</v>
      </c>
      <c r="I1800" s="2">
        <f>'Moving Avg'!H1800</f>
        <v>8.1822400000000055</v>
      </c>
      <c r="J1800" s="6" t="str">
        <f>OBV!F1800</f>
        <v>BEARISH</v>
      </c>
      <c r="K1800" s="6" t="str">
        <f>OBV!G1800</f>
        <v>STRONG</v>
      </c>
      <c r="L1800" s="6" t="str">
        <f>OBV!H1800</f>
        <v>CONFIRMED BEARISH</v>
      </c>
    </row>
    <row r="1801" spans="1:12" ht="13.5" x14ac:dyDescent="0.25">
      <c r="A1801" s="3">
        <f>RSI!A1801</f>
        <v>44635</v>
      </c>
      <c r="B1801" s="2">
        <f>RSI!B1801</f>
        <v>9.5009999999999994</v>
      </c>
      <c r="C1801" s="2">
        <f>RSI!I1801</f>
        <v>55.514812643439761</v>
      </c>
      <c r="D1801" s="2">
        <f>MACD!E1801</f>
        <v>-3.5402371559667856E-2</v>
      </c>
      <c r="E1801" s="2">
        <f>MACD!F1801</f>
        <v>-0.13268809636054971</v>
      </c>
      <c r="F1801" s="2">
        <f>'Moving Avg'!D1801</f>
        <v>9.5783999999999985</v>
      </c>
      <c r="G1801" s="2">
        <f>'Moving Avg'!F1801</f>
        <v>9.5201000000000011</v>
      </c>
      <c r="H1801" s="2">
        <f>'Moving Avg'!G1801</f>
        <v>8.8802599999999963</v>
      </c>
      <c r="I1801" s="2">
        <f>'Moving Avg'!H1801</f>
        <v>8.1892050000000047</v>
      </c>
      <c r="J1801" s="6" t="str">
        <f>OBV!F1801</f>
        <v>BEARISH</v>
      </c>
      <c r="K1801" s="6" t="str">
        <f>OBV!G1801</f>
        <v>STRONG</v>
      </c>
      <c r="L1801" s="6" t="str">
        <f>OBV!H1801</f>
        <v>CONFIRMED BEARISH</v>
      </c>
    </row>
    <row r="1802" spans="1:12" ht="13.5" x14ac:dyDescent="0.25">
      <c r="A1802" s="3">
        <f>RSI!A1802</f>
        <v>44636</v>
      </c>
      <c r="B1802" s="2">
        <f>RSI!B1802</f>
        <v>9.5009999999999994</v>
      </c>
      <c r="C1802" s="2">
        <f>RSI!I1802</f>
        <v>55.514812643439761</v>
      </c>
      <c r="D1802" s="2">
        <f>MACD!E1802</f>
        <v>-3.4481696777799442E-3</v>
      </c>
      <c r="E1802" s="2">
        <f>MACD!F1802</f>
        <v>-0.10684011102399577</v>
      </c>
      <c r="F1802" s="2">
        <f>'Moving Avg'!D1802</f>
        <v>9.5297999999999981</v>
      </c>
      <c r="G1802" s="2">
        <f>'Moving Avg'!F1802</f>
        <v>9.5418500000000019</v>
      </c>
      <c r="H1802" s="2">
        <f>'Moving Avg'!G1802</f>
        <v>8.8989799999999963</v>
      </c>
      <c r="I1802" s="2">
        <f>'Moving Avg'!H1802</f>
        <v>8.1954550000000044</v>
      </c>
      <c r="J1802" s="6" t="str">
        <f>OBV!F1802</f>
        <v>BEARISH</v>
      </c>
      <c r="K1802" s="6" t="str">
        <f>OBV!G1802</f>
        <v>STRONG</v>
      </c>
      <c r="L1802" s="6" t="str">
        <f>OBV!H1802</f>
        <v>CONFIRMED BEARISH</v>
      </c>
    </row>
    <row r="1803" spans="1:12" ht="13.5" x14ac:dyDescent="0.25">
      <c r="A1803" s="3">
        <f>RSI!A1803</f>
        <v>44637</v>
      </c>
      <c r="B1803" s="2">
        <f>RSI!B1803</f>
        <v>9.4510000000000005</v>
      </c>
      <c r="C1803" s="2">
        <f>RSI!I1803</f>
        <v>53.605756566323215</v>
      </c>
      <c r="D1803" s="2">
        <f>MACD!E1803</f>
        <v>-2.0840767409318062E-2</v>
      </c>
      <c r="E1803" s="2">
        <f>MACD!F1803</f>
        <v>-8.9640242301060227E-2</v>
      </c>
      <c r="F1803" s="2">
        <f>'Moving Avg'!D1803</f>
        <v>9.5053999999999981</v>
      </c>
      <c r="G1803" s="2">
        <f>'Moving Avg'!F1803</f>
        <v>9.5518500000000017</v>
      </c>
      <c r="H1803" s="2">
        <f>'Moving Avg'!G1803</f>
        <v>8.916699999999997</v>
      </c>
      <c r="I1803" s="2">
        <f>'Moving Avg'!H1803</f>
        <v>8.2021700000000042</v>
      </c>
      <c r="J1803" s="6" t="str">
        <f>OBV!F1803</f>
        <v>BEARISH</v>
      </c>
      <c r="K1803" s="6" t="str">
        <f>OBV!G1803</f>
        <v>STRONG</v>
      </c>
      <c r="L1803" s="6" t="str">
        <f>OBV!H1803</f>
        <v>CONFIRMED BEARISH</v>
      </c>
    </row>
    <row r="1804" spans="1:12" ht="13.5" x14ac:dyDescent="0.25">
      <c r="A1804" s="3">
        <f>RSI!A1804</f>
        <v>44638</v>
      </c>
      <c r="B1804" s="2">
        <f>RSI!B1804</f>
        <v>9.3940000000000001</v>
      </c>
      <c r="C1804" s="2">
        <f>RSI!I1804</f>
        <v>51.434295065525291</v>
      </c>
      <c r="D1804" s="2">
        <f>MACD!E1804</f>
        <v>4.8277177586305342E-2</v>
      </c>
      <c r="E1804" s="2">
        <f>MACD!F1804</f>
        <v>-6.2056758323587119E-2</v>
      </c>
      <c r="F1804" s="2">
        <f>'Moving Avg'!D1804</f>
        <v>9.4695999999999998</v>
      </c>
      <c r="G1804" s="2">
        <f>'Moving Avg'!F1804</f>
        <v>9.5536500000000011</v>
      </c>
      <c r="H1804" s="2">
        <f>'Moving Avg'!G1804</f>
        <v>8.9434199999999962</v>
      </c>
      <c r="I1804" s="2">
        <f>'Moving Avg'!H1804</f>
        <v>8.2086000000000041</v>
      </c>
      <c r="J1804" s="6" t="str">
        <f>OBV!F1804</f>
        <v>BEARISH</v>
      </c>
      <c r="K1804" s="6" t="str">
        <f>OBV!G1804</f>
        <v>STRONG</v>
      </c>
      <c r="L1804" s="6" t="str">
        <f>OBV!H1804</f>
        <v>CONFIRMED BEARISH</v>
      </c>
    </row>
    <row r="1805" spans="1:12" ht="13.5" x14ac:dyDescent="0.25">
      <c r="A1805" s="3">
        <f>RSI!A1805</f>
        <v>44641</v>
      </c>
      <c r="B1805" s="2">
        <f>RSI!B1805</f>
        <v>9.4510000000000005</v>
      </c>
      <c r="C1805" s="2">
        <f>RSI!I1805</f>
        <v>53.46436514586879</v>
      </c>
      <c r="D1805" s="2">
        <f>MACD!E1805</f>
        <v>0.10129804984685009</v>
      </c>
      <c r="E1805" s="2">
        <f>MACD!F1805</f>
        <v>-2.9385796689499678E-2</v>
      </c>
      <c r="F1805" s="2">
        <f>'Moving Avg'!D1805</f>
        <v>9.4596</v>
      </c>
      <c r="G1805" s="2">
        <f>'Moving Avg'!F1805</f>
        <v>9.5533000000000019</v>
      </c>
      <c r="H1805" s="2">
        <f>'Moving Avg'!G1805</f>
        <v>8.9712799999999966</v>
      </c>
      <c r="I1805" s="2">
        <f>'Moving Avg'!H1805</f>
        <v>8.2165300000000041</v>
      </c>
      <c r="J1805" s="6" t="str">
        <f>OBV!F1805</f>
        <v>BEARISH</v>
      </c>
      <c r="K1805" s="6" t="str">
        <f>OBV!G1805</f>
        <v>NEUTRAL</v>
      </c>
      <c r="L1805" s="6" t="str">
        <f>OBV!H1805</f>
        <v>CONFIRMED BEARISH</v>
      </c>
    </row>
    <row r="1806" spans="1:12" ht="13.5" x14ac:dyDescent="0.25">
      <c r="A1806" s="3">
        <f>RSI!A1806</f>
        <v>44642</v>
      </c>
      <c r="B1806" s="2">
        <f>RSI!B1806</f>
        <v>9.4510000000000005</v>
      </c>
      <c r="C1806" s="2">
        <f>RSI!I1806</f>
        <v>53.464365145868776</v>
      </c>
      <c r="D1806" s="2">
        <f>MACD!E1806</f>
        <v>0.14567282953990635</v>
      </c>
      <c r="E1806" s="2">
        <f>MACD!F1806</f>
        <v>5.6259285563815264E-3</v>
      </c>
      <c r="F1806" s="2">
        <f>'Moving Avg'!D1806</f>
        <v>9.4496000000000002</v>
      </c>
      <c r="G1806" s="2">
        <f>'Moving Avg'!F1806</f>
        <v>9.5461500000000008</v>
      </c>
      <c r="H1806" s="2">
        <f>'Moving Avg'!G1806</f>
        <v>9.0015599999999978</v>
      </c>
      <c r="I1806" s="2">
        <f>'Moving Avg'!H1806</f>
        <v>8.2244600000000059</v>
      </c>
      <c r="J1806" s="6" t="str">
        <f>OBV!F1806</f>
        <v>BEARISH</v>
      </c>
      <c r="K1806" s="6" t="str">
        <f>OBV!G1806</f>
        <v>NEUTRAL</v>
      </c>
      <c r="L1806" s="6" t="str">
        <f>OBV!H1806</f>
        <v>CONFIRMED BEARISH</v>
      </c>
    </row>
    <row r="1807" spans="1:12" ht="13.5" x14ac:dyDescent="0.25">
      <c r="A1807" s="3">
        <f>RSI!A1807</f>
        <v>44643</v>
      </c>
      <c r="B1807" s="2">
        <f>RSI!B1807</f>
        <v>9.4510000000000005</v>
      </c>
      <c r="C1807" s="2">
        <f>RSI!I1807</f>
        <v>53.464365145868776</v>
      </c>
      <c r="D1807" s="2">
        <f>MACD!E1807</f>
        <v>0.17399867882033604</v>
      </c>
      <c r="E1807" s="2">
        <f>MACD!F1807</f>
        <v>3.9300478609172435E-2</v>
      </c>
      <c r="F1807" s="2">
        <f>'Moving Avg'!D1807</f>
        <v>9.4396000000000004</v>
      </c>
      <c r="G1807" s="2">
        <f>'Moving Avg'!F1807</f>
        <v>9.5389999999999997</v>
      </c>
      <c r="H1807" s="2">
        <f>'Moving Avg'!G1807</f>
        <v>9.0245599999999992</v>
      </c>
      <c r="I1807" s="2">
        <f>'Moving Avg'!H1807</f>
        <v>8.2323900000000059</v>
      </c>
      <c r="J1807" s="6" t="str">
        <f>OBV!F1807</f>
        <v>BEARISH</v>
      </c>
      <c r="K1807" s="6" t="str">
        <f>OBV!G1807</f>
        <v>NEUTRAL</v>
      </c>
      <c r="L1807" s="6" t="str">
        <f>OBV!H1807</f>
        <v>CONFIRMED BEARISH</v>
      </c>
    </row>
    <row r="1808" spans="1:12" ht="13.5" x14ac:dyDescent="0.25">
      <c r="A1808" s="3">
        <f>RSI!A1808</f>
        <v>44644</v>
      </c>
      <c r="B1808" s="2">
        <f>RSI!B1808</f>
        <v>9.43</v>
      </c>
      <c r="C1808" s="2">
        <f>RSI!I1808</f>
        <v>52.455413991174069</v>
      </c>
      <c r="D1808" s="2">
        <f>MACD!E1808</f>
        <v>0.17279529943810346</v>
      </c>
      <c r="E1808" s="2">
        <f>MACD!F1808</f>
        <v>6.5999442774958644E-2</v>
      </c>
      <c r="F1808" s="2">
        <f>'Moving Avg'!D1808</f>
        <v>9.4353999999999996</v>
      </c>
      <c r="G1808" s="2">
        <f>'Moving Avg'!F1808</f>
        <v>9.530800000000001</v>
      </c>
      <c r="H1808" s="2">
        <f>'Moving Avg'!G1808</f>
        <v>9.0471399999999988</v>
      </c>
      <c r="I1808" s="2">
        <f>'Moving Avg'!H1808</f>
        <v>8.2413900000000062</v>
      </c>
      <c r="J1808" s="6" t="str">
        <f>OBV!F1808</f>
        <v>BEARISH</v>
      </c>
      <c r="K1808" s="6" t="str">
        <f>OBV!G1808</f>
        <v>NEUTRAL</v>
      </c>
      <c r="L1808" s="6" t="str">
        <f>OBV!H1808</f>
        <v>CONFIRMED BEARISH</v>
      </c>
    </row>
    <row r="1809" spans="1:12" ht="13.5" x14ac:dyDescent="0.25">
      <c r="A1809" s="3">
        <f>RSI!A1809</f>
        <v>44645</v>
      </c>
      <c r="B1809" s="2">
        <f>RSI!B1809</f>
        <v>9.4510000000000005</v>
      </c>
      <c r="C1809" s="2">
        <f>RSI!I1809</f>
        <v>53.402422220073767</v>
      </c>
      <c r="D1809" s="2">
        <f>MACD!E1809</f>
        <v>0.16995737770629127</v>
      </c>
      <c r="E1809" s="2">
        <f>MACD!F1809</f>
        <v>8.6791029761225172E-2</v>
      </c>
      <c r="F1809" s="2">
        <f>'Moving Avg'!D1809</f>
        <v>9.4467999999999996</v>
      </c>
      <c r="G1809" s="2">
        <f>'Moving Avg'!F1809</f>
        <v>9.5321999999999996</v>
      </c>
      <c r="H1809" s="2">
        <f>'Moving Avg'!G1809</f>
        <v>9.0651399999999978</v>
      </c>
      <c r="I1809" s="2">
        <f>'Moving Avg'!H1809</f>
        <v>8.2504950000000061</v>
      </c>
      <c r="J1809" s="6" t="str">
        <f>OBV!F1809</f>
        <v>BULLISH</v>
      </c>
      <c r="K1809" s="6" t="str">
        <f>OBV!G1809</f>
        <v>NEUTRAL</v>
      </c>
      <c r="L1809" s="6" t="str">
        <f>OBV!H1809</f>
        <v>CONFIRMED BULLISH</v>
      </c>
    </row>
    <row r="1810" spans="1:12" ht="13.5" x14ac:dyDescent="0.25">
      <c r="A1810" s="3">
        <f>RSI!A1810</f>
        <v>44648</v>
      </c>
      <c r="B1810" s="2">
        <f>RSI!B1810</f>
        <v>9.4510000000000005</v>
      </c>
      <c r="C1810" s="2">
        <f>RSI!I1810</f>
        <v>53.402422220073781</v>
      </c>
      <c r="D1810" s="2">
        <f>MACD!E1810</f>
        <v>0.15611048885422996</v>
      </c>
      <c r="E1810" s="2">
        <f>MACD!F1810</f>
        <v>0.10065492157982613</v>
      </c>
      <c r="F1810" s="2">
        <f>'Moving Avg'!D1810</f>
        <v>9.4467999999999996</v>
      </c>
      <c r="G1810" s="2">
        <f>'Moving Avg'!F1810</f>
        <v>9.5407499999999992</v>
      </c>
      <c r="H1810" s="2">
        <f>'Moving Avg'!G1810</f>
        <v>9.0926999999999989</v>
      </c>
      <c r="I1810" s="2">
        <f>'Moving Avg'!H1810</f>
        <v>8.2596000000000078</v>
      </c>
      <c r="J1810" s="6" t="str">
        <f>OBV!F1810</f>
        <v>BULLISH</v>
      </c>
      <c r="K1810" s="6" t="str">
        <f>OBV!G1810</f>
        <v>NEUTRAL</v>
      </c>
      <c r="L1810" s="6" t="str">
        <f>OBV!H1810</f>
        <v>NEUTRAL</v>
      </c>
    </row>
    <row r="1811" spans="1:12" ht="13.5" x14ac:dyDescent="0.25">
      <c r="A1811" s="3">
        <f>RSI!A1811</f>
        <v>44649</v>
      </c>
      <c r="B1811" s="2">
        <f>RSI!B1811</f>
        <v>9.5730000000000004</v>
      </c>
      <c r="C1811" s="2">
        <f>RSI!I1811</f>
        <v>58.916020151296351</v>
      </c>
      <c r="D1811" s="2">
        <f>MACD!E1811</f>
        <v>0.13501551338490181</v>
      </c>
      <c r="E1811" s="2">
        <f>MACD!F1811</f>
        <v>0.10752703994084127</v>
      </c>
      <c r="F1811" s="2">
        <f>'Moving Avg'!D1811</f>
        <v>9.4711999999999996</v>
      </c>
      <c r="G1811" s="2">
        <f>'Moving Avg'!F1811</f>
        <v>9.5393500000000007</v>
      </c>
      <c r="H1811" s="2">
        <f>'Moving Avg'!G1811</f>
        <v>9.1132799999999978</v>
      </c>
      <c r="I1811" s="2">
        <f>'Moving Avg'!H1811</f>
        <v>8.2681750000000065</v>
      </c>
      <c r="J1811" s="6" t="str">
        <f>OBV!F1811</f>
        <v>BULLISH</v>
      </c>
      <c r="K1811" s="6" t="str">
        <f>OBV!G1811</f>
        <v>NEUTRAL</v>
      </c>
      <c r="L1811" s="6" t="str">
        <f>OBV!H1811</f>
        <v>CONFIRMED BULLISH</v>
      </c>
    </row>
    <row r="1812" spans="1:12" ht="13.5" x14ac:dyDescent="0.25">
      <c r="A1812" s="3">
        <f>RSI!A1812</f>
        <v>44650</v>
      </c>
      <c r="B1812" s="2">
        <f>RSI!B1812</f>
        <v>9.5730000000000004</v>
      </c>
      <c r="C1812" s="2">
        <f>RSI!I1812</f>
        <v>58.916020151296351</v>
      </c>
      <c r="D1812" s="2">
        <f>MACD!E1812</f>
        <v>0.11612895980198346</v>
      </c>
      <c r="E1812" s="2">
        <f>MACD!F1812</f>
        <v>0.10924742391306971</v>
      </c>
      <c r="F1812" s="2">
        <f>'Moving Avg'!D1812</f>
        <v>9.4955999999999996</v>
      </c>
      <c r="G1812" s="2">
        <f>'Moving Avg'!F1812</f>
        <v>9.5383000000000013</v>
      </c>
      <c r="H1812" s="2">
        <f>'Moving Avg'!G1812</f>
        <v>9.1338599999999985</v>
      </c>
      <c r="I1812" s="2">
        <f>'Moving Avg'!H1812</f>
        <v>8.2767500000000069</v>
      </c>
      <c r="J1812" s="6" t="str">
        <f>OBV!F1812</f>
        <v>BULLISH</v>
      </c>
      <c r="K1812" s="6" t="str">
        <f>OBV!G1812</f>
        <v>NEUTRAL</v>
      </c>
      <c r="L1812" s="6" t="str">
        <f>OBV!H1812</f>
        <v>CONFIRMED BULLISH</v>
      </c>
    </row>
    <row r="1813" spans="1:12" ht="13.5" x14ac:dyDescent="0.25">
      <c r="A1813" s="3">
        <f>RSI!A1813</f>
        <v>44651</v>
      </c>
      <c r="B1813" s="2">
        <f>RSI!B1813</f>
        <v>9.5009999999999994</v>
      </c>
      <c r="C1813" s="2">
        <f>RSI!I1813</f>
        <v>54.502076051121612</v>
      </c>
      <c r="D1813" s="2">
        <f>MACD!E1813</f>
        <v>9.6828908307651673E-2</v>
      </c>
      <c r="E1813" s="2">
        <f>MACD!F1813</f>
        <v>0.10676372079198612</v>
      </c>
      <c r="F1813" s="2">
        <f>'Moving Avg'!D1813</f>
        <v>9.5098000000000003</v>
      </c>
      <c r="G1813" s="2">
        <f>'Moving Avg'!F1813</f>
        <v>9.5490000000000013</v>
      </c>
      <c r="H1813" s="2">
        <f>'Moving Avg'!G1813</f>
        <v>9.1529999999999987</v>
      </c>
      <c r="I1813" s="2">
        <f>'Moving Avg'!H1813</f>
        <v>8.2849650000000068</v>
      </c>
      <c r="J1813" s="6" t="str">
        <f>OBV!F1813</f>
        <v>BULLISH</v>
      </c>
      <c r="K1813" s="6" t="str">
        <f>OBV!G1813</f>
        <v>NEUTRAL</v>
      </c>
      <c r="L1813" s="6" t="str">
        <f>OBV!H1813</f>
        <v>CONFIRMED BULLISH</v>
      </c>
    </row>
    <row r="1814" spans="1:12" ht="13.5" x14ac:dyDescent="0.25">
      <c r="A1814" s="3">
        <f>RSI!A1814</f>
        <v>44652</v>
      </c>
      <c r="B1814" s="2">
        <f>RSI!B1814</f>
        <v>9.5730000000000004</v>
      </c>
      <c r="C1814" s="2">
        <f>RSI!I1814</f>
        <v>57.89888924794819</v>
      </c>
      <c r="D1814" s="2">
        <f>MACD!E1814</f>
        <v>6.5931957327103774E-2</v>
      </c>
      <c r="E1814" s="2">
        <f>MACD!F1814</f>
        <v>9.8597368099009652E-2</v>
      </c>
      <c r="F1814" s="2">
        <f>'Moving Avg'!D1814</f>
        <v>9.5342000000000002</v>
      </c>
      <c r="G1814" s="2">
        <f>'Moving Avg'!F1814</f>
        <v>9.5372500000000002</v>
      </c>
      <c r="H1814" s="2">
        <f>'Moving Avg'!G1814</f>
        <v>9.1735799999999976</v>
      </c>
      <c r="I1814" s="2">
        <f>'Moving Avg'!H1814</f>
        <v>8.2935400000000055</v>
      </c>
      <c r="J1814" s="6" t="str">
        <f>OBV!F1814</f>
        <v>BULLISH</v>
      </c>
      <c r="K1814" s="6" t="str">
        <f>OBV!G1814</f>
        <v>NEUTRAL</v>
      </c>
      <c r="L1814" s="6" t="str">
        <f>OBV!H1814</f>
        <v>CONFIRMED BULLISH</v>
      </c>
    </row>
    <row r="1815" spans="1:12" ht="13.5" x14ac:dyDescent="0.25">
      <c r="A1815" s="3">
        <f>RSI!A1815</f>
        <v>44655</v>
      </c>
      <c r="B1815" s="2">
        <f>RSI!B1815</f>
        <v>9.5730000000000004</v>
      </c>
      <c r="C1815" s="2">
        <f>RSI!I1815</f>
        <v>57.89888924794819</v>
      </c>
      <c r="D1815" s="2">
        <f>MACD!E1815</f>
        <v>4.770292784289154E-2</v>
      </c>
      <c r="E1815" s="2">
        <f>MACD!F1815</f>
        <v>8.8418480047786047E-2</v>
      </c>
      <c r="F1815" s="2">
        <f>'Moving Avg'!D1815</f>
        <v>9.5586000000000002</v>
      </c>
      <c r="G1815" s="2">
        <f>'Moving Avg'!F1815</f>
        <v>9.5258500000000019</v>
      </c>
      <c r="H1815" s="2">
        <f>'Moving Avg'!G1815</f>
        <v>9.2031599999999987</v>
      </c>
      <c r="I1815" s="2">
        <f>'Moving Avg'!H1815</f>
        <v>8.3021150000000077</v>
      </c>
      <c r="J1815" s="6" t="str">
        <f>OBV!F1815</f>
        <v>BULLISH</v>
      </c>
      <c r="K1815" s="6" t="str">
        <f>OBV!G1815</f>
        <v>NEUTRAL</v>
      </c>
      <c r="L1815" s="6" t="str">
        <f>OBV!H1815</f>
        <v>CONFIRMED BULLISH</v>
      </c>
    </row>
    <row r="1816" spans="1:12" ht="13.5" x14ac:dyDescent="0.25">
      <c r="A1816" s="3">
        <f>RSI!A1816</f>
        <v>44656</v>
      </c>
      <c r="B1816" s="2">
        <f>RSI!B1816</f>
        <v>9.5730000000000004</v>
      </c>
      <c r="C1816" s="2">
        <f>RSI!I1816</f>
        <v>57.89888924794819</v>
      </c>
      <c r="D1816" s="2">
        <f>MACD!E1816</f>
        <v>3.1486988186109954E-2</v>
      </c>
      <c r="E1816" s="2">
        <f>MACD!F1816</f>
        <v>7.7032181675450839E-2</v>
      </c>
      <c r="F1816" s="2">
        <f>'Moving Avg'!D1816</f>
        <v>9.5586000000000002</v>
      </c>
      <c r="G1816" s="2">
        <f>'Moving Avg'!F1816</f>
        <v>9.5144500000000001</v>
      </c>
      <c r="H1816" s="2">
        <f>'Moving Avg'!G1816</f>
        <v>9.2273199999999989</v>
      </c>
      <c r="I1816" s="2">
        <f>'Moving Avg'!H1816</f>
        <v>8.3106900000000081</v>
      </c>
      <c r="J1816" s="6" t="str">
        <f>OBV!F1816</f>
        <v>BULLISH</v>
      </c>
      <c r="K1816" s="6" t="str">
        <f>OBV!G1816</f>
        <v>NEUTRAL</v>
      </c>
      <c r="L1816" s="6" t="str">
        <f>OBV!H1816</f>
        <v>NEUTRAL</v>
      </c>
    </row>
    <row r="1817" spans="1:12" ht="13.5" x14ac:dyDescent="0.25">
      <c r="A1817" s="3">
        <f>RSI!A1817</f>
        <v>44657</v>
      </c>
      <c r="B1817" s="2">
        <f>RSI!B1817</f>
        <v>9.5660000000000007</v>
      </c>
      <c r="C1817" s="2">
        <f>RSI!I1817</f>
        <v>57.378713044605327</v>
      </c>
      <c r="D1817" s="2">
        <f>MACD!E1817</f>
        <v>1.7551571210725925E-2</v>
      </c>
      <c r="E1817" s="2">
        <f>MACD!F1817</f>
        <v>6.5136059582505859E-2</v>
      </c>
      <c r="F1817" s="2">
        <f>'Moving Avg'!D1817</f>
        <v>9.5571999999999999</v>
      </c>
      <c r="G1817" s="2">
        <f>'Moving Avg'!F1817</f>
        <v>9.5055500000000013</v>
      </c>
      <c r="H1817" s="2">
        <f>'Moving Avg'!G1817</f>
        <v>9.2543399999999973</v>
      </c>
      <c r="I1817" s="2">
        <f>'Moving Avg'!H1817</f>
        <v>8.3192300000000099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</row>
    <row r="1818" spans="1:12" ht="13.5" x14ac:dyDescent="0.25">
      <c r="A1818" s="3">
        <f>RSI!A1818</f>
        <v>44658</v>
      </c>
      <c r="B1818" s="2">
        <f>RSI!B1818</f>
        <v>9.4369999999999994</v>
      </c>
      <c r="C1818" s="2">
        <f>RSI!I1818</f>
        <v>48.696094295189653</v>
      </c>
      <c r="D1818" s="2">
        <f>MACD!E1818</f>
        <v>1.1447736586585933E-2</v>
      </c>
      <c r="E1818" s="2">
        <f>MACD!F1818</f>
        <v>5.4398394983321878E-2</v>
      </c>
      <c r="F1818" s="2">
        <f>'Moving Avg'!D1818</f>
        <v>9.5443999999999996</v>
      </c>
      <c r="G1818" s="2">
        <f>'Moving Avg'!F1818</f>
        <v>9.4987500000000011</v>
      </c>
      <c r="H1818" s="2">
        <f>'Moving Avg'!G1818</f>
        <v>9.272199999999998</v>
      </c>
      <c r="I1818" s="2">
        <f>'Moving Avg'!H1818</f>
        <v>8.3271250000000094</v>
      </c>
      <c r="J1818" s="6" t="str">
        <f>OBV!F1818</f>
        <v>BEARISH</v>
      </c>
      <c r="K1818" s="6" t="str">
        <f>OBV!G1818</f>
        <v>NEUTRAL</v>
      </c>
      <c r="L1818" s="6" t="str">
        <f>OBV!H1818</f>
        <v>CONFIRMED BEARISH</v>
      </c>
    </row>
    <row r="1819" spans="1:12" ht="13.5" x14ac:dyDescent="0.25">
      <c r="A1819" s="3">
        <f>RSI!A1819</f>
        <v>44659</v>
      </c>
      <c r="B1819" s="2">
        <f>RSI!B1819</f>
        <v>9.6440000000000001</v>
      </c>
      <c r="C1819" s="2">
        <f>RSI!I1819</f>
        <v>59.330904831198538</v>
      </c>
      <c r="D1819" s="2">
        <f>MACD!E1819</f>
        <v>-5.6472647467042947E-3</v>
      </c>
      <c r="E1819" s="2">
        <f>MACD!F1819</f>
        <v>4.2389263037316646E-2</v>
      </c>
      <c r="F1819" s="2">
        <f>'Moving Avg'!D1819</f>
        <v>9.5586000000000002</v>
      </c>
      <c r="G1819" s="2">
        <f>'Moving Avg'!F1819</f>
        <v>9.5023000000000017</v>
      </c>
      <c r="H1819" s="2">
        <f>'Moving Avg'!G1819</f>
        <v>9.2947799999999976</v>
      </c>
      <c r="I1819" s="2">
        <f>'Moving Avg'!H1819</f>
        <v>8.3360550000000089</v>
      </c>
      <c r="J1819" s="6" t="str">
        <f>OBV!F1819</f>
        <v>BEARISH</v>
      </c>
      <c r="K1819" s="6" t="str">
        <f>OBV!G1819</f>
        <v>NEUTRAL</v>
      </c>
      <c r="L1819" s="6" t="str">
        <f>OBV!H1819</f>
        <v>BEARISH DIVERGENCE</v>
      </c>
    </row>
    <row r="1820" spans="1:12" ht="13.5" x14ac:dyDescent="0.25">
      <c r="A1820" s="3">
        <f>RSI!A1820</f>
        <v>44662</v>
      </c>
      <c r="B1820" s="2">
        <f>RSI!B1820</f>
        <v>9.6440000000000001</v>
      </c>
      <c r="C1820" s="2">
        <f>RSI!I1820</f>
        <v>59.330904831198538</v>
      </c>
      <c r="D1820" s="2">
        <f>MACD!E1820</f>
        <v>-2.1175858215841004E-2</v>
      </c>
      <c r="E1820" s="2">
        <f>MACD!F1820</f>
        <v>2.9676238786685114E-2</v>
      </c>
      <c r="F1820" s="2">
        <f>'Moving Avg'!D1820</f>
        <v>9.5727999999999991</v>
      </c>
      <c r="G1820" s="2">
        <f>'Moving Avg'!F1820</f>
        <v>9.5094500000000028</v>
      </c>
      <c r="H1820" s="2">
        <f>'Moving Avg'!G1820</f>
        <v>9.3173599999999972</v>
      </c>
      <c r="I1820" s="2">
        <f>'Moving Avg'!H1820</f>
        <v>8.3449850000000083</v>
      </c>
      <c r="J1820" s="6" t="str">
        <f>OBV!F1820</f>
        <v>BEARISH</v>
      </c>
      <c r="K1820" s="6" t="str">
        <f>OBV!G1820</f>
        <v>NEUTRAL</v>
      </c>
      <c r="L1820" s="6" t="str">
        <f>OBV!H1820</f>
        <v>BEARISH DIVERGENCE</v>
      </c>
    </row>
    <row r="1821" spans="1:12" ht="13.5" x14ac:dyDescent="0.25">
      <c r="A1821" s="3">
        <f>RSI!A1821</f>
        <v>44663</v>
      </c>
      <c r="B1821" s="2">
        <f>RSI!B1821</f>
        <v>9.93</v>
      </c>
      <c r="C1821" s="2">
        <f>RSI!I1821</f>
        <v>69.47126169212477</v>
      </c>
      <c r="D1821" s="2">
        <f>MACD!E1821</f>
        <v>-3.7716199444188803E-2</v>
      </c>
      <c r="E1821" s="2">
        <f>MACD!F1821</f>
        <v>1.6197751140510332E-2</v>
      </c>
      <c r="F1821" s="2">
        <f>'Moving Avg'!D1821</f>
        <v>9.6441999999999997</v>
      </c>
      <c r="G1821" s="2">
        <f>'Moving Avg'!F1821</f>
        <v>9.5309000000000026</v>
      </c>
      <c r="H1821" s="2">
        <f>'Moving Avg'!G1821</f>
        <v>9.3462199999999989</v>
      </c>
      <c r="I1821" s="2">
        <f>'Moving Avg'!H1821</f>
        <v>8.3553450000000069</v>
      </c>
      <c r="J1821" s="6" t="str">
        <f>OBV!F1821</f>
        <v>BULLISH</v>
      </c>
      <c r="K1821" s="6" t="str">
        <f>OBV!G1821</f>
        <v>NEUTRAL</v>
      </c>
      <c r="L1821" s="6" t="str">
        <f>OBV!H1821</f>
        <v>CONFIRMED BULLISH</v>
      </c>
    </row>
    <row r="1822" spans="1:12" ht="13.5" x14ac:dyDescent="0.25">
      <c r="A1822" s="3">
        <f>RSI!A1822</f>
        <v>44664</v>
      </c>
      <c r="B1822" s="2">
        <f>RSI!B1822</f>
        <v>9.4659999999999993</v>
      </c>
      <c r="C1822" s="2">
        <f>RSI!I1822</f>
        <v>48.390528046464915</v>
      </c>
      <c r="D1822" s="2">
        <f>MACD!E1822</f>
        <v>-1.9943347706352199E-2</v>
      </c>
      <c r="E1822" s="2">
        <f>MACD!F1822</f>
        <v>8.9695313711378264E-3</v>
      </c>
      <c r="F1822" s="2">
        <f>'Moving Avg'!D1822</f>
        <v>9.6242000000000001</v>
      </c>
      <c r="G1822" s="2">
        <f>'Moving Avg'!F1822</f>
        <v>9.5291500000000049</v>
      </c>
      <c r="H1822" s="2">
        <f>'Moving Avg'!G1822</f>
        <v>9.3690799999999985</v>
      </c>
      <c r="I1822" s="2">
        <f>'Moving Avg'!H1822</f>
        <v>8.3645250000000075</v>
      </c>
      <c r="J1822" s="6" t="str">
        <f>OBV!F1822</f>
        <v>BULLISH</v>
      </c>
      <c r="K1822" s="6" t="str">
        <f>OBV!G1822</f>
        <v>NEUTRAL</v>
      </c>
      <c r="L1822" s="6" t="str">
        <f>OBV!H1822</f>
        <v>BULLISH DIVERGENCE</v>
      </c>
    </row>
    <row r="1823" spans="1:12" ht="13.5" x14ac:dyDescent="0.25">
      <c r="A1823" s="3">
        <f>RSI!A1823</f>
        <v>44665</v>
      </c>
      <c r="B1823" s="2">
        <f>RSI!B1823</f>
        <v>9.8230000000000004</v>
      </c>
      <c r="C1823" s="2">
        <f>RSI!I1823</f>
        <v>58.7595701302455</v>
      </c>
      <c r="D1823" s="2">
        <f>MACD!E1823</f>
        <v>-4.2093468450708826E-2</v>
      </c>
      <c r="E1823" s="2">
        <f>MACD!F1823</f>
        <v>-1.2430685932315047E-3</v>
      </c>
      <c r="F1823" s="2">
        <f>'Moving Avg'!D1823</f>
        <v>9.7013999999999996</v>
      </c>
      <c r="G1823" s="2">
        <f>'Moving Avg'!F1823</f>
        <v>9.5477500000000042</v>
      </c>
      <c r="H1823" s="2">
        <f>'Moving Avg'!G1823</f>
        <v>9.399799999999999</v>
      </c>
      <c r="I1823" s="2">
        <f>'Moving Avg'!H1823</f>
        <v>8.3754900000000081</v>
      </c>
      <c r="J1823" s="6" t="str">
        <f>OBV!F1823</f>
        <v>BULLISH</v>
      </c>
      <c r="K1823" s="6" t="str">
        <f>OBV!G1823</f>
        <v>WEAK</v>
      </c>
      <c r="L1823" s="6" t="str">
        <f>OBV!H1823</f>
        <v>CONFIRMED BULLISH</v>
      </c>
    </row>
    <row r="1824" spans="1:12" ht="13.5" x14ac:dyDescent="0.25">
      <c r="A1824" s="3">
        <f>RSI!A1824</f>
        <v>44666</v>
      </c>
      <c r="B1824" s="2">
        <f>RSI!B1824</f>
        <v>9.8230000000000004</v>
      </c>
      <c r="C1824" s="2">
        <f>RSI!I1824</f>
        <v>58.759570130245507</v>
      </c>
      <c r="D1824" s="2">
        <f>MACD!E1824</f>
        <v>-5.1560446601408572E-2</v>
      </c>
      <c r="E1824" s="2">
        <f>MACD!F1824</f>
        <v>-1.1306544194866918E-2</v>
      </c>
      <c r="F1824" s="2">
        <f>'Moving Avg'!D1824</f>
        <v>9.7371999999999996</v>
      </c>
      <c r="G1824" s="2">
        <f>'Moving Avg'!F1824</f>
        <v>9.5692000000000057</v>
      </c>
      <c r="H1824" s="2">
        <f>'Moving Avg'!G1824</f>
        <v>9.42652</v>
      </c>
      <c r="I1824" s="2">
        <f>'Moving Avg'!H1824</f>
        <v>8.3877050000000075</v>
      </c>
      <c r="J1824" s="6" t="str">
        <f>OBV!F1824</f>
        <v>BULLISH</v>
      </c>
      <c r="K1824" s="6" t="str">
        <f>OBV!G1824</f>
        <v>NEUTRAL</v>
      </c>
      <c r="L1824" s="6" t="str">
        <f>OBV!H1824</f>
        <v>CONFIRMED BULLISH</v>
      </c>
    </row>
    <row r="1825" spans="1:12" ht="13.5" x14ac:dyDescent="0.25">
      <c r="A1825" s="3">
        <f>RSI!A1825</f>
        <v>44669</v>
      </c>
      <c r="B1825" s="2">
        <f>RSI!B1825</f>
        <v>9.859</v>
      </c>
      <c r="C1825" s="2">
        <f>RSI!I1825</f>
        <v>59.706350995117923</v>
      </c>
      <c r="D1825" s="2">
        <f>MACD!E1825</f>
        <v>-6.3905680803792109E-2</v>
      </c>
      <c r="E1825" s="2">
        <f>MACD!F1825</f>
        <v>-2.1826371516651955E-2</v>
      </c>
      <c r="F1825" s="2">
        <f>'Moving Avg'!D1825</f>
        <v>9.7802000000000007</v>
      </c>
      <c r="G1825" s="2">
        <f>'Moving Avg'!F1825</f>
        <v>9.5896000000000026</v>
      </c>
      <c r="H1825" s="2">
        <f>'Moving Avg'!G1825</f>
        <v>9.4545399999999979</v>
      </c>
      <c r="I1825" s="2">
        <f>'Moving Avg'!H1825</f>
        <v>8.3990300000000087</v>
      </c>
      <c r="J1825" s="6" t="str">
        <f>OBV!F1825</f>
        <v>BULLISH</v>
      </c>
      <c r="K1825" s="6" t="str">
        <f>OBV!G1825</f>
        <v>WEAK</v>
      </c>
      <c r="L1825" s="6" t="str">
        <f>OBV!H1825</f>
        <v>CONFIRMED BULLISH</v>
      </c>
    </row>
    <row r="1826" spans="1:12" ht="13.5" x14ac:dyDescent="0.25">
      <c r="A1826" s="3">
        <f>RSI!A1826</f>
        <v>44670</v>
      </c>
      <c r="B1826" s="2">
        <f>RSI!B1826</f>
        <v>9.7159999999999993</v>
      </c>
      <c r="C1826" s="2">
        <f>RSI!I1826</f>
        <v>54.367096203731464</v>
      </c>
      <c r="D1826" s="2">
        <f>MACD!E1826</f>
        <v>-6.5516269642653668E-2</v>
      </c>
      <c r="E1826" s="2">
        <f>MACD!F1826</f>
        <v>-3.0564351141852297E-2</v>
      </c>
      <c r="F1826" s="2">
        <f>'Moving Avg'!D1826</f>
        <v>9.7374000000000009</v>
      </c>
      <c r="G1826" s="2">
        <f>'Moving Avg'!F1826</f>
        <v>9.6028500000000037</v>
      </c>
      <c r="H1826" s="2">
        <f>'Moving Avg'!G1826</f>
        <v>9.4802599999999977</v>
      </c>
      <c r="I1826" s="2">
        <f>'Moving Avg'!H1826</f>
        <v>8.4096400000000067</v>
      </c>
      <c r="J1826" s="6" t="str">
        <f>OBV!F1826</f>
        <v>BULLISH</v>
      </c>
      <c r="K1826" s="6" t="str">
        <f>OBV!G1826</f>
        <v>NEUTRAL</v>
      </c>
      <c r="L1826" s="6" t="str">
        <f>OBV!H1826</f>
        <v>BULLISH DIVERGENCE</v>
      </c>
    </row>
    <row r="1827" spans="1:12" ht="13.5" x14ac:dyDescent="0.25">
      <c r="A1827" s="3">
        <f>RSI!A1827</f>
        <v>44671</v>
      </c>
      <c r="B1827" s="2">
        <f>RSI!B1827</f>
        <v>9.6440000000000001</v>
      </c>
      <c r="C1827" s="2">
        <f>RSI!I1827</f>
        <v>51.852816388899051</v>
      </c>
      <c r="D1827" s="2">
        <f>MACD!E1827</f>
        <v>-6.3404722212784037E-2</v>
      </c>
      <c r="E1827" s="2">
        <f>MACD!F1827</f>
        <v>-3.7132425356038647E-2</v>
      </c>
      <c r="F1827" s="2">
        <f>'Moving Avg'!D1827</f>
        <v>9.7729999999999997</v>
      </c>
      <c r="G1827" s="2">
        <f>'Moving Avg'!F1827</f>
        <v>9.6125000000000025</v>
      </c>
      <c r="H1827" s="2">
        <f>'Moving Avg'!G1827</f>
        <v>9.4989799999999978</v>
      </c>
      <c r="I1827" s="2">
        <f>'Moving Avg'!H1827</f>
        <v>8.4198900000000076</v>
      </c>
      <c r="J1827" s="6" t="str">
        <f>OBV!F1827</f>
        <v>BEARISH</v>
      </c>
      <c r="K1827" s="6" t="str">
        <f>OBV!G1827</f>
        <v>NEUTRAL</v>
      </c>
      <c r="L1827" s="6" t="str">
        <f>OBV!H1827</f>
        <v>BEARISH DIVERGENCE</v>
      </c>
    </row>
    <row r="1828" spans="1:12" ht="13.5" x14ac:dyDescent="0.25">
      <c r="A1828" s="3">
        <f>RSI!A1828</f>
        <v>44672</v>
      </c>
      <c r="B1828" s="2">
        <f>RSI!B1828</f>
        <v>9.5079999999999991</v>
      </c>
      <c r="C1828" s="2">
        <f>RSI!I1828</f>
        <v>47.394259534939536</v>
      </c>
      <c r="D1828" s="2">
        <f>MACD!E1828</f>
        <v>-7.1688783659894284E-2</v>
      </c>
      <c r="E1828" s="2">
        <f>MACD!F1828</f>
        <v>-4.4043697016809776E-2</v>
      </c>
      <c r="F1828" s="2">
        <f>'Moving Avg'!D1828</f>
        <v>9.7099999999999991</v>
      </c>
      <c r="G1828" s="2">
        <f>'Moving Avg'!F1828</f>
        <v>9.6164000000000023</v>
      </c>
      <c r="H1828" s="2">
        <f>'Moving Avg'!G1828</f>
        <v>9.5129799999999971</v>
      </c>
      <c r="I1828" s="2">
        <f>'Moving Avg'!H1828</f>
        <v>8.4294600000000077</v>
      </c>
      <c r="J1828" s="6" t="str">
        <f>OBV!F1828</f>
        <v>BEARISH</v>
      </c>
      <c r="K1828" s="6" t="str">
        <f>OBV!G1828</f>
        <v>STRONG</v>
      </c>
      <c r="L1828" s="6" t="str">
        <f>OBV!H1828</f>
        <v>CONFIRMED BEARISH</v>
      </c>
    </row>
    <row r="1829" spans="1:12" ht="13.5" x14ac:dyDescent="0.25">
      <c r="A1829" s="3">
        <f>RSI!A1829</f>
        <v>44673</v>
      </c>
      <c r="B1829" s="2">
        <f>RSI!B1829</f>
        <v>9.7159999999999993</v>
      </c>
      <c r="C1829" s="2">
        <f>RSI!I1829</f>
        <v>53.920180872658932</v>
      </c>
      <c r="D1829" s="2">
        <f>MACD!E1829</f>
        <v>-6.1732549367345513E-2</v>
      </c>
      <c r="E1829" s="2">
        <f>MACD!F1829</f>
        <v>-4.7581467486916926E-2</v>
      </c>
      <c r="F1829" s="2">
        <f>'Moving Avg'!D1829</f>
        <v>9.688600000000001</v>
      </c>
      <c r="G1829" s="2">
        <f>'Moving Avg'!F1829</f>
        <v>9.6296500000000016</v>
      </c>
      <c r="H1829" s="2">
        <f>'Moving Avg'!G1829</f>
        <v>9.5286999999999971</v>
      </c>
      <c r="I1829" s="2">
        <f>'Moving Avg'!H1829</f>
        <v>8.4400700000000075</v>
      </c>
      <c r="J1829" s="6" t="str">
        <f>OBV!F1829</f>
        <v>BEARISH</v>
      </c>
      <c r="K1829" s="6" t="str">
        <f>OBV!G1829</f>
        <v>NEUTRAL</v>
      </c>
      <c r="L1829" s="6" t="str">
        <f>OBV!H1829</f>
        <v>CONFIRMED BEARISH</v>
      </c>
    </row>
    <row r="1830" spans="1:12" ht="13.5" x14ac:dyDescent="0.25">
      <c r="A1830" s="3">
        <f>RSI!A1830</f>
        <v>44676</v>
      </c>
      <c r="B1830" s="2">
        <f>RSI!B1830</f>
        <v>10.000999999999999</v>
      </c>
      <c r="C1830" s="2">
        <f>RSI!I1830</f>
        <v>61.050053487106553</v>
      </c>
      <c r="D1830" s="2">
        <f>MACD!E1830</f>
        <v>-7.5160200000050637E-2</v>
      </c>
      <c r="E1830" s="2">
        <f>MACD!F1830</f>
        <v>-5.3097213989543673E-2</v>
      </c>
      <c r="F1830" s="2">
        <f>'Moving Avg'!D1830</f>
        <v>9.7169999999999987</v>
      </c>
      <c r="G1830" s="2">
        <f>'Moving Avg'!F1830</f>
        <v>9.6571500000000032</v>
      </c>
      <c r="H1830" s="2">
        <f>'Moving Avg'!G1830</f>
        <v>9.5501199999999979</v>
      </c>
      <c r="I1830" s="2">
        <f>'Moving Avg'!H1830</f>
        <v>8.4532150000000073</v>
      </c>
      <c r="J1830" s="6" t="str">
        <f>OBV!F1830</f>
        <v>BEARISH</v>
      </c>
      <c r="K1830" s="6" t="str">
        <f>OBV!G1830</f>
        <v>NEUTRAL</v>
      </c>
      <c r="L1830" s="6" t="str">
        <f>OBV!H1830</f>
        <v>BEARISH DIVERGENCE</v>
      </c>
    </row>
    <row r="1831" spans="1:12" ht="13.5" x14ac:dyDescent="0.25">
      <c r="A1831" s="3">
        <f>RSI!A1831</f>
        <v>44677</v>
      </c>
      <c r="B1831" s="2">
        <f>RSI!B1831</f>
        <v>9.8369999999999997</v>
      </c>
      <c r="C1831" s="2">
        <f>RSI!I1831</f>
        <v>55.708403932144712</v>
      </c>
      <c r="D1831" s="2">
        <f>MACD!E1831</f>
        <v>-3.2744140524251009E-2</v>
      </c>
      <c r="E1831" s="2">
        <f>MACD!F1831</f>
        <v>-4.9026599296485146E-2</v>
      </c>
      <c r="F1831" s="2">
        <f>'Moving Avg'!D1831</f>
        <v>9.741200000000001</v>
      </c>
      <c r="G1831" s="2">
        <f>'Moving Avg'!F1831</f>
        <v>9.6703500000000027</v>
      </c>
      <c r="H1831" s="2">
        <f>'Moving Avg'!G1831</f>
        <v>9.5682599999999969</v>
      </c>
      <c r="I1831" s="2">
        <f>'Moving Avg'!H1831</f>
        <v>8.4655400000000078</v>
      </c>
      <c r="J1831" s="6" t="str">
        <f>OBV!F1831</f>
        <v>BEARISH</v>
      </c>
      <c r="K1831" s="6" t="str">
        <f>OBV!G1831</f>
        <v>NEUTRAL</v>
      </c>
      <c r="L1831" s="6" t="str">
        <f>OBV!H1831</f>
        <v>BEARISH DIVERGENCE</v>
      </c>
    </row>
    <row r="1832" spans="1:12" ht="13.5" x14ac:dyDescent="0.25">
      <c r="A1832" s="3">
        <f>RSI!A1832</f>
        <v>44678</v>
      </c>
      <c r="B1832" s="2">
        <f>RSI!B1832</f>
        <v>9.9939999999999998</v>
      </c>
      <c r="C1832" s="2">
        <f>RSI!I1832</f>
        <v>59.373142989714587</v>
      </c>
      <c r="D1832" s="2">
        <f>MACD!E1832</f>
        <v>-8.1093448450340944E-2</v>
      </c>
      <c r="E1832" s="2">
        <f>MACD!F1832</f>
        <v>-5.5439969127256308E-2</v>
      </c>
      <c r="F1832" s="2">
        <f>'Moving Avg'!D1832</f>
        <v>9.8111999999999995</v>
      </c>
      <c r="G1832" s="2">
        <f>'Moving Avg'!F1832</f>
        <v>9.6913999999999998</v>
      </c>
      <c r="H1832" s="2">
        <f>'Moving Avg'!G1832</f>
        <v>9.5868199999999977</v>
      </c>
      <c r="I1832" s="2">
        <f>'Moving Avg'!H1832</f>
        <v>8.479685000000007</v>
      </c>
      <c r="J1832" s="6" t="str">
        <f>OBV!F1832</f>
        <v>BULLISH</v>
      </c>
      <c r="K1832" s="6" t="str">
        <f>OBV!G1832</f>
        <v>NEUTRAL</v>
      </c>
      <c r="L1832" s="6" t="str">
        <f>OBV!H1832</f>
        <v>CONFIRMED BULLISH</v>
      </c>
    </row>
    <row r="1833" spans="1:12" ht="13.5" x14ac:dyDescent="0.25">
      <c r="A1833" s="3">
        <f>RSI!A1833</f>
        <v>44679</v>
      </c>
      <c r="B1833" s="2">
        <f>RSI!B1833</f>
        <v>9.9939999999999998</v>
      </c>
      <c r="C1833" s="2">
        <f>RSI!I1833</f>
        <v>59.373142989714587</v>
      </c>
      <c r="D1833" s="2">
        <f>MACD!E1833</f>
        <v>-6.9143835589581926E-2</v>
      </c>
      <c r="E1833" s="2">
        <f>MACD!F1833</f>
        <v>-5.8180742419721432E-2</v>
      </c>
      <c r="F1833" s="2">
        <f>'Moving Avg'!D1833</f>
        <v>9.9084000000000003</v>
      </c>
      <c r="G1833" s="2">
        <f>'Moving Avg'!F1833</f>
        <v>9.7160499999999992</v>
      </c>
      <c r="H1833" s="2">
        <f>'Moving Avg'!G1833</f>
        <v>9.6016799999999964</v>
      </c>
      <c r="I1833" s="2">
        <f>'Moving Avg'!H1833</f>
        <v>8.493830000000008</v>
      </c>
      <c r="J1833" s="6" t="str">
        <f>OBV!F1833</f>
        <v>BULLISH</v>
      </c>
      <c r="K1833" s="6" t="str">
        <f>OBV!G1833</f>
        <v>WEAK</v>
      </c>
      <c r="L1833" s="6" t="str">
        <f>OBV!H1833</f>
        <v>CONFIRMED BULLISH</v>
      </c>
    </row>
    <row r="1834" spans="1:12" ht="13.5" x14ac:dyDescent="0.25">
      <c r="A1834" s="3">
        <f>RSI!A1834</f>
        <v>44680</v>
      </c>
      <c r="B1834" s="2">
        <f>RSI!B1834</f>
        <v>9.923</v>
      </c>
      <c r="C1834" s="2">
        <f>RSI!I1834</f>
        <v>56.903747460410948</v>
      </c>
      <c r="D1834" s="2">
        <f>MACD!E1834</f>
        <v>-5.568309804238325E-2</v>
      </c>
      <c r="E1834" s="2">
        <f>MACD!F1834</f>
        <v>-5.7681213544253797E-2</v>
      </c>
      <c r="F1834" s="2">
        <f>'Moving Avg'!D1834</f>
        <v>9.9497999999999998</v>
      </c>
      <c r="G1834" s="2">
        <f>'Moving Avg'!F1834</f>
        <v>9.7335499999999993</v>
      </c>
      <c r="H1834" s="2">
        <f>'Moving Avg'!G1834</f>
        <v>9.6129799999999985</v>
      </c>
      <c r="I1834" s="2">
        <f>'Moving Avg'!H1834</f>
        <v>8.5076200000000064</v>
      </c>
      <c r="J1834" s="6" t="str">
        <f>OBV!F1834</f>
        <v>BULLISH</v>
      </c>
      <c r="K1834" s="6" t="str">
        <f>OBV!G1834</f>
        <v>NEUTRAL</v>
      </c>
      <c r="L1834" s="6" t="str">
        <f>OBV!H1834</f>
        <v>CONFIRMED BULLISH</v>
      </c>
    </row>
    <row r="1835" spans="1:12" ht="13.5" x14ac:dyDescent="0.25">
      <c r="A1835" s="3">
        <f>RSI!A1835</f>
        <v>44685</v>
      </c>
      <c r="B1835" s="2">
        <f>RSI!B1835</f>
        <v>9.923</v>
      </c>
      <c r="C1835" s="2">
        <f>RSI!I1835</f>
        <v>56.903747460410955</v>
      </c>
      <c r="D1835" s="2">
        <f>MACD!E1835</f>
        <v>-4.0103510527710995E-2</v>
      </c>
      <c r="E1835" s="2">
        <f>MACD!F1835</f>
        <v>-5.4165672940945236E-2</v>
      </c>
      <c r="F1835" s="2">
        <f>'Moving Avg'!D1835</f>
        <v>9.9342000000000006</v>
      </c>
      <c r="G1835" s="2">
        <f>'Moving Avg'!F1835</f>
        <v>9.7510499999999993</v>
      </c>
      <c r="H1835" s="2">
        <f>'Moving Avg'!G1835</f>
        <v>9.6222799999999982</v>
      </c>
      <c r="I1835" s="2">
        <f>'Moving Avg'!H1835</f>
        <v>8.5215150000000062</v>
      </c>
      <c r="J1835" s="6" t="str">
        <f>OBV!F1835</f>
        <v>BEARISH</v>
      </c>
      <c r="K1835" s="6" t="str">
        <f>OBV!G1835</f>
        <v>NEUTRAL</v>
      </c>
      <c r="L1835" s="6" t="str">
        <f>OBV!H1835</f>
        <v>CONFIRMED BEARISH</v>
      </c>
    </row>
    <row r="1836" spans="1:12" ht="13.5" x14ac:dyDescent="0.25">
      <c r="A1836" s="3">
        <f>RSI!A1836</f>
        <v>44686</v>
      </c>
      <c r="B1836" s="2">
        <f>RSI!B1836</f>
        <v>9.923</v>
      </c>
      <c r="C1836" s="2">
        <f>RSI!I1836</f>
        <v>56.903747460410955</v>
      </c>
      <c r="D1836" s="2">
        <f>MACD!E1836</f>
        <v>-5.0169605659775129E-2</v>
      </c>
      <c r="E1836" s="2">
        <f>MACD!F1836</f>
        <v>-5.3366459484711214E-2</v>
      </c>
      <c r="F1836" s="2">
        <f>'Moving Avg'!D1836</f>
        <v>9.9514000000000014</v>
      </c>
      <c r="G1836" s="2">
        <f>'Moving Avg'!F1836</f>
        <v>9.7685499999999994</v>
      </c>
      <c r="H1836" s="2">
        <f>'Moving Avg'!G1836</f>
        <v>9.6288599999999978</v>
      </c>
      <c r="I1836" s="2">
        <f>'Moving Avg'!H1836</f>
        <v>8.5354100000000059</v>
      </c>
      <c r="J1836" s="6" t="str">
        <f>OBV!F1836</f>
        <v>BULLISH</v>
      </c>
      <c r="K1836" s="6" t="str">
        <f>OBV!G1836</f>
        <v>NEUTRAL</v>
      </c>
      <c r="L1836" s="6" t="str">
        <f>OBV!H1836</f>
        <v>CONFIRMED BULLISH</v>
      </c>
    </row>
    <row r="1837" spans="1:12" ht="13.5" x14ac:dyDescent="0.25">
      <c r="A1837" s="3">
        <f>RSI!A1837</f>
        <v>44687</v>
      </c>
      <c r="B1837" s="2">
        <f>RSI!B1837</f>
        <v>9.923</v>
      </c>
      <c r="C1837" s="2">
        <f>RSI!I1837</f>
        <v>56.903747460410955</v>
      </c>
      <c r="D1837" s="2">
        <f>MACD!E1837</f>
        <v>-7.0920311467975949E-2</v>
      </c>
      <c r="E1837" s="2">
        <f>MACD!F1837</f>
        <v>-5.6877229881364164E-2</v>
      </c>
      <c r="F1837" s="2">
        <f>'Moving Avg'!D1837</f>
        <v>9.9372000000000007</v>
      </c>
      <c r="G1837" s="2">
        <f>'Moving Avg'!F1837</f>
        <v>9.7863999999999987</v>
      </c>
      <c r="H1837" s="2">
        <f>'Moving Avg'!G1837</f>
        <v>9.6354399999999991</v>
      </c>
      <c r="I1837" s="2">
        <f>'Moving Avg'!H1837</f>
        <v>8.5493050000000057</v>
      </c>
      <c r="J1837" s="6" t="str">
        <f>OBV!F1837</f>
        <v>BEARISH</v>
      </c>
      <c r="K1837" s="6" t="str">
        <f>OBV!G1837</f>
        <v>NEUTRAL</v>
      </c>
      <c r="L1837" s="6" t="str">
        <f>OBV!H1837</f>
        <v>CONFIRMED BEARISH</v>
      </c>
    </row>
    <row r="1838" spans="1:12" ht="13.5" x14ac:dyDescent="0.25">
      <c r="A1838" s="3">
        <f>RSI!A1838</f>
        <v>44690</v>
      </c>
      <c r="B1838" s="2">
        <f>RSI!B1838</f>
        <v>9.8940000000000001</v>
      </c>
      <c r="C1838" s="2">
        <f>RSI!I1838</f>
        <v>55.632564448047191</v>
      </c>
      <c r="D1838" s="2">
        <f>MACD!E1838</f>
        <v>-0.10832419423545048</v>
      </c>
      <c r="E1838" s="2">
        <f>MACD!F1838</f>
        <v>-6.7166622752181437E-2</v>
      </c>
      <c r="F1838" s="2">
        <f>'Moving Avg'!D1838</f>
        <v>9.9171999999999993</v>
      </c>
      <c r="G1838" s="2">
        <f>'Moving Avg'!F1838</f>
        <v>9.8092500000000005</v>
      </c>
      <c r="H1838" s="2">
        <f>'Moving Avg'!G1838</f>
        <v>9.6414399999999993</v>
      </c>
      <c r="I1838" s="2">
        <f>'Moving Avg'!H1838</f>
        <v>8.5630550000000056</v>
      </c>
      <c r="J1838" s="6" t="str">
        <f>OBV!F1838</f>
        <v>BEARISH</v>
      </c>
      <c r="K1838" s="6" t="str">
        <f>OBV!G1838</f>
        <v>STRONG</v>
      </c>
      <c r="L1838" s="6" t="str">
        <f>OBV!H1838</f>
        <v>CONFIRMED BEARISH</v>
      </c>
    </row>
    <row r="1839" spans="1:12" ht="13.5" x14ac:dyDescent="0.25">
      <c r="A1839" s="3">
        <f>RSI!A1839</f>
        <v>44691</v>
      </c>
      <c r="B1839" s="2">
        <f>RSI!B1839</f>
        <v>9.859</v>
      </c>
      <c r="C1839" s="2">
        <f>RSI!I1839</f>
        <v>54.062849217485372</v>
      </c>
      <c r="D1839" s="2">
        <f>MACD!E1839</f>
        <v>-0.10620103464603048</v>
      </c>
      <c r="E1839" s="2">
        <f>MACD!F1839</f>
        <v>-7.4973505130951246E-2</v>
      </c>
      <c r="F1839" s="2">
        <f>'Moving Avg'!D1839</f>
        <v>9.904399999999999</v>
      </c>
      <c r="G1839" s="2">
        <f>'Moving Avg'!F1839</f>
        <v>9.82</v>
      </c>
      <c r="H1839" s="2">
        <f>'Moving Avg'!G1839</f>
        <v>9.6501599999999996</v>
      </c>
      <c r="I1839" s="2">
        <f>'Moving Avg'!H1839</f>
        <v>8.5766300000000051</v>
      </c>
      <c r="J1839" s="6" t="str">
        <f>OBV!F1839</f>
        <v>BEARISH</v>
      </c>
      <c r="K1839" s="6" t="str">
        <f>OBV!G1839</f>
        <v>STRONG</v>
      </c>
      <c r="L1839" s="6" t="str">
        <f>OBV!H1839</f>
        <v>CONFIRMED BEARISH</v>
      </c>
    </row>
    <row r="1840" spans="1:12" ht="13.5" x14ac:dyDescent="0.25">
      <c r="A1840" s="3">
        <f>RSI!A1840</f>
        <v>44692</v>
      </c>
      <c r="B1840" s="2">
        <f>RSI!B1840</f>
        <v>9.8010000000000002</v>
      </c>
      <c r="C1840" s="2">
        <f>RSI!I1840</f>
        <v>51.471060803927251</v>
      </c>
      <c r="D1840" s="2">
        <f>MACD!E1840</f>
        <v>-5.6814501809352436E-2</v>
      </c>
      <c r="E1840" s="2">
        <f>MACD!F1840</f>
        <v>-7.1341704466631489E-2</v>
      </c>
      <c r="F1840" s="2">
        <f>'Moving Avg'!D1840</f>
        <v>9.8800000000000008</v>
      </c>
      <c r="G1840" s="2">
        <f>'Moving Avg'!F1840</f>
        <v>9.8278500000000015</v>
      </c>
      <c r="H1840" s="2">
        <f>'Moving Avg'!G1840</f>
        <v>9.6605799999999995</v>
      </c>
      <c r="I1840" s="2">
        <f>'Moving Avg'!H1840</f>
        <v>8.5899150000000049</v>
      </c>
      <c r="J1840" s="6" t="str">
        <f>OBV!F1840</f>
        <v>BEARISH</v>
      </c>
      <c r="K1840" s="6" t="str">
        <f>OBV!G1840</f>
        <v>STRONG</v>
      </c>
      <c r="L1840" s="6" t="str">
        <f>OBV!H1840</f>
        <v>CONFIRMED BEARISH</v>
      </c>
    </row>
    <row r="1841" spans="1:12" ht="13.5" x14ac:dyDescent="0.25">
      <c r="A1841" s="3">
        <f>RSI!A1841</f>
        <v>44693</v>
      </c>
      <c r="B1841" s="2">
        <f>RSI!B1841</f>
        <v>9.8010000000000002</v>
      </c>
      <c r="C1841" s="2">
        <f>RSI!I1841</f>
        <v>51.471060803927251</v>
      </c>
      <c r="D1841" s="2">
        <f>MACD!E1841</f>
        <v>-4.04254575434706E-2</v>
      </c>
      <c r="E1841" s="2">
        <f>MACD!F1841</f>
        <v>-6.5158455081999314E-2</v>
      </c>
      <c r="F1841" s="2">
        <f>'Moving Avg'!D1841</f>
        <v>9.8556000000000008</v>
      </c>
      <c r="G1841" s="2">
        <f>'Moving Avg'!F1841</f>
        <v>9.8214000000000006</v>
      </c>
      <c r="H1841" s="2">
        <f>'Moving Avg'!G1841</f>
        <v>9.6645799999999991</v>
      </c>
      <c r="I1841" s="2">
        <f>'Moving Avg'!H1841</f>
        <v>8.6032000000000046</v>
      </c>
      <c r="J1841" s="6" t="str">
        <f>OBV!F1841</f>
        <v>BEARISH</v>
      </c>
      <c r="K1841" s="6" t="str">
        <f>OBV!G1841</f>
        <v>STRONG</v>
      </c>
      <c r="L1841" s="6" t="str">
        <f>OBV!H1841</f>
        <v>CONFIRMED BEARISH</v>
      </c>
    </row>
    <row r="1842" spans="1:12" ht="13.5" x14ac:dyDescent="0.25">
      <c r="A1842" s="3">
        <f>RSI!A1842</f>
        <v>44694</v>
      </c>
      <c r="B1842" s="2">
        <f>RSI!B1842</f>
        <v>9.7870000000000008</v>
      </c>
      <c r="C1842" s="2">
        <f>RSI!I1842</f>
        <v>50.789439055356794</v>
      </c>
      <c r="D1842" s="2">
        <f>MACD!E1842</f>
        <v>-1.5232096708448495E-3</v>
      </c>
      <c r="E1842" s="2">
        <f>MACD!F1842</f>
        <v>-5.2431405999768428E-2</v>
      </c>
      <c r="F1842" s="2">
        <f>'Moving Avg'!D1842</f>
        <v>9.8284000000000002</v>
      </c>
      <c r="G1842" s="2">
        <f>'Moving Avg'!F1842</f>
        <v>9.8374500000000005</v>
      </c>
      <c r="H1842" s="2">
        <f>'Moving Avg'!G1842</f>
        <v>9.6684399999999986</v>
      </c>
      <c r="I1842" s="2">
        <f>'Moving Avg'!H1842</f>
        <v>8.6164150000000053</v>
      </c>
      <c r="J1842" s="6" t="str">
        <f>OBV!F1842</f>
        <v>BEARISH</v>
      </c>
      <c r="K1842" s="6" t="str">
        <f>OBV!G1842</f>
        <v>STRONG</v>
      </c>
      <c r="L1842" s="6" t="str">
        <f>OBV!H1842</f>
        <v>CONFIRMED BEARISH</v>
      </c>
    </row>
    <row r="1843" spans="1:12" ht="13.5" x14ac:dyDescent="0.25">
      <c r="A1843" s="3">
        <f>RSI!A1843</f>
        <v>44697</v>
      </c>
      <c r="B1843" s="2">
        <f>RSI!B1843</f>
        <v>9.7870000000000008</v>
      </c>
      <c r="C1843" s="2">
        <f>RSI!I1843</f>
        <v>50.789439055356794</v>
      </c>
      <c r="D1843" s="2">
        <f>MACD!E1843</f>
        <v>3.1332092333872907E-2</v>
      </c>
      <c r="E1843" s="2">
        <f>MACD!F1843</f>
        <v>-3.5678706333040162E-2</v>
      </c>
      <c r="F1843" s="2">
        <f>'Moving Avg'!D1843</f>
        <v>9.8069999999999986</v>
      </c>
      <c r="G1843" s="2">
        <f>'Moving Avg'!F1843</f>
        <v>9.8356499999999993</v>
      </c>
      <c r="H1843" s="2">
        <f>'Moving Avg'!G1843</f>
        <v>9.6784400000000002</v>
      </c>
      <c r="I1843" s="2">
        <f>'Moving Avg'!H1843</f>
        <v>8.6296300000000059</v>
      </c>
      <c r="J1843" s="6" t="str">
        <f>OBV!F1843</f>
        <v>BEARISH</v>
      </c>
      <c r="K1843" s="6" t="str">
        <f>OBV!G1843</f>
        <v>STRONG</v>
      </c>
      <c r="L1843" s="6" t="str">
        <f>OBV!H1843</f>
        <v>CONFIRMED BEARISH</v>
      </c>
    </row>
    <row r="1844" spans="1:12" ht="13.5" x14ac:dyDescent="0.25">
      <c r="A1844" s="3">
        <f>RSI!A1844</f>
        <v>44698</v>
      </c>
      <c r="B1844" s="2">
        <f>RSI!B1844</f>
        <v>9.859</v>
      </c>
      <c r="C1844" s="2">
        <f>RSI!I1844</f>
        <v>54.391875757220845</v>
      </c>
      <c r="D1844" s="2">
        <f>MACD!E1844</f>
        <v>4.2818929034615039E-2</v>
      </c>
      <c r="E1844" s="2">
        <f>MACD!F1844</f>
        <v>-1.9979179259509122E-2</v>
      </c>
      <c r="F1844" s="2">
        <f>'Moving Avg'!D1844</f>
        <v>9.8070000000000004</v>
      </c>
      <c r="G1844" s="2">
        <f>'Moving Avg'!F1844</f>
        <v>9.8374500000000005</v>
      </c>
      <c r="H1844" s="2">
        <f>'Moving Avg'!G1844</f>
        <v>9.6794599999999971</v>
      </c>
      <c r="I1844" s="2">
        <f>'Moving Avg'!H1844</f>
        <v>8.642135000000005</v>
      </c>
      <c r="J1844" s="6" t="str">
        <f>OBV!F1844</f>
        <v>BEARISH</v>
      </c>
      <c r="K1844" s="6" t="str">
        <f>OBV!G1844</f>
        <v>NEUTRAL</v>
      </c>
      <c r="L1844" s="6" t="str">
        <f>OBV!H1844</f>
        <v>NEUTRAL</v>
      </c>
    </row>
    <row r="1845" spans="1:12" ht="13.5" x14ac:dyDescent="0.25">
      <c r="A1845" s="3">
        <f>RSI!A1845</f>
        <v>44699</v>
      </c>
      <c r="B1845" s="2">
        <f>RSI!B1845</f>
        <v>9.8510000000000009</v>
      </c>
      <c r="C1845" s="2">
        <f>RSI!I1845</f>
        <v>53.919566337069142</v>
      </c>
      <c r="D1845" s="2">
        <f>MACD!E1845</f>
        <v>5.2652559737081717E-2</v>
      </c>
      <c r="E1845" s="2">
        <f>MACD!F1845</f>
        <v>-5.4528314601909548E-3</v>
      </c>
      <c r="F1845" s="2">
        <f>'Moving Avg'!D1845</f>
        <v>9.8170000000000002</v>
      </c>
      <c r="G1845" s="2">
        <f>'Moving Avg'!F1845</f>
        <v>9.8370500000000014</v>
      </c>
      <c r="H1845" s="2">
        <f>'Moving Avg'!G1845</f>
        <v>9.6804599999999983</v>
      </c>
      <c r="I1845" s="2">
        <f>'Moving Avg'!H1845</f>
        <v>8.6556700000000042</v>
      </c>
      <c r="J1845" s="6" t="str">
        <f>OBV!F1845</f>
        <v>BEARISH</v>
      </c>
      <c r="K1845" s="6" t="str">
        <f>OBV!G1845</f>
        <v>NEUTRAL</v>
      </c>
      <c r="L1845" s="6" t="str">
        <f>OBV!H1845</f>
        <v>BEARISH DIVERGENCE</v>
      </c>
    </row>
    <row r="1846" spans="1:12" ht="13.5" x14ac:dyDescent="0.25">
      <c r="A1846" s="3">
        <f>RSI!A1846</f>
        <v>44700</v>
      </c>
      <c r="B1846" s="2">
        <f>RSI!B1846</f>
        <v>9.9589999999999996</v>
      </c>
      <c r="C1846" s="2">
        <f>RSI!I1846</f>
        <v>59.084860499899527</v>
      </c>
      <c r="D1846" s="2">
        <f>MACD!E1846</f>
        <v>5.2577454905829768E-2</v>
      </c>
      <c r="E1846" s="2">
        <f>MACD!F1846</f>
        <v>6.1532258130131906E-3</v>
      </c>
      <c r="F1846" s="2">
        <f>'Moving Avg'!D1846</f>
        <v>9.8485999999999994</v>
      </c>
      <c r="G1846" s="2">
        <f>'Moving Avg'!F1846</f>
        <v>9.8491999999999997</v>
      </c>
      <c r="H1846" s="2">
        <f>'Moving Avg'!G1846</f>
        <v>9.6836199999999977</v>
      </c>
      <c r="I1846" s="2">
        <f>'Moving Avg'!H1846</f>
        <v>8.6697450000000043</v>
      </c>
      <c r="J1846" s="6" t="str">
        <f>OBV!F1846</f>
        <v>BULLISH</v>
      </c>
      <c r="K1846" s="6" t="str">
        <f>OBV!G1846</f>
        <v>NEUTRAL</v>
      </c>
      <c r="L1846" s="6" t="str">
        <f>OBV!H1846</f>
        <v>CONFIRMED BULLISH</v>
      </c>
    </row>
    <row r="1847" spans="1:12" ht="13.5" x14ac:dyDescent="0.25">
      <c r="A1847" s="3">
        <f>RSI!A1847</f>
        <v>44701</v>
      </c>
      <c r="B1847" s="2">
        <f>RSI!B1847</f>
        <v>10.553000000000001</v>
      </c>
      <c r="C1847" s="2">
        <f>RSI!I1847</f>
        <v>75.410621330540536</v>
      </c>
      <c r="D1847" s="2">
        <f>MACD!E1847</f>
        <v>7.5091824037851751E-3</v>
      </c>
      <c r="E1847" s="2">
        <f>MACD!F1847</f>
        <v>6.4244171311675881E-3</v>
      </c>
      <c r="F1847" s="2">
        <f>'Moving Avg'!D1847</f>
        <v>10.001799999999999</v>
      </c>
      <c r="G1847" s="2">
        <f>'Moving Avg'!F1847</f>
        <v>9.8946500000000004</v>
      </c>
      <c r="H1847" s="2">
        <f>'Moving Avg'!G1847</f>
        <v>9.6997999999999998</v>
      </c>
      <c r="I1847" s="2">
        <f>'Moving Avg'!H1847</f>
        <v>8.6867900000000038</v>
      </c>
      <c r="J1847" s="6" t="str">
        <f>OBV!F1847</f>
        <v>BEARISH</v>
      </c>
      <c r="K1847" s="6" t="str">
        <f>OBV!G1847</f>
        <v>NEUTRAL</v>
      </c>
      <c r="L1847" s="6" t="str">
        <f>OBV!H1847</f>
        <v>CONFIRMED BEARISH</v>
      </c>
    </row>
    <row r="1848" spans="1:12" ht="13.5" x14ac:dyDescent="0.25">
      <c r="A1848" s="3">
        <f>RSI!A1848</f>
        <v>44704</v>
      </c>
      <c r="B1848" s="2">
        <f>RSI!B1848</f>
        <v>9.9190000000000005</v>
      </c>
      <c r="C1848" s="2">
        <f>RSI!I1848</f>
        <v>51.699083025648299</v>
      </c>
      <c r="D1848" s="2">
        <f>MACD!E1848</f>
        <v>7.4356448890355864E-3</v>
      </c>
      <c r="E1848" s="2">
        <f>MACD!F1848</f>
        <v>6.6266626827411884E-3</v>
      </c>
      <c r="F1848" s="2">
        <f>'Moving Avg'!D1848</f>
        <v>10.028200000000002</v>
      </c>
      <c r="G1848" s="2">
        <f>'Moving Avg'!F1848</f>
        <v>9.9152000000000022</v>
      </c>
      <c r="H1848" s="2">
        <f>'Moving Avg'!G1848</f>
        <v>9.7067199999999989</v>
      </c>
      <c r="I1848" s="2">
        <f>'Moving Avg'!H1848</f>
        <v>8.7006650000000043</v>
      </c>
      <c r="J1848" s="6" t="str">
        <f>OBV!F1848</f>
        <v>BEARISH</v>
      </c>
      <c r="K1848" s="6" t="str">
        <f>OBV!G1848</f>
        <v>NEUTRAL</v>
      </c>
      <c r="L1848" s="6" t="str">
        <f>OBV!H1848</f>
        <v>CONFIRMED BEARISH</v>
      </c>
    </row>
    <row r="1849" spans="1:12" ht="13.5" x14ac:dyDescent="0.25">
      <c r="A1849" s="3">
        <f>RSI!A1849</f>
        <v>44705</v>
      </c>
      <c r="B1849" s="2">
        <f>RSI!B1849</f>
        <v>10.513999999999999</v>
      </c>
      <c r="C1849" s="2">
        <f>RSI!I1849</f>
        <v>63.34701755886654</v>
      </c>
      <c r="D1849" s="2">
        <f>MACD!E1849</f>
        <v>-4.2450296410430965E-2</v>
      </c>
      <c r="E1849" s="2">
        <f>MACD!F1849</f>
        <v>-3.1887291358932432E-3</v>
      </c>
      <c r="F1849" s="2">
        <f>'Moving Avg'!D1849</f>
        <v>10.159200000000002</v>
      </c>
      <c r="G1849" s="2">
        <f>'Moving Avg'!F1849</f>
        <v>9.9551000000000016</v>
      </c>
      <c r="H1849" s="2">
        <f>'Moving Avg'!G1849</f>
        <v>9.7255400000000005</v>
      </c>
      <c r="I1849" s="2">
        <f>'Moving Avg'!H1849</f>
        <v>8.7175150000000041</v>
      </c>
      <c r="J1849" s="6" t="str">
        <f>OBV!F1849</f>
        <v>BEARISH</v>
      </c>
      <c r="K1849" s="6" t="str">
        <f>OBV!G1849</f>
        <v>NEUTRAL</v>
      </c>
      <c r="L1849" s="6" t="str">
        <f>OBV!H1849</f>
        <v>CONFIRMED BEARISH</v>
      </c>
    </row>
    <row r="1850" spans="1:12" ht="13.5" x14ac:dyDescent="0.25">
      <c r="A1850" s="3">
        <f>RSI!A1850</f>
        <v>44706</v>
      </c>
      <c r="B1850" s="2">
        <f>RSI!B1850</f>
        <v>10.717000000000001</v>
      </c>
      <c r="C1850" s="2">
        <f>RSI!I1850</f>
        <v>66.330313728915456</v>
      </c>
      <c r="D1850" s="2">
        <f>MACD!E1850</f>
        <v>-0.11247546071730063</v>
      </c>
      <c r="E1850" s="2">
        <f>MACD!F1850</f>
        <v>-2.5046075452174722E-2</v>
      </c>
      <c r="F1850" s="2">
        <f>'Moving Avg'!D1850</f>
        <v>10.3324</v>
      </c>
      <c r="G1850" s="2">
        <f>'Moving Avg'!F1850</f>
        <v>9.9909000000000017</v>
      </c>
      <c r="H1850" s="2">
        <f>'Moving Avg'!G1850</f>
        <v>9.74986</v>
      </c>
      <c r="I1850" s="2">
        <f>'Moving Avg'!H1850</f>
        <v>8.7353800000000028</v>
      </c>
      <c r="J1850" s="6" t="str">
        <f>OBV!F1850</f>
        <v>BULLISH</v>
      </c>
      <c r="K1850" s="6" t="str">
        <f>OBV!G1850</f>
        <v>NEUTRAL</v>
      </c>
      <c r="L1850" s="6" t="str">
        <f>OBV!H1850</f>
        <v>BULLISH DIVERGENCE</v>
      </c>
    </row>
    <row r="1851" spans="1:12" ht="13.5" x14ac:dyDescent="0.25">
      <c r="A1851" s="3">
        <f>RSI!A1851</f>
        <v>44707</v>
      </c>
      <c r="B1851" s="2">
        <f>RSI!B1851</f>
        <v>10.717000000000001</v>
      </c>
      <c r="C1851" s="2">
        <f>RSI!I1851</f>
        <v>66.330313728915456</v>
      </c>
      <c r="D1851" s="2">
        <f>MACD!E1851</f>
        <v>-0.17649545599228667</v>
      </c>
      <c r="E1851" s="2">
        <f>MACD!F1851</f>
        <v>-5.5335951560197112E-2</v>
      </c>
      <c r="F1851" s="2">
        <f>'Moving Avg'!D1851</f>
        <v>10.484</v>
      </c>
      <c r="G1851" s="2">
        <f>'Moving Avg'!F1851</f>
        <v>10.034900000000004</v>
      </c>
      <c r="H1851" s="2">
        <f>'Moving Avg'!G1851</f>
        <v>9.7741799999999994</v>
      </c>
      <c r="I1851" s="2">
        <f>'Moving Avg'!H1851</f>
        <v>8.7532450000000033</v>
      </c>
      <c r="J1851" s="6" t="str">
        <f>OBV!F1851</f>
        <v>BULLISH</v>
      </c>
      <c r="K1851" s="6" t="str">
        <f>OBV!G1851</f>
        <v>NEUTRAL</v>
      </c>
      <c r="L1851" s="6" t="str">
        <f>OBV!H1851</f>
        <v>BULLISH DIVERGENCE</v>
      </c>
    </row>
    <row r="1852" spans="1:12" ht="13.5" x14ac:dyDescent="0.25">
      <c r="A1852" s="3">
        <f>RSI!A1852</f>
        <v>44708</v>
      </c>
      <c r="B1852" s="2">
        <f>RSI!B1852</f>
        <v>10.717000000000001</v>
      </c>
      <c r="C1852" s="2">
        <f>RSI!I1852</f>
        <v>66.330313728915456</v>
      </c>
      <c r="D1852" s="2">
        <f>MACD!E1852</f>
        <v>-0.23723482031323151</v>
      </c>
      <c r="E1852" s="2">
        <f>MACD!F1852</f>
        <v>-9.1715725310803992E-2</v>
      </c>
      <c r="F1852" s="2">
        <f>'Moving Avg'!D1852</f>
        <v>10.5168</v>
      </c>
      <c r="G1852" s="2">
        <f>'Moving Avg'!F1852</f>
        <v>10.071050000000003</v>
      </c>
      <c r="H1852" s="2">
        <f>'Moving Avg'!G1852</f>
        <v>9.7985000000000007</v>
      </c>
      <c r="I1852" s="2">
        <f>'Moving Avg'!H1852</f>
        <v>8.7711100000000037</v>
      </c>
      <c r="J1852" s="6" t="str">
        <f>OBV!F1852</f>
        <v>BULLISH</v>
      </c>
      <c r="K1852" s="6" t="str">
        <f>OBV!G1852</f>
        <v>NEUTRAL</v>
      </c>
      <c r="L1852" s="6" t="str">
        <f>OBV!H1852</f>
        <v>CONFIRMED BULLISH</v>
      </c>
    </row>
    <row r="1853" spans="1:12" ht="13.5" x14ac:dyDescent="0.25">
      <c r="A1853" s="3">
        <f>RSI!A1853</f>
        <v>44711</v>
      </c>
      <c r="B1853" s="2">
        <f>RSI!B1853</f>
        <v>10.717000000000001</v>
      </c>
      <c r="C1853" s="2">
        <f>RSI!I1853</f>
        <v>66.330313728915456</v>
      </c>
      <c r="D1853" s="2">
        <f>MACD!E1853</f>
        <v>-0.292717401244877</v>
      </c>
      <c r="E1853" s="2">
        <f>MACD!F1853</f>
        <v>-0.13191606049761861</v>
      </c>
      <c r="F1853" s="2">
        <f>'Moving Avg'!D1853</f>
        <v>10.676399999999999</v>
      </c>
      <c r="G1853" s="2">
        <f>'Moving Avg'!F1853</f>
        <v>10.107200000000002</v>
      </c>
      <c r="H1853" s="2">
        <f>'Moving Avg'!G1853</f>
        <v>9.8238199999999996</v>
      </c>
      <c r="I1853" s="2">
        <f>'Moving Avg'!H1853</f>
        <v>8.7899050000000045</v>
      </c>
      <c r="J1853" s="6" t="str">
        <f>OBV!F1853</f>
        <v>BULLISH</v>
      </c>
      <c r="K1853" s="6" t="str">
        <f>OBV!G1853</f>
        <v>WEAK</v>
      </c>
      <c r="L1853" s="6" t="str">
        <f>OBV!H1853</f>
        <v>CONFIRMED BULLISH</v>
      </c>
    </row>
    <row r="1854" spans="1:12" ht="13.5" x14ac:dyDescent="0.25">
      <c r="A1854" s="3">
        <f>RSI!A1854</f>
        <v>44712</v>
      </c>
      <c r="B1854" s="2">
        <f>RSI!B1854</f>
        <v>10.717000000000001</v>
      </c>
      <c r="C1854" s="2">
        <f>RSI!I1854</f>
        <v>66.330313728915456</v>
      </c>
      <c r="D1854" s="2">
        <f>MACD!E1854</f>
        <v>-0.33237221649052628</v>
      </c>
      <c r="E1854" s="2">
        <f>MACD!F1854</f>
        <v>-0.17200729169620016</v>
      </c>
      <c r="F1854" s="2">
        <f>'Moving Avg'!D1854</f>
        <v>10.717000000000001</v>
      </c>
      <c r="G1854" s="2">
        <f>'Moving Avg'!F1854</f>
        <v>10.146900000000006</v>
      </c>
      <c r="H1854" s="2">
        <f>'Moving Avg'!G1854</f>
        <v>9.8502799999999997</v>
      </c>
      <c r="I1854" s="2">
        <f>'Moving Avg'!H1854</f>
        <v>8.8087000000000053</v>
      </c>
      <c r="J1854" s="6" t="str">
        <f>OBV!F1854</f>
        <v>BULLISH</v>
      </c>
      <c r="K1854" s="6" t="str">
        <f>OBV!G1854</f>
        <v>NEUTRAL</v>
      </c>
      <c r="L1854" s="6" t="str">
        <f>OBV!H1854</f>
        <v>CONFIRMED BULLISH</v>
      </c>
    </row>
    <row r="1855" spans="1:12" ht="13.5" x14ac:dyDescent="0.25">
      <c r="A1855" s="3">
        <f>RSI!A1855</f>
        <v>44713</v>
      </c>
      <c r="B1855" s="2">
        <f>RSI!B1855</f>
        <v>10.717000000000001</v>
      </c>
      <c r="C1855" s="2">
        <f>RSI!I1855</f>
        <v>66.330313728915456</v>
      </c>
      <c r="D1855" s="2">
        <f>MACD!E1855</f>
        <v>-0.37066163337540203</v>
      </c>
      <c r="E1855" s="2">
        <f>MACD!F1855</f>
        <v>-0.21173816003204055</v>
      </c>
      <c r="F1855" s="2">
        <f>'Moving Avg'!D1855</f>
        <v>10.717000000000001</v>
      </c>
      <c r="G1855" s="2">
        <f>'Moving Avg'!F1855</f>
        <v>10.186600000000006</v>
      </c>
      <c r="H1855" s="2">
        <f>'Moving Avg'!G1855</f>
        <v>9.8755999999999986</v>
      </c>
      <c r="I1855" s="2">
        <f>'Moving Avg'!H1855</f>
        <v>8.8274950000000061</v>
      </c>
      <c r="J1855" s="6" t="str">
        <f>OBV!F1855</f>
        <v>NEUTRAL</v>
      </c>
      <c r="K1855" s="6" t="str">
        <f>OBV!G1855</f>
        <v>NEUTRAL</v>
      </c>
      <c r="L1855" s="6" t="str">
        <f>OBV!H1855</f>
        <v>NEUTRAL</v>
      </c>
    </row>
    <row r="1856" spans="1:12" ht="13.5" x14ac:dyDescent="0.25">
      <c r="A1856" s="3">
        <f>RSI!A1856</f>
        <v>44714</v>
      </c>
      <c r="B1856" s="2">
        <f>RSI!B1856</f>
        <v>10.553000000000001</v>
      </c>
      <c r="C1856" s="2">
        <f>RSI!I1856</f>
        <v>60.159438875406479</v>
      </c>
      <c r="D1856" s="2">
        <f>MACD!E1856</f>
        <v>-0.3775418131755135</v>
      </c>
      <c r="E1856" s="2">
        <f>MACD!F1856</f>
        <v>-0.24489889066073517</v>
      </c>
      <c r="F1856" s="2">
        <f>'Moving Avg'!D1856</f>
        <v>10.684200000000001</v>
      </c>
      <c r="G1856" s="2">
        <f>'Moving Avg'!F1856</f>
        <v>10.218100000000003</v>
      </c>
      <c r="H1856" s="2">
        <f>'Moving Avg'!G1856</f>
        <v>9.8976399999999973</v>
      </c>
      <c r="I1856" s="2">
        <f>'Moving Avg'!H1856</f>
        <v>8.8454700000000059</v>
      </c>
      <c r="J1856" s="6" t="str">
        <f>OBV!F1856</f>
        <v>BEARISH</v>
      </c>
      <c r="K1856" s="6" t="str">
        <f>OBV!G1856</f>
        <v>NEUTRAL</v>
      </c>
      <c r="L1856" s="6" t="str">
        <f>OBV!H1856</f>
        <v>CONFIRMED BEARISH</v>
      </c>
    </row>
    <row r="1857" spans="1:12" ht="13.5" x14ac:dyDescent="0.25">
      <c r="A1857" s="3">
        <f>RSI!A1857</f>
        <v>44715</v>
      </c>
      <c r="B1857" s="2">
        <f>RSI!B1857</f>
        <v>10.553000000000001</v>
      </c>
      <c r="C1857" s="2">
        <f>RSI!I1857</f>
        <v>60.159438875406479</v>
      </c>
      <c r="D1857" s="2">
        <f>MACD!E1857</f>
        <v>-0.29401441201405554</v>
      </c>
      <c r="E1857" s="2">
        <f>MACD!F1857</f>
        <v>-0.25472199493139924</v>
      </c>
      <c r="F1857" s="2">
        <f>'Moving Avg'!D1857</f>
        <v>10.651400000000001</v>
      </c>
      <c r="G1857" s="2">
        <f>'Moving Avg'!F1857</f>
        <v>10.249600000000003</v>
      </c>
      <c r="H1857" s="2">
        <f>'Moving Avg'!G1857</f>
        <v>9.9196799999999978</v>
      </c>
      <c r="I1857" s="2">
        <f>'Moving Avg'!H1857</f>
        <v>8.8624100000000059</v>
      </c>
      <c r="J1857" s="6" t="str">
        <f>OBV!F1857</f>
        <v>BEARISH</v>
      </c>
      <c r="K1857" s="6" t="str">
        <f>OBV!G1857</f>
        <v>NEUTRAL</v>
      </c>
      <c r="L1857" s="6" t="str">
        <f>OBV!H1857</f>
        <v>CONFIRMED BEARISH</v>
      </c>
    </row>
    <row r="1858" spans="1:12" ht="13.5" x14ac:dyDescent="0.25">
      <c r="A1858" s="3">
        <f>RSI!A1858</f>
        <v>44718</v>
      </c>
      <c r="B1858" s="2">
        <f>RSI!B1858</f>
        <v>10.326000000000001</v>
      </c>
      <c r="C1858" s="2">
        <f>RSI!I1858</f>
        <v>52.342440347647504</v>
      </c>
      <c r="D1858" s="2">
        <f>MACD!E1858</f>
        <v>-0.30594577108113086</v>
      </c>
      <c r="E1858" s="2">
        <f>MACD!F1858</f>
        <v>-0.26496675016134558</v>
      </c>
      <c r="F1858" s="2">
        <f>'Moving Avg'!D1858</f>
        <v>10.573200000000002</v>
      </c>
      <c r="G1858" s="2">
        <f>'Moving Avg'!F1858</f>
        <v>10.271200000000002</v>
      </c>
      <c r="H1858" s="2">
        <f>'Moving Avg'!G1858</f>
        <v>9.937599999999998</v>
      </c>
      <c r="I1858" s="2">
        <f>'Moving Avg'!H1858</f>
        <v>8.8772500000000054</v>
      </c>
      <c r="J1858" s="6" t="str">
        <f>OBV!F1858</f>
        <v>BEARISH</v>
      </c>
      <c r="K1858" s="6" t="str">
        <f>OBV!G1858</f>
        <v>STRONG</v>
      </c>
      <c r="L1858" s="6" t="str">
        <f>OBV!H1858</f>
        <v>CONFIRMED BEARISH</v>
      </c>
    </row>
    <row r="1859" spans="1:12" ht="13.5" x14ac:dyDescent="0.25">
      <c r="A1859" s="3">
        <f>RSI!A1859</f>
        <v>44719</v>
      </c>
      <c r="B1859" s="2">
        <f>RSI!B1859</f>
        <v>10.326000000000001</v>
      </c>
      <c r="C1859" s="2">
        <f>RSI!I1859</f>
        <v>52.342440347647504</v>
      </c>
      <c r="D1859" s="2">
        <f>MACD!E1859</f>
        <v>-0.22490685558005019</v>
      </c>
      <c r="E1859" s="2">
        <f>MACD!F1859</f>
        <v>-0.25695477124508653</v>
      </c>
      <c r="F1859" s="2">
        <f>'Moving Avg'!D1859</f>
        <v>10.495000000000001</v>
      </c>
      <c r="G1859" s="2">
        <f>'Moving Avg'!F1859</f>
        <v>10.294550000000001</v>
      </c>
      <c r="H1859" s="2">
        <f>'Moving Avg'!G1859</f>
        <v>9.9550999999999981</v>
      </c>
      <c r="I1859" s="2">
        <f>'Moving Avg'!H1859</f>
        <v>8.8920900000000067</v>
      </c>
      <c r="J1859" s="6" t="str">
        <f>OBV!F1859</f>
        <v>BEARISH</v>
      </c>
      <c r="K1859" s="6" t="str">
        <f>OBV!G1859</f>
        <v>STRONG</v>
      </c>
      <c r="L1859" s="6" t="str">
        <f>OBV!H1859</f>
        <v>CONFIRMED BEARISH</v>
      </c>
    </row>
    <row r="1860" spans="1:12" ht="13.5" x14ac:dyDescent="0.25">
      <c r="A1860" s="3">
        <f>RSI!A1860</f>
        <v>44720</v>
      </c>
      <c r="B1860" s="2">
        <f>RSI!B1860</f>
        <v>10.396000000000001</v>
      </c>
      <c r="C1860" s="2">
        <f>RSI!I1860</f>
        <v>54.458766470347058</v>
      </c>
      <c r="D1860" s="2">
        <f>MACD!E1860</f>
        <v>-0.13066375248854989</v>
      </c>
      <c r="E1860" s="2">
        <f>MACD!F1860</f>
        <v>-0.2316965674937792</v>
      </c>
      <c r="F1860" s="2">
        <f>'Moving Avg'!D1860</f>
        <v>10.430800000000001</v>
      </c>
      <c r="G1860" s="2">
        <f>'Moving Avg'!F1860</f>
        <v>10.324299999999999</v>
      </c>
      <c r="H1860" s="2">
        <f>'Moving Avg'!G1860</f>
        <v>9.9739999999999966</v>
      </c>
      <c r="I1860" s="2">
        <f>'Moving Avg'!H1860</f>
        <v>8.9072800000000072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</row>
    <row r="1861" spans="1:12" ht="13.5" x14ac:dyDescent="0.25">
      <c r="A1861" s="3">
        <f>RSI!A1861</f>
        <v>44721</v>
      </c>
      <c r="B1861" s="2">
        <f>RSI!B1861</f>
        <v>10.396000000000001</v>
      </c>
      <c r="C1861" s="2">
        <f>RSI!I1861</f>
        <v>54.458766470347051</v>
      </c>
      <c r="D1861" s="2">
        <f>MACD!E1861</f>
        <v>-5.1679398186221803E-2</v>
      </c>
      <c r="E1861" s="2">
        <f>MACD!F1861</f>
        <v>-0.19569313363226773</v>
      </c>
      <c r="F1861" s="2">
        <f>'Moving Avg'!D1861</f>
        <v>10.3994</v>
      </c>
      <c r="G1861" s="2">
        <f>'Moving Avg'!F1861</f>
        <v>10.354050000000001</v>
      </c>
      <c r="H1861" s="2">
        <f>'Moving Avg'!G1861</f>
        <v>9.9904599999999988</v>
      </c>
      <c r="I1861" s="2">
        <f>'Moving Avg'!H1861</f>
        <v>8.9224700000000059</v>
      </c>
      <c r="J1861" s="6" t="str">
        <f>OBV!F1861</f>
        <v>BULLISH</v>
      </c>
      <c r="K1861" s="6" t="str">
        <f>OBV!G1861</f>
        <v>NEUTRAL</v>
      </c>
      <c r="L1861" s="6" t="str">
        <f>OBV!H1861</f>
        <v>BULLISH DIVERGENCE</v>
      </c>
    </row>
    <row r="1862" spans="1:12" ht="13.5" x14ac:dyDescent="0.25">
      <c r="A1862" s="3">
        <f>RSI!A1862</f>
        <v>44722</v>
      </c>
      <c r="B1862" s="2">
        <f>RSI!B1862</f>
        <v>10.396000000000001</v>
      </c>
      <c r="C1862" s="2">
        <f>RSI!I1862</f>
        <v>54.458766470347051</v>
      </c>
      <c r="D1862" s="2">
        <f>MACD!E1862</f>
        <v>1.4449989351913217E-2</v>
      </c>
      <c r="E1862" s="2">
        <f>MACD!F1862</f>
        <v>-0.15366450903543155</v>
      </c>
      <c r="F1862" s="2">
        <f>'Moving Avg'!D1862</f>
        <v>10.368</v>
      </c>
      <c r="G1862" s="2">
        <f>'Moving Avg'!F1862</f>
        <v>10.384499999999999</v>
      </c>
      <c r="H1862" s="2">
        <f>'Moving Avg'!G1862</f>
        <v>10.006919999999997</v>
      </c>
      <c r="I1862" s="2">
        <f>'Moving Avg'!H1862</f>
        <v>8.9376600000000046</v>
      </c>
      <c r="J1862" s="6" t="str">
        <f>OBV!F1862</f>
        <v>BULLISH</v>
      </c>
      <c r="K1862" s="6" t="str">
        <f>OBV!G1862</f>
        <v>NEUTRAL</v>
      </c>
      <c r="L1862" s="6" t="str">
        <f>OBV!H1862</f>
        <v>BULLISH DIVERGENCE</v>
      </c>
    </row>
    <row r="1863" spans="1:12" ht="13.5" x14ac:dyDescent="0.25">
      <c r="A1863" s="3">
        <f>RSI!A1863</f>
        <v>44725</v>
      </c>
      <c r="B1863" s="2">
        <f>RSI!B1863</f>
        <v>10.396000000000001</v>
      </c>
      <c r="C1863" s="2">
        <f>RSI!I1863</f>
        <v>54.458766470347044</v>
      </c>
      <c r="D1863" s="2">
        <f>MACD!E1863</f>
        <v>6.9754210478921053E-2</v>
      </c>
      <c r="E1863" s="2">
        <f>MACD!F1863</f>
        <v>-0.10898076513256102</v>
      </c>
      <c r="F1863" s="2">
        <f>'Moving Avg'!D1863</f>
        <v>10.382000000000001</v>
      </c>
      <c r="G1863" s="2">
        <f>'Moving Avg'!F1863</f>
        <v>10.414950000000001</v>
      </c>
      <c r="H1863" s="2">
        <f>'Moving Avg'!G1863</f>
        <v>10.024819999999998</v>
      </c>
      <c r="I1863" s="2">
        <f>'Moving Avg'!H1863</f>
        <v>8.9528500000000051</v>
      </c>
      <c r="J1863" s="6" t="str">
        <f>OBV!F1863</f>
        <v>BULLISH</v>
      </c>
      <c r="K1863" s="6" t="str">
        <f>OBV!G1863</f>
        <v>NEUTRAL</v>
      </c>
      <c r="L1863" s="6" t="str">
        <f>OBV!H1863</f>
        <v>CONFIRMED BULLISH</v>
      </c>
    </row>
    <row r="1864" spans="1:12" ht="13.5" x14ac:dyDescent="0.25">
      <c r="A1864" s="3">
        <f>RSI!A1864</f>
        <v>44726</v>
      </c>
      <c r="B1864" s="2">
        <f>RSI!B1864</f>
        <v>10.553000000000001</v>
      </c>
      <c r="C1864" s="2">
        <f>RSI!I1864</f>
        <v>59.838940239224748</v>
      </c>
      <c r="D1864" s="2">
        <f>MACD!E1864</f>
        <v>0.10431729870687256</v>
      </c>
      <c r="E1864" s="2">
        <f>MACD!F1864</f>
        <v>-6.6321152364674313E-2</v>
      </c>
      <c r="F1864" s="2">
        <f>'Moving Avg'!D1864</f>
        <v>10.4274</v>
      </c>
      <c r="G1864" s="2">
        <f>'Moving Avg'!F1864</f>
        <v>10.449650000000002</v>
      </c>
      <c r="H1864" s="2">
        <f>'Moving Avg'!G1864</f>
        <v>10.044419999999999</v>
      </c>
      <c r="I1864" s="2">
        <f>'Moving Avg'!H1864</f>
        <v>8.9688250000000043</v>
      </c>
      <c r="J1864" s="6" t="str">
        <f>OBV!F1864</f>
        <v>BULLISH</v>
      </c>
      <c r="K1864" s="6" t="str">
        <f>OBV!G1864</f>
        <v>WEAK</v>
      </c>
      <c r="L1864" s="6" t="str">
        <f>OBV!H1864</f>
        <v>CONFIRMED BULLISH</v>
      </c>
    </row>
    <row r="1865" spans="1:12" ht="13.5" x14ac:dyDescent="0.25">
      <c r="A1865" s="3">
        <f>RSI!A1865</f>
        <v>44727</v>
      </c>
      <c r="B1865" s="2">
        <f>RSI!B1865</f>
        <v>10.709</v>
      </c>
      <c r="C1865" s="2">
        <f>RSI!I1865</f>
        <v>64.346148205153469</v>
      </c>
      <c r="D1865" s="2">
        <f>MACD!E1865</f>
        <v>0.12052123052413677</v>
      </c>
      <c r="E1865" s="2">
        <f>MACD!F1865</f>
        <v>-2.8952675786912099E-2</v>
      </c>
      <c r="F1865" s="2">
        <f>'Moving Avg'!D1865</f>
        <v>10.49</v>
      </c>
      <c r="G1865" s="2">
        <f>'Moving Avg'!F1865</f>
        <v>10.492550000000003</v>
      </c>
      <c r="H1865" s="2">
        <f>'Moving Avg'!G1865</f>
        <v>10.067139999999998</v>
      </c>
      <c r="I1865" s="2">
        <f>'Moving Avg'!H1865</f>
        <v>8.9855800000000059</v>
      </c>
      <c r="J1865" s="6" t="str">
        <f>OBV!F1865</f>
        <v>BULLISH</v>
      </c>
      <c r="K1865" s="6" t="str">
        <f>OBV!G1865</f>
        <v>WEAK</v>
      </c>
      <c r="L1865" s="6" t="str">
        <f>OBV!H1865</f>
        <v>CONFIRMED BULLISH</v>
      </c>
    </row>
    <row r="1866" spans="1:12" ht="13.5" x14ac:dyDescent="0.25">
      <c r="A1866" s="3">
        <f>RSI!A1866</f>
        <v>44728</v>
      </c>
      <c r="B1866" s="2">
        <f>RSI!B1866</f>
        <v>10.709</v>
      </c>
      <c r="C1866" s="2">
        <f>RSI!I1866</f>
        <v>64.346148205153469</v>
      </c>
      <c r="D1866" s="2">
        <f>MACD!E1866</f>
        <v>0.10670355624394112</v>
      </c>
      <c r="E1866" s="2">
        <f>MACD!F1866</f>
        <v>-1.8214293807414551E-3</v>
      </c>
      <c r="F1866" s="2">
        <f>'Moving Avg'!D1866</f>
        <v>10.552600000000002</v>
      </c>
      <c r="G1866" s="2">
        <f>'Moving Avg'!F1866</f>
        <v>10.530050000000003</v>
      </c>
      <c r="H1866" s="2">
        <f>'Moving Avg'!G1866</f>
        <v>10.089859999999998</v>
      </c>
      <c r="I1866" s="2">
        <f>'Moving Avg'!H1866</f>
        <v>9.0023350000000057</v>
      </c>
      <c r="J1866" s="6" t="str">
        <f>OBV!F1866</f>
        <v>BULLISH</v>
      </c>
      <c r="K1866" s="6" t="str">
        <f>OBV!G1866</f>
        <v>WEAK</v>
      </c>
      <c r="L1866" s="6" t="str">
        <f>OBV!H1866</f>
        <v>CONFIRMED BULLISH</v>
      </c>
    </row>
    <row r="1867" spans="1:12" ht="13.5" x14ac:dyDescent="0.25">
      <c r="A1867" s="3">
        <f>RSI!A1867</f>
        <v>44729</v>
      </c>
      <c r="B1867" s="2">
        <f>RSI!B1867</f>
        <v>10.865</v>
      </c>
      <c r="C1867" s="2">
        <f>RSI!I1867</f>
        <v>68.45233766086605</v>
      </c>
      <c r="D1867" s="2">
        <f>MACD!E1867</f>
        <v>8.1328414785167169E-2</v>
      </c>
      <c r="E1867" s="2">
        <f>MACD!F1867</f>
        <v>1.4808539452440272E-2</v>
      </c>
      <c r="F1867" s="2">
        <f>'Moving Avg'!D1867</f>
        <v>10.646400000000002</v>
      </c>
      <c r="G1867" s="2">
        <f>'Moving Avg'!F1867</f>
        <v>10.545650000000004</v>
      </c>
      <c r="H1867" s="2">
        <f>'Moving Avg'!G1867</f>
        <v>10.115839999999999</v>
      </c>
      <c r="I1867" s="2">
        <f>'Moving Avg'!H1867</f>
        <v>9.0198700000000045</v>
      </c>
      <c r="J1867" s="6" t="str">
        <f>OBV!F1867</f>
        <v>BULLISH</v>
      </c>
      <c r="K1867" s="6" t="str">
        <f>OBV!G1867</f>
        <v>WEAK</v>
      </c>
      <c r="L1867" s="6" t="str">
        <f>OBV!H1867</f>
        <v>CONFIRMED BULLISH</v>
      </c>
    </row>
    <row r="1868" spans="1:12" ht="13.5" x14ac:dyDescent="0.25">
      <c r="A1868" s="3">
        <f>RSI!A1868</f>
        <v>44732</v>
      </c>
      <c r="B1868" s="2">
        <f>RSI!B1868</f>
        <v>10.865</v>
      </c>
      <c r="C1868" s="2">
        <f>RSI!I1868</f>
        <v>68.45233766086605</v>
      </c>
      <c r="D1868" s="2">
        <f>MACD!E1868</f>
        <v>2.2042153929600516E-2</v>
      </c>
      <c r="E1868" s="2">
        <f>MACD!F1868</f>
        <v>1.6255262347872321E-2</v>
      </c>
      <c r="F1868" s="2">
        <f>'Moving Avg'!D1868</f>
        <v>10.7402</v>
      </c>
      <c r="G1868" s="2">
        <f>'Moving Avg'!F1868</f>
        <v>10.592950000000002</v>
      </c>
      <c r="H1868" s="2">
        <f>'Moving Avg'!G1868</f>
        <v>10.144400000000001</v>
      </c>
      <c r="I1868" s="2">
        <f>'Moving Avg'!H1868</f>
        <v>9.037405000000005</v>
      </c>
      <c r="J1868" s="6" t="str">
        <f>OBV!F1868</f>
        <v>BULLISH</v>
      </c>
      <c r="K1868" s="6" t="str">
        <f>OBV!G1868</f>
        <v>WEAK</v>
      </c>
      <c r="L1868" s="6" t="str">
        <f>OBV!H1868</f>
        <v>CONFIRMED BULLISH</v>
      </c>
    </row>
    <row r="1869" spans="1:12" ht="13.5" x14ac:dyDescent="0.25">
      <c r="A1869" s="3">
        <f>RSI!A1869</f>
        <v>44733</v>
      </c>
      <c r="B1869" s="2">
        <f>RSI!B1869</f>
        <v>10.865</v>
      </c>
      <c r="C1869" s="2">
        <f>RSI!I1869</f>
        <v>68.45233766086605</v>
      </c>
      <c r="D1869" s="2">
        <f>MACD!E1869</f>
        <v>-3.0800838523388663E-2</v>
      </c>
      <c r="E1869" s="2">
        <f>MACD!F1869</f>
        <v>6.8440421736201242E-3</v>
      </c>
      <c r="F1869" s="2">
        <f>'Moving Avg'!D1869</f>
        <v>10.802600000000002</v>
      </c>
      <c r="G1869" s="2">
        <f>'Moving Avg'!F1869</f>
        <v>10.610500000000002</v>
      </c>
      <c r="H1869" s="2">
        <f>'Moving Avg'!G1869</f>
        <v>10.16882</v>
      </c>
      <c r="I1869" s="2">
        <f>'Moving Avg'!H1869</f>
        <v>9.054225000000006</v>
      </c>
      <c r="J1869" s="6" t="str">
        <f>OBV!F1869</f>
        <v>BULLISH</v>
      </c>
      <c r="K1869" s="6" t="str">
        <f>OBV!G1869</f>
        <v>WEAK</v>
      </c>
      <c r="L1869" s="6" t="str">
        <f>OBV!H1869</f>
        <v>CONFIRMED BULLISH</v>
      </c>
    </row>
    <row r="1870" spans="1:12" ht="13.5" x14ac:dyDescent="0.25">
      <c r="A1870" s="3">
        <f>RSI!A1870</f>
        <v>44734</v>
      </c>
      <c r="B1870" s="2">
        <f>RSI!B1870</f>
        <v>10.553000000000001</v>
      </c>
      <c r="C1870" s="2">
        <f>RSI!I1870</f>
        <v>53.15924339750373</v>
      </c>
      <c r="D1870" s="2">
        <f>MACD!E1870</f>
        <v>-4.4113144991987596E-2</v>
      </c>
      <c r="E1870" s="2">
        <f>MACD!F1870</f>
        <v>-3.3473952595014199E-3</v>
      </c>
      <c r="F1870" s="2">
        <f>'Moving Avg'!D1870</f>
        <v>10.7714</v>
      </c>
      <c r="G1870" s="2">
        <f>'Moving Avg'!F1870</f>
        <v>10.602300000000001</v>
      </c>
      <c r="H1870" s="2">
        <f>'Moving Avg'!G1870</f>
        <v>10.187000000000001</v>
      </c>
      <c r="I1870" s="2">
        <f>'Moving Avg'!H1870</f>
        <v>9.0694850000000073</v>
      </c>
      <c r="J1870" s="6" t="str">
        <f>OBV!F1870</f>
        <v>BULLISH</v>
      </c>
      <c r="K1870" s="6" t="str">
        <f>OBV!G1870</f>
        <v>NEUTRAL</v>
      </c>
      <c r="L1870" s="6" t="str">
        <f>OBV!H1870</f>
        <v>BULLISH DIVERGENCE</v>
      </c>
    </row>
    <row r="1871" spans="1:12" ht="13.5" x14ac:dyDescent="0.25">
      <c r="A1871" s="3">
        <f>RSI!A1871</f>
        <v>44735</v>
      </c>
      <c r="B1871" s="2">
        <f>RSI!B1871</f>
        <v>10.622999999999999</v>
      </c>
      <c r="C1871" s="2">
        <f>RSI!I1871</f>
        <v>55.558223373740731</v>
      </c>
      <c r="D1871" s="2">
        <f>MACD!E1871</f>
        <v>-6.101465980366072E-2</v>
      </c>
      <c r="E1871" s="2">
        <f>MACD!F1871</f>
        <v>-1.4880848168333282E-2</v>
      </c>
      <c r="F1871" s="2">
        <f>'Moving Avg'!D1871</f>
        <v>10.754199999999999</v>
      </c>
      <c r="G1871" s="2">
        <f>'Moving Avg'!F1871</f>
        <v>10.597600000000002</v>
      </c>
      <c r="H1871" s="2">
        <f>'Moving Avg'!G1871</f>
        <v>10.20086</v>
      </c>
      <c r="I1871" s="2">
        <f>'Moving Avg'!H1871</f>
        <v>9.0850950000000061</v>
      </c>
      <c r="J1871" s="6" t="str">
        <f>OBV!F1871</f>
        <v>BULLISH</v>
      </c>
      <c r="K1871" s="6" t="str">
        <f>OBV!G1871</f>
        <v>NEUTRAL</v>
      </c>
      <c r="L1871" s="6" t="str">
        <f>OBV!H1871</f>
        <v>BULLISH DIVERGENCE</v>
      </c>
    </row>
    <row r="1872" spans="1:12" ht="13.5" x14ac:dyDescent="0.25">
      <c r="A1872" s="3">
        <f>RSI!A1872</f>
        <v>44736</v>
      </c>
      <c r="B1872" s="2">
        <f>RSI!B1872</f>
        <v>10.553000000000001</v>
      </c>
      <c r="C1872" s="2">
        <f>RSI!I1872</f>
        <v>52.654071249371874</v>
      </c>
      <c r="D1872" s="2">
        <f>MACD!E1872</f>
        <v>-7.0962973005928021E-2</v>
      </c>
      <c r="E1872" s="2">
        <f>MACD!F1872</f>
        <v>-2.6097273135852229E-2</v>
      </c>
      <c r="F1872" s="2">
        <f>'Moving Avg'!D1872</f>
        <v>10.691800000000001</v>
      </c>
      <c r="G1872" s="2">
        <f>'Moving Avg'!F1872</f>
        <v>10.589400000000001</v>
      </c>
      <c r="H1872" s="2">
        <f>'Moving Avg'!G1872</f>
        <v>10.222600000000002</v>
      </c>
      <c r="I1872" s="2">
        <f>'Moving Avg'!H1872</f>
        <v>9.1003550000000057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</row>
    <row r="1873" spans="1:12" ht="13.5" x14ac:dyDescent="0.25">
      <c r="A1873" s="3">
        <f>RSI!A1873</f>
        <v>44739</v>
      </c>
      <c r="B1873" s="2">
        <f>RSI!B1873</f>
        <v>10.553000000000001</v>
      </c>
      <c r="C1873" s="2">
        <f>RSI!I1873</f>
        <v>52.654071249371874</v>
      </c>
      <c r="D1873" s="2">
        <f>MACD!E1873</f>
        <v>-7.973771442643951E-2</v>
      </c>
      <c r="E1873" s="2">
        <f>MACD!F1873</f>
        <v>-3.6825361393969691E-2</v>
      </c>
      <c r="F1873" s="2">
        <f>'Moving Avg'!D1873</f>
        <v>10.629399999999999</v>
      </c>
      <c r="G1873" s="2">
        <f>'Moving Avg'!F1873</f>
        <v>10.581200000000001</v>
      </c>
      <c r="H1873" s="2">
        <f>'Moving Avg'!G1873</f>
        <v>10.2372</v>
      </c>
      <c r="I1873" s="2">
        <f>'Moving Avg'!H1873</f>
        <v>9.1156150000000071</v>
      </c>
      <c r="J1873" s="6" t="str">
        <f>OBV!F1873</f>
        <v>BEARISH</v>
      </c>
      <c r="K1873" s="6" t="str">
        <f>OBV!G1873</f>
        <v>NEUTRAL</v>
      </c>
      <c r="L1873" s="6" t="str">
        <f>OBV!H1873</f>
        <v>CONFIRMED BEARISH</v>
      </c>
    </row>
    <row r="1874" spans="1:12" ht="13.5" x14ac:dyDescent="0.25">
      <c r="A1874" s="3">
        <f>RSI!A1874</f>
        <v>44740</v>
      </c>
      <c r="B1874" s="2">
        <f>RSI!B1874</f>
        <v>10.553000000000001</v>
      </c>
      <c r="C1874" s="2">
        <f>RSI!I1874</f>
        <v>52.654071249371874</v>
      </c>
      <c r="D1874" s="2">
        <f>MACD!E1874</f>
        <v>-6.3339147568703069E-2</v>
      </c>
      <c r="E1874" s="2">
        <f>MACD!F1874</f>
        <v>-4.2128118628916369E-2</v>
      </c>
      <c r="F1874" s="2">
        <f>'Moving Avg'!D1874</f>
        <v>10.567000000000002</v>
      </c>
      <c r="G1874" s="2">
        <f>'Moving Avg'!F1874</f>
        <v>10.573</v>
      </c>
      <c r="H1874" s="2">
        <f>'Moving Avg'!G1874</f>
        <v>10.251800000000003</v>
      </c>
      <c r="I1874" s="2">
        <f>'Moving Avg'!H1874</f>
        <v>9.1308750000000085</v>
      </c>
      <c r="J1874" s="6" t="str">
        <f>OBV!F1874</f>
        <v>BEARISH</v>
      </c>
      <c r="K1874" s="6" t="str">
        <f>OBV!G1874</f>
        <v>NEUTRAL</v>
      </c>
      <c r="L1874" s="6" t="str">
        <f>OBV!H1874</f>
        <v>CONFIRMED BEARISH</v>
      </c>
    </row>
    <row r="1875" spans="1:12" ht="13.5" x14ac:dyDescent="0.25">
      <c r="A1875" s="3">
        <f>RSI!A1875</f>
        <v>44741</v>
      </c>
      <c r="B1875" s="2">
        <f>RSI!B1875</f>
        <v>10.553000000000001</v>
      </c>
      <c r="C1875" s="2">
        <f>RSI!I1875</f>
        <v>52.654071249371874</v>
      </c>
      <c r="D1875" s="2">
        <f>MACD!E1875</f>
        <v>-2.5769453904452178E-2</v>
      </c>
      <c r="E1875" s="2">
        <f>MACD!F1875</f>
        <v>-3.8856385684023532E-2</v>
      </c>
      <c r="F1875" s="2">
        <f>'Moving Avg'!D1875</f>
        <v>10.567000000000002</v>
      </c>
      <c r="G1875" s="2">
        <f>'Moving Avg'!F1875</f>
        <v>10.5648</v>
      </c>
      <c r="H1875" s="2">
        <f>'Moving Avg'!G1875</f>
        <v>10.265680000000001</v>
      </c>
      <c r="I1875" s="2">
        <f>'Moving Avg'!H1875</f>
        <v>9.1461350000000081</v>
      </c>
      <c r="J1875" s="6" t="str">
        <f>OBV!F1875</f>
        <v>BULLISH</v>
      </c>
      <c r="K1875" s="6" t="str">
        <f>OBV!G1875</f>
        <v>NEUTRAL</v>
      </c>
      <c r="L1875" s="6" t="str">
        <f>OBV!H1875</f>
        <v>NEUTRAL</v>
      </c>
    </row>
    <row r="1876" spans="1:12" ht="13.5" x14ac:dyDescent="0.25">
      <c r="A1876" s="3">
        <f>RSI!A1876</f>
        <v>44742</v>
      </c>
      <c r="B1876" s="2">
        <f>RSI!B1876</f>
        <v>10.865</v>
      </c>
      <c r="C1876" s="2">
        <f>RSI!I1876</f>
        <v>63.950982805983919</v>
      </c>
      <c r="D1876" s="2">
        <f>MACD!E1876</f>
        <v>-1.7374173068876786E-2</v>
      </c>
      <c r="E1876" s="2">
        <f>MACD!F1876</f>
        <v>-3.4559943160994186E-2</v>
      </c>
      <c r="F1876" s="2">
        <f>'Moving Avg'!D1876</f>
        <v>10.615400000000001</v>
      </c>
      <c r="G1876" s="2">
        <f>'Moving Avg'!F1876</f>
        <v>10.580399999999999</v>
      </c>
      <c r="H1876" s="2">
        <f>'Moving Avg'!G1876</f>
        <v>10.288660000000002</v>
      </c>
      <c r="I1876" s="2">
        <f>'Moving Avg'!H1876</f>
        <v>9.1629550000000091</v>
      </c>
      <c r="J1876" s="6" t="str">
        <f>OBV!F1876</f>
        <v>BULLISH</v>
      </c>
      <c r="K1876" s="6" t="str">
        <f>OBV!G1876</f>
        <v>NEUTRAL</v>
      </c>
      <c r="L1876" s="6" t="str">
        <f>OBV!H1876</f>
        <v>CONFIRMED BULLISH</v>
      </c>
    </row>
    <row r="1877" spans="1:12" ht="13.5" x14ac:dyDescent="0.25">
      <c r="A1877" s="3">
        <f>RSI!A1877</f>
        <v>44743</v>
      </c>
      <c r="B1877" s="2">
        <f>RSI!B1877</f>
        <v>10.865</v>
      </c>
      <c r="C1877" s="2">
        <f>RSI!I1877</f>
        <v>63.950982805983919</v>
      </c>
      <c r="D1877" s="2">
        <f>MACD!E1877</f>
        <v>1.1623544657783924E-2</v>
      </c>
      <c r="E1877" s="2">
        <f>MACD!F1877</f>
        <v>-2.5323245597238565E-2</v>
      </c>
      <c r="F1877" s="2">
        <f>'Moving Avg'!D1877</f>
        <v>10.677800000000001</v>
      </c>
      <c r="G1877" s="2">
        <f>'Moving Avg'!F1877</f>
        <v>10.596</v>
      </c>
      <c r="H1877" s="2">
        <f>'Moving Avg'!G1877</f>
        <v>10.313080000000003</v>
      </c>
      <c r="I1877" s="2">
        <f>'Moving Avg'!H1877</f>
        <v>9.1776300000000113</v>
      </c>
      <c r="J1877" s="6" t="str">
        <f>OBV!F1877</f>
        <v>BULLISH</v>
      </c>
      <c r="K1877" s="6" t="str">
        <f>OBV!G1877</f>
        <v>NEUTRAL</v>
      </c>
      <c r="L1877" s="6" t="str">
        <f>OBV!H1877</f>
        <v>CONFIRMED BULLISH</v>
      </c>
    </row>
    <row r="1878" spans="1:12" ht="13.5" x14ac:dyDescent="0.25">
      <c r="A1878" s="3">
        <f>RSI!A1878</f>
        <v>44746</v>
      </c>
      <c r="B1878" s="2">
        <f>RSI!B1878</f>
        <v>10.553000000000001</v>
      </c>
      <c r="C1878" s="2">
        <f>RSI!I1878</f>
        <v>50.089913452433876</v>
      </c>
      <c r="D1878" s="2">
        <f>MACD!E1878</f>
        <v>5.7321203336421434E-2</v>
      </c>
      <c r="E1878" s="2">
        <f>MACD!F1878</f>
        <v>-8.7943558105065649E-3</v>
      </c>
      <c r="F1878" s="2">
        <f>'Moving Avg'!D1878</f>
        <v>10.677800000000001</v>
      </c>
      <c r="G1878" s="2">
        <f>'Moving Avg'!F1878</f>
        <v>10.60735</v>
      </c>
      <c r="H1878" s="2">
        <f>'Moving Avg'!G1878</f>
        <v>10.333980000000004</v>
      </c>
      <c r="I1878" s="2">
        <f>'Moving Avg'!H1878</f>
        <v>9.191105000000011</v>
      </c>
      <c r="J1878" s="6" t="str">
        <f>OBV!F1878</f>
        <v>BULLISH</v>
      </c>
      <c r="K1878" s="6" t="str">
        <f>OBV!G1878</f>
        <v>NEUTRAL</v>
      </c>
      <c r="L1878" s="6" t="str">
        <f>OBV!H1878</f>
        <v>NEUTRAL</v>
      </c>
    </row>
    <row r="1879" spans="1:12" ht="13.5" x14ac:dyDescent="0.25">
      <c r="A1879" s="3">
        <f>RSI!A1879</f>
        <v>44747</v>
      </c>
      <c r="B1879" s="2">
        <f>RSI!B1879</f>
        <v>10.826000000000001</v>
      </c>
      <c r="C1879" s="2">
        <f>RSI!I1879</f>
        <v>58.554724701412226</v>
      </c>
      <c r="D1879" s="2">
        <f>MACD!E1879</f>
        <v>7.5804312519554884E-2</v>
      </c>
      <c r="E1879" s="2">
        <f>MACD!F1879</f>
        <v>8.1253778555057249E-3</v>
      </c>
      <c r="F1879" s="2">
        <f>'Moving Avg'!D1879</f>
        <v>10.7324</v>
      </c>
      <c r="G1879" s="2">
        <f>'Moving Avg'!F1879</f>
        <v>10.632349999999999</v>
      </c>
      <c r="H1879" s="2">
        <f>'Moving Avg'!G1879</f>
        <v>10.356180000000004</v>
      </c>
      <c r="I1879" s="2">
        <f>'Moving Avg'!H1879</f>
        <v>9.2024450000000115</v>
      </c>
      <c r="J1879" s="6" t="str">
        <f>OBV!F1879</f>
        <v>BULLISH</v>
      </c>
      <c r="K1879" s="6" t="str">
        <f>OBV!G1879</f>
        <v>NEUTRAL</v>
      </c>
      <c r="L1879" s="6" t="str">
        <f>OBV!H1879</f>
        <v>CONFIRMED BULLISH</v>
      </c>
    </row>
    <row r="1880" spans="1:12" ht="13.5" x14ac:dyDescent="0.25">
      <c r="A1880" s="3">
        <f>RSI!A1880</f>
        <v>44748</v>
      </c>
      <c r="B1880" s="2">
        <f>RSI!B1880</f>
        <v>10.592000000000001</v>
      </c>
      <c r="C1880" s="2">
        <f>RSI!I1880</f>
        <v>50.628570541719633</v>
      </c>
      <c r="D1880" s="2">
        <f>MACD!E1880</f>
        <v>5.9199291936318232E-2</v>
      </c>
      <c r="E1880" s="2">
        <f>MACD!F1880</f>
        <v>1.8340160671668226E-2</v>
      </c>
      <c r="F1880" s="2">
        <f>'Moving Avg'!D1880</f>
        <v>10.7402</v>
      </c>
      <c r="G1880" s="2">
        <f>'Moving Avg'!F1880</f>
        <v>10.642150000000001</v>
      </c>
      <c r="H1880" s="2">
        <f>'Moving Avg'!G1880</f>
        <v>10.368000000000006</v>
      </c>
      <c r="I1880" s="2">
        <f>'Moving Avg'!H1880</f>
        <v>9.2134350000000111</v>
      </c>
      <c r="J1880" s="6" t="str">
        <f>OBV!F1880</f>
        <v>BULLISH</v>
      </c>
      <c r="K1880" s="6" t="str">
        <f>OBV!G1880</f>
        <v>NEUTRAL</v>
      </c>
      <c r="L1880" s="6" t="str">
        <f>OBV!H1880</f>
        <v>CONFIRMED BULLISH</v>
      </c>
    </row>
    <row r="1881" spans="1:12" ht="13.5" x14ac:dyDescent="0.25">
      <c r="A1881" s="3">
        <f>RSI!A1881</f>
        <v>44749</v>
      </c>
      <c r="B1881" s="2">
        <f>RSI!B1881</f>
        <v>10.747999999999999</v>
      </c>
      <c r="C1881" s="2">
        <f>RSI!I1881</f>
        <v>55.001679520503544</v>
      </c>
      <c r="D1881" s="2">
        <f>MACD!E1881</f>
        <v>4.4284255388921778E-2</v>
      </c>
      <c r="E1881" s="2">
        <f>MACD!F1881</f>
        <v>2.3528979615118937E-2</v>
      </c>
      <c r="F1881" s="2">
        <f>'Moving Avg'!D1881</f>
        <v>10.716799999999999</v>
      </c>
      <c r="G1881" s="2">
        <f>'Moving Avg'!F1881</f>
        <v>10.659750000000001</v>
      </c>
      <c r="H1881" s="2">
        <f>'Moving Avg'!G1881</f>
        <v>10.386220000000005</v>
      </c>
      <c r="I1881" s="2">
        <f>'Moving Avg'!H1881</f>
        <v>9.2252050000000114</v>
      </c>
      <c r="J1881" s="6" t="str">
        <f>OBV!F1881</f>
        <v>BEARISH</v>
      </c>
      <c r="K1881" s="6" t="str">
        <f>OBV!G1881</f>
        <v>NEUTRAL</v>
      </c>
      <c r="L1881" s="6" t="str">
        <f>OBV!H1881</f>
        <v>CONFIRMED BEARISH</v>
      </c>
    </row>
    <row r="1882" spans="1:12" ht="13.5" x14ac:dyDescent="0.25">
      <c r="A1882" s="3">
        <f>RSI!A1882</f>
        <v>44750</v>
      </c>
      <c r="B1882" s="2">
        <f>RSI!B1882</f>
        <v>10.826000000000001</v>
      </c>
      <c r="C1882" s="2">
        <f>RSI!I1882</f>
        <v>57.050155528551684</v>
      </c>
      <c r="D1882" s="2">
        <f>MACD!E1882</f>
        <v>1.4122511593795295E-2</v>
      </c>
      <c r="E1882" s="2">
        <f>MACD!F1882</f>
        <v>2.1647686010854213E-2</v>
      </c>
      <c r="F1882" s="2">
        <f>'Moving Avg'!D1882</f>
        <v>10.709</v>
      </c>
      <c r="G1882" s="2">
        <f>'Moving Avg'!F1882</f>
        <v>10.68125</v>
      </c>
      <c r="H1882" s="2">
        <f>'Moving Avg'!G1882</f>
        <v>10.402860000000006</v>
      </c>
      <c r="I1882" s="2">
        <f>'Moving Avg'!H1882</f>
        <v>9.2387600000000116</v>
      </c>
      <c r="J1882" s="6" t="str">
        <f>OBV!F1882</f>
        <v>BULLISH</v>
      </c>
      <c r="K1882" s="6" t="str">
        <f>OBV!G1882</f>
        <v>NEUTRAL</v>
      </c>
      <c r="L1882" s="6" t="str">
        <f>OBV!H1882</f>
        <v>BULLISH DIVERGENCE</v>
      </c>
    </row>
    <row r="1883" spans="1:12" ht="13.5" x14ac:dyDescent="0.25">
      <c r="A1883" s="3">
        <f>RSI!A1883</f>
        <v>44753</v>
      </c>
      <c r="B1883" s="2">
        <f>RSI!B1883</f>
        <v>10.826000000000001</v>
      </c>
      <c r="C1883" s="2">
        <f>RSI!I1883</f>
        <v>57.050155528551684</v>
      </c>
      <c r="D1883" s="2">
        <f>MACD!E1883</f>
        <v>-1.2780535671259585E-2</v>
      </c>
      <c r="E1883" s="2">
        <f>MACD!F1883</f>
        <v>1.4762041674431455E-2</v>
      </c>
      <c r="F1883" s="2">
        <f>'Moving Avg'!D1883</f>
        <v>10.7636</v>
      </c>
      <c r="G1883" s="2">
        <f>'Moving Avg'!F1883</f>
        <v>10.702749999999998</v>
      </c>
      <c r="H1883" s="2">
        <f>'Moving Avg'!G1883</f>
        <v>10.419500000000003</v>
      </c>
      <c r="I1883" s="2">
        <f>'Moving Avg'!H1883</f>
        <v>9.2518150000000112</v>
      </c>
      <c r="J1883" s="6" t="str">
        <f>OBV!F1883</f>
        <v>BULLISH</v>
      </c>
      <c r="K1883" s="6" t="str">
        <f>OBV!G1883</f>
        <v>WEAK</v>
      </c>
      <c r="L1883" s="6" t="str">
        <f>OBV!H1883</f>
        <v>CONFIRMED BULLISH</v>
      </c>
    </row>
    <row r="1884" spans="1:12" ht="13.5" x14ac:dyDescent="0.25">
      <c r="A1884" s="3">
        <f>RSI!A1884</f>
        <v>44754</v>
      </c>
      <c r="B1884" s="2">
        <f>RSI!B1884</f>
        <v>10.592000000000001</v>
      </c>
      <c r="C1884" s="2">
        <f>RSI!I1884</f>
        <v>49.24956319509797</v>
      </c>
      <c r="D1884" s="2">
        <f>MACD!E1884</f>
        <v>-1.9490552352756652E-2</v>
      </c>
      <c r="E1884" s="2">
        <f>MACD!F1884</f>
        <v>7.9115228689938342E-3</v>
      </c>
      <c r="F1884" s="2">
        <f>'Moving Avg'!D1884</f>
        <v>10.716799999999999</v>
      </c>
      <c r="G1884" s="2">
        <f>'Moving Avg'!F1884</f>
        <v>10.704699999999999</v>
      </c>
      <c r="H1884" s="2">
        <f>'Moving Avg'!G1884</f>
        <v>10.432880000000004</v>
      </c>
      <c r="I1884" s="2">
        <f>'Moving Avg'!H1884</f>
        <v>9.2642350000000118</v>
      </c>
      <c r="J1884" s="6" t="str">
        <f>OBV!F1884</f>
        <v>BULLISH</v>
      </c>
      <c r="K1884" s="6" t="str">
        <f>OBV!G1884</f>
        <v>NEUTRAL</v>
      </c>
      <c r="L1884" s="6" t="str">
        <f>OBV!H1884</f>
        <v>BULLISH DIVERGENCE</v>
      </c>
    </row>
    <row r="1885" spans="1:12" ht="13.5" x14ac:dyDescent="0.25">
      <c r="A1885" s="3">
        <f>RSI!A1885</f>
        <v>44755</v>
      </c>
      <c r="B1885" s="2">
        <f>RSI!B1885</f>
        <v>10.787000000000001</v>
      </c>
      <c r="C1885" s="2">
        <f>RSI!I1885</f>
        <v>54.796420717615462</v>
      </c>
      <c r="D1885" s="2">
        <f>MACD!E1885</f>
        <v>-3.941446226159151E-2</v>
      </c>
      <c r="E1885" s="2">
        <f>MACD!F1885</f>
        <v>-1.5536741571232342E-3</v>
      </c>
      <c r="F1885" s="2">
        <f>'Moving Avg'!D1885</f>
        <v>10.755799999999999</v>
      </c>
      <c r="G1885" s="2">
        <f>'Moving Avg'!F1885</f>
        <v>10.708600000000001</v>
      </c>
      <c r="H1885" s="2">
        <f>'Moving Avg'!G1885</f>
        <v>10.450160000000004</v>
      </c>
      <c r="I1885" s="2">
        <f>'Moving Avg'!H1885</f>
        <v>9.2776300000000109</v>
      </c>
      <c r="J1885" s="6" t="str">
        <f>OBV!F1885</f>
        <v>BULLISH</v>
      </c>
      <c r="K1885" s="6" t="str">
        <f>OBV!G1885</f>
        <v>WEAK</v>
      </c>
      <c r="L1885" s="6" t="str">
        <f>OBV!H1885</f>
        <v>CONFIRMED BULLISH</v>
      </c>
    </row>
    <row r="1886" spans="1:12" ht="13.5" x14ac:dyDescent="0.25">
      <c r="A1886" s="3">
        <f>RSI!A1886</f>
        <v>44756</v>
      </c>
      <c r="B1886" s="2">
        <f>RSI!B1886</f>
        <v>10.771000000000001</v>
      </c>
      <c r="C1886" s="2">
        <f>RSI!I1886</f>
        <v>54.272271096275098</v>
      </c>
      <c r="D1886" s="2">
        <f>MACD!E1886</f>
        <v>-8.0566770076977434E-3</v>
      </c>
      <c r="E1886" s="2">
        <f>MACD!F1886</f>
        <v>-2.8542747272381364E-3</v>
      </c>
      <c r="F1886" s="2">
        <f>'Moving Avg'!D1886</f>
        <v>10.760400000000001</v>
      </c>
      <c r="G1886" s="2">
        <f>'Moving Avg'!F1886</f>
        <v>10.711699999999999</v>
      </c>
      <c r="H1886" s="2">
        <f>'Moving Avg'!G1886</f>
        <v>10.467120000000001</v>
      </c>
      <c r="I1886" s="2">
        <f>'Moving Avg'!H1886</f>
        <v>9.2909450000000113</v>
      </c>
      <c r="J1886" s="6" t="str">
        <f>OBV!F1886</f>
        <v>BULLISH</v>
      </c>
      <c r="K1886" s="6" t="str">
        <f>OBV!G1886</f>
        <v>NEUTRAL</v>
      </c>
      <c r="L1886" s="6" t="str">
        <f>OBV!H1886</f>
        <v>CONFIRMED BULLISH</v>
      </c>
    </row>
    <row r="1887" spans="1:12" ht="13.5" x14ac:dyDescent="0.25">
      <c r="A1887" s="3">
        <f>RSI!A1887</f>
        <v>44757</v>
      </c>
      <c r="B1887" s="2">
        <f>RSI!B1887</f>
        <v>10.779</v>
      </c>
      <c r="C1887" s="2">
        <f>RSI!I1887</f>
        <v>54.506589429315511</v>
      </c>
      <c r="D1887" s="2">
        <f>MACD!E1887</f>
        <v>1.7081834823789777E-2</v>
      </c>
      <c r="E1887" s="2">
        <f>MACD!F1887</f>
        <v>1.1329471829674463E-3</v>
      </c>
      <c r="F1887" s="2">
        <f>'Moving Avg'!D1887</f>
        <v>10.750999999999999</v>
      </c>
      <c r="G1887" s="2">
        <f>'Moving Avg'!F1887</f>
        <v>10.707399999999998</v>
      </c>
      <c r="H1887" s="2">
        <f>'Moving Avg'!G1887</f>
        <v>10.484240000000002</v>
      </c>
      <c r="I1887" s="2">
        <f>'Moving Avg'!H1887</f>
        <v>9.3043000000000102</v>
      </c>
      <c r="J1887" s="6" t="str">
        <f>OBV!F1887</f>
        <v>BULLISH</v>
      </c>
      <c r="K1887" s="6" t="str">
        <f>OBV!G1887</f>
        <v>NEUTRAL</v>
      </c>
      <c r="L1887" s="6" t="str">
        <f>OBV!H1887</f>
        <v>BULLISH DIVERGENCE</v>
      </c>
    </row>
    <row r="1888" spans="1:12" ht="13.5" x14ac:dyDescent="0.25">
      <c r="A1888" s="3">
        <f>RSI!A1888</f>
        <v>44760</v>
      </c>
      <c r="B1888" s="2">
        <f>RSI!B1888</f>
        <v>10.771000000000001</v>
      </c>
      <c r="C1888" s="2">
        <f>RSI!I1888</f>
        <v>54.207452303594657</v>
      </c>
      <c r="D1888" s="2">
        <f>MACD!E1888</f>
        <v>-9.8447651352895349E-3</v>
      </c>
      <c r="E1888" s="2">
        <f>MACD!F1888</f>
        <v>-1.06259528068395E-3</v>
      </c>
      <c r="F1888" s="2">
        <f>'Moving Avg'!D1888</f>
        <v>10.74</v>
      </c>
      <c r="G1888" s="2">
        <f>'Moving Avg'!F1888</f>
        <v>10.702699999999998</v>
      </c>
      <c r="H1888" s="2">
        <f>'Moving Avg'!G1888</f>
        <v>10.501780000000002</v>
      </c>
      <c r="I1888" s="2">
        <f>'Moving Avg'!H1888</f>
        <v>9.3161850000000115</v>
      </c>
      <c r="J1888" s="6" t="str">
        <f>OBV!F1888</f>
        <v>BEARISH</v>
      </c>
      <c r="K1888" s="6" t="str">
        <f>OBV!G1888</f>
        <v>NEUTRAL</v>
      </c>
      <c r="L1888" s="6" t="str">
        <f>OBV!H1888</f>
        <v>CONFIRMED BEARISH</v>
      </c>
    </row>
    <row r="1889" spans="1:12" ht="13.5" x14ac:dyDescent="0.25">
      <c r="A1889" s="3">
        <f>RSI!A1889</f>
        <v>44761</v>
      </c>
      <c r="B1889" s="2">
        <f>RSI!B1889</f>
        <v>10.811</v>
      </c>
      <c r="C1889" s="2">
        <f>RSI!I1889</f>
        <v>55.521838011085926</v>
      </c>
      <c r="D1889" s="2">
        <f>MACD!E1889</f>
        <v>5.7237934738125773E-3</v>
      </c>
      <c r="E1889" s="2">
        <f>MACD!F1889</f>
        <v>2.9468247021535558E-4</v>
      </c>
      <c r="F1889" s="2">
        <f>'Moving Avg'!D1889</f>
        <v>10.783800000000001</v>
      </c>
      <c r="G1889" s="2">
        <f>'Moving Avg'!F1889</f>
        <v>10.700000000000001</v>
      </c>
      <c r="H1889" s="2">
        <f>'Moving Avg'!G1889</f>
        <v>10.520820000000004</v>
      </c>
      <c r="I1889" s="2">
        <f>'Moving Avg'!H1889</f>
        <v>9.3282700000000105</v>
      </c>
      <c r="J1889" s="6" t="str">
        <f>OBV!F1889</f>
        <v>BULLISH</v>
      </c>
      <c r="K1889" s="6" t="str">
        <f>OBV!G1889</f>
        <v>NEUTRAL</v>
      </c>
      <c r="L1889" s="6" t="str">
        <f>OBV!H1889</f>
        <v>CONFIRMED BULLISH</v>
      </c>
    </row>
    <row r="1890" spans="1:12" ht="13.5" x14ac:dyDescent="0.25">
      <c r="A1890" s="3">
        <f>RSI!A1890</f>
        <v>44762</v>
      </c>
      <c r="B1890" s="2">
        <f>RSI!B1890</f>
        <v>10.771000000000001</v>
      </c>
      <c r="C1890" s="2">
        <f>RSI!I1890</f>
        <v>53.857063658820259</v>
      </c>
      <c r="D1890" s="2">
        <f>MACD!E1890</f>
        <v>-1.5009943154085548E-2</v>
      </c>
      <c r="E1890" s="2">
        <f>MACD!F1890</f>
        <v>-2.7662426546448252E-3</v>
      </c>
      <c r="F1890" s="2">
        <f>'Moving Avg'!D1890</f>
        <v>10.7806</v>
      </c>
      <c r="G1890" s="2">
        <f>'Moving Avg'!F1890</f>
        <v>10.710900000000001</v>
      </c>
      <c r="H1890" s="2">
        <f>'Moving Avg'!G1890</f>
        <v>10.540220000000001</v>
      </c>
      <c r="I1890" s="2">
        <f>'Moving Avg'!H1890</f>
        <v>9.34015500000001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</row>
    <row r="1891" spans="1:12" ht="13.5" x14ac:dyDescent="0.25">
      <c r="A1891" s="3">
        <f>RSI!A1891</f>
        <v>44763</v>
      </c>
      <c r="B1891" s="2">
        <f>RSI!B1891</f>
        <v>10.771000000000001</v>
      </c>
      <c r="C1891" s="2">
        <f>RSI!I1891</f>
        <v>53.857063658820245</v>
      </c>
      <c r="D1891" s="2">
        <f>MACD!E1891</f>
        <v>-9.1231562596600924E-3</v>
      </c>
      <c r="E1891" s="2">
        <f>MACD!F1891</f>
        <v>-4.0376253756478787E-3</v>
      </c>
      <c r="F1891" s="2">
        <f>'Moving Avg'!D1891</f>
        <v>10.780600000000002</v>
      </c>
      <c r="G1891" s="2">
        <f>'Moving Avg'!F1891</f>
        <v>10.718300000000003</v>
      </c>
      <c r="H1891" s="2">
        <f>'Moving Avg'!G1891</f>
        <v>10.559620000000001</v>
      </c>
      <c r="I1891" s="2">
        <f>'Moving Avg'!H1891</f>
        <v>9.3520400000000095</v>
      </c>
      <c r="J1891" s="6" t="str">
        <f>OBV!F1891</f>
        <v>BEARISH</v>
      </c>
      <c r="K1891" s="6" t="str">
        <f>OBV!G1891</f>
        <v>NEUTRAL</v>
      </c>
      <c r="L1891" s="6" t="str">
        <f>OBV!H1891</f>
        <v>NEUTRAL</v>
      </c>
    </row>
    <row r="1892" spans="1:12" ht="13.5" x14ac:dyDescent="0.25">
      <c r="A1892" s="3">
        <f>RSI!A1892</f>
        <v>44764</v>
      </c>
      <c r="B1892" s="2">
        <f>RSI!B1892</f>
        <v>10.771000000000001</v>
      </c>
      <c r="C1892" s="2">
        <f>RSI!I1892</f>
        <v>53.857063658820259</v>
      </c>
      <c r="D1892" s="2">
        <f>MACD!E1892</f>
        <v>7.3308580452025041E-3</v>
      </c>
      <c r="E1892" s="2">
        <f>MACD!F1892</f>
        <v>-1.7639286914778022E-3</v>
      </c>
      <c r="F1892" s="2">
        <f>'Moving Avg'!D1892</f>
        <v>10.779</v>
      </c>
      <c r="G1892" s="2">
        <f>'Moving Avg'!F1892</f>
        <v>10.729200000000002</v>
      </c>
      <c r="H1892" s="2">
        <f>'Moving Avg'!G1892</f>
        <v>10.5793</v>
      </c>
      <c r="I1892" s="2">
        <f>'Moving Avg'!H1892</f>
        <v>9.3639250000000089</v>
      </c>
      <c r="J1892" s="6" t="str">
        <f>OBV!F1892</f>
        <v>BEARISH</v>
      </c>
      <c r="K1892" s="6" t="str">
        <f>OBV!G1892</f>
        <v>NEUTRAL</v>
      </c>
      <c r="L1892" s="6" t="str">
        <f>OBV!H1892</f>
        <v>CONFIRMED BEARISH</v>
      </c>
    </row>
    <row r="1893" spans="1:12" ht="13.5" x14ac:dyDescent="0.25">
      <c r="A1893" s="3">
        <f>RSI!A1893</f>
        <v>44768</v>
      </c>
      <c r="B1893" s="2">
        <f>RSI!B1893</f>
        <v>10.709</v>
      </c>
      <c r="C1893" s="2">
        <f>RSI!I1893</f>
        <v>50.902351780866951</v>
      </c>
      <c r="D1893" s="2">
        <f>MACD!E1893</f>
        <v>2.5358010471574488E-2</v>
      </c>
      <c r="E1893" s="2">
        <f>MACD!F1893</f>
        <v>3.6604591411326555E-3</v>
      </c>
      <c r="F1893" s="2">
        <f>'Moving Avg'!D1893</f>
        <v>10.7666</v>
      </c>
      <c r="G1893" s="2">
        <f>'Moving Avg'!F1893</f>
        <v>10.737</v>
      </c>
      <c r="H1893" s="2">
        <f>'Moving Avg'!G1893</f>
        <v>10.597740000000002</v>
      </c>
      <c r="I1893" s="2">
        <f>'Moving Avg'!H1893</f>
        <v>9.3755000000000095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</row>
    <row r="1894" spans="1:12" ht="13.5" x14ac:dyDescent="0.25">
      <c r="A1894" s="3">
        <f>RSI!A1894</f>
        <v>44769</v>
      </c>
      <c r="B1894" s="2">
        <f>RSI!B1894</f>
        <v>10.709</v>
      </c>
      <c r="C1894" s="2">
        <f>RSI!I1894</f>
        <v>50.902351780866951</v>
      </c>
      <c r="D1894" s="2">
        <f>MACD!E1894</f>
        <v>4.5262009996811514E-3</v>
      </c>
      <c r="E1894" s="2">
        <f>MACD!F1894</f>
        <v>3.8336075128423547E-3</v>
      </c>
      <c r="F1894" s="2">
        <f>'Moving Avg'!D1894</f>
        <v>10.746200000000002</v>
      </c>
      <c r="G1894" s="2">
        <f>'Moving Avg'!F1894</f>
        <v>10.744800000000001</v>
      </c>
      <c r="H1894" s="2">
        <f>'Moving Avg'!G1894</f>
        <v>10.614740000000001</v>
      </c>
      <c r="I1894" s="2">
        <f>'Moving Avg'!H1894</f>
        <v>9.3876100000000093</v>
      </c>
      <c r="J1894" s="6" t="str">
        <f>OBV!F1894</f>
        <v>BEARISH</v>
      </c>
      <c r="K1894" s="6" t="str">
        <f>OBV!G1894</f>
        <v>STRONG</v>
      </c>
      <c r="L1894" s="6" t="str">
        <f>OBV!H1894</f>
        <v>CONFIRMED BEARISH</v>
      </c>
    </row>
    <row r="1895" spans="1:12" ht="13.5" x14ac:dyDescent="0.25">
      <c r="A1895" s="3">
        <f>RSI!A1895</f>
        <v>44770</v>
      </c>
      <c r="B1895" s="2">
        <f>RSI!B1895</f>
        <v>10.631</v>
      </c>
      <c r="C1895" s="2">
        <f>RSI!I1895</f>
        <v>47.129758710051789</v>
      </c>
      <c r="D1895" s="2">
        <f>MACD!E1895</f>
        <v>2.2597846558742418E-2</v>
      </c>
      <c r="E1895" s="2">
        <f>MACD!F1895</f>
        <v>7.5864553220223677E-3</v>
      </c>
      <c r="F1895" s="2">
        <f>'Moving Avg'!D1895</f>
        <v>10.718200000000001</v>
      </c>
      <c r="G1895" s="2">
        <f>'Moving Avg'!F1895</f>
        <v>10.748700000000001</v>
      </c>
      <c r="H1895" s="2">
        <f>'Moving Avg'!G1895</f>
        <v>10.63034</v>
      </c>
      <c r="I1895" s="2">
        <f>'Moving Avg'!H1895</f>
        <v>9.3996900000000085</v>
      </c>
      <c r="J1895" s="6" t="str">
        <f>OBV!F1895</f>
        <v>BEARISH</v>
      </c>
      <c r="K1895" s="6" t="str">
        <f>OBV!G1895</f>
        <v>STRONG</v>
      </c>
      <c r="L1895" s="6" t="str">
        <f>OBV!H1895</f>
        <v>CONFIRMED BEARISH</v>
      </c>
    </row>
    <row r="1896" spans="1:12" ht="13.5" x14ac:dyDescent="0.25">
      <c r="A1896" s="3">
        <f>RSI!A1896</f>
        <v>44771</v>
      </c>
      <c r="B1896" s="2">
        <f>RSI!B1896</f>
        <v>10.771000000000001</v>
      </c>
      <c r="C1896" s="2">
        <f>RSI!I1896</f>
        <v>53.754777367246859</v>
      </c>
      <c r="D1896" s="2">
        <f>MACD!E1896</f>
        <v>2.5444886850785053E-2</v>
      </c>
      <c r="E1896" s="2">
        <f>MACD!F1896</f>
        <v>1.1158141627774905E-2</v>
      </c>
      <c r="F1896" s="2">
        <f>'Moving Avg'!D1896</f>
        <v>10.7182</v>
      </c>
      <c r="G1896" s="2">
        <f>'Moving Avg'!F1896</f>
        <v>10.744</v>
      </c>
      <c r="H1896" s="2">
        <f>'Moving Avg'!G1896</f>
        <v>10.646580000000002</v>
      </c>
      <c r="I1896" s="2">
        <f>'Moving Avg'!H1896</f>
        <v>9.4110400000000087</v>
      </c>
      <c r="J1896" s="6" t="str">
        <f>OBV!F1896</f>
        <v>BEARISH</v>
      </c>
      <c r="K1896" s="6" t="str">
        <f>OBV!G1896</f>
        <v>NEUTRAL</v>
      </c>
      <c r="L1896" s="6" t="str">
        <f>OBV!H1896</f>
        <v>NEUTRAL</v>
      </c>
    </row>
    <row r="1897" spans="1:12" ht="13.5" x14ac:dyDescent="0.25">
      <c r="A1897" s="3">
        <f>RSI!A1897</f>
        <v>44774</v>
      </c>
      <c r="B1897" s="2">
        <f>RSI!B1897</f>
        <v>10.631</v>
      </c>
      <c r="C1897" s="2">
        <f>RSI!I1897</f>
        <v>47.363284503239072</v>
      </c>
      <c r="D1897" s="2">
        <f>MACD!E1897</f>
        <v>3.8986643354798289E-2</v>
      </c>
      <c r="E1897" s="2">
        <f>MACD!F1897</f>
        <v>1.6723841973179582E-2</v>
      </c>
      <c r="F1897" s="2">
        <f>'Moving Avg'!D1897</f>
        <v>10.690200000000001</v>
      </c>
      <c r="G1897" s="2">
        <f>'Moving Avg'!F1897</f>
        <v>10.732300000000002</v>
      </c>
      <c r="H1897" s="2">
        <f>'Moving Avg'!G1897</f>
        <v>10.648140000000001</v>
      </c>
      <c r="I1897" s="2">
        <f>'Moving Avg'!H1897</f>
        <v>9.421690000000007</v>
      </c>
      <c r="J1897" s="6" t="str">
        <f>OBV!F1897</f>
        <v>BEARISH</v>
      </c>
      <c r="K1897" s="6" t="str">
        <f>OBV!G1897</f>
        <v>STRONG</v>
      </c>
      <c r="L1897" s="6" t="str">
        <f>OBV!H1897</f>
        <v>CONFIRMED BEARISH</v>
      </c>
    </row>
    <row r="1898" spans="1:12" ht="13.5" x14ac:dyDescent="0.25">
      <c r="A1898" s="3">
        <f>RSI!A1898</f>
        <v>44775</v>
      </c>
      <c r="B1898" s="2">
        <f>RSI!B1898</f>
        <v>10.701000000000001</v>
      </c>
      <c r="C1898" s="2">
        <f>RSI!I1898</f>
        <v>50.530498874215461</v>
      </c>
      <c r="D1898" s="2">
        <f>MACD!E1898</f>
        <v>4.4422644680111034E-2</v>
      </c>
      <c r="E1898" s="2">
        <f>MACD!F1898</f>
        <v>2.2263602514565873E-2</v>
      </c>
      <c r="F1898" s="2">
        <f>'Moving Avg'!D1898</f>
        <v>10.688600000000001</v>
      </c>
      <c r="G1898" s="2">
        <f>'Moving Avg'!F1898</f>
        <v>10.739700000000003</v>
      </c>
      <c r="H1898" s="2">
        <f>'Moving Avg'!G1898</f>
        <v>10.663780000000004</v>
      </c>
      <c r="I1898" s="2">
        <f>'Moving Avg'!H1898</f>
        <v>9.4326900000000062</v>
      </c>
      <c r="J1898" s="6" t="str">
        <f>OBV!F1898</f>
        <v>BULLISH</v>
      </c>
      <c r="K1898" s="6" t="str">
        <f>OBV!G1898</f>
        <v>NEUTRAL</v>
      </c>
      <c r="L1898" s="6" t="str">
        <f>OBV!H1898</f>
        <v>BULLISH DIVERGENCE</v>
      </c>
    </row>
    <row r="1899" spans="1:12" ht="13.5" x14ac:dyDescent="0.25">
      <c r="A1899" s="3">
        <f>RSI!A1899</f>
        <v>44776</v>
      </c>
      <c r="B1899" s="2">
        <f>RSI!B1899</f>
        <v>10.701000000000001</v>
      </c>
      <c r="C1899" s="2">
        <f>RSI!I1899</f>
        <v>50.530498874215461</v>
      </c>
      <c r="D1899" s="2">
        <f>MACD!E1899</f>
        <v>5.5126946063985827E-2</v>
      </c>
      <c r="E1899" s="2">
        <f>MACD!F1899</f>
        <v>2.8836271224449865E-2</v>
      </c>
      <c r="F1899" s="2">
        <f>'Moving Avg'!D1899</f>
        <v>10.687000000000001</v>
      </c>
      <c r="G1899" s="2">
        <f>'Moving Avg'!F1899</f>
        <v>10.733449999999998</v>
      </c>
      <c r="H1899" s="2">
        <f>'Moving Avg'!G1899</f>
        <v>10.667520000000003</v>
      </c>
      <c r="I1899" s="2">
        <f>'Moving Avg'!H1899</f>
        <v>9.4436900000000072</v>
      </c>
      <c r="J1899" s="6" t="str">
        <f>OBV!F1899</f>
        <v>BULLISH</v>
      </c>
      <c r="K1899" s="6" t="str">
        <f>OBV!G1899</f>
        <v>NEUTRAL</v>
      </c>
      <c r="L1899" s="6" t="str">
        <f>OBV!H1899</f>
        <v>BULLISH DIVERGENCE</v>
      </c>
    </row>
    <row r="1900" spans="1:12" ht="13.5" x14ac:dyDescent="0.25">
      <c r="A1900" s="3">
        <f>RSI!A1900</f>
        <v>44777</v>
      </c>
      <c r="B1900" s="2">
        <f>RSI!B1900</f>
        <v>10.747999999999999</v>
      </c>
      <c r="C1900" s="2">
        <f>RSI!I1900</f>
        <v>52.74465772552773</v>
      </c>
      <c r="D1900" s="2">
        <f>MACD!E1900</f>
        <v>5.4503513289938965E-2</v>
      </c>
      <c r="E1900" s="2">
        <f>MACD!F1900</f>
        <v>3.3969719637547691E-2</v>
      </c>
      <c r="F1900" s="2">
        <f>'Moving Avg'!D1900</f>
        <v>10.7104</v>
      </c>
      <c r="G1900" s="2">
        <f>'Moving Avg'!F1900</f>
        <v>10.741249999999997</v>
      </c>
      <c r="H1900" s="2">
        <f>'Moving Avg'!G1900</f>
        <v>10.668140000000005</v>
      </c>
      <c r="I1900" s="2">
        <f>'Moving Avg'!H1900</f>
        <v>9.4549250000000065</v>
      </c>
      <c r="J1900" s="6" t="str">
        <f>OBV!F1900</f>
        <v>BULLISH</v>
      </c>
      <c r="K1900" s="6" t="str">
        <f>OBV!G1900</f>
        <v>WEAK</v>
      </c>
      <c r="L1900" s="6" t="str">
        <f>OBV!H1900</f>
        <v>CONFIRMED BULLISH</v>
      </c>
    </row>
    <row r="1901" spans="1:12" ht="13.5" x14ac:dyDescent="0.25">
      <c r="A1901" s="3">
        <f>RSI!A1901</f>
        <v>44778</v>
      </c>
      <c r="B1901" s="2">
        <f>RSI!B1901</f>
        <v>10.763999999999999</v>
      </c>
      <c r="C1901" s="2">
        <f>RSI!I1901</f>
        <v>53.507545279213424</v>
      </c>
      <c r="D1901" s="2">
        <f>MACD!E1901</f>
        <v>5.2470869227198236E-2</v>
      </c>
      <c r="E1901" s="2">
        <f>MACD!F1901</f>
        <v>3.7669949555477797E-2</v>
      </c>
      <c r="F1901" s="2">
        <f>'Moving Avg'!D1901</f>
        <v>10.709</v>
      </c>
      <c r="G1901" s="2">
        <f>'Moving Avg'!F1901</f>
        <v>10.742049999999999</v>
      </c>
      <c r="H1901" s="2">
        <f>'Moving Avg'!G1901</f>
        <v>10.669080000000003</v>
      </c>
      <c r="I1901" s="2">
        <f>'Moving Avg'!H1901</f>
        <v>9.4662400000000062</v>
      </c>
      <c r="J1901" s="6" t="str">
        <f>OBV!F1901</f>
        <v>BULLISH</v>
      </c>
      <c r="K1901" s="6" t="str">
        <f>OBV!G1901</f>
        <v>WEAK</v>
      </c>
      <c r="L1901" s="6" t="str">
        <f>OBV!H1901</f>
        <v>BULLISH DIVERGENCE</v>
      </c>
    </row>
    <row r="1902" spans="1:12" ht="13.5" x14ac:dyDescent="0.25">
      <c r="A1902" s="3">
        <f>RSI!A1902</f>
        <v>44781</v>
      </c>
      <c r="B1902" s="2">
        <f>RSI!B1902</f>
        <v>10.763999999999999</v>
      </c>
      <c r="C1902" s="2">
        <f>RSI!I1902</f>
        <v>53.507545279213439</v>
      </c>
      <c r="D1902" s="2">
        <f>MACD!E1902</f>
        <v>5.0360155283714292E-2</v>
      </c>
      <c r="E1902" s="2">
        <f>MACD!F1902</f>
        <v>4.0207990701125101E-2</v>
      </c>
      <c r="F1902" s="2">
        <f>'Moving Avg'!D1902</f>
        <v>10.7356</v>
      </c>
      <c r="G1902" s="2">
        <f>'Moving Avg'!F1902</f>
        <v>10.738949999999999</v>
      </c>
      <c r="H1902" s="2">
        <f>'Moving Avg'!G1902</f>
        <v>10.670020000000001</v>
      </c>
      <c r="I1902" s="2">
        <f>'Moving Avg'!H1902</f>
        <v>9.4770200000000067</v>
      </c>
      <c r="J1902" s="6" t="str">
        <f>OBV!F1902</f>
        <v>BULLISH</v>
      </c>
      <c r="K1902" s="6" t="str">
        <f>OBV!G1902</f>
        <v>WEAK</v>
      </c>
      <c r="L1902" s="6" t="str">
        <f>OBV!H1902</f>
        <v>CONFIRMED BULLISH</v>
      </c>
    </row>
    <row r="1903" spans="1:12" ht="13.5" x14ac:dyDescent="0.25">
      <c r="A1903" s="3">
        <f>RSI!A1903</f>
        <v>44782</v>
      </c>
      <c r="B1903" s="2">
        <f>RSI!B1903</f>
        <v>10.606999999999999</v>
      </c>
      <c r="C1903" s="2">
        <f>RSI!I1903</f>
        <v>45.202837580967497</v>
      </c>
      <c r="D1903" s="2">
        <f>MACD!E1903</f>
        <v>5.0303497290572707E-2</v>
      </c>
      <c r="E1903" s="2">
        <f>MACD!F1903</f>
        <v>4.2227092019014631E-2</v>
      </c>
      <c r="F1903" s="2">
        <f>'Moving Avg'!D1903</f>
        <v>10.716799999999997</v>
      </c>
      <c r="G1903" s="2">
        <f>'Moving Avg'!F1903</f>
        <v>10.728</v>
      </c>
      <c r="H1903" s="2">
        <f>'Moving Avg'!G1903</f>
        <v>10.667820000000001</v>
      </c>
      <c r="I1903" s="2">
        <f>'Moving Avg'!H1903</f>
        <v>9.4864800000000056</v>
      </c>
      <c r="J1903" s="6" t="str">
        <f>OBV!F1903</f>
        <v>BULLISH</v>
      </c>
      <c r="K1903" s="6" t="str">
        <f>OBV!G1903</f>
        <v>NEUTRAL</v>
      </c>
      <c r="L1903" s="6" t="str">
        <f>OBV!H1903</f>
        <v>BULLISH DIVERGENCE</v>
      </c>
    </row>
    <row r="1904" spans="1:12" ht="13.5" x14ac:dyDescent="0.25">
      <c r="A1904" s="3">
        <f>RSI!A1904</f>
        <v>44783</v>
      </c>
      <c r="B1904" s="2">
        <f>RSI!B1904</f>
        <v>10.553000000000001</v>
      </c>
      <c r="C1904" s="2">
        <f>RSI!I1904</f>
        <v>42.745426731769797</v>
      </c>
      <c r="D1904" s="2">
        <f>MACD!E1904</f>
        <v>5.484824105901609E-2</v>
      </c>
      <c r="E1904" s="2">
        <f>MACD!F1904</f>
        <v>4.4751321827014925E-2</v>
      </c>
      <c r="F1904" s="2">
        <f>'Moving Avg'!D1904</f>
        <v>10.687199999999999</v>
      </c>
      <c r="G1904" s="2">
        <f>'Moving Avg'!F1904</f>
        <v>10.726050000000001</v>
      </c>
      <c r="H1904" s="2">
        <f>'Moving Avg'!G1904</f>
        <v>10.664540000000002</v>
      </c>
      <c r="I1904" s="2">
        <f>'Moving Avg'!H1904</f>
        <v>9.4963800000000074</v>
      </c>
      <c r="J1904" s="6" t="str">
        <f>OBV!F1904</f>
        <v>BULLISH</v>
      </c>
      <c r="K1904" s="6" t="str">
        <f>OBV!G1904</f>
        <v>NEUTRAL</v>
      </c>
      <c r="L1904" s="6" t="str">
        <f>OBV!H1904</f>
        <v>BULLISH DIVERGENCE</v>
      </c>
    </row>
    <row r="1905" spans="1:12" ht="13.5" x14ac:dyDescent="0.25">
      <c r="A1905" s="3">
        <f>RSI!A1905</f>
        <v>44784</v>
      </c>
      <c r="B1905" s="2">
        <f>RSI!B1905</f>
        <v>10.553000000000001</v>
      </c>
      <c r="C1905" s="2">
        <f>RSI!I1905</f>
        <v>42.745426731769797</v>
      </c>
      <c r="D1905" s="2">
        <f>MACD!E1905</f>
        <v>4.7561664341310816E-2</v>
      </c>
      <c r="E1905" s="2">
        <f>MACD!F1905</f>
        <v>4.5313390329874102E-2</v>
      </c>
      <c r="F1905" s="2">
        <f>'Moving Avg'!D1905</f>
        <v>10.648199999999999</v>
      </c>
      <c r="G1905" s="2">
        <f>'Moving Avg'!F1905</f>
        <v>10.71435</v>
      </c>
      <c r="H1905" s="2">
        <f>'Moving Avg'!G1905</f>
        <v>10.661260000000004</v>
      </c>
      <c r="I1905" s="2">
        <f>'Moving Avg'!H1905</f>
        <v>9.5062800000000056</v>
      </c>
      <c r="J1905" s="6" t="str">
        <f>OBV!F1905</f>
        <v>BEARISH</v>
      </c>
      <c r="K1905" s="6" t="str">
        <f>OBV!G1905</f>
        <v>NEUTRAL</v>
      </c>
      <c r="L1905" s="6" t="str">
        <f>OBV!H1905</f>
        <v>CONFIRMED BEARISH</v>
      </c>
    </row>
    <row r="1906" spans="1:12" ht="13.5" x14ac:dyDescent="0.25">
      <c r="A1906" s="3">
        <f>RSI!A1906</f>
        <v>44785</v>
      </c>
      <c r="B1906" s="2">
        <f>RSI!B1906</f>
        <v>10.553000000000001</v>
      </c>
      <c r="C1906" s="2">
        <f>RSI!I1906</f>
        <v>42.745426731769797</v>
      </c>
      <c r="D1906" s="2">
        <f>MACD!E1906</f>
        <v>6.373814509705511E-2</v>
      </c>
      <c r="E1906" s="2">
        <f>MACD!F1906</f>
        <v>4.8998341283310307E-2</v>
      </c>
      <c r="F1906" s="2">
        <f>'Moving Avg'!D1906</f>
        <v>10.606</v>
      </c>
      <c r="G1906" s="2">
        <f>'Moving Avg'!F1906</f>
        <v>10.70345</v>
      </c>
      <c r="H1906" s="2">
        <f>'Moving Avg'!G1906</f>
        <v>10.661260000000004</v>
      </c>
      <c r="I1906" s="2">
        <f>'Moving Avg'!H1906</f>
        <v>9.5172550000000076</v>
      </c>
      <c r="J1906" s="6" t="str">
        <f>OBV!F1906</f>
        <v>BEARISH</v>
      </c>
      <c r="K1906" s="6" t="str">
        <f>OBV!G1906</f>
        <v>STRONG</v>
      </c>
      <c r="L1906" s="6" t="str">
        <f>OBV!H1906</f>
        <v>CONFIRMED BEARISH</v>
      </c>
    </row>
    <row r="1907" spans="1:12" ht="13.5" x14ac:dyDescent="0.25">
      <c r="A1907" s="3">
        <f>RSI!A1907</f>
        <v>44788</v>
      </c>
      <c r="B1907" s="2">
        <f>RSI!B1907</f>
        <v>10.631</v>
      </c>
      <c r="C1907" s="2">
        <f>RSI!I1907</f>
        <v>47.85923418289407</v>
      </c>
      <c r="D1907" s="2">
        <f>MACD!E1907</f>
        <v>5.0853756571246578E-2</v>
      </c>
      <c r="E1907" s="2">
        <f>MACD!F1907</f>
        <v>4.9369424340897569E-2</v>
      </c>
      <c r="F1907" s="2">
        <f>'Moving Avg'!D1907</f>
        <v>10.579400000000001</v>
      </c>
      <c r="G1907" s="2">
        <f>'Moving Avg'!F1907</f>
        <v>10.69605</v>
      </c>
      <c r="H1907" s="2">
        <f>'Moving Avg'!G1907</f>
        <v>10.662820000000002</v>
      </c>
      <c r="I1907" s="2">
        <f>'Moving Avg'!H1907</f>
        <v>9.5286200000000072</v>
      </c>
      <c r="J1907" s="6" t="str">
        <f>OBV!F1907</f>
        <v>BEARISH</v>
      </c>
      <c r="K1907" s="6" t="str">
        <f>OBV!G1907</f>
        <v>NEUTRAL</v>
      </c>
      <c r="L1907" s="6" t="str">
        <f>OBV!H1907</f>
        <v>CONFIRMED BEARISH</v>
      </c>
    </row>
    <row r="1908" spans="1:12" ht="13.5" x14ac:dyDescent="0.25">
      <c r="A1908" s="3">
        <f>RSI!A1908</f>
        <v>44789</v>
      </c>
      <c r="B1908" s="2">
        <f>RSI!B1908</f>
        <v>10.631</v>
      </c>
      <c r="C1908" s="2">
        <f>RSI!I1908</f>
        <v>47.85923418289407</v>
      </c>
      <c r="D1908" s="2">
        <f>MACD!E1908</f>
        <v>5.0948850956197944E-2</v>
      </c>
      <c r="E1908" s="2">
        <f>MACD!F1908</f>
        <v>4.9685309663957643E-2</v>
      </c>
      <c r="F1908" s="2">
        <f>'Moving Avg'!D1908</f>
        <v>10.584200000000001</v>
      </c>
      <c r="G1908" s="2">
        <f>'Moving Avg'!F1908</f>
        <v>10.68905</v>
      </c>
      <c r="H1908" s="2">
        <f>'Moving Avg'!G1908</f>
        <v>10.66892</v>
      </c>
      <c r="I1908" s="2">
        <f>'Moving Avg'!H1908</f>
        <v>9.5399850000000068</v>
      </c>
      <c r="J1908" s="6" t="str">
        <f>OBV!F1908</f>
        <v>BEARISH</v>
      </c>
      <c r="K1908" s="6" t="str">
        <f>OBV!G1908</f>
        <v>NEUTRAL</v>
      </c>
      <c r="L1908" s="6" t="str">
        <f>OBV!H1908</f>
        <v>BEARISH DIVERGENCE</v>
      </c>
    </row>
    <row r="1909" spans="1:12" ht="13.5" x14ac:dyDescent="0.25">
      <c r="A1909" s="3">
        <f>RSI!A1909</f>
        <v>44790</v>
      </c>
      <c r="B1909" s="2">
        <f>RSI!B1909</f>
        <v>10.631</v>
      </c>
      <c r="C1909" s="2">
        <f>RSI!I1909</f>
        <v>47.85923418289407</v>
      </c>
      <c r="D1909" s="2">
        <f>MACD!E1909</f>
        <v>5.1240462215561777E-2</v>
      </c>
      <c r="E1909" s="2">
        <f>MACD!F1909</f>
        <v>4.9996340174278467E-2</v>
      </c>
      <c r="F1909" s="2">
        <f>'Moving Avg'!D1909</f>
        <v>10.5998</v>
      </c>
      <c r="G1909" s="2">
        <f>'Moving Avg'!F1909</f>
        <v>10.68005</v>
      </c>
      <c r="H1909" s="2">
        <f>'Moving Avg'!G1909</f>
        <v>10.675020000000002</v>
      </c>
      <c r="I1909" s="2">
        <f>'Moving Avg'!H1909</f>
        <v>9.5513500000000082</v>
      </c>
      <c r="J1909" s="6" t="str">
        <f>OBV!F1909</f>
        <v>BULLISH</v>
      </c>
      <c r="K1909" s="6" t="str">
        <f>OBV!G1909</f>
        <v>NEUTRAL</v>
      </c>
      <c r="L1909" s="6" t="str">
        <f>OBV!H1909</f>
        <v>CONFIRMED BULLISH</v>
      </c>
    </row>
    <row r="1910" spans="1:12" ht="13.5" x14ac:dyDescent="0.25">
      <c r="A1910" s="3">
        <f>RSI!A1910</f>
        <v>44791</v>
      </c>
      <c r="B1910" s="2">
        <f>RSI!B1910</f>
        <v>10.771000000000001</v>
      </c>
      <c r="C1910" s="2">
        <f>RSI!I1910</f>
        <v>56.557563527287876</v>
      </c>
      <c r="D1910" s="2">
        <f>MACD!E1910</f>
        <v>4.8543115342235765E-2</v>
      </c>
      <c r="E1910" s="2">
        <f>MACD!F1910</f>
        <v>4.9705695207869924E-2</v>
      </c>
      <c r="F1910" s="2">
        <f>'Moving Avg'!D1910</f>
        <v>10.6434</v>
      </c>
      <c r="G1910" s="2">
        <f>'Moving Avg'!F1910</f>
        <v>10.68005</v>
      </c>
      <c r="H1910" s="2">
        <f>'Moving Avg'!G1910</f>
        <v>10.682520000000002</v>
      </c>
      <c r="I1910" s="2">
        <f>'Moving Avg'!H1910</f>
        <v>9.5644850000000083</v>
      </c>
      <c r="J1910" s="6" t="str">
        <f>OBV!F1910</f>
        <v>BULLISH</v>
      </c>
      <c r="K1910" s="6" t="str">
        <f>OBV!G1910</f>
        <v>WEAK</v>
      </c>
      <c r="L1910" s="6" t="str">
        <f>OBV!H1910</f>
        <v>CONFIRMED BULLISH</v>
      </c>
    </row>
    <row r="1911" spans="1:12" ht="13.5" x14ac:dyDescent="0.25">
      <c r="A1911" s="3">
        <f>RSI!A1911</f>
        <v>44792</v>
      </c>
      <c r="B1911" s="2">
        <f>RSI!B1911</f>
        <v>10.771000000000001</v>
      </c>
      <c r="C1911" s="2">
        <f>RSI!I1911</f>
        <v>56.557563527287876</v>
      </c>
      <c r="D1911" s="2">
        <f>MACD!E1911</f>
        <v>4.8076041691144766E-2</v>
      </c>
      <c r="E1911" s="2">
        <f>MACD!F1911</f>
        <v>4.9379764504524894E-2</v>
      </c>
      <c r="F1911" s="2">
        <f>'Moving Avg'!D1911</f>
        <v>10.687000000000001</v>
      </c>
      <c r="G1911" s="2">
        <f>'Moving Avg'!F1911</f>
        <v>10.68005</v>
      </c>
      <c r="H1911" s="2">
        <f>'Moving Avg'!G1911</f>
        <v>10.690019999999999</v>
      </c>
      <c r="I1911" s="2">
        <f>'Moving Avg'!H1911</f>
        <v>9.5776200000000085</v>
      </c>
      <c r="J1911" s="6" t="str">
        <f>OBV!F1911</f>
        <v>BULLISH</v>
      </c>
      <c r="K1911" s="6" t="str">
        <f>OBV!G1911</f>
        <v>WEAK</v>
      </c>
      <c r="L1911" s="6" t="str">
        <f>OBV!H1911</f>
        <v>CONFIRMED BULLISH</v>
      </c>
    </row>
    <row r="1912" spans="1:12" ht="13.5" x14ac:dyDescent="0.25">
      <c r="A1912" s="3">
        <f>RSI!A1912</f>
        <v>44795</v>
      </c>
      <c r="B1912" s="2">
        <f>RSI!B1912</f>
        <v>10.771000000000001</v>
      </c>
      <c r="C1912" s="2">
        <f>RSI!I1912</f>
        <v>56.557563527287876</v>
      </c>
      <c r="D1912" s="2">
        <f>MACD!E1912</f>
        <v>4.7082453597653284E-2</v>
      </c>
      <c r="E1912" s="2">
        <f>MACD!F1912</f>
        <v>4.8920302323150575E-2</v>
      </c>
      <c r="F1912" s="2">
        <f>'Moving Avg'!D1912</f>
        <v>10.715</v>
      </c>
      <c r="G1912" s="2">
        <f>'Moving Avg'!F1912</f>
        <v>10.680050000000003</v>
      </c>
      <c r="H1912" s="2">
        <f>'Moving Avg'!G1912</f>
        <v>10.697519999999999</v>
      </c>
      <c r="I1912" s="2">
        <f>'Moving Avg'!H1912</f>
        <v>9.5907550000000086</v>
      </c>
      <c r="J1912" s="6" t="str">
        <f>OBV!F1912</f>
        <v>BULLISH</v>
      </c>
      <c r="K1912" s="6" t="str">
        <f>OBV!G1912</f>
        <v>NEUTRAL</v>
      </c>
      <c r="L1912" s="6" t="str">
        <f>OBV!H1912</f>
        <v>CONFIRMED BULLISH</v>
      </c>
    </row>
    <row r="1913" spans="1:12" ht="13.5" x14ac:dyDescent="0.25">
      <c r="A1913" s="3">
        <f>RSI!A1913</f>
        <v>44796</v>
      </c>
      <c r="B1913" s="2">
        <f>RSI!B1913</f>
        <v>10.771000000000001</v>
      </c>
      <c r="C1913" s="2">
        <f>RSI!I1913</f>
        <v>56.557563527287876</v>
      </c>
      <c r="D1913" s="2">
        <f>MACD!E1913</f>
        <v>2.1533830976283141E-2</v>
      </c>
      <c r="E1913" s="2">
        <f>MACD!F1913</f>
        <v>4.3443008053777092E-2</v>
      </c>
      <c r="F1913" s="2">
        <f>'Moving Avg'!D1913</f>
        <v>10.743</v>
      </c>
      <c r="G1913" s="2">
        <f>'Moving Avg'!F1913</f>
        <v>10.683150000000003</v>
      </c>
      <c r="H1913" s="2">
        <f>'Moving Avg'!G1913</f>
        <v>10.705019999999999</v>
      </c>
      <c r="I1913" s="2">
        <f>'Moving Avg'!H1913</f>
        <v>9.6038900000000087</v>
      </c>
      <c r="J1913" s="6" t="str">
        <f>OBV!F1913</f>
        <v>BULLISH</v>
      </c>
      <c r="K1913" s="6" t="str">
        <f>OBV!G1913</f>
        <v>NEUTRAL</v>
      </c>
      <c r="L1913" s="6" t="str">
        <f>OBV!H1913</f>
        <v>CONFIRMED BULLISH</v>
      </c>
    </row>
    <row r="1914" spans="1:12" ht="13.5" x14ac:dyDescent="0.25">
      <c r="A1914" s="3">
        <f>RSI!A1914</f>
        <v>44797</v>
      </c>
      <c r="B1914" s="2">
        <f>RSI!B1914</f>
        <v>10.787000000000001</v>
      </c>
      <c r="C1914" s="2">
        <f>RSI!I1914</f>
        <v>57.643755450954707</v>
      </c>
      <c r="D1914" s="2">
        <f>MACD!E1914</f>
        <v>-1.0090119293748145E-2</v>
      </c>
      <c r="E1914" s="2">
        <f>MACD!F1914</f>
        <v>3.2736382584272049E-2</v>
      </c>
      <c r="F1914" s="2">
        <f>'Moving Avg'!D1914</f>
        <v>10.7742</v>
      </c>
      <c r="G1914" s="2">
        <f>'Moving Avg'!F1914</f>
        <v>10.687050000000003</v>
      </c>
      <c r="H1914" s="2">
        <f>'Moving Avg'!G1914</f>
        <v>10.7097</v>
      </c>
      <c r="I1914" s="2">
        <f>'Moving Avg'!H1914</f>
        <v>9.6163200000000089</v>
      </c>
      <c r="J1914" s="6" t="str">
        <f>OBV!F1914</f>
        <v>BULLISH</v>
      </c>
      <c r="K1914" s="6" t="str">
        <f>OBV!G1914</f>
        <v>WEAK</v>
      </c>
      <c r="L1914" s="6" t="str">
        <f>OBV!H1914</f>
        <v>CONFIRMED BULLISH</v>
      </c>
    </row>
    <row r="1915" spans="1:12" ht="13.5" x14ac:dyDescent="0.25">
      <c r="A1915" s="3">
        <f>RSI!A1915</f>
        <v>44798</v>
      </c>
      <c r="B1915" s="2">
        <f>RSI!B1915</f>
        <v>10.811</v>
      </c>
      <c r="C1915" s="2">
        <f>RSI!I1915</f>
        <v>59.288088664296573</v>
      </c>
      <c r="D1915" s="2">
        <f>MACD!E1915</f>
        <v>-3.9196175838146274E-2</v>
      </c>
      <c r="E1915" s="2">
        <f>MACD!F1915</f>
        <v>1.8349870899788387E-2</v>
      </c>
      <c r="F1915" s="2">
        <f>'Moving Avg'!D1915</f>
        <v>10.7822</v>
      </c>
      <c r="G1915" s="2">
        <f>'Moving Avg'!F1915</f>
        <v>10.696050000000003</v>
      </c>
      <c r="H1915" s="2">
        <f>'Moving Avg'!G1915</f>
        <v>10.711740000000004</v>
      </c>
      <c r="I1915" s="2">
        <f>'Moving Avg'!H1915</f>
        <v>9.6288700000000098</v>
      </c>
      <c r="J1915" s="6" t="str">
        <f>OBV!F1915</f>
        <v>BULLISH</v>
      </c>
      <c r="K1915" s="6" t="str">
        <f>OBV!G1915</f>
        <v>WEAK</v>
      </c>
      <c r="L1915" s="6" t="str">
        <f>OBV!H1915</f>
        <v>CONFIRMED BULLISH</v>
      </c>
    </row>
    <row r="1916" spans="1:12" ht="13.5" x14ac:dyDescent="0.25">
      <c r="A1916" s="3">
        <f>RSI!A1916</f>
        <v>44799</v>
      </c>
      <c r="B1916" s="2">
        <f>RSI!B1916</f>
        <v>10.811</v>
      </c>
      <c r="C1916" s="2">
        <f>RSI!I1916</f>
        <v>59.288088664296573</v>
      </c>
      <c r="D1916" s="2">
        <f>MACD!E1916</f>
        <v>-6.4493557166800386E-2</v>
      </c>
      <c r="E1916" s="2">
        <f>MACD!F1916</f>
        <v>1.781185286470633E-3</v>
      </c>
      <c r="F1916" s="2">
        <f>'Moving Avg'!D1916</f>
        <v>10.7902</v>
      </c>
      <c r="G1916" s="2">
        <f>'Moving Avg'!F1916</f>
        <v>10.698050000000002</v>
      </c>
      <c r="H1916" s="2">
        <f>'Moving Avg'!G1916</f>
        <v>10.713780000000003</v>
      </c>
      <c r="I1916" s="2">
        <f>'Moving Avg'!H1916</f>
        <v>9.6411350000000091</v>
      </c>
      <c r="J1916" s="6" t="str">
        <f>OBV!F1916</f>
        <v>BULLISH</v>
      </c>
      <c r="K1916" s="6" t="str">
        <f>OBV!G1916</f>
        <v>WEAK</v>
      </c>
      <c r="L1916" s="6" t="str">
        <f>OBV!H1916</f>
        <v>CONFIRMED BULLISH</v>
      </c>
    </row>
    <row r="1917" spans="1:12" ht="13.5" x14ac:dyDescent="0.25">
      <c r="A1917" s="3">
        <f>RSI!A1917</f>
        <v>44802</v>
      </c>
      <c r="B1917" s="2">
        <f>RSI!B1917</f>
        <v>10.811</v>
      </c>
      <c r="C1917" s="2">
        <f>RSI!I1917</f>
        <v>59.288088664296573</v>
      </c>
      <c r="D1917" s="2">
        <f>MACD!E1917</f>
        <v>-7.4518644450883187E-2</v>
      </c>
      <c r="E1917" s="2">
        <f>MACD!F1917</f>
        <v>-1.3478780661000132E-2</v>
      </c>
      <c r="F1917" s="2">
        <f>'Moving Avg'!D1917</f>
        <v>10.7982</v>
      </c>
      <c r="G1917" s="2">
        <f>'Moving Avg'!F1917</f>
        <v>10.707050000000004</v>
      </c>
      <c r="H1917" s="2">
        <f>'Moving Avg'!G1917</f>
        <v>10.712700000000002</v>
      </c>
      <c r="I1917" s="2">
        <f>'Moving Avg'!H1917</f>
        <v>9.6534000000000102</v>
      </c>
      <c r="J1917" s="6" t="str">
        <f>OBV!F1917</f>
        <v>BULLISH</v>
      </c>
      <c r="K1917" s="6" t="str">
        <f>OBV!G1917</f>
        <v>WEAK</v>
      </c>
      <c r="L1917" s="6" t="str">
        <f>OBV!H1917</f>
        <v>CONFIRMED BULLISH</v>
      </c>
    </row>
    <row r="1918" spans="1:12" ht="13.5" x14ac:dyDescent="0.25">
      <c r="A1918" s="3">
        <f>RSI!A1918</f>
        <v>44803</v>
      </c>
      <c r="B1918" s="2">
        <f>RSI!B1918</f>
        <v>10.811</v>
      </c>
      <c r="C1918" s="2">
        <f>RSI!I1918</f>
        <v>59.288088664296573</v>
      </c>
      <c r="D1918" s="2">
        <f>MACD!E1918</f>
        <v>-8.3575124295096614E-2</v>
      </c>
      <c r="E1918" s="2">
        <f>MACD!F1918</f>
        <v>-2.7498049387819429E-2</v>
      </c>
      <c r="F1918" s="2">
        <f>'Moving Avg'!D1918</f>
        <v>10.8062</v>
      </c>
      <c r="G1918" s="2">
        <f>'Moving Avg'!F1918</f>
        <v>10.712550000000004</v>
      </c>
      <c r="H1918" s="2">
        <f>'Moving Avg'!G1918</f>
        <v>10.711620000000003</v>
      </c>
      <c r="I1918" s="2">
        <f>'Moving Avg'!H1918</f>
        <v>9.6656650000000095</v>
      </c>
      <c r="J1918" s="6" t="str">
        <f>OBV!F1918</f>
        <v>BULLISH</v>
      </c>
      <c r="K1918" s="6" t="str">
        <f>OBV!G1918</f>
        <v>WEAK</v>
      </c>
      <c r="L1918" s="6" t="str">
        <f>OBV!H1918</f>
        <v>CONFIRMED BULLISH</v>
      </c>
    </row>
    <row r="1919" spans="1:12" ht="13.5" x14ac:dyDescent="0.25">
      <c r="A1919" s="3">
        <f>RSI!A1919</f>
        <v>44804</v>
      </c>
      <c r="B1919" s="2">
        <f>RSI!B1919</f>
        <v>10.435</v>
      </c>
      <c r="C1919" s="2">
        <f>RSI!I1919</f>
        <v>32.61054715509033</v>
      </c>
      <c r="D1919" s="2">
        <f>MACD!E1919</f>
        <v>-6.3917664067114188E-2</v>
      </c>
      <c r="E1919" s="2">
        <f>MACD!F1919</f>
        <v>-3.4781972323678384E-2</v>
      </c>
      <c r="F1919" s="2">
        <f>'Moving Avg'!D1919</f>
        <v>10.735800000000001</v>
      </c>
      <c r="G1919" s="2">
        <f>'Moving Avg'!F1919</f>
        <v>10.699250000000003</v>
      </c>
      <c r="H1919" s="2">
        <f>'Moving Avg'!G1919</f>
        <v>10.703020000000002</v>
      </c>
      <c r="I1919" s="2">
        <f>'Moving Avg'!H1919</f>
        <v>9.6768000000000089</v>
      </c>
      <c r="J1919" s="6" t="str">
        <f>OBV!F1919</f>
        <v>BULLISH</v>
      </c>
      <c r="K1919" s="6" t="str">
        <f>OBV!G1919</f>
        <v>NEUTRAL</v>
      </c>
      <c r="L1919" s="6" t="str">
        <f>OBV!H1919</f>
        <v>BULLISH DIVERGENCE</v>
      </c>
    </row>
    <row r="1920" spans="1:12" ht="13.5" x14ac:dyDescent="0.25">
      <c r="A1920" s="3">
        <f>RSI!A1920</f>
        <v>44805</v>
      </c>
      <c r="B1920" s="2">
        <f>RSI!B1920</f>
        <v>10.826000000000001</v>
      </c>
      <c r="C1920" s="2">
        <f>RSI!I1920</f>
        <v>55.190466041520203</v>
      </c>
      <c r="D1920" s="2">
        <f>MACD!E1920</f>
        <v>-5.297899677661988E-2</v>
      </c>
      <c r="E1920" s="2">
        <f>MACD!F1920</f>
        <v>-3.8421377214266687E-2</v>
      </c>
      <c r="F1920" s="2">
        <f>'Moving Avg'!D1920</f>
        <v>10.738800000000001</v>
      </c>
      <c r="G1920" s="2">
        <f>'Moving Avg'!F1920</f>
        <v>10.703150000000003</v>
      </c>
      <c r="H1920" s="2">
        <f>'Moving Avg'!G1920</f>
        <v>10.708480000000002</v>
      </c>
      <c r="I1920" s="2">
        <f>'Moving Avg'!H1920</f>
        <v>9.6903900000000096</v>
      </c>
      <c r="J1920" s="6" t="str">
        <f>OBV!F1920</f>
        <v>BULLISH</v>
      </c>
      <c r="K1920" s="6" t="str">
        <f>OBV!G1920</f>
        <v>NEUTRAL</v>
      </c>
      <c r="L1920" s="6" t="str">
        <f>OBV!H1920</f>
        <v>CONFIRMED BULLISH</v>
      </c>
    </row>
    <row r="1921" spans="1:12" ht="13.5" x14ac:dyDescent="0.25">
      <c r="A1921" s="3">
        <f>RSI!A1921</f>
        <v>44806</v>
      </c>
      <c r="B1921" s="2">
        <f>RSI!B1921</f>
        <v>10.631</v>
      </c>
      <c r="C1921" s="2">
        <f>RSI!I1921</f>
        <v>46.773216197132449</v>
      </c>
      <c r="D1921" s="2">
        <f>MACD!E1921</f>
        <v>-2.9987402782339245E-2</v>
      </c>
      <c r="E1921" s="2">
        <f>MACD!F1921</f>
        <v>-3.6734582327881203E-2</v>
      </c>
      <c r="F1921" s="2">
        <f>'Moving Avg'!D1921</f>
        <v>10.7028</v>
      </c>
      <c r="G1921" s="2">
        <f>'Moving Avg'!F1921</f>
        <v>10.696500000000002</v>
      </c>
      <c r="H1921" s="2">
        <f>'Moving Avg'!G1921</f>
        <v>10.708640000000001</v>
      </c>
      <c r="I1921" s="2">
        <f>'Moving Avg'!H1921</f>
        <v>9.7030050000000116</v>
      </c>
      <c r="J1921" s="6" t="str">
        <f>OBV!F1921</f>
        <v>BEARISH</v>
      </c>
      <c r="K1921" s="6" t="str">
        <f>OBV!G1921</f>
        <v>NEUTRAL</v>
      </c>
      <c r="L1921" s="6" t="str">
        <f>OBV!H1921</f>
        <v>CONFIRMED BEARISH</v>
      </c>
    </row>
    <row r="1922" spans="1:12" ht="13.5" x14ac:dyDescent="0.25">
      <c r="A1922" s="3">
        <f>RSI!A1922</f>
        <v>44809</v>
      </c>
      <c r="B1922" s="2">
        <f>RSI!B1922</f>
        <v>10.615</v>
      </c>
      <c r="C1922" s="2">
        <f>RSI!I1922</f>
        <v>46.151260035968839</v>
      </c>
      <c r="D1922" s="2">
        <f>MACD!E1922</f>
        <v>-8.8516820998414403E-3</v>
      </c>
      <c r="E1922" s="2">
        <f>MACD!F1922</f>
        <v>-3.1158002282273251E-2</v>
      </c>
      <c r="F1922" s="2">
        <f>'Moving Avg'!D1922</f>
        <v>10.663600000000001</v>
      </c>
      <c r="G1922" s="2">
        <f>'Moving Avg'!F1922</f>
        <v>10.689050000000002</v>
      </c>
      <c r="H1922" s="2">
        <f>'Moving Avg'!G1922</f>
        <v>10.70988</v>
      </c>
      <c r="I1922" s="2">
        <f>'Moving Avg'!H1922</f>
        <v>9.7132150000000106</v>
      </c>
      <c r="J1922" s="6" t="str">
        <f>OBV!F1922</f>
        <v>BEARISH</v>
      </c>
      <c r="K1922" s="6" t="str">
        <f>OBV!G1922</f>
        <v>STRONG</v>
      </c>
      <c r="L1922" s="6" t="str">
        <f>OBV!H1922</f>
        <v>CONFIRMED BEARISH</v>
      </c>
    </row>
    <row r="1923" spans="1:12" ht="13.5" x14ac:dyDescent="0.25">
      <c r="A1923" s="3">
        <f>RSI!A1923</f>
        <v>44810</v>
      </c>
      <c r="B1923" s="2">
        <f>RSI!B1923</f>
        <v>10.615</v>
      </c>
      <c r="C1923" s="2">
        <f>RSI!I1923</f>
        <v>46.151260035968832</v>
      </c>
      <c r="D1923" s="2">
        <f>MACD!E1923</f>
        <v>9.5862948690648153E-3</v>
      </c>
      <c r="E1923" s="2">
        <f>MACD!F1923</f>
        <v>-2.3009142852005639E-2</v>
      </c>
      <c r="F1923" s="2">
        <f>'Moving Avg'!D1923</f>
        <v>10.624400000000001</v>
      </c>
      <c r="G1923" s="2">
        <f>'Moving Avg'!F1923</f>
        <v>10.689450000000003</v>
      </c>
      <c r="H1923" s="2">
        <f>'Moving Avg'!G1923</f>
        <v>10.711119999999999</v>
      </c>
      <c r="I1923" s="2">
        <f>'Moving Avg'!H1923</f>
        <v>9.7234250000000113</v>
      </c>
      <c r="J1923" s="6" t="str">
        <f>OBV!F1923</f>
        <v>BEARISH</v>
      </c>
      <c r="K1923" s="6" t="str">
        <f>OBV!G1923</f>
        <v>STRONG</v>
      </c>
      <c r="L1923" s="6" t="str">
        <f>OBV!H1923</f>
        <v>CONFIRMED BEARISH</v>
      </c>
    </row>
    <row r="1924" spans="1:12" ht="13.5" x14ac:dyDescent="0.25">
      <c r="A1924" s="3">
        <f>RSI!A1924</f>
        <v>44811</v>
      </c>
      <c r="B1924" s="2">
        <f>RSI!B1924</f>
        <v>10.615</v>
      </c>
      <c r="C1924" s="2">
        <f>RSI!I1924</f>
        <v>46.151260035968832</v>
      </c>
      <c r="D1924" s="2">
        <f>MACD!E1924</f>
        <v>2.816207403423121E-2</v>
      </c>
      <c r="E1924" s="2">
        <f>MACD!F1924</f>
        <v>-1.277489947475827E-2</v>
      </c>
      <c r="F1924" s="2">
        <f>'Moving Avg'!D1924</f>
        <v>10.660400000000001</v>
      </c>
      <c r="G1924" s="2">
        <f>'Moving Avg'!F1924</f>
        <v>10.692550000000002</v>
      </c>
      <c r="H1924" s="2">
        <f>'Moving Avg'!G1924</f>
        <v>10.712359999999999</v>
      </c>
      <c r="I1924" s="2">
        <f>'Moving Avg'!H1924</f>
        <v>9.7362100000000105</v>
      </c>
      <c r="J1924" s="6" t="str">
        <f>OBV!F1924</f>
        <v>BEARISH</v>
      </c>
      <c r="K1924" s="6" t="str">
        <f>OBV!G1924</f>
        <v>NEUTRAL</v>
      </c>
      <c r="L1924" s="6" t="str">
        <f>OBV!H1924</f>
        <v>BEARISH DIVERGENCE</v>
      </c>
    </row>
    <row r="1925" spans="1:12" ht="13.5" x14ac:dyDescent="0.25">
      <c r="A1925" s="3">
        <f>RSI!A1925</f>
        <v>44812</v>
      </c>
      <c r="B1925" s="2">
        <f>RSI!B1925</f>
        <v>10.615</v>
      </c>
      <c r="C1925" s="2">
        <f>RSI!I1925</f>
        <v>46.151260035968839</v>
      </c>
      <c r="D1925" s="2">
        <f>MACD!E1925</f>
        <v>4.8047233505123188E-2</v>
      </c>
      <c r="E1925" s="2">
        <f>MACD!F1925</f>
        <v>-6.1047287878197853E-4</v>
      </c>
      <c r="F1925" s="2">
        <f>'Moving Avg'!D1925</f>
        <v>10.618200000000002</v>
      </c>
      <c r="G1925" s="2">
        <f>'Moving Avg'!F1925</f>
        <v>10.695650000000004</v>
      </c>
      <c r="H1925" s="2">
        <f>'Moving Avg'!G1925</f>
        <v>10.7136</v>
      </c>
      <c r="I1925" s="2">
        <f>'Moving Avg'!H1925</f>
        <v>9.7466000000000115</v>
      </c>
      <c r="J1925" s="6" t="str">
        <f>OBV!F1925</f>
        <v>BEARISH</v>
      </c>
      <c r="K1925" s="6" t="str">
        <f>OBV!G1925</f>
        <v>STRONG</v>
      </c>
      <c r="L1925" s="6" t="str">
        <f>OBV!H1925</f>
        <v>CONFIRMED BEARISH</v>
      </c>
    </row>
    <row r="1926" spans="1:12" ht="13.5" x14ac:dyDescent="0.25">
      <c r="A1926" s="3">
        <f>RSI!A1926</f>
        <v>44813</v>
      </c>
      <c r="B1926" s="2">
        <f>RSI!B1926</f>
        <v>10.615</v>
      </c>
      <c r="C1926" s="2">
        <f>RSI!I1926</f>
        <v>46.151260035968839</v>
      </c>
      <c r="D1926" s="2">
        <f>MACD!E1926</f>
        <v>6.5312845814169407E-2</v>
      </c>
      <c r="E1926" s="2">
        <f>MACD!F1926</f>
        <v>1.2574190859808298E-2</v>
      </c>
      <c r="F1926" s="2">
        <f>'Moving Avg'!D1926</f>
        <v>10.615</v>
      </c>
      <c r="G1926" s="2">
        <f>'Moving Avg'!F1926</f>
        <v>10.698750000000004</v>
      </c>
      <c r="H1926" s="2">
        <f>'Moving Avg'!G1926</f>
        <v>10.708599999999999</v>
      </c>
      <c r="I1926" s="2">
        <f>'Moving Avg'!H1926</f>
        <v>9.7556700000000109</v>
      </c>
      <c r="J1926" s="6" t="str">
        <f>OBV!F1926</f>
        <v>BEARISH</v>
      </c>
      <c r="K1926" s="6" t="str">
        <f>OBV!G1926</f>
        <v>NEUTRAL</v>
      </c>
      <c r="L1926" s="6" t="str">
        <f>OBV!H1926</f>
        <v>CONFIRMED BEARISH</v>
      </c>
    </row>
    <row r="1927" spans="1:12" ht="13.5" x14ac:dyDescent="0.25">
      <c r="A1927" s="3">
        <f>RSI!A1927</f>
        <v>44816</v>
      </c>
      <c r="B1927" s="2">
        <f>RSI!B1927</f>
        <v>10.553000000000001</v>
      </c>
      <c r="C1927" s="2">
        <f>RSI!I1927</f>
        <v>42.945882452379891</v>
      </c>
      <c r="D1927" s="2">
        <f>MACD!E1927</f>
        <v>8.4921939836196003E-2</v>
      </c>
      <c r="E1927" s="2">
        <f>MACD!F1927</f>
        <v>2.7043740655085843E-2</v>
      </c>
      <c r="F1927" s="2">
        <f>'Moving Avg'!D1927</f>
        <v>10.602600000000001</v>
      </c>
      <c r="G1927" s="2">
        <f>'Moving Avg'!F1927</f>
        <v>10.694850000000004</v>
      </c>
      <c r="H1927" s="2">
        <f>'Moving Avg'!G1927</f>
        <v>10.702359999999999</v>
      </c>
      <c r="I1927" s="2">
        <f>'Moving Avg'!H1927</f>
        <v>9.7655700000000127</v>
      </c>
      <c r="J1927" s="6" t="str">
        <f>OBV!F1927</f>
        <v>BEARISH</v>
      </c>
      <c r="K1927" s="6" t="str">
        <f>OBV!G1927</f>
        <v>NEUTRAL</v>
      </c>
      <c r="L1927" s="6" t="str">
        <f>OBV!H1927</f>
        <v>CONFIRMED BEARISH</v>
      </c>
    </row>
    <row r="1928" spans="1:12" ht="13.5" x14ac:dyDescent="0.25">
      <c r="A1928" s="3">
        <f>RSI!A1928</f>
        <v>44817</v>
      </c>
      <c r="B1928" s="2">
        <f>RSI!B1928</f>
        <v>10.435</v>
      </c>
      <c r="C1928" s="2">
        <f>RSI!I1928</f>
        <v>37.594187647162627</v>
      </c>
      <c r="D1928" s="2">
        <f>MACD!E1928</f>
        <v>0.1109983304251223</v>
      </c>
      <c r="E1928" s="2">
        <f>MACD!F1928</f>
        <v>4.3834658609093136E-2</v>
      </c>
      <c r="F1928" s="2">
        <f>'Moving Avg'!D1928</f>
        <v>10.566599999999999</v>
      </c>
      <c r="G1928" s="2">
        <f>'Moving Avg'!F1928</f>
        <v>10.685050000000004</v>
      </c>
      <c r="H1928" s="2">
        <f>'Moving Avg'!G1928</f>
        <v>10.699999999999998</v>
      </c>
      <c r="I1928" s="2">
        <f>'Moving Avg'!H1928</f>
        <v>9.7737050000000121</v>
      </c>
      <c r="J1928" s="6" t="str">
        <f>OBV!F1928</f>
        <v>BEARISH</v>
      </c>
      <c r="K1928" s="6" t="str">
        <f>OBV!G1928</f>
        <v>STRONG</v>
      </c>
      <c r="L1928" s="6" t="str">
        <f>OBV!H1928</f>
        <v>CONFIRMED BEARISH</v>
      </c>
    </row>
    <row r="1929" spans="1:12" ht="13.5" x14ac:dyDescent="0.25">
      <c r="A1929" s="3">
        <f>RSI!A1929</f>
        <v>44818</v>
      </c>
      <c r="B1929" s="2">
        <f>RSI!B1929</f>
        <v>10.435</v>
      </c>
      <c r="C1929" s="2">
        <f>RSI!I1929</f>
        <v>37.594187647162627</v>
      </c>
      <c r="D1929" s="2">
        <f>MACD!E1929</f>
        <v>7.6602359172282419E-2</v>
      </c>
      <c r="E1929" s="2">
        <f>MACD!F1929</f>
        <v>5.0388198721730997E-2</v>
      </c>
      <c r="F1929" s="2">
        <f>'Moving Avg'!D1929</f>
        <v>10.530600000000002</v>
      </c>
      <c r="G1929" s="2">
        <f>'Moving Avg'!F1929</f>
        <v>10.675250000000002</v>
      </c>
      <c r="H1929" s="2">
        <f>'Moving Avg'!G1929</f>
        <v>10.692179999999997</v>
      </c>
      <c r="I1929" s="2">
        <f>'Moving Avg'!H1929</f>
        <v>9.7818400000000114</v>
      </c>
      <c r="J1929" s="6" t="str">
        <f>OBV!F1929</f>
        <v>BEARISH</v>
      </c>
      <c r="K1929" s="6" t="str">
        <f>OBV!G1929</f>
        <v>STRONG</v>
      </c>
      <c r="L1929" s="6" t="str">
        <f>OBV!H1929</f>
        <v>CONFIRMED BEARISH</v>
      </c>
    </row>
    <row r="1930" spans="1:12" ht="13.5" x14ac:dyDescent="0.25">
      <c r="A1930" s="3">
        <f>RSI!A1930</f>
        <v>44819</v>
      </c>
      <c r="B1930" s="2">
        <f>RSI!B1930</f>
        <v>10.787000000000001</v>
      </c>
      <c r="C1930" s="2">
        <f>RSI!I1930</f>
        <v>56.393775156063668</v>
      </c>
      <c r="D1930" s="2">
        <f>MACD!E1930</f>
        <v>8.2860759368239556E-2</v>
      </c>
      <c r="E1930" s="2">
        <f>MACD!F1930</f>
        <v>5.6882710851032713E-2</v>
      </c>
      <c r="F1930" s="2">
        <f>'Moving Avg'!D1930</f>
        <v>10.565000000000001</v>
      </c>
      <c r="G1930" s="2">
        <f>'Moving Avg'!F1930</f>
        <v>10.676050000000004</v>
      </c>
      <c r="H1930" s="2">
        <f>'Moving Avg'!G1930</f>
        <v>10.696079999999997</v>
      </c>
      <c r="I1930" s="2">
        <f>'Moving Avg'!H1930</f>
        <v>9.7922000000000136</v>
      </c>
      <c r="J1930" s="6" t="str">
        <f>OBV!F1930</f>
        <v>BEARISH</v>
      </c>
      <c r="K1930" s="6" t="str">
        <f>OBV!G1930</f>
        <v>NEUTRAL</v>
      </c>
      <c r="L1930" s="6" t="str">
        <f>OBV!H1930</f>
        <v>BEARISH DIVERGENCE</v>
      </c>
    </row>
    <row r="1931" spans="1:12" ht="13.5" x14ac:dyDescent="0.25">
      <c r="A1931" s="3">
        <f>RSI!A1931</f>
        <v>44820</v>
      </c>
      <c r="B1931" s="2">
        <f>RSI!B1931</f>
        <v>10.787000000000001</v>
      </c>
      <c r="C1931" s="2">
        <f>RSI!I1931</f>
        <v>56.393775156063668</v>
      </c>
      <c r="D1931" s="2">
        <f>MACD!E1931</f>
        <v>5.7264226651472683E-2</v>
      </c>
      <c r="E1931" s="2">
        <f>MACD!F1931</f>
        <v>5.6959014011120711E-2</v>
      </c>
      <c r="F1931" s="2">
        <f>'Moving Avg'!D1931</f>
        <v>10.599399999999999</v>
      </c>
      <c r="G1931" s="2">
        <f>'Moving Avg'!F1931</f>
        <v>10.676850000000002</v>
      </c>
      <c r="H1931" s="2">
        <f>'Moving Avg'!G1931</f>
        <v>10.696859999999999</v>
      </c>
      <c r="I1931" s="2">
        <f>'Moving Avg'!H1931</f>
        <v>9.8025600000000122</v>
      </c>
      <c r="J1931" s="6" t="str">
        <f>OBV!F1931</f>
        <v>BEARISH</v>
      </c>
      <c r="K1931" s="6" t="str">
        <f>OBV!G1931</f>
        <v>NEUTRAL</v>
      </c>
      <c r="L1931" s="6" t="str">
        <f>OBV!H1931</f>
        <v>BEARISH DIVERGENCE</v>
      </c>
    </row>
    <row r="1932" spans="1:12" ht="13.5" x14ac:dyDescent="0.25">
      <c r="A1932" s="3">
        <f>RSI!A1932</f>
        <v>44823</v>
      </c>
      <c r="B1932" s="2">
        <f>RSI!B1932</f>
        <v>10.553000000000001</v>
      </c>
      <c r="C1932" s="2">
        <f>RSI!I1932</f>
        <v>45.76468049604609</v>
      </c>
      <c r="D1932" s="2">
        <f>MACD!E1932</f>
        <v>4.9651396441451112E-2</v>
      </c>
      <c r="E1932" s="2">
        <f>MACD!F1932</f>
        <v>5.5497490497186795E-2</v>
      </c>
      <c r="F1932" s="2">
        <f>'Moving Avg'!D1932</f>
        <v>10.599399999999999</v>
      </c>
      <c r="G1932" s="2">
        <f>'Moving Avg'!F1932</f>
        <v>10.66595</v>
      </c>
      <c r="H1932" s="2">
        <f>'Moving Avg'!G1932</f>
        <v>10.691399999999998</v>
      </c>
      <c r="I1932" s="2">
        <f>'Moving Avg'!H1932</f>
        <v>9.8131750000000135</v>
      </c>
      <c r="J1932" s="6" t="str">
        <f>OBV!F1932</f>
        <v>BEARISH</v>
      </c>
      <c r="K1932" s="6" t="str">
        <f>OBV!G1932</f>
        <v>NEUTRAL</v>
      </c>
      <c r="L1932" s="6" t="str">
        <f>OBV!H1932</f>
        <v>NEUTRAL</v>
      </c>
    </row>
    <row r="1933" spans="1:12" ht="13.5" x14ac:dyDescent="0.25">
      <c r="A1933" s="3">
        <f>RSI!A1933</f>
        <v>44824</v>
      </c>
      <c r="B1933" s="2">
        <f>RSI!B1933</f>
        <v>10.396000000000001</v>
      </c>
      <c r="C1933" s="2">
        <f>RSI!I1933</f>
        <v>40.279202826296526</v>
      </c>
      <c r="D1933" s="2">
        <f>MACD!E1933</f>
        <v>5.5457282784693973E-2</v>
      </c>
      <c r="E1933" s="2">
        <f>MACD!F1933</f>
        <v>5.5489448954688235E-2</v>
      </c>
      <c r="F1933" s="2">
        <f>'Moving Avg'!D1933</f>
        <v>10.5916</v>
      </c>
      <c r="G1933" s="2">
        <f>'Moving Avg'!F1933</f>
        <v>10.647200000000002</v>
      </c>
      <c r="H1933" s="2">
        <f>'Moving Avg'!G1933</f>
        <v>10.682799999999997</v>
      </c>
      <c r="I1933" s="2">
        <f>'Moving Avg'!H1933</f>
        <v>9.8222900000000148</v>
      </c>
      <c r="J1933" s="6" t="str">
        <f>OBV!F1933</f>
        <v>BEARISH</v>
      </c>
      <c r="K1933" s="6" t="str">
        <f>OBV!G1933</f>
        <v>NEUTRAL</v>
      </c>
      <c r="L1933" s="6" t="str">
        <f>OBV!H1933</f>
        <v>CONFIRMED BEARISH</v>
      </c>
    </row>
    <row r="1934" spans="1:12" ht="13.5" x14ac:dyDescent="0.25">
      <c r="A1934" s="3">
        <f>RSI!A1934</f>
        <v>44825</v>
      </c>
      <c r="B1934" s="2">
        <f>RSI!B1934</f>
        <v>10.474</v>
      </c>
      <c r="C1934" s="2">
        <f>RSI!I1934</f>
        <v>43.878306976309148</v>
      </c>
      <c r="D1934" s="2">
        <f>MACD!E1934</f>
        <v>5.6092011027580213E-2</v>
      </c>
      <c r="E1934" s="2">
        <f>MACD!F1934</f>
        <v>5.5609961369266638E-2</v>
      </c>
      <c r="F1934" s="2">
        <f>'Moving Avg'!D1934</f>
        <v>10.599399999999999</v>
      </c>
      <c r="G1934" s="2">
        <f>'Moving Avg'!F1934</f>
        <v>10.631549999999999</v>
      </c>
      <c r="H1934" s="2">
        <f>'Moving Avg'!G1934</f>
        <v>10.680439999999999</v>
      </c>
      <c r="I1934" s="2">
        <f>'Moving Avg'!H1934</f>
        <v>9.8310850000000123</v>
      </c>
      <c r="J1934" s="6" t="str">
        <f>OBV!F1934</f>
        <v>BULLISH</v>
      </c>
      <c r="K1934" s="6" t="str">
        <f>OBV!G1934</f>
        <v>NEUTRAL</v>
      </c>
      <c r="L1934" s="6" t="str">
        <f>OBV!H1934</f>
        <v>CONFIRMED BULLISH</v>
      </c>
    </row>
    <row r="1935" spans="1:12" ht="13.5" x14ac:dyDescent="0.25">
      <c r="A1935" s="3">
        <f>RSI!A1935</f>
        <v>44826</v>
      </c>
      <c r="B1935" s="2">
        <f>RSI!B1935</f>
        <v>10.467000000000001</v>
      </c>
      <c r="C1935" s="2">
        <f>RSI!I1935</f>
        <v>43.624218715304188</v>
      </c>
      <c r="D1935" s="2">
        <f>MACD!E1935</f>
        <v>5.8075436163429472E-2</v>
      </c>
      <c r="E1935" s="2">
        <f>MACD!F1935</f>
        <v>5.6103056328099206E-2</v>
      </c>
      <c r="F1935" s="2">
        <f>'Moving Avg'!D1935</f>
        <v>10.535400000000001</v>
      </c>
      <c r="G1935" s="2">
        <f>'Moving Avg'!F1935</f>
        <v>10.61435</v>
      </c>
      <c r="H1935" s="2">
        <f>'Moving Avg'!G1935</f>
        <v>10.67404</v>
      </c>
      <c r="I1935" s="2">
        <f>'Moving Avg'!H1935</f>
        <v>9.8424150000000115</v>
      </c>
      <c r="J1935" s="6" t="str">
        <f>OBV!F1935</f>
        <v>BEARISH</v>
      </c>
      <c r="K1935" s="6" t="str">
        <f>OBV!G1935</f>
        <v>STRONG</v>
      </c>
      <c r="L1935" s="6" t="str">
        <f>OBV!H1935</f>
        <v>CONFIRMED BEARISH</v>
      </c>
    </row>
    <row r="1936" spans="1:12" ht="13.5" x14ac:dyDescent="0.25">
      <c r="A1936" s="3">
        <f>RSI!A1936</f>
        <v>44827</v>
      </c>
      <c r="B1936" s="2">
        <f>RSI!B1936</f>
        <v>10.388</v>
      </c>
      <c r="C1936" s="2">
        <f>RSI!I1936</f>
        <v>40.755828703110815</v>
      </c>
      <c r="D1936" s="2">
        <f>MACD!E1936</f>
        <v>6.6506034931819613E-2</v>
      </c>
      <c r="E1936" s="2">
        <f>MACD!F1936</f>
        <v>5.8183652048843293E-2</v>
      </c>
      <c r="F1936" s="2">
        <f>'Moving Avg'!D1936</f>
        <v>10.4556</v>
      </c>
      <c r="G1936" s="2">
        <f>'Moving Avg'!F1936</f>
        <v>10.5932</v>
      </c>
      <c r="H1936" s="2">
        <f>'Moving Avg'!G1936</f>
        <v>10.666379999999998</v>
      </c>
      <c r="I1936" s="2">
        <f>'Moving Avg'!H1936</f>
        <v>9.8533500000000114</v>
      </c>
      <c r="J1936" s="6" t="str">
        <f>OBV!F1936</f>
        <v>BEARISH</v>
      </c>
      <c r="K1936" s="6" t="str">
        <f>OBV!G1936</f>
        <v>STRONG</v>
      </c>
      <c r="L1936" s="6" t="str">
        <f>OBV!H1936</f>
        <v>CONFIRMED BEARISH</v>
      </c>
    </row>
    <row r="1937" spans="1:12" ht="13.5" x14ac:dyDescent="0.25">
      <c r="A1937" s="3">
        <f>RSI!A1937</f>
        <v>44830</v>
      </c>
      <c r="B1937" s="2">
        <f>RSI!B1937</f>
        <v>10.356999999999999</v>
      </c>
      <c r="C1937" s="2">
        <f>RSI!I1937</f>
        <v>39.653993221665949</v>
      </c>
      <c r="D1937" s="2">
        <f>MACD!E1937</f>
        <v>6.7698030719798297E-2</v>
      </c>
      <c r="E1937" s="2">
        <f>MACD!F1937</f>
        <v>6.0086527783034298E-2</v>
      </c>
      <c r="F1937" s="2">
        <f>'Moving Avg'!D1937</f>
        <v>10.416399999999999</v>
      </c>
      <c r="G1937" s="2">
        <f>'Moving Avg'!F1937</f>
        <v>10.570499999999999</v>
      </c>
      <c r="H1937" s="2">
        <f>'Moving Avg'!G1937</f>
        <v>10.657939999999998</v>
      </c>
      <c r="I1937" s="2">
        <f>'Moving Avg'!H1937</f>
        <v>9.8617000000000115</v>
      </c>
      <c r="J1937" s="6" t="str">
        <f>OBV!F1937</f>
        <v>BEARISH</v>
      </c>
      <c r="K1937" s="6" t="str">
        <f>OBV!G1937</f>
        <v>STRONG</v>
      </c>
      <c r="L1937" s="6" t="str">
        <f>OBV!H1937</f>
        <v>CONFIRMED BEARISH</v>
      </c>
    </row>
    <row r="1938" spans="1:12" ht="13.5" x14ac:dyDescent="0.25">
      <c r="A1938" s="3">
        <f>RSI!A1938</f>
        <v>44831</v>
      </c>
      <c r="B1938" s="2">
        <f>RSI!B1938</f>
        <v>10.396000000000001</v>
      </c>
      <c r="C1938" s="2">
        <f>RSI!I1938</f>
        <v>41.786253289711453</v>
      </c>
      <c r="D1938" s="2">
        <f>MACD!E1938</f>
        <v>4.9051326214996749E-2</v>
      </c>
      <c r="E1938" s="2">
        <f>MACD!F1938</f>
        <v>5.7879487469426789E-2</v>
      </c>
      <c r="F1938" s="2">
        <f>'Moving Avg'!D1938</f>
        <v>10.416399999999999</v>
      </c>
      <c r="G1938" s="2">
        <f>'Moving Avg'!F1938</f>
        <v>10.54975</v>
      </c>
      <c r="H1938" s="2">
        <f>'Moving Avg'!G1938</f>
        <v>10.650439999999998</v>
      </c>
      <c r="I1938" s="2">
        <f>'Moving Avg'!H1938</f>
        <v>9.8727800000000112</v>
      </c>
      <c r="J1938" s="6" t="str">
        <f>OBV!F1938</f>
        <v>BEARISH</v>
      </c>
      <c r="K1938" s="6" t="str">
        <f>OBV!G1938</f>
        <v>NEUTRAL</v>
      </c>
      <c r="L1938" s="6" t="str">
        <f>OBV!H1938</f>
        <v>NEUTRAL</v>
      </c>
    </row>
    <row r="1939" spans="1:12" ht="13.5" x14ac:dyDescent="0.25">
      <c r="A1939" s="3">
        <f>RSI!A1939</f>
        <v>44832</v>
      </c>
      <c r="B1939" s="2">
        <f>RSI!B1939</f>
        <v>10.388</v>
      </c>
      <c r="C1939" s="2">
        <f>RSI!I1939</f>
        <v>41.462616115441868</v>
      </c>
      <c r="D1939" s="2">
        <f>MACD!E1939</f>
        <v>3.4920132358356781E-2</v>
      </c>
      <c r="E1939" s="2">
        <f>MACD!F1939</f>
        <v>5.3287616447212791E-2</v>
      </c>
      <c r="F1939" s="2">
        <f>'Moving Avg'!D1939</f>
        <v>10.3992</v>
      </c>
      <c r="G1939" s="2">
        <f>'Moving Avg'!F1939</f>
        <v>10.5474</v>
      </c>
      <c r="H1939" s="2">
        <f>'Moving Avg'!G1939</f>
        <v>10.641979999999998</v>
      </c>
      <c r="I1939" s="2">
        <f>'Moving Avg'!H1939</f>
        <v>9.8813950000000101</v>
      </c>
      <c r="J1939" s="6" t="str">
        <f>OBV!F1939</f>
        <v>BEARISH</v>
      </c>
      <c r="K1939" s="6" t="str">
        <f>OBV!G1939</f>
        <v>STRONG</v>
      </c>
      <c r="L1939" s="6" t="str">
        <f>OBV!H1939</f>
        <v>CONFIRMED BEARISH</v>
      </c>
    </row>
    <row r="1940" spans="1:12" ht="13.5" x14ac:dyDescent="0.25">
      <c r="A1940" s="3">
        <f>RSI!A1940</f>
        <v>44833</v>
      </c>
      <c r="B1940" s="2">
        <f>RSI!B1940</f>
        <v>10.725</v>
      </c>
      <c r="C1940" s="2">
        <f>RSI!I1940</f>
        <v>56.682541762177102</v>
      </c>
      <c r="D1940" s="2">
        <f>MACD!E1940</f>
        <v>5.3177229680267502E-2</v>
      </c>
      <c r="E1940" s="2">
        <f>MACD!F1940</f>
        <v>5.3265539093823734E-2</v>
      </c>
      <c r="F1940" s="2">
        <f>'Moving Avg'!D1940</f>
        <v>10.450799999999999</v>
      </c>
      <c r="G1940" s="2">
        <f>'Moving Avg'!F1940</f>
        <v>10.542350000000003</v>
      </c>
      <c r="H1940" s="2">
        <f>'Moving Avg'!G1940</f>
        <v>10.64106</v>
      </c>
      <c r="I1940" s="2">
        <f>'Moving Avg'!H1940</f>
        <v>9.8908700000000085</v>
      </c>
      <c r="J1940" s="6" t="str">
        <f>OBV!F1940</f>
        <v>BEARISH</v>
      </c>
      <c r="K1940" s="6" t="str">
        <f>OBV!G1940</f>
        <v>NEUTRAL</v>
      </c>
      <c r="L1940" s="6" t="str">
        <f>OBV!H1940</f>
        <v>BEARISH DIVERGENCE</v>
      </c>
    </row>
    <row r="1941" spans="1:12" ht="13.5" x14ac:dyDescent="0.25">
      <c r="A1941" s="3">
        <f>RSI!A1941</f>
        <v>44834</v>
      </c>
      <c r="B1941" s="2">
        <f>RSI!B1941</f>
        <v>10.24</v>
      </c>
      <c r="C1941" s="2">
        <f>RSI!I1941</f>
        <v>40.401739364999138</v>
      </c>
      <c r="D1941" s="2">
        <f>MACD!E1941</f>
        <v>0.10350769362558054</v>
      </c>
      <c r="E1941" s="2">
        <f>MACD!F1941</f>
        <v>6.3313970000175107E-2</v>
      </c>
      <c r="F1941" s="2">
        <f>'Moving Avg'!D1941</f>
        <v>10.421200000000001</v>
      </c>
      <c r="G1941" s="2">
        <f>'Moving Avg'!F1941</f>
        <v>10.5228</v>
      </c>
      <c r="H1941" s="2">
        <f>'Moving Avg'!G1941</f>
        <v>10.63044</v>
      </c>
      <c r="I1941" s="2">
        <f>'Moving Avg'!H1941</f>
        <v>9.8974200000000092</v>
      </c>
      <c r="J1941" s="6" t="str">
        <f>OBV!F1941</f>
        <v>BEARISH</v>
      </c>
      <c r="K1941" s="6" t="str">
        <f>OBV!G1941</f>
        <v>NEUTRAL</v>
      </c>
      <c r="L1941" s="6" t="str">
        <f>OBV!H1941</f>
        <v>CONFIRMED BEARISH</v>
      </c>
    </row>
    <row r="1942" spans="1:12" ht="13.5" x14ac:dyDescent="0.25">
      <c r="A1942" s="3">
        <f>RSI!A1942</f>
        <v>44837</v>
      </c>
      <c r="B1942" s="2">
        <f>RSI!B1942</f>
        <v>10.162000000000001</v>
      </c>
      <c r="C1942" s="2">
        <f>RSI!I1942</f>
        <v>38.487132587197308</v>
      </c>
      <c r="D1942" s="2">
        <f>MACD!E1942</f>
        <v>0.11777221445309749</v>
      </c>
      <c r="E1942" s="2">
        <f>MACD!F1942</f>
        <v>7.4205618890759592E-2</v>
      </c>
      <c r="F1942" s="2">
        <f>'Moving Avg'!D1942</f>
        <v>10.382200000000001</v>
      </c>
      <c r="G1942" s="2">
        <f>'Moving Avg'!F1942</f>
        <v>10.500150000000003</v>
      </c>
      <c r="H1942" s="2">
        <f>'Moving Avg'!G1942</f>
        <v>10.618260000000003</v>
      </c>
      <c r="I1942" s="2">
        <f>'Moving Avg'!H1942</f>
        <v>9.9035800000000087</v>
      </c>
      <c r="J1942" s="6" t="str">
        <f>OBV!F1942</f>
        <v>BEARISH</v>
      </c>
      <c r="K1942" s="6" t="str">
        <f>OBV!G1942</f>
        <v>NEUTRAL</v>
      </c>
      <c r="L1942" s="6" t="str">
        <f>OBV!H1942</f>
        <v>CONFIRMED BEARISH</v>
      </c>
    </row>
    <row r="1943" spans="1:12" ht="13.5" x14ac:dyDescent="0.25">
      <c r="A1943" s="3">
        <f>RSI!A1943</f>
        <v>44838</v>
      </c>
      <c r="B1943" s="2">
        <f>RSI!B1943</f>
        <v>10.318</v>
      </c>
      <c r="C1943" s="2">
        <f>RSI!I1943</f>
        <v>44.184200044635745</v>
      </c>
      <c r="D1943" s="2">
        <f>MACD!E1943</f>
        <v>9.6352426332741103E-2</v>
      </c>
      <c r="E1943" s="2">
        <f>MACD!F1943</f>
        <v>7.8634980379155894E-2</v>
      </c>
      <c r="F1943" s="2">
        <f>'Moving Avg'!D1943</f>
        <v>10.3666</v>
      </c>
      <c r="G1943" s="2">
        <f>'Moving Avg'!F1943</f>
        <v>10.485300000000001</v>
      </c>
      <c r="H1943" s="2">
        <f>'Moving Avg'!G1943</f>
        <v>10.610440000000004</v>
      </c>
      <c r="I1943" s="2">
        <f>'Moving Avg'!H1943</f>
        <v>9.909840000000008</v>
      </c>
      <c r="J1943" s="6" t="str">
        <f>OBV!F1943</f>
        <v>BEARISH</v>
      </c>
      <c r="K1943" s="6" t="str">
        <f>OBV!G1943</f>
        <v>NEUTRAL</v>
      </c>
      <c r="L1943" s="6" t="str">
        <f>OBV!H1943</f>
        <v>CONFIRMED BEARISH</v>
      </c>
    </row>
    <row r="1944" spans="1:12" ht="13.5" x14ac:dyDescent="0.25">
      <c r="A1944" s="3">
        <f>RSI!A1944</f>
        <v>44839</v>
      </c>
      <c r="B1944" s="2">
        <f>RSI!B1944</f>
        <v>10.318</v>
      </c>
      <c r="C1944" s="2">
        <f>RSI!I1944</f>
        <v>44.184200044635745</v>
      </c>
      <c r="D1944" s="2">
        <f>MACD!E1944</f>
        <v>9.1361396593628186E-2</v>
      </c>
      <c r="E1944" s="2">
        <f>MACD!F1944</f>
        <v>8.1180263622050358E-2</v>
      </c>
      <c r="F1944" s="2">
        <f>'Moving Avg'!D1944</f>
        <v>10.352599999999999</v>
      </c>
      <c r="G1944" s="2">
        <f>'Moving Avg'!F1944</f>
        <v>10.470450000000003</v>
      </c>
      <c r="H1944" s="2">
        <f>'Moving Avg'!G1944</f>
        <v>10.602620000000002</v>
      </c>
      <c r="I1944" s="2">
        <f>'Moving Avg'!H1944</f>
        <v>9.9182100000000091</v>
      </c>
      <c r="J1944" s="6" t="str">
        <f>OBV!F1944</f>
        <v>BULLISH</v>
      </c>
      <c r="K1944" s="6" t="str">
        <f>OBV!G1944</f>
        <v>NEUTRAL</v>
      </c>
      <c r="L1944" s="6" t="str">
        <f>OBV!H1944</f>
        <v>BULLISH DIVERGENCE</v>
      </c>
    </row>
    <row r="1945" spans="1:12" ht="13.5" x14ac:dyDescent="0.25">
      <c r="A1945" s="3">
        <f>RSI!A1945</f>
        <v>44840</v>
      </c>
      <c r="B1945" s="2">
        <f>RSI!B1945</f>
        <v>10.318</v>
      </c>
      <c r="C1945" s="2">
        <f>RSI!I1945</f>
        <v>44.184200044635745</v>
      </c>
      <c r="D1945" s="2">
        <f>MACD!E1945</f>
        <v>8.7110744842544108E-2</v>
      </c>
      <c r="E1945" s="2">
        <f>MACD!F1945</f>
        <v>8.2366359866149111E-2</v>
      </c>
      <c r="F1945" s="2">
        <f>'Moving Avg'!D1945</f>
        <v>10.271199999999999</v>
      </c>
      <c r="G1945" s="2">
        <f>'Moving Avg'!F1945</f>
        <v>10.455600000000004</v>
      </c>
      <c r="H1945" s="2">
        <f>'Moving Avg'!G1945</f>
        <v>10.596360000000002</v>
      </c>
      <c r="I1945" s="2">
        <f>'Moving Avg'!H1945</f>
        <v>9.924365000000007</v>
      </c>
      <c r="J1945" s="6" t="str">
        <f>OBV!F1945</f>
        <v>BEARISH</v>
      </c>
      <c r="K1945" s="6" t="str">
        <f>OBV!G1945</f>
        <v>NEUTRAL</v>
      </c>
      <c r="L1945" s="6" t="str">
        <f>OBV!H1945</f>
        <v>CONFIRMED BEARISH</v>
      </c>
    </row>
    <row r="1946" spans="1:12" ht="13.5" x14ac:dyDescent="0.25">
      <c r="A1946" s="3">
        <f>RSI!A1946</f>
        <v>44841</v>
      </c>
      <c r="B1946" s="2">
        <f>RSI!B1946</f>
        <v>10.318</v>
      </c>
      <c r="C1946" s="2">
        <f>RSI!I1946</f>
        <v>44.184200044635745</v>
      </c>
      <c r="D1946" s="2">
        <f>MACD!E1946</f>
        <v>7.2331906634797605E-2</v>
      </c>
      <c r="E1946" s="2">
        <f>MACD!F1946</f>
        <v>8.0359469219878826E-2</v>
      </c>
      <c r="F1946" s="2">
        <f>'Moving Avg'!D1946</f>
        <v>10.286799999999999</v>
      </c>
      <c r="G1946" s="2">
        <f>'Moving Avg'!F1946</f>
        <v>10.440750000000003</v>
      </c>
      <c r="H1946" s="2">
        <f>'Moving Avg'!G1946</f>
        <v>10.587300000000001</v>
      </c>
      <c r="I1946" s="2">
        <f>'Moving Avg'!H1946</f>
        <v>9.931805000000006</v>
      </c>
      <c r="J1946" s="6" t="str">
        <f>OBV!F1946</f>
        <v>BULLISH</v>
      </c>
      <c r="K1946" s="6" t="str">
        <f>OBV!G1946</f>
        <v>NEUTRAL</v>
      </c>
      <c r="L1946" s="6" t="str">
        <f>OBV!H1946</f>
        <v>CONFIRMED BULLISH</v>
      </c>
    </row>
    <row r="1947" spans="1:12" ht="13.5" x14ac:dyDescent="0.25">
      <c r="A1947" s="3">
        <f>RSI!A1947</f>
        <v>44844</v>
      </c>
      <c r="B1947" s="2">
        <f>RSI!B1947</f>
        <v>10.318</v>
      </c>
      <c r="C1947" s="2">
        <f>RSI!I1947</f>
        <v>44.184200044635745</v>
      </c>
      <c r="D1947" s="2">
        <f>MACD!E1947</f>
        <v>5.5957239587305807E-2</v>
      </c>
      <c r="E1947" s="2">
        <f>MACD!F1947</f>
        <v>7.5479023293364228E-2</v>
      </c>
      <c r="F1947" s="2">
        <f>'Moving Avg'!D1947</f>
        <v>10.318</v>
      </c>
      <c r="G1947" s="2">
        <f>'Moving Avg'!F1947</f>
        <v>10.429000000000006</v>
      </c>
      <c r="H1947" s="2">
        <f>'Moving Avg'!G1947</f>
        <v>10.58104</v>
      </c>
      <c r="I1947" s="2">
        <f>'Moving Avg'!H1947</f>
        <v>9.9405300000000061</v>
      </c>
      <c r="J1947" s="6" t="str">
        <f>OBV!F1947</f>
        <v>BULLISH</v>
      </c>
      <c r="K1947" s="6" t="str">
        <f>OBV!G1947</f>
        <v>NEUTRAL</v>
      </c>
      <c r="L1947" s="6" t="str">
        <f>OBV!H1947</f>
        <v>CONFIRMED BULLISH</v>
      </c>
    </row>
    <row r="1948" spans="1:12" ht="13.5" x14ac:dyDescent="0.25">
      <c r="A1948" s="3">
        <f>RSI!A1948</f>
        <v>44845</v>
      </c>
      <c r="B1948" s="2">
        <f>RSI!B1948</f>
        <v>10.388</v>
      </c>
      <c r="C1948" s="2">
        <f>RSI!I1948</f>
        <v>47.353420209769872</v>
      </c>
      <c r="D1948" s="2">
        <f>MACD!E1948</f>
        <v>4.3749654412351902E-2</v>
      </c>
      <c r="E1948" s="2">
        <f>MACD!F1948</f>
        <v>6.9133149517161763E-2</v>
      </c>
      <c r="F1948" s="2">
        <f>'Moving Avg'!D1948</f>
        <v>10.331999999999999</v>
      </c>
      <c r="G1948" s="2">
        <f>'Moving Avg'!F1948</f>
        <v>10.426650000000004</v>
      </c>
      <c r="H1948" s="2">
        <f>'Moving Avg'!G1948</f>
        <v>10.574780000000001</v>
      </c>
      <c r="I1948" s="2">
        <f>'Moving Avg'!H1948</f>
        <v>9.947035000000005</v>
      </c>
      <c r="J1948" s="6" t="str">
        <f>OBV!F1948</f>
        <v>BULLISH</v>
      </c>
      <c r="K1948" s="6" t="str">
        <f>OBV!G1948</f>
        <v>NEUTRAL</v>
      </c>
      <c r="L1948" s="6" t="str">
        <f>OBV!H1948</f>
        <v>CONFIRMED BULLISH</v>
      </c>
    </row>
    <row r="1949" spans="1:12" ht="13.5" x14ac:dyDescent="0.25">
      <c r="A1949" s="3">
        <f>RSI!A1949</f>
        <v>44846</v>
      </c>
      <c r="B1949" s="2">
        <f>RSI!B1949</f>
        <v>10.388</v>
      </c>
      <c r="C1949" s="2">
        <f>RSI!I1949</f>
        <v>47.353420209769872</v>
      </c>
      <c r="D1949" s="2">
        <f>MACD!E1949</f>
        <v>3.254713435319978E-2</v>
      </c>
      <c r="E1949" s="2">
        <f>MACD!F1949</f>
        <v>6.1815946484369368E-2</v>
      </c>
      <c r="F1949" s="2">
        <f>'Moving Avg'!D1949</f>
        <v>10.346</v>
      </c>
      <c r="G1949" s="2">
        <f>'Moving Avg'!F1949</f>
        <v>10.424300000000004</v>
      </c>
      <c r="H1949" s="2">
        <f>'Moving Avg'!G1949</f>
        <v>10.568519999999999</v>
      </c>
      <c r="I1949" s="2">
        <f>'Moving Avg'!H1949</f>
        <v>9.9536450000000034</v>
      </c>
      <c r="J1949" s="6" t="str">
        <f>OBV!F1949</f>
        <v>BULLISH</v>
      </c>
      <c r="K1949" s="6" t="str">
        <f>OBV!G1949</f>
        <v>NEUTRAL</v>
      </c>
      <c r="L1949" s="6" t="str">
        <f>OBV!H1949</f>
        <v>CONFIRMED BULLISH</v>
      </c>
    </row>
    <row r="1950" spans="1:12" ht="13.5" x14ac:dyDescent="0.25">
      <c r="A1950" s="3">
        <f>RSI!A1950</f>
        <v>44847</v>
      </c>
      <c r="B1950" s="2">
        <f>RSI!B1950</f>
        <v>10.568</v>
      </c>
      <c r="C1950" s="2">
        <f>RSI!I1950</f>
        <v>54.97721870788294</v>
      </c>
      <c r="D1950" s="2">
        <f>MACD!E1950</f>
        <v>6.1912144171778039E-2</v>
      </c>
      <c r="E1950" s="2">
        <f>MACD!F1950</f>
        <v>6.1835186021851105E-2</v>
      </c>
      <c r="F1950" s="2">
        <f>'Moving Avg'!D1950</f>
        <v>10.395999999999999</v>
      </c>
      <c r="G1950" s="2">
        <f>'Moving Avg'!F1950</f>
        <v>10.413350000000005</v>
      </c>
      <c r="H1950" s="2">
        <f>'Moving Avg'!G1950</f>
        <v>10.564919999999997</v>
      </c>
      <c r="I1950" s="2">
        <f>'Moving Avg'!H1950</f>
        <v>9.9611550000000033</v>
      </c>
      <c r="J1950" s="6" t="str">
        <f>OBV!F1950</f>
        <v>BULLISH</v>
      </c>
      <c r="K1950" s="6" t="str">
        <f>OBV!G1950</f>
        <v>WEAK</v>
      </c>
      <c r="L1950" s="6" t="str">
        <f>OBV!H1950</f>
        <v>CONFIRMED BULLISH</v>
      </c>
    </row>
    <row r="1951" spans="1:12" ht="13.5" x14ac:dyDescent="0.25">
      <c r="A1951" s="3">
        <f>RSI!A1951</f>
        <v>44848</v>
      </c>
      <c r="B1951" s="2">
        <f>RSI!B1951</f>
        <v>10.553000000000001</v>
      </c>
      <c r="C1951" s="2">
        <f>RSI!I1951</f>
        <v>54.271909127202662</v>
      </c>
      <c r="D1951" s="2">
        <f>MACD!E1951</f>
        <v>1.249826703053003E-2</v>
      </c>
      <c r="E1951" s="2">
        <f>MACD!F1951</f>
        <v>5.1967802223586892E-2</v>
      </c>
      <c r="F1951" s="2">
        <f>'Moving Avg'!D1951</f>
        <v>10.443000000000001</v>
      </c>
      <c r="G1951" s="2">
        <f>'Moving Avg'!F1951</f>
        <v>10.401650000000004</v>
      </c>
      <c r="H1951" s="2">
        <f>'Moving Avg'!G1951</f>
        <v>10.560699999999997</v>
      </c>
      <c r="I1951" s="2">
        <f>'Moving Avg'!H1951</f>
        <v>9.9710550000000051</v>
      </c>
      <c r="J1951" s="6" t="str">
        <f>OBV!F1951</f>
        <v>BULLISH</v>
      </c>
      <c r="K1951" s="6" t="str">
        <f>OBV!G1951</f>
        <v>NEUTRAL</v>
      </c>
      <c r="L1951" s="6" t="str">
        <f>OBV!H1951</f>
        <v>CONFIRMED BULLISH</v>
      </c>
    </row>
    <row r="1952" spans="1:12" ht="13.5" x14ac:dyDescent="0.25">
      <c r="A1952" s="3">
        <f>RSI!A1952</f>
        <v>44851</v>
      </c>
      <c r="B1952" s="2">
        <f>RSI!B1952</f>
        <v>10.553000000000001</v>
      </c>
      <c r="C1952" s="2">
        <f>RSI!I1952</f>
        <v>54.271909127202655</v>
      </c>
      <c r="D1952" s="2">
        <f>MACD!E1952</f>
        <v>-4.1925691037747015E-2</v>
      </c>
      <c r="E1952" s="2">
        <f>MACD!F1952</f>
        <v>3.3189103571320114E-2</v>
      </c>
      <c r="F1952" s="2">
        <f>'Moving Avg'!D1952</f>
        <v>10.49</v>
      </c>
      <c r="G1952" s="2">
        <f>'Moving Avg'!F1952</f>
        <v>10.401650000000002</v>
      </c>
      <c r="H1952" s="2">
        <f>'Moving Avg'!G1952</f>
        <v>10.556479999999997</v>
      </c>
      <c r="I1952" s="2">
        <f>'Moving Avg'!H1952</f>
        <v>9.9809950000000054</v>
      </c>
      <c r="J1952" s="6" t="str">
        <f>OBV!F1952</f>
        <v>BULLISH</v>
      </c>
      <c r="K1952" s="6" t="str">
        <f>OBV!G1952</f>
        <v>NEUTRAL</v>
      </c>
      <c r="L1952" s="6" t="str">
        <f>OBV!H1952</f>
        <v>CONFIRMED BULLISH</v>
      </c>
    </row>
    <row r="1953" spans="1:12" ht="13.5" x14ac:dyDescent="0.25">
      <c r="A1953" s="3">
        <f>RSI!A1953</f>
        <v>44852</v>
      </c>
      <c r="B1953" s="2">
        <f>RSI!B1953</f>
        <v>10.553000000000001</v>
      </c>
      <c r="C1953" s="2">
        <f>RSI!I1953</f>
        <v>54.271909127202655</v>
      </c>
      <c r="D1953" s="2">
        <f>MACD!E1953</f>
        <v>-6.4543599028132448E-2</v>
      </c>
      <c r="E1953" s="2">
        <f>MACD!F1953</f>
        <v>1.3642563051429602E-2</v>
      </c>
      <c r="F1953" s="2">
        <f>'Moving Avg'!D1953</f>
        <v>10.523</v>
      </c>
      <c r="G1953" s="2">
        <f>'Moving Avg'!F1953</f>
        <v>10.409500000000001</v>
      </c>
      <c r="H1953" s="2">
        <f>'Moving Avg'!G1953</f>
        <v>10.555399999999997</v>
      </c>
      <c r="I1953" s="2">
        <f>'Moving Avg'!H1953</f>
        <v>9.9909350000000057</v>
      </c>
      <c r="J1953" s="6" t="str">
        <f>OBV!F1953</f>
        <v>BULLISH</v>
      </c>
      <c r="K1953" s="6" t="str">
        <f>OBV!G1953</f>
        <v>NEUTRAL</v>
      </c>
      <c r="L1953" s="6" t="str">
        <f>OBV!H1953</f>
        <v>CONFIRMED BULLISH</v>
      </c>
    </row>
    <row r="1954" spans="1:12" ht="13.5" x14ac:dyDescent="0.25">
      <c r="A1954" s="3">
        <f>RSI!A1954</f>
        <v>44853</v>
      </c>
      <c r="B1954" s="2">
        <f>RSI!B1954</f>
        <v>10.545</v>
      </c>
      <c r="C1954" s="2">
        <f>RSI!I1954</f>
        <v>53.812045251900898</v>
      </c>
      <c r="D1954" s="2">
        <f>MACD!E1954</f>
        <v>-8.3614112706889898E-2</v>
      </c>
      <c r="E1954" s="2">
        <f>MACD!F1954</f>
        <v>-5.8087721002342968E-3</v>
      </c>
      <c r="F1954" s="2">
        <f>'Moving Avg'!D1954</f>
        <v>10.554400000000001</v>
      </c>
      <c r="G1954" s="2">
        <f>'Moving Avg'!F1954</f>
        <v>10.41305</v>
      </c>
      <c r="H1954" s="2">
        <f>'Moving Avg'!G1954</f>
        <v>10.555239999999996</v>
      </c>
      <c r="I1954" s="2">
        <f>'Moving Avg'!H1954</f>
        <v>10.003370000000007</v>
      </c>
      <c r="J1954" s="6" t="str">
        <f>OBV!F1954</f>
        <v>BEARISH</v>
      </c>
      <c r="K1954" s="6" t="str">
        <f>OBV!G1954</f>
        <v>NEUTRAL</v>
      </c>
      <c r="L1954" s="6" t="str">
        <f>OBV!H1954</f>
        <v>BEARISH DIVERGENCE</v>
      </c>
    </row>
    <row r="1955" spans="1:12" ht="13.5" x14ac:dyDescent="0.25">
      <c r="A1955" s="3">
        <f>RSI!A1955</f>
        <v>44854</v>
      </c>
      <c r="B1955" s="2">
        <f>RSI!B1955</f>
        <v>10.474</v>
      </c>
      <c r="C1955" s="2">
        <f>RSI!I1955</f>
        <v>49.780543311975428</v>
      </c>
      <c r="D1955" s="2">
        <f>MACD!E1955</f>
        <v>-9.4930166299000973E-2</v>
      </c>
      <c r="E1955" s="2">
        <f>MACD!F1955</f>
        <v>-2.3633050939987632E-2</v>
      </c>
      <c r="F1955" s="2">
        <f>'Moving Avg'!D1955</f>
        <v>10.535599999999999</v>
      </c>
      <c r="G1955" s="2">
        <f>'Moving Avg'!F1955</f>
        <v>10.413399999999999</v>
      </c>
      <c r="H1955" s="2">
        <f>'Moving Avg'!G1955</f>
        <v>10.553659999999997</v>
      </c>
      <c r="I1955" s="2">
        <f>'Moving Avg'!H1955</f>
        <v>10.015450000000007</v>
      </c>
      <c r="J1955" s="6" t="str">
        <f>OBV!F1955</f>
        <v>BEARISH</v>
      </c>
      <c r="K1955" s="6" t="str">
        <f>OBV!G1955</f>
        <v>STRONG</v>
      </c>
      <c r="L1955" s="6" t="str">
        <f>OBV!H1955</f>
        <v>CONFIRMED BEARISH</v>
      </c>
    </row>
    <row r="1956" spans="1:12" ht="13.5" x14ac:dyDescent="0.25">
      <c r="A1956" s="3">
        <f>RSI!A1956</f>
        <v>44855</v>
      </c>
      <c r="B1956" s="2">
        <f>RSI!B1956</f>
        <v>10.396000000000001</v>
      </c>
      <c r="C1956" s="2">
        <f>RSI!I1956</f>
        <v>45.727461205379207</v>
      </c>
      <c r="D1956" s="2">
        <f>MACD!E1956</f>
        <v>-9.8714194995963567E-2</v>
      </c>
      <c r="E1956" s="2">
        <f>MACD!F1956</f>
        <v>-3.8649279751182819E-2</v>
      </c>
      <c r="F1956" s="2">
        <f>'Moving Avg'!D1956</f>
        <v>10.504200000000001</v>
      </c>
      <c r="G1956" s="2">
        <f>'Moving Avg'!F1956</f>
        <v>10.413799999999998</v>
      </c>
      <c r="H1956" s="2">
        <f>'Moving Avg'!G1956</f>
        <v>10.550519999999997</v>
      </c>
      <c r="I1956" s="2">
        <f>'Moving Avg'!H1956</f>
        <v>10.027745000000005</v>
      </c>
      <c r="J1956" s="6" t="str">
        <f>OBV!F1956</f>
        <v>BEARISH</v>
      </c>
      <c r="K1956" s="6" t="str">
        <f>OBV!G1956</f>
        <v>STRONG</v>
      </c>
      <c r="L1956" s="6" t="str">
        <f>OBV!H1956</f>
        <v>CONFIRMED BEARISH</v>
      </c>
    </row>
    <row r="1957" spans="1:12" ht="13.5" x14ac:dyDescent="0.25">
      <c r="A1957" s="3">
        <f>RSI!A1957</f>
        <v>44858</v>
      </c>
      <c r="B1957" s="2">
        <f>RSI!B1957</f>
        <v>10.396000000000001</v>
      </c>
      <c r="C1957" s="2">
        <f>RSI!I1957</f>
        <v>45.727461205379214</v>
      </c>
      <c r="D1957" s="2">
        <f>MACD!E1957</f>
        <v>-0.10144283064177984</v>
      </c>
      <c r="E1957" s="2">
        <f>MACD!F1957</f>
        <v>-5.1207989929302228E-2</v>
      </c>
      <c r="F1957" s="2">
        <f>'Moving Avg'!D1957</f>
        <v>10.472800000000001</v>
      </c>
      <c r="G1957" s="2">
        <f>'Moving Avg'!F1957</f>
        <v>10.415749999999999</v>
      </c>
      <c r="H1957" s="2">
        <f>'Moving Avg'!G1957</f>
        <v>10.545819999999997</v>
      </c>
      <c r="I1957" s="2">
        <f>'Moving Avg'!H1957</f>
        <v>10.038220000000006</v>
      </c>
      <c r="J1957" s="6" t="str">
        <f>OBV!F1957</f>
        <v>BEARISH</v>
      </c>
      <c r="K1957" s="6" t="str">
        <f>OBV!G1957</f>
        <v>STRONG</v>
      </c>
      <c r="L1957" s="6" t="str">
        <f>OBV!H1957</f>
        <v>CONFIRMED BEARISH</v>
      </c>
    </row>
    <row r="1958" spans="1:12" ht="13.5" x14ac:dyDescent="0.25">
      <c r="A1958" s="3">
        <f>RSI!A1958</f>
        <v>44859</v>
      </c>
      <c r="B1958" s="2">
        <f>RSI!B1958</f>
        <v>10.318</v>
      </c>
      <c r="C1958" s="2">
        <f>RSI!I1958</f>
        <v>41.782111367933517</v>
      </c>
      <c r="D1958" s="2">
        <f>MACD!E1958</f>
        <v>-8.6766487280046434E-2</v>
      </c>
      <c r="E1958" s="2">
        <f>MACD!F1958</f>
        <v>-5.8319689399451077E-2</v>
      </c>
      <c r="F1958" s="2">
        <f>'Moving Avg'!D1958</f>
        <v>10.425799999999999</v>
      </c>
      <c r="G1958" s="2">
        <f>'Moving Avg'!F1958</f>
        <v>10.411849999999999</v>
      </c>
      <c r="H1958" s="2">
        <f>'Moving Avg'!G1958</f>
        <v>10.539559999999996</v>
      </c>
      <c r="I1958" s="2">
        <f>'Moving Avg'!H1958</f>
        <v>10.048305000000004</v>
      </c>
      <c r="J1958" s="6" t="str">
        <f>OBV!F1958</f>
        <v>BEARISH</v>
      </c>
      <c r="K1958" s="6" t="str">
        <f>OBV!G1958</f>
        <v>STRONG</v>
      </c>
      <c r="L1958" s="6" t="str">
        <f>OBV!H1958</f>
        <v>CONFIRMED BEARISH</v>
      </c>
    </row>
    <row r="1959" spans="1:12" ht="13.5" x14ac:dyDescent="0.25">
      <c r="A1959" s="3">
        <f>RSI!A1959</f>
        <v>44860</v>
      </c>
      <c r="B1959" s="2">
        <f>RSI!B1959</f>
        <v>10.247999999999999</v>
      </c>
      <c r="C1959" s="2">
        <f>RSI!I1959</f>
        <v>38.566204596613296</v>
      </c>
      <c r="D1959" s="2">
        <f>MACD!E1959</f>
        <v>-6.8296229805412167E-2</v>
      </c>
      <c r="E1959" s="2">
        <f>MACD!F1959</f>
        <v>-6.0314997480643298E-2</v>
      </c>
      <c r="F1959" s="2">
        <f>'Moving Avg'!D1959</f>
        <v>10.366400000000001</v>
      </c>
      <c r="G1959" s="2">
        <f>'Moving Avg'!F1959</f>
        <v>10.40485</v>
      </c>
      <c r="H1959" s="2">
        <f>'Moving Avg'!G1959</f>
        <v>10.5319</v>
      </c>
      <c r="I1959" s="2">
        <f>'Moving Avg'!H1959</f>
        <v>10.056790000000005</v>
      </c>
      <c r="J1959" s="6" t="str">
        <f>OBV!F1959</f>
        <v>BEARISH</v>
      </c>
      <c r="K1959" s="6" t="str">
        <f>OBV!G1959</f>
        <v>STRONG</v>
      </c>
      <c r="L1959" s="6" t="str">
        <f>OBV!H1959</f>
        <v>CONFIRMED BEARISH</v>
      </c>
    </row>
    <row r="1960" spans="1:12" ht="13.5" x14ac:dyDescent="0.25">
      <c r="A1960" s="3">
        <f>RSI!A1960</f>
        <v>44861</v>
      </c>
      <c r="B1960" s="2">
        <f>RSI!B1960</f>
        <v>10.356999999999999</v>
      </c>
      <c r="C1960" s="2">
        <f>RSI!I1960</f>
        <v>45.589041542798455</v>
      </c>
      <c r="D1960" s="2">
        <f>MACD!E1960</f>
        <v>-3.1833250532629975E-2</v>
      </c>
      <c r="E1960" s="2">
        <f>MACD!F1960</f>
        <v>-5.4618648091040639E-2</v>
      </c>
      <c r="F1960" s="2">
        <f>'Moving Avg'!D1960</f>
        <v>10.343</v>
      </c>
      <c r="G1960" s="2">
        <f>'Moving Avg'!F1960</f>
        <v>10.38645</v>
      </c>
      <c r="H1960" s="2">
        <f>'Moving Avg'!G1960</f>
        <v>10.523619999999996</v>
      </c>
      <c r="I1960" s="2">
        <f>'Moving Avg'!H1960</f>
        <v>10.068210000000004</v>
      </c>
      <c r="J1960" s="6" t="str">
        <f>OBV!F1960</f>
        <v>BEARISH</v>
      </c>
      <c r="K1960" s="6" t="str">
        <f>OBV!G1960</f>
        <v>STRONG</v>
      </c>
      <c r="L1960" s="6" t="str">
        <f>OBV!H1960</f>
        <v>CONFIRMED BEARISH</v>
      </c>
    </row>
    <row r="1961" spans="1:12" ht="13.5" x14ac:dyDescent="0.25">
      <c r="A1961" s="3">
        <f>RSI!A1961</f>
        <v>44862</v>
      </c>
      <c r="B1961" s="2">
        <f>RSI!B1961</f>
        <v>10.356999999999999</v>
      </c>
      <c r="C1961" s="2">
        <f>RSI!I1961</f>
        <v>45.589041542798455</v>
      </c>
      <c r="D1961" s="2">
        <f>MACD!E1961</f>
        <v>-2.8057510963179766E-3</v>
      </c>
      <c r="E1961" s="2">
        <f>MACD!F1961</f>
        <v>-4.4256068692096112E-2</v>
      </c>
      <c r="F1961" s="2">
        <f>'Moving Avg'!D1961</f>
        <v>10.335199999999999</v>
      </c>
      <c r="G1961" s="2">
        <f>'Moving Avg'!F1961</f>
        <v>10.392299999999999</v>
      </c>
      <c r="H1961" s="2">
        <f>'Moving Avg'!G1961</f>
        <v>10.515339999999997</v>
      </c>
      <c r="I1961" s="2">
        <f>'Moving Avg'!H1961</f>
        <v>10.077275000000004</v>
      </c>
      <c r="J1961" s="6" t="str">
        <f>OBV!F1961</f>
        <v>BEARISH</v>
      </c>
      <c r="K1961" s="6" t="str">
        <f>OBV!G1961</f>
        <v>NEUTRAL</v>
      </c>
      <c r="L1961" s="6" t="str">
        <f>OBV!H1961</f>
        <v>CONFIRMED BEARISH</v>
      </c>
    </row>
    <row r="1962" spans="1:12" ht="13.5" x14ac:dyDescent="0.25">
      <c r="A1962" s="3">
        <f>RSI!A1962</f>
        <v>44865</v>
      </c>
      <c r="B1962" s="2">
        <f>RSI!B1962</f>
        <v>10.318</v>
      </c>
      <c r="C1962" s="2">
        <f>RSI!I1962</f>
        <v>43.524396163005612</v>
      </c>
      <c r="D1962" s="2">
        <f>MACD!E1962</f>
        <v>2.5091073260863794E-2</v>
      </c>
      <c r="E1962" s="2">
        <f>MACD!F1962</f>
        <v>-3.0386640301504134E-2</v>
      </c>
      <c r="F1962" s="2">
        <f>'Moving Avg'!D1962</f>
        <v>10.319599999999999</v>
      </c>
      <c r="G1962" s="2">
        <f>'Moving Avg'!F1962</f>
        <v>10.4001</v>
      </c>
      <c r="H1962" s="2">
        <f>'Moving Avg'!G1962</f>
        <v>10.506279999999997</v>
      </c>
      <c r="I1962" s="2">
        <f>'Moving Avg'!H1962</f>
        <v>10.086145000000004</v>
      </c>
      <c r="J1962" s="6" t="str">
        <f>OBV!F1962</f>
        <v>BEARISH</v>
      </c>
      <c r="K1962" s="6" t="str">
        <f>OBV!G1962</f>
        <v>STRONG</v>
      </c>
      <c r="L1962" s="6" t="str">
        <f>OBV!H1962</f>
        <v>CONFIRMED BEARISH</v>
      </c>
    </row>
    <row r="1963" spans="1:12" ht="13.5" x14ac:dyDescent="0.25">
      <c r="A1963" s="3">
        <f>RSI!A1963</f>
        <v>44866</v>
      </c>
      <c r="B1963" s="2">
        <f>RSI!B1963</f>
        <v>10.396000000000001</v>
      </c>
      <c r="C1963" s="2">
        <f>RSI!I1963</f>
        <v>48.54364476703617</v>
      </c>
      <c r="D1963" s="2">
        <f>MACD!E1963</f>
        <v>4.3561906324059763E-2</v>
      </c>
      <c r="E1963" s="2">
        <f>MACD!F1963</f>
        <v>-1.5596930976391353E-2</v>
      </c>
      <c r="F1963" s="2">
        <f>'Moving Avg'!D1963</f>
        <v>10.335199999999999</v>
      </c>
      <c r="G1963" s="2">
        <f>'Moving Avg'!F1963</f>
        <v>10.404000000000002</v>
      </c>
      <c r="H1963" s="2">
        <f>'Moving Avg'!G1963</f>
        <v>10.498779999999995</v>
      </c>
      <c r="I1963" s="2">
        <f>'Moving Avg'!H1963</f>
        <v>10.095405000000003</v>
      </c>
      <c r="J1963" s="6" t="str">
        <f>OBV!F1963</f>
        <v>BULLISH</v>
      </c>
      <c r="K1963" s="6" t="str">
        <f>OBV!G1963</f>
        <v>NEUTRAL</v>
      </c>
      <c r="L1963" s="6" t="str">
        <f>OBV!H1963</f>
        <v>CONFIRMED BULLISH</v>
      </c>
    </row>
    <row r="1964" spans="1:12" ht="13.5" x14ac:dyDescent="0.25">
      <c r="A1964" s="3">
        <f>RSI!A1964</f>
        <v>44867</v>
      </c>
      <c r="B1964" s="2">
        <f>RSI!B1964</f>
        <v>10.24</v>
      </c>
      <c r="C1964" s="2">
        <f>RSI!I1964</f>
        <v>40.74428123191295</v>
      </c>
      <c r="D1964" s="2">
        <f>MACD!E1964</f>
        <v>6.9650884862756612E-2</v>
      </c>
      <c r="E1964" s="2">
        <f>MACD!F1964</f>
        <v>1.4526321914382391E-3</v>
      </c>
      <c r="F1964" s="2">
        <f>'Moving Avg'!D1964</f>
        <v>10.333600000000001</v>
      </c>
      <c r="G1964" s="2">
        <f>'Moving Avg'!F1964</f>
        <v>10.4001</v>
      </c>
      <c r="H1964" s="2">
        <f>'Moving Avg'!G1964</f>
        <v>10.487839999999995</v>
      </c>
      <c r="I1964" s="2">
        <f>'Moving Avg'!H1964</f>
        <v>10.103885000000004</v>
      </c>
      <c r="J1964" s="6" t="str">
        <f>OBV!F1964</f>
        <v>BULLISH</v>
      </c>
      <c r="K1964" s="6" t="str">
        <f>OBV!G1964</f>
        <v>NEUTRAL</v>
      </c>
      <c r="L1964" s="6" t="str">
        <f>OBV!H1964</f>
        <v>BULLISH DIVERGENCE</v>
      </c>
    </row>
    <row r="1965" spans="1:12" ht="13.5" x14ac:dyDescent="0.25">
      <c r="A1965" s="3">
        <f>RSI!A1965</f>
        <v>44868</v>
      </c>
      <c r="B1965" s="2">
        <f>RSI!B1965</f>
        <v>10.215999999999999</v>
      </c>
      <c r="C1965" s="2">
        <f>RSI!I1965</f>
        <v>39.687815761042565</v>
      </c>
      <c r="D1965" s="2">
        <f>MACD!E1965</f>
        <v>8.3627709816290974E-2</v>
      </c>
      <c r="E1965" s="2">
        <f>MACD!F1965</f>
        <v>1.7887647716408786E-2</v>
      </c>
      <c r="F1965" s="2">
        <f>'Moving Avg'!D1965</f>
        <v>10.305400000000001</v>
      </c>
      <c r="G1965" s="2">
        <f>'Moving Avg'!F1965</f>
        <v>10.395000000000001</v>
      </c>
      <c r="H1965" s="2">
        <f>'Moving Avg'!G1965</f>
        <v>10.475939999999996</v>
      </c>
      <c r="I1965" s="2">
        <f>'Moving Avg'!H1965</f>
        <v>10.114495000000003</v>
      </c>
      <c r="J1965" s="6" t="str">
        <f>OBV!F1965</f>
        <v>BEARISH</v>
      </c>
      <c r="K1965" s="6" t="str">
        <f>OBV!G1965</f>
        <v>STRONG</v>
      </c>
      <c r="L1965" s="6" t="str">
        <f>OBV!H1965</f>
        <v>CONFIRMED BEARISH</v>
      </c>
    </row>
    <row r="1966" spans="1:12" ht="13.5" x14ac:dyDescent="0.25">
      <c r="A1966" s="3">
        <f>RSI!A1966</f>
        <v>44869</v>
      </c>
      <c r="B1966" s="2">
        <f>RSI!B1966</f>
        <v>10.31</v>
      </c>
      <c r="C1966" s="2">
        <f>RSI!I1966</f>
        <v>45.633740348148002</v>
      </c>
      <c r="D1966" s="2">
        <f>MACD!E1966</f>
        <v>7.7602399340385375E-2</v>
      </c>
      <c r="E1966" s="2">
        <f>MACD!F1966</f>
        <v>2.9830598041204106E-2</v>
      </c>
      <c r="F1966" s="2">
        <f>'Moving Avg'!D1966</f>
        <v>10.296000000000001</v>
      </c>
      <c r="G1966" s="2">
        <f>'Moving Avg'!F1966</f>
        <v>10.394600000000002</v>
      </c>
      <c r="H1966" s="2">
        <f>'Moving Avg'!G1966</f>
        <v>10.465919999999993</v>
      </c>
      <c r="I1966" s="2">
        <f>'Moving Avg'!H1966</f>
        <v>10.124220000000003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</row>
    <row r="1967" spans="1:12" ht="13.5" x14ac:dyDescent="0.25">
      <c r="A1967" s="3">
        <f>RSI!A1967</f>
        <v>44872</v>
      </c>
      <c r="B1967" s="2">
        <f>RSI!B1967</f>
        <v>10.396000000000001</v>
      </c>
      <c r="C1967" s="2">
        <f>RSI!I1967</f>
        <v>50.447002855824493</v>
      </c>
      <c r="D1967" s="2">
        <f>MACD!E1967</f>
        <v>6.6607043277032929E-2</v>
      </c>
      <c r="E1967" s="2">
        <f>MACD!F1967</f>
        <v>3.7185887088369868E-2</v>
      </c>
      <c r="F1967" s="2">
        <f>'Moving Avg'!D1967</f>
        <v>10.311600000000002</v>
      </c>
      <c r="G1967" s="2">
        <f>'Moving Avg'!F1967</f>
        <v>10.398500000000004</v>
      </c>
      <c r="H1967" s="2">
        <f>'Moving Avg'!G1967</f>
        <v>10.457619999999995</v>
      </c>
      <c r="I1967" s="2">
        <f>'Moving Avg'!H1967</f>
        <v>10.135125000000002</v>
      </c>
      <c r="J1967" s="6" t="str">
        <f>OBV!F1967</f>
        <v>BULLISH</v>
      </c>
      <c r="K1967" s="6" t="str">
        <f>OBV!G1967</f>
        <v>NEUTRAL</v>
      </c>
      <c r="L1967" s="6" t="str">
        <f>OBV!H1967</f>
        <v>CONFIRMED BULLISH</v>
      </c>
    </row>
    <row r="1968" spans="1:12" ht="13.5" x14ac:dyDescent="0.25">
      <c r="A1968" s="3">
        <f>RSI!A1968</f>
        <v>44873</v>
      </c>
      <c r="B1968" s="2">
        <f>RSI!B1968</f>
        <v>10.279</v>
      </c>
      <c r="C1968" s="2">
        <f>RSI!I1968</f>
        <v>44.654722410885327</v>
      </c>
      <c r="D1968" s="2">
        <f>MACD!E1968</f>
        <v>5.3900060113132753E-2</v>
      </c>
      <c r="E1968" s="2">
        <f>MACD!F1968</f>
        <v>4.0528721693322445E-2</v>
      </c>
      <c r="F1968" s="2">
        <f>'Moving Avg'!D1968</f>
        <v>10.2882</v>
      </c>
      <c r="G1968" s="2">
        <f>'Moving Avg'!F1968</f>
        <v>10.393050000000002</v>
      </c>
      <c r="H1968" s="2">
        <f>'Moving Avg'!G1968</f>
        <v>10.446979999999996</v>
      </c>
      <c r="I1968" s="2">
        <f>'Moving Avg'!H1968</f>
        <v>10.143800000000001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</row>
    <row r="1969" spans="1:12" ht="13.5" x14ac:dyDescent="0.25">
      <c r="A1969" s="3">
        <f>RSI!A1969</f>
        <v>44874</v>
      </c>
      <c r="B1969" s="2">
        <f>RSI!B1969</f>
        <v>10.201000000000001</v>
      </c>
      <c r="C1969" s="2">
        <f>RSI!I1969</f>
        <v>41.253981792248567</v>
      </c>
      <c r="D1969" s="2">
        <f>MACD!E1969</f>
        <v>3.8783192276879319E-2</v>
      </c>
      <c r="E1969" s="2">
        <f>MACD!F1969</f>
        <v>4.017961581003382E-2</v>
      </c>
      <c r="F1969" s="2">
        <f>'Moving Avg'!D1969</f>
        <v>10.2804</v>
      </c>
      <c r="G1969" s="2">
        <f>'Moving Avg'!F1969</f>
        <v>10.383700000000003</v>
      </c>
      <c r="H1969" s="2">
        <f>'Moving Avg'!G1969</f>
        <v>10.442299999999998</v>
      </c>
      <c r="I1969" s="2">
        <f>'Moving Avg'!H1969</f>
        <v>10.152230000000001</v>
      </c>
      <c r="J1969" s="6" t="str">
        <f>OBV!F1969</f>
        <v>BEARISH</v>
      </c>
      <c r="K1969" s="6" t="str">
        <f>OBV!G1969</f>
        <v>NEUTRAL</v>
      </c>
      <c r="L1969" s="6" t="str">
        <f>OBV!H1969</f>
        <v>CONFIRMED BEARISH</v>
      </c>
    </row>
    <row r="1970" spans="1:12" ht="13.5" x14ac:dyDescent="0.25">
      <c r="A1970" s="3">
        <f>RSI!A1970</f>
        <v>44875</v>
      </c>
      <c r="B1970" s="2">
        <f>RSI!B1970</f>
        <v>10.396000000000001</v>
      </c>
      <c r="C1970" s="2">
        <f>RSI!I1970</f>
        <v>51.249587217004077</v>
      </c>
      <c r="D1970" s="2">
        <f>MACD!E1970</f>
        <v>2.9357917564405867E-2</v>
      </c>
      <c r="E1970" s="2">
        <f>MACD!F1970</f>
        <v>3.8015276160908232E-2</v>
      </c>
      <c r="F1970" s="2">
        <f>'Moving Avg'!D1970</f>
        <v>10.316400000000002</v>
      </c>
      <c r="G1970" s="2">
        <f>'Moving Avg'!F1970</f>
        <v>10.3751</v>
      </c>
      <c r="H1970" s="2">
        <f>'Moving Avg'!G1970</f>
        <v>10.433700000000002</v>
      </c>
      <c r="I1970" s="2">
        <f>'Moving Avg'!H1970</f>
        <v>10.161635</v>
      </c>
      <c r="J1970" s="6" t="str">
        <f>OBV!F1970</f>
        <v>BULLISH</v>
      </c>
      <c r="K1970" s="6" t="str">
        <f>OBV!G1970</f>
        <v>NEUTRAL</v>
      </c>
      <c r="L1970" s="6" t="str">
        <f>OBV!H1970</f>
        <v>CONFIRMED BULLISH</v>
      </c>
    </row>
    <row r="1971" spans="1:12" ht="13.5" x14ac:dyDescent="0.25">
      <c r="A1971" s="3">
        <f>RSI!A1971</f>
        <v>44876</v>
      </c>
      <c r="B1971" s="2">
        <f>RSI!B1971</f>
        <v>10.396000000000001</v>
      </c>
      <c r="C1971" s="2">
        <f>RSI!I1971</f>
        <v>51.249587217004077</v>
      </c>
      <c r="D1971" s="2">
        <f>MACD!E1971</f>
        <v>2.1194435467004169E-2</v>
      </c>
      <c r="E1971" s="2">
        <f>MACD!F1971</f>
        <v>3.4651108022127418E-2</v>
      </c>
      <c r="F1971" s="2">
        <f>'Moving Avg'!D1971</f>
        <v>10.333600000000001</v>
      </c>
      <c r="G1971" s="2">
        <f>'Moving Avg'!F1971</f>
        <v>10.367250000000002</v>
      </c>
      <c r="H1971" s="2">
        <f>'Moving Avg'!G1971</f>
        <v>10.428999999999998</v>
      </c>
      <c r="I1971" s="2">
        <f>'Moving Avg'!H1971</f>
        <v>10.17118</v>
      </c>
      <c r="J1971" s="6" t="str">
        <f>OBV!F1971</f>
        <v>BULLISH</v>
      </c>
      <c r="K1971" s="6" t="str">
        <f>OBV!G1971</f>
        <v>NEUTRAL</v>
      </c>
      <c r="L1971" s="6" t="str">
        <f>OBV!H1971</f>
        <v>CONFIRMED BULLISH</v>
      </c>
    </row>
    <row r="1972" spans="1:12" ht="13.5" x14ac:dyDescent="0.25">
      <c r="A1972" s="3">
        <f>RSI!A1972</f>
        <v>44879</v>
      </c>
      <c r="B1972" s="2">
        <f>RSI!B1972</f>
        <v>10.349</v>
      </c>
      <c r="C1972" s="2">
        <f>RSI!I1972</f>
        <v>48.922708360247896</v>
      </c>
      <c r="D1972" s="2">
        <f>MACD!E1972</f>
        <v>1.159404994377411E-2</v>
      </c>
      <c r="E1972" s="2">
        <f>MACD!F1972</f>
        <v>3.0039696406456758E-2</v>
      </c>
      <c r="F1972" s="2">
        <f>'Moving Avg'!D1972</f>
        <v>10.324200000000001</v>
      </c>
      <c r="G1972" s="2">
        <f>'Moving Avg'!F1972</f>
        <v>10.357049999999997</v>
      </c>
      <c r="H1972" s="2">
        <f>'Moving Avg'!G1972</f>
        <v>10.423680000000001</v>
      </c>
      <c r="I1972" s="2">
        <f>'Moving Avg'!H1972</f>
        <v>10.181309999999998</v>
      </c>
      <c r="J1972" s="6" t="str">
        <f>OBV!F1972</f>
        <v>BEARISH</v>
      </c>
      <c r="K1972" s="6" t="str">
        <f>OBV!G1972</f>
        <v>STRONG</v>
      </c>
      <c r="L1972" s="6" t="str">
        <f>OBV!H1972</f>
        <v>CONFIRMED BEARISH</v>
      </c>
    </row>
    <row r="1973" spans="1:12" ht="13.5" x14ac:dyDescent="0.25">
      <c r="A1973" s="3">
        <f>RSI!A1973</f>
        <v>44880</v>
      </c>
      <c r="B1973" s="2">
        <f>RSI!B1973</f>
        <v>10.224</v>
      </c>
      <c r="C1973" s="2">
        <f>RSI!I1973</f>
        <v>43.292862067651733</v>
      </c>
      <c r="D1973" s="2">
        <f>MACD!E1973</f>
        <v>2.4846237354990919E-2</v>
      </c>
      <c r="E1973" s="2">
        <f>MACD!F1973</f>
        <v>2.9001004596163591E-2</v>
      </c>
      <c r="F1973" s="2">
        <f>'Moving Avg'!D1973</f>
        <v>10.3132</v>
      </c>
      <c r="G1973" s="2">
        <f>'Moving Avg'!F1973</f>
        <v>10.340599999999998</v>
      </c>
      <c r="H1973" s="2">
        <f>'Moving Avg'!G1973</f>
        <v>10.415860000000002</v>
      </c>
      <c r="I1973" s="2">
        <f>'Moving Avg'!H1973</f>
        <v>10.190994999999999</v>
      </c>
      <c r="J1973" s="6" t="str">
        <f>OBV!F1973</f>
        <v>BEARISH</v>
      </c>
      <c r="K1973" s="6" t="str">
        <f>OBV!G1973</f>
        <v>STRONG</v>
      </c>
      <c r="L1973" s="6" t="str">
        <f>OBV!H1973</f>
        <v>CONFIRMED BEARISH</v>
      </c>
    </row>
    <row r="1974" spans="1:12" ht="13.5" x14ac:dyDescent="0.25">
      <c r="A1974" s="3">
        <f>RSI!A1974</f>
        <v>44881</v>
      </c>
      <c r="B1974" s="2">
        <f>RSI!B1974</f>
        <v>10.545</v>
      </c>
      <c r="C1974" s="2">
        <f>RSI!I1974</f>
        <v>56.982953243028888</v>
      </c>
      <c r="D1974" s="2">
        <f>MACD!E1974</f>
        <v>-1.0871806551945085E-2</v>
      </c>
      <c r="E1974" s="2">
        <f>MACD!F1974</f>
        <v>2.1026442366541859E-2</v>
      </c>
      <c r="F1974" s="2">
        <f>'Moving Avg'!D1974</f>
        <v>10.382000000000001</v>
      </c>
      <c r="G1974" s="2">
        <f>'Moving Avg'!F1974</f>
        <v>10.340599999999997</v>
      </c>
      <c r="H1974" s="2">
        <f>'Moving Avg'!G1974</f>
        <v>10.414460000000004</v>
      </c>
      <c r="I1974" s="2">
        <f>'Moving Avg'!H1974</f>
        <v>10.201284999999999</v>
      </c>
      <c r="J1974" s="6" t="str">
        <f>OBV!F1974</f>
        <v>BULLISH</v>
      </c>
      <c r="K1974" s="6" t="str">
        <f>OBV!G1974</f>
        <v>NEUTRAL</v>
      </c>
      <c r="L1974" s="6" t="str">
        <f>OBV!H1974</f>
        <v>CONFIRMED BULLISH</v>
      </c>
    </row>
    <row r="1975" spans="1:12" ht="13.5" x14ac:dyDescent="0.25">
      <c r="A1975" s="3">
        <f>RSI!A1975</f>
        <v>44882</v>
      </c>
      <c r="B1975" s="2">
        <f>RSI!B1975</f>
        <v>10.279</v>
      </c>
      <c r="C1975" s="2">
        <f>RSI!I1975</f>
        <v>46.882503839964009</v>
      </c>
      <c r="D1975" s="2">
        <f>MACD!E1975</f>
        <v>-2.6196521219182145E-2</v>
      </c>
      <c r="E1975" s="2">
        <f>MACD!F1975</f>
        <v>1.1581849649397059E-2</v>
      </c>
      <c r="F1975" s="2">
        <f>'Moving Avg'!D1975</f>
        <v>10.358600000000001</v>
      </c>
      <c r="G1975" s="2">
        <f>'Moving Avg'!F1975</f>
        <v>10.33085</v>
      </c>
      <c r="H1975" s="2">
        <f>'Moving Avg'!G1975</f>
        <v>10.407740000000004</v>
      </c>
      <c r="I1975" s="2">
        <f>'Moving Avg'!H1975</f>
        <v>10.210389999999999</v>
      </c>
      <c r="J1975" s="6" t="str">
        <f>OBV!F1975</f>
        <v>BEARISH</v>
      </c>
      <c r="K1975" s="6" t="str">
        <f>OBV!G1975</f>
        <v>STRONG</v>
      </c>
      <c r="L1975" s="6" t="str">
        <f>OBV!H1975</f>
        <v>CONFIRMED BEARISH</v>
      </c>
    </row>
    <row r="1976" spans="1:12" ht="13.5" x14ac:dyDescent="0.25">
      <c r="A1976" s="3">
        <f>RSI!A1976</f>
        <v>44883</v>
      </c>
      <c r="B1976" s="2">
        <f>RSI!B1976</f>
        <v>10.747999999999999</v>
      </c>
      <c r="C1976" s="2">
        <f>RSI!I1976</f>
        <v>60.258263873783456</v>
      </c>
      <c r="D1976" s="2">
        <f>MACD!E1976</f>
        <v>-5.8901679192439715E-2</v>
      </c>
      <c r="E1976" s="2">
        <f>MACD!F1976</f>
        <v>-2.5148561189702965E-3</v>
      </c>
      <c r="F1976" s="2">
        <f>'Moving Avg'!D1976</f>
        <v>10.429</v>
      </c>
      <c r="G1976" s="2">
        <f>'Moving Avg'!F1976</f>
        <v>10.348449999999998</v>
      </c>
      <c r="H1976" s="2">
        <f>'Moving Avg'!G1976</f>
        <v>10.410400000000005</v>
      </c>
      <c r="I1976" s="2">
        <f>'Moving Avg'!H1976</f>
        <v>10.221979999999999</v>
      </c>
      <c r="J1976" s="6" t="str">
        <f>OBV!F1976</f>
        <v>BEARISH</v>
      </c>
      <c r="K1976" s="6" t="str">
        <f>OBV!G1976</f>
        <v>NEUTRAL</v>
      </c>
      <c r="L1976" s="6" t="str">
        <f>OBV!H1976</f>
        <v>BEARISH DIVERGENCE</v>
      </c>
    </row>
    <row r="1977" spans="1:12" ht="13.5" x14ac:dyDescent="0.25">
      <c r="A1977" s="3">
        <f>RSI!A1977</f>
        <v>44886</v>
      </c>
      <c r="B1977" s="2">
        <f>RSI!B1977</f>
        <v>10.474</v>
      </c>
      <c r="C1977" s="2">
        <f>RSI!I1977</f>
        <v>52.017085859940707</v>
      </c>
      <c r="D1977" s="2">
        <f>MACD!E1977</f>
        <v>-5.5318521716305469E-2</v>
      </c>
      <c r="E1977" s="2">
        <f>MACD!F1977</f>
        <v>-1.3075589238437331E-2</v>
      </c>
      <c r="F1977" s="2">
        <f>'Moving Avg'!D1977</f>
        <v>10.453999999999999</v>
      </c>
      <c r="G1977" s="2">
        <f>'Moving Avg'!F1977</f>
        <v>10.352349999999998</v>
      </c>
      <c r="H1977" s="2">
        <f>'Moving Avg'!G1977</f>
        <v>10.408820000000002</v>
      </c>
      <c r="I1977" s="2">
        <f>'Moving Avg'!H1977</f>
        <v>10.230809999999998</v>
      </c>
      <c r="J1977" s="6" t="str">
        <f>OBV!F1977</f>
        <v>BEARISH</v>
      </c>
      <c r="K1977" s="6" t="str">
        <f>OBV!G1977</f>
        <v>NEUTRAL</v>
      </c>
      <c r="L1977" s="6" t="str">
        <f>OBV!H1977</f>
        <v>BEARISH DIVERGENCE</v>
      </c>
    </row>
    <row r="1978" spans="1:12" ht="13.5" x14ac:dyDescent="0.25">
      <c r="A1978" s="3">
        <f>RSI!A1978</f>
        <v>44887</v>
      </c>
      <c r="B1978" s="2">
        <f>RSI!B1978</f>
        <v>10.474</v>
      </c>
      <c r="C1978" s="2">
        <f>RSI!I1978</f>
        <v>52.017085859940707</v>
      </c>
      <c r="D1978" s="2">
        <f>MACD!E1978</f>
        <v>-7.0769682990370342E-2</v>
      </c>
      <c r="E1978" s="2">
        <f>MACD!F1978</f>
        <v>-2.4614407988823934E-2</v>
      </c>
      <c r="F1978" s="2">
        <f>'Moving Avg'!D1978</f>
        <v>10.504</v>
      </c>
      <c r="G1978" s="2">
        <f>'Moving Avg'!F1978</f>
        <v>10.360149999999996</v>
      </c>
      <c r="H1978" s="2">
        <f>'Moving Avg'!G1978</f>
        <v>10.409600000000003</v>
      </c>
      <c r="I1978" s="2">
        <f>'Moving Avg'!H1978</f>
        <v>10.239139999999997</v>
      </c>
      <c r="J1978" s="6" t="str">
        <f>OBV!F1978</f>
        <v>BULLISH</v>
      </c>
      <c r="K1978" s="6" t="str">
        <f>OBV!G1978</f>
        <v>NEUTRAL</v>
      </c>
      <c r="L1978" s="6" t="str">
        <f>OBV!H1978</f>
        <v>CONFIRMED BULLISH</v>
      </c>
    </row>
    <row r="1979" spans="1:12" ht="13.5" x14ac:dyDescent="0.25">
      <c r="A1979" s="3">
        <f>RSI!A1979</f>
        <v>44888</v>
      </c>
      <c r="B1979" s="2">
        <f>RSI!B1979</f>
        <v>10.756</v>
      </c>
      <c r="C1979" s="2">
        <f>RSI!I1979</f>
        <v>58.750819286744971</v>
      </c>
      <c r="D1979" s="2">
        <f>MACD!E1979</f>
        <v>-0.11717991267244265</v>
      </c>
      <c r="E1979" s="2">
        <f>MACD!F1979</f>
        <v>-4.3127508925547675E-2</v>
      </c>
      <c r="F1979" s="2">
        <f>'Moving Avg'!D1979</f>
        <v>10.546200000000001</v>
      </c>
      <c r="G1979" s="2">
        <f>'Moving Avg'!F1979</f>
        <v>10.385549999999997</v>
      </c>
      <c r="H1979" s="2">
        <f>'Moving Avg'!G1979</f>
        <v>10.416020000000003</v>
      </c>
      <c r="I1979" s="2">
        <f>'Moving Avg'!H1979</f>
        <v>10.248269999999998</v>
      </c>
      <c r="J1979" s="6" t="str">
        <f>OBV!F1979</f>
        <v>BULLISH</v>
      </c>
      <c r="K1979" s="6" t="str">
        <f>OBV!G1979</f>
        <v>NEUTRAL</v>
      </c>
      <c r="L1979" s="6" t="str">
        <f>OBV!H1979</f>
        <v>CONFIRMED BULLISH</v>
      </c>
    </row>
    <row r="1980" spans="1:12" ht="13.5" x14ac:dyDescent="0.25">
      <c r="A1980" s="3">
        <f>RSI!A1980</f>
        <v>44889</v>
      </c>
      <c r="B1980" s="2">
        <f>RSI!B1980</f>
        <v>10.756</v>
      </c>
      <c r="C1980" s="2">
        <f>RSI!I1980</f>
        <v>58.750819286744971</v>
      </c>
      <c r="D1980" s="2">
        <f>MACD!E1980</f>
        <v>-0.12853060643848124</v>
      </c>
      <c r="E1980" s="2">
        <f>MACD!F1980</f>
        <v>-6.0208128428134389E-2</v>
      </c>
      <c r="F1980" s="2">
        <f>'Moving Avg'!D1980</f>
        <v>10.6416</v>
      </c>
      <c r="G1980" s="2">
        <f>'Moving Avg'!F1980</f>
        <v>10.405499999999998</v>
      </c>
      <c r="H1980" s="2">
        <f>'Moving Avg'!G1980</f>
        <v>10.415400000000002</v>
      </c>
      <c r="I1980" s="2">
        <f>'Moving Avg'!H1980</f>
        <v>10.257399999999997</v>
      </c>
      <c r="J1980" s="6" t="str">
        <f>OBV!F1980</f>
        <v>BULLISH</v>
      </c>
      <c r="K1980" s="6" t="str">
        <f>OBV!G1980</f>
        <v>NEUTRAL</v>
      </c>
      <c r="L1980" s="6" t="str">
        <f>OBV!H1980</f>
        <v>CONFIRMED BULLISH</v>
      </c>
    </row>
    <row r="1981" spans="1:12" ht="13.5" x14ac:dyDescent="0.25">
      <c r="A1981" s="3">
        <f>RSI!A1981</f>
        <v>44890</v>
      </c>
      <c r="B1981" s="2">
        <f>RSI!B1981</f>
        <v>10.756</v>
      </c>
      <c r="C1981" s="2">
        <f>RSI!I1981</f>
        <v>58.750819286744971</v>
      </c>
      <c r="D1981" s="2">
        <f>MACD!E1981</f>
        <v>-0.1400614279766792</v>
      </c>
      <c r="E1981" s="2">
        <f>MACD!F1981</f>
        <v>-7.6178788337843362E-2</v>
      </c>
      <c r="F1981" s="2">
        <f>'Moving Avg'!D1981</f>
        <v>10.6432</v>
      </c>
      <c r="G1981" s="2">
        <f>'Moving Avg'!F1981</f>
        <v>10.425449999999998</v>
      </c>
      <c r="H1981" s="2">
        <f>'Moving Avg'!G1981</f>
        <v>10.41478</v>
      </c>
      <c r="I1981" s="2">
        <f>'Moving Avg'!H1981</f>
        <v>10.266529999999998</v>
      </c>
      <c r="J1981" s="6" t="str">
        <f>OBV!F1981</f>
        <v>BULLISH</v>
      </c>
      <c r="K1981" s="6" t="str">
        <f>OBV!G1981</f>
        <v>NEUTRAL</v>
      </c>
      <c r="L1981" s="6" t="str">
        <f>OBV!H1981</f>
        <v>CONFIRMED BULLISH</v>
      </c>
    </row>
    <row r="1982" spans="1:12" ht="13.5" x14ac:dyDescent="0.25">
      <c r="A1982" s="3">
        <f>RSI!A1982</f>
        <v>44893</v>
      </c>
      <c r="B1982" s="2">
        <f>RSI!B1982</f>
        <v>10.756</v>
      </c>
      <c r="C1982" s="2">
        <f>RSI!I1982</f>
        <v>58.750819286744971</v>
      </c>
      <c r="D1982" s="2">
        <f>MACD!E1982</f>
        <v>-0.15883273911940776</v>
      </c>
      <c r="E1982" s="2">
        <f>MACD!F1982</f>
        <v>-9.2709578494156245E-2</v>
      </c>
      <c r="F1982" s="2">
        <f>'Moving Avg'!D1982</f>
        <v>10.6996</v>
      </c>
      <c r="G1982" s="2">
        <f>'Moving Avg'!F1982</f>
        <v>10.44735</v>
      </c>
      <c r="H1982" s="2">
        <f>'Moving Avg'!G1982</f>
        <v>10.418839999999999</v>
      </c>
      <c r="I1982" s="2">
        <f>'Moving Avg'!H1982</f>
        <v>10.274979999999998</v>
      </c>
      <c r="J1982" s="6" t="str">
        <f>OBV!F1982</f>
        <v>BULLISH</v>
      </c>
      <c r="K1982" s="6" t="str">
        <f>OBV!G1982</f>
        <v>NEUTRAL</v>
      </c>
      <c r="L1982" s="6" t="str">
        <f>OBV!H1982</f>
        <v>CONFIRMED BULLISH</v>
      </c>
    </row>
    <row r="1983" spans="1:12" ht="13.5" x14ac:dyDescent="0.25">
      <c r="A1983" s="3">
        <f>RSI!A1983</f>
        <v>44894</v>
      </c>
      <c r="B1983" s="2">
        <f>RSI!B1983</f>
        <v>10.756</v>
      </c>
      <c r="C1983" s="2">
        <f>RSI!I1983</f>
        <v>58.750819286744971</v>
      </c>
      <c r="D1983" s="2">
        <f>MACD!E1983</f>
        <v>-0.19559849298770615</v>
      </c>
      <c r="E1983" s="2">
        <f>MACD!F1983</f>
        <v>-0.11328736139286623</v>
      </c>
      <c r="F1983" s="2">
        <f>'Moving Avg'!D1983</f>
        <v>10.756</v>
      </c>
      <c r="G1983" s="2">
        <f>'Moving Avg'!F1983</f>
        <v>10.465349999999999</v>
      </c>
      <c r="H1983" s="2">
        <f>'Moving Avg'!G1983</f>
        <v>10.426039999999999</v>
      </c>
      <c r="I1983" s="2">
        <f>'Moving Avg'!H1983</f>
        <v>10.282504999999999</v>
      </c>
      <c r="J1983" s="6" t="str">
        <f>OBV!F1983</f>
        <v>BULLISH</v>
      </c>
      <c r="K1983" s="6" t="str">
        <f>OBV!G1983</f>
        <v>NEUTRAL</v>
      </c>
      <c r="L1983" s="6" t="str">
        <f>OBV!H1983</f>
        <v>CONFIRMED BULLISH</v>
      </c>
    </row>
    <row r="1984" spans="1:12" ht="13.5" x14ac:dyDescent="0.25">
      <c r="A1984" s="3">
        <f>RSI!A1984</f>
        <v>44895</v>
      </c>
      <c r="B1984" s="2">
        <f>RSI!B1984</f>
        <v>10.756</v>
      </c>
      <c r="C1984" s="2">
        <f>RSI!I1984</f>
        <v>58.750819286744971</v>
      </c>
      <c r="D1984" s="2">
        <f>MACD!E1984</f>
        <v>-0.17885259082768101</v>
      </c>
      <c r="E1984" s="2">
        <f>MACD!F1984</f>
        <v>-0.12640040727982918</v>
      </c>
      <c r="F1984" s="2">
        <f>'Moving Avg'!D1984</f>
        <v>10.756</v>
      </c>
      <c r="G1984" s="2">
        <f>'Moving Avg'!F1984</f>
        <v>10.491150000000001</v>
      </c>
      <c r="H1984" s="2">
        <f>'Moving Avg'!G1984</f>
        <v>10.431679999999998</v>
      </c>
      <c r="I1984" s="2">
        <f>'Moving Avg'!H1984</f>
        <v>10.289494999999999</v>
      </c>
      <c r="J1984" s="6" t="str">
        <f>OBV!F1984</f>
        <v>NEUTRAL</v>
      </c>
      <c r="K1984" s="6" t="str">
        <f>OBV!G1984</f>
        <v>NEUTRAL</v>
      </c>
      <c r="L1984" s="6" t="str">
        <f>OBV!H1984</f>
        <v>NEUTRAL</v>
      </c>
    </row>
    <row r="1985" spans="1:12" ht="13.5" x14ac:dyDescent="0.25">
      <c r="A1985" s="3">
        <f>RSI!A1985</f>
        <v>44896</v>
      </c>
      <c r="B1985" s="2">
        <f>RSI!B1985</f>
        <v>10.756</v>
      </c>
      <c r="C1985" s="2">
        <f>RSI!I1985</f>
        <v>58.750819286744964</v>
      </c>
      <c r="D1985" s="2">
        <f>MACD!E1985</f>
        <v>-0.20702201117720342</v>
      </c>
      <c r="E1985" s="2">
        <f>MACD!F1985</f>
        <v>-0.14252472805930405</v>
      </c>
      <c r="F1985" s="2">
        <f>'Moving Avg'!D1985</f>
        <v>10.756</v>
      </c>
      <c r="G1985" s="2">
        <f>'Moving Avg'!F1985</f>
        <v>10.518150000000002</v>
      </c>
      <c r="H1985" s="2">
        <f>'Moving Avg'!G1985</f>
        <v>10.437459999999998</v>
      </c>
      <c r="I1985" s="2">
        <f>'Moving Avg'!H1985</f>
        <v>10.295984999999998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</row>
    <row r="1986" spans="1:12" ht="13.5" x14ac:dyDescent="0.25">
      <c r="A1986" s="3">
        <f>RSI!A1986</f>
        <v>44897</v>
      </c>
      <c r="B1986" s="2">
        <f>RSI!B1986</f>
        <v>10.756</v>
      </c>
      <c r="C1986" s="2">
        <f>RSI!I1986</f>
        <v>58.750819286744964</v>
      </c>
      <c r="D1986" s="2">
        <f>MACD!E1986</f>
        <v>-0.16001489593905482</v>
      </c>
      <c r="E1986" s="2">
        <f>MACD!F1986</f>
        <v>-0.14602276163525421</v>
      </c>
      <c r="F1986" s="2">
        <f>'Moving Avg'!D1986</f>
        <v>10.756</v>
      </c>
      <c r="G1986" s="2">
        <f>'Moving Avg'!F1986</f>
        <v>10.540450000000002</v>
      </c>
      <c r="H1986" s="2">
        <f>'Moving Avg'!G1986</f>
        <v>10.444819999999998</v>
      </c>
      <c r="I1986" s="2">
        <f>'Moving Avg'!H1986</f>
        <v>10.301794999999997</v>
      </c>
      <c r="J1986" s="6" t="str">
        <f>OBV!F1986</f>
        <v>NEUTRAL</v>
      </c>
      <c r="K1986" s="6" t="str">
        <f>OBV!G1986</f>
        <v>NEUTRAL</v>
      </c>
      <c r="L1986" s="6" t="str">
        <f>OBV!H1986</f>
        <v>NEUTRAL</v>
      </c>
    </row>
    <row r="1987" spans="1:12" ht="13.5" x14ac:dyDescent="0.25">
      <c r="A1987" s="3">
        <f>RSI!A1987</f>
        <v>44900</v>
      </c>
      <c r="B1987" s="2">
        <f>RSI!B1987</f>
        <v>10.709</v>
      </c>
      <c r="C1987" s="2">
        <f>RSI!I1987</f>
        <v>56.365698332636612</v>
      </c>
      <c r="D1987" s="2">
        <f>MACD!E1987</f>
        <v>-0.16012596068478757</v>
      </c>
      <c r="E1987" s="2">
        <f>MACD!F1987</f>
        <v>-0.14884340144516089</v>
      </c>
      <c r="F1987" s="2">
        <f>'Moving Avg'!D1987</f>
        <v>10.746600000000001</v>
      </c>
      <c r="G1987" s="2">
        <f>'Moving Avg'!F1987</f>
        <v>10.556100000000001</v>
      </c>
      <c r="H1987" s="2">
        <f>'Moving Avg'!G1987</f>
        <v>10.451859999999996</v>
      </c>
      <c r="I1987" s="2">
        <f>'Moving Avg'!H1987</f>
        <v>10.307369999999999</v>
      </c>
      <c r="J1987" s="6" t="str">
        <f>OBV!F1987</f>
        <v>BEARISH</v>
      </c>
      <c r="K1987" s="6" t="str">
        <f>OBV!G1987</f>
        <v>NEUTRAL</v>
      </c>
      <c r="L1987" s="6" t="str">
        <f>OBV!H1987</f>
        <v>CONFIRMED BEARISH</v>
      </c>
    </row>
    <row r="1988" spans="1:12" ht="13.5" x14ac:dyDescent="0.25">
      <c r="A1988" s="3">
        <f>RSI!A1988</f>
        <v>44901</v>
      </c>
      <c r="B1988" s="2">
        <f>RSI!B1988</f>
        <v>10.709</v>
      </c>
      <c r="C1988" s="2">
        <f>RSI!I1988</f>
        <v>56.365698332636626</v>
      </c>
      <c r="D1988" s="2">
        <f>MACD!E1988</f>
        <v>-0.16106624262877034</v>
      </c>
      <c r="E1988" s="2">
        <f>MACD!F1988</f>
        <v>-0.15128796968188279</v>
      </c>
      <c r="F1988" s="2">
        <f>'Moving Avg'!D1988</f>
        <v>10.737200000000001</v>
      </c>
      <c r="G1988" s="2">
        <f>'Moving Avg'!F1988</f>
        <v>10.5776</v>
      </c>
      <c r="H1988" s="2">
        <f>'Moving Avg'!G1988</f>
        <v>10.458119999999994</v>
      </c>
      <c r="I1988" s="2">
        <f>'Moving Avg'!H1988</f>
        <v>10.312944999999999</v>
      </c>
      <c r="J1988" s="6" t="str">
        <f>OBV!F1988</f>
        <v>BEARISH</v>
      </c>
      <c r="K1988" s="6" t="str">
        <f>OBV!G1988</f>
        <v>NEUTRAL</v>
      </c>
      <c r="L1988" s="6" t="str">
        <f>OBV!H1988</f>
        <v>CONFIRMED BEARISH</v>
      </c>
    </row>
    <row r="1989" spans="1:12" ht="13.5" x14ac:dyDescent="0.25">
      <c r="A1989" s="3">
        <f>RSI!A1989</f>
        <v>44902</v>
      </c>
      <c r="B1989" s="2">
        <f>RSI!B1989</f>
        <v>10.709</v>
      </c>
      <c r="C1989" s="2">
        <f>RSI!I1989</f>
        <v>56.365698332636612</v>
      </c>
      <c r="D1989" s="2">
        <f>MACD!E1989</f>
        <v>-0.1192608653184557</v>
      </c>
      <c r="E1989" s="2">
        <f>MACD!F1989</f>
        <v>-0.14488254880919738</v>
      </c>
      <c r="F1989" s="2">
        <f>'Moving Avg'!D1989</f>
        <v>10.727800000000002</v>
      </c>
      <c r="G1989" s="2">
        <f>'Moving Avg'!F1989</f>
        <v>10.603000000000002</v>
      </c>
      <c r="H1989" s="2">
        <f>'Moving Avg'!G1989</f>
        <v>10.464539999999998</v>
      </c>
      <c r="I1989" s="2">
        <f>'Moving Avg'!H1989</f>
        <v>10.319375000000001</v>
      </c>
      <c r="J1989" s="6" t="str">
        <f>OBV!F1989</f>
        <v>BEARISH</v>
      </c>
      <c r="K1989" s="6" t="str">
        <f>OBV!G1989</f>
        <v>NEUTRAL</v>
      </c>
      <c r="L1989" s="6" t="str">
        <f>OBV!H1989</f>
        <v>CONFIRMED BEARISH</v>
      </c>
    </row>
    <row r="1990" spans="1:12" ht="13.5" x14ac:dyDescent="0.25">
      <c r="A1990" s="3">
        <f>RSI!A1990</f>
        <v>44903</v>
      </c>
      <c r="B1990" s="2">
        <f>RSI!B1990</f>
        <v>10.709</v>
      </c>
      <c r="C1990" s="2">
        <f>RSI!I1990</f>
        <v>56.365698332636612</v>
      </c>
      <c r="D1990" s="2">
        <f>MACD!E1990</f>
        <v>-8.4612653860876463E-2</v>
      </c>
      <c r="E1990" s="2">
        <f>MACD!F1990</f>
        <v>-0.1328285698195332</v>
      </c>
      <c r="F1990" s="2">
        <f>'Moving Avg'!D1990</f>
        <v>10.718399999999999</v>
      </c>
      <c r="G1990" s="2">
        <f>'Moving Avg'!F1990</f>
        <v>10.618650000000001</v>
      </c>
      <c r="H1990" s="2">
        <f>'Moving Avg'!G1990</f>
        <v>10.464219999999996</v>
      </c>
      <c r="I1990" s="2">
        <f>'Moving Avg'!H1990</f>
        <v>10.32652</v>
      </c>
      <c r="J1990" s="6" t="str">
        <f>OBV!F1990</f>
        <v>BEARISH</v>
      </c>
      <c r="K1990" s="6" t="str">
        <f>OBV!G1990</f>
        <v>NEUTRAL</v>
      </c>
      <c r="L1990" s="6" t="str">
        <f>OBV!H1990</f>
        <v>CONFIRMED BEARISH</v>
      </c>
    </row>
    <row r="1991" spans="1:12" ht="13.5" x14ac:dyDescent="0.25">
      <c r="A1991" s="3">
        <f>RSI!A1991</f>
        <v>44904</v>
      </c>
      <c r="B1991" s="2">
        <f>RSI!B1991</f>
        <v>10.747999999999999</v>
      </c>
      <c r="C1991" s="2">
        <f>RSI!I1991</f>
        <v>58.257103387541029</v>
      </c>
      <c r="D1991" s="2">
        <f>MACD!E1991</f>
        <v>-5.885564882874661E-2</v>
      </c>
      <c r="E1991" s="2">
        <f>MACD!F1991</f>
        <v>-0.11803398562137588</v>
      </c>
      <c r="F1991" s="2">
        <f>'Moving Avg'!D1991</f>
        <v>10.716799999999999</v>
      </c>
      <c r="G1991" s="2">
        <f>'Moving Avg'!F1991</f>
        <v>10.63625</v>
      </c>
      <c r="H1991" s="2">
        <f>'Moving Avg'!G1991</f>
        <v>10.474379999999998</v>
      </c>
      <c r="I1991" s="2">
        <f>'Moving Avg'!H1991</f>
        <v>10.332255</v>
      </c>
      <c r="J1991" s="6" t="str">
        <f>OBV!F1991</f>
        <v>BULLISH</v>
      </c>
      <c r="K1991" s="6" t="str">
        <f>OBV!G1991</f>
        <v>NEUTRAL</v>
      </c>
      <c r="L1991" s="6" t="str">
        <f>OBV!H1991</f>
        <v>BULLISH DIVERGENCE</v>
      </c>
    </row>
    <row r="1992" spans="1:12" ht="13.5" x14ac:dyDescent="0.25">
      <c r="A1992" s="3">
        <f>RSI!A1992</f>
        <v>44907</v>
      </c>
      <c r="B1992" s="2">
        <f>RSI!B1992</f>
        <v>10.747999999999999</v>
      </c>
      <c r="C1992" s="2">
        <f>RSI!I1992</f>
        <v>58.257103387541029</v>
      </c>
      <c r="D1992" s="2">
        <f>MACD!E1992</f>
        <v>-3.791377139526908E-2</v>
      </c>
      <c r="E1992" s="2">
        <f>MACD!F1992</f>
        <v>-0.10200994277615452</v>
      </c>
      <c r="F1992" s="2">
        <f>'Moving Avg'!D1992</f>
        <v>10.724599999999999</v>
      </c>
      <c r="G1992" s="2">
        <f>'Moving Avg'!F1992</f>
        <v>10.6562</v>
      </c>
      <c r="H1992" s="2">
        <f>'Moving Avg'!G1992</f>
        <v>10.486099999999999</v>
      </c>
      <c r="I1992" s="2">
        <f>'Moving Avg'!H1992</f>
        <v>10.338025</v>
      </c>
      <c r="J1992" s="6" t="str">
        <f>OBV!F1992</f>
        <v>BULLISH</v>
      </c>
      <c r="K1992" s="6" t="str">
        <f>OBV!G1992</f>
        <v>NEUTRAL</v>
      </c>
      <c r="L1992" s="6" t="str">
        <f>OBV!H1992</f>
        <v>CONFIRMED BULLISH</v>
      </c>
    </row>
    <row r="1993" spans="1:12" ht="13.5" x14ac:dyDescent="0.25">
      <c r="A1993" s="3">
        <f>RSI!A1993</f>
        <v>44908</v>
      </c>
      <c r="B1993" s="2">
        <f>RSI!B1993</f>
        <v>10.747999999999999</v>
      </c>
      <c r="C1993" s="2">
        <f>RSI!I1993</f>
        <v>58.257103387541029</v>
      </c>
      <c r="D1993" s="2">
        <f>MACD!E1993</f>
        <v>-2.0983083703566052E-2</v>
      </c>
      <c r="E1993" s="2">
        <f>MACD!F1993</f>
        <v>-8.5804570961636836E-2</v>
      </c>
      <c r="F1993" s="2">
        <f>'Moving Avg'!D1993</f>
        <v>10.732399999999998</v>
      </c>
      <c r="G1993" s="2">
        <f>'Moving Avg'!F1993</f>
        <v>10.682399999999998</v>
      </c>
      <c r="H1993" s="2">
        <f>'Moving Avg'!G1993</f>
        <v>10.494699999999998</v>
      </c>
      <c r="I1993" s="2">
        <f>'Moving Avg'!H1993</f>
        <v>10.345330000000001</v>
      </c>
      <c r="J1993" s="6" t="str">
        <f>OBV!F1993</f>
        <v>BULLISH</v>
      </c>
      <c r="K1993" s="6" t="str">
        <f>OBV!G1993</f>
        <v>NEUTRAL</v>
      </c>
      <c r="L1993" s="6" t="str">
        <f>OBV!H1993</f>
        <v>CONFIRMED BULLISH</v>
      </c>
    </row>
    <row r="1994" spans="1:12" ht="13.5" x14ac:dyDescent="0.25">
      <c r="A1994" s="3">
        <f>RSI!A1994</f>
        <v>44909</v>
      </c>
      <c r="B1994" s="2">
        <f>RSI!B1994</f>
        <v>10.747999999999999</v>
      </c>
      <c r="C1994" s="2">
        <f>RSI!I1994</f>
        <v>58.257103387541029</v>
      </c>
      <c r="D1994" s="2">
        <f>MACD!E1994</f>
        <v>-7.3880083473483182E-3</v>
      </c>
      <c r="E1994" s="2">
        <f>MACD!F1994</f>
        <v>-7.0121258438779144E-2</v>
      </c>
      <c r="F1994" s="2">
        <f>'Moving Avg'!D1994</f>
        <v>10.740199999999998</v>
      </c>
      <c r="G1994" s="2">
        <f>'Moving Avg'!F1994</f>
        <v>10.692549999999999</v>
      </c>
      <c r="H1994" s="2">
        <f>'Moving Avg'!G1994</f>
        <v>10.503299999999999</v>
      </c>
      <c r="I1994" s="2">
        <f>'Moving Avg'!H1994</f>
        <v>10.350029999999999</v>
      </c>
      <c r="J1994" s="6" t="str">
        <f>OBV!F1994</f>
        <v>BULLISH</v>
      </c>
      <c r="K1994" s="6" t="str">
        <f>OBV!G1994</f>
        <v>NEUTRAL</v>
      </c>
      <c r="L1994" s="6" t="str">
        <f>OBV!H1994</f>
        <v>CONFIRMED BULLISH</v>
      </c>
    </row>
    <row r="1995" spans="1:12" ht="13.5" x14ac:dyDescent="0.25">
      <c r="A1995" s="3">
        <f>RSI!A1995</f>
        <v>44910</v>
      </c>
      <c r="B1995" s="2">
        <f>RSI!B1995</f>
        <v>10.747999999999999</v>
      </c>
      <c r="C1995" s="2">
        <f>RSI!I1995</f>
        <v>58.257103387541029</v>
      </c>
      <c r="D1995" s="2">
        <f>MACD!E1995</f>
        <v>3.4387658872656601E-3</v>
      </c>
      <c r="E1995" s="2">
        <f>MACD!F1995</f>
        <v>-5.5409253573570183E-2</v>
      </c>
      <c r="F1995" s="2">
        <f>'Moving Avg'!D1995</f>
        <v>10.747999999999999</v>
      </c>
      <c r="G1995" s="2">
        <f>'Moving Avg'!F1995</f>
        <v>10.715999999999998</v>
      </c>
      <c r="H1995" s="2">
        <f>'Moving Avg'!G1995</f>
        <v>10.511899999999995</v>
      </c>
      <c r="I1995" s="2">
        <f>'Moving Avg'!H1995</f>
        <v>10.354765</v>
      </c>
      <c r="J1995" s="6" t="str">
        <f>OBV!F1995</f>
        <v>BULLISH</v>
      </c>
      <c r="K1995" s="6" t="str">
        <f>OBV!G1995</f>
        <v>NEUTRAL</v>
      </c>
      <c r="L1995" s="6" t="str">
        <f>OBV!H1995</f>
        <v>CONFIRMED BULLISH</v>
      </c>
    </row>
    <row r="1996" spans="1:12" ht="13.5" x14ac:dyDescent="0.25">
      <c r="A1996" s="3">
        <f>RSI!A1996</f>
        <v>44911</v>
      </c>
      <c r="B1996" s="2">
        <f>RSI!B1996</f>
        <v>10.747999999999999</v>
      </c>
      <c r="C1996" s="2">
        <f>RSI!I1996</f>
        <v>58.257103387541029</v>
      </c>
      <c r="D1996" s="2">
        <f>MACD!E1996</f>
        <v>1.1973261189172746E-2</v>
      </c>
      <c r="E1996" s="2">
        <f>MACD!F1996</f>
        <v>-4.19327506210216E-2</v>
      </c>
      <c r="F1996" s="2">
        <f>'Moving Avg'!D1996</f>
        <v>10.747999999999999</v>
      </c>
      <c r="G1996" s="2">
        <f>'Moving Avg'!F1996</f>
        <v>10.715999999999998</v>
      </c>
      <c r="H1996" s="2">
        <f>'Moving Avg'!G1996</f>
        <v>10.520499999999997</v>
      </c>
      <c r="I1996" s="2">
        <f>'Moving Avg'!H1996</f>
        <v>10.359500000000001</v>
      </c>
      <c r="J1996" s="6" t="str">
        <f>OBV!F1996</f>
        <v>NEUTRAL</v>
      </c>
      <c r="K1996" s="6" t="str">
        <f>OBV!G1996</f>
        <v>NEUTRAL</v>
      </c>
      <c r="L1996" s="6" t="str">
        <f>OBV!H1996</f>
        <v>NEUTRAL</v>
      </c>
    </row>
    <row r="1997" spans="1:12" ht="13.5" x14ac:dyDescent="0.25">
      <c r="A1997" s="3">
        <f>RSI!A1997</f>
        <v>44914</v>
      </c>
      <c r="B1997" s="2">
        <f>RSI!B1997</f>
        <v>10.747999999999999</v>
      </c>
      <c r="C1997" s="2">
        <f>RSI!I1997</f>
        <v>58.257103387541029</v>
      </c>
      <c r="D1997" s="2">
        <f>MACD!E1997</f>
        <v>1.1383783021843286E-2</v>
      </c>
      <c r="E1997" s="2">
        <f>MACD!F1997</f>
        <v>-3.1269443892448623E-2</v>
      </c>
      <c r="F1997" s="2">
        <f>'Moving Avg'!D1997</f>
        <v>10.747999999999999</v>
      </c>
      <c r="G1997" s="2">
        <f>'Moving Avg'!F1997</f>
        <v>10.729699999999998</v>
      </c>
      <c r="H1997" s="2">
        <f>'Moving Avg'!G1997</f>
        <v>10.529099999999996</v>
      </c>
      <c r="I1997" s="2">
        <f>'Moving Avg'!H1997</f>
        <v>10.364520000000001</v>
      </c>
      <c r="J1997" s="6" t="str">
        <f>OBV!F1997</f>
        <v>NEUTRAL</v>
      </c>
      <c r="K1997" s="6" t="str">
        <f>OBV!G1997</f>
        <v>NEUTRAL</v>
      </c>
      <c r="L1997" s="6" t="str">
        <f>OBV!H1997</f>
        <v>NEUTRAL</v>
      </c>
    </row>
    <row r="1998" spans="1:12" ht="13.5" x14ac:dyDescent="0.25">
      <c r="A1998" s="3">
        <f>RSI!A1998</f>
        <v>44915</v>
      </c>
      <c r="B1998" s="2">
        <f>RSI!B1998</f>
        <v>10.709</v>
      </c>
      <c r="C1998" s="2">
        <f>RSI!I1998</f>
        <v>54.302786964340577</v>
      </c>
      <c r="D1998" s="2">
        <f>MACD!E1998</f>
        <v>1.3236655876252001E-2</v>
      </c>
      <c r="E1998" s="2">
        <f>MACD!F1998</f>
        <v>-2.2368223938708499E-2</v>
      </c>
      <c r="F1998" s="2">
        <f>'Moving Avg'!D1998</f>
        <v>10.740199999999998</v>
      </c>
      <c r="G1998" s="2">
        <f>'Moving Avg'!F1998</f>
        <v>10.741449999999997</v>
      </c>
      <c r="H1998" s="2">
        <f>'Moving Avg'!G1998</f>
        <v>10.535519999999995</v>
      </c>
      <c r="I1998" s="2">
        <f>'Moving Avg'!H1998</f>
        <v>10.370200000000001</v>
      </c>
      <c r="J1998" s="6" t="str">
        <f>OBV!F1998</f>
        <v>BEARISH</v>
      </c>
      <c r="K1998" s="6" t="str">
        <f>OBV!G1998</f>
        <v>NEUTRAL</v>
      </c>
      <c r="L1998" s="6" t="str">
        <f>OBV!H1998</f>
        <v>CONFIRMED BEARISH</v>
      </c>
    </row>
    <row r="1999" spans="1:12" ht="13.5" x14ac:dyDescent="0.25">
      <c r="A1999" s="3">
        <f>RSI!A1999</f>
        <v>44916</v>
      </c>
      <c r="B1999" s="2">
        <f>RSI!B1999</f>
        <v>10.709</v>
      </c>
      <c r="C1999" s="2">
        <f>RSI!I1999</f>
        <v>54.302786964340577</v>
      </c>
      <c r="D1999" s="2">
        <f>MACD!E1999</f>
        <v>1.453749180633146E-2</v>
      </c>
      <c r="E1999" s="2">
        <f>MACD!F1999</f>
        <v>-1.4987080789700506E-2</v>
      </c>
      <c r="F1999" s="2">
        <f>'Moving Avg'!D1999</f>
        <v>10.732400000000002</v>
      </c>
      <c r="G1999" s="2">
        <f>'Moving Avg'!F1999</f>
        <v>10.739099999999997</v>
      </c>
      <c r="H1999" s="2">
        <f>'Moving Avg'!G1999</f>
        <v>10.541939999999995</v>
      </c>
      <c r="I1999" s="2">
        <f>'Moving Avg'!H1999</f>
        <v>10.37588</v>
      </c>
      <c r="J1999" s="6" t="str">
        <f>OBV!F1999</f>
        <v>BEARISH</v>
      </c>
      <c r="K1999" s="6" t="str">
        <f>OBV!G1999</f>
        <v>NEUTRAL</v>
      </c>
      <c r="L1999" s="6" t="str">
        <f>OBV!H1999</f>
        <v>CONFIRMED BEARISH</v>
      </c>
    </row>
    <row r="2000" spans="1:12" ht="13.5" x14ac:dyDescent="0.25">
      <c r="A2000" s="3">
        <f>RSI!A2000</f>
        <v>44917</v>
      </c>
      <c r="B2000" s="2">
        <f>RSI!B2000</f>
        <v>10.709</v>
      </c>
      <c r="C2000" s="2">
        <f>RSI!I2000</f>
        <v>54.302786964340577</v>
      </c>
      <c r="D2000" s="2">
        <f>MACD!E2000</f>
        <v>1.5390995833529431E-2</v>
      </c>
      <c r="E2000" s="2">
        <f>MACD!F2000</f>
        <v>-8.9114654650545196E-3</v>
      </c>
      <c r="F2000" s="2">
        <f>'Moving Avg'!D2000</f>
        <v>10.724600000000001</v>
      </c>
      <c r="G2000" s="2">
        <f>'Moving Avg'!F2000</f>
        <v>10.736749999999999</v>
      </c>
      <c r="H2000" s="2">
        <f>'Moving Avg'!G2000</f>
        <v>10.544759999999991</v>
      </c>
      <c r="I2000" s="2">
        <f>'Moving Avg'!H2000</f>
        <v>10.381920000000001</v>
      </c>
      <c r="J2000" s="6" t="str">
        <f>OBV!F2000</f>
        <v>BEARISH</v>
      </c>
      <c r="K2000" s="6" t="str">
        <f>OBV!G2000</f>
        <v>NEUTRAL</v>
      </c>
      <c r="L2000" s="6" t="str">
        <f>OBV!H2000</f>
        <v>CONFIRMED BEARISH</v>
      </c>
    </row>
    <row r="2001" spans="1:12" ht="13.5" x14ac:dyDescent="0.25">
      <c r="A2001" s="3">
        <f>RSI!A2001</f>
        <v>44918</v>
      </c>
      <c r="B2001" s="2">
        <f>RSI!B2001</f>
        <v>10.709</v>
      </c>
      <c r="C2001" s="2">
        <f>RSI!I2001</f>
        <v>54.302786964340577</v>
      </c>
      <c r="D2001" s="2">
        <f>MACD!E2001</f>
        <v>2.1884299606021784E-2</v>
      </c>
      <c r="E2001" s="2">
        <f>MACD!F2001</f>
        <v>-2.752312450839259E-3</v>
      </c>
      <c r="F2001" s="2">
        <f>'Moving Avg'!D2001</f>
        <v>10.716800000000001</v>
      </c>
      <c r="G2001" s="2">
        <f>'Moving Avg'!F2001</f>
        <v>10.734399999999999</v>
      </c>
      <c r="H2001" s="2">
        <f>'Moving Avg'!G2001</f>
        <v>10.547879999999994</v>
      </c>
      <c r="I2001" s="2">
        <f>'Moving Avg'!H2001</f>
        <v>10.38796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</row>
    <row r="2002" spans="1:12" ht="13.5" x14ac:dyDescent="0.25">
      <c r="A2002" s="3">
        <f>RSI!A2002</f>
        <v>44921</v>
      </c>
      <c r="B2002" s="2">
        <f>RSI!B2002</f>
        <v>10.709</v>
      </c>
      <c r="C2002" s="2">
        <f>RSI!I2002</f>
        <v>54.302786964340577</v>
      </c>
      <c r="D2002" s="2">
        <f>MACD!E2002</f>
        <v>2.7166696583263317E-2</v>
      </c>
      <c r="E2002" s="2">
        <f>MACD!F2002</f>
        <v>3.2314893559812568E-3</v>
      </c>
      <c r="F2002" s="2">
        <f>'Moving Avg'!D2002</f>
        <v>10.709</v>
      </c>
      <c r="G2002" s="2">
        <f>'Moving Avg'!F2002</f>
        <v>10.732050000000001</v>
      </c>
      <c r="H2002" s="2">
        <f>'Moving Avg'!G2002</f>
        <v>10.550999999999993</v>
      </c>
      <c r="I2002" s="2">
        <f>'Moving Avg'!H2002</f>
        <v>10.394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</row>
    <row r="2003" spans="1:12" ht="13.5" x14ac:dyDescent="0.25">
      <c r="A2003" s="3">
        <f>RSI!A2003</f>
        <v>44922</v>
      </c>
      <c r="B2003" s="2">
        <f>RSI!B2003</f>
        <v>10.709</v>
      </c>
      <c r="C2003" s="2">
        <f>RSI!I2003</f>
        <v>54.302786964340577</v>
      </c>
      <c r="D2003" s="2">
        <f>MACD!E2003</f>
        <v>3.1440179154227366E-2</v>
      </c>
      <c r="E2003" s="2">
        <f>MACD!F2003</f>
        <v>8.8732273156304792E-3</v>
      </c>
      <c r="F2003" s="2">
        <f>'Moving Avg'!D2003</f>
        <v>10.709</v>
      </c>
      <c r="G2003" s="2">
        <f>'Moving Avg'!F2003</f>
        <v>10.729700000000001</v>
      </c>
      <c r="H2003" s="2">
        <f>'Moving Avg'!G2003</f>
        <v>10.554119999999994</v>
      </c>
      <c r="I2003" s="2">
        <f>'Moving Avg'!H2003</f>
        <v>10.400290000000002</v>
      </c>
      <c r="J2003" s="6" t="str">
        <f>OBV!F2003</f>
        <v>NEUTRAL</v>
      </c>
      <c r="K2003" s="6" t="str">
        <f>OBV!G2003</f>
        <v>NEUTRAL</v>
      </c>
      <c r="L2003" s="6" t="str">
        <f>OBV!H2003</f>
        <v>NEUTRAL</v>
      </c>
    </row>
    <row r="2004" spans="1:12" ht="13.5" x14ac:dyDescent="0.25">
      <c r="A2004" s="3">
        <f>RSI!A2004</f>
        <v>44923</v>
      </c>
      <c r="B2004" s="2">
        <f>RSI!B2004</f>
        <v>10.709</v>
      </c>
      <c r="C2004" s="2">
        <f>RSI!I2004</f>
        <v>54.302786964340577</v>
      </c>
      <c r="D2004" s="2">
        <f>MACD!E2004</f>
        <v>3.4874501064193097E-2</v>
      </c>
      <c r="E2004" s="2">
        <f>MACD!F2004</f>
        <v>1.4073482065343004E-2</v>
      </c>
      <c r="F2004" s="2">
        <f>'Moving Avg'!D2004</f>
        <v>10.709</v>
      </c>
      <c r="G2004" s="2">
        <f>'Moving Avg'!F2004</f>
        <v>10.727350000000003</v>
      </c>
      <c r="H2004" s="2">
        <f>'Moving Avg'!G2004</f>
        <v>10.557399999999991</v>
      </c>
      <c r="I2004" s="2">
        <f>'Moving Avg'!H2004</f>
        <v>10.406865</v>
      </c>
      <c r="J2004" s="6" t="str">
        <f>OBV!F2004</f>
        <v>NEUTRAL</v>
      </c>
      <c r="K2004" s="6" t="str">
        <f>OBV!G2004</f>
        <v>NEUTRAL</v>
      </c>
      <c r="L2004" s="6" t="str">
        <f>OBV!H2004</f>
        <v>NEUTRAL</v>
      </c>
    </row>
    <row r="2005" spans="1:12" ht="13.5" x14ac:dyDescent="0.25">
      <c r="A2005" s="3">
        <f>RSI!A2005</f>
        <v>44924</v>
      </c>
      <c r="B2005" s="2">
        <f>RSI!B2005</f>
        <v>10.709</v>
      </c>
      <c r="C2005" s="2">
        <f>RSI!I2005</f>
        <v>54.302786964340577</v>
      </c>
      <c r="D2005" s="2">
        <f>MACD!E2005</f>
        <v>3.7612223346199514E-2</v>
      </c>
      <c r="E2005" s="2">
        <f>MACD!F2005</f>
        <v>1.8781230321514304E-2</v>
      </c>
      <c r="F2005" s="2">
        <f>'Moving Avg'!D2005</f>
        <v>10.709</v>
      </c>
      <c r="G2005" s="2">
        <f>'Moving Avg'!F2005</f>
        <v>10.725000000000003</v>
      </c>
      <c r="H2005" s="2">
        <f>'Moving Avg'!G2005</f>
        <v>10.562099999999994</v>
      </c>
      <c r="I2005" s="2">
        <f>'Moving Avg'!H2005</f>
        <v>10.413155</v>
      </c>
      <c r="J2005" s="6" t="str">
        <f>OBV!F2005</f>
        <v>NEUTRAL</v>
      </c>
      <c r="K2005" s="6" t="str">
        <f>OBV!G2005</f>
        <v>NEUTRAL</v>
      </c>
      <c r="L2005" s="6" t="str">
        <f>OBV!H2005</f>
        <v>NEUTRAL</v>
      </c>
    </row>
    <row r="2006" spans="1:12" ht="13.5" x14ac:dyDescent="0.25">
      <c r="A2006" s="3">
        <f>RSI!A2006</f>
        <v>44925</v>
      </c>
      <c r="B2006" s="2">
        <f>RSI!B2006</f>
        <v>10.631</v>
      </c>
      <c r="C2006" s="2">
        <f>RSI!I2006</f>
        <v>43.595654096298134</v>
      </c>
      <c r="D2006" s="2">
        <f>MACD!E2006</f>
        <v>4.5550755352371297E-2</v>
      </c>
      <c r="E2006" s="2">
        <f>MACD!F2006</f>
        <v>2.4135135327685707E-2</v>
      </c>
      <c r="F2006" s="2">
        <f>'Moving Avg'!D2006</f>
        <v>10.6934</v>
      </c>
      <c r="G2006" s="2">
        <f>'Moving Avg'!F2006</f>
        <v>10.718750000000002</v>
      </c>
      <c r="H2006" s="2">
        <f>'Moving Avg'!G2006</f>
        <v>10.566799999999994</v>
      </c>
      <c r="I2006" s="2">
        <f>'Moving Avg'!H2006</f>
        <v>10.419054999999998</v>
      </c>
      <c r="J2006" s="6" t="str">
        <f>OBV!F2006</f>
        <v>BEARISH</v>
      </c>
      <c r="K2006" s="6" t="str">
        <f>OBV!G2006</f>
        <v>NEUTRAL</v>
      </c>
      <c r="L2006" s="6" t="str">
        <f>OBV!H2006</f>
        <v>CONFIRMED BEARISH</v>
      </c>
    </row>
    <row r="2007" spans="1:12" ht="13.5" x14ac:dyDescent="0.25">
      <c r="A2007" s="3">
        <f>RSI!A2007</f>
        <v>44928</v>
      </c>
      <c r="B2007" s="2">
        <f>RSI!B2007</f>
        <v>10.622999999999999</v>
      </c>
      <c r="C2007" s="2">
        <f>RSI!I2007</f>
        <v>42.66643631748439</v>
      </c>
      <c r="D2007" s="2">
        <f>MACD!E2007</f>
        <v>5.3177231934387947E-2</v>
      </c>
      <c r="E2007" s="2">
        <f>MACD!F2007</f>
        <v>2.9943554649026156E-2</v>
      </c>
      <c r="F2007" s="2">
        <f>'Moving Avg'!D2007</f>
        <v>10.676199999999998</v>
      </c>
      <c r="G2007" s="2">
        <f>'Moving Avg'!F2007</f>
        <v>10.714450000000001</v>
      </c>
      <c r="H2007" s="2">
        <f>'Moving Avg'!G2007</f>
        <v>10.571339999999998</v>
      </c>
      <c r="I2007" s="2">
        <f>'Moving Avg'!H2007</f>
        <v>10.424915</v>
      </c>
      <c r="J2007" s="6" t="str">
        <f>OBV!F2007</f>
        <v>BEARISH</v>
      </c>
      <c r="K2007" s="6" t="str">
        <f>OBV!G2007</f>
        <v>STRONG</v>
      </c>
      <c r="L2007" s="6" t="str">
        <f>OBV!H2007</f>
        <v>CONFIRMED BEARISH</v>
      </c>
    </row>
    <row r="2008" spans="1:12" ht="13.5" x14ac:dyDescent="0.25">
      <c r="A2008" s="3">
        <f>RSI!A2008</f>
        <v>44929</v>
      </c>
      <c r="B2008" s="2">
        <f>RSI!B2008</f>
        <v>10.622999999999999</v>
      </c>
      <c r="C2008" s="2">
        <f>RSI!I2008</f>
        <v>42.66643631748439</v>
      </c>
      <c r="D2008" s="2">
        <f>MACD!E2008</f>
        <v>5.3970884733011815E-2</v>
      </c>
      <c r="E2008" s="2">
        <f>MACD!F2008</f>
        <v>3.4749020665823291E-2</v>
      </c>
      <c r="F2008" s="2">
        <f>'Moving Avg'!D2008</f>
        <v>10.658999999999999</v>
      </c>
      <c r="G2008" s="2">
        <f>'Moving Avg'!F2008</f>
        <v>10.710150000000001</v>
      </c>
      <c r="H2008" s="2">
        <f>'Moving Avg'!G2008</f>
        <v>10.577439999999999</v>
      </c>
      <c r="I2008" s="2">
        <f>'Moving Avg'!H2008</f>
        <v>10.430880000000002</v>
      </c>
      <c r="J2008" s="6" t="str">
        <f>OBV!F2008</f>
        <v>BEARISH</v>
      </c>
      <c r="K2008" s="6" t="str">
        <f>OBV!G2008</f>
        <v>STRONG</v>
      </c>
      <c r="L2008" s="6" t="str">
        <f>OBV!H2008</f>
        <v>CONFIRMED BEARISH</v>
      </c>
    </row>
    <row r="2009" spans="1:12" ht="13.5" x14ac:dyDescent="0.25">
      <c r="A2009" s="3">
        <f>RSI!A2009</f>
        <v>44930</v>
      </c>
      <c r="B2009" s="2">
        <f>RSI!B2009</f>
        <v>10.615</v>
      </c>
      <c r="C2009" s="2">
        <f>RSI!I2009</f>
        <v>41.637176655938269</v>
      </c>
      <c r="D2009" s="2">
        <f>MACD!E2009</f>
        <v>5.5550289236400374E-2</v>
      </c>
      <c r="E2009" s="2">
        <f>MACD!F2009</f>
        <v>3.8909274379938713E-2</v>
      </c>
      <c r="F2009" s="2">
        <f>'Moving Avg'!D2009</f>
        <v>10.6402</v>
      </c>
      <c r="G2009" s="2">
        <f>'Moving Avg'!F2009</f>
        <v>10.705450000000001</v>
      </c>
      <c r="H2009" s="2">
        <f>'Moving Avg'!G2009</f>
        <v>10.584779999999999</v>
      </c>
      <c r="I2009" s="2">
        <f>'Moving Avg'!H2009</f>
        <v>10.4367</v>
      </c>
      <c r="J2009" s="6" t="str">
        <f>OBV!F2009</f>
        <v>BEARISH</v>
      </c>
      <c r="K2009" s="6" t="str">
        <f>OBV!G2009</f>
        <v>STRONG</v>
      </c>
      <c r="L2009" s="6" t="str">
        <f>OBV!H2009</f>
        <v>CONFIRMED BEARISH</v>
      </c>
    </row>
    <row r="2010" spans="1:12" ht="13.5" x14ac:dyDescent="0.25">
      <c r="A2010" s="3">
        <f>RSI!A2010</f>
        <v>44931</v>
      </c>
      <c r="B2010" s="2">
        <f>RSI!B2010</f>
        <v>10.615</v>
      </c>
      <c r="C2010" s="2">
        <f>RSI!I2010</f>
        <v>41.637176655938269</v>
      </c>
      <c r="D2010" s="2">
        <f>MACD!E2010</f>
        <v>5.7225887759154048E-2</v>
      </c>
      <c r="E2010" s="2">
        <f>MACD!F2010</f>
        <v>4.2572597055781786E-2</v>
      </c>
      <c r="F2010" s="2">
        <f>'Moving Avg'!D2010</f>
        <v>10.6214</v>
      </c>
      <c r="G2010" s="2">
        <f>'Moving Avg'!F2010</f>
        <v>10.700750000000001</v>
      </c>
      <c r="H2010" s="2">
        <f>'Moving Avg'!G2010</f>
        <v>10.589939999999999</v>
      </c>
      <c r="I2010" s="2">
        <f>'Moving Avg'!H2010</f>
        <v>10.44252</v>
      </c>
      <c r="J2010" s="6" t="str">
        <f>OBV!F2010</f>
        <v>BEARISH</v>
      </c>
      <c r="K2010" s="6" t="str">
        <f>OBV!G2010</f>
        <v>STRONG</v>
      </c>
      <c r="L2010" s="6" t="str">
        <f>OBV!H2010</f>
        <v>CONFIRMED BEARISH</v>
      </c>
    </row>
    <row r="2011" spans="1:12" ht="13.5" x14ac:dyDescent="0.25">
      <c r="A2011" s="3">
        <f>RSI!A2011</f>
        <v>44932</v>
      </c>
      <c r="B2011" s="2">
        <f>RSI!B2011</f>
        <v>10.615</v>
      </c>
      <c r="C2011" s="2">
        <f>RSI!I2011</f>
        <v>41.637176655938269</v>
      </c>
      <c r="D2011" s="2">
        <f>MACD!E2011</f>
        <v>5.8957756826734098E-2</v>
      </c>
      <c r="E2011" s="2">
        <f>MACD!F2011</f>
        <v>4.5849629009972248E-2</v>
      </c>
      <c r="F2011" s="2">
        <f>'Moving Avg'!D2011</f>
        <v>10.6182</v>
      </c>
      <c r="G2011" s="2">
        <f>'Moving Avg'!F2011</f>
        <v>10.694100000000002</v>
      </c>
      <c r="H2011" s="2">
        <f>'Moving Avg'!G2011</f>
        <v>10.5951</v>
      </c>
      <c r="I2011" s="2">
        <f>'Moving Avg'!H2011</f>
        <v>10.44773</v>
      </c>
      <c r="J2011" s="6" t="str">
        <f>OBV!F2011</f>
        <v>BEARISH</v>
      </c>
      <c r="K2011" s="6" t="str">
        <f>OBV!G2011</f>
        <v>STRONG</v>
      </c>
      <c r="L2011" s="6" t="str">
        <f>OBV!H2011</f>
        <v>CONFIRMED BEARISH</v>
      </c>
    </row>
    <row r="2012" spans="1:12" ht="13.5" x14ac:dyDescent="0.25">
      <c r="A2012" s="3">
        <f>RSI!A2012</f>
        <v>44935</v>
      </c>
      <c r="B2012" s="2">
        <f>RSI!B2012</f>
        <v>10.615</v>
      </c>
      <c r="C2012" s="2">
        <f>RSI!I2012</f>
        <v>41.637176655938269</v>
      </c>
      <c r="D2012" s="2">
        <f>MACD!E2012</f>
        <v>6.0713976103878409E-2</v>
      </c>
      <c r="E2012" s="2">
        <f>MACD!F2012</f>
        <v>4.8822498428753483E-2</v>
      </c>
      <c r="F2012" s="2">
        <f>'Moving Avg'!D2012</f>
        <v>10.616600000000002</v>
      </c>
      <c r="G2012" s="2">
        <f>'Moving Avg'!F2012</f>
        <v>10.687450000000002</v>
      </c>
      <c r="H2012" s="2">
        <f>'Moving Avg'!G2012</f>
        <v>10.601040000000001</v>
      </c>
      <c r="I2012" s="2">
        <f>'Moving Avg'!H2012</f>
        <v>10.452939999999998</v>
      </c>
      <c r="J2012" s="6" t="str">
        <f>OBV!F2012</f>
        <v>BEARISH</v>
      </c>
      <c r="K2012" s="6" t="str">
        <f>OBV!G2012</f>
        <v>NEUTRAL</v>
      </c>
      <c r="L2012" s="6" t="str">
        <f>OBV!H2012</f>
        <v>CONFIRMED BEARISH</v>
      </c>
    </row>
    <row r="2013" spans="1:12" ht="13.5" x14ac:dyDescent="0.25">
      <c r="A2013" s="3">
        <f>RSI!A2013</f>
        <v>44936</v>
      </c>
      <c r="B2013" s="2">
        <f>RSI!B2013</f>
        <v>10.615</v>
      </c>
      <c r="C2013" s="2">
        <f>RSI!I2013</f>
        <v>41.637176655938269</v>
      </c>
      <c r="D2013" s="2">
        <f>MACD!E2013</f>
        <v>6.2469259285641954E-2</v>
      </c>
      <c r="E2013" s="2">
        <f>MACD!F2013</f>
        <v>5.1551850600131177E-2</v>
      </c>
      <c r="F2013" s="2">
        <f>'Moving Avg'!D2013</f>
        <v>10.615</v>
      </c>
      <c r="G2013" s="2">
        <f>'Moving Avg'!F2013</f>
        <v>10.680800000000001</v>
      </c>
      <c r="H2013" s="2">
        <f>'Moving Avg'!G2013</f>
        <v>10.605419999999999</v>
      </c>
      <c r="I2013" s="2">
        <f>'Moving Avg'!H2013</f>
        <v>10.458509999999999</v>
      </c>
      <c r="J2013" s="6" t="str">
        <f>OBV!F2013</f>
        <v>BEARISH</v>
      </c>
      <c r="K2013" s="6" t="str">
        <f>OBV!G2013</f>
        <v>NEUTRAL</v>
      </c>
      <c r="L2013" s="6" t="str">
        <f>OBV!H2013</f>
        <v>CONFIRMED BEARISH</v>
      </c>
    </row>
    <row r="2014" spans="1:12" ht="13.5" x14ac:dyDescent="0.25">
      <c r="A2014" s="3">
        <f>RSI!A2014</f>
        <v>44937</v>
      </c>
      <c r="B2014" s="2">
        <f>RSI!B2014</f>
        <v>10.615</v>
      </c>
      <c r="C2014" s="2">
        <f>RSI!I2014</f>
        <v>41.637176655938269</v>
      </c>
      <c r="D2014" s="2">
        <f>MACD!E2014</f>
        <v>6.4203805832201866E-2</v>
      </c>
      <c r="E2014" s="2">
        <f>MACD!F2014</f>
        <v>5.408224164654532E-2</v>
      </c>
      <c r="F2014" s="2">
        <f>'Moving Avg'!D2014</f>
        <v>10.615</v>
      </c>
      <c r="G2014" s="2">
        <f>'Moving Avg'!F2014</f>
        <v>10.674150000000003</v>
      </c>
      <c r="H2014" s="2">
        <f>'Moving Avg'!G2014</f>
        <v>10.612919999999999</v>
      </c>
      <c r="I2014" s="2">
        <f>'Moving Avg'!H2014</f>
        <v>10.463719999999999</v>
      </c>
      <c r="J2014" s="6" t="str">
        <f>OBV!F2014</f>
        <v>NEUTRAL</v>
      </c>
      <c r="K2014" s="6" t="str">
        <f>OBV!G2014</f>
        <v>NEUTRAL</v>
      </c>
      <c r="L2014" s="6" t="str">
        <f>OBV!H2014</f>
        <v>NEUTRAL</v>
      </c>
    </row>
    <row r="2015" spans="1:12" ht="13.5" x14ac:dyDescent="0.25">
      <c r="A2015" s="3">
        <f>RSI!A2015</f>
        <v>44938</v>
      </c>
      <c r="B2015" s="2">
        <f>RSI!B2015</f>
        <v>10.404</v>
      </c>
      <c r="C2015" s="2">
        <f>RSI!I2015</f>
        <v>20.896744929262596</v>
      </c>
      <c r="D2015" s="2">
        <f>MACD!E2015</f>
        <v>8.1531968444666703E-2</v>
      </c>
      <c r="E2015" s="2">
        <f>MACD!F2015</f>
        <v>5.9572187006169605E-2</v>
      </c>
      <c r="F2015" s="2">
        <f>'Moving Avg'!D2015</f>
        <v>10.572800000000001</v>
      </c>
      <c r="G2015" s="2">
        <f>'Moving Avg'!F2015</f>
        <v>10.656950000000004</v>
      </c>
      <c r="H2015" s="2">
        <f>'Moving Avg'!G2015</f>
        <v>10.616680000000001</v>
      </c>
      <c r="I2015" s="2">
        <f>'Moving Avg'!H2015</f>
        <v>10.467874999999999</v>
      </c>
      <c r="J2015" s="6" t="str">
        <f>OBV!F2015</f>
        <v>BEARISH</v>
      </c>
      <c r="K2015" s="6" t="str">
        <f>OBV!G2015</f>
        <v>NEUTRAL</v>
      </c>
      <c r="L2015" s="6" t="str">
        <f>OBV!H2015</f>
        <v>CONFIRMED BEARISH</v>
      </c>
    </row>
    <row r="2016" spans="1:12" ht="13.5" x14ac:dyDescent="0.25">
      <c r="A2016" s="3">
        <f>RSI!A2016</f>
        <v>44939</v>
      </c>
      <c r="B2016" s="2">
        <f>RSI!B2016</f>
        <v>10.279</v>
      </c>
      <c r="C2016" s="2">
        <f>RSI!I2016</f>
        <v>15.857341391994424</v>
      </c>
      <c r="D2016" s="2">
        <f>MACD!E2016</f>
        <v>9.4914067717169814E-2</v>
      </c>
      <c r="E2016" s="2">
        <f>MACD!F2016</f>
        <v>6.664056314836965E-2</v>
      </c>
      <c r="F2016" s="2">
        <f>'Moving Avg'!D2016</f>
        <v>10.505599999999998</v>
      </c>
      <c r="G2016" s="2">
        <f>'Moving Avg'!F2016</f>
        <v>10.633500000000003</v>
      </c>
      <c r="H2016" s="2">
        <f>'Moving Avg'!G2016</f>
        <v>10.616059999999999</v>
      </c>
      <c r="I2016" s="2">
        <f>'Moving Avg'!H2016</f>
        <v>10.471405000000003</v>
      </c>
      <c r="J2016" s="6" t="str">
        <f>OBV!F2016</f>
        <v>BEARISH</v>
      </c>
      <c r="K2016" s="6" t="str">
        <f>OBV!G2016</f>
        <v>STRONG</v>
      </c>
      <c r="L2016" s="6" t="str">
        <f>OBV!H2016</f>
        <v>CONFIRMED BEARISH</v>
      </c>
    </row>
    <row r="2017" spans="1:12" ht="13.5" x14ac:dyDescent="0.25">
      <c r="A2017" s="3">
        <f>RSI!A2017</f>
        <v>44942</v>
      </c>
      <c r="B2017" s="2">
        <f>RSI!B2017</f>
        <v>10.279</v>
      </c>
      <c r="C2017" s="2">
        <f>RSI!I2017</f>
        <v>15.857341391994424</v>
      </c>
      <c r="D2017" s="2">
        <f>MACD!E2017</f>
        <v>0.10709760341252661</v>
      </c>
      <c r="E2017" s="2">
        <f>MACD!F2017</f>
        <v>7.473197120120105E-2</v>
      </c>
      <c r="F2017" s="2">
        <f>'Moving Avg'!D2017</f>
        <v>10.438399999999998</v>
      </c>
      <c r="G2017" s="2">
        <f>'Moving Avg'!F2017</f>
        <v>10.610050000000003</v>
      </c>
      <c r="H2017" s="2">
        <f>'Moving Avg'!G2017</f>
        <v>10.613720000000001</v>
      </c>
      <c r="I2017" s="2">
        <f>'Moving Avg'!H2017</f>
        <v>10.474970000000003</v>
      </c>
      <c r="J2017" s="6" t="str">
        <f>OBV!F2017</f>
        <v>BEARISH</v>
      </c>
      <c r="K2017" s="6" t="str">
        <f>OBV!G2017</f>
        <v>STRONG</v>
      </c>
      <c r="L2017" s="6" t="str">
        <f>OBV!H2017</f>
        <v>CONFIRMED BEARISH</v>
      </c>
    </row>
    <row r="2018" spans="1:12" ht="13.5" x14ac:dyDescent="0.25">
      <c r="A2018" s="3">
        <f>RSI!A2018</f>
        <v>44943</v>
      </c>
      <c r="B2018" s="2">
        <f>RSI!B2018</f>
        <v>10.279</v>
      </c>
      <c r="C2018" s="2">
        <f>RSI!I2018</f>
        <v>15.857341391994424</v>
      </c>
      <c r="D2018" s="2">
        <f>MACD!E2018</f>
        <v>0.11934285099820308</v>
      </c>
      <c r="E2018" s="2">
        <f>MACD!F2018</f>
        <v>8.3654147160601461E-2</v>
      </c>
      <c r="F2018" s="2">
        <f>'Moving Avg'!D2018</f>
        <v>10.371199999999998</v>
      </c>
      <c r="G2018" s="2">
        <f>'Moving Avg'!F2018</f>
        <v>10.588550000000001</v>
      </c>
      <c r="H2018" s="2">
        <f>'Moving Avg'!G2018</f>
        <v>10.613720000000001</v>
      </c>
      <c r="I2018" s="2">
        <f>'Moving Avg'!H2018</f>
        <v>10.479180000000007</v>
      </c>
      <c r="J2018" s="6" t="str">
        <f>OBV!F2018</f>
        <v>BEARISH</v>
      </c>
      <c r="K2018" s="6" t="str">
        <f>OBV!G2018</f>
        <v>STRONG</v>
      </c>
      <c r="L2018" s="6" t="str">
        <f>OBV!H2018</f>
        <v>CONFIRMED BEARISH</v>
      </c>
    </row>
    <row r="2019" spans="1:12" ht="13.5" x14ac:dyDescent="0.25">
      <c r="A2019" s="3">
        <f>RSI!A2019</f>
        <v>44944</v>
      </c>
      <c r="B2019" s="2">
        <f>RSI!B2019</f>
        <v>10.701000000000001</v>
      </c>
      <c r="C2019" s="2">
        <f>RSI!I2019</f>
        <v>58.280164701309253</v>
      </c>
      <c r="D2019" s="2">
        <f>MACD!E2019</f>
        <v>9.9006872884437769E-2</v>
      </c>
      <c r="E2019" s="2">
        <f>MACD!F2019</f>
        <v>8.6724692305368722E-2</v>
      </c>
      <c r="F2019" s="2">
        <f>'Moving Avg'!D2019</f>
        <v>10.388400000000001</v>
      </c>
      <c r="G2019" s="2">
        <f>'Moving Avg'!F2019</f>
        <v>10.588150000000001</v>
      </c>
      <c r="H2019" s="2">
        <f>'Moving Avg'!G2019</f>
        <v>10.62372</v>
      </c>
      <c r="I2019" s="2">
        <f>'Moving Avg'!H2019</f>
        <v>10.484465000000007</v>
      </c>
      <c r="J2019" s="6" t="str">
        <f>OBV!F2019</f>
        <v>BEARISH</v>
      </c>
      <c r="K2019" s="6" t="str">
        <f>OBV!G2019</f>
        <v>NEUTRAL</v>
      </c>
      <c r="L2019" s="6" t="str">
        <f>OBV!H2019</f>
        <v>BEARISH DIVERGENCE</v>
      </c>
    </row>
    <row r="2020" spans="1:12" ht="13.5" x14ac:dyDescent="0.25">
      <c r="A2020" s="3">
        <f>RSI!A2020</f>
        <v>44945</v>
      </c>
      <c r="B2020" s="2">
        <f>RSI!B2020</f>
        <v>10.701000000000001</v>
      </c>
      <c r="C2020" s="2">
        <f>RSI!I2020</f>
        <v>58.280164701309253</v>
      </c>
      <c r="D2020" s="2">
        <f>MACD!E2020</f>
        <v>8.0965786067276113E-2</v>
      </c>
      <c r="E2020" s="2">
        <f>MACD!F2020</f>
        <v>8.5572911057750209E-2</v>
      </c>
      <c r="F2020" s="2">
        <f>'Moving Avg'!D2020</f>
        <v>10.447799999999999</v>
      </c>
      <c r="G2020" s="2">
        <f>'Moving Avg'!F2020</f>
        <v>10.587749999999998</v>
      </c>
      <c r="H2020" s="2">
        <f>'Moving Avg'!G2020</f>
        <v>10.629820000000002</v>
      </c>
      <c r="I2020" s="2">
        <f>'Moving Avg'!H2020</f>
        <v>10.489750000000008</v>
      </c>
      <c r="J2020" s="6" t="str">
        <f>OBV!F2020</f>
        <v>BULLISH</v>
      </c>
      <c r="K2020" s="6" t="str">
        <f>OBV!G2020</f>
        <v>NEUTRAL</v>
      </c>
      <c r="L2020" s="6" t="str">
        <f>OBV!H2020</f>
        <v>CONFIRMED BULLISH</v>
      </c>
    </row>
    <row r="2021" spans="1:12" ht="13.5" x14ac:dyDescent="0.25">
      <c r="A2021" s="3">
        <f>RSI!A2021</f>
        <v>44946</v>
      </c>
      <c r="B2021" s="2">
        <f>RSI!B2021</f>
        <v>10.701000000000001</v>
      </c>
      <c r="C2021" s="2">
        <f>RSI!I2021</f>
        <v>58.280164701309253</v>
      </c>
      <c r="D2021" s="2">
        <f>MACD!E2021</f>
        <v>6.4928287437680865E-2</v>
      </c>
      <c r="E2021" s="2">
        <f>MACD!F2021</f>
        <v>8.144398633373634E-2</v>
      </c>
      <c r="F2021" s="2">
        <f>'Moving Avg'!D2021</f>
        <v>10.5322</v>
      </c>
      <c r="G2021" s="2">
        <f>'Moving Avg'!F2021</f>
        <v>10.587349999999997</v>
      </c>
      <c r="H2021" s="2">
        <f>'Moving Avg'!G2021</f>
        <v>10.63592</v>
      </c>
      <c r="I2021" s="2">
        <f>'Moving Avg'!H2021</f>
        <v>10.493605000000008</v>
      </c>
      <c r="J2021" s="6" t="str">
        <f>OBV!F2021</f>
        <v>BULLISH</v>
      </c>
      <c r="K2021" s="6" t="str">
        <f>OBV!G2021</f>
        <v>NEUTRAL</v>
      </c>
      <c r="L2021" s="6" t="str">
        <f>OBV!H2021</f>
        <v>CONFIRMED BULLISH</v>
      </c>
    </row>
    <row r="2022" spans="1:12" ht="13.5" x14ac:dyDescent="0.25">
      <c r="A2022" s="3">
        <f>RSI!A2022</f>
        <v>44949</v>
      </c>
      <c r="B2022" s="2">
        <f>RSI!B2022</f>
        <v>10.747999999999999</v>
      </c>
      <c r="C2022" s="2">
        <f>RSI!I2022</f>
        <v>61.014347828443469</v>
      </c>
      <c r="D2022" s="2">
        <f>MACD!E2022</f>
        <v>4.7161833668765141E-2</v>
      </c>
      <c r="E2022" s="2">
        <f>MACD!F2022</f>
        <v>7.4587555800742097E-2</v>
      </c>
      <c r="F2022" s="2">
        <f>'Moving Avg'!D2022</f>
        <v>10.626000000000001</v>
      </c>
      <c r="G2022" s="2">
        <f>'Moving Avg'!F2022</f>
        <v>10.589299999999996</v>
      </c>
      <c r="H2022" s="2">
        <f>'Moving Avg'!G2022</f>
        <v>10.643900000000004</v>
      </c>
      <c r="I2022" s="2">
        <f>'Moving Avg'!H2022</f>
        <v>10.500015000000008</v>
      </c>
      <c r="J2022" s="6" t="str">
        <f>OBV!F2022</f>
        <v>BULLISH</v>
      </c>
      <c r="K2022" s="6" t="str">
        <f>OBV!G2022</f>
        <v>WEAK</v>
      </c>
      <c r="L2022" s="6" t="str">
        <f>OBV!H2022</f>
        <v>CONFIRMED BULLISH</v>
      </c>
    </row>
    <row r="2023" spans="1:12" ht="13.5" x14ac:dyDescent="0.25">
      <c r="A2023" s="3">
        <f>RSI!A2023</f>
        <v>44950</v>
      </c>
      <c r="B2023" s="2">
        <f>RSI!B2023</f>
        <v>10.747999999999999</v>
      </c>
      <c r="C2023" s="2">
        <f>RSI!I2023</f>
        <v>61.014347828443469</v>
      </c>
      <c r="D2023" s="2">
        <f>MACD!E2023</f>
        <v>3.1189121072960901E-2</v>
      </c>
      <c r="E2023" s="2">
        <f>MACD!F2023</f>
        <v>6.5907868855185861E-2</v>
      </c>
      <c r="F2023" s="2">
        <f>'Moving Avg'!D2023</f>
        <v>10.719799999999999</v>
      </c>
      <c r="G2023" s="2">
        <f>'Moving Avg'!F2023</f>
        <v>10.591249999999997</v>
      </c>
      <c r="H2023" s="2">
        <f>'Moving Avg'!G2023</f>
        <v>10.654380000000003</v>
      </c>
      <c r="I2023" s="2">
        <f>'Moving Avg'!H2023</f>
        <v>10.504640000000006</v>
      </c>
      <c r="J2023" s="6" t="str">
        <f>OBV!F2023</f>
        <v>BULLISH</v>
      </c>
      <c r="K2023" s="6" t="str">
        <f>OBV!G2023</f>
        <v>WEAK</v>
      </c>
      <c r="L2023" s="6" t="str">
        <f>OBV!H2023</f>
        <v>CONFIRMED BULLISH</v>
      </c>
    </row>
    <row r="2024" spans="1:12" ht="13.5" x14ac:dyDescent="0.25">
      <c r="A2024" s="3">
        <f>RSI!A2024</f>
        <v>44951</v>
      </c>
      <c r="B2024" s="2">
        <f>RSI!B2024</f>
        <v>10.747999999999999</v>
      </c>
      <c r="C2024" s="2">
        <f>RSI!I2024</f>
        <v>61.014347828443469</v>
      </c>
      <c r="D2024" s="2">
        <f>MACD!E2024</f>
        <v>1.6803786462881831E-2</v>
      </c>
      <c r="E2024" s="2">
        <f>MACD!F2024</f>
        <v>5.6087052376725059E-2</v>
      </c>
      <c r="F2024" s="2">
        <f>'Moving Avg'!D2024</f>
        <v>10.729199999999999</v>
      </c>
      <c r="G2024" s="2">
        <f>'Moving Avg'!F2024</f>
        <v>10.593199999999996</v>
      </c>
      <c r="H2024" s="2">
        <f>'Moving Avg'!G2024</f>
        <v>10.658440000000001</v>
      </c>
      <c r="I2024" s="2">
        <f>'Moving Avg'!H2024</f>
        <v>10.509265000000006</v>
      </c>
      <c r="J2024" s="6" t="str">
        <f>OBV!F2024</f>
        <v>BULLISH</v>
      </c>
      <c r="K2024" s="6" t="str">
        <f>OBV!G2024</f>
        <v>NEUTRAL</v>
      </c>
      <c r="L2024" s="6" t="str">
        <f>OBV!H2024</f>
        <v>CONFIRMED BULLISH</v>
      </c>
    </row>
    <row r="2025" spans="1:12" ht="13.5" x14ac:dyDescent="0.25">
      <c r="A2025" s="3">
        <f>RSI!A2025</f>
        <v>44952</v>
      </c>
      <c r="B2025" s="2">
        <f>RSI!B2025</f>
        <v>10.747999999999999</v>
      </c>
      <c r="C2025" s="2">
        <f>RSI!I2025</f>
        <v>61.014347828443469</v>
      </c>
      <c r="D2025" s="2">
        <f>MACD!E2025</f>
        <v>-2.8635478960545413E-2</v>
      </c>
      <c r="E2025" s="2">
        <f>MACD!F2025</f>
        <v>3.9142546109270968E-2</v>
      </c>
      <c r="F2025" s="2">
        <f>'Moving Avg'!D2025</f>
        <v>10.738599999999998</v>
      </c>
      <c r="G2025" s="2">
        <f>'Moving Avg'!F2025</f>
        <v>10.595149999999997</v>
      </c>
      <c r="H2025" s="2">
        <f>'Moving Avg'!G2025</f>
        <v>10.667820000000001</v>
      </c>
      <c r="I2025" s="2">
        <f>'Moving Avg'!H2025</f>
        <v>10.513710000000005</v>
      </c>
      <c r="J2025" s="6" t="str">
        <f>OBV!F2025</f>
        <v>BULLISH</v>
      </c>
      <c r="K2025" s="6" t="str">
        <f>OBV!G2025</f>
        <v>NEUTRAL</v>
      </c>
      <c r="L2025" s="6" t="str">
        <f>OBV!H2025</f>
        <v>CONFIRMED BULLISH</v>
      </c>
    </row>
    <row r="2026" spans="1:12" ht="13.5" x14ac:dyDescent="0.25">
      <c r="A2026" s="3">
        <f>RSI!A2026</f>
        <v>44953</v>
      </c>
      <c r="B2026" s="2">
        <f>RSI!B2026</f>
        <v>10.747999999999999</v>
      </c>
      <c r="C2026" s="2">
        <f>RSI!I2026</f>
        <v>61.014347828443469</v>
      </c>
      <c r="D2026" s="2">
        <f>MACD!E2026</f>
        <v>-8.7060709945163239E-2</v>
      </c>
      <c r="E2026" s="2">
        <f>MACD!F2026</f>
        <v>1.3901894898384125E-2</v>
      </c>
      <c r="F2026" s="2">
        <f>'Moving Avg'!D2026</f>
        <v>10.747999999999999</v>
      </c>
      <c r="G2026" s="2">
        <f>'Moving Avg'!F2026</f>
        <v>10.600999999999996</v>
      </c>
      <c r="H2026" s="2">
        <f>'Moving Avg'!G2026</f>
        <v>10.667820000000001</v>
      </c>
      <c r="I2026" s="2">
        <f>'Moving Avg'!H2026</f>
        <v>10.518870000000007</v>
      </c>
      <c r="J2026" s="6" t="str">
        <f>OBV!F2026</f>
        <v>BULLISH</v>
      </c>
      <c r="K2026" s="6" t="str">
        <f>OBV!G2026</f>
        <v>NEUTRAL</v>
      </c>
      <c r="L2026" s="6" t="str">
        <f>OBV!H2026</f>
        <v>CONFIRMED BULLISH</v>
      </c>
    </row>
    <row r="2027" spans="1:12" ht="13.5" x14ac:dyDescent="0.25">
      <c r="A2027" s="3">
        <f>RSI!A2027</f>
        <v>44956</v>
      </c>
      <c r="B2027" s="2">
        <f>RSI!B2027</f>
        <v>10.747999999999999</v>
      </c>
      <c r="C2027" s="2">
        <f>RSI!I2027</f>
        <v>61.014347828443469</v>
      </c>
      <c r="D2027" s="2">
        <f>MACD!E2027</f>
        <v>-0.13718804806763885</v>
      </c>
      <c r="E2027" s="2">
        <f>MACD!F2027</f>
        <v>-1.6316093694820469E-2</v>
      </c>
      <c r="F2027" s="2">
        <f>'Moving Avg'!D2027</f>
        <v>10.747999999999999</v>
      </c>
      <c r="G2027" s="2">
        <f>'Moving Avg'!F2027</f>
        <v>10.607249999999997</v>
      </c>
      <c r="H2027" s="2">
        <f>'Moving Avg'!G2027</f>
        <v>10.673300000000001</v>
      </c>
      <c r="I2027" s="2">
        <f>'Moving Avg'!H2027</f>
        <v>10.524390000000007</v>
      </c>
      <c r="J2027" s="6" t="str">
        <f>OBV!F2027</f>
        <v>NEUTRAL</v>
      </c>
      <c r="K2027" s="6" t="str">
        <f>OBV!G2027</f>
        <v>NEUTRAL</v>
      </c>
      <c r="L2027" s="6" t="str">
        <f>OBV!H2027</f>
        <v>NEUTRAL</v>
      </c>
    </row>
    <row r="2028" spans="1:12" ht="13.5" x14ac:dyDescent="0.25">
      <c r="A2028" s="3">
        <f>RSI!A2028</f>
        <v>44957</v>
      </c>
      <c r="B2028" s="2">
        <f>RSI!B2028</f>
        <v>10.747999999999999</v>
      </c>
      <c r="C2028" s="2">
        <f>RSI!I2028</f>
        <v>61.014347828443469</v>
      </c>
      <c r="D2028" s="2">
        <f>MACD!E2028</f>
        <v>-0.18024293636225508</v>
      </c>
      <c r="E2028" s="2">
        <f>MACD!F2028</f>
        <v>-4.9101462228307399E-2</v>
      </c>
      <c r="F2028" s="2">
        <f>'Moving Avg'!D2028</f>
        <v>10.747999999999999</v>
      </c>
      <c r="G2028" s="2">
        <f>'Moving Avg'!F2028</f>
        <v>10.613499999999997</v>
      </c>
      <c r="H2028" s="2">
        <f>'Moving Avg'!G2028</f>
        <v>10.678780000000003</v>
      </c>
      <c r="I2028" s="2">
        <f>'Moving Avg'!H2028</f>
        <v>10.530590000000007</v>
      </c>
      <c r="J2028" s="6" t="str">
        <f>OBV!F2028</f>
        <v>NEUTRAL</v>
      </c>
      <c r="K2028" s="6" t="str">
        <f>OBV!G2028</f>
        <v>NEUTRAL</v>
      </c>
      <c r="L2028" s="6" t="str">
        <f>OBV!H2028</f>
        <v>NEUTRAL</v>
      </c>
    </row>
    <row r="2029" spans="1:12" ht="13.5" x14ac:dyDescent="0.25">
      <c r="A2029" s="3">
        <f>RSI!A2029</f>
        <v>44958</v>
      </c>
      <c r="B2029" s="2">
        <f>RSI!B2029</f>
        <v>10.747999999999999</v>
      </c>
      <c r="C2029" s="2">
        <f>RSI!I2029</f>
        <v>61.014347828443476</v>
      </c>
      <c r="D2029" s="2">
        <f>MACD!E2029</f>
        <v>-0.15234300056616057</v>
      </c>
      <c r="E2029" s="2">
        <f>MACD!F2029</f>
        <v>-6.9749769895878042E-2</v>
      </c>
      <c r="F2029" s="2">
        <f>'Moving Avg'!D2029</f>
        <v>10.747999999999999</v>
      </c>
      <c r="G2029" s="2">
        <f>'Moving Avg'!F2029</f>
        <v>10.620149999999995</v>
      </c>
      <c r="H2029" s="2">
        <f>'Moving Avg'!G2029</f>
        <v>10.67862</v>
      </c>
      <c r="I2029" s="2">
        <f>'Moving Avg'!H2029</f>
        <v>10.535750000000007</v>
      </c>
      <c r="J2029" s="6" t="str">
        <f>OBV!F2029</f>
        <v>NEUTRAL</v>
      </c>
      <c r="K2029" s="6" t="str">
        <f>OBV!G2029</f>
        <v>NEUTRAL</v>
      </c>
      <c r="L2029" s="6" t="str">
        <f>OBV!H2029</f>
        <v>NEUTRAL</v>
      </c>
    </row>
    <row r="2030" spans="1:12" ht="13.5" x14ac:dyDescent="0.25">
      <c r="A2030" s="3">
        <f>RSI!A2030</f>
        <v>44959</v>
      </c>
      <c r="B2030" s="2">
        <f>RSI!B2030</f>
        <v>10.747999999999999</v>
      </c>
      <c r="C2030" s="2">
        <f>RSI!I2030</f>
        <v>61.014347828443469</v>
      </c>
      <c r="D2030" s="2">
        <f>MACD!E2030</f>
        <v>-0.1292835864744486</v>
      </c>
      <c r="E2030" s="2">
        <f>MACD!F2030</f>
        <v>-8.1656533211592164E-2</v>
      </c>
      <c r="F2030" s="2">
        <f>'Moving Avg'!D2030</f>
        <v>10.747999999999999</v>
      </c>
      <c r="G2030" s="2">
        <f>'Moving Avg'!F2030</f>
        <v>10.626799999999996</v>
      </c>
      <c r="H2030" s="2">
        <f>'Moving Avg'!G2030</f>
        <v>10.678460000000003</v>
      </c>
      <c r="I2030" s="2">
        <f>'Moving Avg'!H2030</f>
        <v>10.539485000000008</v>
      </c>
      <c r="J2030" s="6" t="str">
        <f>OBV!F2030</f>
        <v>NEUTRAL</v>
      </c>
      <c r="K2030" s="6" t="str">
        <f>OBV!G2030</f>
        <v>NEUTRAL</v>
      </c>
      <c r="L2030" s="6" t="str">
        <f>OBV!H2030</f>
        <v>NEUTRAL</v>
      </c>
    </row>
    <row r="2031" spans="1:12" ht="13.5" x14ac:dyDescent="0.25">
      <c r="A2031" s="3">
        <f>RSI!A2031</f>
        <v>44960</v>
      </c>
      <c r="B2031" s="2">
        <f>RSI!B2031</f>
        <v>10.537000000000001</v>
      </c>
      <c r="C2031" s="2">
        <f>RSI!I2031</f>
        <v>38.782760260867178</v>
      </c>
      <c r="D2031" s="2">
        <f>MACD!E2031</f>
        <v>-9.4649759633654185E-2</v>
      </c>
      <c r="E2031" s="2">
        <f>MACD!F2031</f>
        <v>-8.4255178496004585E-2</v>
      </c>
      <c r="F2031" s="2">
        <f>'Moving Avg'!D2031</f>
        <v>10.7058</v>
      </c>
      <c r="G2031" s="2">
        <f>'Moving Avg'!F2031</f>
        <v>10.622899999999996</v>
      </c>
      <c r="H2031" s="2">
        <f>'Moving Avg'!G2031</f>
        <v>10.674080000000002</v>
      </c>
      <c r="I2031" s="2">
        <f>'Moving Avg'!H2031</f>
        <v>10.542985000000009</v>
      </c>
      <c r="J2031" s="6" t="str">
        <f>OBV!F2031</f>
        <v>BEARISH</v>
      </c>
      <c r="K2031" s="6" t="str">
        <f>OBV!G2031</f>
        <v>NEUTRAL</v>
      </c>
      <c r="L2031" s="6" t="str">
        <f>OBV!H2031</f>
        <v>CONFIRMED BEARISH</v>
      </c>
    </row>
    <row r="2032" spans="1:12" ht="13.5" x14ac:dyDescent="0.25">
      <c r="A2032" s="3">
        <f>RSI!A2032</f>
        <v>44963</v>
      </c>
      <c r="B2032" s="2">
        <f>RSI!B2032</f>
        <v>10.537000000000001</v>
      </c>
      <c r="C2032" s="2">
        <f>RSI!I2032</f>
        <v>38.782760260867178</v>
      </c>
      <c r="D2032" s="2">
        <f>MACD!E2032</f>
        <v>-5.7336650175667359E-2</v>
      </c>
      <c r="E2032" s="2">
        <f>MACD!F2032</f>
        <v>-7.8871472831937142E-2</v>
      </c>
      <c r="F2032" s="2">
        <f>'Moving Avg'!D2032</f>
        <v>10.663599999999999</v>
      </c>
      <c r="G2032" s="2">
        <f>'Moving Avg'!F2032</f>
        <v>10.618999999999998</v>
      </c>
      <c r="H2032" s="2">
        <f>'Moving Avg'!G2032</f>
        <v>10.669700000000002</v>
      </c>
      <c r="I2032" s="2">
        <f>'Moving Avg'!H2032</f>
        <v>10.545700000000005</v>
      </c>
      <c r="J2032" s="6" t="str">
        <f>OBV!F2032</f>
        <v>BEARISH</v>
      </c>
      <c r="K2032" s="6" t="str">
        <f>OBV!G2032</f>
        <v>NEUTRAL</v>
      </c>
      <c r="L2032" s="6" t="str">
        <f>OBV!H2032</f>
        <v>CONFIRMED BEARISH</v>
      </c>
    </row>
    <row r="2033" spans="1:12" ht="13.5" x14ac:dyDescent="0.25">
      <c r="A2033" s="3">
        <f>RSI!A2033</f>
        <v>44964</v>
      </c>
      <c r="B2033" s="2">
        <f>RSI!B2033</f>
        <v>10.537000000000001</v>
      </c>
      <c r="C2033" s="2">
        <f>RSI!I2033</f>
        <v>38.782760260867171</v>
      </c>
      <c r="D2033" s="2">
        <f>MACD!E2033</f>
        <v>-2.504476498578434E-2</v>
      </c>
      <c r="E2033" s="2">
        <f>MACD!F2033</f>
        <v>-6.8106131262706579E-2</v>
      </c>
      <c r="F2033" s="2">
        <f>'Moving Avg'!D2033</f>
        <v>10.6214</v>
      </c>
      <c r="G2033" s="2">
        <f>'Moving Avg'!F2033</f>
        <v>10.6151</v>
      </c>
      <c r="H2033" s="2">
        <f>'Moving Avg'!G2033</f>
        <v>10.665320000000001</v>
      </c>
      <c r="I2033" s="2">
        <f>'Moving Avg'!H2033</f>
        <v>10.548415000000004</v>
      </c>
      <c r="J2033" s="6" t="str">
        <f>OBV!F2033</f>
        <v>BEARISH</v>
      </c>
      <c r="K2033" s="6" t="str">
        <f>OBV!G2033</f>
        <v>NEUTRAL</v>
      </c>
      <c r="L2033" s="6" t="str">
        <f>OBV!H2033</f>
        <v>CONFIRMED BEARISH</v>
      </c>
    </row>
    <row r="2034" spans="1:12" ht="13.5" x14ac:dyDescent="0.25">
      <c r="A2034" s="3">
        <f>RSI!A2034</f>
        <v>44965</v>
      </c>
      <c r="B2034" s="2">
        <f>RSI!B2034</f>
        <v>10.537000000000001</v>
      </c>
      <c r="C2034" s="2">
        <f>RSI!I2034</f>
        <v>38.782760260867171</v>
      </c>
      <c r="D2034" s="2">
        <f>MACD!E2034</f>
        <v>2.9451138950165046E-3</v>
      </c>
      <c r="E2034" s="2">
        <f>MACD!F2034</f>
        <v>-5.3895882231161964E-2</v>
      </c>
      <c r="F2034" s="2">
        <f>'Moving Avg'!D2034</f>
        <v>10.5792</v>
      </c>
      <c r="G2034" s="2">
        <f>'Moving Avg'!F2034</f>
        <v>10.6112</v>
      </c>
      <c r="H2034" s="2">
        <f>'Moving Avg'!G2034</f>
        <v>10.66094</v>
      </c>
      <c r="I2034" s="2">
        <f>'Moving Avg'!H2034</f>
        <v>10.551485000000003</v>
      </c>
      <c r="J2034" s="6" t="str">
        <f>OBV!F2034</f>
        <v>BEARISH</v>
      </c>
      <c r="K2034" s="6" t="str">
        <f>OBV!G2034</f>
        <v>NEUTRAL</v>
      </c>
      <c r="L2034" s="6" t="str">
        <f>OBV!H2034</f>
        <v>CONFIRMED BEARISH</v>
      </c>
    </row>
    <row r="2035" spans="1:12" ht="13.5" x14ac:dyDescent="0.25">
      <c r="A2035" s="3">
        <f>RSI!A2035</f>
        <v>44966</v>
      </c>
      <c r="B2035" s="2">
        <f>RSI!B2035</f>
        <v>10.529</v>
      </c>
      <c r="C2035" s="2">
        <f>RSI!I2035</f>
        <v>38.075258333594498</v>
      </c>
      <c r="D2035" s="2">
        <f>MACD!E2035</f>
        <v>2.7838094626183363E-2</v>
      </c>
      <c r="E2035" s="2">
        <f>MACD!F2035</f>
        <v>-3.7549086859692896E-2</v>
      </c>
      <c r="F2035" s="2">
        <f>'Moving Avg'!D2035</f>
        <v>10.535400000000001</v>
      </c>
      <c r="G2035" s="2">
        <f>'Moving Avg'!F2035</f>
        <v>10.617450000000002</v>
      </c>
      <c r="H2035" s="2">
        <f>'Moving Avg'!G2035</f>
        <v>10.656399999999998</v>
      </c>
      <c r="I2035" s="2">
        <f>'Moving Avg'!H2035</f>
        <v>10.554515000000004</v>
      </c>
      <c r="J2035" s="6" t="str">
        <f>OBV!F2035</f>
        <v>BEARISH</v>
      </c>
      <c r="K2035" s="6" t="str">
        <f>OBV!G2035</f>
        <v>STRONG</v>
      </c>
      <c r="L2035" s="6" t="str">
        <f>OBV!H2035</f>
        <v>CONFIRMED BEARISH</v>
      </c>
    </row>
    <row r="2036" spans="1:12" ht="13.5" x14ac:dyDescent="0.25">
      <c r="A2036" s="3">
        <f>RSI!A2036</f>
        <v>44967</v>
      </c>
      <c r="B2036" s="2">
        <f>RSI!B2036</f>
        <v>10.17</v>
      </c>
      <c r="C2036" s="2">
        <f>RSI!I2036</f>
        <v>20.235433861658663</v>
      </c>
      <c r="D2036" s="2">
        <f>MACD!E2036</f>
        <v>7.6112218052298175E-2</v>
      </c>
      <c r="E2036" s="2">
        <f>MACD!F2036</f>
        <v>-1.481682587729468E-2</v>
      </c>
      <c r="F2036" s="2">
        <f>'Moving Avg'!D2036</f>
        <v>10.462</v>
      </c>
      <c r="G2036" s="2">
        <f>'Moving Avg'!F2036</f>
        <v>10.612</v>
      </c>
      <c r="H2036" s="2">
        <f>'Moving Avg'!G2036</f>
        <v>10.644679999999999</v>
      </c>
      <c r="I2036" s="2">
        <f>'Moving Avg'!H2036</f>
        <v>10.555750000000003</v>
      </c>
      <c r="J2036" s="6" t="str">
        <f>OBV!F2036</f>
        <v>BEARISH</v>
      </c>
      <c r="K2036" s="6" t="str">
        <f>OBV!G2036</f>
        <v>STRONG</v>
      </c>
      <c r="L2036" s="6" t="str">
        <f>OBV!H2036</f>
        <v>CONFIRMED BEARISH</v>
      </c>
    </row>
    <row r="2037" spans="1:12" ht="13.5" x14ac:dyDescent="0.25">
      <c r="A2037" s="3">
        <f>RSI!A2037</f>
        <v>44970</v>
      </c>
      <c r="B2037" s="2">
        <f>RSI!B2037</f>
        <v>10.17</v>
      </c>
      <c r="C2037" s="2">
        <f>RSI!I2037</f>
        <v>20.235433861658663</v>
      </c>
      <c r="D2037" s="2">
        <f>MACD!E2037</f>
        <v>0.11965334360777646</v>
      </c>
      <c r="E2037" s="2">
        <f>MACD!F2037</f>
        <v>1.2077208019719548E-2</v>
      </c>
      <c r="F2037" s="2">
        <f>'Moving Avg'!D2037</f>
        <v>10.3886</v>
      </c>
      <c r="G2037" s="2">
        <f>'Moving Avg'!F2037</f>
        <v>10.60655</v>
      </c>
      <c r="H2037" s="2">
        <f>'Moving Avg'!G2037</f>
        <v>10.633899999999997</v>
      </c>
      <c r="I2037" s="2">
        <f>'Moving Avg'!H2037</f>
        <v>10.556985000000005</v>
      </c>
      <c r="J2037" s="6" t="str">
        <f>OBV!F2037</f>
        <v>BEARISH</v>
      </c>
      <c r="K2037" s="6" t="str">
        <f>OBV!G2037</f>
        <v>STRONG</v>
      </c>
      <c r="L2037" s="6" t="str">
        <f>OBV!H2037</f>
        <v>CONFIRMED BEARISH</v>
      </c>
    </row>
    <row r="2038" spans="1:12" ht="13.5" x14ac:dyDescent="0.25">
      <c r="A2038" s="3">
        <f>RSI!A2038</f>
        <v>44971</v>
      </c>
      <c r="B2038" s="2">
        <f>RSI!B2038</f>
        <v>10.17</v>
      </c>
      <c r="C2038" s="2">
        <f>RSI!I2038</f>
        <v>20.235433861658663</v>
      </c>
      <c r="D2038" s="2">
        <f>MACD!E2038</f>
        <v>0.15899008478534071</v>
      </c>
      <c r="E2038" s="2">
        <f>MACD!F2038</f>
        <v>4.1459783372843784E-2</v>
      </c>
      <c r="F2038" s="2">
        <f>'Moving Avg'!D2038</f>
        <v>10.315200000000001</v>
      </c>
      <c r="G2038" s="2">
        <f>'Moving Avg'!F2038</f>
        <v>10.601099999999999</v>
      </c>
      <c r="H2038" s="2">
        <f>'Moving Avg'!G2038</f>
        <v>10.623119999999997</v>
      </c>
      <c r="I2038" s="2">
        <f>'Moving Avg'!H2038</f>
        <v>10.558365000000006</v>
      </c>
      <c r="J2038" s="6" t="str">
        <f>OBV!F2038</f>
        <v>BEARISH</v>
      </c>
      <c r="K2038" s="6" t="str">
        <f>OBV!G2038</f>
        <v>STRONG</v>
      </c>
      <c r="L2038" s="6" t="str">
        <f>OBV!H2038</f>
        <v>CONFIRMED BEARISH</v>
      </c>
    </row>
    <row r="2039" spans="1:12" ht="13.5" x14ac:dyDescent="0.25">
      <c r="A2039" s="3">
        <f>RSI!A2039</f>
        <v>44972</v>
      </c>
      <c r="B2039" s="2">
        <f>RSI!B2039</f>
        <v>10.318</v>
      </c>
      <c r="C2039" s="2">
        <f>RSI!I2039</f>
        <v>35.738565978555116</v>
      </c>
      <c r="D2039" s="2">
        <f>MACD!E2039</f>
        <v>0.18362154770468209</v>
      </c>
      <c r="E2039" s="2">
        <f>MACD!F2039</f>
        <v>6.989213623921145E-2</v>
      </c>
      <c r="F2039" s="2">
        <f>'Moving Avg'!D2039</f>
        <v>10.2714</v>
      </c>
      <c r="G2039" s="2">
        <f>'Moving Avg'!F2039</f>
        <v>10.581950000000001</v>
      </c>
      <c r="H2039" s="2">
        <f>'Moving Avg'!G2039</f>
        <v>10.615299999999998</v>
      </c>
      <c r="I2039" s="2">
        <f>'Moving Avg'!H2039</f>
        <v>10.560660000000009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</row>
    <row r="2040" spans="1:12" ht="13.5" x14ac:dyDescent="0.25">
      <c r="A2040" s="3">
        <f>RSI!A2040</f>
        <v>44973</v>
      </c>
      <c r="B2040" s="2">
        <f>RSI!B2040</f>
        <v>10.318</v>
      </c>
      <c r="C2040" s="2">
        <f>RSI!I2040</f>
        <v>35.738565978555116</v>
      </c>
      <c r="D2040" s="2">
        <f>MACD!E2040</f>
        <v>0.20572743406365745</v>
      </c>
      <c r="E2040" s="2">
        <f>MACD!F2040</f>
        <v>9.7059195804100662E-2</v>
      </c>
      <c r="F2040" s="2">
        <f>'Moving Avg'!D2040</f>
        <v>10.229199999999999</v>
      </c>
      <c r="G2040" s="2">
        <f>'Moving Avg'!F2040</f>
        <v>10.562799999999999</v>
      </c>
      <c r="H2040" s="2">
        <f>'Moving Avg'!G2040</f>
        <v>10.607479999999999</v>
      </c>
      <c r="I2040" s="2">
        <f>'Moving Avg'!H2040</f>
        <v>10.563245000000011</v>
      </c>
      <c r="J2040" s="6" t="str">
        <f>OBV!F2040</f>
        <v>BULLISH</v>
      </c>
      <c r="K2040" s="6" t="str">
        <f>OBV!G2040</f>
        <v>NEUTRAL</v>
      </c>
      <c r="L2040" s="6" t="str">
        <f>OBV!H2040</f>
        <v>BULLISH DIVERGENCE</v>
      </c>
    </row>
    <row r="2041" spans="1:12" ht="13.5" x14ac:dyDescent="0.25">
      <c r="A2041" s="3">
        <f>RSI!A2041</f>
        <v>44974</v>
      </c>
      <c r="B2041" s="2">
        <f>RSI!B2041</f>
        <v>10.318</v>
      </c>
      <c r="C2041" s="2">
        <f>RSI!I2041</f>
        <v>35.738565978555116</v>
      </c>
      <c r="D2041" s="2">
        <f>MACD!E2041</f>
        <v>0.19314113495386742</v>
      </c>
      <c r="E2041" s="2">
        <f>MACD!F2041</f>
        <v>0.11627558363405402</v>
      </c>
      <c r="F2041" s="2">
        <f>'Moving Avg'!D2041</f>
        <v>10.258799999999999</v>
      </c>
      <c r="G2041" s="2">
        <f>'Moving Avg'!F2041</f>
        <v>10.543650000000001</v>
      </c>
      <c r="H2041" s="2">
        <f>'Moving Avg'!G2041</f>
        <v>10.598879999999999</v>
      </c>
      <c r="I2041" s="2">
        <f>'Moving Avg'!H2041</f>
        <v>10.565830000000012</v>
      </c>
      <c r="J2041" s="6" t="str">
        <f>OBV!F2041</f>
        <v>BULLISH</v>
      </c>
      <c r="K2041" s="6" t="str">
        <f>OBV!G2041</f>
        <v>NEUTRAL</v>
      </c>
      <c r="L2041" s="6" t="str">
        <f>OBV!H2041</f>
        <v>CONFIRMED BULLISH</v>
      </c>
    </row>
    <row r="2042" spans="1:12" ht="13.5" x14ac:dyDescent="0.25">
      <c r="A2042" s="3">
        <f>RSI!A2042</f>
        <v>44977</v>
      </c>
      <c r="B2042" s="2">
        <f>RSI!B2042</f>
        <v>10.318</v>
      </c>
      <c r="C2042" s="2">
        <f>RSI!I2042</f>
        <v>35.738565978555116</v>
      </c>
      <c r="D2042" s="2">
        <f>MACD!E2042</f>
        <v>0.18357476231851777</v>
      </c>
      <c r="E2042" s="2">
        <f>MACD!F2042</f>
        <v>0.12973541937094679</v>
      </c>
      <c r="F2042" s="2">
        <f>'Moving Avg'!D2042</f>
        <v>10.288399999999999</v>
      </c>
      <c r="G2042" s="2">
        <f>'Moving Avg'!F2042</f>
        <v>10.522150000000002</v>
      </c>
      <c r="H2042" s="2">
        <f>'Moving Avg'!G2042</f>
        <v>10.590279999999998</v>
      </c>
      <c r="I2042" s="2">
        <f>'Moving Avg'!H2042</f>
        <v>10.568485000000015</v>
      </c>
      <c r="J2042" s="6" t="str">
        <f>OBV!F2042</f>
        <v>BULLISH</v>
      </c>
      <c r="K2042" s="6" t="str">
        <f>OBV!G2042</f>
        <v>NEUTRAL</v>
      </c>
      <c r="L2042" s="6" t="str">
        <f>OBV!H2042</f>
        <v>CONFIRMED BULLISH</v>
      </c>
    </row>
    <row r="2043" spans="1:12" ht="13.5" x14ac:dyDescent="0.25">
      <c r="A2043" s="3">
        <f>RSI!A2043</f>
        <v>44978</v>
      </c>
      <c r="B2043" s="2">
        <f>RSI!B2043</f>
        <v>10.318</v>
      </c>
      <c r="C2043" s="2">
        <f>RSI!I2043</f>
        <v>35.738565978555116</v>
      </c>
      <c r="D2043" s="2">
        <f>MACD!E2043</f>
        <v>0.17648344743534139</v>
      </c>
      <c r="E2043" s="2">
        <f>MACD!F2043</f>
        <v>0.13908502498382572</v>
      </c>
      <c r="F2043" s="2">
        <f>'Moving Avg'!D2043</f>
        <v>10.318</v>
      </c>
      <c r="G2043" s="2">
        <f>'Moving Avg'!F2043</f>
        <v>10.500650000000004</v>
      </c>
      <c r="H2043" s="2">
        <f>'Moving Avg'!G2043</f>
        <v>10.581679999999999</v>
      </c>
      <c r="I2043" s="2">
        <f>'Moving Avg'!H2043</f>
        <v>10.571140000000016</v>
      </c>
      <c r="J2043" s="6" t="str">
        <f>OBV!F2043</f>
        <v>BULLISH</v>
      </c>
      <c r="K2043" s="6" t="str">
        <f>OBV!G2043</f>
        <v>NEUTRAL</v>
      </c>
      <c r="L2043" s="6" t="str">
        <f>OBV!H2043</f>
        <v>CONFIRMED BULLISH</v>
      </c>
    </row>
    <row r="2044" spans="1:12" ht="13.5" x14ac:dyDescent="0.25">
      <c r="A2044" s="3">
        <f>RSI!A2044</f>
        <v>44979</v>
      </c>
      <c r="B2044" s="2">
        <f>RSI!B2044</f>
        <v>10.435</v>
      </c>
      <c r="C2044" s="2">
        <f>RSI!I2044</f>
        <v>47.437207515492524</v>
      </c>
      <c r="D2044" s="2">
        <f>MACD!E2044</f>
        <v>0.16274542640225143</v>
      </c>
      <c r="E2044" s="2">
        <f>MACD!F2044</f>
        <v>0.14381710526751088</v>
      </c>
      <c r="F2044" s="2">
        <f>'Moving Avg'!D2044</f>
        <v>10.3414</v>
      </c>
      <c r="G2044" s="2">
        <f>'Moving Avg'!F2044</f>
        <v>10.485000000000003</v>
      </c>
      <c r="H2044" s="2">
        <f>'Moving Avg'!G2044</f>
        <v>10.575419999999998</v>
      </c>
      <c r="I2044" s="2">
        <f>'Moving Avg'!H2044</f>
        <v>10.574020000000017</v>
      </c>
      <c r="J2044" s="6" t="str">
        <f>OBV!F2044</f>
        <v>BULLISH</v>
      </c>
      <c r="K2044" s="6" t="str">
        <f>OBV!G2044</f>
        <v>NEUTRAL</v>
      </c>
      <c r="L2044" s="6" t="str">
        <f>OBV!H2044</f>
        <v>CONFIRMED BULLISH</v>
      </c>
    </row>
    <row r="2045" spans="1:12" ht="13.5" x14ac:dyDescent="0.25">
      <c r="A2045" s="3">
        <f>RSI!A2045</f>
        <v>44980</v>
      </c>
      <c r="B2045" s="2">
        <f>RSI!B2045</f>
        <v>10.435</v>
      </c>
      <c r="C2045" s="2">
        <f>RSI!I2045</f>
        <v>47.437207515492517</v>
      </c>
      <c r="D2045" s="2">
        <f>MACD!E2045</f>
        <v>0.15005899480763851</v>
      </c>
      <c r="E2045" s="2">
        <f>MACD!F2045</f>
        <v>0.14506548317553641</v>
      </c>
      <c r="F2045" s="2">
        <f>'Moving Avg'!D2045</f>
        <v>10.364800000000001</v>
      </c>
      <c r="G2045" s="2">
        <f>'Moving Avg'!F2045</f>
        <v>10.469350000000004</v>
      </c>
      <c r="H2045" s="2">
        <f>'Moving Avg'!G2045</f>
        <v>10.569159999999995</v>
      </c>
      <c r="I2045" s="2">
        <f>'Moving Avg'!H2045</f>
        <v>10.576940000000015</v>
      </c>
      <c r="J2045" s="6" t="str">
        <f>OBV!F2045</f>
        <v>BULLISH</v>
      </c>
      <c r="K2045" s="6" t="str">
        <f>OBV!G2045</f>
        <v>NEUTRAL</v>
      </c>
      <c r="L2045" s="6" t="str">
        <f>OBV!H2045</f>
        <v>CONFIRMED BULLISH</v>
      </c>
    </row>
    <row r="2046" spans="1:12" ht="13.5" x14ac:dyDescent="0.25">
      <c r="A2046" s="3">
        <f>RSI!A2046</f>
        <v>44981</v>
      </c>
      <c r="B2046" s="2">
        <f>RSI!B2046</f>
        <v>10.435</v>
      </c>
      <c r="C2046" s="2">
        <f>RSI!I2046</f>
        <v>47.437207515492524</v>
      </c>
      <c r="D2046" s="2">
        <f>MACD!E2046</f>
        <v>8.4249864700092658E-2</v>
      </c>
      <c r="E2046" s="2">
        <f>MACD!F2046</f>
        <v>0.13290235948044768</v>
      </c>
      <c r="F2046" s="2">
        <f>'Moving Avg'!D2046</f>
        <v>10.388200000000001</v>
      </c>
      <c r="G2046" s="2">
        <f>'Moving Avg'!F2046</f>
        <v>10.453700000000003</v>
      </c>
      <c r="H2046" s="2">
        <f>'Moving Avg'!G2046</f>
        <v>10.562899999999996</v>
      </c>
      <c r="I2046" s="2">
        <f>'Moving Avg'!H2046</f>
        <v>10.579320000000013</v>
      </c>
      <c r="J2046" s="6" t="str">
        <f>OBV!F2046</f>
        <v>BULLISH</v>
      </c>
      <c r="K2046" s="6" t="str">
        <f>OBV!G2046</f>
        <v>NEUTRAL</v>
      </c>
      <c r="L2046" s="6" t="str">
        <f>OBV!H2046</f>
        <v>CONFIRMED BULLISH</v>
      </c>
    </row>
    <row r="2047" spans="1:12" ht="13.5" x14ac:dyDescent="0.25">
      <c r="A2047" s="3">
        <f>RSI!A2047</f>
        <v>44984</v>
      </c>
      <c r="B2047" s="2">
        <f>RSI!B2047</f>
        <v>10.435</v>
      </c>
      <c r="C2047" s="2">
        <f>RSI!I2047</f>
        <v>47.437207515492517</v>
      </c>
      <c r="D2047" s="2">
        <f>MACD!E2047</f>
        <v>2.8709949491043218E-2</v>
      </c>
      <c r="E2047" s="2">
        <f>MACD!F2047</f>
        <v>0.1120638774825668</v>
      </c>
      <c r="F2047" s="2">
        <f>'Moving Avg'!D2047</f>
        <v>10.411600000000002</v>
      </c>
      <c r="G2047" s="2">
        <f>'Moving Avg'!F2047</f>
        <v>10.438050000000002</v>
      </c>
      <c r="H2047" s="2">
        <f>'Moving Avg'!G2047</f>
        <v>10.556639999999994</v>
      </c>
      <c r="I2047" s="2">
        <f>'Moving Avg'!H2047</f>
        <v>10.578730000000014</v>
      </c>
      <c r="J2047" s="6" t="str">
        <f>OBV!F2047</f>
        <v>BULLISH</v>
      </c>
      <c r="K2047" s="6" t="str">
        <f>OBV!G2047</f>
        <v>NEUTRAL</v>
      </c>
      <c r="L2047" s="6" t="str">
        <f>OBV!H2047</f>
        <v>CONFIRMED BULLISH</v>
      </c>
    </row>
    <row r="2048" spans="1:12" ht="13.5" x14ac:dyDescent="0.25">
      <c r="A2048" s="3">
        <f>RSI!A2048</f>
        <v>44985</v>
      </c>
      <c r="B2048" s="2">
        <f>RSI!B2048</f>
        <v>10.435</v>
      </c>
      <c r="C2048" s="2">
        <f>RSI!I2048</f>
        <v>47.43720751549251</v>
      </c>
      <c r="D2048" s="2">
        <f>MACD!E2048</f>
        <v>-1.8151351023066198E-2</v>
      </c>
      <c r="E2048" s="2">
        <f>MACD!F2048</f>
        <v>8.602083178144021E-2</v>
      </c>
      <c r="F2048" s="2">
        <f>'Moving Avg'!D2048</f>
        <v>10.435</v>
      </c>
      <c r="G2048" s="2">
        <f>'Moving Avg'!F2048</f>
        <v>10.422400000000001</v>
      </c>
      <c r="H2048" s="2">
        <f>'Moving Avg'!G2048</f>
        <v>10.551159999999996</v>
      </c>
      <c r="I2048" s="2">
        <f>'Moving Avg'!H2048</f>
        <v>10.581310000000013</v>
      </c>
      <c r="J2048" s="6" t="str">
        <f>OBV!F2048</f>
        <v>BULLISH</v>
      </c>
      <c r="K2048" s="6" t="str">
        <f>OBV!G2048</f>
        <v>NEUTRAL</v>
      </c>
      <c r="L2048" s="6" t="str">
        <f>OBV!H2048</f>
        <v>CONFIRMED BULLISH</v>
      </c>
    </row>
    <row r="2049" spans="1:12" ht="13.5" x14ac:dyDescent="0.25">
      <c r="A2049" s="3">
        <f>RSI!A2049</f>
        <v>44986</v>
      </c>
      <c r="B2049" s="2">
        <f>RSI!B2049</f>
        <v>10.24</v>
      </c>
      <c r="C2049" s="2">
        <f>RSI!I2049</f>
        <v>32.953986759485147</v>
      </c>
      <c r="D2049" s="2">
        <f>MACD!E2049</f>
        <v>-2.046545996120841E-2</v>
      </c>
      <c r="E2049" s="2">
        <f>MACD!F2049</f>
        <v>6.4723573432910492E-2</v>
      </c>
      <c r="F2049" s="2">
        <f>'Moving Avg'!D2049</f>
        <v>10.396000000000001</v>
      </c>
      <c r="G2049" s="2">
        <f>'Moving Avg'!F2049</f>
        <v>10.397000000000002</v>
      </c>
      <c r="H2049" s="2">
        <f>'Moving Avg'!G2049</f>
        <v>10.541779999999996</v>
      </c>
      <c r="I2049" s="2">
        <f>'Moving Avg'!H2049</f>
        <v>10.579940000000011</v>
      </c>
      <c r="J2049" s="6" t="str">
        <f>OBV!F2049</f>
        <v>BEARISH</v>
      </c>
      <c r="K2049" s="6" t="str">
        <f>OBV!G2049</f>
        <v>NEUTRAL</v>
      </c>
      <c r="L2049" s="6" t="str">
        <f>OBV!H2049</f>
        <v>CONFIRMED BEARISH</v>
      </c>
    </row>
    <row r="2050" spans="1:12" ht="13.5" x14ac:dyDescent="0.25">
      <c r="A2050" s="3">
        <f>RSI!A2050</f>
        <v>44987</v>
      </c>
      <c r="B2050" s="2">
        <f>RSI!B2050</f>
        <v>10.638999999999999</v>
      </c>
      <c r="C2050" s="2">
        <f>RSI!I2050</f>
        <v>59.919256597645365</v>
      </c>
      <c r="D2050" s="2">
        <f>MACD!E2050</f>
        <v>-5.0711950326292055E-2</v>
      </c>
      <c r="E2050" s="2">
        <f>MACD!F2050</f>
        <v>4.1636468681069988E-2</v>
      </c>
      <c r="F2050" s="2">
        <f>'Moving Avg'!D2050</f>
        <v>10.4368</v>
      </c>
      <c r="G2050" s="2">
        <f>'Moving Avg'!F2050</f>
        <v>10.391550000000002</v>
      </c>
      <c r="H2050" s="2">
        <f>'Moving Avg'!G2050</f>
        <v>10.540379999999995</v>
      </c>
      <c r="I2050" s="2">
        <f>'Moving Avg'!H2050</f>
        <v>10.57955000000001</v>
      </c>
      <c r="J2050" s="6" t="str">
        <f>OBV!F2050</f>
        <v>BULLISH</v>
      </c>
      <c r="K2050" s="6" t="str">
        <f>OBV!G2050</f>
        <v>NEUTRAL</v>
      </c>
      <c r="L2050" s="6" t="str">
        <f>OBV!H2050</f>
        <v>CONFIRMED BULLISH</v>
      </c>
    </row>
    <row r="2051" spans="1:12" ht="13.5" x14ac:dyDescent="0.25">
      <c r="A2051" s="3">
        <f>RSI!A2051</f>
        <v>44988</v>
      </c>
      <c r="B2051" s="2">
        <f>RSI!B2051</f>
        <v>10.638999999999999</v>
      </c>
      <c r="C2051" s="2">
        <f>RSI!I2051</f>
        <v>59.919256597645358</v>
      </c>
      <c r="D2051" s="2">
        <f>MACD!E2051</f>
        <v>-7.7489548756755511E-2</v>
      </c>
      <c r="E2051" s="2">
        <f>MACD!F2051</f>
        <v>1.7811265193504885E-2</v>
      </c>
      <c r="F2051" s="2">
        <f>'Moving Avg'!D2051</f>
        <v>10.477599999999999</v>
      </c>
      <c r="G2051" s="2">
        <f>'Moving Avg'!F2051</f>
        <v>10.396650000000001</v>
      </c>
      <c r="H2051" s="2">
        <f>'Moving Avg'!G2051</f>
        <v>10.538979999999995</v>
      </c>
      <c r="I2051" s="2">
        <f>'Moving Avg'!H2051</f>
        <v>10.579160000000011</v>
      </c>
      <c r="J2051" s="6" t="str">
        <f>OBV!F2051</f>
        <v>BULLISH</v>
      </c>
      <c r="K2051" s="6" t="str">
        <f>OBV!G2051</f>
        <v>NEUTRAL</v>
      </c>
      <c r="L2051" s="6" t="str">
        <f>OBV!H2051</f>
        <v>CONFIRMED BULLISH</v>
      </c>
    </row>
    <row r="2052" spans="1:12" ht="13.5" x14ac:dyDescent="0.25">
      <c r="A2052" s="3">
        <f>RSI!A2052</f>
        <v>44991</v>
      </c>
      <c r="B2052" s="2">
        <f>RSI!B2052</f>
        <v>10.396000000000001</v>
      </c>
      <c r="C2052" s="2">
        <f>RSI!I2052</f>
        <v>46.663325389766129</v>
      </c>
      <c r="D2052" s="2">
        <f>MACD!E2052</f>
        <v>-8.324419654407933E-2</v>
      </c>
      <c r="E2052" s="2">
        <f>MACD!F2052</f>
        <v>-2.3998271540119579E-3</v>
      </c>
      <c r="F2052" s="2">
        <f>'Moving Avg'!D2052</f>
        <v>10.469800000000001</v>
      </c>
      <c r="G2052" s="2">
        <f>'Moving Avg'!F2052</f>
        <v>10.389600000000002</v>
      </c>
      <c r="H2052" s="2">
        <f>'Moving Avg'!G2052</f>
        <v>10.532719999999994</v>
      </c>
      <c r="I2052" s="2">
        <f>'Moving Avg'!H2052</f>
        <v>10.577555000000011</v>
      </c>
      <c r="J2052" s="6" t="str">
        <f>OBV!F2052</f>
        <v>BEARISH</v>
      </c>
      <c r="K2052" s="6" t="str">
        <f>OBV!G2052</f>
        <v>NEUTRAL</v>
      </c>
      <c r="L2052" s="6" t="str">
        <f>OBV!H2052</f>
        <v>CONFIRMED BEARISH</v>
      </c>
    </row>
    <row r="2053" spans="1:12" ht="13.5" x14ac:dyDescent="0.25">
      <c r="A2053" s="3">
        <f>RSI!A2053</f>
        <v>44992</v>
      </c>
      <c r="B2053" s="2">
        <f>RSI!B2053</f>
        <v>10.396000000000001</v>
      </c>
      <c r="C2053" s="2">
        <f>RSI!I2053</f>
        <v>46.663325389766122</v>
      </c>
      <c r="D2053" s="2">
        <f>MACD!E2053</f>
        <v>-8.7693060804301837E-2</v>
      </c>
      <c r="E2053" s="2">
        <f>MACD!F2053</f>
        <v>-1.9458473884069936E-2</v>
      </c>
      <c r="F2053" s="2">
        <f>'Moving Avg'!D2053</f>
        <v>10.462</v>
      </c>
      <c r="G2053" s="2">
        <f>'Moving Avg'!F2053</f>
        <v>10.382550000000004</v>
      </c>
      <c r="H2053" s="2">
        <f>'Moving Avg'!G2053</f>
        <v>10.526459999999995</v>
      </c>
      <c r="I2053" s="2">
        <f>'Moving Avg'!H2053</f>
        <v>10.575950000000013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</row>
    <row r="2054" spans="1:12" ht="13.5" x14ac:dyDescent="0.25">
      <c r="A2054" s="3">
        <f>RSI!A2054</f>
        <v>44993</v>
      </c>
      <c r="B2054" s="2">
        <f>RSI!B2054</f>
        <v>10.396000000000001</v>
      </c>
      <c r="C2054" s="2">
        <f>RSI!I2054</f>
        <v>46.663325389766122</v>
      </c>
      <c r="D2054" s="2">
        <f>MACD!E2054</f>
        <v>-7.3068175984767336E-2</v>
      </c>
      <c r="E2054" s="2">
        <f>MACD!F2054</f>
        <v>-3.0180414304209417E-2</v>
      </c>
      <c r="F2054" s="2">
        <f>'Moving Avg'!D2054</f>
        <v>10.4932</v>
      </c>
      <c r="G2054" s="2">
        <f>'Moving Avg'!F2054</f>
        <v>10.375500000000002</v>
      </c>
      <c r="H2054" s="2">
        <f>'Moving Avg'!G2054</f>
        <v>10.520199999999996</v>
      </c>
      <c r="I2054" s="2">
        <f>'Moving Avg'!H2054</f>
        <v>10.574345000000015</v>
      </c>
      <c r="J2054" s="6" t="str">
        <f>OBV!F2054</f>
        <v>BULLISH</v>
      </c>
      <c r="K2054" s="6" t="str">
        <f>OBV!G2054</f>
        <v>NEUTRAL</v>
      </c>
      <c r="L2054" s="6" t="str">
        <f>OBV!H2054</f>
        <v>CONFIRMED BULLISH</v>
      </c>
    </row>
    <row r="2055" spans="1:12" ht="13.5" x14ac:dyDescent="0.25">
      <c r="A2055" s="3">
        <f>RSI!A2055</f>
        <v>44994</v>
      </c>
      <c r="B2055" s="2">
        <f>RSI!B2055</f>
        <v>10.396000000000001</v>
      </c>
      <c r="C2055" s="2">
        <f>RSI!I2055</f>
        <v>46.663325389766122</v>
      </c>
      <c r="D2055" s="2">
        <f>MACD!E2055</f>
        <v>-6.0332802681887898E-2</v>
      </c>
      <c r="E2055" s="2">
        <f>MACD!F2055</f>
        <v>-3.6210891979745113E-2</v>
      </c>
      <c r="F2055" s="2">
        <f>'Moving Avg'!D2055</f>
        <v>10.444599999999999</v>
      </c>
      <c r="G2055" s="2">
        <f>'Moving Avg'!F2055</f>
        <v>10.368850000000004</v>
      </c>
      <c r="H2055" s="2">
        <f>'Moving Avg'!G2055</f>
        <v>10.513939999999996</v>
      </c>
      <c r="I2055" s="2">
        <f>'Moving Avg'!H2055</f>
        <v>10.572740000000016</v>
      </c>
      <c r="J2055" s="6" t="str">
        <f>OBV!F2055</f>
        <v>BEARISH</v>
      </c>
      <c r="K2055" s="6" t="str">
        <f>OBV!G2055</f>
        <v>NEUTRAL</v>
      </c>
      <c r="L2055" s="6" t="str">
        <f>OBV!H2055</f>
        <v>CONFIRMED BEARISH</v>
      </c>
    </row>
    <row r="2056" spans="1:12" ht="13.5" x14ac:dyDescent="0.25">
      <c r="A2056" s="3">
        <f>RSI!A2056</f>
        <v>44995</v>
      </c>
      <c r="B2056" s="2">
        <f>RSI!B2056</f>
        <v>10.396000000000001</v>
      </c>
      <c r="C2056" s="2">
        <f>RSI!I2056</f>
        <v>46.663325389766122</v>
      </c>
      <c r="D2056" s="2">
        <f>MACD!E2056</f>
        <v>-4.9222948354197271E-2</v>
      </c>
      <c r="E2056" s="2">
        <f>MACD!F2056</f>
        <v>-3.8813303254635542E-2</v>
      </c>
      <c r="F2056" s="2">
        <f>'Moving Avg'!D2056</f>
        <v>10.396000000000001</v>
      </c>
      <c r="G2056" s="2">
        <f>'Moving Avg'!F2056</f>
        <v>10.380150000000004</v>
      </c>
      <c r="H2056" s="2">
        <f>'Moving Avg'!G2056</f>
        <v>10.509239999999995</v>
      </c>
      <c r="I2056" s="2">
        <f>'Moving Avg'!H2056</f>
        <v>10.571955000000017</v>
      </c>
      <c r="J2056" s="6" t="str">
        <f>OBV!F2056</f>
        <v>BEARISH</v>
      </c>
      <c r="K2056" s="6" t="str">
        <f>OBV!G2056</f>
        <v>NEUTRAL</v>
      </c>
      <c r="L2056" s="6" t="str">
        <f>OBV!H2056</f>
        <v>CONFIRMED BEARISH</v>
      </c>
    </row>
    <row r="2057" spans="1:12" ht="13.5" x14ac:dyDescent="0.25">
      <c r="A2057" s="3">
        <f>RSI!A2057</f>
        <v>44998</v>
      </c>
      <c r="B2057" s="2">
        <f>RSI!B2057</f>
        <v>10.396000000000001</v>
      </c>
      <c r="C2057" s="2">
        <f>RSI!I2057</f>
        <v>46.663325389766122</v>
      </c>
      <c r="D2057" s="2">
        <f>MACD!E2057</f>
        <v>-3.9513256805674857E-2</v>
      </c>
      <c r="E2057" s="2">
        <f>MACD!F2057</f>
        <v>-3.8953293964843407E-2</v>
      </c>
      <c r="F2057" s="2">
        <f>'Moving Avg'!D2057</f>
        <v>10.396000000000001</v>
      </c>
      <c r="G2057" s="2">
        <f>'Moving Avg'!F2057</f>
        <v>10.391450000000003</v>
      </c>
      <c r="H2057" s="2">
        <f>'Moving Avg'!G2057</f>
        <v>10.504699999999998</v>
      </c>
      <c r="I2057" s="2">
        <f>'Moving Avg'!H2057</f>
        <v>10.571170000000013</v>
      </c>
      <c r="J2057" s="6" t="str">
        <f>OBV!F2057</f>
        <v>NEUTRAL</v>
      </c>
      <c r="K2057" s="6" t="str">
        <f>OBV!G2057</f>
        <v>NEUTRAL</v>
      </c>
      <c r="L2057" s="6" t="str">
        <f>OBV!H2057</f>
        <v>NEUTRAL</v>
      </c>
    </row>
    <row r="2058" spans="1:12" ht="13.5" x14ac:dyDescent="0.25">
      <c r="A2058" s="3">
        <f>RSI!A2058</f>
        <v>44999</v>
      </c>
      <c r="B2058" s="2">
        <f>RSI!B2058</f>
        <v>10.396000000000001</v>
      </c>
      <c r="C2058" s="2">
        <f>RSI!I2058</f>
        <v>46.663325389766115</v>
      </c>
      <c r="D2058" s="2">
        <f>MACD!E2058</f>
        <v>-3.1011210643091758E-2</v>
      </c>
      <c r="E2058" s="2">
        <f>MACD!F2058</f>
        <v>-3.736487730049308E-2</v>
      </c>
      <c r="F2058" s="2">
        <f>'Moving Avg'!D2058</f>
        <v>10.396000000000001</v>
      </c>
      <c r="G2058" s="2">
        <f>'Moving Avg'!F2058</f>
        <v>10.402750000000003</v>
      </c>
      <c r="H2058" s="2">
        <f>'Moving Avg'!G2058</f>
        <v>10.500159999999999</v>
      </c>
      <c r="I2058" s="2">
        <f>'Moving Avg'!H2058</f>
        <v>10.571520000000014</v>
      </c>
      <c r="J2058" s="6" t="str">
        <f>OBV!F2058</f>
        <v>NEUTRAL</v>
      </c>
      <c r="K2058" s="6" t="str">
        <f>OBV!G2058</f>
        <v>NEUTRAL</v>
      </c>
      <c r="L2058" s="6" t="str">
        <f>OBV!H2058</f>
        <v>NEUTRAL</v>
      </c>
    </row>
    <row r="2059" spans="1:12" ht="13.5" x14ac:dyDescent="0.25">
      <c r="A2059" s="3">
        <f>RSI!A2059</f>
        <v>45000</v>
      </c>
      <c r="B2059" s="2">
        <f>RSI!B2059</f>
        <v>10.474</v>
      </c>
      <c r="C2059" s="2">
        <f>RSI!I2059</f>
        <v>52.348005380459391</v>
      </c>
      <c r="D2059" s="2">
        <f>MACD!E2059</f>
        <v>-5.9329992588153857E-2</v>
      </c>
      <c r="E2059" s="2">
        <f>MACD!F2059</f>
        <v>-4.1757900358025235E-2</v>
      </c>
      <c r="F2059" s="2">
        <f>'Moving Avg'!D2059</f>
        <v>10.411600000000002</v>
      </c>
      <c r="G2059" s="2">
        <f>'Moving Avg'!F2059</f>
        <v>10.410550000000004</v>
      </c>
      <c r="H2059" s="2">
        <f>'Moving Avg'!G2059</f>
        <v>10.497340000000001</v>
      </c>
      <c r="I2059" s="2">
        <f>'Moving Avg'!H2059</f>
        <v>10.572260000000014</v>
      </c>
      <c r="J2059" s="6" t="str">
        <f>OBV!F2059</f>
        <v>BULLISH</v>
      </c>
      <c r="K2059" s="6" t="str">
        <f>OBV!G2059</f>
        <v>NEUTRAL</v>
      </c>
      <c r="L2059" s="6" t="str">
        <f>OBV!H2059</f>
        <v>CONFIRMED BULLISH</v>
      </c>
    </row>
    <row r="2060" spans="1:12" ht="13.5" x14ac:dyDescent="0.25">
      <c r="A2060" s="3">
        <f>RSI!A2060</f>
        <v>45001</v>
      </c>
      <c r="B2060" s="2">
        <f>RSI!B2060</f>
        <v>10.474</v>
      </c>
      <c r="C2060" s="2">
        <f>RSI!I2060</f>
        <v>52.348005380459391</v>
      </c>
      <c r="D2060" s="2">
        <f>MACD!E2060</f>
        <v>-2.2122998470033295E-2</v>
      </c>
      <c r="E2060" s="2">
        <f>MACD!F2060</f>
        <v>-3.7830919980426848E-2</v>
      </c>
      <c r="F2060" s="2">
        <f>'Moving Avg'!D2060</f>
        <v>10.427200000000003</v>
      </c>
      <c r="G2060" s="2">
        <f>'Moving Avg'!F2060</f>
        <v>10.41835</v>
      </c>
      <c r="H2060" s="2">
        <f>'Moving Avg'!G2060</f>
        <v>10.494520000000001</v>
      </c>
      <c r="I2060" s="2">
        <f>'Moving Avg'!H2060</f>
        <v>10.572650000000015</v>
      </c>
      <c r="J2060" s="6" t="str">
        <f>OBV!F2060</f>
        <v>BULLISH</v>
      </c>
      <c r="K2060" s="6" t="str">
        <f>OBV!G2060</f>
        <v>NEUTRAL</v>
      </c>
      <c r="L2060" s="6" t="str">
        <f>OBV!H2060</f>
        <v>CONFIRMED BULLISH</v>
      </c>
    </row>
    <row r="2061" spans="1:12" ht="13.5" x14ac:dyDescent="0.25">
      <c r="A2061" s="3">
        <f>RSI!A2061</f>
        <v>45002</v>
      </c>
      <c r="B2061" s="2">
        <f>RSI!B2061</f>
        <v>10.747999999999999</v>
      </c>
      <c r="C2061" s="2">
        <f>RSI!I2061</f>
        <v>66.774873381634279</v>
      </c>
      <c r="D2061" s="2">
        <f>MACD!E2061</f>
        <v>-1.1136060075838117E-2</v>
      </c>
      <c r="E2061" s="2">
        <f>MACD!F2061</f>
        <v>-3.2491947999509108E-2</v>
      </c>
      <c r="F2061" s="2">
        <f>'Moving Avg'!D2061</f>
        <v>10.4976</v>
      </c>
      <c r="G2061" s="2">
        <f>'Moving Avg'!F2061</f>
        <v>10.439850000000002</v>
      </c>
      <c r="H2061" s="2">
        <f>'Moving Avg'!G2061</f>
        <v>10.49718</v>
      </c>
      <c r="I2061" s="2">
        <f>'Moving Avg'!H2061</f>
        <v>10.574410000000015</v>
      </c>
      <c r="J2061" s="6" t="str">
        <f>OBV!F2061</f>
        <v>BULLISH</v>
      </c>
      <c r="K2061" s="6" t="str">
        <f>OBV!G2061</f>
        <v>WEAK</v>
      </c>
      <c r="L2061" s="6" t="str">
        <f>OBV!H2061</f>
        <v>CONFIRMED BULLISH</v>
      </c>
    </row>
    <row r="2062" spans="1:12" ht="13.5" x14ac:dyDescent="0.25">
      <c r="A2062" s="3">
        <f>RSI!A2062</f>
        <v>45006</v>
      </c>
      <c r="B2062" s="2">
        <f>RSI!B2062</f>
        <v>10.74</v>
      </c>
      <c r="C2062" s="2">
        <f>RSI!I2062</f>
        <v>66.145202756053806</v>
      </c>
      <c r="D2062" s="2">
        <f>MACD!E2062</f>
        <v>-4.0435341276101155E-2</v>
      </c>
      <c r="E2062" s="2">
        <f>MACD!F2062</f>
        <v>-3.4080626654827521E-2</v>
      </c>
      <c r="F2062" s="2">
        <f>'Moving Avg'!D2062</f>
        <v>10.5664</v>
      </c>
      <c r="G2062" s="2">
        <f>'Moving Avg'!F2062</f>
        <v>10.46095</v>
      </c>
      <c r="H2062" s="2">
        <f>'Moving Avg'!G2062</f>
        <v>10.499680000000001</v>
      </c>
      <c r="I2062" s="2">
        <f>'Moving Avg'!H2062</f>
        <v>10.57613000000001</v>
      </c>
      <c r="J2062" s="6" t="str">
        <f>OBV!F2062</f>
        <v>BULLISH</v>
      </c>
      <c r="K2062" s="6" t="str">
        <f>OBV!G2062</f>
        <v>NEUTRAL</v>
      </c>
      <c r="L2062" s="6" t="str">
        <f>OBV!H2062</f>
        <v>CONFIRMED BULLISH</v>
      </c>
    </row>
    <row r="2063" spans="1:12" ht="13.5" x14ac:dyDescent="0.25">
      <c r="A2063" s="3">
        <f>RSI!A2063</f>
        <v>45007</v>
      </c>
      <c r="B2063" s="2">
        <f>RSI!B2063</f>
        <v>10.747999999999999</v>
      </c>
      <c r="C2063" s="2">
        <f>RSI!I2063</f>
        <v>66.485546045337486</v>
      </c>
      <c r="D2063" s="2">
        <f>MACD!E2063</f>
        <v>-6.7442637472591827E-2</v>
      </c>
      <c r="E2063" s="2">
        <f>MACD!F2063</f>
        <v>-4.0753028818380381E-2</v>
      </c>
      <c r="F2063" s="2">
        <f>'Moving Avg'!D2063</f>
        <v>10.636799999999999</v>
      </c>
      <c r="G2063" s="2">
        <f>'Moving Avg'!F2063</f>
        <v>10.48245</v>
      </c>
      <c r="H2063" s="2">
        <f>'Moving Avg'!G2063</f>
        <v>10.502340000000002</v>
      </c>
      <c r="I2063" s="2">
        <f>'Moving Avg'!H2063</f>
        <v>10.577890000000011</v>
      </c>
      <c r="J2063" s="6" t="str">
        <f>OBV!F2063</f>
        <v>BULLISH</v>
      </c>
      <c r="K2063" s="6" t="str">
        <f>OBV!G2063</f>
        <v>WEAK</v>
      </c>
      <c r="L2063" s="6" t="str">
        <f>OBV!H2063</f>
        <v>CONFIRMED BULLISH</v>
      </c>
    </row>
    <row r="2064" spans="1:12" ht="13.5" x14ac:dyDescent="0.25">
      <c r="A2064" s="3">
        <f>RSI!A2064</f>
        <v>45008</v>
      </c>
      <c r="B2064" s="2">
        <f>RSI!B2064</f>
        <v>10.74</v>
      </c>
      <c r="C2064" s="2">
        <f>RSI!I2064</f>
        <v>65.773460208532413</v>
      </c>
      <c r="D2064" s="2">
        <f>MACD!E2064</f>
        <v>-9.1252426373287676E-2</v>
      </c>
      <c r="E2064" s="2">
        <f>MACD!F2064</f>
        <v>-5.0852908329361846E-2</v>
      </c>
      <c r="F2064" s="2">
        <f>'Moving Avg'!D2064</f>
        <v>10.690000000000001</v>
      </c>
      <c r="G2064" s="2">
        <f>'Moving Avg'!F2064</f>
        <v>10.4977</v>
      </c>
      <c r="H2064" s="2">
        <f>'Moving Avg'!G2064</f>
        <v>10.504840000000002</v>
      </c>
      <c r="I2064" s="2">
        <f>'Moving Avg'!H2064</f>
        <v>10.578825000000009</v>
      </c>
      <c r="J2064" s="6" t="str">
        <f>OBV!F2064</f>
        <v>BULLISH</v>
      </c>
      <c r="K2064" s="6" t="str">
        <f>OBV!G2064</f>
        <v>NEUTRAL</v>
      </c>
      <c r="L2064" s="6" t="str">
        <f>OBV!H2064</f>
        <v>CONFIRMED BULLISH</v>
      </c>
    </row>
    <row r="2065" spans="1:12" ht="13.5" x14ac:dyDescent="0.25">
      <c r="A2065" s="3">
        <f>RSI!A2065</f>
        <v>45009</v>
      </c>
      <c r="B2065" s="2">
        <f>RSI!B2065</f>
        <v>10.709</v>
      </c>
      <c r="C2065" s="2">
        <f>RSI!I2065</f>
        <v>62.959470126607904</v>
      </c>
      <c r="D2065" s="2">
        <f>MACD!E2065</f>
        <v>-0.11049083731972154</v>
      </c>
      <c r="E2065" s="2">
        <f>MACD!F2065</f>
        <v>-6.2780494127433778E-2</v>
      </c>
      <c r="F2065" s="2">
        <f>'Moving Avg'!D2065</f>
        <v>10.737</v>
      </c>
      <c r="G2065" s="2">
        <f>'Moving Avg'!F2065</f>
        <v>10.511399999999998</v>
      </c>
      <c r="H2065" s="2">
        <f>'Moving Avg'!G2065</f>
        <v>10.51094</v>
      </c>
      <c r="I2065" s="2">
        <f>'Moving Avg'!H2065</f>
        <v>10.578825000000005</v>
      </c>
      <c r="J2065" s="6" t="str">
        <f>OBV!F2065</f>
        <v>BEARISH</v>
      </c>
      <c r="K2065" s="6" t="str">
        <f>OBV!G2065</f>
        <v>NEUTRAL</v>
      </c>
      <c r="L2065" s="6" t="str">
        <f>OBV!H2065</f>
        <v>BEARISH DIVERGENCE</v>
      </c>
    </row>
    <row r="2066" spans="1:12" ht="13.5" x14ac:dyDescent="0.25">
      <c r="A2066" s="3">
        <f>RSI!A2066</f>
        <v>45012</v>
      </c>
      <c r="B2066" s="2">
        <f>RSI!B2066</f>
        <v>10.779</v>
      </c>
      <c r="C2066" s="2">
        <f>RSI!I2066</f>
        <v>66.449956811939728</v>
      </c>
      <c r="D2066" s="2">
        <f>MACD!E2066</f>
        <v>-0.13305664831969466</v>
      </c>
      <c r="E2066" s="2">
        <f>MACD!F2066</f>
        <v>-7.6835724965885963E-2</v>
      </c>
      <c r="F2066" s="2">
        <f>'Moving Avg'!D2066</f>
        <v>10.743199999999998</v>
      </c>
      <c r="G2066" s="2">
        <f>'Moving Avg'!F2066</f>
        <v>10.528599999999999</v>
      </c>
      <c r="H2066" s="2">
        <f>'Moving Avg'!G2066</f>
        <v>10.520940000000001</v>
      </c>
      <c r="I2066" s="2">
        <f>'Moving Avg'!H2066</f>
        <v>10.579175000000005</v>
      </c>
      <c r="J2066" s="6" t="str">
        <f>OBV!F2066</f>
        <v>BEARISH</v>
      </c>
      <c r="K2066" s="6" t="str">
        <f>OBV!G2066</f>
        <v>NEUTRAL</v>
      </c>
      <c r="L2066" s="6" t="str">
        <f>OBV!H2066</f>
        <v>BEARISH DIVERGENCE</v>
      </c>
    </row>
    <row r="2067" spans="1:12" ht="13.5" x14ac:dyDescent="0.25">
      <c r="A2067" s="3">
        <f>RSI!A2067</f>
        <v>45013</v>
      </c>
      <c r="B2067" s="2">
        <f>RSI!B2067</f>
        <v>10.943</v>
      </c>
      <c r="C2067" s="2">
        <f>RSI!I2067</f>
        <v>72.894554798039735</v>
      </c>
      <c r="D2067" s="2">
        <f>MACD!E2067</f>
        <v>-0.1657329202049187</v>
      </c>
      <c r="E2067" s="2">
        <f>MACD!F2067</f>
        <v>-9.4615164013692521E-2</v>
      </c>
      <c r="F2067" s="2">
        <f>'Moving Avg'!D2067</f>
        <v>10.783799999999999</v>
      </c>
      <c r="G2067" s="2">
        <f>'Moving Avg'!F2067</f>
        <v>10.554</v>
      </c>
      <c r="H2067" s="2">
        <f>'Moving Avg'!G2067</f>
        <v>10.534220000000003</v>
      </c>
      <c r="I2067" s="2">
        <f>'Moving Avg'!H2067</f>
        <v>10.579565000000004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</row>
    <row r="2068" spans="1:12" ht="13.5" x14ac:dyDescent="0.25">
      <c r="A2068" s="3">
        <f>RSI!A2068</f>
        <v>45014</v>
      </c>
      <c r="B2068" s="2">
        <f>RSI!B2068</f>
        <v>11.178000000000001</v>
      </c>
      <c r="C2068" s="2">
        <f>RSI!I2068</f>
        <v>79.092123738281316</v>
      </c>
      <c r="D2068" s="2">
        <f>MACD!E2068</f>
        <v>-0.21308631931493949</v>
      </c>
      <c r="E2068" s="2">
        <f>MACD!F2068</f>
        <v>-0.11830939507394192</v>
      </c>
      <c r="F2068" s="2">
        <f>'Moving Avg'!D2068</f>
        <v>10.869799999999998</v>
      </c>
      <c r="G2068" s="2">
        <f>'Moving Avg'!F2068</f>
        <v>10.591150000000003</v>
      </c>
      <c r="H2068" s="2">
        <f>'Moving Avg'!G2068</f>
        <v>10.552200000000003</v>
      </c>
      <c r="I2068" s="2">
        <f>'Moving Avg'!H2068</f>
        <v>10.581130000000005</v>
      </c>
      <c r="J2068" s="6" t="str">
        <f>OBV!F2068</f>
        <v>BULLISH</v>
      </c>
      <c r="K2068" s="6" t="str">
        <f>OBV!G2068</f>
        <v>NEUTRAL</v>
      </c>
      <c r="L2068" s="6" t="str">
        <f>OBV!H2068</f>
        <v>CONFIRMED BULLISH</v>
      </c>
    </row>
    <row r="2069" spans="1:12" ht="13.5" x14ac:dyDescent="0.25">
      <c r="A2069" s="3">
        <f>RSI!A2069</f>
        <v>45015</v>
      </c>
      <c r="B2069" s="2">
        <f>RSI!B2069</f>
        <v>11.022</v>
      </c>
      <c r="C2069" s="2">
        <f>RSI!I2069</f>
        <v>67.980212604885622</v>
      </c>
      <c r="D2069" s="2">
        <f>MACD!E2069</f>
        <v>-0.23311435201578234</v>
      </c>
      <c r="E2069" s="2">
        <f>MACD!F2069</f>
        <v>-0.14127038646231002</v>
      </c>
      <c r="F2069" s="2">
        <f>'Moving Avg'!D2069</f>
        <v>10.926199999999998</v>
      </c>
      <c r="G2069" s="2">
        <f>'Moving Avg'!F2069</f>
        <v>10.63025</v>
      </c>
      <c r="H2069" s="2">
        <f>'Moving Avg'!G2069</f>
        <v>10.558620000000005</v>
      </c>
      <c r="I2069" s="2">
        <f>'Moving Avg'!H2069</f>
        <v>10.581915000000006</v>
      </c>
      <c r="J2069" s="6" t="str">
        <f>OBV!F2069</f>
        <v>BULLISH</v>
      </c>
      <c r="K2069" s="6" t="str">
        <f>OBV!G2069</f>
        <v>NEUTRAL</v>
      </c>
      <c r="L2069" s="6" t="str">
        <f>OBV!H2069</f>
        <v>CONFIRMED BULLISH</v>
      </c>
    </row>
    <row r="2070" spans="1:12" ht="13.5" x14ac:dyDescent="0.25">
      <c r="A2070" s="3">
        <f>RSI!A2070</f>
        <v>45016</v>
      </c>
      <c r="B2070" s="2">
        <f>RSI!B2070</f>
        <v>11.397</v>
      </c>
      <c r="C2070" s="2">
        <f>RSI!I2070</f>
        <v>76.519969849136231</v>
      </c>
      <c r="D2070" s="2">
        <f>MACD!E2070</f>
        <v>-0.28017204883819957</v>
      </c>
      <c r="E2070" s="2">
        <f>MACD!F2070</f>
        <v>-0.16905071893748794</v>
      </c>
      <c r="F2070" s="2">
        <f>'Moving Avg'!D2070</f>
        <v>11.063800000000001</v>
      </c>
      <c r="G2070" s="2">
        <f>'Moving Avg'!F2070</f>
        <v>10.668150000000001</v>
      </c>
      <c r="H2070" s="2">
        <f>'Moving Avg'!G2070</f>
        <v>10.572540000000004</v>
      </c>
      <c r="I2070" s="2">
        <f>'Moving Avg'!H2070</f>
        <v>10.586135000000006</v>
      </c>
      <c r="J2070" s="6" t="str">
        <f>OBV!F2070</f>
        <v>BULLISH</v>
      </c>
      <c r="K2070" s="6" t="str">
        <f>OBV!G2070</f>
        <v>WEAK</v>
      </c>
      <c r="L2070" s="6" t="str">
        <f>OBV!H2070</f>
        <v>CONFIRMED BULLISH</v>
      </c>
    </row>
    <row r="2071" spans="1:12" ht="13.5" x14ac:dyDescent="0.25">
      <c r="A2071" s="3">
        <f>RSI!A2071</f>
        <v>45019</v>
      </c>
      <c r="B2071" s="2">
        <f>RSI!B2071</f>
        <v>11.725</v>
      </c>
      <c r="C2071" s="2">
        <f>RSI!I2071</f>
        <v>81.234292334493801</v>
      </c>
      <c r="D2071" s="2">
        <f>MACD!E2071</f>
        <v>-0.30650873952427382</v>
      </c>
      <c r="E2071" s="2">
        <f>MACD!F2071</f>
        <v>-0.19654232305484512</v>
      </c>
      <c r="F2071" s="2">
        <f>'Moving Avg'!D2071</f>
        <v>11.253</v>
      </c>
      <c r="G2071" s="2">
        <f>'Moving Avg'!F2071</f>
        <v>10.72245</v>
      </c>
      <c r="H2071" s="2">
        <f>'Moving Avg'!G2071</f>
        <v>10.593020000000003</v>
      </c>
      <c r="I2071" s="2">
        <f>'Moving Avg'!H2071</f>
        <v>10.591645000000007</v>
      </c>
      <c r="J2071" s="6" t="str">
        <f>OBV!F2071</f>
        <v>BULLISH</v>
      </c>
      <c r="K2071" s="6" t="str">
        <f>OBV!G2071</f>
        <v>WEAK</v>
      </c>
      <c r="L2071" s="6" t="str">
        <f>OBV!H2071</f>
        <v>CONFIRMED BULLISH</v>
      </c>
    </row>
    <row r="2072" spans="1:12" ht="13.5" x14ac:dyDescent="0.25">
      <c r="A2072" s="3">
        <f>RSI!A2072</f>
        <v>45020</v>
      </c>
      <c r="B2072" s="2">
        <f>RSI!B2072</f>
        <v>11.725</v>
      </c>
      <c r="C2072" s="2">
        <f>RSI!I2072</f>
        <v>81.234292334493801</v>
      </c>
      <c r="D2072" s="2">
        <f>MACD!E2072</f>
        <v>-0.3360145941697823</v>
      </c>
      <c r="E2072" s="2">
        <f>MACD!F2072</f>
        <v>-0.22443677727783257</v>
      </c>
      <c r="F2072" s="2">
        <f>'Moving Avg'!D2072</f>
        <v>11.409400000000002</v>
      </c>
      <c r="G2072" s="2">
        <f>'Moving Avg'!F2072</f>
        <v>10.7889</v>
      </c>
      <c r="H2072" s="2">
        <f>'Moving Avg'!G2072</f>
        <v>10.612560000000004</v>
      </c>
      <c r="I2072" s="2">
        <f>'Moving Avg'!H2072</f>
        <v>10.597505000000007</v>
      </c>
      <c r="J2072" s="6" t="str">
        <f>OBV!F2072</f>
        <v>BULLISH</v>
      </c>
      <c r="K2072" s="6" t="str">
        <f>OBV!G2072</f>
        <v>WEAK</v>
      </c>
      <c r="L2072" s="6" t="str">
        <f>OBV!H2072</f>
        <v>CONFIRMED BULLISH</v>
      </c>
    </row>
    <row r="2073" spans="1:12" ht="13.5" x14ac:dyDescent="0.25">
      <c r="A2073" s="3">
        <f>RSI!A2073</f>
        <v>45021</v>
      </c>
      <c r="B2073" s="2">
        <f>RSI!B2073</f>
        <v>11.491</v>
      </c>
      <c r="C2073" s="2">
        <f>RSI!I2073</f>
        <v>69.661804392487028</v>
      </c>
      <c r="D2073" s="2">
        <f>MACD!E2073</f>
        <v>-0.34796345927187744</v>
      </c>
      <c r="E2073" s="2">
        <f>MACD!F2073</f>
        <v>-0.24914211367664157</v>
      </c>
      <c r="F2073" s="2">
        <f>'Moving Avg'!D2073</f>
        <v>11.472</v>
      </c>
      <c r="G2073" s="2">
        <f>'Moving Avg'!F2073</f>
        <v>10.84365</v>
      </c>
      <c r="H2073" s="2">
        <f>'Moving Avg'!G2073</f>
        <v>10.627420000000003</v>
      </c>
      <c r="I2073" s="2">
        <f>'Moving Avg'!H2073</f>
        <v>10.602195000000005</v>
      </c>
      <c r="J2073" s="6" t="str">
        <f>OBV!F2073</f>
        <v>BULLISH</v>
      </c>
      <c r="K2073" s="6" t="str">
        <f>OBV!G2073</f>
        <v>NEUTRAL</v>
      </c>
      <c r="L2073" s="6" t="str">
        <f>OBV!H2073</f>
        <v>CONFIRMED BULLISH</v>
      </c>
    </row>
    <row r="2074" spans="1:12" ht="13.5" x14ac:dyDescent="0.25">
      <c r="A2074" s="3">
        <f>RSI!A2074</f>
        <v>45022</v>
      </c>
      <c r="B2074" s="2">
        <f>RSI!B2074</f>
        <v>11.506</v>
      </c>
      <c r="C2074" s="2">
        <f>RSI!I2074</f>
        <v>69.957256444821155</v>
      </c>
      <c r="D2074" s="2">
        <f>MACD!E2074</f>
        <v>-0.36416882698124731</v>
      </c>
      <c r="E2074" s="2">
        <f>MACD!F2074</f>
        <v>-0.27214745633756271</v>
      </c>
      <c r="F2074" s="2">
        <f>'Moving Avg'!D2074</f>
        <v>11.5688</v>
      </c>
      <c r="G2074" s="2">
        <f>'Moving Avg'!F2074</f>
        <v>10.899149999999999</v>
      </c>
      <c r="H2074" s="2">
        <f>'Moving Avg'!G2074</f>
        <v>10.642580000000002</v>
      </c>
      <c r="I2074" s="2">
        <f>'Moving Avg'!H2074</f>
        <v>10.606960000000006</v>
      </c>
      <c r="J2074" s="6" t="str">
        <f>OBV!F2074</f>
        <v>BULLISH</v>
      </c>
      <c r="K2074" s="6" t="str">
        <f>OBV!G2074</f>
        <v>WEAK</v>
      </c>
      <c r="L2074" s="6" t="str">
        <f>OBV!H2074</f>
        <v>CONFIRMED BULLISH</v>
      </c>
    </row>
    <row r="2075" spans="1:12" ht="13.5" x14ac:dyDescent="0.25">
      <c r="A2075" s="3">
        <f>RSI!A2075</f>
        <v>45023</v>
      </c>
      <c r="B2075" s="2">
        <f>RSI!B2075</f>
        <v>11.397</v>
      </c>
      <c r="C2075" s="2">
        <f>RSI!I2075</f>
        <v>65.00329568450627</v>
      </c>
      <c r="D2075" s="2">
        <f>MACD!E2075</f>
        <v>-0.3781397694660118</v>
      </c>
      <c r="E2075" s="2">
        <f>MACD!F2075</f>
        <v>-0.29334591896325257</v>
      </c>
      <c r="F2075" s="2">
        <f>'Moving Avg'!D2075</f>
        <v>11.5688</v>
      </c>
      <c r="G2075" s="2">
        <f>'Moving Avg'!F2075</f>
        <v>10.949199999999998</v>
      </c>
      <c r="H2075" s="2">
        <f>'Moving Avg'!G2075</f>
        <v>10.655560000000005</v>
      </c>
      <c r="I2075" s="2">
        <f>'Moving Avg'!H2075</f>
        <v>10.611180000000006</v>
      </c>
      <c r="J2075" s="6" t="str">
        <f>OBV!F2075</f>
        <v>BULLISH</v>
      </c>
      <c r="K2075" s="6" t="str">
        <f>OBV!G2075</f>
        <v>NEUTRAL</v>
      </c>
      <c r="L2075" s="6" t="str">
        <f>OBV!H2075</f>
        <v>NEUTRAL</v>
      </c>
    </row>
    <row r="2076" spans="1:12" ht="13.5" x14ac:dyDescent="0.25">
      <c r="A2076" s="3">
        <f>RSI!A2076</f>
        <v>45026</v>
      </c>
      <c r="B2076" s="2">
        <f>RSI!B2076</f>
        <v>11.686</v>
      </c>
      <c r="C2076" s="2">
        <f>RSI!I2076</f>
        <v>70.889388991849486</v>
      </c>
      <c r="D2076" s="2">
        <f>MACD!E2076</f>
        <v>-0.40325501193166957</v>
      </c>
      <c r="E2076" s="2">
        <f>MACD!F2076</f>
        <v>-0.31532773755693599</v>
      </c>
      <c r="F2076" s="2">
        <f>'Moving Avg'!D2076</f>
        <v>11.561</v>
      </c>
      <c r="G2076" s="2">
        <f>'Moving Avg'!F2076</f>
        <v>11.013699999999996</v>
      </c>
      <c r="H2076" s="2">
        <f>'Moving Avg'!G2076</f>
        <v>10.674320000000005</v>
      </c>
      <c r="I2076" s="2">
        <f>'Moving Avg'!H2076</f>
        <v>10.615285000000007</v>
      </c>
      <c r="J2076" s="6" t="str">
        <f>OBV!F2076</f>
        <v>BULLISH</v>
      </c>
      <c r="K2076" s="6" t="str">
        <f>OBV!G2076</f>
        <v>NEUTRAL</v>
      </c>
      <c r="L2076" s="6" t="str">
        <f>OBV!H2076</f>
        <v>BULLISH DIVERGENCE</v>
      </c>
    </row>
    <row r="2077" spans="1:12" ht="13.5" x14ac:dyDescent="0.25">
      <c r="A2077" s="3">
        <f>RSI!A2077</f>
        <v>45027</v>
      </c>
      <c r="B2077" s="2">
        <f>RSI!B2077</f>
        <v>11.725</v>
      </c>
      <c r="C2077" s="2">
        <f>RSI!I2077</f>
        <v>71.583957417208126</v>
      </c>
      <c r="D2077" s="2">
        <f>MACD!E2077</f>
        <v>-0.40633099948246532</v>
      </c>
      <c r="E2077" s="2">
        <f>MACD!F2077</f>
        <v>-0.33352838994204187</v>
      </c>
      <c r="F2077" s="2">
        <f>'Moving Avg'!D2077</f>
        <v>11.561</v>
      </c>
      <c r="G2077" s="2">
        <f>'Moving Avg'!F2077</f>
        <v>11.08015</v>
      </c>
      <c r="H2077" s="2">
        <f>'Moving Avg'!G2077</f>
        <v>10.693860000000003</v>
      </c>
      <c r="I2077" s="2">
        <f>'Moving Avg'!H2077</f>
        <v>10.619585000000006</v>
      </c>
      <c r="J2077" s="6" t="str">
        <f>OBV!F2077</f>
        <v>BULLISH</v>
      </c>
      <c r="K2077" s="6" t="str">
        <f>OBV!G2077</f>
        <v>NEUTRAL</v>
      </c>
      <c r="L2077" s="6" t="str">
        <f>OBV!H2077</f>
        <v>NEUTRAL</v>
      </c>
    </row>
    <row r="2078" spans="1:12" ht="13.5" x14ac:dyDescent="0.25">
      <c r="A2078" s="3">
        <f>RSI!A2078</f>
        <v>45028</v>
      </c>
      <c r="B2078" s="2">
        <f>RSI!B2078</f>
        <v>11.725</v>
      </c>
      <c r="C2078" s="2">
        <f>RSI!I2078</f>
        <v>71.583957417208126</v>
      </c>
      <c r="D2078" s="2">
        <f>MACD!E2078</f>
        <v>-0.37686824329596647</v>
      </c>
      <c r="E2078" s="2">
        <f>MACD!F2078</f>
        <v>-0.34219636061282677</v>
      </c>
      <c r="F2078" s="2">
        <f>'Moving Avg'!D2078</f>
        <v>11.607800000000001</v>
      </c>
      <c r="G2078" s="2">
        <f>'Moving Avg'!F2078</f>
        <v>11.146599999999998</v>
      </c>
      <c r="H2078" s="2">
        <f>'Moving Avg'!G2078</f>
        <v>10.713400000000004</v>
      </c>
      <c r="I2078" s="2">
        <f>'Moving Avg'!H2078</f>
        <v>10.625445000000006</v>
      </c>
      <c r="J2078" s="6" t="str">
        <f>OBV!F2078</f>
        <v>BULLISH</v>
      </c>
      <c r="K2078" s="6" t="str">
        <f>OBV!G2078</f>
        <v>WEAK</v>
      </c>
      <c r="L2078" s="6" t="str">
        <f>OBV!H2078</f>
        <v>CONFIRMED BULLISH</v>
      </c>
    </row>
    <row r="2079" spans="1:12" ht="13.5" x14ac:dyDescent="0.25">
      <c r="A2079" s="3">
        <f>RSI!A2079</f>
        <v>45029</v>
      </c>
      <c r="B2079" s="2">
        <f>RSI!B2079</f>
        <v>11.725</v>
      </c>
      <c r="C2079" s="2">
        <f>RSI!I2079</f>
        <v>71.583957417208126</v>
      </c>
      <c r="D2079" s="2">
        <f>MACD!E2079</f>
        <v>-0.37972371074761568</v>
      </c>
      <c r="E2079" s="2">
        <f>MACD!F2079</f>
        <v>-0.34970183063978455</v>
      </c>
      <c r="F2079" s="2">
        <f>'Moving Avg'!D2079</f>
        <v>11.6516</v>
      </c>
      <c r="G2079" s="2">
        <f>'Moving Avg'!F2079</f>
        <v>11.209149999999998</v>
      </c>
      <c r="H2079" s="2">
        <f>'Moving Avg'!G2079</f>
        <v>10.732940000000003</v>
      </c>
      <c r="I2079" s="2">
        <f>'Moving Avg'!H2079</f>
        <v>10.629940000000007</v>
      </c>
      <c r="J2079" s="6" t="str">
        <f>OBV!F2079</f>
        <v>BULLISH</v>
      </c>
      <c r="K2079" s="6" t="str">
        <f>OBV!G2079</f>
        <v>NEUTRAL</v>
      </c>
      <c r="L2079" s="6" t="str">
        <f>OBV!H2079</f>
        <v>CONFIRMED BULLISH</v>
      </c>
    </row>
    <row r="2080" spans="1:12" ht="13.5" x14ac:dyDescent="0.25">
      <c r="A2080" s="3">
        <f>RSI!A2080</f>
        <v>45030</v>
      </c>
      <c r="B2080" s="2">
        <f>RSI!B2080</f>
        <v>11.717000000000001</v>
      </c>
      <c r="C2080" s="2">
        <f>RSI!I2080</f>
        <v>71.149034634969254</v>
      </c>
      <c r="D2080" s="2">
        <f>MACD!E2080</f>
        <v>-0.32736006033796805</v>
      </c>
      <c r="E2080" s="2">
        <f>MACD!F2080</f>
        <v>-0.34523347657942127</v>
      </c>
      <c r="F2080" s="2">
        <f>'Moving Avg'!D2080</f>
        <v>11.7156</v>
      </c>
      <c r="G2080" s="2">
        <f>'Moving Avg'!F2080</f>
        <v>11.2713</v>
      </c>
      <c r="H2080" s="2">
        <f>'Moving Avg'!G2080</f>
        <v>10.752320000000003</v>
      </c>
      <c r="I2080" s="2">
        <f>'Moving Avg'!H2080</f>
        <v>10.635565000000007</v>
      </c>
      <c r="J2080" s="6" t="str">
        <f>OBV!F2080</f>
        <v>BULLISH</v>
      </c>
      <c r="K2080" s="6" t="str">
        <f>OBV!G2080</f>
        <v>NEUTRAL</v>
      </c>
      <c r="L2080" s="6" t="str">
        <f>OBV!H2080</f>
        <v>CONFIRMED BULLISH</v>
      </c>
    </row>
    <row r="2081" spans="1:12" ht="13.5" x14ac:dyDescent="0.25">
      <c r="A2081" s="3">
        <f>RSI!A2081</f>
        <v>45033</v>
      </c>
      <c r="B2081" s="2">
        <f>RSI!B2081</f>
        <v>11.717000000000001</v>
      </c>
      <c r="C2081" s="2">
        <f>RSI!I2081</f>
        <v>71.149034634969269</v>
      </c>
      <c r="D2081" s="2">
        <f>MACD!E2081</f>
        <v>-0.23578899451459101</v>
      </c>
      <c r="E2081" s="2">
        <f>MACD!F2081</f>
        <v>-0.32334458016645523</v>
      </c>
      <c r="F2081" s="2">
        <f>'Moving Avg'!D2081</f>
        <v>11.721799999999998</v>
      </c>
      <c r="G2081" s="2">
        <f>'Moving Avg'!F2081</f>
        <v>11.319750000000001</v>
      </c>
      <c r="H2081" s="2">
        <f>'Moving Avg'!G2081</f>
        <v>10.775920000000001</v>
      </c>
      <c r="I2081" s="2">
        <f>'Moving Avg'!H2081</f>
        <v>10.640410000000008</v>
      </c>
      <c r="J2081" s="6" t="str">
        <f>OBV!F2081</f>
        <v>BULLISH</v>
      </c>
      <c r="K2081" s="6" t="str">
        <f>OBV!G2081</f>
        <v>NEUTRAL</v>
      </c>
      <c r="L2081" s="6" t="str">
        <f>OBV!H2081</f>
        <v>CONFIRMED BULLISH</v>
      </c>
    </row>
    <row r="2082" spans="1:12" ht="13.5" x14ac:dyDescent="0.25">
      <c r="A2082" s="3">
        <f>RSI!A2082</f>
        <v>45034</v>
      </c>
      <c r="B2082" s="2">
        <f>RSI!B2082</f>
        <v>11.96</v>
      </c>
      <c r="C2082" s="2">
        <f>RSI!I2082</f>
        <v>76.235448836446864</v>
      </c>
      <c r="D2082" s="2">
        <f>MACD!E2082</f>
        <v>-0.17926705981519753</v>
      </c>
      <c r="E2082" s="2">
        <f>MACD!F2082</f>
        <v>-0.29452907609620366</v>
      </c>
      <c r="F2082" s="2">
        <f>'Moving Avg'!D2082</f>
        <v>11.768800000000001</v>
      </c>
      <c r="G2082" s="2">
        <f>'Moving Avg'!F2082</f>
        <v>11.380750000000001</v>
      </c>
      <c r="H2082" s="2">
        <f>'Moving Avg'!G2082</f>
        <v>10.804380000000004</v>
      </c>
      <c r="I2082" s="2">
        <f>'Moving Avg'!H2082</f>
        <v>10.646080000000007</v>
      </c>
      <c r="J2082" s="6" t="str">
        <f>OBV!F2082</f>
        <v>BULLISH</v>
      </c>
      <c r="K2082" s="6" t="str">
        <f>OBV!G2082</f>
        <v>NEUTRAL</v>
      </c>
      <c r="L2082" s="6" t="str">
        <f>OBV!H2082</f>
        <v>CONFIRMED BULLISH</v>
      </c>
    </row>
    <row r="2083" spans="1:12" ht="13.5" x14ac:dyDescent="0.25">
      <c r="A2083" s="3">
        <f>RSI!A2083</f>
        <v>45035</v>
      </c>
      <c r="B2083" s="2">
        <f>RSI!B2083</f>
        <v>12.507</v>
      </c>
      <c r="C2083" s="2">
        <f>RSI!I2083</f>
        <v>83.3509623209887</v>
      </c>
      <c r="D2083" s="2">
        <f>MACD!E2083</f>
        <v>-0.21213714448301957</v>
      </c>
      <c r="E2083" s="2">
        <f>MACD!F2083</f>
        <v>-0.27805068977356684</v>
      </c>
      <c r="F2083" s="2">
        <f>'Moving Avg'!D2083</f>
        <v>11.9252</v>
      </c>
      <c r="G2083" s="2">
        <f>'Moving Avg'!F2083</f>
        <v>11.468700000000002</v>
      </c>
      <c r="H2083" s="2">
        <f>'Moving Avg'!G2083</f>
        <v>10.843780000000002</v>
      </c>
      <c r="I2083" s="2">
        <f>'Moving Avg'!H2083</f>
        <v>10.654485000000006</v>
      </c>
      <c r="J2083" s="6" t="str">
        <f>OBV!F2083</f>
        <v>BULLISH</v>
      </c>
      <c r="K2083" s="6" t="str">
        <f>OBV!G2083</f>
        <v>NEUTRAL</v>
      </c>
      <c r="L2083" s="6" t="str">
        <f>OBV!H2083</f>
        <v>CONFIRMED BULLISH</v>
      </c>
    </row>
    <row r="2084" spans="1:12" ht="13.5" x14ac:dyDescent="0.25">
      <c r="A2084" s="3">
        <f>RSI!A2084</f>
        <v>45036</v>
      </c>
      <c r="B2084" s="2">
        <f>RSI!B2084</f>
        <v>12.507</v>
      </c>
      <c r="C2084" s="2">
        <f>RSI!I2084</f>
        <v>83.3509623209887</v>
      </c>
      <c r="D2084" s="2">
        <f>MACD!E2084</f>
        <v>-0.24474319777566755</v>
      </c>
      <c r="E2084" s="2">
        <f>MACD!F2084</f>
        <v>-0.27138919137398698</v>
      </c>
      <c r="F2084" s="2">
        <f>'Moving Avg'!D2084</f>
        <v>12.0816</v>
      </c>
      <c r="G2084" s="2">
        <f>'Moving Avg'!F2084</f>
        <v>11.55705</v>
      </c>
      <c r="H2084" s="2">
        <f>'Moving Avg'!G2084</f>
        <v>10.883179999999999</v>
      </c>
      <c r="I2084" s="2">
        <f>'Moving Avg'!H2084</f>
        <v>10.664060000000006</v>
      </c>
      <c r="J2084" s="6" t="str">
        <f>OBV!F2084</f>
        <v>BULLISH</v>
      </c>
      <c r="K2084" s="6" t="str">
        <f>OBV!G2084</f>
        <v>NEUTRAL</v>
      </c>
      <c r="L2084" s="6" t="str">
        <f>OBV!H2084</f>
        <v>CONFIRMED BULLISH</v>
      </c>
    </row>
    <row r="2085" spans="1:12" ht="13.5" x14ac:dyDescent="0.25">
      <c r="A2085" s="3">
        <f>RSI!A2085</f>
        <v>45040</v>
      </c>
      <c r="B2085" s="2">
        <f>RSI!B2085</f>
        <v>12.507</v>
      </c>
      <c r="C2085" s="2">
        <f>RSI!I2085</f>
        <v>83.3509623209887</v>
      </c>
      <c r="D2085" s="2">
        <f>MACD!E2085</f>
        <v>-0.2956767928308679</v>
      </c>
      <c r="E2085" s="2">
        <f>MACD!F2085</f>
        <v>-0.27624671166536319</v>
      </c>
      <c r="F2085" s="2">
        <f>'Moving Avg'!D2085</f>
        <v>12.239599999999999</v>
      </c>
      <c r="G2085" s="2">
        <f>'Moving Avg'!F2085</f>
        <v>11.64695</v>
      </c>
      <c r="H2085" s="2">
        <f>'Moving Avg'!G2085</f>
        <v>10.922739999999999</v>
      </c>
      <c r="I2085" s="2">
        <f>'Moving Avg'!H2085</f>
        <v>10.672660000000008</v>
      </c>
      <c r="J2085" s="6" t="str">
        <f>OBV!F2085</f>
        <v>BULLISH</v>
      </c>
      <c r="K2085" s="6" t="str">
        <f>OBV!G2085</f>
        <v>WEAK</v>
      </c>
      <c r="L2085" s="6" t="str">
        <f>OBV!H2085</f>
        <v>CONFIRMED BULLISH</v>
      </c>
    </row>
    <row r="2086" spans="1:12" ht="13.5" x14ac:dyDescent="0.25">
      <c r="A2086" s="3">
        <f>RSI!A2086</f>
        <v>45041</v>
      </c>
      <c r="B2086" s="2">
        <f>RSI!B2086</f>
        <v>12.507</v>
      </c>
      <c r="C2086" s="2">
        <f>RSI!I2086</f>
        <v>83.3509623209887</v>
      </c>
      <c r="D2086" s="2">
        <f>MACD!E2086</f>
        <v>-0.30040052920937832</v>
      </c>
      <c r="E2086" s="2">
        <f>MACD!F2086</f>
        <v>-0.2810774751741662</v>
      </c>
      <c r="F2086" s="2">
        <f>'Moving Avg'!D2086</f>
        <v>12.397599999999999</v>
      </c>
      <c r="G2086" s="2">
        <f>'Moving Avg'!F2086</f>
        <v>11.733350000000002</v>
      </c>
      <c r="H2086" s="2">
        <f>'Moving Avg'!G2086</f>
        <v>10.969479999999999</v>
      </c>
      <c r="I2086" s="2">
        <f>'Moving Avg'!H2086</f>
        <v>10.681340000000008</v>
      </c>
      <c r="J2086" s="6" t="str">
        <f>OBV!F2086</f>
        <v>BULLISH</v>
      </c>
      <c r="K2086" s="6" t="str">
        <f>OBV!G2086</f>
        <v>WEAK</v>
      </c>
      <c r="L2086" s="6" t="str">
        <f>OBV!H2086</f>
        <v>CONFIRMED BULLISH</v>
      </c>
    </row>
    <row r="2087" spans="1:12" ht="13.5" x14ac:dyDescent="0.25">
      <c r="A2087" s="3">
        <f>RSI!A2087</f>
        <v>45042</v>
      </c>
      <c r="B2087" s="2">
        <f>RSI!B2087</f>
        <v>12.507</v>
      </c>
      <c r="C2087" s="2">
        <f>RSI!I2087</f>
        <v>83.3509623209887</v>
      </c>
      <c r="D2087" s="2">
        <f>MACD!E2087</f>
        <v>-0.30403421977135103</v>
      </c>
      <c r="E2087" s="2">
        <f>MACD!F2087</f>
        <v>-0.28566882409360317</v>
      </c>
      <c r="F2087" s="2">
        <f>'Moving Avg'!D2087</f>
        <v>12.507</v>
      </c>
      <c r="G2087" s="2">
        <f>'Moving Avg'!F2087</f>
        <v>11.811550000000002</v>
      </c>
      <c r="H2087" s="2">
        <f>'Moving Avg'!G2087</f>
        <v>11.016219999999997</v>
      </c>
      <c r="I2087" s="2">
        <f>'Moving Avg'!H2087</f>
        <v>10.689980000000006</v>
      </c>
      <c r="J2087" s="6" t="str">
        <f>OBV!F2087</f>
        <v>BULLISH</v>
      </c>
      <c r="K2087" s="6" t="str">
        <f>OBV!G2087</f>
        <v>NEUTRAL</v>
      </c>
      <c r="L2087" s="6" t="str">
        <f>OBV!H2087</f>
        <v>CONFIRMED BULLISH</v>
      </c>
    </row>
    <row r="2088" spans="1:12" ht="13.5" x14ac:dyDescent="0.25">
      <c r="A2088" s="3">
        <f>RSI!A2088</f>
        <v>45043</v>
      </c>
      <c r="B2088" s="2">
        <f>RSI!B2088</f>
        <v>12.507</v>
      </c>
      <c r="C2088" s="2">
        <f>RSI!I2088</f>
        <v>83.3509623209887</v>
      </c>
      <c r="D2088" s="2">
        <f>MACD!E2088</f>
        <v>-0.31232803180968993</v>
      </c>
      <c r="E2088" s="2">
        <f>MACD!F2088</f>
        <v>-0.29100066563682053</v>
      </c>
      <c r="F2088" s="2">
        <f>'Moving Avg'!D2088</f>
        <v>12.507</v>
      </c>
      <c r="G2088" s="2">
        <f>'Moving Avg'!F2088</f>
        <v>11.878000000000004</v>
      </c>
      <c r="H2088" s="2">
        <f>'Moving Avg'!G2088</f>
        <v>11.062959999999999</v>
      </c>
      <c r="I2088" s="2">
        <f>'Moving Avg'!H2088</f>
        <v>10.698660000000004</v>
      </c>
      <c r="J2088" s="6" t="str">
        <f>OBV!F2088</f>
        <v>NEUTRAL</v>
      </c>
      <c r="K2088" s="6" t="str">
        <f>OBV!G2088</f>
        <v>NEUTRAL</v>
      </c>
      <c r="L2088" s="6" t="str">
        <f>OBV!H2088</f>
        <v>NEUTRAL</v>
      </c>
    </row>
    <row r="2089" spans="1:12" ht="13.5" x14ac:dyDescent="0.25">
      <c r="A2089" s="3">
        <f>RSI!A2089</f>
        <v>45044</v>
      </c>
      <c r="B2089" s="2">
        <f>RSI!B2089</f>
        <v>12.819000000000001</v>
      </c>
      <c r="C2089" s="2">
        <f>RSI!I2089</f>
        <v>86.853368354005895</v>
      </c>
      <c r="D2089" s="2">
        <f>MACD!E2089</f>
        <v>-0.34728953090742287</v>
      </c>
      <c r="E2089" s="2">
        <f>MACD!F2089</f>
        <v>-0.30225843869094099</v>
      </c>
      <c r="F2089" s="2">
        <f>'Moving Avg'!D2089</f>
        <v>12.5694</v>
      </c>
      <c r="G2089" s="2">
        <f>'Moving Avg'!F2089</f>
        <v>11.96785</v>
      </c>
      <c r="H2089" s="2">
        <f>'Moving Avg'!G2089</f>
        <v>11.112979999999999</v>
      </c>
      <c r="I2089" s="2">
        <f>'Moving Avg'!H2089</f>
        <v>10.708700000000004</v>
      </c>
      <c r="J2089" s="6" t="str">
        <f>OBV!F2089</f>
        <v>BULLISH</v>
      </c>
      <c r="K2089" s="6" t="str">
        <f>OBV!G2089</f>
        <v>NEUTRAL</v>
      </c>
      <c r="L2089" s="6" t="str">
        <f>OBV!H2089</f>
        <v>CONFIRMED BULLISH</v>
      </c>
    </row>
    <row r="2090" spans="1:12" ht="13.5" x14ac:dyDescent="0.25">
      <c r="A2090" s="3">
        <f>RSI!A2090</f>
        <v>45048</v>
      </c>
      <c r="B2090" s="2">
        <f>RSI!B2090</f>
        <v>12.757</v>
      </c>
      <c r="C2090" s="2">
        <f>RSI!I2090</f>
        <v>83.111732896318031</v>
      </c>
      <c r="D2090" s="2">
        <f>MACD!E2090</f>
        <v>-0.37982871645798433</v>
      </c>
      <c r="E2090" s="2">
        <f>MACD!F2090</f>
        <v>-0.31777249424434967</v>
      </c>
      <c r="F2090" s="2">
        <f>'Moving Avg'!D2090</f>
        <v>12.619400000000001</v>
      </c>
      <c r="G2090" s="2">
        <f>'Moving Avg'!F2090</f>
        <v>12.03585</v>
      </c>
      <c r="H2090" s="2">
        <f>'Moving Avg'!G2090</f>
        <v>11.161759999999997</v>
      </c>
      <c r="I2090" s="2">
        <f>'Moving Avg'!H2090</f>
        <v>10.718630000000003</v>
      </c>
      <c r="J2090" s="6" t="str">
        <f>OBV!F2090</f>
        <v>BEARISH</v>
      </c>
      <c r="K2090" s="6" t="str">
        <f>OBV!G2090</f>
        <v>NEUTRAL</v>
      </c>
      <c r="L2090" s="6" t="str">
        <f>OBV!H2090</f>
        <v>BEARISH DIVERGENCE</v>
      </c>
    </row>
    <row r="2091" spans="1:12" ht="13.5" x14ac:dyDescent="0.25">
      <c r="A2091" s="3">
        <f>RSI!A2091</f>
        <v>45049</v>
      </c>
      <c r="B2091" s="2">
        <f>RSI!B2091</f>
        <v>12.663</v>
      </c>
      <c r="C2091" s="2">
        <f>RSI!I2091</f>
        <v>77.64992178473527</v>
      </c>
      <c r="D2091" s="2">
        <f>MACD!E2091</f>
        <v>-0.40588273685847653</v>
      </c>
      <c r="E2091" s="2">
        <f>MACD!F2091</f>
        <v>-0.33539454276717506</v>
      </c>
      <c r="F2091" s="2">
        <f>'Moving Avg'!D2091</f>
        <v>12.650600000000001</v>
      </c>
      <c r="G2091" s="2">
        <f>'Moving Avg'!F2091</f>
        <v>12.082750000000001</v>
      </c>
      <c r="H2091" s="2">
        <f>'Moving Avg'!G2091</f>
        <v>11.208659999999998</v>
      </c>
      <c r="I2091" s="2">
        <f>'Moving Avg'!H2091</f>
        <v>10.728090000000003</v>
      </c>
      <c r="J2091" s="6" t="str">
        <f>OBV!F2091</f>
        <v>BEARISH</v>
      </c>
      <c r="K2091" s="6" t="str">
        <f>OBV!G2091</f>
        <v>NEUTRAL</v>
      </c>
      <c r="L2091" s="6" t="str">
        <f>OBV!H2091</f>
        <v>BEARISH DIVERGENCE</v>
      </c>
    </row>
    <row r="2092" spans="1:12" ht="13.5" x14ac:dyDescent="0.25">
      <c r="A2092" s="3">
        <f>RSI!A2092</f>
        <v>45050</v>
      </c>
      <c r="B2092" s="2">
        <f>RSI!B2092</f>
        <v>12.507</v>
      </c>
      <c r="C2092" s="2">
        <f>RSI!I2092</f>
        <v>69.48845154439843</v>
      </c>
      <c r="D2092" s="2">
        <f>MACD!E2092</f>
        <v>-0.38351044245021804</v>
      </c>
      <c r="E2092" s="2">
        <f>MACD!F2092</f>
        <v>-0.34501772270378367</v>
      </c>
      <c r="F2092" s="2">
        <f>'Moving Avg'!D2092</f>
        <v>12.650599999999999</v>
      </c>
      <c r="G2092" s="2">
        <f>'Moving Avg'!F2092</f>
        <v>12.121850000000002</v>
      </c>
      <c r="H2092" s="2">
        <f>'Moving Avg'!G2092</f>
        <v>11.25244</v>
      </c>
      <c r="I2092" s="2">
        <f>'Moving Avg'!H2092</f>
        <v>10.736770000000003</v>
      </c>
      <c r="J2092" s="6" t="str">
        <f>OBV!F2092</f>
        <v>BEARISH</v>
      </c>
      <c r="K2092" s="6" t="str">
        <f>OBV!G2092</f>
        <v>STRONG</v>
      </c>
      <c r="L2092" s="6" t="str">
        <f>OBV!H2092</f>
        <v>NEUTRAL</v>
      </c>
    </row>
    <row r="2093" spans="1:12" ht="13.5" x14ac:dyDescent="0.25">
      <c r="A2093" s="3">
        <f>RSI!A2093</f>
        <v>45051</v>
      </c>
      <c r="B2093" s="2">
        <f>RSI!B2093</f>
        <v>12.984</v>
      </c>
      <c r="C2093" s="2">
        <f>RSI!I2093</f>
        <v>77.333428569866626</v>
      </c>
      <c r="D2093" s="2">
        <f>MACD!E2093</f>
        <v>-0.3190249076010101</v>
      </c>
      <c r="E2093" s="2">
        <f>MACD!F2093</f>
        <v>-0.33981915968322896</v>
      </c>
      <c r="F2093" s="2">
        <f>'Moving Avg'!D2093</f>
        <v>12.746</v>
      </c>
      <c r="G2093" s="2">
        <f>'Moving Avg'!F2093</f>
        <v>12.196500000000002</v>
      </c>
      <c r="H2093" s="2">
        <f>'Moving Avg'!G2093</f>
        <v>11.305759999999999</v>
      </c>
      <c r="I2093" s="2">
        <f>'Moving Avg'!H2093</f>
        <v>10.748145000000001</v>
      </c>
      <c r="J2093" s="6" t="str">
        <f>OBV!F2093</f>
        <v>BEARISH</v>
      </c>
      <c r="K2093" s="6" t="str">
        <f>OBV!G2093</f>
        <v>NEUTRAL</v>
      </c>
      <c r="L2093" s="6" t="str">
        <f>OBV!H2093</f>
        <v>BEARISH DIVERGENCE</v>
      </c>
    </row>
    <row r="2094" spans="1:12" ht="13.5" x14ac:dyDescent="0.25">
      <c r="A2094" s="3">
        <f>RSI!A2094</f>
        <v>45054</v>
      </c>
      <c r="B2094" s="2">
        <f>RSI!B2094</f>
        <v>12.78</v>
      </c>
      <c r="C2094" s="2">
        <f>RSI!I2094</f>
        <v>69.145267782396502</v>
      </c>
      <c r="D2094" s="2">
        <f>MACD!E2094</f>
        <v>-0.25519122750432643</v>
      </c>
      <c r="E2094" s="2">
        <f>MACD!F2094</f>
        <v>-0.32289357324744844</v>
      </c>
      <c r="F2094" s="2">
        <f>'Moving Avg'!D2094</f>
        <v>12.738200000000001</v>
      </c>
      <c r="G2094" s="2">
        <f>'Moving Avg'!F2094</f>
        <v>12.260200000000003</v>
      </c>
      <c r="H2094" s="2">
        <f>'Moving Avg'!G2094</f>
        <v>11.35266</v>
      </c>
      <c r="I2094" s="2">
        <f>'Moving Avg'!H2094</f>
        <v>10.758500000000003</v>
      </c>
      <c r="J2094" s="6" t="str">
        <f>OBV!F2094</f>
        <v>BEARISH</v>
      </c>
      <c r="K2094" s="6" t="str">
        <f>OBV!G2094</f>
        <v>STRONG</v>
      </c>
      <c r="L2094" s="6" t="str">
        <f>OBV!H2094</f>
        <v>CONFIRMED BEARISH</v>
      </c>
    </row>
    <row r="2095" spans="1:12" ht="13.5" x14ac:dyDescent="0.25">
      <c r="A2095" s="3">
        <f>RSI!A2095</f>
        <v>45055</v>
      </c>
      <c r="B2095" s="2">
        <f>RSI!B2095</f>
        <v>13.21</v>
      </c>
      <c r="C2095" s="2">
        <f>RSI!I2095</f>
        <v>75.124150000104208</v>
      </c>
      <c r="D2095" s="2">
        <f>MACD!E2095</f>
        <v>-0.23723388580459392</v>
      </c>
      <c r="E2095" s="2">
        <f>MACD!F2095</f>
        <v>-0.30576163575887755</v>
      </c>
      <c r="F2095" s="2">
        <f>'Moving Avg'!D2095</f>
        <v>12.828800000000001</v>
      </c>
      <c r="G2095" s="2">
        <f>'Moving Avg'!F2095</f>
        <v>12.350850000000003</v>
      </c>
      <c r="H2095" s="2">
        <f>'Moving Avg'!G2095</f>
        <v>11.408160000000001</v>
      </c>
      <c r="I2095" s="2">
        <f>'Moving Avg'!H2095</f>
        <v>10.771395000000005</v>
      </c>
      <c r="J2095" s="6" t="str">
        <f>OBV!F2095</f>
        <v>BEARISH</v>
      </c>
      <c r="K2095" s="6" t="str">
        <f>OBV!G2095</f>
        <v>NEUTRAL</v>
      </c>
      <c r="L2095" s="6" t="str">
        <f>OBV!H2095</f>
        <v>BEARISH DIVERGENCE</v>
      </c>
    </row>
    <row r="2096" spans="1:12" ht="13.5" x14ac:dyDescent="0.25">
      <c r="A2096" s="3">
        <f>RSI!A2096</f>
        <v>45056</v>
      </c>
      <c r="B2096" s="2">
        <f>RSI!B2096</f>
        <v>13.288</v>
      </c>
      <c r="C2096" s="2">
        <f>RSI!I2096</f>
        <v>76.031449794375149</v>
      </c>
      <c r="D2096" s="2">
        <f>MACD!E2096</f>
        <v>-0.23425039717028007</v>
      </c>
      <c r="E2096" s="2">
        <f>MACD!F2096</f>
        <v>-0.29145938804115806</v>
      </c>
      <c r="F2096" s="2">
        <f>'Moving Avg'!D2096</f>
        <v>12.953800000000001</v>
      </c>
      <c r="G2096" s="2">
        <f>'Moving Avg'!F2096</f>
        <v>12.430950000000003</v>
      </c>
      <c r="H2096" s="2">
        <f>'Moving Avg'!G2096</f>
        <v>11.465220000000002</v>
      </c>
      <c r="I2096" s="2">
        <f>'Moving Avg'!H2096</f>
        <v>10.783980000000003</v>
      </c>
      <c r="J2096" s="6" t="str">
        <f>OBV!F2096</f>
        <v>BULLISH</v>
      </c>
      <c r="K2096" s="6" t="str">
        <f>OBV!G2096</f>
        <v>NEUTRAL</v>
      </c>
      <c r="L2096" s="6" t="str">
        <f>OBV!H2096</f>
        <v>CONFIRMED BULLISH</v>
      </c>
    </row>
    <row r="2097" spans="1:12" ht="13.5" x14ac:dyDescent="0.25">
      <c r="A2097" s="3">
        <f>RSI!A2097</f>
        <v>45057</v>
      </c>
      <c r="B2097" s="2">
        <f>RSI!B2097</f>
        <v>13.523</v>
      </c>
      <c r="C2097" s="2">
        <f>RSI!I2097</f>
        <v>78.567739219569546</v>
      </c>
      <c r="D2097" s="2">
        <f>MACD!E2097</f>
        <v>-0.25555107818704137</v>
      </c>
      <c r="E2097" s="2">
        <f>MACD!F2097</f>
        <v>-0.28427772607033475</v>
      </c>
      <c r="F2097" s="2">
        <f>'Moving Avg'!D2097</f>
        <v>13.157</v>
      </c>
      <c r="G2097" s="2">
        <f>'Moving Avg'!F2097</f>
        <v>12.520850000000003</v>
      </c>
      <c r="H2097" s="2">
        <f>'Moving Avg'!G2097</f>
        <v>11.526980000000004</v>
      </c>
      <c r="I2097" s="2">
        <f>'Moving Avg'!H2097</f>
        <v>10.798440000000005</v>
      </c>
      <c r="J2097" s="6" t="str">
        <f>OBV!F2097</f>
        <v>BULLISH</v>
      </c>
      <c r="K2097" s="6" t="str">
        <f>OBV!G2097</f>
        <v>WEAK</v>
      </c>
      <c r="L2097" s="6" t="str">
        <f>OBV!H2097</f>
        <v>CONFIRMED BULLISH</v>
      </c>
    </row>
    <row r="2098" spans="1:12" ht="13.5" x14ac:dyDescent="0.25">
      <c r="A2098" s="3">
        <f>RSI!A2098</f>
        <v>45058</v>
      </c>
      <c r="B2098" s="2">
        <f>RSI!B2098</f>
        <v>13.226000000000001</v>
      </c>
      <c r="C2098" s="2">
        <f>RSI!I2098</f>
        <v>68.676743586691401</v>
      </c>
      <c r="D2098" s="2">
        <f>MACD!E2098</f>
        <v>-0.25890573051427879</v>
      </c>
      <c r="E2098" s="2">
        <f>MACD!F2098</f>
        <v>-0.27920332695912359</v>
      </c>
      <c r="F2098" s="2">
        <f>'Moving Avg'!D2098</f>
        <v>13.205400000000001</v>
      </c>
      <c r="G2098" s="2">
        <f>'Moving Avg'!F2098</f>
        <v>12.595900000000004</v>
      </c>
      <c r="H2098" s="2">
        <f>'Moving Avg'!G2098</f>
        <v>11.582800000000002</v>
      </c>
      <c r="I2098" s="2">
        <f>'Moving Avg'!H2098</f>
        <v>10.811065000000006</v>
      </c>
      <c r="J2098" s="6" t="str">
        <f>OBV!F2098</f>
        <v>BULLISH</v>
      </c>
      <c r="K2098" s="6" t="str">
        <f>OBV!G2098</f>
        <v>NEUTRAL</v>
      </c>
      <c r="L2098" s="6" t="str">
        <f>OBV!H2098</f>
        <v>CONFIRMED BULLISH</v>
      </c>
    </row>
    <row r="2099" spans="1:12" ht="13.5" x14ac:dyDescent="0.25">
      <c r="A2099" s="3">
        <f>RSI!A2099</f>
        <v>45061</v>
      </c>
      <c r="B2099" s="2">
        <f>RSI!B2099</f>
        <v>13.414</v>
      </c>
      <c r="C2099" s="2">
        <f>RSI!I2099</f>
        <v>71.152406057858187</v>
      </c>
      <c r="D2099" s="2">
        <f>MACD!E2099</f>
        <v>-0.23270318483887387</v>
      </c>
      <c r="E2099" s="2">
        <f>MACD!F2099</f>
        <v>-0.26990329853507367</v>
      </c>
      <c r="F2099" s="2">
        <f>'Moving Avg'!D2099</f>
        <v>13.3322</v>
      </c>
      <c r="G2099" s="2">
        <f>'Moving Avg'!F2099</f>
        <v>12.680350000000002</v>
      </c>
      <c r="H2099" s="2">
        <f>'Moving Avg'!G2099</f>
        <v>11.646280000000001</v>
      </c>
      <c r="I2099" s="2">
        <f>'Moving Avg'!H2099</f>
        <v>10.824630000000004</v>
      </c>
      <c r="J2099" s="6" t="str">
        <f>OBV!F2099</f>
        <v>BULLISH</v>
      </c>
      <c r="K2099" s="6" t="str">
        <f>OBV!G2099</f>
        <v>WEAK</v>
      </c>
      <c r="L2099" s="6" t="str">
        <f>OBV!H2099</f>
        <v>CONFIRMED BULLISH</v>
      </c>
    </row>
    <row r="2100" spans="1:12" ht="13.5" x14ac:dyDescent="0.25">
      <c r="A2100" s="3">
        <f>RSI!A2100</f>
        <v>45062</v>
      </c>
      <c r="B2100" s="2">
        <f>RSI!B2100</f>
        <v>13.406000000000001</v>
      </c>
      <c r="C2100" s="2">
        <f>RSI!I2100</f>
        <v>70.895626295794983</v>
      </c>
      <c r="D2100" s="2">
        <f>MACD!E2100</f>
        <v>-0.22524873241696142</v>
      </c>
      <c r="E2100" s="2">
        <f>MACD!F2100</f>
        <v>-0.26097238531145123</v>
      </c>
      <c r="F2100" s="2">
        <f>'Moving Avg'!D2100</f>
        <v>13.3714</v>
      </c>
      <c r="G2100" s="2">
        <f>'Moving Avg'!F2100</f>
        <v>12.764800000000003</v>
      </c>
      <c r="H2100" s="2">
        <f>'Moving Avg'!G2100</f>
        <v>11.701619999999998</v>
      </c>
      <c r="I2100" s="2">
        <f>'Moving Avg'!H2100</f>
        <v>10.837920000000004</v>
      </c>
      <c r="J2100" s="6" t="str">
        <f>OBV!F2100</f>
        <v>BULLISH</v>
      </c>
      <c r="K2100" s="6" t="str">
        <f>OBV!G2100</f>
        <v>NEUTRAL</v>
      </c>
      <c r="L2100" s="6" t="str">
        <f>OBV!H2100</f>
        <v>CONFIRMED BULLISH</v>
      </c>
    </row>
    <row r="2101" spans="1:12" ht="13.5" x14ac:dyDescent="0.25">
      <c r="A2101" s="3">
        <f>RSI!A2101</f>
        <v>45063</v>
      </c>
      <c r="B2101" s="2">
        <f>RSI!B2101</f>
        <v>13.288</v>
      </c>
      <c r="C2101" s="2">
        <f>RSI!I2101</f>
        <v>67.051845263797404</v>
      </c>
      <c r="D2101" s="2">
        <f>MACD!E2101</f>
        <v>-0.22995822146056888</v>
      </c>
      <c r="E2101" s="2">
        <f>MACD!F2101</f>
        <v>-0.25476955254127476</v>
      </c>
      <c r="F2101" s="2">
        <f>'Moving Avg'!D2101</f>
        <v>13.3714</v>
      </c>
      <c r="G2101" s="2">
        <f>'Moving Avg'!F2101</f>
        <v>12.843350000000001</v>
      </c>
      <c r="H2101" s="2">
        <f>'Moving Avg'!G2101</f>
        <v>11.7546</v>
      </c>
      <c r="I2101" s="2">
        <f>'Moving Avg'!H2101</f>
        <v>10.850540000000002</v>
      </c>
      <c r="J2101" s="6" t="str">
        <f>OBV!F2101</f>
        <v>BEARISH</v>
      </c>
      <c r="K2101" s="6" t="str">
        <f>OBV!G2101</f>
        <v>STRONG</v>
      </c>
      <c r="L2101" s="6" t="str">
        <f>OBV!H2101</f>
        <v>NEUTRAL</v>
      </c>
    </row>
    <row r="2102" spans="1:12" ht="13.5" x14ac:dyDescent="0.25">
      <c r="A2102" s="3">
        <f>RSI!A2102</f>
        <v>45064</v>
      </c>
      <c r="B2102" s="2">
        <f>RSI!B2102</f>
        <v>13.288</v>
      </c>
      <c r="C2102" s="2">
        <f>RSI!I2102</f>
        <v>67.051845263797404</v>
      </c>
      <c r="D2102" s="2">
        <f>MACD!E2102</f>
        <v>-0.26214989268891564</v>
      </c>
      <c r="E2102" s="2">
        <f>MACD!F2102</f>
        <v>-0.25624562057080297</v>
      </c>
      <c r="F2102" s="2">
        <f>'Moving Avg'!D2102</f>
        <v>13.324400000000001</v>
      </c>
      <c r="G2102" s="2">
        <f>'Moving Avg'!F2102</f>
        <v>12.909750000000003</v>
      </c>
      <c r="H2102" s="2">
        <f>'Moving Avg'!G2102</f>
        <v>11.812439999999999</v>
      </c>
      <c r="I2102" s="2">
        <f>'Moving Avg'!H2102</f>
        <v>10.863160000000004</v>
      </c>
      <c r="J2102" s="6" t="str">
        <f>OBV!F2102</f>
        <v>BEARISH</v>
      </c>
      <c r="K2102" s="6" t="str">
        <f>OBV!G2102</f>
        <v>STRONG</v>
      </c>
      <c r="L2102" s="6" t="str">
        <f>OBV!H2102</f>
        <v>CONFIRMED BEARISH</v>
      </c>
    </row>
    <row r="2103" spans="1:12" ht="13.5" x14ac:dyDescent="0.25">
      <c r="A2103" s="3">
        <f>RSI!A2103</f>
        <v>45065</v>
      </c>
      <c r="B2103" s="2">
        <f>RSI!B2103</f>
        <v>13.484</v>
      </c>
      <c r="C2103" s="2">
        <f>RSI!I2103</f>
        <v>70.167649085144632</v>
      </c>
      <c r="D2103" s="2">
        <f>MACD!E2103</f>
        <v>-0.23441801239558124</v>
      </c>
      <c r="E2103" s="2">
        <f>MACD!F2103</f>
        <v>-0.25188009893575863</v>
      </c>
      <c r="F2103" s="2">
        <f>'Moving Avg'!D2103</f>
        <v>13.375999999999999</v>
      </c>
      <c r="G2103" s="2">
        <f>'Moving Avg'!F2103</f>
        <v>12.958600000000001</v>
      </c>
      <c r="H2103" s="2">
        <f>'Moving Avg'!G2103</f>
        <v>11.8742</v>
      </c>
      <c r="I2103" s="2">
        <f>'Moving Avg'!H2103</f>
        <v>10.877545000000003</v>
      </c>
      <c r="J2103" s="6" t="str">
        <f>OBV!F2103</f>
        <v>BULLISH</v>
      </c>
      <c r="K2103" s="6" t="str">
        <f>OBV!G2103</f>
        <v>NEUTRAL</v>
      </c>
      <c r="L2103" s="6" t="str">
        <f>OBV!H2103</f>
        <v>CONFIRMED BULLISH</v>
      </c>
    </row>
    <row r="2104" spans="1:12" ht="13.5" x14ac:dyDescent="0.25">
      <c r="A2104" s="3">
        <f>RSI!A2104</f>
        <v>45068</v>
      </c>
      <c r="B2104" s="2">
        <f>RSI!B2104</f>
        <v>13.484</v>
      </c>
      <c r="C2104" s="2">
        <f>RSI!I2104</f>
        <v>70.167649085144632</v>
      </c>
      <c r="D2104" s="2">
        <f>MACD!E2104</f>
        <v>-0.24710194649743578</v>
      </c>
      <c r="E2104" s="2">
        <f>MACD!F2104</f>
        <v>-0.25092446844809407</v>
      </c>
      <c r="F2104" s="2">
        <f>'Moving Avg'!D2104</f>
        <v>13.39</v>
      </c>
      <c r="G2104" s="2">
        <f>'Moving Avg'!F2104</f>
        <v>13.00745</v>
      </c>
      <c r="H2104" s="2">
        <f>'Moving Avg'!G2104</f>
        <v>11.93596</v>
      </c>
      <c r="I2104" s="2">
        <f>'Moving Avg'!H2104</f>
        <v>10.892200000000001</v>
      </c>
      <c r="J2104" s="6" t="str">
        <f>OBV!F2104</f>
        <v>BEARISH</v>
      </c>
      <c r="K2104" s="6" t="str">
        <f>OBV!G2104</f>
        <v>STRONG</v>
      </c>
      <c r="L2104" s="6" t="str">
        <f>OBV!H2104</f>
        <v>BEARISH DIVERGENCE</v>
      </c>
    </row>
    <row r="2105" spans="1:12" ht="13.5" x14ac:dyDescent="0.25">
      <c r="A2105" s="3">
        <f>RSI!A2105</f>
        <v>45069</v>
      </c>
      <c r="B2105" s="2">
        <f>RSI!B2105</f>
        <v>13.698</v>
      </c>
      <c r="C2105" s="2">
        <f>RSI!I2105</f>
        <v>73.357963567088817</v>
      </c>
      <c r="D2105" s="2">
        <f>MACD!E2105</f>
        <v>-0.21194432282797848</v>
      </c>
      <c r="E2105" s="2">
        <f>MACD!F2105</f>
        <v>-0.24312843932407097</v>
      </c>
      <c r="F2105" s="2">
        <f>'Moving Avg'!D2105</f>
        <v>13.448400000000001</v>
      </c>
      <c r="G2105" s="2">
        <f>'Moving Avg'!F2105</f>
        <v>13.067000000000002</v>
      </c>
      <c r="H2105" s="2">
        <f>'Moving Avg'!G2105</f>
        <v>12.002000000000001</v>
      </c>
      <c r="I2105" s="2">
        <f>'Moving Avg'!H2105</f>
        <v>10.907925000000001</v>
      </c>
      <c r="J2105" s="6" t="str">
        <f>OBV!F2105</f>
        <v>BEARISH</v>
      </c>
      <c r="K2105" s="6" t="str">
        <f>OBV!G2105</f>
        <v>STRONG</v>
      </c>
      <c r="L2105" s="6" t="str">
        <f>OBV!H2105</f>
        <v>CONFIRMED BEARISH</v>
      </c>
    </row>
    <row r="2106" spans="1:12" ht="13.5" x14ac:dyDescent="0.25">
      <c r="A2106" s="3">
        <f>RSI!A2106</f>
        <v>45070</v>
      </c>
      <c r="B2106" s="2">
        <f>RSI!B2106</f>
        <v>13.698</v>
      </c>
      <c r="C2106" s="2">
        <f>RSI!I2106</f>
        <v>73.357963567088817</v>
      </c>
      <c r="D2106" s="2">
        <f>MACD!E2106</f>
        <v>-0.17554510972138893</v>
      </c>
      <c r="E2106" s="2">
        <f>MACD!F2106</f>
        <v>-0.22961177340353456</v>
      </c>
      <c r="F2106" s="2">
        <f>'Moving Avg'!D2106</f>
        <v>13.5304</v>
      </c>
      <c r="G2106" s="2">
        <f>'Moving Avg'!F2106</f>
        <v>13.126550000000003</v>
      </c>
      <c r="H2106" s="2">
        <f>'Moving Avg'!G2106</f>
        <v>12.068039999999998</v>
      </c>
      <c r="I2106" s="2">
        <f>'Moving Avg'!H2106</f>
        <v>10.923649999999999</v>
      </c>
      <c r="J2106" s="6" t="str">
        <f>OBV!F2106</f>
        <v>BEARISH</v>
      </c>
      <c r="K2106" s="6" t="str">
        <f>OBV!G2106</f>
        <v>NEUTRAL</v>
      </c>
      <c r="L2106" s="6" t="str">
        <f>OBV!H2106</f>
        <v>CONFIRMED BEARISH</v>
      </c>
    </row>
    <row r="2107" spans="1:12" ht="13.5" x14ac:dyDescent="0.25">
      <c r="A2107" s="3">
        <f>RSI!A2107</f>
        <v>45071</v>
      </c>
      <c r="B2107" s="2">
        <f>RSI!B2107</f>
        <v>13.347</v>
      </c>
      <c r="C2107" s="2">
        <f>RSI!I2107</f>
        <v>60.957548572127912</v>
      </c>
      <c r="D2107" s="2">
        <f>MACD!E2107</f>
        <v>-8.7545212162421393E-2</v>
      </c>
      <c r="E2107" s="2">
        <f>MACD!F2107</f>
        <v>-0.20119846115531193</v>
      </c>
      <c r="F2107" s="2">
        <f>'Moving Avg'!D2107</f>
        <v>13.542199999999999</v>
      </c>
      <c r="G2107" s="2">
        <f>'Moving Avg'!F2107</f>
        <v>13.168550000000002</v>
      </c>
      <c r="H2107" s="2">
        <f>'Moving Avg'!G2107</f>
        <v>12.127059999999998</v>
      </c>
      <c r="I2107" s="2">
        <f>'Moving Avg'!H2107</f>
        <v>10.93723</v>
      </c>
      <c r="J2107" s="6" t="str">
        <f>OBV!F2107</f>
        <v>BEARISH</v>
      </c>
      <c r="K2107" s="6" t="str">
        <f>OBV!G2107</f>
        <v>STRONG</v>
      </c>
      <c r="L2107" s="6" t="str">
        <f>OBV!H2107</f>
        <v>CONFIRMED BEARISH</v>
      </c>
    </row>
    <row r="2108" spans="1:12" ht="13.5" x14ac:dyDescent="0.25">
      <c r="A2108" s="3">
        <f>RSI!A2108</f>
        <v>45072</v>
      </c>
      <c r="B2108" s="2">
        <f>RSI!B2108</f>
        <v>13.569000000000001</v>
      </c>
      <c r="C2108" s="2">
        <f>RSI!I2108</f>
        <v>64.988688501244596</v>
      </c>
      <c r="D2108" s="2">
        <f>MACD!E2108</f>
        <v>-7.7732811372204225E-2</v>
      </c>
      <c r="E2108" s="2">
        <f>MACD!F2108</f>
        <v>-0.17650533119869039</v>
      </c>
      <c r="F2108" s="2">
        <f>'Moving Avg'!D2108</f>
        <v>13.559200000000001</v>
      </c>
      <c r="G2108" s="2">
        <f>'Moving Avg'!F2108</f>
        <v>13.221650000000002</v>
      </c>
      <c r="H2108" s="2">
        <f>'Moving Avg'!G2108</f>
        <v>12.190519999999999</v>
      </c>
      <c r="I2108" s="2">
        <f>'Moving Avg'!H2108</f>
        <v>10.951919999999998</v>
      </c>
      <c r="J2108" s="6" t="str">
        <f>OBV!F2108</f>
        <v>BEARISH</v>
      </c>
      <c r="K2108" s="6" t="str">
        <f>OBV!G2108</f>
        <v>STRONG</v>
      </c>
      <c r="L2108" s="6" t="str">
        <f>OBV!H2108</f>
        <v>CONFIRMED BEARISH</v>
      </c>
    </row>
    <row r="2109" spans="1:12" ht="13.5" x14ac:dyDescent="0.25">
      <c r="A2109" s="3">
        <f>RSI!A2109</f>
        <v>45075</v>
      </c>
      <c r="B2109" s="2">
        <f>RSI!B2109</f>
        <v>13.569000000000001</v>
      </c>
      <c r="C2109" s="2">
        <f>RSI!I2109</f>
        <v>64.988688501244596</v>
      </c>
      <c r="D2109" s="2">
        <f>MACD!E2109</f>
        <v>-4.4144943956824889E-2</v>
      </c>
      <c r="E2109" s="2">
        <f>MACD!F2109</f>
        <v>-0.15003325375031729</v>
      </c>
      <c r="F2109" s="2">
        <f>'Moving Avg'!D2109</f>
        <v>13.5762</v>
      </c>
      <c r="G2109" s="2">
        <f>'Moving Avg'!F2109</f>
        <v>13.259150000000002</v>
      </c>
      <c r="H2109" s="2">
        <f>'Moving Avg'!G2109</f>
        <v>12.252419999999999</v>
      </c>
      <c r="I2109" s="2">
        <f>'Moving Avg'!H2109</f>
        <v>10.966609999999996</v>
      </c>
      <c r="J2109" s="6" t="str">
        <f>OBV!F2109</f>
        <v>BEARISH</v>
      </c>
      <c r="K2109" s="6" t="str">
        <f>OBV!G2109</f>
        <v>STRONG</v>
      </c>
      <c r="L2109" s="6" t="str">
        <f>OBV!H2109</f>
        <v>CONFIRMED BEARISH</v>
      </c>
    </row>
    <row r="2110" spans="1:12" ht="13.5" x14ac:dyDescent="0.25">
      <c r="A2110" s="3">
        <f>RSI!A2110</f>
        <v>45076</v>
      </c>
      <c r="B2110" s="2">
        <f>RSI!B2110</f>
        <v>13.595000000000001</v>
      </c>
      <c r="C2110" s="2">
        <f>RSI!I2110</f>
        <v>65.472906090592517</v>
      </c>
      <c r="D2110" s="2">
        <f>MACD!E2110</f>
        <v>-2.2249663856948487E-2</v>
      </c>
      <c r="E2110" s="2">
        <f>MACD!F2110</f>
        <v>-0.12447653577164353</v>
      </c>
      <c r="F2110" s="2">
        <f>'Moving Avg'!D2110</f>
        <v>13.555600000000002</v>
      </c>
      <c r="G2110" s="2">
        <f>'Moving Avg'!F2110</f>
        <v>13.301050000000004</v>
      </c>
      <c r="H2110" s="2">
        <f>'Moving Avg'!G2110</f>
        <v>12.314839999999998</v>
      </c>
      <c r="I2110" s="2">
        <f>'Moving Avg'!H2110</f>
        <v>10.980729999999994</v>
      </c>
      <c r="J2110" s="6" t="str">
        <f>OBV!F2110</f>
        <v>BULLISH</v>
      </c>
      <c r="K2110" s="6" t="str">
        <f>OBV!G2110</f>
        <v>NEUTRAL</v>
      </c>
      <c r="L2110" s="6" t="str">
        <f>OBV!H2110</f>
        <v>BULLISH DIVERGENCE</v>
      </c>
    </row>
    <row r="2111" spans="1:12" ht="13.5" x14ac:dyDescent="0.25">
      <c r="A2111" s="3">
        <f>RSI!A2111</f>
        <v>45077</v>
      </c>
      <c r="B2111" s="2">
        <f>RSI!B2111</f>
        <v>13.784000000000001</v>
      </c>
      <c r="C2111" s="2">
        <f>RSI!I2111</f>
        <v>68.845934857428261</v>
      </c>
      <c r="D2111" s="2">
        <f>MACD!E2111</f>
        <v>-3.9149377011097997E-2</v>
      </c>
      <c r="E2111" s="2">
        <f>MACD!F2111</f>
        <v>-0.10741110401953444</v>
      </c>
      <c r="F2111" s="2">
        <f>'Moving Avg'!D2111</f>
        <v>13.572800000000001</v>
      </c>
      <c r="G2111" s="2">
        <f>'Moving Avg'!F2111</f>
        <v>13.357100000000003</v>
      </c>
      <c r="H2111" s="2">
        <f>'Moving Avg'!G2111</f>
        <v>12.375559999999998</v>
      </c>
      <c r="I2111" s="2">
        <f>'Moving Avg'!H2111</f>
        <v>10.995794999999996</v>
      </c>
      <c r="J2111" s="6" t="str">
        <f>OBV!F2111</f>
        <v>BULLISH</v>
      </c>
      <c r="K2111" s="6" t="str">
        <f>OBV!G2111</f>
        <v>WEAK</v>
      </c>
      <c r="L2111" s="6" t="str">
        <f>OBV!H2111</f>
        <v>CONFIRMED BULLISH</v>
      </c>
    </row>
    <row r="2112" spans="1:12" ht="13.5" x14ac:dyDescent="0.25">
      <c r="A2112" s="3">
        <f>RSI!A2112</f>
        <v>45078</v>
      </c>
      <c r="B2112" s="2">
        <f>RSI!B2112</f>
        <v>13.826000000000001</v>
      </c>
      <c r="C2112" s="2">
        <f>RSI!I2112</f>
        <v>69.557656657487286</v>
      </c>
      <c r="D2112" s="2">
        <f>MACD!E2112</f>
        <v>-6.0707279032028438E-2</v>
      </c>
      <c r="E2112" s="2">
        <f>MACD!F2112</f>
        <v>-9.8070339022033243E-2</v>
      </c>
      <c r="F2112" s="2">
        <f>'Moving Avg'!D2112</f>
        <v>13.668600000000001</v>
      </c>
      <c r="G2112" s="2">
        <f>'Moving Avg'!F2112</f>
        <v>13.42305</v>
      </c>
      <c r="H2112" s="2">
        <f>'Moving Avg'!G2112</f>
        <v>12.437279999999998</v>
      </c>
      <c r="I2112" s="2">
        <f>'Moving Avg'!H2112</f>
        <v>11.011069999999995</v>
      </c>
      <c r="J2112" s="6" t="str">
        <f>OBV!F2112</f>
        <v>BULLISH</v>
      </c>
      <c r="K2112" s="6" t="str">
        <f>OBV!G2112</f>
        <v>WEAK</v>
      </c>
      <c r="L2112" s="6" t="str">
        <f>OBV!H2112</f>
        <v>CONFIRMED BULLISH</v>
      </c>
    </row>
    <row r="2113" spans="1:12" ht="13.5" x14ac:dyDescent="0.25">
      <c r="A2113" s="3">
        <f>RSI!A2113</f>
        <v>45079</v>
      </c>
      <c r="B2113" s="2">
        <f>RSI!B2113</f>
        <v>13.826000000000001</v>
      </c>
      <c r="C2113" s="2">
        <f>RSI!I2113</f>
        <v>69.557656657487286</v>
      </c>
      <c r="D2113" s="2">
        <f>MACD!E2113</f>
        <v>-5.2882760341509183E-2</v>
      </c>
      <c r="E2113" s="2">
        <f>MACD!F2113</f>
        <v>-8.9032823285928445E-2</v>
      </c>
      <c r="F2113" s="2">
        <f>'Moving Avg'!D2113</f>
        <v>13.719999999999999</v>
      </c>
      <c r="G2113" s="2">
        <f>'Moving Avg'!F2113</f>
        <v>13.46515</v>
      </c>
      <c r="H2113" s="2">
        <f>'Moving Avg'!G2113</f>
        <v>12.49884</v>
      </c>
      <c r="I2113" s="2">
        <f>'Moving Avg'!H2113</f>
        <v>11.026344999999994</v>
      </c>
      <c r="J2113" s="6" t="str">
        <f>OBV!F2113</f>
        <v>BULLISH</v>
      </c>
      <c r="K2113" s="6" t="str">
        <f>OBV!G2113</f>
        <v>WEAK</v>
      </c>
      <c r="L2113" s="6" t="str">
        <f>OBV!H2113</f>
        <v>CONFIRMED BULLISH</v>
      </c>
    </row>
    <row r="2114" spans="1:12" ht="13.5" x14ac:dyDescent="0.25">
      <c r="A2114" s="3">
        <f>RSI!A2114</f>
        <v>45082</v>
      </c>
      <c r="B2114" s="2">
        <f>RSI!B2114</f>
        <v>13.826000000000001</v>
      </c>
      <c r="C2114" s="2">
        <f>RSI!I2114</f>
        <v>69.557656657487286</v>
      </c>
      <c r="D2114" s="2">
        <f>MACD!E2114</f>
        <v>-5.0047222788064616E-2</v>
      </c>
      <c r="E2114" s="2">
        <f>MACD!F2114</f>
        <v>-8.1235703186355673E-2</v>
      </c>
      <c r="F2114" s="2">
        <f>'Moving Avg'!D2114</f>
        <v>13.7714</v>
      </c>
      <c r="G2114" s="2">
        <f>'Moving Avg'!F2114</f>
        <v>13.51745</v>
      </c>
      <c r="H2114" s="2">
        <f>'Moving Avg'!G2114</f>
        <v>12.560560000000001</v>
      </c>
      <c r="I2114" s="2">
        <f>'Moving Avg'!H2114</f>
        <v>11.041539999999996</v>
      </c>
      <c r="J2114" s="6" t="str">
        <f>OBV!F2114</f>
        <v>BULLISH</v>
      </c>
      <c r="K2114" s="6" t="str">
        <f>OBV!G2114</f>
        <v>WEAK</v>
      </c>
      <c r="L2114" s="6" t="str">
        <f>OBV!H2114</f>
        <v>CONFIRMED BULLISH</v>
      </c>
    </row>
    <row r="2115" spans="1:12" ht="13.5" x14ac:dyDescent="0.25">
      <c r="A2115" s="3">
        <f>RSI!A2115</f>
        <v>45083</v>
      </c>
      <c r="B2115" s="2">
        <f>RSI!B2115</f>
        <v>13.826000000000001</v>
      </c>
      <c r="C2115" s="2">
        <f>RSI!I2115</f>
        <v>69.5576566574873</v>
      </c>
      <c r="D2115" s="2">
        <f>MACD!E2115</f>
        <v>-1.8229668034932089E-2</v>
      </c>
      <c r="E2115" s="2">
        <f>MACD!F2115</f>
        <v>-6.8634496156070965E-2</v>
      </c>
      <c r="F2115" s="2">
        <f>'Moving Avg'!D2115</f>
        <v>13.817599999999999</v>
      </c>
      <c r="G2115" s="2">
        <f>'Moving Avg'!F2115</f>
        <v>13.548249999999999</v>
      </c>
      <c r="H2115" s="2">
        <f>'Moving Avg'!G2115</f>
        <v>12.6229</v>
      </c>
      <c r="I2115" s="2">
        <f>'Moving Avg'!H2115</f>
        <v>11.056614999999997</v>
      </c>
      <c r="J2115" s="6" t="str">
        <f>OBV!F2115</f>
        <v>BULLISH</v>
      </c>
      <c r="K2115" s="6" t="str">
        <f>OBV!G2115</f>
        <v>WEAK</v>
      </c>
      <c r="L2115" s="6" t="str">
        <f>OBV!H2115</f>
        <v>CONFIRMED BULLISH</v>
      </c>
    </row>
    <row r="2116" spans="1:12" ht="13.5" x14ac:dyDescent="0.25">
      <c r="A2116" s="3">
        <f>RSI!A2116</f>
        <v>45084</v>
      </c>
      <c r="B2116" s="2">
        <f>RSI!B2116</f>
        <v>13.861000000000001</v>
      </c>
      <c r="C2116" s="2">
        <f>RSI!I2116</f>
        <v>70.317720857639756</v>
      </c>
      <c r="D2116" s="2">
        <f>MACD!E2116</f>
        <v>2.855079056953258E-3</v>
      </c>
      <c r="E2116" s="2">
        <f>MACD!F2116</f>
        <v>-5.4336581113466127E-2</v>
      </c>
      <c r="F2116" s="2">
        <f>'Moving Avg'!D2116</f>
        <v>13.833000000000002</v>
      </c>
      <c r="G2116" s="2">
        <f>'Moving Avg'!F2116</f>
        <v>13.576899999999998</v>
      </c>
      <c r="H2116" s="2">
        <f>'Moving Avg'!G2116</f>
        <v>12.68454</v>
      </c>
      <c r="I2116" s="2">
        <f>'Moving Avg'!H2116</f>
        <v>11.071864999999995</v>
      </c>
      <c r="J2116" s="6" t="str">
        <f>OBV!F2116</f>
        <v>BULLISH</v>
      </c>
      <c r="K2116" s="6" t="str">
        <f>OBV!G2116</f>
        <v>WEAK</v>
      </c>
      <c r="L2116" s="6" t="str">
        <f>OBV!H2116</f>
        <v>CONFIRMED BULLISH</v>
      </c>
    </row>
    <row r="2117" spans="1:12" ht="13.5" x14ac:dyDescent="0.25">
      <c r="A2117" s="3">
        <f>RSI!A2117</f>
        <v>45085</v>
      </c>
      <c r="B2117" s="2">
        <f>RSI!B2117</f>
        <v>13.861000000000001</v>
      </c>
      <c r="C2117" s="2">
        <f>RSI!I2117</f>
        <v>70.317720857639756</v>
      </c>
      <c r="D2117" s="2">
        <f>MACD!E2117</f>
        <v>-3.6515618566863139E-2</v>
      </c>
      <c r="E2117" s="2">
        <f>MACD!F2117</f>
        <v>-5.0772388604145534E-2</v>
      </c>
      <c r="F2117" s="2">
        <f>'Moving Avg'!D2117</f>
        <v>13.84</v>
      </c>
      <c r="G2117" s="2">
        <f>'Moving Avg'!F2117</f>
        <v>13.593799999999996</v>
      </c>
      <c r="H2117" s="2">
        <f>'Moving Avg'!G2117</f>
        <v>12.742899999999999</v>
      </c>
      <c r="I2117" s="2">
        <f>'Moving Avg'!H2117</f>
        <v>11.087114999999997</v>
      </c>
      <c r="J2117" s="6" t="str">
        <f>OBV!F2117</f>
        <v>BULLISH</v>
      </c>
      <c r="K2117" s="6" t="str">
        <f>OBV!G2117</f>
        <v>WEAK</v>
      </c>
      <c r="L2117" s="6" t="str">
        <f>OBV!H2117</f>
        <v>CONFIRMED BULLISH</v>
      </c>
    </row>
    <row r="2118" spans="1:12" ht="13.5" x14ac:dyDescent="0.25">
      <c r="A2118" s="3">
        <f>RSI!A2118</f>
        <v>45086</v>
      </c>
      <c r="B2118" s="2">
        <f>RSI!B2118</f>
        <v>13.861000000000001</v>
      </c>
      <c r="C2118" s="2">
        <f>RSI!I2118</f>
        <v>70.317720857639756</v>
      </c>
      <c r="D2118" s="2">
        <f>MACD!E2118</f>
        <v>-3.8649178032056142E-2</v>
      </c>
      <c r="E2118" s="2">
        <f>MACD!F2118</f>
        <v>-4.8347746489727658E-2</v>
      </c>
      <c r="F2118" s="2">
        <f>'Moving Avg'!D2118</f>
        <v>13.847000000000003</v>
      </c>
      <c r="G2118" s="2">
        <f>'Moving Avg'!F2118</f>
        <v>13.625549999999995</v>
      </c>
      <c r="H2118" s="2">
        <f>'Moving Avg'!G2118</f>
        <v>12.796559999999999</v>
      </c>
      <c r="I2118" s="2">
        <f>'Moving Avg'!H2118</f>
        <v>11.102364999999997</v>
      </c>
      <c r="J2118" s="6" t="str">
        <f>OBV!F2118</f>
        <v>BULLISH</v>
      </c>
      <c r="K2118" s="6" t="str">
        <f>OBV!G2118</f>
        <v>WEAK</v>
      </c>
      <c r="L2118" s="6" t="str">
        <f>OBV!H2118</f>
        <v>CONFIRMED BULLISH</v>
      </c>
    </row>
    <row r="2119" spans="1:12" ht="13.5" x14ac:dyDescent="0.25">
      <c r="A2119" s="3">
        <f>RSI!A2119</f>
        <v>45089</v>
      </c>
      <c r="B2119" s="2">
        <f>RSI!B2119</f>
        <v>13.784000000000001</v>
      </c>
      <c r="C2119" s="2">
        <f>RSI!I2119</f>
        <v>65.803352932987167</v>
      </c>
      <c r="D2119" s="2">
        <f>MACD!E2119</f>
        <v>-3.7504255356271443E-2</v>
      </c>
      <c r="E2119" s="2">
        <f>MACD!F2119</f>
        <v>-4.6179048263036419E-2</v>
      </c>
      <c r="F2119" s="2">
        <f>'Moving Avg'!D2119</f>
        <v>13.838600000000003</v>
      </c>
      <c r="G2119" s="2">
        <f>'Moving Avg'!F2119</f>
        <v>13.644049999999996</v>
      </c>
      <c r="H2119" s="2">
        <f>'Moving Avg'!G2119</f>
        <v>12.851799999999999</v>
      </c>
      <c r="I2119" s="2">
        <f>'Moving Avg'!H2119</f>
        <v>11.119109999999999</v>
      </c>
      <c r="J2119" s="6" t="str">
        <f>OBV!F2119</f>
        <v>BULLISH</v>
      </c>
      <c r="K2119" s="6" t="str">
        <f>OBV!G2119</f>
        <v>NEUTRAL</v>
      </c>
      <c r="L2119" s="6" t="str">
        <f>OBV!H2119</f>
        <v>BULLISH DIVERGENCE</v>
      </c>
    </row>
    <row r="2120" spans="1:12" ht="13.5" x14ac:dyDescent="0.25">
      <c r="A2120" s="3">
        <f>RSI!A2120</f>
        <v>45090</v>
      </c>
      <c r="B2120" s="2">
        <f>RSI!B2120</f>
        <v>13.784000000000001</v>
      </c>
      <c r="C2120" s="2">
        <f>RSI!I2120</f>
        <v>65.803352932987167</v>
      </c>
      <c r="D2120" s="2">
        <f>MACD!E2120</f>
        <v>-3.4629979694543067E-2</v>
      </c>
      <c r="E2120" s="2">
        <f>MACD!F2120</f>
        <v>-4.3869234549337749E-2</v>
      </c>
      <c r="F2120" s="2">
        <f>'Moving Avg'!D2120</f>
        <v>13.8302</v>
      </c>
      <c r="G2120" s="2">
        <f>'Moving Avg'!F2120</f>
        <v>13.662949999999999</v>
      </c>
      <c r="H2120" s="2">
        <f>'Moving Avg'!G2120</f>
        <v>12.89954</v>
      </c>
      <c r="I2120" s="2">
        <f>'Moving Avg'!H2120</f>
        <v>11.133899999999999</v>
      </c>
      <c r="J2120" s="6" t="str">
        <f>OBV!F2120</f>
        <v>BULLISH</v>
      </c>
      <c r="K2120" s="6" t="str">
        <f>OBV!G2120</f>
        <v>NEUTRAL</v>
      </c>
      <c r="L2120" s="6" t="str">
        <f>OBV!H2120</f>
        <v>BULLISH DIVERGENCE</v>
      </c>
    </row>
    <row r="2121" spans="1:12" ht="13.5" x14ac:dyDescent="0.25">
      <c r="A2121" s="3">
        <f>RSI!A2121</f>
        <v>45091</v>
      </c>
      <c r="B2121" s="2">
        <f>RSI!B2121</f>
        <v>13.784000000000001</v>
      </c>
      <c r="C2121" s="2">
        <f>RSI!I2121</f>
        <v>65.803352932987167</v>
      </c>
      <c r="D2121" s="2">
        <f>MACD!E2121</f>
        <v>-5.060333752227919E-3</v>
      </c>
      <c r="E2121" s="2">
        <f>MACD!F2121</f>
        <v>-3.6107454389915784E-2</v>
      </c>
      <c r="F2121" s="2">
        <f>'Moving Avg'!D2121</f>
        <v>13.8148</v>
      </c>
      <c r="G2121" s="2">
        <f>'Moving Avg'!F2121</f>
        <v>13.687749999999998</v>
      </c>
      <c r="H2121" s="2">
        <f>'Moving Avg'!G2121</f>
        <v>12.940719999999999</v>
      </c>
      <c r="I2121" s="2">
        <f>'Moving Avg'!H2121</f>
        <v>11.149664999999997</v>
      </c>
      <c r="J2121" s="6" t="str">
        <f>OBV!F2121</f>
        <v>BEARISH</v>
      </c>
      <c r="K2121" s="6" t="str">
        <f>OBV!G2121</f>
        <v>STRONG</v>
      </c>
      <c r="L2121" s="6" t="str">
        <f>OBV!H2121</f>
        <v>CONFIRMED BEARISH</v>
      </c>
    </row>
    <row r="2122" spans="1:12" ht="13.5" x14ac:dyDescent="0.25">
      <c r="A2122" s="3">
        <f>RSI!A2122</f>
        <v>45092</v>
      </c>
      <c r="B2122" s="2">
        <f>RSI!B2122</f>
        <v>13.27</v>
      </c>
      <c r="C2122" s="2">
        <f>RSI!I2122</f>
        <v>42.861586575742749</v>
      </c>
      <c r="D2122" s="2">
        <f>MACD!E2122</f>
        <v>6.2700047926247393E-2</v>
      </c>
      <c r="E2122" s="2">
        <f>MACD!F2122</f>
        <v>-1.634595392668315E-2</v>
      </c>
      <c r="F2122" s="2">
        <f>'Moving Avg'!D2122</f>
        <v>13.6966</v>
      </c>
      <c r="G2122" s="2">
        <f>'Moving Avg'!F2122</f>
        <v>13.686849999999996</v>
      </c>
      <c r="H2122" s="2">
        <f>'Moving Avg'!G2122</f>
        <v>12.97162</v>
      </c>
      <c r="I2122" s="2">
        <f>'Moving Avg'!H2122</f>
        <v>11.162939999999999</v>
      </c>
      <c r="J2122" s="6" t="str">
        <f>OBV!F2122</f>
        <v>BEARISH</v>
      </c>
      <c r="K2122" s="6" t="str">
        <f>OBV!G2122</f>
        <v>STRONG</v>
      </c>
      <c r="L2122" s="6" t="str">
        <f>OBV!H2122</f>
        <v>CONFIRMED BEARISH</v>
      </c>
    </row>
    <row r="2123" spans="1:12" ht="13.5" x14ac:dyDescent="0.25">
      <c r="A2123" s="3">
        <f>RSI!A2123</f>
        <v>45093</v>
      </c>
      <c r="B2123" s="2">
        <f>RSI!B2123</f>
        <v>13.775</v>
      </c>
      <c r="C2123" s="2">
        <f>RSI!I2123</f>
        <v>58.259177425066767</v>
      </c>
      <c r="D2123" s="2">
        <f>MACD!E2123</f>
        <v>8.4002910518487184E-2</v>
      </c>
      <c r="E2123" s="2">
        <f>MACD!F2123</f>
        <v>3.7238189623509162E-3</v>
      </c>
      <c r="F2123" s="2">
        <f>'Moving Avg'!D2123</f>
        <v>13.679400000000001</v>
      </c>
      <c r="G2123" s="2">
        <f>'Moving Avg'!F2123</f>
        <v>13.701399999999996</v>
      </c>
      <c r="H2123" s="2">
        <f>'Moving Avg'!G2123</f>
        <v>13.017300000000001</v>
      </c>
      <c r="I2123" s="2">
        <f>'Moving Avg'!H2123</f>
        <v>11.178739999999999</v>
      </c>
      <c r="J2123" s="6" t="str">
        <f>OBV!F2123</f>
        <v>BEARISH</v>
      </c>
      <c r="K2123" s="6" t="str">
        <f>OBV!G2123</f>
        <v>STRONG</v>
      </c>
      <c r="L2123" s="6" t="str">
        <f>OBV!H2123</f>
        <v>CONFIRMED BEARISH</v>
      </c>
    </row>
    <row r="2124" spans="1:12" ht="13.5" x14ac:dyDescent="0.25">
      <c r="A2124" s="3">
        <f>RSI!A2124</f>
        <v>45096</v>
      </c>
      <c r="B2124" s="2">
        <f>RSI!B2124</f>
        <v>13.492000000000001</v>
      </c>
      <c r="C2124" s="2">
        <f>RSI!I2124</f>
        <v>50.10975841740008</v>
      </c>
      <c r="D2124" s="2">
        <f>MACD!E2124</f>
        <v>0.12128004889681243</v>
      </c>
      <c r="E2124" s="2">
        <f>MACD!F2124</f>
        <v>2.7235064949243219E-2</v>
      </c>
      <c r="F2124" s="2">
        <f>'Moving Avg'!D2124</f>
        <v>13.621</v>
      </c>
      <c r="G2124" s="2">
        <f>'Moving Avg'!F2124</f>
        <v>13.701799999999997</v>
      </c>
      <c r="H2124" s="2">
        <f>'Moving Avg'!G2124</f>
        <v>13.05702</v>
      </c>
      <c r="I2124" s="2">
        <f>'Moving Avg'!H2124</f>
        <v>11.193125</v>
      </c>
      <c r="J2124" s="6" t="str">
        <f>OBV!F2124</f>
        <v>BEARISH</v>
      </c>
      <c r="K2124" s="6" t="str">
        <f>OBV!G2124</f>
        <v>STRONG</v>
      </c>
      <c r="L2124" s="6" t="str">
        <f>OBV!H2124</f>
        <v>CONFIRMED BEARISH</v>
      </c>
    </row>
    <row r="2125" spans="1:12" ht="13.5" x14ac:dyDescent="0.25">
      <c r="A2125" s="3">
        <f>RSI!A2125</f>
        <v>45097</v>
      </c>
      <c r="B2125" s="2">
        <f>RSI!B2125</f>
        <v>13.492000000000001</v>
      </c>
      <c r="C2125" s="2">
        <f>RSI!I2125</f>
        <v>50.10975841740008</v>
      </c>
      <c r="D2125" s="2">
        <f>MACD!E2125</f>
        <v>0.1529099430804397</v>
      </c>
      <c r="E2125" s="2">
        <f>MACD!F2125</f>
        <v>5.2370040575482515E-2</v>
      </c>
      <c r="F2125" s="2">
        <f>'Moving Avg'!D2125</f>
        <v>13.5626</v>
      </c>
      <c r="G2125" s="2">
        <f>'Moving Avg'!F2125</f>
        <v>13.6915</v>
      </c>
      <c r="H2125" s="2">
        <f>'Moving Avg'!G2125</f>
        <v>13.098919999999998</v>
      </c>
      <c r="I2125" s="2">
        <f>'Moving Avg'!H2125</f>
        <v>11.207510000000003</v>
      </c>
      <c r="J2125" s="6" t="str">
        <f>OBV!F2125</f>
        <v>BEARISH</v>
      </c>
      <c r="K2125" s="6" t="str">
        <f>OBV!G2125</f>
        <v>STRONG</v>
      </c>
      <c r="L2125" s="6" t="str">
        <f>OBV!H2125</f>
        <v>CONFIRMED BEARISH</v>
      </c>
    </row>
    <row r="2126" spans="1:12" ht="13.5" x14ac:dyDescent="0.25">
      <c r="A2126" s="3">
        <f>RSI!A2126</f>
        <v>45098</v>
      </c>
      <c r="B2126" s="2">
        <f>RSI!B2126</f>
        <v>13.698</v>
      </c>
      <c r="C2126" s="2">
        <f>RSI!I2126</f>
        <v>55.379039495643937</v>
      </c>
      <c r="D2126" s="2">
        <f>MACD!E2126</f>
        <v>0.16988025968492693</v>
      </c>
      <c r="E2126" s="2">
        <f>MACD!F2126</f>
        <v>7.5872084397371392E-2</v>
      </c>
      <c r="F2126" s="2">
        <f>'Moving Avg'!D2126</f>
        <v>13.545400000000001</v>
      </c>
      <c r="G2126" s="2">
        <f>'Moving Avg'!F2126</f>
        <v>13.691499999999996</v>
      </c>
      <c r="H2126" s="2">
        <f>'Moving Avg'!G2126</f>
        <v>13.139159999999999</v>
      </c>
      <c r="I2126" s="2">
        <f>'Moving Avg'!H2126</f>
        <v>11.222925</v>
      </c>
      <c r="J2126" s="6" t="str">
        <f>OBV!F2126</f>
        <v>BULLISH</v>
      </c>
      <c r="K2126" s="6" t="str">
        <f>OBV!G2126</f>
        <v>NEUTRAL</v>
      </c>
      <c r="L2126" s="6" t="str">
        <f>OBV!H2126</f>
        <v>BULLISH DIVERGENCE</v>
      </c>
    </row>
    <row r="2127" spans="1:12" ht="13.5" x14ac:dyDescent="0.25">
      <c r="A2127" s="3">
        <f>RSI!A2127</f>
        <v>45099</v>
      </c>
      <c r="B2127" s="2">
        <f>RSI!B2127</f>
        <v>13.313000000000001</v>
      </c>
      <c r="C2127" s="2">
        <f>RSI!I2127</f>
        <v>45.670577137932248</v>
      </c>
      <c r="D2127" s="2">
        <f>MACD!E2127</f>
        <v>0.21161620278320115</v>
      </c>
      <c r="E2127" s="2">
        <f>MACD!F2127</f>
        <v>0.10302090807453734</v>
      </c>
      <c r="F2127" s="2">
        <f>'Moving Avg'!D2127</f>
        <v>13.553999999999998</v>
      </c>
      <c r="G2127" s="2">
        <f>'Moving Avg'!F2127</f>
        <v>13.689799999999996</v>
      </c>
      <c r="H2127" s="2">
        <f>'Moving Avg'!G2127</f>
        <v>13.170919999999999</v>
      </c>
      <c r="I2127" s="2">
        <f>'Moving Avg'!H2127</f>
        <v>11.236725000000002</v>
      </c>
      <c r="J2127" s="6" t="str">
        <f>OBV!F2127</f>
        <v>BULLISH</v>
      </c>
      <c r="K2127" s="6" t="str">
        <f>OBV!G2127</f>
        <v>NEUTRAL</v>
      </c>
      <c r="L2127" s="6" t="str">
        <f>OBV!H2127</f>
        <v>CONFIRMED BULLISH</v>
      </c>
    </row>
    <row r="2128" spans="1:12" ht="13.5" x14ac:dyDescent="0.25">
      <c r="A2128" s="3">
        <f>RSI!A2128</f>
        <v>45100</v>
      </c>
      <c r="B2128" s="2">
        <f>RSI!B2128</f>
        <v>13.698</v>
      </c>
      <c r="C2128" s="2">
        <f>RSI!I2128</f>
        <v>54.298732567432637</v>
      </c>
      <c r="D2128" s="2">
        <f>MACD!E2128</f>
        <v>0.21963021856921827</v>
      </c>
      <c r="E2128" s="2">
        <f>MACD!F2128</f>
        <v>0.12634277017347353</v>
      </c>
      <c r="F2128" s="2">
        <f>'Moving Avg'!D2128</f>
        <v>13.538600000000002</v>
      </c>
      <c r="G2128" s="2">
        <f>'Moving Avg'!F2128</f>
        <v>13.696249999999997</v>
      </c>
      <c r="H2128" s="2">
        <f>'Moving Avg'!G2128</f>
        <v>13.210379999999997</v>
      </c>
      <c r="I2128" s="2">
        <f>'Moving Avg'!H2128</f>
        <v>11.25304</v>
      </c>
      <c r="J2128" s="6" t="str">
        <f>OBV!F2128</f>
        <v>BULLISH</v>
      </c>
      <c r="K2128" s="6" t="str">
        <f>OBV!G2128</f>
        <v>NEUTRAL</v>
      </c>
      <c r="L2128" s="6" t="str">
        <f>OBV!H2128</f>
        <v>BULLISH DIVERGENCE</v>
      </c>
    </row>
    <row r="2129" spans="1:12" ht="13.5" x14ac:dyDescent="0.25">
      <c r="A2129" s="3">
        <f>RSI!A2129</f>
        <v>45103</v>
      </c>
      <c r="B2129" s="2">
        <f>RSI!B2129</f>
        <v>13.698</v>
      </c>
      <c r="C2129" s="2">
        <f>RSI!I2129</f>
        <v>54.298732567432637</v>
      </c>
      <c r="D2129" s="2">
        <f>MACD!E2129</f>
        <v>0.21341749340362881</v>
      </c>
      <c r="E2129" s="2">
        <f>MACD!F2129</f>
        <v>0.14375771481950461</v>
      </c>
      <c r="F2129" s="2">
        <f>'Moving Avg'!D2129</f>
        <v>13.579800000000001</v>
      </c>
      <c r="G2129" s="2">
        <f>'Moving Avg'!F2129</f>
        <v>13.702699999999998</v>
      </c>
      <c r="H2129" s="2">
        <f>'Moving Avg'!G2129</f>
        <v>13.249839999999997</v>
      </c>
      <c r="I2129" s="2">
        <f>'Moving Avg'!H2129</f>
        <v>11.269355000000001</v>
      </c>
      <c r="J2129" s="6" t="str">
        <f>OBV!F2129</f>
        <v>BULLISH</v>
      </c>
      <c r="K2129" s="6" t="str">
        <f>OBV!G2129</f>
        <v>WEAK</v>
      </c>
      <c r="L2129" s="6" t="str">
        <f>OBV!H2129</f>
        <v>CONFIRMED BULLISH</v>
      </c>
    </row>
    <row r="2130" spans="1:12" ht="13.5" x14ac:dyDescent="0.25">
      <c r="A2130" s="3">
        <f>RSI!A2130</f>
        <v>45104</v>
      </c>
      <c r="B2130" s="2">
        <f>RSI!B2130</f>
        <v>13.698</v>
      </c>
      <c r="C2130" s="2">
        <f>RSI!I2130</f>
        <v>54.29873256743263</v>
      </c>
      <c r="D2130" s="2">
        <f>MACD!E2130</f>
        <v>0.20709792248011993</v>
      </c>
      <c r="E2130" s="2">
        <f>MACD!F2130</f>
        <v>0.15642575635162767</v>
      </c>
      <c r="F2130" s="2">
        <f>'Moving Avg'!D2130</f>
        <v>13.621</v>
      </c>
      <c r="G2130" s="2">
        <f>'Moving Avg'!F2130</f>
        <v>13.707849999999999</v>
      </c>
      <c r="H2130" s="2">
        <f>'Moving Avg'!G2130</f>
        <v>13.289459999999996</v>
      </c>
      <c r="I2130" s="2">
        <f>'Moving Avg'!H2130</f>
        <v>11.283909999999999</v>
      </c>
      <c r="J2130" s="6" t="str">
        <f>OBV!F2130</f>
        <v>BULLISH</v>
      </c>
      <c r="K2130" s="6" t="str">
        <f>OBV!G2130</f>
        <v>WEAK</v>
      </c>
      <c r="L2130" s="6" t="str">
        <f>OBV!H2130</f>
        <v>CONFIRMED BULLISH</v>
      </c>
    </row>
    <row r="2131" spans="1:12" ht="13.5" x14ac:dyDescent="0.25">
      <c r="A2131" s="3">
        <f>RSI!A2131</f>
        <v>45107</v>
      </c>
      <c r="B2131" s="2">
        <f>RSI!B2131</f>
        <v>13.698</v>
      </c>
      <c r="C2131" s="2">
        <f>RSI!I2131</f>
        <v>54.298732567432637</v>
      </c>
      <c r="D2131" s="2">
        <f>MACD!E2131</f>
        <v>0.20076665839497565</v>
      </c>
      <c r="E2131" s="2">
        <f>MACD!F2131</f>
        <v>0.16529393676029727</v>
      </c>
      <c r="F2131" s="2">
        <f>'Moving Avg'!D2131</f>
        <v>13.621</v>
      </c>
      <c r="G2131" s="2">
        <f>'Moving Avg'!F2131</f>
        <v>13.703550000000002</v>
      </c>
      <c r="H2131" s="2">
        <f>'Moving Avg'!G2131</f>
        <v>13.329079999999998</v>
      </c>
      <c r="I2131" s="2">
        <f>'Moving Avg'!H2131</f>
        <v>11.298464999999998</v>
      </c>
      <c r="J2131" s="6" t="str">
        <f>OBV!F2131</f>
        <v>BULLISH</v>
      </c>
      <c r="K2131" s="6" t="str">
        <f>OBV!G2131</f>
        <v>NEUTRAL</v>
      </c>
      <c r="L2131" s="6" t="str">
        <f>OBV!H2131</f>
        <v>NEUTRAL</v>
      </c>
    </row>
    <row r="2132" spans="1:12" ht="13.5" x14ac:dyDescent="0.25">
      <c r="A2132" s="3">
        <f>RSI!A2132</f>
        <v>45110</v>
      </c>
      <c r="B2132" s="2">
        <f>RSI!B2132</f>
        <v>13.698</v>
      </c>
      <c r="C2132" s="2">
        <f>RSI!I2132</f>
        <v>54.29873256743263</v>
      </c>
      <c r="D2132" s="2">
        <f>MACD!E2132</f>
        <v>0.11542146108160267</v>
      </c>
      <c r="E2132" s="2">
        <f>MACD!F2132</f>
        <v>0.15531944162455835</v>
      </c>
      <c r="F2132" s="2">
        <f>'Moving Avg'!D2132</f>
        <v>13.698000000000002</v>
      </c>
      <c r="G2132" s="2">
        <f>'Moving Avg'!F2132</f>
        <v>13.697149999999999</v>
      </c>
      <c r="H2132" s="2">
        <f>'Moving Avg'!G2132</f>
        <v>13.363839999999996</v>
      </c>
      <c r="I2132" s="2">
        <f>'Moving Avg'!H2132</f>
        <v>11.314189999999998</v>
      </c>
      <c r="J2132" s="6" t="str">
        <f>OBV!F2132</f>
        <v>BULLISH</v>
      </c>
      <c r="K2132" s="6" t="str">
        <f>OBV!G2132</f>
        <v>WEAK</v>
      </c>
      <c r="L2132" s="6" t="str">
        <f>OBV!H2132</f>
        <v>CONFIRMED BULLISH</v>
      </c>
    </row>
    <row r="2133" spans="1:12" ht="13.5" x14ac:dyDescent="0.25">
      <c r="A2133" s="3">
        <f>RSI!A2133</f>
        <v>45111</v>
      </c>
      <c r="B2133" s="2">
        <f>RSI!B2133</f>
        <v>13.698</v>
      </c>
      <c r="C2133" s="2">
        <f>RSI!I2133</f>
        <v>54.29873256743263</v>
      </c>
      <c r="D2133" s="2">
        <f>MACD!E2133</f>
        <v>0.12005503627959691</v>
      </c>
      <c r="E2133" s="2">
        <f>MACD!F2133</f>
        <v>0.14826656055556608</v>
      </c>
      <c r="F2133" s="2">
        <f>'Moving Avg'!D2133</f>
        <v>13.698000000000002</v>
      </c>
      <c r="G2133" s="2">
        <f>'Moving Avg'!F2133</f>
        <v>13.69075</v>
      </c>
      <c r="H2133" s="2">
        <f>'Moving Avg'!G2133</f>
        <v>13.387659999999997</v>
      </c>
      <c r="I2133" s="2">
        <f>'Moving Avg'!H2133</f>
        <v>11.3307</v>
      </c>
      <c r="J2133" s="6" t="str">
        <f>OBV!F2133</f>
        <v>NEUTRAL</v>
      </c>
      <c r="K2133" s="6" t="str">
        <f>OBV!G2133</f>
        <v>NEUTRAL</v>
      </c>
      <c r="L2133" s="6" t="str">
        <f>OBV!H2133</f>
        <v>NEUTRAL</v>
      </c>
    </row>
    <row r="2134" spans="1:12" ht="13.5" x14ac:dyDescent="0.25">
      <c r="A2134" s="3">
        <f>RSI!A2134</f>
        <v>45112</v>
      </c>
      <c r="B2134" s="2">
        <f>RSI!B2134</f>
        <v>13.654999999999999</v>
      </c>
      <c r="C2134" s="2">
        <f>RSI!I2134</f>
        <v>52.83677425061267</v>
      </c>
      <c r="D2134" s="2">
        <f>MACD!E2134</f>
        <v>8.2841398200763194E-2</v>
      </c>
      <c r="E2134" s="2">
        <f>MACD!F2134</f>
        <v>0.13518152808460551</v>
      </c>
      <c r="F2134" s="2">
        <f>'Moving Avg'!D2134</f>
        <v>13.689400000000001</v>
      </c>
      <c r="G2134" s="2">
        <f>'Moving Avg'!F2134</f>
        <v>13.6822</v>
      </c>
      <c r="H2134" s="2">
        <f>'Moving Avg'!G2134</f>
        <v>13.410619999999994</v>
      </c>
      <c r="I2134" s="2">
        <f>'Moving Avg'!H2134</f>
        <v>11.346605000000002</v>
      </c>
      <c r="J2134" s="6" t="str">
        <f>OBV!F2134</f>
        <v>BEARISH</v>
      </c>
      <c r="K2134" s="6" t="str">
        <f>OBV!G2134</f>
        <v>STRONG</v>
      </c>
      <c r="L2134" s="6" t="str">
        <f>OBV!H2134</f>
        <v>CONFIRMED BEARISH</v>
      </c>
    </row>
    <row r="2135" spans="1:12" ht="13.5" x14ac:dyDescent="0.25">
      <c r="A2135" s="3">
        <f>RSI!A2135</f>
        <v>45113</v>
      </c>
      <c r="B2135" s="2">
        <f>RSI!B2135</f>
        <v>13.654999999999999</v>
      </c>
      <c r="C2135" s="2">
        <f>RSI!I2135</f>
        <v>52.83677425061267</v>
      </c>
      <c r="D2135" s="2">
        <f>MACD!E2135</f>
        <v>5.0883802575457437E-2</v>
      </c>
      <c r="E2135" s="2">
        <f>MACD!F2135</f>
        <v>0.11832198298277591</v>
      </c>
      <c r="F2135" s="2">
        <f>'Moving Avg'!D2135</f>
        <v>13.6808</v>
      </c>
      <c r="G2135" s="2">
        <f>'Moving Avg'!F2135</f>
        <v>13.67365</v>
      </c>
      <c r="H2135" s="2">
        <f>'Moving Avg'!G2135</f>
        <v>13.433579999999996</v>
      </c>
      <c r="I2135" s="2">
        <f>'Moving Avg'!H2135</f>
        <v>11.362545000000003</v>
      </c>
      <c r="J2135" s="6" t="str">
        <f>OBV!F2135</f>
        <v>BEARISH</v>
      </c>
      <c r="K2135" s="6" t="str">
        <f>OBV!G2135</f>
        <v>STRONG</v>
      </c>
      <c r="L2135" s="6" t="str">
        <f>OBV!H2135</f>
        <v>CONFIRMED BEARISH</v>
      </c>
    </row>
    <row r="2136" spans="1:12" ht="13.5" x14ac:dyDescent="0.25">
      <c r="A2136" s="3">
        <f>RSI!A2136</f>
        <v>45114</v>
      </c>
      <c r="B2136" s="2">
        <f>RSI!B2136</f>
        <v>13.869</v>
      </c>
      <c r="C2136" s="2">
        <f>RSI!I2136</f>
        <v>59.180288417488114</v>
      </c>
      <c r="D2136" s="2">
        <f>MACD!E2136</f>
        <v>3.9248833893804402E-2</v>
      </c>
      <c r="E2136" s="2">
        <f>MACD!F2136</f>
        <v>0.10250735316498162</v>
      </c>
      <c r="F2136" s="2">
        <f>'Moving Avg'!D2136</f>
        <v>13.715</v>
      </c>
      <c r="G2136" s="2">
        <f>'Moving Avg'!F2136</f>
        <v>13.674049999999999</v>
      </c>
      <c r="H2136" s="2">
        <f>'Moving Avg'!G2136</f>
        <v>13.460819999999998</v>
      </c>
      <c r="I2136" s="2">
        <f>'Moving Avg'!H2136</f>
        <v>11.379950000000003</v>
      </c>
      <c r="J2136" s="6" t="str">
        <f>OBV!F2136</f>
        <v>BULLISH</v>
      </c>
      <c r="K2136" s="6" t="str">
        <f>OBV!G2136</f>
        <v>NEUTRAL</v>
      </c>
      <c r="L2136" s="6" t="str">
        <f>OBV!H2136</f>
        <v>CONFIRMED BULLISH</v>
      </c>
    </row>
    <row r="2137" spans="1:12" ht="13.5" x14ac:dyDescent="0.25">
      <c r="A2137" s="3">
        <f>RSI!A2137</f>
        <v>45117</v>
      </c>
      <c r="B2137" s="2">
        <f>RSI!B2137</f>
        <v>13.869</v>
      </c>
      <c r="C2137" s="2">
        <f>RSI!I2137</f>
        <v>59.180288417488121</v>
      </c>
      <c r="D2137" s="2">
        <f>MACD!E2137</f>
        <v>-3.1493649647591937E-2</v>
      </c>
      <c r="E2137" s="2">
        <f>MACD!F2137</f>
        <v>7.5707152602466923E-2</v>
      </c>
      <c r="F2137" s="2">
        <f>'Moving Avg'!D2137</f>
        <v>13.749200000000002</v>
      </c>
      <c r="G2137" s="2">
        <f>'Moving Avg'!F2137</f>
        <v>13.674450000000002</v>
      </c>
      <c r="H2137" s="2">
        <f>'Moving Avg'!G2137</f>
        <v>13.488060000000001</v>
      </c>
      <c r="I2137" s="2">
        <f>'Moving Avg'!H2137</f>
        <v>11.397510000000004</v>
      </c>
      <c r="J2137" s="6" t="str">
        <f>OBV!F2137</f>
        <v>BULLISH</v>
      </c>
      <c r="K2137" s="6" t="str">
        <f>OBV!G2137</f>
        <v>NEUTRAL</v>
      </c>
      <c r="L2137" s="6" t="str">
        <f>OBV!H2137</f>
        <v>CONFIRMED BULLISH</v>
      </c>
    </row>
    <row r="2138" spans="1:12" ht="13.5" x14ac:dyDescent="0.25">
      <c r="A2138" s="3">
        <f>RSI!A2138</f>
        <v>45118</v>
      </c>
      <c r="B2138" s="2">
        <f>RSI!B2138</f>
        <v>13.869</v>
      </c>
      <c r="C2138" s="2">
        <f>RSI!I2138</f>
        <v>59.180288417488121</v>
      </c>
      <c r="D2138" s="2">
        <f>MACD!E2138</f>
        <v>-3.3665183480337646E-2</v>
      </c>
      <c r="E2138" s="2">
        <f>MACD!F2138</f>
        <v>5.3832685385906014E-2</v>
      </c>
      <c r="F2138" s="2">
        <f>'Moving Avg'!D2138</f>
        <v>13.7834</v>
      </c>
      <c r="G2138" s="2">
        <f>'Moving Avg'!F2138</f>
        <v>13.674850000000003</v>
      </c>
      <c r="H2138" s="2">
        <f>'Moving Avg'!G2138</f>
        <v>13.5153</v>
      </c>
      <c r="I2138" s="2">
        <f>'Moving Avg'!H2138</f>
        <v>11.414875000000004</v>
      </c>
      <c r="J2138" s="6" t="str">
        <f>OBV!F2138</f>
        <v>BULLISH</v>
      </c>
      <c r="K2138" s="6" t="str">
        <f>OBV!G2138</f>
        <v>NEUTRAL</v>
      </c>
      <c r="L2138" s="6" t="str">
        <f>OBV!H2138</f>
        <v>CONFIRMED BULLISH</v>
      </c>
    </row>
    <row r="2139" spans="1:12" ht="13.5" x14ac:dyDescent="0.25">
      <c r="A2139" s="3">
        <f>RSI!A2139</f>
        <v>45119</v>
      </c>
      <c r="B2139" s="2">
        <f>RSI!B2139</f>
        <v>13.526999999999999</v>
      </c>
      <c r="C2139" s="2">
        <f>RSI!I2139</f>
        <v>46.654926005555474</v>
      </c>
      <c r="D2139" s="2">
        <f>MACD!E2139</f>
        <v>-1.1598263452086144E-2</v>
      </c>
      <c r="E2139" s="2">
        <f>MACD!F2139</f>
        <v>4.0746495618307586E-2</v>
      </c>
      <c r="F2139" s="2">
        <f>'Moving Avg'!D2139</f>
        <v>13.7578</v>
      </c>
      <c r="G2139" s="2">
        <f>'Moving Avg'!F2139</f>
        <v>13.662000000000003</v>
      </c>
      <c r="H2139" s="2">
        <f>'Moving Avg'!G2139</f>
        <v>13.529460000000002</v>
      </c>
      <c r="I2139" s="2">
        <f>'Moving Avg'!H2139</f>
        <v>11.430570000000005</v>
      </c>
      <c r="J2139" s="6" t="str">
        <f>OBV!F2139</f>
        <v>BULLISH</v>
      </c>
      <c r="K2139" s="6" t="str">
        <f>OBV!G2139</f>
        <v>NEUTRAL</v>
      </c>
      <c r="L2139" s="6" t="str">
        <f>OBV!H2139</f>
        <v>BULLISH DIVERGENCE</v>
      </c>
    </row>
    <row r="2140" spans="1:12" ht="13.5" x14ac:dyDescent="0.25">
      <c r="A2140" s="3">
        <f>RSI!A2140</f>
        <v>45120</v>
      </c>
      <c r="B2140" s="2">
        <f>RSI!B2140</f>
        <v>14.04</v>
      </c>
      <c r="C2140" s="2">
        <f>RSI!I2140</f>
        <v>60.246378329248927</v>
      </c>
      <c r="D2140" s="2">
        <f>MACD!E2140</f>
        <v>-3.0228474102861114E-2</v>
      </c>
      <c r="E2140" s="2">
        <f>MACD!F2140</f>
        <v>2.6551501674073847E-2</v>
      </c>
      <c r="F2140" s="2">
        <f>'Moving Avg'!D2140</f>
        <v>13.834800000000001</v>
      </c>
      <c r="G2140" s="2">
        <f>'Moving Avg'!F2140</f>
        <v>13.674800000000001</v>
      </c>
      <c r="H2140" s="2">
        <f>'Moving Avg'!G2140</f>
        <v>13.555119999999999</v>
      </c>
      <c r="I2140" s="2">
        <f>'Moving Avg'!H2140</f>
        <v>11.447145000000003</v>
      </c>
      <c r="J2140" s="6" t="str">
        <f>OBV!F2140</f>
        <v>BULLISH</v>
      </c>
      <c r="K2140" s="6" t="str">
        <f>OBV!G2140</f>
        <v>WEAK</v>
      </c>
      <c r="L2140" s="6" t="str">
        <f>OBV!H2140</f>
        <v>CONFIRMED BULLISH</v>
      </c>
    </row>
    <row r="2141" spans="1:12" ht="13.5" x14ac:dyDescent="0.25">
      <c r="A2141" s="3">
        <f>RSI!A2141</f>
        <v>45121</v>
      </c>
      <c r="B2141" s="2">
        <f>RSI!B2141</f>
        <v>14.023</v>
      </c>
      <c r="C2141" s="2">
        <f>RSI!I2141</f>
        <v>59.703518494850506</v>
      </c>
      <c r="D2141" s="2">
        <f>MACD!E2141</f>
        <v>-4.7118485591612469E-2</v>
      </c>
      <c r="E2141" s="2">
        <f>MACD!F2141</f>
        <v>1.1817504220936586E-2</v>
      </c>
      <c r="F2141" s="2">
        <f>'Moving Avg'!D2141</f>
        <v>13.865600000000001</v>
      </c>
      <c r="G2141" s="2">
        <f>'Moving Avg'!F2141</f>
        <v>13.686750000000004</v>
      </c>
      <c r="H2141" s="2">
        <f>'Moving Avg'!G2141</f>
        <v>13.582319999999999</v>
      </c>
      <c r="I2141" s="2">
        <f>'Moving Avg'!H2141</f>
        <v>11.466060000000004</v>
      </c>
      <c r="J2141" s="6" t="str">
        <f>OBV!F2141</f>
        <v>BEARISH</v>
      </c>
      <c r="K2141" s="6" t="str">
        <f>OBV!G2141</f>
        <v>STRONG</v>
      </c>
      <c r="L2141" s="6" t="str">
        <f>OBV!H2141</f>
        <v>BEARISH DIVERGENCE</v>
      </c>
    </row>
    <row r="2142" spans="1:12" ht="13.5" x14ac:dyDescent="0.25">
      <c r="A2142" s="3">
        <f>RSI!A2142</f>
        <v>45124</v>
      </c>
      <c r="B2142" s="2">
        <f>RSI!B2142</f>
        <v>14.023</v>
      </c>
      <c r="C2142" s="2">
        <f>RSI!I2142</f>
        <v>59.703518494850499</v>
      </c>
      <c r="D2142" s="2">
        <f>MACD!E2142</f>
        <v>-6.3518141480615853E-2</v>
      </c>
      <c r="E2142" s="2">
        <f>MACD!F2142</f>
        <v>-3.2496249193739012E-3</v>
      </c>
      <c r="F2142" s="2">
        <f>'Moving Avg'!D2142</f>
        <v>13.8964</v>
      </c>
      <c r="G2142" s="2">
        <f>'Moving Avg'!F2142</f>
        <v>13.724400000000003</v>
      </c>
      <c r="H2142" s="2">
        <f>'Moving Avg'!G2142</f>
        <v>13.612639999999999</v>
      </c>
      <c r="I2142" s="2">
        <f>'Moving Avg'!H2142</f>
        <v>11.485365000000007</v>
      </c>
      <c r="J2142" s="6" t="str">
        <f>OBV!F2142</f>
        <v>BEARISH</v>
      </c>
      <c r="K2142" s="6" t="str">
        <f>OBV!G2142</f>
        <v>STRONG</v>
      </c>
      <c r="L2142" s="6" t="str">
        <f>OBV!H2142</f>
        <v>BEARISH DIVERGENCE</v>
      </c>
    </row>
    <row r="2143" spans="1:12" ht="13.5" x14ac:dyDescent="0.25">
      <c r="A2143" s="3">
        <f>RSI!A2143</f>
        <v>45125</v>
      </c>
      <c r="B2143" s="2">
        <f>RSI!B2143</f>
        <v>14.04</v>
      </c>
      <c r="C2143" s="2">
        <f>RSI!I2143</f>
        <v>60.120271105637016</v>
      </c>
      <c r="D2143" s="2">
        <f>MACD!E2143</f>
        <v>-8.0605984225782024E-2</v>
      </c>
      <c r="E2143" s="2">
        <f>MACD!F2143</f>
        <v>-1.8720896780655527E-2</v>
      </c>
      <c r="F2143" s="2">
        <f>'Moving Avg'!D2143</f>
        <v>13.930599999999998</v>
      </c>
      <c r="G2143" s="2">
        <f>'Moving Avg'!F2143</f>
        <v>13.737650000000002</v>
      </c>
      <c r="H2143" s="2">
        <f>'Moving Avg'!G2143</f>
        <v>13.633759999999997</v>
      </c>
      <c r="I2143" s="2">
        <f>'Moving Avg'!H2143</f>
        <v>11.503975000000002</v>
      </c>
      <c r="J2143" s="6" t="str">
        <f>OBV!F2143</f>
        <v>BULLISH</v>
      </c>
      <c r="K2143" s="6" t="str">
        <f>OBV!G2143</f>
        <v>NEUTRAL</v>
      </c>
      <c r="L2143" s="6" t="str">
        <f>OBV!H2143</f>
        <v>CONFIRMED BULLISH</v>
      </c>
    </row>
    <row r="2144" spans="1:12" ht="13.5" x14ac:dyDescent="0.25">
      <c r="A2144" s="3">
        <f>RSI!A2144</f>
        <v>45127</v>
      </c>
      <c r="B2144" s="2">
        <f>RSI!B2144</f>
        <v>14.04</v>
      </c>
      <c r="C2144" s="2">
        <f>RSI!I2144</f>
        <v>60.120271105637016</v>
      </c>
      <c r="D2144" s="2">
        <f>MACD!E2144</f>
        <v>-0.10358812900645908</v>
      </c>
      <c r="E2144" s="2">
        <f>MACD!F2144</f>
        <v>-3.5694343225816244E-2</v>
      </c>
      <c r="F2144" s="2">
        <f>'Moving Avg'!D2144</f>
        <v>14.033199999999999</v>
      </c>
      <c r="G2144" s="2">
        <f>'Moving Avg'!F2144</f>
        <v>13.765050000000002</v>
      </c>
      <c r="H2144" s="2">
        <f>'Moving Avg'!G2144</f>
        <v>13.658959999999997</v>
      </c>
      <c r="I2144" s="2">
        <f>'Moving Avg'!H2144</f>
        <v>11.522585000000003</v>
      </c>
      <c r="J2144" s="6" t="str">
        <f>OBV!F2144</f>
        <v>BULLISH</v>
      </c>
      <c r="K2144" s="6" t="str">
        <f>OBV!G2144</f>
        <v>WEAK</v>
      </c>
      <c r="L2144" s="6" t="str">
        <f>OBV!H2144</f>
        <v>CONFIRMED BULLISH</v>
      </c>
    </row>
    <row r="2145" spans="1:12" ht="13.5" x14ac:dyDescent="0.25">
      <c r="A2145" s="3">
        <f>RSI!A2145</f>
        <v>45128</v>
      </c>
      <c r="B2145" s="2">
        <f>RSI!B2145</f>
        <v>14.032</v>
      </c>
      <c r="C2145" s="2">
        <f>RSI!I2145</f>
        <v>59.782829908290232</v>
      </c>
      <c r="D2145" s="2">
        <f>MACD!E2145</f>
        <v>-0.12420846319067813</v>
      </c>
      <c r="E2145" s="2">
        <f>MACD!F2145</f>
        <v>-5.3397167218788621E-2</v>
      </c>
      <c r="F2145" s="2">
        <f>'Moving Avg'!D2145</f>
        <v>14.031600000000001</v>
      </c>
      <c r="G2145" s="2">
        <f>'Moving Avg'!F2145</f>
        <v>13.792049999999998</v>
      </c>
      <c r="H2145" s="2">
        <f>'Moving Avg'!G2145</f>
        <v>13.675399999999998</v>
      </c>
      <c r="I2145" s="2">
        <f>'Moving Avg'!H2145</f>
        <v>11.541155000000003</v>
      </c>
      <c r="J2145" s="6" t="str">
        <f>OBV!F2145</f>
        <v>BEARISH</v>
      </c>
      <c r="K2145" s="6" t="str">
        <f>OBV!G2145</f>
        <v>STRONG</v>
      </c>
      <c r="L2145" s="6" t="str">
        <f>OBV!H2145</f>
        <v>CONFIRMED BEARISH</v>
      </c>
    </row>
    <row r="2146" spans="1:12" ht="13.5" x14ac:dyDescent="0.25">
      <c r="A2146" s="3">
        <f>RSI!A2146</f>
        <v>45131</v>
      </c>
      <c r="B2146" s="2">
        <f>RSI!B2146</f>
        <v>14.032</v>
      </c>
      <c r="C2146" s="2">
        <f>RSI!I2146</f>
        <v>59.782829908290232</v>
      </c>
      <c r="D2146" s="2">
        <f>MACD!E2146</f>
        <v>-0.11032173398240808</v>
      </c>
      <c r="E2146" s="2">
        <f>MACD!F2146</f>
        <v>-6.4782080571512524E-2</v>
      </c>
      <c r="F2146" s="2">
        <f>'Moving Avg'!D2146</f>
        <v>14.033399999999997</v>
      </c>
      <c r="G2146" s="2">
        <f>'Moving Avg'!F2146</f>
        <v>13.808749999999998</v>
      </c>
      <c r="H2146" s="2">
        <f>'Moving Avg'!G2146</f>
        <v>13.690279999999998</v>
      </c>
      <c r="I2146" s="2">
        <f>'Moving Avg'!H2146</f>
        <v>11.559725000000004</v>
      </c>
      <c r="J2146" s="6" t="str">
        <f>OBV!F2146</f>
        <v>BULLISH</v>
      </c>
      <c r="K2146" s="6" t="str">
        <f>OBV!G2146</f>
        <v>NEUTRAL</v>
      </c>
      <c r="L2146" s="6" t="str">
        <f>OBV!H2146</f>
        <v>CONFIRMED BULLISH</v>
      </c>
    </row>
    <row r="2147" spans="1:12" ht="13.5" x14ac:dyDescent="0.25">
      <c r="A2147" s="3">
        <f>RSI!A2147</f>
        <v>45133</v>
      </c>
      <c r="B2147" s="2">
        <f>RSI!B2147</f>
        <v>14.032</v>
      </c>
      <c r="C2147" s="2">
        <f>RSI!I2147</f>
        <v>59.782829908290225</v>
      </c>
      <c r="D2147" s="2">
        <f>MACD!E2147</f>
        <v>-0.10004214005590129</v>
      </c>
      <c r="E2147" s="2">
        <f>MACD!F2147</f>
        <v>-7.1834092468390287E-2</v>
      </c>
      <c r="F2147" s="2">
        <f>'Moving Avg'!D2147</f>
        <v>14.035199999999998</v>
      </c>
      <c r="G2147" s="2">
        <f>'Moving Avg'!F2147</f>
        <v>13.844699999999998</v>
      </c>
      <c r="H2147" s="2">
        <f>'Moving Avg'!G2147</f>
        <v>13.700459999999998</v>
      </c>
      <c r="I2147" s="2">
        <f>'Moving Avg'!H2147</f>
        <v>11.578295000000004</v>
      </c>
      <c r="J2147" s="6" t="str">
        <f>OBV!F2147</f>
        <v>BULLISH</v>
      </c>
      <c r="K2147" s="6" t="str">
        <f>OBV!G2147</f>
        <v>NEUTRAL</v>
      </c>
      <c r="L2147" s="6" t="str">
        <f>OBV!H2147</f>
        <v>CONFIRMED BULLISH</v>
      </c>
    </row>
    <row r="2148" spans="1:12" ht="13.5" x14ac:dyDescent="0.25">
      <c r="A2148" s="3">
        <f>RSI!A2148</f>
        <v>45134</v>
      </c>
      <c r="B2148" s="2">
        <f>RSI!B2148</f>
        <v>14.04</v>
      </c>
      <c r="C2148" s="2">
        <f>RSI!I2148</f>
        <v>60.062798205506859</v>
      </c>
      <c r="D2148" s="2">
        <f>MACD!E2148</f>
        <v>-9.3298388232501139E-2</v>
      </c>
      <c r="E2148" s="2">
        <f>MACD!F2148</f>
        <v>-7.6126951621212469E-2</v>
      </c>
      <c r="F2148" s="2">
        <f>'Moving Avg'!D2148</f>
        <v>14.035199999999998</v>
      </c>
      <c r="G2148" s="2">
        <f>'Moving Avg'!F2148</f>
        <v>13.861799999999999</v>
      </c>
      <c r="H2148" s="2">
        <f>'Moving Avg'!G2148</f>
        <v>13.716739999999994</v>
      </c>
      <c r="I2148" s="2">
        <f>'Moving Avg'!H2148</f>
        <v>11.596555000000006</v>
      </c>
      <c r="J2148" s="6" t="str">
        <f>OBV!F2148</f>
        <v>BULLISH</v>
      </c>
      <c r="K2148" s="6" t="str">
        <f>OBV!G2148</f>
        <v>NEUTRAL</v>
      </c>
      <c r="L2148" s="6" t="str">
        <f>OBV!H2148</f>
        <v>NEUTRAL</v>
      </c>
    </row>
    <row r="2149" spans="1:12" ht="13.5" x14ac:dyDescent="0.25">
      <c r="A2149" s="3">
        <f>RSI!A2149</f>
        <v>45135</v>
      </c>
      <c r="B2149" s="2">
        <f>RSI!B2149</f>
        <v>14.212</v>
      </c>
      <c r="C2149" s="2">
        <f>RSI!I2149</f>
        <v>65.606467063793815</v>
      </c>
      <c r="D2149" s="2">
        <f>MACD!E2149</f>
        <v>-0.15425643579841442</v>
      </c>
      <c r="E2149" s="2">
        <f>MACD!F2149</f>
        <v>-9.1752848456652852E-2</v>
      </c>
      <c r="F2149" s="2">
        <f>'Moving Avg'!D2149</f>
        <v>14.069599999999999</v>
      </c>
      <c r="G2149" s="2">
        <f>'Moving Avg'!F2149</f>
        <v>13.887499999999999</v>
      </c>
      <c r="H2149" s="2">
        <f>'Moving Avg'!G2149</f>
        <v>13.732699999999996</v>
      </c>
      <c r="I2149" s="2">
        <f>'Moving Avg'!H2149</f>
        <v>11.615675000000008</v>
      </c>
      <c r="J2149" s="6" t="str">
        <f>OBV!F2149</f>
        <v>BULLISH</v>
      </c>
      <c r="K2149" s="6" t="str">
        <f>OBV!G2149</f>
        <v>WEAK</v>
      </c>
      <c r="L2149" s="6" t="str">
        <f>OBV!H2149</f>
        <v>CONFIRMED BULLISH</v>
      </c>
    </row>
    <row r="2150" spans="1:12" ht="13.5" x14ac:dyDescent="0.25">
      <c r="A2150" s="3">
        <f>RSI!A2150</f>
        <v>45138</v>
      </c>
      <c r="B2150" s="2">
        <f>RSI!B2150</f>
        <v>14.212</v>
      </c>
      <c r="C2150" s="2">
        <f>RSI!I2150</f>
        <v>65.606467063793815</v>
      </c>
      <c r="D2150" s="2">
        <f>MACD!E2150</f>
        <v>-0.12914087265719587</v>
      </c>
      <c r="E2150" s="2">
        <f>MACD!F2150</f>
        <v>-9.9230453296761459E-2</v>
      </c>
      <c r="F2150" s="2">
        <f>'Moving Avg'!D2150</f>
        <v>14.105600000000001</v>
      </c>
      <c r="G2150" s="2">
        <f>'Moving Avg'!F2150</f>
        <v>13.9132</v>
      </c>
      <c r="H2150" s="2">
        <f>'Moving Avg'!G2150</f>
        <v>13.748819999999997</v>
      </c>
      <c r="I2150" s="2">
        <f>'Moving Avg'!H2150</f>
        <v>11.633895000000006</v>
      </c>
      <c r="J2150" s="6" t="str">
        <f>OBV!F2150</f>
        <v>BULLISH</v>
      </c>
      <c r="K2150" s="6" t="str">
        <f>OBV!G2150</f>
        <v>WEAK</v>
      </c>
      <c r="L2150" s="6" t="str">
        <f>OBV!H2150</f>
        <v>CONFIRMED BULLISH</v>
      </c>
    </row>
    <row r="2151" spans="1:12" ht="13.5" x14ac:dyDescent="0.25">
      <c r="A2151" s="3">
        <f>RSI!A2151</f>
        <v>45139</v>
      </c>
      <c r="B2151" s="2">
        <f>RSI!B2151</f>
        <v>14.212</v>
      </c>
      <c r="C2151" s="2">
        <f>RSI!I2151</f>
        <v>65.606467063793815</v>
      </c>
      <c r="D2151" s="2">
        <f>MACD!E2151</f>
        <v>-0.11256724486669967</v>
      </c>
      <c r="E2151" s="2">
        <f>MACD!F2151</f>
        <v>-0.10189781161074909</v>
      </c>
      <c r="F2151" s="2">
        <f>'Moving Avg'!D2151</f>
        <v>14.1416</v>
      </c>
      <c r="G2151" s="2">
        <f>'Moving Avg'!F2151</f>
        <v>13.938899999999999</v>
      </c>
      <c r="H2151" s="2">
        <f>'Moving Avg'!G2151</f>
        <v>13.767299999999995</v>
      </c>
      <c r="I2151" s="2">
        <f>'Moving Avg'!H2151</f>
        <v>11.652190000000008</v>
      </c>
      <c r="J2151" s="6" t="str">
        <f>OBV!F2151</f>
        <v>BULLISH</v>
      </c>
      <c r="K2151" s="6" t="str">
        <f>OBV!G2151</f>
        <v>WEAK</v>
      </c>
      <c r="L2151" s="6" t="str">
        <f>OBV!H2151</f>
        <v>CONFIRMED BULLISH</v>
      </c>
    </row>
    <row r="2152" spans="1:12" ht="13.5" x14ac:dyDescent="0.25">
      <c r="A2152" s="3">
        <f>RSI!A2152</f>
        <v>45140</v>
      </c>
      <c r="B2152" s="2">
        <f>RSI!B2152</f>
        <v>14.04</v>
      </c>
      <c r="C2152" s="2">
        <f>RSI!I2152</f>
        <v>55.91286011366374</v>
      </c>
      <c r="D2152" s="2">
        <f>MACD!E2152</f>
        <v>-8.7712496656290995E-2</v>
      </c>
      <c r="E2152" s="2">
        <f>MACD!F2152</f>
        <v>-9.9060748619857489E-2</v>
      </c>
      <c r="F2152" s="2">
        <f>'Moving Avg'!D2152</f>
        <v>14.143200000000002</v>
      </c>
      <c r="G2152" s="2">
        <f>'Moving Avg'!F2152</f>
        <v>13.956</v>
      </c>
      <c r="H2152" s="2">
        <f>'Moving Avg'!G2152</f>
        <v>13.782339999999994</v>
      </c>
      <c r="I2152" s="2">
        <f>'Moving Avg'!H2152</f>
        <v>11.669625000000011</v>
      </c>
      <c r="J2152" s="6" t="str">
        <f>OBV!F2152</f>
        <v>BULLISH</v>
      </c>
      <c r="K2152" s="6" t="str">
        <f>OBV!G2152</f>
        <v>WEAK</v>
      </c>
      <c r="L2152" s="6" t="str">
        <f>OBV!H2152</f>
        <v>CONFIRMED BULLISH</v>
      </c>
    </row>
    <row r="2153" spans="1:12" ht="13.5" x14ac:dyDescent="0.25">
      <c r="A2153" s="3">
        <f>RSI!A2153</f>
        <v>45141</v>
      </c>
      <c r="B2153" s="2">
        <f>RSI!B2153</f>
        <v>14.023</v>
      </c>
      <c r="C2153" s="2">
        <f>RSI!I2153</f>
        <v>55.047137714066395</v>
      </c>
      <c r="D2153" s="2">
        <f>MACD!E2153</f>
        <v>-6.3558919036669437E-2</v>
      </c>
      <c r="E2153" s="2">
        <f>MACD!F2153</f>
        <v>-9.1960382703219878E-2</v>
      </c>
      <c r="F2153" s="2">
        <f>'Moving Avg'!D2153</f>
        <v>14.139799999999999</v>
      </c>
      <c r="G2153" s="2">
        <f>'Moving Avg'!F2153</f>
        <v>13.972249999999999</v>
      </c>
      <c r="H2153" s="2">
        <f>'Moving Avg'!G2153</f>
        <v>13.793119999999996</v>
      </c>
      <c r="I2153" s="2">
        <f>'Moving Avg'!H2153</f>
        <v>11.686975000000013</v>
      </c>
      <c r="J2153" s="6" t="str">
        <f>OBV!F2153</f>
        <v>BEARISH</v>
      </c>
      <c r="K2153" s="6" t="str">
        <f>OBV!G2153</f>
        <v>STRONG</v>
      </c>
      <c r="L2153" s="6" t="str">
        <f>OBV!H2153</f>
        <v>CONFIRMED BEARISH</v>
      </c>
    </row>
    <row r="2154" spans="1:12" ht="13.5" x14ac:dyDescent="0.25">
      <c r="A2154" s="3">
        <f>RSI!A2154</f>
        <v>45142</v>
      </c>
      <c r="B2154" s="2">
        <f>RSI!B2154</f>
        <v>14.032</v>
      </c>
      <c r="C2154" s="2">
        <f>RSI!I2154</f>
        <v>55.440493542510467</v>
      </c>
      <c r="D2154" s="2">
        <f>MACD!E2154</f>
        <v>-4.4383792194667038E-2</v>
      </c>
      <c r="E2154" s="2">
        <f>MACD!F2154</f>
        <v>-8.2445064601509313E-2</v>
      </c>
      <c r="F2154" s="2">
        <f>'Moving Avg'!D2154</f>
        <v>14.103799999999998</v>
      </c>
      <c r="G2154" s="2">
        <f>'Moving Avg'!F2154</f>
        <v>13.991099999999998</v>
      </c>
      <c r="H2154" s="2">
        <f>'Moving Avg'!G2154</f>
        <v>13.804079999999997</v>
      </c>
      <c r="I2154" s="2">
        <f>'Moving Avg'!H2154</f>
        <v>11.704410000000014</v>
      </c>
      <c r="J2154" s="6" t="str">
        <f>OBV!F2154</f>
        <v>BEARISH</v>
      </c>
      <c r="K2154" s="6" t="str">
        <f>OBV!G2154</f>
        <v>STRONG</v>
      </c>
      <c r="L2154" s="6" t="str">
        <f>OBV!H2154</f>
        <v>CONFIRMED BEARISH</v>
      </c>
    </row>
    <row r="2155" spans="1:12" ht="13.5" x14ac:dyDescent="0.25">
      <c r="A2155" s="3">
        <f>RSI!A2155</f>
        <v>45145</v>
      </c>
      <c r="B2155" s="2">
        <f>RSI!B2155</f>
        <v>14.032</v>
      </c>
      <c r="C2155" s="2">
        <f>RSI!I2155</f>
        <v>55.440493542510474</v>
      </c>
      <c r="D2155" s="2">
        <f>MACD!E2155</f>
        <v>-2.9994347606836058E-2</v>
      </c>
      <c r="E2155" s="2">
        <f>MACD!F2155</f>
        <v>-7.195492120257467E-2</v>
      </c>
      <c r="F2155" s="2">
        <f>'Moving Avg'!D2155</f>
        <v>14.0678</v>
      </c>
      <c r="G2155" s="2">
        <f>'Moving Avg'!F2155</f>
        <v>14.009949999999998</v>
      </c>
      <c r="H2155" s="2">
        <f>'Moving Avg'!G2155</f>
        <v>13.810759999999998</v>
      </c>
      <c r="I2155" s="2">
        <f>'Moving Avg'!H2155</f>
        <v>11.722200000000017</v>
      </c>
      <c r="J2155" s="6" t="str">
        <f>OBV!F2155</f>
        <v>BEARISH</v>
      </c>
      <c r="K2155" s="6" t="str">
        <f>OBV!G2155</f>
        <v>STRONG</v>
      </c>
      <c r="L2155" s="6" t="str">
        <f>OBV!H2155</f>
        <v>CONFIRMED BEARISH</v>
      </c>
    </row>
    <row r="2156" spans="1:12" ht="13.5" x14ac:dyDescent="0.25">
      <c r="A2156" s="3">
        <f>RSI!A2156</f>
        <v>45146</v>
      </c>
      <c r="B2156" s="2">
        <f>RSI!B2156</f>
        <v>13.955</v>
      </c>
      <c r="C2156" s="2">
        <f>RSI!I2156</f>
        <v>51.01141677396383</v>
      </c>
      <c r="D2156" s="2">
        <f>MACD!E2156</f>
        <v>-1.2675046603755291E-2</v>
      </c>
      <c r="E2156" s="2">
        <f>MACD!F2156</f>
        <v>-6.0098946282810796E-2</v>
      </c>
      <c r="F2156" s="2">
        <f>'Moving Avg'!D2156</f>
        <v>14.016399999999999</v>
      </c>
      <c r="G2156" s="2">
        <f>'Moving Avg'!F2156</f>
        <v>14.014249999999995</v>
      </c>
      <c r="H2156" s="2">
        <f>'Moving Avg'!G2156</f>
        <v>13.815900000000001</v>
      </c>
      <c r="I2156" s="2">
        <f>'Moving Avg'!H2156</f>
        <v>11.739995000000015</v>
      </c>
      <c r="J2156" s="6" t="str">
        <f>OBV!F2156</f>
        <v>BEARISH</v>
      </c>
      <c r="K2156" s="6" t="str">
        <f>OBV!G2156</f>
        <v>STRONG</v>
      </c>
      <c r="L2156" s="6" t="str">
        <f>OBV!H2156</f>
        <v>CONFIRMED BEARISH</v>
      </c>
    </row>
    <row r="2157" spans="1:12" ht="13.5" x14ac:dyDescent="0.25">
      <c r="A2157" s="3">
        <f>RSI!A2157</f>
        <v>45147</v>
      </c>
      <c r="B2157" s="2">
        <f>RSI!B2157</f>
        <v>13.955</v>
      </c>
      <c r="C2157" s="2">
        <f>RSI!I2157</f>
        <v>51.01141677396383</v>
      </c>
      <c r="D2157" s="2">
        <f>MACD!E2157</f>
        <v>1.9161441719202088E-3</v>
      </c>
      <c r="E2157" s="2">
        <f>MACD!F2157</f>
        <v>-4.7695928191864599E-2</v>
      </c>
      <c r="F2157" s="2">
        <f>'Moving Avg'!D2157</f>
        <v>13.9994</v>
      </c>
      <c r="G2157" s="2">
        <f>'Moving Avg'!F2157</f>
        <v>14.018549999999996</v>
      </c>
      <c r="H2157" s="2">
        <f>'Moving Avg'!G2157</f>
        <v>13.828060000000002</v>
      </c>
      <c r="I2157" s="2">
        <f>'Moving Avg'!H2157</f>
        <v>11.757790000000014</v>
      </c>
      <c r="J2157" s="6" t="str">
        <f>OBV!F2157</f>
        <v>BEARISH</v>
      </c>
      <c r="K2157" s="6" t="str">
        <f>OBV!G2157</f>
        <v>STRONG</v>
      </c>
      <c r="L2157" s="6" t="str">
        <f>OBV!H2157</f>
        <v>CONFIRMED BEARISH</v>
      </c>
    </row>
    <row r="2158" spans="1:12" ht="13.5" x14ac:dyDescent="0.25">
      <c r="A2158" s="3">
        <f>RSI!A2158</f>
        <v>45148</v>
      </c>
      <c r="B2158" s="2">
        <f>RSI!B2158</f>
        <v>13.955</v>
      </c>
      <c r="C2158" s="2">
        <f>RSI!I2158</f>
        <v>51.01141677396383</v>
      </c>
      <c r="D2158" s="2">
        <f>MACD!E2158</f>
        <v>1.5434414504179372E-2</v>
      </c>
      <c r="E2158" s="2">
        <f>MACD!F2158</f>
        <v>-3.5069859652655806E-2</v>
      </c>
      <c r="F2158" s="2">
        <f>'Moving Avg'!D2158</f>
        <v>13.985800000000001</v>
      </c>
      <c r="G2158" s="2">
        <f>'Moving Avg'!F2158</f>
        <v>14.022849999999996</v>
      </c>
      <c r="H2158" s="2">
        <f>'Moving Avg'!G2158</f>
        <v>13.835780000000002</v>
      </c>
      <c r="I2158" s="2">
        <f>'Moving Avg'!H2158</f>
        <v>11.775975000000011</v>
      </c>
      <c r="J2158" s="6" t="str">
        <f>OBV!F2158</f>
        <v>BULLISH</v>
      </c>
      <c r="K2158" s="6" t="str">
        <f>OBV!G2158</f>
        <v>NEUTRAL</v>
      </c>
      <c r="L2158" s="6" t="str">
        <f>OBV!H2158</f>
        <v>BULLISH DIVERGENCE</v>
      </c>
    </row>
    <row r="2159" spans="1:12" ht="13.5" x14ac:dyDescent="0.25">
      <c r="A2159" s="3">
        <f>RSI!A2159</f>
        <v>45149</v>
      </c>
      <c r="B2159" s="2">
        <f>RSI!B2159</f>
        <v>14.04</v>
      </c>
      <c r="C2159" s="2">
        <f>RSI!I2159</f>
        <v>55.871941845073195</v>
      </c>
      <c r="D2159" s="2">
        <f>MACD!E2159</f>
        <v>4.6983664314307561E-2</v>
      </c>
      <c r="E2159" s="2">
        <f>MACD!F2159</f>
        <v>-1.8659154859263134E-2</v>
      </c>
      <c r="F2159" s="2">
        <f>'Moving Avg'!D2159</f>
        <v>13.987399999999999</v>
      </c>
      <c r="G2159" s="2">
        <f>'Moving Avg'!F2159</f>
        <v>14.048500000000001</v>
      </c>
      <c r="H2159" s="2">
        <f>'Moving Avg'!G2159</f>
        <v>13.845200000000002</v>
      </c>
      <c r="I2159" s="2">
        <f>'Moving Avg'!H2159</f>
        <v>11.794935000000011</v>
      </c>
      <c r="J2159" s="6" t="str">
        <f>OBV!F2159</f>
        <v>BEARISH</v>
      </c>
      <c r="K2159" s="6" t="str">
        <f>OBV!G2159</f>
        <v>NEUTRAL</v>
      </c>
      <c r="L2159" s="6" t="str">
        <f>OBV!H2159</f>
        <v>BEARISH DIVERGENCE</v>
      </c>
    </row>
    <row r="2160" spans="1:12" ht="13.5" x14ac:dyDescent="0.25">
      <c r="A2160" s="3">
        <f>RSI!A2160</f>
        <v>45152</v>
      </c>
      <c r="B2160" s="2">
        <f>RSI!B2160</f>
        <v>14.04</v>
      </c>
      <c r="C2160" s="2">
        <f>RSI!I2160</f>
        <v>55.871941845073195</v>
      </c>
      <c r="D2160" s="2">
        <f>MACD!E2160</f>
        <v>7.3126425113532179E-2</v>
      </c>
      <c r="E2160" s="2">
        <f>MACD!F2160</f>
        <v>-3.020388647040715E-4</v>
      </c>
      <c r="F2160" s="2">
        <f>'Moving Avg'!D2160</f>
        <v>13.988999999999999</v>
      </c>
      <c r="G2160" s="2">
        <f>'Moving Avg'!F2160</f>
        <v>14.048500000000004</v>
      </c>
      <c r="H2160" s="2">
        <f>'Moving Avg'!G2160</f>
        <v>13.854100000000001</v>
      </c>
      <c r="I2160" s="2">
        <f>'Moving Avg'!H2160</f>
        <v>11.813350000000009</v>
      </c>
      <c r="J2160" s="6" t="str">
        <f>OBV!F2160</f>
        <v>BEARISH</v>
      </c>
      <c r="K2160" s="6" t="str">
        <f>OBV!G2160</f>
        <v>NEUTRAL</v>
      </c>
      <c r="L2160" s="6" t="str">
        <f>OBV!H2160</f>
        <v>BEARISH DIVERGENCE</v>
      </c>
    </row>
    <row r="2161" spans="1:12" ht="13.5" x14ac:dyDescent="0.25">
      <c r="A2161" s="3">
        <f>RSI!A2161</f>
        <v>45153</v>
      </c>
      <c r="B2161" s="2">
        <f>RSI!B2161</f>
        <v>14.032</v>
      </c>
      <c r="C2161" s="2">
        <f>RSI!I2161</f>
        <v>55.273331282207053</v>
      </c>
      <c r="D2161" s="2">
        <f>MACD!E2161</f>
        <v>9.5328002091687125E-2</v>
      </c>
      <c r="E2161" s="2">
        <f>MACD!F2161</f>
        <v>1.882396932657417E-2</v>
      </c>
      <c r="F2161" s="2">
        <f>'Moving Avg'!D2161</f>
        <v>14.0044</v>
      </c>
      <c r="G2161" s="2">
        <f>'Moving Avg'!F2161</f>
        <v>14.04895</v>
      </c>
      <c r="H2161" s="2">
        <f>'Moving Avg'!G2161</f>
        <v>13.859060000000005</v>
      </c>
      <c r="I2161" s="2">
        <f>'Moving Avg'!H2161</f>
        <v>11.831725000000011</v>
      </c>
      <c r="J2161" s="6" t="str">
        <f>OBV!F2161</f>
        <v>BEARISH</v>
      </c>
      <c r="K2161" s="6" t="str">
        <f>OBV!G2161</f>
        <v>NEUTRAL</v>
      </c>
      <c r="L2161" s="6" t="str">
        <f>OBV!H2161</f>
        <v>BEARISH DIVERGENCE</v>
      </c>
    </row>
    <row r="2162" spans="1:12" ht="13.5" x14ac:dyDescent="0.25">
      <c r="A2162" s="3">
        <f>RSI!A2162</f>
        <v>45154</v>
      </c>
      <c r="B2162" s="2">
        <f>RSI!B2162</f>
        <v>13.955</v>
      </c>
      <c r="C2162" s="2">
        <f>RSI!I2162</f>
        <v>49.748534321681078</v>
      </c>
      <c r="D2162" s="2">
        <f>MACD!E2162</f>
        <v>9.292948830429637E-2</v>
      </c>
      <c r="E2162" s="2">
        <f>MACD!F2162</f>
        <v>3.3645073122118611E-2</v>
      </c>
      <c r="F2162" s="2">
        <f>'Moving Avg'!D2162</f>
        <v>14.004399999999999</v>
      </c>
      <c r="G2162" s="2">
        <f>'Moving Avg'!F2162</f>
        <v>14.04555</v>
      </c>
      <c r="H2162" s="2">
        <f>'Moving Avg'!G2162</f>
        <v>13.861640000000005</v>
      </c>
      <c r="I2162" s="2">
        <f>'Moving Avg'!H2162</f>
        <v>11.849910000000012</v>
      </c>
      <c r="J2162" s="6" t="str">
        <f>OBV!F2162</f>
        <v>BEARISH</v>
      </c>
      <c r="K2162" s="6" t="str">
        <f>OBV!G2162</f>
        <v>STRONG</v>
      </c>
      <c r="L2162" s="6" t="str">
        <f>OBV!H2162</f>
        <v>NEUTRAL</v>
      </c>
    </row>
    <row r="2163" spans="1:12" ht="13.5" x14ac:dyDescent="0.25">
      <c r="A2163" s="3">
        <f>RSI!A2163</f>
        <v>45155</v>
      </c>
      <c r="B2163" s="2">
        <f>RSI!B2163</f>
        <v>13.997999999999999</v>
      </c>
      <c r="C2163" s="2">
        <f>RSI!I2163</f>
        <v>52.59797729569042</v>
      </c>
      <c r="D2163" s="2">
        <f>MACD!E2163</f>
        <v>8.5159376495893113E-2</v>
      </c>
      <c r="E2163" s="2">
        <f>MACD!F2163</f>
        <v>4.394793379687352E-2</v>
      </c>
      <c r="F2163" s="2">
        <f>'Moving Avg'!D2163</f>
        <v>14.013</v>
      </c>
      <c r="G2163" s="2">
        <f>'Moving Avg'!F2163</f>
        <v>14.043450000000002</v>
      </c>
      <c r="H2163" s="2">
        <f>'Moving Avg'!G2163</f>
        <v>13.865080000000004</v>
      </c>
      <c r="I2163" s="2">
        <f>'Moving Avg'!H2163</f>
        <v>11.86792000000001</v>
      </c>
      <c r="J2163" s="6" t="str">
        <f>OBV!F2163</f>
        <v>BEARISH</v>
      </c>
      <c r="K2163" s="6" t="str">
        <f>OBV!G2163</f>
        <v>NEUTRAL</v>
      </c>
      <c r="L2163" s="6" t="str">
        <f>OBV!H2163</f>
        <v>BEARISH DIVERGENCE</v>
      </c>
    </row>
    <row r="2164" spans="1:12" ht="13.5" x14ac:dyDescent="0.25">
      <c r="A2164" s="3">
        <f>RSI!A2164</f>
        <v>45156</v>
      </c>
      <c r="B2164" s="2">
        <f>RSI!B2164</f>
        <v>14.032</v>
      </c>
      <c r="C2164" s="2">
        <f>RSI!I2164</f>
        <v>54.781331282594998</v>
      </c>
      <c r="D2164" s="2">
        <f>MACD!E2164</f>
        <v>7.7252201985082536E-2</v>
      </c>
      <c r="E2164" s="2">
        <f>MACD!F2164</f>
        <v>5.0608787434515322E-2</v>
      </c>
      <c r="F2164" s="2">
        <f>'Moving Avg'!D2164</f>
        <v>14.0114</v>
      </c>
      <c r="G2164" s="2">
        <f>'Moving Avg'!F2164</f>
        <v>14.043050000000003</v>
      </c>
      <c r="H2164" s="2">
        <f>'Moving Avg'!G2164</f>
        <v>13.869200000000008</v>
      </c>
      <c r="I2164" s="2">
        <f>'Moving Avg'!H2164</f>
        <v>11.88688000000001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</row>
    <row r="2165" spans="1:12" ht="13.5" x14ac:dyDescent="0.25">
      <c r="A2165" s="3">
        <f>RSI!A2165</f>
        <v>45159</v>
      </c>
      <c r="B2165" s="2">
        <f>RSI!B2165</f>
        <v>14.032</v>
      </c>
      <c r="C2165" s="2">
        <f>RSI!I2165</f>
        <v>54.781331282594998</v>
      </c>
      <c r="D2165" s="2">
        <f>MACD!E2165</f>
        <v>7.0176755265956459E-2</v>
      </c>
      <c r="E2165" s="2">
        <f>MACD!F2165</f>
        <v>5.4522381000803553E-2</v>
      </c>
      <c r="F2165" s="2">
        <f>'Moving Avg'!D2165</f>
        <v>14.009799999999998</v>
      </c>
      <c r="G2165" s="2">
        <f>'Moving Avg'!F2165</f>
        <v>14.043049999999999</v>
      </c>
      <c r="H2165" s="2">
        <f>'Moving Avg'!G2165</f>
        <v>13.873320000000009</v>
      </c>
      <c r="I2165" s="2">
        <f>'Moving Avg'!H2165</f>
        <v>11.905960000000011</v>
      </c>
      <c r="J2165" s="6" t="str">
        <f>OBV!F2165</f>
        <v>BEARISH</v>
      </c>
      <c r="K2165" s="6" t="str">
        <f>OBV!G2165</f>
        <v>NEUTRAL</v>
      </c>
      <c r="L2165" s="6" t="str">
        <f>OBV!H2165</f>
        <v>CONFIRMED BEARISH</v>
      </c>
    </row>
    <row r="2166" spans="1:12" ht="13.5" x14ac:dyDescent="0.25">
      <c r="A2166" s="3">
        <f>RSI!A2166</f>
        <v>45160</v>
      </c>
      <c r="B2166" s="2">
        <f>RSI!B2166</f>
        <v>14.032</v>
      </c>
      <c r="C2166" s="2">
        <f>RSI!I2166</f>
        <v>54.781331282594998</v>
      </c>
      <c r="D2166" s="2">
        <f>MACD!E2166</f>
        <v>5.1987425155347822E-2</v>
      </c>
      <c r="E2166" s="2">
        <f>MACD!F2166</f>
        <v>5.4015389831712404E-2</v>
      </c>
      <c r="F2166" s="2">
        <f>'Moving Avg'!D2166</f>
        <v>14.009799999999998</v>
      </c>
      <c r="G2166" s="2">
        <f>'Moving Avg'!F2166</f>
        <v>14.043049999999999</v>
      </c>
      <c r="H2166" s="2">
        <f>'Moving Avg'!G2166</f>
        <v>13.876740000000009</v>
      </c>
      <c r="I2166" s="2">
        <f>'Moving Avg'!H2166</f>
        <v>11.924570000000012</v>
      </c>
      <c r="J2166" s="6" t="str">
        <f>OBV!F2166</f>
        <v>BULLISH</v>
      </c>
      <c r="K2166" s="6" t="str">
        <f>OBV!G2166</f>
        <v>WEAK</v>
      </c>
      <c r="L2166" s="6" t="str">
        <f>OBV!H2166</f>
        <v>NEUTRAL</v>
      </c>
    </row>
    <row r="2167" spans="1:12" ht="13.5" x14ac:dyDescent="0.25">
      <c r="A2167" s="3">
        <f>RSI!A2167</f>
        <v>45161</v>
      </c>
      <c r="B2167" s="2">
        <f>RSI!B2167</f>
        <v>14.032</v>
      </c>
      <c r="C2167" s="2">
        <f>RSI!I2167</f>
        <v>54.781331282594998</v>
      </c>
      <c r="D2167" s="2">
        <f>MACD!E2167</f>
        <v>3.6266583329025437E-2</v>
      </c>
      <c r="E2167" s="2">
        <f>MACD!F2167</f>
        <v>5.0465628531175012E-2</v>
      </c>
      <c r="F2167" s="2">
        <f>'Moving Avg'!D2167</f>
        <v>14.025199999999998</v>
      </c>
      <c r="G2167" s="2">
        <f>'Moving Avg'!F2167</f>
        <v>14.043049999999999</v>
      </c>
      <c r="H2167" s="2">
        <f>'Moving Avg'!G2167</f>
        <v>13.880160000000011</v>
      </c>
      <c r="I2167" s="2">
        <f>'Moving Avg'!H2167</f>
        <v>11.942750000000013</v>
      </c>
      <c r="J2167" s="6" t="str">
        <f>OBV!F2167</f>
        <v>BULLISH</v>
      </c>
      <c r="K2167" s="6" t="str">
        <f>OBV!G2167</f>
        <v>WEAK</v>
      </c>
      <c r="L2167" s="6" t="str">
        <f>OBV!H2167</f>
        <v>CONFIRMED BULLISH</v>
      </c>
    </row>
    <row r="2168" spans="1:12" ht="13.5" x14ac:dyDescent="0.25">
      <c r="A2168" s="3">
        <f>RSI!A2168</f>
        <v>45162</v>
      </c>
      <c r="B2168" s="2">
        <f>RSI!B2168</f>
        <v>14.032</v>
      </c>
      <c r="C2168" s="2">
        <f>RSI!I2168</f>
        <v>54.781331282594998</v>
      </c>
      <c r="D2168" s="2">
        <f>MACD!E2168</f>
        <v>2.2658897187845639E-2</v>
      </c>
      <c r="E2168" s="2">
        <f>MACD!F2168</f>
        <v>4.4904282262509136E-2</v>
      </c>
      <c r="F2168" s="2">
        <f>'Moving Avg'!D2168</f>
        <v>14.032</v>
      </c>
      <c r="G2168" s="2">
        <f>'Moving Avg'!F2168</f>
        <v>14.04265</v>
      </c>
      <c r="H2168" s="2">
        <f>'Moving Avg'!G2168</f>
        <v>13.883580000000011</v>
      </c>
      <c r="I2168" s="2">
        <f>'Moving Avg'!H2168</f>
        <v>11.961515000000013</v>
      </c>
      <c r="J2168" s="6" t="str">
        <f>OBV!F2168</f>
        <v>BULLISH</v>
      </c>
      <c r="K2168" s="6" t="str">
        <f>OBV!G2168</f>
        <v>WEAK</v>
      </c>
      <c r="L2168" s="6" t="str">
        <f>OBV!H2168</f>
        <v>CONFIRMED BULLISH</v>
      </c>
    </row>
    <row r="2169" spans="1:12" ht="13.5" x14ac:dyDescent="0.25">
      <c r="A2169" s="3">
        <f>RSI!A2169</f>
        <v>45163</v>
      </c>
      <c r="B2169" s="2">
        <f>RSI!B2169</f>
        <v>14.032</v>
      </c>
      <c r="C2169" s="2">
        <f>RSI!I2169</f>
        <v>54.781331282594998</v>
      </c>
      <c r="D2169" s="2">
        <f>MACD!E2169</f>
        <v>2.393881377594731E-2</v>
      </c>
      <c r="E2169" s="2">
        <f>MACD!F2169</f>
        <v>4.0711188565196774E-2</v>
      </c>
      <c r="F2169" s="2">
        <f>'Moving Avg'!D2169</f>
        <v>14.032</v>
      </c>
      <c r="G2169" s="2">
        <f>'Moving Avg'!F2169</f>
        <v>14.03365</v>
      </c>
      <c r="H2169" s="2">
        <f>'Moving Avg'!G2169</f>
        <v>13.88854000000001</v>
      </c>
      <c r="I2169" s="2">
        <f>'Moving Avg'!H2169</f>
        <v>11.980670000000014</v>
      </c>
      <c r="J2169" s="6" t="str">
        <f>OBV!F2169</f>
        <v>NEUTRAL</v>
      </c>
      <c r="K2169" s="6" t="str">
        <f>OBV!G2169</f>
        <v>NEUTRAL</v>
      </c>
      <c r="L2169" s="6" t="str">
        <f>OBV!H2169</f>
        <v>NEUTRAL</v>
      </c>
    </row>
    <row r="2170" spans="1:12" ht="13.5" x14ac:dyDescent="0.25">
      <c r="A2170" s="3">
        <f>RSI!A2170</f>
        <v>45166</v>
      </c>
      <c r="B2170" s="2">
        <f>RSI!B2170</f>
        <v>14.032</v>
      </c>
      <c r="C2170" s="2">
        <f>RSI!I2170</f>
        <v>54.781331282594998</v>
      </c>
      <c r="D2170" s="2">
        <f>MACD!E2170</f>
        <v>2.475995852416446E-2</v>
      </c>
      <c r="E2170" s="2">
        <f>MACD!F2170</f>
        <v>3.7520942556990317E-2</v>
      </c>
      <c r="F2170" s="2">
        <f>'Moving Avg'!D2170</f>
        <v>14.032</v>
      </c>
      <c r="G2170" s="2">
        <f>'Moving Avg'!F2170</f>
        <v>14.024650000000003</v>
      </c>
      <c r="H2170" s="2">
        <f>'Moving Avg'!G2170</f>
        <v>13.893500000000008</v>
      </c>
      <c r="I2170" s="2">
        <f>'Moving Avg'!H2170</f>
        <v>11.998850000000013</v>
      </c>
      <c r="J2170" s="6" t="str">
        <f>OBV!F2170</f>
        <v>NEUTRAL</v>
      </c>
      <c r="K2170" s="6" t="str">
        <f>OBV!G2170</f>
        <v>NEUTRAL</v>
      </c>
      <c r="L2170" s="6" t="str">
        <f>OBV!H2170</f>
        <v>NEUTRAL</v>
      </c>
    </row>
    <row r="2171" spans="1:12" ht="13.5" x14ac:dyDescent="0.25">
      <c r="A2171" s="3">
        <f>RSI!A2171</f>
        <v>45167</v>
      </c>
      <c r="B2171" s="2">
        <f>RSI!B2171</f>
        <v>14.032</v>
      </c>
      <c r="C2171" s="2">
        <f>RSI!I2171</f>
        <v>54.781331282594998</v>
      </c>
      <c r="D2171" s="2">
        <f>MACD!E2171</f>
        <v>2.3981539640011817E-2</v>
      </c>
      <c r="E2171" s="2">
        <f>MACD!F2171</f>
        <v>3.4813061973594621E-2</v>
      </c>
      <c r="F2171" s="2">
        <f>'Moving Avg'!D2171</f>
        <v>14.032</v>
      </c>
      <c r="G2171" s="2">
        <f>'Moving Avg'!F2171</f>
        <v>14.015650000000003</v>
      </c>
      <c r="H2171" s="2">
        <f>'Moving Avg'!G2171</f>
        <v>13.898460000000009</v>
      </c>
      <c r="I2171" s="2">
        <f>'Moving Avg'!H2171</f>
        <v>12.017030000000013</v>
      </c>
      <c r="J2171" s="6" t="str">
        <f>OBV!F2171</f>
        <v>NEUTRAL</v>
      </c>
      <c r="K2171" s="6" t="str">
        <f>OBV!G2171</f>
        <v>NEUTRAL</v>
      </c>
      <c r="L2171" s="6" t="str">
        <f>OBV!H2171</f>
        <v>NEUTRAL</v>
      </c>
    </row>
    <row r="2172" spans="1:12" ht="13.5" x14ac:dyDescent="0.25">
      <c r="A2172" s="3">
        <f>RSI!A2172</f>
        <v>45168</v>
      </c>
      <c r="B2172" s="2">
        <f>RSI!B2172</f>
        <v>13.972</v>
      </c>
      <c r="C2172" s="2">
        <f>RSI!I2172</f>
        <v>47.758281161249357</v>
      </c>
      <c r="D2172" s="2">
        <f>MACD!E2172</f>
        <v>1.5696663994138049E-2</v>
      </c>
      <c r="E2172" s="2">
        <f>MACD!F2172</f>
        <v>3.0989782377703307E-2</v>
      </c>
      <c r="F2172" s="2">
        <f>'Moving Avg'!D2172</f>
        <v>14.02</v>
      </c>
      <c r="G2172" s="2">
        <f>'Moving Avg'!F2172</f>
        <v>14.01225</v>
      </c>
      <c r="H2172" s="2">
        <f>'Moving Avg'!G2172</f>
        <v>13.912500000000007</v>
      </c>
      <c r="I2172" s="2">
        <f>'Moving Avg'!H2172</f>
        <v>12.035145000000014</v>
      </c>
      <c r="J2172" s="6" t="str">
        <f>OBV!F2172</f>
        <v>BEARISH</v>
      </c>
      <c r="K2172" s="6" t="str">
        <f>OBV!G2172</f>
        <v>STRONG</v>
      </c>
      <c r="L2172" s="6" t="str">
        <f>OBV!H2172</f>
        <v>CONFIRMED BEARISH</v>
      </c>
    </row>
    <row r="2173" spans="1:12" ht="13.5" x14ac:dyDescent="0.25">
      <c r="A2173" s="3">
        <f>RSI!A2173</f>
        <v>45169</v>
      </c>
      <c r="B2173" s="2">
        <f>RSI!B2173</f>
        <v>14.297000000000001</v>
      </c>
      <c r="C2173" s="2">
        <f>RSI!I2173</f>
        <v>70.110735250940948</v>
      </c>
      <c r="D2173" s="2">
        <f>MACD!E2173</f>
        <v>-8.6256364576886568E-3</v>
      </c>
      <c r="E2173" s="2">
        <f>MACD!F2173</f>
        <v>2.3066698610624915E-2</v>
      </c>
      <c r="F2173" s="2">
        <f>'Moving Avg'!D2173</f>
        <v>14.073000000000002</v>
      </c>
      <c r="G2173" s="2">
        <f>'Moving Avg'!F2173</f>
        <v>14.025950000000003</v>
      </c>
      <c r="H2173" s="2">
        <f>'Moving Avg'!G2173</f>
        <v>13.922940000000008</v>
      </c>
      <c r="I2173" s="2">
        <f>'Moving Avg'!H2173</f>
        <v>12.055510000000012</v>
      </c>
      <c r="J2173" s="6" t="str">
        <f>OBV!F2173</f>
        <v>BULLISH</v>
      </c>
      <c r="K2173" s="6" t="str">
        <f>OBV!G2173</f>
        <v>NEUTRAL</v>
      </c>
      <c r="L2173" s="6" t="str">
        <f>OBV!H2173</f>
        <v>CONFIRMED BULLISH</v>
      </c>
    </row>
    <row r="2174" spans="1:12" ht="13.5" x14ac:dyDescent="0.25">
      <c r="A2174" s="3">
        <f>RSI!A2174</f>
        <v>45170</v>
      </c>
      <c r="B2174" s="2">
        <f>RSI!B2174</f>
        <v>14.254</v>
      </c>
      <c r="C2174" s="2">
        <f>RSI!I2174</f>
        <v>66.082070104079463</v>
      </c>
      <c r="D2174" s="2">
        <f>MACD!E2174</f>
        <v>-2.2574725000200857E-2</v>
      </c>
      <c r="E2174" s="2">
        <f>MACD!F2174</f>
        <v>1.3938413888459761E-2</v>
      </c>
      <c r="F2174" s="2">
        <f>'Moving Avg'!D2174</f>
        <v>14.1174</v>
      </c>
      <c r="G2174" s="2">
        <f>'Moving Avg'!F2174</f>
        <v>14.037050000000004</v>
      </c>
      <c r="H2174" s="2">
        <f>'Moving Avg'!G2174</f>
        <v>13.93818000000001</v>
      </c>
      <c r="I2174" s="2">
        <f>'Moving Avg'!H2174</f>
        <v>12.074055000000012</v>
      </c>
      <c r="J2174" s="6" t="str">
        <f>OBV!F2174</f>
        <v>BEARISH</v>
      </c>
      <c r="K2174" s="6" t="str">
        <f>OBV!G2174</f>
        <v>STRONG</v>
      </c>
      <c r="L2174" s="6" t="str">
        <f>OBV!H2174</f>
        <v>BEARISH DIVERGENCE</v>
      </c>
    </row>
    <row r="2175" spans="1:12" ht="13.5" x14ac:dyDescent="0.25">
      <c r="A2175" s="3">
        <f>RSI!A2175</f>
        <v>45173</v>
      </c>
      <c r="B2175" s="2">
        <f>RSI!B2175</f>
        <v>14.254</v>
      </c>
      <c r="C2175" s="2">
        <f>RSI!I2175</f>
        <v>66.082070104079463</v>
      </c>
      <c r="D2175" s="2">
        <f>MACD!E2175</f>
        <v>-3.5776150781369864E-2</v>
      </c>
      <c r="E2175" s="2">
        <f>MACD!F2175</f>
        <v>3.9955009544938355E-3</v>
      </c>
      <c r="F2175" s="2">
        <f>'Moving Avg'!D2175</f>
        <v>14.161799999999999</v>
      </c>
      <c r="G2175" s="2">
        <f>'Moving Avg'!F2175</f>
        <v>14.048150000000003</v>
      </c>
      <c r="H2175" s="2">
        <f>'Moving Avg'!G2175</f>
        <v>13.953420000000005</v>
      </c>
      <c r="I2175" s="2">
        <f>'Moving Avg'!H2175</f>
        <v>12.093930000000011</v>
      </c>
      <c r="J2175" s="6" t="str">
        <f>OBV!F2175</f>
        <v>BEARISH</v>
      </c>
      <c r="K2175" s="6" t="str">
        <f>OBV!G2175</f>
        <v>STRONG</v>
      </c>
      <c r="L2175" s="6" t="str">
        <f>OBV!H2175</f>
        <v>BEARISH DIVERGENCE</v>
      </c>
    </row>
    <row r="2176" spans="1:12" ht="13.5" x14ac:dyDescent="0.25">
      <c r="A2176" s="3">
        <f>RSI!A2176</f>
        <v>45174</v>
      </c>
      <c r="B2176" s="2">
        <f>RSI!B2176</f>
        <v>14.125999999999999</v>
      </c>
      <c r="C2176" s="2">
        <f>RSI!I2176</f>
        <v>55.143052235228886</v>
      </c>
      <c r="D2176" s="2">
        <f>MACD!E2176</f>
        <v>-3.8759875814690758E-2</v>
      </c>
      <c r="E2176" s="2">
        <f>MACD!F2176</f>
        <v>-4.5555743993430835E-3</v>
      </c>
      <c r="F2176" s="2">
        <f>'Moving Avg'!D2176</f>
        <v>14.180599999999998</v>
      </c>
      <c r="G2176" s="2">
        <f>'Moving Avg'!F2176</f>
        <v>14.056700000000001</v>
      </c>
      <c r="H2176" s="2">
        <f>'Moving Avg'!G2176</f>
        <v>13.961980000000006</v>
      </c>
      <c r="I2176" s="2">
        <f>'Moving Avg'!H2176</f>
        <v>12.110820000000015</v>
      </c>
      <c r="J2176" s="6" t="str">
        <f>OBV!F2176</f>
        <v>BEARISH</v>
      </c>
      <c r="K2176" s="6" t="str">
        <f>OBV!G2176</f>
        <v>STRONG</v>
      </c>
      <c r="L2176" s="6" t="str">
        <f>OBV!H2176</f>
        <v>BEARISH DIVERGENCE</v>
      </c>
    </row>
    <row r="2177" spans="1:12" ht="13.5" x14ac:dyDescent="0.25">
      <c r="A2177" s="3">
        <f>RSI!A2177</f>
        <v>45175</v>
      </c>
      <c r="B2177" s="2">
        <f>RSI!B2177</f>
        <v>14.074999999999999</v>
      </c>
      <c r="C2177" s="2">
        <f>RSI!I2177</f>
        <v>51.486019097389324</v>
      </c>
      <c r="D2177" s="2">
        <f>MACD!E2177</f>
        <v>-3.7949291429804077E-2</v>
      </c>
      <c r="E2177" s="2">
        <f>MACD!F2177</f>
        <v>-1.1234317805435282E-2</v>
      </c>
      <c r="F2177" s="2">
        <f>'Moving Avg'!D2177</f>
        <v>14.2012</v>
      </c>
      <c r="G2177" s="2">
        <f>'Moving Avg'!F2177</f>
        <v>14.062700000000001</v>
      </c>
      <c r="H2177" s="2">
        <f>'Moving Avg'!G2177</f>
        <v>13.977220000000004</v>
      </c>
      <c r="I2177" s="2">
        <f>'Moving Avg'!H2177</f>
        <v>12.128825000000013</v>
      </c>
      <c r="J2177" s="6" t="str">
        <f>OBV!F2177</f>
        <v>BEARISH</v>
      </c>
      <c r="K2177" s="6" t="str">
        <f>OBV!G2177</f>
        <v>STRONG</v>
      </c>
      <c r="L2177" s="6" t="str">
        <f>OBV!H2177</f>
        <v>BEARISH DIVERGENCE</v>
      </c>
    </row>
    <row r="2178" spans="1:12" ht="13.5" x14ac:dyDescent="0.25">
      <c r="A2178" s="3">
        <f>RSI!A2178</f>
        <v>45176</v>
      </c>
      <c r="B2178" s="2">
        <f>RSI!B2178</f>
        <v>14.125999999999999</v>
      </c>
      <c r="C2178" s="2">
        <f>RSI!I2178</f>
        <v>54.719942627799391</v>
      </c>
      <c r="D2178" s="2">
        <f>MACD!E2178</f>
        <v>-4.1149553903983005E-2</v>
      </c>
      <c r="E2178" s="2">
        <f>MACD!F2178</f>
        <v>-1.7217365025144829E-2</v>
      </c>
      <c r="F2178" s="2">
        <f>'Moving Avg'!D2178</f>
        <v>14.167000000000002</v>
      </c>
      <c r="G2178" s="2">
        <f>'Moving Avg'!F2178</f>
        <v>14.071250000000001</v>
      </c>
      <c r="H2178" s="2">
        <f>'Moving Avg'!G2178</f>
        <v>13.985780000000004</v>
      </c>
      <c r="I2178" s="2">
        <f>'Moving Avg'!H2178</f>
        <v>12.147085000000013</v>
      </c>
      <c r="J2178" s="6" t="str">
        <f>OBV!F2178</f>
        <v>BEARISH</v>
      </c>
      <c r="K2178" s="6" t="str">
        <f>OBV!G2178</f>
        <v>STRONG</v>
      </c>
      <c r="L2178" s="6" t="str">
        <f>OBV!H2178</f>
        <v>CONFIRMED BEARISH</v>
      </c>
    </row>
    <row r="2179" spans="1:12" ht="13.5" x14ac:dyDescent="0.25">
      <c r="A2179" s="3">
        <f>RSI!A2179</f>
        <v>45177</v>
      </c>
      <c r="B2179" s="2">
        <f>RSI!B2179</f>
        <v>14.125999999999999</v>
      </c>
      <c r="C2179" s="2">
        <f>RSI!I2179</f>
        <v>54.719942627799391</v>
      </c>
      <c r="D2179" s="2">
        <f>MACD!E2179</f>
        <v>-4.4259166339262634E-2</v>
      </c>
      <c r="E2179" s="2">
        <f>MACD!F2179</f>
        <v>-2.2625725287968391E-2</v>
      </c>
      <c r="F2179" s="2">
        <f>'Moving Avg'!D2179</f>
        <v>14.141399999999999</v>
      </c>
      <c r="G2179" s="2">
        <f>'Moving Avg'!F2179</f>
        <v>14.075549999999998</v>
      </c>
      <c r="H2179" s="2">
        <f>'Moving Avg'!G2179</f>
        <v>13.994340000000001</v>
      </c>
      <c r="I2179" s="2">
        <f>'Moving Avg'!H2179</f>
        <v>12.163935000000015</v>
      </c>
      <c r="J2179" s="6" t="str">
        <f>OBV!F2179</f>
        <v>BEARISH</v>
      </c>
      <c r="K2179" s="6" t="str">
        <f>OBV!G2179</f>
        <v>STRONG</v>
      </c>
      <c r="L2179" s="6" t="str">
        <f>OBV!H2179</f>
        <v>CONFIRMED BEARISH</v>
      </c>
    </row>
    <row r="2180" spans="1:12" ht="13.5" x14ac:dyDescent="0.25">
      <c r="A2180" s="3">
        <f>RSI!A2180</f>
        <v>45180</v>
      </c>
      <c r="B2180" s="2">
        <f>RSI!B2180</f>
        <v>14.254</v>
      </c>
      <c r="C2180" s="2">
        <f>RSI!I2180</f>
        <v>62.078000820419732</v>
      </c>
      <c r="D2180" s="2">
        <f>MACD!E2180</f>
        <v>-5.6743800967025138E-2</v>
      </c>
      <c r="E2180" s="2">
        <f>MACD!F2180</f>
        <v>-2.9449340423779741E-2</v>
      </c>
      <c r="F2180" s="2">
        <f>'Moving Avg'!D2180</f>
        <v>14.141399999999999</v>
      </c>
      <c r="G2180" s="2">
        <f>'Moving Avg'!F2180</f>
        <v>14.086249999999998</v>
      </c>
      <c r="H2180" s="2">
        <f>'Moving Avg'!G2180</f>
        <v>14.005460000000003</v>
      </c>
      <c r="I2180" s="2">
        <f>'Moving Avg'!H2180</f>
        <v>12.181425000000013</v>
      </c>
      <c r="J2180" s="6" t="str">
        <f>OBV!F2180</f>
        <v>BULLISH</v>
      </c>
      <c r="K2180" s="6" t="str">
        <f>OBV!G2180</f>
        <v>NEUTRAL</v>
      </c>
      <c r="L2180" s="6" t="str">
        <f>OBV!H2180</f>
        <v>NEUTRAL</v>
      </c>
    </row>
    <row r="2181" spans="1:12" ht="13.5" x14ac:dyDescent="0.25">
      <c r="A2181" s="3">
        <f>RSI!A2181</f>
        <v>45181</v>
      </c>
      <c r="B2181" s="2">
        <f>RSI!B2181</f>
        <v>14.254</v>
      </c>
      <c r="C2181" s="2">
        <f>RSI!I2181</f>
        <v>62.078000820419732</v>
      </c>
      <c r="D2181" s="2">
        <f>MACD!E2181</f>
        <v>-6.8408471390862147E-2</v>
      </c>
      <c r="E2181" s="2">
        <f>MACD!F2181</f>
        <v>-3.7241166617196224E-2</v>
      </c>
      <c r="F2181" s="2">
        <f>'Moving Avg'!D2181</f>
        <v>14.166999999999998</v>
      </c>
      <c r="G2181" s="2">
        <f>'Moving Avg'!F2181</f>
        <v>14.09735</v>
      </c>
      <c r="H2181" s="2">
        <f>'Moving Avg'!G2181</f>
        <v>14.016580000000001</v>
      </c>
      <c r="I2181" s="2">
        <f>'Moving Avg'!H2181</f>
        <v>12.19891500000001</v>
      </c>
      <c r="J2181" s="6" t="str">
        <f>OBV!F2181</f>
        <v>BULLISH</v>
      </c>
      <c r="K2181" s="6" t="str">
        <f>OBV!G2181</f>
        <v>WEAK</v>
      </c>
      <c r="L2181" s="6" t="str">
        <f>OBV!H2181</f>
        <v>CONFIRMED BULLISH</v>
      </c>
    </row>
    <row r="2182" spans="1:12" ht="13.5" x14ac:dyDescent="0.25">
      <c r="A2182" s="3">
        <f>RSI!A2182</f>
        <v>45182</v>
      </c>
      <c r="B2182" s="2">
        <f>RSI!B2182</f>
        <v>14.228999999999999</v>
      </c>
      <c r="C2182" s="2">
        <f>RSI!I2182</f>
        <v>59.874087238475013</v>
      </c>
      <c r="D2182" s="2">
        <f>MACD!E2182</f>
        <v>-8.6676706379444468E-2</v>
      </c>
      <c r="E2182" s="2">
        <f>MACD!F2182</f>
        <v>-4.7128274569645877E-2</v>
      </c>
      <c r="F2182" s="2">
        <f>'Moving Avg'!D2182</f>
        <v>14.197800000000001</v>
      </c>
      <c r="G2182" s="2">
        <f>'Moving Avg'!F2182</f>
        <v>14.111049999999997</v>
      </c>
      <c r="H2182" s="2">
        <f>'Moving Avg'!G2182</f>
        <v>14.027200000000001</v>
      </c>
      <c r="I2182" s="2">
        <f>'Moving Avg'!H2182</f>
        <v>12.21628000000001</v>
      </c>
      <c r="J2182" s="6" t="str">
        <f>OBV!F2182</f>
        <v>BULLISH</v>
      </c>
      <c r="K2182" s="6" t="str">
        <f>OBV!G2182</f>
        <v>WEAK</v>
      </c>
      <c r="L2182" s="6" t="str">
        <f>OBV!H2182</f>
        <v>CONFIRMED BULLISH</v>
      </c>
    </row>
    <row r="2183" spans="1:12" ht="13.5" x14ac:dyDescent="0.25">
      <c r="A2183" s="3">
        <f>RSI!A2183</f>
        <v>45183</v>
      </c>
      <c r="B2183" s="2">
        <f>RSI!B2183</f>
        <v>14.254</v>
      </c>
      <c r="C2183" s="2">
        <f>RSI!I2183</f>
        <v>61.35173698091905</v>
      </c>
      <c r="D2183" s="2">
        <f>MACD!E2183</f>
        <v>-5.4782284146799753E-2</v>
      </c>
      <c r="E2183" s="2">
        <f>MACD!F2183</f>
        <v>-4.8659076485076655E-2</v>
      </c>
      <c r="F2183" s="2">
        <f>'Moving Avg'!D2183</f>
        <v>14.223400000000002</v>
      </c>
      <c r="G2183" s="2">
        <f>'Moving Avg'!F2183</f>
        <v>14.123849999999999</v>
      </c>
      <c r="H2183" s="2">
        <f>'Moving Avg'!G2183</f>
        <v>14.038319999999999</v>
      </c>
      <c r="I2183" s="2">
        <f>'Moving Avg'!H2183</f>
        <v>12.233770000000009</v>
      </c>
      <c r="J2183" s="6" t="str">
        <f>OBV!F2183</f>
        <v>BULLISH</v>
      </c>
      <c r="K2183" s="6" t="str">
        <f>OBV!G2183</f>
        <v>WEAK</v>
      </c>
      <c r="L2183" s="6" t="str">
        <f>OBV!H2183</f>
        <v>CONFIRMED BULLISH</v>
      </c>
    </row>
    <row r="2184" spans="1:12" ht="13.5" x14ac:dyDescent="0.25">
      <c r="A2184" s="3">
        <f>RSI!A2184</f>
        <v>45184</v>
      </c>
      <c r="B2184" s="2">
        <f>RSI!B2184</f>
        <v>14.212</v>
      </c>
      <c r="C2184" s="2">
        <f>RSI!I2184</f>
        <v>57.519472801785049</v>
      </c>
      <c r="D2184" s="2">
        <f>MACD!E2184</f>
        <v>-3.2183722179379259E-2</v>
      </c>
      <c r="E2184" s="2">
        <f>MACD!F2184</f>
        <v>-4.5364005623937179E-2</v>
      </c>
      <c r="F2184" s="2">
        <f>'Moving Avg'!D2184</f>
        <v>14.240599999999997</v>
      </c>
      <c r="G2184" s="2">
        <f>'Moving Avg'!F2184</f>
        <v>14.132849999999999</v>
      </c>
      <c r="H2184" s="2">
        <f>'Moving Avg'!G2184</f>
        <v>14.049459999999996</v>
      </c>
      <c r="I2184" s="2">
        <f>'Moving Avg'!H2184</f>
        <v>12.25105000000001</v>
      </c>
      <c r="J2184" s="6" t="str">
        <f>OBV!F2184</f>
        <v>BEARISH</v>
      </c>
      <c r="K2184" s="6" t="str">
        <f>OBV!G2184</f>
        <v>NEUTRAL</v>
      </c>
      <c r="L2184" s="6" t="str">
        <f>OBV!H2184</f>
        <v>BEARISH DIVERGENCE</v>
      </c>
    </row>
    <row r="2185" spans="1:12" ht="13.5" x14ac:dyDescent="0.25">
      <c r="A2185" s="3">
        <f>RSI!A2185</f>
        <v>45187</v>
      </c>
      <c r="B2185" s="2">
        <f>RSI!B2185</f>
        <v>14.212</v>
      </c>
      <c r="C2185" s="2">
        <f>RSI!I2185</f>
        <v>57.519472801785049</v>
      </c>
      <c r="D2185" s="2">
        <f>MACD!E2185</f>
        <v>-1.3632897593172544E-2</v>
      </c>
      <c r="E2185" s="2">
        <f>MACD!F2185</f>
        <v>-3.9017784017784253E-2</v>
      </c>
      <c r="F2185" s="2">
        <f>'Moving Avg'!D2185</f>
        <v>14.232200000000001</v>
      </c>
      <c r="G2185" s="2">
        <f>'Moving Avg'!F2185</f>
        <v>14.14185</v>
      </c>
      <c r="H2185" s="2">
        <f>'Moving Avg'!G2185</f>
        <v>14.060599999999997</v>
      </c>
      <c r="I2185" s="2">
        <f>'Moving Avg'!H2185</f>
        <v>12.268330000000008</v>
      </c>
      <c r="J2185" s="6" t="str">
        <f>OBV!F2185</f>
        <v>BEARISH</v>
      </c>
      <c r="K2185" s="6" t="str">
        <f>OBV!G2185</f>
        <v>STRONG</v>
      </c>
      <c r="L2185" s="6" t="str">
        <f>OBV!H2185</f>
        <v>CONFIRMED BEARISH</v>
      </c>
    </row>
    <row r="2186" spans="1:12" ht="13.5" x14ac:dyDescent="0.25">
      <c r="A2186" s="3">
        <f>RSI!A2186</f>
        <v>45188</v>
      </c>
      <c r="B2186" s="2">
        <f>RSI!B2186</f>
        <v>14.135</v>
      </c>
      <c r="C2186" s="2">
        <f>RSI!I2186</f>
        <v>50.77580462537221</v>
      </c>
      <c r="D2186" s="2">
        <f>MACD!E2186</f>
        <v>-1.2453386620013163E-2</v>
      </c>
      <c r="E2186" s="2">
        <f>MACD!F2186</f>
        <v>-3.3704904538230038E-2</v>
      </c>
      <c r="F2186" s="2">
        <f>'Moving Avg'!D2186</f>
        <v>14.208400000000001</v>
      </c>
      <c r="G2186" s="2">
        <f>'Moving Avg'!F2186</f>
        <v>14.146999999999997</v>
      </c>
      <c r="H2186" s="2">
        <f>'Moving Avg'!G2186</f>
        <v>14.065919999999997</v>
      </c>
      <c r="I2186" s="2">
        <f>'Moving Avg'!H2186</f>
        <v>12.285225000000009</v>
      </c>
      <c r="J2186" s="6" t="str">
        <f>OBV!F2186</f>
        <v>BEARISH</v>
      </c>
      <c r="K2186" s="6" t="str">
        <f>OBV!G2186</f>
        <v>STRONG</v>
      </c>
      <c r="L2186" s="6" t="str">
        <f>OBV!H2186</f>
        <v>CONFIRMED BEARISH</v>
      </c>
    </row>
    <row r="2187" spans="1:12" ht="13.5" x14ac:dyDescent="0.25">
      <c r="A2187" s="3">
        <f>RSI!A2187</f>
        <v>45189</v>
      </c>
      <c r="B2187" s="2">
        <f>RSI!B2187</f>
        <v>14.135</v>
      </c>
      <c r="C2187" s="2">
        <f>RSI!I2187</f>
        <v>50.77580462537221</v>
      </c>
      <c r="D2187" s="2">
        <f>MACD!E2187</f>
        <v>-1.9336067349076558E-2</v>
      </c>
      <c r="E2187" s="2">
        <f>MACD!F2187</f>
        <v>-3.0831137100399343E-2</v>
      </c>
      <c r="F2187" s="2">
        <f>'Moving Avg'!D2187</f>
        <v>14.189599999999999</v>
      </c>
      <c r="G2187" s="2">
        <f>'Moving Avg'!F2187</f>
        <v>14.152149999999997</v>
      </c>
      <c r="H2187" s="2">
        <f>'Moving Avg'!G2187</f>
        <v>14.071239999999996</v>
      </c>
      <c r="I2187" s="2">
        <f>'Moving Avg'!H2187</f>
        <v>12.302355000000009</v>
      </c>
      <c r="J2187" s="6" t="str">
        <f>OBV!F2187</f>
        <v>BEARISH</v>
      </c>
      <c r="K2187" s="6" t="str">
        <f>OBV!G2187</f>
        <v>STRONG</v>
      </c>
      <c r="L2187" s="6" t="str">
        <f>OBV!H2187</f>
        <v>CONFIRMED BEARISH</v>
      </c>
    </row>
    <row r="2188" spans="1:12" ht="13.5" x14ac:dyDescent="0.25">
      <c r="A2188" s="3">
        <f>RSI!A2188</f>
        <v>45190</v>
      </c>
      <c r="B2188" s="2">
        <f>RSI!B2188</f>
        <v>14.135</v>
      </c>
      <c r="C2188" s="2">
        <f>RSI!I2188</f>
        <v>50.77580462537221</v>
      </c>
      <c r="D2188" s="2">
        <f>MACD!E2188</f>
        <v>-1.7345733819436049E-2</v>
      </c>
      <c r="E2188" s="2">
        <f>MACD!F2188</f>
        <v>-2.8134056444206686E-2</v>
      </c>
      <c r="F2188" s="2">
        <f>'Moving Avg'!D2188</f>
        <v>14.165799999999999</v>
      </c>
      <c r="G2188" s="2">
        <f>'Moving Avg'!F2188</f>
        <v>14.157299999999998</v>
      </c>
      <c r="H2188" s="2">
        <f>'Moving Avg'!G2188</f>
        <v>14.076559999999997</v>
      </c>
      <c r="I2188" s="2">
        <f>'Moving Avg'!H2188</f>
        <v>12.319485000000011</v>
      </c>
      <c r="J2188" s="6" t="str">
        <f>OBV!F2188</f>
        <v>BEARISH</v>
      </c>
      <c r="K2188" s="6" t="str">
        <f>OBV!G2188</f>
        <v>STRONG</v>
      </c>
      <c r="L2188" s="6" t="str">
        <f>OBV!H2188</f>
        <v>CONFIRMED BEARISH</v>
      </c>
    </row>
    <row r="2189" spans="1:12" ht="13.5" x14ac:dyDescent="0.25">
      <c r="A2189" s="3">
        <f>RSI!A2189</f>
        <v>45191</v>
      </c>
      <c r="B2189" s="2">
        <f>RSI!B2189</f>
        <v>14.135</v>
      </c>
      <c r="C2189" s="2">
        <f>RSI!I2189</f>
        <v>50.775804625372196</v>
      </c>
      <c r="D2189" s="2">
        <f>MACD!E2189</f>
        <v>-1.5691247620207349E-2</v>
      </c>
      <c r="E2189" s="2">
        <f>MACD!F2189</f>
        <v>-2.564549467940682E-2</v>
      </c>
      <c r="F2189" s="2">
        <f>'Moving Avg'!D2189</f>
        <v>14.150399999999999</v>
      </c>
      <c r="G2189" s="2">
        <f>'Moving Avg'!F2189</f>
        <v>14.162449999999998</v>
      </c>
      <c r="H2189" s="2">
        <f>'Moving Avg'!G2189</f>
        <v>14.088719999999999</v>
      </c>
      <c r="I2189" s="2">
        <f>'Moving Avg'!H2189</f>
        <v>12.336615000000011</v>
      </c>
      <c r="J2189" s="6" t="str">
        <f>OBV!F2189</f>
        <v>BEARISH</v>
      </c>
      <c r="K2189" s="6" t="str">
        <f>OBV!G2189</f>
        <v>STRONG</v>
      </c>
      <c r="L2189" s="6" t="str">
        <f>OBV!H2189</f>
        <v>CONFIRMED BEARISH</v>
      </c>
    </row>
    <row r="2190" spans="1:12" ht="13.5" x14ac:dyDescent="0.25">
      <c r="A2190" s="3">
        <f>RSI!A2190</f>
        <v>45194</v>
      </c>
      <c r="B2190" s="2">
        <f>RSI!B2190</f>
        <v>14.169</v>
      </c>
      <c r="C2190" s="2">
        <f>RSI!I2190</f>
        <v>53.980247264795892</v>
      </c>
      <c r="D2190" s="2">
        <f>MACD!E2190</f>
        <v>2.8550449589044291E-3</v>
      </c>
      <c r="E2190" s="2">
        <f>MACD!F2190</f>
        <v>-1.9945386751744572E-2</v>
      </c>
      <c r="F2190" s="2">
        <f>'Moving Avg'!D2190</f>
        <v>14.1418</v>
      </c>
      <c r="G2190" s="2">
        <f>'Moving Avg'!F2190</f>
        <v>14.169299999999998</v>
      </c>
      <c r="H2190" s="2">
        <f>'Moving Avg'!G2190</f>
        <v>14.091299999999999</v>
      </c>
      <c r="I2190" s="2">
        <f>'Moving Avg'!H2190</f>
        <v>12.353915000000008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</row>
    <row r="2191" spans="1:12" ht="13.5" x14ac:dyDescent="0.25">
      <c r="A2191" s="3">
        <f>RSI!A2191</f>
        <v>45195</v>
      </c>
      <c r="B2191" s="2">
        <f>RSI!B2191</f>
        <v>13.997999999999999</v>
      </c>
      <c r="C2191" s="2">
        <f>RSI!I2191</f>
        <v>39.908664541059665</v>
      </c>
      <c r="D2191" s="2">
        <f>MACD!E2191</f>
        <v>3.0988407578334431E-2</v>
      </c>
      <c r="E2191" s="2">
        <f>MACD!F2191</f>
        <v>-9.7586278857287705E-3</v>
      </c>
      <c r="F2191" s="2">
        <f>'Moving Avg'!D2191</f>
        <v>14.1144</v>
      </c>
      <c r="G2191" s="2">
        <f>'Moving Avg'!F2191</f>
        <v>14.167599999999997</v>
      </c>
      <c r="H2191" s="2">
        <f>'Moving Avg'!G2191</f>
        <v>14.090799999999996</v>
      </c>
      <c r="I2191" s="2">
        <f>'Moving Avg'!H2191</f>
        <v>12.370165000000009</v>
      </c>
      <c r="J2191" s="6" t="str">
        <f>OBV!F2191</f>
        <v>BULLISH</v>
      </c>
      <c r="K2191" s="6" t="str">
        <f>OBV!G2191</f>
        <v>NEUTRAL</v>
      </c>
      <c r="L2191" s="6" t="str">
        <f>OBV!H2191</f>
        <v>BULLISH DIVERGENCE</v>
      </c>
    </row>
    <row r="2192" spans="1:12" ht="13.5" x14ac:dyDescent="0.25">
      <c r="A2192" s="3">
        <f>RSI!A2192</f>
        <v>45197</v>
      </c>
      <c r="B2192" s="2">
        <f>RSI!B2192</f>
        <v>13.997999999999999</v>
      </c>
      <c r="C2192" s="2">
        <f>RSI!I2192</f>
        <v>39.908664541059665</v>
      </c>
      <c r="D2192" s="2">
        <f>MACD!E2192</f>
        <v>5.1748296723719278E-2</v>
      </c>
      <c r="E2192" s="2">
        <f>MACD!F2192</f>
        <v>2.5427570361608387E-3</v>
      </c>
      <c r="F2192" s="2">
        <f>'Moving Avg'!D2192</f>
        <v>14.087</v>
      </c>
      <c r="G2192" s="2">
        <f>'Moving Avg'!F2192</f>
        <v>14.168899999999997</v>
      </c>
      <c r="H2192" s="2">
        <f>'Moving Avg'!G2192</f>
        <v>14.090299999999999</v>
      </c>
      <c r="I2192" s="2">
        <f>'Moving Avg'!H2192</f>
        <v>12.386415000000008</v>
      </c>
      <c r="J2192" s="6" t="str">
        <f>OBV!F2192</f>
        <v>BULLISH</v>
      </c>
      <c r="K2192" s="6" t="str">
        <f>OBV!G2192</f>
        <v>NEUTRAL</v>
      </c>
      <c r="L2192" s="6" t="str">
        <f>OBV!H2192</f>
        <v>BULLISH DIVERGENCE</v>
      </c>
    </row>
    <row r="2193" spans="1:12" ht="13.5" x14ac:dyDescent="0.25">
      <c r="A2193" s="3">
        <f>RSI!A2193</f>
        <v>45198</v>
      </c>
      <c r="B2193" s="2">
        <f>RSI!B2193</f>
        <v>14.169</v>
      </c>
      <c r="C2193" s="2">
        <f>RSI!I2193</f>
        <v>53.858501702407899</v>
      </c>
      <c r="D2193" s="2">
        <f>MACD!E2193</f>
        <v>6.1235408769549693E-2</v>
      </c>
      <c r="E2193" s="2">
        <f>MACD!F2193</f>
        <v>1.4281287382838612E-2</v>
      </c>
      <c r="F2193" s="2">
        <f>'Moving Avg'!D2193</f>
        <v>14.093799999999998</v>
      </c>
      <c r="G2193" s="2">
        <f>'Moving Avg'!F2193</f>
        <v>14.162499999999998</v>
      </c>
      <c r="H2193" s="2">
        <f>'Moving Avg'!G2193</f>
        <v>14.092879999999997</v>
      </c>
      <c r="I2193" s="2">
        <f>'Moving Avg'!H2193</f>
        <v>12.403520000000007</v>
      </c>
      <c r="J2193" s="6" t="str">
        <f>OBV!F2193</f>
        <v>BULLISH</v>
      </c>
      <c r="K2193" s="6" t="str">
        <f>OBV!G2193</f>
        <v>WEAK</v>
      </c>
      <c r="L2193" s="6" t="str">
        <f>OBV!H2193</f>
        <v>CONFIRMED BULLISH</v>
      </c>
    </row>
    <row r="2194" spans="1:12" ht="13.5" x14ac:dyDescent="0.25">
      <c r="A2194" s="3">
        <f>RSI!A2194</f>
        <v>45201</v>
      </c>
      <c r="B2194" s="2">
        <f>RSI!B2194</f>
        <v>14.169</v>
      </c>
      <c r="C2194" s="2">
        <f>RSI!I2194</f>
        <v>53.858501702407899</v>
      </c>
      <c r="D2194" s="2">
        <f>MACD!E2194</f>
        <v>6.2477614403523063E-2</v>
      </c>
      <c r="E2194" s="2">
        <f>MACD!F2194</f>
        <v>2.3920552786975503E-2</v>
      </c>
      <c r="F2194" s="2">
        <f>'Moving Avg'!D2194</f>
        <v>14.1006</v>
      </c>
      <c r="G2194" s="2">
        <f>'Moving Avg'!F2194</f>
        <v>14.158249999999995</v>
      </c>
      <c r="H2194" s="2">
        <f>'Moving Avg'!G2194</f>
        <v>14.095459999999997</v>
      </c>
      <c r="I2194" s="2">
        <f>'Moving Avg'!H2194</f>
        <v>12.420625000000006</v>
      </c>
      <c r="J2194" s="6" t="str">
        <f>OBV!F2194</f>
        <v>BULLISH</v>
      </c>
      <c r="K2194" s="6" t="str">
        <f>OBV!G2194</f>
        <v>WEAK</v>
      </c>
      <c r="L2194" s="6" t="str">
        <f>OBV!H2194</f>
        <v>CONFIRMED BULLISH</v>
      </c>
    </row>
    <row r="2195" spans="1:12" ht="13.5" x14ac:dyDescent="0.25">
      <c r="A2195" s="3">
        <f>RSI!A2195</f>
        <v>45202</v>
      </c>
      <c r="B2195" s="2">
        <f>RSI!B2195</f>
        <v>14.202999999999999</v>
      </c>
      <c r="C2195" s="2">
        <f>RSI!I2195</f>
        <v>56.20301996979795</v>
      </c>
      <c r="D2195" s="2">
        <f>MACD!E2195</f>
        <v>6.0710366801609794E-2</v>
      </c>
      <c r="E2195" s="2">
        <f>MACD!F2195</f>
        <v>3.1278515589902363E-2</v>
      </c>
      <c r="F2195" s="2">
        <f>'Moving Avg'!D2195</f>
        <v>14.107400000000002</v>
      </c>
      <c r="G2195" s="2">
        <f>'Moving Avg'!F2195</f>
        <v>14.155699999999996</v>
      </c>
      <c r="H2195" s="2">
        <f>'Moving Avg'!G2195</f>
        <v>14.098879999999998</v>
      </c>
      <c r="I2195" s="2">
        <f>'Moving Avg'!H2195</f>
        <v>12.437900000000004</v>
      </c>
      <c r="J2195" s="6" t="str">
        <f>OBV!F2195</f>
        <v>BULLISH</v>
      </c>
      <c r="K2195" s="6" t="str">
        <f>OBV!G2195</f>
        <v>WEAK</v>
      </c>
      <c r="L2195" s="6" t="str">
        <f>OBV!H2195</f>
        <v>CONFIRMED BULLISH</v>
      </c>
    </row>
    <row r="2196" spans="1:12" ht="13.5" x14ac:dyDescent="0.25">
      <c r="A2196" s="3">
        <f>RSI!A2196</f>
        <v>45203</v>
      </c>
      <c r="B2196" s="2">
        <f>RSI!B2196</f>
        <v>14.202999999999999</v>
      </c>
      <c r="C2196" s="2">
        <f>RSI!I2196</f>
        <v>56.20301996979795</v>
      </c>
      <c r="D2196" s="2">
        <f>MACD!E2196</f>
        <v>4.6890325326588211E-2</v>
      </c>
      <c r="E2196" s="2">
        <f>MACD!F2196</f>
        <v>3.4400877537239534E-2</v>
      </c>
      <c r="F2196" s="2">
        <f>'Moving Avg'!D2196</f>
        <v>14.148400000000001</v>
      </c>
      <c r="G2196" s="2">
        <f>'Moving Avg'!F2196</f>
        <v>14.159549999999999</v>
      </c>
      <c r="H2196" s="2">
        <f>'Moving Avg'!G2196</f>
        <v>14.102299999999996</v>
      </c>
      <c r="I2196" s="2">
        <f>'Moving Avg'!H2196</f>
        <v>12.455175000000004</v>
      </c>
      <c r="J2196" s="6" t="str">
        <f>OBV!F2196</f>
        <v>BULLISH</v>
      </c>
      <c r="K2196" s="6" t="str">
        <f>OBV!G2196</f>
        <v>WEAK</v>
      </c>
      <c r="L2196" s="6" t="str">
        <f>OBV!H2196</f>
        <v>CONFIRMED BULLISH</v>
      </c>
    </row>
    <row r="2197" spans="1:12" ht="13.5" x14ac:dyDescent="0.25">
      <c r="A2197" s="3">
        <f>RSI!A2197</f>
        <v>45204</v>
      </c>
      <c r="B2197" s="2">
        <f>RSI!B2197</f>
        <v>14.125999999999999</v>
      </c>
      <c r="C2197" s="2">
        <f>RSI!I2197</f>
        <v>49.585465862946094</v>
      </c>
      <c r="D2197" s="2">
        <f>MACD!E2197</f>
        <v>4.0457069751267838E-2</v>
      </c>
      <c r="E2197" s="2">
        <f>MACD!F2197</f>
        <v>3.5612115980045198E-2</v>
      </c>
      <c r="F2197" s="2">
        <f>'Moving Avg'!D2197</f>
        <v>14.174000000000001</v>
      </c>
      <c r="G2197" s="2">
        <f>'Moving Avg'!F2197</f>
        <v>14.162099999999999</v>
      </c>
      <c r="H2197" s="2">
        <f>'Moving Avg'!G2197</f>
        <v>14.104179999999996</v>
      </c>
      <c r="I2197" s="2">
        <f>'Moving Avg'!H2197</f>
        <v>12.472065000000004</v>
      </c>
      <c r="J2197" s="6" t="str">
        <f>OBV!F2197</f>
        <v>BULLISH</v>
      </c>
      <c r="K2197" s="6" t="str">
        <f>OBV!G2197</f>
        <v>WEAK</v>
      </c>
      <c r="L2197" s="6" t="str">
        <f>OBV!H2197</f>
        <v>CONFIRMED BULLISH</v>
      </c>
    </row>
    <row r="2198" spans="1:12" ht="13.5" x14ac:dyDescent="0.25">
      <c r="A2198" s="3">
        <f>RSI!A2198</f>
        <v>45205</v>
      </c>
      <c r="B2198" s="2">
        <f>RSI!B2198</f>
        <v>14.125999999999999</v>
      </c>
      <c r="C2198" s="2">
        <f>RSI!I2198</f>
        <v>49.585465862946094</v>
      </c>
      <c r="D2198" s="2">
        <f>MACD!E2198</f>
        <v>3.5058284673723961E-2</v>
      </c>
      <c r="E2198" s="2">
        <f>MACD!F2198</f>
        <v>3.5501349718780953E-2</v>
      </c>
      <c r="F2198" s="2">
        <f>'Moving Avg'!D2198</f>
        <v>14.1654</v>
      </c>
      <c r="G2198" s="2">
        <f>'Moving Avg'!F2198</f>
        <v>14.162100000000001</v>
      </c>
      <c r="H2198" s="2">
        <f>'Moving Avg'!G2198</f>
        <v>14.105899999999997</v>
      </c>
      <c r="I2198" s="2">
        <f>'Moving Avg'!H2198</f>
        <v>12.489150000000004</v>
      </c>
      <c r="J2198" s="6" t="str">
        <f>OBV!F2198</f>
        <v>BULLISH</v>
      </c>
      <c r="K2198" s="6" t="str">
        <f>OBV!G2198</f>
        <v>NEUTRAL</v>
      </c>
      <c r="L2198" s="6" t="str">
        <f>OBV!H2198</f>
        <v>BULLISH DIVERGENCE</v>
      </c>
    </row>
    <row r="2199" spans="1:12" ht="13.5" x14ac:dyDescent="0.25">
      <c r="A2199" s="3">
        <f>RSI!A2199</f>
        <v>45208</v>
      </c>
      <c r="B2199" s="2">
        <f>RSI!B2199</f>
        <v>14.117000000000001</v>
      </c>
      <c r="C2199" s="2">
        <f>RSI!I2199</f>
        <v>48.806467799772001</v>
      </c>
      <c r="D2199" s="2">
        <f>MACD!E2199</f>
        <v>3.1198173462843926E-2</v>
      </c>
      <c r="E2199" s="2">
        <f>MACD!F2199</f>
        <v>3.464071446759355E-2</v>
      </c>
      <c r="F2199" s="2">
        <f>'Moving Avg'!D2199</f>
        <v>14.154999999999998</v>
      </c>
      <c r="G2199" s="2">
        <f>'Moving Avg'!F2199</f>
        <v>14.161650000000003</v>
      </c>
      <c r="H2199" s="2">
        <f>'Moving Avg'!G2199</f>
        <v>14.103999999999996</v>
      </c>
      <c r="I2199" s="2">
        <f>'Moving Avg'!H2199</f>
        <v>12.506190000000005</v>
      </c>
      <c r="J2199" s="6" t="str">
        <f>OBV!F2199</f>
        <v>BEARISH</v>
      </c>
      <c r="K2199" s="6" t="str">
        <f>OBV!G2199</f>
        <v>STRONG</v>
      </c>
      <c r="L2199" s="6" t="str">
        <f>OBV!H2199</f>
        <v>CONFIRMED BEARISH</v>
      </c>
    </row>
    <row r="2200" spans="1:12" ht="13.5" x14ac:dyDescent="0.25">
      <c r="A2200" s="3">
        <f>RSI!A2200</f>
        <v>45209</v>
      </c>
      <c r="B2200" s="2">
        <f>RSI!B2200</f>
        <v>14.117000000000001</v>
      </c>
      <c r="C2200" s="2">
        <f>RSI!I2200</f>
        <v>48.806467799771994</v>
      </c>
      <c r="D2200" s="2">
        <f>MACD!E2200</f>
        <v>3.3254232503175274E-2</v>
      </c>
      <c r="E2200" s="2">
        <f>MACD!F2200</f>
        <v>3.4363418074709898E-2</v>
      </c>
      <c r="F2200" s="2">
        <f>'Moving Avg'!D2200</f>
        <v>14.137800000000002</v>
      </c>
      <c r="G2200" s="2">
        <f>'Moving Avg'!F2200</f>
        <v>14.154800000000003</v>
      </c>
      <c r="H2200" s="2">
        <f>'Moving Avg'!G2200</f>
        <v>14.102099999999998</v>
      </c>
      <c r="I2200" s="2">
        <f>'Moving Avg'!H2200</f>
        <v>12.523230000000005</v>
      </c>
      <c r="J2200" s="6" t="str">
        <f>OBV!F2200</f>
        <v>BEARISH</v>
      </c>
      <c r="K2200" s="6" t="str">
        <f>OBV!G2200</f>
        <v>STRONG</v>
      </c>
      <c r="L2200" s="6" t="str">
        <f>OBV!H2200</f>
        <v>CONFIRMED BEARISH</v>
      </c>
    </row>
    <row r="2201" spans="1:12" ht="13.5" x14ac:dyDescent="0.25">
      <c r="A2201" s="3">
        <f>RSI!A2201</f>
        <v>45210</v>
      </c>
      <c r="B2201" s="2">
        <f>RSI!B2201</f>
        <v>14.117000000000001</v>
      </c>
      <c r="C2201" s="2">
        <f>RSI!I2201</f>
        <v>48.806467799771987</v>
      </c>
      <c r="D2201" s="2">
        <f>MACD!E2201</f>
        <v>8.771039642999412E-3</v>
      </c>
      <c r="E2201" s="2">
        <f>MACD!F2201</f>
        <v>2.9244942388367803E-2</v>
      </c>
      <c r="F2201" s="2">
        <f>'Moving Avg'!D2201</f>
        <v>14.120600000000001</v>
      </c>
      <c r="G2201" s="2">
        <f>'Moving Avg'!F2201</f>
        <v>14.147950000000003</v>
      </c>
      <c r="H2201" s="2">
        <f>'Moving Avg'!G2201</f>
        <v>14.100199999999997</v>
      </c>
      <c r="I2201" s="2">
        <f>'Moving Avg'!H2201</f>
        <v>12.540270000000005</v>
      </c>
      <c r="J2201" s="6" t="str">
        <f>OBV!F2201</f>
        <v>BEARISH</v>
      </c>
      <c r="K2201" s="6" t="str">
        <f>OBV!G2201</f>
        <v>STRONG</v>
      </c>
      <c r="L2201" s="6" t="str">
        <f>OBV!H2201</f>
        <v>CONFIRMED BEARISH</v>
      </c>
    </row>
    <row r="2202" spans="1:12" ht="13.5" x14ac:dyDescent="0.25">
      <c r="A2202" s="3">
        <f>RSI!A2202</f>
        <v>45211</v>
      </c>
      <c r="B2202" s="2">
        <f>RSI!B2202</f>
        <v>14.117000000000001</v>
      </c>
      <c r="C2202" s="2">
        <f>RSI!I2202</f>
        <v>48.806467799771987</v>
      </c>
      <c r="D2202" s="2">
        <f>MACD!E2202</f>
        <v>-1.1867029288968212E-2</v>
      </c>
      <c r="E2202" s="2">
        <f>MACD!F2202</f>
        <v>2.1022548052900599E-2</v>
      </c>
      <c r="F2202" s="2">
        <f>'Moving Avg'!D2202</f>
        <v>14.118800000000002</v>
      </c>
      <c r="G2202" s="2">
        <f>'Moving Avg'!F2202</f>
        <v>14.142350000000002</v>
      </c>
      <c r="H2202" s="2">
        <f>'Moving Avg'!G2202</f>
        <v>14.101739999999996</v>
      </c>
      <c r="I2202" s="2">
        <f>'Moving Avg'!H2202</f>
        <v>12.557310000000005</v>
      </c>
      <c r="J2202" s="6" t="str">
        <f>OBV!F2202</f>
        <v>BEARISH</v>
      </c>
      <c r="K2202" s="6" t="str">
        <f>OBV!G2202</f>
        <v>STRONG</v>
      </c>
      <c r="L2202" s="6" t="str">
        <f>OBV!H2202</f>
        <v>CONFIRMED BEARISH</v>
      </c>
    </row>
    <row r="2203" spans="1:12" ht="13.5" x14ac:dyDescent="0.25">
      <c r="A2203" s="3">
        <f>RSI!A2203</f>
        <v>45212</v>
      </c>
      <c r="B2203" s="2">
        <f>RSI!B2203</f>
        <v>14.117000000000001</v>
      </c>
      <c r="C2203" s="2">
        <f>RSI!I2203</f>
        <v>48.806467799771987</v>
      </c>
      <c r="D2203" s="2">
        <f>MACD!E2203</f>
        <v>-2.9496527622860924E-3</v>
      </c>
      <c r="E2203" s="2">
        <f>MACD!F2203</f>
        <v>1.6228107889863261E-2</v>
      </c>
      <c r="F2203" s="2">
        <f>'Moving Avg'!D2203</f>
        <v>14.117000000000001</v>
      </c>
      <c r="G2203" s="2">
        <f>'Moving Avg'!F2203</f>
        <v>14.135500000000002</v>
      </c>
      <c r="H2203" s="2">
        <f>'Moving Avg'!G2203</f>
        <v>14.103619999999996</v>
      </c>
      <c r="I2203" s="2">
        <f>'Moving Avg'!H2203</f>
        <v>12.574350000000004</v>
      </c>
      <c r="J2203" s="6" t="str">
        <f>OBV!F2203</f>
        <v>BEARISH</v>
      </c>
      <c r="K2203" s="6" t="str">
        <f>OBV!G2203</f>
        <v>STRONG</v>
      </c>
      <c r="L2203" s="6" t="str">
        <f>OBV!H2203</f>
        <v>CONFIRMED BEARISH</v>
      </c>
    </row>
    <row r="2204" spans="1:12" ht="13.5" x14ac:dyDescent="0.25">
      <c r="A2204" s="3">
        <f>RSI!A2204</f>
        <v>45215</v>
      </c>
      <c r="B2204" s="2">
        <f>RSI!B2204</f>
        <v>14.117000000000001</v>
      </c>
      <c r="C2204" s="2">
        <f>RSI!I2204</f>
        <v>48.806467799771987</v>
      </c>
      <c r="D2204" s="2">
        <f>MACD!E2204</f>
        <v>4.6631026675889586E-3</v>
      </c>
      <c r="E2204" s="2">
        <f>MACD!F2204</f>
        <v>1.3915106845408401E-2</v>
      </c>
      <c r="F2204" s="2">
        <f>'Moving Avg'!D2204</f>
        <v>14.117000000000001</v>
      </c>
      <c r="G2204" s="2">
        <f>'Moving Avg'!F2204</f>
        <v>14.130750000000001</v>
      </c>
      <c r="H2204" s="2">
        <f>'Moving Avg'!G2204</f>
        <v>14.105319999999995</v>
      </c>
      <c r="I2204" s="2">
        <f>'Moving Avg'!H2204</f>
        <v>12.591390000000006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</row>
    <row r="2205" spans="1:12" ht="13.5" x14ac:dyDescent="0.25">
      <c r="A2205" s="3">
        <f>RSI!A2205</f>
        <v>45216</v>
      </c>
      <c r="B2205" s="2">
        <f>RSI!B2205</f>
        <v>14.117000000000001</v>
      </c>
      <c r="C2205" s="2">
        <f>RSI!I2205</f>
        <v>48.806467799771987</v>
      </c>
      <c r="D2205" s="2">
        <f>MACD!E2205</f>
        <v>1.6397733244641444E-2</v>
      </c>
      <c r="E2205" s="2">
        <f>MACD!F2205</f>
        <v>1.441163212525501E-2</v>
      </c>
      <c r="F2205" s="2">
        <f>'Moving Avg'!D2205</f>
        <v>14.117000000000001</v>
      </c>
      <c r="G2205" s="2">
        <f>'Moving Avg'!F2205</f>
        <v>14.125999999999999</v>
      </c>
      <c r="H2205" s="2">
        <f>'Moving Avg'!G2205</f>
        <v>14.107019999999991</v>
      </c>
      <c r="I2205" s="2">
        <f>'Moving Avg'!H2205</f>
        <v>12.608430000000006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</row>
    <row r="2206" spans="1:12" ht="13.5" x14ac:dyDescent="0.25">
      <c r="A2206" s="3">
        <f>RSI!A2206</f>
        <v>45217</v>
      </c>
      <c r="B2206" s="2">
        <f>RSI!B2206</f>
        <v>14.117000000000001</v>
      </c>
      <c r="C2206" s="2">
        <f>RSI!I2206</f>
        <v>48.80646779977198</v>
      </c>
      <c r="D2206" s="2">
        <f>MACD!E2206</f>
        <v>2.6384720354929669E-2</v>
      </c>
      <c r="E2206" s="2">
        <f>MACD!F2206</f>
        <v>1.6806249771189944E-2</v>
      </c>
      <c r="F2206" s="2">
        <f>'Moving Avg'!D2206</f>
        <v>14.117000000000001</v>
      </c>
      <c r="G2206" s="2">
        <f>'Moving Avg'!F2206</f>
        <v>14.125099999999998</v>
      </c>
      <c r="H2206" s="2">
        <f>'Moving Avg'!G2206</f>
        <v>14.11025999999999</v>
      </c>
      <c r="I2206" s="2">
        <f>'Moving Avg'!H2206</f>
        <v>12.625860000000007</v>
      </c>
      <c r="J2206" s="6" t="str">
        <f>OBV!F2206</f>
        <v>NEUTRAL</v>
      </c>
      <c r="K2206" s="6" t="str">
        <f>OBV!G2206</f>
        <v>NEUTRAL</v>
      </c>
      <c r="L2206" s="6" t="str">
        <f>OBV!H2206</f>
        <v>NEUTRAL</v>
      </c>
    </row>
    <row r="2207" spans="1:12" ht="13.5" x14ac:dyDescent="0.25">
      <c r="A2207" s="3">
        <f>RSI!A2207</f>
        <v>45218</v>
      </c>
      <c r="B2207" s="2">
        <f>RSI!B2207</f>
        <v>14.117000000000001</v>
      </c>
      <c r="C2207" s="2">
        <f>RSI!I2207</f>
        <v>48.80646779977198</v>
      </c>
      <c r="D2207" s="2">
        <f>MACD!E2207</f>
        <v>2.304250546578146E-2</v>
      </c>
      <c r="E2207" s="2">
        <f>MACD!F2207</f>
        <v>1.8053500910108249E-2</v>
      </c>
      <c r="F2207" s="2">
        <f>'Moving Avg'!D2207</f>
        <v>14.117000000000001</v>
      </c>
      <c r="G2207" s="2">
        <f>'Moving Avg'!F2207</f>
        <v>14.124199999999998</v>
      </c>
      <c r="H2207" s="2">
        <f>'Moving Avg'!G2207</f>
        <v>14.113499999999989</v>
      </c>
      <c r="I2207" s="2">
        <f>'Moving Avg'!H2207</f>
        <v>12.64333000000001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</row>
    <row r="2208" spans="1:12" ht="13.5" x14ac:dyDescent="0.25">
      <c r="A2208" s="3">
        <f>RSI!A2208</f>
        <v>45219</v>
      </c>
      <c r="B2208" s="2">
        <f>RSI!B2208</f>
        <v>14.117000000000001</v>
      </c>
      <c r="C2208" s="2">
        <f>RSI!I2208</f>
        <v>48.806467799771987</v>
      </c>
      <c r="D2208" s="2">
        <f>MACD!E2208</f>
        <v>2.0263932484645863E-2</v>
      </c>
      <c r="E2208" s="2">
        <f>MACD!F2208</f>
        <v>1.8495587225015774E-2</v>
      </c>
      <c r="F2208" s="2">
        <f>'Moving Avg'!D2208</f>
        <v>14.117000000000001</v>
      </c>
      <c r="G2208" s="2">
        <f>'Moving Avg'!F2208</f>
        <v>14.123299999999997</v>
      </c>
      <c r="H2208" s="2">
        <f>'Moving Avg'!G2208</f>
        <v>14.116739999999988</v>
      </c>
      <c r="I2208" s="2">
        <f>'Moving Avg'!H2208</f>
        <v>12.660800000000011</v>
      </c>
      <c r="J2208" s="6" t="str">
        <f>OBV!F2208</f>
        <v>NEUTRAL</v>
      </c>
      <c r="K2208" s="6" t="str">
        <f>OBV!G2208</f>
        <v>NEUTRAL</v>
      </c>
      <c r="L2208" s="6" t="str">
        <f>OBV!H2208</f>
        <v>NEUTRAL</v>
      </c>
    </row>
    <row r="2209" spans="1:12" ht="13.5" x14ac:dyDescent="0.25">
      <c r="A2209" s="3">
        <f>RSI!A2209</f>
        <v>45222</v>
      </c>
      <c r="B2209" s="2">
        <f>RSI!B2209</f>
        <v>14.117000000000001</v>
      </c>
      <c r="C2209" s="2">
        <f>RSI!I2209</f>
        <v>48.806467799771987</v>
      </c>
      <c r="D2209" s="2">
        <f>MACD!E2209</f>
        <v>1.6574008553730479E-2</v>
      </c>
      <c r="E2209" s="2">
        <f>MACD!F2209</f>
        <v>1.8111271490758717E-2</v>
      </c>
      <c r="F2209" s="2">
        <f>'Moving Avg'!D2209</f>
        <v>14.117000000000001</v>
      </c>
      <c r="G2209" s="2">
        <f>'Moving Avg'!F2209</f>
        <v>14.122399999999999</v>
      </c>
      <c r="H2209" s="2">
        <f>'Moving Avg'!G2209</f>
        <v>14.118279999999988</v>
      </c>
      <c r="I2209" s="2">
        <f>'Moving Avg'!H2209</f>
        <v>12.67831000000001</v>
      </c>
      <c r="J2209" s="6" t="str">
        <f>OBV!F2209</f>
        <v>NEUTRAL</v>
      </c>
      <c r="K2209" s="6" t="str">
        <f>OBV!G2209</f>
        <v>NEUTRAL</v>
      </c>
      <c r="L2209" s="6" t="str">
        <f>OBV!H2209</f>
        <v>NEUTRAL</v>
      </c>
    </row>
    <row r="2210" spans="1:12" ht="13.5" x14ac:dyDescent="0.25">
      <c r="A2210" s="3">
        <f>RSI!A2210</f>
        <v>45223</v>
      </c>
      <c r="B2210" s="2">
        <f>RSI!B2210</f>
        <v>14.117000000000001</v>
      </c>
      <c r="C2210" s="2">
        <f>RSI!I2210</f>
        <v>48.806467799771987</v>
      </c>
      <c r="D2210" s="2">
        <f>MACD!E2210</f>
        <v>1.3494164920635043E-2</v>
      </c>
      <c r="E2210" s="2">
        <f>MACD!F2210</f>
        <v>1.7187850176733983E-2</v>
      </c>
      <c r="F2210" s="2">
        <f>'Moving Avg'!D2210</f>
        <v>14.117000000000001</v>
      </c>
      <c r="G2210" s="2">
        <f>'Moving Avg'!F2210</f>
        <v>14.119799999999998</v>
      </c>
      <c r="H2210" s="2">
        <f>'Moving Avg'!G2210</f>
        <v>14.119819999999986</v>
      </c>
      <c r="I2210" s="2">
        <f>'Moving Avg'!H2210</f>
        <v>12.69582000000001</v>
      </c>
      <c r="J2210" s="6" t="str">
        <f>OBV!F2210</f>
        <v>NEUTRAL</v>
      </c>
      <c r="K2210" s="6" t="str">
        <f>OBV!G2210</f>
        <v>NEUTRAL</v>
      </c>
      <c r="L2210" s="6" t="str">
        <f>OBV!H2210</f>
        <v>NEUTRAL</v>
      </c>
    </row>
    <row r="2211" spans="1:12" ht="13.5" x14ac:dyDescent="0.25">
      <c r="A2211" s="3">
        <f>RSI!A2211</f>
        <v>45224</v>
      </c>
      <c r="B2211" s="2">
        <f>RSI!B2211</f>
        <v>13.843</v>
      </c>
      <c r="C2211" s="2">
        <f>RSI!I2211</f>
        <v>22.555126425488467</v>
      </c>
      <c r="D2211" s="2">
        <f>MACD!E2211</f>
        <v>3.122369865629615E-2</v>
      </c>
      <c r="E2211" s="2">
        <f>MACD!F2211</f>
        <v>1.9995019872646416E-2</v>
      </c>
      <c r="F2211" s="2">
        <f>'Moving Avg'!D2211</f>
        <v>14.062200000000001</v>
      </c>
      <c r="G2211" s="2">
        <f>'Moving Avg'!F2211</f>
        <v>14.11205</v>
      </c>
      <c r="H2211" s="2">
        <f>'Moving Avg'!G2211</f>
        <v>14.116039999999987</v>
      </c>
      <c r="I2211" s="2">
        <f>'Moving Avg'!H2211</f>
        <v>12.71196000000001</v>
      </c>
      <c r="J2211" s="6" t="str">
        <f>OBV!F2211</f>
        <v>BEARISH</v>
      </c>
      <c r="K2211" s="6" t="str">
        <f>OBV!G2211</f>
        <v>STRONG</v>
      </c>
      <c r="L2211" s="6" t="str">
        <f>OBV!H2211</f>
        <v>CONFIRMED BEARISH</v>
      </c>
    </row>
    <row r="2212" spans="1:12" ht="13.5" x14ac:dyDescent="0.25">
      <c r="A2212" s="3">
        <f>RSI!A2212</f>
        <v>45225</v>
      </c>
      <c r="B2212" s="2">
        <f>RSI!B2212</f>
        <v>14.125999999999999</v>
      </c>
      <c r="C2212" s="2">
        <f>RSI!I2212</f>
        <v>51.544455140621317</v>
      </c>
      <c r="D2212" s="2">
        <f>MACD!E2212</f>
        <v>2.6918077524333839E-2</v>
      </c>
      <c r="E2212" s="2">
        <f>MACD!F2212</f>
        <v>2.1379631402983903E-2</v>
      </c>
      <c r="F2212" s="2">
        <f>'Moving Avg'!D2212</f>
        <v>14.064000000000002</v>
      </c>
      <c r="G2212" s="2">
        <f>'Moving Avg'!F2212</f>
        <v>14.118449999999996</v>
      </c>
      <c r="H2212" s="2">
        <f>'Moving Avg'!G2212</f>
        <v>14.119459999999986</v>
      </c>
      <c r="I2212" s="2">
        <f>'Moving Avg'!H2212</f>
        <v>12.72951500000001</v>
      </c>
      <c r="J2212" s="6" t="str">
        <f>OBV!F2212</f>
        <v>BULLISH</v>
      </c>
      <c r="K2212" s="6" t="str">
        <f>OBV!G2212</f>
        <v>NEUTRAL</v>
      </c>
      <c r="L2212" s="6" t="str">
        <f>OBV!H2212</f>
        <v>CONFIRMED BULLISH</v>
      </c>
    </row>
    <row r="2213" spans="1:12" ht="13.5" x14ac:dyDescent="0.25">
      <c r="A2213" s="3">
        <f>RSI!A2213</f>
        <v>45226</v>
      </c>
      <c r="B2213" s="2">
        <f>RSI!B2213</f>
        <v>14.125999999999999</v>
      </c>
      <c r="C2213" s="2">
        <f>RSI!I2213</f>
        <v>51.544455140621317</v>
      </c>
      <c r="D2213" s="2">
        <f>MACD!E2213</f>
        <v>2.3135404813828586E-2</v>
      </c>
      <c r="E2213" s="2">
        <f>MACD!F2213</f>
        <v>2.1730786085152838E-2</v>
      </c>
      <c r="F2213" s="2">
        <f>'Moving Avg'!D2213</f>
        <v>14.065799999999999</v>
      </c>
      <c r="G2213" s="2">
        <f>'Moving Avg'!F2213</f>
        <v>14.116299999999995</v>
      </c>
      <c r="H2213" s="2">
        <f>'Moving Avg'!G2213</f>
        <v>14.122019999999987</v>
      </c>
      <c r="I2213" s="2">
        <f>'Moving Avg'!H2213</f>
        <v>12.747070000000013</v>
      </c>
      <c r="J2213" s="6" t="str">
        <f>OBV!F2213</f>
        <v>BULLISH</v>
      </c>
      <c r="K2213" s="6" t="str">
        <f>OBV!G2213</f>
        <v>NEUTRAL</v>
      </c>
      <c r="L2213" s="6" t="str">
        <f>OBV!H2213</f>
        <v>CONFIRMED BULLISH</v>
      </c>
    </row>
    <row r="2214" spans="1:12" ht="13.5" x14ac:dyDescent="0.25">
      <c r="A2214" s="3">
        <f>RSI!A2214</f>
        <v>45229</v>
      </c>
      <c r="B2214" s="2">
        <f>RSI!B2214</f>
        <v>14.896000000000001</v>
      </c>
      <c r="C2214" s="2">
        <f>RSI!I2214</f>
        <v>77.784795268152067</v>
      </c>
      <c r="D2214" s="2">
        <f>MACD!E2214</f>
        <v>-3.7231480128177452E-2</v>
      </c>
      <c r="E2214" s="2">
        <f>MACD!F2214</f>
        <v>9.9383328424867794E-3</v>
      </c>
      <c r="F2214" s="2">
        <f>'Moving Avg'!D2214</f>
        <v>14.2216</v>
      </c>
      <c r="G2214" s="2">
        <f>'Moving Avg'!F2214</f>
        <v>14.152649999999998</v>
      </c>
      <c r="H2214" s="2">
        <f>'Moving Avg'!G2214</f>
        <v>14.139299999999986</v>
      </c>
      <c r="I2214" s="2">
        <f>'Moving Avg'!H2214</f>
        <v>12.768475000000013</v>
      </c>
      <c r="J2214" s="6" t="str">
        <f>OBV!F2214</f>
        <v>BULLISH</v>
      </c>
      <c r="K2214" s="6" t="str">
        <f>OBV!G2214</f>
        <v>WEAK</v>
      </c>
      <c r="L2214" s="6" t="str">
        <f>OBV!H2214</f>
        <v>CONFIRMED BULLISH</v>
      </c>
    </row>
    <row r="2215" spans="1:12" ht="13.5" x14ac:dyDescent="0.25">
      <c r="A2215" s="3">
        <f>RSI!A2215</f>
        <v>45230</v>
      </c>
      <c r="B2215" s="2">
        <f>RSI!B2215</f>
        <v>14.297000000000001</v>
      </c>
      <c r="C2215" s="2">
        <f>RSI!I2215</f>
        <v>53.508995082920293</v>
      </c>
      <c r="D2215" s="2">
        <f>MACD!E2215</f>
        <v>-4.8610304739398202E-2</v>
      </c>
      <c r="E2215" s="2">
        <f>MACD!F2215</f>
        <v>-1.771394673890217E-3</v>
      </c>
      <c r="F2215" s="2">
        <f>'Moving Avg'!D2215</f>
        <v>14.2576</v>
      </c>
      <c r="G2215" s="2">
        <f>'Moving Avg'!F2215</f>
        <v>14.157349999999999</v>
      </c>
      <c r="H2215" s="2">
        <f>'Moving Avg'!G2215</f>
        <v>14.14459999999999</v>
      </c>
      <c r="I2215" s="2">
        <f>'Moving Avg'!H2215</f>
        <v>12.787940000000013</v>
      </c>
      <c r="J2215" s="6" t="str">
        <f>OBV!F2215</f>
        <v>BULLISH</v>
      </c>
      <c r="K2215" s="6" t="str">
        <f>OBV!G2215</f>
        <v>NEUTRAL</v>
      </c>
      <c r="L2215" s="6" t="str">
        <f>OBV!H2215</f>
        <v>CONFIRMED BULLISH</v>
      </c>
    </row>
    <row r="2216" spans="1:12" ht="13.5" x14ac:dyDescent="0.25">
      <c r="A2216" s="3">
        <f>RSI!A2216</f>
        <v>45231</v>
      </c>
      <c r="B2216" s="2">
        <f>RSI!B2216</f>
        <v>14.04</v>
      </c>
      <c r="C2216" s="2">
        <f>RSI!I2216</f>
        <v>46.76535937541658</v>
      </c>
      <c r="D2216" s="2">
        <f>MACD!E2216</f>
        <v>-3.9985619694178354E-2</v>
      </c>
      <c r="E2216" s="2">
        <f>MACD!F2216</f>
        <v>-9.414239677947845E-3</v>
      </c>
      <c r="F2216" s="2">
        <f>'Moving Avg'!D2216</f>
        <v>14.296999999999997</v>
      </c>
      <c r="G2216" s="2">
        <f>'Moving Avg'!F2216</f>
        <v>14.149200000000002</v>
      </c>
      <c r="H2216" s="2">
        <f>'Moving Avg'!G2216</f>
        <v>14.144759999999987</v>
      </c>
      <c r="I2216" s="2">
        <f>'Moving Avg'!H2216</f>
        <v>12.806745000000012</v>
      </c>
      <c r="J2216" s="6" t="str">
        <f>OBV!F2216</f>
        <v>BULLISH</v>
      </c>
      <c r="K2216" s="6" t="str">
        <f>OBV!G2216</f>
        <v>NEUTRAL</v>
      </c>
      <c r="L2216" s="6" t="str">
        <f>OBV!H2216</f>
        <v>CONFIRMED BULLISH</v>
      </c>
    </row>
    <row r="2217" spans="1:12" ht="13.5" x14ac:dyDescent="0.25">
      <c r="A2217" s="3">
        <f>RSI!A2217</f>
        <v>45232</v>
      </c>
      <c r="B2217" s="2">
        <f>RSI!B2217</f>
        <v>14.04</v>
      </c>
      <c r="C2217" s="2">
        <f>RSI!I2217</f>
        <v>46.765359375416573</v>
      </c>
      <c r="D2217" s="2">
        <f>MACD!E2217</f>
        <v>-3.1895218365939115E-2</v>
      </c>
      <c r="E2217" s="2">
        <f>MACD!F2217</f>
        <v>-1.39104354155461E-2</v>
      </c>
      <c r="F2217" s="2">
        <f>'Moving Avg'!D2217</f>
        <v>14.2798</v>
      </c>
      <c r="G2217" s="2">
        <f>'Moving Avg'!F2217</f>
        <v>14.144900000000002</v>
      </c>
      <c r="H2217" s="2">
        <f>'Moving Avg'!G2217</f>
        <v>14.144919999999988</v>
      </c>
      <c r="I2217" s="2">
        <f>'Moving Avg'!H2217</f>
        <v>12.825550000000012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</row>
    <row r="2218" spans="1:12" ht="13.5" x14ac:dyDescent="0.25">
      <c r="A2218" s="3">
        <f>RSI!A2218</f>
        <v>45233</v>
      </c>
      <c r="B2218" s="2">
        <f>RSI!B2218</f>
        <v>14.04</v>
      </c>
      <c r="C2218" s="2">
        <f>RSI!I2218</f>
        <v>46.765359375416573</v>
      </c>
      <c r="D2218" s="2">
        <f>MACD!E2218</f>
        <v>-2.4315613697194038E-2</v>
      </c>
      <c r="E2218" s="2">
        <f>MACD!F2218</f>
        <v>-1.5991471071875686E-2</v>
      </c>
      <c r="F2218" s="2">
        <f>'Moving Avg'!D2218</f>
        <v>14.262600000000001</v>
      </c>
      <c r="G2218" s="2">
        <f>'Moving Avg'!F2218</f>
        <v>14.140600000000001</v>
      </c>
      <c r="H2218" s="2">
        <f>'Moving Avg'!G2218</f>
        <v>14.145079999999989</v>
      </c>
      <c r="I2218" s="2">
        <f>'Moving Avg'!H2218</f>
        <v>12.844355000000013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</row>
    <row r="2219" spans="1:12" ht="13.5" x14ac:dyDescent="0.25">
      <c r="A2219" s="3">
        <f>RSI!A2219</f>
        <v>45236</v>
      </c>
      <c r="B2219" s="2">
        <f>RSI!B2219</f>
        <v>14.04</v>
      </c>
      <c r="C2219" s="2">
        <f>RSI!I2219</f>
        <v>46.765359375416573</v>
      </c>
      <c r="D2219" s="2">
        <f>MACD!E2219</f>
        <v>-1.7222583102624256E-2</v>
      </c>
      <c r="E2219" s="2">
        <f>MACD!F2219</f>
        <v>-1.6237693478025401E-2</v>
      </c>
      <c r="F2219" s="2">
        <f>'Moving Avg'!D2219</f>
        <v>14.091399999999998</v>
      </c>
      <c r="G2219" s="2">
        <f>'Moving Avg'!F2219</f>
        <v>14.136750000000001</v>
      </c>
      <c r="H2219" s="2">
        <f>'Moving Avg'!G2219</f>
        <v>14.14523999999999</v>
      </c>
      <c r="I2219" s="2">
        <f>'Moving Avg'!H2219</f>
        <v>12.861050000000011</v>
      </c>
      <c r="J2219" s="6" t="str">
        <f>OBV!F2219</f>
        <v>BEARISH</v>
      </c>
      <c r="K2219" s="6" t="str">
        <f>OBV!G2219</f>
        <v>STRONG</v>
      </c>
      <c r="L2219" s="6" t="str">
        <f>OBV!H2219</f>
        <v>CONFIRMED BEARISH</v>
      </c>
    </row>
    <row r="2220" spans="1:12" ht="13.5" x14ac:dyDescent="0.25">
      <c r="A2220" s="3">
        <f>RSI!A2220</f>
        <v>45237</v>
      </c>
      <c r="B2220" s="2">
        <f>RSI!B2220</f>
        <v>14.04</v>
      </c>
      <c r="C2220" s="2">
        <f>RSI!I2220</f>
        <v>46.765359375416573</v>
      </c>
      <c r="D2220" s="2">
        <f>MACD!E2220</f>
        <v>-1.059160376952839E-2</v>
      </c>
      <c r="E2220" s="2">
        <f>MACD!F2220</f>
        <v>-1.5108475536326001E-2</v>
      </c>
      <c r="F2220" s="2">
        <f>'Moving Avg'!D2220</f>
        <v>14.039999999999997</v>
      </c>
      <c r="G2220" s="2">
        <f>'Moving Avg'!F2220</f>
        <v>14.132900000000001</v>
      </c>
      <c r="H2220" s="2">
        <f>'Moving Avg'!G2220</f>
        <v>14.14539999999999</v>
      </c>
      <c r="I2220" s="2">
        <f>'Moving Avg'!H2220</f>
        <v>12.877745000000012</v>
      </c>
      <c r="J2220" s="6" t="str">
        <f>OBV!F2220</f>
        <v>BEARISH</v>
      </c>
      <c r="K2220" s="6" t="str">
        <f>OBV!G2220</f>
        <v>STRONG</v>
      </c>
      <c r="L2220" s="6" t="str">
        <f>OBV!H2220</f>
        <v>CONFIRMED BEARISH</v>
      </c>
    </row>
    <row r="2221" spans="1:12" ht="13.5" x14ac:dyDescent="0.25">
      <c r="A2221" s="3">
        <f>RSI!A2221</f>
        <v>45238</v>
      </c>
      <c r="B2221" s="2">
        <f>RSI!B2221</f>
        <v>13.869</v>
      </c>
      <c r="C2221" s="2">
        <f>RSI!I2221</f>
        <v>41.700213170665194</v>
      </c>
      <c r="D2221" s="2">
        <f>MACD!E2221</f>
        <v>-3.3885376613746132E-2</v>
      </c>
      <c r="E2221" s="2">
        <f>MACD!F2221</f>
        <v>-1.886385575181003E-2</v>
      </c>
      <c r="F2221" s="2">
        <f>'Moving Avg'!D2221</f>
        <v>14.005799999999999</v>
      </c>
      <c r="G2221" s="2">
        <f>'Moving Avg'!F2221</f>
        <v>14.120499999999998</v>
      </c>
      <c r="H2221" s="2">
        <f>'Moving Avg'!G2221</f>
        <v>14.142139999999992</v>
      </c>
      <c r="I2221" s="2">
        <f>'Moving Avg'!H2221</f>
        <v>12.893585000000012</v>
      </c>
      <c r="J2221" s="6" t="str">
        <f>OBV!F2221</f>
        <v>BEARISH</v>
      </c>
      <c r="K2221" s="6" t="str">
        <f>OBV!G2221</f>
        <v>STRONG</v>
      </c>
      <c r="L2221" s="6" t="str">
        <f>OBV!H2221</f>
        <v>CONFIRMED BEARISH</v>
      </c>
    </row>
    <row r="2222" spans="1:12" ht="13.5" x14ac:dyDescent="0.25">
      <c r="A2222" s="3">
        <f>RSI!A2222</f>
        <v>45239</v>
      </c>
      <c r="B2222" s="2">
        <f>RSI!B2222</f>
        <v>13.698</v>
      </c>
      <c r="C2222" s="2">
        <f>RSI!I2222</f>
        <v>37.344322436157029</v>
      </c>
      <c r="D2222" s="2">
        <f>MACD!E2222</f>
        <v>4.1595065039032875E-3</v>
      </c>
      <c r="E2222" s="2">
        <f>MACD!F2222</f>
        <v>-1.4259183300667368E-2</v>
      </c>
      <c r="F2222" s="2">
        <f>'Moving Avg'!D2222</f>
        <v>13.9374</v>
      </c>
      <c r="G2222" s="2">
        <f>'Moving Avg'!F2222</f>
        <v>14.099549999999999</v>
      </c>
      <c r="H2222" s="2">
        <f>'Moving Avg'!G2222</f>
        <v>14.136659999999992</v>
      </c>
      <c r="I2222" s="2">
        <f>'Moving Avg'!H2222</f>
        <v>12.908335000000012</v>
      </c>
      <c r="J2222" s="6" t="str">
        <f>OBV!F2222</f>
        <v>BEARISH</v>
      </c>
      <c r="K2222" s="6" t="str">
        <f>OBV!G2222</f>
        <v>STRONG</v>
      </c>
      <c r="L2222" s="6" t="str">
        <f>OBV!H2222</f>
        <v>CONFIRMED BEARISH</v>
      </c>
    </row>
    <row r="2223" spans="1:12" ht="13.5" x14ac:dyDescent="0.25">
      <c r="A2223" s="3">
        <f>RSI!A2223</f>
        <v>45240</v>
      </c>
      <c r="B2223" s="2">
        <f>RSI!B2223</f>
        <v>14.04</v>
      </c>
      <c r="C2223" s="2">
        <f>RSI!I2223</f>
        <v>48.851877847443824</v>
      </c>
      <c r="D2223" s="2">
        <f>MACD!E2223</f>
        <v>1.3463508872387564E-2</v>
      </c>
      <c r="E2223" s="2">
        <f>MACD!F2223</f>
        <v>-8.7146448660563834E-3</v>
      </c>
      <c r="F2223" s="2">
        <f>'Moving Avg'!D2223</f>
        <v>13.9374</v>
      </c>
      <c r="G2223" s="2">
        <f>'Moving Avg'!F2223</f>
        <v>14.095699999999999</v>
      </c>
      <c r="H2223" s="2">
        <f>'Moving Avg'!G2223</f>
        <v>14.131519999999993</v>
      </c>
      <c r="I2223" s="2">
        <f>'Moving Avg'!H2223</f>
        <v>12.92479500000001</v>
      </c>
      <c r="J2223" s="6" t="str">
        <f>OBV!F2223</f>
        <v>BEARISH</v>
      </c>
      <c r="K2223" s="6" t="str">
        <f>OBV!G2223</f>
        <v>NEUTRAL</v>
      </c>
      <c r="L2223" s="6" t="str">
        <f>OBV!H2223</f>
        <v>NEUTRAL</v>
      </c>
    </row>
    <row r="2224" spans="1:12" ht="13.5" x14ac:dyDescent="0.25">
      <c r="A2224" s="3">
        <f>RSI!A2224</f>
        <v>45243</v>
      </c>
      <c r="B2224" s="2">
        <f>RSI!B2224</f>
        <v>14.04</v>
      </c>
      <c r="C2224" s="2">
        <f>RSI!I2224</f>
        <v>48.851877847443831</v>
      </c>
      <c r="D2224" s="2">
        <f>MACD!E2224</f>
        <v>0.14004113455855283</v>
      </c>
      <c r="E2224" s="2">
        <f>MACD!F2224</f>
        <v>2.1036511018865459E-2</v>
      </c>
      <c r="F2224" s="2">
        <f>'Moving Avg'!D2224</f>
        <v>13.9374</v>
      </c>
      <c r="G2224" s="2">
        <f>'Moving Avg'!F2224</f>
        <v>14.091850000000003</v>
      </c>
      <c r="H2224" s="2">
        <f>'Moving Avg'!G2224</f>
        <v>14.127239999999995</v>
      </c>
      <c r="I2224" s="2">
        <f>'Moving Avg'!H2224</f>
        <v>12.941255000000011</v>
      </c>
      <c r="J2224" s="6" t="str">
        <f>OBV!F2224</f>
        <v>BEARISH</v>
      </c>
      <c r="K2224" s="6" t="str">
        <f>OBV!G2224</f>
        <v>NEUTRAL</v>
      </c>
      <c r="L2224" s="6" t="str">
        <f>OBV!H2224</f>
        <v>NEUTRAL</v>
      </c>
    </row>
    <row r="2225" spans="1:12" ht="13.5" x14ac:dyDescent="0.25">
      <c r="A2225" s="3">
        <f>RSI!A2225</f>
        <v>45244</v>
      </c>
      <c r="B2225" s="2">
        <f>RSI!B2225</f>
        <v>13.784000000000001</v>
      </c>
      <c r="C2225" s="2">
        <f>RSI!I2225</f>
        <v>42.133913839158787</v>
      </c>
      <c r="D2225" s="2">
        <f>MACD!E2225</f>
        <v>0.17417983121228708</v>
      </c>
      <c r="E2225" s="2">
        <f>MACD!F2225</f>
        <v>5.1665175057549785E-2</v>
      </c>
      <c r="F2225" s="2">
        <f>'Moving Avg'!D2225</f>
        <v>13.886199999999999</v>
      </c>
      <c r="G2225" s="2">
        <f>'Moving Avg'!F2225</f>
        <v>14.075199999999999</v>
      </c>
      <c r="H2225" s="2">
        <f>'Moving Avg'!G2225</f>
        <v>14.117839999999996</v>
      </c>
      <c r="I2225" s="2">
        <f>'Moving Avg'!H2225</f>
        <v>12.95643500000001</v>
      </c>
      <c r="J2225" s="6" t="str">
        <f>OBV!F2225</f>
        <v>BEARISH</v>
      </c>
      <c r="K2225" s="6" t="str">
        <f>OBV!G2225</f>
        <v>STRONG</v>
      </c>
      <c r="L2225" s="6" t="str">
        <f>OBV!H2225</f>
        <v>CONFIRMED BEARISH</v>
      </c>
    </row>
    <row r="2226" spans="1:12" ht="13.5" x14ac:dyDescent="0.25">
      <c r="A2226" s="3">
        <f>RSI!A2226</f>
        <v>45245</v>
      </c>
      <c r="B2226" s="2">
        <f>RSI!B2226</f>
        <v>14.032</v>
      </c>
      <c r="C2226" s="2">
        <f>RSI!I2226</f>
        <v>49.394190721959959</v>
      </c>
      <c r="D2226" s="2">
        <f>MACD!E2226</f>
        <v>0.14687903991578466</v>
      </c>
      <c r="E2226" s="2">
        <f>MACD!F2226</f>
        <v>7.0707948029196763E-2</v>
      </c>
      <c r="F2226" s="2">
        <f>'Moving Avg'!D2226</f>
        <v>13.918799999999999</v>
      </c>
      <c r="G2226" s="2">
        <f>'Moving Avg'!F2226</f>
        <v>14.07095</v>
      </c>
      <c r="H2226" s="2">
        <f>'Moving Avg'!G2226</f>
        <v>14.115959999999998</v>
      </c>
      <c r="I2226" s="2">
        <f>'Moving Avg'!H2226</f>
        <v>12.972855000000008</v>
      </c>
      <c r="J2226" s="6" t="str">
        <f>OBV!F2226</f>
        <v>BULLISH</v>
      </c>
      <c r="K2226" s="6" t="str">
        <f>OBV!G2226</f>
        <v>NEUTRAL</v>
      </c>
      <c r="L2226" s="6" t="str">
        <f>OBV!H2226</f>
        <v>CONFIRMED BULLISH</v>
      </c>
    </row>
    <row r="2227" spans="1:12" ht="13.5" x14ac:dyDescent="0.25">
      <c r="A2227" s="3">
        <f>RSI!A2227</f>
        <v>45246</v>
      </c>
      <c r="B2227" s="2">
        <f>RSI!B2227</f>
        <v>14.032</v>
      </c>
      <c r="C2227" s="2">
        <f>RSI!I2227</f>
        <v>49.394190721959959</v>
      </c>
      <c r="D2227" s="2">
        <f>MACD!E2227</f>
        <v>0.12390686394370221</v>
      </c>
      <c r="E2227" s="2">
        <f>MACD!F2227</f>
        <v>8.134773121209786E-2</v>
      </c>
      <c r="F2227" s="2">
        <f>'Moving Avg'!D2227</f>
        <v>13.9856</v>
      </c>
      <c r="G2227" s="2">
        <f>'Moving Avg'!F2227</f>
        <v>14.066699999999997</v>
      </c>
      <c r="H2227" s="2">
        <f>'Moving Avg'!G2227</f>
        <v>14.1151</v>
      </c>
      <c r="I2227" s="2">
        <f>'Moving Avg'!H2227</f>
        <v>12.98927500000001</v>
      </c>
      <c r="J2227" s="6" t="str">
        <f>OBV!F2227</f>
        <v>BULLISH</v>
      </c>
      <c r="K2227" s="6" t="str">
        <f>OBV!G2227</f>
        <v>NEUTRAL</v>
      </c>
      <c r="L2227" s="6" t="str">
        <f>OBV!H2227</f>
        <v>CONFIRMED BULLISH</v>
      </c>
    </row>
    <row r="2228" spans="1:12" ht="13.5" x14ac:dyDescent="0.25">
      <c r="A2228" s="3">
        <f>RSI!A2228</f>
        <v>45247</v>
      </c>
      <c r="B2228" s="2">
        <f>RSI!B2228</f>
        <v>14.032</v>
      </c>
      <c r="C2228" s="2">
        <f>RSI!I2228</f>
        <v>49.394190721959966</v>
      </c>
      <c r="D2228" s="2">
        <f>MACD!E2228</f>
        <v>0.10458784443345159</v>
      </c>
      <c r="E2228" s="2">
        <f>MACD!F2228</f>
        <v>8.5995753856368609E-2</v>
      </c>
      <c r="F2228" s="2">
        <f>'Moving Avg'!D2228</f>
        <v>13.983999999999998</v>
      </c>
      <c r="G2228" s="2">
        <f>'Moving Avg'!F2228</f>
        <v>14.062449999999995</v>
      </c>
      <c r="H2228" s="2">
        <f>'Moving Avg'!G2228</f>
        <v>14.113220000000002</v>
      </c>
      <c r="I2228" s="2">
        <f>'Moving Avg'!H2228</f>
        <v>13.00569500000001</v>
      </c>
      <c r="J2228" s="6" t="str">
        <f>OBV!F2228</f>
        <v>BEARISH</v>
      </c>
      <c r="K2228" s="6" t="str">
        <f>OBV!G2228</f>
        <v>NEUTRAL</v>
      </c>
      <c r="L2228" s="6" t="str">
        <f>OBV!H2228</f>
        <v>CONFIRMED BEARISH</v>
      </c>
    </row>
    <row r="2229" spans="1:12" ht="13.5" x14ac:dyDescent="0.25">
      <c r="A2229" s="3">
        <f>RSI!A2229</f>
        <v>45250</v>
      </c>
      <c r="B2229" s="2">
        <f>RSI!B2229</f>
        <v>14.032</v>
      </c>
      <c r="C2229" s="2">
        <f>RSI!I2229</f>
        <v>49.394190721959959</v>
      </c>
      <c r="D2229" s="2">
        <f>MACD!E2229</f>
        <v>8.8351144310793828E-2</v>
      </c>
      <c r="E2229" s="2">
        <f>MACD!F2229</f>
        <v>8.6466831947253658E-2</v>
      </c>
      <c r="F2229" s="2">
        <f>'Moving Avg'!D2229</f>
        <v>13.982399999999998</v>
      </c>
      <c r="G2229" s="2">
        <f>'Moving Avg'!F2229</f>
        <v>14.058199999999996</v>
      </c>
      <c r="H2229" s="2">
        <f>'Moving Avg'!G2229</f>
        <v>14.111340000000006</v>
      </c>
      <c r="I2229" s="2">
        <f>'Moving Avg'!H2229</f>
        <v>13.022115000000008</v>
      </c>
      <c r="J2229" s="6" t="str">
        <f>OBV!F2229</f>
        <v>BEARISH</v>
      </c>
      <c r="K2229" s="6" t="str">
        <f>OBV!G2229</f>
        <v>NEUTRAL</v>
      </c>
      <c r="L2229" s="6" t="str">
        <f>OBV!H2229</f>
        <v>CONFIRMED BEARISH</v>
      </c>
    </row>
    <row r="2230" spans="1:12" ht="13.5" x14ac:dyDescent="0.25">
      <c r="A2230" s="3">
        <f>RSI!A2230</f>
        <v>45251</v>
      </c>
      <c r="B2230" s="2">
        <f>RSI!B2230</f>
        <v>14.023</v>
      </c>
      <c r="C2230" s="2">
        <f>RSI!I2230</f>
        <v>49.093525733249727</v>
      </c>
      <c r="D2230" s="2">
        <f>MACD!E2230</f>
        <v>7.538106707155201E-2</v>
      </c>
      <c r="E2230" s="2">
        <f>MACD!F2230</f>
        <v>8.4249678972113329E-2</v>
      </c>
      <c r="F2230" s="2">
        <f>'Moving Avg'!D2230</f>
        <v>14.030199999999999</v>
      </c>
      <c r="G2230" s="2">
        <f>'Moving Avg'!F2230</f>
        <v>14.0535</v>
      </c>
      <c r="H2230" s="2">
        <f>'Moving Avg'!G2230</f>
        <v>14.106720000000005</v>
      </c>
      <c r="I2230" s="2">
        <f>'Moving Avg'!H2230</f>
        <v>13.038490000000008</v>
      </c>
      <c r="J2230" s="6" t="str">
        <f>OBV!F2230</f>
        <v>BEARISH</v>
      </c>
      <c r="K2230" s="6" t="str">
        <f>OBV!G2230</f>
        <v>NEUTRAL</v>
      </c>
      <c r="L2230" s="6" t="str">
        <f>OBV!H2230</f>
        <v>BEARISH DIVERGENCE</v>
      </c>
    </row>
    <row r="2231" spans="1:12" ht="13.5" x14ac:dyDescent="0.25">
      <c r="A2231" s="3">
        <f>RSI!A2231</f>
        <v>45252</v>
      </c>
      <c r="B2231" s="2">
        <f>RSI!B2231</f>
        <v>14.023</v>
      </c>
      <c r="C2231" s="2">
        <f>RSI!I2231</f>
        <v>49.093525733249727</v>
      </c>
      <c r="D2231" s="2">
        <f>MACD!E2231</f>
        <v>3.824632203144418E-2</v>
      </c>
      <c r="E2231" s="2">
        <f>MACD!F2231</f>
        <v>7.5049007583979505E-2</v>
      </c>
      <c r="F2231" s="2">
        <f>'Moving Avg'!D2231</f>
        <v>14.0284</v>
      </c>
      <c r="G2231" s="2">
        <f>'Moving Avg'!F2231</f>
        <v>14.0625</v>
      </c>
      <c r="H2231" s="2">
        <f>'Moving Avg'!G2231</f>
        <v>14.102100000000007</v>
      </c>
      <c r="I2231" s="2">
        <f>'Moving Avg'!H2231</f>
        <v>13.055920000000009</v>
      </c>
      <c r="J2231" s="6" t="str">
        <f>OBV!F2231</f>
        <v>BEARISH</v>
      </c>
      <c r="K2231" s="6" t="str">
        <f>OBV!G2231</f>
        <v>NEUTRAL</v>
      </c>
      <c r="L2231" s="6" t="str">
        <f>OBV!H2231</f>
        <v>CONFIRMED BEARISH</v>
      </c>
    </row>
    <row r="2232" spans="1:12" ht="13.5" x14ac:dyDescent="0.25">
      <c r="A2232" s="3">
        <f>RSI!A2232</f>
        <v>45253</v>
      </c>
      <c r="B2232" s="2">
        <f>RSI!B2232</f>
        <v>14.023</v>
      </c>
      <c r="C2232" s="2">
        <f>RSI!I2232</f>
        <v>49.093525733249727</v>
      </c>
      <c r="D2232" s="2">
        <f>MACD!E2232</f>
        <v>-1.9346385017430023E-2</v>
      </c>
      <c r="E2232" s="2">
        <f>MACD!F2232</f>
        <v>5.6169929063697596E-2</v>
      </c>
      <c r="F2232" s="2">
        <f>'Moving Avg'!D2232</f>
        <v>14.026599999999998</v>
      </c>
      <c r="G2232" s="2">
        <f>'Moving Avg'!F2232</f>
        <v>14.057350000000003</v>
      </c>
      <c r="H2232" s="2">
        <f>'Moving Avg'!G2232</f>
        <v>14.097980000000007</v>
      </c>
      <c r="I2232" s="2">
        <f>'Moving Avg'!H2232</f>
        <v>13.07335000000001</v>
      </c>
      <c r="J2232" s="6" t="str">
        <f>OBV!F2232</f>
        <v>BEARISH</v>
      </c>
      <c r="K2232" s="6" t="str">
        <f>OBV!G2232</f>
        <v>NEUTRAL</v>
      </c>
      <c r="L2232" s="6" t="str">
        <f>OBV!H2232</f>
        <v>CONFIRMED BEARISH</v>
      </c>
    </row>
    <row r="2233" spans="1:12" ht="13.5" x14ac:dyDescent="0.25">
      <c r="A2233" s="3">
        <f>RSI!A2233</f>
        <v>45254</v>
      </c>
      <c r="B2233" s="2">
        <f>RSI!B2233</f>
        <v>14.023</v>
      </c>
      <c r="C2233" s="2">
        <f>RSI!I2233</f>
        <v>49.093525733249727</v>
      </c>
      <c r="D2233" s="2">
        <f>MACD!E2233</f>
        <v>-1.5336723759226345E-2</v>
      </c>
      <c r="E2233" s="2">
        <f>MACD!F2233</f>
        <v>4.1868598499112814E-2</v>
      </c>
      <c r="F2233" s="2">
        <f>'Moving Avg'!D2233</f>
        <v>14.024799999999999</v>
      </c>
      <c r="G2233" s="2">
        <f>'Moving Avg'!F2233</f>
        <v>14.052200000000003</v>
      </c>
      <c r="H2233" s="2">
        <f>'Moving Avg'!G2233</f>
        <v>14.093360000000009</v>
      </c>
      <c r="I2233" s="2">
        <f>'Moving Avg'!H2233</f>
        <v>13.090780000000011</v>
      </c>
      <c r="J2233" s="6" t="str">
        <f>OBV!F2233</f>
        <v>BEARISH</v>
      </c>
      <c r="K2233" s="6" t="str">
        <f>OBV!G2233</f>
        <v>NEUTRAL</v>
      </c>
      <c r="L2233" s="6" t="str">
        <f>OBV!H2233</f>
        <v>CONFIRMED BEARISH</v>
      </c>
    </row>
    <row r="2234" spans="1:12" ht="13.5" x14ac:dyDescent="0.25">
      <c r="A2234" s="3">
        <f>RSI!A2234</f>
        <v>45257</v>
      </c>
      <c r="B2234" s="2">
        <f>RSI!B2234</f>
        <v>14.023</v>
      </c>
      <c r="C2234" s="2">
        <f>RSI!I2234</f>
        <v>49.093525733249713</v>
      </c>
      <c r="D2234" s="2">
        <f>MACD!E2234</f>
        <v>-1.1826741591013601E-2</v>
      </c>
      <c r="E2234" s="2">
        <f>MACD!F2234</f>
        <v>3.112953048108753E-2</v>
      </c>
      <c r="F2234" s="2">
        <f>'Moving Avg'!D2234</f>
        <v>14.023</v>
      </c>
      <c r="G2234" s="2">
        <f>'Moving Avg'!F2234</f>
        <v>14.008550000000003</v>
      </c>
      <c r="H2234" s="2">
        <f>'Moving Avg'!G2234</f>
        <v>14.089580000000007</v>
      </c>
      <c r="I2234" s="2">
        <f>'Moving Avg'!H2234</f>
        <v>13.108210000000012</v>
      </c>
      <c r="J2234" s="6" t="str">
        <f>OBV!F2234</f>
        <v>BEARISH</v>
      </c>
      <c r="K2234" s="6" t="str">
        <f>OBV!G2234</f>
        <v>NEUTRAL</v>
      </c>
      <c r="L2234" s="6" t="str">
        <f>OBV!H2234</f>
        <v>CONFIRMED BEARISH</v>
      </c>
    </row>
    <row r="2235" spans="1:12" ht="13.5" x14ac:dyDescent="0.25">
      <c r="A2235" s="3">
        <f>RSI!A2235</f>
        <v>45258</v>
      </c>
      <c r="B2235" s="2">
        <f>RSI!B2235</f>
        <v>14.023</v>
      </c>
      <c r="C2235" s="2">
        <f>RSI!I2235</f>
        <v>49.093525733249713</v>
      </c>
      <c r="D2235" s="2">
        <f>MACD!E2235</f>
        <v>-4.8132861070721233E-2</v>
      </c>
      <c r="E2235" s="2">
        <f>MACD!F2235</f>
        <v>1.5277052170725777E-2</v>
      </c>
      <c r="F2235" s="2">
        <f>'Moving Avg'!D2235</f>
        <v>14.023</v>
      </c>
      <c r="G2235" s="2">
        <f>'Moving Avg'!F2235</f>
        <v>13.994850000000003</v>
      </c>
      <c r="H2235" s="2">
        <f>'Moving Avg'!G2235</f>
        <v>14.085800000000008</v>
      </c>
      <c r="I2235" s="2">
        <f>'Moving Avg'!H2235</f>
        <v>13.125680000000013</v>
      </c>
      <c r="J2235" s="6" t="str">
        <f>OBV!F2235</f>
        <v>NEUTRAL</v>
      </c>
      <c r="K2235" s="6" t="str">
        <f>OBV!G2235</f>
        <v>NEUTRAL</v>
      </c>
      <c r="L2235" s="6" t="str">
        <f>OBV!H2235</f>
        <v>NEUTRAL</v>
      </c>
    </row>
    <row r="2236" spans="1:12" ht="13.5" x14ac:dyDescent="0.25">
      <c r="A2236" s="3">
        <f>RSI!A2236</f>
        <v>45259</v>
      </c>
      <c r="B2236" s="2">
        <f>RSI!B2236</f>
        <v>14.023</v>
      </c>
      <c r="C2236" s="2">
        <f>RSI!I2236</f>
        <v>49.093525733249713</v>
      </c>
      <c r="D2236" s="2">
        <f>MACD!E2236</f>
        <v>-4.0599104411565889E-2</v>
      </c>
      <c r="E2236" s="2">
        <f>MACD!F2236</f>
        <v>4.1018208542674423E-3</v>
      </c>
      <c r="F2236" s="2">
        <f>'Moving Avg'!D2236</f>
        <v>14.023</v>
      </c>
      <c r="G2236" s="2">
        <f>'Moving Avg'!F2236</f>
        <v>13.994000000000003</v>
      </c>
      <c r="H2236" s="2">
        <f>'Moving Avg'!G2236</f>
        <v>14.083560000000007</v>
      </c>
      <c r="I2236" s="2">
        <f>'Moving Avg'!H2236</f>
        <v>13.144945000000014</v>
      </c>
      <c r="J2236" s="6" t="str">
        <f>OBV!F2236</f>
        <v>NEUTRAL</v>
      </c>
      <c r="K2236" s="6" t="str">
        <f>OBV!G2236</f>
        <v>NEUTRAL</v>
      </c>
      <c r="L2236" s="6" t="str">
        <f>OBV!H2236</f>
        <v>NEUTRAL</v>
      </c>
    </row>
    <row r="2237" spans="1:12" ht="13.5" x14ac:dyDescent="0.25">
      <c r="A2237" s="3">
        <f>RSI!A2237</f>
        <v>45260</v>
      </c>
      <c r="B2237" s="2">
        <f>RSI!B2237</f>
        <v>14.023</v>
      </c>
      <c r="C2237" s="2">
        <f>RSI!I2237</f>
        <v>49.093525733249713</v>
      </c>
      <c r="D2237" s="2">
        <f>MACD!E2237</f>
        <v>-3.413135655141275E-2</v>
      </c>
      <c r="E2237" s="2">
        <f>MACD!F2237</f>
        <v>-3.5448146268685964E-3</v>
      </c>
      <c r="F2237" s="2">
        <f>'Moving Avg'!D2237</f>
        <v>14.023</v>
      </c>
      <c r="G2237" s="2">
        <f>'Moving Avg'!F2237</f>
        <v>13.993150000000004</v>
      </c>
      <c r="H2237" s="2">
        <f>'Moving Avg'!G2237</f>
        <v>14.08132000000001</v>
      </c>
      <c r="I2237" s="2">
        <f>'Moving Avg'!H2237</f>
        <v>13.164210000000015</v>
      </c>
      <c r="J2237" s="6" t="str">
        <f>OBV!F2237</f>
        <v>NEUTRAL</v>
      </c>
      <c r="K2237" s="6" t="str">
        <f>OBV!G2237</f>
        <v>NEUTRAL</v>
      </c>
      <c r="L2237" s="6" t="str">
        <f>OBV!H2237</f>
        <v>NEUTRAL</v>
      </c>
    </row>
    <row r="2238" spans="1:12" ht="13.5" x14ac:dyDescent="0.25">
      <c r="A2238" s="3">
        <f>RSI!A2238</f>
        <v>45261</v>
      </c>
      <c r="B2238" s="2">
        <f>RSI!B2238</f>
        <v>14.023</v>
      </c>
      <c r="C2238" s="2">
        <f>RSI!I2238</f>
        <v>49.093525733249713</v>
      </c>
      <c r="D2238" s="2">
        <f>MACD!E2238</f>
        <v>-2.857250729856986E-2</v>
      </c>
      <c r="E2238" s="2">
        <f>MACD!F2238</f>
        <v>-8.5503531612088485E-3</v>
      </c>
      <c r="F2238" s="2">
        <f>'Moving Avg'!D2238</f>
        <v>14.023</v>
      </c>
      <c r="G2238" s="2">
        <f>'Moving Avg'!F2238</f>
        <v>13.9923</v>
      </c>
      <c r="H2238" s="2">
        <f>'Moving Avg'!G2238</f>
        <v>14.07908000000001</v>
      </c>
      <c r="I2238" s="2">
        <f>'Moving Avg'!H2238</f>
        <v>13.183475000000014</v>
      </c>
      <c r="J2238" s="6" t="str">
        <f>OBV!F2238</f>
        <v>NEUTRAL</v>
      </c>
      <c r="K2238" s="6" t="str">
        <f>OBV!G2238</f>
        <v>NEUTRAL</v>
      </c>
      <c r="L2238" s="6" t="str">
        <f>OBV!H2238</f>
        <v>NEUTRAL</v>
      </c>
    </row>
    <row r="2239" spans="1:12" ht="13.5" x14ac:dyDescent="0.25">
      <c r="A2239" s="3">
        <f>RSI!A2239</f>
        <v>45264</v>
      </c>
      <c r="B2239" s="2">
        <f>RSI!B2239</f>
        <v>14.023</v>
      </c>
      <c r="C2239" s="2">
        <f>RSI!I2239</f>
        <v>49.093525733249713</v>
      </c>
      <c r="D2239" s="2">
        <f>MACD!E2239</f>
        <v>-2.3789106803624449E-2</v>
      </c>
      <c r="E2239" s="2">
        <f>MACD!F2239</f>
        <v>-1.1598103889691968E-2</v>
      </c>
      <c r="F2239" s="2">
        <f>'Moving Avg'!D2239</f>
        <v>14.023</v>
      </c>
      <c r="G2239" s="2">
        <f>'Moving Avg'!F2239</f>
        <v>13.99145</v>
      </c>
      <c r="H2239" s="2">
        <f>'Moving Avg'!G2239</f>
        <v>14.076840000000011</v>
      </c>
      <c r="I2239" s="2">
        <f>'Moving Avg'!H2239</f>
        <v>13.202000000000016</v>
      </c>
      <c r="J2239" s="6" t="str">
        <f>OBV!F2239</f>
        <v>NEUTRAL</v>
      </c>
      <c r="K2239" s="6" t="str">
        <f>OBV!G2239</f>
        <v>NEUTRAL</v>
      </c>
      <c r="L2239" s="6" t="str">
        <f>OBV!H2239</f>
        <v>NEUTRAL</v>
      </c>
    </row>
    <row r="2240" spans="1:12" ht="13.5" x14ac:dyDescent="0.25">
      <c r="A2240" s="3">
        <f>RSI!A2240</f>
        <v>45265</v>
      </c>
      <c r="B2240" s="2">
        <f>RSI!B2240</f>
        <v>14.125999999999999</v>
      </c>
      <c r="C2240" s="2">
        <f>RSI!I2240</f>
        <v>55.585454633090698</v>
      </c>
      <c r="D2240" s="2">
        <f>MACD!E2240</f>
        <v>-2.8682008332614473E-2</v>
      </c>
      <c r="E2240" s="2">
        <f>MACD!F2240</f>
        <v>-1.5014884778276468E-2</v>
      </c>
      <c r="F2240" s="2">
        <f>'Moving Avg'!D2240</f>
        <v>14.043600000000001</v>
      </c>
      <c r="G2240" s="2">
        <f>'Moving Avg'!F2240</f>
        <v>13.995749999999997</v>
      </c>
      <c r="H2240" s="2">
        <f>'Moving Avg'!G2240</f>
        <v>14.075980000000007</v>
      </c>
      <c r="I2240" s="2">
        <f>'Moving Avg'!H2240</f>
        <v>13.221040000000016</v>
      </c>
      <c r="J2240" s="6" t="str">
        <f>OBV!F2240</f>
        <v>BULLISH</v>
      </c>
      <c r="K2240" s="6" t="str">
        <f>OBV!G2240</f>
        <v>NEUTRAL</v>
      </c>
      <c r="L2240" s="6" t="str">
        <f>OBV!H2240</f>
        <v>CONFIRMED BULLISH</v>
      </c>
    </row>
    <row r="2241" spans="1:12" ht="13.5" x14ac:dyDescent="0.25">
      <c r="A2241" s="3">
        <f>RSI!A2241</f>
        <v>45266</v>
      </c>
      <c r="B2241" s="2">
        <f>RSI!B2241</f>
        <v>14.297000000000001</v>
      </c>
      <c r="C2241" s="2">
        <f>RSI!I2241</f>
        <v>63.831949685208365</v>
      </c>
      <c r="D2241" s="2">
        <f>MACD!E2241</f>
        <v>-4.6029073538147003E-2</v>
      </c>
      <c r="E2241" s="2">
        <f>MACD!F2241</f>
        <v>-2.1217722530250574E-2</v>
      </c>
      <c r="F2241" s="2">
        <f>'Moving Avg'!D2241</f>
        <v>14.098400000000002</v>
      </c>
      <c r="G2241" s="2">
        <f>'Moving Avg'!F2241</f>
        <v>14.017149999999997</v>
      </c>
      <c r="H2241" s="2">
        <f>'Moving Avg'!G2241</f>
        <v>14.081960000000008</v>
      </c>
      <c r="I2241" s="2">
        <f>'Moving Avg'!H2241</f>
        <v>13.240935000000013</v>
      </c>
      <c r="J2241" s="6" t="str">
        <f>OBV!F2241</f>
        <v>BULLISH</v>
      </c>
      <c r="K2241" s="6" t="str">
        <f>OBV!G2241</f>
        <v>WEAK</v>
      </c>
      <c r="L2241" s="6" t="str">
        <f>OBV!H2241</f>
        <v>CONFIRMED BULLISH</v>
      </c>
    </row>
    <row r="2242" spans="1:12" ht="13.5" x14ac:dyDescent="0.25">
      <c r="A2242" s="3">
        <f>RSI!A2242</f>
        <v>45267</v>
      </c>
      <c r="B2242" s="2">
        <f>RSI!B2242</f>
        <v>14.297000000000001</v>
      </c>
      <c r="C2242" s="2">
        <f>RSI!I2242</f>
        <v>63.831949685208365</v>
      </c>
      <c r="D2242" s="2">
        <f>MACD!E2242</f>
        <v>-6.2218038316974145E-2</v>
      </c>
      <c r="E2242" s="2">
        <f>MACD!F2242</f>
        <v>-2.9417785687595288E-2</v>
      </c>
      <c r="F2242" s="2">
        <f>'Moving Avg'!D2242</f>
        <v>14.153199999999998</v>
      </c>
      <c r="G2242" s="2">
        <f>'Moving Avg'!F2242</f>
        <v>14.0471</v>
      </c>
      <c r="H2242" s="2">
        <f>'Moving Avg'!G2242</f>
        <v>14.087940000000005</v>
      </c>
      <c r="I2242" s="2">
        <f>'Moving Avg'!H2242</f>
        <v>13.260830000000013</v>
      </c>
      <c r="J2242" s="6" t="str">
        <f>OBV!F2242</f>
        <v>BULLISH</v>
      </c>
      <c r="K2242" s="6" t="str">
        <f>OBV!G2242</f>
        <v>WEAK</v>
      </c>
      <c r="L2242" s="6" t="str">
        <f>OBV!H2242</f>
        <v>CONFIRMED BULLISH</v>
      </c>
    </row>
    <row r="2243" spans="1:12" ht="13.5" x14ac:dyDescent="0.25">
      <c r="A2243" s="3">
        <f>RSI!A2243</f>
        <v>45268</v>
      </c>
      <c r="B2243" s="2">
        <f>RSI!B2243</f>
        <v>14.254</v>
      </c>
      <c r="C2243" s="2">
        <f>RSI!I2243</f>
        <v>60.553094500285006</v>
      </c>
      <c r="D2243" s="2">
        <f>MACD!E2243</f>
        <v>-7.4129984644354607E-2</v>
      </c>
      <c r="E2243" s="2">
        <f>MACD!F2243</f>
        <v>-3.8360225478947158E-2</v>
      </c>
      <c r="F2243" s="2">
        <f>'Moving Avg'!D2243</f>
        <v>14.199400000000001</v>
      </c>
      <c r="G2243" s="2">
        <f>'Moving Avg'!F2243</f>
        <v>14.0578</v>
      </c>
      <c r="H2243" s="2">
        <f>'Moving Avg'!G2243</f>
        <v>14.089640000000006</v>
      </c>
      <c r="I2243" s="2">
        <f>'Moving Avg'!H2243</f>
        <v>13.280510000000014</v>
      </c>
      <c r="J2243" s="6" t="str">
        <f>OBV!F2243</f>
        <v>BULLISH</v>
      </c>
      <c r="K2243" s="6" t="str">
        <f>OBV!G2243</f>
        <v>NEUTRAL</v>
      </c>
      <c r="L2243" s="6" t="str">
        <f>OBV!H2243</f>
        <v>CONFIRMED BULLISH</v>
      </c>
    </row>
    <row r="2244" spans="1:12" ht="13.5" x14ac:dyDescent="0.25">
      <c r="A2244" s="3">
        <f>RSI!A2244</f>
        <v>45271</v>
      </c>
      <c r="B2244" s="2">
        <f>RSI!B2244</f>
        <v>14.125999999999999</v>
      </c>
      <c r="C2244" s="2">
        <f>RSI!I2244</f>
        <v>51.991702839251616</v>
      </c>
      <c r="D2244" s="2">
        <f>MACD!E2244</f>
        <v>-7.5768917127122748E-2</v>
      </c>
      <c r="E2244" s="2">
        <f>MACD!F2244</f>
        <v>-4.5841963808582277E-2</v>
      </c>
      <c r="F2244" s="2">
        <f>'Moving Avg'!D2244</f>
        <v>14.219999999999999</v>
      </c>
      <c r="G2244" s="2">
        <f>'Moving Avg'!F2244</f>
        <v>14.062099999999997</v>
      </c>
      <c r="H2244" s="2">
        <f>'Moving Avg'!G2244</f>
        <v>14.088780000000007</v>
      </c>
      <c r="I2244" s="2">
        <f>'Moving Avg'!H2244</f>
        <v>13.298965000000011</v>
      </c>
      <c r="J2244" s="6" t="str">
        <f>OBV!F2244</f>
        <v>BULLISH</v>
      </c>
      <c r="K2244" s="6" t="str">
        <f>OBV!G2244</f>
        <v>NEUTRAL</v>
      </c>
      <c r="L2244" s="6" t="str">
        <f>OBV!H2244</f>
        <v>CONFIRMED BULLISH</v>
      </c>
    </row>
    <row r="2245" spans="1:12" ht="13.5" x14ac:dyDescent="0.25">
      <c r="A2245" s="3">
        <f>RSI!A2245</f>
        <v>45272</v>
      </c>
      <c r="B2245" s="2">
        <f>RSI!B2245</f>
        <v>14.125999999999999</v>
      </c>
      <c r="C2245" s="2">
        <f>RSI!I2245</f>
        <v>51.991702839251616</v>
      </c>
      <c r="D2245" s="2">
        <f>MACD!E2245</f>
        <v>-7.7363306768869933E-2</v>
      </c>
      <c r="E2245" s="2">
        <f>MACD!F2245</f>
        <v>-5.2146232400639814E-2</v>
      </c>
      <c r="F2245" s="2">
        <f>'Moving Avg'!D2245</f>
        <v>14.219999999999999</v>
      </c>
      <c r="G2245" s="2">
        <f>'Moving Avg'!F2245</f>
        <v>14.079199999999997</v>
      </c>
      <c r="H2245" s="2">
        <f>'Moving Avg'!G2245</f>
        <v>14.087240000000007</v>
      </c>
      <c r="I2245" s="2">
        <f>'Moving Avg'!H2245</f>
        <v>13.317420000000011</v>
      </c>
      <c r="J2245" s="6" t="str">
        <f>OBV!F2245</f>
        <v>BEARISH</v>
      </c>
      <c r="K2245" s="6" t="str">
        <f>OBV!G2245</f>
        <v>NEUTRAL</v>
      </c>
      <c r="L2245" s="6" t="str">
        <f>OBV!H2245</f>
        <v>NEUTRAL</v>
      </c>
    </row>
    <row r="2246" spans="1:12" ht="13.5" x14ac:dyDescent="0.25">
      <c r="A2246" s="3">
        <f>RSI!A2246</f>
        <v>45273</v>
      </c>
      <c r="B2246" s="2">
        <f>RSI!B2246</f>
        <v>14.254</v>
      </c>
      <c r="C2246" s="2">
        <f>RSI!I2246</f>
        <v>58.754869263323116</v>
      </c>
      <c r="D2246" s="2">
        <f>MACD!E2246</f>
        <v>-8.8386109972299565E-2</v>
      </c>
      <c r="E2246" s="2">
        <f>MACD!F2246</f>
        <v>-5.9394207914971769E-2</v>
      </c>
      <c r="F2246" s="2">
        <f>'Moving Avg'!D2246</f>
        <v>14.211400000000001</v>
      </c>
      <c r="G2246" s="2">
        <f>'Moving Avg'!F2246</f>
        <v>14.090299999999999</v>
      </c>
      <c r="H2246" s="2">
        <f>'Moving Avg'!G2246</f>
        <v>14.088260000000007</v>
      </c>
      <c r="I2246" s="2">
        <f>'Moving Avg'!H2246</f>
        <v>13.336515000000009</v>
      </c>
      <c r="J2246" s="6" t="str">
        <f>OBV!F2246</f>
        <v>BEARISH</v>
      </c>
      <c r="K2246" s="6" t="str">
        <f>OBV!G2246</f>
        <v>STRONG</v>
      </c>
      <c r="L2246" s="6" t="str">
        <f>OBV!H2246</f>
        <v>CONFIRMED BEARISH</v>
      </c>
    </row>
    <row r="2247" spans="1:12" ht="13.5" x14ac:dyDescent="0.25">
      <c r="A2247" s="3">
        <f>RSI!A2247</f>
        <v>45274</v>
      </c>
      <c r="B2247" s="2">
        <f>RSI!B2247</f>
        <v>14.254</v>
      </c>
      <c r="C2247" s="2">
        <f>RSI!I2247</f>
        <v>58.754869263323116</v>
      </c>
      <c r="D2247" s="2">
        <f>MACD!E2247</f>
        <v>-9.864743886419447E-2</v>
      </c>
      <c r="E2247" s="2">
        <f>MACD!F2247</f>
        <v>-6.7244854104816315E-2</v>
      </c>
      <c r="F2247" s="2">
        <f>'Moving Avg'!D2247</f>
        <v>14.2028</v>
      </c>
      <c r="G2247" s="2">
        <f>'Moving Avg'!F2247</f>
        <v>14.101400000000002</v>
      </c>
      <c r="H2247" s="2">
        <f>'Moving Avg'!G2247</f>
        <v>14.090820000000006</v>
      </c>
      <c r="I2247" s="2">
        <f>'Moving Avg'!H2247</f>
        <v>13.355610000000008</v>
      </c>
      <c r="J2247" s="6" t="str">
        <f>OBV!F2247</f>
        <v>BEARISH</v>
      </c>
      <c r="K2247" s="6" t="str">
        <f>OBV!G2247</f>
        <v>STRONG</v>
      </c>
      <c r="L2247" s="6" t="str">
        <f>OBV!H2247</f>
        <v>CONFIRMED BEARISH</v>
      </c>
    </row>
    <row r="2248" spans="1:12" ht="13.5" x14ac:dyDescent="0.25">
      <c r="A2248" s="3">
        <f>RSI!A2248</f>
        <v>45275</v>
      </c>
      <c r="B2248" s="2">
        <f>RSI!B2248</f>
        <v>14.289</v>
      </c>
      <c r="C2248" s="2">
        <f>RSI!I2248</f>
        <v>60.518683484265871</v>
      </c>
      <c r="D2248" s="2">
        <f>MACD!E2248</f>
        <v>-0.1107878254448611</v>
      </c>
      <c r="E2248" s="2">
        <f>MACD!F2248</f>
        <v>-7.5953448372825277E-2</v>
      </c>
      <c r="F2248" s="2">
        <f>'Moving Avg'!D2248</f>
        <v>14.209799999999998</v>
      </c>
      <c r="G2248" s="2">
        <f>'Moving Avg'!F2248</f>
        <v>14.114249999999998</v>
      </c>
      <c r="H2248" s="2">
        <f>'Moving Avg'!G2248</f>
        <v>14.094080000000005</v>
      </c>
      <c r="I2248" s="2">
        <f>'Moving Avg'!H2248</f>
        <v>13.374880000000008</v>
      </c>
      <c r="J2248" s="6" t="str">
        <f>OBV!F2248</f>
        <v>BULLISH</v>
      </c>
      <c r="K2248" s="6" t="str">
        <f>OBV!G2248</f>
        <v>WEAK</v>
      </c>
      <c r="L2248" s="6" t="str">
        <f>OBV!H2248</f>
        <v>CONFIRMED BULLISH</v>
      </c>
    </row>
    <row r="2249" spans="1:12" ht="13.5" x14ac:dyDescent="0.25">
      <c r="A2249" s="3">
        <f>RSI!A2249</f>
        <v>45278</v>
      </c>
      <c r="B2249" s="2">
        <f>RSI!B2249</f>
        <v>14.254</v>
      </c>
      <c r="C2249" s="2">
        <f>RSI!I2249</f>
        <v>57.854278012551674</v>
      </c>
      <c r="D2249" s="2">
        <f>MACD!E2249</f>
        <v>-0.11947573145028656</v>
      </c>
      <c r="E2249" s="2">
        <f>MACD!F2249</f>
        <v>-8.4657904988317545E-2</v>
      </c>
      <c r="F2249" s="2">
        <f>'Moving Avg'!D2249</f>
        <v>14.235400000000002</v>
      </c>
      <c r="G2249" s="2">
        <f>'Moving Avg'!F2249</f>
        <v>14.125350000000001</v>
      </c>
      <c r="H2249" s="2">
        <f>'Moving Avg'!G2249</f>
        <v>14.096820000000005</v>
      </c>
      <c r="I2249" s="2">
        <f>'Moving Avg'!H2249</f>
        <v>13.394950000000005</v>
      </c>
      <c r="J2249" s="6" t="str">
        <f>OBV!F2249</f>
        <v>BULLISH</v>
      </c>
      <c r="K2249" s="6" t="str">
        <f>OBV!G2249</f>
        <v>NEUTRAL</v>
      </c>
      <c r="L2249" s="6" t="str">
        <f>OBV!H2249</f>
        <v>CONFIRMED BULLISH</v>
      </c>
    </row>
    <row r="2250" spans="1:12" ht="13.5" x14ac:dyDescent="0.25">
      <c r="A2250" s="3">
        <f>RSI!A2250</f>
        <v>45279</v>
      </c>
      <c r="B2250" s="2">
        <f>RSI!B2250</f>
        <v>14.297000000000001</v>
      </c>
      <c r="C2250" s="2">
        <f>RSI!I2250</f>
        <v>60.1741347181215</v>
      </c>
      <c r="D2250" s="2">
        <f>MACD!E2250</f>
        <v>-0.11489245858900432</v>
      </c>
      <c r="E2250" s="2">
        <f>MACD!F2250</f>
        <v>-9.07048157084549E-2</v>
      </c>
      <c r="F2250" s="2">
        <f>'Moving Avg'!D2250</f>
        <v>14.269600000000001</v>
      </c>
      <c r="G2250" s="2">
        <f>'Moving Avg'!F2250</f>
        <v>14.139049999999997</v>
      </c>
      <c r="H2250" s="2">
        <f>'Moving Avg'!G2250</f>
        <v>14.100420000000007</v>
      </c>
      <c r="I2250" s="2">
        <f>'Moving Avg'!H2250</f>
        <v>13.413240000000005</v>
      </c>
      <c r="J2250" s="6" t="str">
        <f>OBV!F2250</f>
        <v>BULLISH</v>
      </c>
      <c r="K2250" s="6" t="str">
        <f>OBV!G2250</f>
        <v>WEAK</v>
      </c>
      <c r="L2250" s="6" t="str">
        <f>OBV!H2250</f>
        <v>CONFIRMED BULLISH</v>
      </c>
    </row>
    <row r="2251" spans="1:12" ht="13.5" x14ac:dyDescent="0.25">
      <c r="A2251" s="3">
        <f>RSI!A2251</f>
        <v>45280</v>
      </c>
      <c r="B2251" s="2">
        <f>RSI!B2251</f>
        <v>14.125999999999999</v>
      </c>
      <c r="C2251" s="2">
        <f>RSI!I2251</f>
        <v>48.695102294474601</v>
      </c>
      <c r="D2251" s="2">
        <f>MACD!E2251</f>
        <v>-7.2966618500093006E-2</v>
      </c>
      <c r="E2251" s="2">
        <f>MACD!F2251</f>
        <v>-8.7157176266782529E-2</v>
      </c>
      <c r="F2251" s="2">
        <f>'Moving Avg'!D2251</f>
        <v>14.244</v>
      </c>
      <c r="G2251" s="2">
        <f>'Moving Avg'!F2251</f>
        <v>14.144199999999998</v>
      </c>
      <c r="H2251" s="2">
        <f>'Moving Avg'!G2251</f>
        <v>14.100600000000004</v>
      </c>
      <c r="I2251" s="2">
        <f>'Moving Avg'!H2251</f>
        <v>13.430675000000006</v>
      </c>
      <c r="J2251" s="6" t="str">
        <f>OBV!F2251</f>
        <v>BULLISH</v>
      </c>
      <c r="K2251" s="6" t="str">
        <f>OBV!G2251</f>
        <v>NEUTRAL</v>
      </c>
      <c r="L2251" s="6" t="str">
        <f>OBV!H2251</f>
        <v>BULLISH DIVERGENCE</v>
      </c>
    </row>
    <row r="2252" spans="1:12" ht="13.5" x14ac:dyDescent="0.25">
      <c r="A2252" s="3">
        <f>RSI!A2252</f>
        <v>45281</v>
      </c>
      <c r="B2252" s="2">
        <f>RSI!B2252</f>
        <v>14.289</v>
      </c>
      <c r="C2252" s="2">
        <f>RSI!I2252</f>
        <v>57.096706823795387</v>
      </c>
      <c r="D2252" s="2">
        <f>MACD!E2252</f>
        <v>-4.9412565797950947E-2</v>
      </c>
      <c r="E2252" s="2">
        <f>MACD!F2252</f>
        <v>-7.960825417301623E-2</v>
      </c>
      <c r="F2252" s="2">
        <f>'Moving Avg'!D2252</f>
        <v>14.250999999999999</v>
      </c>
      <c r="G2252" s="2">
        <f>'Moving Avg'!F2252</f>
        <v>14.157499999999995</v>
      </c>
      <c r="H2252" s="2">
        <f>'Moving Avg'!G2252</f>
        <v>14.104040000000005</v>
      </c>
      <c r="I2252" s="2">
        <f>'Moving Avg'!H2252</f>
        <v>13.450140000000006</v>
      </c>
      <c r="J2252" s="6" t="str">
        <f>OBV!F2252</f>
        <v>BULLISH</v>
      </c>
      <c r="K2252" s="6" t="str">
        <f>OBV!G2252</f>
        <v>WEAK</v>
      </c>
      <c r="L2252" s="6" t="str">
        <f>OBV!H2252</f>
        <v>CONFIRMED BULLISH</v>
      </c>
    </row>
    <row r="2253" spans="1:12" ht="13.5" x14ac:dyDescent="0.25">
      <c r="A2253" s="3">
        <f>RSI!A2253</f>
        <v>45282</v>
      </c>
      <c r="B2253" s="2">
        <f>RSI!B2253</f>
        <v>14.879</v>
      </c>
      <c r="C2253" s="2">
        <f>RSI!I2253</f>
        <v>73.812959321202001</v>
      </c>
      <c r="D2253" s="2">
        <f>MACD!E2253</f>
        <v>-8.0623349968089286E-2</v>
      </c>
      <c r="E2253" s="2">
        <f>MACD!F2253</f>
        <v>-7.9811273332030849E-2</v>
      </c>
      <c r="F2253" s="2">
        <f>'Moving Avg'!D2253</f>
        <v>14.369</v>
      </c>
      <c r="G2253" s="2">
        <f>'Moving Avg'!F2253</f>
        <v>14.200299999999999</v>
      </c>
      <c r="H2253" s="2">
        <f>'Moving Avg'!G2253</f>
        <v>14.119280000000005</v>
      </c>
      <c r="I2253" s="2">
        <f>'Moving Avg'!H2253</f>
        <v>13.472555000000005</v>
      </c>
      <c r="J2253" s="6" t="str">
        <f>OBV!F2253</f>
        <v>BULLISH</v>
      </c>
      <c r="K2253" s="6" t="str">
        <f>OBV!G2253</f>
        <v>WEAK</v>
      </c>
      <c r="L2253" s="6" t="str">
        <f>OBV!H2253</f>
        <v>CONFIRMED BULLISH</v>
      </c>
    </row>
    <row r="2254" spans="1:12" ht="13.5" x14ac:dyDescent="0.25">
      <c r="A2254" s="3">
        <f>RSI!A2254</f>
        <v>45285</v>
      </c>
      <c r="B2254" s="2">
        <f>RSI!B2254</f>
        <v>14.879</v>
      </c>
      <c r="C2254" s="2">
        <f>RSI!I2254</f>
        <v>73.812959321202001</v>
      </c>
      <c r="D2254" s="2">
        <f>MACD!E2254</f>
        <v>-0.13097227374847797</v>
      </c>
      <c r="E2254" s="2">
        <f>MACD!F2254</f>
        <v>-9.0043473415320291E-2</v>
      </c>
      <c r="F2254" s="2">
        <f>'Moving Avg'!D2254</f>
        <v>14.494</v>
      </c>
      <c r="G2254" s="2">
        <f>'Moving Avg'!F2254</f>
        <v>14.243099999999998</v>
      </c>
      <c r="H2254" s="2">
        <f>'Moving Avg'!G2254</f>
        <v>14.134520000000004</v>
      </c>
      <c r="I2254" s="2">
        <f>'Moving Avg'!H2254</f>
        <v>13.494970000000002</v>
      </c>
      <c r="J2254" s="6" t="str">
        <f>OBV!F2254</f>
        <v>BULLISH</v>
      </c>
      <c r="K2254" s="6" t="str">
        <f>OBV!G2254</f>
        <v>WEAK</v>
      </c>
      <c r="L2254" s="6" t="str">
        <f>OBV!H2254</f>
        <v>CONFIRMED BULLISH</v>
      </c>
    </row>
    <row r="2255" spans="1:12" ht="13.5" x14ac:dyDescent="0.25">
      <c r="A2255" s="3">
        <f>RSI!A2255</f>
        <v>45286</v>
      </c>
      <c r="B2255" s="2">
        <f>RSI!B2255</f>
        <v>14.58</v>
      </c>
      <c r="C2255" s="2">
        <f>RSI!I2255</f>
        <v>60.059329882870543</v>
      </c>
      <c r="D2255" s="2">
        <f>MACD!E2255</f>
        <v>-0.15535992316333136</v>
      </c>
      <c r="E2255" s="2">
        <f>MACD!F2255</f>
        <v>-0.10310676336492251</v>
      </c>
      <c r="F2255" s="2">
        <f>'Moving Avg'!D2255</f>
        <v>14.550599999999999</v>
      </c>
      <c r="G2255" s="2">
        <f>'Moving Avg'!F2255</f>
        <v>14.270949999999996</v>
      </c>
      <c r="H2255" s="2">
        <f>'Moving Avg'!G2255</f>
        <v>14.143780000000003</v>
      </c>
      <c r="I2255" s="2">
        <f>'Moving Avg'!H2255</f>
        <v>13.515890000000002</v>
      </c>
      <c r="J2255" s="6" t="str">
        <f>OBV!F2255</f>
        <v>BEARISH</v>
      </c>
      <c r="K2255" s="6" t="str">
        <f>OBV!G2255</f>
        <v>NEUTRAL</v>
      </c>
      <c r="L2255" s="6" t="str">
        <f>OBV!H2255</f>
        <v>BEARISH DIVERGENCE</v>
      </c>
    </row>
    <row r="2256" spans="1:12" ht="13.5" x14ac:dyDescent="0.25">
      <c r="A2256" s="3">
        <f>RSI!A2256</f>
        <v>45287</v>
      </c>
      <c r="B2256" s="2">
        <f>RSI!B2256</f>
        <v>14.382999999999999</v>
      </c>
      <c r="C2256" s="2">
        <f>RSI!I2256</f>
        <v>53.046102741341194</v>
      </c>
      <c r="D2256" s="2">
        <f>MACD!E2256</f>
        <v>-0.14358546132980265</v>
      </c>
      <c r="E2256" s="2">
        <f>MACD!F2256</f>
        <v>-0.11120250295789855</v>
      </c>
      <c r="F2256" s="2">
        <f>'Moving Avg'!D2256</f>
        <v>14.601999999999999</v>
      </c>
      <c r="G2256" s="2">
        <f>'Moving Avg'!F2256</f>
        <v>14.288949999999996</v>
      </c>
      <c r="H2256" s="2">
        <f>'Moving Avg'!G2256</f>
        <v>14.149100000000006</v>
      </c>
      <c r="I2256" s="2">
        <f>'Moving Avg'!H2256</f>
        <v>13.535824999999999</v>
      </c>
      <c r="J2256" s="6" t="str">
        <f>OBV!F2256</f>
        <v>BEARISH</v>
      </c>
      <c r="K2256" s="6" t="str">
        <f>OBV!G2256</f>
        <v>NEUTRAL</v>
      </c>
      <c r="L2256" s="6" t="str">
        <f>OBV!H2256</f>
        <v>BEARISH DIVERGENCE</v>
      </c>
    </row>
    <row r="2257" spans="1:12" ht="13.5" x14ac:dyDescent="0.25">
      <c r="A2257" s="3">
        <f>RSI!A2257</f>
        <v>45288</v>
      </c>
      <c r="B2257" s="2">
        <f>RSI!B2257</f>
        <v>14.46</v>
      </c>
      <c r="C2257" s="2">
        <f>RSI!I2257</f>
        <v>55.245884437195684</v>
      </c>
      <c r="D2257" s="2">
        <f>MACD!E2257</f>
        <v>-0.13989794323994609</v>
      </c>
      <c r="E2257" s="2">
        <f>MACD!F2257</f>
        <v>-0.11694159101430807</v>
      </c>
      <c r="F2257" s="2">
        <f>'Moving Avg'!D2257</f>
        <v>14.636200000000002</v>
      </c>
      <c r="G2257" s="2">
        <f>'Moving Avg'!F2257</f>
        <v>14.310799999999995</v>
      </c>
      <c r="H2257" s="2">
        <f>'Moving Avg'!G2257</f>
        <v>14.155960000000007</v>
      </c>
      <c r="I2257" s="2">
        <f>'Moving Avg'!H2257</f>
        <v>13.556145000000001</v>
      </c>
      <c r="J2257" s="6" t="str">
        <f>OBV!F2257</f>
        <v>BEARISH</v>
      </c>
      <c r="K2257" s="6" t="str">
        <f>OBV!G2257</f>
        <v>NEUTRAL</v>
      </c>
      <c r="L2257" s="6" t="str">
        <f>OBV!H2257</f>
        <v>BEARISH DIVERGENCE</v>
      </c>
    </row>
    <row r="2258" spans="1:12" ht="13.5" x14ac:dyDescent="0.25">
      <c r="A2258" s="3">
        <f>RSI!A2258</f>
        <v>45289</v>
      </c>
      <c r="B2258" s="2">
        <f>RSI!B2258</f>
        <v>14.46</v>
      </c>
      <c r="C2258" s="2">
        <f>RSI!I2258</f>
        <v>55.245884437195684</v>
      </c>
      <c r="D2258" s="2">
        <f>MACD!E2258</f>
        <v>-0.1323775465229371</v>
      </c>
      <c r="E2258" s="2">
        <f>MACD!F2258</f>
        <v>-0.12002878211603388</v>
      </c>
      <c r="F2258" s="2">
        <f>'Moving Avg'!D2258</f>
        <v>14.5524</v>
      </c>
      <c r="G2258" s="2">
        <f>'Moving Avg'!F2258</f>
        <v>14.332649999999997</v>
      </c>
      <c r="H2258" s="2">
        <f>'Moving Avg'!G2258</f>
        <v>14.162820000000009</v>
      </c>
      <c r="I2258" s="2">
        <f>'Moving Avg'!H2258</f>
        <v>13.576465000000001</v>
      </c>
      <c r="J2258" s="6" t="str">
        <f>OBV!F2258</f>
        <v>BEARISH</v>
      </c>
      <c r="K2258" s="6" t="str">
        <f>OBV!G2258</f>
        <v>STRONG</v>
      </c>
      <c r="L2258" s="6" t="str">
        <f>OBV!H2258</f>
        <v>CONFIRMED BEARISH</v>
      </c>
    </row>
    <row r="2259" spans="1:12" ht="13.5" x14ac:dyDescent="0.25">
      <c r="A2259" s="3">
        <f>RSI!A2259</f>
        <v>45293</v>
      </c>
      <c r="B2259" s="2">
        <f>RSI!B2259</f>
        <v>14.125999999999999</v>
      </c>
      <c r="C2259" s="2">
        <f>RSI!I2259</f>
        <v>44.708690038941619</v>
      </c>
      <c r="D2259" s="2">
        <f>MACD!E2259</f>
        <v>-0.10756951437686801</v>
      </c>
      <c r="E2259" s="2">
        <f>MACD!F2259</f>
        <v>-0.11753692856820072</v>
      </c>
      <c r="F2259" s="2">
        <f>'Moving Avg'!D2259</f>
        <v>14.4018</v>
      </c>
      <c r="G2259" s="2">
        <f>'Moving Avg'!F2259</f>
        <v>14.337799999999996</v>
      </c>
      <c r="H2259" s="2">
        <f>'Moving Avg'!G2259</f>
        <v>14.163000000000006</v>
      </c>
      <c r="I2259" s="2">
        <f>'Moving Avg'!H2259</f>
        <v>13.594725000000004</v>
      </c>
      <c r="J2259" s="6" t="str">
        <f>OBV!F2259</f>
        <v>BEARISH</v>
      </c>
      <c r="K2259" s="6" t="str">
        <f>OBV!G2259</f>
        <v>STRONG</v>
      </c>
      <c r="L2259" s="6" t="str">
        <f>OBV!H2259</f>
        <v>CONFIRMED BEARISH</v>
      </c>
    </row>
    <row r="2260" spans="1:12" ht="13.5" x14ac:dyDescent="0.25">
      <c r="A2260" s="3">
        <f>RSI!A2260</f>
        <v>45294</v>
      </c>
      <c r="B2260" s="2">
        <f>RSI!B2260</f>
        <v>14.468</v>
      </c>
      <c r="C2260" s="2">
        <f>RSI!I2260</f>
        <v>54.316945084434096</v>
      </c>
      <c r="D2260" s="2">
        <f>MACD!E2260</f>
        <v>-0.10416641780229163</v>
      </c>
      <c r="E2260" s="2">
        <f>MACD!F2260</f>
        <v>-0.11486282641501891</v>
      </c>
      <c r="F2260" s="2">
        <f>'Moving Avg'!D2260</f>
        <v>14.379399999999999</v>
      </c>
      <c r="G2260" s="2">
        <f>'Moving Avg'!F2260</f>
        <v>14.354900000000001</v>
      </c>
      <c r="H2260" s="2">
        <f>'Moving Avg'!G2260</f>
        <v>14.170020000000006</v>
      </c>
      <c r="I2260" s="2">
        <f>'Moving Avg'!H2260</f>
        <v>13.614695000000001</v>
      </c>
      <c r="J2260" s="6" t="str">
        <f>OBV!F2260</f>
        <v>BEARISH</v>
      </c>
      <c r="K2260" s="6" t="str">
        <f>OBV!G2260</f>
        <v>NEUTRAL</v>
      </c>
      <c r="L2260" s="6" t="str">
        <f>OBV!H2260</f>
        <v>CONFIRMED BEARISH</v>
      </c>
    </row>
    <row r="2261" spans="1:12" ht="13.5" x14ac:dyDescent="0.25">
      <c r="A2261" s="3">
        <f>RSI!A2261</f>
        <v>45295</v>
      </c>
      <c r="B2261" s="2">
        <f>RSI!B2261</f>
        <v>14.468</v>
      </c>
      <c r="C2261" s="2">
        <f>RSI!I2261</f>
        <v>54.316945084434096</v>
      </c>
      <c r="D2261" s="2">
        <f>MACD!E2261</f>
        <v>-0.1285695026193352</v>
      </c>
      <c r="E2261" s="2">
        <f>MACD!F2261</f>
        <v>-0.11760416165588218</v>
      </c>
      <c r="F2261" s="2">
        <f>'Moving Avg'!D2261</f>
        <v>14.3964</v>
      </c>
      <c r="G2261" s="2">
        <f>'Moving Avg'!F2261</f>
        <v>14.363450000000004</v>
      </c>
      <c r="H2261" s="2">
        <f>'Moving Avg'!G2261</f>
        <v>14.182520000000006</v>
      </c>
      <c r="I2261" s="2">
        <f>'Moving Avg'!H2261</f>
        <v>13.633294999999999</v>
      </c>
      <c r="J2261" s="6" t="str">
        <f>OBV!F2261</f>
        <v>BULLISH</v>
      </c>
      <c r="K2261" s="6" t="str">
        <f>OBV!G2261</f>
        <v>NEUTRAL</v>
      </c>
      <c r="L2261" s="6" t="str">
        <f>OBV!H2261</f>
        <v>CONFIRMED BULLISH</v>
      </c>
    </row>
    <row r="2262" spans="1:12" ht="13.5" x14ac:dyDescent="0.25">
      <c r="A2262" s="3">
        <f>RSI!A2262</f>
        <v>45296</v>
      </c>
      <c r="B2262" s="2">
        <f>RSI!B2262</f>
        <v>14.468</v>
      </c>
      <c r="C2262" s="2">
        <f>RSI!I2262</f>
        <v>54.316945084434096</v>
      </c>
      <c r="D2262" s="2">
        <f>MACD!E2262</f>
        <v>-0.12504406191907869</v>
      </c>
      <c r="E2262" s="2">
        <f>MACD!F2262</f>
        <v>-0.11909214170852149</v>
      </c>
      <c r="F2262" s="2">
        <f>'Moving Avg'!D2262</f>
        <v>14.398000000000001</v>
      </c>
      <c r="G2262" s="2">
        <f>'Moving Avg'!F2262</f>
        <v>14.372000000000003</v>
      </c>
      <c r="H2262" s="2">
        <f>'Moving Avg'!G2262</f>
        <v>14.189360000000006</v>
      </c>
      <c r="I2262" s="2">
        <f>'Moving Avg'!H2262</f>
        <v>13.651934999999998</v>
      </c>
      <c r="J2262" s="6" t="str">
        <f>OBV!F2262</f>
        <v>BEARISH</v>
      </c>
      <c r="K2262" s="6" t="str">
        <f>OBV!G2262</f>
        <v>NEUTRAL</v>
      </c>
      <c r="L2262" s="6" t="str">
        <f>OBV!H2262</f>
        <v>BEARISH DIVERGENCE</v>
      </c>
    </row>
    <row r="2263" spans="1:12" ht="13.5" x14ac:dyDescent="0.25">
      <c r="A2263" s="3">
        <f>RSI!A2263</f>
        <v>45299</v>
      </c>
      <c r="B2263" s="2">
        <f>RSI!B2263</f>
        <v>14.468</v>
      </c>
      <c r="C2263" s="2">
        <f>RSI!I2263</f>
        <v>54.316945084434096</v>
      </c>
      <c r="D2263" s="2">
        <f>MACD!E2263</f>
        <v>-3.2127616220371635E-2</v>
      </c>
      <c r="E2263" s="2">
        <f>MACD!F2263</f>
        <v>-0.10169923661089153</v>
      </c>
      <c r="F2263" s="2">
        <f>'Moving Avg'!D2263</f>
        <v>14.399600000000001</v>
      </c>
      <c r="G2263" s="2">
        <f>'Moving Avg'!F2263</f>
        <v>14.382700000000003</v>
      </c>
      <c r="H2263" s="2">
        <f>'Moving Avg'!G2263</f>
        <v>14.196200000000003</v>
      </c>
      <c r="I2263" s="2">
        <f>'Moving Avg'!H2263</f>
        <v>13.670534999999997</v>
      </c>
      <c r="J2263" s="6" t="str">
        <f>OBV!F2263</f>
        <v>BEARISH</v>
      </c>
      <c r="K2263" s="6" t="str">
        <f>OBV!G2263</f>
        <v>NEUTRAL</v>
      </c>
      <c r="L2263" s="6" t="str">
        <f>OBV!H2263</f>
        <v>BEARISH DIVERGENCE</v>
      </c>
    </row>
    <row r="2264" spans="1:12" ht="13.5" x14ac:dyDescent="0.25">
      <c r="A2264" s="3">
        <f>RSI!A2264</f>
        <v>45300</v>
      </c>
      <c r="B2264" s="2">
        <f>RSI!B2264</f>
        <v>15.239000000000001</v>
      </c>
      <c r="C2264" s="2">
        <f>RSI!I2264</f>
        <v>70.081803127297292</v>
      </c>
      <c r="D2264" s="2">
        <f>MACD!E2264</f>
        <v>-1.1391054875566908E-2</v>
      </c>
      <c r="E2264" s="2">
        <f>MACD!F2264</f>
        <v>-8.3637600263826606E-2</v>
      </c>
      <c r="F2264" s="2">
        <f>'Moving Avg'!D2264</f>
        <v>14.622200000000001</v>
      </c>
      <c r="G2264" s="2">
        <f>'Moving Avg'!F2264</f>
        <v>14.43835</v>
      </c>
      <c r="H2264" s="2">
        <f>'Moving Avg'!G2264</f>
        <v>14.203060000000004</v>
      </c>
      <c r="I2264" s="2">
        <f>'Moving Avg'!H2264</f>
        <v>13.693029999999998</v>
      </c>
      <c r="J2264" s="6" t="str">
        <f>OBV!F2264</f>
        <v>BULLISH</v>
      </c>
      <c r="K2264" s="6" t="str">
        <f>OBV!G2264</f>
        <v>WEAK</v>
      </c>
      <c r="L2264" s="6" t="str">
        <f>OBV!H2264</f>
        <v>CONFIRMED BULLISH</v>
      </c>
    </row>
    <row r="2265" spans="1:12" ht="13.5" x14ac:dyDescent="0.25">
      <c r="A2265" s="3">
        <f>RSI!A2265</f>
        <v>45301</v>
      </c>
      <c r="B2265" s="2">
        <f>RSI!B2265</f>
        <v>14.382999999999999</v>
      </c>
      <c r="C2265" s="2">
        <f>RSI!I2265</f>
        <v>49.611597418756112</v>
      </c>
      <c r="D2265" s="2">
        <f>MACD!E2265</f>
        <v>1.8290194666665371E-2</v>
      </c>
      <c r="E2265" s="2">
        <f>MACD!F2265</f>
        <v>-6.325204127772821E-2</v>
      </c>
      <c r="F2265" s="2">
        <f>'Moving Avg'!D2265</f>
        <v>14.6052</v>
      </c>
      <c r="G2265" s="2">
        <f>'Moving Avg'!F2265</f>
        <v>14.4512</v>
      </c>
      <c r="H2265" s="2">
        <f>'Moving Avg'!G2265</f>
        <v>14.204780000000005</v>
      </c>
      <c r="I2265" s="2">
        <f>'Moving Avg'!H2265</f>
        <v>13.711399999999996</v>
      </c>
      <c r="J2265" s="6" t="str">
        <f>OBV!F2265</f>
        <v>BULLISH</v>
      </c>
      <c r="K2265" s="6" t="str">
        <f>OBV!G2265</f>
        <v>NEUTRAL</v>
      </c>
      <c r="L2265" s="6" t="str">
        <f>OBV!H2265</f>
        <v>BULLISH DIVERGENCE</v>
      </c>
    </row>
    <row r="2266" spans="1:12" ht="13.5" x14ac:dyDescent="0.25">
      <c r="A2266" s="3">
        <f>RSI!A2266</f>
        <v>45302</v>
      </c>
      <c r="B2266" s="2">
        <f>RSI!B2266</f>
        <v>14.999000000000001</v>
      </c>
      <c r="C2266" s="2">
        <f>RSI!I2266</f>
        <v>58.912381115054622</v>
      </c>
      <c r="D2266" s="2">
        <f>MACD!E2266</f>
        <v>-3.2356008052857987E-2</v>
      </c>
      <c r="E2266" s="2">
        <f>MACD!F2266</f>
        <v>-5.7072834632754164E-2</v>
      </c>
      <c r="F2266" s="2">
        <f>'Moving Avg'!D2266</f>
        <v>14.711399999999998</v>
      </c>
      <c r="G2266" s="2">
        <f>'Moving Avg'!F2266</f>
        <v>14.48845</v>
      </c>
      <c r="H2266" s="2">
        <f>'Moving Avg'!G2266</f>
        <v>14.223960000000003</v>
      </c>
      <c r="I2266" s="2">
        <f>'Moving Avg'!H2266</f>
        <v>13.732499999999995</v>
      </c>
      <c r="J2266" s="6" t="str">
        <f>OBV!F2266</f>
        <v>BULLISH</v>
      </c>
      <c r="K2266" s="6" t="str">
        <f>OBV!G2266</f>
        <v>WEAK</v>
      </c>
      <c r="L2266" s="6" t="str">
        <f>OBV!H2266</f>
        <v>CONFIRMED BULLISH</v>
      </c>
    </row>
    <row r="2267" spans="1:12" ht="13.5" x14ac:dyDescent="0.25">
      <c r="A2267" s="3">
        <f>RSI!A2267</f>
        <v>45303</v>
      </c>
      <c r="B2267" s="2">
        <f>RSI!B2267</f>
        <v>14.510999999999999</v>
      </c>
      <c r="C2267" s="2">
        <f>RSI!I2267</f>
        <v>50.897306862544966</v>
      </c>
      <c r="D2267" s="2">
        <f>MACD!E2267</f>
        <v>-3.0692992997751745E-2</v>
      </c>
      <c r="E2267" s="2">
        <f>MACD!F2267</f>
        <v>-5.1796866305753683E-2</v>
      </c>
      <c r="F2267" s="2">
        <f>'Moving Avg'!D2267</f>
        <v>14.720000000000002</v>
      </c>
      <c r="G2267" s="2">
        <f>'Moving Avg'!F2267</f>
        <v>14.501300000000001</v>
      </c>
      <c r="H2267" s="2">
        <f>'Moving Avg'!G2267</f>
        <v>14.233380000000004</v>
      </c>
      <c r="I2267" s="2">
        <f>'Moving Avg'!H2267</f>
        <v>13.750339999999996</v>
      </c>
      <c r="J2267" s="6" t="str">
        <f>OBV!F2267</f>
        <v>BULLISH</v>
      </c>
      <c r="K2267" s="6" t="str">
        <f>OBV!G2267</f>
        <v>NEUTRAL</v>
      </c>
      <c r="L2267" s="6" t="str">
        <f>OBV!H2267</f>
        <v>CONFIRMED BULLISH</v>
      </c>
    </row>
    <row r="2268" spans="1:12" ht="13.5" x14ac:dyDescent="0.25">
      <c r="A2268" s="3">
        <f>RSI!A2268</f>
        <v>45306</v>
      </c>
      <c r="B2268" s="2">
        <f>RSI!B2268</f>
        <v>14.510999999999999</v>
      </c>
      <c r="C2268" s="2">
        <f>RSI!I2268</f>
        <v>50.89730686254498</v>
      </c>
      <c r="D2268" s="2">
        <f>MACD!E2268</f>
        <v>-2.9621479857736333E-2</v>
      </c>
      <c r="E2268" s="2">
        <f>MACD!F2268</f>
        <v>-4.7361789016150221E-2</v>
      </c>
      <c r="F2268" s="2">
        <f>'Moving Avg'!D2268</f>
        <v>14.7286</v>
      </c>
      <c r="G2268" s="2">
        <f>'Moving Avg'!F2268</f>
        <v>14.512400000000003</v>
      </c>
      <c r="H2268" s="2">
        <f>'Moving Avg'!G2268</f>
        <v>14.242800000000003</v>
      </c>
      <c r="I2268" s="2">
        <f>'Moving Avg'!H2268</f>
        <v>13.767004999999997</v>
      </c>
      <c r="J2268" s="6" t="str">
        <f>OBV!F2268</f>
        <v>BULLISH</v>
      </c>
      <c r="K2268" s="6" t="str">
        <f>OBV!G2268</f>
        <v>NEUTRAL</v>
      </c>
      <c r="L2268" s="6" t="str">
        <f>OBV!H2268</f>
        <v>CONFIRMED BULLISH</v>
      </c>
    </row>
    <row r="2269" spans="1:12" ht="13.5" x14ac:dyDescent="0.25">
      <c r="A2269" s="3">
        <f>RSI!A2269</f>
        <v>45307</v>
      </c>
      <c r="B2269" s="2">
        <f>RSI!B2269</f>
        <v>14.503</v>
      </c>
      <c r="C2269" s="2">
        <f>RSI!I2269</f>
        <v>50.765992151088902</v>
      </c>
      <c r="D2269" s="2">
        <f>MACD!E2269</f>
        <v>-7.9817627912051492E-2</v>
      </c>
      <c r="E2269" s="2">
        <f>MACD!F2269</f>
        <v>-5.3852956795330482E-2</v>
      </c>
      <c r="F2269" s="2">
        <f>'Moving Avg'!D2269</f>
        <v>14.581399999999999</v>
      </c>
      <c r="G2269" s="2">
        <f>'Moving Avg'!F2269</f>
        <v>14.524850000000001</v>
      </c>
      <c r="H2269" s="2">
        <f>'Moving Avg'!G2269</f>
        <v>14.252060000000002</v>
      </c>
      <c r="I2269" s="2">
        <f>'Moving Avg'!H2269</f>
        <v>13.784409999999998</v>
      </c>
      <c r="J2269" s="6" t="str">
        <f>OBV!F2269</f>
        <v>BEARISH</v>
      </c>
      <c r="K2269" s="6" t="str">
        <f>OBV!G2269</f>
        <v>STRONG</v>
      </c>
      <c r="L2269" s="6" t="str">
        <f>OBV!H2269</f>
        <v>CONFIRMED BEARISH</v>
      </c>
    </row>
    <row r="2270" spans="1:12" ht="13.5" x14ac:dyDescent="0.25">
      <c r="A2270" s="3">
        <f>RSI!A2270</f>
        <v>45308</v>
      </c>
      <c r="B2270" s="2">
        <f>RSI!B2270</f>
        <v>14.503</v>
      </c>
      <c r="C2270" s="2">
        <f>RSI!I2270</f>
        <v>50.765992151088909</v>
      </c>
      <c r="D2270" s="2">
        <f>MACD!E2270</f>
        <v>-6.9916403419997053E-2</v>
      </c>
      <c r="E2270" s="2">
        <f>MACD!F2270</f>
        <v>-5.7065646120263804E-2</v>
      </c>
      <c r="F2270" s="2">
        <f>'Moving Avg'!D2270</f>
        <v>14.605399999999999</v>
      </c>
      <c r="G2270" s="2">
        <f>'Moving Avg'!F2270</f>
        <v>14.535149999999998</v>
      </c>
      <c r="H2270" s="2">
        <f>'Moving Avg'!G2270</f>
        <v>14.261320000000001</v>
      </c>
      <c r="I2270" s="2">
        <f>'Moving Avg'!H2270</f>
        <v>13.799939999999999</v>
      </c>
      <c r="J2270" s="6" t="str">
        <f>OBV!F2270</f>
        <v>BEARISH</v>
      </c>
      <c r="K2270" s="6" t="str">
        <f>OBV!G2270</f>
        <v>STRONG</v>
      </c>
      <c r="L2270" s="6" t="str">
        <f>OBV!H2270</f>
        <v>BEARISH DIVERGENCE</v>
      </c>
    </row>
    <row r="2271" spans="1:12" ht="13.5" x14ac:dyDescent="0.25">
      <c r="A2271" s="3">
        <f>RSI!A2271</f>
        <v>45309</v>
      </c>
      <c r="B2271" s="2">
        <f>RSI!B2271</f>
        <v>14.407999999999999</v>
      </c>
      <c r="C2271" s="2">
        <f>RSI!I2271</f>
        <v>49.024061526932179</v>
      </c>
      <c r="D2271" s="2">
        <f>MACD!E2271</f>
        <v>-5.4724089035394385E-2</v>
      </c>
      <c r="E2271" s="2">
        <f>MACD!F2271</f>
        <v>-5.6597334703289925E-2</v>
      </c>
      <c r="F2271" s="2">
        <f>'Moving Avg'!D2271</f>
        <v>14.487199999999998</v>
      </c>
      <c r="G2271" s="2">
        <f>'Moving Avg'!F2271</f>
        <v>14.549249999999997</v>
      </c>
      <c r="H2271" s="2">
        <f>'Moving Avg'!G2271</f>
        <v>14.272099999999998</v>
      </c>
      <c r="I2271" s="2">
        <f>'Moving Avg'!H2271</f>
        <v>13.813354999999996</v>
      </c>
      <c r="J2271" s="6" t="str">
        <f>OBV!F2271</f>
        <v>BEARISH</v>
      </c>
      <c r="K2271" s="6" t="str">
        <f>OBV!G2271</f>
        <v>STRONG</v>
      </c>
      <c r="L2271" s="6" t="str">
        <f>OBV!H2271</f>
        <v>CONFIRMED BEARISH</v>
      </c>
    </row>
    <row r="2272" spans="1:12" ht="13.5" x14ac:dyDescent="0.25">
      <c r="A2272" s="3">
        <f>RSI!A2272</f>
        <v>45310</v>
      </c>
      <c r="B2272" s="2">
        <f>RSI!B2272</f>
        <v>14.407999999999999</v>
      </c>
      <c r="C2272" s="2">
        <f>RSI!I2272</f>
        <v>49.024061526932179</v>
      </c>
      <c r="D2272" s="2">
        <f>MACD!E2272</f>
        <v>-4.1513881594063662E-2</v>
      </c>
      <c r="E2272" s="2">
        <f>MACD!F2272</f>
        <v>-5.3580644081444674E-2</v>
      </c>
      <c r="F2272" s="2">
        <f>'Moving Avg'!D2272</f>
        <v>14.4666</v>
      </c>
      <c r="G2272" s="2">
        <f>'Moving Avg'!F2272</f>
        <v>14.555200000000003</v>
      </c>
      <c r="H2272" s="2">
        <f>'Moving Avg'!G2272</f>
        <v>14.286299999999999</v>
      </c>
      <c r="I2272" s="2">
        <f>'Moving Avg'!H2272</f>
        <v>13.826769999999996</v>
      </c>
      <c r="J2272" s="6" t="str">
        <f>OBV!F2272</f>
        <v>BEARISH</v>
      </c>
      <c r="K2272" s="6" t="str">
        <f>OBV!G2272</f>
        <v>STRONG</v>
      </c>
      <c r="L2272" s="6" t="str">
        <f>OBV!H2272</f>
        <v>CONFIRMED BEARISH</v>
      </c>
    </row>
    <row r="2273" spans="1:12" ht="13.5" x14ac:dyDescent="0.25">
      <c r="A2273" s="3">
        <f>RSI!A2273</f>
        <v>45313</v>
      </c>
      <c r="B2273" s="2">
        <f>RSI!B2273</f>
        <v>14.407999999999999</v>
      </c>
      <c r="C2273" s="2">
        <f>RSI!I2273</f>
        <v>49.024061526932179</v>
      </c>
      <c r="D2273" s="2">
        <f>MACD!E2273</f>
        <v>-3.0007150617590739E-2</v>
      </c>
      <c r="E2273" s="2">
        <f>MACD!F2273</f>
        <v>-4.8865945388673893E-2</v>
      </c>
      <c r="F2273" s="2">
        <f>'Moving Avg'!D2273</f>
        <v>14.446000000000002</v>
      </c>
      <c r="G2273" s="2">
        <f>'Moving Avg'!F2273</f>
        <v>14.531650000000003</v>
      </c>
      <c r="H2273" s="2">
        <f>'Moving Avg'!G2273</f>
        <v>14.293659999999999</v>
      </c>
      <c r="I2273" s="2">
        <f>'Moving Avg'!H2273</f>
        <v>13.841354999999998</v>
      </c>
      <c r="J2273" s="6" t="str">
        <f>OBV!F2273</f>
        <v>BEARISH</v>
      </c>
      <c r="K2273" s="6" t="str">
        <f>OBV!G2273</f>
        <v>STRONG</v>
      </c>
      <c r="L2273" s="6" t="str">
        <f>OBV!H2273</f>
        <v>CONFIRMED BEARISH</v>
      </c>
    </row>
    <row r="2274" spans="1:12" ht="13.5" x14ac:dyDescent="0.25">
      <c r="A2274" s="3">
        <f>RSI!A2274</f>
        <v>45314</v>
      </c>
      <c r="B2274" s="2">
        <f>RSI!B2274</f>
        <v>14.083</v>
      </c>
      <c r="C2274" s="2">
        <f>RSI!I2274</f>
        <v>42.755551880924891</v>
      </c>
      <c r="D2274" s="2">
        <f>MACD!E2274</f>
        <v>0.1227232756530654</v>
      </c>
      <c r="E2274" s="2">
        <f>MACD!F2274</f>
        <v>-1.4548101180326033E-2</v>
      </c>
      <c r="F2274" s="2">
        <f>'Moving Avg'!D2274</f>
        <v>14.362</v>
      </c>
      <c r="G2274" s="2">
        <f>'Moving Avg'!F2274</f>
        <v>14.491849999999999</v>
      </c>
      <c r="H2274" s="2">
        <f>'Moving Avg'!G2274</f>
        <v>14.29452</v>
      </c>
      <c r="I2274" s="2">
        <f>'Moving Avg'!H2274</f>
        <v>13.854239999999999</v>
      </c>
      <c r="J2274" s="6" t="str">
        <f>OBV!F2274</f>
        <v>BEARISH</v>
      </c>
      <c r="K2274" s="6" t="str">
        <f>OBV!G2274</f>
        <v>STRONG</v>
      </c>
      <c r="L2274" s="6" t="str">
        <f>OBV!H2274</f>
        <v>CONFIRMED BEARISH</v>
      </c>
    </row>
    <row r="2275" spans="1:12" ht="13.5" x14ac:dyDescent="0.25">
      <c r="A2275" s="3">
        <f>RSI!A2275</f>
        <v>45315</v>
      </c>
      <c r="B2275" s="2">
        <f>RSI!B2275</f>
        <v>14.356999999999999</v>
      </c>
      <c r="C2275" s="2">
        <f>RSI!I2275</f>
        <v>48.709976395217737</v>
      </c>
      <c r="D2275" s="2">
        <f>MACD!E2275</f>
        <v>0.1021704953733451</v>
      </c>
      <c r="E2275" s="2">
        <f>MACD!F2275</f>
        <v>8.7956181304081945E-3</v>
      </c>
      <c r="F2275" s="2">
        <f>'Moving Avg'!D2275</f>
        <v>14.332799999999997</v>
      </c>
      <c r="G2275" s="2">
        <f>'Moving Avg'!F2275</f>
        <v>14.480700000000002</v>
      </c>
      <c r="H2275" s="2">
        <f>'Moving Avg'!G2275</f>
        <v>14.30598</v>
      </c>
      <c r="I2275" s="2">
        <f>'Moving Avg'!H2275</f>
        <v>13.869039999999998</v>
      </c>
      <c r="J2275" s="6" t="str">
        <f>OBV!F2275</f>
        <v>BEARISH</v>
      </c>
      <c r="K2275" s="6" t="str">
        <f>OBV!G2275</f>
        <v>STRONG</v>
      </c>
      <c r="L2275" s="6" t="str">
        <f>OBV!H2275</f>
        <v>CONFIRMED BEARISH</v>
      </c>
    </row>
    <row r="2276" spans="1:12" ht="13.5" x14ac:dyDescent="0.25">
      <c r="A2276" s="3">
        <f>RSI!A2276</f>
        <v>45316</v>
      </c>
      <c r="B2276" s="2">
        <f>RSI!B2276</f>
        <v>14.46</v>
      </c>
      <c r="C2276" s="2">
        <f>RSI!I2276</f>
        <v>50.78249006655377</v>
      </c>
      <c r="D2276" s="2">
        <f>MACD!E2276</f>
        <v>0.1723394510473728</v>
      </c>
      <c r="E2276" s="2">
        <f>MACD!F2276</f>
        <v>4.1504384713801121E-2</v>
      </c>
      <c r="F2276" s="2">
        <f>'Moving Avg'!D2276</f>
        <v>14.343200000000001</v>
      </c>
      <c r="G2276" s="2">
        <f>'Moving Avg'!F2276</f>
        <v>14.484549999999999</v>
      </c>
      <c r="H2276" s="2">
        <f>'Moving Avg'!G2276</f>
        <v>14.314540000000001</v>
      </c>
      <c r="I2276" s="2">
        <f>'Moving Avg'!H2276</f>
        <v>13.882909999999997</v>
      </c>
      <c r="J2276" s="6" t="str">
        <f>OBV!F2276</f>
        <v>BULLISH</v>
      </c>
      <c r="K2276" s="6" t="str">
        <f>OBV!G2276</f>
        <v>NEUTRAL</v>
      </c>
      <c r="L2276" s="6" t="str">
        <f>OBV!H2276</f>
        <v>CONFIRMED BULLISH</v>
      </c>
    </row>
    <row r="2277" spans="1:12" ht="13.5" x14ac:dyDescent="0.25">
      <c r="A2277" s="3">
        <f>RSI!A2277</f>
        <v>45317</v>
      </c>
      <c r="B2277" s="2">
        <f>RSI!B2277</f>
        <v>14.468</v>
      </c>
      <c r="C2277" s="2">
        <f>RSI!I2277</f>
        <v>50.948279252056679</v>
      </c>
      <c r="D2277" s="2">
        <f>MACD!E2277</f>
        <v>0.15582408069457188</v>
      </c>
      <c r="E2277" s="2">
        <f>MACD!F2277</f>
        <v>6.4368323909955283E-2</v>
      </c>
      <c r="F2277" s="2">
        <f>'Moving Avg'!D2277</f>
        <v>14.3552</v>
      </c>
      <c r="G2277" s="2">
        <f>'Moving Avg'!F2277</f>
        <v>14.484949999999998</v>
      </c>
      <c r="H2277" s="2">
        <f>'Moving Avg'!G2277</f>
        <v>14.323260000000003</v>
      </c>
      <c r="I2277" s="2">
        <f>'Moving Avg'!H2277</f>
        <v>13.896624999999997</v>
      </c>
      <c r="J2277" s="6" t="str">
        <f>OBV!F2277</f>
        <v>BULLISH</v>
      </c>
      <c r="K2277" s="6" t="str">
        <f>OBV!G2277</f>
        <v>WEAK</v>
      </c>
      <c r="L2277" s="6" t="str">
        <f>OBV!H2277</f>
        <v>CONFIRMED BULLISH</v>
      </c>
    </row>
    <row r="2278" spans="1:12" ht="13.5" x14ac:dyDescent="0.25">
      <c r="A2278" s="3">
        <f>RSI!A2278</f>
        <v>45320</v>
      </c>
      <c r="B2278" s="2">
        <f>RSI!B2278</f>
        <v>14.468</v>
      </c>
      <c r="C2278" s="2">
        <f>RSI!I2278</f>
        <v>50.948279252056679</v>
      </c>
      <c r="D2278" s="2">
        <f>MACD!E2278</f>
        <v>0.14159894345868196</v>
      </c>
      <c r="E2278" s="2">
        <f>MACD!F2278</f>
        <v>7.9814447819700624E-2</v>
      </c>
      <c r="F2278" s="2">
        <f>'Moving Avg'!D2278</f>
        <v>14.3672</v>
      </c>
      <c r="G2278" s="2">
        <f>'Moving Avg'!F2278</f>
        <v>14.48535</v>
      </c>
      <c r="H2278" s="2">
        <f>'Moving Avg'!G2278</f>
        <v>14.331980000000001</v>
      </c>
      <c r="I2278" s="2">
        <f>'Moving Avg'!H2278</f>
        <v>13.910339999999996</v>
      </c>
      <c r="J2278" s="6" t="str">
        <f>OBV!F2278</f>
        <v>BULLISH</v>
      </c>
      <c r="K2278" s="6" t="str">
        <f>OBV!G2278</f>
        <v>WEAK</v>
      </c>
      <c r="L2278" s="6" t="str">
        <f>OBV!H2278</f>
        <v>CONFIRMED BULLISH</v>
      </c>
    </row>
    <row r="2279" spans="1:12" ht="13.5" x14ac:dyDescent="0.25">
      <c r="A2279" s="3">
        <f>RSI!A2279</f>
        <v>45321</v>
      </c>
      <c r="B2279" s="2">
        <f>RSI!B2279</f>
        <v>14.537000000000001</v>
      </c>
      <c r="C2279" s="2">
        <f>RSI!I2279</f>
        <v>52.547199772939358</v>
      </c>
      <c r="D2279" s="2">
        <f>MACD!E2279</f>
        <v>0.12298837789257178</v>
      </c>
      <c r="E2279" s="2">
        <f>MACD!F2279</f>
        <v>8.844923383427486E-2</v>
      </c>
      <c r="F2279" s="2">
        <f>'Moving Avg'!D2279</f>
        <v>14.458000000000002</v>
      </c>
      <c r="G2279" s="2">
        <f>'Moving Avg'!F2279</f>
        <v>14.505899999999997</v>
      </c>
      <c r="H2279" s="2">
        <f>'Moving Avg'!G2279</f>
        <v>14.342080000000001</v>
      </c>
      <c r="I2279" s="2">
        <f>'Moving Avg'!H2279</f>
        <v>13.924399999999993</v>
      </c>
      <c r="J2279" s="6" t="str">
        <f>OBV!F2279</f>
        <v>BULLISH</v>
      </c>
      <c r="K2279" s="6" t="str">
        <f>OBV!G2279</f>
        <v>WEAK</v>
      </c>
      <c r="L2279" s="6" t="str">
        <f>OBV!H2279</f>
        <v>CONFIRMED BULLISH</v>
      </c>
    </row>
    <row r="2280" spans="1:12" ht="13.5" x14ac:dyDescent="0.25">
      <c r="A2280" s="3">
        <f>RSI!A2280</f>
        <v>45322</v>
      </c>
      <c r="B2280" s="2">
        <f>RSI!B2280</f>
        <v>14.528</v>
      </c>
      <c r="C2280" s="2">
        <f>RSI!I2280</f>
        <v>52.307693824421378</v>
      </c>
      <c r="D2280" s="2">
        <f>MACD!E2280</f>
        <v>0.1072850757778987</v>
      </c>
      <c r="E2280" s="2">
        <f>MACD!F2280</f>
        <v>9.2216402222999636E-2</v>
      </c>
      <c r="F2280" s="2">
        <f>'Moving Avg'!D2280</f>
        <v>14.4922</v>
      </c>
      <c r="G2280" s="2">
        <f>'Moving Avg'!F2280</f>
        <v>14.508899999999997</v>
      </c>
      <c r="H2280" s="2">
        <f>'Moving Avg'!G2280</f>
        <v>14.352179999999999</v>
      </c>
      <c r="I2280" s="2">
        <f>'Moving Avg'!H2280</f>
        <v>13.938454999999992</v>
      </c>
      <c r="J2280" s="6" t="str">
        <f>OBV!F2280</f>
        <v>BULLISH</v>
      </c>
      <c r="K2280" s="6" t="str">
        <f>OBV!G2280</f>
        <v>WEAK</v>
      </c>
      <c r="L2280" s="6" t="str">
        <f>OBV!H2280</f>
        <v>CONFIRMED BULLISH</v>
      </c>
    </row>
    <row r="2281" spans="1:12" ht="13.5" x14ac:dyDescent="0.25">
      <c r="A2281" s="3">
        <f>RSI!A2281</f>
        <v>45323</v>
      </c>
      <c r="B2281" s="2">
        <f>RSI!B2281</f>
        <v>14.545</v>
      </c>
      <c r="C2281" s="2">
        <f>RSI!I2281</f>
        <v>52.745818853237822</v>
      </c>
      <c r="D2281" s="2">
        <f>MACD!E2281</f>
        <v>7.7599752744717421E-2</v>
      </c>
      <c r="E2281" s="2">
        <f>MACD!F2281</f>
        <v>8.9293072327343209E-2</v>
      </c>
      <c r="F2281" s="2">
        <f>'Moving Avg'!D2281</f>
        <v>14.509199999999998</v>
      </c>
      <c r="G2281" s="2">
        <f>'Moving Avg'!F2281</f>
        <v>14.512749999999997</v>
      </c>
      <c r="H2281" s="2">
        <f>'Moving Avg'!G2281</f>
        <v>14.36262</v>
      </c>
      <c r="I2281" s="2">
        <f>'Moving Avg'!H2281</f>
        <v>13.952594999999992</v>
      </c>
      <c r="J2281" s="6" t="str">
        <f>OBV!F2281</f>
        <v>BULLISH</v>
      </c>
      <c r="K2281" s="6" t="str">
        <f>OBV!G2281</f>
        <v>WEAK</v>
      </c>
      <c r="L2281" s="6" t="str">
        <f>OBV!H2281</f>
        <v>CONFIRMED BULLISH</v>
      </c>
    </row>
    <row r="2282" spans="1:12" ht="13.5" x14ac:dyDescent="0.25">
      <c r="A2282" s="3">
        <f>RSI!A2282</f>
        <v>45324</v>
      </c>
      <c r="B2282" s="2">
        <f>RSI!B2282</f>
        <v>14.468</v>
      </c>
      <c r="C2282" s="2">
        <f>RSI!I2282</f>
        <v>50.483640246921155</v>
      </c>
      <c r="D2282" s="2">
        <f>MACD!E2282</f>
        <v>5.7600143499406897E-2</v>
      </c>
      <c r="E2282" s="2">
        <f>MACD!F2282</f>
        <v>8.2954486561755941E-2</v>
      </c>
      <c r="F2282" s="2">
        <f>'Moving Avg'!D2282</f>
        <v>14.509200000000002</v>
      </c>
      <c r="G2282" s="2">
        <f>'Moving Avg'!F2282</f>
        <v>14.51275</v>
      </c>
      <c r="H2282" s="2">
        <f>'Moving Avg'!G2282</f>
        <v>14.371519999999999</v>
      </c>
      <c r="I2282" s="2">
        <f>'Moving Avg'!H2282</f>
        <v>13.965134999999991</v>
      </c>
      <c r="J2282" s="6" t="str">
        <f>OBV!F2282</f>
        <v>BULLISH</v>
      </c>
      <c r="K2282" s="6" t="str">
        <f>OBV!G2282</f>
        <v>NEUTRAL</v>
      </c>
      <c r="L2282" s="6" t="str">
        <f>OBV!H2282</f>
        <v>NEUTRAL</v>
      </c>
    </row>
    <row r="2283" spans="1:12" ht="13.5" x14ac:dyDescent="0.25">
      <c r="A2283" s="3">
        <f>RSI!A2283</f>
        <v>45327</v>
      </c>
      <c r="B2283" s="2">
        <f>RSI!B2283</f>
        <v>14.382999999999999</v>
      </c>
      <c r="C2283" s="2">
        <f>RSI!I2283</f>
        <v>48.034546385956908</v>
      </c>
      <c r="D2283" s="2">
        <f>MACD!E2283</f>
        <v>4.6887057697531986E-2</v>
      </c>
      <c r="E2283" s="2">
        <f>MACD!F2283</f>
        <v>7.5741000788911161E-2</v>
      </c>
      <c r="F2283" s="2">
        <f>'Moving Avg'!D2283</f>
        <v>14.4922</v>
      </c>
      <c r="G2283" s="2">
        <f>'Moving Avg'!F2283</f>
        <v>14.508499999999998</v>
      </c>
      <c r="H2283" s="2">
        <f>'Moving Avg'!G2283</f>
        <v>14.378720000000001</v>
      </c>
      <c r="I2283" s="2">
        <f>'Moving Avg'!H2283</f>
        <v>13.97451499999999</v>
      </c>
      <c r="J2283" s="6" t="str">
        <f>OBV!F2283</f>
        <v>BEARISH</v>
      </c>
      <c r="K2283" s="6" t="str">
        <f>OBV!G2283</f>
        <v>STRONG</v>
      </c>
      <c r="L2283" s="6" t="str">
        <f>OBV!H2283</f>
        <v>CONFIRMED BEARISH</v>
      </c>
    </row>
    <row r="2284" spans="1:12" ht="13.5" x14ac:dyDescent="0.25">
      <c r="A2284" s="3">
        <f>RSI!A2284</f>
        <v>45328</v>
      </c>
      <c r="B2284" s="2">
        <f>RSI!B2284</f>
        <v>14.382999999999999</v>
      </c>
      <c r="C2284" s="2">
        <f>RSI!I2284</f>
        <v>48.034546385956915</v>
      </c>
      <c r="D2284" s="2">
        <f>MACD!E2284</f>
        <v>-1.17558107534812E-2</v>
      </c>
      <c r="E2284" s="2">
        <f>MACD!F2284</f>
        <v>5.8241638480432692E-2</v>
      </c>
      <c r="F2284" s="2">
        <f>'Moving Avg'!D2284</f>
        <v>14.461399999999998</v>
      </c>
      <c r="G2284" s="2">
        <f>'Moving Avg'!F2284</f>
        <v>14.465699999999995</v>
      </c>
      <c r="H2284" s="2">
        <f>'Moving Avg'!G2284</f>
        <v>14.385919999999999</v>
      </c>
      <c r="I2284" s="2">
        <f>'Moving Avg'!H2284</f>
        <v>13.983894999999988</v>
      </c>
      <c r="J2284" s="6" t="str">
        <f>OBV!F2284</f>
        <v>BEARISH</v>
      </c>
      <c r="K2284" s="6" t="str">
        <f>OBV!G2284</f>
        <v>STRONG</v>
      </c>
      <c r="L2284" s="6" t="str">
        <f>OBV!H2284</f>
        <v>CONFIRMED BEARISH</v>
      </c>
    </row>
    <row r="2285" spans="1:12" ht="13.5" x14ac:dyDescent="0.25">
      <c r="A2285" s="3">
        <f>RSI!A2285</f>
        <v>45329</v>
      </c>
      <c r="B2285" s="2">
        <f>RSI!B2285</f>
        <v>14.468</v>
      </c>
      <c r="C2285" s="2">
        <f>RSI!I2285</f>
        <v>50.802550442809547</v>
      </c>
      <c r="D2285" s="2">
        <f>MACD!E2285</f>
        <v>-2.5128362266343629E-2</v>
      </c>
      <c r="E2285" s="2">
        <f>MACD!F2285</f>
        <v>4.1567638331077433E-2</v>
      </c>
      <c r="F2285" s="2">
        <f>'Moving Avg'!D2285</f>
        <v>14.449400000000001</v>
      </c>
      <c r="G2285" s="2">
        <f>'Moving Avg'!F2285</f>
        <v>14.469949999999997</v>
      </c>
      <c r="H2285" s="2">
        <f>'Moving Avg'!G2285</f>
        <v>14.394819999999998</v>
      </c>
      <c r="I2285" s="2">
        <f>'Moving Avg'!H2285</f>
        <v>13.993699999999988</v>
      </c>
      <c r="J2285" s="6" t="str">
        <f>OBV!F2285</f>
        <v>BULLISH</v>
      </c>
      <c r="K2285" s="6" t="str">
        <f>OBV!G2285</f>
        <v>NEUTRAL</v>
      </c>
      <c r="L2285" s="6" t="str">
        <f>OBV!H2285</f>
        <v>BULLISH DIVERGENCE</v>
      </c>
    </row>
    <row r="2286" spans="1:12" ht="13.5" x14ac:dyDescent="0.25">
      <c r="A2286" s="3">
        <f>RSI!A2286</f>
        <v>45330</v>
      </c>
      <c r="B2286" s="2">
        <f>RSI!B2286</f>
        <v>14.374000000000001</v>
      </c>
      <c r="C2286" s="2">
        <f>RSI!I2286</f>
        <v>47.772016290428844</v>
      </c>
      <c r="D2286" s="2">
        <f>MACD!E2286</f>
        <v>-1.3774909893044196E-2</v>
      </c>
      <c r="E2286" s="2">
        <f>MACD!F2286</f>
        <v>3.0499128686253107E-2</v>
      </c>
      <c r="F2286" s="2">
        <f>'Moving Avg'!D2286</f>
        <v>14.415199999999999</v>
      </c>
      <c r="G2286" s="2">
        <f>'Moving Avg'!F2286</f>
        <v>14.438700000000001</v>
      </c>
      <c r="H2286" s="2">
        <f>'Moving Avg'!G2286</f>
        <v>14.401839999999998</v>
      </c>
      <c r="I2286" s="2">
        <f>'Moving Avg'!H2286</f>
        <v>14.003034999999986</v>
      </c>
      <c r="J2286" s="6" t="str">
        <f>OBV!F2286</f>
        <v>BEARISH</v>
      </c>
      <c r="K2286" s="6" t="str">
        <f>OBV!G2286</f>
        <v>STRONG</v>
      </c>
      <c r="L2286" s="6" t="str">
        <f>OBV!H2286</f>
        <v>CONFIRMED BEARISH</v>
      </c>
    </row>
    <row r="2287" spans="1:12" ht="13.5" x14ac:dyDescent="0.25">
      <c r="A2287" s="3">
        <f>RSI!A2287</f>
        <v>45331</v>
      </c>
      <c r="B2287" s="2">
        <f>RSI!B2287</f>
        <v>14.382999999999999</v>
      </c>
      <c r="C2287" s="2">
        <f>RSI!I2287</f>
        <v>48.091297368113203</v>
      </c>
      <c r="D2287" s="2">
        <f>MACD!E2287</f>
        <v>-3.1786163254370337E-3</v>
      </c>
      <c r="E2287" s="2">
        <f>MACD!F2287</f>
        <v>2.3763579683915077E-2</v>
      </c>
      <c r="F2287" s="2">
        <f>'Moving Avg'!D2287</f>
        <v>14.398199999999999</v>
      </c>
      <c r="G2287" s="2">
        <f>'Moving Avg'!F2287</f>
        <v>14.432299999999998</v>
      </c>
      <c r="H2287" s="2">
        <f>'Moving Avg'!G2287</f>
        <v>14.409039999999997</v>
      </c>
      <c r="I2287" s="2">
        <f>'Moving Avg'!H2287</f>
        <v>14.012414999999985</v>
      </c>
      <c r="J2287" s="6" t="str">
        <f>OBV!F2287</f>
        <v>BEARISH</v>
      </c>
      <c r="K2287" s="6" t="str">
        <f>OBV!G2287</f>
        <v>NEUTRAL</v>
      </c>
      <c r="L2287" s="6" t="str">
        <f>OBV!H2287</f>
        <v>CONFIRMED BEARISH</v>
      </c>
    </row>
    <row r="2288" spans="1:12" ht="13.5" x14ac:dyDescent="0.25">
      <c r="A2288" s="3">
        <f>RSI!A2288</f>
        <v>45334</v>
      </c>
      <c r="B2288" s="2">
        <f>RSI!B2288</f>
        <v>14.382999999999999</v>
      </c>
      <c r="C2288" s="2">
        <f>RSI!I2288</f>
        <v>48.091297368113203</v>
      </c>
      <c r="D2288" s="2">
        <f>MACD!E2288</f>
        <v>6.1282075959105953E-3</v>
      </c>
      <c r="E2288" s="2">
        <f>MACD!F2288</f>
        <v>2.0236505266314184E-2</v>
      </c>
      <c r="F2288" s="2">
        <f>'Moving Avg'!D2288</f>
        <v>14.398199999999999</v>
      </c>
      <c r="G2288" s="2">
        <f>'Moving Avg'!F2288</f>
        <v>14.425899999999995</v>
      </c>
      <c r="H2288" s="2">
        <f>'Moving Avg'!G2288</f>
        <v>14.416240000000002</v>
      </c>
      <c r="I2288" s="2">
        <f>'Moving Avg'!H2288</f>
        <v>14.021794999999981</v>
      </c>
      <c r="J2288" s="6" t="str">
        <f>OBV!F2288</f>
        <v>BULLISH</v>
      </c>
      <c r="K2288" s="6" t="str">
        <f>OBV!G2288</f>
        <v>WEAK</v>
      </c>
      <c r="L2288" s="6" t="str">
        <f>OBV!H2288</f>
        <v>NEUTRAL</v>
      </c>
    </row>
    <row r="2289" spans="1:12" ht="13.5" x14ac:dyDescent="0.25">
      <c r="A2289" s="3">
        <f>RSI!A2289</f>
        <v>45335</v>
      </c>
      <c r="B2289" s="2">
        <f>RSI!B2289</f>
        <v>14.382999999999999</v>
      </c>
      <c r="C2289" s="2">
        <f>RSI!I2289</f>
        <v>48.091297368113203</v>
      </c>
      <c r="D2289" s="2">
        <f>MACD!E2289</f>
        <v>2.4934087219804724E-2</v>
      </c>
      <c r="E2289" s="2">
        <f>MACD!F2289</f>
        <v>2.1176021657012295E-2</v>
      </c>
      <c r="F2289" s="2">
        <f>'Moving Avg'!D2289</f>
        <v>14.398199999999997</v>
      </c>
      <c r="G2289" s="2">
        <f>'Moving Avg'!F2289</f>
        <v>14.419899999999998</v>
      </c>
      <c r="H2289" s="2">
        <f>'Moving Avg'!G2289</f>
        <v>14.423440000000003</v>
      </c>
      <c r="I2289" s="2">
        <f>'Moving Avg'!H2289</f>
        <v>14.02961499999998</v>
      </c>
      <c r="J2289" s="6" t="str">
        <f>OBV!F2289</f>
        <v>BULLISH</v>
      </c>
      <c r="K2289" s="6" t="str">
        <f>OBV!G2289</f>
        <v>WEAK</v>
      </c>
      <c r="L2289" s="6" t="str">
        <f>OBV!H2289</f>
        <v>NEUTRAL</v>
      </c>
    </row>
    <row r="2290" spans="1:12" ht="13.5" x14ac:dyDescent="0.25">
      <c r="A2290" s="3">
        <f>RSI!A2290</f>
        <v>45336</v>
      </c>
      <c r="B2290" s="2">
        <f>RSI!B2290</f>
        <v>14.554</v>
      </c>
      <c r="C2290" s="2">
        <f>RSI!I2290</f>
        <v>54.667659420975461</v>
      </c>
      <c r="D2290" s="2">
        <f>MACD!E2290</f>
        <v>2.7087593053684245E-2</v>
      </c>
      <c r="E2290" s="2">
        <f>MACD!F2290</f>
        <v>2.2358335936346688E-2</v>
      </c>
      <c r="F2290" s="2">
        <f>'Moving Avg'!D2290</f>
        <v>14.4154</v>
      </c>
      <c r="G2290" s="2">
        <f>'Moving Avg'!F2290</f>
        <v>14.422449999999998</v>
      </c>
      <c r="H2290" s="2">
        <f>'Moving Avg'!G2290</f>
        <v>14.432000000000006</v>
      </c>
      <c r="I2290" s="2">
        <f>'Moving Avg'!H2290</f>
        <v>14.038599999999981</v>
      </c>
      <c r="J2290" s="6" t="str">
        <f>OBV!F2290</f>
        <v>BULLISH</v>
      </c>
      <c r="K2290" s="6" t="str">
        <f>OBV!G2290</f>
        <v>WEAK</v>
      </c>
      <c r="L2290" s="6" t="str">
        <f>OBV!H2290</f>
        <v>CONFIRMED BULLISH</v>
      </c>
    </row>
    <row r="2291" spans="1:12" ht="13.5" x14ac:dyDescent="0.25">
      <c r="A2291" s="3">
        <f>RSI!A2291</f>
        <v>45337</v>
      </c>
      <c r="B2291" s="2">
        <f>RSI!B2291</f>
        <v>14.554</v>
      </c>
      <c r="C2291" s="2">
        <f>RSI!I2291</f>
        <v>54.667659420975461</v>
      </c>
      <c r="D2291" s="2">
        <f>MACD!E2291</f>
        <v>3.0785210524062023E-2</v>
      </c>
      <c r="E2291" s="2">
        <f>MACD!F2291</f>
        <v>2.4043710853889753E-2</v>
      </c>
      <c r="F2291" s="2">
        <f>'Moving Avg'!D2291</f>
        <v>14.451400000000001</v>
      </c>
      <c r="G2291" s="2">
        <f>'Moving Avg'!F2291</f>
        <v>14.429749999999999</v>
      </c>
      <c r="H2291" s="2">
        <f>'Moving Avg'!G2291</f>
        <v>14.437140000000005</v>
      </c>
      <c r="I2291" s="2">
        <f>'Moving Avg'!H2291</f>
        <v>14.048054999999978</v>
      </c>
      <c r="J2291" s="6" t="str">
        <f>OBV!F2291</f>
        <v>BULLISH</v>
      </c>
      <c r="K2291" s="6" t="str">
        <f>OBV!G2291</f>
        <v>WEAK</v>
      </c>
      <c r="L2291" s="6" t="str">
        <f>OBV!H2291</f>
        <v>CONFIRMED BULLISH</v>
      </c>
    </row>
    <row r="2292" spans="1:12" ht="13.5" x14ac:dyDescent="0.25">
      <c r="A2292" s="3">
        <f>RSI!A2292</f>
        <v>45338</v>
      </c>
      <c r="B2292" s="2">
        <f>RSI!B2292</f>
        <v>14.554</v>
      </c>
      <c r="C2292" s="2">
        <f>RSI!I2292</f>
        <v>54.667659420975454</v>
      </c>
      <c r="D2292" s="2">
        <f>MACD!E2292</f>
        <v>2.1382657709979824E-2</v>
      </c>
      <c r="E2292" s="2">
        <f>MACD!F2292</f>
        <v>2.351150022510777E-2</v>
      </c>
      <c r="F2292" s="2">
        <f>'Moving Avg'!D2292</f>
        <v>14.4856</v>
      </c>
      <c r="G2292" s="2">
        <f>'Moving Avg'!F2292</f>
        <v>14.437049999999999</v>
      </c>
      <c r="H2292" s="2">
        <f>'Moving Avg'!G2292</f>
        <v>14.442280000000004</v>
      </c>
      <c r="I2292" s="2">
        <f>'Moving Avg'!H2292</f>
        <v>14.058289999999978</v>
      </c>
      <c r="J2292" s="6" t="str">
        <f>OBV!F2292</f>
        <v>BULLISH</v>
      </c>
      <c r="K2292" s="6" t="str">
        <f>OBV!G2292</f>
        <v>WEAK</v>
      </c>
      <c r="L2292" s="6" t="str">
        <f>OBV!H2292</f>
        <v>CONFIRMED BULLISH</v>
      </c>
    </row>
    <row r="2293" spans="1:12" ht="13.5" x14ac:dyDescent="0.25">
      <c r="A2293" s="3">
        <f>RSI!A2293</f>
        <v>45341</v>
      </c>
      <c r="B2293" s="2">
        <f>RSI!B2293</f>
        <v>14.657</v>
      </c>
      <c r="C2293" s="2">
        <f>RSI!I2293</f>
        <v>58.612337805120802</v>
      </c>
      <c r="D2293" s="2">
        <f>MACD!E2293</f>
        <v>-7.9143014202553985E-3</v>
      </c>
      <c r="E2293" s="2">
        <f>MACD!F2293</f>
        <v>1.7226339896035139E-2</v>
      </c>
      <c r="F2293" s="2">
        <f>'Moving Avg'!D2293</f>
        <v>14.5404</v>
      </c>
      <c r="G2293" s="2">
        <f>'Moving Avg'!F2293</f>
        <v>14.4495</v>
      </c>
      <c r="H2293" s="2">
        <f>'Moving Avg'!G2293</f>
        <v>14.450340000000004</v>
      </c>
      <c r="I2293" s="2">
        <f>'Moving Avg'!H2293</f>
        <v>14.066654999999979</v>
      </c>
      <c r="J2293" s="6" t="str">
        <f>OBV!F2293</f>
        <v>BULLISH</v>
      </c>
      <c r="K2293" s="6" t="str">
        <f>OBV!G2293</f>
        <v>WEAK</v>
      </c>
      <c r="L2293" s="6" t="str">
        <f>OBV!H2293</f>
        <v>CONFIRMED BULLISH</v>
      </c>
    </row>
    <row r="2294" spans="1:12" ht="13.5" x14ac:dyDescent="0.25">
      <c r="A2294" s="3">
        <f>RSI!A2294</f>
        <v>45342</v>
      </c>
      <c r="B2294" s="2">
        <f>RSI!B2294</f>
        <v>15.282</v>
      </c>
      <c r="C2294" s="2">
        <f>RSI!I2294</f>
        <v>73.615433876198523</v>
      </c>
      <c r="D2294" s="2">
        <f>MACD!E2294</f>
        <v>-8.0196371377899922E-2</v>
      </c>
      <c r="E2294" s="2">
        <f>MACD!F2294</f>
        <v>-2.2582023587518728E-3</v>
      </c>
      <c r="F2294" s="2">
        <f>'Moving Avg'!D2294</f>
        <v>14.7202</v>
      </c>
      <c r="G2294" s="2">
        <f>'Moving Avg'!F2294</f>
        <v>14.509450000000001</v>
      </c>
      <c r="H2294" s="2">
        <f>'Moving Avg'!G2294</f>
        <v>14.473460000000005</v>
      </c>
      <c r="I2294" s="2">
        <f>'Moving Avg'!H2294</f>
        <v>14.07916499999998</v>
      </c>
      <c r="J2294" s="6" t="str">
        <f>OBV!F2294</f>
        <v>BULLISH</v>
      </c>
      <c r="K2294" s="6" t="str">
        <f>OBV!G2294</f>
        <v>WEAK</v>
      </c>
      <c r="L2294" s="6" t="str">
        <f>OBV!H2294</f>
        <v>CONFIRMED BULLISH</v>
      </c>
    </row>
    <row r="2295" spans="1:12" ht="13.5" x14ac:dyDescent="0.25">
      <c r="A2295" s="3">
        <f>RSI!A2295</f>
        <v>45343</v>
      </c>
      <c r="B2295" s="2">
        <f>RSI!B2295</f>
        <v>15.282</v>
      </c>
      <c r="C2295" s="2">
        <f>RSI!I2295</f>
        <v>73.615433876198523</v>
      </c>
      <c r="D2295" s="2">
        <f>MACD!E2295</f>
        <v>-0.13308179517516727</v>
      </c>
      <c r="E2295" s="2">
        <f>MACD!F2295</f>
        <v>-2.8422920922034953E-2</v>
      </c>
      <c r="F2295" s="2">
        <f>'Moving Avg'!D2295</f>
        <v>14.865799999999998</v>
      </c>
      <c r="G2295" s="2">
        <f>'Moving Avg'!F2295</f>
        <v>14.555699999999998</v>
      </c>
      <c r="H2295" s="2">
        <f>'Moving Avg'!G2295</f>
        <v>14.496580000000005</v>
      </c>
      <c r="I2295" s="2">
        <f>'Moving Avg'!H2295</f>
        <v>14.089524999999982</v>
      </c>
      <c r="J2295" s="6" t="str">
        <f>OBV!F2295</f>
        <v>BULLISH</v>
      </c>
      <c r="K2295" s="6" t="str">
        <f>OBV!G2295</f>
        <v>WEAK</v>
      </c>
      <c r="L2295" s="6" t="str">
        <f>OBV!H2295</f>
        <v>CONFIRMED BULLISH</v>
      </c>
    </row>
    <row r="2296" spans="1:12" ht="13.5" x14ac:dyDescent="0.25">
      <c r="A2296" s="3">
        <f>RSI!A2296</f>
        <v>45344</v>
      </c>
      <c r="B2296" s="2">
        <f>RSI!B2296</f>
        <v>15.837999999999999</v>
      </c>
      <c r="C2296" s="2">
        <f>RSI!I2296</f>
        <v>80.797289496933487</v>
      </c>
      <c r="D2296" s="2">
        <f>MACD!E2296</f>
        <v>-0.23792271928783748</v>
      </c>
      <c r="E2296" s="2">
        <f>MACD!F2296</f>
        <v>-7.0322880595195453E-2</v>
      </c>
      <c r="F2296" s="2">
        <f>'Moving Avg'!D2296</f>
        <v>15.122599999999997</v>
      </c>
      <c r="G2296" s="2">
        <f>'Moving Avg'!F2296</f>
        <v>14.624600000000001</v>
      </c>
      <c r="H2296" s="2">
        <f>'Moving Avg'!G2296</f>
        <v>14.528260000000007</v>
      </c>
      <c r="I2296" s="2">
        <f>'Moving Avg'!H2296</f>
        <v>14.102274999999985</v>
      </c>
      <c r="J2296" s="6" t="str">
        <f>OBV!F2296</f>
        <v>BULLISH</v>
      </c>
      <c r="K2296" s="6" t="str">
        <f>OBV!G2296</f>
        <v>WEAK</v>
      </c>
      <c r="L2296" s="6" t="str">
        <f>OBV!H2296</f>
        <v>CONFIRMED BULLISH</v>
      </c>
    </row>
    <row r="2297" spans="1:12" ht="13.5" x14ac:dyDescent="0.25">
      <c r="A2297" s="3">
        <f>RSI!A2297</f>
        <v>45345</v>
      </c>
      <c r="B2297" s="2">
        <f>RSI!B2297</f>
        <v>15.837999999999999</v>
      </c>
      <c r="C2297" s="2">
        <f>RSI!I2297</f>
        <v>80.797289496933487</v>
      </c>
      <c r="D2297" s="2">
        <f>MACD!E2297</f>
        <v>-0.33265081972610844</v>
      </c>
      <c r="E2297" s="2">
        <f>MACD!F2297</f>
        <v>-0.12278846842137806</v>
      </c>
      <c r="F2297" s="2">
        <f>'Moving Avg'!D2297</f>
        <v>15.3794</v>
      </c>
      <c r="G2297" s="2">
        <f>'Moving Avg'!F2297</f>
        <v>14.693100000000005</v>
      </c>
      <c r="H2297" s="2">
        <f>'Moving Avg'!G2297</f>
        <v>14.559940000000006</v>
      </c>
      <c r="I2297" s="2">
        <f>'Moving Avg'!H2297</f>
        <v>14.113849999999983</v>
      </c>
      <c r="J2297" s="6" t="str">
        <f>OBV!F2297</f>
        <v>BULLISH</v>
      </c>
      <c r="K2297" s="6" t="str">
        <f>OBV!G2297</f>
        <v>WEAK</v>
      </c>
      <c r="L2297" s="6" t="str">
        <f>OBV!H2297</f>
        <v>CONFIRMED BULLISH</v>
      </c>
    </row>
    <row r="2298" spans="1:12" ht="13.5" x14ac:dyDescent="0.25">
      <c r="A2298" s="3">
        <f>RSI!A2298</f>
        <v>45348</v>
      </c>
      <c r="B2298" s="2">
        <f>RSI!B2298</f>
        <v>15.837999999999999</v>
      </c>
      <c r="C2298" s="2">
        <f>RSI!I2298</f>
        <v>80.797289496933487</v>
      </c>
      <c r="D2298" s="2">
        <f>MACD!E2298</f>
        <v>-0.41965829648286146</v>
      </c>
      <c r="E2298" s="2">
        <f>MACD!F2298</f>
        <v>-0.18216243403367477</v>
      </c>
      <c r="F2298" s="2">
        <f>'Moving Avg'!D2298</f>
        <v>15.615600000000001</v>
      </c>
      <c r="G2298" s="2">
        <f>'Moving Avg'!F2298</f>
        <v>14.761600000000005</v>
      </c>
      <c r="H2298" s="2">
        <f>'Moving Avg'!G2298</f>
        <v>14.590920000000004</v>
      </c>
      <c r="I2298" s="2">
        <f>'Moving Avg'!H2298</f>
        <v>14.126909999999985</v>
      </c>
      <c r="J2298" s="6" t="str">
        <f>OBV!F2298</f>
        <v>BULLISH</v>
      </c>
      <c r="K2298" s="6" t="str">
        <f>OBV!G2298</f>
        <v>WEAK</v>
      </c>
      <c r="L2298" s="6" t="str">
        <f>OBV!H2298</f>
        <v>CONFIRMED BULLISH</v>
      </c>
    </row>
    <row r="2299" spans="1:12" ht="13.5" x14ac:dyDescent="0.25">
      <c r="A2299" s="3">
        <f>RSI!A2299</f>
        <v>45349</v>
      </c>
      <c r="B2299" s="2">
        <f>RSI!B2299</f>
        <v>15.753</v>
      </c>
      <c r="C2299" s="2">
        <f>RSI!I2299</f>
        <v>76.8054162337761</v>
      </c>
      <c r="D2299" s="2">
        <f>MACD!E2299</f>
        <v>-0.49332901705886023</v>
      </c>
      <c r="E2299" s="2">
        <f>MACD!F2299</f>
        <v>-0.24439575063871188</v>
      </c>
      <c r="F2299" s="2">
        <f>'Moving Avg'!D2299</f>
        <v>15.709800000000001</v>
      </c>
      <c r="G2299" s="2">
        <f>'Moving Avg'!F2299</f>
        <v>14.822400000000002</v>
      </c>
      <c r="H2299" s="2">
        <f>'Moving Avg'!G2299</f>
        <v>14.620900000000004</v>
      </c>
      <c r="I2299" s="2">
        <f>'Moving Avg'!H2299</f>
        <v>14.138604999999984</v>
      </c>
      <c r="J2299" s="6" t="str">
        <f>OBV!F2299</f>
        <v>BULLISH</v>
      </c>
      <c r="K2299" s="6" t="str">
        <f>OBV!G2299</f>
        <v>NEUTRAL</v>
      </c>
      <c r="L2299" s="6" t="str">
        <f>OBV!H2299</f>
        <v>CONFIRMED BULLISH</v>
      </c>
    </row>
    <row r="2300" spans="1:12" ht="13.5" x14ac:dyDescent="0.25">
      <c r="A2300" s="3">
        <f>RSI!A2300</f>
        <v>45350</v>
      </c>
      <c r="B2300" s="2">
        <f>RSI!B2300</f>
        <v>15.753</v>
      </c>
      <c r="C2300" s="2">
        <f>RSI!I2300</f>
        <v>76.8054162337761</v>
      </c>
      <c r="D2300" s="2">
        <f>MACD!E2300</f>
        <v>-0.53473110278582325</v>
      </c>
      <c r="E2300" s="2">
        <f>MACD!F2300</f>
        <v>-0.30246282106813416</v>
      </c>
      <c r="F2300" s="2">
        <f>'Moving Avg'!D2300</f>
        <v>15.803999999999998</v>
      </c>
      <c r="G2300" s="2">
        <f>'Moving Avg'!F2300</f>
        <v>14.883649999999999</v>
      </c>
      <c r="H2300" s="2">
        <f>'Moving Avg'!G2300</f>
        <v>14.650020000000005</v>
      </c>
      <c r="I2300" s="2">
        <f>'Moving Avg'!H2300</f>
        <v>14.150339999999986</v>
      </c>
      <c r="J2300" s="6" t="str">
        <f>OBV!F2300</f>
        <v>BULLISH</v>
      </c>
      <c r="K2300" s="6" t="str">
        <f>OBV!G2300</f>
        <v>NEUTRAL</v>
      </c>
      <c r="L2300" s="6" t="str">
        <f>OBV!H2300</f>
        <v>CONFIRMED BULLISH</v>
      </c>
    </row>
    <row r="2301" spans="1:12" ht="13.5" x14ac:dyDescent="0.25">
      <c r="A2301" s="3">
        <f>RSI!A2301</f>
        <v>45351</v>
      </c>
      <c r="B2301" s="2">
        <f>RSI!B2301</f>
        <v>15.753</v>
      </c>
      <c r="C2301" s="2">
        <f>RSI!I2301</f>
        <v>76.8054162337761</v>
      </c>
      <c r="D2301" s="2">
        <f>MACD!E2301</f>
        <v>-0.57473865026095794</v>
      </c>
      <c r="E2301" s="2">
        <f>MACD!F2301</f>
        <v>-0.35691798690669896</v>
      </c>
      <c r="F2301" s="2">
        <f>'Moving Avg'!D2301</f>
        <v>15.787000000000001</v>
      </c>
      <c r="G2301" s="2">
        <f>'Moving Avg'!F2301</f>
        <v>14.944049999999999</v>
      </c>
      <c r="H2301" s="2">
        <f>'Moving Avg'!G2301</f>
        <v>14.682560000000002</v>
      </c>
      <c r="I2301" s="2">
        <f>'Moving Avg'!H2301</f>
        <v>14.162664999999986</v>
      </c>
      <c r="J2301" s="6" t="str">
        <f>OBV!F2301</f>
        <v>BEARISH</v>
      </c>
      <c r="K2301" s="6" t="str">
        <f>OBV!G2301</f>
        <v>STRONG</v>
      </c>
      <c r="L2301" s="6" t="str">
        <f>OBV!H2301</f>
        <v>CONFIRMED BEARISH</v>
      </c>
    </row>
    <row r="2302" spans="1:12" ht="13.5" x14ac:dyDescent="0.25">
      <c r="A2302" s="3">
        <f>RSI!A2302</f>
        <v>45352</v>
      </c>
      <c r="B2302" s="2">
        <f>RSI!B2302</f>
        <v>15.71</v>
      </c>
      <c r="C2302" s="2">
        <f>RSI!I2302</f>
        <v>74.480402369600085</v>
      </c>
      <c r="D2302" s="2">
        <f>MACD!E2302</f>
        <v>-0.61001249913451261</v>
      </c>
      <c r="E2302" s="2">
        <f>MACD!F2302</f>
        <v>-0.40753688935226173</v>
      </c>
      <c r="F2302" s="2">
        <f>'Moving Avg'!D2302</f>
        <v>15.7614</v>
      </c>
      <c r="G2302" s="2">
        <f>'Moving Avg'!F2302</f>
        <v>15.006149999999996</v>
      </c>
      <c r="H2302" s="2">
        <f>'Moving Avg'!G2302</f>
        <v>14.710980000000006</v>
      </c>
      <c r="I2302" s="2">
        <f>'Moving Avg'!H2302</f>
        <v>14.174774999999986</v>
      </c>
      <c r="J2302" s="6" t="str">
        <f>OBV!F2302</f>
        <v>BEARISH</v>
      </c>
      <c r="K2302" s="6" t="str">
        <f>OBV!G2302</f>
        <v>STRONG</v>
      </c>
      <c r="L2302" s="6" t="str">
        <f>OBV!H2302</f>
        <v>CONFIRMED BEARISH</v>
      </c>
    </row>
    <row r="2303" spans="1:12" ht="13.5" x14ac:dyDescent="0.25">
      <c r="A2303" s="3">
        <f>RSI!A2303</f>
        <v>45355</v>
      </c>
      <c r="B2303" s="2">
        <f>RSI!B2303</f>
        <v>15.667</v>
      </c>
      <c r="C2303" s="2">
        <f>RSI!I2303</f>
        <v>72.12899295878735</v>
      </c>
      <c r="D2303" s="2">
        <f>MACD!E2303</f>
        <v>-0.62483944626753107</v>
      </c>
      <c r="E2303" s="2">
        <f>MACD!F2303</f>
        <v>-0.45099740073531563</v>
      </c>
      <c r="F2303" s="2">
        <f>'Moving Avg'!D2303</f>
        <v>15.7272</v>
      </c>
      <c r="G2303" s="2">
        <f>'Moving Avg'!F2303</f>
        <v>15.070349999999996</v>
      </c>
      <c r="H2303" s="2">
        <f>'Moving Avg'!G2303</f>
        <v>14.726740000000005</v>
      </c>
      <c r="I2303" s="2">
        <f>'Moving Avg'!H2303</f>
        <v>14.185689999999987</v>
      </c>
      <c r="J2303" s="6" t="str">
        <f>OBV!F2303</f>
        <v>BEARISH</v>
      </c>
      <c r="K2303" s="6" t="str">
        <f>OBV!G2303</f>
        <v>STRONG</v>
      </c>
      <c r="L2303" s="6" t="str">
        <f>OBV!H2303</f>
        <v>CONFIRMED BEARISH</v>
      </c>
    </row>
    <row r="2304" spans="1:12" ht="13.5" x14ac:dyDescent="0.25">
      <c r="A2304" s="3">
        <f>RSI!A2304</f>
        <v>45356</v>
      </c>
      <c r="B2304" s="2">
        <f>RSI!B2304</f>
        <v>15.744</v>
      </c>
      <c r="C2304" s="2">
        <f>RSI!I2304</f>
        <v>73.728471895764713</v>
      </c>
      <c r="D2304" s="2">
        <f>MACD!E2304</f>
        <v>-0.55039515189861454</v>
      </c>
      <c r="E2304" s="2">
        <f>MACD!F2304</f>
        <v>-0.47087695096797544</v>
      </c>
      <c r="F2304" s="2">
        <f>'Moving Avg'!D2304</f>
        <v>15.725400000000002</v>
      </c>
      <c r="G2304" s="2">
        <f>'Moving Avg'!F2304</f>
        <v>15.138399999999995</v>
      </c>
      <c r="H2304" s="2">
        <f>'Moving Avg'!G2304</f>
        <v>14.744040000000002</v>
      </c>
      <c r="I2304" s="2">
        <f>'Moving Avg'!H2304</f>
        <v>14.196989999999987</v>
      </c>
      <c r="J2304" s="6" t="str">
        <f>OBV!F2304</f>
        <v>BEARISH</v>
      </c>
      <c r="K2304" s="6" t="str">
        <f>OBV!G2304</f>
        <v>STRONG</v>
      </c>
      <c r="L2304" s="6" t="str">
        <f>OBV!H2304</f>
        <v>CONFIRMED BEARISH</v>
      </c>
    </row>
    <row r="2305" spans="1:12" ht="13.5" x14ac:dyDescent="0.25">
      <c r="A2305" s="3">
        <f>RSI!A2305</f>
        <v>45357</v>
      </c>
      <c r="B2305" s="2">
        <f>RSI!B2305</f>
        <v>15.744</v>
      </c>
      <c r="C2305" s="2">
        <f>RSI!I2305</f>
        <v>73.728471895764713</v>
      </c>
      <c r="D2305" s="2">
        <f>MACD!E2305</f>
        <v>-0.49106249788423639</v>
      </c>
      <c r="E2305" s="2">
        <f>MACD!F2305</f>
        <v>-0.47491406035122768</v>
      </c>
      <c r="F2305" s="2">
        <f>'Moving Avg'!D2305</f>
        <v>15.723599999999999</v>
      </c>
      <c r="G2305" s="2">
        <f>'Moving Avg'!F2305</f>
        <v>15.202199999999999</v>
      </c>
      <c r="H2305" s="2">
        <f>'Moving Avg'!G2305</f>
        <v>14.767320000000005</v>
      </c>
      <c r="I2305" s="2">
        <f>'Moving Avg'!H2305</f>
        <v>14.207219999999985</v>
      </c>
      <c r="J2305" s="6" t="str">
        <f>OBV!F2305</f>
        <v>BEARISH</v>
      </c>
      <c r="K2305" s="6" t="str">
        <f>OBV!G2305</f>
        <v>STRONG</v>
      </c>
      <c r="L2305" s="6" t="str">
        <f>OBV!H2305</f>
        <v>CONFIRMED BEARISH</v>
      </c>
    </row>
    <row r="2306" spans="1:12" ht="13.5" x14ac:dyDescent="0.25">
      <c r="A2306" s="3">
        <f>RSI!A2306</f>
        <v>45358</v>
      </c>
      <c r="B2306" s="2">
        <f>RSI!B2306</f>
        <v>15.837999999999999</v>
      </c>
      <c r="C2306" s="2">
        <f>RSI!I2306</f>
        <v>75.70267076176799</v>
      </c>
      <c r="D2306" s="2">
        <f>MACD!E2306</f>
        <v>-0.36567010516204057</v>
      </c>
      <c r="E2306" s="2">
        <f>MACD!F2306</f>
        <v>-0.45306526931339031</v>
      </c>
      <c r="F2306" s="2">
        <f>'Moving Avg'!D2306</f>
        <v>15.740600000000001</v>
      </c>
      <c r="G2306" s="2">
        <f>'Moving Avg'!F2306</f>
        <v>15.275399999999999</v>
      </c>
      <c r="H2306" s="2">
        <f>'Moving Avg'!G2306</f>
        <v>14.796420000000003</v>
      </c>
      <c r="I2306" s="2">
        <f>'Moving Avg'!H2306</f>
        <v>14.217919999999987</v>
      </c>
      <c r="J2306" s="6" t="str">
        <f>OBV!F2306</f>
        <v>BEARISH</v>
      </c>
      <c r="K2306" s="6" t="str">
        <f>OBV!G2306</f>
        <v>NEUTRAL</v>
      </c>
      <c r="L2306" s="6" t="str">
        <f>OBV!H2306</f>
        <v>BEARISH DIVERGENCE</v>
      </c>
    </row>
    <row r="2307" spans="1:12" ht="13.5" x14ac:dyDescent="0.25">
      <c r="A2307" s="3">
        <f>RSI!A2307</f>
        <v>45359</v>
      </c>
      <c r="B2307" s="2">
        <f>RSI!B2307</f>
        <v>15.624000000000001</v>
      </c>
      <c r="C2307" s="2">
        <f>RSI!I2307</f>
        <v>63.925286392406832</v>
      </c>
      <c r="D2307" s="2">
        <f>MACD!E2307</f>
        <v>-0.24740916949465586</v>
      </c>
      <c r="E2307" s="2">
        <f>MACD!F2307</f>
        <v>-0.41193404934964345</v>
      </c>
      <c r="F2307" s="2">
        <f>'Moving Avg'!D2307</f>
        <v>15.723400000000002</v>
      </c>
      <c r="G2307" s="2">
        <f>'Moving Avg'!F2307</f>
        <v>15.337450000000004</v>
      </c>
      <c r="H2307" s="2">
        <f>'Moving Avg'!G2307</f>
        <v>14.819700000000003</v>
      </c>
      <c r="I2307" s="2">
        <f>'Moving Avg'!H2307</f>
        <v>14.229304999999988</v>
      </c>
      <c r="J2307" s="6" t="str">
        <f>OBV!F2307</f>
        <v>BEARISH</v>
      </c>
      <c r="K2307" s="6" t="str">
        <f>OBV!G2307</f>
        <v>NEUTRAL</v>
      </c>
      <c r="L2307" s="6" t="str">
        <f>OBV!H2307</f>
        <v>CONFIRMED BEARISH</v>
      </c>
    </row>
    <row r="2308" spans="1:12" ht="13.5" x14ac:dyDescent="0.25">
      <c r="A2308" s="3">
        <f>RSI!A2308</f>
        <v>45362</v>
      </c>
      <c r="B2308" s="2">
        <f>RSI!B2308</f>
        <v>15.624000000000001</v>
      </c>
      <c r="C2308" s="2">
        <f>RSI!I2308</f>
        <v>63.925286392406839</v>
      </c>
      <c r="D2308" s="2">
        <f>MACD!E2308</f>
        <v>-0.14949636611428829</v>
      </c>
      <c r="E2308" s="2">
        <f>MACD!F2308</f>
        <v>-0.35944651270257244</v>
      </c>
      <c r="F2308" s="2">
        <f>'Moving Avg'!D2308</f>
        <v>15.7148</v>
      </c>
      <c r="G2308" s="2">
        <f>'Moving Avg'!F2308</f>
        <v>15.3995</v>
      </c>
      <c r="H2308" s="2">
        <f>'Moving Avg'!G2308</f>
        <v>14.842980000000003</v>
      </c>
      <c r="I2308" s="2">
        <f>'Moving Avg'!H2308</f>
        <v>14.239579999999984</v>
      </c>
      <c r="J2308" s="6" t="str">
        <f>OBV!F2308</f>
        <v>BULLISH</v>
      </c>
      <c r="K2308" s="6" t="str">
        <f>OBV!G2308</f>
        <v>WEAK</v>
      </c>
      <c r="L2308" s="6" t="str">
        <f>OBV!H2308</f>
        <v>BULLISH DIVERGENCE</v>
      </c>
    </row>
    <row r="2309" spans="1:12" ht="13.5" x14ac:dyDescent="0.25">
      <c r="A2309" s="3">
        <f>RSI!A2309</f>
        <v>45363</v>
      </c>
      <c r="B2309" s="2">
        <f>RSI!B2309</f>
        <v>15.496</v>
      </c>
      <c r="C2309" s="2">
        <f>RSI!I2309</f>
        <v>57.698451267050103</v>
      </c>
      <c r="D2309" s="2">
        <f>MACD!E2309</f>
        <v>-7.2237088638336999E-2</v>
      </c>
      <c r="E2309" s="2">
        <f>MACD!F2309</f>
        <v>-0.30200462788972537</v>
      </c>
      <c r="F2309" s="2">
        <f>'Moving Avg'!D2309</f>
        <v>15.665200000000002</v>
      </c>
      <c r="G2309" s="2">
        <f>'Moving Avg'!F2309</f>
        <v>15.45515</v>
      </c>
      <c r="H2309" s="2">
        <f>'Moving Avg'!G2309</f>
        <v>14.870380000000001</v>
      </c>
      <c r="I2309" s="2">
        <f>'Moving Avg'!H2309</f>
        <v>14.249214999999987</v>
      </c>
      <c r="J2309" s="6" t="str">
        <f>OBV!F2309</f>
        <v>BEARISH</v>
      </c>
      <c r="K2309" s="6" t="str">
        <f>OBV!G2309</f>
        <v>STRONG</v>
      </c>
      <c r="L2309" s="6" t="str">
        <f>OBV!H2309</f>
        <v>CONFIRMED BEARISH</v>
      </c>
    </row>
    <row r="2310" spans="1:12" ht="13.5" x14ac:dyDescent="0.25">
      <c r="A2310" s="3">
        <f>RSI!A2310</f>
        <v>45364</v>
      </c>
      <c r="B2310" s="2">
        <f>RSI!B2310</f>
        <v>15.496</v>
      </c>
      <c r="C2310" s="2">
        <f>RSI!I2310</f>
        <v>57.698451267050103</v>
      </c>
      <c r="D2310" s="2">
        <f>MACD!E2310</f>
        <v>-7.9543260729817433E-3</v>
      </c>
      <c r="E2310" s="2">
        <f>MACD!F2310</f>
        <v>-0.24319456752637664</v>
      </c>
      <c r="F2310" s="2">
        <f>'Moving Avg'!D2310</f>
        <v>15.615600000000001</v>
      </c>
      <c r="G2310" s="2">
        <f>'Moving Avg'!F2310</f>
        <v>15.502249999999998</v>
      </c>
      <c r="H2310" s="2">
        <f>'Moving Avg'!G2310</f>
        <v>14.890939999999999</v>
      </c>
      <c r="I2310" s="2">
        <f>'Moving Avg'!H2310</f>
        <v>14.258719999999988</v>
      </c>
      <c r="J2310" s="6" t="str">
        <f>OBV!F2310</f>
        <v>BEARISH</v>
      </c>
      <c r="K2310" s="6" t="str">
        <f>OBV!G2310</f>
        <v>STRONG</v>
      </c>
      <c r="L2310" s="6" t="str">
        <f>OBV!H2310</f>
        <v>CONFIRMED BEARISH</v>
      </c>
    </row>
    <row r="2311" spans="1:12" ht="13.5" x14ac:dyDescent="0.25">
      <c r="A2311" s="3">
        <f>RSI!A2311</f>
        <v>45365</v>
      </c>
      <c r="B2311" s="2">
        <f>RSI!B2311</f>
        <v>15.753</v>
      </c>
      <c r="C2311" s="2">
        <f>RSI!I2311</f>
        <v>65.519437871415079</v>
      </c>
      <c r="D2311" s="2">
        <f>MACD!E2311</f>
        <v>2.6392047174210731E-2</v>
      </c>
      <c r="E2311" s="2">
        <f>MACD!F2311</f>
        <v>-0.18927724458625916</v>
      </c>
      <c r="F2311" s="2">
        <f>'Moving Avg'!D2311</f>
        <v>15.598599999999999</v>
      </c>
      <c r="G2311" s="2">
        <f>'Moving Avg'!F2311</f>
        <v>15.562199999999995</v>
      </c>
      <c r="H2311" s="2">
        <f>'Moving Avg'!G2311</f>
        <v>14.916639999999999</v>
      </c>
      <c r="I2311" s="2">
        <f>'Moving Avg'!H2311</f>
        <v>14.26856499999999</v>
      </c>
      <c r="J2311" s="6" t="str">
        <f>OBV!F2311</f>
        <v>BEARISH</v>
      </c>
      <c r="K2311" s="6" t="str">
        <f>OBV!G2311</f>
        <v>STRONG</v>
      </c>
      <c r="L2311" s="6" t="str">
        <f>OBV!H2311</f>
        <v>CONFIRMED BEARISH</v>
      </c>
    </row>
    <row r="2312" spans="1:12" ht="13.5" x14ac:dyDescent="0.25">
      <c r="A2312" s="3">
        <f>RSI!A2312</f>
        <v>45366</v>
      </c>
      <c r="B2312" s="2">
        <f>RSI!B2312</f>
        <v>15.837999999999999</v>
      </c>
      <c r="C2312" s="2">
        <f>RSI!I2312</f>
        <v>67.649796763548565</v>
      </c>
      <c r="D2312" s="2">
        <f>MACD!E2312</f>
        <v>4.0089153881565309E-2</v>
      </c>
      <c r="E2312" s="2">
        <f>MACD!F2312</f>
        <v>-0.14340396489269427</v>
      </c>
      <c r="F2312" s="2">
        <f>'Moving Avg'!D2312</f>
        <v>15.641399999999999</v>
      </c>
      <c r="G2312" s="2">
        <f>'Moving Avg'!F2312</f>
        <v>15.626399999999999</v>
      </c>
      <c r="H2312" s="2">
        <f>'Moving Avg'!G2312</f>
        <v>14.944040000000003</v>
      </c>
      <c r="I2312" s="2">
        <f>'Moving Avg'!H2312</f>
        <v>14.278624999999991</v>
      </c>
      <c r="J2312" s="6" t="str">
        <f>OBV!F2312</f>
        <v>BULLISH</v>
      </c>
      <c r="K2312" s="6" t="str">
        <f>OBV!G2312</f>
        <v>WEAK</v>
      </c>
      <c r="L2312" s="6" t="str">
        <f>OBV!H2312</f>
        <v>CONFIRMED BULLISH</v>
      </c>
    </row>
    <row r="2313" spans="1:12" ht="13.5" x14ac:dyDescent="0.25">
      <c r="A2313" s="3">
        <f>RSI!A2313</f>
        <v>45369</v>
      </c>
      <c r="B2313" s="2">
        <f>RSI!B2313</f>
        <v>15.837999999999999</v>
      </c>
      <c r="C2313" s="2">
        <f>RSI!I2313</f>
        <v>67.649796763548551</v>
      </c>
      <c r="D2313" s="2">
        <f>MACD!E2313</f>
        <v>4.2289574761896986E-2</v>
      </c>
      <c r="E2313" s="2">
        <f>MACD!F2313</f>
        <v>-0.10626525696177604</v>
      </c>
      <c r="F2313" s="2">
        <f>'Moving Avg'!D2313</f>
        <v>15.684200000000001</v>
      </c>
      <c r="G2313" s="2">
        <f>'Moving Avg'!F2313</f>
        <v>15.685449999999999</v>
      </c>
      <c r="H2313" s="2">
        <f>'Moving Avg'!G2313</f>
        <v>14.971439999999999</v>
      </c>
      <c r="I2313" s="2">
        <f>'Moving Avg'!H2313</f>
        <v>14.288684999999992</v>
      </c>
      <c r="J2313" s="6" t="str">
        <f>OBV!F2313</f>
        <v>BULLISH</v>
      </c>
      <c r="K2313" s="6" t="str">
        <f>OBV!G2313</f>
        <v>WEAK</v>
      </c>
      <c r="L2313" s="6" t="str">
        <f>OBV!H2313</f>
        <v>CONFIRMED BULLISH</v>
      </c>
    </row>
    <row r="2314" spans="1:12" ht="13.5" x14ac:dyDescent="0.25">
      <c r="A2314" s="3">
        <f>RSI!A2314</f>
        <v>45370</v>
      </c>
      <c r="B2314" s="2">
        <f>RSI!B2314</f>
        <v>15.837999999999999</v>
      </c>
      <c r="C2314" s="2">
        <f>RSI!I2314</f>
        <v>67.649796763548551</v>
      </c>
      <c r="D2314" s="2">
        <f>MACD!E2314</f>
        <v>5.3429054656607633E-2</v>
      </c>
      <c r="E2314" s="2">
        <f>MACD!F2314</f>
        <v>-7.4326394638099313E-2</v>
      </c>
      <c r="F2314" s="2">
        <f>'Moving Avg'!D2314</f>
        <v>15.752600000000001</v>
      </c>
      <c r="G2314" s="2">
        <f>'Moving Avg'!F2314</f>
        <v>15.713250000000006</v>
      </c>
      <c r="H2314" s="2">
        <f>'Moving Avg'!G2314</f>
        <v>14.983419999999999</v>
      </c>
      <c r="I2314" s="2">
        <f>'Moving Avg'!H2314</f>
        <v>14.298744999999991</v>
      </c>
      <c r="J2314" s="6" t="str">
        <f>OBV!F2314</f>
        <v>BULLISH</v>
      </c>
      <c r="K2314" s="6" t="str">
        <f>OBV!G2314</f>
        <v>WEAK</v>
      </c>
      <c r="L2314" s="6" t="str">
        <f>OBV!H2314</f>
        <v>CONFIRMED BULLISH</v>
      </c>
    </row>
    <row r="2315" spans="1:12" ht="13.5" x14ac:dyDescent="0.25">
      <c r="A2315" s="3">
        <f>RSI!A2315</f>
        <v>45372</v>
      </c>
      <c r="B2315" s="2">
        <f>RSI!B2315</f>
        <v>15.837999999999999</v>
      </c>
      <c r="C2315" s="2">
        <f>RSI!I2315</f>
        <v>67.649796763548565</v>
      </c>
      <c r="D2315" s="2">
        <f>MACD!E2315</f>
        <v>6.0476464207660285E-2</v>
      </c>
      <c r="E2315" s="2">
        <f>MACD!F2315</f>
        <v>-4.7365822868947395E-2</v>
      </c>
      <c r="F2315" s="2">
        <f>'Moving Avg'!D2315</f>
        <v>15.821000000000002</v>
      </c>
      <c r="G2315" s="2">
        <f>'Moving Avg'!F2315</f>
        <v>15.741050000000005</v>
      </c>
      <c r="H2315" s="2">
        <f>'Moving Avg'!G2315</f>
        <v>15.012519999999997</v>
      </c>
      <c r="I2315" s="2">
        <f>'Moving Avg'!H2315</f>
        <v>14.308804999999996</v>
      </c>
      <c r="J2315" s="6" t="str">
        <f>OBV!F2315</f>
        <v>BULLISH</v>
      </c>
      <c r="K2315" s="6" t="str">
        <f>OBV!G2315</f>
        <v>WEAK</v>
      </c>
      <c r="L2315" s="6" t="str">
        <f>OBV!H2315</f>
        <v>CONFIRMED BULLISH</v>
      </c>
    </row>
    <row r="2316" spans="1:12" ht="13.5" x14ac:dyDescent="0.25">
      <c r="A2316" s="3">
        <f>RSI!A2316</f>
        <v>45373</v>
      </c>
      <c r="B2316" s="2">
        <f>RSI!B2316</f>
        <v>15.581</v>
      </c>
      <c r="C2316" s="2">
        <f>RSI!I2316</f>
        <v>54.06513927300044</v>
      </c>
      <c r="D2316" s="2">
        <f>MACD!E2316</f>
        <v>9.7736098879192213E-2</v>
      </c>
      <c r="E2316" s="2">
        <f>MACD!F2316</f>
        <v>-1.8345438519319478E-2</v>
      </c>
      <c r="F2316" s="2">
        <f>'Moving Avg'!D2316</f>
        <v>15.786599999999998</v>
      </c>
      <c r="G2316" s="2">
        <f>'Moving Avg'!F2316</f>
        <v>15.728200000000005</v>
      </c>
      <c r="H2316" s="2">
        <f>'Moving Avg'!G2316</f>
        <v>15.024159999999997</v>
      </c>
      <c r="I2316" s="2">
        <f>'Moving Avg'!H2316</f>
        <v>14.317404999999997</v>
      </c>
      <c r="J2316" s="6" t="str">
        <f>OBV!F2316</f>
        <v>BULLISH</v>
      </c>
      <c r="K2316" s="6" t="str">
        <f>OBV!G2316</f>
        <v>NEUTRAL</v>
      </c>
      <c r="L2316" s="6" t="str">
        <f>OBV!H2316</f>
        <v>BULLISH DIVERGENCE</v>
      </c>
    </row>
    <row r="2317" spans="1:12" ht="13.5" x14ac:dyDescent="0.25">
      <c r="A2317" s="3">
        <f>RSI!A2317</f>
        <v>45376</v>
      </c>
      <c r="B2317" s="2">
        <f>RSI!B2317</f>
        <v>15.419</v>
      </c>
      <c r="C2317" s="2">
        <f>RSI!I2317</f>
        <v>47.579291620546222</v>
      </c>
      <c r="D2317" s="2">
        <f>MACD!E2317</f>
        <v>0.10782001665456242</v>
      </c>
      <c r="E2317" s="2">
        <f>MACD!F2317</f>
        <v>6.8876525154569039E-3</v>
      </c>
      <c r="F2317" s="2">
        <f>'Moving Avg'!D2317</f>
        <v>15.7028</v>
      </c>
      <c r="G2317" s="2">
        <f>'Moving Avg'!F2317</f>
        <v>15.707250000000002</v>
      </c>
      <c r="H2317" s="2">
        <f>'Moving Avg'!G2317</f>
        <v>15.042319999999995</v>
      </c>
      <c r="I2317" s="2">
        <f>'Moving Avg'!H2317</f>
        <v>14.325194999999997</v>
      </c>
      <c r="J2317" s="6" t="str">
        <f>OBV!F2317</f>
        <v>BEARISH</v>
      </c>
      <c r="K2317" s="6" t="str">
        <f>OBV!G2317</f>
        <v>STRONG</v>
      </c>
      <c r="L2317" s="6" t="str">
        <f>OBV!H2317</f>
        <v>CONFIRMED BEARISH</v>
      </c>
    </row>
    <row r="2318" spans="1:12" ht="13.5" x14ac:dyDescent="0.25">
      <c r="A2318" s="3">
        <f>RSI!A2318</f>
        <v>45377</v>
      </c>
      <c r="B2318" s="2">
        <f>RSI!B2318</f>
        <v>15.581</v>
      </c>
      <c r="C2318" s="2">
        <f>RSI!I2318</f>
        <v>53.576779339235713</v>
      </c>
      <c r="D2318" s="2">
        <f>MACD!E2318</f>
        <v>0.10482798623179512</v>
      </c>
      <c r="E2318" s="2">
        <f>MACD!F2318</f>
        <v>2.647571925872455E-2</v>
      </c>
      <c r="F2318" s="2">
        <f>'Moving Avg'!D2318</f>
        <v>15.651400000000001</v>
      </c>
      <c r="G2318" s="2">
        <f>'Moving Avg'!F2318</f>
        <v>15.694399999999998</v>
      </c>
      <c r="H2318" s="2">
        <f>'Moving Avg'!G2318</f>
        <v>15.063719999999995</v>
      </c>
      <c r="I2318" s="2">
        <f>'Moving Avg'!H2318</f>
        <v>14.333794999999995</v>
      </c>
      <c r="J2318" s="6" t="str">
        <f>OBV!F2318</f>
        <v>BEARISH</v>
      </c>
      <c r="K2318" s="6" t="str">
        <f>OBV!G2318</f>
        <v>STRONG</v>
      </c>
      <c r="L2318" s="6" t="str">
        <f>OBV!H2318</f>
        <v>CONFIRMED BEARISH</v>
      </c>
    </row>
    <row r="2319" spans="1:12" ht="13.5" x14ac:dyDescent="0.25">
      <c r="A2319" s="3">
        <f>RSI!A2319</f>
        <v>45378</v>
      </c>
      <c r="B2319" s="2">
        <f>RSI!B2319</f>
        <v>15.581</v>
      </c>
      <c r="C2319" s="2">
        <f>RSI!I2319</f>
        <v>53.576779339235713</v>
      </c>
      <c r="D2319" s="2">
        <f>MACD!E2319</f>
        <v>8.2086902724133992E-2</v>
      </c>
      <c r="E2319" s="2">
        <f>MACD!F2319</f>
        <v>3.7597955951806442E-2</v>
      </c>
      <c r="F2319" s="2">
        <f>'Moving Avg'!D2319</f>
        <v>15.6</v>
      </c>
      <c r="G2319" s="2">
        <f>'Moving Avg'!F2319</f>
        <v>15.6858</v>
      </c>
      <c r="H2319" s="2">
        <f>'Moving Avg'!G2319</f>
        <v>15.085279999999996</v>
      </c>
      <c r="I2319" s="2">
        <f>'Moving Avg'!H2319</f>
        <v>14.342779999999998</v>
      </c>
      <c r="J2319" s="6" t="str">
        <f>OBV!F2319</f>
        <v>BEARISH</v>
      </c>
      <c r="K2319" s="6" t="str">
        <f>OBV!G2319</f>
        <v>STRONG</v>
      </c>
      <c r="L2319" s="6" t="str">
        <f>OBV!H2319</f>
        <v>CONFIRMED BEARISH</v>
      </c>
    </row>
    <row r="2320" spans="1:12" ht="13.5" x14ac:dyDescent="0.25">
      <c r="A2320" s="3">
        <f>RSI!A2320</f>
        <v>45379</v>
      </c>
      <c r="B2320" s="2">
        <f>RSI!B2320</f>
        <v>15.581</v>
      </c>
      <c r="C2320" s="2">
        <f>RSI!I2320</f>
        <v>53.576779339235713</v>
      </c>
      <c r="D2320" s="2">
        <f>MACD!E2320</f>
        <v>6.2365690258314288E-2</v>
      </c>
      <c r="E2320" s="2">
        <f>MACD!F2320</f>
        <v>4.2551502813108009E-2</v>
      </c>
      <c r="F2320" s="2">
        <f>'Moving Avg'!D2320</f>
        <v>15.548600000000002</v>
      </c>
      <c r="G2320" s="2">
        <f>'Moving Avg'!F2320</f>
        <v>15.677200000000003</v>
      </c>
      <c r="H2320" s="2">
        <f>'Moving Avg'!G2320</f>
        <v>15.106839999999995</v>
      </c>
      <c r="I2320" s="2">
        <f>'Moving Avg'!H2320</f>
        <v>14.351764999999999</v>
      </c>
      <c r="J2320" s="6" t="str">
        <f>OBV!F2320</f>
        <v>BEARISH</v>
      </c>
      <c r="K2320" s="6" t="str">
        <f>OBV!G2320</f>
        <v>STRONG</v>
      </c>
      <c r="L2320" s="6" t="str">
        <f>OBV!H2320</f>
        <v>CONFIRMED BEARISH</v>
      </c>
    </row>
    <row r="2321" spans="1:12" ht="13.5" x14ac:dyDescent="0.25">
      <c r="A2321" s="3">
        <f>RSI!A2321</f>
        <v>45380</v>
      </c>
      <c r="B2321" s="2">
        <f>RSI!B2321</f>
        <v>15.581</v>
      </c>
      <c r="C2321" s="2">
        <f>RSI!I2321</f>
        <v>53.576779339235713</v>
      </c>
      <c r="D2321" s="2">
        <f>MACD!E2321</f>
        <v>8.4773678323459833E-2</v>
      </c>
      <c r="E2321" s="2">
        <f>MACD!F2321</f>
        <v>5.0995937915178376E-2</v>
      </c>
      <c r="F2321" s="2">
        <f>'Moving Avg'!D2321</f>
        <v>15.548600000000002</v>
      </c>
      <c r="G2321" s="2">
        <f>'Moving Avg'!F2321</f>
        <v>15.668600000000001</v>
      </c>
      <c r="H2321" s="2">
        <f>'Moving Avg'!G2321</f>
        <v>15.130299999999998</v>
      </c>
      <c r="I2321" s="2">
        <f>'Moving Avg'!H2321</f>
        <v>14.360750000000001</v>
      </c>
      <c r="J2321" s="6" t="str">
        <f>OBV!F2321</f>
        <v>BEARISH</v>
      </c>
      <c r="K2321" s="6" t="str">
        <f>OBV!G2321</f>
        <v>NEUTRAL</v>
      </c>
      <c r="L2321" s="6" t="str">
        <f>OBV!H2321</f>
        <v>NEUTRAL</v>
      </c>
    </row>
    <row r="2322" spans="1:12" ht="13.5" x14ac:dyDescent="0.25">
      <c r="A2322" s="3">
        <f>RSI!A2322</f>
        <v>45383</v>
      </c>
      <c r="B2322" s="2">
        <f>RSI!B2322</f>
        <v>15.667</v>
      </c>
      <c r="C2322" s="2">
        <f>RSI!I2322</f>
        <v>57.082841503653995</v>
      </c>
      <c r="D2322" s="2">
        <f>MACD!E2322</f>
        <v>0.1100303791913273</v>
      </c>
      <c r="E2322" s="2">
        <f>MACD!F2322</f>
        <v>6.2802826170408166E-2</v>
      </c>
      <c r="F2322" s="2">
        <f>'Moving Avg'!D2322</f>
        <v>15.5982</v>
      </c>
      <c r="G2322" s="2">
        <f>'Moving Avg'!F2322</f>
        <v>15.666449999999998</v>
      </c>
      <c r="H2322" s="2">
        <f>'Moving Avg'!G2322</f>
        <v>15.155479999999997</v>
      </c>
      <c r="I2322" s="2">
        <f>'Moving Avg'!H2322</f>
        <v>14.372735</v>
      </c>
      <c r="J2322" s="6" t="str">
        <f>OBV!F2322</f>
        <v>BULLISH</v>
      </c>
      <c r="K2322" s="6" t="str">
        <f>OBV!G2322</f>
        <v>WEAK</v>
      </c>
      <c r="L2322" s="6" t="str">
        <f>OBV!H2322</f>
        <v>CONFIRMED BULLISH</v>
      </c>
    </row>
    <row r="2323" spans="1:12" ht="13.5" x14ac:dyDescent="0.25">
      <c r="A2323" s="3">
        <f>RSI!A2323</f>
        <v>45384</v>
      </c>
      <c r="B2323" s="2">
        <f>RSI!B2323</f>
        <v>15.753</v>
      </c>
      <c r="C2323" s="2">
        <f>RSI!I2323</f>
        <v>60.310892325058518</v>
      </c>
      <c r="D2323" s="2">
        <f>MACD!E2323</f>
        <v>0.12414283281496985</v>
      </c>
      <c r="E2323" s="2">
        <f>MACD!F2323</f>
        <v>7.5070827499320508E-2</v>
      </c>
      <c r="F2323" s="2">
        <f>'Moving Avg'!D2323</f>
        <v>15.6326</v>
      </c>
      <c r="G2323" s="2">
        <f>'Moving Avg'!F2323</f>
        <v>15.670749999999995</v>
      </c>
      <c r="H2323" s="2">
        <f>'Moving Avg'!G2323</f>
        <v>15.18238</v>
      </c>
      <c r="I2323" s="2">
        <f>'Moving Avg'!H2323</f>
        <v>14.382624999999997</v>
      </c>
      <c r="J2323" s="6" t="str">
        <f>OBV!F2323</f>
        <v>BULLISH</v>
      </c>
      <c r="K2323" s="6" t="str">
        <f>OBV!G2323</f>
        <v>WEAK</v>
      </c>
      <c r="L2323" s="6" t="str">
        <f>OBV!H2323</f>
        <v>CONFIRMED BULLISH</v>
      </c>
    </row>
    <row r="2324" spans="1:12" ht="13.5" x14ac:dyDescent="0.25">
      <c r="A2324" s="3">
        <f>RSI!A2324</f>
        <v>45385</v>
      </c>
      <c r="B2324" s="2">
        <f>RSI!B2324</f>
        <v>15.753</v>
      </c>
      <c r="C2324" s="2">
        <f>RSI!I2324</f>
        <v>60.310892325058518</v>
      </c>
      <c r="D2324" s="2">
        <f>MACD!E2324</f>
        <v>0.13475352630568693</v>
      </c>
      <c r="E2324" s="2">
        <f>MACD!F2324</f>
        <v>8.7007367260593799E-2</v>
      </c>
      <c r="F2324" s="2">
        <f>'Moving Avg'!D2324</f>
        <v>15.667000000000002</v>
      </c>
      <c r="G2324" s="2">
        <f>'Moving Avg'!F2324</f>
        <v>15.671199999999995</v>
      </c>
      <c r="H2324" s="2">
        <f>'Moving Avg'!G2324</f>
        <v>15.215780000000004</v>
      </c>
      <c r="I2324" s="2">
        <f>'Moving Avg'!H2324</f>
        <v>14.393929999999997</v>
      </c>
      <c r="J2324" s="6" t="str">
        <f>OBV!F2324</f>
        <v>BULLISH</v>
      </c>
      <c r="K2324" s="6" t="str">
        <f>OBV!G2324</f>
        <v>WEAK</v>
      </c>
      <c r="L2324" s="6" t="str">
        <f>OBV!H2324</f>
        <v>CONFIRMED BULLISH</v>
      </c>
    </row>
    <row r="2325" spans="1:12" ht="13.5" x14ac:dyDescent="0.25">
      <c r="A2325" s="3">
        <f>RSI!A2325</f>
        <v>45386</v>
      </c>
      <c r="B2325" s="2">
        <f>RSI!B2325</f>
        <v>15.667</v>
      </c>
      <c r="C2325" s="2">
        <f>RSI!I2325</f>
        <v>55.471931991462284</v>
      </c>
      <c r="D2325" s="2">
        <f>MACD!E2325</f>
        <v>0.14887012631914764</v>
      </c>
      <c r="E2325" s="2">
        <f>MACD!F2325</f>
        <v>9.9379919072304562E-2</v>
      </c>
      <c r="F2325" s="2">
        <f>'Moving Avg'!D2325</f>
        <v>15.684199999999999</v>
      </c>
      <c r="G2325" s="2">
        <f>'Moving Avg'!F2325</f>
        <v>15.667349999999994</v>
      </c>
      <c r="H2325" s="2">
        <f>'Moving Avg'!G2325</f>
        <v>15.241980000000003</v>
      </c>
      <c r="I2325" s="2">
        <f>'Moving Avg'!H2325</f>
        <v>14.404804999999996</v>
      </c>
      <c r="J2325" s="6" t="str">
        <f>OBV!F2325</f>
        <v>BULLISH</v>
      </c>
      <c r="K2325" s="6" t="str">
        <f>OBV!G2325</f>
        <v>WEAK</v>
      </c>
      <c r="L2325" s="6" t="str">
        <f>OBV!H2325</f>
        <v>CONFIRMED BULLISH</v>
      </c>
    </row>
    <row r="2326" spans="1:12" ht="13.5" x14ac:dyDescent="0.25">
      <c r="A2326" s="3">
        <f>RSI!A2326</f>
        <v>45387</v>
      </c>
      <c r="B2326" s="2">
        <f>RSI!B2326</f>
        <v>15.71</v>
      </c>
      <c r="C2326" s="2">
        <f>RSI!I2326</f>
        <v>57.315996635118871</v>
      </c>
      <c r="D2326" s="2">
        <f>MACD!E2326</f>
        <v>0.11745868614372057</v>
      </c>
      <c r="E2326" s="2">
        <f>MACD!F2326</f>
        <v>0.10299567248658778</v>
      </c>
      <c r="F2326" s="2">
        <f>'Moving Avg'!D2326</f>
        <v>15.710000000000003</v>
      </c>
      <c r="G2326" s="2">
        <f>'Moving Avg'!F2326</f>
        <v>15.660949999999994</v>
      </c>
      <c r="H2326" s="2">
        <f>'Moving Avg'!G2326</f>
        <v>15.266980000000006</v>
      </c>
      <c r="I2326" s="2">
        <f>'Moving Avg'!H2326</f>
        <v>14.414864999999997</v>
      </c>
      <c r="J2326" s="6" t="str">
        <f>OBV!F2326</f>
        <v>BULLISH</v>
      </c>
      <c r="K2326" s="6" t="str">
        <f>OBV!G2326</f>
        <v>WEAK</v>
      </c>
      <c r="L2326" s="6" t="str">
        <f>OBV!H2326</f>
        <v>CONFIRMED BULLISH</v>
      </c>
    </row>
    <row r="2327" spans="1:12" ht="13.5" x14ac:dyDescent="0.25">
      <c r="A2327" s="3">
        <f>RSI!A2327</f>
        <v>45390</v>
      </c>
      <c r="B2327" s="2">
        <f>RSI!B2327</f>
        <v>15.71</v>
      </c>
      <c r="C2327" s="2">
        <f>RSI!I2327</f>
        <v>57.315996635118864</v>
      </c>
      <c r="D2327" s="2">
        <f>MACD!E2327</f>
        <v>6.5116860523158238E-2</v>
      </c>
      <c r="E2327" s="2">
        <f>MACD!F2327</f>
        <v>9.5419910093901883E-2</v>
      </c>
      <c r="F2327" s="2">
        <f>'Moving Avg'!D2327</f>
        <v>15.7186</v>
      </c>
      <c r="G2327" s="2">
        <f>'Moving Avg'!F2327</f>
        <v>15.665249999999991</v>
      </c>
      <c r="H2327" s="2">
        <f>'Moving Avg'!G2327</f>
        <v>15.291820000000005</v>
      </c>
      <c r="I2327" s="2">
        <f>'Moving Avg'!H2327</f>
        <v>14.426849999999996</v>
      </c>
      <c r="J2327" s="6" t="str">
        <f>OBV!F2327</f>
        <v>BULLISH</v>
      </c>
      <c r="K2327" s="6" t="str">
        <f>OBV!G2327</f>
        <v>WEAK</v>
      </c>
      <c r="L2327" s="6" t="str">
        <f>OBV!H2327</f>
        <v>CONFIRMED BULLISH</v>
      </c>
    </row>
    <row r="2328" spans="1:12" ht="13.5" x14ac:dyDescent="0.25">
      <c r="A2328" s="3">
        <f>RSI!A2328</f>
        <v>45394</v>
      </c>
      <c r="B2328" s="2">
        <f>RSI!B2328</f>
        <v>15.71</v>
      </c>
      <c r="C2328" s="2">
        <f>RSI!I2328</f>
        <v>57.315996635118864</v>
      </c>
      <c r="D2328" s="2">
        <f>MACD!E2328</f>
        <v>4.4973072808778269E-2</v>
      </c>
      <c r="E2328" s="2">
        <f>MACD!F2328</f>
        <v>8.5330542636877171E-2</v>
      </c>
      <c r="F2328" s="2">
        <f>'Moving Avg'!D2328</f>
        <v>15.710000000000003</v>
      </c>
      <c r="G2328" s="2">
        <f>'Moving Avg'!F2328</f>
        <v>15.669549999999992</v>
      </c>
      <c r="H2328" s="2">
        <f>'Moving Avg'!G2328</f>
        <v>15.316660000000004</v>
      </c>
      <c r="I2328" s="2">
        <f>'Moving Avg'!H2328</f>
        <v>14.436909999999997</v>
      </c>
      <c r="J2328" s="6" t="str">
        <f>OBV!F2328</f>
        <v>BEARISH</v>
      </c>
      <c r="K2328" s="6" t="str">
        <f>OBV!G2328</f>
        <v>NEUTRAL</v>
      </c>
      <c r="L2328" s="6" t="str">
        <f>OBV!H2328</f>
        <v>CONFIRMED BEARISH</v>
      </c>
    </row>
    <row r="2329" spans="1:12" ht="13.5" x14ac:dyDescent="0.25">
      <c r="A2329" s="3">
        <f>RSI!A2329</f>
        <v>45397</v>
      </c>
      <c r="B2329" s="2">
        <f>RSI!B2329</f>
        <v>15.83</v>
      </c>
      <c r="C2329" s="2">
        <f>RSI!I2329</f>
        <v>62.700136920741649</v>
      </c>
      <c r="D2329" s="2">
        <f>MACD!E2329</f>
        <v>1.8319414937868927E-2</v>
      </c>
      <c r="E2329" s="2">
        <f>MACD!F2329</f>
        <v>7.192831709707552E-2</v>
      </c>
      <c r="F2329" s="2">
        <f>'Moving Avg'!D2329</f>
        <v>15.725400000000002</v>
      </c>
      <c r="G2329" s="2">
        <f>'Moving Avg'!F2329</f>
        <v>15.686249999999996</v>
      </c>
      <c r="H2329" s="2">
        <f>'Moving Avg'!G2329</f>
        <v>15.342520000000006</v>
      </c>
      <c r="I2329" s="2">
        <f>'Moving Avg'!H2329</f>
        <v>14.447569999999995</v>
      </c>
      <c r="J2329" s="6" t="str">
        <f>OBV!F2329</f>
        <v>BULLISH</v>
      </c>
      <c r="K2329" s="6" t="str">
        <f>OBV!G2329</f>
        <v>WEAK</v>
      </c>
      <c r="L2329" s="6" t="str">
        <f>OBV!H2329</f>
        <v>CONFIRMED BULLISH</v>
      </c>
    </row>
    <row r="2330" spans="1:12" ht="13.5" x14ac:dyDescent="0.25">
      <c r="A2330" s="3">
        <f>RSI!A2330</f>
        <v>45398</v>
      </c>
      <c r="B2330" s="2">
        <f>RSI!B2330</f>
        <v>16.265999999999998</v>
      </c>
      <c r="C2330" s="2">
        <f>RSI!I2330</f>
        <v>75.026226445207087</v>
      </c>
      <c r="D2330" s="2">
        <f>MACD!E2330</f>
        <v>-3.7905751940341403E-2</v>
      </c>
      <c r="E2330" s="2">
        <f>MACD!F2330</f>
        <v>4.9961503289592139E-2</v>
      </c>
      <c r="F2330" s="2">
        <f>'Moving Avg'!D2330</f>
        <v>15.8452</v>
      </c>
      <c r="G2330" s="2">
        <f>'Moving Avg'!F2330</f>
        <v>15.724749999999997</v>
      </c>
      <c r="H2330" s="2">
        <f>'Moving Avg'!G2330</f>
        <v>15.377280000000006</v>
      </c>
      <c r="I2330" s="2">
        <f>'Moving Avg'!H2330</f>
        <v>14.460409999999998</v>
      </c>
      <c r="J2330" s="6" t="str">
        <f>OBV!F2330</f>
        <v>BULLISH</v>
      </c>
      <c r="K2330" s="6" t="str">
        <f>OBV!G2330</f>
        <v>WEAK</v>
      </c>
      <c r="L2330" s="6" t="str">
        <f>OBV!H2330</f>
        <v>CONFIRMED BULLISH</v>
      </c>
    </row>
    <row r="2331" spans="1:12" ht="13.5" x14ac:dyDescent="0.25">
      <c r="A2331" s="3">
        <f>RSI!A2331</f>
        <v>45399</v>
      </c>
      <c r="B2331" s="2">
        <f>RSI!B2331</f>
        <v>16.523</v>
      </c>
      <c r="C2331" s="2">
        <f>RSI!I2331</f>
        <v>79.356643382099804</v>
      </c>
      <c r="D2331" s="2">
        <f>MACD!E2331</f>
        <v>-0.10836813907352116</v>
      </c>
      <c r="E2331" s="2">
        <f>MACD!F2331</f>
        <v>1.829557481696948E-2</v>
      </c>
      <c r="F2331" s="2">
        <f>'Moving Avg'!D2331</f>
        <v>16.0078</v>
      </c>
      <c r="G2331" s="2">
        <f>'Moving Avg'!F2331</f>
        <v>15.763250000000003</v>
      </c>
      <c r="H2331" s="2">
        <f>'Moving Avg'!G2331</f>
        <v>15.416840000000009</v>
      </c>
      <c r="I2331" s="2">
        <f>'Moving Avg'!H2331</f>
        <v>14.474534999999996</v>
      </c>
      <c r="J2331" s="6" t="str">
        <f>OBV!F2331</f>
        <v>BULLISH</v>
      </c>
      <c r="K2331" s="6" t="str">
        <f>OBV!G2331</f>
        <v>WEAK</v>
      </c>
      <c r="L2331" s="6" t="str">
        <f>OBV!H2331</f>
        <v>CONFIRMED BULLISH</v>
      </c>
    </row>
    <row r="2332" spans="1:12" ht="13.5" x14ac:dyDescent="0.25">
      <c r="A2332" s="3">
        <f>RSI!A2332</f>
        <v>45400</v>
      </c>
      <c r="B2332" s="2">
        <f>RSI!B2332</f>
        <v>16.523</v>
      </c>
      <c r="C2332" s="2">
        <f>RSI!I2332</f>
        <v>79.356643382099804</v>
      </c>
      <c r="D2332" s="2">
        <f>MACD!E2332</f>
        <v>-0.15984302199469091</v>
      </c>
      <c r="E2332" s="2">
        <f>MACD!F2332</f>
        <v>-1.7332144545362603E-2</v>
      </c>
      <c r="F2332" s="2">
        <f>'Moving Avg'!D2332</f>
        <v>16.170399999999997</v>
      </c>
      <c r="G2332" s="2">
        <f>'Moving Avg'!F2332</f>
        <v>15.797500000000003</v>
      </c>
      <c r="H2332" s="2">
        <f>'Moving Avg'!G2332</f>
        <v>15.457940000000008</v>
      </c>
      <c r="I2332" s="2">
        <f>'Moving Avg'!H2332</f>
        <v>14.488659999999998</v>
      </c>
      <c r="J2332" s="6" t="str">
        <f>OBV!F2332</f>
        <v>BULLISH</v>
      </c>
      <c r="K2332" s="6" t="str">
        <f>OBV!G2332</f>
        <v>WEAK</v>
      </c>
      <c r="L2332" s="6" t="str">
        <f>OBV!H2332</f>
        <v>CONFIRMED BULLISH</v>
      </c>
    </row>
    <row r="2333" spans="1:12" ht="13.5" x14ac:dyDescent="0.25">
      <c r="A2333" s="3">
        <f>RSI!A2333</f>
        <v>45401</v>
      </c>
      <c r="B2333" s="2">
        <f>RSI!B2333</f>
        <v>16.523</v>
      </c>
      <c r="C2333" s="2">
        <f>RSI!I2333</f>
        <v>79.356643382099804</v>
      </c>
      <c r="D2333" s="2">
        <f>MACD!E2333</f>
        <v>-0.19487498984467067</v>
      </c>
      <c r="E2333" s="2">
        <f>MACD!F2333</f>
        <v>-5.2840713605224222E-2</v>
      </c>
      <c r="F2333" s="2">
        <f>'Moving Avg'!D2333</f>
        <v>16.332999999999998</v>
      </c>
      <c r="G2333" s="2">
        <f>'Moving Avg'!F2333</f>
        <v>15.831750000000005</v>
      </c>
      <c r="H2333" s="2">
        <f>'Moving Avg'!G2333</f>
        <v>15.500740000000009</v>
      </c>
      <c r="I2333" s="2">
        <f>'Moving Avg'!H2333</f>
        <v>14.502784999999999</v>
      </c>
      <c r="J2333" s="6" t="str">
        <f>OBV!F2333</f>
        <v>BULLISH</v>
      </c>
      <c r="K2333" s="6" t="str">
        <f>OBV!G2333</f>
        <v>WEAK</v>
      </c>
      <c r="L2333" s="6" t="str">
        <f>OBV!H2333</f>
        <v>CONFIRMED BULLISH</v>
      </c>
    </row>
    <row r="2334" spans="1:12" ht="13.5" x14ac:dyDescent="0.25">
      <c r="A2334" s="3">
        <f>RSI!A2334</f>
        <v>45404</v>
      </c>
      <c r="B2334" s="2">
        <f>RSI!B2334</f>
        <v>16.265999999999998</v>
      </c>
      <c r="C2334" s="2">
        <f>RSI!I2334</f>
        <v>65.229786367639065</v>
      </c>
      <c r="D2334" s="2">
        <f>MACD!E2334</f>
        <v>-0.20983878243545639</v>
      </c>
      <c r="E2334" s="2">
        <f>MACD!F2334</f>
        <v>-8.4240327371270657E-2</v>
      </c>
      <c r="F2334" s="2">
        <f>'Moving Avg'!D2334</f>
        <v>16.420200000000001</v>
      </c>
      <c r="G2334" s="2">
        <f>'Moving Avg'!F2334</f>
        <v>15.853150000000005</v>
      </c>
      <c r="H2334" s="2">
        <f>'Moving Avg'!G2334</f>
        <v>15.538400000000008</v>
      </c>
      <c r="I2334" s="2">
        <f>'Moving Avg'!H2334</f>
        <v>14.515840000000001</v>
      </c>
      <c r="J2334" s="6" t="str">
        <f>OBV!F2334</f>
        <v>BULLISH</v>
      </c>
      <c r="K2334" s="6" t="str">
        <f>OBV!G2334</f>
        <v>WEAK</v>
      </c>
      <c r="L2334" s="6" t="str">
        <f>OBV!H2334</f>
        <v>CONFIRMED BULLISH</v>
      </c>
    </row>
    <row r="2335" spans="1:12" ht="13.5" x14ac:dyDescent="0.25">
      <c r="A2335" s="3">
        <f>RSI!A2335</f>
        <v>45405</v>
      </c>
      <c r="B2335" s="2">
        <f>RSI!B2335</f>
        <v>16.395</v>
      </c>
      <c r="C2335" s="2">
        <f>RSI!I2335</f>
        <v>68.281964079262835</v>
      </c>
      <c r="D2335" s="2">
        <f>MACD!E2335</f>
        <v>-0.2478037050358104</v>
      </c>
      <c r="E2335" s="2">
        <f>MACD!F2335</f>
        <v>-0.11695300290417861</v>
      </c>
      <c r="F2335" s="2">
        <f>'Moving Avg'!D2335</f>
        <v>16.446000000000002</v>
      </c>
      <c r="G2335" s="2">
        <f>'Moving Avg'!F2335</f>
        <v>15.881000000000004</v>
      </c>
      <c r="H2335" s="2">
        <f>'Moving Avg'!G2335</f>
        <v>15.576940000000009</v>
      </c>
      <c r="I2335" s="2">
        <f>'Moving Avg'!H2335</f>
        <v>14.529540000000003</v>
      </c>
      <c r="J2335" s="6" t="str">
        <f>OBV!F2335</f>
        <v>BULLISH</v>
      </c>
      <c r="K2335" s="6" t="str">
        <f>OBV!G2335</f>
        <v>WEAK</v>
      </c>
      <c r="L2335" s="6" t="str">
        <f>OBV!H2335</f>
        <v>CONFIRMED BULLISH</v>
      </c>
    </row>
    <row r="2336" spans="1:12" ht="13.5" x14ac:dyDescent="0.25">
      <c r="A2336" s="3">
        <f>RSI!A2336</f>
        <v>45406</v>
      </c>
      <c r="B2336" s="2">
        <f>RSI!B2336</f>
        <v>16.265999999999998</v>
      </c>
      <c r="C2336" s="2">
        <f>RSI!I2336</f>
        <v>62.384518172487418</v>
      </c>
      <c r="D2336" s="2">
        <f>MACD!E2336</f>
        <v>-0.26684968479351134</v>
      </c>
      <c r="E2336" s="2">
        <f>MACD!F2336</f>
        <v>-0.14693233928204516</v>
      </c>
      <c r="F2336" s="2">
        <f>'Moving Avg'!D2336</f>
        <v>16.394599999999997</v>
      </c>
      <c r="G2336" s="2">
        <f>'Moving Avg'!F2336</f>
        <v>15.915250000000004</v>
      </c>
      <c r="H2336" s="2">
        <f>'Moving Avg'!G2336</f>
        <v>15.614780000000007</v>
      </c>
      <c r="I2336" s="2">
        <f>'Moving Avg'!H2336</f>
        <v>14.541525000000002</v>
      </c>
      <c r="J2336" s="6" t="str">
        <f>OBV!F2336</f>
        <v>BEARISH</v>
      </c>
      <c r="K2336" s="6" t="str">
        <f>OBV!G2336</f>
        <v>STRONG</v>
      </c>
      <c r="L2336" s="6" t="str">
        <f>OBV!H2336</f>
        <v>CONFIRMED BEARISH</v>
      </c>
    </row>
    <row r="2337" spans="1:12" ht="13.5" x14ac:dyDescent="0.25">
      <c r="A2337" s="3">
        <f>RSI!A2337</f>
        <v>45407</v>
      </c>
      <c r="B2337" s="2">
        <f>RSI!B2337</f>
        <v>16.265999999999998</v>
      </c>
      <c r="C2337" s="2">
        <f>RSI!I2337</f>
        <v>62.384518172487425</v>
      </c>
      <c r="D2337" s="2">
        <f>MACD!E2337</f>
        <v>-0.28506690899349607</v>
      </c>
      <c r="E2337" s="2">
        <f>MACD!F2337</f>
        <v>-0.17455925322433535</v>
      </c>
      <c r="F2337" s="2">
        <f>'Moving Avg'!D2337</f>
        <v>16.343199999999996</v>
      </c>
      <c r="G2337" s="2">
        <f>'Moving Avg'!F2337</f>
        <v>15.957600000000003</v>
      </c>
      <c r="H2337" s="2">
        <f>'Moving Avg'!G2337</f>
        <v>15.652440000000007</v>
      </c>
      <c r="I2337" s="2">
        <f>'Moving Avg'!H2337</f>
        <v>14.553510000000003</v>
      </c>
      <c r="J2337" s="6" t="str">
        <f>OBV!F2337</f>
        <v>BEARISH</v>
      </c>
      <c r="K2337" s="6" t="str">
        <f>OBV!G2337</f>
        <v>STRONG</v>
      </c>
      <c r="L2337" s="6" t="str">
        <f>OBV!H2337</f>
        <v>CONFIRMED BEARISH</v>
      </c>
    </row>
    <row r="2338" spans="1:12" ht="13.5" x14ac:dyDescent="0.25">
      <c r="A2338" s="3">
        <f>RSI!A2338</f>
        <v>45408</v>
      </c>
      <c r="B2338" s="2">
        <f>RSI!B2338</f>
        <v>16.265999999999998</v>
      </c>
      <c r="C2338" s="2">
        <f>RSI!I2338</f>
        <v>62.384518172487425</v>
      </c>
      <c r="D2338" s="2">
        <f>MACD!E2338</f>
        <v>-0.30242721958899921</v>
      </c>
      <c r="E2338" s="2">
        <f>MACD!F2338</f>
        <v>-0.20013284649726812</v>
      </c>
      <c r="F2338" s="2">
        <f>'Moving Avg'!D2338</f>
        <v>16.291800000000002</v>
      </c>
      <c r="G2338" s="2">
        <f>'Moving Avg'!F2338</f>
        <v>15.991850000000003</v>
      </c>
      <c r="H2338" s="2">
        <f>'Moving Avg'!G2338</f>
        <v>15.690100000000005</v>
      </c>
      <c r="I2338" s="2">
        <f>'Moving Avg'!H2338</f>
        <v>14.565495000000006</v>
      </c>
      <c r="J2338" s="6" t="str">
        <f>OBV!F2338</f>
        <v>BEARISH</v>
      </c>
      <c r="K2338" s="6" t="str">
        <f>OBV!G2338</f>
        <v>STRONG</v>
      </c>
      <c r="L2338" s="6" t="str">
        <f>OBV!H2338</f>
        <v>CONFIRMED BEARISH</v>
      </c>
    </row>
    <row r="2339" spans="1:12" ht="13.5" x14ac:dyDescent="0.25">
      <c r="A2339" s="3">
        <f>RSI!A2339</f>
        <v>45411</v>
      </c>
      <c r="B2339" s="2">
        <f>RSI!B2339</f>
        <v>16.138000000000002</v>
      </c>
      <c r="C2339" s="2">
        <f>RSI!I2339</f>
        <v>56.3527155765738</v>
      </c>
      <c r="D2339" s="2">
        <f>MACD!E2339</f>
        <v>-0.29097530088645662</v>
      </c>
      <c r="E2339" s="2">
        <f>MACD!F2339</f>
        <v>-0.21830133737510582</v>
      </c>
      <c r="F2339" s="2">
        <f>'Moving Avg'!D2339</f>
        <v>16.266200000000001</v>
      </c>
      <c r="G2339" s="2">
        <f>'Moving Avg'!F2339</f>
        <v>16.019700000000004</v>
      </c>
      <c r="H2339" s="2">
        <f>'Moving Avg'!G2339</f>
        <v>15.725200000000006</v>
      </c>
      <c r="I2339" s="2">
        <f>'Moving Avg'!H2339</f>
        <v>14.578550000000005</v>
      </c>
      <c r="J2339" s="6" t="str">
        <f>OBV!F2339</f>
        <v>BEARISH</v>
      </c>
      <c r="K2339" s="6" t="str">
        <f>OBV!G2339</f>
        <v>STRONG</v>
      </c>
      <c r="L2339" s="6" t="str">
        <f>OBV!H2339</f>
        <v>CONFIRMED BEARISH</v>
      </c>
    </row>
    <row r="2340" spans="1:12" ht="13.5" x14ac:dyDescent="0.25">
      <c r="A2340" s="3">
        <f>RSI!A2340</f>
        <v>45412</v>
      </c>
      <c r="B2340" s="2">
        <f>RSI!B2340</f>
        <v>16.352</v>
      </c>
      <c r="C2340" s="2">
        <f>RSI!I2340</f>
        <v>62.824392849231273</v>
      </c>
      <c r="D2340" s="2">
        <f>MACD!E2340</f>
        <v>-0.23097194234872021</v>
      </c>
      <c r="E2340" s="2">
        <f>MACD!F2340</f>
        <v>-0.22083545836982871</v>
      </c>
      <c r="F2340" s="2">
        <f>'Moving Avg'!D2340</f>
        <v>16.2576</v>
      </c>
      <c r="G2340" s="2">
        <f>'Moving Avg'!F2340</f>
        <v>16.058250000000001</v>
      </c>
      <c r="H2340" s="2">
        <f>'Moving Avg'!G2340</f>
        <v>15.761160000000004</v>
      </c>
      <c r="I2340" s="2">
        <f>'Moving Avg'!H2340</f>
        <v>14.590110000000006</v>
      </c>
      <c r="J2340" s="6" t="str">
        <f>OBV!F2340</f>
        <v>BEARISH</v>
      </c>
      <c r="K2340" s="6" t="str">
        <f>OBV!G2340</f>
        <v>STRONG</v>
      </c>
      <c r="L2340" s="6" t="str">
        <f>OBV!H2340</f>
        <v>CONFIRMED BEARISH</v>
      </c>
    </row>
    <row r="2341" spans="1:12" ht="13.5" x14ac:dyDescent="0.25">
      <c r="A2341" s="3">
        <f>RSI!A2341</f>
        <v>45414</v>
      </c>
      <c r="B2341" s="2">
        <f>RSI!B2341</f>
        <v>16.352</v>
      </c>
      <c r="C2341" s="2">
        <f>RSI!I2341</f>
        <v>62.824392849231266</v>
      </c>
      <c r="D2341" s="2">
        <f>MACD!E2341</f>
        <v>-0.14277020056161938</v>
      </c>
      <c r="E2341" s="2">
        <f>MACD!F2341</f>
        <v>-0.20522240680818685</v>
      </c>
      <c r="F2341" s="2">
        <f>'Moving Avg'!D2341</f>
        <v>16.274800000000003</v>
      </c>
      <c r="G2341" s="2">
        <f>'Moving Avg'!F2341</f>
        <v>16.096799999999998</v>
      </c>
      <c r="H2341" s="2">
        <f>'Moving Avg'!G2341</f>
        <v>15.797120000000001</v>
      </c>
      <c r="I2341" s="2">
        <f>'Moving Avg'!H2341</f>
        <v>14.601755000000004</v>
      </c>
      <c r="J2341" s="6" t="str">
        <f>OBV!F2341</f>
        <v>BEARISH</v>
      </c>
      <c r="K2341" s="6" t="str">
        <f>OBV!G2341</f>
        <v>NEUTRAL</v>
      </c>
      <c r="L2341" s="6" t="str">
        <f>OBV!H2341</f>
        <v>BEARISH DIVERGENCE</v>
      </c>
    </row>
    <row r="2342" spans="1:12" ht="13.5" x14ac:dyDescent="0.25">
      <c r="A2342" s="3">
        <f>RSI!A2342</f>
        <v>45415</v>
      </c>
      <c r="B2342" s="2">
        <f>RSI!B2342</f>
        <v>16.352</v>
      </c>
      <c r="C2342" s="2">
        <f>RSI!I2342</f>
        <v>62.824392849231266</v>
      </c>
      <c r="D2342" s="2">
        <f>MACD!E2342</f>
        <v>-7.009054302971407E-2</v>
      </c>
      <c r="E2342" s="2">
        <f>MACD!F2342</f>
        <v>-0.17819603405249232</v>
      </c>
      <c r="F2342" s="2">
        <f>'Moving Avg'!D2342</f>
        <v>16.292000000000002</v>
      </c>
      <c r="G2342" s="2">
        <f>'Moving Avg'!F2342</f>
        <v>16.131049999999995</v>
      </c>
      <c r="H2342" s="2">
        <f>'Moving Avg'!G2342</f>
        <v>15.833080000000001</v>
      </c>
      <c r="I2342" s="2">
        <f>'Moving Avg'!H2342</f>
        <v>14.613400000000006</v>
      </c>
      <c r="J2342" s="6" t="str">
        <f>OBV!F2342</f>
        <v>BEARISH</v>
      </c>
      <c r="K2342" s="6" t="str">
        <f>OBV!G2342</f>
        <v>NEUTRAL</v>
      </c>
      <c r="L2342" s="6" t="str">
        <f>OBV!H2342</f>
        <v>BEARISH DIVERGENCE</v>
      </c>
    </row>
    <row r="2343" spans="1:12" ht="13.5" x14ac:dyDescent="0.25">
      <c r="A2343" s="3">
        <f>RSI!A2343</f>
        <v>45418</v>
      </c>
      <c r="B2343" s="2">
        <f>RSI!B2343</f>
        <v>16.265999999999998</v>
      </c>
      <c r="C2343" s="2">
        <f>RSI!I2343</f>
        <v>58.472762812167161</v>
      </c>
      <c r="D2343" s="2">
        <f>MACD!E2343</f>
        <v>-4.0299504559442312E-3</v>
      </c>
      <c r="E2343" s="2">
        <f>MACD!F2343</f>
        <v>-0.14336281733318271</v>
      </c>
      <c r="F2343" s="2">
        <f>'Moving Avg'!D2343</f>
        <v>16.292000000000002</v>
      </c>
      <c r="G2343" s="2">
        <f>'Moving Avg'!F2343</f>
        <v>16.156699999999994</v>
      </c>
      <c r="H2343" s="2">
        <f>'Moving Avg'!G2343</f>
        <v>15.865259999999999</v>
      </c>
      <c r="I2343" s="2">
        <f>'Moving Avg'!H2343</f>
        <v>14.624530000000009</v>
      </c>
      <c r="J2343" s="6" t="str">
        <f>OBV!F2343</f>
        <v>BEARISH</v>
      </c>
      <c r="K2343" s="6" t="str">
        <f>OBV!G2343</f>
        <v>STRONG</v>
      </c>
      <c r="L2343" s="6" t="str">
        <f>OBV!H2343</f>
        <v>NEUTRAL</v>
      </c>
    </row>
    <row r="2344" spans="1:12" ht="13.5" x14ac:dyDescent="0.25">
      <c r="A2344" s="3">
        <f>RSI!A2344</f>
        <v>45419</v>
      </c>
      <c r="B2344" s="2">
        <f>RSI!B2344</f>
        <v>16.265999999999998</v>
      </c>
      <c r="C2344" s="2">
        <f>RSI!I2344</f>
        <v>58.472762812167161</v>
      </c>
      <c r="D2344" s="2">
        <f>MACD!E2344</f>
        <v>1.1163162819297412E-2</v>
      </c>
      <c r="E2344" s="2">
        <f>MACD!F2344</f>
        <v>-0.11245762130268669</v>
      </c>
      <c r="F2344" s="2">
        <f>'Moving Avg'!D2344</f>
        <v>16.317599999999999</v>
      </c>
      <c r="G2344" s="2">
        <f>'Moving Avg'!F2344</f>
        <v>16.182349999999996</v>
      </c>
      <c r="H2344" s="2">
        <f>'Moving Avg'!G2344</f>
        <v>15.884939999999999</v>
      </c>
      <c r="I2344" s="2">
        <f>'Moving Avg'!H2344</f>
        <v>14.635660000000009</v>
      </c>
      <c r="J2344" s="6" t="str">
        <f>OBV!F2344</f>
        <v>BEARISH</v>
      </c>
      <c r="K2344" s="6" t="str">
        <f>OBV!G2344</f>
        <v>NEUTRAL</v>
      </c>
      <c r="L2344" s="6" t="str">
        <f>OBV!H2344</f>
        <v>BEARISH DIVERGENCE</v>
      </c>
    </row>
    <row r="2345" spans="1:12" ht="13.5" x14ac:dyDescent="0.25">
      <c r="A2345" s="3">
        <f>RSI!A2345</f>
        <v>45420</v>
      </c>
      <c r="B2345" s="2">
        <f>RSI!B2345</f>
        <v>16.265999999999998</v>
      </c>
      <c r="C2345" s="2">
        <f>RSI!I2345</f>
        <v>58.472762812167161</v>
      </c>
      <c r="D2345" s="2">
        <f>MACD!E2345</f>
        <v>4.278553746150493E-2</v>
      </c>
      <c r="E2345" s="2">
        <f>MACD!F2345</f>
        <v>-8.1408989549848376E-2</v>
      </c>
      <c r="F2345" s="2">
        <f>'Moving Avg'!D2345</f>
        <v>16.300399999999996</v>
      </c>
      <c r="G2345" s="2">
        <f>'Moving Avg'!F2345</f>
        <v>16.212299999999999</v>
      </c>
      <c r="H2345" s="2">
        <f>'Moving Avg'!G2345</f>
        <v>15.904619999999996</v>
      </c>
      <c r="I2345" s="2">
        <f>'Moving Avg'!H2345</f>
        <v>14.646830000000008</v>
      </c>
      <c r="J2345" s="6" t="str">
        <f>OBV!F2345</f>
        <v>BEARISH</v>
      </c>
      <c r="K2345" s="6" t="str">
        <f>OBV!G2345</f>
        <v>STRONG</v>
      </c>
      <c r="L2345" s="6" t="str">
        <f>OBV!H2345</f>
        <v>CONFIRMED BEARISH</v>
      </c>
    </row>
    <row r="2346" spans="1:12" ht="13.5" x14ac:dyDescent="0.25">
      <c r="A2346" s="3">
        <f>RSI!A2346</f>
        <v>45421</v>
      </c>
      <c r="B2346" s="2">
        <f>RSI!B2346</f>
        <v>16.181000000000001</v>
      </c>
      <c r="C2346" s="2">
        <f>RSI!I2346</f>
        <v>53.866810359096569</v>
      </c>
      <c r="D2346" s="2">
        <f>MACD!E2346</f>
        <v>5.4993545657406884E-2</v>
      </c>
      <c r="E2346" s="2">
        <f>MACD!F2346</f>
        <v>-5.412848250839733E-2</v>
      </c>
      <c r="F2346" s="2">
        <f>'Moving Avg'!D2346</f>
        <v>16.266199999999998</v>
      </c>
      <c r="G2346" s="2">
        <f>'Moving Avg'!F2346</f>
        <v>16.235850000000003</v>
      </c>
      <c r="H2346" s="2">
        <f>'Moving Avg'!G2346</f>
        <v>15.911479999999994</v>
      </c>
      <c r="I2346" s="2">
        <f>'Moving Avg'!H2346</f>
        <v>14.65757500000001</v>
      </c>
      <c r="J2346" s="6" t="str">
        <f>OBV!F2346</f>
        <v>BEARISH</v>
      </c>
      <c r="K2346" s="6" t="str">
        <f>OBV!G2346</f>
        <v>STRONG</v>
      </c>
      <c r="L2346" s="6" t="str">
        <f>OBV!H2346</f>
        <v>CONFIRMED BEARISH</v>
      </c>
    </row>
    <row r="2347" spans="1:12" ht="13.5" x14ac:dyDescent="0.25">
      <c r="A2347" s="3">
        <f>RSI!A2347</f>
        <v>45422</v>
      </c>
      <c r="B2347" s="2">
        <f>RSI!B2347</f>
        <v>16.181000000000001</v>
      </c>
      <c r="C2347" s="2">
        <f>RSI!I2347</f>
        <v>53.866810359096569</v>
      </c>
      <c r="D2347" s="2">
        <f>MACD!E2347</f>
        <v>6.4900178339009074E-2</v>
      </c>
      <c r="E2347" s="2">
        <f>MACD!F2347</f>
        <v>-3.032275033891605E-2</v>
      </c>
      <c r="F2347" s="2">
        <f>'Moving Avg'!D2347</f>
        <v>16.231999999999999</v>
      </c>
      <c r="G2347" s="2">
        <f>'Moving Avg'!F2347</f>
        <v>16.259399999999999</v>
      </c>
      <c r="H2347" s="2">
        <f>'Moving Avg'!G2347</f>
        <v>15.918339999999995</v>
      </c>
      <c r="I2347" s="2">
        <f>'Moving Avg'!H2347</f>
        <v>14.66832000000001</v>
      </c>
      <c r="J2347" s="6" t="str">
        <f>OBV!F2347</f>
        <v>BEARISH</v>
      </c>
      <c r="K2347" s="6" t="str">
        <f>OBV!G2347</f>
        <v>STRONG</v>
      </c>
      <c r="L2347" s="6" t="str">
        <f>OBV!H2347</f>
        <v>CONFIRMED BEARISH</v>
      </c>
    </row>
    <row r="2348" spans="1:12" ht="13.5" x14ac:dyDescent="0.25">
      <c r="A2348" s="3">
        <f>RSI!A2348</f>
        <v>45425</v>
      </c>
      <c r="B2348" s="2">
        <f>RSI!B2348</f>
        <v>16.181000000000001</v>
      </c>
      <c r="C2348" s="2">
        <f>RSI!I2348</f>
        <v>53.866810359096583</v>
      </c>
      <c r="D2348" s="2">
        <f>MACD!E2348</f>
        <v>7.2890842937542999E-2</v>
      </c>
      <c r="E2348" s="2">
        <f>MACD!F2348</f>
        <v>-9.6800316836242427E-3</v>
      </c>
      <c r="F2348" s="2">
        <f>'Moving Avg'!D2348</f>
        <v>16.214999999999996</v>
      </c>
      <c r="G2348" s="2">
        <f>'Moving Avg'!F2348</f>
        <v>16.282949999999996</v>
      </c>
      <c r="H2348" s="2">
        <f>'Moving Avg'!G2348</f>
        <v>15.925199999999995</v>
      </c>
      <c r="I2348" s="2">
        <f>'Moving Avg'!H2348</f>
        <v>14.67902500000001</v>
      </c>
      <c r="J2348" s="6" t="str">
        <f>OBV!F2348</f>
        <v>BEARISH</v>
      </c>
      <c r="K2348" s="6" t="str">
        <f>OBV!G2348</f>
        <v>STRONG</v>
      </c>
      <c r="L2348" s="6" t="str">
        <f>OBV!H2348</f>
        <v>CONFIRMED BEARISH</v>
      </c>
    </row>
    <row r="2349" spans="1:12" ht="13.5" x14ac:dyDescent="0.25">
      <c r="A2349" s="3">
        <f>RSI!A2349</f>
        <v>45426</v>
      </c>
      <c r="B2349" s="2">
        <f>RSI!B2349</f>
        <v>16.181000000000001</v>
      </c>
      <c r="C2349" s="2">
        <f>RSI!I2349</f>
        <v>53.866810359096583</v>
      </c>
      <c r="D2349" s="2">
        <f>MACD!E2349</f>
        <v>5.9597023543940253E-2</v>
      </c>
      <c r="E2349" s="2">
        <f>MACD!F2349</f>
        <v>4.1753793618886561E-3</v>
      </c>
      <c r="F2349" s="2">
        <f>'Moving Avg'!D2349</f>
        <v>16.198</v>
      </c>
      <c r="G2349" s="2">
        <f>'Moving Avg'!F2349</f>
        <v>16.300499999999996</v>
      </c>
      <c r="H2349" s="2">
        <f>'Moving Avg'!G2349</f>
        <v>15.933759999999996</v>
      </c>
      <c r="I2349" s="2">
        <f>'Moving Avg'!H2349</f>
        <v>14.68887000000001</v>
      </c>
      <c r="J2349" s="6" t="str">
        <f>OBV!F2349</f>
        <v>BEARISH</v>
      </c>
      <c r="K2349" s="6" t="str">
        <f>OBV!G2349</f>
        <v>STRONG</v>
      </c>
      <c r="L2349" s="6" t="str">
        <f>OBV!H2349</f>
        <v>CONFIRMED BEARISH</v>
      </c>
    </row>
    <row r="2350" spans="1:12" ht="13.5" x14ac:dyDescent="0.25">
      <c r="A2350" s="3">
        <f>RSI!A2350</f>
        <v>45427</v>
      </c>
      <c r="B2350" s="2">
        <f>RSI!B2350</f>
        <v>16.265999999999998</v>
      </c>
      <c r="C2350" s="2">
        <f>RSI!I2350</f>
        <v>58.286402711979107</v>
      </c>
      <c r="D2350" s="2">
        <f>MACD!E2350</f>
        <v>7.463922175643134E-2</v>
      </c>
      <c r="E2350" s="2">
        <f>MACD!F2350</f>
        <v>1.8268147840797194E-2</v>
      </c>
      <c r="F2350" s="2">
        <f>'Moving Avg'!D2350</f>
        <v>16.198</v>
      </c>
      <c r="G2350" s="2">
        <f>'Moving Avg'!F2350</f>
        <v>16.300499999999996</v>
      </c>
      <c r="H2350" s="2">
        <f>'Moving Avg'!G2350</f>
        <v>15.944019999999997</v>
      </c>
      <c r="I2350" s="2">
        <f>'Moving Avg'!H2350</f>
        <v>14.699140000000011</v>
      </c>
      <c r="J2350" s="6" t="str">
        <f>OBV!F2350</f>
        <v>BULLISH</v>
      </c>
      <c r="K2350" s="6" t="str">
        <f>OBV!G2350</f>
        <v>NEUTRAL</v>
      </c>
      <c r="L2350" s="6" t="str">
        <f>OBV!H2350</f>
        <v>NEUTRAL</v>
      </c>
    </row>
    <row r="2351" spans="1:12" ht="13.5" x14ac:dyDescent="0.25">
      <c r="A2351" s="3">
        <f>RSI!A2351</f>
        <v>45428</v>
      </c>
      <c r="B2351" s="2">
        <f>RSI!B2351</f>
        <v>16.385999999999999</v>
      </c>
      <c r="C2351" s="2">
        <f>RSI!I2351</f>
        <v>63.589636245956179</v>
      </c>
      <c r="D2351" s="2">
        <f>MACD!E2351</f>
        <v>7.766499845560304E-2</v>
      </c>
      <c r="E2351" s="2">
        <f>MACD!F2351</f>
        <v>3.0147517963758363E-2</v>
      </c>
      <c r="F2351" s="2">
        <f>'Moving Avg'!D2351</f>
        <v>16.238999999999997</v>
      </c>
      <c r="G2351" s="2">
        <f>'Moving Avg'!F2351</f>
        <v>16.29365</v>
      </c>
      <c r="H2351" s="2">
        <f>'Moving Avg'!G2351</f>
        <v>15.956679999999995</v>
      </c>
      <c r="I2351" s="2">
        <f>'Moving Avg'!H2351</f>
        <v>14.710010000000009</v>
      </c>
      <c r="J2351" s="6" t="str">
        <f>OBV!F2351</f>
        <v>BULLISH</v>
      </c>
      <c r="K2351" s="6" t="str">
        <f>OBV!G2351</f>
        <v>WEAK</v>
      </c>
      <c r="L2351" s="6" t="str">
        <f>OBV!H2351</f>
        <v>CONFIRMED BULLISH</v>
      </c>
    </row>
    <row r="2352" spans="1:12" ht="13.5" x14ac:dyDescent="0.25">
      <c r="A2352" s="3">
        <f>RSI!A2352</f>
        <v>45429</v>
      </c>
      <c r="B2352" s="2">
        <f>RSI!B2352</f>
        <v>16.385999999999999</v>
      </c>
      <c r="C2352" s="2">
        <f>RSI!I2352</f>
        <v>63.589636245956186</v>
      </c>
      <c r="D2352" s="2">
        <f>MACD!E2352</f>
        <v>7.8763085630672691E-2</v>
      </c>
      <c r="E2352" s="2">
        <f>MACD!F2352</f>
        <v>3.9870631497141235E-2</v>
      </c>
      <c r="F2352" s="2">
        <f>'Moving Avg'!D2352</f>
        <v>16.279999999999998</v>
      </c>
      <c r="G2352" s="2">
        <f>'Moving Avg'!F2352</f>
        <v>16.286800000000003</v>
      </c>
      <c r="H2352" s="2">
        <f>'Moving Avg'!G2352</f>
        <v>15.970199999999995</v>
      </c>
      <c r="I2352" s="2">
        <f>'Moving Avg'!H2352</f>
        <v>14.721740000000006</v>
      </c>
      <c r="J2352" s="6" t="str">
        <f>OBV!F2352</f>
        <v>BULLISH</v>
      </c>
      <c r="K2352" s="6" t="str">
        <f>OBV!G2352</f>
        <v>WEAK</v>
      </c>
      <c r="L2352" s="6" t="str">
        <f>OBV!H2352</f>
        <v>CONFIRMED BULLISH</v>
      </c>
    </row>
    <row r="2353" spans="1:12" ht="13.5" x14ac:dyDescent="0.25">
      <c r="A2353" s="3">
        <f>RSI!A2353</f>
        <v>45432</v>
      </c>
      <c r="B2353" s="2">
        <f>RSI!B2353</f>
        <v>16.395</v>
      </c>
      <c r="C2353" s="2">
        <f>RSI!I2353</f>
        <v>63.987874062857529</v>
      </c>
      <c r="D2353" s="2">
        <f>MACD!E2353</f>
        <v>6.4440925034151775E-2</v>
      </c>
      <c r="E2353" s="2">
        <f>MACD!F2353</f>
        <v>4.4784690204543343E-2</v>
      </c>
      <c r="F2353" s="2">
        <f>'Moving Avg'!D2353</f>
        <v>16.322799999999997</v>
      </c>
      <c r="G2353" s="2">
        <f>'Moving Avg'!F2353</f>
        <v>16.280400000000004</v>
      </c>
      <c r="H2353" s="2">
        <f>'Moving Avg'!G2353</f>
        <v>15.984759999999994</v>
      </c>
      <c r="I2353" s="2">
        <f>'Moving Avg'!H2353</f>
        <v>14.733600000000006</v>
      </c>
      <c r="J2353" s="6" t="str">
        <f>OBV!F2353</f>
        <v>BULLISH</v>
      </c>
      <c r="K2353" s="6" t="str">
        <f>OBV!G2353</f>
        <v>WEAK</v>
      </c>
      <c r="L2353" s="6" t="str">
        <f>OBV!H2353</f>
        <v>CONFIRMED BULLISH</v>
      </c>
    </row>
    <row r="2354" spans="1:12" ht="13.5" x14ac:dyDescent="0.25">
      <c r="A2354" s="3">
        <f>RSI!A2354</f>
        <v>45433</v>
      </c>
      <c r="B2354" s="2">
        <f>RSI!B2354</f>
        <v>16.72</v>
      </c>
      <c r="C2354" s="2">
        <f>RSI!I2354</f>
        <v>74.734478828997808</v>
      </c>
      <c r="D2354" s="2">
        <f>MACD!E2354</f>
        <v>2.69413299795076E-2</v>
      </c>
      <c r="E2354" s="2">
        <f>MACD!F2354</f>
        <v>4.1216018159536197E-2</v>
      </c>
      <c r="F2354" s="2">
        <f>'Moving Avg'!D2354</f>
        <v>16.430599999999998</v>
      </c>
      <c r="G2354" s="2">
        <f>'Moving Avg'!F2354</f>
        <v>16.303100000000001</v>
      </c>
      <c r="H2354" s="2">
        <f>'Moving Avg'!G2354</f>
        <v>16.004279999999998</v>
      </c>
      <c r="I2354" s="2">
        <f>'Moving Avg'!H2354</f>
        <v>14.747040000000004</v>
      </c>
      <c r="J2354" s="6" t="str">
        <f>OBV!F2354</f>
        <v>BULLISH</v>
      </c>
      <c r="K2354" s="6" t="str">
        <f>OBV!G2354</f>
        <v>WEAK</v>
      </c>
      <c r="L2354" s="6" t="str">
        <f>OBV!H2354</f>
        <v>BULLISH DIVERGENCE</v>
      </c>
    </row>
    <row r="2355" spans="1:12" ht="13.5" x14ac:dyDescent="0.25">
      <c r="A2355" s="3">
        <f>RSI!A2355</f>
        <v>45434</v>
      </c>
      <c r="B2355" s="2">
        <f>RSI!B2355</f>
        <v>16.72</v>
      </c>
      <c r="C2355" s="2">
        <f>RSI!I2355</f>
        <v>74.734478828997808</v>
      </c>
      <c r="D2355" s="2">
        <f>MACD!E2355</f>
        <v>-7.9195075132112436E-3</v>
      </c>
      <c r="E2355" s="2">
        <f>MACD!F2355</f>
        <v>3.1388913024986712E-2</v>
      </c>
      <c r="F2355" s="2">
        <f>'Moving Avg'!D2355</f>
        <v>16.5214</v>
      </c>
      <c r="G2355" s="2">
        <f>'Moving Avg'!F2355</f>
        <v>16.319350000000004</v>
      </c>
      <c r="H2355" s="2">
        <f>'Moving Avg'!G2355</f>
        <v>16.023799999999998</v>
      </c>
      <c r="I2355" s="2">
        <f>'Moving Avg'!H2355</f>
        <v>14.760480000000003</v>
      </c>
      <c r="J2355" s="6" t="str">
        <f>OBV!F2355</f>
        <v>BULLISH</v>
      </c>
      <c r="K2355" s="6" t="str">
        <f>OBV!G2355</f>
        <v>WEAK</v>
      </c>
      <c r="L2355" s="6" t="str">
        <f>OBV!H2355</f>
        <v>BULLISH DIVERGENCE</v>
      </c>
    </row>
    <row r="2356" spans="1:12" ht="13.5" x14ac:dyDescent="0.25">
      <c r="A2356" s="3">
        <f>RSI!A2356</f>
        <v>45435</v>
      </c>
      <c r="B2356" s="2">
        <f>RSI!B2356</f>
        <v>16.914999999999999</v>
      </c>
      <c r="C2356" s="2">
        <f>RSI!I2356</f>
        <v>79.078864611406601</v>
      </c>
      <c r="D2356" s="2">
        <f>MACD!E2356</f>
        <v>-6.7837035377728228E-2</v>
      </c>
      <c r="E2356" s="2">
        <f>MACD!F2356</f>
        <v>1.1543723344443726E-2</v>
      </c>
      <c r="F2356" s="2">
        <f>'Moving Avg'!D2356</f>
        <v>16.627199999999998</v>
      </c>
      <c r="G2356" s="2">
        <f>'Moving Avg'!F2356</f>
        <v>16.351800000000004</v>
      </c>
      <c r="H2356" s="2">
        <f>'Moving Avg'!G2356</f>
        <v>16.045339999999996</v>
      </c>
      <c r="I2356" s="2">
        <f>'Moving Avg'!H2356</f>
        <v>14.775280000000002</v>
      </c>
      <c r="J2356" s="6" t="str">
        <f>OBV!F2356</f>
        <v>BULLISH</v>
      </c>
      <c r="K2356" s="6" t="str">
        <f>OBV!G2356</f>
        <v>WEAK</v>
      </c>
      <c r="L2356" s="6" t="str">
        <f>OBV!H2356</f>
        <v>BULLISH DIVERGENCE</v>
      </c>
    </row>
    <row r="2357" spans="1:12" ht="13.5" x14ac:dyDescent="0.25">
      <c r="A2357" s="3">
        <f>RSI!A2357</f>
        <v>45436</v>
      </c>
      <c r="B2357" s="2">
        <f>RSI!B2357</f>
        <v>17.091000000000001</v>
      </c>
      <c r="C2357" s="2">
        <f>RSI!I2357</f>
        <v>82.074767074870607</v>
      </c>
      <c r="D2357" s="2">
        <f>MACD!E2357</f>
        <v>-0.13540960523878809</v>
      </c>
      <c r="E2357" s="2">
        <f>MACD!F2357</f>
        <v>-1.7846942372202638E-2</v>
      </c>
      <c r="F2357" s="2">
        <f>'Moving Avg'!D2357</f>
        <v>16.7682</v>
      </c>
      <c r="G2357" s="2">
        <f>'Moving Avg'!F2357</f>
        <v>16.393050000000002</v>
      </c>
      <c r="H2357" s="2">
        <f>'Moving Avg'!G2357</f>
        <v>16.074679999999997</v>
      </c>
      <c r="I2357" s="2">
        <f>'Moving Avg'!H2357</f>
        <v>14.79096</v>
      </c>
      <c r="J2357" s="6" t="str">
        <f>OBV!F2357</f>
        <v>BULLISH</v>
      </c>
      <c r="K2357" s="6" t="str">
        <f>OBV!G2357</f>
        <v>WEAK</v>
      </c>
      <c r="L2357" s="6" t="str">
        <f>OBV!H2357</f>
        <v>BULLISH DIVERGENCE</v>
      </c>
    </row>
    <row r="2358" spans="1:12" ht="13.5" x14ac:dyDescent="0.25">
      <c r="A2358" s="3">
        <f>RSI!A2358</f>
        <v>45439</v>
      </c>
      <c r="B2358" s="2">
        <f>RSI!B2358</f>
        <v>17.045000000000002</v>
      </c>
      <c r="C2358" s="2">
        <f>RSI!I2358</f>
        <v>78.894813911017991</v>
      </c>
      <c r="D2358" s="2">
        <f>MACD!E2358</f>
        <v>-0.19377091091068266</v>
      </c>
      <c r="E2358" s="2">
        <f>MACD!F2358</f>
        <v>-5.3031736079898646E-2</v>
      </c>
      <c r="F2358" s="2">
        <f>'Moving Avg'!D2358</f>
        <v>16.898199999999999</v>
      </c>
      <c r="G2358" s="2">
        <f>'Moving Avg'!F2358</f>
        <v>16.432000000000006</v>
      </c>
      <c r="H2358" s="2">
        <f>'Moving Avg'!G2358</f>
        <v>16.103099999999998</v>
      </c>
      <c r="I2358" s="2">
        <f>'Moving Avg'!H2358</f>
        <v>14.806410000000001</v>
      </c>
      <c r="J2358" s="6" t="str">
        <f>OBV!F2358</f>
        <v>BULLISH</v>
      </c>
      <c r="K2358" s="6" t="str">
        <f>OBV!G2358</f>
        <v>NEUTRAL</v>
      </c>
      <c r="L2358" s="6" t="str">
        <f>OBV!H2358</f>
        <v>BULLISH DIVERGENCE</v>
      </c>
    </row>
    <row r="2359" spans="1:12" ht="13.5" x14ac:dyDescent="0.25">
      <c r="A2359" s="3">
        <f>RSI!A2359</f>
        <v>45440</v>
      </c>
      <c r="B2359" s="2">
        <f>RSI!B2359</f>
        <v>16.72</v>
      </c>
      <c r="C2359" s="2">
        <f>RSI!I2359</f>
        <v>60.932244691150764</v>
      </c>
      <c r="D2359" s="2">
        <f>MACD!E2359</f>
        <v>-0.22305944485976781</v>
      </c>
      <c r="E2359" s="2">
        <f>MACD!F2359</f>
        <v>-8.7037277835872479E-2</v>
      </c>
      <c r="F2359" s="2">
        <f>'Moving Avg'!D2359</f>
        <v>16.898199999999999</v>
      </c>
      <c r="G2359" s="2">
        <f>'Moving Avg'!F2359</f>
        <v>16.461100000000005</v>
      </c>
      <c r="H2359" s="2">
        <f>'Moving Avg'!G2359</f>
        <v>16.127579999999998</v>
      </c>
      <c r="I2359" s="2">
        <f>'Moving Avg'!H2359</f>
        <v>14.819810000000002</v>
      </c>
      <c r="J2359" s="6" t="str">
        <f>OBV!F2359</f>
        <v>BEARISH</v>
      </c>
      <c r="K2359" s="6" t="str">
        <f>OBV!G2359</f>
        <v>NEUTRAL</v>
      </c>
      <c r="L2359" s="6" t="str">
        <f>OBV!H2359</f>
        <v>NEUTRAL</v>
      </c>
    </row>
    <row r="2360" spans="1:12" ht="13.5" x14ac:dyDescent="0.25">
      <c r="A2360" s="3">
        <f>RSI!A2360</f>
        <v>45441</v>
      </c>
      <c r="B2360" s="2">
        <f>RSI!B2360</f>
        <v>17.036000000000001</v>
      </c>
      <c r="C2360" s="2">
        <f>RSI!I2360</f>
        <v>68.453070063911866</v>
      </c>
      <c r="D2360" s="2">
        <f>MACD!E2360</f>
        <v>-0.25993724843970512</v>
      </c>
      <c r="E2360" s="2">
        <f>MACD!F2360</f>
        <v>-0.12161727195663902</v>
      </c>
      <c r="F2360" s="2">
        <f>'Moving Avg'!D2360</f>
        <v>16.961400000000001</v>
      </c>
      <c r="G2360" s="2">
        <f>'Moving Avg'!F2360</f>
        <v>16.4953</v>
      </c>
      <c r="H2360" s="2">
        <f>'Moving Avg'!G2360</f>
        <v>16.158379999999998</v>
      </c>
      <c r="I2360" s="2">
        <f>'Moving Avg'!H2360</f>
        <v>14.834790000000003</v>
      </c>
      <c r="J2360" s="6" t="str">
        <f>OBV!F2360</f>
        <v>BULLISH</v>
      </c>
      <c r="K2360" s="6" t="str">
        <f>OBV!G2360</f>
        <v>WEAK</v>
      </c>
      <c r="L2360" s="6" t="str">
        <f>OBV!H2360</f>
        <v>CONFIRMED BULLISH</v>
      </c>
    </row>
    <row r="2361" spans="1:12" ht="13.5" x14ac:dyDescent="0.25">
      <c r="A2361" s="3">
        <f>RSI!A2361</f>
        <v>45442</v>
      </c>
      <c r="B2361" s="2">
        <f>RSI!B2361</f>
        <v>17.091000000000001</v>
      </c>
      <c r="C2361" s="2">
        <f>RSI!I2361</f>
        <v>69.551746287047109</v>
      </c>
      <c r="D2361" s="2">
        <f>MACD!E2361</f>
        <v>-0.28025533103436473</v>
      </c>
      <c r="E2361" s="2">
        <f>MACD!F2361</f>
        <v>-0.15334488377218417</v>
      </c>
      <c r="F2361" s="2">
        <f>'Moving Avg'!D2361</f>
        <v>16.996600000000001</v>
      </c>
      <c r="G2361" s="2">
        <f>'Moving Avg'!F2361</f>
        <v>16.532250000000001</v>
      </c>
      <c r="H2361" s="2">
        <f>'Moving Avg'!G2361</f>
        <v>16.185140000000004</v>
      </c>
      <c r="I2361" s="2">
        <f>'Moving Avg'!H2361</f>
        <v>14.850085000000002</v>
      </c>
      <c r="J2361" s="6" t="str">
        <f>OBV!F2361</f>
        <v>BULLISH</v>
      </c>
      <c r="K2361" s="6" t="str">
        <f>OBV!G2361</f>
        <v>WEAK</v>
      </c>
      <c r="L2361" s="6" t="str">
        <f>OBV!H2361</f>
        <v>CONFIRMED BULLISH</v>
      </c>
    </row>
    <row r="2362" spans="1:12" ht="13.5" x14ac:dyDescent="0.25">
      <c r="A2362" s="3">
        <f>RSI!A2362</f>
        <v>45443</v>
      </c>
      <c r="B2362" s="2">
        <f>RSI!B2362</f>
        <v>17.091000000000001</v>
      </c>
      <c r="C2362" s="2">
        <f>RSI!I2362</f>
        <v>69.551746287047109</v>
      </c>
      <c r="D2362" s="2">
        <f>MACD!E2362</f>
        <v>-0.30101445180186559</v>
      </c>
      <c r="E2362" s="2">
        <f>MACD!F2362</f>
        <v>-0.18287879737812046</v>
      </c>
      <c r="F2362" s="2">
        <f>'Moving Avg'!D2362</f>
        <v>16.996600000000001</v>
      </c>
      <c r="G2362" s="2">
        <f>'Moving Avg'!F2362</f>
        <v>16.569199999999999</v>
      </c>
      <c r="H2362" s="2">
        <f>'Moving Avg'!G2362</f>
        <v>16.210200000000004</v>
      </c>
      <c r="I2362" s="2">
        <f>'Moving Avg'!H2362</f>
        <v>14.865765</v>
      </c>
      <c r="J2362" s="6" t="str">
        <f>OBV!F2362</f>
        <v>BULLISH</v>
      </c>
      <c r="K2362" s="6" t="str">
        <f>OBV!G2362</f>
        <v>NEUTRAL</v>
      </c>
      <c r="L2362" s="6" t="str">
        <f>OBV!H2362</f>
        <v>NEUTRAL</v>
      </c>
    </row>
    <row r="2363" spans="1:12" ht="13.5" x14ac:dyDescent="0.25">
      <c r="A2363" s="3">
        <f>RSI!A2363</f>
        <v>45446</v>
      </c>
      <c r="B2363" s="2">
        <f>RSI!B2363</f>
        <v>17.091000000000001</v>
      </c>
      <c r="C2363" s="2">
        <f>RSI!I2363</f>
        <v>69.551746287047109</v>
      </c>
      <c r="D2363" s="2">
        <f>MACD!E2363</f>
        <v>-0.32049792873592509</v>
      </c>
      <c r="E2363" s="2">
        <f>MACD!F2363</f>
        <v>-0.2104026236496814</v>
      </c>
      <c r="F2363" s="2">
        <f>'Moving Avg'!D2363</f>
        <v>17.005800000000001</v>
      </c>
      <c r="G2363" s="2">
        <f>'Moving Avg'!F2363</f>
        <v>16.61045</v>
      </c>
      <c r="H2363" s="2">
        <f>'Moving Avg'!G2363</f>
        <v>16.235260000000004</v>
      </c>
      <c r="I2363" s="2">
        <f>'Moving Avg'!H2363</f>
        <v>14.881229999999999</v>
      </c>
      <c r="J2363" s="6" t="str">
        <f>OBV!F2363</f>
        <v>BULLISH</v>
      </c>
      <c r="K2363" s="6" t="str">
        <f>OBV!G2363</f>
        <v>WEAK</v>
      </c>
      <c r="L2363" s="6" t="str">
        <f>OBV!H2363</f>
        <v>CONFIRMED BULLISH</v>
      </c>
    </row>
    <row r="2364" spans="1:12" ht="13.5" x14ac:dyDescent="0.25">
      <c r="A2364" s="3">
        <f>RSI!A2364</f>
        <v>45447</v>
      </c>
      <c r="B2364" s="2">
        <f>RSI!B2364</f>
        <v>16.728999999999999</v>
      </c>
      <c r="C2364" s="2">
        <f>RSI!I2364</f>
        <v>54.071413890370586</v>
      </c>
      <c r="D2364" s="2">
        <f>MACD!E2364</f>
        <v>-0.26322717216020663</v>
      </c>
      <c r="E2364" s="2">
        <f>MACD!F2364</f>
        <v>-0.22096753335178648</v>
      </c>
      <c r="F2364" s="2">
        <f>'Moving Avg'!D2364</f>
        <v>17.0076</v>
      </c>
      <c r="G2364" s="2">
        <f>'Moving Avg'!F2364</f>
        <v>16.633599999999998</v>
      </c>
      <c r="H2364" s="2">
        <f>'Moving Avg'!G2364</f>
        <v>16.253080000000001</v>
      </c>
      <c r="I2364" s="2">
        <f>'Moving Avg'!H2364</f>
        <v>14.894714999999998</v>
      </c>
      <c r="J2364" s="6" t="str">
        <f>OBV!F2364</f>
        <v>BULLISH</v>
      </c>
      <c r="K2364" s="6" t="str">
        <f>OBV!G2364</f>
        <v>WEAK</v>
      </c>
      <c r="L2364" s="6" t="str">
        <f>OBV!H2364</f>
        <v>CONFIRMED BULLISH</v>
      </c>
    </row>
    <row r="2365" spans="1:12" ht="13.5" x14ac:dyDescent="0.25">
      <c r="A2365" s="3">
        <f>RSI!A2365</f>
        <v>45448</v>
      </c>
      <c r="B2365" s="2">
        <f>RSI!B2365</f>
        <v>16.998000000000001</v>
      </c>
      <c r="C2365" s="2">
        <f>RSI!I2365</f>
        <v>61.015194730563827</v>
      </c>
      <c r="D2365" s="2">
        <f>MACD!E2365</f>
        <v>-0.23538567145660849</v>
      </c>
      <c r="E2365" s="2">
        <f>MACD!F2365</f>
        <v>-0.2238511609727509</v>
      </c>
      <c r="F2365" s="2">
        <f>'Moving Avg'!D2365</f>
        <v>17.000000000000004</v>
      </c>
      <c r="G2365" s="2">
        <f>'Moving Avg'!F2365</f>
        <v>16.670200000000001</v>
      </c>
      <c r="H2365" s="2">
        <f>'Moving Avg'!G2365</f>
        <v>16.276280000000003</v>
      </c>
      <c r="I2365" s="2">
        <f>'Moving Avg'!H2365</f>
        <v>14.909545000000001</v>
      </c>
      <c r="J2365" s="6" t="str">
        <f>OBV!F2365</f>
        <v>BULLISH</v>
      </c>
      <c r="K2365" s="6" t="str">
        <f>OBV!G2365</f>
        <v>WEAK</v>
      </c>
      <c r="L2365" s="6" t="str">
        <f>OBV!H2365</f>
        <v>BULLISH DIVERGENCE</v>
      </c>
    </row>
    <row r="2366" spans="1:12" ht="13.5" x14ac:dyDescent="0.25">
      <c r="A2366" s="3">
        <f>RSI!A2366</f>
        <v>45449</v>
      </c>
      <c r="B2366" s="2">
        <f>RSI!B2366</f>
        <v>16.998000000000001</v>
      </c>
      <c r="C2366" s="2">
        <f>RSI!I2366</f>
        <v>61.015194730563827</v>
      </c>
      <c r="D2366" s="2">
        <f>MACD!E2366</f>
        <v>-0.18405816325342883</v>
      </c>
      <c r="E2366" s="2">
        <f>MACD!F2366</f>
        <v>-0.21589256142888649</v>
      </c>
      <c r="F2366" s="2">
        <f>'Moving Avg'!D2366</f>
        <v>16.981400000000001</v>
      </c>
      <c r="G2366" s="2">
        <f>'Moving Avg'!F2366</f>
        <v>16.711049999999997</v>
      </c>
      <c r="H2366" s="2">
        <f>'Moving Avg'!G2366</f>
        <v>16.304620000000003</v>
      </c>
      <c r="I2366" s="2">
        <f>'Moving Avg'!H2366</f>
        <v>14.924375000000003</v>
      </c>
      <c r="J2366" s="6" t="str">
        <f>OBV!F2366</f>
        <v>BULLISH</v>
      </c>
      <c r="K2366" s="6" t="str">
        <f>OBV!G2366</f>
        <v>NEUTRAL</v>
      </c>
      <c r="L2366" s="6" t="str">
        <f>OBV!H2366</f>
        <v>BULLISH DIVERGENCE</v>
      </c>
    </row>
    <row r="2367" spans="1:12" ht="13.5" x14ac:dyDescent="0.25">
      <c r="A2367" s="3">
        <f>RSI!A2367</f>
        <v>45450</v>
      </c>
      <c r="B2367" s="2">
        <f>RSI!B2367</f>
        <v>17.045000000000002</v>
      </c>
      <c r="C2367" s="2">
        <f>RSI!I2367</f>
        <v>62.174020273078277</v>
      </c>
      <c r="D2367" s="2">
        <f>MACD!E2367</f>
        <v>-0.11909720197454376</v>
      </c>
      <c r="E2367" s="2">
        <f>MACD!F2367</f>
        <v>-0.19653348953801797</v>
      </c>
      <c r="F2367" s="2">
        <f>'Moving Avg'!D2367</f>
        <v>16.972200000000001</v>
      </c>
      <c r="G2367" s="2">
        <f>'Moving Avg'!F2367</f>
        <v>16.754249999999999</v>
      </c>
      <c r="H2367" s="2">
        <f>'Moving Avg'!G2367</f>
        <v>16.337139999999998</v>
      </c>
      <c r="I2367" s="2">
        <f>'Moving Avg'!H2367</f>
        <v>14.939440000000005</v>
      </c>
      <c r="J2367" s="6" t="str">
        <f>OBV!F2367</f>
        <v>BULLISH</v>
      </c>
      <c r="K2367" s="6" t="str">
        <f>OBV!G2367</f>
        <v>WEAK</v>
      </c>
      <c r="L2367" s="6" t="str">
        <f>OBV!H2367</f>
        <v>BULLISH DIVERGENCE</v>
      </c>
    </row>
    <row r="2368" spans="1:12" ht="13.5" x14ac:dyDescent="0.25">
      <c r="A2368" s="3">
        <f>RSI!A2368</f>
        <v>45453</v>
      </c>
      <c r="B2368" s="2">
        <f>RSI!B2368</f>
        <v>16.998000000000001</v>
      </c>
      <c r="C2368" s="2">
        <f>RSI!I2368</f>
        <v>60.24546653293072</v>
      </c>
      <c r="D2368" s="2">
        <f>MACD!E2368</f>
        <v>-6.9915853941523665E-2</v>
      </c>
      <c r="E2368" s="2">
        <f>MACD!F2368</f>
        <v>-0.17120996241871914</v>
      </c>
      <c r="F2368" s="2">
        <f>'Moving Avg'!D2368</f>
        <v>16.953600000000002</v>
      </c>
      <c r="G2368" s="2">
        <f>'Moving Avg'!F2368</f>
        <v>16.795100000000001</v>
      </c>
      <c r="H2368" s="2">
        <f>'Moving Avg'!G2368</f>
        <v>16.365480000000002</v>
      </c>
      <c r="I2368" s="2">
        <f>'Moving Avg'!H2368</f>
        <v>14.954270000000003</v>
      </c>
      <c r="J2368" s="6" t="str">
        <f>OBV!F2368</f>
        <v>BULLISH</v>
      </c>
      <c r="K2368" s="6" t="str">
        <f>OBV!G2368</f>
        <v>NEUTRAL</v>
      </c>
      <c r="L2368" s="6" t="str">
        <f>OBV!H2368</f>
        <v>BULLISH DIVERGENCE</v>
      </c>
    </row>
    <row r="2369" spans="1:12" ht="13.5" x14ac:dyDescent="0.25">
      <c r="A2369" s="3">
        <f>RSI!A2369</f>
        <v>45454</v>
      </c>
      <c r="B2369" s="2">
        <f>RSI!B2369</f>
        <v>16.998000000000001</v>
      </c>
      <c r="C2369" s="2">
        <f>RSI!I2369</f>
        <v>60.24546653293072</v>
      </c>
      <c r="D2369" s="2">
        <f>MACD!E2369</f>
        <v>-8.0051084355066138E-2</v>
      </c>
      <c r="E2369" s="2">
        <f>MACD!F2369</f>
        <v>-0.15297818680598854</v>
      </c>
      <c r="F2369" s="2">
        <f>'Moving Avg'!D2369</f>
        <v>17.007400000000001</v>
      </c>
      <c r="G2369" s="2">
        <f>'Moving Avg'!F2369</f>
        <v>16.83595</v>
      </c>
      <c r="H2369" s="2">
        <f>'Moving Avg'!G2369</f>
        <v>16.393820000000005</v>
      </c>
      <c r="I2369" s="2">
        <f>'Moving Avg'!H2369</f>
        <v>14.969100000000003</v>
      </c>
      <c r="J2369" s="6" t="str">
        <f>OBV!F2369</f>
        <v>BULLISH</v>
      </c>
      <c r="K2369" s="6" t="str">
        <f>OBV!G2369</f>
        <v>WEAK</v>
      </c>
      <c r="L2369" s="6" t="str">
        <f>OBV!H2369</f>
        <v>CONFIRMED BULLISH</v>
      </c>
    </row>
    <row r="2370" spans="1:12" ht="13.5" x14ac:dyDescent="0.25">
      <c r="A2370" s="3">
        <f>RSI!A2370</f>
        <v>45455</v>
      </c>
      <c r="B2370" s="2">
        <f>RSI!B2370</f>
        <v>16.998000000000001</v>
      </c>
      <c r="C2370" s="2">
        <f>RSI!I2370</f>
        <v>60.245466532930728</v>
      </c>
      <c r="D2370" s="2">
        <f>MACD!E2370</f>
        <v>-4.1632235427154995E-2</v>
      </c>
      <c r="E2370" s="2">
        <f>MACD!F2370</f>
        <v>-0.13070899653022183</v>
      </c>
      <c r="F2370" s="2">
        <f>'Moving Avg'!D2370</f>
        <v>17.007400000000004</v>
      </c>
      <c r="G2370" s="2">
        <f>'Moving Avg'!F2370</f>
        <v>16.87255</v>
      </c>
      <c r="H2370" s="2">
        <f>'Moving Avg'!G2370</f>
        <v>16.422160000000005</v>
      </c>
      <c r="I2370" s="2">
        <f>'Moving Avg'!H2370</f>
        <v>14.983930000000004</v>
      </c>
      <c r="J2370" s="6" t="str">
        <f>OBV!F2370</f>
        <v>BULLISH</v>
      </c>
      <c r="K2370" s="6" t="str">
        <f>OBV!G2370</f>
        <v>NEUTRAL</v>
      </c>
      <c r="L2370" s="6" t="str">
        <f>OBV!H2370</f>
        <v>NEUTRAL</v>
      </c>
    </row>
    <row r="2371" spans="1:12" ht="13.5" x14ac:dyDescent="0.25">
      <c r="A2371" s="3">
        <f>RSI!A2371</f>
        <v>45456</v>
      </c>
      <c r="B2371" s="2">
        <f>RSI!B2371</f>
        <v>17.37</v>
      </c>
      <c r="C2371" s="2">
        <f>RSI!I2371</f>
        <v>69.574878121987908</v>
      </c>
      <c r="D2371" s="2">
        <f>MACD!E2371</f>
        <v>-2.9718524894722265E-2</v>
      </c>
      <c r="E2371" s="2">
        <f>MACD!F2371</f>
        <v>-0.11051090220312192</v>
      </c>
      <c r="F2371" s="2">
        <f>'Moving Avg'!D2371</f>
        <v>17.081800000000005</v>
      </c>
      <c r="G2371" s="2">
        <f>'Moving Avg'!F2371</f>
        <v>16.921749999999999</v>
      </c>
      <c r="H2371" s="2">
        <f>'Moving Avg'!G2371</f>
        <v>16.457940000000004</v>
      </c>
      <c r="I2371" s="2">
        <f>'Moving Avg'!H2371</f>
        <v>15.000620000000003</v>
      </c>
      <c r="J2371" s="6" t="str">
        <f>OBV!F2371</f>
        <v>BULLISH</v>
      </c>
      <c r="K2371" s="6" t="str">
        <f>OBV!G2371</f>
        <v>WEAK</v>
      </c>
      <c r="L2371" s="6" t="str">
        <f>OBV!H2371</f>
        <v>CONFIRMED BULLISH</v>
      </c>
    </row>
    <row r="2372" spans="1:12" ht="13.5" x14ac:dyDescent="0.25">
      <c r="A2372" s="3">
        <f>RSI!A2372</f>
        <v>45457</v>
      </c>
      <c r="B2372" s="2">
        <f>RSI!B2372</f>
        <v>17.556000000000001</v>
      </c>
      <c r="C2372" s="2">
        <f>RSI!I2372</f>
        <v>72.988189958846903</v>
      </c>
      <c r="D2372" s="2">
        <f>MACD!E2372</f>
        <v>-3.7003013510112481E-2</v>
      </c>
      <c r="E2372" s="2">
        <f>MACD!F2372</f>
        <v>-9.5809324464520035E-2</v>
      </c>
      <c r="F2372" s="2">
        <f>'Moving Avg'!D2372</f>
        <v>17.184000000000001</v>
      </c>
      <c r="G2372" s="2">
        <f>'Moving Avg'!F2372</f>
        <v>16.980249999999998</v>
      </c>
      <c r="H2372" s="2">
        <f>'Moving Avg'!G2372</f>
        <v>16.495720000000002</v>
      </c>
      <c r="I2372" s="2">
        <f>'Moving Avg'!H2372</f>
        <v>15.018540000000003</v>
      </c>
      <c r="J2372" s="6" t="str">
        <f>OBV!F2372</f>
        <v>BULLISH</v>
      </c>
      <c r="K2372" s="6" t="str">
        <f>OBV!G2372</f>
        <v>WEAK</v>
      </c>
      <c r="L2372" s="6" t="str">
        <f>OBV!H2372</f>
        <v>CONFIRMED BULLISH</v>
      </c>
    </row>
    <row r="2373" spans="1:12" ht="13.5" x14ac:dyDescent="0.25">
      <c r="A2373" s="3">
        <f>RSI!A2373</f>
        <v>45461</v>
      </c>
      <c r="B2373" s="2">
        <f>RSI!B2373</f>
        <v>17.556000000000001</v>
      </c>
      <c r="C2373" s="2">
        <f>RSI!I2373</f>
        <v>72.988189958846903</v>
      </c>
      <c r="D2373" s="2">
        <f>MACD!E2373</f>
        <v>-4.7587692470774101E-2</v>
      </c>
      <c r="E2373" s="2">
        <f>MACD!F2373</f>
        <v>-8.6164998065770854E-2</v>
      </c>
      <c r="F2373" s="2">
        <f>'Moving Avg'!D2373</f>
        <v>17.2956</v>
      </c>
      <c r="G2373" s="2">
        <f>'Moving Avg'!F2373</f>
        <v>17.0383</v>
      </c>
      <c r="H2373" s="2">
        <f>'Moving Avg'!G2373</f>
        <v>16.531780000000005</v>
      </c>
      <c r="I2373" s="2">
        <f>'Moving Avg'!H2373</f>
        <v>15.034835000000003</v>
      </c>
      <c r="J2373" s="6" t="str">
        <f>OBV!F2373</f>
        <v>BULLISH</v>
      </c>
      <c r="K2373" s="6" t="str">
        <f>OBV!G2373</f>
        <v>WEAK</v>
      </c>
      <c r="L2373" s="6" t="str">
        <f>OBV!H2373</f>
        <v>CONFIRMED BULLISH</v>
      </c>
    </row>
    <row r="2374" spans="1:12" ht="13.5" x14ac:dyDescent="0.25">
      <c r="A2374" s="3">
        <f>RSI!A2374</f>
        <v>45462</v>
      </c>
      <c r="B2374" s="2">
        <f>RSI!B2374</f>
        <v>17.556000000000001</v>
      </c>
      <c r="C2374" s="2">
        <f>RSI!I2374</f>
        <v>72.988189958846903</v>
      </c>
      <c r="D2374" s="2">
        <f>MACD!E2374</f>
        <v>-0.11632967521806492</v>
      </c>
      <c r="E2374" s="2">
        <f>MACD!F2374</f>
        <v>-9.2197933496229678E-2</v>
      </c>
      <c r="F2374" s="2">
        <f>'Moving Avg'!D2374</f>
        <v>17.4072</v>
      </c>
      <c r="G2374" s="2">
        <f>'Moving Avg'!F2374</f>
        <v>17.080099999999995</v>
      </c>
      <c r="H2374" s="2">
        <f>'Moving Avg'!G2374</f>
        <v>16.567840000000007</v>
      </c>
      <c r="I2374" s="2">
        <f>'Moving Avg'!H2374</f>
        <v>15.051345000000001</v>
      </c>
      <c r="J2374" s="6" t="str">
        <f>OBV!F2374</f>
        <v>BULLISH</v>
      </c>
      <c r="K2374" s="6" t="str">
        <f>OBV!G2374</f>
        <v>WEAK</v>
      </c>
      <c r="L2374" s="6" t="str">
        <f>OBV!H2374</f>
        <v>CONFIRMED BULLISH</v>
      </c>
    </row>
    <row r="2375" spans="1:12" ht="13.5" x14ac:dyDescent="0.25">
      <c r="A2375" s="3">
        <f>RSI!A2375</f>
        <v>45463</v>
      </c>
      <c r="B2375" s="2">
        <f>RSI!B2375</f>
        <v>17.556000000000001</v>
      </c>
      <c r="C2375" s="2">
        <f>RSI!I2375</f>
        <v>72.988189958846903</v>
      </c>
      <c r="D2375" s="2">
        <f>MACD!E2375</f>
        <v>-0.13690154574408098</v>
      </c>
      <c r="E2375" s="2">
        <f>MACD!F2375</f>
        <v>-0.10113865594579995</v>
      </c>
      <c r="F2375" s="2">
        <f>'Moving Avg'!D2375</f>
        <v>17.518799999999999</v>
      </c>
      <c r="G2375" s="2">
        <f>'Moving Avg'!F2375</f>
        <v>17.121899999999997</v>
      </c>
      <c r="H2375" s="2">
        <f>'Moving Avg'!G2375</f>
        <v>16.605620000000005</v>
      </c>
      <c r="I2375" s="2">
        <f>'Moving Avg'!H2375</f>
        <v>15.067855000000003</v>
      </c>
      <c r="J2375" s="6" t="str">
        <f>OBV!F2375</f>
        <v>BULLISH</v>
      </c>
      <c r="K2375" s="6" t="str">
        <f>OBV!G2375</f>
        <v>WEAK</v>
      </c>
      <c r="L2375" s="6" t="str">
        <f>OBV!H2375</f>
        <v>CONFIRMED BULLISH</v>
      </c>
    </row>
    <row r="2376" spans="1:12" ht="13.5" x14ac:dyDescent="0.25">
      <c r="A2376" s="3">
        <f>RSI!A2376</f>
        <v>45464</v>
      </c>
      <c r="B2376" s="2">
        <f>RSI!B2376</f>
        <v>17.556000000000001</v>
      </c>
      <c r="C2376" s="2">
        <f>RSI!I2376</f>
        <v>72.988189958846903</v>
      </c>
      <c r="D2376" s="2">
        <f>MACD!E2376</f>
        <v>-0.15781795090556017</v>
      </c>
      <c r="E2376" s="2">
        <f>MACD!F2376</f>
        <v>-0.11247451493775201</v>
      </c>
      <c r="F2376" s="2">
        <f>'Moving Avg'!D2376</f>
        <v>17.556000000000001</v>
      </c>
      <c r="G2376" s="2">
        <f>'Moving Avg'!F2376</f>
        <v>17.153949999999995</v>
      </c>
      <c r="H2376" s="2">
        <f>'Moving Avg'!G2376</f>
        <v>16.642540000000011</v>
      </c>
      <c r="I2376" s="2">
        <f>'Moving Avg'!H2376</f>
        <v>15.085005000000002</v>
      </c>
      <c r="J2376" s="6" t="str">
        <f>OBV!F2376</f>
        <v>BULLISH</v>
      </c>
      <c r="K2376" s="6" t="str">
        <f>OBV!G2376</f>
        <v>WEAK</v>
      </c>
      <c r="L2376" s="6" t="str">
        <f>OBV!H2376</f>
        <v>CONFIRMED BULLISH</v>
      </c>
    </row>
    <row r="2377" spans="1:12" ht="13.5" x14ac:dyDescent="0.25">
      <c r="A2377" s="3">
        <f>RSI!A2377</f>
        <v>45467</v>
      </c>
      <c r="B2377" s="2">
        <f>RSI!B2377</f>
        <v>17.463000000000001</v>
      </c>
      <c r="C2377" s="2">
        <f>RSI!I2377</f>
        <v>67.503368365255881</v>
      </c>
      <c r="D2377" s="2">
        <f>MACD!E2377</f>
        <v>-0.16464626889924716</v>
      </c>
      <c r="E2377" s="2">
        <f>MACD!F2377</f>
        <v>-0.12290886573005105</v>
      </c>
      <c r="F2377" s="2">
        <f>'Moving Avg'!D2377</f>
        <v>17.537400000000002</v>
      </c>
      <c r="G2377" s="2">
        <f>'Moving Avg'!F2377</f>
        <v>17.172549999999998</v>
      </c>
      <c r="H2377" s="2">
        <f>'Moving Avg'!G2377</f>
        <v>16.677600000000009</v>
      </c>
      <c r="I2377" s="2">
        <f>'Moving Avg'!H2377</f>
        <v>15.101945000000002</v>
      </c>
      <c r="J2377" s="6" t="str">
        <f>OBV!F2377</f>
        <v>BEARISH</v>
      </c>
      <c r="K2377" s="6" t="str">
        <f>OBV!G2377</f>
        <v>STRONG</v>
      </c>
      <c r="L2377" s="6" t="str">
        <f>OBV!H2377</f>
        <v>CONFIRMED BEARISH</v>
      </c>
    </row>
    <row r="2378" spans="1:12" ht="13.5" x14ac:dyDescent="0.25">
      <c r="A2378" s="3">
        <f>RSI!A2378</f>
        <v>45468</v>
      </c>
      <c r="B2378" s="2">
        <f>RSI!B2378</f>
        <v>17.556000000000001</v>
      </c>
      <c r="C2378" s="2">
        <f>RSI!I2378</f>
        <v>69.936336895354231</v>
      </c>
      <c r="D2378" s="2">
        <f>MACD!E2378</f>
        <v>-0.18700297081567641</v>
      </c>
      <c r="E2378" s="2">
        <f>MACD!F2378</f>
        <v>-0.13572768674717614</v>
      </c>
      <c r="F2378" s="2">
        <f>'Moving Avg'!D2378</f>
        <v>17.537399999999998</v>
      </c>
      <c r="G2378" s="2">
        <f>'Moving Avg'!F2378</f>
        <v>17.198099999999997</v>
      </c>
      <c r="H2378" s="2">
        <f>'Moving Avg'!G2378</f>
        <v>16.714520000000007</v>
      </c>
      <c r="I2378" s="2">
        <f>'Moving Avg'!H2378</f>
        <v>15.119095000000005</v>
      </c>
      <c r="J2378" s="6" t="str">
        <f>OBV!F2378</f>
        <v>BULLISH</v>
      </c>
      <c r="K2378" s="6" t="str">
        <f>OBV!G2378</f>
        <v>NEUTRAL</v>
      </c>
      <c r="L2378" s="6" t="str">
        <f>OBV!H2378</f>
        <v>NEUTRAL</v>
      </c>
    </row>
    <row r="2379" spans="1:12" ht="13.5" x14ac:dyDescent="0.25">
      <c r="A2379" s="3">
        <f>RSI!A2379</f>
        <v>45469</v>
      </c>
      <c r="B2379" s="2">
        <f>RSI!B2379</f>
        <v>17.556000000000001</v>
      </c>
      <c r="C2379" s="2">
        <f>RSI!I2379</f>
        <v>69.936336895354231</v>
      </c>
      <c r="D2379" s="2">
        <f>MACD!E2379</f>
        <v>-0.20874679173805433</v>
      </c>
      <c r="E2379" s="2">
        <f>MACD!F2379</f>
        <v>-0.15033150774535178</v>
      </c>
      <c r="F2379" s="2">
        <f>'Moving Avg'!D2379</f>
        <v>17.537399999999998</v>
      </c>
      <c r="G2379" s="2">
        <f>'Moving Avg'!F2379</f>
        <v>17.239899999999999</v>
      </c>
      <c r="H2379" s="2">
        <f>'Moving Avg'!G2379</f>
        <v>16.749040000000011</v>
      </c>
      <c r="I2379" s="2">
        <f>'Moving Avg'!H2379</f>
        <v>15.136245000000004</v>
      </c>
      <c r="J2379" s="6" t="str">
        <f>OBV!F2379</f>
        <v>BULLISH</v>
      </c>
      <c r="K2379" s="6" t="str">
        <f>OBV!G2379</f>
        <v>NEUTRAL</v>
      </c>
      <c r="L2379" s="6" t="str">
        <f>OBV!H2379</f>
        <v>NEUTRAL</v>
      </c>
    </row>
    <row r="2380" spans="1:12" ht="13.5" x14ac:dyDescent="0.25">
      <c r="A2380" s="3">
        <f>RSI!A2380</f>
        <v>45470</v>
      </c>
      <c r="B2380" s="2">
        <f>RSI!B2380</f>
        <v>17.917999999999999</v>
      </c>
      <c r="C2380" s="2">
        <f>RSI!I2380</f>
        <v>77.530586526029325</v>
      </c>
      <c r="D2380" s="2">
        <f>MACD!E2380</f>
        <v>-0.25657745722723391</v>
      </c>
      <c r="E2380" s="2">
        <f>MACD!F2380</f>
        <v>-0.17158069764172823</v>
      </c>
      <c r="F2380" s="2">
        <f>'Moving Avg'!D2380</f>
        <v>17.6098</v>
      </c>
      <c r="G2380" s="2">
        <f>'Moving Avg'!F2380</f>
        <v>17.283999999999999</v>
      </c>
      <c r="H2380" s="2">
        <f>'Moving Avg'!G2380</f>
        <v>16.782080000000011</v>
      </c>
      <c r="I2380" s="2">
        <f>'Moving Avg'!H2380</f>
        <v>15.154565000000005</v>
      </c>
      <c r="J2380" s="6" t="str">
        <f>OBV!F2380</f>
        <v>BULLISH</v>
      </c>
      <c r="K2380" s="6" t="str">
        <f>OBV!G2380</f>
        <v>WEAK</v>
      </c>
      <c r="L2380" s="6" t="str">
        <f>OBV!H2380</f>
        <v>CONFIRMED BULLISH</v>
      </c>
    </row>
    <row r="2381" spans="1:12" ht="13.5" x14ac:dyDescent="0.25">
      <c r="A2381" s="3">
        <f>RSI!A2381</f>
        <v>45471</v>
      </c>
      <c r="B2381" s="2">
        <f>RSI!B2381</f>
        <v>17.556000000000001</v>
      </c>
      <c r="C2381" s="2">
        <f>RSI!I2381</f>
        <v>60.949955679703827</v>
      </c>
      <c r="D2381" s="2">
        <f>MACD!E2381</f>
        <v>-0.2175664121577654</v>
      </c>
      <c r="E2381" s="2">
        <f>MACD!F2381</f>
        <v>-0.18077784054493568</v>
      </c>
      <c r="F2381" s="2">
        <f>'Moving Avg'!D2381</f>
        <v>17.6098</v>
      </c>
      <c r="G2381" s="2">
        <f>'Moving Avg'!F2381</f>
        <v>17.307250000000003</v>
      </c>
      <c r="H2381" s="2">
        <f>'Moving Avg'!G2381</f>
        <v>16.802740000000014</v>
      </c>
      <c r="I2381" s="2">
        <f>'Moving Avg'!H2381</f>
        <v>15.171075000000005</v>
      </c>
      <c r="J2381" s="6" t="str">
        <f>OBV!F2381</f>
        <v>BULLISH</v>
      </c>
      <c r="K2381" s="6" t="str">
        <f>OBV!G2381</f>
        <v>NEUTRAL</v>
      </c>
      <c r="L2381" s="6" t="str">
        <f>OBV!H2381</f>
        <v>NEUTRAL</v>
      </c>
    </row>
    <row r="2382" spans="1:12" ht="13.5" x14ac:dyDescent="0.25">
      <c r="A2382" s="3">
        <f>RSI!A2382</f>
        <v>45474</v>
      </c>
      <c r="B2382" s="2">
        <f>RSI!B2382</f>
        <v>17.556000000000001</v>
      </c>
      <c r="C2382" s="2">
        <f>RSI!I2382</f>
        <v>60.94995567970382</v>
      </c>
      <c r="D2382" s="2">
        <f>MACD!E2382</f>
        <v>-0.15802708724968895</v>
      </c>
      <c r="E2382" s="2">
        <f>MACD!F2382</f>
        <v>-0.17622768988588633</v>
      </c>
      <c r="F2382" s="2">
        <f>'Moving Avg'!D2382</f>
        <v>17.628399999999999</v>
      </c>
      <c r="G2382" s="2">
        <f>'Moving Avg'!F2382</f>
        <v>17.330500000000001</v>
      </c>
      <c r="H2382" s="2">
        <f>'Moving Avg'!G2382</f>
        <v>16.823400000000014</v>
      </c>
      <c r="I2382" s="2">
        <f>'Moving Avg'!H2382</f>
        <v>15.187710000000004</v>
      </c>
      <c r="J2382" s="6" t="str">
        <f>OBV!F2382</f>
        <v>BULLISH</v>
      </c>
      <c r="K2382" s="6" t="str">
        <f>OBV!G2382</f>
        <v>WEAK</v>
      </c>
      <c r="L2382" s="6" t="str">
        <f>OBV!H2382</f>
        <v>CONFIRMED BULLISH</v>
      </c>
    </row>
    <row r="2383" spans="1:12" ht="13.5" x14ac:dyDescent="0.25">
      <c r="A2383" s="3">
        <f>RSI!A2383</f>
        <v>45475</v>
      </c>
      <c r="B2383" s="2">
        <f>RSI!B2383</f>
        <v>17.742000000000001</v>
      </c>
      <c r="C2383" s="2">
        <f>RSI!I2383</f>
        <v>65.363934756895546</v>
      </c>
      <c r="D2383" s="2">
        <f>MACD!E2383</f>
        <v>-0.12335636731031485</v>
      </c>
      <c r="E2383" s="2">
        <f>MACD!F2383</f>
        <v>-0.16565342537077204</v>
      </c>
      <c r="F2383" s="2">
        <f>'Moving Avg'!D2383</f>
        <v>17.665600000000001</v>
      </c>
      <c r="G2383" s="2">
        <f>'Moving Avg'!F2383</f>
        <v>17.363050000000001</v>
      </c>
      <c r="H2383" s="2">
        <f>'Moving Avg'!G2383</f>
        <v>16.847780000000014</v>
      </c>
      <c r="I2383" s="2">
        <f>'Moving Avg'!H2383</f>
        <v>15.205150000000005</v>
      </c>
      <c r="J2383" s="6" t="str">
        <f>OBV!F2383</f>
        <v>BULLISH</v>
      </c>
      <c r="K2383" s="6" t="str">
        <f>OBV!G2383</f>
        <v>WEAK</v>
      </c>
      <c r="L2383" s="6" t="str">
        <f>OBV!H2383</f>
        <v>CONFIRMED BULLISH</v>
      </c>
    </row>
    <row r="2384" spans="1:12" ht="13.5" x14ac:dyDescent="0.25">
      <c r="A2384" s="3">
        <f>RSI!A2384</f>
        <v>45476</v>
      </c>
      <c r="B2384" s="2">
        <f>RSI!B2384</f>
        <v>17.556000000000001</v>
      </c>
      <c r="C2384" s="2">
        <f>RSI!I2384</f>
        <v>58.270709838710374</v>
      </c>
      <c r="D2384" s="2">
        <f>MACD!E2384</f>
        <v>-8.3128807616386524E-2</v>
      </c>
      <c r="E2384" s="2">
        <f>MACD!F2384</f>
        <v>-0.14914850181989495</v>
      </c>
      <c r="F2384" s="2">
        <f>'Moving Avg'!D2384</f>
        <v>17.665600000000001</v>
      </c>
      <c r="G2384" s="2">
        <f>'Moving Avg'!F2384</f>
        <v>17.404400000000003</v>
      </c>
      <c r="H2384" s="2">
        <f>'Moving Avg'!G2384</f>
        <v>16.873580000000015</v>
      </c>
      <c r="I2384" s="2">
        <f>'Moving Avg'!H2384</f>
        <v>15.221870000000003</v>
      </c>
      <c r="J2384" s="6" t="str">
        <f>OBV!F2384</f>
        <v>BULLISH</v>
      </c>
      <c r="K2384" s="6" t="str">
        <f>OBV!G2384</f>
        <v>NEUTRAL</v>
      </c>
      <c r="L2384" s="6" t="str">
        <f>OBV!H2384</f>
        <v>NEUTRAL</v>
      </c>
    </row>
    <row r="2385" spans="1:12" ht="13.5" x14ac:dyDescent="0.25">
      <c r="A2385" s="3">
        <f>RSI!A2385</f>
        <v>45477</v>
      </c>
      <c r="B2385" s="2">
        <f>RSI!B2385</f>
        <v>17.556000000000001</v>
      </c>
      <c r="C2385" s="2">
        <f>RSI!I2385</f>
        <v>58.270709838710374</v>
      </c>
      <c r="D2385" s="2">
        <f>MACD!E2385</f>
        <v>-5.0664151928931034E-2</v>
      </c>
      <c r="E2385" s="2">
        <f>MACD!F2385</f>
        <v>-0.12945163184170216</v>
      </c>
      <c r="F2385" s="2">
        <f>'Moving Avg'!D2385</f>
        <v>17.5932</v>
      </c>
      <c r="G2385" s="2">
        <f>'Moving Avg'!F2385</f>
        <v>17.432300000000001</v>
      </c>
      <c r="H2385" s="2">
        <f>'Moving Avg'!G2385</f>
        <v>16.896800000000013</v>
      </c>
      <c r="I2385" s="2">
        <f>'Moving Avg'!H2385</f>
        <v>15.238590000000004</v>
      </c>
      <c r="J2385" s="6" t="str">
        <f>OBV!F2385</f>
        <v>BEARISH</v>
      </c>
      <c r="K2385" s="6" t="str">
        <f>OBV!G2385</f>
        <v>STRONG</v>
      </c>
      <c r="L2385" s="6" t="str">
        <f>OBV!H2385</f>
        <v>CONFIRMED BEARISH</v>
      </c>
    </row>
    <row r="2386" spans="1:12" ht="13.5" x14ac:dyDescent="0.25">
      <c r="A2386" s="3">
        <f>RSI!A2386</f>
        <v>45478</v>
      </c>
      <c r="B2386" s="2">
        <f>RSI!B2386</f>
        <v>17.463000000000001</v>
      </c>
      <c r="C2386" s="2">
        <f>RSI!I2386</f>
        <v>54.820930498162632</v>
      </c>
      <c r="D2386" s="2">
        <f>MACD!E2386</f>
        <v>-1.7762622237292192E-2</v>
      </c>
      <c r="E2386" s="2">
        <f>MACD!F2386</f>
        <v>-0.10711382992082016</v>
      </c>
      <c r="F2386" s="2">
        <f>'Moving Avg'!D2386</f>
        <v>17.574599999999997</v>
      </c>
      <c r="G2386" s="2">
        <f>'Moving Avg'!F2386</f>
        <v>17.455550000000002</v>
      </c>
      <c r="H2386" s="2">
        <f>'Moving Avg'!G2386</f>
        <v>16.920740000000013</v>
      </c>
      <c r="I2386" s="2">
        <f>'Moving Avg'!H2386</f>
        <v>15.255230000000005</v>
      </c>
      <c r="J2386" s="6" t="str">
        <f>OBV!F2386</f>
        <v>BEARISH</v>
      </c>
      <c r="K2386" s="6" t="str">
        <f>OBV!G2386</f>
        <v>STRONG</v>
      </c>
      <c r="L2386" s="6" t="str">
        <f>OBV!H2386</f>
        <v>CONFIRMED BEARISH</v>
      </c>
    </row>
    <row r="2387" spans="1:12" ht="13.5" x14ac:dyDescent="0.25">
      <c r="A2387" s="3">
        <f>RSI!A2387</f>
        <v>45481</v>
      </c>
      <c r="B2387" s="2">
        <f>RSI!B2387</f>
        <v>17.742000000000001</v>
      </c>
      <c r="C2387" s="2">
        <f>RSI!I2387</f>
        <v>62.074871338303112</v>
      </c>
      <c r="D2387" s="2">
        <f>MACD!E2387</f>
        <v>-2.5697177353677603E-2</v>
      </c>
      <c r="E2387" s="2">
        <f>MACD!F2387</f>
        <v>-9.0830499407391657E-2</v>
      </c>
      <c r="F2387" s="2">
        <f>'Moving Avg'!D2387</f>
        <v>17.611800000000002</v>
      </c>
      <c r="G2387" s="2">
        <f>'Moving Avg'!F2387</f>
        <v>17.490400000000001</v>
      </c>
      <c r="H2387" s="2">
        <f>'Moving Avg'!G2387</f>
        <v>16.950260000000011</v>
      </c>
      <c r="I2387" s="2">
        <f>'Moving Avg'!H2387</f>
        <v>15.273265000000006</v>
      </c>
      <c r="J2387" s="6" t="str">
        <f>OBV!F2387</f>
        <v>BULLISH</v>
      </c>
      <c r="K2387" s="6" t="str">
        <f>OBV!G2387</f>
        <v>NEUTRAL</v>
      </c>
      <c r="L2387" s="6" t="str">
        <f>OBV!H2387</f>
        <v>CONFIRMED BULLISH</v>
      </c>
    </row>
    <row r="2388" spans="1:12" ht="13.5" x14ac:dyDescent="0.25">
      <c r="A2388" s="3">
        <f>RSI!A2388</f>
        <v>45482</v>
      </c>
      <c r="B2388" s="2">
        <f>RSI!B2388</f>
        <v>17.556000000000001</v>
      </c>
      <c r="C2388" s="2">
        <f>RSI!I2388</f>
        <v>55.65886879865397</v>
      </c>
      <c r="D2388" s="2">
        <f>MACD!E2388</f>
        <v>-6.7148809080670446E-3</v>
      </c>
      <c r="E2388" s="2">
        <f>MACD!F2388</f>
        <v>-7.4007375707526746E-2</v>
      </c>
      <c r="F2388" s="2">
        <f>'Moving Avg'!D2388</f>
        <v>17.5746</v>
      </c>
      <c r="G2388" s="2">
        <f>'Moving Avg'!F2388</f>
        <v>17.518300000000004</v>
      </c>
      <c r="H2388" s="2">
        <f>'Moving Avg'!G2388</f>
        <v>16.976060000000011</v>
      </c>
      <c r="I2388" s="2">
        <f>'Moving Avg'!H2388</f>
        <v>15.290370000000006</v>
      </c>
      <c r="J2388" s="6" t="str">
        <f>OBV!F2388</f>
        <v>BEARISH</v>
      </c>
      <c r="K2388" s="6" t="str">
        <f>OBV!G2388</f>
        <v>STRONG</v>
      </c>
      <c r="L2388" s="6" t="str">
        <f>OBV!H2388</f>
        <v>CONFIRMED BEARISH</v>
      </c>
    </row>
    <row r="2389" spans="1:12" ht="13.5" x14ac:dyDescent="0.25">
      <c r="A2389" s="3">
        <f>RSI!A2389</f>
        <v>45483</v>
      </c>
      <c r="B2389" s="2">
        <f>RSI!B2389</f>
        <v>17.556000000000001</v>
      </c>
      <c r="C2389" s="2">
        <f>RSI!I2389</f>
        <v>55.65886879865397</v>
      </c>
      <c r="D2389" s="2">
        <f>MACD!E2389</f>
        <v>8.2338115311806348E-3</v>
      </c>
      <c r="E2389" s="2">
        <f>MACD!F2389</f>
        <v>-5.7559138259785272E-2</v>
      </c>
      <c r="F2389" s="2">
        <f>'Moving Avg'!D2389</f>
        <v>17.5746</v>
      </c>
      <c r="G2389" s="2">
        <f>'Moving Avg'!F2389</f>
        <v>17.546200000000002</v>
      </c>
      <c r="H2389" s="2">
        <f>'Moving Avg'!G2389</f>
        <v>17.00442000000001</v>
      </c>
      <c r="I2389" s="2">
        <f>'Moving Avg'!H2389</f>
        <v>15.307475000000004</v>
      </c>
      <c r="J2389" s="6" t="str">
        <f>OBV!F2389</f>
        <v>BEARISH</v>
      </c>
      <c r="K2389" s="6" t="str">
        <f>OBV!G2389</f>
        <v>STRONG</v>
      </c>
      <c r="L2389" s="6" t="str">
        <f>OBV!H2389</f>
        <v>NEUTRAL</v>
      </c>
    </row>
    <row r="2390" spans="1:12" ht="13.5" x14ac:dyDescent="0.25">
      <c r="A2390" s="3">
        <f>RSI!A2390</f>
        <v>45484</v>
      </c>
      <c r="B2390" s="2">
        <f>RSI!B2390</f>
        <v>17.695</v>
      </c>
      <c r="C2390" s="2">
        <f>RSI!I2390</f>
        <v>59.304450524792173</v>
      </c>
      <c r="D2390" s="2">
        <f>MACD!E2390</f>
        <v>6.524792883792685E-2</v>
      </c>
      <c r="E2390" s="2">
        <f>MACD!F2390</f>
        <v>-3.2997724840242847E-2</v>
      </c>
      <c r="F2390" s="2">
        <f>'Moving Avg'!D2390</f>
        <v>17.602399999999999</v>
      </c>
      <c r="G2390" s="2">
        <f>'Moving Avg'!F2390</f>
        <v>17.581050000000001</v>
      </c>
      <c r="H2390" s="2">
        <f>'Moving Avg'!G2390</f>
        <v>17.03128000000001</v>
      </c>
      <c r="I2390" s="2">
        <f>'Moving Avg'!H2390</f>
        <v>15.325105000000002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</row>
    <row r="2391" spans="1:12" ht="13.5" x14ac:dyDescent="0.25">
      <c r="A2391" s="3">
        <f>RSI!A2391</f>
        <v>45485</v>
      </c>
      <c r="B2391" s="2">
        <f>RSI!B2391</f>
        <v>17.834</v>
      </c>
      <c r="C2391" s="2">
        <f>RSI!I2391</f>
        <v>62.614594257297021</v>
      </c>
      <c r="D2391" s="2">
        <f>MACD!E2391</f>
        <v>4.5726249476114589E-2</v>
      </c>
      <c r="E2391" s="2">
        <f>MACD!F2391</f>
        <v>-1.7252929976971362E-2</v>
      </c>
      <c r="F2391" s="2">
        <f>'Moving Avg'!D2391</f>
        <v>17.676600000000001</v>
      </c>
      <c r="G2391" s="2">
        <f>'Moving Avg'!F2391</f>
        <v>17.60425</v>
      </c>
      <c r="H2391" s="2">
        <f>'Moving Avg'!G2391</f>
        <v>17.060920000000007</v>
      </c>
      <c r="I2391" s="2">
        <f>'Moving Avg'!H2391</f>
        <v>15.344285000000003</v>
      </c>
      <c r="J2391" s="6" t="str">
        <f>OBV!F2391</f>
        <v>BULLISH</v>
      </c>
      <c r="K2391" s="6" t="str">
        <f>OBV!G2391</f>
        <v>WEAK</v>
      </c>
      <c r="L2391" s="6" t="str">
        <f>OBV!H2391</f>
        <v>CONFIRMED BULLISH</v>
      </c>
    </row>
    <row r="2392" spans="1:12" ht="13.5" x14ac:dyDescent="0.25">
      <c r="A2392" s="3">
        <f>RSI!A2392</f>
        <v>45488</v>
      </c>
      <c r="B2392" s="2">
        <f>RSI!B2392</f>
        <v>17.742000000000001</v>
      </c>
      <c r="C2392" s="2">
        <f>RSI!I2392</f>
        <v>59.183308515895249</v>
      </c>
      <c r="D2392" s="2">
        <f>MACD!E2392</f>
        <v>3.355711322994992E-2</v>
      </c>
      <c r="E2392" s="2">
        <f>MACD!F2392</f>
        <v>-7.0909213355871059E-3</v>
      </c>
      <c r="F2392" s="2">
        <f>'Moving Avg'!D2392</f>
        <v>17.676600000000001</v>
      </c>
      <c r="G2392" s="2">
        <f>'Moving Avg'!F2392</f>
        <v>17.61355</v>
      </c>
      <c r="H2392" s="2">
        <f>'Moving Avg'!G2392</f>
        <v>17.088720000000002</v>
      </c>
      <c r="I2392" s="2">
        <f>'Moving Avg'!H2392</f>
        <v>15.363005000000003</v>
      </c>
      <c r="J2392" s="6" t="str">
        <f>OBV!F2392</f>
        <v>BULLISH</v>
      </c>
      <c r="K2392" s="6" t="str">
        <f>OBV!G2392</f>
        <v>NEUTRAL</v>
      </c>
      <c r="L2392" s="6" t="str">
        <f>OBV!H2392</f>
        <v>NEUTRAL</v>
      </c>
    </row>
    <row r="2393" spans="1:12" ht="13.5" x14ac:dyDescent="0.25">
      <c r="A2393" s="3">
        <f>RSI!A2393</f>
        <v>45489</v>
      </c>
      <c r="B2393" s="2">
        <f>RSI!B2393</f>
        <v>17.742000000000001</v>
      </c>
      <c r="C2393" s="2">
        <f>RSI!I2393</f>
        <v>59.183308515895249</v>
      </c>
      <c r="D2393" s="2">
        <f>MACD!E2393</f>
        <v>5.013619892620369E-2</v>
      </c>
      <c r="E2393" s="2">
        <f>MACD!F2393</f>
        <v>4.3545027167710536E-3</v>
      </c>
      <c r="F2393" s="2">
        <f>'Moving Avg'!D2393</f>
        <v>17.713800000000003</v>
      </c>
      <c r="G2393" s="2">
        <f>'Moving Avg'!F2393</f>
        <v>17.622850000000003</v>
      </c>
      <c r="H2393" s="2">
        <f>'Moving Avg'!G2393</f>
        <v>17.118240000000004</v>
      </c>
      <c r="I2393" s="2">
        <f>'Moving Avg'!H2393</f>
        <v>15.380870000000002</v>
      </c>
      <c r="J2393" s="6" t="str">
        <f>OBV!F2393</f>
        <v>BULLISH</v>
      </c>
      <c r="K2393" s="6" t="str">
        <f>OBV!G2393</f>
        <v>WEAK</v>
      </c>
      <c r="L2393" s="6" t="str">
        <f>OBV!H2393</f>
        <v>CONFIRMED BULLISH</v>
      </c>
    </row>
    <row r="2394" spans="1:12" ht="13.5" x14ac:dyDescent="0.25">
      <c r="A2394" s="3">
        <f>RSI!A2394</f>
        <v>45490</v>
      </c>
      <c r="B2394" s="2">
        <f>RSI!B2394</f>
        <v>17.834</v>
      </c>
      <c r="C2394" s="2">
        <f>RSI!I2394</f>
        <v>61.622402131884783</v>
      </c>
      <c r="D2394" s="2">
        <f>MACD!E2394</f>
        <v>2.7123958956874361E-2</v>
      </c>
      <c r="E2394" s="2">
        <f>MACD!F2394</f>
        <v>8.9083939647917158E-3</v>
      </c>
      <c r="F2394" s="2">
        <f>'Moving Avg'!D2394</f>
        <v>17.769400000000001</v>
      </c>
      <c r="G2394" s="2">
        <f>'Moving Avg'!F2394</f>
        <v>17.636749999999999</v>
      </c>
      <c r="H2394" s="2">
        <f>'Moving Avg'!G2394</f>
        <v>17.1496</v>
      </c>
      <c r="I2394" s="2">
        <f>'Moving Avg'!H2394</f>
        <v>15.399194999999999</v>
      </c>
      <c r="J2394" s="6" t="str">
        <f>OBV!F2394</f>
        <v>BULLISH</v>
      </c>
      <c r="K2394" s="6" t="str">
        <f>OBV!G2394</f>
        <v>WEAK</v>
      </c>
      <c r="L2394" s="6" t="str">
        <f>OBV!H2394</f>
        <v>CONFIRMED BULLISH</v>
      </c>
    </row>
    <row r="2395" spans="1:12" ht="13.5" x14ac:dyDescent="0.25">
      <c r="A2395" s="3">
        <f>RSI!A2395</f>
        <v>45491</v>
      </c>
      <c r="B2395" s="2">
        <f>RSI!B2395</f>
        <v>17.881</v>
      </c>
      <c r="C2395" s="2">
        <f>RSI!I2395</f>
        <v>62.843962072450402</v>
      </c>
      <c r="D2395" s="2">
        <f>MACD!E2395</f>
        <v>2.1357486224218292E-3</v>
      </c>
      <c r="E2395" s="2">
        <f>MACD!F2395</f>
        <v>7.5538648963177383E-3</v>
      </c>
      <c r="F2395" s="2">
        <f>'Moving Avg'!D2395</f>
        <v>17.8066</v>
      </c>
      <c r="G2395" s="2">
        <f>'Moving Avg'!F2395</f>
        <v>17.653000000000002</v>
      </c>
      <c r="H2395" s="2">
        <f>'Moving Avg'!G2395</f>
        <v>17.181899999999999</v>
      </c>
      <c r="I2395" s="2">
        <f>'Moving Avg'!H2395</f>
        <v>15.417585000000001</v>
      </c>
      <c r="J2395" s="6" t="str">
        <f>OBV!F2395</f>
        <v>BULLISH</v>
      </c>
      <c r="K2395" s="6" t="str">
        <f>OBV!G2395</f>
        <v>WEAK</v>
      </c>
      <c r="L2395" s="6" t="str">
        <f>OBV!H2395</f>
        <v>CONFIRMED BULLISH</v>
      </c>
    </row>
    <row r="2396" spans="1:12" ht="13.5" x14ac:dyDescent="0.25">
      <c r="A2396" s="3">
        <f>RSI!A2396</f>
        <v>45492</v>
      </c>
      <c r="B2396" s="2">
        <f>RSI!B2396</f>
        <v>17.881</v>
      </c>
      <c r="C2396" s="2">
        <f>RSI!I2396</f>
        <v>62.843962072450402</v>
      </c>
      <c r="D2396" s="2">
        <f>MACD!E2396</f>
        <v>-3.5477644074060066E-2</v>
      </c>
      <c r="E2396" s="2">
        <f>MACD!F2396</f>
        <v>-1.0524368977578224E-3</v>
      </c>
      <c r="F2396" s="2">
        <f>'Moving Avg'!D2396</f>
        <v>17.815999999999999</v>
      </c>
      <c r="G2396" s="2">
        <f>'Moving Avg'!F2396</f>
        <v>17.669249999999998</v>
      </c>
      <c r="H2396" s="2">
        <f>'Moving Avg'!G2396</f>
        <v>17.215899999999998</v>
      </c>
      <c r="I2396" s="2">
        <f>'Moving Avg'!H2396</f>
        <v>15.435974999999999</v>
      </c>
      <c r="J2396" s="6" t="str">
        <f>OBV!F2396</f>
        <v>BULLISH</v>
      </c>
      <c r="K2396" s="6" t="str">
        <f>OBV!G2396</f>
        <v>WEAK</v>
      </c>
      <c r="L2396" s="6" t="str">
        <f>OBV!H2396</f>
        <v>CONFIRMED BULLISH</v>
      </c>
    </row>
    <row r="2397" spans="1:12" ht="13.5" x14ac:dyDescent="0.25">
      <c r="A2397" s="3">
        <f>RSI!A2397</f>
        <v>45495</v>
      </c>
      <c r="B2397" s="2">
        <f>RSI!B2397</f>
        <v>17.788</v>
      </c>
      <c r="C2397" s="2">
        <f>RSI!I2397</f>
        <v>58.565999220372078</v>
      </c>
      <c r="D2397" s="2">
        <f>MACD!E2397</f>
        <v>-1.949408970151012E-2</v>
      </c>
      <c r="E2397" s="2">
        <f>MACD!F2397</f>
        <v>-4.7407674585082825E-3</v>
      </c>
      <c r="F2397" s="2">
        <f>'Moving Avg'!D2397</f>
        <v>17.825199999999999</v>
      </c>
      <c r="G2397" s="2">
        <f>'Moving Avg'!F2397</f>
        <v>17.685500000000001</v>
      </c>
      <c r="H2397" s="2">
        <f>'Moving Avg'!G2397</f>
        <v>17.24804</v>
      </c>
      <c r="I2397" s="2">
        <f>'Moving Avg'!H2397</f>
        <v>15.454285</v>
      </c>
      <c r="J2397" s="6" t="str">
        <f>OBV!F2397</f>
        <v>BULLISH</v>
      </c>
      <c r="K2397" s="6" t="str">
        <f>OBV!G2397</f>
        <v>WEAK</v>
      </c>
      <c r="L2397" s="6" t="str">
        <f>OBV!H2397</f>
        <v>CONFIRMED BULLISH</v>
      </c>
    </row>
    <row r="2398" spans="1:12" ht="13.5" x14ac:dyDescent="0.25">
      <c r="A2398" s="3">
        <f>RSI!A2398</f>
        <v>45496</v>
      </c>
      <c r="B2398" s="2">
        <f>RSI!B2398</f>
        <v>17.742000000000001</v>
      </c>
      <c r="C2398" s="2">
        <f>RSI!I2398</f>
        <v>56.516679789353368</v>
      </c>
      <c r="D2398" s="2">
        <f>MACD!E2398</f>
        <v>-3.2481400780550729E-2</v>
      </c>
      <c r="E2398" s="2">
        <f>MACD!F2398</f>
        <v>-1.0288894122916772E-2</v>
      </c>
      <c r="F2398" s="2">
        <f>'Moving Avg'!D2398</f>
        <v>17.825200000000002</v>
      </c>
      <c r="G2398" s="2">
        <f>'Moving Avg'!F2398</f>
        <v>17.694800000000001</v>
      </c>
      <c r="H2398" s="2">
        <f>'Moving Avg'!G2398</f>
        <v>17.279259999999997</v>
      </c>
      <c r="I2398" s="2">
        <f>'Moving Avg'!H2398</f>
        <v>15.472365000000002</v>
      </c>
      <c r="J2398" s="6" t="str">
        <f>OBV!F2398</f>
        <v>BULLISH</v>
      </c>
      <c r="K2398" s="6" t="str">
        <f>OBV!G2398</f>
        <v>NEUTRAL</v>
      </c>
      <c r="L2398" s="6" t="str">
        <f>OBV!H2398</f>
        <v>NEUTRAL</v>
      </c>
    </row>
    <row r="2399" spans="1:12" ht="13.5" x14ac:dyDescent="0.25">
      <c r="A2399" s="3">
        <f>RSI!A2399</f>
        <v>45497</v>
      </c>
      <c r="B2399" s="2">
        <f>RSI!B2399</f>
        <v>17.742000000000001</v>
      </c>
      <c r="C2399" s="2">
        <f>RSI!I2399</f>
        <v>56.516679789353368</v>
      </c>
      <c r="D2399" s="2">
        <f>MACD!E2399</f>
        <v>-4.4406144209652609E-2</v>
      </c>
      <c r="E2399" s="2">
        <f>MACD!F2399</f>
        <v>-1.7112344140263941E-2</v>
      </c>
      <c r="F2399" s="2">
        <f>'Moving Avg'!D2399</f>
        <v>17.806800000000003</v>
      </c>
      <c r="G2399" s="2">
        <f>'Moving Avg'!F2399</f>
        <v>17.7041</v>
      </c>
      <c r="H2399" s="2">
        <f>'Moving Avg'!G2399</f>
        <v>17.310479999999995</v>
      </c>
      <c r="I2399" s="2">
        <f>'Moving Avg'!H2399</f>
        <v>15.490490000000001</v>
      </c>
      <c r="J2399" s="6" t="str">
        <f>OBV!F2399</f>
        <v>BEARISH</v>
      </c>
      <c r="K2399" s="6" t="str">
        <f>OBV!G2399</f>
        <v>STRONG</v>
      </c>
      <c r="L2399" s="6" t="str">
        <f>OBV!H2399</f>
        <v>CONFIRMED BEARISH</v>
      </c>
    </row>
    <row r="2400" spans="1:12" ht="13.5" x14ac:dyDescent="0.25">
      <c r="A2400" s="3">
        <f>RSI!A2400</f>
        <v>45499</v>
      </c>
      <c r="B2400" s="2">
        <f>RSI!B2400</f>
        <v>17.788</v>
      </c>
      <c r="C2400" s="2">
        <f>RSI!I2400</f>
        <v>58.212500187788407</v>
      </c>
      <c r="D2400" s="2">
        <f>MACD!E2400</f>
        <v>-3.7385289127495724E-2</v>
      </c>
      <c r="E2400" s="2">
        <f>MACD!F2400</f>
        <v>-2.11669331377103E-2</v>
      </c>
      <c r="F2400" s="2">
        <f>'Moving Avg'!D2400</f>
        <v>17.7882</v>
      </c>
      <c r="G2400" s="2">
        <f>'Moving Avg'!F2400</f>
        <v>17.697600000000001</v>
      </c>
      <c r="H2400" s="2">
        <f>'Moving Avg'!G2400</f>
        <v>17.340919999999997</v>
      </c>
      <c r="I2400" s="2">
        <f>'Moving Avg'!H2400</f>
        <v>15.508845000000003</v>
      </c>
      <c r="J2400" s="6" t="str">
        <f>OBV!F2400</f>
        <v>BEARISH</v>
      </c>
      <c r="K2400" s="6" t="str">
        <f>OBV!G2400</f>
        <v>STRONG</v>
      </c>
      <c r="L2400" s="6" t="str">
        <f>OBV!H2400</f>
        <v>CONFIRMED BEARISH</v>
      </c>
    </row>
    <row r="2401" spans="1:12" ht="13.5" x14ac:dyDescent="0.25">
      <c r="A2401" s="3">
        <f>RSI!A2401</f>
        <v>45502</v>
      </c>
      <c r="B2401" s="2">
        <f>RSI!B2401</f>
        <v>17.742000000000001</v>
      </c>
      <c r="C2401" s="2">
        <f>RSI!I2401</f>
        <v>55.866161647248475</v>
      </c>
      <c r="D2401" s="2">
        <f>MACD!E2401</f>
        <v>-7.7263822782036584E-3</v>
      </c>
      <c r="E2401" s="2">
        <f>MACD!F2401</f>
        <v>-1.8478822965808973E-2</v>
      </c>
      <c r="F2401" s="2">
        <f>'Moving Avg'!D2401</f>
        <v>17.760400000000001</v>
      </c>
      <c r="G2401" s="2">
        <f>'Moving Avg'!F2401</f>
        <v>17.706900000000005</v>
      </c>
      <c r="H2401" s="2">
        <f>'Moving Avg'!G2401</f>
        <v>17.368039999999993</v>
      </c>
      <c r="I2401" s="2">
        <f>'Moving Avg'!H2401</f>
        <v>15.526970000000006</v>
      </c>
      <c r="J2401" s="6" t="str">
        <f>OBV!F2401</f>
        <v>BEARISH</v>
      </c>
      <c r="K2401" s="6" t="str">
        <f>OBV!G2401</f>
        <v>STRONG</v>
      </c>
      <c r="L2401" s="6" t="str">
        <f>OBV!H2401</f>
        <v>CONFIRMED BEARISH</v>
      </c>
    </row>
    <row r="2402" spans="1:12" ht="13.5" x14ac:dyDescent="0.25">
      <c r="A2402" s="3">
        <f>RSI!A2402</f>
        <v>45503</v>
      </c>
      <c r="B2402" s="2">
        <f>RSI!B2402</f>
        <v>17.788</v>
      </c>
      <c r="C2402" s="2">
        <f>RSI!I2402</f>
        <v>57.702180291661485</v>
      </c>
      <c r="D2402" s="2">
        <f>MACD!E2402</f>
        <v>-9.1411756974579816E-4</v>
      </c>
      <c r="E2402" s="2">
        <f>MACD!F2402</f>
        <v>-1.4965881886596338E-2</v>
      </c>
      <c r="F2402" s="2">
        <f>'Moving Avg'!D2402</f>
        <v>17.760400000000001</v>
      </c>
      <c r="G2402" s="2">
        <f>'Moving Avg'!F2402</f>
        <v>17.718500000000002</v>
      </c>
      <c r="H2402" s="2">
        <f>'Moving Avg'!G2402</f>
        <v>17.396079999999994</v>
      </c>
      <c r="I2402" s="2">
        <f>'Moving Avg'!H2402</f>
        <v>15.545325000000007</v>
      </c>
      <c r="J2402" s="6" t="str">
        <f>OBV!F2402</f>
        <v>BULLISH</v>
      </c>
      <c r="K2402" s="6" t="str">
        <f>OBV!G2402</f>
        <v>NEUTRAL</v>
      </c>
      <c r="L2402" s="6" t="str">
        <f>OBV!H2402</f>
        <v>NEUTRAL</v>
      </c>
    </row>
    <row r="2403" spans="1:12" ht="13.5" x14ac:dyDescent="0.25">
      <c r="A2403" s="3">
        <f>RSI!A2403</f>
        <v>45504</v>
      </c>
      <c r="B2403" s="2">
        <f>RSI!B2403</f>
        <v>17.788</v>
      </c>
      <c r="C2403" s="2">
        <f>RSI!I2403</f>
        <v>57.702180291661485</v>
      </c>
      <c r="D2403" s="2">
        <f>MACD!E2403</f>
        <v>3.9093276299873025E-3</v>
      </c>
      <c r="E2403" s="2">
        <f>MACD!F2403</f>
        <v>-1.1190839983279612E-2</v>
      </c>
      <c r="F2403" s="2">
        <f>'Moving Avg'!D2403</f>
        <v>17.769600000000001</v>
      </c>
      <c r="G2403" s="2">
        <f>'Moving Avg'!F2403</f>
        <v>17.720800000000004</v>
      </c>
      <c r="H2403" s="2">
        <f>'Moving Avg'!G2403</f>
        <v>17.423939999999995</v>
      </c>
      <c r="I2403" s="2">
        <f>'Moving Avg'!H2403</f>
        <v>15.563680000000009</v>
      </c>
      <c r="J2403" s="6" t="str">
        <f>OBV!F2403</f>
        <v>BULLISH</v>
      </c>
      <c r="K2403" s="6" t="str">
        <f>OBV!G2403</f>
        <v>WEAK</v>
      </c>
      <c r="L2403" s="6" t="str">
        <f>OBV!H2403</f>
        <v>CONFIRMED BULLISH</v>
      </c>
    </row>
    <row r="2404" spans="1:12" ht="13.5" x14ac:dyDescent="0.25">
      <c r="A2404" s="3">
        <f>RSI!A2404</f>
        <v>45505</v>
      </c>
      <c r="B2404" s="2">
        <f>RSI!B2404</f>
        <v>17.788</v>
      </c>
      <c r="C2404" s="2">
        <f>RSI!I2404</f>
        <v>57.702180291661485</v>
      </c>
      <c r="D2404" s="2">
        <f>MACD!E2404</f>
        <v>2.1273459024307328E-2</v>
      </c>
      <c r="E2404" s="2">
        <f>MACD!F2404</f>
        <v>-4.6979801817622234E-3</v>
      </c>
      <c r="F2404" s="2">
        <f>'Moving Avg'!D2404</f>
        <v>17.778799999999997</v>
      </c>
      <c r="G2404" s="2">
        <f>'Moving Avg'!F2404</f>
        <v>17.732400000000005</v>
      </c>
      <c r="H2404" s="2">
        <f>'Moving Avg'!G2404</f>
        <v>17.445299999999992</v>
      </c>
      <c r="I2404" s="2">
        <f>'Moving Avg'!H2404</f>
        <v>15.582035000000008</v>
      </c>
      <c r="J2404" s="6" t="str">
        <f>OBV!F2404</f>
        <v>BULLISH</v>
      </c>
      <c r="K2404" s="6" t="str">
        <f>OBV!G2404</f>
        <v>WEAK</v>
      </c>
      <c r="L2404" s="6" t="str">
        <f>OBV!H2404</f>
        <v>CONFIRMED BULLISH</v>
      </c>
    </row>
    <row r="2405" spans="1:12" ht="13.5" x14ac:dyDescent="0.25">
      <c r="A2405" s="3">
        <f>RSI!A2405</f>
        <v>45506</v>
      </c>
      <c r="B2405" s="2">
        <f>RSI!B2405</f>
        <v>17.797000000000001</v>
      </c>
      <c r="C2405" s="2">
        <f>RSI!I2405</f>
        <v>58.127846730336344</v>
      </c>
      <c r="D2405" s="2">
        <f>MACD!E2405</f>
        <v>4.1723721979693096E-2</v>
      </c>
      <c r="E2405" s="2">
        <f>MACD!F2405</f>
        <v>4.586360250528841E-3</v>
      </c>
      <c r="F2405" s="2">
        <f>'Moving Avg'!D2405</f>
        <v>17.7806</v>
      </c>
      <c r="G2405" s="2">
        <f>'Moving Avg'!F2405</f>
        <v>17.744450000000004</v>
      </c>
      <c r="H2405" s="2">
        <f>'Moving Avg'!G2405</f>
        <v>17.466839999999994</v>
      </c>
      <c r="I2405" s="2">
        <f>'Moving Avg'!H2405</f>
        <v>15.600435000000006</v>
      </c>
      <c r="J2405" s="6" t="str">
        <f>OBV!F2405</f>
        <v>BULLISH</v>
      </c>
      <c r="K2405" s="6" t="str">
        <f>OBV!G2405</f>
        <v>WEAK</v>
      </c>
      <c r="L2405" s="6" t="str">
        <f>OBV!H2405</f>
        <v>CONFIRMED BULLISH</v>
      </c>
    </row>
    <row r="2406" spans="1:12" ht="13.5" x14ac:dyDescent="0.25">
      <c r="A2406" s="3">
        <f>RSI!A2406</f>
        <v>45509</v>
      </c>
      <c r="B2406" s="2">
        <f>RSI!B2406</f>
        <v>17.788</v>
      </c>
      <c r="C2406" s="2">
        <f>RSI!I2406</f>
        <v>57.504630253413382</v>
      </c>
      <c r="D2406" s="2">
        <f>MACD!E2406</f>
        <v>5.8894455383715183E-2</v>
      </c>
      <c r="E2406" s="2">
        <f>MACD!F2406</f>
        <v>1.544797927716611E-2</v>
      </c>
      <c r="F2406" s="2">
        <f>'Moving Avg'!D2406</f>
        <v>17.7898</v>
      </c>
      <c r="G2406" s="2">
        <f>'Moving Avg'!F2406</f>
        <v>17.760700000000007</v>
      </c>
      <c r="H2406" s="2">
        <f>'Moving Avg'!G2406</f>
        <v>17.484299999999994</v>
      </c>
      <c r="I2406" s="2">
        <f>'Moving Avg'!H2406</f>
        <v>15.618790000000006</v>
      </c>
      <c r="J2406" s="6" t="str">
        <f>OBV!F2406</f>
        <v>BULLISH</v>
      </c>
      <c r="K2406" s="6" t="str">
        <f>OBV!G2406</f>
        <v>WEAK</v>
      </c>
      <c r="L2406" s="6" t="str">
        <f>OBV!H2406</f>
        <v>CONFIRMED BULLISH</v>
      </c>
    </row>
    <row r="2407" spans="1:12" ht="13.5" x14ac:dyDescent="0.25">
      <c r="A2407" s="3">
        <f>RSI!A2407</f>
        <v>45510</v>
      </c>
      <c r="B2407" s="2">
        <f>RSI!B2407</f>
        <v>17.788</v>
      </c>
      <c r="C2407" s="2">
        <f>RSI!I2407</f>
        <v>57.504630253413374</v>
      </c>
      <c r="D2407" s="2">
        <f>MACD!E2407</f>
        <v>5.8428284057708169E-2</v>
      </c>
      <c r="E2407" s="2">
        <f>MACD!F2407</f>
        <v>2.4044040233274524E-2</v>
      </c>
      <c r="F2407" s="2">
        <f>'Moving Avg'!D2407</f>
        <v>17.7898</v>
      </c>
      <c r="G2407" s="2">
        <f>'Moving Avg'!F2407</f>
        <v>17.763000000000005</v>
      </c>
      <c r="H2407" s="2">
        <f>'Moving Avg'!G2407</f>
        <v>17.498239999999996</v>
      </c>
      <c r="I2407" s="2">
        <f>'Moving Avg'!H2407</f>
        <v>15.637145000000006</v>
      </c>
      <c r="J2407" s="6" t="str">
        <f>OBV!F2407</f>
        <v>BULLISH</v>
      </c>
      <c r="K2407" s="6" t="str">
        <f>OBV!G2407</f>
        <v>NEUTRAL</v>
      </c>
      <c r="L2407" s="6" t="str">
        <f>OBV!H2407</f>
        <v>NEUTRAL</v>
      </c>
    </row>
    <row r="2408" spans="1:12" ht="13.5" x14ac:dyDescent="0.25">
      <c r="A2408" s="3">
        <f>RSI!A2408</f>
        <v>45511</v>
      </c>
      <c r="B2408" s="2">
        <f>RSI!B2408</f>
        <v>17.788</v>
      </c>
      <c r="C2408" s="2">
        <f>RSI!I2408</f>
        <v>57.504630253413382</v>
      </c>
      <c r="D2408" s="2">
        <f>MACD!E2408</f>
        <v>5.0320277644939182E-2</v>
      </c>
      <c r="E2408" s="2">
        <f>MACD!F2408</f>
        <v>2.9299287715607455E-2</v>
      </c>
      <c r="F2408" s="2">
        <f>'Moving Avg'!D2408</f>
        <v>17.7898</v>
      </c>
      <c r="G2408" s="2">
        <f>'Moving Avg'!F2408</f>
        <v>17.774600000000003</v>
      </c>
      <c r="H2408" s="2">
        <f>'Moving Avg'!G2408</f>
        <v>17.513099999999994</v>
      </c>
      <c r="I2408" s="2">
        <f>'Moving Avg'!H2408</f>
        <v>15.655500000000007</v>
      </c>
      <c r="J2408" s="6" t="str">
        <f>OBV!F2408</f>
        <v>BULLISH</v>
      </c>
      <c r="K2408" s="6" t="str">
        <f>OBV!G2408</f>
        <v>NEUTRAL</v>
      </c>
      <c r="L2408" s="6" t="str">
        <f>OBV!H2408</f>
        <v>NEUTRAL</v>
      </c>
    </row>
    <row r="2409" spans="1:12" ht="13.5" x14ac:dyDescent="0.25">
      <c r="A2409" s="3">
        <f>RSI!A2409</f>
        <v>45512</v>
      </c>
      <c r="B2409" s="2">
        <f>RSI!B2409</f>
        <v>17.788</v>
      </c>
      <c r="C2409" s="2">
        <f>RSI!I2409</f>
        <v>57.504630253413389</v>
      </c>
      <c r="D2409" s="2">
        <f>MACD!E2409</f>
        <v>4.2870183986558175E-2</v>
      </c>
      <c r="E2409" s="2">
        <f>MACD!F2409</f>
        <v>3.2013466969797601E-2</v>
      </c>
      <c r="F2409" s="2">
        <f>'Moving Avg'!D2409</f>
        <v>17.7898</v>
      </c>
      <c r="G2409" s="2">
        <f>'Moving Avg'!F2409</f>
        <v>17.786200000000004</v>
      </c>
      <c r="H2409" s="2">
        <f>'Moving Avg'!G2409</f>
        <v>17.534459999999996</v>
      </c>
      <c r="I2409" s="2">
        <f>'Moving Avg'!H2409</f>
        <v>15.673855000000005</v>
      </c>
      <c r="J2409" s="6" t="str">
        <f>OBV!F2409</f>
        <v>BULLISH</v>
      </c>
      <c r="K2409" s="6" t="str">
        <f>OBV!G2409</f>
        <v>NEUTRAL</v>
      </c>
      <c r="L2409" s="6" t="str">
        <f>OBV!H2409</f>
        <v>NEUTRAL</v>
      </c>
    </row>
    <row r="2410" spans="1:12" ht="13.5" x14ac:dyDescent="0.25">
      <c r="A2410" s="3">
        <f>RSI!A2410</f>
        <v>45513</v>
      </c>
      <c r="B2410" s="2">
        <f>RSI!B2410</f>
        <v>17.788</v>
      </c>
      <c r="C2410" s="2">
        <f>RSI!I2410</f>
        <v>57.504630253413389</v>
      </c>
      <c r="D2410" s="2">
        <f>MACD!E2410</f>
        <v>4.3097373468036437E-2</v>
      </c>
      <c r="E2410" s="2">
        <f>MACD!F2410</f>
        <v>3.4230248269445374E-2</v>
      </c>
      <c r="F2410" s="2">
        <f>'Moving Avg'!D2410</f>
        <v>17.788</v>
      </c>
      <c r="G2410" s="2">
        <f>'Moving Avg'!F2410</f>
        <v>17.790850000000002</v>
      </c>
      <c r="H2410" s="2">
        <f>'Moving Avg'!G2410</f>
        <v>17.549499999999995</v>
      </c>
      <c r="I2410" s="2">
        <f>'Moving Avg'!H2410</f>
        <v>15.692210000000005</v>
      </c>
      <c r="J2410" s="6" t="str">
        <f>OBV!F2410</f>
        <v>BEARISH</v>
      </c>
      <c r="K2410" s="6" t="str">
        <f>OBV!G2410</f>
        <v>STRONG</v>
      </c>
      <c r="L2410" s="6" t="str">
        <f>OBV!H2410</f>
        <v>CONFIRMED BEARISH</v>
      </c>
    </row>
    <row r="2411" spans="1:12" ht="13.5" x14ac:dyDescent="0.25">
      <c r="A2411" s="3">
        <f>RSI!A2411</f>
        <v>45516</v>
      </c>
      <c r="B2411" s="2">
        <f>RSI!B2411</f>
        <v>18.02</v>
      </c>
      <c r="C2411" s="2">
        <f>RSI!I2411</f>
        <v>69.653426430022208</v>
      </c>
      <c r="D2411" s="2">
        <f>MACD!E2411</f>
        <v>1.8522124503746795E-2</v>
      </c>
      <c r="E2411" s="2">
        <f>MACD!F2411</f>
        <v>3.1088623516305657E-2</v>
      </c>
      <c r="F2411" s="2">
        <f>'Moving Avg'!D2411</f>
        <v>17.834399999999999</v>
      </c>
      <c r="G2411" s="2">
        <f>'Moving Avg'!F2411</f>
        <v>17.800150000000002</v>
      </c>
      <c r="H2411" s="2">
        <f>'Moving Avg'!G2411</f>
        <v>17.568079999999995</v>
      </c>
      <c r="I2411" s="2">
        <f>'Moving Avg'!H2411</f>
        <v>15.713095000000004</v>
      </c>
      <c r="J2411" s="6" t="str">
        <f>OBV!F2411</f>
        <v>BULLISH</v>
      </c>
      <c r="K2411" s="6" t="str">
        <f>OBV!G2411</f>
        <v>WEAK</v>
      </c>
      <c r="L2411" s="6" t="str">
        <f>OBV!H2411</f>
        <v>CONFIRMED BULLISH</v>
      </c>
    </row>
    <row r="2412" spans="1:12" ht="13.5" x14ac:dyDescent="0.25">
      <c r="A2412" s="3">
        <f>RSI!A2412</f>
        <v>45518</v>
      </c>
      <c r="B2412" s="2">
        <f>RSI!B2412</f>
        <v>17.797000000000001</v>
      </c>
      <c r="C2412" s="2">
        <f>RSI!I2412</f>
        <v>53.74771212590344</v>
      </c>
      <c r="D2412" s="2">
        <f>MACD!E2412</f>
        <v>1.9484284152767373E-2</v>
      </c>
      <c r="E2412" s="2">
        <f>MACD!F2412</f>
        <v>2.8767755643598E-2</v>
      </c>
      <c r="F2412" s="2">
        <f>'Moving Avg'!D2412</f>
        <v>17.836199999999998</v>
      </c>
      <c r="G2412" s="2">
        <f>'Moving Avg'!F2412</f>
        <v>17.802900000000001</v>
      </c>
      <c r="H2412" s="2">
        <f>'Moving Avg'!G2412</f>
        <v>17.582199999999997</v>
      </c>
      <c r="I2412" s="2">
        <f>'Moving Avg'!H2412</f>
        <v>15.731450000000004</v>
      </c>
      <c r="J2412" s="6" t="str">
        <f>OBV!F2412</f>
        <v>BULLISH</v>
      </c>
      <c r="K2412" s="6" t="str">
        <f>OBV!G2412</f>
        <v>NEUTRAL</v>
      </c>
      <c r="L2412" s="6" t="str">
        <f>OBV!H2412</f>
        <v>CONFIRMED BULLISH</v>
      </c>
    </row>
    <row r="2413" spans="1:12" ht="13.5" x14ac:dyDescent="0.25">
      <c r="A2413" s="3">
        <f>RSI!A2413</f>
        <v>45519</v>
      </c>
      <c r="B2413" s="2">
        <f>RSI!B2413</f>
        <v>17.797000000000001</v>
      </c>
      <c r="C2413" s="2">
        <f>RSI!I2413</f>
        <v>53.74771212590344</v>
      </c>
      <c r="D2413" s="2">
        <f>MACD!E2413</f>
        <v>1.9913505710800194E-2</v>
      </c>
      <c r="E2413" s="2">
        <f>MACD!F2413</f>
        <v>2.6996905657038439E-2</v>
      </c>
      <c r="F2413" s="2">
        <f>'Moving Avg'!D2413</f>
        <v>17.838000000000001</v>
      </c>
      <c r="G2413" s="2">
        <f>'Moving Avg'!F2413</f>
        <v>17.805650000000007</v>
      </c>
      <c r="H2413" s="2">
        <f>'Moving Avg'!G2413</f>
        <v>17.596319999999999</v>
      </c>
      <c r="I2413" s="2">
        <f>'Moving Avg'!H2413</f>
        <v>15.749805000000006</v>
      </c>
      <c r="J2413" s="6" t="str">
        <f>OBV!F2413</f>
        <v>BULLISH</v>
      </c>
      <c r="K2413" s="6" t="str">
        <f>OBV!G2413</f>
        <v>NEUTRAL</v>
      </c>
      <c r="L2413" s="6" t="str">
        <f>OBV!H2413</f>
        <v>CONFIRMED BULLISH</v>
      </c>
    </row>
    <row r="2414" spans="1:12" ht="13.5" x14ac:dyDescent="0.25">
      <c r="A2414" s="3">
        <f>RSI!A2414</f>
        <v>45520</v>
      </c>
      <c r="B2414" s="2">
        <f>RSI!B2414</f>
        <v>17.742000000000001</v>
      </c>
      <c r="C2414" s="2">
        <f>RSI!I2414</f>
        <v>50.452235044620721</v>
      </c>
      <c r="D2414" s="2">
        <f>MACD!E2414</f>
        <v>2.3994365840753318E-2</v>
      </c>
      <c r="E2414" s="2">
        <f>MACD!F2414</f>
        <v>2.6396397693781416E-2</v>
      </c>
      <c r="F2414" s="2">
        <f>'Moving Avg'!D2414</f>
        <v>17.828800000000001</v>
      </c>
      <c r="G2414" s="2">
        <f>'Moving Avg'!F2414</f>
        <v>17.801050000000007</v>
      </c>
      <c r="H2414" s="2">
        <f>'Moving Avg'!G2414</f>
        <v>17.616579999999999</v>
      </c>
      <c r="I2414" s="2">
        <f>'Moving Avg'!H2414</f>
        <v>15.764035000000005</v>
      </c>
      <c r="J2414" s="6" t="str">
        <f>OBV!F2414</f>
        <v>BEARISH</v>
      </c>
      <c r="K2414" s="6" t="str">
        <f>OBV!G2414</f>
        <v>STRONG</v>
      </c>
      <c r="L2414" s="6" t="str">
        <f>OBV!H2414</f>
        <v>CONFIRMED BEARISH</v>
      </c>
    </row>
    <row r="2415" spans="1:12" ht="13.5" x14ac:dyDescent="0.25">
      <c r="A2415" s="3">
        <f>RSI!A2415</f>
        <v>45523</v>
      </c>
      <c r="B2415" s="2">
        <f>RSI!B2415</f>
        <v>17.742000000000001</v>
      </c>
      <c r="C2415" s="2">
        <f>RSI!I2415</f>
        <v>50.452235044620721</v>
      </c>
      <c r="D2415" s="2">
        <f>MACD!E2415</f>
        <v>2.8827012770598515E-2</v>
      </c>
      <c r="E2415" s="2">
        <f>MACD!F2415</f>
        <v>2.688252070914484E-2</v>
      </c>
      <c r="F2415" s="2">
        <f>'Moving Avg'!D2415</f>
        <v>17.819600000000001</v>
      </c>
      <c r="G2415" s="2">
        <f>'Moving Avg'!F2415</f>
        <v>17.794100000000007</v>
      </c>
      <c r="H2415" s="2">
        <f>'Moving Avg'!G2415</f>
        <v>17.631460000000001</v>
      </c>
      <c r="I2415" s="2">
        <f>'Moving Avg'!H2415</f>
        <v>15.781260000000007</v>
      </c>
      <c r="J2415" s="6" t="str">
        <f>OBV!F2415</f>
        <v>BEARISH</v>
      </c>
      <c r="K2415" s="6" t="str">
        <f>OBV!G2415</f>
        <v>STRONG</v>
      </c>
      <c r="L2415" s="6" t="str">
        <f>OBV!H2415</f>
        <v>CONFIRMED BEARISH</v>
      </c>
    </row>
    <row r="2416" spans="1:12" ht="13.5" x14ac:dyDescent="0.25">
      <c r="A2416" s="3">
        <f>RSI!A2416</f>
        <v>45524</v>
      </c>
      <c r="B2416" s="2">
        <f>RSI!B2416</f>
        <v>17.788</v>
      </c>
      <c r="C2416" s="2">
        <f>RSI!I2416</f>
        <v>53.233592648061027</v>
      </c>
      <c r="D2416" s="2">
        <f>MACD!E2416</f>
        <v>2.8119519478934762E-2</v>
      </c>
      <c r="E2416" s="2">
        <f>MACD!F2416</f>
        <v>2.7129920463102829E-2</v>
      </c>
      <c r="F2416" s="2">
        <f>'Moving Avg'!D2416</f>
        <v>17.773199999999999</v>
      </c>
      <c r="G2416" s="2">
        <f>'Moving Avg'!F2416</f>
        <v>17.789450000000009</v>
      </c>
      <c r="H2416" s="2">
        <f>'Moving Avg'!G2416</f>
        <v>17.647260000000003</v>
      </c>
      <c r="I2416" s="2">
        <f>'Moving Avg'!H2416</f>
        <v>15.800000000000006</v>
      </c>
      <c r="J2416" s="6" t="str">
        <f>OBV!F2416</f>
        <v>BEARISH</v>
      </c>
      <c r="K2416" s="6" t="str">
        <f>OBV!G2416</f>
        <v>STRONG</v>
      </c>
      <c r="L2416" s="6" t="str">
        <f>OBV!H2416</f>
        <v>CONFIRMED BEARISH</v>
      </c>
    </row>
    <row r="2417" spans="1:12" ht="13.5" x14ac:dyDescent="0.25">
      <c r="A2417" s="3">
        <f>RSI!A2417</f>
        <v>45525</v>
      </c>
      <c r="B2417" s="2">
        <f>RSI!B2417</f>
        <v>17.788</v>
      </c>
      <c r="C2417" s="2">
        <f>RSI!I2417</f>
        <v>53.233592648061027</v>
      </c>
      <c r="D2417" s="2">
        <f>MACD!E2417</f>
        <v>2.7244765253509939E-2</v>
      </c>
      <c r="E2417" s="2">
        <f>MACD!F2417</f>
        <v>2.715288942118425E-2</v>
      </c>
      <c r="F2417" s="2">
        <f>'Moving Avg'!D2417</f>
        <v>17.7714</v>
      </c>
      <c r="G2417" s="2">
        <f>'Moving Avg'!F2417</f>
        <v>17.789450000000009</v>
      </c>
      <c r="H2417" s="2">
        <f>'Moving Avg'!G2417</f>
        <v>17.662120000000002</v>
      </c>
      <c r="I2417" s="2">
        <f>'Moving Avg'!H2417</f>
        <v>15.818740000000007</v>
      </c>
      <c r="J2417" s="6" t="str">
        <f>OBV!F2417</f>
        <v>BULLISH</v>
      </c>
      <c r="K2417" s="6" t="str">
        <f>OBV!G2417</f>
        <v>NEUTRAL</v>
      </c>
      <c r="L2417" s="6" t="str">
        <f>OBV!H2417</f>
        <v>BULLISH DIVERGENCE</v>
      </c>
    </row>
    <row r="2418" spans="1:12" ht="13.5" x14ac:dyDescent="0.25">
      <c r="A2418" s="3">
        <f>RSI!A2418</f>
        <v>45526</v>
      </c>
      <c r="B2418" s="2">
        <f>RSI!B2418</f>
        <v>17.974</v>
      </c>
      <c r="C2418" s="2">
        <f>RSI!I2418</f>
        <v>62.979095736271233</v>
      </c>
      <c r="D2418" s="2">
        <f>MACD!E2418</f>
        <v>1.2471157068308258E-2</v>
      </c>
      <c r="E2418" s="2">
        <f>MACD!F2418</f>
        <v>2.4216542950609054E-2</v>
      </c>
      <c r="F2418" s="2">
        <f>'Moving Avg'!D2418</f>
        <v>17.806800000000003</v>
      </c>
      <c r="G2418" s="2">
        <f>'Moving Avg'!F2418</f>
        <v>17.801050000000007</v>
      </c>
      <c r="H2418" s="2">
        <f>'Moving Avg'!G2418</f>
        <v>17.681640000000002</v>
      </c>
      <c r="I2418" s="2">
        <f>'Moving Avg'!H2418</f>
        <v>15.838410000000009</v>
      </c>
      <c r="J2418" s="6" t="str">
        <f>OBV!F2418</f>
        <v>BULLISH</v>
      </c>
      <c r="K2418" s="6" t="str">
        <f>OBV!G2418</f>
        <v>WEAK</v>
      </c>
      <c r="L2418" s="6" t="str">
        <f>OBV!H2418</f>
        <v>CONFIRMED BULLISH</v>
      </c>
    </row>
    <row r="2419" spans="1:12" ht="13.5" x14ac:dyDescent="0.25">
      <c r="A2419" s="3">
        <f>RSI!A2419</f>
        <v>45527</v>
      </c>
      <c r="B2419" s="2">
        <f>RSI!B2419</f>
        <v>17.974</v>
      </c>
      <c r="C2419" s="2">
        <f>RSI!I2419</f>
        <v>62.97909573627124</v>
      </c>
      <c r="D2419" s="2">
        <f>MACD!E2419</f>
        <v>-1.3653867470893033E-3</v>
      </c>
      <c r="E2419" s="2">
        <f>MACD!F2419</f>
        <v>1.9100157011069385E-2</v>
      </c>
      <c r="F2419" s="2">
        <f>'Moving Avg'!D2419</f>
        <v>17.853200000000001</v>
      </c>
      <c r="G2419" s="2">
        <f>'Moving Avg'!F2419</f>
        <v>17.812650000000001</v>
      </c>
      <c r="H2419" s="2">
        <f>'Moving Avg'!G2419</f>
        <v>17.701160000000005</v>
      </c>
      <c r="I2419" s="2">
        <f>'Moving Avg'!H2419</f>
        <v>15.858080000000008</v>
      </c>
      <c r="J2419" s="6" t="str">
        <f>OBV!F2419</f>
        <v>BULLISH</v>
      </c>
      <c r="K2419" s="6" t="str">
        <f>OBV!G2419</f>
        <v>WEAK</v>
      </c>
      <c r="L2419" s="6" t="str">
        <f>OBV!H2419</f>
        <v>CONFIRMED BULLISH</v>
      </c>
    </row>
    <row r="2420" spans="1:12" ht="13.5" x14ac:dyDescent="0.25">
      <c r="A2420" s="3">
        <f>RSI!A2420</f>
        <v>45530</v>
      </c>
      <c r="B2420" s="2">
        <f>RSI!B2420</f>
        <v>18.437999999999999</v>
      </c>
      <c r="C2420" s="2">
        <f>RSI!I2420</f>
        <v>76.903784190935042</v>
      </c>
      <c r="D2420" s="2">
        <f>MACD!E2420</f>
        <v>-4.8680452280549957E-2</v>
      </c>
      <c r="E2420" s="2">
        <f>MACD!F2420</f>
        <v>5.5440351527455151E-3</v>
      </c>
      <c r="F2420" s="2">
        <f>'Moving Avg'!D2420</f>
        <v>17.9924</v>
      </c>
      <c r="G2420" s="2">
        <f>'Moving Avg'!F2420</f>
        <v>17.84515</v>
      </c>
      <c r="H2420" s="2">
        <f>'Moving Avg'!G2420</f>
        <v>17.729960000000005</v>
      </c>
      <c r="I2420" s="2">
        <f>'Moving Avg'!H2420</f>
        <v>15.880070000000011</v>
      </c>
      <c r="J2420" s="6" t="str">
        <f>OBV!F2420</f>
        <v>BULLISH</v>
      </c>
      <c r="K2420" s="6" t="str">
        <f>OBV!G2420</f>
        <v>WEAK</v>
      </c>
      <c r="L2420" s="6" t="str">
        <f>OBV!H2420</f>
        <v>CONFIRMED BULLISH</v>
      </c>
    </row>
    <row r="2421" spans="1:12" ht="13.5" x14ac:dyDescent="0.25">
      <c r="A2421" s="3">
        <f>RSI!A2421</f>
        <v>45531</v>
      </c>
      <c r="B2421" s="2">
        <f>RSI!B2421</f>
        <v>18.437999999999999</v>
      </c>
      <c r="C2421" s="2">
        <f>RSI!I2421</f>
        <v>76.903784190935042</v>
      </c>
      <c r="D2421" s="2">
        <f>MACD!E2421</f>
        <v>-5.6910997045733325E-2</v>
      </c>
      <c r="E2421" s="2">
        <f>MACD!F2421</f>
        <v>-6.9469712869502532E-3</v>
      </c>
      <c r="F2421" s="2">
        <f>'Moving Avg'!D2421</f>
        <v>18.122400000000003</v>
      </c>
      <c r="G2421" s="2">
        <f>'Moving Avg'!F2421</f>
        <v>17.879949999999997</v>
      </c>
      <c r="H2421" s="2">
        <f>'Moving Avg'!G2421</f>
        <v>17.751320000000007</v>
      </c>
      <c r="I2421" s="2">
        <f>'Moving Avg'!H2421</f>
        <v>15.902915000000009</v>
      </c>
      <c r="J2421" s="6" t="str">
        <f>OBV!F2421</f>
        <v>BULLISH</v>
      </c>
      <c r="K2421" s="6" t="str">
        <f>OBV!G2421</f>
        <v>WEAK</v>
      </c>
      <c r="L2421" s="6" t="str">
        <f>OBV!H2421</f>
        <v>CONFIRMED BULLISH</v>
      </c>
    </row>
    <row r="2422" spans="1:12" ht="13.5" x14ac:dyDescent="0.25">
      <c r="A2422" s="3">
        <f>RSI!A2422</f>
        <v>45532</v>
      </c>
      <c r="B2422" s="2">
        <f>RSI!B2422</f>
        <v>18.41</v>
      </c>
      <c r="C2422" s="2">
        <f>RSI!I2422</f>
        <v>74.93131053904925</v>
      </c>
      <c r="D2422" s="2">
        <f>MACD!E2422</f>
        <v>-9.9708022180326594E-2</v>
      </c>
      <c r="E2422" s="2">
        <f>MACD!F2422</f>
        <v>-2.5499181465625523E-2</v>
      </c>
      <c r="F2422" s="2">
        <f>'Moving Avg'!D2422</f>
        <v>18.2468</v>
      </c>
      <c r="G2422" s="2">
        <f>'Moving Avg'!F2422</f>
        <v>17.911049999999996</v>
      </c>
      <c r="H2422" s="2">
        <f>'Moving Avg'!G2422</f>
        <v>17.768400000000003</v>
      </c>
      <c r="I2422" s="2">
        <f>'Moving Avg'!H2422</f>
        <v>15.926475000000007</v>
      </c>
      <c r="J2422" s="6" t="str">
        <f>OBV!F2422</f>
        <v>BULLISH</v>
      </c>
      <c r="K2422" s="6" t="str">
        <f>OBV!G2422</f>
        <v>WEAK</v>
      </c>
      <c r="L2422" s="6" t="str">
        <f>OBV!H2422</f>
        <v>CONFIRMED BULLISH</v>
      </c>
    </row>
    <row r="2423" spans="1:12" ht="13.5" x14ac:dyDescent="0.25">
      <c r="A2423" s="3">
        <f>RSI!A2423</f>
        <v>45533</v>
      </c>
      <c r="B2423" s="2">
        <f>RSI!B2423</f>
        <v>18.047999999999998</v>
      </c>
      <c r="C2423" s="2">
        <f>RSI!I2423</f>
        <v>55.213991398532052</v>
      </c>
      <c r="D2423" s="2">
        <f>MACD!E2423</f>
        <v>-0.11227312139198631</v>
      </c>
      <c r="E2423" s="2">
        <f>MACD!F2423</f>
        <v>-4.2853969450897686E-2</v>
      </c>
      <c r="F2423" s="2">
        <f>'Moving Avg'!D2423</f>
        <v>18.261599999999998</v>
      </c>
      <c r="G2423" s="2">
        <f>'Moving Avg'!F2423</f>
        <v>17.924050000000001</v>
      </c>
      <c r="H2423" s="2">
        <f>'Moving Avg'!G2423</f>
        <v>17.778240000000004</v>
      </c>
      <c r="I2423" s="2">
        <f>'Moving Avg'!H2423</f>
        <v>15.946515000000009</v>
      </c>
      <c r="J2423" s="6" t="str">
        <f>OBV!F2423</f>
        <v>BEARISH</v>
      </c>
      <c r="K2423" s="6" t="str">
        <f>OBV!G2423</f>
        <v>STRONG</v>
      </c>
      <c r="L2423" s="6" t="str">
        <f>OBV!H2423</f>
        <v>BEARISH DIVERGENCE</v>
      </c>
    </row>
    <row r="2424" spans="1:12" ht="13.5" x14ac:dyDescent="0.25">
      <c r="A2424" s="3">
        <f>RSI!A2424</f>
        <v>45534</v>
      </c>
      <c r="B2424" s="2">
        <f>RSI!B2424</f>
        <v>18.047999999999998</v>
      </c>
      <c r="C2424" s="2">
        <f>RSI!I2424</f>
        <v>55.213991398532052</v>
      </c>
      <c r="D2424" s="2">
        <f>MACD!E2424</f>
        <v>-0.13216004389238378</v>
      </c>
      <c r="E2424" s="2">
        <f>MACD!F2424</f>
        <v>-6.0715184339194914E-2</v>
      </c>
      <c r="F2424" s="2">
        <f>'Moving Avg'!D2424</f>
        <v>18.276400000000002</v>
      </c>
      <c r="G2424" s="2">
        <f>'Moving Avg'!F2424</f>
        <v>17.937049999999999</v>
      </c>
      <c r="H2424" s="2">
        <f>'Moving Avg'!G2424</f>
        <v>17.788080000000001</v>
      </c>
      <c r="I2424" s="2">
        <f>'Moving Avg'!H2424</f>
        <v>15.966555000000007</v>
      </c>
      <c r="J2424" s="6" t="str">
        <f>OBV!F2424</f>
        <v>BEARISH</v>
      </c>
      <c r="K2424" s="6" t="str">
        <f>OBV!G2424</f>
        <v>STRONG</v>
      </c>
      <c r="L2424" s="6" t="str">
        <f>OBV!H2424</f>
        <v>BEARISH DIVERGENCE</v>
      </c>
    </row>
    <row r="2425" spans="1:12" ht="13.5" x14ac:dyDescent="0.25">
      <c r="A2425" s="3">
        <f>RSI!A2425</f>
        <v>45537</v>
      </c>
      <c r="B2425" s="2">
        <f>RSI!B2425</f>
        <v>18.047999999999998</v>
      </c>
      <c r="C2425" s="2">
        <f>RSI!I2425</f>
        <v>55.213991398532052</v>
      </c>
      <c r="D2425" s="2">
        <f>MACD!E2425</f>
        <v>-0.14972204820018575</v>
      </c>
      <c r="E2425" s="2">
        <f>MACD!F2425</f>
        <v>-7.851655711139309E-2</v>
      </c>
      <c r="F2425" s="2">
        <f>'Moving Avg'!D2425</f>
        <v>18.198399999999999</v>
      </c>
      <c r="G2425" s="2">
        <f>'Moving Avg'!F2425</f>
        <v>17.9496</v>
      </c>
      <c r="H2425" s="2">
        <f>'Moving Avg'!G2425</f>
        <v>17.797920000000005</v>
      </c>
      <c r="I2425" s="2">
        <f>'Moving Avg'!H2425</f>
        <v>15.987875000000008</v>
      </c>
      <c r="J2425" s="6" t="str">
        <f>OBV!F2425</f>
        <v>BEARISH</v>
      </c>
      <c r="K2425" s="6" t="str">
        <f>OBV!G2425</f>
        <v>STRONG</v>
      </c>
      <c r="L2425" s="6" t="str">
        <f>OBV!H2425</f>
        <v>CONFIRMED BEARISH</v>
      </c>
    </row>
    <row r="2426" spans="1:12" ht="13.5" x14ac:dyDescent="0.25">
      <c r="A2426" s="3">
        <f>RSI!A2426</f>
        <v>45538</v>
      </c>
      <c r="B2426" s="2">
        <f>RSI!B2426</f>
        <v>18.047999999999998</v>
      </c>
      <c r="C2426" s="2">
        <f>RSI!I2426</f>
        <v>55.213991398532038</v>
      </c>
      <c r="D2426" s="2">
        <f>MACD!E2426</f>
        <v>-0.15818547552738238</v>
      </c>
      <c r="E2426" s="2">
        <f>MACD!F2426</f>
        <v>-9.4450340794590956E-2</v>
      </c>
      <c r="F2426" s="2">
        <f>'Moving Avg'!D2426</f>
        <v>18.1204</v>
      </c>
      <c r="G2426" s="2">
        <f>'Moving Avg'!F2426</f>
        <v>17.962600000000002</v>
      </c>
      <c r="H2426" s="2">
        <f>'Moving Avg'!G2426</f>
        <v>17.807760000000002</v>
      </c>
      <c r="I2426" s="2">
        <f>'Moving Avg'!H2426</f>
        <v>16.00795500000001</v>
      </c>
      <c r="J2426" s="6" t="str">
        <f>OBV!F2426</f>
        <v>BEARISH</v>
      </c>
      <c r="K2426" s="6" t="str">
        <f>OBV!G2426</f>
        <v>STRONG</v>
      </c>
      <c r="L2426" s="6" t="str">
        <f>OBV!H2426</f>
        <v>CONFIRMED BEARISH</v>
      </c>
    </row>
    <row r="2427" spans="1:12" ht="13.5" x14ac:dyDescent="0.25">
      <c r="A2427" s="3">
        <f>RSI!A2427</f>
        <v>45539</v>
      </c>
      <c r="B2427" s="2">
        <f>RSI!B2427</f>
        <v>18.047999999999998</v>
      </c>
      <c r="C2427" s="2">
        <f>RSI!I2427</f>
        <v>55.213991398532052</v>
      </c>
      <c r="D2427" s="2">
        <f>MACD!E2427</f>
        <v>-0.16597664536461565</v>
      </c>
      <c r="E2427" s="2">
        <f>MACD!F2427</f>
        <v>-0.10875560170859591</v>
      </c>
      <c r="F2427" s="2">
        <f>'Moving Avg'!D2427</f>
        <v>18.047999999999998</v>
      </c>
      <c r="G2427" s="2">
        <f>'Moving Avg'!F2427</f>
        <v>17.9756</v>
      </c>
      <c r="H2427" s="2">
        <f>'Moving Avg'!G2427</f>
        <v>17.819460000000003</v>
      </c>
      <c r="I2427" s="2">
        <f>'Moving Avg'!H2427</f>
        <v>16.028035000000006</v>
      </c>
      <c r="J2427" s="6" t="str">
        <f>OBV!F2427</f>
        <v>BEARISH</v>
      </c>
      <c r="K2427" s="6" t="str">
        <f>OBV!G2427</f>
        <v>STRONG</v>
      </c>
      <c r="L2427" s="6" t="str">
        <f>OBV!H2427</f>
        <v>CONFIRMED BEARISH</v>
      </c>
    </row>
    <row r="2428" spans="1:12" ht="13.5" x14ac:dyDescent="0.25">
      <c r="A2428" s="3">
        <f>RSI!A2428</f>
        <v>45540</v>
      </c>
      <c r="B2428" s="2">
        <f>RSI!B2428</f>
        <v>18.401</v>
      </c>
      <c r="C2428" s="2">
        <f>RSI!I2428</f>
        <v>67.349621069610095</v>
      </c>
      <c r="D2428" s="2">
        <f>MACD!E2428</f>
        <v>-0.17068509301071799</v>
      </c>
      <c r="E2428" s="2">
        <f>MACD!F2428</f>
        <v>-0.12114149996902032</v>
      </c>
      <c r="F2428" s="2">
        <f>'Moving Avg'!D2428</f>
        <v>18.118599999999997</v>
      </c>
      <c r="G2428" s="2">
        <f>'Moving Avg'!F2428</f>
        <v>18.006250000000001</v>
      </c>
      <c r="H2428" s="2">
        <f>'Moving Avg'!G2428</f>
        <v>17.836360000000003</v>
      </c>
      <c r="I2428" s="2">
        <f>'Moving Avg'!H2428</f>
        <v>16.049880000000005</v>
      </c>
      <c r="J2428" s="6" t="str">
        <f>OBV!F2428</f>
        <v>BULLISH</v>
      </c>
      <c r="K2428" s="6" t="str">
        <f>OBV!G2428</f>
        <v>WEAK</v>
      </c>
      <c r="L2428" s="6" t="str">
        <f>OBV!H2428</f>
        <v>CONFIRMED BULLISH</v>
      </c>
    </row>
    <row r="2429" spans="1:12" ht="13.5" x14ac:dyDescent="0.25">
      <c r="A2429" s="3">
        <f>RSI!A2429</f>
        <v>45541</v>
      </c>
      <c r="B2429" s="2">
        <f>RSI!B2429</f>
        <v>18.401</v>
      </c>
      <c r="C2429" s="2">
        <f>RSI!I2429</f>
        <v>67.349621069610095</v>
      </c>
      <c r="D2429" s="2">
        <f>MACD!E2429</f>
        <v>-0.1772950153202153</v>
      </c>
      <c r="E2429" s="2">
        <f>MACD!F2429</f>
        <v>-0.13237220303925931</v>
      </c>
      <c r="F2429" s="2">
        <f>'Moving Avg'!D2429</f>
        <v>18.189199999999996</v>
      </c>
      <c r="G2429" s="2">
        <f>'Moving Avg'!F2429</f>
        <v>18.036899999999999</v>
      </c>
      <c r="H2429" s="2">
        <f>'Moving Avg'!G2429</f>
        <v>17.853259999999999</v>
      </c>
      <c r="I2429" s="2">
        <f>'Moving Avg'!H2429</f>
        <v>16.071725000000004</v>
      </c>
      <c r="J2429" s="6" t="str">
        <f>OBV!F2429</f>
        <v>BULLISH</v>
      </c>
      <c r="K2429" s="6" t="str">
        <f>OBV!G2429</f>
        <v>WEAK</v>
      </c>
      <c r="L2429" s="6" t="str">
        <f>OBV!H2429</f>
        <v>CONFIRMED BULLISH</v>
      </c>
    </row>
    <row r="2430" spans="1:12" ht="13.5" x14ac:dyDescent="0.25">
      <c r="A2430" s="3">
        <f>RSI!A2430</f>
        <v>45544</v>
      </c>
      <c r="B2430" s="2">
        <f>RSI!B2430</f>
        <v>18.29</v>
      </c>
      <c r="C2430" s="2">
        <f>RSI!I2430</f>
        <v>61.292770636000533</v>
      </c>
      <c r="D2430" s="2">
        <f>MACD!E2430</f>
        <v>-0.10571253262457958</v>
      </c>
      <c r="E2430" s="2">
        <f>MACD!F2430</f>
        <v>-0.12704026895632337</v>
      </c>
      <c r="F2430" s="2">
        <f>'Moving Avg'!D2430</f>
        <v>18.237599999999997</v>
      </c>
      <c r="G2430" s="2">
        <f>'Moving Avg'!F2430</f>
        <v>18.062000000000001</v>
      </c>
      <c r="H2430" s="2">
        <f>'Moving Avg'!G2430</f>
        <v>17.860699999999998</v>
      </c>
      <c r="I2430" s="2">
        <f>'Moving Avg'!H2430</f>
        <v>16.093060000000005</v>
      </c>
      <c r="J2430" s="6" t="str">
        <f>OBV!F2430</f>
        <v>BEARISH</v>
      </c>
      <c r="K2430" s="6" t="str">
        <f>OBV!G2430</f>
        <v>NEUTRAL</v>
      </c>
      <c r="L2430" s="6" t="str">
        <f>OBV!H2430</f>
        <v>BEARISH DIVERGENCE</v>
      </c>
    </row>
    <row r="2431" spans="1:12" ht="13.5" x14ac:dyDescent="0.25">
      <c r="A2431" s="3">
        <f>RSI!A2431</f>
        <v>45545</v>
      </c>
      <c r="B2431" s="2">
        <f>RSI!B2431</f>
        <v>18.29</v>
      </c>
      <c r="C2431" s="2">
        <f>RSI!I2431</f>
        <v>61.292770636000533</v>
      </c>
      <c r="D2431" s="2">
        <f>MACD!E2431</f>
        <v>-4.6738079998377202E-2</v>
      </c>
      <c r="E2431" s="2">
        <f>MACD!F2431</f>
        <v>-0.11097983116473414</v>
      </c>
      <c r="F2431" s="2">
        <f>'Moving Avg'!D2431</f>
        <v>18.285999999999994</v>
      </c>
      <c r="G2431" s="2">
        <f>'Moving Avg'!F2431</f>
        <v>18.075500000000002</v>
      </c>
      <c r="H2431" s="2">
        <f>'Moving Avg'!G2431</f>
        <v>17.87538</v>
      </c>
      <c r="I2431" s="2">
        <f>'Moving Avg'!H2431</f>
        <v>16.114395000000005</v>
      </c>
      <c r="J2431" s="6" t="str">
        <f>OBV!F2431</f>
        <v>BEARISH</v>
      </c>
      <c r="K2431" s="6" t="str">
        <f>OBV!G2431</f>
        <v>NEUTRAL</v>
      </c>
      <c r="L2431" s="6" t="str">
        <f>OBV!H2431</f>
        <v>BEARISH DIVERGENCE</v>
      </c>
    </row>
    <row r="2432" spans="1:12" ht="13.5" x14ac:dyDescent="0.25">
      <c r="A2432" s="3">
        <f>RSI!A2432</f>
        <v>45546</v>
      </c>
      <c r="B2432" s="2">
        <f>RSI!B2432</f>
        <v>18.29</v>
      </c>
      <c r="C2432" s="2">
        <f>RSI!I2432</f>
        <v>61.292770636000533</v>
      </c>
      <c r="D2432" s="2">
        <f>MACD!E2432</f>
        <v>-2.6214794507986028E-3</v>
      </c>
      <c r="E2432" s="2">
        <f>MACD!F2432</f>
        <v>-8.9308160821947036E-2</v>
      </c>
      <c r="F2432" s="2">
        <f>'Moving Avg'!D2432</f>
        <v>18.334399999999999</v>
      </c>
      <c r="G2432" s="2">
        <f>'Moving Avg'!F2432</f>
        <v>18.100150000000003</v>
      </c>
      <c r="H2432" s="2">
        <f>'Moving Avg'!G2432</f>
        <v>17.890060000000002</v>
      </c>
      <c r="I2432" s="2">
        <f>'Moving Avg'!H2432</f>
        <v>16.135730000000006</v>
      </c>
      <c r="J2432" s="6" t="str">
        <f>OBV!F2432</f>
        <v>BEARISH</v>
      </c>
      <c r="K2432" s="6" t="str">
        <f>OBV!G2432</f>
        <v>NEUTRAL</v>
      </c>
      <c r="L2432" s="6" t="str">
        <f>OBV!H2432</f>
        <v>BEARISH DIVERGENCE</v>
      </c>
    </row>
    <row r="2433" spans="1:12" ht="13.5" x14ac:dyDescent="0.25">
      <c r="A2433" s="3">
        <f>RSI!A2433</f>
        <v>45547</v>
      </c>
      <c r="B2433" s="2">
        <f>RSI!B2433</f>
        <v>18.29</v>
      </c>
      <c r="C2433" s="2">
        <f>RSI!I2433</f>
        <v>61.29277063600054</v>
      </c>
      <c r="D2433" s="2">
        <f>MACD!E2433</f>
        <v>-2.2352103187586181E-2</v>
      </c>
      <c r="E2433" s="2">
        <f>MACD!F2433</f>
        <v>-7.5916949295074865E-2</v>
      </c>
      <c r="F2433" s="2">
        <f>'Moving Avg'!D2433</f>
        <v>18.312200000000001</v>
      </c>
      <c r="G2433" s="2">
        <f>'Moving Avg'!F2433</f>
        <v>18.124800000000004</v>
      </c>
      <c r="H2433" s="2">
        <f>'Moving Avg'!G2433</f>
        <v>17.901019999999999</v>
      </c>
      <c r="I2433" s="2">
        <f>'Moving Avg'!H2433</f>
        <v>16.157065000000006</v>
      </c>
      <c r="J2433" s="6" t="str">
        <f>OBV!F2433</f>
        <v>BEARISH</v>
      </c>
      <c r="K2433" s="6" t="str">
        <f>OBV!G2433</f>
        <v>STRONG</v>
      </c>
      <c r="L2433" s="6" t="str">
        <f>OBV!H2433</f>
        <v>CONFIRMED BEARISH</v>
      </c>
    </row>
    <row r="2434" spans="1:12" ht="13.5" x14ac:dyDescent="0.25">
      <c r="A2434" s="3">
        <f>RSI!A2434</f>
        <v>45548</v>
      </c>
      <c r="B2434" s="2">
        <f>RSI!B2434</f>
        <v>18.29</v>
      </c>
      <c r="C2434" s="2">
        <f>RSI!I2434</f>
        <v>61.292770636000533</v>
      </c>
      <c r="D2434" s="2">
        <f>MACD!E2434</f>
        <v>-4.0313679013415538E-2</v>
      </c>
      <c r="E2434" s="2">
        <f>MACD!F2434</f>
        <v>-6.8796295238743005E-2</v>
      </c>
      <c r="F2434" s="2">
        <f>'Moving Avg'!D2434</f>
        <v>18.29</v>
      </c>
      <c r="G2434" s="2">
        <f>'Moving Avg'!F2434</f>
        <v>18.152200000000008</v>
      </c>
      <c r="H2434" s="2">
        <f>'Moving Avg'!G2434</f>
        <v>17.915699999999998</v>
      </c>
      <c r="I2434" s="2">
        <f>'Moving Avg'!H2434</f>
        <v>16.178400000000007</v>
      </c>
      <c r="J2434" s="6" t="str">
        <f>OBV!F2434</f>
        <v>BEARISH</v>
      </c>
      <c r="K2434" s="6" t="str">
        <f>OBV!G2434</f>
        <v>STRONG</v>
      </c>
      <c r="L2434" s="6" t="str">
        <f>OBV!H2434</f>
        <v>CONFIRMED BEARISH</v>
      </c>
    </row>
    <row r="2435" spans="1:12" ht="13.5" x14ac:dyDescent="0.25">
      <c r="A2435" s="3">
        <f>RSI!A2435</f>
        <v>45551</v>
      </c>
      <c r="B2435" s="2">
        <f>RSI!B2435</f>
        <v>18.29</v>
      </c>
      <c r="C2435" s="2">
        <f>RSI!I2435</f>
        <v>61.292770636000533</v>
      </c>
      <c r="D2435" s="2">
        <f>MACD!E2435</f>
        <v>-5.6684558318401912E-2</v>
      </c>
      <c r="E2435" s="2">
        <f>MACD!F2435</f>
        <v>-6.6373947854674792E-2</v>
      </c>
      <c r="F2435" s="2">
        <f>'Moving Avg'!D2435</f>
        <v>18.29</v>
      </c>
      <c r="G2435" s="2">
        <f>'Moving Avg'!F2435</f>
        <v>18.179600000000008</v>
      </c>
      <c r="H2435" s="2">
        <f>'Moving Avg'!G2435</f>
        <v>17.93038</v>
      </c>
      <c r="I2435" s="2">
        <f>'Moving Avg'!H2435</f>
        <v>16.199735000000008</v>
      </c>
      <c r="J2435" s="6" t="str">
        <f>OBV!F2435</f>
        <v>NEUTRAL</v>
      </c>
      <c r="K2435" s="6" t="str">
        <f>OBV!G2435</f>
        <v>NEUTRAL</v>
      </c>
      <c r="L2435" s="6" t="str">
        <f>OBV!H2435</f>
        <v>NEUTRAL</v>
      </c>
    </row>
    <row r="2436" spans="1:12" ht="13.5" x14ac:dyDescent="0.25">
      <c r="A2436" s="3">
        <f>RSI!A2436</f>
        <v>45552</v>
      </c>
      <c r="B2436" s="2">
        <f>RSI!B2436</f>
        <v>18.02</v>
      </c>
      <c r="C2436" s="2">
        <f>RSI!I2436</f>
        <v>45.698568093823575</v>
      </c>
      <c r="D2436" s="2">
        <f>MACD!E2436</f>
        <v>-5.1622602693324637E-2</v>
      </c>
      <c r="E2436" s="2">
        <f>MACD!F2436</f>
        <v>-6.3423678822404767E-2</v>
      </c>
      <c r="F2436" s="2">
        <f>'Moving Avg'!D2436</f>
        <v>18.235999999999997</v>
      </c>
      <c r="G2436" s="2">
        <f>'Moving Avg'!F2436</f>
        <v>18.191200000000002</v>
      </c>
      <c r="H2436" s="2">
        <f>'Moving Avg'!G2436</f>
        <v>17.941519999999997</v>
      </c>
      <c r="I2436" s="2">
        <f>'Moving Avg'!H2436</f>
        <v>16.219720000000006</v>
      </c>
      <c r="J2436" s="6" t="str">
        <f>OBV!F2436</f>
        <v>BEARISH</v>
      </c>
      <c r="K2436" s="6" t="str">
        <f>OBV!G2436</f>
        <v>STRONG</v>
      </c>
      <c r="L2436" s="6" t="str">
        <f>OBV!H2436</f>
        <v>CONFIRMED BEARISH</v>
      </c>
    </row>
    <row r="2437" spans="1:12" ht="13.5" x14ac:dyDescent="0.25">
      <c r="A2437" s="3">
        <f>RSI!A2437</f>
        <v>45553</v>
      </c>
      <c r="B2437" s="2">
        <f>RSI!B2437</f>
        <v>18.02</v>
      </c>
      <c r="C2437" s="2">
        <f>RSI!I2437</f>
        <v>45.698568093823575</v>
      </c>
      <c r="D2437" s="2">
        <f>MACD!E2437</f>
        <v>-4.6749302956374805E-2</v>
      </c>
      <c r="E2437" s="2">
        <f>MACD!F2437</f>
        <v>-6.0088803649198774E-2</v>
      </c>
      <c r="F2437" s="2">
        <f>'Moving Avg'!D2437</f>
        <v>18.181999999999999</v>
      </c>
      <c r="G2437" s="2">
        <f>'Moving Avg'!F2437</f>
        <v>18.202800000000003</v>
      </c>
      <c r="H2437" s="2">
        <f>'Moving Avg'!G2437</f>
        <v>17.94708</v>
      </c>
      <c r="I2437" s="2">
        <f>'Moving Avg'!H2437</f>
        <v>16.239705000000004</v>
      </c>
      <c r="J2437" s="6" t="str">
        <f>OBV!F2437</f>
        <v>BEARISH</v>
      </c>
      <c r="K2437" s="6" t="str">
        <f>OBV!G2437</f>
        <v>STRONG</v>
      </c>
      <c r="L2437" s="6" t="str">
        <f>OBV!H2437</f>
        <v>CONFIRMED BEARISH</v>
      </c>
    </row>
    <row r="2438" spans="1:12" ht="13.5" x14ac:dyDescent="0.25">
      <c r="A2438" s="3">
        <f>RSI!A2438</f>
        <v>45554</v>
      </c>
      <c r="B2438" s="2">
        <f>RSI!B2438</f>
        <v>18.02</v>
      </c>
      <c r="C2438" s="2">
        <f>RSI!I2438</f>
        <v>45.698568093823575</v>
      </c>
      <c r="D2438" s="2">
        <f>MACD!E2438</f>
        <v>1.2228345589171852E-2</v>
      </c>
      <c r="E2438" s="2">
        <f>MACD!F2438</f>
        <v>-4.5625373801524649E-2</v>
      </c>
      <c r="F2438" s="2">
        <f>'Moving Avg'!D2438</f>
        <v>18.127999999999997</v>
      </c>
      <c r="G2438" s="2">
        <f>'Moving Avg'!F2438</f>
        <v>18.205099999999998</v>
      </c>
      <c r="H2438" s="2">
        <f>'Moving Avg'!G2438</f>
        <v>17.956359999999997</v>
      </c>
      <c r="I2438" s="2">
        <f>'Moving Avg'!H2438</f>
        <v>16.259690000000006</v>
      </c>
      <c r="J2438" s="6" t="str">
        <f>OBV!F2438</f>
        <v>BEARISH</v>
      </c>
      <c r="K2438" s="6" t="str">
        <f>OBV!G2438</f>
        <v>STRONG</v>
      </c>
      <c r="L2438" s="6" t="str">
        <f>OBV!H2438</f>
        <v>CONFIRMED BEARISH</v>
      </c>
    </row>
    <row r="2439" spans="1:12" ht="13.5" x14ac:dyDescent="0.25">
      <c r="A2439" s="3">
        <f>RSI!A2439</f>
        <v>45555</v>
      </c>
      <c r="B2439" s="2">
        <f>RSI!B2439</f>
        <v>18.02</v>
      </c>
      <c r="C2439" s="2">
        <f>RSI!I2439</f>
        <v>45.698568093823575</v>
      </c>
      <c r="D2439" s="2">
        <f>MACD!E2439</f>
        <v>6.2638430967144387E-2</v>
      </c>
      <c r="E2439" s="2">
        <f>MACD!F2439</f>
        <v>-2.3972612847790842E-2</v>
      </c>
      <c r="F2439" s="2">
        <f>'Moving Avg'!D2439</f>
        <v>18.073999999999998</v>
      </c>
      <c r="G2439" s="2">
        <f>'Moving Avg'!F2439</f>
        <v>18.2074</v>
      </c>
      <c r="H2439" s="2">
        <f>'Moving Avg'!G2439</f>
        <v>17.965639999999997</v>
      </c>
      <c r="I2439" s="2">
        <f>'Moving Avg'!H2439</f>
        <v>16.279675000000008</v>
      </c>
      <c r="J2439" s="6" t="str">
        <f>OBV!F2439</f>
        <v>BEARISH</v>
      </c>
      <c r="K2439" s="6" t="str">
        <f>OBV!G2439</f>
        <v>STRONG</v>
      </c>
      <c r="L2439" s="6" t="str">
        <f>OBV!H2439</f>
        <v>CONFIRMED BEARISH</v>
      </c>
    </row>
    <row r="2440" spans="1:12" ht="13.5" x14ac:dyDescent="0.25">
      <c r="A2440" s="3">
        <f>RSI!A2440</f>
        <v>45558</v>
      </c>
      <c r="B2440" s="2">
        <f>RSI!B2440</f>
        <v>18.02</v>
      </c>
      <c r="C2440" s="2">
        <f>RSI!I2440</f>
        <v>45.698568093823575</v>
      </c>
      <c r="D2440" s="2">
        <f>MACD!E2440</f>
        <v>8.868464109556129E-2</v>
      </c>
      <c r="E2440" s="2">
        <f>MACD!F2440</f>
        <v>-1.4411620591204162E-3</v>
      </c>
      <c r="F2440" s="2">
        <f>'Moving Avg'!D2440</f>
        <v>18.02</v>
      </c>
      <c r="G2440" s="2">
        <f>'Moving Avg'!F2440</f>
        <v>18.186499999999995</v>
      </c>
      <c r="H2440" s="2">
        <f>'Moving Avg'!G2440</f>
        <v>17.972139999999996</v>
      </c>
      <c r="I2440" s="2">
        <f>'Moving Avg'!H2440</f>
        <v>16.299145000000006</v>
      </c>
      <c r="J2440" s="6" t="str">
        <f>OBV!F2440</f>
        <v>BEARISH</v>
      </c>
      <c r="K2440" s="6" t="str">
        <f>OBV!G2440</f>
        <v>STRONG</v>
      </c>
      <c r="L2440" s="6" t="str">
        <f>OBV!H2440</f>
        <v>CONFIRMED BEARISH</v>
      </c>
    </row>
    <row r="2441" spans="1:12" ht="13.5" x14ac:dyDescent="0.25">
      <c r="A2441" s="3">
        <f>RSI!A2441</f>
        <v>45559</v>
      </c>
      <c r="B2441" s="2">
        <f>RSI!B2441</f>
        <v>18.251999999999999</v>
      </c>
      <c r="C2441" s="2">
        <f>RSI!I2441</f>
        <v>58.758387975223947</v>
      </c>
      <c r="D2441" s="2">
        <f>MACD!E2441</f>
        <v>9.3972302693657639E-2</v>
      </c>
      <c r="E2441" s="2">
        <f>MACD!F2441</f>
        <v>1.7641530891435199E-2</v>
      </c>
      <c r="F2441" s="2">
        <f>'Moving Avg'!D2441</f>
        <v>18.066399999999998</v>
      </c>
      <c r="G2441" s="2">
        <f>'Moving Avg'!F2441</f>
        <v>18.177199999999992</v>
      </c>
      <c r="H2441" s="2">
        <f>'Moving Avg'!G2441</f>
        <v>17.980499999999992</v>
      </c>
      <c r="I2441" s="2">
        <f>'Moving Avg'!H2441</f>
        <v>16.318920000000006</v>
      </c>
      <c r="J2441" s="6" t="str">
        <f>OBV!F2441</f>
        <v>BULLISH</v>
      </c>
      <c r="K2441" s="6" t="str">
        <f>OBV!G2441</f>
        <v>WEAK</v>
      </c>
      <c r="L2441" s="6" t="str">
        <f>OBV!H2441</f>
        <v>CONFIRMED BULLISH</v>
      </c>
    </row>
    <row r="2442" spans="1:12" ht="13.5" x14ac:dyDescent="0.25">
      <c r="A2442" s="3">
        <f>RSI!A2442</f>
        <v>45560</v>
      </c>
      <c r="B2442" s="2">
        <f>RSI!B2442</f>
        <v>18.251999999999999</v>
      </c>
      <c r="C2442" s="2">
        <f>RSI!I2442</f>
        <v>58.758387975223947</v>
      </c>
      <c r="D2442" s="2">
        <f>MACD!E2442</f>
        <v>9.7477196507625763E-2</v>
      </c>
      <c r="E2442" s="2">
        <f>MACD!F2442</f>
        <v>3.3608664014673315E-2</v>
      </c>
      <c r="F2442" s="2">
        <f>'Moving Avg'!D2442</f>
        <v>18.1128</v>
      </c>
      <c r="G2442" s="2">
        <f>'Moving Avg'!F2442</f>
        <v>18.169299999999996</v>
      </c>
      <c r="H2442" s="2">
        <f>'Moving Avg'!G2442</f>
        <v>17.990699999999993</v>
      </c>
      <c r="I2442" s="2">
        <f>'Moving Avg'!H2442</f>
        <v>16.338695000000008</v>
      </c>
      <c r="J2442" s="6" t="str">
        <f>OBV!F2442</f>
        <v>BULLISH</v>
      </c>
      <c r="K2442" s="6" t="str">
        <f>OBV!G2442</f>
        <v>WEAK</v>
      </c>
      <c r="L2442" s="6" t="str">
        <f>OBV!H2442</f>
        <v>CONFIRMED BULLISH</v>
      </c>
    </row>
    <row r="2443" spans="1:12" ht="13.5" x14ac:dyDescent="0.25">
      <c r="A2443" s="3">
        <f>RSI!A2443</f>
        <v>45561</v>
      </c>
      <c r="B2443" s="2">
        <f>RSI!B2443</f>
        <v>17.927</v>
      </c>
      <c r="C2443" s="2">
        <f>RSI!I2443</f>
        <v>42.249653027121525</v>
      </c>
      <c r="D2443" s="2">
        <f>MACD!E2443</f>
        <v>0.12361946719939354</v>
      </c>
      <c r="E2443" s="2">
        <f>MACD!F2443</f>
        <v>5.1610824651617364E-2</v>
      </c>
      <c r="F2443" s="2">
        <f>'Moving Avg'!D2443</f>
        <v>18.094200000000001</v>
      </c>
      <c r="G2443" s="2">
        <f>'Moving Avg'!F2443</f>
        <v>18.163249999999998</v>
      </c>
      <c r="H2443" s="2">
        <f>'Moving Avg'!G2443</f>
        <v>17.994399999999995</v>
      </c>
      <c r="I2443" s="2">
        <f>'Moving Avg'!H2443</f>
        <v>16.357060000000004</v>
      </c>
      <c r="J2443" s="6" t="str">
        <f>OBV!F2443</f>
        <v>BULLISH</v>
      </c>
      <c r="K2443" s="6" t="str">
        <f>OBV!G2443</f>
        <v>NEUTRAL</v>
      </c>
      <c r="L2443" s="6" t="str">
        <f>OBV!H2443</f>
        <v>BULLISH DIVERGENCE</v>
      </c>
    </row>
    <row r="2444" spans="1:12" ht="13.5" x14ac:dyDescent="0.25">
      <c r="A2444" s="3">
        <f>RSI!A2444</f>
        <v>45562</v>
      </c>
      <c r="B2444" s="2">
        <f>RSI!B2444</f>
        <v>17.927</v>
      </c>
      <c r="C2444" s="2">
        <f>RSI!I2444</f>
        <v>42.249653027121525</v>
      </c>
      <c r="D2444" s="2">
        <f>MACD!E2444</f>
        <v>0.14682928649124349</v>
      </c>
      <c r="E2444" s="2">
        <f>MACD!F2444</f>
        <v>7.065451701954259E-2</v>
      </c>
      <c r="F2444" s="2">
        <f>'Moving Avg'!D2444</f>
        <v>18.075599999999998</v>
      </c>
      <c r="G2444" s="2">
        <f>'Moving Avg'!F2444</f>
        <v>18.1572</v>
      </c>
      <c r="H2444" s="2">
        <f>'Moving Avg'!G2444</f>
        <v>17.996259999999992</v>
      </c>
      <c r="I2444" s="2">
        <f>'Moving Avg'!H2444</f>
        <v>16.376065000000008</v>
      </c>
      <c r="J2444" s="6" t="str">
        <f>OBV!F2444</f>
        <v>BULLISH</v>
      </c>
      <c r="K2444" s="6" t="str">
        <f>OBV!G2444</f>
        <v>NEUTRAL</v>
      </c>
      <c r="L2444" s="6" t="str">
        <f>OBV!H2444</f>
        <v>BULLISH DIVERGENCE</v>
      </c>
    </row>
    <row r="2445" spans="1:12" ht="13.5" x14ac:dyDescent="0.25">
      <c r="A2445" s="3">
        <f>RSI!A2445</f>
        <v>45565</v>
      </c>
      <c r="B2445" s="2">
        <f>RSI!B2445</f>
        <v>17.927</v>
      </c>
      <c r="C2445" s="2">
        <f>RSI!I2445</f>
        <v>42.249653027121525</v>
      </c>
      <c r="D2445" s="2">
        <f>MACD!E2445</f>
        <v>0.16747710175988573</v>
      </c>
      <c r="E2445" s="2">
        <f>MACD!F2445</f>
        <v>9.0019033967611212E-2</v>
      </c>
      <c r="F2445" s="2">
        <f>'Moving Avg'!D2445</f>
        <v>18.056999999999999</v>
      </c>
      <c r="G2445" s="2">
        <f>'Moving Avg'!F2445</f>
        <v>18.151150000000005</v>
      </c>
      <c r="H2445" s="2">
        <f>'Moving Avg'!G2445</f>
        <v>17.997179999999993</v>
      </c>
      <c r="I2445" s="2">
        <f>'Moving Avg'!H2445</f>
        <v>16.395070000000008</v>
      </c>
      <c r="J2445" s="6" t="str">
        <f>OBV!F2445</f>
        <v>BULLISH</v>
      </c>
      <c r="K2445" s="6" t="str">
        <f>OBV!G2445</f>
        <v>NEUTRAL</v>
      </c>
      <c r="L2445" s="6" t="str">
        <f>OBV!H2445</f>
        <v>BULLISH DIVERGENCE</v>
      </c>
    </row>
    <row r="2446" spans="1:12" ht="13.5" x14ac:dyDescent="0.25">
      <c r="A2446" s="3">
        <f>RSI!A2446</f>
        <v>45566</v>
      </c>
      <c r="B2446" s="2">
        <f>RSI!B2446</f>
        <v>17.834</v>
      </c>
      <c r="C2446" s="2">
        <f>RSI!I2446</f>
        <v>38.394298690179888</v>
      </c>
      <c r="D2446" s="2">
        <f>MACD!E2446</f>
        <v>0.15123277353150044</v>
      </c>
      <c r="E2446" s="2">
        <f>MACD!F2446</f>
        <v>0.10226178188038906</v>
      </c>
      <c r="F2446" s="2">
        <f>'Moving Avg'!D2446</f>
        <v>17.973400000000002</v>
      </c>
      <c r="G2446" s="2">
        <f>'Moving Avg'!F2446</f>
        <v>18.140450000000005</v>
      </c>
      <c r="H2446" s="2">
        <f>'Moving Avg'!G2446</f>
        <v>17.996239999999993</v>
      </c>
      <c r="I2446" s="2">
        <f>'Moving Avg'!H2446</f>
        <v>16.412970000000008</v>
      </c>
      <c r="J2446" s="6" t="str">
        <f>OBV!F2446</f>
        <v>BEARISH</v>
      </c>
      <c r="K2446" s="6" t="str">
        <f>OBV!G2446</f>
        <v>STRONG</v>
      </c>
      <c r="L2446" s="6" t="str">
        <f>OBV!H2446</f>
        <v>CONFIRMED BEARISH</v>
      </c>
    </row>
    <row r="2447" spans="1:12" ht="13.5" x14ac:dyDescent="0.25">
      <c r="A2447" s="3">
        <f>RSI!A2447</f>
        <v>45567</v>
      </c>
      <c r="B2447" s="2">
        <f>RSI!B2447</f>
        <v>17.742000000000001</v>
      </c>
      <c r="C2447" s="2">
        <f>RSI!I2447</f>
        <v>34.992520871181824</v>
      </c>
      <c r="D2447" s="2">
        <f>MACD!E2447</f>
        <v>0.14571675826958597</v>
      </c>
      <c r="E2447" s="2">
        <f>MACD!F2447</f>
        <v>0.11095277715822845</v>
      </c>
      <c r="F2447" s="2">
        <f>'Moving Avg'!D2447</f>
        <v>17.871400000000001</v>
      </c>
      <c r="G2447" s="2">
        <f>'Moving Avg'!F2447</f>
        <v>18.125150000000005</v>
      </c>
      <c r="H2447" s="2">
        <f>'Moving Avg'!G2447</f>
        <v>17.995319999999992</v>
      </c>
      <c r="I2447" s="2">
        <f>'Moving Avg'!H2447</f>
        <v>16.430410000000009</v>
      </c>
      <c r="J2447" s="6" t="str">
        <f>OBV!F2447</f>
        <v>BEARISH</v>
      </c>
      <c r="K2447" s="6" t="str">
        <f>OBV!G2447</f>
        <v>STRONG</v>
      </c>
      <c r="L2447" s="6" t="str">
        <f>OBV!H2447</f>
        <v>CONFIRMED BEARISH</v>
      </c>
    </row>
    <row r="2448" spans="1:12" ht="13.5" x14ac:dyDescent="0.25">
      <c r="A2448" s="3">
        <f>RSI!A2448</f>
        <v>45568</v>
      </c>
      <c r="B2448" s="2">
        <f>RSI!B2448</f>
        <v>17.649000000000001</v>
      </c>
      <c r="C2448" s="2">
        <f>RSI!I2448</f>
        <v>31.914270553945329</v>
      </c>
      <c r="D2448" s="2">
        <f>MACD!E2448</f>
        <v>0.14979148410974474</v>
      </c>
      <c r="E2448" s="2">
        <f>MACD!F2448</f>
        <v>0.11872051854853172</v>
      </c>
      <c r="F2448" s="2">
        <f>'Moving Avg'!D2448</f>
        <v>17.815800000000003</v>
      </c>
      <c r="G2448" s="2">
        <f>'Moving Avg'!F2448</f>
        <v>18.087550000000007</v>
      </c>
      <c r="H2448" s="2">
        <f>'Moving Avg'!G2448</f>
        <v>17.993459999999992</v>
      </c>
      <c r="I2448" s="2">
        <f>'Moving Avg'!H2448</f>
        <v>16.447210000000005</v>
      </c>
      <c r="J2448" s="6" t="str">
        <f>OBV!F2448</f>
        <v>BEARISH</v>
      </c>
      <c r="K2448" s="6" t="str">
        <f>OBV!G2448</f>
        <v>STRONG</v>
      </c>
      <c r="L2448" s="6" t="str">
        <f>OBV!H2448</f>
        <v>CONFIRMED BEARISH</v>
      </c>
    </row>
    <row r="2449" spans="1:12" ht="13.5" x14ac:dyDescent="0.25">
      <c r="A2449" s="3">
        <f>RSI!A2449</f>
        <v>45569</v>
      </c>
      <c r="B2449" s="2">
        <f>RSI!B2449</f>
        <v>17.649000000000001</v>
      </c>
      <c r="C2449" s="2">
        <f>RSI!I2449</f>
        <v>31.914270553945329</v>
      </c>
      <c r="D2449" s="2">
        <f>MACD!E2449</f>
        <v>0.15550482789779352</v>
      </c>
      <c r="E2449" s="2">
        <f>MACD!F2449</f>
        <v>0.12607738041838409</v>
      </c>
      <c r="F2449" s="2">
        <f>'Moving Avg'!D2449</f>
        <v>17.760200000000001</v>
      </c>
      <c r="G2449" s="2">
        <f>'Moving Avg'!F2449</f>
        <v>18.049950000000003</v>
      </c>
      <c r="H2449" s="2">
        <f>'Moving Avg'!G2449</f>
        <v>17.991599999999991</v>
      </c>
      <c r="I2449" s="2">
        <f>'Moving Avg'!H2449</f>
        <v>16.464185000000008</v>
      </c>
      <c r="J2449" s="6" t="str">
        <f>OBV!F2449</f>
        <v>BEARISH</v>
      </c>
      <c r="K2449" s="6" t="str">
        <f>OBV!G2449</f>
        <v>STRONG</v>
      </c>
      <c r="L2449" s="6" t="str">
        <f>OBV!H2449</f>
        <v>CONFIRMED BEARISH</v>
      </c>
    </row>
    <row r="2450" spans="1:12" ht="13.5" x14ac:dyDescent="0.25">
      <c r="A2450" s="3">
        <f>RSI!A2450</f>
        <v>45572</v>
      </c>
      <c r="B2450" s="2">
        <f>RSI!B2450</f>
        <v>17.834</v>
      </c>
      <c r="C2450" s="2">
        <f>RSI!I2450</f>
        <v>43.400982746262393</v>
      </c>
      <c r="D2450" s="2">
        <f>MACD!E2450</f>
        <v>0.14873317613175985</v>
      </c>
      <c r="E2450" s="2">
        <f>MACD!F2450</f>
        <v>0.13060853956105925</v>
      </c>
      <c r="F2450" s="2">
        <f>'Moving Avg'!D2450</f>
        <v>17.741599999999998</v>
      </c>
      <c r="G2450" s="2">
        <f>'Moving Avg'!F2450</f>
        <v>18.027150000000002</v>
      </c>
      <c r="H2450" s="2">
        <f>'Moving Avg'!G2450</f>
        <v>17.992519999999992</v>
      </c>
      <c r="I2450" s="2">
        <f>'Moving Avg'!H2450</f>
        <v>16.481870000000004</v>
      </c>
      <c r="J2450" s="6" t="str">
        <f>OBV!F2450</f>
        <v>BEARISH</v>
      </c>
      <c r="K2450" s="6" t="str">
        <f>OBV!G2450</f>
        <v>STRONG</v>
      </c>
      <c r="L2450" s="6" t="str">
        <f>OBV!H2450</f>
        <v>CONFIRMED BEARISH</v>
      </c>
    </row>
    <row r="2451" spans="1:12" ht="13.5" x14ac:dyDescent="0.25">
      <c r="A2451" s="3">
        <f>RSI!A2451</f>
        <v>45573</v>
      </c>
      <c r="B2451" s="2">
        <f>RSI!B2451</f>
        <v>17.742000000000001</v>
      </c>
      <c r="C2451" s="2">
        <f>RSI!I2451</f>
        <v>39.804540867973067</v>
      </c>
      <c r="D2451" s="2">
        <f>MACD!E2451</f>
        <v>0.18635956661555753</v>
      </c>
      <c r="E2451" s="2">
        <f>MACD!F2451</f>
        <v>0.14175874497195892</v>
      </c>
      <c r="F2451" s="2">
        <f>'Moving Avg'!D2451</f>
        <v>17.723200000000002</v>
      </c>
      <c r="G2451" s="2">
        <f>'Moving Avg'!F2451</f>
        <v>17.999749999999999</v>
      </c>
      <c r="H2451" s="2">
        <f>'Moving Avg'!G2451</f>
        <v>17.992519999999992</v>
      </c>
      <c r="I2451" s="2">
        <f>'Moving Avg'!H2451</f>
        <v>16.499950000000005</v>
      </c>
      <c r="J2451" s="6" t="str">
        <f>OBV!F2451</f>
        <v>BEARISH</v>
      </c>
      <c r="K2451" s="6" t="str">
        <f>OBV!G2451</f>
        <v>STRONG</v>
      </c>
      <c r="L2451" s="6" t="str">
        <f>OBV!H2451</f>
        <v>CONFIRMED BEARISH</v>
      </c>
    </row>
    <row r="2452" spans="1:12" ht="13.5" x14ac:dyDescent="0.25">
      <c r="A2452" s="3">
        <f>RSI!A2452</f>
        <v>45574</v>
      </c>
      <c r="B2452" s="2">
        <f>RSI!B2452</f>
        <v>17.649000000000001</v>
      </c>
      <c r="C2452" s="2">
        <f>RSI!I2452</f>
        <v>36.510902901781215</v>
      </c>
      <c r="D2452" s="2">
        <f>MACD!E2452</f>
        <v>0.22641603133516597</v>
      </c>
      <c r="E2452" s="2">
        <f>MACD!F2452</f>
        <v>0.15869020224460034</v>
      </c>
      <c r="F2452" s="2">
        <f>'Moving Avg'!D2452</f>
        <v>17.704600000000003</v>
      </c>
      <c r="G2452" s="2">
        <f>'Moving Avg'!F2452</f>
        <v>17.967700000000001</v>
      </c>
      <c r="H2452" s="2">
        <f>'Moving Avg'!G2452</f>
        <v>17.989739999999991</v>
      </c>
      <c r="I2452" s="2">
        <f>'Moving Avg'!H2452</f>
        <v>16.516750000000005</v>
      </c>
      <c r="J2452" s="6" t="str">
        <f>OBV!F2452</f>
        <v>BEARISH</v>
      </c>
      <c r="K2452" s="6" t="str">
        <f>OBV!G2452</f>
        <v>STRONG</v>
      </c>
      <c r="L2452" s="6" t="str">
        <f>OBV!H2452</f>
        <v>CONFIRMED BEARISH</v>
      </c>
    </row>
    <row r="2453" spans="1:12" ht="13.5" x14ac:dyDescent="0.25">
      <c r="A2453" s="3">
        <f>RSI!A2453</f>
        <v>45575</v>
      </c>
      <c r="B2453" s="2">
        <f>RSI!B2453</f>
        <v>18.02</v>
      </c>
      <c r="C2453" s="2">
        <f>RSI!I2453</f>
        <v>53.161275195943276</v>
      </c>
      <c r="D2453" s="2">
        <f>MACD!E2453</f>
        <v>0.18460937513160403</v>
      </c>
      <c r="E2453" s="2">
        <f>MACD!F2453</f>
        <v>0.16387403682200108</v>
      </c>
      <c r="F2453" s="2">
        <f>'Moving Avg'!D2453</f>
        <v>17.7788</v>
      </c>
      <c r="G2453" s="2">
        <f>'Moving Avg'!F2453</f>
        <v>17.954199999999997</v>
      </c>
      <c r="H2453" s="2">
        <f>'Moving Avg'!G2453</f>
        <v>17.994379999999992</v>
      </c>
      <c r="I2453" s="2">
        <f>'Moving Avg'!H2453</f>
        <v>16.532455000000006</v>
      </c>
      <c r="J2453" s="6" t="str">
        <f>OBV!F2453</f>
        <v>BEARISH</v>
      </c>
      <c r="K2453" s="6" t="str">
        <f>OBV!G2453</f>
        <v>NEUTRAL</v>
      </c>
      <c r="L2453" s="6" t="str">
        <f>OBV!H2453</f>
        <v>BEARISH DIVERGENCE</v>
      </c>
    </row>
    <row r="2454" spans="1:12" ht="13.5" x14ac:dyDescent="0.25">
      <c r="A2454" s="3">
        <f>RSI!A2454</f>
        <v>45576</v>
      </c>
      <c r="B2454" s="2">
        <f>RSI!B2454</f>
        <v>18.02</v>
      </c>
      <c r="C2454" s="2">
        <f>RSI!I2454</f>
        <v>53.161275195943276</v>
      </c>
      <c r="D2454" s="2">
        <f>MACD!E2454</f>
        <v>0.14869123280537977</v>
      </c>
      <c r="E2454" s="2">
        <f>MACD!F2454</f>
        <v>0.16083747601867682</v>
      </c>
      <c r="F2454" s="2">
        <f>'Moving Avg'!D2454</f>
        <v>17.853000000000002</v>
      </c>
      <c r="G2454" s="2">
        <f>'Moving Avg'!F2454</f>
        <v>17.9407</v>
      </c>
      <c r="H2454" s="2">
        <f>'Moving Avg'!G2454</f>
        <v>17.999019999999994</v>
      </c>
      <c r="I2454" s="2">
        <f>'Moving Avg'!H2454</f>
        <v>16.548160000000006</v>
      </c>
      <c r="J2454" s="6" t="str">
        <f>OBV!F2454</f>
        <v>BEARISH</v>
      </c>
      <c r="K2454" s="6" t="str">
        <f>OBV!G2454</f>
        <v>NEUTRAL</v>
      </c>
      <c r="L2454" s="6" t="str">
        <f>OBV!H2454</f>
        <v>BEARISH DIVERGENCE</v>
      </c>
    </row>
    <row r="2455" spans="1:12" ht="13.5" x14ac:dyDescent="0.25">
      <c r="A2455" s="3">
        <f>RSI!A2455</f>
        <v>45579</v>
      </c>
      <c r="B2455" s="2">
        <f>RSI!B2455</f>
        <v>17.834</v>
      </c>
      <c r="C2455" s="2">
        <f>RSI!I2455</f>
        <v>46.127434896322832</v>
      </c>
      <c r="D2455" s="2">
        <f>MACD!E2455</f>
        <v>0.13157369983975542</v>
      </c>
      <c r="E2455" s="2">
        <f>MACD!F2455</f>
        <v>0.15498472078289255</v>
      </c>
      <c r="F2455" s="2">
        <f>'Moving Avg'!D2455</f>
        <v>17.853000000000002</v>
      </c>
      <c r="G2455" s="2">
        <f>'Moving Avg'!F2455</f>
        <v>17.917899999999996</v>
      </c>
      <c r="H2455" s="2">
        <f>'Moving Avg'!G2455</f>
        <v>17.999759999999995</v>
      </c>
      <c r="I2455" s="2">
        <f>'Moving Avg'!H2455</f>
        <v>16.564430000000005</v>
      </c>
      <c r="J2455" s="6" t="str">
        <f>OBV!F2455</f>
        <v>BEARISH</v>
      </c>
      <c r="K2455" s="6" t="str">
        <f>OBV!G2455</f>
        <v>STRONG</v>
      </c>
      <c r="L2455" s="6" t="str">
        <f>OBV!H2455</f>
        <v>NEUTRAL</v>
      </c>
    </row>
    <row r="2456" spans="1:12" ht="13.5" x14ac:dyDescent="0.25">
      <c r="A2456" s="3">
        <f>RSI!A2456</f>
        <v>45581</v>
      </c>
      <c r="B2456" s="2">
        <f>RSI!B2456</f>
        <v>17.834</v>
      </c>
      <c r="C2456" s="2">
        <f>RSI!I2456</f>
        <v>46.127434896322839</v>
      </c>
      <c r="D2456" s="2">
        <f>MACD!E2456</f>
        <v>0.10341524865768648</v>
      </c>
      <c r="E2456" s="2">
        <f>MACD!F2456</f>
        <v>0.14467082635785133</v>
      </c>
      <c r="F2456" s="2">
        <f>'Moving Avg'!D2456</f>
        <v>17.871400000000001</v>
      </c>
      <c r="G2456" s="2">
        <f>'Moving Avg'!F2456</f>
        <v>17.9086</v>
      </c>
      <c r="H2456" s="2">
        <f>'Moving Avg'!G2456</f>
        <v>18.000679999999992</v>
      </c>
      <c r="I2456" s="2">
        <f>'Moving Avg'!H2456</f>
        <v>16.581685000000004</v>
      </c>
      <c r="J2456" s="6" t="str">
        <f>OBV!F2456</f>
        <v>BEARISH</v>
      </c>
      <c r="K2456" s="6" t="str">
        <f>OBV!G2456</f>
        <v>STRONG</v>
      </c>
      <c r="L2456" s="6" t="str">
        <f>OBV!H2456</f>
        <v>BEARISH DIVERGENCE</v>
      </c>
    </row>
    <row r="2457" spans="1:12" ht="13.5" x14ac:dyDescent="0.25">
      <c r="A2457" s="3">
        <f>RSI!A2457</f>
        <v>45582</v>
      </c>
      <c r="B2457" s="2">
        <f>RSI!B2457</f>
        <v>17.834</v>
      </c>
      <c r="C2457" s="2">
        <f>RSI!I2457</f>
        <v>46.127434896322846</v>
      </c>
      <c r="D2457" s="2">
        <f>MACD!E2457</f>
        <v>6.6021416550285039E-2</v>
      </c>
      <c r="E2457" s="2">
        <f>MACD!F2457</f>
        <v>0.12894094439633808</v>
      </c>
      <c r="F2457" s="2">
        <f>'Moving Avg'!D2457</f>
        <v>17.9084</v>
      </c>
      <c r="G2457" s="2">
        <f>'Moving Avg'!F2457</f>
        <v>17.899299999999997</v>
      </c>
      <c r="H2457" s="2">
        <f>'Moving Avg'!G2457</f>
        <v>18.001599999999993</v>
      </c>
      <c r="I2457" s="2">
        <f>'Moving Avg'!H2457</f>
        <v>16.598555000000001</v>
      </c>
      <c r="J2457" s="6" t="str">
        <f>OBV!F2457</f>
        <v>BEARISH</v>
      </c>
      <c r="K2457" s="6" t="str">
        <f>OBV!G2457</f>
        <v>NEUTRAL</v>
      </c>
      <c r="L2457" s="6" t="str">
        <f>OBV!H2457</f>
        <v>BEARISH DIVERGENCE</v>
      </c>
    </row>
    <row r="2458" spans="1:12" ht="13.5" x14ac:dyDescent="0.25">
      <c r="A2458" s="3">
        <f>RSI!A2458</f>
        <v>45583</v>
      </c>
      <c r="B2458" s="2">
        <f>RSI!B2458</f>
        <v>17.834</v>
      </c>
      <c r="C2458" s="2">
        <f>RSI!I2458</f>
        <v>46.127434896322846</v>
      </c>
      <c r="D2458" s="2">
        <f>MACD!E2458</f>
        <v>2.0615748471261242E-2</v>
      </c>
      <c r="E2458" s="2">
        <f>MACD!F2458</f>
        <v>0.10727590521132271</v>
      </c>
      <c r="F2458" s="2">
        <f>'Moving Avg'!D2458</f>
        <v>17.871200000000002</v>
      </c>
      <c r="G2458" s="2">
        <f>'Moving Avg'!F2458</f>
        <v>17.889999999999997</v>
      </c>
      <c r="H2458" s="2">
        <f>'Moving Avg'!G2458</f>
        <v>18.002519999999993</v>
      </c>
      <c r="I2458" s="2">
        <f>'Moving Avg'!H2458</f>
        <v>16.615425000000002</v>
      </c>
      <c r="J2458" s="6" t="str">
        <f>OBV!F2458</f>
        <v>BEARISH</v>
      </c>
      <c r="K2458" s="6" t="str">
        <f>OBV!G2458</f>
        <v>STRONG</v>
      </c>
      <c r="L2458" s="6" t="str">
        <f>OBV!H2458</f>
        <v>CONFIRMED BEARISH</v>
      </c>
    </row>
    <row r="2459" spans="1:12" ht="13.5" x14ac:dyDescent="0.25">
      <c r="A2459" s="3">
        <f>RSI!A2459</f>
        <v>45586</v>
      </c>
      <c r="B2459" s="2">
        <f>RSI!B2459</f>
        <v>17.834</v>
      </c>
      <c r="C2459" s="2">
        <f>RSI!I2459</f>
        <v>46.127434896322846</v>
      </c>
      <c r="D2459" s="2">
        <f>MACD!E2459</f>
        <v>-1.7301692313971273E-2</v>
      </c>
      <c r="E2459" s="2">
        <f>MACD!F2459</f>
        <v>8.2360385706263917E-2</v>
      </c>
      <c r="F2459" s="2">
        <f>'Moving Avg'!D2459</f>
        <v>17.834</v>
      </c>
      <c r="G2459" s="2">
        <f>'Moving Avg'!F2459</f>
        <v>17.880699999999997</v>
      </c>
      <c r="H2459" s="2">
        <f>'Moving Avg'!G2459</f>
        <v>18.003439999999991</v>
      </c>
      <c r="I2459" s="2">
        <f>'Moving Avg'!H2459</f>
        <v>16.633965</v>
      </c>
      <c r="J2459" s="6" t="str">
        <f>OBV!F2459</f>
        <v>BEARISH</v>
      </c>
      <c r="K2459" s="6" t="str">
        <f>OBV!G2459</f>
        <v>STRONG</v>
      </c>
      <c r="L2459" s="6" t="str">
        <f>OBV!H2459</f>
        <v>CONFIRMED BEARISH</v>
      </c>
    </row>
    <row r="2460" spans="1:12" ht="13.5" x14ac:dyDescent="0.25">
      <c r="A2460" s="3">
        <f>RSI!A2460</f>
        <v>45587</v>
      </c>
      <c r="B2460" s="2">
        <f>RSI!B2460</f>
        <v>17.742000000000001</v>
      </c>
      <c r="C2460" s="2">
        <f>RSI!I2460</f>
        <v>42.133315449981495</v>
      </c>
      <c r="D2460" s="2">
        <f>MACD!E2460</f>
        <v>-1.3643827489708826E-2</v>
      </c>
      <c r="E2460" s="2">
        <f>MACD!F2460</f>
        <v>6.3159543067069376E-2</v>
      </c>
      <c r="F2460" s="2">
        <f>'Moving Avg'!D2460</f>
        <v>17.8156</v>
      </c>
      <c r="G2460" s="2">
        <f>'Moving Avg'!F2460</f>
        <v>17.866800000000001</v>
      </c>
      <c r="H2460" s="2">
        <f>'Moving Avg'!G2460</f>
        <v>18.00251999999999</v>
      </c>
      <c r="I2460" s="2">
        <f>'Moving Avg'!H2460</f>
        <v>16.650334999999998</v>
      </c>
      <c r="J2460" s="6" t="str">
        <f>OBV!F2460</f>
        <v>NEUTRAL</v>
      </c>
      <c r="K2460" s="6" t="str">
        <f>OBV!G2460</f>
        <v>NEUTRAL</v>
      </c>
      <c r="L2460" s="6" t="str">
        <f>OBV!H2460</f>
        <v>NEUTRAL</v>
      </c>
    </row>
    <row r="2461" spans="1:12" ht="13.5" x14ac:dyDescent="0.25">
      <c r="A2461" s="3">
        <f>RSI!A2461</f>
        <v>45588</v>
      </c>
      <c r="B2461" s="2">
        <f>RSI!B2461</f>
        <v>17.742000000000001</v>
      </c>
      <c r="C2461" s="2">
        <f>RSI!I2461</f>
        <v>42.133315449981502</v>
      </c>
      <c r="D2461" s="2">
        <f>MACD!E2461</f>
        <v>-2.3727906872526461E-2</v>
      </c>
      <c r="E2461" s="2">
        <f>MACD!F2461</f>
        <v>4.578205307915021E-2</v>
      </c>
      <c r="F2461" s="2">
        <f>'Moving Avg'!D2461</f>
        <v>17.7972</v>
      </c>
      <c r="G2461" s="2">
        <f>'Moving Avg'!F2461</f>
        <v>17.841300000000004</v>
      </c>
      <c r="H2461" s="2">
        <f>'Moving Avg'!G2461</f>
        <v>17.996959999999991</v>
      </c>
      <c r="I2461" s="2">
        <f>'Moving Avg'!H2461</f>
        <v>16.666705</v>
      </c>
      <c r="J2461" s="6" t="str">
        <f>OBV!F2461</f>
        <v>NEUTRAL</v>
      </c>
      <c r="K2461" s="6" t="str">
        <f>OBV!G2461</f>
        <v>NEUTRAL</v>
      </c>
      <c r="L2461" s="6" t="str">
        <f>OBV!H2461</f>
        <v>NEUTRAL</v>
      </c>
    </row>
    <row r="2462" spans="1:12" ht="13.5" x14ac:dyDescent="0.25">
      <c r="A2462" s="3">
        <f>RSI!A2462</f>
        <v>45589</v>
      </c>
      <c r="B2462" s="2">
        <f>RSI!B2462</f>
        <v>17.742000000000001</v>
      </c>
      <c r="C2462" s="2">
        <f>RSI!I2462</f>
        <v>42.133315449981502</v>
      </c>
      <c r="D2462" s="2">
        <f>MACD!E2462</f>
        <v>-4.5665827678181614E-2</v>
      </c>
      <c r="E2462" s="2">
        <f>MACD!F2462</f>
        <v>2.7492476927683841E-2</v>
      </c>
      <c r="F2462" s="2">
        <f>'Moving Avg'!D2462</f>
        <v>17.7788</v>
      </c>
      <c r="G2462" s="2">
        <f>'Moving Avg'!F2462</f>
        <v>17.815800000000003</v>
      </c>
      <c r="H2462" s="2">
        <f>'Moving Avg'!G2462</f>
        <v>17.99585999999999</v>
      </c>
      <c r="I2462" s="2">
        <f>'Moving Avg'!H2462</f>
        <v>16.683075000000002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</row>
    <row r="2463" spans="1:12" ht="13.5" x14ac:dyDescent="0.25">
      <c r="A2463" s="3">
        <f>RSI!A2463</f>
        <v>45590</v>
      </c>
      <c r="B2463" s="2">
        <f>RSI!B2463</f>
        <v>17.742000000000001</v>
      </c>
      <c r="C2463" s="2">
        <f>RSI!I2463</f>
        <v>42.133315449981509</v>
      </c>
      <c r="D2463" s="2">
        <f>MACD!E2463</f>
        <v>-6.3161550594976745E-3</v>
      </c>
      <c r="E2463" s="2">
        <f>MACD!F2463</f>
        <v>2.0730750530247539E-2</v>
      </c>
      <c r="F2463" s="2">
        <f>'Moving Avg'!D2463</f>
        <v>17.760400000000001</v>
      </c>
      <c r="G2463" s="2">
        <f>'Moving Avg'!F2463</f>
        <v>17.806550000000005</v>
      </c>
      <c r="H2463" s="2">
        <f>'Moving Avg'!G2463</f>
        <v>17.994759999999989</v>
      </c>
      <c r="I2463" s="2">
        <f>'Moving Avg'!H2463</f>
        <v>16.699445000000004</v>
      </c>
      <c r="J2463" s="6" t="str">
        <f>OBV!F2463</f>
        <v>NEUTRAL</v>
      </c>
      <c r="K2463" s="6" t="str">
        <f>OBV!G2463</f>
        <v>NEUTRAL</v>
      </c>
      <c r="L2463" s="6" t="str">
        <f>OBV!H2463</f>
        <v>NEUTRAL</v>
      </c>
    </row>
    <row r="2464" spans="1:12" ht="13.5" x14ac:dyDescent="0.25">
      <c r="A2464" s="3">
        <f>RSI!A2464</f>
        <v>45593</v>
      </c>
      <c r="B2464" s="2">
        <f>RSI!B2464</f>
        <v>17.742000000000001</v>
      </c>
      <c r="C2464" s="2">
        <f>RSI!I2464</f>
        <v>42.133315449981509</v>
      </c>
      <c r="D2464" s="2">
        <f>MACD!E2464</f>
        <v>2.7753430668067125E-2</v>
      </c>
      <c r="E2464" s="2">
        <f>MACD!F2464</f>
        <v>2.2135286557811457E-2</v>
      </c>
      <c r="F2464" s="2">
        <f>'Moving Avg'!D2464</f>
        <v>17.742000000000001</v>
      </c>
      <c r="G2464" s="2">
        <f>'Moving Avg'!F2464</f>
        <v>17.797300000000007</v>
      </c>
      <c r="H2464" s="2">
        <f>'Moving Avg'!G2464</f>
        <v>17.994759999999989</v>
      </c>
      <c r="I2464" s="2">
        <f>'Moving Avg'!H2464</f>
        <v>16.711960000000005</v>
      </c>
      <c r="J2464" s="6" t="str">
        <f>OBV!F2464</f>
        <v>NEUTRAL</v>
      </c>
      <c r="K2464" s="6" t="str">
        <f>OBV!G2464</f>
        <v>NEUTRAL</v>
      </c>
      <c r="L2464" s="6" t="str">
        <f>OBV!H2464</f>
        <v>NEUTRAL</v>
      </c>
    </row>
    <row r="2465" spans="1:12" ht="13.5" x14ac:dyDescent="0.25">
      <c r="A2465" s="3">
        <f>RSI!A2465</f>
        <v>45594</v>
      </c>
      <c r="B2465" s="2">
        <f>RSI!B2465</f>
        <v>17.742000000000001</v>
      </c>
      <c r="C2465" s="2">
        <f>RSI!I2465</f>
        <v>42.133315449981509</v>
      </c>
      <c r="D2465" s="2">
        <f>MACD!E2465</f>
        <v>2.8682554179201958E-2</v>
      </c>
      <c r="E2465" s="2">
        <f>MACD!F2465</f>
        <v>2.3444740082089556E-2</v>
      </c>
      <c r="F2465" s="2">
        <f>'Moving Avg'!D2465</f>
        <v>17.742000000000001</v>
      </c>
      <c r="G2465" s="2">
        <f>'Moving Avg'!F2465</f>
        <v>17.788050000000005</v>
      </c>
      <c r="H2465" s="2">
        <f>'Moving Avg'!G2465</f>
        <v>17.994759999999989</v>
      </c>
      <c r="I2465" s="2">
        <f>'Moving Avg'!H2465</f>
        <v>16.728755000000007</v>
      </c>
      <c r="J2465" s="6" t="str">
        <f>OBV!F2465</f>
        <v>NEUTRAL</v>
      </c>
      <c r="K2465" s="6" t="str">
        <f>OBV!G2465</f>
        <v>NEUTRAL</v>
      </c>
      <c r="L2465" s="6" t="str">
        <f>OBV!H2465</f>
        <v>NEUTRAL</v>
      </c>
    </row>
    <row r="2466" spans="1:12" ht="13.5" x14ac:dyDescent="0.25">
      <c r="A2466" s="3">
        <f>RSI!A2466</f>
        <v>45595</v>
      </c>
      <c r="B2466" s="2">
        <f>RSI!B2466</f>
        <v>17.742000000000001</v>
      </c>
      <c r="C2466" s="2">
        <f>RSI!I2466</f>
        <v>42.133315449981509</v>
      </c>
      <c r="D2466" s="2">
        <f>MACD!E2466</f>
        <v>3.0132066284174641E-2</v>
      </c>
      <c r="E2466" s="2">
        <f>MACD!F2466</f>
        <v>2.4782205322506575E-2</v>
      </c>
      <c r="F2466" s="2">
        <f>'Moving Avg'!D2466</f>
        <v>17.742000000000001</v>
      </c>
      <c r="G2466" s="2">
        <f>'Moving Avg'!F2466</f>
        <v>17.783450000000006</v>
      </c>
      <c r="H2466" s="2">
        <f>'Moving Avg'!G2466</f>
        <v>17.993839999999988</v>
      </c>
      <c r="I2466" s="2">
        <f>'Moving Avg'!H2466</f>
        <v>16.742470000000004</v>
      </c>
      <c r="J2466" s="6" t="str">
        <f>OBV!F2466</f>
        <v>NEUTRAL</v>
      </c>
      <c r="K2466" s="6" t="str">
        <f>OBV!G2466</f>
        <v>NEUTRAL</v>
      </c>
      <c r="L2466" s="6" t="str">
        <f>OBV!H2466</f>
        <v>NEUTRAL</v>
      </c>
    </row>
    <row r="2467" spans="1:12" ht="13.5" x14ac:dyDescent="0.25">
      <c r="A2467" s="3">
        <f>RSI!A2467</f>
        <v>45596</v>
      </c>
      <c r="B2467" s="2">
        <f>RSI!B2467</f>
        <v>17.658000000000001</v>
      </c>
      <c r="C2467" s="2">
        <f>RSI!I2467</f>
        <v>37.193476799307582</v>
      </c>
      <c r="D2467" s="2">
        <f>MACD!E2467</f>
        <v>3.8194993816173195E-2</v>
      </c>
      <c r="E2467" s="2">
        <f>MACD!F2467</f>
        <v>2.7464763021239902E-2</v>
      </c>
      <c r="F2467" s="2">
        <f>'Moving Avg'!D2467</f>
        <v>17.725200000000001</v>
      </c>
      <c r="G2467" s="2">
        <f>'Moving Avg'!F2467</f>
        <v>17.779250000000005</v>
      </c>
      <c r="H2467" s="2">
        <f>'Moving Avg'!G2467</f>
        <v>17.991239999999987</v>
      </c>
      <c r="I2467" s="2">
        <f>'Moving Avg'!H2467</f>
        <v>16.758205000000004</v>
      </c>
      <c r="J2467" s="6" t="str">
        <f>OBV!F2467</f>
        <v>NEUTRAL</v>
      </c>
      <c r="K2467" s="6" t="str">
        <f>OBV!G2467</f>
        <v>NEUTRAL</v>
      </c>
      <c r="L2467" s="6" t="str">
        <f>OBV!H2467</f>
        <v>NEUTRAL</v>
      </c>
    </row>
    <row r="2468" spans="1:12" ht="13.5" x14ac:dyDescent="0.25">
      <c r="A2468" s="3">
        <f>RSI!A2468</f>
        <v>45597</v>
      </c>
      <c r="B2468" s="2">
        <f>RSI!B2468</f>
        <v>17.834</v>
      </c>
      <c r="C2468" s="2">
        <f>RSI!I2468</f>
        <v>50.332844878352994</v>
      </c>
      <c r="D2468" s="2">
        <f>MACD!E2468</f>
        <v>3.3045492665273457E-2</v>
      </c>
      <c r="E2468" s="2">
        <f>MACD!F2468</f>
        <v>2.8580908950046613E-2</v>
      </c>
      <c r="F2468" s="2">
        <f>'Moving Avg'!D2468</f>
        <v>17.743600000000001</v>
      </c>
      <c r="G2468" s="2">
        <f>'Moving Avg'!F2468</f>
        <v>17.788500000000003</v>
      </c>
      <c r="H2468" s="2">
        <f>'Moving Avg'!G2468</f>
        <v>17.988439999999986</v>
      </c>
      <c r="I2468" s="2">
        <f>'Moving Avg'!H2468</f>
        <v>16.774820000000005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</row>
    <row r="2469" spans="1:12" ht="13.5" x14ac:dyDescent="0.25">
      <c r="A2469" s="3">
        <f>RSI!A2469</f>
        <v>45600</v>
      </c>
      <c r="B2469" s="2">
        <f>RSI!B2469</f>
        <v>17.742000000000001</v>
      </c>
      <c r="C2469" s="2">
        <f>RSI!I2469</f>
        <v>45.029753193115589</v>
      </c>
      <c r="D2469" s="2">
        <f>MACD!E2469</f>
        <v>3.5449211220374366E-2</v>
      </c>
      <c r="E2469" s="2">
        <f>MACD!F2469</f>
        <v>2.9954569404112164E-2</v>
      </c>
      <c r="F2469" s="2">
        <f>'Moving Avg'!D2469</f>
        <v>17.743600000000001</v>
      </c>
      <c r="G2469" s="2">
        <f>'Moving Avg'!F2469</f>
        <v>17.793150000000004</v>
      </c>
      <c r="H2469" s="2">
        <f>'Moving Avg'!G2469</f>
        <v>17.983799999999988</v>
      </c>
      <c r="I2469" s="2">
        <f>'Moving Avg'!H2469</f>
        <v>16.791015000000005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</row>
    <row r="2470" spans="1:12" ht="13.5" x14ac:dyDescent="0.25">
      <c r="A2470" s="3">
        <f>RSI!A2470</f>
        <v>45601</v>
      </c>
      <c r="B2470" s="2">
        <f>RSI!B2470</f>
        <v>17.742000000000001</v>
      </c>
      <c r="C2470" s="2">
        <f>RSI!I2470</f>
        <v>45.029753193115589</v>
      </c>
      <c r="D2470" s="2">
        <f>MACD!E2470</f>
        <v>2.3823073778128645E-2</v>
      </c>
      <c r="E2470" s="2">
        <f>MACD!F2470</f>
        <v>2.872827027891546E-2</v>
      </c>
      <c r="F2470" s="2">
        <f>'Moving Avg'!D2470</f>
        <v>17.743600000000004</v>
      </c>
      <c r="G2470" s="2">
        <f>'Moving Avg'!F2470</f>
        <v>17.788550000000001</v>
      </c>
      <c r="H2470" s="2">
        <f>'Moving Avg'!G2470</f>
        <v>17.969879999999986</v>
      </c>
      <c r="I2470" s="2">
        <f>'Moving Avg'!H2470</f>
        <v>16.807210000000008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</row>
    <row r="2471" spans="1:12" ht="13.5" x14ac:dyDescent="0.25">
      <c r="A2471" s="3">
        <f>RSI!A2471</f>
        <v>45602</v>
      </c>
      <c r="B2471" s="2">
        <f>RSI!B2471</f>
        <v>17.556000000000001</v>
      </c>
      <c r="C2471" s="2">
        <f>RSI!I2471</f>
        <v>36.109229305293098</v>
      </c>
      <c r="D2471" s="2">
        <f>MACD!E2471</f>
        <v>2.8220566394281832E-2</v>
      </c>
      <c r="E2471" s="2">
        <f>MACD!F2471</f>
        <v>2.8626729501988739E-2</v>
      </c>
      <c r="F2471" s="2">
        <f>'Moving Avg'!D2471</f>
        <v>17.706400000000002</v>
      </c>
      <c r="G2471" s="2">
        <f>'Moving Avg'!F2471</f>
        <v>17.779249999999998</v>
      </c>
      <c r="H2471" s="2">
        <f>'Moving Avg'!G2471</f>
        <v>17.952239999999986</v>
      </c>
      <c r="I2471" s="2">
        <f>'Moving Avg'!H2471</f>
        <v>16.822950000000006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</row>
    <row r="2472" spans="1:12" ht="13.5" x14ac:dyDescent="0.25">
      <c r="A2472" s="3">
        <f>RSI!A2472</f>
        <v>45603</v>
      </c>
      <c r="B2472" s="2">
        <f>RSI!B2472</f>
        <v>17.565000000000001</v>
      </c>
      <c r="C2472" s="2">
        <f>RSI!I2472</f>
        <v>36.762033503416873</v>
      </c>
      <c r="D2472" s="2">
        <f>MACD!E2472</f>
        <v>3.2797284923812953E-2</v>
      </c>
      <c r="E2472" s="2">
        <f>MACD!F2472</f>
        <v>2.9460840586353586E-2</v>
      </c>
      <c r="F2472" s="2">
        <f>'Moving Avg'!D2472</f>
        <v>17.687799999999999</v>
      </c>
      <c r="G2472" s="2">
        <f>'Moving Avg'!F2472</f>
        <v>17.77505</v>
      </c>
      <c r="H2472" s="2">
        <f>'Moving Avg'!G2472</f>
        <v>17.935339999999986</v>
      </c>
      <c r="I2472" s="2">
        <f>'Moving Avg'!H2472</f>
        <v>16.838735000000007</v>
      </c>
      <c r="J2472" s="6" t="str">
        <f>OBV!F2472</f>
        <v>NEUTRAL</v>
      </c>
      <c r="K2472" s="6" t="str">
        <f>OBV!G2472</f>
        <v>NEUTRAL</v>
      </c>
      <c r="L2472" s="6" t="str">
        <f>OBV!H2472</f>
        <v>NEUTRAL</v>
      </c>
    </row>
    <row r="2473" spans="1:12" ht="13.5" x14ac:dyDescent="0.25">
      <c r="A2473" s="3">
        <f>RSI!A2473</f>
        <v>45604</v>
      </c>
      <c r="B2473" s="2">
        <f>RSI!B2473</f>
        <v>18.010999999999999</v>
      </c>
      <c r="C2473" s="2">
        <f>RSI!I2473</f>
        <v>59.076769536049895</v>
      </c>
      <c r="D2473" s="2">
        <f>MACD!E2473</f>
        <v>4.989331806790176E-3</v>
      </c>
      <c r="E2473" s="2">
        <f>MACD!F2473</f>
        <v>2.4566538830440902E-2</v>
      </c>
      <c r="F2473" s="2">
        <f>'Moving Avg'!D2473</f>
        <v>17.723199999999999</v>
      </c>
      <c r="G2473" s="2">
        <f>'Moving Avg'!F2473</f>
        <v>17.7746</v>
      </c>
      <c r="H2473" s="2">
        <f>'Moving Avg'!G2473</f>
        <v>17.934599999999989</v>
      </c>
      <c r="I2473" s="2">
        <f>'Moving Avg'!H2473</f>
        <v>16.856750000000005</v>
      </c>
      <c r="J2473" s="6" t="str">
        <f>OBV!F2473</f>
        <v>NEUTRAL</v>
      </c>
      <c r="K2473" s="6" t="str">
        <f>OBV!G2473</f>
        <v>NEUTRAL</v>
      </c>
      <c r="L2473" s="6" t="str">
        <f>OBV!H2473</f>
        <v>NEUTRAL</v>
      </c>
    </row>
    <row r="2474" spans="1:12" ht="13.5" x14ac:dyDescent="0.25">
      <c r="A2474" s="3">
        <f>RSI!A2474</f>
        <v>45607</v>
      </c>
      <c r="B2474" s="2">
        <f>RSI!B2474</f>
        <v>17.927</v>
      </c>
      <c r="C2474" s="2">
        <f>RSI!I2474</f>
        <v>55.13093960626243</v>
      </c>
      <c r="D2474" s="2">
        <f>MACD!E2474</f>
        <v>-1.3697689373856292E-2</v>
      </c>
      <c r="E2474" s="2">
        <f>MACD!F2474</f>
        <v>1.6913693189581466E-2</v>
      </c>
      <c r="F2474" s="2">
        <f>'Moving Avg'!D2474</f>
        <v>17.760199999999998</v>
      </c>
      <c r="G2474" s="2">
        <f>'Moving Avg'!F2474</f>
        <v>17.769950000000001</v>
      </c>
      <c r="H2474" s="2">
        <f>'Moving Avg'!G2474</f>
        <v>17.932179999999988</v>
      </c>
      <c r="I2474" s="2">
        <f>'Moving Avg'!H2474</f>
        <v>16.875970000000006</v>
      </c>
      <c r="J2474" s="6" t="str">
        <f>OBV!F2474</f>
        <v>NEUTRAL</v>
      </c>
      <c r="K2474" s="6" t="str">
        <f>OBV!G2474</f>
        <v>NEUTRAL</v>
      </c>
      <c r="L2474" s="6" t="str">
        <f>OBV!H2474</f>
        <v>NEUTRAL</v>
      </c>
    </row>
    <row r="2475" spans="1:12" ht="13.5" x14ac:dyDescent="0.25">
      <c r="A2475" s="3">
        <f>RSI!A2475</f>
        <v>45608</v>
      </c>
      <c r="B2475" s="2">
        <f>RSI!B2475</f>
        <v>17.742000000000001</v>
      </c>
      <c r="C2475" s="2">
        <f>RSI!I2475</f>
        <v>47.591663707988182</v>
      </c>
      <c r="D2475" s="2">
        <f>MACD!E2475</f>
        <v>-1.65869773145495E-2</v>
      </c>
      <c r="E2475" s="2">
        <f>MACD!F2475</f>
        <v>1.0213559088755273E-2</v>
      </c>
      <c r="F2475" s="2">
        <f>'Moving Avg'!D2475</f>
        <v>17.760200000000001</v>
      </c>
      <c r="G2475" s="2">
        <f>'Moving Avg'!F2475</f>
        <v>17.765350000000002</v>
      </c>
      <c r="H2475" s="2">
        <f>'Moving Avg'!G2475</f>
        <v>17.926059999999993</v>
      </c>
      <c r="I2475" s="2">
        <f>'Moving Avg'!H2475</f>
        <v>16.892895000000006</v>
      </c>
      <c r="J2475" s="6" t="str">
        <f>OBV!F2475</f>
        <v>NEUTRAL</v>
      </c>
      <c r="K2475" s="6" t="str">
        <f>OBV!G2475</f>
        <v>NEUTRAL</v>
      </c>
      <c r="L2475" s="6" t="str">
        <f>OBV!H2475</f>
        <v>NEUTRAL</v>
      </c>
    </row>
    <row r="2476" spans="1:12" ht="13.5" x14ac:dyDescent="0.25">
      <c r="A2476" s="3">
        <f>RSI!A2476</f>
        <v>45609</v>
      </c>
      <c r="B2476" s="2">
        <f>RSI!B2476</f>
        <v>17.881</v>
      </c>
      <c r="C2476" s="2">
        <f>RSI!I2476</f>
        <v>52.813029213625562</v>
      </c>
      <c r="D2476" s="2">
        <f>MACD!E2476</f>
        <v>-2.8957935361365372E-2</v>
      </c>
      <c r="E2476" s="2">
        <f>MACD!F2476</f>
        <v>2.3792601987311446E-3</v>
      </c>
      <c r="F2476" s="2">
        <f>'Moving Avg'!D2476</f>
        <v>17.825200000000002</v>
      </c>
      <c r="G2476" s="2">
        <f>'Moving Avg'!F2476</f>
        <v>17.767700000000001</v>
      </c>
      <c r="H2476" s="2">
        <f>'Moving Avg'!G2476</f>
        <v>17.922719999999991</v>
      </c>
      <c r="I2476" s="2">
        <f>'Moving Avg'!H2476</f>
        <v>16.910000000000004</v>
      </c>
      <c r="J2476" s="6" t="str">
        <f>OBV!F2476</f>
        <v>NEUTRAL</v>
      </c>
      <c r="K2476" s="6" t="str">
        <f>OBV!G2476</f>
        <v>NEUTRAL</v>
      </c>
      <c r="L2476" s="6" t="str">
        <f>OBV!H2476</f>
        <v>NEUTRAL</v>
      </c>
    </row>
    <row r="2477" spans="1:12" ht="13.5" x14ac:dyDescent="0.25">
      <c r="A2477" s="3">
        <f>RSI!A2477</f>
        <v>45610</v>
      </c>
      <c r="B2477" s="2">
        <f>RSI!B2477</f>
        <v>17.742000000000001</v>
      </c>
      <c r="C2477" s="2">
        <f>RSI!I2477</f>
        <v>47.695654502067399</v>
      </c>
      <c r="D2477" s="2">
        <f>MACD!E2477</f>
        <v>-4.2531102658884379E-2</v>
      </c>
      <c r="E2477" s="2">
        <f>MACD!F2477</f>
        <v>-6.6028123727919601E-3</v>
      </c>
      <c r="F2477" s="2">
        <f>'Moving Avg'!D2477</f>
        <v>17.860600000000002</v>
      </c>
      <c r="G2477" s="2">
        <f>'Moving Avg'!F2477</f>
        <v>17.763100000000005</v>
      </c>
      <c r="H2477" s="2">
        <f>'Moving Avg'!G2477</f>
        <v>17.916599999999988</v>
      </c>
      <c r="I2477" s="2">
        <f>'Moving Avg'!H2477</f>
        <v>16.926370000000006</v>
      </c>
      <c r="J2477" s="6" t="str">
        <f>OBV!F2477</f>
        <v>NEUTRAL</v>
      </c>
      <c r="K2477" s="6" t="str">
        <f>OBV!G2477</f>
        <v>NEUTRAL</v>
      </c>
      <c r="L2477" s="6" t="str">
        <f>OBV!H2477</f>
        <v>NEUTRAL</v>
      </c>
    </row>
    <row r="2478" spans="1:12" ht="13.5" x14ac:dyDescent="0.25">
      <c r="A2478" s="3">
        <f>RSI!A2478</f>
        <v>45611</v>
      </c>
      <c r="B2478" s="2">
        <f>RSI!B2478</f>
        <v>17.742000000000001</v>
      </c>
      <c r="C2478" s="2">
        <f>RSI!I2478</f>
        <v>47.695654502067391</v>
      </c>
      <c r="D2478" s="2">
        <f>MACD!E2478</f>
        <v>-2.6561007491313404E-2</v>
      </c>
      <c r="E2478" s="2">
        <f>MACD!F2478</f>
        <v>-1.059445139649625E-2</v>
      </c>
      <c r="F2478" s="2">
        <f>'Moving Avg'!D2478</f>
        <v>17.806800000000003</v>
      </c>
      <c r="G2478" s="2">
        <f>'Moving Avg'!F2478</f>
        <v>17.758500000000005</v>
      </c>
      <c r="H2478" s="2">
        <f>'Moving Avg'!G2478</f>
        <v>17.903419999999993</v>
      </c>
      <c r="I2478" s="2">
        <f>'Moving Avg'!H2478</f>
        <v>16.942740000000004</v>
      </c>
      <c r="J2478" s="6" t="str">
        <f>OBV!F2478</f>
        <v>NEUTRAL</v>
      </c>
      <c r="K2478" s="6" t="str">
        <f>OBV!G2478</f>
        <v>NEUTRAL</v>
      </c>
      <c r="L2478" s="6" t="str">
        <f>OBV!H2478</f>
        <v>NEUTRAL</v>
      </c>
    </row>
    <row r="2479" spans="1:12" ht="13.5" x14ac:dyDescent="0.25">
      <c r="A2479" s="3">
        <f>RSI!A2479</f>
        <v>45614</v>
      </c>
      <c r="B2479" s="2">
        <f>RSI!B2479</f>
        <v>17.742000000000001</v>
      </c>
      <c r="C2479" s="2">
        <f>RSI!I2479</f>
        <v>47.695654502067384</v>
      </c>
      <c r="D2479" s="2">
        <f>MACD!E2479</f>
        <v>-2.6851548229071653E-2</v>
      </c>
      <c r="E2479" s="2">
        <f>MACD!F2479</f>
        <v>-1.3845870763011331E-2</v>
      </c>
      <c r="F2479" s="2">
        <f>'Moving Avg'!D2479</f>
        <v>17.769800000000004</v>
      </c>
      <c r="G2479" s="2">
        <f>'Moving Avg'!F2479</f>
        <v>17.753900000000009</v>
      </c>
      <c r="H2479" s="2">
        <f>'Moving Avg'!G2479</f>
        <v>17.890239999999991</v>
      </c>
      <c r="I2479" s="2">
        <f>'Moving Avg'!H2479</f>
        <v>16.958765000000007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</row>
    <row r="2480" spans="1:12" ht="13.5" x14ac:dyDescent="0.25">
      <c r="A2480" s="3">
        <f>RSI!A2480</f>
        <v>45615</v>
      </c>
      <c r="B2480" s="2">
        <f>RSI!B2480</f>
        <v>17.742000000000001</v>
      </c>
      <c r="C2480" s="2">
        <f>RSI!I2480</f>
        <v>47.695654502067384</v>
      </c>
      <c r="D2480" s="2">
        <f>MACD!E2480</f>
        <v>-2.6773179311597062E-2</v>
      </c>
      <c r="E2480" s="2">
        <f>MACD!F2480</f>
        <v>-1.6431332472728478E-2</v>
      </c>
      <c r="F2480" s="2">
        <f>'Moving Avg'!D2480</f>
        <v>17.769800000000004</v>
      </c>
      <c r="G2480" s="2">
        <f>'Moving Avg'!F2480</f>
        <v>17.753900000000005</v>
      </c>
      <c r="H2480" s="2">
        <f>'Moving Avg'!G2480</f>
        <v>17.879279999999991</v>
      </c>
      <c r="I2480" s="2">
        <f>'Moving Avg'!H2480</f>
        <v>16.974835000000006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</row>
    <row r="2481" spans="1:12" ht="13.5" x14ac:dyDescent="0.25">
      <c r="A2481" s="3">
        <f>RSI!A2481</f>
        <v>45616</v>
      </c>
      <c r="B2481" s="2">
        <f>RSI!B2481</f>
        <v>17.742000000000001</v>
      </c>
      <c r="C2481" s="2">
        <f>RSI!I2481</f>
        <v>47.695654502067391</v>
      </c>
      <c r="D2481" s="2">
        <f>MACD!E2481</f>
        <v>-5.5022056321419655E-2</v>
      </c>
      <c r="E2481" s="2">
        <f>MACD!F2481</f>
        <v>-2.4149477242466716E-2</v>
      </c>
      <c r="F2481" s="2">
        <f>'Moving Avg'!D2481</f>
        <v>17.742000000000001</v>
      </c>
      <c r="G2481" s="2">
        <f>'Moving Avg'!F2481</f>
        <v>17.753900000000005</v>
      </c>
      <c r="H2481" s="2">
        <f>'Moving Avg'!G2481</f>
        <v>17.86831999999999</v>
      </c>
      <c r="I2481" s="2">
        <f>'Moving Avg'!H2481</f>
        <v>16.990820000000006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</row>
    <row r="2482" spans="1:12" ht="13.5" x14ac:dyDescent="0.25">
      <c r="A2482" s="3">
        <f>RSI!A2482</f>
        <v>45617</v>
      </c>
      <c r="B2482" s="2">
        <f>RSI!B2482</f>
        <v>17.742000000000001</v>
      </c>
      <c r="C2482" s="2">
        <f>RSI!I2482</f>
        <v>47.695654502067391</v>
      </c>
      <c r="D2482" s="2">
        <f>MACD!E2482</f>
        <v>-7.7262378123176489E-2</v>
      </c>
      <c r="E2482" s="2">
        <f>MACD!F2482</f>
        <v>-3.4772057418608671E-2</v>
      </c>
      <c r="F2482" s="2">
        <f>'Moving Avg'!D2482</f>
        <v>17.742000000000001</v>
      </c>
      <c r="G2482" s="2">
        <f>'Moving Avg'!F2482</f>
        <v>17.753900000000005</v>
      </c>
      <c r="H2482" s="2">
        <f>'Moving Avg'!G2482</f>
        <v>17.857359999999989</v>
      </c>
      <c r="I2482" s="2">
        <f>'Moving Avg'!H2482</f>
        <v>17.007190000000008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</row>
    <row r="2483" spans="1:12" ht="13.5" x14ac:dyDescent="0.25">
      <c r="A2483" s="3">
        <f>RSI!A2483</f>
        <v>45618</v>
      </c>
      <c r="B2483" s="2">
        <f>RSI!B2483</f>
        <v>17.742000000000001</v>
      </c>
      <c r="C2483" s="2">
        <f>RSI!I2483</f>
        <v>47.695654502067391</v>
      </c>
      <c r="D2483" s="2">
        <f>MACD!E2483</f>
        <v>-2.7208358131694865E-2</v>
      </c>
      <c r="E2483" s="2">
        <f>MACD!F2483</f>
        <v>-3.325931756122591E-2</v>
      </c>
      <c r="F2483" s="2">
        <f>'Moving Avg'!D2483</f>
        <v>17.742000000000001</v>
      </c>
      <c r="G2483" s="2">
        <f>'Moving Avg'!F2483</f>
        <v>17.753900000000005</v>
      </c>
      <c r="H2483" s="2">
        <f>'Moving Avg'!G2483</f>
        <v>17.846399999999988</v>
      </c>
      <c r="I2483" s="2">
        <f>'Moving Avg'!H2483</f>
        <v>17.02398500000001</v>
      </c>
      <c r="J2483" s="6" t="str">
        <f>OBV!F2483</f>
        <v>NEUTRAL</v>
      </c>
      <c r="K2483" s="6" t="str">
        <f>OBV!G2483</f>
        <v>NEUTRAL</v>
      </c>
      <c r="L2483" s="6" t="str">
        <f>OBV!H2483</f>
        <v>NEUTRAL</v>
      </c>
    </row>
    <row r="2484" spans="1:12" ht="13.5" x14ac:dyDescent="0.25">
      <c r="A2484" s="3">
        <f>RSI!A2484</f>
        <v>45621</v>
      </c>
      <c r="B2484" s="2">
        <f>RSI!B2484</f>
        <v>18.251999999999999</v>
      </c>
      <c r="C2484" s="2">
        <f>RSI!I2484</f>
        <v>67.253448619466582</v>
      </c>
      <c r="D2484" s="2">
        <f>MACD!E2484</f>
        <v>-3.5317506478747873E-2</v>
      </c>
      <c r="E2484" s="2">
        <f>MACD!F2484</f>
        <v>-3.3670955344730302E-2</v>
      </c>
      <c r="F2484" s="2">
        <f>'Moving Avg'!D2484</f>
        <v>17.844000000000001</v>
      </c>
      <c r="G2484" s="2">
        <f>'Moving Avg'!F2484</f>
        <v>17.779400000000003</v>
      </c>
      <c r="H2484" s="2">
        <f>'Moving Avg'!G2484</f>
        <v>17.845639999999989</v>
      </c>
      <c r="I2484" s="2">
        <f>'Moving Avg'!H2484</f>
        <v>17.043330000000008</v>
      </c>
      <c r="J2484" s="6" t="str">
        <f>OBV!F2484</f>
        <v>NEUTRAL</v>
      </c>
      <c r="K2484" s="6" t="str">
        <f>OBV!G2484</f>
        <v>NEUTRAL</v>
      </c>
      <c r="L2484" s="6" t="str">
        <f>OBV!H2484</f>
        <v>NEUTRAL</v>
      </c>
    </row>
    <row r="2485" spans="1:12" ht="13.5" x14ac:dyDescent="0.25">
      <c r="A2485" s="3">
        <f>RSI!A2485</f>
        <v>45622</v>
      </c>
      <c r="B2485" s="2">
        <f>RSI!B2485</f>
        <v>18.113</v>
      </c>
      <c r="C2485" s="2">
        <f>RSI!I2485</f>
        <v>60.602246726161709</v>
      </c>
      <c r="D2485" s="2">
        <f>MACD!E2485</f>
        <v>-6.3137294995915028E-2</v>
      </c>
      <c r="E2485" s="2">
        <f>MACD!F2485</f>
        <v>-3.9564223274967253E-2</v>
      </c>
      <c r="F2485" s="2">
        <f>'Moving Avg'!D2485</f>
        <v>17.918199999999999</v>
      </c>
      <c r="G2485" s="2">
        <f>'Moving Avg'!F2485</f>
        <v>17.797950000000004</v>
      </c>
      <c r="H2485" s="2">
        <f>'Moving Avg'!G2485</f>
        <v>17.842099999999991</v>
      </c>
      <c r="I2485" s="2">
        <f>'Moving Avg'!H2485</f>
        <v>17.061555000000009</v>
      </c>
      <c r="J2485" s="6" t="str">
        <f>OBV!F2485</f>
        <v>NEUTRAL</v>
      </c>
      <c r="K2485" s="6" t="str">
        <f>OBV!G2485</f>
        <v>NEUTRAL</v>
      </c>
      <c r="L2485" s="6" t="str">
        <f>OBV!H2485</f>
        <v>NEUTRAL</v>
      </c>
    </row>
    <row r="2486" spans="1:12" ht="13.5" x14ac:dyDescent="0.25">
      <c r="A2486" s="3">
        <f>RSI!A2486</f>
        <v>45623</v>
      </c>
      <c r="B2486" s="2">
        <f>RSI!B2486</f>
        <v>17.751000000000001</v>
      </c>
      <c r="C2486" s="2">
        <f>RSI!I2486</f>
        <v>47.442878096723859</v>
      </c>
      <c r="D2486" s="2">
        <f>MACD!E2486</f>
        <v>-4.0242402295731949E-2</v>
      </c>
      <c r="E2486" s="2">
        <f>MACD!F2486</f>
        <v>-3.9699859079120194E-2</v>
      </c>
      <c r="F2486" s="2">
        <f>'Moving Avg'!D2486</f>
        <v>17.920000000000002</v>
      </c>
      <c r="G2486" s="2">
        <f>'Moving Avg'!F2486</f>
        <v>17.798399999999997</v>
      </c>
      <c r="H2486" s="2">
        <f>'Moving Avg'!G2486</f>
        <v>17.836719999999993</v>
      </c>
      <c r="I2486" s="2">
        <f>'Moving Avg'!H2486</f>
        <v>17.078440000000011</v>
      </c>
      <c r="J2486" s="6" t="str">
        <f>OBV!F2486</f>
        <v>NEUTRAL</v>
      </c>
      <c r="K2486" s="6" t="str">
        <f>OBV!G2486</f>
        <v>NEUTRAL</v>
      </c>
      <c r="L2486" s="6" t="str">
        <f>OBV!H2486</f>
        <v>NEUTRAL</v>
      </c>
    </row>
    <row r="2487" spans="1:12" ht="13.5" x14ac:dyDescent="0.25">
      <c r="A2487" s="3">
        <f>RSI!A2487</f>
        <v>45624</v>
      </c>
      <c r="B2487" s="2">
        <f>RSI!B2487</f>
        <v>17.908999999999999</v>
      </c>
      <c r="C2487" s="2">
        <f>RSI!I2487</f>
        <v>52.310352128042879</v>
      </c>
      <c r="D2487" s="2">
        <f>MACD!E2487</f>
        <v>-5.3453043031534975E-2</v>
      </c>
      <c r="E2487" s="2">
        <f>MACD!F2487</f>
        <v>-4.2450495869603151E-2</v>
      </c>
      <c r="F2487" s="2">
        <f>'Moving Avg'!D2487</f>
        <v>17.953399999999998</v>
      </c>
      <c r="G2487" s="2">
        <f>'Moving Avg'!F2487</f>
        <v>17.810949999999998</v>
      </c>
      <c r="H2487" s="2">
        <f>'Moving Avg'!G2487</f>
        <v>17.834499999999991</v>
      </c>
      <c r="I2487" s="2">
        <f>'Moving Avg'!H2487</f>
        <v>17.096070000000012</v>
      </c>
      <c r="J2487" s="6" t="str">
        <f>OBV!F2487</f>
        <v>NEUTRAL</v>
      </c>
      <c r="K2487" s="6" t="str">
        <f>OBV!G2487</f>
        <v>NEUTRAL</v>
      </c>
      <c r="L2487" s="6" t="str">
        <f>OBV!H2487</f>
        <v>NEUTRAL</v>
      </c>
    </row>
    <row r="2488" spans="1:12" ht="13.5" x14ac:dyDescent="0.25">
      <c r="A2488" s="3">
        <f>RSI!A2488</f>
        <v>45625</v>
      </c>
      <c r="B2488" s="2">
        <f>RSI!B2488</f>
        <v>17.649000000000001</v>
      </c>
      <c r="C2488" s="2">
        <f>RSI!I2488</f>
        <v>44.935364708866814</v>
      </c>
      <c r="D2488" s="2">
        <f>MACD!E2488</f>
        <v>-4.5837983288571138E-2</v>
      </c>
      <c r="E2488" s="2">
        <f>MACD!F2488</f>
        <v>-4.3127993353396753E-2</v>
      </c>
      <c r="F2488" s="2">
        <f>'Moving Avg'!D2488</f>
        <v>17.934800000000003</v>
      </c>
      <c r="G2488" s="2">
        <f>'Moving Avg'!F2488</f>
        <v>17.801699999999997</v>
      </c>
      <c r="H2488" s="2">
        <f>'Moving Avg'!G2488</f>
        <v>17.827079999999992</v>
      </c>
      <c r="I2488" s="2">
        <f>'Moving Avg'!H2488</f>
        <v>17.112400000000008</v>
      </c>
      <c r="J2488" s="6" t="str">
        <f>OBV!F2488</f>
        <v>NEUTRAL</v>
      </c>
      <c r="K2488" s="6" t="str">
        <f>OBV!G2488</f>
        <v>NEUTRAL</v>
      </c>
      <c r="L2488" s="6" t="str">
        <f>OBV!H2488</f>
        <v>NEUTRAL</v>
      </c>
    </row>
    <row r="2489" spans="1:12" ht="13.5" x14ac:dyDescent="0.25">
      <c r="A2489" s="3">
        <f>RSI!A2489</f>
        <v>45628</v>
      </c>
      <c r="B2489" s="2">
        <f>RSI!B2489</f>
        <v>18.242999999999999</v>
      </c>
      <c r="C2489" s="2">
        <f>RSI!I2489</f>
        <v>59.116705798878847</v>
      </c>
      <c r="D2489" s="2">
        <f>MACD!E2489</f>
        <v>-8.2289569150482578E-2</v>
      </c>
      <c r="E2489" s="2">
        <f>MACD!F2489</f>
        <v>-5.0960308512813919E-2</v>
      </c>
      <c r="F2489" s="2">
        <f>'Moving Avg'!D2489</f>
        <v>17.933</v>
      </c>
      <c r="G2489" s="2">
        <f>'Moving Avg'!F2489</f>
        <v>17.826749999999997</v>
      </c>
      <c r="H2489" s="2">
        <f>'Moving Avg'!G2489</f>
        <v>17.831539999999993</v>
      </c>
      <c r="I2489" s="2">
        <f>'Moving Avg'!H2489</f>
        <v>17.131700000000009</v>
      </c>
      <c r="J2489" s="6" t="str">
        <f>OBV!F2489</f>
        <v>NEUTRAL</v>
      </c>
      <c r="K2489" s="6" t="str">
        <f>OBV!G2489</f>
        <v>NEUTRAL</v>
      </c>
      <c r="L2489" s="6" t="str">
        <f>OBV!H2489</f>
        <v>NEUTRAL</v>
      </c>
    </row>
    <row r="2490" spans="1:12" ht="13.5" x14ac:dyDescent="0.25">
      <c r="A2490" s="3">
        <f>RSI!A2490</f>
        <v>45629</v>
      </c>
      <c r="B2490" s="2">
        <f>RSI!B2490</f>
        <v>17.881</v>
      </c>
      <c r="C2490" s="2">
        <f>RSI!I2490</f>
        <v>50.569233272249811</v>
      </c>
      <c r="D2490" s="2">
        <f>MACD!E2490</f>
        <v>-8.8805317969356423E-2</v>
      </c>
      <c r="E2490" s="2">
        <f>MACD!F2490</f>
        <v>-5.8529310404122424E-2</v>
      </c>
      <c r="F2490" s="2">
        <f>'Moving Avg'!D2490</f>
        <v>17.886599999999998</v>
      </c>
      <c r="G2490" s="2">
        <f>'Moving Avg'!F2490</f>
        <v>17.8337</v>
      </c>
      <c r="H2490" s="2">
        <f>'Moving Avg'!G2490</f>
        <v>17.828759999999999</v>
      </c>
      <c r="I2490" s="2">
        <f>'Moving Avg'!H2490</f>
        <v>17.148335000000007</v>
      </c>
      <c r="J2490" s="6" t="str">
        <f>OBV!F2490</f>
        <v>NEUTRAL</v>
      </c>
      <c r="K2490" s="6" t="str">
        <f>OBV!G2490</f>
        <v>NEUTRAL</v>
      </c>
      <c r="L2490" s="6" t="str">
        <f>OBV!H2490</f>
        <v>NEUTRAL</v>
      </c>
    </row>
    <row r="2491" spans="1:12" ht="13.5" x14ac:dyDescent="0.25">
      <c r="A2491" s="3">
        <f>RSI!A2491</f>
        <v>45630</v>
      </c>
      <c r="B2491" s="2">
        <f>RSI!B2491</f>
        <v>17.649000000000001</v>
      </c>
      <c r="C2491" s="2">
        <f>RSI!I2491</f>
        <v>45.980764565863652</v>
      </c>
      <c r="D2491" s="2">
        <f>MACD!E2491</f>
        <v>-7.7297083363408348E-2</v>
      </c>
      <c r="E2491" s="2">
        <f>MACD!F2491</f>
        <v>-6.2282864995979612E-2</v>
      </c>
      <c r="F2491" s="2">
        <f>'Moving Avg'!D2491</f>
        <v>17.866199999999999</v>
      </c>
      <c r="G2491" s="2">
        <f>'Moving Avg'!F2491</f>
        <v>17.838349999999998</v>
      </c>
      <c r="H2491" s="2">
        <f>'Moving Avg'!G2491</f>
        <v>17.816699999999997</v>
      </c>
      <c r="I2491" s="2">
        <f>'Moving Avg'!H2491</f>
        <v>17.163810000000005</v>
      </c>
      <c r="J2491" s="6" t="str">
        <f>OBV!F2491</f>
        <v>NEUTRAL</v>
      </c>
      <c r="K2491" s="6" t="str">
        <f>OBV!G2491</f>
        <v>NEUTRAL</v>
      </c>
      <c r="L2491" s="6" t="str">
        <f>OBV!H2491</f>
        <v>NEUTRAL</v>
      </c>
    </row>
    <row r="2492" spans="1:12" ht="13.5" x14ac:dyDescent="0.25">
      <c r="A2492" s="3">
        <f>RSI!A2492</f>
        <v>45631</v>
      </c>
      <c r="B2492" s="2">
        <f>RSI!B2492</f>
        <v>17.824999999999999</v>
      </c>
      <c r="C2492" s="2">
        <f>RSI!I2492</f>
        <v>49.708821884411577</v>
      </c>
      <c r="D2492" s="2">
        <f>MACD!E2492</f>
        <v>-7.9376989773411566E-2</v>
      </c>
      <c r="E2492" s="2">
        <f>MACD!F2492</f>
        <v>-6.5701689951466011E-2</v>
      </c>
      <c r="F2492" s="2">
        <f>'Moving Avg'!D2492</f>
        <v>17.849399999999999</v>
      </c>
      <c r="G2492" s="2">
        <f>'Moving Avg'!F2492</f>
        <v>17.85135</v>
      </c>
      <c r="H2492" s="2">
        <f>'Moving Avg'!G2492</f>
        <v>17.808160000000001</v>
      </c>
      <c r="I2492" s="2">
        <f>'Moving Avg'!H2492</f>
        <v>17.180165000000002</v>
      </c>
      <c r="J2492" s="6" t="str">
        <f>OBV!F2492</f>
        <v>NEUTRAL</v>
      </c>
      <c r="K2492" s="6" t="str">
        <f>OBV!G2492</f>
        <v>NEUTRAL</v>
      </c>
      <c r="L2492" s="6" t="str">
        <f>OBV!H2492</f>
        <v>NEUTRAL</v>
      </c>
    </row>
    <row r="2493" spans="1:12" ht="13.5" x14ac:dyDescent="0.25">
      <c r="A2493" s="3">
        <f>RSI!A2493</f>
        <v>45632</v>
      </c>
      <c r="B2493" s="2">
        <f>RSI!B2493</f>
        <v>17.834</v>
      </c>
      <c r="C2493" s="2">
        <f>RSI!I2493</f>
        <v>49.899233327579545</v>
      </c>
      <c r="D2493" s="2">
        <f>MACD!E2493</f>
        <v>-8.1714500610040375E-2</v>
      </c>
      <c r="E2493" s="2">
        <f>MACD!F2493</f>
        <v>-6.8904252083180892E-2</v>
      </c>
      <c r="F2493" s="2">
        <f>'Moving Avg'!D2493</f>
        <v>17.886400000000002</v>
      </c>
      <c r="G2493" s="2">
        <f>'Moving Avg'!F2493</f>
        <v>17.842500000000001</v>
      </c>
      <c r="H2493" s="2">
        <f>'Moving Avg'!G2493</f>
        <v>17.806299999999997</v>
      </c>
      <c r="I2493" s="2">
        <f>'Moving Avg'!H2493</f>
        <v>17.196050000000003</v>
      </c>
      <c r="J2493" s="6" t="str">
        <f>OBV!F2493</f>
        <v>NEUTRAL</v>
      </c>
      <c r="K2493" s="6" t="str">
        <f>OBV!G2493</f>
        <v>NEUTRAL</v>
      </c>
      <c r="L2493" s="6" t="str">
        <f>OBV!H2493</f>
        <v>NEUTRAL</v>
      </c>
    </row>
    <row r="2494" spans="1:12" ht="13.5" x14ac:dyDescent="0.25">
      <c r="A2494" s="3">
        <f>RSI!A2494</f>
        <v>45635</v>
      </c>
      <c r="B2494" s="2">
        <f>RSI!B2494</f>
        <v>17.834</v>
      </c>
      <c r="C2494" s="2">
        <f>RSI!I2494</f>
        <v>49.899233327579545</v>
      </c>
      <c r="D2494" s="2">
        <f>MACD!E2494</f>
        <v>-5.2015589508762616E-3</v>
      </c>
      <c r="E2494" s="2">
        <f>MACD!F2494</f>
        <v>-5.6163713456719971E-2</v>
      </c>
      <c r="F2494" s="2">
        <f>'Moving Avg'!D2494</f>
        <v>17.804600000000001</v>
      </c>
      <c r="G2494" s="2">
        <f>'Moving Avg'!F2494</f>
        <v>17.83785</v>
      </c>
      <c r="H2494" s="2">
        <f>'Moving Avg'!G2494</f>
        <v>17.804439999999996</v>
      </c>
      <c r="I2494" s="2">
        <f>'Moving Avg'!H2494</f>
        <v>17.20881</v>
      </c>
      <c r="J2494" s="6" t="str">
        <f>OBV!F2494</f>
        <v>NEUTRAL</v>
      </c>
      <c r="K2494" s="6" t="str">
        <f>OBV!G2494</f>
        <v>NEUTRAL</v>
      </c>
      <c r="L2494" s="6" t="str">
        <f>OBV!H2494</f>
        <v>NEUTRAL</v>
      </c>
    </row>
    <row r="2495" spans="1:12" ht="13.5" x14ac:dyDescent="0.25">
      <c r="A2495" s="3">
        <f>RSI!A2495</f>
        <v>45636</v>
      </c>
      <c r="B2495" s="2">
        <f>RSI!B2495</f>
        <v>17.556000000000001</v>
      </c>
      <c r="C2495" s="2">
        <f>RSI!I2495</f>
        <v>43.939485841531443</v>
      </c>
      <c r="D2495" s="2">
        <f>MACD!E2495</f>
        <v>5.8775264958168094E-2</v>
      </c>
      <c r="E2495" s="2">
        <f>MACD!F2495</f>
        <v>-3.3175917773742361E-2</v>
      </c>
      <c r="F2495" s="2">
        <f>'Moving Avg'!D2495</f>
        <v>17.739600000000003</v>
      </c>
      <c r="G2495" s="2">
        <f>'Moving Avg'!F2495</f>
        <v>17.82855</v>
      </c>
      <c r="H2495" s="2">
        <f>'Moving Avg'!G2495</f>
        <v>17.797019999999996</v>
      </c>
      <c r="I2495" s="2">
        <f>'Moving Avg'!H2495</f>
        <v>17.220179999999999</v>
      </c>
      <c r="J2495" s="6" t="str">
        <f>OBV!F2495</f>
        <v>NEUTRAL</v>
      </c>
      <c r="K2495" s="6" t="str">
        <f>OBV!G2495</f>
        <v>NEUTRAL</v>
      </c>
      <c r="L2495" s="6" t="str">
        <f>OBV!H2495</f>
        <v>NEUTRAL</v>
      </c>
    </row>
    <row r="2496" spans="1:12" ht="13.5" x14ac:dyDescent="0.25">
      <c r="A2496" s="3">
        <f>RSI!A2496</f>
        <v>45637</v>
      </c>
      <c r="B2496" s="2">
        <f>RSI!B2496</f>
        <v>17.788</v>
      </c>
      <c r="C2496" s="2">
        <f>RSI!I2496</f>
        <v>49.373714657500685</v>
      </c>
      <c r="D2496" s="2">
        <f>MACD!E2496</f>
        <v>4.1699839075416634E-2</v>
      </c>
      <c r="E2496" s="2">
        <f>MACD!F2496</f>
        <v>-1.8200766403910561E-2</v>
      </c>
      <c r="F2496" s="2">
        <f>'Moving Avg'!D2496</f>
        <v>17.767399999999999</v>
      </c>
      <c r="G2496" s="2">
        <f>'Moving Avg'!F2496</f>
        <v>17.823900000000002</v>
      </c>
      <c r="H2496" s="2">
        <f>'Moving Avg'!G2496</f>
        <v>17.796099999999996</v>
      </c>
      <c r="I2496" s="2">
        <f>'Moving Avg'!H2496</f>
        <v>17.22993</v>
      </c>
      <c r="J2496" s="6" t="str">
        <f>OBV!F2496</f>
        <v>NEUTRAL</v>
      </c>
      <c r="K2496" s="6" t="str">
        <f>OBV!G2496</f>
        <v>NEUTRAL</v>
      </c>
      <c r="L2496" s="6" t="str">
        <f>OBV!H2496</f>
        <v>NEUTRAL</v>
      </c>
    </row>
    <row r="2497" spans="1:12" ht="13.5" x14ac:dyDescent="0.25">
      <c r="A2497" s="3">
        <f>RSI!A2497</f>
        <v>45638</v>
      </c>
      <c r="B2497" s="2">
        <f>RSI!B2497</f>
        <v>18.827999999999999</v>
      </c>
      <c r="C2497" s="2">
        <f>RSI!I2497</f>
        <v>65.51254431468962</v>
      </c>
      <c r="D2497" s="2">
        <f>MACD!E2497</f>
        <v>-2.5304552588565343E-2</v>
      </c>
      <c r="E2497" s="2">
        <f>MACD!F2497</f>
        <v>-1.9621523640841521E-2</v>
      </c>
      <c r="F2497" s="2">
        <f>'Moving Avg'!D2497</f>
        <v>17.968</v>
      </c>
      <c r="G2497" s="2">
        <f>'Moving Avg'!F2497</f>
        <v>17.8782</v>
      </c>
      <c r="H2497" s="2">
        <f>'Moving Avg'!G2497</f>
        <v>17.817819999999994</v>
      </c>
      <c r="I2497" s="2">
        <f>'Moving Avg'!H2497</f>
        <v>17.244879999999998</v>
      </c>
      <c r="J2497" s="6" t="str">
        <f>OBV!F2497</f>
        <v>BULLISH</v>
      </c>
      <c r="K2497" s="6" t="str">
        <f>OBV!G2497</f>
        <v>WEAK</v>
      </c>
      <c r="L2497" s="6" t="str">
        <f>OBV!H2497</f>
        <v>CONFIRMED BULLISH</v>
      </c>
    </row>
    <row r="2498" spans="1:12" ht="13.5" x14ac:dyDescent="0.25">
      <c r="A2498" s="3">
        <f>RSI!A2498</f>
        <v>45639</v>
      </c>
      <c r="B2498" s="2">
        <f>RSI!B2498</f>
        <v>18.827999999999999</v>
      </c>
      <c r="C2498" s="2">
        <f>RSI!I2498</f>
        <v>65.51254431468962</v>
      </c>
      <c r="D2498" s="2">
        <f>MACD!E2498</f>
        <v>-0.12798543434708876</v>
      </c>
      <c r="E2498" s="2">
        <f>MACD!F2498</f>
        <v>-4.1294305782090965E-2</v>
      </c>
      <c r="F2498" s="2">
        <f>'Moving Avg'!D2498</f>
        <v>18.166800000000002</v>
      </c>
      <c r="G2498" s="2">
        <f>'Moving Avg'!F2498</f>
        <v>17.932499999999997</v>
      </c>
      <c r="H2498" s="2">
        <f>'Moving Avg'!G2498</f>
        <v>17.841399999999997</v>
      </c>
      <c r="I2498" s="2">
        <f>'Moving Avg'!H2498</f>
        <v>17.259829999999997</v>
      </c>
      <c r="J2498" s="6" t="str">
        <f>OBV!F2498</f>
        <v>BULLISH</v>
      </c>
      <c r="K2498" s="6" t="str">
        <f>OBV!G2498</f>
        <v>WEAK</v>
      </c>
      <c r="L2498" s="6" t="str">
        <f>OBV!H2498</f>
        <v>CONFIRMED BULLISH</v>
      </c>
    </row>
    <row r="2499" spans="1:12" ht="13.5" x14ac:dyDescent="0.25">
      <c r="A2499" s="3">
        <f>RSI!A2499</f>
        <v>45642</v>
      </c>
      <c r="B2499" s="2">
        <f>RSI!B2499</f>
        <v>18.076000000000001</v>
      </c>
      <c r="C2499" s="2">
        <f>RSI!I2499</f>
        <v>51.693304876122092</v>
      </c>
      <c r="D2499" s="2">
        <f>MACD!E2499</f>
        <v>-7.3322473510067709E-2</v>
      </c>
      <c r="E2499" s="2">
        <f>MACD!F2499</f>
        <v>-4.7699939327686319E-2</v>
      </c>
      <c r="F2499" s="2">
        <f>'Moving Avg'!D2499</f>
        <v>18.215199999999999</v>
      </c>
      <c r="G2499" s="2">
        <f>'Moving Avg'!F2499</f>
        <v>17.949199999999998</v>
      </c>
      <c r="H2499" s="2">
        <f>'Moving Avg'!G2499</f>
        <v>17.84994</v>
      </c>
      <c r="I2499" s="2">
        <f>'Moving Avg'!H2499</f>
        <v>17.271445</v>
      </c>
      <c r="J2499" s="6" t="str">
        <f>OBV!F2499</f>
        <v>BULLISH</v>
      </c>
      <c r="K2499" s="6" t="str">
        <f>OBV!G2499</f>
        <v>NEUTRAL</v>
      </c>
      <c r="L2499" s="6" t="str">
        <f>OBV!H2499</f>
        <v>CONFIRMED BULLISH</v>
      </c>
    </row>
    <row r="2500" spans="1:12" ht="13.5" x14ac:dyDescent="0.25">
      <c r="A2500" s="3">
        <f>RSI!A2500</f>
        <v>45644</v>
      </c>
      <c r="B2500" s="2">
        <f>RSI!B2500</f>
        <v>17.983000000000001</v>
      </c>
      <c r="C2500" s="2">
        <f>RSI!I2500</f>
        <v>50.280731381848469</v>
      </c>
      <c r="D2500" s="2">
        <f>MACD!E2500</f>
        <v>-7.6560068597757436E-2</v>
      </c>
      <c r="E2500" s="2">
        <f>MACD!F2500</f>
        <v>-5.3471965181700547E-2</v>
      </c>
      <c r="F2500" s="2">
        <f>'Moving Avg'!D2500</f>
        <v>18.300600000000003</v>
      </c>
      <c r="G2500" s="2">
        <f>'Moving Avg'!F2500</f>
        <v>17.96125</v>
      </c>
      <c r="H2500" s="2">
        <f>'Moving Avg'!G2500</f>
        <v>17.852919999999997</v>
      </c>
      <c r="I2500" s="2">
        <f>'Moving Avg'!H2500</f>
        <v>17.282595000000001</v>
      </c>
      <c r="J2500" s="6" t="str">
        <f>OBV!F2500</f>
        <v>BEARISH</v>
      </c>
      <c r="K2500" s="6" t="str">
        <f>OBV!G2500</f>
        <v>STRONG</v>
      </c>
      <c r="L2500" s="6" t="str">
        <f>OBV!H2500</f>
        <v>BEARISH DIVERGENCE</v>
      </c>
    </row>
    <row r="2501" spans="1:12" ht="13.5" x14ac:dyDescent="0.25">
      <c r="A2501" s="3">
        <f>RSI!A2501</f>
        <v>45645</v>
      </c>
      <c r="B2501" s="2">
        <f>RSI!B2501</f>
        <v>17.649000000000001</v>
      </c>
      <c r="C2501" s="2">
        <f>RSI!I2501</f>
        <v>45.474617966284356</v>
      </c>
      <c r="D2501" s="2">
        <f>MACD!E2501</f>
        <v>-9.0338126645402639E-2</v>
      </c>
      <c r="E2501" s="2">
        <f>MACD!F2501</f>
        <v>-6.0845197474440962E-2</v>
      </c>
      <c r="F2501" s="2">
        <f>'Moving Avg'!D2501</f>
        <v>18.2728</v>
      </c>
      <c r="G2501" s="2">
        <f>'Moving Avg'!F2501</f>
        <v>17.956600000000002</v>
      </c>
      <c r="H2501" s="2">
        <f>'Moving Avg'!G2501</f>
        <v>17.851059999999997</v>
      </c>
      <c r="I2501" s="2">
        <f>'Moving Avg'!H2501</f>
        <v>17.292075000000001</v>
      </c>
      <c r="J2501" s="6" t="str">
        <f>OBV!F2501</f>
        <v>BEARISH</v>
      </c>
      <c r="K2501" s="6" t="str">
        <f>OBV!G2501</f>
        <v>STRONG</v>
      </c>
      <c r="L2501" s="6" t="str">
        <f>OBV!H2501</f>
        <v>CONFIRMED BEARISH</v>
      </c>
    </row>
    <row r="2502" spans="1:12" ht="13.5" x14ac:dyDescent="0.25">
      <c r="A2502" s="3">
        <f>RSI!A2502</f>
        <v>45646</v>
      </c>
      <c r="B2502" s="2">
        <f>RSI!B2502</f>
        <v>18.420000000000002</v>
      </c>
      <c r="C2502" s="2">
        <f>RSI!I2502</f>
        <v>55.943396960466117</v>
      </c>
      <c r="D2502" s="2">
        <f>MACD!E2502</f>
        <v>-0.13013759518250012</v>
      </c>
      <c r="E2502" s="2">
        <f>MACD!F2502</f>
        <v>-7.4703677016052794E-2</v>
      </c>
      <c r="F2502" s="2">
        <f>'Moving Avg'!D2502</f>
        <v>18.191200000000002</v>
      </c>
      <c r="G2502" s="2">
        <f>'Moving Avg'!F2502</f>
        <v>17.990500000000001</v>
      </c>
      <c r="H2502" s="2">
        <f>'Moving Avg'!G2502</f>
        <v>17.866479999999996</v>
      </c>
      <c r="I2502" s="2">
        <f>'Moving Avg'!H2502</f>
        <v>17.305625000000003</v>
      </c>
      <c r="J2502" s="6" t="str">
        <f>OBV!F2502</f>
        <v>BEARISH</v>
      </c>
      <c r="K2502" s="6" t="str">
        <f>OBV!G2502</f>
        <v>STRONG</v>
      </c>
      <c r="L2502" s="6" t="str">
        <f>OBV!H2502</f>
        <v>CONFIRMED BEARISH</v>
      </c>
    </row>
    <row r="2503" spans="1:12" ht="13.5" x14ac:dyDescent="0.25">
      <c r="A2503" s="3">
        <f>RSI!A2503</f>
        <v>45649</v>
      </c>
      <c r="B2503" s="2">
        <f>RSI!B2503</f>
        <v>18.428999999999998</v>
      </c>
      <c r="C2503" s="2">
        <f>RSI!I2503</f>
        <v>56.049477122725996</v>
      </c>
      <c r="D2503" s="2">
        <f>MACD!E2503</f>
        <v>-0.1658991435214503</v>
      </c>
      <c r="E2503" s="2">
        <f>MACD!F2503</f>
        <v>-9.2942770317132301E-2</v>
      </c>
      <c r="F2503" s="2">
        <f>'Moving Avg'!D2503</f>
        <v>18.1114</v>
      </c>
      <c r="G2503" s="2">
        <f>'Moving Avg'!F2503</f>
        <v>18.024850000000001</v>
      </c>
      <c r="H2503" s="2">
        <f>'Moving Avg'!G2503</f>
        <v>17.874659999999999</v>
      </c>
      <c r="I2503" s="2">
        <f>'Moving Avg'!H2503</f>
        <v>17.319435000000002</v>
      </c>
      <c r="J2503" s="6" t="str">
        <f>OBV!F2503</f>
        <v>BEARISH</v>
      </c>
      <c r="K2503" s="6" t="str">
        <f>OBV!G2503</f>
        <v>STRONG</v>
      </c>
      <c r="L2503" s="6" t="str">
        <f>OBV!H2503</f>
        <v>CONFIRMED BEARISH</v>
      </c>
    </row>
    <row r="2504" spans="1:12" ht="13.5" x14ac:dyDescent="0.25">
      <c r="A2504" s="3">
        <f>RSI!A2504</f>
        <v>45650</v>
      </c>
      <c r="B2504" s="2">
        <f>RSI!B2504</f>
        <v>18.847000000000001</v>
      </c>
      <c r="C2504" s="2">
        <f>RSI!I2504</f>
        <v>60.773589226158272</v>
      </c>
      <c r="D2504" s="2">
        <f>MACD!E2504</f>
        <v>-0.22977045183804634</v>
      </c>
      <c r="E2504" s="2">
        <f>MACD!F2504</f>
        <v>-0.12030830662131511</v>
      </c>
      <c r="F2504" s="2">
        <f>'Moving Avg'!D2504</f>
        <v>18.265599999999999</v>
      </c>
      <c r="G2504" s="2">
        <f>'Moving Avg'!F2504</f>
        <v>18.054600000000001</v>
      </c>
      <c r="H2504" s="2">
        <f>'Moving Avg'!G2504</f>
        <v>17.891199999999998</v>
      </c>
      <c r="I2504" s="2">
        <f>'Moving Avg'!H2504</f>
        <v>17.334950000000006</v>
      </c>
      <c r="J2504" s="6" t="str">
        <f>OBV!F2504</f>
        <v>BULLISH</v>
      </c>
      <c r="K2504" s="6" t="str">
        <f>OBV!G2504</f>
        <v>WEAK</v>
      </c>
      <c r="L2504" s="6" t="str">
        <f>OBV!H2504</f>
        <v>CONFIRMED BULLISH</v>
      </c>
    </row>
    <row r="2505" spans="1:12" ht="13.5" x14ac:dyDescent="0.25">
      <c r="A2505" s="3">
        <f>RSI!A2505</f>
        <v>45651</v>
      </c>
      <c r="B2505" s="2">
        <f>RSI!B2505</f>
        <v>18.847000000000001</v>
      </c>
      <c r="C2505" s="2">
        <f>RSI!I2505</f>
        <v>60.773589226158272</v>
      </c>
      <c r="D2505" s="2">
        <f>MACD!E2505</f>
        <v>-0.33150699878879308</v>
      </c>
      <c r="E2505" s="2">
        <f>MACD!F2505</f>
        <v>-0.16254804505481071</v>
      </c>
      <c r="F2505" s="2">
        <f>'Moving Avg'!D2505</f>
        <v>18.438400000000001</v>
      </c>
      <c r="G2505" s="2">
        <f>'Moving Avg'!F2505</f>
        <v>18.091299999999997</v>
      </c>
      <c r="H2505" s="2">
        <f>'Moving Avg'!G2505</f>
        <v>17.911459999999998</v>
      </c>
      <c r="I2505" s="2">
        <f>'Moving Avg'!H2505</f>
        <v>17.350465000000007</v>
      </c>
      <c r="J2505" s="6" t="str">
        <f>OBV!F2505</f>
        <v>BULLISH</v>
      </c>
      <c r="K2505" s="6" t="str">
        <f>OBV!G2505</f>
        <v>WEAK</v>
      </c>
      <c r="L2505" s="6" t="str">
        <f>OBV!H2505</f>
        <v>CONFIRMED BULLISH</v>
      </c>
    </row>
    <row r="2506" spans="1:12" ht="13.5" x14ac:dyDescent="0.25">
      <c r="A2506" s="3">
        <f>RSI!A2506</f>
        <v>45652</v>
      </c>
      <c r="B2506" s="2">
        <f>RSI!B2506</f>
        <v>19.042000000000002</v>
      </c>
      <c r="C2506" s="2">
        <f>RSI!I2506</f>
        <v>62.929413239694597</v>
      </c>
      <c r="D2506" s="2">
        <f>MACD!E2506</f>
        <v>-0.40090164954748175</v>
      </c>
      <c r="E2506" s="2">
        <f>MACD!F2506</f>
        <v>-0.21021876595334493</v>
      </c>
      <c r="F2506" s="2">
        <f>'Moving Avg'!D2506</f>
        <v>18.717000000000002</v>
      </c>
      <c r="G2506" s="2">
        <f>'Moving Avg'!F2506</f>
        <v>18.155849999999997</v>
      </c>
      <c r="H2506" s="2">
        <f>'Moving Avg'!G2506</f>
        <v>17.93562</v>
      </c>
      <c r="I2506" s="2">
        <f>'Moving Avg'!H2506</f>
        <v>17.366485000000008</v>
      </c>
      <c r="J2506" s="6" t="str">
        <f>OBV!F2506</f>
        <v>BULLISH</v>
      </c>
      <c r="K2506" s="6" t="str">
        <f>OBV!G2506</f>
        <v>WEAK</v>
      </c>
      <c r="L2506" s="6" t="str">
        <f>OBV!H2506</f>
        <v>CONFIRMED BULLISH</v>
      </c>
    </row>
    <row r="2507" spans="1:12" ht="13.5" x14ac:dyDescent="0.25">
      <c r="A2507" s="3">
        <f>RSI!A2507</f>
        <v>45653</v>
      </c>
      <c r="B2507" s="2">
        <f>RSI!B2507</f>
        <v>19.181000000000001</v>
      </c>
      <c r="C2507" s="2">
        <f>RSI!I2507</f>
        <v>64.430074134584942</v>
      </c>
      <c r="D2507" s="2">
        <f>MACD!E2507</f>
        <v>-0.31528889273964467</v>
      </c>
      <c r="E2507" s="2">
        <f>MACD!F2507</f>
        <v>-0.2312327913106049</v>
      </c>
      <c r="F2507" s="2">
        <f>'Moving Avg'!D2507</f>
        <v>18.869199999999999</v>
      </c>
      <c r="G2507" s="2">
        <f>'Moving Avg'!F2507</f>
        <v>18.219449999999998</v>
      </c>
      <c r="H2507" s="2">
        <f>'Moving Avg'!G2507</f>
        <v>17.962560000000003</v>
      </c>
      <c r="I2507" s="2">
        <f>'Moving Avg'!H2507</f>
        <v>17.384270000000011</v>
      </c>
      <c r="J2507" s="6" t="str">
        <f>OBV!F2507</f>
        <v>BULLISH</v>
      </c>
      <c r="K2507" s="6" t="str">
        <f>OBV!G2507</f>
        <v>WEAK</v>
      </c>
      <c r="L2507" s="6" t="str">
        <f>OBV!H2507</f>
        <v>CONFIRMED BULLISH</v>
      </c>
    </row>
    <row r="2508" spans="1:12" ht="13.5" x14ac:dyDescent="0.25">
      <c r="A2508" s="3">
        <f>RSI!A2508</f>
        <v>45656</v>
      </c>
      <c r="B2508" s="2">
        <f>RSI!B2508</f>
        <v>19.321000000000002</v>
      </c>
      <c r="C2508" s="2">
        <f>RSI!I2508</f>
        <v>65.926211427921913</v>
      </c>
      <c r="D2508" s="2">
        <f>MACD!E2508</f>
        <v>-0.2590134976025702</v>
      </c>
      <c r="E2508" s="2">
        <f>MACD!F2508</f>
        <v>-0.23678893256899797</v>
      </c>
      <c r="F2508" s="2">
        <f>'Moving Avg'!D2508</f>
        <v>19.047599999999999</v>
      </c>
      <c r="G2508" s="2">
        <f>'Moving Avg'!F2508</f>
        <v>18.303049999999999</v>
      </c>
      <c r="H2508" s="2">
        <f>'Moving Avg'!G2508</f>
        <v>17.992300000000004</v>
      </c>
      <c r="I2508" s="2">
        <f>'Moving Avg'!H2508</f>
        <v>17.40275500000001</v>
      </c>
      <c r="J2508" s="6" t="str">
        <f>OBV!F2508</f>
        <v>BULLISH</v>
      </c>
      <c r="K2508" s="6" t="str">
        <f>OBV!G2508</f>
        <v>WEAK</v>
      </c>
      <c r="L2508" s="6" t="str">
        <f>OBV!H2508</f>
        <v>CONFIRMED BULLISH</v>
      </c>
    </row>
    <row r="2509" spans="1:12" ht="13.5" x14ac:dyDescent="0.25">
      <c r="A2509" s="3">
        <f>RSI!A2509</f>
        <v>45657</v>
      </c>
      <c r="B2509" s="2">
        <f>RSI!B2509</f>
        <v>19.228000000000002</v>
      </c>
      <c r="C2509" s="2">
        <f>RSI!I2509</f>
        <v>64.000412856316032</v>
      </c>
      <c r="D2509" s="2">
        <f>MACD!E2509</f>
        <v>-0.32639301995839531</v>
      </c>
      <c r="E2509" s="2">
        <f>MACD!F2509</f>
        <v>-0.25470975004687746</v>
      </c>
      <c r="F2509" s="2">
        <f>'Moving Avg'!D2509</f>
        <v>19.123799999999999</v>
      </c>
      <c r="G2509" s="2">
        <f>'Moving Avg'!F2509</f>
        <v>18.352300000000003</v>
      </c>
      <c r="H2509" s="2">
        <f>'Moving Avg'!G2509</f>
        <v>18.020180000000003</v>
      </c>
      <c r="I2509" s="2">
        <f>'Moving Avg'!H2509</f>
        <v>17.421415000000014</v>
      </c>
      <c r="J2509" s="6" t="str">
        <f>OBV!F2509</f>
        <v>BULLISH</v>
      </c>
      <c r="K2509" s="6" t="str">
        <f>OBV!G2509</f>
        <v>WEAK</v>
      </c>
      <c r="L2509" s="6" t="str">
        <f>OBV!H2509</f>
        <v>CONFIRMED BULLISH</v>
      </c>
    </row>
    <row r="2510" spans="1:12" ht="13.5" x14ac:dyDescent="0.25">
      <c r="A2510" s="3">
        <f>RSI!A2510</f>
        <v>45659</v>
      </c>
      <c r="B2510" s="2">
        <f>RSI!B2510</f>
        <v>19.228000000000002</v>
      </c>
      <c r="C2510" s="2">
        <f>RSI!I2510</f>
        <v>64.000412856316032</v>
      </c>
      <c r="D2510" s="2">
        <f>MACD!E2510</f>
        <v>-0.40289956288722095</v>
      </c>
      <c r="E2510" s="2">
        <f>MACD!F2510</f>
        <v>-0.28434771261494618</v>
      </c>
      <c r="F2510" s="2">
        <f>'Moving Avg'!D2510</f>
        <v>19.2</v>
      </c>
      <c r="G2510" s="2">
        <f>'Moving Avg'!F2510</f>
        <v>18.419649999999997</v>
      </c>
      <c r="H2510" s="2">
        <f>'Moving Avg'!G2510</f>
        <v>18.049899999999997</v>
      </c>
      <c r="I2510" s="2">
        <f>'Moving Avg'!H2510</f>
        <v>17.440075000000014</v>
      </c>
      <c r="J2510" s="6" t="str">
        <f>OBV!F2510</f>
        <v>BULLISH</v>
      </c>
      <c r="K2510" s="6" t="str">
        <f>OBV!G2510</f>
        <v>WEAK</v>
      </c>
      <c r="L2510" s="6" t="str">
        <f>OBV!H2510</f>
        <v>CONFIRMED BULLISH</v>
      </c>
    </row>
    <row r="2511" spans="1:12" ht="13.5" x14ac:dyDescent="0.25">
      <c r="A2511" s="3">
        <f>RSI!A2511</f>
        <v>45660</v>
      </c>
      <c r="B2511" s="2">
        <f>RSI!B2511</f>
        <v>19.321000000000002</v>
      </c>
      <c r="C2511" s="2">
        <f>RSI!I2511</f>
        <v>65.180054761379168</v>
      </c>
      <c r="D2511" s="2">
        <f>MACD!E2511</f>
        <v>-0.53071067700083319</v>
      </c>
      <c r="E2511" s="2">
        <f>MACD!F2511</f>
        <v>-0.33362030549212363</v>
      </c>
      <c r="F2511" s="2">
        <f>'Moving Avg'!D2511</f>
        <v>19.255800000000001</v>
      </c>
      <c r="G2511" s="2">
        <f>'Moving Avg'!F2511</f>
        <v>18.503250000000001</v>
      </c>
      <c r="H2511" s="2">
        <f>'Moving Avg'!G2511</f>
        <v>18.081479999999999</v>
      </c>
      <c r="I2511" s="2">
        <f>'Moving Avg'!H2511</f>
        <v>17.457915000000014</v>
      </c>
      <c r="J2511" s="6" t="str">
        <f>OBV!F2511</f>
        <v>BULLISH</v>
      </c>
      <c r="K2511" s="6" t="str">
        <f>OBV!G2511</f>
        <v>WEAK</v>
      </c>
      <c r="L2511" s="6" t="str">
        <f>OBV!H2511</f>
        <v>CONFIRMED BULLISH</v>
      </c>
    </row>
    <row r="2512" spans="1:12" ht="13.5" x14ac:dyDescent="0.25">
      <c r="A2512" s="3">
        <f>RSI!A2512</f>
        <v>45663</v>
      </c>
      <c r="B2512" s="2">
        <f>RSI!B2512</f>
        <v>19.414000000000001</v>
      </c>
      <c r="C2512" s="2">
        <f>RSI!I2512</f>
        <v>66.3669268239899</v>
      </c>
      <c r="D2512" s="2">
        <f>MACD!E2512</f>
        <v>-0.53212724017245705</v>
      </c>
      <c r="E2512" s="2">
        <f>MACD!F2512</f>
        <v>-0.37332169242819035</v>
      </c>
      <c r="F2512" s="2">
        <f>'Moving Avg'!D2512</f>
        <v>19.302400000000002</v>
      </c>
      <c r="G2512" s="2">
        <f>'Moving Avg'!F2512</f>
        <v>18.582700000000003</v>
      </c>
      <c r="H2512" s="2">
        <f>'Moving Avg'!G2512</f>
        <v>18.114919999999998</v>
      </c>
      <c r="I2512" s="2">
        <f>'Moving Avg'!H2512</f>
        <v>17.475795000000016</v>
      </c>
      <c r="J2512" s="6" t="str">
        <f>OBV!F2512</f>
        <v>BULLISH</v>
      </c>
      <c r="K2512" s="6" t="str">
        <f>OBV!G2512</f>
        <v>WEAK</v>
      </c>
      <c r="L2512" s="6" t="str">
        <f>OBV!H2512</f>
        <v>CONFIRMED BULLISH</v>
      </c>
    </row>
    <row r="2513" spans="1:12" ht="13.5" x14ac:dyDescent="0.25">
      <c r="A2513" s="3">
        <f>RSI!A2513</f>
        <v>45664</v>
      </c>
      <c r="B2513" s="2">
        <f>RSI!B2513</f>
        <v>19.414000000000001</v>
      </c>
      <c r="C2513" s="2">
        <f>RSI!I2513</f>
        <v>66.3669268239899</v>
      </c>
      <c r="D2513" s="2">
        <f>MACD!E2513</f>
        <v>-0.53711597496307562</v>
      </c>
      <c r="E2513" s="2">
        <f>MACD!F2513</f>
        <v>-0.40608054893516743</v>
      </c>
      <c r="F2513" s="2">
        <f>'Moving Avg'!D2513</f>
        <v>19.321000000000002</v>
      </c>
      <c r="G2513" s="2">
        <f>'Moving Avg'!F2513</f>
        <v>18.661700000000003</v>
      </c>
      <c r="H2513" s="2">
        <f>'Moving Avg'!G2513</f>
        <v>18.148359999999997</v>
      </c>
      <c r="I2513" s="2">
        <f>'Moving Avg'!H2513</f>
        <v>17.493675000000017</v>
      </c>
      <c r="J2513" s="6" t="str">
        <f>OBV!F2513</f>
        <v>BULLISH</v>
      </c>
      <c r="K2513" s="6" t="str">
        <f>OBV!G2513</f>
        <v>WEAK</v>
      </c>
      <c r="L2513" s="6" t="str">
        <f>OBV!H2513</f>
        <v>CONFIRMED BULLISH</v>
      </c>
    </row>
    <row r="2514" spans="1:12" ht="13.5" x14ac:dyDescent="0.25">
      <c r="A2514" s="3">
        <f>RSI!A2514</f>
        <v>45665</v>
      </c>
      <c r="B2514" s="2">
        <f>RSI!B2514</f>
        <v>19.506</v>
      </c>
      <c r="C2514" s="2">
        <f>RSI!I2514</f>
        <v>67.632701834933414</v>
      </c>
      <c r="D2514" s="2">
        <f>MACD!E2514</f>
        <v>-0.48863574182224667</v>
      </c>
      <c r="E2514" s="2">
        <f>MACD!F2514</f>
        <v>-0.4225915875125833</v>
      </c>
      <c r="F2514" s="2">
        <f>'Moving Avg'!D2514</f>
        <v>19.376600000000003</v>
      </c>
      <c r="G2514" s="2">
        <f>'Moving Avg'!F2514</f>
        <v>18.745300000000004</v>
      </c>
      <c r="H2514" s="2">
        <f>'Moving Avg'!G2514</f>
        <v>18.183639999999997</v>
      </c>
      <c r="I2514" s="2">
        <f>'Moving Avg'!H2514</f>
        <v>17.512015000000016</v>
      </c>
      <c r="J2514" s="6" t="str">
        <f>OBV!F2514</f>
        <v>BULLISH</v>
      </c>
      <c r="K2514" s="6" t="str">
        <f>OBV!G2514</f>
        <v>WEAK</v>
      </c>
      <c r="L2514" s="6" t="str">
        <f>OBV!H2514</f>
        <v>CONFIRMED BULLISH</v>
      </c>
    </row>
    <row r="2515" spans="1:12" ht="13.5" x14ac:dyDescent="0.25">
      <c r="A2515" s="3">
        <f>RSI!A2515</f>
        <v>45666</v>
      </c>
      <c r="B2515" s="2">
        <f>RSI!B2515</f>
        <v>19.506</v>
      </c>
      <c r="C2515" s="2">
        <f>RSI!I2515</f>
        <v>67.632701834933414</v>
      </c>
      <c r="D2515" s="2">
        <f>MACD!E2515</f>
        <v>-0.45259412620681161</v>
      </c>
      <c r="E2515" s="2">
        <f>MACD!F2515</f>
        <v>-0.42859209525142899</v>
      </c>
      <c r="F2515" s="2">
        <f>'Moving Avg'!D2515</f>
        <v>19.432200000000002</v>
      </c>
      <c r="G2515" s="2">
        <f>'Moving Avg'!F2515</f>
        <v>18.8428</v>
      </c>
      <c r="H2515" s="2">
        <f>'Moving Avg'!G2515</f>
        <v>18.218919999999997</v>
      </c>
      <c r="I2515" s="2">
        <f>'Moving Avg'!H2515</f>
        <v>17.530355000000014</v>
      </c>
      <c r="J2515" s="6" t="str">
        <f>OBV!F2515</f>
        <v>BULLISH</v>
      </c>
      <c r="K2515" s="6" t="str">
        <f>OBV!G2515</f>
        <v>WEAK</v>
      </c>
      <c r="L2515" s="6" t="str">
        <f>OBV!H2515</f>
        <v>CONFIRMED BULLISH</v>
      </c>
    </row>
    <row r="2516" spans="1:12" ht="13.5" x14ac:dyDescent="0.25">
      <c r="A2516" s="3">
        <f>RSI!A2516</f>
        <v>45667</v>
      </c>
      <c r="B2516" s="2">
        <f>RSI!B2516</f>
        <v>19.506</v>
      </c>
      <c r="C2516" s="2">
        <f>RSI!I2516</f>
        <v>67.632701834933414</v>
      </c>
      <c r="D2516" s="2">
        <f>MACD!E2516</f>
        <v>-0.39670859686472681</v>
      </c>
      <c r="E2516" s="2">
        <f>MACD!F2516</f>
        <v>-0.4222153955740886</v>
      </c>
      <c r="F2516" s="2">
        <f>'Moving Avg'!D2516</f>
        <v>19.469200000000001</v>
      </c>
      <c r="G2516" s="2">
        <f>'Moving Avg'!F2516</f>
        <v>18.928699999999999</v>
      </c>
      <c r="H2516" s="2">
        <f>'Moving Avg'!G2516</f>
        <v>18.254199999999994</v>
      </c>
      <c r="I2516" s="2">
        <f>'Moving Avg'!H2516</f>
        <v>17.549980000000012</v>
      </c>
      <c r="J2516" s="6" t="str">
        <f>OBV!F2516</f>
        <v>BULLISH</v>
      </c>
      <c r="K2516" s="6" t="str">
        <f>OBV!G2516</f>
        <v>WEAK</v>
      </c>
      <c r="L2516" s="6" t="str">
        <f>OBV!H2516</f>
        <v>CONFIRMED BULLISH</v>
      </c>
    </row>
    <row r="2517" spans="1:12" ht="13.5" x14ac:dyDescent="0.25">
      <c r="A2517" s="3">
        <f>RSI!A2517</f>
        <v>45670</v>
      </c>
      <c r="B2517" s="2">
        <f>RSI!B2517</f>
        <v>19.506</v>
      </c>
      <c r="C2517" s="2">
        <f>RSI!I2517</f>
        <v>67.632701834933414</v>
      </c>
      <c r="D2517" s="2">
        <f>MACD!E2517</f>
        <v>-0.33230587619084773</v>
      </c>
      <c r="E2517" s="2">
        <f>MACD!F2517</f>
        <v>-0.40423349169744049</v>
      </c>
      <c r="F2517" s="2">
        <f>'Moving Avg'!D2517</f>
        <v>19.4876</v>
      </c>
      <c r="G2517" s="2">
        <f>'Moving Avg'!F2517</f>
        <v>18.962599999999998</v>
      </c>
      <c r="H2517" s="2">
        <f>'Moving Avg'!G2517</f>
        <v>18.291159999999994</v>
      </c>
      <c r="I2517" s="2">
        <f>'Moving Avg'!H2517</f>
        <v>17.570415000000011</v>
      </c>
      <c r="J2517" s="6" t="str">
        <f>OBV!F2517</f>
        <v>BULLISH</v>
      </c>
      <c r="K2517" s="6" t="str">
        <f>OBV!G2517</f>
        <v>WEAK</v>
      </c>
      <c r="L2517" s="6" t="str">
        <f>OBV!H2517</f>
        <v>CONFIRMED BULLISH</v>
      </c>
    </row>
    <row r="2518" spans="1:12" ht="13.5" x14ac:dyDescent="0.25">
      <c r="A2518" s="3">
        <f>RSI!A2518</f>
        <v>45671</v>
      </c>
      <c r="B2518" s="2">
        <f>RSI!B2518</f>
        <v>19.646000000000001</v>
      </c>
      <c r="C2518" s="2">
        <f>RSI!I2518</f>
        <v>69.947680062708002</v>
      </c>
      <c r="D2518" s="2">
        <f>MACD!E2518</f>
        <v>-0.27059655513648551</v>
      </c>
      <c r="E2518" s="2">
        <f>MACD!F2518</f>
        <v>-0.37750610438524951</v>
      </c>
      <c r="F2518" s="2">
        <f>'Moving Avg'!D2518</f>
        <v>19.533999999999999</v>
      </c>
      <c r="G2518" s="2">
        <f>'Moving Avg'!F2518</f>
        <v>19.003499999999999</v>
      </c>
      <c r="H2518" s="2">
        <f>'Moving Avg'!G2518</f>
        <v>18.32739999999999</v>
      </c>
      <c r="I2518" s="2">
        <f>'Moving Avg'!H2518</f>
        <v>17.590740000000014</v>
      </c>
      <c r="J2518" s="6" t="str">
        <f>OBV!F2518</f>
        <v>BULLISH</v>
      </c>
      <c r="K2518" s="6" t="str">
        <f>OBV!G2518</f>
        <v>WEAK</v>
      </c>
      <c r="L2518" s="6" t="str">
        <f>OBV!H2518</f>
        <v>CONFIRMED BULLISH</v>
      </c>
    </row>
    <row r="2519" spans="1:12" ht="13.5" x14ac:dyDescent="0.25">
      <c r="A2519" s="3">
        <f>RSI!A2519</f>
        <v>45672</v>
      </c>
      <c r="B2519" s="2">
        <f>RSI!B2519</f>
        <v>19.506</v>
      </c>
      <c r="C2519" s="2">
        <f>RSI!I2519</f>
        <v>64.945340765669513</v>
      </c>
      <c r="D2519" s="2">
        <f>MACD!E2519</f>
        <v>-0.22680610069063079</v>
      </c>
      <c r="E2519" s="2">
        <f>MACD!F2519</f>
        <v>-0.34736610364632581</v>
      </c>
      <c r="F2519" s="2">
        <f>'Moving Avg'!D2519</f>
        <v>19.533999999999999</v>
      </c>
      <c r="G2519" s="2">
        <f>'Moving Avg'!F2519</f>
        <v>19.074999999999999</v>
      </c>
      <c r="H2519" s="2">
        <f>'Moving Avg'!G2519</f>
        <v>18.36267999999999</v>
      </c>
      <c r="I2519" s="2">
        <f>'Moving Avg'!H2519</f>
        <v>17.610365000000012</v>
      </c>
      <c r="J2519" s="6" t="str">
        <f>OBV!F2519</f>
        <v>BEARISH</v>
      </c>
      <c r="K2519" s="6" t="str">
        <f>OBV!G2519</f>
        <v>NEUTRAL</v>
      </c>
      <c r="L2519" s="6" t="str">
        <f>OBV!H2519</f>
        <v>NEUTRAL</v>
      </c>
    </row>
    <row r="2520" spans="1:12" ht="13.5" x14ac:dyDescent="0.25">
      <c r="A2520" s="3">
        <f>RSI!A2520</f>
        <v>45673</v>
      </c>
      <c r="B2520" s="2">
        <f>RSI!B2520</f>
        <v>19.646000000000001</v>
      </c>
      <c r="C2520" s="2">
        <f>RSI!I2520</f>
        <v>67.452072472592008</v>
      </c>
      <c r="D2520" s="2">
        <f>MACD!E2520</f>
        <v>-0.20345111671520755</v>
      </c>
      <c r="E2520" s="2">
        <f>MACD!F2520</f>
        <v>-0.31858310626010217</v>
      </c>
      <c r="F2520" s="2">
        <f>'Moving Avg'!D2520</f>
        <v>19.562000000000001</v>
      </c>
      <c r="G2520" s="2">
        <f>'Moving Avg'!F2520</f>
        <v>19.158149999999999</v>
      </c>
      <c r="H2520" s="2">
        <f>'Moving Avg'!G2520</f>
        <v>18.400759999999991</v>
      </c>
      <c r="I2520" s="2">
        <f>'Moving Avg'!H2520</f>
        <v>17.630690000000012</v>
      </c>
      <c r="J2520" s="6" t="str">
        <f>OBV!F2520</f>
        <v>BULLISH</v>
      </c>
      <c r="K2520" s="6" t="str">
        <f>OBV!G2520</f>
        <v>WEAK</v>
      </c>
      <c r="L2520" s="6" t="str">
        <f>OBV!H2520</f>
        <v>CONFIRMED BULLISH</v>
      </c>
    </row>
    <row r="2521" spans="1:12" ht="13.5" x14ac:dyDescent="0.25">
      <c r="A2521" s="3">
        <f>RSI!A2521</f>
        <v>45674</v>
      </c>
      <c r="B2521" s="2">
        <f>RSI!B2521</f>
        <v>19.803999999999998</v>
      </c>
      <c r="C2521" s="2">
        <f>RSI!I2521</f>
        <v>70.054658586117739</v>
      </c>
      <c r="D2521" s="2">
        <f>MACD!E2521</f>
        <v>-0.18499406526192885</v>
      </c>
      <c r="E2521" s="2">
        <f>MACD!F2521</f>
        <v>-0.29186529806046752</v>
      </c>
      <c r="F2521" s="2">
        <f>'Moving Avg'!D2521</f>
        <v>19.621600000000001</v>
      </c>
      <c r="G2521" s="2">
        <f>'Moving Avg'!F2521</f>
        <v>19.265900000000002</v>
      </c>
      <c r="H2521" s="2">
        <f>'Moving Avg'!G2521</f>
        <v>18.445719999999991</v>
      </c>
      <c r="I2521" s="2">
        <f>'Moving Avg'!H2521</f>
        <v>17.651805000000014</v>
      </c>
      <c r="J2521" s="6" t="str">
        <f>OBV!F2521</f>
        <v>BULLISH</v>
      </c>
      <c r="K2521" s="6" t="str">
        <f>OBV!G2521</f>
        <v>WEAK</v>
      </c>
      <c r="L2521" s="6" t="str">
        <f>OBV!H2521</f>
        <v>CONFIRMED BULLISH</v>
      </c>
    </row>
    <row r="2522" spans="1:12" ht="13.5" x14ac:dyDescent="0.25">
      <c r="A2522" s="3">
        <f>RSI!A2522</f>
        <v>45677</v>
      </c>
      <c r="B2522" s="2">
        <f>RSI!B2522</f>
        <v>19.832000000000001</v>
      </c>
      <c r="C2522" s="2">
        <f>RSI!I2522</f>
        <v>70.504769139312174</v>
      </c>
      <c r="D2522" s="2">
        <f>MACD!E2522</f>
        <v>-0.16169587320865375</v>
      </c>
      <c r="E2522" s="2">
        <f>MACD!F2522</f>
        <v>-0.26583141309010477</v>
      </c>
      <c r="F2522" s="2">
        <f>'Moving Avg'!D2522</f>
        <v>19.686799999999998</v>
      </c>
      <c r="G2522" s="2">
        <f>'Moving Avg'!F2522</f>
        <v>19.336499999999997</v>
      </c>
      <c r="H2522" s="2">
        <f>'Moving Avg'!G2522</f>
        <v>18.491059999999994</v>
      </c>
      <c r="I2522" s="2">
        <f>'Moving Avg'!H2522</f>
        <v>17.672630000000012</v>
      </c>
      <c r="J2522" s="6" t="str">
        <f>OBV!F2522</f>
        <v>BULLISH</v>
      </c>
      <c r="K2522" s="6" t="str">
        <f>OBV!G2522</f>
        <v>WEAK</v>
      </c>
      <c r="L2522" s="6" t="str">
        <f>OBV!H2522</f>
        <v>CONFIRMED BULLISH</v>
      </c>
    </row>
    <row r="2523" spans="1:12" ht="13.5" x14ac:dyDescent="0.25">
      <c r="A2523" s="3">
        <f>RSI!A2523</f>
        <v>45678</v>
      </c>
      <c r="B2523" s="2">
        <f>RSI!B2523</f>
        <v>19.832000000000001</v>
      </c>
      <c r="C2523" s="2">
        <f>RSI!I2523</f>
        <v>70.504769139312174</v>
      </c>
      <c r="D2523" s="2">
        <f>MACD!E2523</f>
        <v>-0.14636314868590361</v>
      </c>
      <c r="E2523" s="2">
        <f>MACD!F2523</f>
        <v>-0.24193776020926455</v>
      </c>
      <c r="F2523" s="2">
        <f>'Moving Avg'!D2523</f>
        <v>19.724</v>
      </c>
      <c r="G2523" s="2">
        <f>'Moving Avg'!F2523</f>
        <v>19.406649999999999</v>
      </c>
      <c r="H2523" s="2">
        <f>'Moving Avg'!G2523</f>
        <v>18.527479999999994</v>
      </c>
      <c r="I2523" s="2">
        <f>'Moving Avg'!H2523</f>
        <v>17.693025000000013</v>
      </c>
      <c r="J2523" s="6" t="str">
        <f>OBV!F2523</f>
        <v>BULLISH</v>
      </c>
      <c r="K2523" s="6" t="str">
        <f>OBV!G2523</f>
        <v>WEAK</v>
      </c>
      <c r="L2523" s="6" t="str">
        <f>OBV!H2523</f>
        <v>CONFIRMED BULLISH</v>
      </c>
    </row>
    <row r="2524" spans="1:12" ht="13.5" x14ac:dyDescent="0.25">
      <c r="A2524" s="3">
        <f>RSI!A2524</f>
        <v>45679</v>
      </c>
      <c r="B2524" s="2">
        <f>RSI!B2524</f>
        <v>20.064</v>
      </c>
      <c r="C2524" s="2">
        <f>RSI!I2524</f>
        <v>74.227381326747775</v>
      </c>
      <c r="D2524" s="2">
        <f>MACD!E2524</f>
        <v>-0.14047724601211442</v>
      </c>
      <c r="E2524" s="2">
        <f>MACD!F2524</f>
        <v>-0.22164565736983452</v>
      </c>
      <c r="F2524" s="2">
        <f>'Moving Avg'!D2524</f>
        <v>19.835599999999999</v>
      </c>
      <c r="G2524" s="2">
        <f>'Moving Avg'!F2524</f>
        <v>19.467500000000001</v>
      </c>
      <c r="H2524" s="2">
        <f>'Moving Avg'!G2524</f>
        <v>18.570219999999992</v>
      </c>
      <c r="I2524" s="2">
        <f>'Moving Avg'!H2524</f>
        <v>17.714580000000012</v>
      </c>
      <c r="J2524" s="6" t="str">
        <f>OBV!F2524</f>
        <v>BULLISH</v>
      </c>
      <c r="K2524" s="6" t="str">
        <f>OBV!G2524</f>
        <v>WEAK</v>
      </c>
      <c r="L2524" s="6" t="str">
        <f>OBV!H2524</f>
        <v>CONFIRMED BULLISH</v>
      </c>
    </row>
    <row r="2525" spans="1:12" ht="13.5" x14ac:dyDescent="0.25">
      <c r="A2525" s="3">
        <f>RSI!A2525</f>
        <v>45680</v>
      </c>
      <c r="B2525" s="2">
        <f>RSI!B2525</f>
        <v>21.262</v>
      </c>
      <c r="C2525" s="2">
        <f>RSI!I2525</f>
        <v>84.856191068398331</v>
      </c>
      <c r="D2525" s="2">
        <f>MACD!E2525</f>
        <v>-0.22936461860658852</v>
      </c>
      <c r="E2525" s="2">
        <f>MACD!F2525</f>
        <v>-0.22318944961718534</v>
      </c>
      <c r="F2525" s="2">
        <f>'Moving Avg'!D2525</f>
        <v>20.158799999999999</v>
      </c>
      <c r="G2525" s="2">
        <f>'Moving Avg'!F2525</f>
        <v>19.588250000000002</v>
      </c>
      <c r="H2525" s="2">
        <f>'Moving Avg'!G2525</f>
        <v>18.640619999999995</v>
      </c>
      <c r="I2525" s="2">
        <f>'Moving Avg'!H2525</f>
        <v>17.74255500000001</v>
      </c>
      <c r="J2525" s="6" t="str">
        <f>OBV!F2525</f>
        <v>BULLISH</v>
      </c>
      <c r="K2525" s="6" t="str">
        <f>OBV!G2525</f>
        <v>WEAK</v>
      </c>
      <c r="L2525" s="6" t="str">
        <f>OBV!H2525</f>
        <v>CONFIRMED BULLISH</v>
      </c>
    </row>
    <row r="2526" spans="1:12" ht="13.5" x14ac:dyDescent="0.25">
      <c r="A2526" s="3">
        <f>RSI!A2526</f>
        <v>45681</v>
      </c>
      <c r="B2526" s="2">
        <f>RSI!B2526</f>
        <v>22.535</v>
      </c>
      <c r="C2526" s="2">
        <f>RSI!I2526</f>
        <v>89.711633282641955</v>
      </c>
      <c r="D2526" s="2">
        <f>MACD!E2526</f>
        <v>-0.41069957299135496</v>
      </c>
      <c r="E2526" s="2">
        <f>MACD!F2526</f>
        <v>-0.26069147429201928</v>
      </c>
      <c r="F2526" s="2">
        <f>'Moving Avg'!D2526</f>
        <v>20.705000000000002</v>
      </c>
      <c r="G2526" s="2">
        <f>'Moving Avg'!F2526</f>
        <v>19.762899999999998</v>
      </c>
      <c r="H2526" s="2">
        <f>'Moving Avg'!G2526</f>
        <v>18.733699999999992</v>
      </c>
      <c r="I2526" s="2">
        <f>'Moving Avg'!H2526</f>
        <v>17.77668000000001</v>
      </c>
      <c r="J2526" s="6" t="str">
        <f>OBV!F2526</f>
        <v>BULLISH</v>
      </c>
      <c r="K2526" s="6" t="str">
        <f>OBV!G2526</f>
        <v>WEAK</v>
      </c>
      <c r="L2526" s="6" t="str">
        <f>OBV!H2526</f>
        <v>CONFIRMED BULLISH</v>
      </c>
    </row>
    <row r="2527" spans="1:12" ht="13.5" x14ac:dyDescent="0.25">
      <c r="A2527" s="3">
        <f>RSI!A2527</f>
        <v>45684</v>
      </c>
      <c r="B2527" s="2">
        <f>RSI!B2527</f>
        <v>22.99</v>
      </c>
      <c r="C2527" s="2">
        <f>RSI!I2527</f>
        <v>90.841867073919374</v>
      </c>
      <c r="D2527" s="2">
        <f>MACD!E2527</f>
        <v>-0.61631300365758435</v>
      </c>
      <c r="E2527" s="2">
        <f>MACD!F2527</f>
        <v>-0.3318157801651323</v>
      </c>
      <c r="F2527" s="2">
        <f>'Moving Avg'!D2527</f>
        <v>21.336599999999997</v>
      </c>
      <c r="G2527" s="2">
        <f>'Moving Avg'!F2527</f>
        <v>19.95335</v>
      </c>
      <c r="H2527" s="2">
        <f>'Moving Avg'!G2527</f>
        <v>18.838659999999994</v>
      </c>
      <c r="I2527" s="2">
        <f>'Moving Avg'!H2527</f>
        <v>17.81308000000001</v>
      </c>
      <c r="J2527" s="6" t="str">
        <f>OBV!F2527</f>
        <v>BULLISH</v>
      </c>
      <c r="K2527" s="6" t="str">
        <f>OBV!G2527</f>
        <v>WEAK</v>
      </c>
      <c r="L2527" s="6" t="str">
        <f>OBV!H2527</f>
        <v>CONFIRMED BULLISH</v>
      </c>
    </row>
    <row r="2528" spans="1:12" ht="13.5" x14ac:dyDescent="0.25">
      <c r="A2528" s="3">
        <f>RSI!A2528</f>
        <v>45685</v>
      </c>
      <c r="B2528" s="2">
        <f>RSI!B2528</f>
        <v>22.934000000000001</v>
      </c>
      <c r="C2528" s="2">
        <f>RSI!I2528</f>
        <v>89.538126538761659</v>
      </c>
      <c r="D2528" s="2">
        <f>MACD!E2528</f>
        <v>-0.78439973134585017</v>
      </c>
      <c r="E2528" s="2">
        <f>MACD!F2528</f>
        <v>-0.42233257040127592</v>
      </c>
      <c r="F2528" s="2">
        <f>'Moving Avg'!D2528</f>
        <v>21.957000000000001</v>
      </c>
      <c r="G2528" s="2">
        <f>'Moving Avg'!F2528</f>
        <v>20.134000000000007</v>
      </c>
      <c r="H2528" s="2">
        <f>'Moving Avg'!G2528</f>
        <v>18.942499999999988</v>
      </c>
      <c r="I2528" s="2">
        <f>'Moving Avg'!H2528</f>
        <v>17.84920000000001</v>
      </c>
      <c r="J2528" s="6" t="str">
        <f>OBV!F2528</f>
        <v>BULLISH</v>
      </c>
      <c r="K2528" s="6" t="str">
        <f>OBV!G2528</f>
        <v>WEAK</v>
      </c>
      <c r="L2528" s="6" t="str">
        <f>OBV!H2528</f>
        <v>CONFIRMED BULLISH</v>
      </c>
    </row>
    <row r="2529" spans="1:12" ht="13.5" x14ac:dyDescent="0.25">
      <c r="A2529" s="3">
        <f>RSI!A2529</f>
        <v>45686</v>
      </c>
      <c r="B2529" s="2">
        <f>RSI!B2529</f>
        <v>22.943000000000001</v>
      </c>
      <c r="C2529" s="2">
        <f>RSI!I2529</f>
        <v>89.564049004775924</v>
      </c>
      <c r="D2529" s="2">
        <f>MACD!E2529</f>
        <v>-0.96682779741106728</v>
      </c>
      <c r="E2529" s="2">
        <f>MACD!F2529</f>
        <v>-0.53123161580323419</v>
      </c>
      <c r="F2529" s="2">
        <f>'Moving Avg'!D2529</f>
        <v>22.532799999999998</v>
      </c>
      <c r="G2529" s="2">
        <f>'Moving Avg'!F2529</f>
        <v>20.319750000000006</v>
      </c>
      <c r="H2529" s="2">
        <f>'Moving Avg'!G2529</f>
        <v>19.04651999999999</v>
      </c>
      <c r="I2529" s="2">
        <f>'Moving Avg'!H2529</f>
        <v>17.884765000000012</v>
      </c>
      <c r="J2529" s="6" t="str">
        <f>OBV!F2529</f>
        <v>BULLISH</v>
      </c>
      <c r="K2529" s="6" t="str">
        <f>OBV!G2529</f>
        <v>WEAK</v>
      </c>
      <c r="L2529" s="6" t="str">
        <f>OBV!H2529</f>
        <v>CONFIRMED BULLISH</v>
      </c>
    </row>
    <row r="2530" spans="1:12" ht="13.5" x14ac:dyDescent="0.25">
      <c r="A2530" s="3">
        <f>RSI!A2530</f>
        <v>45687</v>
      </c>
      <c r="B2530" s="2">
        <f>RSI!B2530</f>
        <v>23.222000000000001</v>
      </c>
      <c r="C2530" s="2">
        <f>RSI!I2530</f>
        <v>90.361362093642484</v>
      </c>
      <c r="D2530" s="2">
        <f>MACD!E2530</f>
        <v>-1.1370340850985023</v>
      </c>
      <c r="E2530" s="2">
        <f>MACD!F2530</f>
        <v>-0.65239210966228789</v>
      </c>
      <c r="F2530" s="2">
        <f>'Moving Avg'!D2530</f>
        <v>22.924799999999998</v>
      </c>
      <c r="G2530" s="2">
        <f>'Moving Avg'!F2530</f>
        <v>20.519449999999999</v>
      </c>
      <c r="H2530" s="2">
        <f>'Moving Avg'!G2530</f>
        <v>19.156119999999991</v>
      </c>
      <c r="I2530" s="2">
        <f>'Moving Avg'!H2530</f>
        <v>17.919545000000014</v>
      </c>
      <c r="J2530" s="6" t="str">
        <f>OBV!F2530</f>
        <v>BULLISH</v>
      </c>
      <c r="K2530" s="6" t="str">
        <f>OBV!G2530</f>
        <v>WEAK</v>
      </c>
      <c r="L2530" s="6" t="str">
        <f>OBV!H2530</f>
        <v>CONFIRMED BULLISH</v>
      </c>
    </row>
    <row r="2531" spans="1:12" ht="13.5" x14ac:dyDescent="0.25">
      <c r="A2531" s="3">
        <f>RSI!A2531</f>
        <v>45688</v>
      </c>
      <c r="B2531" s="2">
        <f>RSI!B2531</f>
        <v>23.408000000000001</v>
      </c>
      <c r="C2531" s="2">
        <f>RSI!I2531</f>
        <v>90.862566101421123</v>
      </c>
      <c r="D2531" s="2">
        <f>MACD!E2531</f>
        <v>-1.2876511585277086</v>
      </c>
      <c r="E2531" s="2">
        <f>MACD!F2531</f>
        <v>-0.77944391943537217</v>
      </c>
      <c r="F2531" s="2">
        <f>'Moving Avg'!D2531</f>
        <v>23.099399999999999</v>
      </c>
      <c r="G2531" s="2">
        <f>'Moving Avg'!F2531</f>
        <v>20.723800000000001</v>
      </c>
      <c r="H2531" s="2">
        <f>'Moving Avg'!G2531</f>
        <v>19.269439999999989</v>
      </c>
      <c r="I2531" s="2">
        <f>'Moving Avg'!H2531</f>
        <v>17.953970000000012</v>
      </c>
      <c r="J2531" s="6" t="str">
        <f>OBV!F2531</f>
        <v>BULLISH</v>
      </c>
      <c r="K2531" s="6" t="str">
        <f>OBV!G2531</f>
        <v>WEAK</v>
      </c>
      <c r="L2531" s="6" t="str">
        <f>OBV!H2531</f>
        <v>CONFIRMED BULLISH</v>
      </c>
    </row>
    <row r="2532" spans="1:12" ht="13.5" x14ac:dyDescent="0.25">
      <c r="A2532" s="3">
        <f>RSI!A2532</f>
        <v>45691</v>
      </c>
      <c r="B2532" s="2">
        <f>RSI!B2532</f>
        <v>24.058</v>
      </c>
      <c r="C2532" s="2">
        <f>RSI!I2532</f>
        <v>92.358068476858165</v>
      </c>
      <c r="D2532" s="2">
        <f>MACD!E2532</f>
        <v>-1.4758935817724961</v>
      </c>
      <c r="E2532" s="2">
        <f>MACD!F2532</f>
        <v>-0.91873385190279699</v>
      </c>
      <c r="F2532" s="2">
        <f>'Moving Avg'!D2532</f>
        <v>23.312999999999999</v>
      </c>
      <c r="G2532" s="2">
        <f>'Moving Avg'!F2532</f>
        <v>20.956</v>
      </c>
      <c r="H2532" s="2">
        <f>'Moving Avg'!G2532</f>
        <v>19.395759999999992</v>
      </c>
      <c r="I2532" s="2">
        <f>'Moving Avg'!H2532</f>
        <v>17.991645000000013</v>
      </c>
      <c r="J2532" s="6" t="str">
        <f>OBV!F2532</f>
        <v>BULLISH</v>
      </c>
      <c r="K2532" s="6" t="str">
        <f>OBV!G2532</f>
        <v>WEAK</v>
      </c>
      <c r="L2532" s="6" t="str">
        <f>OBV!H2532</f>
        <v>CONFIRMED BULLISH</v>
      </c>
    </row>
    <row r="2533" spans="1:12" ht="13.5" x14ac:dyDescent="0.25">
      <c r="A2533" s="3">
        <f>RSI!A2533</f>
        <v>45692</v>
      </c>
      <c r="B2533" s="2">
        <f>RSI!B2533</f>
        <v>25.498000000000001</v>
      </c>
      <c r="C2533" s="2">
        <f>RSI!I2533</f>
        <v>94.504097877380275</v>
      </c>
      <c r="D2533" s="2">
        <f>MACD!E2533</f>
        <v>-1.7613838725566175</v>
      </c>
      <c r="E2533" s="2">
        <f>MACD!F2533</f>
        <v>-1.0872638560335612</v>
      </c>
      <c r="F2533" s="2">
        <f>'Moving Avg'!D2533</f>
        <v>23.825800000000001</v>
      </c>
      <c r="G2533" s="2">
        <f>'Moving Avg'!F2533</f>
        <v>21.260200000000001</v>
      </c>
      <c r="H2533" s="2">
        <f>'Moving Avg'!G2533</f>
        <v>19.550879999999992</v>
      </c>
      <c r="I2533" s="2">
        <f>'Moving Avg'!H2533</f>
        <v>18.03652000000001</v>
      </c>
      <c r="J2533" s="6" t="str">
        <f>OBV!F2533</f>
        <v>BULLISH</v>
      </c>
      <c r="K2533" s="6" t="str">
        <f>OBV!G2533</f>
        <v>WEAK</v>
      </c>
      <c r="L2533" s="6" t="str">
        <f>OBV!H2533</f>
        <v>CONFIRMED BULLISH</v>
      </c>
    </row>
    <row r="2534" spans="1:12" ht="13.5" x14ac:dyDescent="0.25">
      <c r="A2534" s="3">
        <f>RSI!A2534</f>
        <v>45693</v>
      </c>
      <c r="B2534" s="2">
        <f>RSI!B2534</f>
        <v>25.591000000000001</v>
      </c>
      <c r="C2534" s="2">
        <f>RSI!I2534</f>
        <v>94.609385172134779</v>
      </c>
      <c r="D2534" s="2">
        <f>MACD!E2534</f>
        <v>-2.0007522328854108</v>
      </c>
      <c r="E2534" s="2">
        <f>MACD!F2534</f>
        <v>-1.2699615314039312</v>
      </c>
      <c r="F2534" s="2">
        <f>'Moving Avg'!D2534</f>
        <v>24.355400000000003</v>
      </c>
      <c r="G2534" s="2">
        <f>'Moving Avg'!F2534</f>
        <v>21.564450000000001</v>
      </c>
      <c r="H2534" s="2">
        <f>'Moving Avg'!G2534</f>
        <v>19.697659999999996</v>
      </c>
      <c r="I2534" s="2">
        <f>'Moving Avg'!H2534</f>
        <v>18.083145000000012</v>
      </c>
      <c r="J2534" s="6" t="str">
        <f>OBV!F2534</f>
        <v>BULLISH</v>
      </c>
      <c r="K2534" s="6" t="str">
        <f>OBV!G2534</f>
        <v>WEAK</v>
      </c>
      <c r="L2534" s="6" t="str">
        <f>OBV!H2534</f>
        <v>CONFIRMED BULLISH</v>
      </c>
    </row>
    <row r="2535" spans="1:12" ht="13.5" x14ac:dyDescent="0.25">
      <c r="A2535" s="3">
        <f>RSI!A2535</f>
        <v>45694</v>
      </c>
      <c r="B2535" s="2">
        <f>RSI!B2535</f>
        <v>25.442</v>
      </c>
      <c r="C2535" s="2">
        <f>RSI!I2535</f>
        <v>91.582219802195439</v>
      </c>
      <c r="D2535" s="2">
        <f>MACD!E2535</f>
        <v>-2.0331319769277947</v>
      </c>
      <c r="E2535" s="2">
        <f>MACD!F2535</f>
        <v>-1.4225956205087038</v>
      </c>
      <c r="F2535" s="2">
        <f>'Moving Avg'!D2535</f>
        <v>24.799400000000002</v>
      </c>
      <c r="G2535" s="2">
        <f>'Moving Avg'!F2535</f>
        <v>21.861249999999998</v>
      </c>
      <c r="H2535" s="2">
        <f>'Moving Avg'!G2535</f>
        <v>19.844239999999992</v>
      </c>
      <c r="I2535" s="2">
        <f>'Moving Avg'!H2535</f>
        <v>18.128380000000007</v>
      </c>
      <c r="J2535" s="6" t="str">
        <f>OBV!F2535</f>
        <v>BULLISH</v>
      </c>
      <c r="K2535" s="6" t="str">
        <f>OBV!G2535</f>
        <v>WEAK</v>
      </c>
      <c r="L2535" s="6" t="str">
        <f>OBV!H2535</f>
        <v>CONFIRMED BULLISH</v>
      </c>
    </row>
    <row r="2536" spans="1:12" ht="13.5" x14ac:dyDescent="0.25">
      <c r="A2536" s="3">
        <f>RSI!A2536</f>
        <v>45695</v>
      </c>
      <c r="B2536" s="2">
        <f>RSI!B2536</f>
        <v>25.478999999999999</v>
      </c>
      <c r="C2536" s="2">
        <f>RSI!I2536</f>
        <v>91.653636434009471</v>
      </c>
      <c r="D2536" s="2">
        <f>MACD!E2536</f>
        <v>-1.8898610416113968</v>
      </c>
      <c r="E2536" s="2">
        <f>MACD!F2536</f>
        <v>-1.5160487047292426</v>
      </c>
      <c r="F2536" s="2">
        <f>'Moving Avg'!D2536</f>
        <v>25.2136</v>
      </c>
      <c r="G2536" s="2">
        <f>'Moving Avg'!F2536</f>
        <v>22.1599</v>
      </c>
      <c r="H2536" s="2">
        <f>'Moving Avg'!G2536</f>
        <v>19.998799999999996</v>
      </c>
      <c r="I2536" s="2">
        <f>'Moving Avg'!H2536</f>
        <v>18.174445000000006</v>
      </c>
      <c r="J2536" s="6" t="str">
        <f>OBV!F2536</f>
        <v>BULLISH</v>
      </c>
      <c r="K2536" s="6" t="str">
        <f>OBV!G2536</f>
        <v>WEAK</v>
      </c>
      <c r="L2536" s="6" t="str">
        <f>OBV!H2536</f>
        <v>CONFIRMED BULLISH</v>
      </c>
    </row>
    <row r="2537" spans="1:12" ht="13.5" x14ac:dyDescent="0.25">
      <c r="A2537" s="3">
        <f>RSI!A2537</f>
        <v>45698</v>
      </c>
      <c r="B2537" s="2">
        <f>RSI!B2537</f>
        <v>25.358000000000001</v>
      </c>
      <c r="C2537" s="2">
        <f>RSI!I2537</f>
        <v>88.994543643657536</v>
      </c>
      <c r="D2537" s="2">
        <f>MACD!E2537</f>
        <v>-1.7106617499348857</v>
      </c>
      <c r="E2537" s="2">
        <f>MACD!F2537</f>
        <v>-1.5549713137703711</v>
      </c>
      <c r="F2537" s="2">
        <f>'Moving Avg'!D2537</f>
        <v>25.473600000000001</v>
      </c>
      <c r="G2537" s="2">
        <f>'Moving Avg'!F2537</f>
        <v>22.452500000000001</v>
      </c>
      <c r="H2537" s="2">
        <f>'Moving Avg'!G2537</f>
        <v>20.147779999999997</v>
      </c>
      <c r="I2537" s="2">
        <f>'Moving Avg'!H2537</f>
        <v>18.219905000000008</v>
      </c>
      <c r="J2537" s="6" t="str">
        <f>OBV!F2537</f>
        <v>BULLISH</v>
      </c>
      <c r="K2537" s="6" t="str">
        <f>OBV!G2537</f>
        <v>WEAK</v>
      </c>
      <c r="L2537" s="6" t="str">
        <f>OBV!H2537</f>
        <v>CONFIRMED BULLISH</v>
      </c>
    </row>
    <row r="2538" spans="1:12" ht="13.5" x14ac:dyDescent="0.25">
      <c r="A2538" s="3">
        <f>RSI!A2538</f>
        <v>45699</v>
      </c>
      <c r="B2538" s="2">
        <f>RSI!B2538</f>
        <v>25.08</v>
      </c>
      <c r="C2538" s="2">
        <f>RSI!I2538</f>
        <v>83.034025760664164</v>
      </c>
      <c r="D2538" s="2">
        <f>MACD!E2538</f>
        <v>-1.5657772707018971</v>
      </c>
      <c r="E2538" s="2">
        <f>MACD!F2538</f>
        <v>-1.5571325051566764</v>
      </c>
      <c r="F2538" s="2">
        <f>'Moving Avg'!D2538</f>
        <v>25.39</v>
      </c>
      <c r="G2538" s="2">
        <f>'Moving Avg'!F2538</f>
        <v>22.7242</v>
      </c>
      <c r="H2538" s="2">
        <f>'Moving Avg'!G2538</f>
        <v>20.296399999999995</v>
      </c>
      <c r="I2538" s="2">
        <f>'Moving Avg'!H2538</f>
        <v>18.263975000000009</v>
      </c>
      <c r="J2538" s="6" t="str">
        <f>OBV!F2538</f>
        <v>BEARISH</v>
      </c>
      <c r="K2538" s="6" t="str">
        <f>OBV!G2538</f>
        <v>STRONG</v>
      </c>
      <c r="L2538" s="6" t="str">
        <f>OBV!H2538</f>
        <v>CONFIRMED BEARISH</v>
      </c>
    </row>
    <row r="2539" spans="1:12" ht="13.5" x14ac:dyDescent="0.25">
      <c r="A2539" s="3">
        <f>RSI!A2539</f>
        <v>45700</v>
      </c>
      <c r="B2539" s="2">
        <f>RSI!B2539</f>
        <v>25.478999999999999</v>
      </c>
      <c r="C2539" s="2">
        <f>RSI!I2539</f>
        <v>84.625615518574349</v>
      </c>
      <c r="D2539" s="2">
        <f>MACD!E2539</f>
        <v>-1.4870469548275942</v>
      </c>
      <c r="E2539" s="2">
        <f>MACD!F2539</f>
        <v>-1.54311539509086</v>
      </c>
      <c r="F2539" s="2">
        <f>'Moving Avg'!D2539</f>
        <v>25.367599999999999</v>
      </c>
      <c r="G2539" s="2">
        <f>'Moving Avg'!F2539</f>
        <v>23.022849999999998</v>
      </c>
      <c r="H2539" s="2">
        <f>'Moving Avg'!G2539</f>
        <v>20.441119999999998</v>
      </c>
      <c r="I2539" s="2">
        <f>'Moving Avg'!H2539</f>
        <v>18.310680000000009</v>
      </c>
      <c r="J2539" s="6" t="str">
        <f>OBV!F2539</f>
        <v>BEARISH</v>
      </c>
      <c r="K2539" s="6" t="str">
        <f>OBV!G2539</f>
        <v>STRONG</v>
      </c>
      <c r="L2539" s="6" t="str">
        <f>OBV!H2539</f>
        <v>CONFIRMED BEARISH</v>
      </c>
    </row>
    <row r="2540" spans="1:12" ht="13.5" x14ac:dyDescent="0.25">
      <c r="A2540" s="3">
        <f>RSI!A2540</f>
        <v>45701</v>
      </c>
      <c r="B2540" s="2">
        <f>RSI!B2540</f>
        <v>25.433</v>
      </c>
      <c r="C2540" s="2">
        <f>RSI!I2540</f>
        <v>83.651311029133907</v>
      </c>
      <c r="D2540" s="2">
        <f>MACD!E2540</f>
        <v>-1.3909870554408599</v>
      </c>
      <c r="E2540" s="2">
        <f>MACD!F2540</f>
        <v>-1.5126897271608601</v>
      </c>
      <c r="F2540" s="2">
        <f>'Moving Avg'!D2540</f>
        <v>25.3658</v>
      </c>
      <c r="G2540" s="2">
        <f>'Moving Avg'!F2540</f>
        <v>23.312199999999997</v>
      </c>
      <c r="H2540" s="2">
        <f>'Moving Avg'!G2540</f>
        <v>20.592159999999993</v>
      </c>
      <c r="I2540" s="2">
        <f>'Moving Avg'!H2540</f>
        <v>18.356085000000007</v>
      </c>
      <c r="J2540" s="6" t="str">
        <f>OBV!F2540</f>
        <v>BEARISH</v>
      </c>
      <c r="K2540" s="6" t="str">
        <f>OBV!G2540</f>
        <v>STRONG</v>
      </c>
      <c r="L2540" s="6" t="str">
        <f>OBV!H2540</f>
        <v>CONFIRMED BEARISH</v>
      </c>
    </row>
    <row r="2541" spans="1:12" ht="13.5" x14ac:dyDescent="0.25">
      <c r="A2541" s="3">
        <f>RSI!A2541</f>
        <v>45702</v>
      </c>
      <c r="B2541" s="2">
        <f>RSI!B2541</f>
        <v>25.433</v>
      </c>
      <c r="C2541" s="2">
        <f>RSI!I2541</f>
        <v>83.651311029133907</v>
      </c>
      <c r="D2541" s="2">
        <f>MACD!E2541</f>
        <v>-1.2964559427539193</v>
      </c>
      <c r="E2541" s="2">
        <f>MACD!F2541</f>
        <v>-1.469442970279472</v>
      </c>
      <c r="F2541" s="2">
        <f>'Moving Avg'!D2541</f>
        <v>25.356599999999997</v>
      </c>
      <c r="G2541" s="2">
        <f>'Moving Avg'!F2541</f>
        <v>23.59365</v>
      </c>
      <c r="H2541" s="2">
        <f>'Moving Avg'!G2541</f>
        <v>20.747839999999997</v>
      </c>
      <c r="I2541" s="2">
        <f>'Moving Avg'!H2541</f>
        <v>18.40149000000001</v>
      </c>
      <c r="J2541" s="6" t="str">
        <f>OBV!F2541</f>
        <v>BEARISH</v>
      </c>
      <c r="K2541" s="6" t="str">
        <f>OBV!G2541</f>
        <v>STRONG</v>
      </c>
      <c r="L2541" s="6" t="str">
        <f>OBV!H2541</f>
        <v>CONFIRMED BEARISH</v>
      </c>
    </row>
    <row r="2542" spans="1:12" ht="13.5" x14ac:dyDescent="0.25">
      <c r="A2542" s="3">
        <f>RSI!A2542</f>
        <v>45705</v>
      </c>
      <c r="B2542" s="2">
        <f>RSI!B2542</f>
        <v>25.358000000000001</v>
      </c>
      <c r="C2542" s="2">
        <f>RSI!I2542</f>
        <v>81.868993361710181</v>
      </c>
      <c r="D2542" s="2">
        <f>MACD!E2542</f>
        <v>-1.1251400460019987</v>
      </c>
      <c r="E2542" s="2">
        <f>MACD!F2542</f>
        <v>-1.4005823854239774</v>
      </c>
      <c r="F2542" s="2">
        <f>'Moving Avg'!D2542</f>
        <v>25.356599999999997</v>
      </c>
      <c r="G2542" s="2">
        <f>'Moving Avg'!F2542</f>
        <v>23.869949999999996</v>
      </c>
      <c r="H2542" s="2">
        <f>'Moving Avg'!G2542</f>
        <v>20.898499999999999</v>
      </c>
      <c r="I2542" s="2">
        <f>'Moving Avg'!H2542</f>
        <v>18.44652000000001</v>
      </c>
      <c r="J2542" s="6" t="str">
        <f>OBV!F2542</f>
        <v>BEARISH</v>
      </c>
      <c r="K2542" s="6" t="str">
        <f>OBV!G2542</f>
        <v>STRONG</v>
      </c>
      <c r="L2542" s="6" t="str">
        <f>OBV!H2542</f>
        <v>NEUTRAL</v>
      </c>
    </row>
    <row r="2543" spans="1:12" ht="13.5" x14ac:dyDescent="0.25">
      <c r="A2543" s="3">
        <f>RSI!A2543</f>
        <v>45706</v>
      </c>
      <c r="B2543" s="2">
        <f>RSI!B2543</f>
        <v>25.033000000000001</v>
      </c>
      <c r="C2543" s="2">
        <f>RSI!I2543</f>
        <v>74.46491759236703</v>
      </c>
      <c r="D2543" s="2">
        <f>MACD!E2543</f>
        <v>-0.74729835998836691</v>
      </c>
      <c r="E2543" s="2">
        <f>MACD!F2543</f>
        <v>-1.2699255803368552</v>
      </c>
      <c r="F2543" s="2">
        <f>'Moving Avg'!D2543</f>
        <v>25.347200000000001</v>
      </c>
      <c r="G2543" s="2">
        <f>'Moving Avg'!F2543</f>
        <v>24.13</v>
      </c>
      <c r="H2543" s="2">
        <f>'Moving Avg'!G2543</f>
        <v>21.042479999999998</v>
      </c>
      <c r="I2543" s="2">
        <f>'Moving Avg'!H2543</f>
        <v>18.490355000000012</v>
      </c>
      <c r="J2543" s="6" t="str">
        <f>OBV!F2543</f>
        <v>BEARISH</v>
      </c>
      <c r="K2543" s="6" t="str">
        <f>OBV!G2543</f>
        <v>STRONG</v>
      </c>
      <c r="L2543" s="6" t="str">
        <f>OBV!H2543</f>
        <v>CONFIRMED BEARISH</v>
      </c>
    </row>
    <row r="2544" spans="1:12" ht="13.5" x14ac:dyDescent="0.25">
      <c r="A2544" s="3">
        <f>RSI!A2544</f>
        <v>45707</v>
      </c>
      <c r="B2544" s="2">
        <f>RSI!B2544</f>
        <v>25.265000000000001</v>
      </c>
      <c r="C2544" s="2">
        <f>RSI!I2544</f>
        <v>76.124837192406943</v>
      </c>
      <c r="D2544" s="2">
        <f>MACD!E2544</f>
        <v>-0.44033067596072328</v>
      </c>
      <c r="E2544" s="2">
        <f>MACD!F2544</f>
        <v>-1.1040065994616288</v>
      </c>
      <c r="F2544" s="2">
        <f>'Moving Avg'!D2544</f>
        <v>25.304400000000001</v>
      </c>
      <c r="G2544" s="2">
        <f>'Moving Avg'!F2544</f>
        <v>24.390049999999995</v>
      </c>
      <c r="H2544" s="2">
        <f>'Moving Avg'!G2544</f>
        <v>21.191100000000002</v>
      </c>
      <c r="I2544" s="2">
        <f>'Moving Avg'!H2544</f>
        <v>18.535350000000008</v>
      </c>
      <c r="J2544" s="6" t="str">
        <f>OBV!F2544</f>
        <v>BEARISH</v>
      </c>
      <c r="K2544" s="6" t="str">
        <f>OBV!G2544</f>
        <v>STRONG</v>
      </c>
      <c r="L2544" s="6" t="str">
        <f>OBV!H2544</f>
        <v>CONFIRMED BEARISH</v>
      </c>
    </row>
    <row r="2545" spans="1:12" ht="13.5" x14ac:dyDescent="0.25">
      <c r="A2545" s="3">
        <f>RSI!A2545</f>
        <v>45708</v>
      </c>
      <c r="B2545" s="2">
        <f>RSI!B2545</f>
        <v>25.256</v>
      </c>
      <c r="C2545" s="2">
        <f>RSI!I2545</f>
        <v>75.918661463062932</v>
      </c>
      <c r="D2545" s="2">
        <f>MACD!E2545</f>
        <v>-0.21335222635546458</v>
      </c>
      <c r="E2545" s="2">
        <f>MACD!F2545</f>
        <v>-0.92587572484039593</v>
      </c>
      <c r="F2545" s="2">
        <f>'Moving Avg'!D2545</f>
        <v>25.268999999999998</v>
      </c>
      <c r="G2545" s="2">
        <f>'Moving Avg'!F2545</f>
        <v>24.589749999999999</v>
      </c>
      <c r="H2545" s="2">
        <f>'Moving Avg'!G2545</f>
        <v>21.345100000000002</v>
      </c>
      <c r="I2545" s="2">
        <f>'Moving Avg'!H2545</f>
        <v>18.580300000000008</v>
      </c>
      <c r="J2545" s="6" t="str">
        <f>OBV!F2545</f>
        <v>BEARISH</v>
      </c>
      <c r="K2545" s="6" t="str">
        <f>OBV!G2545</f>
        <v>STRONG</v>
      </c>
      <c r="L2545" s="6" t="str">
        <f>OBV!H2545</f>
        <v>CONFIRMED BEARISH</v>
      </c>
    </row>
    <row r="2546" spans="1:12" ht="13.5" x14ac:dyDescent="0.25">
      <c r="A2546" s="3">
        <f>RSI!A2546</f>
        <v>45709</v>
      </c>
      <c r="B2546" s="2">
        <f>RSI!B2546</f>
        <v>25.478999999999999</v>
      </c>
      <c r="C2546" s="2">
        <f>RSI!I2546</f>
        <v>77.54172177243646</v>
      </c>
      <c r="D2546" s="2">
        <f>MACD!E2546</f>
        <v>-4.1795296022510087E-2</v>
      </c>
      <c r="E2546" s="2">
        <f>MACD!F2546</f>
        <v>-0.74905963907681872</v>
      </c>
      <c r="F2546" s="2">
        <f>'Moving Avg'!D2546</f>
        <v>25.278200000000002</v>
      </c>
      <c r="G2546" s="2">
        <f>'Moving Avg'!F2546</f>
        <v>24.73695</v>
      </c>
      <c r="H2546" s="2">
        <f>'Moving Avg'!G2546</f>
        <v>21.498920000000002</v>
      </c>
      <c r="I2546" s="2">
        <f>'Moving Avg'!H2546</f>
        <v>18.626790000000007</v>
      </c>
      <c r="J2546" s="6" t="str">
        <f>OBV!F2546</f>
        <v>BEARISH</v>
      </c>
      <c r="K2546" s="6" t="str">
        <f>OBV!G2546</f>
        <v>STRONG</v>
      </c>
      <c r="L2546" s="6" t="str">
        <f>OBV!H2546</f>
        <v>BEARISH DIVERGENCE</v>
      </c>
    </row>
    <row r="2547" spans="1:12" ht="13.5" x14ac:dyDescent="0.25">
      <c r="A2547" s="3">
        <f>RSI!A2547</f>
        <v>45712</v>
      </c>
      <c r="B2547" s="2">
        <f>RSI!B2547</f>
        <v>25.478999999999999</v>
      </c>
      <c r="C2547" s="2">
        <f>RSI!I2547</f>
        <v>77.541721772436446</v>
      </c>
      <c r="D2547" s="2">
        <f>MACD!E2547</f>
        <v>7.447631943519184E-2</v>
      </c>
      <c r="E2547" s="2">
        <f>MACD!F2547</f>
        <v>-0.58435244737441672</v>
      </c>
      <c r="F2547" s="2">
        <f>'Moving Avg'!D2547</f>
        <v>25.302399999999999</v>
      </c>
      <c r="G2547" s="2">
        <f>'Moving Avg'!F2547</f>
        <v>24.861399999999996</v>
      </c>
      <c r="H2547" s="2">
        <f>'Moving Avg'!G2547</f>
        <v>21.631940000000004</v>
      </c>
      <c r="I2547" s="2">
        <f>'Moving Avg'!H2547</f>
        <v>18.673280000000002</v>
      </c>
      <c r="J2547" s="6" t="str">
        <f>OBV!F2547</f>
        <v>BULLISH</v>
      </c>
      <c r="K2547" s="6" t="str">
        <f>OBV!G2547</f>
        <v>NEUTRAL</v>
      </c>
      <c r="L2547" s="6" t="str">
        <f>OBV!H2547</f>
        <v>CONFIRMED BULLISH</v>
      </c>
    </row>
    <row r="2548" spans="1:12" ht="13.5" x14ac:dyDescent="0.25">
      <c r="A2548" s="3">
        <f>RSI!A2548</f>
        <v>45713</v>
      </c>
      <c r="B2548" s="2">
        <f>RSI!B2548</f>
        <v>25.033000000000001</v>
      </c>
      <c r="C2548" s="2">
        <f>RSI!I2548</f>
        <v>67.058239931498463</v>
      </c>
      <c r="D2548" s="2">
        <f>MACD!E2548</f>
        <v>0.15361247035578174</v>
      </c>
      <c r="E2548" s="2">
        <f>MACD!F2548</f>
        <v>-0.43675946382837705</v>
      </c>
      <c r="F2548" s="2">
        <f>'Moving Avg'!D2548</f>
        <v>25.302399999999999</v>
      </c>
      <c r="G2548" s="2">
        <f>'Moving Avg'!F2548</f>
        <v>24.966349999999998</v>
      </c>
      <c r="H2548" s="2">
        <f>'Moving Avg'!G2548</f>
        <v>21.756039999999999</v>
      </c>
      <c r="I2548" s="2">
        <f>'Moving Avg'!H2548</f>
        <v>18.71754</v>
      </c>
      <c r="J2548" s="6" t="str">
        <f>OBV!F2548</f>
        <v>BULLISH</v>
      </c>
      <c r="K2548" s="6" t="str">
        <f>OBV!G2548</f>
        <v>NEUTRAL</v>
      </c>
      <c r="L2548" s="6" t="str">
        <f>OBV!H2548</f>
        <v>NEUTRAL</v>
      </c>
    </row>
    <row r="2549" spans="1:12" ht="13.5" x14ac:dyDescent="0.25">
      <c r="A2549" s="3">
        <f>RSI!A2549</f>
        <v>45714</v>
      </c>
      <c r="B2549" s="2">
        <f>RSI!B2549</f>
        <v>24.986999999999998</v>
      </c>
      <c r="C2549" s="2">
        <f>RSI!I2549</f>
        <v>66.066137125458312</v>
      </c>
      <c r="D2549" s="2">
        <f>MACD!E2549</f>
        <v>0.27919079406444069</v>
      </c>
      <c r="E2549" s="2">
        <f>MACD!F2549</f>
        <v>-0.29356941224981348</v>
      </c>
      <c r="F2549" s="2">
        <f>'Moving Avg'!D2549</f>
        <v>25.2468</v>
      </c>
      <c r="G2549" s="2">
        <f>'Moving Avg'!F2549</f>
        <v>25.068550000000002</v>
      </c>
      <c r="H2549" s="2">
        <f>'Moving Avg'!G2549</f>
        <v>21.894259999999999</v>
      </c>
      <c r="I2549" s="2">
        <f>'Moving Avg'!H2549</f>
        <v>18.761570000000003</v>
      </c>
      <c r="J2549" s="6" t="str">
        <f>OBV!F2549</f>
        <v>BEARISH</v>
      </c>
      <c r="K2549" s="6" t="str">
        <f>OBV!G2549</f>
        <v>STRONG</v>
      </c>
      <c r="L2549" s="6" t="str">
        <f>OBV!H2549</f>
        <v>CONFIRMED BEARISH</v>
      </c>
    </row>
    <row r="2550" spans="1:12" ht="13.5" x14ac:dyDescent="0.25">
      <c r="A2550" s="3">
        <f>RSI!A2550</f>
        <v>45715</v>
      </c>
      <c r="B2550" s="2">
        <f>RSI!B2550</f>
        <v>25.478999999999999</v>
      </c>
      <c r="C2550" s="2">
        <f>RSI!I2550</f>
        <v>71.00687205030205</v>
      </c>
      <c r="D2550" s="2">
        <f>MACD!E2550</f>
        <v>0.33648217823430571</v>
      </c>
      <c r="E2550" s="2">
        <f>MACD!F2550</f>
        <v>-0.16755909415298964</v>
      </c>
      <c r="F2550" s="2">
        <f>'Moving Avg'!D2550</f>
        <v>25.291399999999999</v>
      </c>
      <c r="G2550" s="2">
        <f>'Moving Avg'!F2550</f>
        <v>25.181399999999996</v>
      </c>
      <c r="H2550" s="2">
        <f>'Moving Avg'!G2550</f>
        <v>22.044180000000001</v>
      </c>
      <c r="I2550" s="2">
        <f>'Moving Avg'!H2550</f>
        <v>18.807634999999998</v>
      </c>
      <c r="J2550" s="6" t="str">
        <f>OBV!F2550</f>
        <v>BULLISH</v>
      </c>
      <c r="K2550" s="6" t="str">
        <f>OBV!G2550</f>
        <v>NEUTRAL</v>
      </c>
      <c r="L2550" s="6" t="str">
        <f>OBV!H2550</f>
        <v>CONFIRMED BULLISH</v>
      </c>
    </row>
    <row r="2551" spans="1:12" ht="13.5" x14ac:dyDescent="0.25">
      <c r="A2551" s="3">
        <f>RSI!A2551</f>
        <v>45716</v>
      </c>
      <c r="B2551" s="2">
        <f>RSI!B2551</f>
        <v>26.472999999999999</v>
      </c>
      <c r="C2551" s="2">
        <f>RSI!I2551</f>
        <v>77.981876902678266</v>
      </c>
      <c r="D2551" s="2">
        <f>MACD!E2551</f>
        <v>0.30338018944164702</v>
      </c>
      <c r="E2551" s="2">
        <f>MACD!F2551</f>
        <v>-7.337123743406232E-2</v>
      </c>
      <c r="F2551" s="2">
        <f>'Moving Avg'!D2551</f>
        <v>25.490199999999998</v>
      </c>
      <c r="G2551" s="2">
        <f>'Moving Avg'!F2551</f>
        <v>25.334649999999996</v>
      </c>
      <c r="H2551" s="2">
        <f>'Moving Avg'!G2551</f>
        <v>22.220660000000002</v>
      </c>
      <c r="I2551" s="2">
        <f>'Moving Avg'!H2551</f>
        <v>18.858069999999998</v>
      </c>
      <c r="J2551" s="6" t="str">
        <f>OBV!F2551</f>
        <v>BULLISH</v>
      </c>
      <c r="K2551" s="6" t="str">
        <f>OBV!G2551</f>
        <v>NEUTRAL</v>
      </c>
      <c r="L2551" s="6" t="str">
        <f>OBV!H2551</f>
        <v>CONFIRMED BULLISH</v>
      </c>
    </row>
    <row r="2552" spans="1:12" ht="13.5" x14ac:dyDescent="0.25">
      <c r="A2552" s="3">
        <f>RSI!A2552</f>
        <v>45719</v>
      </c>
      <c r="B2552" s="2">
        <f>RSI!B2552</f>
        <v>25.943999999999999</v>
      </c>
      <c r="C2552" s="2">
        <f>RSI!I2552</f>
        <v>68.532560884984008</v>
      </c>
      <c r="D2552" s="2">
        <f>MACD!E2552</f>
        <v>0.28978313053638161</v>
      </c>
      <c r="E2552" s="2">
        <f>MACD!F2552</f>
        <v>-7.40363839973536E-4</v>
      </c>
      <c r="F2552" s="2">
        <f>'Moving Avg'!D2552</f>
        <v>25.583199999999998</v>
      </c>
      <c r="G2552" s="2">
        <f>'Moving Avg'!F2552</f>
        <v>25.428950000000004</v>
      </c>
      <c r="H2552" s="2">
        <f>'Moving Avg'!G2552</f>
        <v>22.37114</v>
      </c>
      <c r="I2552" s="2">
        <f>'Moving Avg'!H2552</f>
        <v>18.905859999999997</v>
      </c>
      <c r="J2552" s="6" t="str">
        <f>OBV!F2552</f>
        <v>BEARISH</v>
      </c>
      <c r="K2552" s="6" t="str">
        <f>OBV!G2552</f>
        <v>STRONG</v>
      </c>
      <c r="L2552" s="6" t="str">
        <f>OBV!H2552</f>
        <v>BEARISH DIVERGENCE</v>
      </c>
    </row>
    <row r="2553" spans="1:12" ht="13.5" x14ac:dyDescent="0.25">
      <c r="A2553" s="3">
        <f>RSI!A2553</f>
        <v>45720</v>
      </c>
      <c r="B2553" s="2">
        <f>RSI!B2553</f>
        <v>25.916</v>
      </c>
      <c r="C2553" s="2">
        <f>RSI!I2553</f>
        <v>68.062448921181101</v>
      </c>
      <c r="D2553" s="2">
        <f>MACD!E2553</f>
        <v>0.2212238036956613</v>
      </c>
      <c r="E2553" s="2">
        <f>MACD!F2553</f>
        <v>4.3652469667153436E-2</v>
      </c>
      <c r="F2553" s="2">
        <f>'Moving Avg'!D2553</f>
        <v>25.759800000000002</v>
      </c>
      <c r="G2553" s="2">
        <f>'Moving Avg'!F2553</f>
        <v>25.449850000000001</v>
      </c>
      <c r="H2553" s="2">
        <f>'Moving Avg'!G2553</f>
        <v>22.520880000000002</v>
      </c>
      <c r="I2553" s="2">
        <f>'Moving Avg'!H2553</f>
        <v>18.953464999999998</v>
      </c>
      <c r="J2553" s="6" t="str">
        <f>OBV!F2553</f>
        <v>BEARISH</v>
      </c>
      <c r="K2553" s="6" t="str">
        <f>OBV!G2553</f>
        <v>STRONG</v>
      </c>
      <c r="L2553" s="6" t="str">
        <f>OBV!H2553</f>
        <v>BEARISH DIVERGENCE</v>
      </c>
    </row>
    <row r="2554" spans="1:12" ht="13.5" x14ac:dyDescent="0.25">
      <c r="A2554" s="3">
        <f>RSI!A2554</f>
        <v>45721</v>
      </c>
      <c r="B2554" s="2">
        <f>RSI!B2554</f>
        <v>25.916</v>
      </c>
      <c r="C2554" s="2">
        <f>RSI!I2554</f>
        <v>68.062448921181101</v>
      </c>
      <c r="D2554" s="2">
        <f>MACD!E2554</f>
        <v>0.19061779202619533</v>
      </c>
      <c r="E2554" s="2">
        <f>MACD!F2554</f>
        <v>7.304553413896181E-2</v>
      </c>
      <c r="F2554" s="2">
        <f>'Moving Avg'!D2554</f>
        <v>25.945600000000002</v>
      </c>
      <c r="G2554" s="2">
        <f>'Moving Avg'!F2554</f>
        <v>25.466100000000001</v>
      </c>
      <c r="H2554" s="2">
        <f>'Moving Avg'!G2554</f>
        <v>22.66226</v>
      </c>
      <c r="I2554" s="2">
        <f>'Moving Avg'!H2554</f>
        <v>18.999444999999998</v>
      </c>
      <c r="J2554" s="6" t="str">
        <f>OBV!F2554</f>
        <v>BULLISH</v>
      </c>
      <c r="K2554" s="6" t="str">
        <f>OBV!G2554</f>
        <v>NEUTRAL</v>
      </c>
      <c r="L2554" s="6" t="str">
        <f>OBV!H2554</f>
        <v>CONFIRMED BULLISH</v>
      </c>
    </row>
    <row r="2555" spans="1:12" ht="13.5" x14ac:dyDescent="0.25">
      <c r="A2555" s="3">
        <f>RSI!A2555</f>
        <v>45722</v>
      </c>
      <c r="B2555" s="2">
        <f>RSI!B2555</f>
        <v>25.544</v>
      </c>
      <c r="C2555" s="2">
        <f>RSI!I2555</f>
        <v>61.556203448196179</v>
      </c>
      <c r="D2555" s="2">
        <f>MACD!E2555</f>
        <v>0.18321857727631752</v>
      </c>
      <c r="E2555" s="2">
        <f>MACD!F2555</f>
        <v>9.5080142766432951E-2</v>
      </c>
      <c r="F2555" s="2">
        <f>'Moving Avg'!D2555</f>
        <v>25.958600000000001</v>
      </c>
      <c r="G2555" s="2">
        <f>'Moving Avg'!F2555</f>
        <v>25.471200000000003</v>
      </c>
      <c r="H2555" s="2">
        <f>'Moving Avg'!G2555</f>
        <v>22.796200000000002</v>
      </c>
      <c r="I2555" s="2">
        <f>'Moving Avg'!H2555</f>
        <v>19.043564999999997</v>
      </c>
      <c r="J2555" s="6" t="str">
        <f>OBV!F2555</f>
        <v>BEARISH</v>
      </c>
      <c r="K2555" s="6" t="str">
        <f>OBV!G2555</f>
        <v>STRONG</v>
      </c>
      <c r="L2555" s="6" t="str">
        <f>OBV!H2555</f>
        <v>BEARISH DIVERGENCE</v>
      </c>
    </row>
    <row r="2556" spans="1:12" ht="13.5" x14ac:dyDescent="0.25">
      <c r="A2556" s="3">
        <f>RSI!A2556</f>
        <v>45723</v>
      </c>
      <c r="B2556" s="2">
        <f>RSI!B2556</f>
        <v>25.916</v>
      </c>
      <c r="C2556" s="2">
        <f>RSI!I2556</f>
        <v>65.14442918033987</v>
      </c>
      <c r="D2556" s="2">
        <f>MACD!E2556</f>
        <v>0.17880359617853614</v>
      </c>
      <c r="E2556" s="2">
        <f>MACD!F2556</f>
        <v>0.11182483344885359</v>
      </c>
      <c r="F2556" s="2">
        <f>'Moving Avg'!D2556</f>
        <v>25.847199999999997</v>
      </c>
      <c r="G2556" s="2">
        <f>'Moving Avg'!F2556</f>
        <v>25.49305</v>
      </c>
      <c r="H2556" s="2">
        <f>'Moving Avg'!G2556</f>
        <v>22.933679999999999</v>
      </c>
      <c r="I2556" s="2">
        <f>'Moving Avg'!H2556</f>
        <v>19.088569999999997</v>
      </c>
      <c r="J2556" s="6" t="str">
        <f>OBV!F2556</f>
        <v>BEARISH</v>
      </c>
      <c r="K2556" s="6" t="str">
        <f>OBV!G2556</f>
        <v>STRONG</v>
      </c>
      <c r="L2556" s="6" t="str">
        <f>OBV!H2556</f>
        <v>CONFIRMED BEARISH</v>
      </c>
    </row>
    <row r="2557" spans="1:12" ht="13.5" x14ac:dyDescent="0.25">
      <c r="A2557" s="3">
        <f>RSI!A2557</f>
        <v>45726</v>
      </c>
      <c r="B2557" s="2">
        <f>RSI!B2557</f>
        <v>25.916</v>
      </c>
      <c r="C2557" s="2">
        <f>RSI!I2557</f>
        <v>65.14442918033987</v>
      </c>
      <c r="D2557" s="2">
        <f>MACD!E2557</f>
        <v>0.1683268606041679</v>
      </c>
      <c r="E2557" s="2">
        <f>MACD!F2557</f>
        <v>0.12312523887991647</v>
      </c>
      <c r="F2557" s="2">
        <f>'Moving Avg'!D2557</f>
        <v>25.8416</v>
      </c>
      <c r="G2557" s="2">
        <f>'Moving Avg'!F2557</f>
        <v>25.520949999999999</v>
      </c>
      <c r="H2557" s="2">
        <f>'Moving Avg'!G2557</f>
        <v>23.068380000000001</v>
      </c>
      <c r="I2557" s="2">
        <f>'Moving Avg'!H2557</f>
        <v>19.132695000000002</v>
      </c>
      <c r="J2557" s="6" t="str">
        <f>OBV!F2557</f>
        <v>BEARISH</v>
      </c>
      <c r="K2557" s="6" t="str">
        <f>OBV!G2557</f>
        <v>STRONG</v>
      </c>
      <c r="L2557" s="6" t="str">
        <f>OBV!H2557</f>
        <v>CONFIRMED BEARISH</v>
      </c>
    </row>
    <row r="2558" spans="1:12" ht="13.5" x14ac:dyDescent="0.25">
      <c r="A2558" s="3">
        <f>RSI!A2558</f>
        <v>45727</v>
      </c>
      <c r="B2558" s="2">
        <f>RSI!B2558</f>
        <v>26.928000000000001</v>
      </c>
      <c r="C2558" s="2">
        <f>RSI!I2558</f>
        <v>73.073754364380719</v>
      </c>
      <c r="D2558" s="2">
        <f>MACD!E2558</f>
        <v>9.6419326116645721E-3</v>
      </c>
      <c r="E2558" s="2">
        <f>MACD!F2558</f>
        <v>0.1004285776262661</v>
      </c>
      <c r="F2558" s="2">
        <f>'Moving Avg'!D2558</f>
        <v>26.044</v>
      </c>
      <c r="G2558" s="2">
        <f>'Moving Avg'!F2558</f>
        <v>25.613350000000004</v>
      </c>
      <c r="H2558" s="2">
        <f>'Moving Avg'!G2558</f>
        <v>23.22052</v>
      </c>
      <c r="I2558" s="2">
        <f>'Moving Avg'!H2558</f>
        <v>19.182109999999998</v>
      </c>
      <c r="J2558" s="6" t="str">
        <f>OBV!F2558</f>
        <v>BULLISH</v>
      </c>
      <c r="K2558" s="6" t="str">
        <f>OBV!G2558</f>
        <v>WEAK</v>
      </c>
      <c r="L2558" s="6" t="str">
        <f>OBV!H2558</f>
        <v>CONFIRMED BULLISH</v>
      </c>
    </row>
    <row r="2559" spans="1:12" ht="13.5" x14ac:dyDescent="0.25">
      <c r="A2559" s="3">
        <f>RSI!A2559</f>
        <v>45728</v>
      </c>
      <c r="B2559" s="2">
        <f>RSI!B2559</f>
        <v>27.402000000000001</v>
      </c>
      <c r="C2559" s="2">
        <f>RSI!I2559</f>
        <v>75.845449741571699</v>
      </c>
      <c r="D2559" s="2">
        <f>MACD!E2559</f>
        <v>-0.17857722103046214</v>
      </c>
      <c r="E2559" s="2">
        <f>MACD!F2559</f>
        <v>4.4627417894920453E-2</v>
      </c>
      <c r="F2559" s="2">
        <f>'Moving Avg'!D2559</f>
        <v>26.341200000000004</v>
      </c>
      <c r="G2559" s="2">
        <f>'Moving Avg'!F2559</f>
        <v>25.709500000000002</v>
      </c>
      <c r="H2559" s="2">
        <f>'Moving Avg'!G2559</f>
        <v>23.384000000000004</v>
      </c>
      <c r="I2559" s="2">
        <f>'Moving Avg'!H2559</f>
        <v>19.235519999999998</v>
      </c>
      <c r="J2559" s="6" t="str">
        <f>OBV!F2559</f>
        <v>BULLISH</v>
      </c>
      <c r="K2559" s="6" t="str">
        <f>OBV!G2559</f>
        <v>WEAK</v>
      </c>
      <c r="L2559" s="6" t="str">
        <f>OBV!H2559</f>
        <v>CONFIRMED BULLISH</v>
      </c>
    </row>
    <row r="2560" spans="1:12" ht="13.5" x14ac:dyDescent="0.25">
      <c r="A2560" s="3">
        <f>RSI!A2560</f>
        <v>45729</v>
      </c>
      <c r="B2560" s="2">
        <f>RSI!B2560</f>
        <v>26.937000000000001</v>
      </c>
      <c r="C2560" s="2">
        <f>RSI!I2560</f>
        <v>68.406272364912056</v>
      </c>
      <c r="D2560" s="2">
        <f>MACD!E2560</f>
        <v>-0.24139191723405773</v>
      </c>
      <c r="E2560" s="2">
        <f>MACD!F2560</f>
        <v>-1.2576449130875182E-2</v>
      </c>
      <c r="F2560" s="2">
        <f>'Moving Avg'!D2560</f>
        <v>26.619800000000005</v>
      </c>
      <c r="G2560" s="2">
        <f>'Moving Avg'!F2560</f>
        <v>25.784699999999997</v>
      </c>
      <c r="H2560" s="2">
        <f>'Moving Avg'!G2560</f>
        <v>23.538180000000001</v>
      </c>
      <c r="I2560" s="2">
        <f>'Moving Avg'!H2560</f>
        <v>19.285024999999997</v>
      </c>
      <c r="J2560" s="6" t="str">
        <f>OBV!F2560</f>
        <v>BULLISH</v>
      </c>
      <c r="K2560" s="6" t="str">
        <f>OBV!G2560</f>
        <v>WEAK</v>
      </c>
      <c r="L2560" s="6" t="str">
        <f>OBV!H2560</f>
        <v>CONFIRMED BULLISH</v>
      </c>
    </row>
    <row r="2561" spans="1:12" ht="13.5" x14ac:dyDescent="0.25">
      <c r="A2561" s="3">
        <f>RSI!A2561</f>
        <v>45730</v>
      </c>
      <c r="B2561" s="2">
        <f>RSI!B2561</f>
        <v>27.178999999999998</v>
      </c>
      <c r="C2561" s="2">
        <f>RSI!I2561</f>
        <v>70.052547304154075</v>
      </c>
      <c r="D2561" s="2">
        <f>MACD!E2561</f>
        <v>-0.16947303913448764</v>
      </c>
      <c r="E2561" s="2">
        <f>MACD!F2561</f>
        <v>-4.3955767131597677E-2</v>
      </c>
      <c r="F2561" s="2">
        <f>'Moving Avg'!D2561</f>
        <v>26.872399999999999</v>
      </c>
      <c r="G2561" s="2">
        <f>'Moving Avg'!F2561</f>
        <v>25.872000000000003</v>
      </c>
      <c r="H2561" s="2">
        <f>'Moving Avg'!G2561</f>
        <v>23.695340000000002</v>
      </c>
      <c r="I2561" s="2">
        <f>'Moving Avg'!H2561</f>
        <v>19.335464999999999</v>
      </c>
      <c r="J2561" s="6" t="str">
        <f>OBV!F2561</f>
        <v>BULLISH</v>
      </c>
      <c r="K2561" s="6" t="str">
        <f>OBV!G2561</f>
        <v>WEAK</v>
      </c>
      <c r="L2561" s="6" t="str">
        <f>OBV!H2561</f>
        <v>CONFIRMED BULLISH</v>
      </c>
    </row>
    <row r="2562" spans="1:12" ht="13.5" x14ac:dyDescent="0.25">
      <c r="A2562" s="3">
        <f>RSI!A2562</f>
        <v>45733</v>
      </c>
      <c r="B2562" s="2">
        <f>RSI!B2562</f>
        <v>27.123000000000001</v>
      </c>
      <c r="C2562" s="2">
        <f>RSI!I2562</f>
        <v>69.154540674865942</v>
      </c>
      <c r="D2562" s="2">
        <f>MACD!E2562</f>
        <v>-0.19647707436548956</v>
      </c>
      <c r="E2562" s="2">
        <f>MACD!F2562</f>
        <v>-7.4460028578376053E-2</v>
      </c>
      <c r="F2562" s="2">
        <f>'Moving Avg'!D2562</f>
        <v>27.113799999999998</v>
      </c>
      <c r="G2562" s="2">
        <f>'Moving Avg'!F2562</f>
        <v>25.960250000000002</v>
      </c>
      <c r="H2562" s="2">
        <f>'Moving Avg'!G2562</f>
        <v>23.849520000000002</v>
      </c>
      <c r="I2562" s="2">
        <f>'Moving Avg'!H2562</f>
        <v>19.385624999999994</v>
      </c>
      <c r="J2562" s="6" t="str">
        <f>OBV!F2562</f>
        <v>BULLISH</v>
      </c>
      <c r="K2562" s="6" t="str">
        <f>OBV!G2562</f>
        <v>WEAK</v>
      </c>
      <c r="L2562" s="6" t="str">
        <f>OBV!H2562</f>
        <v>CONFIRMED BULLISH</v>
      </c>
    </row>
    <row r="2563" spans="1:12" ht="13.5" x14ac:dyDescent="0.25">
      <c r="A2563" s="3">
        <f>RSI!A2563</f>
        <v>45734</v>
      </c>
      <c r="B2563" s="2">
        <f>RSI!B2563</f>
        <v>26.992999999999999</v>
      </c>
      <c r="C2563" s="2">
        <f>RSI!I2563</f>
        <v>67.007122676220092</v>
      </c>
      <c r="D2563" s="2">
        <f>MACD!E2563</f>
        <v>-0.22350898716054246</v>
      </c>
      <c r="E2563" s="2">
        <f>MACD!F2563</f>
        <v>-0.10426982029480934</v>
      </c>
      <c r="F2563" s="2">
        <f>'Moving Avg'!D2563</f>
        <v>27.126800000000003</v>
      </c>
      <c r="G2563" s="2">
        <f>'Moving Avg'!F2563</f>
        <v>26.058249999999997</v>
      </c>
      <c r="H2563" s="2">
        <f>'Moving Avg'!G2563</f>
        <v>24.001100000000005</v>
      </c>
      <c r="I2563" s="2">
        <f>'Moving Avg'!H2563</f>
        <v>19.435134999999995</v>
      </c>
      <c r="J2563" s="6" t="str">
        <f>OBV!F2563</f>
        <v>BEARISH</v>
      </c>
      <c r="K2563" s="6" t="str">
        <f>OBV!G2563</f>
        <v>STRONG</v>
      </c>
      <c r="L2563" s="6" t="str">
        <f>OBV!H2563</f>
        <v>BEARISH DIVERGENCE</v>
      </c>
    </row>
    <row r="2564" spans="1:12" ht="13.5" x14ac:dyDescent="0.25">
      <c r="A2564" s="3">
        <f>RSI!A2564</f>
        <v>45735</v>
      </c>
      <c r="B2564" s="2">
        <f>RSI!B2564</f>
        <v>26.937000000000001</v>
      </c>
      <c r="C2564" s="2">
        <f>RSI!I2564</f>
        <v>66.055565992750999</v>
      </c>
      <c r="D2564" s="2">
        <f>MACD!E2564</f>
        <v>-0.25026608137705963</v>
      </c>
      <c r="E2564" s="2">
        <f>MACD!F2564</f>
        <v>-0.13346907251125939</v>
      </c>
      <c r="F2564" s="2">
        <f>'Moving Avg'!D2564</f>
        <v>27.033800000000003</v>
      </c>
      <c r="G2564" s="2">
        <f>'Moving Avg'!F2564</f>
        <v>26.141849999999994</v>
      </c>
      <c r="H2564" s="2">
        <f>'Moving Avg'!G2564</f>
        <v>24.149720000000002</v>
      </c>
      <c r="I2564" s="2">
        <f>'Moving Avg'!H2564</f>
        <v>19.486174999999992</v>
      </c>
      <c r="J2564" s="6" t="str">
        <f>OBV!F2564</f>
        <v>BEARISH</v>
      </c>
      <c r="K2564" s="6" t="str">
        <f>OBV!G2564</f>
        <v>STRONG</v>
      </c>
      <c r="L2564" s="6" t="str">
        <f>OBV!H2564</f>
        <v>CONFIRMED BEARISH</v>
      </c>
    </row>
    <row r="2565" spans="1:12" ht="13.5" x14ac:dyDescent="0.25">
      <c r="A2565" s="3">
        <f>RSI!A2565</f>
        <v>45737</v>
      </c>
      <c r="B2565" s="2">
        <f>RSI!B2565</f>
        <v>26.937000000000001</v>
      </c>
      <c r="C2565" s="2">
        <f>RSI!I2565</f>
        <v>66.055565992750985</v>
      </c>
      <c r="D2565" s="2">
        <f>MACD!E2565</f>
        <v>-0.33724367848257231</v>
      </c>
      <c r="E2565" s="2">
        <f>MACD!F2565</f>
        <v>-0.174223993705522</v>
      </c>
      <c r="F2565" s="2">
        <f>'Moving Avg'!D2565</f>
        <v>27.033800000000003</v>
      </c>
      <c r="G2565" s="2">
        <f>'Moving Avg'!F2565</f>
        <v>26.225899999999996</v>
      </c>
      <c r="H2565" s="2">
        <f>'Moving Avg'!G2565</f>
        <v>24.29834</v>
      </c>
      <c r="I2565" s="2">
        <f>'Moving Avg'!H2565</f>
        <v>19.535869999999992</v>
      </c>
      <c r="J2565" s="6" t="str">
        <f>OBV!F2565</f>
        <v>BEARISH</v>
      </c>
      <c r="K2565" s="6" t="str">
        <f>OBV!G2565</f>
        <v>STRONG</v>
      </c>
      <c r="L2565" s="6" t="str">
        <f>OBV!H2565</f>
        <v>NEUTRAL</v>
      </c>
    </row>
    <row r="2566" spans="1:12" ht="13.5" x14ac:dyDescent="0.25">
      <c r="A2566" s="3">
        <f>RSI!A2566</f>
        <v>45740</v>
      </c>
      <c r="B2566" s="2">
        <f>RSI!B2566</f>
        <v>26.937000000000001</v>
      </c>
      <c r="C2566" s="2">
        <f>RSI!I2566</f>
        <v>66.055565992750985</v>
      </c>
      <c r="D2566" s="2">
        <f>MACD!E2566</f>
        <v>-0.3601891613603101</v>
      </c>
      <c r="E2566" s="2">
        <f>MACD!F2566</f>
        <v>-0.21141702723647965</v>
      </c>
      <c r="F2566" s="2">
        <f>'Moving Avg'!D2566</f>
        <v>26.985399999999998</v>
      </c>
      <c r="G2566" s="2">
        <f>'Moving Avg'!F2566</f>
        <v>26.2988</v>
      </c>
      <c r="H2566" s="2">
        <f>'Moving Avg'!G2566</f>
        <v>24.446959999999994</v>
      </c>
      <c r="I2566" s="2">
        <f>'Moving Avg'!H2566</f>
        <v>19.585564999999992</v>
      </c>
      <c r="J2566" s="6" t="str">
        <f>OBV!F2566</f>
        <v>BEARISH</v>
      </c>
      <c r="K2566" s="6" t="str">
        <f>OBV!G2566</f>
        <v>STRONG</v>
      </c>
      <c r="L2566" s="6" t="str">
        <f>OBV!H2566</f>
        <v>CONFIRMED BEARISH</v>
      </c>
    </row>
    <row r="2567" spans="1:12" ht="13.5" x14ac:dyDescent="0.25">
      <c r="A2567" s="3">
        <f>RSI!A2567</f>
        <v>45741</v>
      </c>
      <c r="B2567" s="2">
        <f>RSI!B2567</f>
        <v>26.844999999999999</v>
      </c>
      <c r="C2567" s="2">
        <f>RSI!I2567</f>
        <v>64.185301074371779</v>
      </c>
      <c r="D2567" s="2">
        <f>MACD!E2567</f>
        <v>-0.37888218456810208</v>
      </c>
      <c r="E2567" s="2">
        <f>MACD!F2567</f>
        <v>-0.24491005870280413</v>
      </c>
      <c r="F2567" s="2">
        <f>'Moving Avg'!D2567</f>
        <v>26.9298</v>
      </c>
      <c r="G2567" s="2">
        <f>'Moving Avg'!F2567</f>
        <v>26.367100000000001</v>
      </c>
      <c r="H2567" s="2">
        <f>'Moving Avg'!G2567</f>
        <v>24.593739999999997</v>
      </c>
      <c r="I2567" s="2">
        <f>'Moving Avg'!H2567</f>
        <v>19.634564999999988</v>
      </c>
      <c r="J2567" s="6" t="str">
        <f>OBV!F2567</f>
        <v>BEARISH</v>
      </c>
      <c r="K2567" s="6" t="str">
        <f>OBV!G2567</f>
        <v>STRONG</v>
      </c>
      <c r="L2567" s="6" t="str">
        <f>OBV!H2567</f>
        <v>CONFIRMED BEARISH</v>
      </c>
    </row>
    <row r="2568" spans="1:12" ht="13.5" x14ac:dyDescent="0.25">
      <c r="A2568" s="3">
        <f>RSI!A2568</f>
        <v>45742</v>
      </c>
      <c r="B2568" s="2">
        <f>RSI!B2568</f>
        <v>26.658999999999999</v>
      </c>
      <c r="C2568" s="2">
        <f>RSI!I2568</f>
        <v>60.458300621865789</v>
      </c>
      <c r="D2568" s="2">
        <f>MACD!E2568</f>
        <v>-0.23032677899508514</v>
      </c>
      <c r="E2568" s="2">
        <f>MACD!F2568</f>
        <v>-0.24199340276126033</v>
      </c>
      <c r="F2568" s="2">
        <f>'Moving Avg'!D2568</f>
        <v>26.863</v>
      </c>
      <c r="G2568" s="2">
        <f>'Moving Avg'!F2568</f>
        <v>26.448399999999999</v>
      </c>
      <c r="H2568" s="2">
        <f>'Moving Avg'!G2568</f>
        <v>24.734000000000002</v>
      </c>
      <c r="I2568" s="2">
        <f>'Moving Avg'!H2568</f>
        <v>19.682869999999991</v>
      </c>
      <c r="J2568" s="6" t="str">
        <f>OBV!F2568</f>
        <v>BEARISH</v>
      </c>
      <c r="K2568" s="6" t="str">
        <f>OBV!G2568</f>
        <v>STRONG</v>
      </c>
      <c r="L2568" s="6" t="str">
        <f>OBV!H2568</f>
        <v>CONFIRMED BEARISH</v>
      </c>
    </row>
    <row r="2569" spans="1:12" ht="13.5" x14ac:dyDescent="0.25">
      <c r="A2569" s="3">
        <f>RSI!A2569</f>
        <v>45743</v>
      </c>
      <c r="B2569" s="2">
        <f>RSI!B2569</f>
        <v>26.733000000000001</v>
      </c>
      <c r="C2569" s="2">
        <f>RSI!I2569</f>
        <v>61.418165703761439</v>
      </c>
      <c r="D2569" s="2">
        <f>MACD!E2569</f>
        <v>-4.0805287118843125E-2</v>
      </c>
      <c r="E2569" s="2">
        <f>MACD!F2569</f>
        <v>-0.20175577963277691</v>
      </c>
      <c r="F2569" s="2">
        <f>'Moving Avg'!D2569</f>
        <v>26.822199999999999</v>
      </c>
      <c r="G2569" s="2">
        <f>'Moving Avg'!F2569</f>
        <v>26.535699999999999</v>
      </c>
      <c r="H2569" s="2">
        <f>'Moving Avg'!G2569</f>
        <v>24.878539999999997</v>
      </c>
      <c r="I2569" s="2">
        <f>'Moving Avg'!H2569</f>
        <v>19.73154499999999</v>
      </c>
      <c r="J2569" s="6" t="str">
        <f>OBV!F2569</f>
        <v>BEARISH</v>
      </c>
      <c r="K2569" s="6" t="str">
        <f>OBV!G2569</f>
        <v>STRONG</v>
      </c>
      <c r="L2569" s="6" t="str">
        <f>OBV!H2569</f>
        <v>CONFIRMED BEARISH</v>
      </c>
    </row>
    <row r="2570" spans="1:12" ht="13.5" x14ac:dyDescent="0.25">
      <c r="A2570" s="3">
        <f>RSI!A2570</f>
        <v>45744</v>
      </c>
      <c r="B2570" s="2">
        <f>RSI!B2570</f>
        <v>26.844999999999999</v>
      </c>
      <c r="C2570" s="2">
        <f>RSI!I2570</f>
        <v>62.886606741316065</v>
      </c>
      <c r="D2570" s="2">
        <f>MACD!E2570</f>
        <v>3.5934403520592184E-2</v>
      </c>
      <c r="E2570" s="2">
        <f>MACD!F2570</f>
        <v>-0.15421774300210311</v>
      </c>
      <c r="F2570" s="2">
        <f>'Moving Avg'!D2570</f>
        <v>26.803800000000003</v>
      </c>
      <c r="G2570" s="2">
        <f>'Moving Avg'!F2570</f>
        <v>26.603999999999996</v>
      </c>
      <c r="H2570" s="2">
        <f>'Moving Avg'!G2570</f>
        <v>25.02252</v>
      </c>
      <c r="I2570" s="2">
        <f>'Moving Avg'!H2570</f>
        <v>19.780779999999989</v>
      </c>
      <c r="J2570" s="6" t="str">
        <f>OBV!F2570</f>
        <v>BEARISH</v>
      </c>
      <c r="K2570" s="6" t="str">
        <f>OBV!G2570</f>
        <v>NEUTRAL</v>
      </c>
      <c r="L2570" s="6" t="str">
        <f>OBV!H2570</f>
        <v>CONFIRMED BEARISH</v>
      </c>
    </row>
    <row r="2571" spans="1:12" ht="13.5" x14ac:dyDescent="0.25">
      <c r="A2571" s="3">
        <f>RSI!A2571</f>
        <v>45749</v>
      </c>
      <c r="B2571" s="2">
        <f>RSI!B2571</f>
        <v>26.611999999999998</v>
      </c>
      <c r="C2571" s="2">
        <f>RSI!I2571</f>
        <v>57.945586991108172</v>
      </c>
      <c r="D2571" s="2">
        <f>MACD!E2571</f>
        <v>0.15118704543444395</v>
      </c>
      <c r="E2571" s="2">
        <f>MACD!F2571</f>
        <v>-9.3136785314793705E-2</v>
      </c>
      <c r="F2571" s="2">
        <f>'Moving Avg'!D2571</f>
        <v>26.738799999999998</v>
      </c>
      <c r="G2571" s="2">
        <f>'Moving Avg'!F2571</f>
        <v>26.610949999999995</v>
      </c>
      <c r="H2571" s="2">
        <f>'Moving Avg'!G2571</f>
        <v>25.158680000000004</v>
      </c>
      <c r="I2571" s="2">
        <f>'Moving Avg'!H2571</f>
        <v>19.826989999999988</v>
      </c>
      <c r="J2571" s="6" t="str">
        <f>OBV!F2571</f>
        <v>BEARISH</v>
      </c>
      <c r="K2571" s="6" t="str">
        <f>OBV!G2571</f>
        <v>STRONG</v>
      </c>
      <c r="L2571" s="6" t="str">
        <f>OBV!H2571</f>
        <v>CONFIRMED BEARISH</v>
      </c>
    </row>
    <row r="2572" spans="1:12" ht="13.5" x14ac:dyDescent="0.25">
      <c r="A2572" s="3">
        <f>RSI!A2572</f>
        <v>45750</v>
      </c>
      <c r="B2572" s="2">
        <f>RSI!B2572</f>
        <v>26.454000000000001</v>
      </c>
      <c r="C2572" s="2">
        <f>RSI!I2572</f>
        <v>54.801211262217592</v>
      </c>
      <c r="D2572" s="2">
        <f>MACD!E2572</f>
        <v>0.24931162761270542</v>
      </c>
      <c r="E2572" s="2">
        <f>MACD!F2572</f>
        <v>-2.4647102729293886E-2</v>
      </c>
      <c r="F2572" s="2">
        <f>'Moving Avg'!D2572</f>
        <v>26.660599999999999</v>
      </c>
      <c r="G2572" s="2">
        <f>'Moving Avg'!F2572</f>
        <v>26.636450000000004</v>
      </c>
      <c r="H2572" s="2">
        <f>'Moving Avg'!G2572</f>
        <v>25.291120000000006</v>
      </c>
      <c r="I2572" s="2">
        <f>'Moving Avg'!H2572</f>
        <v>19.871479999999988</v>
      </c>
      <c r="J2572" s="6" t="str">
        <f>OBV!F2572</f>
        <v>BEARISH</v>
      </c>
      <c r="K2572" s="6" t="str">
        <f>OBV!G2572</f>
        <v>STRONG</v>
      </c>
      <c r="L2572" s="6" t="str">
        <f>OBV!H2572</f>
        <v>CONFIRMED BEARISH</v>
      </c>
    </row>
    <row r="2573" spans="1:12" ht="13.5" x14ac:dyDescent="0.25">
      <c r="A2573" s="3">
        <f>RSI!A2573</f>
        <v>45751</v>
      </c>
      <c r="B2573" s="2">
        <f>RSI!B2573</f>
        <v>26.454000000000001</v>
      </c>
      <c r="C2573" s="2">
        <f>RSI!I2573</f>
        <v>54.801211262217585</v>
      </c>
      <c r="D2573" s="2">
        <f>MACD!E2573</f>
        <v>0.31097263498755368</v>
      </c>
      <c r="E2573" s="2">
        <f>MACD!F2573</f>
        <v>4.2476844814075626E-2</v>
      </c>
      <c r="F2573" s="2">
        <f>'Moving Avg'!D2573</f>
        <v>26.619600000000002</v>
      </c>
      <c r="G2573" s="2">
        <f>'Moving Avg'!F2573</f>
        <v>26.663350000000001</v>
      </c>
      <c r="H2573" s="2">
        <f>'Moving Avg'!G2573</f>
        <v>25.423560000000002</v>
      </c>
      <c r="I2573" s="2">
        <f>'Moving Avg'!H2573</f>
        <v>19.915969999999991</v>
      </c>
      <c r="J2573" s="6" t="str">
        <f>OBV!F2573</f>
        <v>BEARISH</v>
      </c>
      <c r="K2573" s="6" t="str">
        <f>OBV!G2573</f>
        <v>NEUTRAL</v>
      </c>
      <c r="L2573" s="6" t="str">
        <f>OBV!H2573</f>
        <v>CONFIRMED BEARISH</v>
      </c>
    </row>
    <row r="2574" spans="1:12" ht="13.5" x14ac:dyDescent="0.25">
      <c r="A2574" s="3">
        <f>RSI!A2574</f>
        <v>45754</v>
      </c>
      <c r="B2574" s="2">
        <f>RSI!B2574</f>
        <v>26.12</v>
      </c>
      <c r="C2574" s="2">
        <f>RSI!I2574</f>
        <v>48.366651526078407</v>
      </c>
      <c r="D2574" s="2">
        <f>MACD!E2574</f>
        <v>0.37800649962611033</v>
      </c>
      <c r="E2574" s="2">
        <f>MACD!F2574</f>
        <v>0.10958277577648258</v>
      </c>
      <c r="F2574" s="2">
        <f>'Moving Avg'!D2574</f>
        <v>26.497000000000003</v>
      </c>
      <c r="G2574" s="2">
        <f>'Moving Avg'!F2574</f>
        <v>26.673549999999999</v>
      </c>
      <c r="H2574" s="2">
        <f>'Moving Avg'!G2574</f>
        <v>25.544680000000003</v>
      </c>
      <c r="I2574" s="2">
        <f>'Moving Avg'!H2574</f>
        <v>19.95878999999999</v>
      </c>
      <c r="J2574" s="6" t="str">
        <f>OBV!F2574</f>
        <v>BEARISH</v>
      </c>
      <c r="K2574" s="6" t="str">
        <f>OBV!G2574</f>
        <v>STRONG</v>
      </c>
      <c r="L2574" s="6" t="str">
        <f>OBV!H2574</f>
        <v>CONFIRMED BEARISH</v>
      </c>
    </row>
    <row r="2575" spans="1:12" ht="13.5" x14ac:dyDescent="0.25">
      <c r="A2575" s="3">
        <f>RSI!A2575</f>
        <v>45755</v>
      </c>
      <c r="B2575" s="2">
        <f>RSI!B2575</f>
        <v>26.11</v>
      </c>
      <c r="C2575" s="2">
        <f>RSI!I2575</f>
        <v>48.184231784905975</v>
      </c>
      <c r="D2575" s="2">
        <f>MACD!E2575</f>
        <v>0.43626942491699339</v>
      </c>
      <c r="E2575" s="2">
        <f>MACD!F2575</f>
        <v>0.17492010560458476</v>
      </c>
      <c r="F2575" s="2">
        <f>'Moving Avg'!D2575</f>
        <v>26.35</v>
      </c>
      <c r="G2575" s="2">
        <f>'Moving Avg'!F2575</f>
        <v>26.70185</v>
      </c>
      <c r="H2575" s="2">
        <f>'Moving Avg'!G2575</f>
        <v>25.641640000000002</v>
      </c>
      <c r="I2575" s="2">
        <f>'Moving Avg'!H2575</f>
        <v>20.001559999999991</v>
      </c>
      <c r="J2575" s="6" t="str">
        <f>OBV!F2575</f>
        <v>BEARISH</v>
      </c>
      <c r="K2575" s="6" t="str">
        <f>OBV!G2575</f>
        <v>STRONG</v>
      </c>
      <c r="L2575" s="6" t="str">
        <f>OBV!H2575</f>
        <v>CONFIRMED BEARISH</v>
      </c>
    </row>
    <row r="2576" spans="1:12" ht="13.5" x14ac:dyDescent="0.25">
      <c r="A2576" s="3">
        <f>RSI!A2576</f>
        <v>45757</v>
      </c>
      <c r="B2576" s="2">
        <f>RSI!B2576</f>
        <v>26.12</v>
      </c>
      <c r="C2576" s="2">
        <f>RSI!I2576</f>
        <v>48.393841798528314</v>
      </c>
      <c r="D2576" s="2">
        <f>MACD!E2576</f>
        <v>0.48562904530253448</v>
      </c>
      <c r="E2576" s="2">
        <f>MACD!F2576</f>
        <v>0.23706189354417473</v>
      </c>
      <c r="F2576" s="2">
        <f>'Moving Avg'!D2576</f>
        <v>26.251600000000003</v>
      </c>
      <c r="G2576" s="2">
        <f>'Moving Avg'!F2576</f>
        <v>26.712049999999998</v>
      </c>
      <c r="H2576" s="2">
        <f>'Moving Avg'!G2576</f>
        <v>25.713339999999999</v>
      </c>
      <c r="I2576" s="2">
        <f>'Moving Avg'!H2576</f>
        <v>20.044379999999993</v>
      </c>
      <c r="J2576" s="6" t="str">
        <f>OBV!F2576</f>
        <v>BEARISH</v>
      </c>
      <c r="K2576" s="6" t="str">
        <f>OBV!G2576</f>
        <v>STRONG</v>
      </c>
      <c r="L2576" s="6" t="str">
        <f>OBV!H2576</f>
        <v>CONFIRMED BEARISH</v>
      </c>
    </row>
    <row r="2577" spans="1:12" ht="13.5" x14ac:dyDescent="0.25">
      <c r="A2577" s="3">
        <f>RSI!A2577</f>
        <v>45758</v>
      </c>
      <c r="B2577" s="2">
        <f>RSI!B2577</f>
        <v>26.49</v>
      </c>
      <c r="C2577" s="2">
        <f>RSI!I2577</f>
        <v>55.557501663980311</v>
      </c>
      <c r="D2577" s="2">
        <f>MACD!E2577</f>
        <v>0.48651616617094717</v>
      </c>
      <c r="E2577" s="2">
        <f>MACD!F2577</f>
        <v>0.2869527480695292</v>
      </c>
      <c r="F2577" s="2">
        <f>'Moving Avg'!D2577</f>
        <v>26.258800000000001</v>
      </c>
      <c r="G2577" s="2">
        <f>'Moving Avg'!F2577</f>
        <v>26.740750000000002</v>
      </c>
      <c r="H2577" s="2">
        <f>'Moving Avg'!G2577</f>
        <v>25.783339999999999</v>
      </c>
      <c r="I2577" s="2">
        <f>'Moving Avg'!H2577</f>
        <v>20.089514999999992</v>
      </c>
      <c r="J2577" s="6" t="str">
        <f>OBV!F2577</f>
        <v>BULLISH</v>
      </c>
      <c r="K2577" s="6" t="str">
        <f>OBV!G2577</f>
        <v>NEUTRAL</v>
      </c>
      <c r="L2577" s="6" t="str">
        <f>OBV!H2577</f>
        <v>BULLISH DIVERGENCE</v>
      </c>
    </row>
    <row r="2578" spans="1:12" ht="13.5" x14ac:dyDescent="0.25">
      <c r="A2578" s="3">
        <f>RSI!A2578</f>
        <v>45761</v>
      </c>
      <c r="B2578" s="2">
        <f>RSI!B2578</f>
        <v>26.49</v>
      </c>
      <c r="C2578" s="2">
        <f>RSI!I2578</f>
        <v>55.557501663980311</v>
      </c>
      <c r="D2578" s="2">
        <f>MACD!E2578</f>
        <v>0.45709705954453028</v>
      </c>
      <c r="E2578" s="2">
        <f>MACD!F2578</f>
        <v>0.32098161036452943</v>
      </c>
      <c r="F2578" s="2">
        <f>'Moving Avg'!D2578</f>
        <v>26.266000000000002</v>
      </c>
      <c r="G2578" s="2">
        <f>'Moving Avg'!F2578</f>
        <v>26.718850000000003</v>
      </c>
      <c r="H2578" s="2">
        <f>'Moving Avg'!G2578</f>
        <v>25.85446</v>
      </c>
      <c r="I2578" s="2">
        <f>'Moving Avg'!H2578</f>
        <v>20.134184999999992</v>
      </c>
      <c r="J2578" s="6" t="str">
        <f>OBV!F2578</f>
        <v>BULLISH</v>
      </c>
      <c r="K2578" s="6" t="str">
        <f>OBV!G2578</f>
        <v>NEUTRAL</v>
      </c>
      <c r="L2578" s="6" t="str">
        <f>OBV!H2578</f>
        <v>BULLISH DIVERGENCE</v>
      </c>
    </row>
    <row r="2579" spans="1:12" ht="13.5" x14ac:dyDescent="0.25">
      <c r="A2579" s="3">
        <f>RSI!A2579</f>
        <v>45762</v>
      </c>
      <c r="B2579" s="2">
        <f>RSI!B2579</f>
        <v>26.49</v>
      </c>
      <c r="C2579" s="2">
        <f>RSI!I2579</f>
        <v>55.557501663980311</v>
      </c>
      <c r="D2579" s="2">
        <f>MACD!E2579</f>
        <v>0.44214935994213178</v>
      </c>
      <c r="E2579" s="2">
        <f>MACD!F2579</f>
        <v>0.34521516028004995</v>
      </c>
      <c r="F2579" s="2">
        <f>'Moving Avg'!D2579</f>
        <v>26.339999999999996</v>
      </c>
      <c r="G2579" s="2">
        <f>'Moving Avg'!F2579</f>
        <v>26.673250000000003</v>
      </c>
      <c r="H2579" s="2">
        <f>'Moving Avg'!G2579</f>
        <v>25.9254</v>
      </c>
      <c r="I2579" s="2">
        <f>'Moving Avg'!H2579</f>
        <v>20.178854999999992</v>
      </c>
      <c r="J2579" s="6" t="str">
        <f>OBV!F2579</f>
        <v>BULLISH</v>
      </c>
      <c r="K2579" s="6" t="str">
        <f>OBV!G2579</f>
        <v>WEAK</v>
      </c>
      <c r="L2579" s="6" t="str">
        <f>OBV!H2579</f>
        <v>BULLISH DIVERGENCE</v>
      </c>
    </row>
    <row r="2580" spans="1:12" ht="13.5" x14ac:dyDescent="0.25">
      <c r="A2580" s="3">
        <f>RSI!A2580</f>
        <v>45763</v>
      </c>
      <c r="B2580" s="2">
        <f>RSI!B2580</f>
        <v>26.98</v>
      </c>
      <c r="C2580" s="2">
        <f>RSI!I2580</f>
        <v>63.856288056513222</v>
      </c>
      <c r="D2580" s="2">
        <f>MACD!E2580</f>
        <v>0.4091031638440441</v>
      </c>
      <c r="E2580" s="2">
        <f>MACD!F2580</f>
        <v>0.35799276099284882</v>
      </c>
      <c r="F2580" s="2">
        <f>'Moving Avg'!D2580</f>
        <v>26.513999999999999</v>
      </c>
      <c r="G2580" s="2">
        <f>'Moving Avg'!F2580</f>
        <v>26.675400000000003</v>
      </c>
      <c r="H2580" s="2">
        <f>'Moving Avg'!G2580</f>
        <v>26.000559999999997</v>
      </c>
      <c r="I2580" s="2">
        <f>'Moving Avg'!H2580</f>
        <v>20.224164999999992</v>
      </c>
      <c r="J2580" s="6" t="str">
        <f>OBV!F2580</f>
        <v>BULLISH</v>
      </c>
      <c r="K2580" s="6" t="str">
        <f>OBV!G2580</f>
        <v>WEAK</v>
      </c>
      <c r="L2580" s="6" t="str">
        <f>OBV!H2580</f>
        <v>CONFIRMED BULLISH</v>
      </c>
    </row>
    <row r="2581" spans="1:12" ht="13.5" x14ac:dyDescent="0.25">
      <c r="A2581" s="3">
        <f>RSI!A2581</f>
        <v>45764</v>
      </c>
      <c r="B2581" s="2">
        <f>RSI!B2581</f>
        <v>26.98</v>
      </c>
      <c r="C2581" s="2">
        <f>RSI!I2581</f>
        <v>63.856288056513222</v>
      </c>
      <c r="D2581" s="2">
        <f>MACD!E2581</f>
        <v>0.34116550976327531</v>
      </c>
      <c r="E2581" s="2">
        <f>MACD!F2581</f>
        <v>0.35462731074693415</v>
      </c>
      <c r="F2581" s="2">
        <f>'Moving Avg'!D2581</f>
        <v>26.686</v>
      </c>
      <c r="G2581" s="2">
        <f>'Moving Avg'!F2581</f>
        <v>26.665450000000003</v>
      </c>
      <c r="H2581" s="2">
        <f>'Moving Avg'!G2581</f>
        <v>26.071999999999999</v>
      </c>
      <c r="I2581" s="2">
        <f>'Moving Avg'!H2581</f>
        <v>20.271284999999992</v>
      </c>
      <c r="J2581" s="6" t="str">
        <f>OBV!F2581</f>
        <v>BULLISH</v>
      </c>
      <c r="K2581" s="6" t="str">
        <f>OBV!G2581</f>
        <v>WEAK</v>
      </c>
      <c r="L2581" s="6" t="str">
        <f>OBV!H2581</f>
        <v>CONFIRMED BULLISH</v>
      </c>
    </row>
    <row r="2582" spans="1:12" ht="13.5" x14ac:dyDescent="0.25">
      <c r="A2582" s="3">
        <f>RSI!A2582</f>
        <v>45765</v>
      </c>
      <c r="B2582" s="2">
        <f>RSI!B2582</f>
        <v>26.98</v>
      </c>
      <c r="C2582" s="2">
        <f>RSI!I2582</f>
        <v>63.856288056513222</v>
      </c>
      <c r="D2582" s="2">
        <f>MACD!E2582</f>
        <v>0.25554865246622782</v>
      </c>
      <c r="E2582" s="2">
        <f>MACD!F2582</f>
        <v>0.3348115790907929</v>
      </c>
      <c r="F2582" s="2">
        <f>'Moving Avg'!D2582</f>
        <v>26.783999999999999</v>
      </c>
      <c r="G2582" s="2">
        <f>'Moving Avg'!F2582</f>
        <v>26.658300000000004</v>
      </c>
      <c r="H2582" s="2">
        <f>'Moving Avg'!G2582</f>
        <v>26.130440000000004</v>
      </c>
      <c r="I2582" s="2">
        <f>'Moving Avg'!H2582</f>
        <v>20.318404999999995</v>
      </c>
      <c r="J2582" s="6" t="str">
        <f>OBV!F2582</f>
        <v>BULLISH</v>
      </c>
      <c r="K2582" s="6" t="str">
        <f>OBV!G2582</f>
        <v>WEAK</v>
      </c>
      <c r="L2582" s="6" t="str">
        <f>OBV!H2582</f>
        <v>CONFIRMED BULLISH</v>
      </c>
    </row>
    <row r="2583" spans="1:12" ht="13.5" x14ac:dyDescent="0.25">
      <c r="A2583" s="3">
        <f>RSI!A2583</f>
        <v>45768</v>
      </c>
      <c r="B2583" s="2">
        <f>RSI!B2583</f>
        <v>26.98</v>
      </c>
      <c r="C2583" s="2">
        <f>RSI!I2583</f>
        <v>63.856288056513222</v>
      </c>
      <c r="D2583" s="2">
        <f>MACD!E2583</f>
        <v>0.1795633807666448</v>
      </c>
      <c r="E2583" s="2">
        <f>MACD!F2583</f>
        <v>0.30376193942596325</v>
      </c>
      <c r="F2583" s="2">
        <f>'Moving Avg'!D2583</f>
        <v>26.881999999999998</v>
      </c>
      <c r="G2583" s="2">
        <f>'Moving Avg'!F2583</f>
        <v>26.657650000000007</v>
      </c>
      <c r="H2583" s="2">
        <f>'Moving Avg'!G2583</f>
        <v>26.160079999999997</v>
      </c>
      <c r="I2583" s="2">
        <f>'Moving Avg'!H2583</f>
        <v>20.364594999999994</v>
      </c>
      <c r="J2583" s="6" t="str">
        <f>OBV!F2583</f>
        <v>BULLISH</v>
      </c>
      <c r="K2583" s="6" t="str">
        <f>OBV!G2583</f>
        <v>WEAK</v>
      </c>
      <c r="L2583" s="6" t="str">
        <f>OBV!H2583</f>
        <v>CONFIRMED BULLISH</v>
      </c>
    </row>
    <row r="2584" spans="1:12" ht="13.5" x14ac:dyDescent="0.25">
      <c r="A2584" s="3">
        <f>RSI!A2584</f>
        <v>45769</v>
      </c>
      <c r="B2584" s="2">
        <f>RSI!B2584</f>
        <v>26.97</v>
      </c>
      <c r="C2584" s="2">
        <f>RSI!I2584</f>
        <v>63.530644838159724</v>
      </c>
      <c r="D2584" s="2">
        <f>MACD!E2584</f>
        <v>6.1346277517493775E-2</v>
      </c>
      <c r="E2584" s="2">
        <f>MACD!F2584</f>
        <v>0.25527880704426936</v>
      </c>
      <c r="F2584" s="2">
        <f>'Moving Avg'!D2584</f>
        <v>26.977999999999998</v>
      </c>
      <c r="G2584" s="2">
        <f>'Moving Avg'!F2584</f>
        <v>26.659300000000009</v>
      </c>
      <c r="H2584" s="2">
        <f>'Moving Avg'!G2584</f>
        <v>26.187660000000001</v>
      </c>
      <c r="I2584" s="2">
        <f>'Moving Avg'!H2584</f>
        <v>20.411664999999992</v>
      </c>
      <c r="J2584" s="6" t="str">
        <f>OBV!F2584</f>
        <v>BULLISH</v>
      </c>
      <c r="K2584" s="6" t="str">
        <f>OBV!G2584</f>
        <v>NEUTRAL</v>
      </c>
      <c r="L2584" s="6" t="str">
        <f>OBV!H2584</f>
        <v>CONFIRMED BULLISH</v>
      </c>
    </row>
    <row r="2585" spans="1:12" ht="13.5" x14ac:dyDescent="0.25">
      <c r="A2585" s="3">
        <f>RSI!A2585</f>
        <v>45770</v>
      </c>
      <c r="B2585" s="2">
        <f>RSI!B2585</f>
        <v>26.49</v>
      </c>
      <c r="C2585" s="2">
        <f>RSI!I2585</f>
        <v>50.277040655048893</v>
      </c>
      <c r="D2585" s="2">
        <f>MACD!E2585</f>
        <v>-7.6425786180784883E-3</v>
      </c>
      <c r="E2585" s="2">
        <f>MACD!F2585</f>
        <v>0.20269452991179979</v>
      </c>
      <c r="F2585" s="2">
        <f>'Moving Avg'!D2585</f>
        <v>26.880000000000003</v>
      </c>
      <c r="G2585" s="2">
        <f>'Moving Avg'!F2585</f>
        <v>26.636950000000006</v>
      </c>
      <c r="H2585" s="2">
        <f>'Moving Avg'!G2585</f>
        <v>26.20862</v>
      </c>
      <c r="I2585" s="2">
        <f>'Moving Avg'!H2585</f>
        <v>20.456334999999989</v>
      </c>
      <c r="J2585" s="6" t="str">
        <f>OBV!F2585</f>
        <v>BEARISH</v>
      </c>
      <c r="K2585" s="6" t="str">
        <f>OBV!G2585</f>
        <v>STRONG</v>
      </c>
      <c r="L2585" s="6" t="str">
        <f>OBV!H2585</f>
        <v>CONFIRMED BEARISH</v>
      </c>
    </row>
    <row r="2586" spans="1:12" ht="13.5" x14ac:dyDescent="0.25">
      <c r="A2586" s="3">
        <f>RSI!A2586</f>
        <v>45771</v>
      </c>
      <c r="B2586" s="2">
        <f>RSI!B2586</f>
        <v>27.5</v>
      </c>
      <c r="C2586" s="2">
        <f>RSI!I2586</f>
        <v>66.237618869531815</v>
      </c>
      <c r="D2586" s="2">
        <f>MACD!E2586</f>
        <v>-0.13921341942380394</v>
      </c>
      <c r="E2586" s="2">
        <f>MACD!F2586</f>
        <v>0.13431294004467903</v>
      </c>
      <c r="F2586" s="2">
        <f>'Moving Avg'!D2586</f>
        <v>26.984000000000002</v>
      </c>
      <c r="G2586" s="2">
        <f>'Moving Avg'!F2586</f>
        <v>26.665100000000006</v>
      </c>
      <c r="H2586" s="2">
        <f>'Moving Avg'!G2586</f>
        <v>26.249040000000004</v>
      </c>
      <c r="I2586" s="2">
        <f>'Moving Avg'!H2586</f>
        <v>20.506519999999991</v>
      </c>
      <c r="J2586" s="6" t="str">
        <f>OBV!F2586</f>
        <v>BEARISH</v>
      </c>
      <c r="K2586" s="6" t="str">
        <f>OBV!G2586</f>
        <v>STRONG</v>
      </c>
      <c r="L2586" s="6" t="str">
        <f>OBV!H2586</f>
        <v>BEARISH DIVERGENCE</v>
      </c>
    </row>
    <row r="2587" spans="1:12" ht="13.5" x14ac:dyDescent="0.25">
      <c r="A2587" s="3">
        <f>RSI!A2587</f>
        <v>45772</v>
      </c>
      <c r="B2587" s="2">
        <f>RSI!B2587</f>
        <v>28</v>
      </c>
      <c r="C2587" s="2">
        <f>RSI!I2587</f>
        <v>71.171095794540776</v>
      </c>
      <c r="D2587" s="2">
        <f>MACD!E2587</f>
        <v>-0.23654996513286264</v>
      </c>
      <c r="E2587" s="2">
        <f>MACD!F2587</f>
        <v>6.0140359009170696E-2</v>
      </c>
      <c r="F2587" s="2">
        <f>'Moving Avg'!D2587</f>
        <v>27.187999999999999</v>
      </c>
      <c r="G2587" s="2">
        <f>'Moving Avg'!F2587</f>
        <v>26.722850000000005</v>
      </c>
      <c r="H2587" s="2">
        <f>'Moving Avg'!G2587</f>
        <v>26.301880000000001</v>
      </c>
      <c r="I2587" s="2">
        <f>'Moving Avg'!H2587</f>
        <v>20.557809999999989</v>
      </c>
      <c r="J2587" s="6" t="str">
        <f>OBV!F2587</f>
        <v>BULLISH</v>
      </c>
      <c r="K2587" s="6" t="str">
        <f>OBV!G2587</f>
        <v>NEUTRAL</v>
      </c>
      <c r="L2587" s="6" t="str">
        <f>OBV!H2587</f>
        <v>CONFIRMED BULLISH</v>
      </c>
    </row>
    <row r="2588" spans="1:12" ht="13.5" x14ac:dyDescent="0.25">
      <c r="A2588" s="3">
        <f>RSI!A2588</f>
        <v>45775</v>
      </c>
      <c r="B2588" s="2">
        <f>RSI!B2588</f>
        <v>27.93</v>
      </c>
      <c r="C2588" s="2">
        <f>RSI!I2588</f>
        <v>69.636929746909189</v>
      </c>
      <c r="D2588" s="2">
        <f>MACD!E2588</f>
        <v>-0.32213785746750645</v>
      </c>
      <c r="E2588" s="2">
        <f>MACD!F2588</f>
        <v>-1.6315284286164737E-2</v>
      </c>
      <c r="F2588" s="2">
        <f>'Moving Avg'!D2588</f>
        <v>27.377999999999997</v>
      </c>
      <c r="G2588" s="2">
        <f>'Moving Avg'!F2588</f>
        <v>26.786400000000004</v>
      </c>
      <c r="H2588" s="2">
        <f>'Moving Avg'!G2588</f>
        <v>26.358880000000003</v>
      </c>
      <c r="I2588" s="2">
        <f>'Moving Avg'!H2588</f>
        <v>20.609679999999994</v>
      </c>
      <c r="J2588" s="6" t="str">
        <f>OBV!F2588</f>
        <v>BEARISH</v>
      </c>
      <c r="K2588" s="6" t="str">
        <f>OBV!G2588</f>
        <v>STRONG</v>
      </c>
      <c r="L2588" s="6" t="str">
        <f>OBV!H2588</f>
        <v>BEARISH DIVERGENCE</v>
      </c>
    </row>
    <row r="2589" spans="1:12" ht="13.5" x14ac:dyDescent="0.25">
      <c r="A2589" s="3">
        <f>RSI!A2589</f>
        <v>45776</v>
      </c>
      <c r="B2589" s="2">
        <f>RSI!B2589</f>
        <v>27.9</v>
      </c>
      <c r="C2589" s="2">
        <f>RSI!I2589</f>
        <v>68.950941283442063</v>
      </c>
      <c r="D2589" s="2">
        <f>MACD!E2589</f>
        <v>-0.399710845963682</v>
      </c>
      <c r="E2589" s="2">
        <f>MACD!F2589</f>
        <v>-9.2994396621668196E-2</v>
      </c>
      <c r="F2589" s="2">
        <f>'Moving Avg'!D2589</f>
        <v>27.564</v>
      </c>
      <c r="G2589" s="2">
        <f>'Moving Avg'!F2589</f>
        <v>26.844750000000012</v>
      </c>
      <c r="H2589" s="2">
        <f>'Moving Avg'!G2589</f>
        <v>26.407300000000006</v>
      </c>
      <c r="I2589" s="2">
        <f>'Moving Avg'!H2589</f>
        <v>20.66139999999999</v>
      </c>
      <c r="J2589" s="6" t="str">
        <f>OBV!F2589</f>
        <v>BEARISH</v>
      </c>
      <c r="K2589" s="6" t="str">
        <f>OBV!G2589</f>
        <v>STRONG</v>
      </c>
      <c r="L2589" s="6" t="str">
        <f>OBV!H2589</f>
        <v>BEARISH DIVERGENCE</v>
      </c>
    </row>
    <row r="2590" spans="1:12" ht="13.5" x14ac:dyDescent="0.25">
      <c r="A2590" s="3">
        <f>RSI!A2590</f>
        <v>45777</v>
      </c>
      <c r="B2590" s="2">
        <f>RSI!B2590</f>
        <v>27.9</v>
      </c>
      <c r="C2590" s="2">
        <f>RSI!I2590</f>
        <v>68.950941283442063</v>
      </c>
      <c r="D2590" s="2">
        <f>MACD!E2590</f>
        <v>-0.39661605523032861</v>
      </c>
      <c r="E2590" s="2">
        <f>MACD!F2590</f>
        <v>-0.15371872834340028</v>
      </c>
      <c r="F2590" s="2">
        <f>'Moving Avg'!D2590</f>
        <v>27.846000000000004</v>
      </c>
      <c r="G2590" s="2">
        <f>'Moving Avg'!F2590</f>
        <v>26.897500000000008</v>
      </c>
      <c r="H2590" s="2">
        <f>'Moving Avg'!G2590</f>
        <v>26.456640000000007</v>
      </c>
      <c r="I2590" s="2">
        <f>'Moving Avg'!H2590</f>
        <v>20.712424999999985</v>
      </c>
      <c r="J2590" s="6" t="str">
        <f>OBV!F2590</f>
        <v>BULLISH</v>
      </c>
      <c r="K2590" s="6" t="str">
        <f>OBV!G2590</f>
        <v>NEUTRAL</v>
      </c>
      <c r="L2590" s="6" t="str">
        <f>OBV!H2590</f>
        <v>CONFIRMED BULLISH</v>
      </c>
    </row>
    <row r="2591" spans="1:12" ht="13.5" x14ac:dyDescent="0.25">
      <c r="A2591" s="3">
        <f>RSI!A2591</f>
        <v>45779</v>
      </c>
      <c r="B2591" s="2">
        <f>RSI!B2591</f>
        <v>27.93</v>
      </c>
      <c r="C2591" s="2">
        <f>RSI!I2591</f>
        <v>69.301662005982138</v>
      </c>
      <c r="D2591" s="2">
        <f>MACD!E2591</f>
        <v>-0.40237807325712893</v>
      </c>
      <c r="E2591" s="2">
        <f>MACD!F2591</f>
        <v>-0.20345059732614601</v>
      </c>
      <c r="F2591" s="2">
        <f>'Moving Avg'!D2591</f>
        <v>27.931999999999999</v>
      </c>
      <c r="G2591" s="2">
        <f>'Moving Avg'!F2591</f>
        <v>26.9634</v>
      </c>
      <c r="H2591" s="2">
        <f>'Moving Avg'!G2591</f>
        <v>26.506580000000007</v>
      </c>
      <c r="I2591" s="2">
        <f>'Moving Avg'!H2591</f>
        <v>20.762904999999986</v>
      </c>
      <c r="J2591" s="6" t="str">
        <f>OBV!F2591</f>
        <v>BULLISH</v>
      </c>
      <c r="K2591" s="6" t="str">
        <f>OBV!G2591</f>
        <v>NEUTRAL</v>
      </c>
      <c r="L2591" s="6" t="str">
        <f>OBV!H2591</f>
        <v>CONFIRMED BULLISH</v>
      </c>
    </row>
    <row r="2592" spans="1:12" ht="13.5" x14ac:dyDescent="0.25">
      <c r="A2592" s="3">
        <f>RSI!A2592</f>
        <v>45782</v>
      </c>
      <c r="B2592" s="2">
        <f>RSI!B2592</f>
        <v>27.93</v>
      </c>
      <c r="C2592" s="2">
        <f>RSI!I2592</f>
        <v>69.301662005982138</v>
      </c>
      <c r="D2592" s="2">
        <f>MACD!E2592</f>
        <v>-0.41313318056294435</v>
      </c>
      <c r="E2592" s="2">
        <f>MACD!F2592</f>
        <v>-0.24538711397350571</v>
      </c>
      <c r="F2592" s="2">
        <f>'Moving Avg'!D2592</f>
        <v>27.917999999999999</v>
      </c>
      <c r="G2592" s="2">
        <f>'Moving Avg'!F2592</f>
        <v>27.037199999999995</v>
      </c>
      <c r="H2592" s="2">
        <f>'Moving Avg'!G2592</f>
        <v>26.55802000000001</v>
      </c>
      <c r="I2592" s="2">
        <f>'Moving Avg'!H2592</f>
        <v>20.813844999999993</v>
      </c>
      <c r="J2592" s="6" t="str">
        <f>OBV!F2592</f>
        <v>BEARISH</v>
      </c>
      <c r="K2592" s="6" t="str">
        <f>OBV!G2592</f>
        <v>STRONG</v>
      </c>
      <c r="L2592" s="6" t="str">
        <f>OBV!H2592</f>
        <v>CONFIRMED BEARISH</v>
      </c>
    </row>
    <row r="2593" spans="1:12" ht="13.5" x14ac:dyDescent="0.25">
      <c r="A2593" s="3">
        <f>RSI!A2593</f>
        <v>45783</v>
      </c>
      <c r="B2593" s="2">
        <f>RSI!B2593</f>
        <v>27.5</v>
      </c>
      <c r="C2593" s="2">
        <f>RSI!I2593</f>
        <v>58.34595713046577</v>
      </c>
      <c r="D2593" s="2">
        <f>MACD!E2593</f>
        <v>-0.3958258352263293</v>
      </c>
      <c r="E2593" s="2">
        <f>MACD!F2593</f>
        <v>-0.27547485822407047</v>
      </c>
      <c r="F2593" s="2">
        <f>'Moving Avg'!D2593</f>
        <v>27.832000000000001</v>
      </c>
      <c r="G2593" s="2">
        <f>'Moving Avg'!F2593</f>
        <v>27.089499999999997</v>
      </c>
      <c r="H2593" s="2">
        <f>'Moving Avg'!G2593</f>
        <v>26.607360000000007</v>
      </c>
      <c r="I2593" s="2">
        <f>'Moving Avg'!H2593</f>
        <v>20.86263499999999</v>
      </c>
      <c r="J2593" s="6" t="str">
        <f>OBV!F2593</f>
        <v>BEARISH</v>
      </c>
      <c r="K2593" s="6" t="str">
        <f>OBV!G2593</f>
        <v>STRONG</v>
      </c>
      <c r="L2593" s="6" t="str">
        <f>OBV!H2593</f>
        <v>CONFIRMED BEARISH</v>
      </c>
    </row>
    <row r="2594" spans="1:12" ht="13.5" x14ac:dyDescent="0.25">
      <c r="A2594" s="3">
        <f>RSI!A2594</f>
        <v>45784</v>
      </c>
      <c r="B2594" s="2">
        <f>RSI!B2594</f>
        <v>27.5</v>
      </c>
      <c r="C2594" s="2">
        <f>RSI!I2594</f>
        <v>58.34595713046577</v>
      </c>
      <c r="D2594" s="2">
        <f>MACD!E2594</f>
        <v>-0.38521950101415214</v>
      </c>
      <c r="E2594" s="2">
        <f>MACD!F2594</f>
        <v>-0.29742378678208681</v>
      </c>
      <c r="F2594" s="2">
        <f>'Moving Avg'!D2594</f>
        <v>27.751999999999999</v>
      </c>
      <c r="G2594" s="2">
        <f>'Moving Avg'!F2594</f>
        <v>27.158499999999993</v>
      </c>
      <c r="H2594" s="2">
        <f>'Moving Avg'!G2594</f>
        <v>26.652060000000006</v>
      </c>
      <c r="I2594" s="2">
        <f>'Moving Avg'!H2594</f>
        <v>20.91096499999999</v>
      </c>
      <c r="J2594" s="6" t="str">
        <f>OBV!F2594</f>
        <v>BULLISH</v>
      </c>
      <c r="K2594" s="6" t="str">
        <f>OBV!G2594</f>
        <v>NEUTRAL</v>
      </c>
      <c r="L2594" s="6" t="str">
        <f>OBV!H2594</f>
        <v>BULLISH DIVERGENCE</v>
      </c>
    </row>
    <row r="2595" spans="1:12" ht="13.5" x14ac:dyDescent="0.25">
      <c r="A2595" s="3">
        <f>RSI!A2595</f>
        <v>45785</v>
      </c>
      <c r="B2595" s="2">
        <f>RSI!B2595</f>
        <v>27.5</v>
      </c>
      <c r="C2595" s="2">
        <f>RSI!I2595</f>
        <v>58.34595713046577</v>
      </c>
      <c r="D2595" s="2">
        <f>MACD!E2595</f>
        <v>-0.45240576906997632</v>
      </c>
      <c r="E2595" s="2">
        <f>MACD!F2595</f>
        <v>-0.32842018323966471</v>
      </c>
      <c r="F2595" s="2">
        <f>'Moving Avg'!D2595</f>
        <v>27.672000000000004</v>
      </c>
      <c r="G2595" s="2">
        <f>'Moving Avg'!F2595</f>
        <v>27.227999999999998</v>
      </c>
      <c r="H2595" s="2">
        <f>'Moving Avg'!G2595</f>
        <v>26.696940000000005</v>
      </c>
      <c r="I2595" s="2">
        <f>'Moving Avg'!H2595</f>
        <v>20.95905999999999</v>
      </c>
      <c r="J2595" s="6" t="str">
        <f>OBV!F2595</f>
        <v>BULLISH</v>
      </c>
      <c r="K2595" s="6" t="str">
        <f>OBV!G2595</f>
        <v>NEUTRAL</v>
      </c>
      <c r="L2595" s="6" t="str">
        <f>OBV!H2595</f>
        <v>BULLISH DIVERGENCE</v>
      </c>
    </row>
    <row r="2596" spans="1:12" ht="13.5" x14ac:dyDescent="0.25">
      <c r="A2596" s="3">
        <f>RSI!A2596</f>
        <v>45786</v>
      </c>
      <c r="B2596" s="2">
        <f>RSI!B2596</f>
        <v>26.99</v>
      </c>
      <c r="C2596" s="2">
        <f>RSI!I2596</f>
        <v>47.275024502157336</v>
      </c>
      <c r="D2596" s="2">
        <f>MACD!E2596</f>
        <v>-0.31823654012146108</v>
      </c>
      <c r="E2596" s="2">
        <f>MACD!F2596</f>
        <v>-0.32638345461602403</v>
      </c>
      <c r="F2596" s="2">
        <f>'Moving Avg'!D2596</f>
        <v>27.484000000000002</v>
      </c>
      <c r="G2596" s="2">
        <f>'Moving Avg'!F2596</f>
        <v>27.271500000000003</v>
      </c>
      <c r="H2596" s="2">
        <f>'Moving Avg'!G2596</f>
        <v>26.727160000000008</v>
      </c>
      <c r="I2596" s="2">
        <f>'Moving Avg'!H2596</f>
        <v>21.004604999999984</v>
      </c>
      <c r="J2596" s="6" t="str">
        <f>OBV!F2596</f>
        <v>BEARISH</v>
      </c>
      <c r="K2596" s="6" t="str">
        <f>OBV!G2596</f>
        <v>STRONG</v>
      </c>
      <c r="L2596" s="6" t="str">
        <f>OBV!H2596</f>
        <v>CONFIRMED BEARISH</v>
      </c>
    </row>
    <row r="2597" spans="1:12" ht="13.5" x14ac:dyDescent="0.25">
      <c r="A2597" s="3">
        <f>RSI!A2597</f>
        <v>45789</v>
      </c>
      <c r="B2597" s="2">
        <f>RSI!B2597</f>
        <v>26.4</v>
      </c>
      <c r="C2597" s="2">
        <f>RSI!I2597</f>
        <v>38.236154068391272</v>
      </c>
      <c r="D2597" s="2">
        <f>MACD!E2597</f>
        <v>-8.3052824676084214E-2</v>
      </c>
      <c r="E2597" s="2">
        <f>MACD!F2597</f>
        <v>-0.27771732862803605</v>
      </c>
      <c r="F2597" s="2">
        <f>'Moving Avg'!D2597</f>
        <v>27.177999999999997</v>
      </c>
      <c r="G2597" s="2">
        <f>'Moving Avg'!F2597</f>
        <v>27.266999999999996</v>
      </c>
      <c r="H2597" s="2">
        <f>'Moving Avg'!G2597</f>
        <v>26.745580000000007</v>
      </c>
      <c r="I2597" s="2">
        <f>'Moving Avg'!H2597</f>
        <v>21.047664999999984</v>
      </c>
      <c r="J2597" s="6" t="str">
        <f>OBV!F2597</f>
        <v>BEARISH</v>
      </c>
      <c r="K2597" s="6" t="str">
        <f>OBV!G2597</f>
        <v>STRONG</v>
      </c>
      <c r="L2597" s="6" t="str">
        <f>OBV!H2597</f>
        <v>CONFIRMED BEARISH</v>
      </c>
    </row>
    <row r="2598" spans="1:12" ht="13.5" x14ac:dyDescent="0.25">
      <c r="A2598" s="3">
        <f>RSI!A2598</f>
        <v>45790</v>
      </c>
      <c r="B2598" s="2">
        <f>RSI!B2598</f>
        <v>26.1</v>
      </c>
      <c r="C2598" s="2">
        <f>RSI!I2598</f>
        <v>34.612329580545875</v>
      </c>
      <c r="D2598" s="2">
        <f>MACD!E2598</f>
        <v>0.13184100166631652</v>
      </c>
      <c r="E2598" s="2">
        <f>MACD!F2598</f>
        <v>-0.19580566256916554</v>
      </c>
      <c r="F2598" s="2">
        <f>'Moving Avg'!D2598</f>
        <v>26.897999999999996</v>
      </c>
      <c r="G2598" s="2">
        <f>'Moving Avg'!F2598</f>
        <v>27.247500000000002</v>
      </c>
      <c r="H2598" s="2">
        <f>'Moving Avg'!G2598</f>
        <v>26.76692000000001</v>
      </c>
      <c r="I2598" s="2">
        <f>'Moving Avg'!H2598</f>
        <v>21.089454999999983</v>
      </c>
      <c r="J2598" s="6" t="str">
        <f>OBV!F2598</f>
        <v>BEARISH</v>
      </c>
      <c r="K2598" s="6" t="str">
        <f>OBV!G2598</f>
        <v>STRONG</v>
      </c>
      <c r="L2598" s="6" t="str">
        <f>OBV!H2598</f>
        <v>CONFIRMED BEARISH</v>
      </c>
    </row>
    <row r="2599" spans="1:12" ht="13.5" x14ac:dyDescent="0.25">
      <c r="A2599" s="3">
        <f>RSI!A2599</f>
        <v>45791</v>
      </c>
      <c r="B2599" s="2">
        <f>RSI!B2599</f>
        <v>26.1</v>
      </c>
      <c r="C2599" s="2">
        <f>RSI!I2599</f>
        <v>34.612329580545875</v>
      </c>
      <c r="D2599" s="2">
        <f>MACD!E2599</f>
        <v>0.31494196530590202</v>
      </c>
      <c r="E2599" s="2">
        <f>MACD!F2599</f>
        <v>-9.3656136994152026E-2</v>
      </c>
      <c r="F2599" s="2">
        <f>'Moving Avg'!D2599</f>
        <v>26.617999999999995</v>
      </c>
      <c r="G2599" s="2">
        <f>'Moving Avg'!F2599</f>
        <v>27.227999999999998</v>
      </c>
      <c r="H2599" s="2">
        <f>'Moving Avg'!G2599</f>
        <v>26.789180000000005</v>
      </c>
      <c r="I2599" s="2">
        <f>'Moving Avg'!H2599</f>
        <v>21.131244999999986</v>
      </c>
      <c r="J2599" s="6" t="str">
        <f>OBV!F2599</f>
        <v>BEARISH</v>
      </c>
      <c r="K2599" s="6" t="str">
        <f>OBV!G2599</f>
        <v>STRONG</v>
      </c>
      <c r="L2599" s="6" t="str">
        <f>OBV!H2599</f>
        <v>CONFIRMED BEARISH</v>
      </c>
    </row>
    <row r="2600" spans="1:12" ht="13.5" x14ac:dyDescent="0.25">
      <c r="A2600" s="3">
        <f>RSI!A2600</f>
        <v>45792</v>
      </c>
      <c r="B2600" s="2">
        <f>RSI!B2600</f>
        <v>26.4</v>
      </c>
      <c r="C2600" s="2">
        <f>RSI!I2600</f>
        <v>41.087749444269107</v>
      </c>
      <c r="D2600" s="2">
        <f>MACD!E2600</f>
        <v>0.45309865231348923</v>
      </c>
      <c r="E2600" s="2">
        <f>MACD!F2600</f>
        <v>1.5694820867376225E-2</v>
      </c>
      <c r="F2600" s="2">
        <f>'Moving Avg'!D2600</f>
        <v>26.398000000000003</v>
      </c>
      <c r="G2600" s="2">
        <f>'Moving Avg'!F2600</f>
        <v>27.199000000000002</v>
      </c>
      <c r="H2600" s="2">
        <f>'Moving Avg'!G2600</f>
        <v>26.807600000000001</v>
      </c>
      <c r="I2600" s="2">
        <f>'Moving Avg'!H2600</f>
        <v>21.174304999999983</v>
      </c>
      <c r="J2600" s="6" t="str">
        <f>OBV!F2600</f>
        <v>BEARISH</v>
      </c>
      <c r="K2600" s="6" t="str">
        <f>OBV!G2600</f>
        <v>STRONG</v>
      </c>
      <c r="L2600" s="6" t="str">
        <f>OBV!H2600</f>
        <v>CONFIRMED BEARISH</v>
      </c>
    </row>
    <row r="2601" spans="1:12" ht="13.5" x14ac:dyDescent="0.25">
      <c r="A2601" s="3">
        <f>RSI!A2601</f>
        <v>45793</v>
      </c>
      <c r="B2601" s="2">
        <f>RSI!B2601</f>
        <v>26.4</v>
      </c>
      <c r="C2601" s="2">
        <f>RSI!I2601</f>
        <v>41.0877494442691</v>
      </c>
      <c r="D2601" s="2">
        <f>MACD!E2601</f>
        <v>0.57788695521329814</v>
      </c>
      <c r="E2601" s="2">
        <f>MACD!F2601</f>
        <v>0.1281332477365606</v>
      </c>
      <c r="F2601" s="2">
        <f>'Moving Avg'!D2601</f>
        <v>26.28</v>
      </c>
      <c r="G2601" s="2">
        <f>'Moving Avg'!F2601</f>
        <v>27.170000000000005</v>
      </c>
      <c r="H2601" s="2">
        <f>'Moving Avg'!G2601</f>
        <v>26.806140000000006</v>
      </c>
      <c r="I2601" s="2">
        <f>'Moving Avg'!H2601</f>
        <v>21.217594999999982</v>
      </c>
      <c r="J2601" s="6" t="str">
        <f>OBV!F2601</f>
        <v>BEARISH</v>
      </c>
      <c r="K2601" s="6" t="str">
        <f>OBV!G2601</f>
        <v>STRONG</v>
      </c>
      <c r="L2601" s="6" t="str">
        <f>OBV!H2601</f>
        <v>CONFIRMED BEARISH</v>
      </c>
    </row>
    <row r="2602" spans="1:12" ht="13.5" x14ac:dyDescent="0.25">
      <c r="A2602" s="3">
        <f>RSI!A2602</f>
        <v>45796</v>
      </c>
      <c r="B2602" s="2">
        <f>RSI!B2602</f>
        <v>26.4</v>
      </c>
      <c r="C2602" s="2">
        <f>RSI!I2602</f>
        <v>41.087749444269107</v>
      </c>
      <c r="D2602" s="2">
        <f>MACD!E2602</f>
        <v>0.68650585970501865</v>
      </c>
      <c r="E2602" s="2">
        <f>MACD!F2602</f>
        <v>0.23980777013025223</v>
      </c>
      <c r="F2602" s="2">
        <f>'Moving Avg'!D2602</f>
        <v>26.28</v>
      </c>
      <c r="G2602" s="2">
        <f>'Moving Avg'!F2602</f>
        <v>27.141000000000002</v>
      </c>
      <c r="H2602" s="2">
        <f>'Moving Avg'!G2602</f>
        <v>26.815260000000009</v>
      </c>
      <c r="I2602" s="2">
        <f>'Moving Avg'!H2602</f>
        <v>21.260654999999979</v>
      </c>
      <c r="J2602" s="6" t="str">
        <f>OBV!F2602</f>
        <v>BULLISH</v>
      </c>
      <c r="K2602" s="6" t="str">
        <f>OBV!G2602</f>
        <v>NEUTRAL</v>
      </c>
      <c r="L2602" s="6" t="str">
        <f>OBV!H2602</f>
        <v>NEUTRAL</v>
      </c>
    </row>
    <row r="2603" spans="1:12" ht="13.5" x14ac:dyDescent="0.25">
      <c r="A2603" s="3">
        <f>RSI!A2603</f>
        <v>45797</v>
      </c>
      <c r="B2603" s="2">
        <f>RSI!B2603</f>
        <v>26.4</v>
      </c>
      <c r="C2603" s="2">
        <f>RSI!I2603</f>
        <v>41.0877494442691</v>
      </c>
      <c r="D2603" s="2">
        <f>MACD!E2603</f>
        <v>0.71506476368337246</v>
      </c>
      <c r="E2603" s="2">
        <f>MACD!F2603</f>
        <v>0.3348591688408763</v>
      </c>
      <c r="F2603" s="2">
        <f>'Moving Avg'!D2603</f>
        <v>26.340000000000003</v>
      </c>
      <c r="G2603" s="2">
        <f>'Moving Avg'!F2603</f>
        <v>27.112000000000002</v>
      </c>
      <c r="H2603" s="2">
        <f>'Moving Avg'!G2603</f>
        <v>26.824940000000005</v>
      </c>
      <c r="I2603" s="2">
        <f>'Moving Avg'!H2603</f>
        <v>21.303714999999983</v>
      </c>
      <c r="J2603" s="6" t="str">
        <f>OBV!F2603</f>
        <v>BULLISH</v>
      </c>
      <c r="K2603" s="6" t="str">
        <f>OBV!G2603</f>
        <v>WEAK</v>
      </c>
      <c r="L2603" s="6" t="str">
        <f>OBV!H2603</f>
        <v>CONFIRMED BULLISH</v>
      </c>
    </row>
    <row r="2604" spans="1:12" ht="13.5" x14ac:dyDescent="0.25">
      <c r="A2604" s="3">
        <f>RSI!A2604</f>
        <v>45798</v>
      </c>
      <c r="B2604" s="2">
        <f>RSI!B2604</f>
        <v>26.4</v>
      </c>
      <c r="C2604" s="2">
        <f>RSI!I2604</f>
        <v>41.0877494442691</v>
      </c>
      <c r="D2604" s="2">
        <f>MACD!E2604</f>
        <v>0.74182669969281179</v>
      </c>
      <c r="E2604" s="2">
        <f>MACD!F2604</f>
        <v>0.4162526750112634</v>
      </c>
      <c r="F2604" s="2">
        <f>'Moving Avg'!D2604</f>
        <v>26.4</v>
      </c>
      <c r="G2604" s="2">
        <f>'Moving Avg'!F2604</f>
        <v>27.083499999999997</v>
      </c>
      <c r="H2604" s="2">
        <f>'Moving Avg'!G2604</f>
        <v>26.834620000000008</v>
      </c>
      <c r="I2604" s="2">
        <f>'Moving Avg'!H2604</f>
        <v>21.34677499999998</v>
      </c>
      <c r="J2604" s="6" t="str">
        <f>OBV!F2604</f>
        <v>BULLISH</v>
      </c>
      <c r="K2604" s="6" t="str">
        <f>OBV!G2604</f>
        <v>WEAK</v>
      </c>
      <c r="L2604" s="6" t="str">
        <f>OBV!H2604</f>
        <v>CONFIRMED BULLISH</v>
      </c>
    </row>
    <row r="2605" spans="1:12" ht="13.5" x14ac:dyDescent="0.25">
      <c r="A2605" s="3">
        <f>RSI!A2605</f>
        <v>45799</v>
      </c>
      <c r="B2605" s="2">
        <f>RSI!B2605</f>
        <v>26.1</v>
      </c>
      <c r="C2605" s="2">
        <f>RSI!I2605</f>
        <v>35.933193047255102</v>
      </c>
      <c r="D2605" s="2">
        <f>MACD!E2605</f>
        <v>0.78909799770940836</v>
      </c>
      <c r="E2605" s="2">
        <f>MACD!F2605</f>
        <v>0.49082173955089242</v>
      </c>
      <c r="F2605" s="2">
        <f>'Moving Avg'!D2605</f>
        <v>26.339999999999996</v>
      </c>
      <c r="G2605" s="2">
        <f>'Moving Avg'!F2605</f>
        <v>27.064</v>
      </c>
      <c r="H2605" s="2">
        <f>'Moving Avg'!G2605</f>
        <v>26.845740000000006</v>
      </c>
      <c r="I2605" s="2">
        <f>'Moving Avg'!H2605</f>
        <v>21.38828999999998</v>
      </c>
      <c r="J2605" s="6" t="str">
        <f>OBV!F2605</f>
        <v>BEARISH</v>
      </c>
      <c r="K2605" s="6" t="str">
        <f>OBV!G2605</f>
        <v>STRONG</v>
      </c>
      <c r="L2605" s="6" t="str">
        <f>OBV!H2605</f>
        <v>CONFIRMED BEARISH</v>
      </c>
    </row>
    <row r="2606" spans="1:12" ht="13.5" x14ac:dyDescent="0.25">
      <c r="A2606" s="3">
        <f>RSI!A2606</f>
        <v>45800</v>
      </c>
      <c r="B2606" s="2">
        <f>RSI!B2606</f>
        <v>25.9</v>
      </c>
      <c r="C2606" s="2">
        <f>RSI!I2606</f>
        <v>32.964164088251195</v>
      </c>
      <c r="D2606" s="2">
        <f>MACD!E2606</f>
        <v>0.7694490374921088</v>
      </c>
      <c r="E2606" s="2">
        <f>MACD!F2606</f>
        <v>0.54654719913913574</v>
      </c>
      <c r="F2606" s="2">
        <f>'Moving Avg'!D2606</f>
        <v>26.24</v>
      </c>
      <c r="G2606" s="2">
        <f>'Moving Avg'!F2606</f>
        <v>26.983999999999991</v>
      </c>
      <c r="H2606" s="2">
        <f>'Moving Avg'!G2606</f>
        <v>26.845420000000008</v>
      </c>
      <c r="I2606" s="2">
        <f>'Moving Avg'!H2606</f>
        <v>21.428849999999979</v>
      </c>
      <c r="J2606" s="6" t="str">
        <f>OBV!F2606</f>
        <v>BEARISH</v>
      </c>
      <c r="K2606" s="6" t="str">
        <f>OBV!G2606</f>
        <v>STRONG</v>
      </c>
      <c r="L2606" s="6" t="str">
        <f>OBV!H2606</f>
        <v>CONFIRMED BEARISH</v>
      </c>
    </row>
    <row r="2607" spans="1:12" ht="13.5" x14ac:dyDescent="0.25">
      <c r="A2607" s="3">
        <f>RSI!A2607</f>
        <v>45803</v>
      </c>
      <c r="B2607" s="2">
        <f>RSI!B2607</f>
        <v>25.9</v>
      </c>
      <c r="C2607" s="2">
        <f>RSI!I2607</f>
        <v>32.964164088251195</v>
      </c>
      <c r="D2607" s="2">
        <f>MACD!E2607</f>
        <v>0.66693832464388336</v>
      </c>
      <c r="E2607" s="2">
        <f>MACD!F2607</f>
        <v>0.57062542424008522</v>
      </c>
      <c r="F2607" s="2">
        <f>'Moving Avg'!D2607</f>
        <v>26.140000000000004</v>
      </c>
      <c r="G2607" s="2">
        <f>'Moving Avg'!F2607</f>
        <v>26.878999999999998</v>
      </c>
      <c r="H2607" s="2">
        <f>'Moving Avg'!G2607</f>
        <v>26.845100000000006</v>
      </c>
      <c r="I2607" s="2">
        <f>'Moving Avg'!H2607</f>
        <v>21.469409999999975</v>
      </c>
      <c r="J2607" s="6" t="str">
        <f>OBV!F2607</f>
        <v>BEARISH</v>
      </c>
      <c r="K2607" s="6" t="str">
        <f>OBV!G2607</f>
        <v>STRONG</v>
      </c>
      <c r="L2607" s="6" t="str">
        <f>OBV!H2607</f>
        <v>CONFIRMED BEARISH</v>
      </c>
    </row>
    <row r="2608" spans="1:12" ht="13.5" x14ac:dyDescent="0.25">
      <c r="A2608" s="3">
        <f>RSI!A2608</f>
        <v>45804</v>
      </c>
      <c r="B2608" s="2">
        <f>RSI!B2608</f>
        <v>25.9</v>
      </c>
      <c r="C2608" s="2">
        <f>RSI!I2608</f>
        <v>32.964164088251195</v>
      </c>
      <c r="D2608" s="2">
        <f>MACD!E2608</f>
        <v>0.53856738637654189</v>
      </c>
      <c r="E2608" s="2">
        <f>MACD!F2608</f>
        <v>0.56421381666737658</v>
      </c>
      <c r="F2608" s="2">
        <f>'Moving Avg'!D2608</f>
        <v>26.040000000000003</v>
      </c>
      <c r="G2608" s="2">
        <f>'Moving Avg'!F2608</f>
        <v>26.777499999999996</v>
      </c>
      <c r="H2608" s="2">
        <f>'Moving Avg'!G2608</f>
        <v>26.82454000000001</v>
      </c>
      <c r="I2608" s="2">
        <f>'Moving Avg'!H2608</f>
        <v>21.509969999999974</v>
      </c>
      <c r="J2608" s="6" t="str">
        <f>OBV!F2608</f>
        <v>BEARISH</v>
      </c>
      <c r="K2608" s="6" t="str">
        <f>OBV!G2608</f>
        <v>STRONG</v>
      </c>
      <c r="L2608" s="6" t="str">
        <f>OBV!H2608</f>
        <v>CONFIRMED BEARISH</v>
      </c>
    </row>
    <row r="2609" spans="1:12" ht="13.5" x14ac:dyDescent="0.25">
      <c r="A2609" s="3">
        <f>RSI!A2609</f>
        <v>45805</v>
      </c>
      <c r="B2609" s="2">
        <f>RSI!B2609</f>
        <v>25.9</v>
      </c>
      <c r="C2609" s="2">
        <f>RSI!I2609</f>
        <v>32.964164088251195</v>
      </c>
      <c r="D2609" s="2">
        <f>MACD!E2609</f>
        <v>0.43413354714855146</v>
      </c>
      <c r="E2609" s="2">
        <f>MACD!F2609</f>
        <v>0.53819776276361153</v>
      </c>
      <c r="F2609" s="2">
        <f>'Moving Avg'!D2609</f>
        <v>25.940000000000005</v>
      </c>
      <c r="G2609" s="2">
        <f>'Moving Avg'!F2609</f>
        <v>26.677499999999991</v>
      </c>
      <c r="H2609" s="2">
        <f>'Moving Avg'!G2609</f>
        <v>26.794500000000014</v>
      </c>
      <c r="I2609" s="2">
        <f>'Moving Avg'!H2609</f>
        <v>21.550529999999977</v>
      </c>
      <c r="J2609" s="6" t="str">
        <f>OBV!F2609</f>
        <v>BEARISH</v>
      </c>
      <c r="K2609" s="6" t="str">
        <f>OBV!G2609</f>
        <v>STRONG</v>
      </c>
      <c r="L2609" s="6" t="str">
        <f>OBV!H2609</f>
        <v>CONFIRMED BEARISH</v>
      </c>
    </row>
    <row r="2610" spans="1:12" ht="13.5" x14ac:dyDescent="0.25">
      <c r="A2610" s="3">
        <f>RSI!A2610</f>
        <v>45806</v>
      </c>
      <c r="B2610" s="2">
        <f>RSI!B2610</f>
        <v>25.8</v>
      </c>
      <c r="C2610" s="2">
        <f>RSI!I2610</f>
        <v>31.228830089547614</v>
      </c>
      <c r="D2610" s="2">
        <f>MACD!E2610</f>
        <v>0.40320522812777426</v>
      </c>
      <c r="E2610" s="2">
        <f>MACD!F2610</f>
        <v>0.5111992558364441</v>
      </c>
      <c r="F2610" s="2">
        <f>'Moving Avg'!D2610</f>
        <v>25.880000000000003</v>
      </c>
      <c r="G2610" s="2">
        <f>'Moving Avg'!F2610</f>
        <v>26.572499999999991</v>
      </c>
      <c r="H2610" s="2">
        <f>'Moving Avg'!G2610</f>
        <v>26.771760000000008</v>
      </c>
      <c r="I2610" s="2">
        <f>'Moving Avg'!H2610</f>
        <v>21.590589999999978</v>
      </c>
      <c r="J2610" s="6" t="str">
        <f>OBV!F2610</f>
        <v>BEARISH</v>
      </c>
      <c r="K2610" s="6" t="str">
        <f>OBV!G2610</f>
        <v>STRONG</v>
      </c>
      <c r="L2610" s="6" t="str">
        <f>OBV!H2610</f>
        <v>CONFIRMED BEARISH</v>
      </c>
    </row>
    <row r="2611" spans="1:12" ht="13.5" x14ac:dyDescent="0.25">
      <c r="A2611" s="3">
        <f>RSI!A2611</f>
        <v>45807</v>
      </c>
      <c r="B2611" s="2">
        <f>RSI!B2611</f>
        <v>25.8</v>
      </c>
      <c r="C2611" s="2">
        <f>RSI!I2611</f>
        <v>31.228830089547614</v>
      </c>
      <c r="D2611" s="2">
        <f>MACD!E2611</f>
        <v>0.38121631461431704</v>
      </c>
      <c r="E2611" s="2">
        <f>MACD!F2611</f>
        <v>0.48520266759201874</v>
      </c>
      <c r="F2611" s="2">
        <f>'Moving Avg'!D2611</f>
        <v>25.859999999999996</v>
      </c>
      <c r="G2611" s="2">
        <f>'Moving Avg'!F2611</f>
        <v>26.46599999999999</v>
      </c>
      <c r="H2611" s="2">
        <f>'Moving Avg'!G2611</f>
        <v>26.744180000000011</v>
      </c>
      <c r="I2611" s="2">
        <f>'Moving Avg'!H2611</f>
        <v>21.629489999999983</v>
      </c>
      <c r="J2611" s="6" t="str">
        <f>OBV!F2611</f>
        <v>BEARISH</v>
      </c>
      <c r="K2611" s="6" t="str">
        <f>OBV!G2611</f>
        <v>STRONG</v>
      </c>
      <c r="L2611" s="6" t="str">
        <f>OBV!H2611</f>
        <v>CONFIRMED BEARISH</v>
      </c>
    </row>
    <row r="2612" spans="1:12" ht="13.5" x14ac:dyDescent="0.25">
      <c r="A2612" s="3">
        <f>RSI!A2612</f>
        <v>45810</v>
      </c>
      <c r="B2612" s="2">
        <f>RSI!B2612</f>
        <v>25.46</v>
      </c>
      <c r="C2612" s="2">
        <f>RSI!I2612</f>
        <v>25.860633093633894</v>
      </c>
      <c r="D2612" s="2">
        <f>MACD!E2612</f>
        <v>0.39166697992867938</v>
      </c>
      <c r="E2612" s="2">
        <f>MACD!F2612</f>
        <v>0.46649553005935085</v>
      </c>
      <c r="F2612" s="2">
        <f>'Moving Avg'!D2612</f>
        <v>25.771999999999998</v>
      </c>
      <c r="G2612" s="2">
        <f>'Moving Avg'!F2612</f>
        <v>26.342499999999994</v>
      </c>
      <c r="H2612" s="2">
        <f>'Moving Avg'!G2612</f>
        <v>26.710920000000009</v>
      </c>
      <c r="I2612" s="2">
        <f>'Moving Avg'!H2612</f>
        <v>21.667804999999984</v>
      </c>
      <c r="J2612" s="6" t="str">
        <f>OBV!F2612</f>
        <v>BEARISH</v>
      </c>
      <c r="K2612" s="6" t="str">
        <f>OBV!G2612</f>
        <v>STRONG</v>
      </c>
      <c r="L2612" s="6" t="str">
        <f>OBV!H2612</f>
        <v>CONFIRMED BEARISH</v>
      </c>
    </row>
    <row r="2613" spans="1:12" ht="13.5" x14ac:dyDescent="0.25">
      <c r="A2613" s="3">
        <f>RSI!A2613</f>
        <v>45811</v>
      </c>
      <c r="B2613" s="2">
        <f>RSI!B2613</f>
        <v>25</v>
      </c>
      <c r="C2613" s="2">
        <f>RSI!I2613</f>
        <v>20.680915441846579</v>
      </c>
      <c r="D2613" s="2">
        <f>MACD!E2613</f>
        <v>0.44017770654330945</v>
      </c>
      <c r="E2613" s="2">
        <f>MACD!F2613</f>
        <v>0.46123196535614264</v>
      </c>
      <c r="F2613" s="2">
        <f>'Moving Avg'!D2613</f>
        <v>25.592000000000002</v>
      </c>
      <c r="G2613" s="2">
        <f>'Moving Avg'!F2613</f>
        <v>26.217499999999994</v>
      </c>
      <c r="H2613" s="2">
        <f>'Moving Avg'!G2613</f>
        <v>26.671060000000008</v>
      </c>
      <c r="I2613" s="2">
        <f>'Moving Avg'!H2613</f>
        <v>21.703819999999986</v>
      </c>
      <c r="J2613" s="6" t="str">
        <f>OBV!F2613</f>
        <v>BEARISH</v>
      </c>
      <c r="K2613" s="6" t="str">
        <f>OBV!G2613</f>
        <v>STRONG</v>
      </c>
      <c r="L2613" s="6" t="str">
        <f>OBV!H2613</f>
        <v>CONFIRMED BEARISH</v>
      </c>
    </row>
    <row r="2614" spans="1:12" ht="13.5" x14ac:dyDescent="0.25">
      <c r="A2614" s="3">
        <f>RSI!A2614</f>
        <v>45812</v>
      </c>
      <c r="B2614" s="2">
        <f>RSI!B2614</f>
        <v>26.5</v>
      </c>
      <c r="C2614" s="2">
        <f>RSI!I2614</f>
        <v>53.434078471543465</v>
      </c>
      <c r="D2614" s="2">
        <f>MACD!E2614</f>
        <v>0.37801172076795098</v>
      </c>
      <c r="E2614" s="2">
        <f>MACD!F2614</f>
        <v>0.44458791643850432</v>
      </c>
      <c r="F2614" s="2">
        <f>'Moving Avg'!D2614</f>
        <v>25.712</v>
      </c>
      <c r="G2614" s="2">
        <f>'Moving Avg'!F2614</f>
        <v>26.167499999999997</v>
      </c>
      <c r="H2614" s="2">
        <f>'Moving Avg'!G2614</f>
        <v>26.662320000000005</v>
      </c>
      <c r="I2614" s="2">
        <f>'Moving Avg'!H2614</f>
        <v>21.747609999999987</v>
      </c>
      <c r="J2614" s="6" t="str">
        <f>OBV!F2614</f>
        <v>BEARISH</v>
      </c>
      <c r="K2614" s="6" t="str">
        <f>OBV!G2614</f>
        <v>STRONG</v>
      </c>
      <c r="L2614" s="6" t="str">
        <f>OBV!H2614</f>
        <v>BEARISH DIVERGENCE</v>
      </c>
    </row>
    <row r="2615" spans="1:12" ht="13.5" x14ac:dyDescent="0.25">
      <c r="A2615" s="3">
        <f>RSI!A2615</f>
        <v>45813</v>
      </c>
      <c r="B2615" s="2">
        <f>RSI!B2615</f>
        <v>26</v>
      </c>
      <c r="C2615" s="2">
        <f>RSI!I2615</f>
        <v>46.536001347654278</v>
      </c>
      <c r="D2615" s="2">
        <f>MACD!E2615</f>
        <v>0.31474194022295165</v>
      </c>
      <c r="E2615" s="2">
        <f>MACD!F2615</f>
        <v>0.41861872119539384</v>
      </c>
      <c r="F2615" s="2">
        <f>'Moving Avg'!D2615</f>
        <v>25.751999999999999</v>
      </c>
      <c r="G2615" s="2">
        <f>'Moving Avg'!F2615</f>
        <v>26.092499999999994</v>
      </c>
      <c r="H2615" s="2">
        <f>'Moving Avg'!G2615</f>
        <v>26.64358</v>
      </c>
      <c r="I2615" s="2">
        <f>'Moving Avg'!H2615</f>
        <v>21.788899999999984</v>
      </c>
      <c r="J2615" s="6" t="str">
        <f>OBV!F2615</f>
        <v>BEARISH</v>
      </c>
      <c r="K2615" s="6" t="str">
        <f>OBV!G2615</f>
        <v>STRONG</v>
      </c>
      <c r="L2615" s="6" t="str">
        <f>OBV!H2615</f>
        <v>BEARISH DIVERGENCE</v>
      </c>
    </row>
    <row r="2616" spans="1:12" ht="13.5" x14ac:dyDescent="0.25">
      <c r="A2616" s="3">
        <f>RSI!A2616</f>
        <v>45817</v>
      </c>
      <c r="B2616" s="2">
        <f>RSI!B2616</f>
        <v>27.55</v>
      </c>
      <c r="C2616" s="2">
        <f>RSI!I2616</f>
        <v>62.638166577831115</v>
      </c>
      <c r="D2616" s="2">
        <f>MACD!E2616</f>
        <v>0.11714035215808849</v>
      </c>
      <c r="E2616" s="2">
        <f>MACD!F2616</f>
        <v>0.3583230473879328</v>
      </c>
      <c r="F2616" s="2">
        <f>'Moving Avg'!D2616</f>
        <v>26.102000000000004</v>
      </c>
      <c r="G2616" s="2">
        <f>'Moving Avg'!F2616</f>
        <v>26.1205</v>
      </c>
      <c r="H2616" s="2">
        <f>'Moving Avg'!G2616</f>
        <v>26.655840000000001</v>
      </c>
      <c r="I2616" s="2">
        <f>'Moving Avg'!H2616</f>
        <v>21.837709999999987</v>
      </c>
      <c r="J2616" s="6" t="str">
        <f>OBV!F2616</f>
        <v>BEARISH</v>
      </c>
      <c r="K2616" s="6" t="str">
        <f>OBV!G2616</f>
        <v>STRONG</v>
      </c>
      <c r="L2616" s="6" t="str">
        <f>OBV!H2616</f>
        <v>BEARISH DIVERGENCE</v>
      </c>
    </row>
    <row r="2617" spans="1:12" ht="13.5" x14ac:dyDescent="0.25">
      <c r="A2617" s="3">
        <f>RSI!A2617</f>
        <v>45818</v>
      </c>
      <c r="B2617" s="2">
        <f>RSI!B2617</f>
        <v>27.55</v>
      </c>
      <c r="C2617" s="2">
        <f>RSI!I2617</f>
        <v>62.638166577831115</v>
      </c>
      <c r="D2617" s="2">
        <f>MACD!E2617</f>
        <v>-5.7814058458635742E-2</v>
      </c>
      <c r="E2617" s="2">
        <f>MACD!F2617</f>
        <v>0.2750956262186191</v>
      </c>
      <c r="F2617" s="2">
        <f>'Moving Avg'!D2617</f>
        <v>26.52</v>
      </c>
      <c r="G2617" s="2">
        <f>'Moving Avg'!F2617</f>
        <v>26.177999999999997</v>
      </c>
      <c r="H2617" s="2">
        <f>'Moving Avg'!G2617</f>
        <v>26.66994</v>
      </c>
      <c r="I2617" s="2">
        <f>'Moving Avg'!H2617</f>
        <v>21.88651999999999</v>
      </c>
      <c r="J2617" s="6" t="str">
        <f>OBV!F2617</f>
        <v>BEARISH</v>
      </c>
      <c r="K2617" s="6" t="str">
        <f>OBV!G2617</f>
        <v>NEUTRAL</v>
      </c>
      <c r="L2617" s="6" t="str">
        <f>OBV!H2617</f>
        <v>BEARISH DIVERGENCE</v>
      </c>
    </row>
    <row r="2618" spans="1:12" ht="13.5" x14ac:dyDescent="0.25">
      <c r="A2618" s="3">
        <f>RSI!A2618</f>
        <v>45819</v>
      </c>
      <c r="B2618" s="2">
        <f>RSI!B2618</f>
        <v>28.65</v>
      </c>
      <c r="C2618" s="2">
        <f>RSI!I2618</f>
        <v>70.059914938381098</v>
      </c>
      <c r="D2618" s="2">
        <f>MACD!E2618</f>
        <v>-0.29451265300497198</v>
      </c>
      <c r="E2618" s="2">
        <f>MACD!F2618</f>
        <v>0.16117397037390088</v>
      </c>
      <c r="F2618" s="2">
        <f>'Moving Avg'!D2618</f>
        <v>27.25</v>
      </c>
      <c r="G2618" s="2">
        <f>'Moving Avg'!F2618</f>
        <v>26.305500000000002</v>
      </c>
      <c r="H2618" s="2">
        <f>'Moving Avg'!G2618</f>
        <v>26.709760000000003</v>
      </c>
      <c r="I2618" s="2">
        <f>'Moving Avg'!H2618</f>
        <v>21.939899999999987</v>
      </c>
      <c r="J2618" s="6" t="str">
        <f>OBV!F2618</f>
        <v>BULLISH</v>
      </c>
      <c r="K2618" s="6" t="str">
        <f>OBV!G2618</f>
        <v>WEAK</v>
      </c>
      <c r="L2618" s="6" t="str">
        <f>OBV!H2618</f>
        <v>CONFIRMED BULLISH</v>
      </c>
    </row>
    <row r="2619" spans="1:12" ht="13.5" x14ac:dyDescent="0.25">
      <c r="A2619" s="3">
        <f>RSI!A2619</f>
        <v>45820</v>
      </c>
      <c r="B2619" s="2">
        <f>RSI!B2619</f>
        <v>28.65</v>
      </c>
      <c r="C2619" s="2">
        <f>RSI!I2619</f>
        <v>70.059914938381098</v>
      </c>
      <c r="D2619" s="2">
        <f>MACD!E2619</f>
        <v>-0.50794303160389731</v>
      </c>
      <c r="E2619" s="2">
        <f>MACD!F2619</f>
        <v>2.7350569978341246E-2</v>
      </c>
      <c r="F2619" s="2">
        <f>'Moving Avg'!D2619</f>
        <v>27.68</v>
      </c>
      <c r="G2619" s="2">
        <f>'Moving Avg'!F2619</f>
        <v>26.433</v>
      </c>
      <c r="H2619" s="2">
        <f>'Moving Avg'!G2619</f>
        <v>26.748100000000004</v>
      </c>
      <c r="I2619" s="2">
        <f>'Moving Avg'!H2619</f>
        <v>21.993279999999984</v>
      </c>
      <c r="J2619" s="6" t="str">
        <f>OBV!F2619</f>
        <v>BULLISH</v>
      </c>
      <c r="K2619" s="6" t="str">
        <f>OBV!G2619</f>
        <v>WEAK</v>
      </c>
      <c r="L2619" s="6" t="str">
        <f>OBV!H2619</f>
        <v>CONFIRMED BULLISH</v>
      </c>
    </row>
    <row r="2620" spans="1:12" ht="13.5" x14ac:dyDescent="0.25">
      <c r="A2620" s="3">
        <f>RSI!A2620</f>
        <v>45821</v>
      </c>
      <c r="B2620" s="2">
        <f>RSI!B2620</f>
        <v>30.35</v>
      </c>
      <c r="C2620" s="2">
        <f>RSI!I2620</f>
        <v>77.921007371169296</v>
      </c>
      <c r="D2620" s="2">
        <f>MACD!E2620</f>
        <v>-0.84202161276711252</v>
      </c>
      <c r="E2620" s="2">
        <f>MACD!F2620</f>
        <v>-0.14652386657074953</v>
      </c>
      <c r="F2620" s="2">
        <f>'Moving Avg'!D2620</f>
        <v>28.55</v>
      </c>
      <c r="G2620" s="2">
        <f>'Moving Avg'!F2620</f>
        <v>26.630500000000001</v>
      </c>
      <c r="H2620" s="2">
        <f>'Moving Avg'!G2620</f>
        <v>26.818199999999997</v>
      </c>
      <c r="I2620" s="2">
        <f>'Moving Avg'!H2620</f>
        <v>22.052839999999993</v>
      </c>
      <c r="J2620" s="6" t="str">
        <f>OBV!F2620</f>
        <v>BULLISH</v>
      </c>
      <c r="K2620" s="6" t="str">
        <f>OBV!G2620</f>
        <v>WEAK</v>
      </c>
      <c r="L2620" s="6" t="str">
        <f>OBV!H2620</f>
        <v>CONFIRMED BULLISH</v>
      </c>
    </row>
    <row r="2621" spans="1:12" ht="13.5" x14ac:dyDescent="0.25">
      <c r="A2621" s="3">
        <f>RSI!A2621</f>
        <v>45824</v>
      </c>
      <c r="B2621" s="2">
        <f>RSI!B2621</f>
        <v>29.6</v>
      </c>
      <c r="C2621" s="2">
        <f>RSI!I2621</f>
        <v>69.278754498136351</v>
      </c>
      <c r="D2621" s="2">
        <f>MACD!E2621</f>
        <v>-1.0904646992879563</v>
      </c>
      <c r="E2621" s="2">
        <f>MACD!F2621</f>
        <v>-0.33531203311419089</v>
      </c>
      <c r="F2621" s="2">
        <f>'Moving Avg'!D2621</f>
        <v>28.959999999999997</v>
      </c>
      <c r="G2621" s="2">
        <f>'Moving Avg'!F2621</f>
        <v>26.790499999999998</v>
      </c>
      <c r="H2621" s="2">
        <f>'Moving Avg'!G2621</f>
        <v>26.877959999999995</v>
      </c>
      <c r="I2621" s="2">
        <f>'Moving Avg'!H2621</f>
        <v>22.108649999999994</v>
      </c>
      <c r="J2621" s="6" t="str">
        <f>OBV!F2621</f>
        <v>BULLISH</v>
      </c>
      <c r="K2621" s="6" t="str">
        <f>OBV!G2621</f>
        <v>WEAK</v>
      </c>
      <c r="L2621" s="6" t="str">
        <f>OBV!H2621</f>
        <v>CONFIRMED BULLISH</v>
      </c>
    </row>
    <row r="2622" spans="1:12" ht="13.5" x14ac:dyDescent="0.25">
      <c r="A2622" s="3">
        <f>RSI!A2622</f>
        <v>45825</v>
      </c>
      <c r="B2622" s="2">
        <f>RSI!B2622</f>
        <v>28.43</v>
      </c>
      <c r="C2622" s="2">
        <f>RSI!I2622</f>
        <v>58.397563776940792</v>
      </c>
      <c r="D2622" s="2">
        <f>MACD!E2622</f>
        <v>-1.2816327619548531</v>
      </c>
      <c r="E2622" s="2">
        <f>MACD!F2622</f>
        <v>-0.52457617888232333</v>
      </c>
      <c r="F2622" s="2">
        <f>'Moving Avg'!D2622</f>
        <v>29.136000000000003</v>
      </c>
      <c r="G2622" s="2">
        <f>'Moving Avg'!F2622</f>
        <v>26.892000000000003</v>
      </c>
      <c r="H2622" s="2">
        <f>'Moving Avg'!G2622</f>
        <v>26.917479999999998</v>
      </c>
      <c r="I2622" s="2">
        <f>'Moving Avg'!H2622</f>
        <v>22.158749999999994</v>
      </c>
      <c r="J2622" s="6" t="str">
        <f>OBV!F2622</f>
        <v>BEARISH</v>
      </c>
      <c r="K2622" s="6" t="str">
        <f>OBV!G2622</f>
        <v>NEUTRAL</v>
      </c>
      <c r="L2622" s="6" t="str">
        <f>OBV!H2622</f>
        <v>BEARISH DIVERGENCE</v>
      </c>
    </row>
    <row r="2623" spans="1:12" ht="13.5" x14ac:dyDescent="0.25">
      <c r="A2623" s="3">
        <f>RSI!A2623</f>
        <v>45826</v>
      </c>
      <c r="B2623" s="2">
        <f>RSI!B2623</f>
        <v>29.69</v>
      </c>
      <c r="C2623" s="2">
        <f>RSI!I2623</f>
        <v>64.808026010663525</v>
      </c>
      <c r="D2623" s="2">
        <f>MACD!E2623</f>
        <v>-1.6147515260163203</v>
      </c>
      <c r="E2623" s="2">
        <f>MACD!F2623</f>
        <v>-0.74261124830912273</v>
      </c>
      <c r="F2623" s="2">
        <f>'Moving Avg'!D2623</f>
        <v>29.344000000000001</v>
      </c>
      <c r="G2623" s="2">
        <f>'Moving Avg'!F2623</f>
        <v>27.056500000000007</v>
      </c>
      <c r="H2623" s="2">
        <f>'Moving Avg'!G2623</f>
        <v>26.982199999999992</v>
      </c>
      <c r="I2623" s="2">
        <f>'Moving Avg'!H2623</f>
        <v>22.216959999999993</v>
      </c>
      <c r="J2623" s="6" t="str">
        <f>OBV!F2623</f>
        <v>BEARISH</v>
      </c>
      <c r="K2623" s="6" t="str">
        <f>OBV!G2623</f>
        <v>NEUTRAL</v>
      </c>
      <c r="L2623" s="6" t="str">
        <f>OBV!H2623</f>
        <v>BEARISH DIVERGENCE</v>
      </c>
    </row>
    <row r="2624" spans="1:12" ht="13.5" x14ac:dyDescent="0.25">
      <c r="A2624" s="3">
        <f>RSI!A2624</f>
        <v>45827</v>
      </c>
      <c r="B2624" s="2">
        <f>RSI!B2624</f>
        <v>30.6</v>
      </c>
      <c r="C2624" s="2">
        <f>RSI!I2624</f>
        <v>68.574293513325273</v>
      </c>
      <c r="D2624" s="2">
        <f>MACD!E2624</f>
        <v>-1.7474257539731255</v>
      </c>
      <c r="E2624" s="2">
        <f>MACD!F2624</f>
        <v>-0.94357414944192342</v>
      </c>
      <c r="F2624" s="2">
        <f>'Moving Avg'!D2624</f>
        <v>29.733999999999998</v>
      </c>
      <c r="G2624" s="2">
        <f>'Moving Avg'!F2624</f>
        <v>27.266500000000008</v>
      </c>
      <c r="H2624" s="2">
        <f>'Moving Avg'!G2624</f>
        <v>27.071799999999989</v>
      </c>
      <c r="I2624" s="2">
        <f>'Moving Avg'!H2624</f>
        <v>22.279719999999998</v>
      </c>
      <c r="J2624" s="6" t="str">
        <f>OBV!F2624</f>
        <v>BULLISH</v>
      </c>
      <c r="K2624" s="6" t="str">
        <f>OBV!G2624</f>
        <v>WEAK</v>
      </c>
      <c r="L2624" s="6" t="str">
        <f>OBV!H2624</f>
        <v>CONFIRMED BULLISH</v>
      </c>
    </row>
    <row r="2625" spans="1:12" ht="13.5" x14ac:dyDescent="0.25">
      <c r="A2625" s="3">
        <f>RSI!A2625</f>
        <v>45828</v>
      </c>
      <c r="B2625" s="2">
        <f>RSI!B2625</f>
        <v>30.6</v>
      </c>
      <c r="C2625" s="2">
        <f>RSI!I2625</f>
        <v>68.574293513325273</v>
      </c>
      <c r="D2625" s="2">
        <f>MACD!E2625</f>
        <v>-1.9551058385093896</v>
      </c>
      <c r="E2625" s="2">
        <f>MACD!F2625</f>
        <v>-1.1458804872554167</v>
      </c>
      <c r="F2625" s="2">
        <f>'Moving Avg'!D2625</f>
        <v>29.783999999999999</v>
      </c>
      <c r="G2625" s="2">
        <f>'Moving Avg'!F2625</f>
        <v>27.491500000000002</v>
      </c>
      <c r="H2625" s="2">
        <f>'Moving Avg'!G2625</f>
        <v>27.161599999999993</v>
      </c>
      <c r="I2625" s="2">
        <f>'Moving Avg'!H2625</f>
        <v>22.342479999999995</v>
      </c>
      <c r="J2625" s="6" t="str">
        <f>OBV!F2625</f>
        <v>BULLISH</v>
      </c>
      <c r="K2625" s="6" t="str">
        <f>OBV!G2625</f>
        <v>NEUTRAL</v>
      </c>
      <c r="L2625" s="6" t="str">
        <f>OBV!H2625</f>
        <v>CONFIRMED BULLISH</v>
      </c>
    </row>
    <row r="2626" spans="1:12" ht="13.5" x14ac:dyDescent="0.25">
      <c r="A2626" s="3">
        <f>RSI!A2626</f>
        <v>45831</v>
      </c>
      <c r="B2626" s="2">
        <f>RSI!B2626</f>
        <v>30.6</v>
      </c>
      <c r="C2626" s="2">
        <f>RSI!I2626</f>
        <v>68.574293513325287</v>
      </c>
      <c r="D2626" s="2">
        <f>MACD!E2626</f>
        <v>-1.9094978609978099</v>
      </c>
      <c r="E2626" s="2">
        <f>MACD!F2626</f>
        <v>-1.2986039620038954</v>
      </c>
      <c r="F2626" s="2">
        <f>'Moving Avg'!D2626</f>
        <v>29.983999999999998</v>
      </c>
      <c r="G2626" s="2">
        <f>'Moving Avg'!F2626</f>
        <v>27.726500000000005</v>
      </c>
      <c r="H2626" s="2">
        <f>'Moving Avg'!G2626</f>
        <v>27.251199999999994</v>
      </c>
      <c r="I2626" s="2">
        <f>'Moving Avg'!H2626</f>
        <v>22.405239999999999</v>
      </c>
      <c r="J2626" s="6" t="str">
        <f>OBV!F2626</f>
        <v>BULLISH</v>
      </c>
      <c r="K2626" s="6" t="str">
        <f>OBV!G2626</f>
        <v>WEAK</v>
      </c>
      <c r="L2626" s="6" t="str">
        <f>OBV!H2626</f>
        <v>CONFIRMED BULLISH</v>
      </c>
    </row>
    <row r="2627" spans="1:12" ht="13.5" x14ac:dyDescent="0.25">
      <c r="A2627" s="3">
        <f>RSI!A2627</f>
        <v>45832</v>
      </c>
      <c r="B2627" s="2">
        <f>RSI!B2627</f>
        <v>30.6</v>
      </c>
      <c r="C2627" s="2">
        <f>RSI!I2627</f>
        <v>68.574293513325273</v>
      </c>
      <c r="D2627" s="2">
        <f>MACD!E2627</f>
        <v>-1.8867622904574226</v>
      </c>
      <c r="E2627" s="2">
        <f>MACD!F2627</f>
        <v>-1.4162356276946011</v>
      </c>
      <c r="F2627" s="2">
        <f>'Moving Avg'!D2627</f>
        <v>30.417999999999999</v>
      </c>
      <c r="G2627" s="2">
        <f>'Moving Avg'!F2627</f>
        <v>27.961500000000001</v>
      </c>
      <c r="H2627" s="2">
        <f>'Moving Avg'!G2627</f>
        <v>27.333399999999987</v>
      </c>
      <c r="I2627" s="2">
        <f>'Moving Avg'!H2627</f>
        <v>22.468000000000004</v>
      </c>
      <c r="J2627" s="6" t="str">
        <f>OBV!F2627</f>
        <v>BULLISH</v>
      </c>
      <c r="K2627" s="6" t="str">
        <f>OBV!G2627</f>
        <v>WEAK</v>
      </c>
      <c r="L2627" s="6" t="str">
        <f>OBV!H2627</f>
        <v>CONFIRMED BULLISH</v>
      </c>
    </row>
    <row r="2628" spans="1:12" ht="13.5" x14ac:dyDescent="0.25">
      <c r="A2628" s="3">
        <f>RSI!A2628</f>
        <v>45833</v>
      </c>
      <c r="B2628" s="2">
        <f>RSI!B2628</f>
        <v>29.38</v>
      </c>
      <c r="C2628" s="2">
        <f>RSI!I2628</f>
        <v>57.481245844386841</v>
      </c>
      <c r="D2628" s="2">
        <f>MACD!E2628</f>
        <v>-1.6226046521086026</v>
      </c>
      <c r="E2628" s="2">
        <f>MACD!F2628</f>
        <v>-1.4575094325774014</v>
      </c>
      <c r="F2628" s="2">
        <f>'Moving Avg'!D2628</f>
        <v>30.356000000000002</v>
      </c>
      <c r="G2628" s="2">
        <f>'Moving Avg'!F2628</f>
        <v>28.135500000000008</v>
      </c>
      <c r="H2628" s="2">
        <f>'Moving Avg'!G2628</f>
        <v>27.391199999999994</v>
      </c>
      <c r="I2628" s="2">
        <f>'Moving Avg'!H2628</f>
        <v>22.522895000000002</v>
      </c>
      <c r="J2628" s="6" t="str">
        <f>OBV!F2628</f>
        <v>BULLISH</v>
      </c>
      <c r="K2628" s="6" t="str">
        <f>OBV!G2628</f>
        <v>NEUTRAL</v>
      </c>
      <c r="L2628" s="6" t="str">
        <f>OBV!H2628</f>
        <v>BULLISH DIVERGENCE</v>
      </c>
    </row>
    <row r="2629" spans="1:12" ht="13.5" x14ac:dyDescent="0.25">
      <c r="A2629" s="3">
        <f>RSI!A2629</f>
        <v>45835</v>
      </c>
      <c r="B2629" s="2">
        <f>RSI!B2629</f>
        <v>29.38</v>
      </c>
      <c r="C2629" s="2">
        <f>RSI!I2629</f>
        <v>57.481245844386848</v>
      </c>
      <c r="D2629" s="2">
        <f>MACD!E2629</f>
        <v>-1.4054714066545877</v>
      </c>
      <c r="E2629" s="2">
        <f>MACD!F2629</f>
        <v>-1.4471018273928389</v>
      </c>
      <c r="F2629" s="2">
        <f>'Moving Avg'!D2629</f>
        <v>30.112000000000002</v>
      </c>
      <c r="G2629" s="2">
        <f>'Moving Avg'!F2629</f>
        <v>28.309500000000007</v>
      </c>
      <c r="H2629" s="2">
        <f>'Moving Avg'!G2629</f>
        <v>27.448999999999991</v>
      </c>
      <c r="I2629" s="2">
        <f>'Moving Avg'!H2629</f>
        <v>22.577790000000004</v>
      </c>
      <c r="J2629" s="6" t="str">
        <f>OBV!F2629</f>
        <v>BEARISH</v>
      </c>
      <c r="K2629" s="6" t="str">
        <f>OBV!G2629</f>
        <v>STRONG</v>
      </c>
      <c r="L2629" s="6" t="str">
        <f>OBV!H2629</f>
        <v>CONFIRMED BEARISH</v>
      </c>
    </row>
    <row r="2630" spans="1:12" ht="13.5" x14ac:dyDescent="0.25">
      <c r="A2630" s="3">
        <f>RSI!A2630</f>
        <v>45838</v>
      </c>
      <c r="B2630" s="2">
        <f>RSI!B2630</f>
        <v>29.38</v>
      </c>
      <c r="C2630" s="2">
        <f>RSI!I2630</f>
        <v>57.481245844386848</v>
      </c>
      <c r="D2630" s="2">
        <f>MACD!E2630</f>
        <v>-0.9661166256674889</v>
      </c>
      <c r="E2630" s="2">
        <f>MACD!F2630</f>
        <v>-1.3509047870477691</v>
      </c>
      <c r="F2630" s="2">
        <f>'Moving Avg'!D2630</f>
        <v>29.868000000000002</v>
      </c>
      <c r="G2630" s="2">
        <f>'Moving Avg'!F2630</f>
        <v>28.488500000000009</v>
      </c>
      <c r="H2630" s="2">
        <f>'Moving Avg'!G2630</f>
        <v>27.496999999999993</v>
      </c>
      <c r="I2630" s="2">
        <f>'Moving Avg'!H2630</f>
        <v>22.633240000000001</v>
      </c>
      <c r="J2630" s="6" t="str">
        <f>OBV!F2630</f>
        <v>BEARISH</v>
      </c>
      <c r="K2630" s="6" t="str">
        <f>OBV!G2630</f>
        <v>STRONG</v>
      </c>
      <c r="L2630" s="6" t="str">
        <f>OBV!H2630</f>
        <v>CONFIRMED BEARISH</v>
      </c>
    </row>
    <row r="2631" spans="1:12" ht="13.5" x14ac:dyDescent="0.25">
      <c r="A2631" s="3">
        <f>RSI!A2631</f>
        <v>45839</v>
      </c>
      <c r="B2631" s="2">
        <f>RSI!B2631</f>
        <v>29.3</v>
      </c>
      <c r="C2631" s="2">
        <f>RSI!I2631</f>
        <v>56.72965089218949</v>
      </c>
      <c r="D2631" s="2">
        <f>MACD!E2631</f>
        <v>-0.70928747673836057</v>
      </c>
      <c r="E2631" s="2">
        <f>MACD!F2631</f>
        <v>-1.2225813249858875</v>
      </c>
      <c r="F2631" s="2">
        <f>'Moving Avg'!D2631</f>
        <v>29.607999999999997</v>
      </c>
      <c r="G2631" s="2">
        <f>'Moving Avg'!F2631</f>
        <v>28.663500000000006</v>
      </c>
      <c r="H2631" s="2">
        <f>'Moving Avg'!G2631</f>
        <v>27.543399999999991</v>
      </c>
      <c r="I2631" s="2">
        <f>'Moving Avg'!H2631</f>
        <v>22.688290000000002</v>
      </c>
      <c r="J2631" s="6" t="str">
        <f>OBV!F2631</f>
        <v>BEARISH</v>
      </c>
      <c r="K2631" s="6" t="str">
        <f>OBV!G2631</f>
        <v>STRONG</v>
      </c>
      <c r="L2631" s="6" t="str">
        <f>OBV!H2631</f>
        <v>CONFIRMED BEARISH</v>
      </c>
    </row>
    <row r="2632" spans="1:12" ht="13.5" x14ac:dyDescent="0.25">
      <c r="A2632" s="3">
        <f>RSI!A2632</f>
        <v>45840</v>
      </c>
      <c r="B2632" s="2">
        <f>RSI!B2632</f>
        <v>29.3</v>
      </c>
      <c r="C2632" s="2">
        <f>RSI!I2632</f>
        <v>56.72965089218949</v>
      </c>
      <c r="D2632" s="2">
        <f>MACD!E2632</f>
        <v>-0.67656620647493781</v>
      </c>
      <c r="E2632" s="2">
        <f>MACD!F2632</f>
        <v>-1.1133783012836975</v>
      </c>
      <c r="F2632" s="2">
        <f>'Moving Avg'!D2632</f>
        <v>29.348000000000003</v>
      </c>
      <c r="G2632" s="2">
        <f>'Moving Avg'!F2632</f>
        <v>28.855499999999999</v>
      </c>
      <c r="H2632" s="2">
        <f>'Moving Avg'!G2632</f>
        <v>27.589799999999997</v>
      </c>
      <c r="I2632" s="2">
        <f>'Moving Avg'!H2632</f>
        <v>22.743340000000007</v>
      </c>
      <c r="J2632" s="6" t="str">
        <f>OBV!F2632</f>
        <v>BEARISH</v>
      </c>
      <c r="K2632" s="6" t="str">
        <f>OBV!G2632</f>
        <v>STRONG</v>
      </c>
      <c r="L2632" s="6" t="str">
        <f>OBV!H2632</f>
        <v>CONFIRMED BEARISH</v>
      </c>
    </row>
    <row r="2633" spans="1:12" ht="13.5" x14ac:dyDescent="0.25">
      <c r="A2633" s="3">
        <f>RSI!A2633</f>
        <v>45841</v>
      </c>
      <c r="B2633" s="2">
        <f>RSI!B2633</f>
        <v>29.3</v>
      </c>
      <c r="C2633" s="2">
        <f>RSI!I2633</f>
        <v>56.72965089218949</v>
      </c>
      <c r="D2633" s="2">
        <f>MACD!E2633</f>
        <v>-0.45928810348820903</v>
      </c>
      <c r="E2633" s="2">
        <f>MACD!F2633</f>
        <v>-0.98256026172459987</v>
      </c>
      <c r="F2633" s="2">
        <f>'Moving Avg'!D2633</f>
        <v>29.332000000000001</v>
      </c>
      <c r="G2633" s="2">
        <f>'Moving Avg'!F2633</f>
        <v>29.070499999999999</v>
      </c>
      <c r="H2633" s="2">
        <f>'Moving Avg'!G2633</f>
        <v>27.636199999999995</v>
      </c>
      <c r="I2633" s="2">
        <f>'Moving Avg'!H2633</f>
        <v>22.798390000000008</v>
      </c>
      <c r="J2633" s="6" t="str">
        <f>OBV!F2633</f>
        <v>BEARISH</v>
      </c>
      <c r="K2633" s="6" t="str">
        <f>OBV!G2633</f>
        <v>STRONG</v>
      </c>
      <c r="L2633" s="6" t="str">
        <f>OBV!H2633</f>
        <v>CONFIRMED BEARISH</v>
      </c>
    </row>
    <row r="2634" spans="1:12" ht="13.5" x14ac:dyDescent="0.25">
      <c r="A2634" s="3">
        <f>RSI!A2634</f>
        <v>45842</v>
      </c>
      <c r="B2634" s="2">
        <f>RSI!B2634</f>
        <v>29.3</v>
      </c>
      <c r="C2634" s="2">
        <f>RSI!I2634</f>
        <v>56.72965089218949</v>
      </c>
      <c r="D2634" s="2">
        <f>MACD!E2634</f>
        <v>-0.13937747461270078</v>
      </c>
      <c r="E2634" s="2">
        <f>MACD!F2634</f>
        <v>-0.81392370430222005</v>
      </c>
      <c r="F2634" s="2">
        <f>'Moving Avg'!D2634</f>
        <v>29.316000000000003</v>
      </c>
      <c r="G2634" s="2">
        <f>'Moving Avg'!F2634</f>
        <v>29.210500000000003</v>
      </c>
      <c r="H2634" s="2">
        <f>'Moving Avg'!G2634</f>
        <v>27.682799999999993</v>
      </c>
      <c r="I2634" s="2">
        <f>'Moving Avg'!H2634</f>
        <v>22.85344000000001</v>
      </c>
      <c r="J2634" s="6" t="str">
        <f>OBV!F2634</f>
        <v>BEARISH</v>
      </c>
      <c r="K2634" s="6" t="str">
        <f>OBV!G2634</f>
        <v>STRONG</v>
      </c>
      <c r="L2634" s="6" t="str">
        <f>OBV!H2634</f>
        <v>CONFIRMED BEARISH</v>
      </c>
    </row>
    <row r="2635" spans="1:12" ht="13.5" x14ac:dyDescent="0.25">
      <c r="A2635" s="3">
        <f>RSI!A2635</f>
        <v>45845</v>
      </c>
      <c r="B2635" s="2">
        <f>RSI!B2635</f>
        <v>30.29</v>
      </c>
      <c r="C2635" s="2">
        <f>RSI!I2635</f>
        <v>64.463800996377387</v>
      </c>
      <c r="D2635" s="2">
        <f>MACD!E2635</f>
        <v>5.4334584758290561E-2</v>
      </c>
      <c r="E2635" s="2">
        <f>MACD!F2635</f>
        <v>-0.64027204649011804</v>
      </c>
      <c r="F2635" s="2">
        <f>'Moving Avg'!D2635</f>
        <v>29.498000000000001</v>
      </c>
      <c r="G2635" s="2">
        <f>'Moving Avg'!F2635</f>
        <v>29.425000000000001</v>
      </c>
      <c r="H2635" s="2">
        <f>'Moving Avg'!G2635</f>
        <v>27.758799999999987</v>
      </c>
      <c r="I2635" s="2">
        <f>'Moving Avg'!H2635</f>
        <v>22.913440000000008</v>
      </c>
      <c r="J2635" s="6" t="str">
        <f>OBV!F2635</f>
        <v>BEARISH</v>
      </c>
      <c r="K2635" s="6" t="str">
        <f>OBV!G2635</f>
        <v>NEUTRAL</v>
      </c>
      <c r="L2635" s="6" t="str">
        <f>OBV!H2635</f>
        <v>BEARISH DIVERGENCE</v>
      </c>
    </row>
    <row r="2636" spans="1:12" ht="13.5" x14ac:dyDescent="0.25">
      <c r="A2636" s="3">
        <f>RSI!A2636</f>
        <v>45846</v>
      </c>
      <c r="B2636" s="2">
        <f>RSI!B2636</f>
        <v>30.2</v>
      </c>
      <c r="C2636" s="2">
        <f>RSI!I2636</f>
        <v>63.355146819950455</v>
      </c>
      <c r="D2636" s="2">
        <f>MACD!E2636</f>
        <v>0.21568352489500953</v>
      </c>
      <c r="E2636" s="2">
        <f>MACD!F2636</f>
        <v>-0.46908093221309255</v>
      </c>
      <c r="F2636" s="2">
        <f>'Moving Avg'!D2636</f>
        <v>29.677999999999997</v>
      </c>
      <c r="G2636" s="2">
        <f>'Moving Avg'!F2636</f>
        <v>29.557500000000005</v>
      </c>
      <c r="H2636" s="2">
        <f>'Moving Avg'!G2636</f>
        <v>27.812799999999989</v>
      </c>
      <c r="I2636" s="2">
        <f>'Moving Avg'!H2636</f>
        <v>22.974340000000012</v>
      </c>
      <c r="J2636" s="6" t="str">
        <f>OBV!F2636</f>
        <v>BEARISH</v>
      </c>
      <c r="K2636" s="6" t="str">
        <f>OBV!G2636</f>
        <v>NEUTRAL</v>
      </c>
      <c r="L2636" s="6" t="str">
        <f>OBV!H2636</f>
        <v>BEARISH DIVERGENCE</v>
      </c>
    </row>
    <row r="2637" spans="1:12" ht="13.5" x14ac:dyDescent="0.25">
      <c r="A2637" s="3">
        <f>RSI!A2637</f>
        <v>45847</v>
      </c>
      <c r="B2637" s="2">
        <f>RSI!B2637</f>
        <v>29.6</v>
      </c>
      <c r="C2637" s="2">
        <f>RSI!I2637</f>
        <v>56.392206108817042</v>
      </c>
      <c r="D2637" s="2">
        <f>MACD!E2637</f>
        <v>0.38864142927682366</v>
      </c>
      <c r="E2637" s="2">
        <f>MACD!F2637</f>
        <v>-0.29753645991510935</v>
      </c>
      <c r="F2637" s="2">
        <f>'Moving Avg'!D2637</f>
        <v>29.738</v>
      </c>
      <c r="G2637" s="2">
        <f>'Moving Avg'!F2637</f>
        <v>29.660000000000007</v>
      </c>
      <c r="H2637" s="2">
        <f>'Moving Avg'!G2637</f>
        <v>27.844799999999992</v>
      </c>
      <c r="I2637" s="2">
        <f>'Moving Avg'!H2637</f>
        <v>23.032240000000012</v>
      </c>
      <c r="J2637" s="6" t="str">
        <f>OBV!F2637</f>
        <v>BEARISH</v>
      </c>
      <c r="K2637" s="6" t="str">
        <f>OBV!G2637</f>
        <v>STRONG</v>
      </c>
      <c r="L2637" s="6" t="str">
        <f>OBV!H2637</f>
        <v>BEARISH DIVERGENCE</v>
      </c>
    </row>
    <row r="2638" spans="1:12" ht="13.5" x14ac:dyDescent="0.25">
      <c r="A2638" s="3">
        <f>RSI!A2638</f>
        <v>45848</v>
      </c>
      <c r="B2638" s="2">
        <f>RSI!B2638</f>
        <v>29.6</v>
      </c>
      <c r="C2638" s="2">
        <f>RSI!I2638</f>
        <v>56.392206108817042</v>
      </c>
      <c r="D2638" s="2">
        <f>MACD!E2638</f>
        <v>0.3434245004673997</v>
      </c>
      <c r="E2638" s="2">
        <f>MACD!F2638</f>
        <v>-0.16934426783860757</v>
      </c>
      <c r="F2638" s="2">
        <f>'Moving Avg'!D2638</f>
        <v>29.798000000000002</v>
      </c>
      <c r="G2638" s="2">
        <f>'Moving Avg'!F2638</f>
        <v>29.707500000000003</v>
      </c>
      <c r="H2638" s="2">
        <f>'Moving Avg'!G2638</f>
        <v>27.878199999999993</v>
      </c>
      <c r="I2638" s="2">
        <f>'Moving Avg'!H2638</f>
        <v>23.090140000000009</v>
      </c>
      <c r="J2638" s="6" t="str">
        <f>OBV!F2638</f>
        <v>BEARISH</v>
      </c>
      <c r="K2638" s="6" t="str">
        <f>OBV!G2638</f>
        <v>STRONG</v>
      </c>
      <c r="L2638" s="6" t="str">
        <f>OBV!H2638</f>
        <v>BEARISH DIVERGENCE</v>
      </c>
    </row>
    <row r="2639" spans="1:12" ht="13.5" x14ac:dyDescent="0.25">
      <c r="A2639" s="3">
        <f>RSI!A2639</f>
        <v>45849</v>
      </c>
      <c r="B2639" s="2">
        <f>RSI!B2639</f>
        <v>29.6</v>
      </c>
      <c r="C2639" s="2">
        <f>RSI!I2639</f>
        <v>56.392206108817042</v>
      </c>
      <c r="D2639" s="2">
        <f>MACD!E2639</f>
        <v>0.30157733971394762</v>
      </c>
      <c r="E2639" s="2">
        <f>MACD!F2639</f>
        <v>-7.5159946328096527E-2</v>
      </c>
      <c r="F2639" s="2">
        <f>'Moving Avg'!D2639</f>
        <v>29.857999999999997</v>
      </c>
      <c r="G2639" s="2">
        <f>'Moving Avg'!F2639</f>
        <v>29.755000000000003</v>
      </c>
      <c r="H2639" s="2">
        <f>'Moving Avg'!G2639</f>
        <v>27.912199999999995</v>
      </c>
      <c r="I2639" s="2">
        <f>'Moving Avg'!H2639</f>
        <v>23.148040000000016</v>
      </c>
      <c r="J2639" s="6" t="str">
        <f>OBV!F2639</f>
        <v>BEARISH</v>
      </c>
      <c r="K2639" s="6" t="str">
        <f>OBV!G2639</f>
        <v>STRONG</v>
      </c>
      <c r="L2639" s="6" t="str">
        <f>OBV!H2639</f>
        <v>BEARISH DIVERGENCE</v>
      </c>
    </row>
    <row r="2640" spans="1:12" ht="13.5" x14ac:dyDescent="0.25">
      <c r="A2640" s="3">
        <f>RSI!A2640</f>
        <v>45852</v>
      </c>
      <c r="B2640" s="2">
        <f>RSI!B2640</f>
        <v>29.6</v>
      </c>
      <c r="C2640" s="2">
        <f>RSI!I2640</f>
        <v>56.392206108817042</v>
      </c>
      <c r="D2640" s="2">
        <f>MACD!E2640</f>
        <v>0.26284720134911765</v>
      </c>
      <c r="E2640" s="2">
        <f>MACD!F2640</f>
        <v>-7.5585167926536939E-3</v>
      </c>
      <c r="F2640" s="2">
        <f>'Moving Avg'!D2640</f>
        <v>29.72</v>
      </c>
      <c r="G2640" s="2">
        <f>'Moving Avg'!F2640</f>
        <v>29.717500000000008</v>
      </c>
      <c r="H2640" s="2">
        <f>'Moving Avg'!G2640</f>
        <v>27.94619999999999</v>
      </c>
      <c r="I2640" s="2">
        <f>'Moving Avg'!H2640</f>
        <v>23.20594000000002</v>
      </c>
      <c r="J2640" s="6" t="str">
        <f>OBV!F2640</f>
        <v>BEARISH</v>
      </c>
      <c r="K2640" s="6" t="str">
        <f>OBV!G2640</f>
        <v>STRONG</v>
      </c>
      <c r="L2640" s="6" t="str">
        <f>OBV!H2640</f>
        <v>CONFIRMED BEARISH</v>
      </c>
    </row>
    <row r="2641" spans="1:12" ht="13.5" x14ac:dyDescent="0.25">
      <c r="A2641" s="3">
        <f>RSI!A2641</f>
        <v>45853</v>
      </c>
      <c r="B2641" s="2">
        <f>RSI!B2641</f>
        <v>29.3</v>
      </c>
      <c r="C2641" s="2">
        <f>RSI!I2641</f>
        <v>52.510974069571603</v>
      </c>
      <c r="D2641" s="2">
        <f>MACD!E2641</f>
        <v>0.23691507355503205</v>
      </c>
      <c r="E2641" s="2">
        <f>MACD!F2641</f>
        <v>4.1336201276883457E-2</v>
      </c>
      <c r="F2641" s="2">
        <f>'Moving Avg'!D2641</f>
        <v>29.540000000000003</v>
      </c>
      <c r="G2641" s="2">
        <f>'Moving Avg'!F2641</f>
        <v>29.702500000000004</v>
      </c>
      <c r="H2641" s="2">
        <f>'Moving Avg'!G2641</f>
        <v>27.973599999999987</v>
      </c>
      <c r="I2641" s="2">
        <f>'Moving Avg'!H2641</f>
        <v>23.261180000000017</v>
      </c>
      <c r="J2641" s="6" t="str">
        <f>OBV!F2641</f>
        <v>BEARISH</v>
      </c>
      <c r="K2641" s="6" t="str">
        <f>OBV!G2641</f>
        <v>STRONG</v>
      </c>
      <c r="L2641" s="6" t="str">
        <f>OBV!H2641</f>
        <v>CONFIRMED BEARISH</v>
      </c>
    </row>
    <row r="2642" spans="1:12" ht="13.5" x14ac:dyDescent="0.25">
      <c r="A2642" s="3">
        <f>RSI!A2642</f>
        <v>45854</v>
      </c>
      <c r="B2642" s="2">
        <f>RSI!B2642</f>
        <v>29.2</v>
      </c>
      <c r="C2642" s="2">
        <f>RSI!I2642</f>
        <v>51.244884388383369</v>
      </c>
      <c r="D2642" s="2">
        <f>MACD!E2642</f>
        <v>0.2213053999436525</v>
      </c>
      <c r="E2642" s="2">
        <f>MACD!F2642</f>
        <v>7.7330041010237272E-2</v>
      </c>
      <c r="F2642" s="2">
        <f>'Moving Avg'!D2642</f>
        <v>29.46</v>
      </c>
      <c r="G2642" s="2">
        <f>'Moving Avg'!F2642</f>
        <v>29.741000000000003</v>
      </c>
      <c r="H2642" s="2">
        <f>'Moving Avg'!G2642</f>
        <v>27.998999999999988</v>
      </c>
      <c r="I2642" s="2">
        <f>'Moving Avg'!H2642</f>
        <v>23.31592000000002</v>
      </c>
      <c r="J2642" s="6" t="str">
        <f>OBV!F2642</f>
        <v>BEARISH</v>
      </c>
      <c r="K2642" s="6" t="str">
        <f>OBV!G2642</f>
        <v>STRONG</v>
      </c>
      <c r="L2642" s="6" t="str">
        <f>OBV!H2642</f>
        <v>CONFIRMED BEARISH</v>
      </c>
    </row>
    <row r="2643" spans="1:12" ht="13.5" x14ac:dyDescent="0.25">
      <c r="A2643" s="3">
        <f>RSI!A2643</f>
        <v>45855</v>
      </c>
      <c r="B2643" s="2">
        <f>RSI!B2643</f>
        <v>29.2</v>
      </c>
      <c r="C2643" s="2">
        <f>RSI!I2643</f>
        <v>51.244884388383383</v>
      </c>
      <c r="D2643" s="2">
        <f>MACD!E2643</f>
        <v>0.20769320096101751</v>
      </c>
      <c r="E2643" s="2">
        <f>MACD!F2643</f>
        <v>0.10340267300039332</v>
      </c>
      <c r="F2643" s="2">
        <f>'Moving Avg'!D2643</f>
        <v>29.380000000000003</v>
      </c>
      <c r="G2643" s="2">
        <f>'Moving Avg'!F2643</f>
        <v>29.716500000000007</v>
      </c>
      <c r="H2643" s="2">
        <f>'Moving Avg'!G2643</f>
        <v>28.032999999999987</v>
      </c>
      <c r="I2643" s="2">
        <f>'Moving Avg'!H2643</f>
        <v>23.372285000000019</v>
      </c>
      <c r="J2643" s="6" t="str">
        <f>OBV!F2643</f>
        <v>BEARISH</v>
      </c>
      <c r="K2643" s="6" t="str">
        <f>OBV!G2643</f>
        <v>STRONG</v>
      </c>
      <c r="L2643" s="6" t="str">
        <f>OBV!H2643</f>
        <v>CONFIRMED BEARISH</v>
      </c>
    </row>
    <row r="2644" spans="1:12" ht="13.5" x14ac:dyDescent="0.25">
      <c r="A2644" s="3">
        <f>RSI!A2644</f>
        <v>45856</v>
      </c>
      <c r="B2644" s="2">
        <f>RSI!B2644</f>
        <v>29.4</v>
      </c>
      <c r="C2644" s="2">
        <f>RSI!I2644</f>
        <v>53.827147339377397</v>
      </c>
      <c r="D2644" s="2">
        <f>MACD!E2644</f>
        <v>0.18098628493803304</v>
      </c>
      <c r="E2644" s="2">
        <f>MACD!F2644</f>
        <v>0.11891939538792129</v>
      </c>
      <c r="F2644" s="2">
        <f>'Moving Avg'!D2644</f>
        <v>29.340000000000003</v>
      </c>
      <c r="G2644" s="2">
        <f>'Moving Avg'!F2644</f>
        <v>29.656500000000012</v>
      </c>
      <c r="H2644" s="2">
        <f>'Moving Avg'!G2644</f>
        <v>28.070999999999991</v>
      </c>
      <c r="I2644" s="2">
        <f>'Moving Avg'!H2644</f>
        <v>23.429650000000017</v>
      </c>
      <c r="J2644" s="6" t="str">
        <f>OBV!F2644</f>
        <v>BEARISH</v>
      </c>
      <c r="K2644" s="6" t="str">
        <f>OBV!G2644</f>
        <v>STRONG</v>
      </c>
      <c r="L2644" s="6" t="str">
        <f>OBV!H2644</f>
        <v>CONFIRMED BEARISH</v>
      </c>
    </row>
    <row r="2645" spans="1:12" ht="13.5" x14ac:dyDescent="0.25">
      <c r="A2645" s="3">
        <f>RSI!A2645</f>
        <v>45859</v>
      </c>
      <c r="B2645" s="2">
        <f>RSI!B2645</f>
        <v>29.4</v>
      </c>
      <c r="C2645" s="2">
        <f>RSI!I2645</f>
        <v>53.827147339377397</v>
      </c>
      <c r="D2645" s="2">
        <f>MACD!E2645</f>
        <v>0.30916763238511891</v>
      </c>
      <c r="E2645" s="2">
        <f>MACD!F2645</f>
        <v>0.15696904278736082</v>
      </c>
      <c r="F2645" s="2">
        <f>'Moving Avg'!D2645</f>
        <v>29.3</v>
      </c>
      <c r="G2645" s="2">
        <f>'Moving Avg'!F2645</f>
        <v>29.596500000000002</v>
      </c>
      <c r="H2645" s="2">
        <f>'Moving Avg'!G2645</f>
        <v>28.108999999999991</v>
      </c>
      <c r="I2645" s="2">
        <f>'Moving Avg'!H2645</f>
        <v>23.48701500000001</v>
      </c>
      <c r="J2645" s="6" t="str">
        <f>OBV!F2645</f>
        <v>BEARISH</v>
      </c>
      <c r="K2645" s="6" t="str">
        <f>OBV!G2645</f>
        <v>STRONG</v>
      </c>
      <c r="L2645" s="6" t="str">
        <f>OBV!H2645</f>
        <v>CONFIRMED BEARISH</v>
      </c>
    </row>
    <row r="2646" spans="1:12" ht="13.5" x14ac:dyDescent="0.25">
      <c r="A2646" s="3">
        <f>RSI!A2646</f>
        <v>45860</v>
      </c>
      <c r="B2646" s="2">
        <f>RSI!B2646</f>
        <v>29.3</v>
      </c>
      <c r="C2646" s="2">
        <f>RSI!I2646</f>
        <v>52.2232250134522</v>
      </c>
      <c r="D2646" s="2">
        <f>MACD!E2646</f>
        <v>0.40977503984497332</v>
      </c>
      <c r="E2646" s="2">
        <f>MACD!F2646</f>
        <v>0.20753024219888333</v>
      </c>
      <c r="F2646" s="2">
        <f>'Moving Avg'!D2646</f>
        <v>29.3</v>
      </c>
      <c r="G2646" s="2">
        <f>'Moving Avg'!F2646</f>
        <v>29.531500000000001</v>
      </c>
      <c r="H2646" s="2">
        <f>'Moving Avg'!G2646</f>
        <v>28.155199999999994</v>
      </c>
      <c r="I2646" s="2">
        <f>'Moving Avg'!H2646</f>
        <v>23.544345000000007</v>
      </c>
      <c r="J2646" s="6" t="str">
        <f>OBV!F2646</f>
        <v>BEARISH</v>
      </c>
      <c r="K2646" s="6" t="str">
        <f>OBV!G2646</f>
        <v>STRONG</v>
      </c>
      <c r="L2646" s="6" t="str">
        <f>OBV!H2646</f>
        <v>NEUTRAL</v>
      </c>
    </row>
    <row r="2647" spans="1:12" ht="13.5" x14ac:dyDescent="0.25">
      <c r="A2647" s="3">
        <f>RSI!A2647</f>
        <v>45861</v>
      </c>
      <c r="B2647" s="2">
        <f>RSI!B2647</f>
        <v>29.3</v>
      </c>
      <c r="C2647" s="2">
        <f>RSI!I2647</f>
        <v>52.2232250134522</v>
      </c>
      <c r="D2647" s="2">
        <f>MACD!E2647</f>
        <v>0.40187742415289307</v>
      </c>
      <c r="E2647" s="2">
        <f>MACD!F2647</f>
        <v>0.24639967858968531</v>
      </c>
      <c r="F2647" s="2">
        <f>'Moving Avg'!D2647</f>
        <v>29.32</v>
      </c>
      <c r="G2647" s="2">
        <f>'Moving Avg'!F2647</f>
        <v>29.466500000000003</v>
      </c>
      <c r="H2647" s="2">
        <f>'Moving Avg'!G2647</f>
        <v>28.213199999999993</v>
      </c>
      <c r="I2647" s="2">
        <f>'Moving Avg'!H2647</f>
        <v>23.602135000000011</v>
      </c>
      <c r="J2647" s="6" t="str">
        <f>OBV!F2647</f>
        <v>BULLISH</v>
      </c>
      <c r="K2647" s="6" t="str">
        <f>OBV!G2647</f>
        <v>NEUTRAL</v>
      </c>
      <c r="L2647" s="6" t="str">
        <f>OBV!H2647</f>
        <v>CONFIRMED BULLISH</v>
      </c>
    </row>
    <row r="2648" spans="1:12" ht="13.5" x14ac:dyDescent="0.25">
      <c r="A2648" s="3">
        <f>RSI!A2648</f>
        <v>45862</v>
      </c>
      <c r="B2648" s="2">
        <f>RSI!B2648</f>
        <v>29.3</v>
      </c>
      <c r="C2648" s="2">
        <f>RSI!I2648</f>
        <v>52.223225013452186</v>
      </c>
      <c r="D2648" s="2">
        <f>MACD!E2648</f>
        <v>0.39452883722430698</v>
      </c>
      <c r="E2648" s="2">
        <f>MACD!F2648</f>
        <v>0.27602551031660966</v>
      </c>
      <c r="F2648" s="2">
        <f>'Moving Avg'!D2648</f>
        <v>29.339999999999996</v>
      </c>
      <c r="G2648" s="2">
        <f>'Moving Avg'!F2648</f>
        <v>29.462499999999995</v>
      </c>
      <c r="H2648" s="2">
        <f>'Moving Avg'!G2648</f>
        <v>28.277199999999993</v>
      </c>
      <c r="I2648" s="2">
        <f>'Moving Avg'!H2648</f>
        <v>23.66039000000001</v>
      </c>
      <c r="J2648" s="6" t="str">
        <f>OBV!F2648</f>
        <v>BULLISH</v>
      </c>
      <c r="K2648" s="6" t="str">
        <f>OBV!G2648</f>
        <v>NEUTRAL</v>
      </c>
      <c r="L2648" s="6" t="str">
        <f>OBV!H2648</f>
        <v>CONFIRMED BULLISH</v>
      </c>
    </row>
    <row r="2649" spans="1:12" ht="13.5" x14ac:dyDescent="0.25">
      <c r="A2649" s="3">
        <f>RSI!A2649</f>
        <v>45866</v>
      </c>
      <c r="B2649" s="2">
        <f>RSI!B2649</f>
        <v>29.3</v>
      </c>
      <c r="C2649" s="2">
        <f>RSI!I2649</f>
        <v>52.223225013452186</v>
      </c>
      <c r="D2649" s="2">
        <f>MACD!E2649</f>
        <v>0.38769414561673088</v>
      </c>
      <c r="E2649" s="2">
        <f>MACD!F2649</f>
        <v>0.29835923737663395</v>
      </c>
      <c r="F2649" s="2">
        <f>'Moving Avg'!D2649</f>
        <v>29.32</v>
      </c>
      <c r="G2649" s="2">
        <f>'Moving Avg'!F2649</f>
        <v>29.458499999999994</v>
      </c>
      <c r="H2649" s="2">
        <f>'Moving Avg'!G2649</f>
        <v>28.34119999999999</v>
      </c>
      <c r="I2649" s="2">
        <f>'Moving Avg'!H2649</f>
        <v>23.718645000000009</v>
      </c>
      <c r="J2649" s="6" t="str">
        <f>OBV!F2649</f>
        <v>BEARISH</v>
      </c>
      <c r="K2649" s="6" t="str">
        <f>OBV!G2649</f>
        <v>STRONG</v>
      </c>
      <c r="L2649" s="6" t="str">
        <f>OBV!H2649</f>
        <v>CONFIRMED BEARISH</v>
      </c>
    </row>
    <row r="2650" spans="1:12" ht="13.5" x14ac:dyDescent="0.25">
      <c r="A2650" s="3">
        <f>RSI!A2650</f>
        <v>45867</v>
      </c>
      <c r="B2650" s="2">
        <f>RSI!B2650</f>
        <v>29.19</v>
      </c>
      <c r="C2650" s="2">
        <f>RSI!I2650</f>
        <v>50.018064198225098</v>
      </c>
      <c r="D2650" s="2">
        <f>MACD!E2650</f>
        <v>0.38948811492000956</v>
      </c>
      <c r="E2650" s="2">
        <f>MACD!F2650</f>
        <v>0.3165850128853091</v>
      </c>
      <c r="F2650" s="2">
        <f>'Moving Avg'!D2650</f>
        <v>29.278000000000002</v>
      </c>
      <c r="G2650" s="2">
        <f>'Moving Avg'!F2650</f>
        <v>29.449000000000002</v>
      </c>
      <c r="H2650" s="2">
        <f>'Moving Avg'!G2650</f>
        <v>28.396999999999995</v>
      </c>
      <c r="I2650" s="2">
        <f>'Moving Avg'!H2650</f>
        <v>23.775425000000009</v>
      </c>
      <c r="J2650" s="6" t="str">
        <f>OBV!F2650</f>
        <v>BEARISH</v>
      </c>
      <c r="K2650" s="6" t="str">
        <f>OBV!G2650</f>
        <v>STRONG</v>
      </c>
      <c r="L2650" s="6" t="str">
        <f>OBV!H2650</f>
        <v>CONFIRMED BEARISH</v>
      </c>
    </row>
    <row r="2651" spans="1:12" ht="13.5" x14ac:dyDescent="0.25">
      <c r="A2651" s="3">
        <f>RSI!A2651</f>
        <v>45868</v>
      </c>
      <c r="B2651" s="2">
        <f>RSI!B2651</f>
        <v>29.19</v>
      </c>
      <c r="C2651" s="2">
        <f>RSI!I2651</f>
        <v>50.018064198225098</v>
      </c>
      <c r="D2651" s="2">
        <f>MACD!E2651</f>
        <v>0.34497355394770324</v>
      </c>
      <c r="E2651" s="2">
        <f>MACD!F2651</f>
        <v>0.32226272109778797</v>
      </c>
      <c r="F2651" s="2">
        <f>'Moving Avg'!D2651</f>
        <v>29.256</v>
      </c>
      <c r="G2651" s="2">
        <f>'Moving Avg'!F2651</f>
        <v>29.4435</v>
      </c>
      <c r="H2651" s="2">
        <f>'Moving Avg'!G2651</f>
        <v>28.452799999999996</v>
      </c>
      <c r="I2651" s="2">
        <f>'Moving Avg'!H2651</f>
        <v>23.832665000000006</v>
      </c>
      <c r="J2651" s="6" t="str">
        <f>OBV!F2651</f>
        <v>BEARISH</v>
      </c>
      <c r="K2651" s="6" t="str">
        <f>OBV!G2651</f>
        <v>STRONG</v>
      </c>
      <c r="L2651" s="6" t="str">
        <f>OBV!H2651</f>
        <v>CONFIRMED BEARISH</v>
      </c>
    </row>
    <row r="2652" spans="1:12" ht="13.5" x14ac:dyDescent="0.25">
      <c r="A2652" s="3">
        <f>RSI!A2652</f>
        <v>45869</v>
      </c>
      <c r="B2652" s="2">
        <f>RSI!B2652</f>
        <v>29.19</v>
      </c>
      <c r="C2652" s="2">
        <f>RSI!I2652</f>
        <v>50.018064198225098</v>
      </c>
      <c r="D2652" s="2">
        <f>MACD!E2652</f>
        <v>0.29203509673067884</v>
      </c>
      <c r="E2652" s="2">
        <f>MACD!F2652</f>
        <v>0.31621719622436617</v>
      </c>
      <c r="F2652" s="2">
        <f>'Moving Avg'!D2652</f>
        <v>29.234000000000002</v>
      </c>
      <c r="G2652" s="2">
        <f>'Moving Avg'!F2652</f>
        <v>29.438000000000006</v>
      </c>
      <c r="H2652" s="2">
        <f>'Moving Avg'!G2652</f>
        <v>28.508600000000001</v>
      </c>
      <c r="I2652" s="2">
        <f>'Moving Avg'!H2652</f>
        <v>23.890370000000004</v>
      </c>
      <c r="J2652" s="6" t="str">
        <f>OBV!F2652</f>
        <v>BEARISH</v>
      </c>
      <c r="K2652" s="6" t="str">
        <f>OBV!G2652</f>
        <v>STRONG</v>
      </c>
      <c r="L2652" s="6" t="str">
        <f>OBV!H2652</f>
        <v>CONFIRMED BEARISH</v>
      </c>
    </row>
    <row r="2653" spans="1:12" ht="13.5" x14ac:dyDescent="0.25">
      <c r="A2653" s="3">
        <f>RSI!A2653</f>
        <v>45870</v>
      </c>
      <c r="B2653" s="2">
        <f>RSI!B2653</f>
        <v>29.19</v>
      </c>
      <c r="C2653" s="2">
        <f>RSI!I2653</f>
        <v>50.018064198225098</v>
      </c>
      <c r="D2653" s="2">
        <f>MACD!E2653</f>
        <v>0.24734502231015298</v>
      </c>
      <c r="E2653" s="2">
        <f>MACD!F2653</f>
        <v>0.30244276144152354</v>
      </c>
      <c r="F2653" s="2">
        <f>'Moving Avg'!D2653</f>
        <v>29.212</v>
      </c>
      <c r="G2653" s="2">
        <f>'Moving Avg'!F2653</f>
        <v>29.432500000000005</v>
      </c>
      <c r="H2653" s="2">
        <f>'Moving Avg'!G2653</f>
        <v>28.564400000000006</v>
      </c>
      <c r="I2653" s="2">
        <f>'Moving Avg'!H2653</f>
        <v>23.946219999999997</v>
      </c>
      <c r="J2653" s="6" t="str">
        <f>OBV!F2653</f>
        <v>BEARISH</v>
      </c>
      <c r="K2653" s="6" t="str">
        <f>OBV!G2653</f>
        <v>STRONG</v>
      </c>
      <c r="L2653" s="6" t="str">
        <f>OBV!H2653</f>
        <v>CONFIRMED BEARISH</v>
      </c>
    </row>
    <row r="2654" spans="1:12" ht="13.5" x14ac:dyDescent="0.25">
      <c r="A2654" s="3">
        <f>RSI!A2654</f>
        <v>45873</v>
      </c>
      <c r="B2654" s="2">
        <f>RSI!B2654</f>
        <v>29.99</v>
      </c>
      <c r="C2654" s="2">
        <f>RSI!I2654</f>
        <v>64.628569544763025</v>
      </c>
      <c r="D2654" s="2">
        <f>MACD!E2654</f>
        <v>0.18113661617088184</v>
      </c>
      <c r="E2654" s="2">
        <f>MACD!F2654</f>
        <v>0.27818153238739524</v>
      </c>
      <c r="F2654" s="2">
        <f>'Moving Avg'!D2654</f>
        <v>29.35</v>
      </c>
      <c r="G2654" s="2">
        <f>'Moving Avg'!F2654</f>
        <v>29.467000000000002</v>
      </c>
      <c r="H2654" s="2">
        <f>'Moving Avg'!G2654</f>
        <v>28.636200000000009</v>
      </c>
      <c r="I2654" s="2">
        <f>'Moving Avg'!H2654</f>
        <v>24.006070000000001</v>
      </c>
      <c r="J2654" s="6" t="str">
        <f>OBV!F2654</f>
        <v>BULLISH</v>
      </c>
      <c r="K2654" s="6" t="str">
        <f>OBV!G2654</f>
        <v>NEUTRAL</v>
      </c>
      <c r="L2654" s="6" t="str">
        <f>OBV!H2654</f>
        <v>CONFIRMED BULLISH</v>
      </c>
    </row>
    <row r="2655" spans="1:12" ht="13.5" x14ac:dyDescent="0.25">
      <c r="A2655" s="3">
        <f>RSI!A2655</f>
        <v>45874</v>
      </c>
      <c r="B2655" s="2">
        <f>RSI!B2655</f>
        <v>29.99</v>
      </c>
      <c r="C2655" s="2">
        <f>RSI!I2655</f>
        <v>64.628569544763025</v>
      </c>
      <c r="D2655" s="2">
        <f>MACD!E2655</f>
        <v>0.12047605163247255</v>
      </c>
      <c r="E2655" s="2">
        <f>MACD!F2655</f>
        <v>0.24664043623641072</v>
      </c>
      <c r="F2655" s="2">
        <f>'Moving Avg'!D2655</f>
        <v>29.51</v>
      </c>
      <c r="G2655" s="2">
        <f>'Moving Avg'!F2655</f>
        <v>29.452000000000005</v>
      </c>
      <c r="H2655" s="2">
        <f>'Moving Avg'!G2655</f>
        <v>28.714000000000006</v>
      </c>
      <c r="I2655" s="2">
        <f>'Moving Avg'!H2655</f>
        <v>24.066849999999999</v>
      </c>
      <c r="J2655" s="6" t="str">
        <f>OBV!F2655</f>
        <v>BULLISH</v>
      </c>
      <c r="K2655" s="6" t="str">
        <f>OBV!G2655</f>
        <v>WEAK</v>
      </c>
      <c r="L2655" s="6" t="str">
        <f>OBV!H2655</f>
        <v>CONFIRMED BULLISH</v>
      </c>
    </row>
    <row r="2656" spans="1:12" ht="13.5" x14ac:dyDescent="0.25">
      <c r="A2656" s="3">
        <f>RSI!A2656</f>
        <v>45875</v>
      </c>
      <c r="B2656" s="2">
        <f>RSI!B2656</f>
        <v>29.99</v>
      </c>
      <c r="C2656" s="2">
        <f>RSI!I2656</f>
        <v>64.628569544763025</v>
      </c>
      <c r="D2656" s="2">
        <f>MACD!E2656</f>
        <v>4.9468759739042412E-2</v>
      </c>
      <c r="E2656" s="2">
        <f>MACD!F2656</f>
        <v>0.20720610093693706</v>
      </c>
      <c r="F2656" s="2">
        <f>'Moving Avg'!D2656</f>
        <v>29.669999999999998</v>
      </c>
      <c r="G2656" s="2">
        <f>'Moving Avg'!F2656</f>
        <v>29.441500000000001</v>
      </c>
      <c r="H2656" s="2">
        <f>'Moving Avg'!G2656</f>
        <v>28.795800000000003</v>
      </c>
      <c r="I2656" s="2">
        <f>'Moving Avg'!H2656</f>
        <v>24.12763</v>
      </c>
      <c r="J2656" s="6" t="str">
        <f>OBV!F2656</f>
        <v>BULLISH</v>
      </c>
      <c r="K2656" s="6" t="str">
        <f>OBV!G2656</f>
        <v>WEAK</v>
      </c>
      <c r="L2656" s="6" t="str">
        <f>OBV!H2656</f>
        <v>CONFIRMED BULLISH</v>
      </c>
    </row>
    <row r="2657" spans="1:12" ht="13.5" x14ac:dyDescent="0.25">
      <c r="A2657" s="3">
        <f>RSI!A2657</f>
        <v>45876</v>
      </c>
      <c r="B2657" s="2">
        <f>RSI!B2657</f>
        <v>29.85</v>
      </c>
      <c r="C2657" s="2">
        <f>RSI!I2657</f>
        <v>60.747321510045623</v>
      </c>
      <c r="D2657" s="2">
        <f>MACD!E2657</f>
        <v>-4.2203579522670509E-3</v>
      </c>
      <c r="E2657" s="2">
        <f>MACD!F2657</f>
        <v>0.16492080915909624</v>
      </c>
      <c r="F2657" s="2">
        <f>'Moving Avg'!D2657</f>
        <v>29.802</v>
      </c>
      <c r="G2657" s="2">
        <f>'Moving Avg'!F2657</f>
        <v>29.454000000000001</v>
      </c>
      <c r="H2657" s="2">
        <f>'Moving Avg'!G2657</f>
        <v>28.8748</v>
      </c>
      <c r="I2657" s="2">
        <f>'Moving Avg'!H2657</f>
        <v>24.187709999999996</v>
      </c>
      <c r="J2657" s="6" t="str">
        <f>OBV!F2657</f>
        <v>BULLISH</v>
      </c>
      <c r="K2657" s="6" t="str">
        <f>OBV!G2657</f>
        <v>NEUTRAL</v>
      </c>
      <c r="L2657" s="6" t="str">
        <f>OBV!H2657</f>
        <v>CONFIRMED BULLISH</v>
      </c>
    </row>
    <row r="2658" spans="1:12" ht="13.5" x14ac:dyDescent="0.25">
      <c r="A2658" s="3">
        <f>RSI!A2658</f>
        <v>45877</v>
      </c>
      <c r="B2658" s="2">
        <f>RSI!B2658</f>
        <v>29.85</v>
      </c>
      <c r="C2658" s="2">
        <f>RSI!I2658</f>
        <v>60.747321510045623</v>
      </c>
      <c r="D2658" s="2">
        <f>MACD!E2658</f>
        <v>-5.2504192520075321E-2</v>
      </c>
      <c r="E2658" s="2">
        <f>MACD!F2658</f>
        <v>0.12143580882326194</v>
      </c>
      <c r="F2658" s="2">
        <f>'Moving Avg'!D2658</f>
        <v>29.933999999999997</v>
      </c>
      <c r="G2658" s="2">
        <f>'Moving Avg'!F2658</f>
        <v>29.466500000000003</v>
      </c>
      <c r="H2658" s="2">
        <f>'Moving Avg'!G2658</f>
        <v>28.953800000000001</v>
      </c>
      <c r="I2658" s="2">
        <f>'Moving Avg'!H2658</f>
        <v>24.247789999999998</v>
      </c>
      <c r="J2658" s="6" t="str">
        <f>OBV!F2658</f>
        <v>BULLISH</v>
      </c>
      <c r="K2658" s="6" t="str">
        <f>OBV!G2658</f>
        <v>NEUTRAL</v>
      </c>
      <c r="L2658" s="6" t="str">
        <f>OBV!H2658</f>
        <v>CONFIRMED BULLISH</v>
      </c>
    </row>
    <row r="2659" spans="1:12" ht="13.5" x14ac:dyDescent="0.25">
      <c r="A2659" s="3">
        <f>RSI!A2659</f>
        <v>45880</v>
      </c>
      <c r="B2659" s="2">
        <f>RSI!B2659</f>
        <v>29.85</v>
      </c>
      <c r="C2659" s="2">
        <f>RSI!I2659</f>
        <v>60.747321510045623</v>
      </c>
      <c r="D2659" s="2">
        <f>MACD!E2659</f>
        <v>-9.600287552881781E-2</v>
      </c>
      <c r="E2659" s="2">
        <f>MACD!F2659</f>
        <v>7.794807195284599E-2</v>
      </c>
      <c r="F2659" s="2">
        <f>'Moving Avg'!D2659</f>
        <v>29.905999999999999</v>
      </c>
      <c r="G2659" s="2">
        <f>'Moving Avg'!F2659</f>
        <v>29.479000000000006</v>
      </c>
      <c r="H2659" s="2">
        <f>'Moving Avg'!G2659</f>
        <v>29.032799999999998</v>
      </c>
      <c r="I2659" s="2">
        <f>'Moving Avg'!H2659</f>
        <v>24.307870000000001</v>
      </c>
      <c r="J2659" s="6" t="str">
        <f>OBV!F2659</f>
        <v>BEARISH</v>
      </c>
      <c r="K2659" s="6" t="str">
        <f>OBV!G2659</f>
        <v>STRONG</v>
      </c>
      <c r="L2659" s="6" t="str">
        <f>OBV!H2659</f>
        <v>CONFIRMED BEARISH</v>
      </c>
    </row>
    <row r="2660" spans="1:12" ht="13.5" x14ac:dyDescent="0.25">
      <c r="A2660" s="3">
        <f>RSI!A2660</f>
        <v>45881</v>
      </c>
      <c r="B2660" s="2">
        <f>RSI!B2660</f>
        <v>29.85</v>
      </c>
      <c r="C2660" s="2">
        <f>RSI!I2660</f>
        <v>60.747321510045623</v>
      </c>
      <c r="D2660" s="2">
        <f>MACD!E2660</f>
        <v>-0.15217987360655982</v>
      </c>
      <c r="E2660" s="2">
        <f>MACD!F2660</f>
        <v>3.1922482840964828E-2</v>
      </c>
      <c r="F2660" s="2">
        <f>'Moving Avg'!D2660</f>
        <v>29.877999999999997</v>
      </c>
      <c r="G2660" s="2">
        <f>'Moving Avg'!F2660</f>
        <v>29.491500000000009</v>
      </c>
      <c r="H2660" s="2">
        <f>'Moving Avg'!G2660</f>
        <v>29.113799999999998</v>
      </c>
      <c r="I2660" s="2">
        <f>'Moving Avg'!H2660</f>
        <v>24.368410000000004</v>
      </c>
      <c r="J2660" s="6" t="str">
        <f>OBV!F2660</f>
        <v>BEARISH</v>
      </c>
      <c r="K2660" s="6" t="str">
        <f>OBV!G2660</f>
        <v>STRONG</v>
      </c>
      <c r="L2660" s="6" t="str">
        <f>OBV!H2660</f>
        <v>CONFIRMED BEARISH</v>
      </c>
    </row>
    <row r="2661" spans="1:12" ht="13.5" x14ac:dyDescent="0.25">
      <c r="A2661" s="3">
        <f>RSI!A2661</f>
        <v>45883</v>
      </c>
      <c r="B2661" s="2">
        <f>RSI!B2661</f>
        <v>29.35</v>
      </c>
      <c r="C2661" s="2">
        <f>RSI!I2661</f>
        <v>47.146211427765785</v>
      </c>
      <c r="D2661" s="2">
        <f>MACD!E2661</f>
        <v>-0.16494327809930098</v>
      </c>
      <c r="E2661" s="2">
        <f>MACD!F2661</f>
        <v>-7.4506693470883338E-3</v>
      </c>
      <c r="F2661" s="2">
        <f>'Moving Avg'!D2661</f>
        <v>29.75</v>
      </c>
      <c r="G2661" s="2">
        <f>'Moving Avg'!F2661</f>
        <v>29.494000000000007</v>
      </c>
      <c r="H2661" s="2">
        <f>'Moving Avg'!G2661</f>
        <v>29.184799999999996</v>
      </c>
      <c r="I2661" s="2">
        <f>'Moving Avg'!H2661</f>
        <v>24.42645000000001</v>
      </c>
      <c r="J2661" s="6" t="str">
        <f>OBV!F2661</f>
        <v>BEARISH</v>
      </c>
      <c r="K2661" s="6" t="str">
        <f>OBV!G2661</f>
        <v>STRONG</v>
      </c>
      <c r="L2661" s="6" t="str">
        <f>OBV!H2661</f>
        <v>CONFIRMED BEARISH</v>
      </c>
    </row>
    <row r="2662" spans="1:12" ht="13.5" x14ac:dyDescent="0.25">
      <c r="A2662" s="3">
        <f>RSI!A2662</f>
        <v>45884</v>
      </c>
      <c r="B2662" s="2">
        <f>RSI!B2662</f>
        <v>29.34</v>
      </c>
      <c r="C2662" s="2">
        <f>RSI!I2662</f>
        <v>46.919945375902586</v>
      </c>
      <c r="D2662" s="2">
        <f>MACD!E2662</f>
        <v>-0.17414602203977481</v>
      </c>
      <c r="E2662" s="2">
        <f>MACD!F2662</f>
        <v>-4.0789739885625634E-2</v>
      </c>
      <c r="F2662" s="2">
        <f>'Moving Avg'!D2662</f>
        <v>29.648000000000003</v>
      </c>
      <c r="G2662" s="2">
        <f>'Moving Avg'!F2662</f>
        <v>29.501000000000012</v>
      </c>
      <c r="H2662" s="2">
        <f>'Moving Avg'!G2662</f>
        <v>29.262399999999992</v>
      </c>
      <c r="I2662" s="2">
        <f>'Moving Avg'!H2662</f>
        <v>24.484440000000003</v>
      </c>
      <c r="J2662" s="6" t="str">
        <f>OBV!F2662</f>
        <v>BEARISH</v>
      </c>
      <c r="K2662" s="6" t="str">
        <f>OBV!G2662</f>
        <v>STRONG</v>
      </c>
      <c r="L2662" s="6" t="str">
        <f>OBV!H2662</f>
        <v>CONFIRMED BEARISH</v>
      </c>
    </row>
    <row r="2663" spans="1:12" ht="13.5" x14ac:dyDescent="0.25">
      <c r="A2663" s="3">
        <f>RSI!A2663</f>
        <v>45887</v>
      </c>
      <c r="B2663" s="2">
        <f>RSI!B2663</f>
        <v>29.34</v>
      </c>
      <c r="C2663" s="2">
        <f>RSI!I2663</f>
        <v>46.919945375902593</v>
      </c>
      <c r="D2663" s="2">
        <f>MACD!E2663</f>
        <v>-0.18108098071633094</v>
      </c>
      <c r="E2663" s="2">
        <f>MACD!F2663</f>
        <v>-6.8847988051766701E-2</v>
      </c>
      <c r="F2663" s="2">
        <f>'Moving Avg'!D2663</f>
        <v>29.546000000000003</v>
      </c>
      <c r="G2663" s="2">
        <f>'Moving Avg'!F2663</f>
        <v>29.50800000000001</v>
      </c>
      <c r="H2663" s="2">
        <f>'Moving Avg'!G2663</f>
        <v>29.349199999999993</v>
      </c>
      <c r="I2663" s="2">
        <f>'Moving Avg'!H2663</f>
        <v>24.54243000000001</v>
      </c>
      <c r="J2663" s="6" t="str">
        <f>OBV!F2663</f>
        <v>BEARISH</v>
      </c>
      <c r="K2663" s="6" t="str">
        <f>OBV!G2663</f>
        <v>STRONG</v>
      </c>
      <c r="L2663" s="6" t="str">
        <f>OBV!H2663</f>
        <v>CONFIRMED BEARISH</v>
      </c>
    </row>
    <row r="2664" spans="1:12" ht="13.5" x14ac:dyDescent="0.25">
      <c r="A2664" s="3">
        <f>RSI!A2664</f>
        <v>45888</v>
      </c>
      <c r="B2664" s="2">
        <f>RSI!B2664</f>
        <v>28.9</v>
      </c>
      <c r="C2664" s="2">
        <f>RSI!I2664</f>
        <v>37.689630398911106</v>
      </c>
      <c r="D2664" s="2">
        <f>MACD!E2664</f>
        <v>-3.0490638018861205E-2</v>
      </c>
      <c r="E2664" s="2">
        <f>MACD!F2664</f>
        <v>-6.1176518045185604E-2</v>
      </c>
      <c r="F2664" s="2">
        <f>'Moving Avg'!D2664</f>
        <v>29.356000000000002</v>
      </c>
      <c r="G2664" s="2">
        <f>'Moving Avg'!F2664</f>
        <v>29.483000000000011</v>
      </c>
      <c r="H2664" s="2">
        <f>'Moving Avg'!G2664</f>
        <v>29.397199999999994</v>
      </c>
      <c r="I2664" s="2">
        <f>'Moving Avg'!H2664</f>
        <v>24.598220000000001</v>
      </c>
      <c r="J2664" s="6" t="str">
        <f>OBV!F2664</f>
        <v>BEARISH</v>
      </c>
      <c r="K2664" s="6" t="str">
        <f>OBV!G2664</f>
        <v>STRONG</v>
      </c>
      <c r="L2664" s="6" t="str">
        <f>OBV!H2664</f>
        <v>CONFIRMED BEARISH</v>
      </c>
    </row>
    <row r="2665" spans="1:12" ht="13.5" x14ac:dyDescent="0.25">
      <c r="A2665" s="3">
        <f>RSI!A2665</f>
        <v>45889</v>
      </c>
      <c r="B2665" s="2">
        <f>RSI!B2665</f>
        <v>28.9</v>
      </c>
      <c r="C2665" s="2">
        <f>RSI!I2665</f>
        <v>37.689630398911106</v>
      </c>
      <c r="D2665" s="2">
        <f>MACD!E2665</f>
        <v>0.10026237278991346</v>
      </c>
      <c r="E2665" s="2">
        <f>MACD!F2665</f>
        <v>-2.8888739878165797E-2</v>
      </c>
      <c r="F2665" s="2">
        <f>'Moving Avg'!D2665</f>
        <v>29.166000000000004</v>
      </c>
      <c r="G2665" s="2">
        <f>'Moving Avg'!F2665</f>
        <v>29.458000000000006</v>
      </c>
      <c r="H2665" s="2">
        <f>'Moving Avg'!G2665</f>
        <v>29.455199999999994</v>
      </c>
      <c r="I2665" s="2">
        <f>'Moving Avg'!H2665</f>
        <v>24.654010000000003</v>
      </c>
      <c r="J2665" s="6" t="str">
        <f>OBV!F2665</f>
        <v>BEARISH</v>
      </c>
      <c r="K2665" s="6" t="str">
        <f>OBV!G2665</f>
        <v>STRONG</v>
      </c>
      <c r="L2665" s="6" t="str">
        <f>OBV!H2665</f>
        <v>CONFIRMED BEARISH</v>
      </c>
    </row>
    <row r="2666" spans="1:12" ht="13.5" x14ac:dyDescent="0.25">
      <c r="A2666" s="3">
        <f>RSI!A2666</f>
        <v>45890</v>
      </c>
      <c r="B2666" s="2">
        <f>RSI!B2666</f>
        <v>28.9</v>
      </c>
      <c r="C2666" s="2">
        <f>RSI!I2666</f>
        <v>37.689630398911106</v>
      </c>
      <c r="D2666" s="2">
        <f>MACD!E2666</f>
        <v>0.21398325165388599</v>
      </c>
      <c r="E2666" s="2">
        <f>MACD!F2666</f>
        <v>1.9685658428244563E-2</v>
      </c>
      <c r="F2666" s="2">
        <f>'Moving Avg'!D2666</f>
        <v>29.076000000000001</v>
      </c>
      <c r="G2666" s="2">
        <f>'Moving Avg'!F2666</f>
        <v>29.437999999999999</v>
      </c>
      <c r="H2666" s="2">
        <f>'Moving Avg'!G2666</f>
        <v>29.482199999999999</v>
      </c>
      <c r="I2666" s="2">
        <f>'Moving Avg'!H2666</f>
        <v>24.709799999999994</v>
      </c>
      <c r="J2666" s="6" t="str">
        <f>OBV!F2666</f>
        <v>BEARISH</v>
      </c>
      <c r="K2666" s="6" t="str">
        <f>OBV!G2666</f>
        <v>STRONG</v>
      </c>
      <c r="L2666" s="6" t="str">
        <f>OBV!H2666</f>
        <v>CONFIRMED BEARISH</v>
      </c>
    </row>
    <row r="2667" spans="1:12" ht="13.5" x14ac:dyDescent="0.25">
      <c r="A2667" s="3">
        <f>RSI!A2667</f>
        <v>45891</v>
      </c>
      <c r="B2667" s="2">
        <f>RSI!B2667</f>
        <v>28.9</v>
      </c>
      <c r="C2667" s="2">
        <f>RSI!I2667</f>
        <v>37.689630398911113</v>
      </c>
      <c r="D2667" s="2">
        <f>MACD!E2667</f>
        <v>0.29152544162817762</v>
      </c>
      <c r="E2667" s="2">
        <f>MACD!F2667</f>
        <v>7.4053615068231174E-2</v>
      </c>
      <c r="F2667" s="2">
        <f>'Moving Avg'!D2667</f>
        <v>28.988</v>
      </c>
      <c r="G2667" s="2">
        <f>'Moving Avg'!F2667</f>
        <v>29.417999999999999</v>
      </c>
      <c r="H2667" s="2">
        <f>'Moving Avg'!G2667</f>
        <v>29.5092</v>
      </c>
      <c r="I2667" s="2">
        <f>'Moving Avg'!H2667</f>
        <v>24.766009999999991</v>
      </c>
      <c r="J2667" s="6" t="str">
        <f>OBV!F2667</f>
        <v>BEARISH</v>
      </c>
      <c r="K2667" s="6" t="str">
        <f>OBV!G2667</f>
        <v>STRONG</v>
      </c>
      <c r="L2667" s="6" t="str">
        <f>OBV!H2667</f>
        <v>CONFIRMED BEARISH</v>
      </c>
    </row>
    <row r="2668" spans="1:12" ht="13.5" x14ac:dyDescent="0.25">
      <c r="A2668" s="3">
        <f>RSI!A2668</f>
        <v>45894</v>
      </c>
      <c r="B2668" s="2">
        <f>RSI!B2668</f>
        <v>28.9</v>
      </c>
      <c r="C2668" s="2">
        <f>RSI!I2668</f>
        <v>37.689630398911127</v>
      </c>
      <c r="D2668" s="2">
        <f>MACD!E2668</f>
        <v>0.35978185324190193</v>
      </c>
      <c r="E2668" s="2">
        <f>MACD!F2668</f>
        <v>0.13119926270296534</v>
      </c>
      <c r="F2668" s="2">
        <f>'Moving Avg'!D2668</f>
        <v>28.9</v>
      </c>
      <c r="G2668" s="2">
        <f>'Moving Avg'!F2668</f>
        <v>29.398000000000003</v>
      </c>
      <c r="H2668" s="2">
        <f>'Moving Avg'!G2668</f>
        <v>29.514200000000002</v>
      </c>
      <c r="I2668" s="2">
        <f>'Moving Avg'!H2668</f>
        <v>24.821339999999985</v>
      </c>
      <c r="J2668" s="6" t="str">
        <f>OBV!F2668</f>
        <v>BEARISH</v>
      </c>
      <c r="K2668" s="6" t="str">
        <f>OBV!G2668</f>
        <v>STRONG</v>
      </c>
      <c r="L2668" s="6" t="str">
        <f>OBV!H2668</f>
        <v>CONFIRMED BEARISH</v>
      </c>
    </row>
    <row r="2669" spans="1:12" ht="13.5" x14ac:dyDescent="0.25">
      <c r="A2669" s="3">
        <f>RSI!A2669</f>
        <v>45895</v>
      </c>
      <c r="B2669" s="2">
        <f>RSI!B2669</f>
        <v>28.9</v>
      </c>
      <c r="C2669" s="2">
        <f>RSI!I2669</f>
        <v>37.689630398911127</v>
      </c>
      <c r="D2669" s="2">
        <f>MACD!E2669</f>
        <v>0.41998523153479894</v>
      </c>
      <c r="E2669" s="2">
        <f>MACD!F2669</f>
        <v>0.18895645646933207</v>
      </c>
      <c r="F2669" s="2">
        <f>'Moving Avg'!D2669</f>
        <v>28.9</v>
      </c>
      <c r="G2669" s="2">
        <f>'Moving Avg'!F2669</f>
        <v>29.377999999999997</v>
      </c>
      <c r="H2669" s="2">
        <f>'Moving Avg'!G2669</f>
        <v>29.519200000000001</v>
      </c>
      <c r="I2669" s="2">
        <f>'Moving Avg'!H2669</f>
        <v>24.877129999999983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</row>
    <row r="2670" spans="1:12" ht="13.5" x14ac:dyDescent="0.25">
      <c r="A2670" s="3">
        <f>RSI!A2670</f>
        <v>45896</v>
      </c>
      <c r="B2670" s="2">
        <f>RSI!B2670</f>
        <v>28.9</v>
      </c>
      <c r="C2670" s="2">
        <f>RSI!I2670</f>
        <v>37.689630398911113</v>
      </c>
      <c r="D2670" s="2">
        <f>MACD!E2670</f>
        <v>0.47319317485219869</v>
      </c>
      <c r="E2670" s="2">
        <f>MACD!F2670</f>
        <v>0.24580380014590542</v>
      </c>
      <c r="F2670" s="2">
        <f>'Moving Avg'!D2670</f>
        <v>28.9</v>
      </c>
      <c r="G2670" s="2">
        <f>'Moving Avg'!F2670</f>
        <v>29.363499999999995</v>
      </c>
      <c r="H2670" s="2">
        <f>'Moving Avg'!G2670</f>
        <v>29.490200000000005</v>
      </c>
      <c r="I2670" s="2">
        <f>'Moving Avg'!H2670</f>
        <v>24.932919999999982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</row>
    <row r="2671" spans="1:12" ht="13.5" x14ac:dyDescent="0.25">
      <c r="A2671" s="3">
        <f>RSI!A2671</f>
        <v>45897</v>
      </c>
      <c r="B2671" s="2">
        <f>RSI!B2671</f>
        <v>29</v>
      </c>
      <c r="C2671" s="2">
        <f>RSI!I2671</f>
        <v>42.042808751037029</v>
      </c>
      <c r="D2671" s="2">
        <f>MACD!E2671</f>
        <v>0.43598352161252762</v>
      </c>
      <c r="E2671" s="2">
        <f>MACD!F2671</f>
        <v>0.28383974443922988</v>
      </c>
      <c r="F2671" s="2">
        <f>'Moving Avg'!D2671</f>
        <v>28.919999999999998</v>
      </c>
      <c r="G2671" s="2">
        <f>'Moving Avg'!F2671</f>
        <v>29.353999999999992</v>
      </c>
      <c r="H2671" s="2">
        <f>'Moving Avg'!G2671</f>
        <v>29.478200000000001</v>
      </c>
      <c r="I2671" s="2">
        <f>'Moving Avg'!H2671</f>
        <v>24.990139999999979</v>
      </c>
      <c r="J2671" s="6" t="str">
        <f>OBV!F2671</f>
        <v>BULLISH</v>
      </c>
      <c r="K2671" s="6" t="str">
        <f>OBV!G2671</f>
        <v>WEAK</v>
      </c>
      <c r="L2671" s="6" t="str">
        <f>OBV!H2671</f>
        <v>CONFIRMED BULLISH</v>
      </c>
    </row>
    <row r="2672" spans="1:12" ht="13.5" x14ac:dyDescent="0.25">
      <c r="A2672" s="3">
        <f>RSI!A2672</f>
        <v>45898</v>
      </c>
      <c r="B2672" s="2">
        <f>RSI!B2672</f>
        <v>29.25</v>
      </c>
      <c r="C2672" s="2">
        <f>RSI!I2672</f>
        <v>51.218272102720739</v>
      </c>
      <c r="D2672" s="2">
        <f>MACD!E2672</f>
        <v>0.38579381013856917</v>
      </c>
      <c r="E2672" s="2">
        <f>MACD!F2672</f>
        <v>0.30423055757909773</v>
      </c>
      <c r="F2672" s="2">
        <f>'Moving Avg'!D2672</f>
        <v>28.99</v>
      </c>
      <c r="G2672" s="2">
        <f>'Moving Avg'!F2672</f>
        <v>29.356999999999989</v>
      </c>
      <c r="H2672" s="2">
        <f>'Moving Avg'!G2672</f>
        <v>29.494600000000005</v>
      </c>
      <c r="I2672" s="2">
        <f>'Moving Avg'!H2672</f>
        <v>25.048564999999982</v>
      </c>
      <c r="J2672" s="6" t="str">
        <f>OBV!F2672</f>
        <v>BULLISH</v>
      </c>
      <c r="K2672" s="6" t="str">
        <f>OBV!G2672</f>
        <v>WEAK</v>
      </c>
      <c r="L2672" s="6" t="str">
        <f>OBV!H2672</f>
        <v>CONFIRMED BULLISH</v>
      </c>
    </row>
    <row r="2673" spans="1:12" ht="13.5" x14ac:dyDescent="0.25">
      <c r="A2673" s="3">
        <f>RSI!A2673</f>
        <v>45901</v>
      </c>
      <c r="B2673" s="2">
        <f>RSI!B2673</f>
        <v>30</v>
      </c>
      <c r="C2673" s="2">
        <f>RSI!I2673</f>
        <v>67.725801477620678</v>
      </c>
      <c r="D2673" s="2">
        <f>MACD!E2673</f>
        <v>0.28754496143232089</v>
      </c>
      <c r="E2673" s="2">
        <f>MACD!F2673</f>
        <v>0.30089343834974236</v>
      </c>
      <c r="F2673" s="2">
        <f>'Moving Avg'!D2673</f>
        <v>29.21</v>
      </c>
      <c r="G2673" s="2">
        <f>'Moving Avg'!F2673</f>
        <v>29.39749999999999</v>
      </c>
      <c r="H2673" s="2">
        <f>'Moving Avg'!G2673</f>
        <v>29.500800000000009</v>
      </c>
      <c r="I2673" s="2">
        <f>'Moving Avg'!H2673</f>
        <v>25.108509999999981</v>
      </c>
      <c r="J2673" s="6" t="str">
        <f>OBV!F2673</f>
        <v>BULLISH</v>
      </c>
      <c r="K2673" s="6" t="str">
        <f>OBV!G2673</f>
        <v>WEAK</v>
      </c>
      <c r="L2673" s="6" t="str">
        <f>OBV!H2673</f>
        <v>CONFIRMED BULLISH</v>
      </c>
    </row>
    <row r="2674" spans="1:12" ht="13.5" x14ac:dyDescent="0.25">
      <c r="A2674" s="3">
        <f>RSI!A2674</f>
        <v>45902</v>
      </c>
      <c r="B2674" s="2">
        <f>RSI!B2674</f>
        <v>8.0500000000000007</v>
      </c>
      <c r="C2674" s="2">
        <f>RSI!I2674</f>
        <v>5.8056294157805013</v>
      </c>
      <c r="D2674" s="2">
        <f>MACD!E2674</f>
        <v>1.7580047527715017</v>
      </c>
      <c r="E2674" s="2">
        <f>MACD!F2674</f>
        <v>0.59231570123409427</v>
      </c>
      <c r="F2674" s="2">
        <f>'Moving Avg'!D2674</f>
        <v>25.04</v>
      </c>
      <c r="G2674" s="2">
        <f>'Moving Avg'!F2674</f>
        <v>28.300499999999989</v>
      </c>
      <c r="H2674" s="2">
        <f>'Moving Avg'!G2674</f>
        <v>29.049800000000008</v>
      </c>
      <c r="I2674" s="2">
        <f>'Moving Avg'!H2674</f>
        <v>25.059124999999984</v>
      </c>
      <c r="J2674" s="6" t="str">
        <f>OBV!F2674</f>
        <v>BULLISH</v>
      </c>
      <c r="K2674" s="6" t="str">
        <f>OBV!G2674</f>
        <v>WEAK</v>
      </c>
      <c r="L2674" s="6" t="str">
        <f>OBV!H2674</f>
        <v>BULLISH DIVERGENCE</v>
      </c>
    </row>
    <row r="2675" spans="1:12" ht="13.5" x14ac:dyDescent="0.25">
      <c r="A2675" s="3">
        <f>RSI!A2675</f>
        <v>45903</v>
      </c>
      <c r="B2675" s="2">
        <f>RSI!B2675</f>
        <v>8.0500000000000007</v>
      </c>
      <c r="C2675" s="2">
        <f>RSI!I2675</f>
        <v>5.8056294157805013</v>
      </c>
      <c r="D2675" s="2">
        <f>MACD!E2675</f>
        <v>3.1276469852706157</v>
      </c>
      <c r="E2675" s="2">
        <f>MACD!F2675</f>
        <v>1.0993819580413986</v>
      </c>
      <c r="F2675" s="2">
        <f>'Moving Avg'!D2675</f>
        <v>20.869999999999997</v>
      </c>
      <c r="G2675" s="2">
        <f>'Moving Avg'!F2675</f>
        <v>27.203499999999984</v>
      </c>
      <c r="H2675" s="2">
        <f>'Moving Avg'!G2675</f>
        <v>28.598800000000011</v>
      </c>
      <c r="I2675" s="2">
        <f>'Moving Avg'!H2675</f>
        <v>25.010664999999985</v>
      </c>
      <c r="J2675" s="6" t="str">
        <f>OBV!F2675</f>
        <v>BULLISH</v>
      </c>
      <c r="K2675" s="6" t="str">
        <f>OBV!G2675</f>
        <v>WEAK</v>
      </c>
      <c r="L2675" s="6" t="str">
        <f>OBV!H2675</f>
        <v>BULLISH DIVERGENCE</v>
      </c>
    </row>
    <row r="2676" spans="1:12" ht="13.5" x14ac:dyDescent="0.25">
      <c r="A2676" s="3">
        <f>RSI!A2676</f>
        <v>45905</v>
      </c>
      <c r="B2676" s="2">
        <f>RSI!B2676</f>
        <v>8</v>
      </c>
      <c r="C2676" s="2">
        <f>RSI!I2676</f>
        <v>5.7916404875129928</v>
      </c>
      <c r="D2676" s="2">
        <f>MACD!E2676</f>
        <v>4.4063963470830778</v>
      </c>
      <c r="E2676" s="2">
        <f>MACD!F2676</f>
        <v>1.7607848358497344</v>
      </c>
      <c r="F2676" s="2">
        <f>'Moving Avg'!D2676</f>
        <v>16.669999999999998</v>
      </c>
      <c r="G2676" s="2">
        <f>'Moving Avg'!F2676</f>
        <v>26.103999999999996</v>
      </c>
      <c r="H2676" s="2">
        <f>'Moving Avg'!G2676</f>
        <v>28.146800000000013</v>
      </c>
      <c r="I2676" s="2">
        <f>'Moving Avg'!H2676</f>
        <v>24.961259999999985</v>
      </c>
      <c r="J2676" s="6" t="str">
        <f>OBV!F2676</f>
        <v>BULLISH</v>
      </c>
      <c r="K2676" s="6" t="str">
        <f>OBV!G2676</f>
        <v>WEAK</v>
      </c>
      <c r="L2676" s="6" t="str">
        <f>OBV!H2676</f>
        <v>BULLISH DIVERGENCE</v>
      </c>
    </row>
    <row r="2677" spans="1:12" ht="13.5" x14ac:dyDescent="0.25">
      <c r="A2677" s="3">
        <f>RSI!A2677</f>
        <v>45908</v>
      </c>
      <c r="B2677" s="2">
        <f>RSI!B2677</f>
        <v>8</v>
      </c>
      <c r="C2677" s="2">
        <f>RSI!I2677</f>
        <v>5.7916404875129928</v>
      </c>
      <c r="D2677" s="2">
        <f>MACD!E2677</f>
        <v>5.5962268003881945</v>
      </c>
      <c r="E2677" s="2">
        <f>MACD!F2677</f>
        <v>2.5278732287574268</v>
      </c>
      <c r="F2677" s="2">
        <f>'Moving Avg'!D2677</f>
        <v>12.419999999999998</v>
      </c>
      <c r="G2677" s="2">
        <f>'Moving Avg'!F2677</f>
        <v>25.011499999999998</v>
      </c>
      <c r="H2677" s="2">
        <f>'Moving Avg'!G2677</f>
        <v>27.694800000000015</v>
      </c>
      <c r="I2677" s="2">
        <f>'Moving Avg'!H2677</f>
        <v>24.912549999999989</v>
      </c>
      <c r="J2677" s="6" t="str">
        <f>OBV!F2677</f>
        <v>BULLISH</v>
      </c>
      <c r="K2677" s="6" t="str">
        <f>OBV!G2677</f>
        <v>WEAK</v>
      </c>
      <c r="L2677" s="6" t="str">
        <f>OBV!H2677</f>
        <v>BULLISH DIVERGENCE</v>
      </c>
    </row>
    <row r="2678" spans="1:12" ht="13.5" x14ac:dyDescent="0.25">
      <c r="A2678" s="3">
        <f>RSI!A2678</f>
        <v>45909</v>
      </c>
      <c r="B2678" s="2">
        <f>RSI!B2678</f>
        <v>8</v>
      </c>
      <c r="C2678" s="2">
        <f>RSI!I2678</f>
        <v>5.7916404875129928</v>
      </c>
      <c r="D2678" s="2">
        <f>MACD!E2678</f>
        <v>6.7028321207795116</v>
      </c>
      <c r="E2678" s="2">
        <f>MACD!F2678</f>
        <v>3.3628650071618438</v>
      </c>
      <c r="F2678" s="2">
        <f>'Moving Avg'!D2678</f>
        <v>8.02</v>
      </c>
      <c r="G2678" s="2">
        <f>'Moving Avg'!F2678</f>
        <v>23.919</v>
      </c>
      <c r="H2678" s="2">
        <f>'Moving Avg'!G2678</f>
        <v>27.267200000000017</v>
      </c>
      <c r="I2678" s="2">
        <f>'Moving Avg'!H2678</f>
        <v>24.863839999999986</v>
      </c>
      <c r="J2678" s="6" t="str">
        <f>OBV!F2678</f>
        <v>BEARISH</v>
      </c>
      <c r="K2678" s="6" t="str">
        <f>OBV!G2678</f>
        <v>NEUTRAL</v>
      </c>
      <c r="L2678" s="6" t="str">
        <f>OBV!H2678</f>
        <v>CONFIRMED BEARISH</v>
      </c>
    </row>
    <row r="2679" spans="1:12" ht="13.5" x14ac:dyDescent="0.25">
      <c r="A2679" s="3">
        <f>RSI!A2679</f>
        <v>45910</v>
      </c>
      <c r="B2679" s="2">
        <f>RSI!B2679</f>
        <v>7.8</v>
      </c>
      <c r="C2679" s="2">
        <f>RSI!I2679</f>
        <v>5.7227508322763185</v>
      </c>
      <c r="D2679" s="2">
        <f>MACD!E2679</f>
        <v>7.746436492929071</v>
      </c>
      <c r="E2679" s="2">
        <f>MACD!F2679</f>
        <v>4.2395793043152894</v>
      </c>
      <c r="F2679" s="2">
        <f>'Moving Avg'!D2679</f>
        <v>7.9699999999999989</v>
      </c>
      <c r="G2679" s="2">
        <f>'Moving Avg'!F2679</f>
        <v>22.816499999999998</v>
      </c>
      <c r="H2679" s="2">
        <f>'Moving Avg'!G2679</f>
        <v>26.835600000000014</v>
      </c>
      <c r="I2679" s="2">
        <f>'Moving Avg'!H2679</f>
        <v>24.814129999999988</v>
      </c>
      <c r="J2679" s="6" t="str">
        <f>OBV!F2679</f>
        <v>BEARISH</v>
      </c>
      <c r="K2679" s="6" t="str">
        <f>OBV!G2679</f>
        <v>STRONG</v>
      </c>
      <c r="L2679" s="6" t="str">
        <f>OBV!H2679</f>
        <v>CONFIRMED BEARISH</v>
      </c>
    </row>
    <row r="2680" spans="1:12" ht="13.5" x14ac:dyDescent="0.25">
      <c r="A2680" s="3">
        <f>RSI!A2680</f>
        <v>45911</v>
      </c>
      <c r="B2680" s="2">
        <f>RSI!B2680</f>
        <v>7.99</v>
      </c>
      <c r="C2680" s="2">
        <f>RSI!I2680</f>
        <v>6.856232511331541</v>
      </c>
      <c r="D2680" s="2">
        <f>MACD!E2680</f>
        <v>8.702178533867567</v>
      </c>
      <c r="E2680" s="2">
        <f>MACD!F2680</f>
        <v>5.1320991502257449</v>
      </c>
      <c r="F2680" s="2">
        <f>'Moving Avg'!D2680</f>
        <v>7.9580000000000002</v>
      </c>
      <c r="G2680" s="2">
        <f>'Moving Avg'!F2680</f>
        <v>21.723500000000001</v>
      </c>
      <c r="H2680" s="2">
        <f>'Moving Avg'!G2680</f>
        <v>26.407800000000016</v>
      </c>
      <c r="I2680" s="2">
        <f>'Moving Avg'!H2680</f>
        <v>24.765369999999983</v>
      </c>
      <c r="J2680" s="6" t="str">
        <f>OBV!F2680</f>
        <v>BEARISH</v>
      </c>
      <c r="K2680" s="6" t="str">
        <f>OBV!G2680</f>
        <v>STRONG</v>
      </c>
      <c r="L2680" s="6" t="str">
        <f>OBV!H2680</f>
        <v>CONFIRMED BEARISH</v>
      </c>
    </row>
    <row r="2681" spans="1:12" ht="13.5" x14ac:dyDescent="0.25">
      <c r="A2681" s="3">
        <f>RSI!A2681</f>
        <v>45912</v>
      </c>
      <c r="B2681" s="2">
        <f>RSI!B2681</f>
        <v>7.99</v>
      </c>
      <c r="C2681" s="2">
        <f>RSI!I2681</f>
        <v>6.856232511331541</v>
      </c>
      <c r="D2681" s="2">
        <f>MACD!E2681</f>
        <v>9.605484366125733</v>
      </c>
      <c r="E2681" s="2">
        <f>MACD!F2681</f>
        <v>6.0267761934057429</v>
      </c>
      <c r="F2681" s="2">
        <f>'Moving Avg'!D2681</f>
        <v>7.9560000000000004</v>
      </c>
      <c r="G2681" s="2">
        <f>'Moving Avg'!F2681</f>
        <v>20.655500000000004</v>
      </c>
      <c r="H2681" s="2">
        <f>'Moving Avg'!G2681</f>
        <v>25.981600000000011</v>
      </c>
      <c r="I2681" s="2">
        <f>'Moving Avg'!H2681</f>
        <v>24.716609999999989</v>
      </c>
      <c r="J2681" s="6" t="str">
        <f>OBV!F2681</f>
        <v>BEARISH</v>
      </c>
      <c r="K2681" s="6" t="str">
        <f>OBV!G2681</f>
        <v>STRONG</v>
      </c>
      <c r="L2681" s="6" t="str">
        <f>OBV!H2681</f>
        <v>CONFIRMED BEARISH</v>
      </c>
    </row>
    <row r="2682" spans="1:12" ht="13.5" x14ac:dyDescent="0.25">
      <c r="A2682" s="3">
        <f>RSI!A2682</f>
        <v>45915</v>
      </c>
      <c r="B2682" s="2">
        <f>RSI!B2682</f>
        <v>7.99</v>
      </c>
      <c r="C2682" s="2">
        <f>RSI!I2682</f>
        <v>6.856232511331541</v>
      </c>
      <c r="D2682" s="2">
        <f>MACD!E2682</f>
        <v>10.481630139363602</v>
      </c>
      <c r="E2682" s="2">
        <f>MACD!F2682</f>
        <v>6.9177469825973148</v>
      </c>
      <c r="F2682" s="2">
        <f>'Moving Avg'!D2682</f>
        <v>7.9540000000000006</v>
      </c>
      <c r="G2682" s="2">
        <f>'Moving Avg'!F2682</f>
        <v>19.588000000000001</v>
      </c>
      <c r="H2682" s="2">
        <f>'Moving Avg'!G2682</f>
        <v>25.555400000000009</v>
      </c>
      <c r="I2682" s="2">
        <f>'Moving Avg'!H2682</f>
        <v>24.667849999999984</v>
      </c>
      <c r="J2682" s="6" t="str">
        <f>OBV!F2682</f>
        <v>BEARISH</v>
      </c>
      <c r="K2682" s="6" t="str">
        <f>OBV!G2682</f>
        <v>STRONG</v>
      </c>
      <c r="L2682" s="6" t="str">
        <f>OBV!H2682</f>
        <v>CONFIRMED BEARISH</v>
      </c>
    </row>
    <row r="2683" spans="1:12" ht="13.5" x14ac:dyDescent="0.25">
      <c r="A2683" s="3">
        <f>RSI!A2683</f>
        <v>45916</v>
      </c>
      <c r="B2683" s="2">
        <f>RSI!B2683</f>
        <v>7.99</v>
      </c>
      <c r="C2683" s="2">
        <f>RSI!I2683</f>
        <v>6.856232511331541</v>
      </c>
      <c r="D2683" s="2">
        <f>MACD!E2683</f>
        <v>11.406284176636994</v>
      </c>
      <c r="E2683" s="2">
        <f>MACD!F2683</f>
        <v>7.815454421405251</v>
      </c>
      <c r="F2683" s="2">
        <f>'Moving Avg'!D2683</f>
        <v>7.9520000000000008</v>
      </c>
      <c r="G2683" s="2">
        <f>'Moving Avg'!F2683</f>
        <v>18.520500000000006</v>
      </c>
      <c r="H2683" s="2">
        <f>'Moving Avg'!G2683</f>
        <v>25.129200000000004</v>
      </c>
      <c r="I2683" s="2">
        <f>'Moving Avg'!H2683</f>
        <v>24.619089999999982</v>
      </c>
      <c r="J2683" s="6" t="str">
        <f>OBV!F2683</f>
        <v>BEARISH</v>
      </c>
      <c r="K2683" s="6" t="str">
        <f>OBV!G2683</f>
        <v>STRONG</v>
      </c>
      <c r="L2683" s="6" t="str">
        <f>OBV!H2683</f>
        <v>CONFIRMED BEARISH</v>
      </c>
    </row>
    <row r="2684" spans="1:12" ht="13.5" x14ac:dyDescent="0.25">
      <c r="A2684" s="3">
        <f>RSI!A2684</f>
        <v>45917</v>
      </c>
      <c r="B2684" s="2">
        <f>RSI!B2684</f>
        <v>7.97</v>
      </c>
      <c r="C2684" s="2">
        <f>RSI!I2684</f>
        <v>6.8445813391646055</v>
      </c>
      <c r="D2684" s="2">
        <f>MACD!E2684</f>
        <v>8.8761266938553263</v>
      </c>
      <c r="E2684" s="2">
        <f>MACD!F2684</f>
        <v>8.0275888758952654</v>
      </c>
      <c r="F2684" s="2">
        <f>'Moving Avg'!D2684</f>
        <v>7.9859999999999998</v>
      </c>
      <c r="G2684" s="2">
        <f>'Moving Avg'!F2684</f>
        <v>17.474000000000004</v>
      </c>
      <c r="H2684" s="2">
        <f>'Moving Avg'!G2684</f>
        <v>24.702600000000004</v>
      </c>
      <c r="I2684" s="2">
        <f>'Moving Avg'!H2684</f>
        <v>24.567679999999982</v>
      </c>
      <c r="J2684" s="6" t="str">
        <f>OBV!F2684</f>
        <v>BEARISH</v>
      </c>
      <c r="K2684" s="6" t="str">
        <f>OBV!G2684</f>
        <v>STRONG</v>
      </c>
      <c r="L2684" s="6" t="str">
        <f>OBV!H2684</f>
        <v>BEARISH DIVERGENCE</v>
      </c>
    </row>
    <row r="2685" spans="1:12" ht="13.5" x14ac:dyDescent="0.25">
      <c r="A2685" s="3">
        <f>RSI!A2685</f>
        <v>45918</v>
      </c>
      <c r="B2685" s="2">
        <f>RSI!B2685</f>
        <v>7.8</v>
      </c>
      <c r="C2685" s="2">
        <f>RSI!I2685</f>
        <v>6.7397404100257461</v>
      </c>
      <c r="D2685" s="2">
        <f>MACD!E2685</f>
        <v>6.8061614102645009</v>
      </c>
      <c r="E2685" s="2">
        <f>MACD!F2685</f>
        <v>7.7833033827691134</v>
      </c>
      <c r="F2685" s="2">
        <f>'Moving Avg'!D2685</f>
        <v>7.9479999999999986</v>
      </c>
      <c r="G2685" s="2">
        <f>'Moving Avg'!F2685</f>
        <v>16.419000000000004</v>
      </c>
      <c r="H2685" s="2">
        <f>'Moving Avg'!G2685</f>
        <v>24.252800000000001</v>
      </c>
      <c r="I2685" s="2">
        <f>'Moving Avg'!H2685</f>
        <v>24.516114999999985</v>
      </c>
      <c r="J2685" s="6" t="str">
        <f>OBV!F2685</f>
        <v>BEARISH</v>
      </c>
      <c r="K2685" s="6" t="str">
        <f>OBV!G2685</f>
        <v>STRONG</v>
      </c>
      <c r="L2685" s="6" t="str">
        <f>OBV!H2685</f>
        <v>CONFIRMED BEARISH</v>
      </c>
    </row>
    <row r="2686" spans="1:12" ht="13.5" x14ac:dyDescent="0.35">
      <c r="A2686" s="3">
        <f>RSI!A2686</f>
        <v>45919</v>
      </c>
      <c r="B2686" s="4">
        <f>RSI!B2686</f>
        <v>7.9</v>
      </c>
      <c r="C2686" s="2">
        <f>RSI!I2686</f>
        <v>7.6359768047435637</v>
      </c>
      <c r="D2686" s="2">
        <f>MACD!E2686</f>
        <v>5.0945799326903263</v>
      </c>
      <c r="E2686" s="2">
        <f>MACD!F2686</f>
        <v>7.245558692753356</v>
      </c>
      <c r="F2686" s="2">
        <f>'Moving Avg'!D2686</f>
        <v>7.93</v>
      </c>
      <c r="G2686" s="2">
        <f>'Moving Avg'!F2686</f>
        <v>15.369000000000003</v>
      </c>
      <c r="H2686" s="2">
        <f>'Moving Avg'!G2686</f>
        <v>23.806799999999999</v>
      </c>
      <c r="I2686" s="2">
        <f>'Moving Avg'!H2686</f>
        <v>24.466859999999986</v>
      </c>
      <c r="J2686" s="6" t="str">
        <f>OBV!F2686</f>
        <v>BEARISH</v>
      </c>
      <c r="K2686" s="6" t="str">
        <f>OBV!G2686</f>
        <v>STRONG</v>
      </c>
      <c r="L2686" s="6" t="str">
        <f>OBV!H2686</f>
        <v>CONFIRMED BEARISH</v>
      </c>
    </row>
    <row r="2687" spans="1:12" ht="13.5" x14ac:dyDescent="0.35">
      <c r="A2687" s="3">
        <f>RSI!A2687</f>
        <v>45922</v>
      </c>
      <c r="B2687" s="4">
        <f>RSI!B2687</f>
        <v>7.99</v>
      </c>
      <c r="C2687" s="2">
        <f>RSI!I2687</f>
        <v>8.4883495154498121</v>
      </c>
      <c r="D2687" s="2">
        <f>MACD!E2687</f>
        <v>3.6900123370673636</v>
      </c>
      <c r="E2687" s="2">
        <f>MACD!F2687</f>
        <v>6.5344494216161584</v>
      </c>
      <c r="F2687" s="2">
        <f>'Moving Avg'!D2687</f>
        <v>7.9300000000000015</v>
      </c>
      <c r="G2687" s="2">
        <f>'Moving Avg'!F2687</f>
        <v>14.323500000000005</v>
      </c>
      <c r="H2687" s="2">
        <f>'Moving Avg'!G2687</f>
        <v>23.374600000000001</v>
      </c>
      <c r="I2687" s="2">
        <f>'Moving Avg'!H2687</f>
        <v>24.417264999999983</v>
      </c>
      <c r="J2687" s="6" t="str">
        <f>OBV!F2687</f>
        <v>BEARISH</v>
      </c>
      <c r="K2687" s="6" t="str">
        <f>OBV!G2687</f>
        <v>STRONG</v>
      </c>
      <c r="L2687" s="6" t="str">
        <f>OBV!H2687</f>
        <v>NEUTRAL</v>
      </c>
    </row>
    <row r="2688" spans="1:12" ht="13.5" x14ac:dyDescent="0.35">
      <c r="A2688" s="3">
        <f>RSI!A2688</f>
        <v>45923</v>
      </c>
      <c r="B2688" s="4">
        <f>RSI!B2688</f>
        <v>7.99</v>
      </c>
      <c r="C2688" s="2">
        <f>RSI!I2688</f>
        <v>8.4883495154498121</v>
      </c>
      <c r="D2688" s="2">
        <f>MACD!E2688</f>
        <v>2.5476301771112855</v>
      </c>
      <c r="E2688" s="2">
        <f>MACD!F2688</f>
        <v>5.7370855727151842</v>
      </c>
      <c r="F2688" s="2">
        <f>'Moving Avg'!D2688</f>
        <v>7.9300000000000015</v>
      </c>
      <c r="G2688" s="2">
        <f>'Moving Avg'!F2688</f>
        <v>13.278000000000006</v>
      </c>
      <c r="H2688" s="2">
        <f>'Moving Avg'!G2688</f>
        <v>22.942400000000003</v>
      </c>
      <c r="I2688" s="2">
        <f>'Moving Avg'!H2688</f>
        <v>24.368969999999987</v>
      </c>
      <c r="J2688" s="6" t="str">
        <f>OBV!F2688</f>
        <v>BEARISH</v>
      </c>
      <c r="K2688" s="6" t="str">
        <f>OBV!G2688</f>
        <v>STRONG</v>
      </c>
      <c r="L2688" s="6" t="str">
        <f>OBV!H2688</f>
        <v>NEUTRAL</v>
      </c>
    </row>
    <row r="2689" spans="1:12" ht="13.5" x14ac:dyDescent="0.35">
      <c r="A2689" s="3">
        <f>RSI!A2689</f>
        <v>45924</v>
      </c>
      <c r="B2689" s="4">
        <f>RSI!B2689</f>
        <v>7.99</v>
      </c>
      <c r="C2689" s="2">
        <f>RSI!I2689</f>
        <v>8.4883495154498121</v>
      </c>
      <c r="D2689" s="2">
        <f>MACD!E2689</f>
        <v>1.592913326124485</v>
      </c>
      <c r="E2689" s="2">
        <f>MACD!F2689</f>
        <v>4.9082511233970445</v>
      </c>
      <c r="F2689" s="2">
        <f>'Moving Avg'!D2689</f>
        <v>7.9340000000000002</v>
      </c>
      <c r="G2689" s="2">
        <f>'Moving Avg'!F2689</f>
        <v>12.232500000000005</v>
      </c>
      <c r="H2689" s="2">
        <f>'Moving Avg'!G2689</f>
        <v>22.510200000000005</v>
      </c>
      <c r="I2689" s="2">
        <f>'Moving Avg'!H2689</f>
        <v>24.317704999999993</v>
      </c>
      <c r="J2689" s="6" t="str">
        <f>OBV!F2689</f>
        <v>BEARISH</v>
      </c>
      <c r="K2689" s="6" t="str">
        <f>OBV!G2689</f>
        <v>STRONG</v>
      </c>
      <c r="L2689" s="6" t="str">
        <f>OBV!H2689</f>
        <v>BEARISH DIVERGENCE</v>
      </c>
    </row>
    <row r="2690" spans="1:12" ht="13.5" x14ac:dyDescent="0.35">
      <c r="A2690" s="3">
        <f>RSI!A2690</f>
        <v>45925</v>
      </c>
      <c r="B2690" s="4">
        <f>RSI!B2690</f>
        <v>7.99</v>
      </c>
      <c r="C2690" s="2">
        <f>RSI!I2690</f>
        <v>8.4883495154498121</v>
      </c>
      <c r="D2690" s="2">
        <f>MACD!E2690</f>
        <v>0.8538284619482237</v>
      </c>
      <c r="E2690" s="2">
        <f>MACD!F2690</f>
        <v>4.0973665911072805</v>
      </c>
      <c r="F2690" s="2">
        <f>'Moving Avg'!D2690</f>
        <v>7.9720000000000013</v>
      </c>
      <c r="G2690" s="2">
        <f>'Moving Avg'!F2690</f>
        <v>11.187000000000005</v>
      </c>
      <c r="H2690" s="2">
        <f>'Moving Avg'!G2690</f>
        <v>22.078000000000003</v>
      </c>
      <c r="I2690" s="2">
        <f>'Moving Avg'!H2690</f>
        <v>24.268249999999988</v>
      </c>
      <c r="J2690" s="6" t="str">
        <f>OBV!F2690</f>
        <v>BULLISH</v>
      </c>
      <c r="K2690" s="6" t="str">
        <f>OBV!G2690</f>
        <v>WEAK</v>
      </c>
      <c r="L2690" s="6" t="str">
        <f>OBV!H2690</f>
        <v>CONFIRMED BULLISH</v>
      </c>
    </row>
    <row r="2691" spans="1:12" ht="13.5" x14ac:dyDescent="0.35">
      <c r="A2691" s="3">
        <f>RSI!A2691</f>
        <v>45926</v>
      </c>
      <c r="B2691" s="4">
        <f>RSI!B2691</f>
        <v>7.99</v>
      </c>
      <c r="C2691" s="2">
        <f>RSI!I2691</f>
        <v>8.4883495154498121</v>
      </c>
      <c r="D2691" s="2">
        <f>MACD!E2691</f>
        <v>0.26504313005003155</v>
      </c>
      <c r="E2691" s="2">
        <f>MACD!F2691</f>
        <v>3.330901898895831</v>
      </c>
      <c r="F2691" s="2">
        <f>'Moving Avg'!D2691</f>
        <v>7.99</v>
      </c>
      <c r="G2691" s="2">
        <f>'Moving Avg'!F2691</f>
        <v>10.136500000000002</v>
      </c>
      <c r="H2691" s="2">
        <f>'Moving Avg'!G2691</f>
        <v>21.651799999999998</v>
      </c>
      <c r="I2691" s="2">
        <f>'Moving Avg'!H2691</f>
        <v>24.219954999999992</v>
      </c>
      <c r="J2691" s="6" t="str">
        <f>OBV!F2691</f>
        <v>BULLISH</v>
      </c>
      <c r="K2691" s="6" t="str">
        <f>OBV!G2691</f>
        <v>NEUTRAL</v>
      </c>
      <c r="L2691" s="6" t="str">
        <f>OBV!H2691</f>
        <v>CONFIRMED BULLISH</v>
      </c>
    </row>
    <row r="2692" spans="1:12" ht="13.5" x14ac:dyDescent="0.35">
      <c r="A2692" s="3">
        <f>RSI!A2692</f>
        <v>45929</v>
      </c>
      <c r="B2692" s="4">
        <f>RSI!B2692</f>
        <v>7.97</v>
      </c>
      <c r="C2692" s="2">
        <f>RSI!I2692</f>
        <v>8.4632090873407719</v>
      </c>
      <c r="D2692" s="2">
        <f>MACD!E2692</f>
        <v>-0.19779487220695735</v>
      </c>
      <c r="E2692" s="2">
        <f>MACD!F2692</f>
        <v>2.6251625446752733</v>
      </c>
      <c r="F2692" s="2">
        <f>'Moving Avg'!D2692</f>
        <v>7.9859999999999998</v>
      </c>
      <c r="G2692" s="2">
        <f>'Moving Avg'!F2692</f>
        <v>9.0725000000000016</v>
      </c>
      <c r="H2692" s="2">
        <f>'Moving Avg'!G2692</f>
        <v>21.227199999999996</v>
      </c>
      <c r="I2692" s="2">
        <f>'Moving Avg'!H2692</f>
        <v>24.170679999999994</v>
      </c>
      <c r="J2692" s="6" t="str">
        <f>OBV!F2692</f>
        <v>BEARISH</v>
      </c>
      <c r="K2692" s="6" t="str">
        <f>OBV!G2692</f>
        <v>STRONG</v>
      </c>
      <c r="L2692" s="6" t="str">
        <f>OBV!H2692</f>
        <v>CONFIRMED BEARISH</v>
      </c>
    </row>
    <row r="2693" spans="1:12" ht="13.5" x14ac:dyDescent="0.35">
      <c r="A2693" s="3">
        <f>RSI!A2693</f>
        <v>45930</v>
      </c>
      <c r="B2693" s="4">
        <f>RSI!B2693</f>
        <v>7.97</v>
      </c>
      <c r="C2693" s="2">
        <f>RSI!I2693</f>
        <v>8.4632090873407719</v>
      </c>
      <c r="D2693" s="2">
        <f>MACD!E2693</f>
        <v>-0.5579352458019553</v>
      </c>
      <c r="E2693" s="2">
        <f>MACD!F2693</f>
        <v>1.9885429865798279</v>
      </c>
      <c r="F2693" s="2">
        <f>'Moving Avg'!D2693</f>
        <v>7.9819999999999993</v>
      </c>
      <c r="G2693" s="2">
        <f>'Moving Avg'!F2693</f>
        <v>7.9709999999999992</v>
      </c>
      <c r="H2693" s="2">
        <f>'Moving Avg'!G2693</f>
        <v>20.802599999999998</v>
      </c>
      <c r="I2693" s="2">
        <f>'Moving Avg'!H2693</f>
        <v>24.121359999999996</v>
      </c>
      <c r="J2693" s="6" t="str">
        <f>OBV!F2693</f>
        <v>BULLISH</v>
      </c>
      <c r="K2693" s="6" t="str">
        <f>OBV!G2693</f>
        <v>WEAK</v>
      </c>
      <c r="L2693" s="6" t="str">
        <f>OBV!H2693</f>
        <v>BULLISH DIVERGENCE</v>
      </c>
    </row>
    <row r="2694" spans="1:12" ht="13.5" x14ac:dyDescent="0.35">
      <c r="A2694" s="3">
        <f>RSI!A2694</f>
        <v>45931</v>
      </c>
      <c r="B2694" s="4">
        <f>RSI!B2694</f>
        <v>7.97</v>
      </c>
      <c r="C2694" s="2">
        <f>RSI!I2694</f>
        <v>8.4632090873407719</v>
      </c>
      <c r="D2694" s="2">
        <f>MACD!E2694</f>
        <v>-0.83658727359516583</v>
      </c>
      <c r="E2694" s="2">
        <f>MACD!F2694</f>
        <v>1.4235169345448291</v>
      </c>
      <c r="F2694" s="2">
        <f>'Moving Avg'!D2694</f>
        <v>7.9779999999999998</v>
      </c>
      <c r="G2694" s="2">
        <f>'Moving Avg'!F2694</f>
        <v>7.9669999999999987</v>
      </c>
      <c r="H2694" s="2">
        <f>'Moving Avg'!G2694</f>
        <v>20.374000000000002</v>
      </c>
      <c r="I2694" s="2">
        <f>'Moving Avg'!H2694</f>
        <v>24.072039999999998</v>
      </c>
      <c r="J2694" s="6" t="str">
        <f>OBV!F2694</f>
        <v>BULLISH</v>
      </c>
      <c r="K2694" s="6" t="str">
        <f>OBV!G2694</f>
        <v>WEAK</v>
      </c>
      <c r="L2694" s="6" t="str">
        <f>OBV!H2694</f>
        <v>BULLISH DIVERGENCE</v>
      </c>
    </row>
    <row r="2695" spans="1:12" ht="13.5" x14ac:dyDescent="0.35">
      <c r="A2695" s="3">
        <f>RSI!A2695</f>
        <v>45932</v>
      </c>
      <c r="B2695" s="4">
        <f>RSI!B2695</f>
        <v>7.97</v>
      </c>
      <c r="C2695" s="2">
        <f>RSI!I2695</f>
        <v>8.4632090873407861</v>
      </c>
      <c r="D2695" s="2">
        <f>MACD!E2695</f>
        <v>-1.0715244774377641</v>
      </c>
      <c r="E2695" s="2">
        <f>MACD!F2695</f>
        <v>0.92450865214831057</v>
      </c>
      <c r="F2695" s="2">
        <f>'Moving Avg'!D2695</f>
        <v>7.9739999999999993</v>
      </c>
      <c r="G2695" s="2">
        <f>'Moving Avg'!F2695</f>
        <v>7.9629999999999992</v>
      </c>
      <c r="H2695" s="2">
        <f>'Moving Avg'!G2695</f>
        <v>19.945399999999999</v>
      </c>
      <c r="I2695" s="2">
        <f>'Moving Avg'!H2695</f>
        <v>24.02411</v>
      </c>
      <c r="J2695" s="6" t="str">
        <f>OBV!F2695</f>
        <v>BULLISH</v>
      </c>
      <c r="K2695" s="6" t="str">
        <f>OBV!G2695</f>
        <v>WEAK</v>
      </c>
      <c r="L2695" s="6" t="str">
        <f>OBV!H2695</f>
        <v>BULLISH DIVERGENCE</v>
      </c>
    </row>
    <row r="2696" spans="1:12" ht="13.5" x14ac:dyDescent="0.35">
      <c r="A2696" s="3">
        <f>RSI!A2696</f>
        <v>45933</v>
      </c>
      <c r="B2696" s="4">
        <f>RSI!B2696</f>
        <v>7.97</v>
      </c>
      <c r="C2696" s="2">
        <f>RSI!I2696</f>
        <v>8.4632090873407719</v>
      </c>
      <c r="D2696" s="2">
        <f>MACD!E2696</f>
        <v>-1.2299336886826726</v>
      </c>
      <c r="E2696" s="2">
        <f>MACD!F2696</f>
        <v>0.49362018398211394</v>
      </c>
      <c r="F2696" s="2">
        <f>'Moving Avg'!D2696</f>
        <v>7.9700000000000006</v>
      </c>
      <c r="G2696" s="2">
        <f>'Moving Avg'!F2696</f>
        <v>7.9614999999999991</v>
      </c>
      <c r="H2696" s="2">
        <f>'Moving Avg'!G2696</f>
        <v>19.518799999999999</v>
      </c>
      <c r="I2696" s="2">
        <f>'Moving Avg'!H2696</f>
        <v>23.975020000000001</v>
      </c>
      <c r="J2696" s="6" t="str">
        <f>OBV!F2696</f>
        <v>BULLISH</v>
      </c>
      <c r="K2696" s="6" t="str">
        <f>OBV!G2696</f>
        <v>WEAK</v>
      </c>
      <c r="L2696" s="6" t="str">
        <f>OBV!H2696</f>
        <v>BULLISH DIVERGENCE</v>
      </c>
    </row>
    <row r="2697" spans="1:12" ht="13.5" x14ac:dyDescent="0.35">
      <c r="A2697" s="3">
        <f>RSI!A2697</f>
        <v>45936</v>
      </c>
      <c r="B2697" s="4">
        <f>RSI!B2697</f>
        <v>7.97</v>
      </c>
      <c r="C2697" s="2">
        <f>RSI!I2697</f>
        <v>8.4632090873407719</v>
      </c>
      <c r="D2697" s="2">
        <f>MACD!E2697</f>
        <v>-1.3269786981915601</v>
      </c>
      <c r="E2697" s="2">
        <f>MACD!F2697</f>
        <v>0.12950040754737913</v>
      </c>
      <c r="F2697" s="2">
        <f>'Moving Avg'!D2697</f>
        <v>7.9700000000000006</v>
      </c>
      <c r="G2697" s="2">
        <f>'Moving Avg'!F2697</f>
        <v>7.9599999999999991</v>
      </c>
      <c r="H2697" s="2">
        <f>'Moving Avg'!G2697</f>
        <v>19.092200000000002</v>
      </c>
      <c r="I2697" s="2">
        <f>'Moving Avg'!H2697</f>
        <v>23.920729999999999</v>
      </c>
      <c r="J2697" s="6" t="str">
        <f>OBV!F2697</f>
        <v>BULLISH</v>
      </c>
      <c r="K2697" s="6" t="str">
        <f>OBV!G2697</f>
        <v>WEAK</v>
      </c>
      <c r="L2697" s="6" t="str">
        <f>OBV!H2697</f>
        <v>NEUTRAL</v>
      </c>
    </row>
    <row r="2698" spans="1:12" ht="13.5" x14ac:dyDescent="0.35">
      <c r="A2698" s="3">
        <f>RSI!A2698</f>
        <v>45937</v>
      </c>
      <c r="B2698" s="4">
        <f>RSI!B2698</f>
        <v>7.97</v>
      </c>
      <c r="C2698" s="2">
        <f>RSI!I2698</f>
        <v>8.4632090873407719</v>
      </c>
      <c r="D2698" s="2">
        <f>MACD!E2698</f>
        <v>-1.3876609284541761</v>
      </c>
      <c r="E2698" s="2">
        <f>MACD!F2698</f>
        <v>-0.1739318596529319</v>
      </c>
      <c r="F2698" s="2">
        <f>'Moving Avg'!D2698</f>
        <v>7.9700000000000006</v>
      </c>
      <c r="G2698" s="2">
        <f>'Moving Avg'!F2698</f>
        <v>7.958499999999999</v>
      </c>
      <c r="H2698" s="2">
        <f>'Moving Avg'!G2698</f>
        <v>18.665600000000001</v>
      </c>
      <c r="I2698" s="2">
        <f>'Moving Avg'!H2698</f>
        <v>23.866440000000001</v>
      </c>
      <c r="J2698" s="6" t="str">
        <f>OBV!F2698</f>
        <v>BEARISH</v>
      </c>
      <c r="K2698" s="6" t="str">
        <f>OBV!G2698</f>
        <v>WEAK</v>
      </c>
      <c r="L2698" s="6" t="str">
        <f>OBV!H2698</f>
        <v>NEUTRAL</v>
      </c>
    </row>
    <row r="2699" spans="1:12" ht="13.5" x14ac:dyDescent="0.35">
      <c r="A2699" s="3">
        <f>RSI!A2699</f>
        <v>45938</v>
      </c>
      <c r="B2699" s="4">
        <f>RSI!B2699</f>
        <v>7.97</v>
      </c>
      <c r="C2699" s="2">
        <f>RSI!I2699</f>
        <v>8.4632090873407719</v>
      </c>
      <c r="D2699" s="2">
        <f>MACD!E2699</f>
        <v>-1.4191622663698524</v>
      </c>
      <c r="E2699" s="2">
        <f>MACD!F2699</f>
        <v>-0.42297794099631603</v>
      </c>
      <c r="F2699" s="2">
        <f>'Moving Avg'!D2699</f>
        <v>7.9700000000000006</v>
      </c>
      <c r="G2699" s="2">
        <f>'Moving Avg'!F2699</f>
        <v>7.9669999999999987</v>
      </c>
      <c r="H2699" s="2">
        <f>'Moving Avg'!G2699</f>
        <v>18.239000000000001</v>
      </c>
      <c r="I2699" s="2">
        <f>'Moving Avg'!H2699</f>
        <v>23.815909999999999</v>
      </c>
      <c r="J2699" s="6" t="str">
        <f>OBV!F2699</f>
        <v>BEARISH</v>
      </c>
      <c r="K2699" s="6" t="str">
        <f>OBV!G2699</f>
        <v>WEAK</v>
      </c>
      <c r="L2699" s="6" t="str">
        <f>OBV!H2699</f>
        <v>NEUTRAL</v>
      </c>
    </row>
    <row r="2700" spans="1:12" ht="13.5" x14ac:dyDescent="0.35">
      <c r="A2700" s="3">
        <f>RSI!A2700</f>
        <v>45939</v>
      </c>
      <c r="B2700" s="4">
        <f>RSI!B2700</f>
        <v>7.93</v>
      </c>
      <c r="C2700" s="2">
        <f>RSI!I2700</f>
        <v>8.3734739460108472</v>
      </c>
      <c r="D2700" s="2">
        <f>MACD!E2700</f>
        <v>-1.4244791292226502</v>
      </c>
      <c r="E2700" s="2">
        <f>MACD!F2700</f>
        <v>-0.62327817864158286</v>
      </c>
      <c r="F2700" s="2">
        <f>'Moving Avg'!D2700</f>
        <v>7.9620000000000006</v>
      </c>
      <c r="G2700" s="2">
        <f>'Moving Avg'!F2700</f>
        <v>7.9640000000000004</v>
      </c>
      <c r="H2700" s="2">
        <f>'Moving Avg'!G2700</f>
        <v>17.813800000000001</v>
      </c>
      <c r="I2700" s="2">
        <f>'Moving Avg'!H2700</f>
        <v>23.765645000000003</v>
      </c>
      <c r="J2700" s="6" t="str">
        <f>OBV!F2700</f>
        <v>BULLISH</v>
      </c>
      <c r="K2700" s="6" t="e">
        <f>OBV!G2700</f>
        <v>#DIV/0!</v>
      </c>
      <c r="L2700" s="6" t="str">
        <f>OBV!H2700</f>
        <v>BULLISH DIVERGENCE</v>
      </c>
    </row>
    <row r="2701" spans="1:12" ht="13.5" x14ac:dyDescent="0.35">
      <c r="A2701" s="3">
        <f>RSI!A2701</f>
        <v>45940</v>
      </c>
      <c r="B2701" s="4">
        <f>RSI!B2701</f>
        <v>7.93</v>
      </c>
      <c r="C2701" s="2">
        <f>RSI!I2701</f>
        <v>8.3734739460108472</v>
      </c>
      <c r="D2701" s="2">
        <f>MACD!E2701</f>
        <v>-1.411727621438116</v>
      </c>
      <c r="E2701" s="2">
        <f>MACD!F2701</f>
        <v>-0.78096806720088952</v>
      </c>
      <c r="F2701" s="2">
        <f>'Moving Avg'!D2701</f>
        <v>7.9539999999999988</v>
      </c>
      <c r="G2701" s="2">
        <f>'Moving Avg'!F2701</f>
        <v>7.9610000000000003</v>
      </c>
      <c r="H2701" s="2">
        <f>'Moving Avg'!G2701</f>
        <v>17.388599999999997</v>
      </c>
      <c r="I2701" s="2">
        <f>'Moving Avg'!H2701</f>
        <v>23.717050000000004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</row>
    <row r="2702" spans="1:12" ht="13.5" x14ac:dyDescent="0.35">
      <c r="A2702" s="3">
        <f>RSI!A2702</f>
        <v>45943</v>
      </c>
      <c r="B2702" s="4">
        <f>RSI!B2702</f>
        <v>7.93</v>
      </c>
      <c r="C2702" s="2">
        <f>RSI!I2702</f>
        <v>8.3734739460108472</v>
      </c>
      <c r="D2702" s="2">
        <f>MACD!E2702</f>
        <v>-1.3880422222173205</v>
      </c>
      <c r="E2702" s="2">
        <f>MACD!F2702</f>
        <v>-0.90238289820417572</v>
      </c>
      <c r="F2702" s="2">
        <f>'Moving Avg'!D2702</f>
        <v>7.9459999999999997</v>
      </c>
      <c r="G2702" s="2">
        <f>'Moving Avg'!F2702</f>
        <v>7.9580000000000011</v>
      </c>
      <c r="H2702" s="2">
        <f>'Moving Avg'!G2702</f>
        <v>16.963399999999993</v>
      </c>
      <c r="I2702" s="2">
        <f>'Moving Avg'!H2702</f>
        <v>23.6646</v>
      </c>
      <c r="J2702" s="6" t="str">
        <f>OBV!F2702</f>
        <v>NEUTRAL</v>
      </c>
      <c r="K2702" s="6" t="e">
        <f>OBV!G2702</f>
        <v>#DIV/0!</v>
      </c>
      <c r="L2702" s="6" t="str">
        <f>OBV!H2702</f>
        <v>NEUTRAL</v>
      </c>
    </row>
    <row r="2703" spans="1:12" ht="13.5" x14ac:dyDescent="0.35">
      <c r="A2703" s="3">
        <f>RSI!A2703</f>
        <v>45944</v>
      </c>
      <c r="B2703" s="4">
        <f>RSI!B2703</f>
        <v>7.93</v>
      </c>
      <c r="C2703" s="2">
        <f>RSI!I2703</f>
        <v>8.3734739460108472</v>
      </c>
      <c r="D2703" s="2">
        <f>MACD!E2703</f>
        <v>-1.3532113000674979</v>
      </c>
      <c r="E2703" s="2">
        <f>MACD!F2703</f>
        <v>-0.9925485785768402</v>
      </c>
      <c r="F2703" s="2">
        <f>'Moving Avg'!D2703</f>
        <v>7.9379999999999997</v>
      </c>
      <c r="G2703" s="2">
        <f>'Moving Avg'!F2703</f>
        <v>7.955000000000001</v>
      </c>
      <c r="H2703" s="2">
        <f>'Moving Avg'!G2703</f>
        <v>16.538199999999996</v>
      </c>
      <c r="I2703" s="2">
        <f>'Moving Avg'!H2703</f>
        <v>23.612105000000007</v>
      </c>
      <c r="J2703" s="6" t="str">
        <f>OBV!F2703</f>
        <v>NEUTRAL</v>
      </c>
      <c r="K2703" s="6" t="e">
        <f>OBV!G2703</f>
        <v>#DIV/0!</v>
      </c>
      <c r="L2703" s="6" t="str">
        <f>OBV!H2703</f>
        <v>NEUTRAL</v>
      </c>
    </row>
    <row r="2704" spans="1:12" ht="13.5" x14ac:dyDescent="0.35">
      <c r="A2704" s="3">
        <f>RSI!A2704</f>
        <v>45946</v>
      </c>
      <c r="B2704" s="4">
        <f>RSI!B2704</f>
        <v>7.93</v>
      </c>
      <c r="C2704" s="2">
        <f>RSI!I2704</f>
        <v>8.3734739460108472</v>
      </c>
      <c r="D2704" s="2">
        <f>MACD!E2704</f>
        <v>-1.3100450641943588</v>
      </c>
      <c r="E2704" s="2">
        <f>MACD!F2704</f>
        <v>-1.056047875700344</v>
      </c>
      <c r="F2704" s="2">
        <f>'Moving Avg'!D2704</f>
        <v>7.93</v>
      </c>
      <c r="G2704" s="2">
        <f>'Moving Avg'!F2704</f>
        <v>7.9530000000000012</v>
      </c>
      <c r="H2704" s="2">
        <f>'Moving Avg'!G2704</f>
        <v>16.096999999999994</v>
      </c>
      <c r="I2704" s="2">
        <f>'Moving Avg'!H2704</f>
        <v>23.557520000000004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</row>
    <row r="2705" spans="1:12" ht="13.5" x14ac:dyDescent="0.35">
      <c r="A2705" s="3">
        <f>RSI!A2705</f>
        <v>45947</v>
      </c>
      <c r="B2705" s="4">
        <f>RSI!B2705</f>
        <v>7.93</v>
      </c>
      <c r="C2705" s="2">
        <f>RSI!I2705</f>
        <v>8.3734739460108472</v>
      </c>
      <c r="D2705" s="2">
        <f>MACD!E2705</f>
        <v>-1.2608402347872651</v>
      </c>
      <c r="E2705" s="2">
        <f>MACD!F2705</f>
        <v>-1.0970063475177283</v>
      </c>
      <c r="F2705" s="2">
        <f>'Moving Avg'!D2705</f>
        <v>7.93</v>
      </c>
      <c r="G2705" s="2">
        <f>'Moving Avg'!F2705</f>
        <v>7.9595000000000011</v>
      </c>
      <c r="H2705" s="2">
        <f>'Moving Avg'!G2705</f>
        <v>15.655799999999992</v>
      </c>
      <c r="I2705" s="2">
        <f>'Moving Avg'!H2705</f>
        <v>23.502935000000008</v>
      </c>
      <c r="J2705" s="6" t="str">
        <f>OBV!F2705</f>
        <v>BEARISH</v>
      </c>
      <c r="K2705" s="6" t="str">
        <f>OBV!G2705</f>
        <v>WEAK</v>
      </c>
      <c r="L2705" s="6" t="str">
        <f>OBV!H2705</f>
        <v>NEUTRAL</v>
      </c>
    </row>
    <row r="2706" spans="1:12" ht="13.5" x14ac:dyDescent="0.35">
      <c r="A2706" s="3">
        <f>RSI!A2706</f>
        <v>45950</v>
      </c>
      <c r="B2706" s="4">
        <f>RSI!B2706</f>
        <v>7.9</v>
      </c>
      <c r="C2706" s="2">
        <f>RSI!I2706</f>
        <v>8.2708737393865164</v>
      </c>
      <c r="D2706" s="2">
        <f>MACD!E2706</f>
        <v>-1.2052428301545</v>
      </c>
      <c r="E2706" s="2">
        <f>MACD!F2706</f>
        <v>-1.1186536440450827</v>
      </c>
      <c r="F2706" s="2">
        <f>'Moving Avg'!D2706</f>
        <v>7.9239999999999995</v>
      </c>
      <c r="G2706" s="2">
        <f>'Moving Avg'!F2706</f>
        <v>7.9595000000000011</v>
      </c>
      <c r="H2706" s="2">
        <f>'Moving Avg'!G2706</f>
        <v>15.213999999999997</v>
      </c>
      <c r="I2706" s="2">
        <f>'Moving Avg'!H2706</f>
        <v>23.447225</v>
      </c>
      <c r="J2706" s="6" t="str">
        <f>OBV!F2706</f>
        <v>BULLISH</v>
      </c>
      <c r="K2706" s="6" t="e">
        <f>OBV!G2706</f>
        <v>#DIV/0!</v>
      </c>
      <c r="L2706" s="6" t="str">
        <f>OBV!H2706</f>
        <v>BULLISH DIVERGENCE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57" workbookViewId="0">
      <selection activeCell="A2706" sqref="A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42006</v>
      </c>
      <c r="B2" s="2">
        <f>RSI!B2</f>
        <v>11.041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11.657999999999999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11.654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11.641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11.498499999999998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100</v>
      </c>
      <c r="P5" s="8">
        <f t="shared" si="3"/>
        <v>33</v>
      </c>
      <c r="Q5" s="9">
        <f t="shared" si="4"/>
        <v>53.2</v>
      </c>
      <c r="R5" s="9">
        <f t="shared" si="5"/>
        <v>62.25</v>
      </c>
      <c r="S5" s="9">
        <f t="shared" si="6"/>
        <v>54.1</v>
      </c>
      <c r="T5" s="9">
        <f t="shared" si="7"/>
        <v>57</v>
      </c>
      <c r="U5" s="8">
        <f t="shared" si="8"/>
        <v>56.516666666666673</v>
      </c>
      <c r="V5" s="8">
        <f t="shared" si="9"/>
        <v>56.637500000000003</v>
      </c>
    </row>
    <row r="6" spans="1:22" ht="13.5" x14ac:dyDescent="0.25">
      <c r="A6" s="3">
        <f>RSI!A6</f>
        <v>42012</v>
      </c>
      <c r="B6" s="2">
        <f>RSI!B6</f>
        <v>11.637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11.526199999999999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100</v>
      </c>
      <c r="P6" s="8">
        <f t="shared" si="3"/>
        <v>33</v>
      </c>
      <c r="Q6" s="9">
        <f t="shared" si="4"/>
        <v>53.2</v>
      </c>
      <c r="R6" s="9">
        <f t="shared" si="5"/>
        <v>62.25</v>
      </c>
      <c r="S6" s="9">
        <f t="shared" si="6"/>
        <v>54.1</v>
      </c>
      <c r="T6" s="9">
        <f t="shared" si="7"/>
        <v>57</v>
      </c>
      <c r="U6" s="8">
        <f t="shared" si="8"/>
        <v>56.516666666666673</v>
      </c>
      <c r="V6" s="8">
        <f t="shared" si="9"/>
        <v>56.637500000000003</v>
      </c>
    </row>
    <row r="7" spans="1:22" ht="13.5" x14ac:dyDescent="0.25">
      <c r="A7" s="3">
        <f>RSI!A7</f>
        <v>42013</v>
      </c>
      <c r="B7" s="2">
        <f>RSI!B7</f>
        <v>11.117000000000001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11.541399999999999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e">
        <f>OBV!G7</f>
        <v>#DIV/0!</v>
      </c>
      <c r="L7" s="6" t="str">
        <f>OBV!H7</f>
        <v>BEARISH DIVERGENCE</v>
      </c>
      <c r="M7" s="8">
        <f t="shared" si="0"/>
        <v>50</v>
      </c>
      <c r="N7" s="8">
        <f t="shared" si="1"/>
        <v>45</v>
      </c>
      <c r="O7" s="8">
        <f t="shared" si="2"/>
        <v>100</v>
      </c>
      <c r="P7" s="8" t="e">
        <f t="shared" si="3"/>
        <v>#DIV/0!</v>
      </c>
      <c r="Q7" s="9" t="e">
        <f t="shared" si="4"/>
        <v>#DIV/0!</v>
      </c>
      <c r="R7" s="9" t="e">
        <f t="shared" si="5"/>
        <v>#DIV/0!</v>
      </c>
      <c r="S7" s="9" t="e">
        <f t="shared" si="6"/>
        <v>#DIV/0!</v>
      </c>
      <c r="T7" s="9" t="e">
        <f t="shared" si="7"/>
        <v>#DIV/0!</v>
      </c>
      <c r="U7" s="8" t="e">
        <f t="shared" si="8"/>
        <v>#DIV/0!</v>
      </c>
      <c r="V7" s="8" t="e">
        <f t="shared" si="9"/>
        <v>#DIV/0!</v>
      </c>
    </row>
    <row r="8" spans="1:22" ht="13.5" x14ac:dyDescent="0.25">
      <c r="A8" s="3">
        <f>RSI!A8</f>
        <v>42016</v>
      </c>
      <c r="B8" s="2">
        <f>RSI!B8</f>
        <v>11.448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11.499400000000001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CONFIRMED BEARISH</v>
      </c>
      <c r="M8" s="8">
        <f t="shared" si="0"/>
        <v>50</v>
      </c>
      <c r="N8" s="8">
        <f t="shared" si="1"/>
        <v>45</v>
      </c>
      <c r="O8" s="8">
        <f t="shared" si="2"/>
        <v>100</v>
      </c>
      <c r="P8" s="8">
        <f t="shared" si="3"/>
        <v>0</v>
      </c>
      <c r="Q8" s="9">
        <f t="shared" si="4"/>
        <v>48.25</v>
      </c>
      <c r="R8" s="9">
        <f t="shared" si="5"/>
        <v>54</v>
      </c>
      <c r="S8" s="9">
        <f t="shared" si="6"/>
        <v>39.25</v>
      </c>
      <c r="T8" s="9">
        <f t="shared" si="7"/>
        <v>48.75</v>
      </c>
      <c r="U8" s="8">
        <f t="shared" si="8"/>
        <v>47.166666666666664</v>
      </c>
      <c r="V8" s="8">
        <f t="shared" si="9"/>
        <v>47.5625</v>
      </c>
    </row>
    <row r="9" spans="1:22" ht="13.5" x14ac:dyDescent="0.25">
      <c r="A9" s="3">
        <f>RSI!A9</f>
        <v>42017</v>
      </c>
      <c r="B9" s="2">
        <f>RSI!B9</f>
        <v>11.448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11.4582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STRONG</v>
      </c>
      <c r="L9" s="6" t="str">
        <f>OBV!H9</f>
        <v>CONFIRMED BEARISH</v>
      </c>
      <c r="M9" s="8">
        <f t="shared" si="0"/>
        <v>50</v>
      </c>
      <c r="N9" s="8">
        <f t="shared" si="1"/>
        <v>45</v>
      </c>
      <c r="O9" s="8">
        <f t="shared" si="2"/>
        <v>100</v>
      </c>
      <c r="P9" s="8">
        <f t="shared" si="3"/>
        <v>33</v>
      </c>
      <c r="Q9" s="9">
        <f t="shared" si="4"/>
        <v>53.2</v>
      </c>
      <c r="R9" s="9">
        <f t="shared" si="5"/>
        <v>62.25</v>
      </c>
      <c r="S9" s="9">
        <f t="shared" si="6"/>
        <v>54.1</v>
      </c>
      <c r="T9" s="9">
        <f t="shared" si="7"/>
        <v>57</v>
      </c>
      <c r="U9" s="8">
        <f t="shared" si="8"/>
        <v>56.516666666666673</v>
      </c>
      <c r="V9" s="8">
        <f t="shared" si="9"/>
        <v>56.637500000000003</v>
      </c>
    </row>
    <row r="10" spans="1:22" ht="13.5" x14ac:dyDescent="0.25">
      <c r="A10" s="3">
        <f>RSI!A10</f>
        <v>42019</v>
      </c>
      <c r="B10" s="2">
        <f>RSI!B10</f>
        <v>11.108000000000001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11.351599999999999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STRONG</v>
      </c>
      <c r="L10" s="6" t="str">
        <f>OBV!H10</f>
        <v>CONFIRMED BEARISH</v>
      </c>
      <c r="M10" s="8">
        <f t="shared" si="0"/>
        <v>50</v>
      </c>
      <c r="N10" s="8">
        <f t="shared" si="1"/>
        <v>45</v>
      </c>
      <c r="O10" s="8">
        <f t="shared" si="2"/>
        <v>100</v>
      </c>
      <c r="P10" s="8">
        <f t="shared" si="3"/>
        <v>33</v>
      </c>
      <c r="Q10" s="9">
        <f t="shared" si="4"/>
        <v>53.2</v>
      </c>
      <c r="R10" s="9">
        <f t="shared" si="5"/>
        <v>62.25</v>
      </c>
      <c r="S10" s="9">
        <f t="shared" si="6"/>
        <v>54.1</v>
      </c>
      <c r="T10" s="9">
        <f t="shared" si="7"/>
        <v>57</v>
      </c>
      <c r="U10" s="8">
        <f t="shared" si="8"/>
        <v>56.516666666666673</v>
      </c>
      <c r="V10" s="8">
        <f t="shared" si="9"/>
        <v>56.637500000000003</v>
      </c>
    </row>
    <row r="11" spans="1:22" ht="13.5" x14ac:dyDescent="0.25">
      <c r="A11" s="3">
        <f>RSI!A11</f>
        <v>42020</v>
      </c>
      <c r="B11" s="2">
        <f>RSI!B11</f>
        <v>10.991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11.222400000000002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  <c r="M11" s="8">
        <f t="shared" si="0"/>
        <v>50</v>
      </c>
      <c r="N11" s="8">
        <f t="shared" si="1"/>
        <v>45</v>
      </c>
      <c r="O11" s="8">
        <f t="shared" si="2"/>
        <v>100</v>
      </c>
      <c r="P11" s="8">
        <f t="shared" si="3"/>
        <v>33</v>
      </c>
      <c r="Q11" s="9">
        <f t="shared" si="4"/>
        <v>53.2</v>
      </c>
      <c r="R11" s="9">
        <f t="shared" si="5"/>
        <v>62.25</v>
      </c>
      <c r="S11" s="9">
        <f t="shared" si="6"/>
        <v>54.1</v>
      </c>
      <c r="T11" s="9">
        <f t="shared" si="7"/>
        <v>57</v>
      </c>
      <c r="U11" s="8">
        <f t="shared" si="8"/>
        <v>56.516666666666673</v>
      </c>
      <c r="V11" s="8">
        <f t="shared" si="9"/>
        <v>56.637500000000003</v>
      </c>
    </row>
    <row r="12" spans="1:22" ht="13.5" x14ac:dyDescent="0.25">
      <c r="A12" s="3">
        <f>RSI!A12</f>
        <v>42023</v>
      </c>
      <c r="B12" s="2">
        <f>RSI!B12</f>
        <v>10.739000000000001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11.146800000000002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  <c r="M12" s="8">
        <f t="shared" si="0"/>
        <v>50</v>
      </c>
      <c r="N12" s="8">
        <f t="shared" si="1"/>
        <v>45</v>
      </c>
      <c r="O12" s="8">
        <f t="shared" si="2"/>
        <v>100</v>
      </c>
      <c r="P12" s="8">
        <f t="shared" si="3"/>
        <v>33</v>
      </c>
      <c r="Q12" s="9">
        <f t="shared" si="4"/>
        <v>53.2</v>
      </c>
      <c r="R12" s="9">
        <f t="shared" si="5"/>
        <v>62.25</v>
      </c>
      <c r="S12" s="9">
        <f t="shared" si="6"/>
        <v>54.1</v>
      </c>
      <c r="T12" s="9">
        <f t="shared" si="7"/>
        <v>57</v>
      </c>
      <c r="U12" s="8">
        <f t="shared" si="8"/>
        <v>56.516666666666673</v>
      </c>
      <c r="V12" s="8">
        <f t="shared" si="9"/>
        <v>56.637500000000003</v>
      </c>
    </row>
    <row r="13" spans="1:22" ht="13.5" x14ac:dyDescent="0.25">
      <c r="A13" s="3">
        <f>RSI!A13</f>
        <v>42024</v>
      </c>
      <c r="B13" s="2">
        <f>RSI!B13</f>
        <v>11.041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11.0654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CONFIRMED BEARISH</v>
      </c>
      <c r="M13" s="8">
        <f t="shared" si="0"/>
        <v>50</v>
      </c>
      <c r="N13" s="8">
        <f t="shared" si="1"/>
        <v>45</v>
      </c>
      <c r="O13" s="8">
        <f t="shared" si="2"/>
        <v>100</v>
      </c>
      <c r="P13" s="8">
        <f t="shared" si="3"/>
        <v>33</v>
      </c>
      <c r="Q13" s="9">
        <f t="shared" si="4"/>
        <v>53.2</v>
      </c>
      <c r="R13" s="9">
        <f t="shared" si="5"/>
        <v>62.25</v>
      </c>
      <c r="S13" s="9">
        <f t="shared" si="6"/>
        <v>54.1</v>
      </c>
      <c r="T13" s="9">
        <f t="shared" si="7"/>
        <v>57</v>
      </c>
      <c r="U13" s="8">
        <f t="shared" si="8"/>
        <v>56.516666666666673</v>
      </c>
      <c r="V13" s="8">
        <f t="shared" si="9"/>
        <v>56.637500000000003</v>
      </c>
    </row>
    <row r="14" spans="1:22" ht="13.5" x14ac:dyDescent="0.25">
      <c r="A14" s="3">
        <f>RSI!A14</f>
        <v>42025</v>
      </c>
      <c r="B14" s="2">
        <f>RSI!B14</f>
        <v>11.029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10.9816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CONFIRMED BEARISH</v>
      </c>
      <c r="M14" s="8">
        <f t="shared" si="0"/>
        <v>50</v>
      </c>
      <c r="N14" s="8">
        <f t="shared" si="1"/>
        <v>45</v>
      </c>
      <c r="O14" s="8">
        <f t="shared" si="2"/>
        <v>100</v>
      </c>
      <c r="P14" s="8">
        <f t="shared" si="3"/>
        <v>33</v>
      </c>
      <c r="Q14" s="9">
        <f t="shared" si="4"/>
        <v>53.2</v>
      </c>
      <c r="R14" s="9">
        <f t="shared" si="5"/>
        <v>62.25</v>
      </c>
      <c r="S14" s="9">
        <f t="shared" si="6"/>
        <v>54.1</v>
      </c>
      <c r="T14" s="9">
        <f t="shared" si="7"/>
        <v>57</v>
      </c>
      <c r="U14" s="8">
        <f t="shared" si="8"/>
        <v>56.516666666666673</v>
      </c>
      <c r="V14" s="8">
        <f t="shared" si="9"/>
        <v>56.637500000000003</v>
      </c>
    </row>
    <row r="15" spans="1:22" ht="13.5" x14ac:dyDescent="0.25">
      <c r="A15" s="3">
        <f>RSI!A15</f>
        <v>42026</v>
      </c>
      <c r="B15" s="2">
        <f>RSI!B15</f>
        <v>10.949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10.9498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STRONG</v>
      </c>
      <c r="L15" s="6" t="str">
        <f>OBV!H15</f>
        <v>CONFIRMED BEARISH</v>
      </c>
      <c r="M15" s="8">
        <f t="shared" si="0"/>
        <v>50</v>
      </c>
      <c r="N15" s="8">
        <f t="shared" si="1"/>
        <v>45</v>
      </c>
      <c r="O15" s="8">
        <f t="shared" si="2"/>
        <v>100</v>
      </c>
      <c r="P15" s="8">
        <f t="shared" si="3"/>
        <v>33</v>
      </c>
      <c r="Q15" s="9">
        <f t="shared" si="4"/>
        <v>53.2</v>
      </c>
      <c r="R15" s="9">
        <f t="shared" si="5"/>
        <v>62.25</v>
      </c>
      <c r="S15" s="9">
        <f t="shared" si="6"/>
        <v>54.1</v>
      </c>
      <c r="T15" s="9">
        <f t="shared" si="7"/>
        <v>57</v>
      </c>
      <c r="U15" s="8">
        <f t="shared" si="8"/>
        <v>56.516666666666673</v>
      </c>
      <c r="V15" s="8">
        <f t="shared" si="9"/>
        <v>56.637500000000003</v>
      </c>
    </row>
    <row r="16" spans="1:22" ht="13.5" x14ac:dyDescent="0.25">
      <c r="A16" s="3">
        <f>RSI!A16</f>
        <v>42027</v>
      </c>
      <c r="B16" s="2">
        <f>RSI!B16</f>
        <v>11.041</v>
      </c>
      <c r="C16" s="2">
        <f>RSI!I16</f>
        <v>50</v>
      </c>
      <c r="D16" s="2">
        <f>MACD!E16</f>
        <v>0</v>
      </c>
      <c r="E16" s="2">
        <f>MACD!F16</f>
        <v>0</v>
      </c>
      <c r="F16" s="2">
        <f>'Moving Avg'!D16</f>
        <v>10.959799999999998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BEARISH DIVERGENCE</v>
      </c>
      <c r="M16" s="8">
        <f t="shared" si="0"/>
        <v>25</v>
      </c>
      <c r="N16" s="8">
        <f t="shared" si="1"/>
        <v>45</v>
      </c>
      <c r="O16" s="8">
        <f t="shared" si="2"/>
        <v>100</v>
      </c>
      <c r="P16" s="8">
        <f t="shared" si="3"/>
        <v>33</v>
      </c>
      <c r="Q16" s="9">
        <f t="shared" si="4"/>
        <v>44.45</v>
      </c>
      <c r="R16" s="9">
        <f t="shared" si="5"/>
        <v>57.25</v>
      </c>
      <c r="S16" s="9">
        <f t="shared" si="6"/>
        <v>50.35</v>
      </c>
      <c r="T16" s="9">
        <f t="shared" si="7"/>
        <v>50.75</v>
      </c>
      <c r="U16" s="8">
        <f t="shared" si="8"/>
        <v>50.683333333333337</v>
      </c>
      <c r="V16" s="8">
        <f t="shared" si="9"/>
        <v>50.7</v>
      </c>
    </row>
    <row r="17" spans="1:22" ht="13.5" x14ac:dyDescent="0.25">
      <c r="A17" s="3">
        <f>RSI!A17</f>
        <v>42030</v>
      </c>
      <c r="B17" s="2">
        <f>RSI!B17</f>
        <v>11.023999999999999</v>
      </c>
      <c r="C17" s="2">
        <f>RSI!I17</f>
        <v>49.661258183888386</v>
      </c>
      <c r="D17" s="2">
        <f>MACD!E17</f>
        <v>0</v>
      </c>
      <c r="E17" s="2">
        <f>MACD!F17</f>
        <v>0</v>
      </c>
      <c r="F17" s="2">
        <f>'Moving Avg'!D17</f>
        <v>11.0168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BEARISH DIVERGENCE</v>
      </c>
      <c r="M17" s="8">
        <f t="shared" si="0"/>
        <v>25</v>
      </c>
      <c r="N17" s="8">
        <f t="shared" si="1"/>
        <v>45</v>
      </c>
      <c r="O17" s="8">
        <f t="shared" si="2"/>
        <v>100</v>
      </c>
      <c r="P17" s="8">
        <f t="shared" si="3"/>
        <v>33</v>
      </c>
      <c r="Q17" s="9">
        <f t="shared" si="4"/>
        <v>44.45</v>
      </c>
      <c r="R17" s="9">
        <f t="shared" si="5"/>
        <v>57.25</v>
      </c>
      <c r="S17" s="9">
        <f t="shared" si="6"/>
        <v>50.35</v>
      </c>
      <c r="T17" s="9">
        <f t="shared" si="7"/>
        <v>50.75</v>
      </c>
      <c r="U17" s="8">
        <f t="shared" si="8"/>
        <v>50.683333333333337</v>
      </c>
      <c r="V17" s="8">
        <f t="shared" si="9"/>
        <v>50.7</v>
      </c>
    </row>
    <row r="18" spans="1:22" ht="13.5" x14ac:dyDescent="0.25">
      <c r="A18" s="3">
        <f>RSI!A18</f>
        <v>42031</v>
      </c>
      <c r="B18" s="2">
        <f>RSI!B18</f>
        <v>11.023999999999999</v>
      </c>
      <c r="C18" s="2">
        <f>RSI!I18</f>
        <v>49.661258183888386</v>
      </c>
      <c r="D18" s="2">
        <f>MACD!E18</f>
        <v>0</v>
      </c>
      <c r="E18" s="2">
        <f>MACD!F18</f>
        <v>0</v>
      </c>
      <c r="F18" s="2">
        <f>'Moving Avg'!D18</f>
        <v>11.013400000000001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CONFIRMED BEARISH</v>
      </c>
      <c r="M18" s="8">
        <f t="shared" si="0"/>
        <v>25</v>
      </c>
      <c r="N18" s="8">
        <f t="shared" si="1"/>
        <v>45</v>
      </c>
      <c r="O18" s="8">
        <f t="shared" si="2"/>
        <v>100</v>
      </c>
      <c r="P18" s="8">
        <f t="shared" si="3"/>
        <v>33</v>
      </c>
      <c r="Q18" s="9">
        <f t="shared" si="4"/>
        <v>44.45</v>
      </c>
      <c r="R18" s="9">
        <f t="shared" si="5"/>
        <v>57.25</v>
      </c>
      <c r="S18" s="9">
        <f t="shared" si="6"/>
        <v>50.35</v>
      </c>
      <c r="T18" s="9">
        <f t="shared" si="7"/>
        <v>50.75</v>
      </c>
      <c r="U18" s="8">
        <f t="shared" si="8"/>
        <v>50.683333333333337</v>
      </c>
      <c r="V18" s="8">
        <f t="shared" si="9"/>
        <v>50.7</v>
      </c>
    </row>
    <row r="19" spans="1:22" ht="13.5" x14ac:dyDescent="0.25">
      <c r="A19" s="3">
        <f>RSI!A19</f>
        <v>42032</v>
      </c>
      <c r="B19" s="2">
        <f>RSI!B19</f>
        <v>10.696999999999999</v>
      </c>
      <c r="C19" s="2">
        <f>RSI!I19</f>
        <v>43.141098858134974</v>
      </c>
      <c r="D19" s="2">
        <f>MACD!E19</f>
        <v>0</v>
      </c>
      <c r="E19" s="2">
        <f>MACD!F19</f>
        <v>0</v>
      </c>
      <c r="F19" s="2">
        <f>'Moving Avg'!D19</f>
        <v>10.946999999999999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STRONG</v>
      </c>
      <c r="L19" s="6" t="str">
        <f>OBV!H19</f>
        <v>CONFIRMED BEARISH</v>
      </c>
      <c r="M19" s="8">
        <f t="shared" si="0"/>
        <v>25</v>
      </c>
      <c r="N19" s="8">
        <f t="shared" si="1"/>
        <v>45</v>
      </c>
      <c r="O19" s="8">
        <f t="shared" si="2"/>
        <v>100</v>
      </c>
      <c r="P19" s="8">
        <f t="shared" si="3"/>
        <v>33</v>
      </c>
      <c r="Q19" s="9">
        <f t="shared" si="4"/>
        <v>44.45</v>
      </c>
      <c r="R19" s="9">
        <f t="shared" si="5"/>
        <v>57.25</v>
      </c>
      <c r="S19" s="9">
        <f t="shared" si="6"/>
        <v>50.35</v>
      </c>
      <c r="T19" s="9">
        <f t="shared" si="7"/>
        <v>50.75</v>
      </c>
      <c r="U19" s="8">
        <f t="shared" si="8"/>
        <v>50.683333333333337</v>
      </c>
      <c r="V19" s="8">
        <f t="shared" si="9"/>
        <v>50.7</v>
      </c>
    </row>
    <row r="20" spans="1:22" ht="13.5" x14ac:dyDescent="0.25">
      <c r="A20" s="3">
        <f>RSI!A20</f>
        <v>42033</v>
      </c>
      <c r="B20" s="2">
        <f>RSI!B20</f>
        <v>10.898999999999999</v>
      </c>
      <c r="C20" s="2">
        <f>RSI!I20</f>
        <v>47.708410377864411</v>
      </c>
      <c r="D20" s="2">
        <f>MACD!E20</f>
        <v>0</v>
      </c>
      <c r="E20" s="2">
        <f>MACD!F20</f>
        <v>0</v>
      </c>
      <c r="F20" s="2">
        <f>'Moving Avg'!D20</f>
        <v>10.937000000000001</v>
      </c>
      <c r="G20" s="2">
        <f>'Moving Avg'!F20</f>
        <v>11.167684210526318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NEUTRAL</v>
      </c>
      <c r="L20" s="6" t="str">
        <f>OBV!H20</f>
        <v>CONFIRMED BEARISH</v>
      </c>
      <c r="M20" s="8">
        <f t="shared" si="0"/>
        <v>25</v>
      </c>
      <c r="N20" s="8">
        <f t="shared" si="1"/>
        <v>45</v>
      </c>
      <c r="O20" s="8">
        <f t="shared" si="2"/>
        <v>100</v>
      </c>
      <c r="P20" s="8">
        <f t="shared" si="3"/>
        <v>16.5</v>
      </c>
      <c r="Q20" s="9">
        <f t="shared" si="4"/>
        <v>41.975000000000001</v>
      </c>
      <c r="R20" s="9">
        <f t="shared" si="5"/>
        <v>53.125</v>
      </c>
      <c r="S20" s="9">
        <f t="shared" si="6"/>
        <v>42.924999999999997</v>
      </c>
      <c r="T20" s="9">
        <f t="shared" si="7"/>
        <v>46.625</v>
      </c>
      <c r="U20" s="8">
        <f t="shared" si="8"/>
        <v>46.008333333333326</v>
      </c>
      <c r="V20" s="8">
        <f t="shared" si="9"/>
        <v>46.162499999999994</v>
      </c>
    </row>
    <row r="21" spans="1:22" ht="13.5" x14ac:dyDescent="0.25">
      <c r="A21" s="3">
        <f>RSI!A21</f>
        <v>42034</v>
      </c>
      <c r="B21" s="2">
        <f>RSI!B21</f>
        <v>10.576000000000001</v>
      </c>
      <c r="C21" s="2">
        <f>RSI!I21</f>
        <v>41.911093955886571</v>
      </c>
      <c r="D21" s="2">
        <f>MACD!E21</f>
        <v>0</v>
      </c>
      <c r="E21" s="2">
        <f>MACD!F21</f>
        <v>0</v>
      </c>
      <c r="F21" s="2">
        <f>'Moving Avg'!D21</f>
        <v>10.843999999999999</v>
      </c>
      <c r="G21" s="2">
        <f>'Moving Avg'!F21</f>
        <v>11.138100000000001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CONFIRMED BEARISH</v>
      </c>
      <c r="M21" s="8">
        <f t="shared" si="0"/>
        <v>25</v>
      </c>
      <c r="N21" s="8">
        <f t="shared" si="1"/>
        <v>45</v>
      </c>
      <c r="O21" s="8">
        <f t="shared" si="2"/>
        <v>100</v>
      </c>
      <c r="P21" s="8">
        <f t="shared" si="3"/>
        <v>33</v>
      </c>
      <c r="Q21" s="9">
        <f t="shared" si="4"/>
        <v>44.45</v>
      </c>
      <c r="R21" s="9">
        <f t="shared" si="5"/>
        <v>57.25</v>
      </c>
      <c r="S21" s="9">
        <f t="shared" si="6"/>
        <v>50.35</v>
      </c>
      <c r="T21" s="9">
        <f t="shared" si="7"/>
        <v>50.75</v>
      </c>
      <c r="U21" s="8">
        <f t="shared" si="8"/>
        <v>50.683333333333337</v>
      </c>
      <c r="V21" s="8">
        <f t="shared" si="9"/>
        <v>50.7</v>
      </c>
    </row>
    <row r="22" spans="1:22" ht="13.5" x14ac:dyDescent="0.25">
      <c r="A22" s="3">
        <f>RSI!A22</f>
        <v>42037</v>
      </c>
      <c r="B22" s="2">
        <f>RSI!B22</f>
        <v>10.487</v>
      </c>
      <c r="C22" s="2">
        <f>RSI!I22</f>
        <v>40.452450779651834</v>
      </c>
      <c r="D22" s="2">
        <f>MACD!E22</f>
        <v>0</v>
      </c>
      <c r="E22" s="2">
        <f>MACD!F22</f>
        <v>0</v>
      </c>
      <c r="F22" s="2">
        <f>'Moving Avg'!D22</f>
        <v>10.736599999999999</v>
      </c>
      <c r="G22" s="2">
        <f>'Moving Avg'!F22</f>
        <v>11.110400000000002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STRONG</v>
      </c>
      <c r="L22" s="6" t="str">
        <f>OBV!H22</f>
        <v>CONFIRMED BEARISH</v>
      </c>
      <c r="M22" s="8">
        <f t="shared" si="0"/>
        <v>25</v>
      </c>
      <c r="N22" s="8">
        <f t="shared" si="1"/>
        <v>45</v>
      </c>
      <c r="O22" s="8">
        <f t="shared" si="2"/>
        <v>100</v>
      </c>
      <c r="P22" s="8">
        <f t="shared" si="3"/>
        <v>33</v>
      </c>
      <c r="Q22" s="9">
        <f t="shared" si="4"/>
        <v>44.45</v>
      </c>
      <c r="R22" s="9">
        <f t="shared" si="5"/>
        <v>57.25</v>
      </c>
      <c r="S22" s="9">
        <f t="shared" si="6"/>
        <v>50.35</v>
      </c>
      <c r="T22" s="9">
        <f t="shared" si="7"/>
        <v>50.75</v>
      </c>
      <c r="U22" s="8">
        <f t="shared" si="8"/>
        <v>50.683333333333337</v>
      </c>
      <c r="V22" s="8">
        <f t="shared" si="9"/>
        <v>50.7</v>
      </c>
    </row>
    <row r="23" spans="1:22" ht="13.5" x14ac:dyDescent="0.25">
      <c r="A23" s="3">
        <f>RSI!A23</f>
        <v>42038</v>
      </c>
      <c r="B23" s="2">
        <f>RSI!B23</f>
        <v>10.802</v>
      </c>
      <c r="C23" s="2">
        <f>RSI!I23</f>
        <v>47.426601805002988</v>
      </c>
      <c r="D23" s="2">
        <f>MACD!E23</f>
        <v>0</v>
      </c>
      <c r="E23" s="2">
        <f>MACD!F23</f>
        <v>0</v>
      </c>
      <c r="F23" s="2">
        <f>'Moving Avg'!D23</f>
        <v>10.6922</v>
      </c>
      <c r="G23" s="2">
        <f>'Moving Avg'!F23</f>
        <v>11.067600000000001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STRONG</v>
      </c>
      <c r="L23" s="6" t="str">
        <f>OBV!H23</f>
        <v>CONFIRMED BEARISH</v>
      </c>
      <c r="M23" s="8">
        <f t="shared" si="0"/>
        <v>25</v>
      </c>
      <c r="N23" s="8">
        <f t="shared" si="1"/>
        <v>45</v>
      </c>
      <c r="O23" s="8">
        <f t="shared" si="2"/>
        <v>100</v>
      </c>
      <c r="P23" s="8">
        <f t="shared" si="3"/>
        <v>33</v>
      </c>
      <c r="Q23" s="9">
        <f t="shared" si="4"/>
        <v>44.45</v>
      </c>
      <c r="R23" s="9">
        <f t="shared" si="5"/>
        <v>57.25</v>
      </c>
      <c r="S23" s="9">
        <f t="shared" si="6"/>
        <v>50.35</v>
      </c>
      <c r="T23" s="9">
        <f t="shared" si="7"/>
        <v>50.75</v>
      </c>
      <c r="U23" s="8">
        <f t="shared" si="8"/>
        <v>50.683333333333337</v>
      </c>
      <c r="V23" s="8">
        <f t="shared" si="9"/>
        <v>50.7</v>
      </c>
    </row>
    <row r="24" spans="1:22" ht="13.5" x14ac:dyDescent="0.25">
      <c r="A24" s="3">
        <f>RSI!A24</f>
        <v>42039</v>
      </c>
      <c r="B24" s="2">
        <f>RSI!B24</f>
        <v>10.32</v>
      </c>
      <c r="C24" s="2">
        <f>RSI!I24</f>
        <v>39.754195513015055</v>
      </c>
      <c r="D24" s="2">
        <f>MACD!E24</f>
        <v>0</v>
      </c>
      <c r="E24" s="2">
        <f>MACD!F24</f>
        <v>0</v>
      </c>
      <c r="F24" s="2">
        <f>'Moving Avg'!D24</f>
        <v>10.616800000000001</v>
      </c>
      <c r="G24" s="2">
        <f>'Moving Avg'!F24</f>
        <v>11.000899999999998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NEUTRAL</v>
      </c>
      <c r="L24" s="6" t="str">
        <f>OBV!H24</f>
        <v>BULLISH DIVERGENCE</v>
      </c>
      <c r="M24" s="8">
        <f t="shared" si="0"/>
        <v>25</v>
      </c>
      <c r="N24" s="8">
        <f t="shared" si="1"/>
        <v>45</v>
      </c>
      <c r="O24" s="8">
        <f t="shared" si="2"/>
        <v>100</v>
      </c>
      <c r="P24" s="8">
        <f t="shared" si="3"/>
        <v>66.5</v>
      </c>
      <c r="Q24" s="9">
        <f t="shared" si="4"/>
        <v>49.475000000000001</v>
      </c>
      <c r="R24" s="9">
        <f t="shared" si="5"/>
        <v>65.625</v>
      </c>
      <c r="S24" s="9">
        <f t="shared" si="6"/>
        <v>65.424999999999997</v>
      </c>
      <c r="T24" s="9">
        <f t="shared" si="7"/>
        <v>59.125</v>
      </c>
      <c r="U24" s="8">
        <f t="shared" si="8"/>
        <v>60.17499999999999</v>
      </c>
      <c r="V24" s="8">
        <f t="shared" si="9"/>
        <v>59.912499999999994</v>
      </c>
    </row>
    <row r="25" spans="1:22" ht="13.5" x14ac:dyDescent="0.25">
      <c r="A25" s="3">
        <f>RSI!A25</f>
        <v>42040</v>
      </c>
      <c r="B25" s="2">
        <f>RSI!B25</f>
        <v>9.8620000000000001</v>
      </c>
      <c r="C25" s="2">
        <f>RSI!I25</f>
        <v>34.107854435434916</v>
      </c>
      <c r="D25" s="2">
        <f>MACD!E25</f>
        <v>0</v>
      </c>
      <c r="E25" s="2">
        <f>MACD!F25</f>
        <v>0</v>
      </c>
      <c r="F25" s="2">
        <f>'Moving Avg'!D25</f>
        <v>10.409400000000002</v>
      </c>
      <c r="G25" s="2">
        <f>'Moving Avg'!F25</f>
        <v>10.911949999999997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STRONG</v>
      </c>
      <c r="L25" s="6" t="str">
        <f>OBV!H25</f>
        <v>CONFIRMED BEARISH</v>
      </c>
      <c r="M25" s="8">
        <f t="shared" si="0"/>
        <v>25</v>
      </c>
      <c r="N25" s="8">
        <f t="shared" si="1"/>
        <v>45</v>
      </c>
      <c r="O25" s="8">
        <f t="shared" si="2"/>
        <v>100</v>
      </c>
      <c r="P25" s="8">
        <f t="shared" si="3"/>
        <v>33</v>
      </c>
      <c r="Q25" s="9">
        <f t="shared" si="4"/>
        <v>44.45</v>
      </c>
      <c r="R25" s="9">
        <f t="shared" si="5"/>
        <v>57.25</v>
      </c>
      <c r="S25" s="9">
        <f t="shared" si="6"/>
        <v>50.35</v>
      </c>
      <c r="T25" s="9">
        <f t="shared" si="7"/>
        <v>50.75</v>
      </c>
      <c r="U25" s="8">
        <f t="shared" si="8"/>
        <v>50.683333333333337</v>
      </c>
      <c r="V25" s="8">
        <f t="shared" si="9"/>
        <v>50.7</v>
      </c>
    </row>
    <row r="26" spans="1:22" ht="13.5" x14ac:dyDescent="0.25">
      <c r="A26" s="3">
        <f>RSI!A26</f>
        <v>42041</v>
      </c>
      <c r="B26" s="2">
        <f>RSI!B26</f>
        <v>9.9</v>
      </c>
      <c r="C26" s="2">
        <f>RSI!I26</f>
        <v>34.933595251379501</v>
      </c>
      <c r="D26" s="2">
        <f>MACD!E26</f>
        <v>0</v>
      </c>
      <c r="E26" s="2">
        <f>MACD!F26</f>
        <v>0</v>
      </c>
      <c r="F26" s="2">
        <f>'Moving Avg'!D26</f>
        <v>10.2742</v>
      </c>
      <c r="G26" s="2">
        <f>'Moving Avg'!F26</f>
        <v>10.825099999999999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NEUTRAL</v>
      </c>
      <c r="L26" s="6" t="str">
        <f>OBV!H26</f>
        <v>BULLISH DIVERGENCE</v>
      </c>
      <c r="M26" s="8">
        <f t="shared" si="0"/>
        <v>25</v>
      </c>
      <c r="N26" s="8">
        <f t="shared" si="1"/>
        <v>45</v>
      </c>
      <c r="O26" s="8">
        <f t="shared" si="2"/>
        <v>100</v>
      </c>
      <c r="P26" s="8">
        <f t="shared" si="3"/>
        <v>66.5</v>
      </c>
      <c r="Q26" s="9">
        <f t="shared" si="4"/>
        <v>49.475000000000001</v>
      </c>
      <c r="R26" s="9">
        <f t="shared" si="5"/>
        <v>65.625</v>
      </c>
      <c r="S26" s="9">
        <f t="shared" si="6"/>
        <v>65.424999999999997</v>
      </c>
      <c r="T26" s="9">
        <f t="shared" si="7"/>
        <v>59.125</v>
      </c>
      <c r="U26" s="8">
        <f t="shared" si="8"/>
        <v>60.17499999999999</v>
      </c>
      <c r="V26" s="8">
        <f t="shared" si="9"/>
        <v>59.912499999999994</v>
      </c>
    </row>
    <row r="27" spans="1:22" ht="13.5" x14ac:dyDescent="0.25">
      <c r="A27" s="3">
        <f>RSI!A27</f>
        <v>42044</v>
      </c>
      <c r="B27" s="2">
        <f>RSI!B27</f>
        <v>9.7370000000000001</v>
      </c>
      <c r="C27" s="2">
        <f>RSI!I27</f>
        <v>33.021974102829915</v>
      </c>
      <c r="D27" s="2">
        <f>MACD!E27</f>
        <v>0.18399951159946504</v>
      </c>
      <c r="E27" s="2">
        <f>MACD!F27</f>
        <v>0</v>
      </c>
      <c r="F27" s="2">
        <f>'Moving Avg'!D27</f>
        <v>10.1242</v>
      </c>
      <c r="G27" s="2">
        <f>'Moving Avg'!F27</f>
        <v>10.756099999999998</v>
      </c>
      <c r="H27" s="2">
        <f>'Moving Avg'!G27</f>
        <v>0</v>
      </c>
      <c r="I27" s="2">
        <f>'Moving Avg'!H27</f>
        <v>0</v>
      </c>
      <c r="J27" s="6" t="str">
        <f>OBV!F27</f>
        <v>BULLISH</v>
      </c>
      <c r="K27" s="6" t="str">
        <f>OBV!G27</f>
        <v>NEUTRAL</v>
      </c>
      <c r="L27" s="6" t="str">
        <f>OBV!H27</f>
        <v>BULLISH DIVERGENCE</v>
      </c>
      <c r="M27" s="8">
        <f t="shared" si="0"/>
        <v>25</v>
      </c>
      <c r="N27" s="8">
        <f t="shared" si="1"/>
        <v>0</v>
      </c>
      <c r="O27" s="8">
        <f t="shared" si="2"/>
        <v>100</v>
      </c>
      <c r="P27" s="8">
        <f t="shared" si="3"/>
        <v>66.5</v>
      </c>
      <c r="Q27" s="9">
        <f t="shared" si="4"/>
        <v>33.725000000000001</v>
      </c>
      <c r="R27" s="9">
        <f t="shared" si="5"/>
        <v>56.625</v>
      </c>
      <c r="S27" s="9">
        <f t="shared" si="6"/>
        <v>58.674999999999997</v>
      </c>
      <c r="T27" s="9">
        <f t="shared" si="7"/>
        <v>47.875</v>
      </c>
      <c r="U27" s="8">
        <f t="shared" si="8"/>
        <v>49.67499999999999</v>
      </c>
      <c r="V27" s="8">
        <f t="shared" si="9"/>
        <v>49.224999999999994</v>
      </c>
    </row>
    <row r="28" spans="1:22" ht="13.5" x14ac:dyDescent="0.25">
      <c r="A28" s="3">
        <f>RSI!A28</f>
        <v>42045</v>
      </c>
      <c r="B28" s="2">
        <f>RSI!B28</f>
        <v>9.4469999999999992</v>
      </c>
      <c r="C28" s="2">
        <f>RSI!I28</f>
        <v>29.888293439726496</v>
      </c>
      <c r="D28" s="2">
        <f>MACD!E28</f>
        <v>0.28095641338714472</v>
      </c>
      <c r="E28" s="2">
        <f>MACD!F28</f>
        <v>0</v>
      </c>
      <c r="F28" s="2">
        <f>'Moving Avg'!D28</f>
        <v>9.8532000000000011</v>
      </c>
      <c r="G28" s="2">
        <f>'Moving Avg'!F28</f>
        <v>10.656049999999997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CONFIRMED BEARISH</v>
      </c>
      <c r="M28" s="8">
        <f t="shared" si="0"/>
        <v>50</v>
      </c>
      <c r="N28" s="8">
        <f t="shared" si="1"/>
        <v>0</v>
      </c>
      <c r="O28" s="8">
        <f t="shared" si="2"/>
        <v>75</v>
      </c>
      <c r="P28" s="8">
        <f t="shared" si="3"/>
        <v>33</v>
      </c>
      <c r="Q28" s="9">
        <f t="shared" si="4"/>
        <v>33.700000000000003</v>
      </c>
      <c r="R28" s="9">
        <f t="shared" si="5"/>
        <v>44.5</v>
      </c>
      <c r="S28" s="9">
        <f t="shared" si="6"/>
        <v>41.1</v>
      </c>
      <c r="T28" s="9">
        <f t="shared" si="7"/>
        <v>39.5</v>
      </c>
      <c r="U28" s="8">
        <f t="shared" si="8"/>
        <v>39.766666666666673</v>
      </c>
      <c r="V28" s="8">
        <f t="shared" si="9"/>
        <v>39.700000000000003</v>
      </c>
    </row>
    <row r="29" spans="1:22" ht="13.5" x14ac:dyDescent="0.25">
      <c r="A29" s="3">
        <f>RSI!A29</f>
        <v>42046</v>
      </c>
      <c r="B29" s="2">
        <f>RSI!B29</f>
        <v>9.7279999999999998</v>
      </c>
      <c r="C29" s="2">
        <f>RSI!I29</f>
        <v>36.205537996630284</v>
      </c>
      <c r="D29" s="2">
        <f>MACD!E29</f>
        <v>0.30056701833889043</v>
      </c>
      <c r="E29" s="2">
        <f>MACD!F29</f>
        <v>0</v>
      </c>
      <c r="F29" s="2">
        <f>'Moving Avg'!D29</f>
        <v>9.7347999999999999</v>
      </c>
      <c r="G29" s="2">
        <f>'Moving Avg'!F29</f>
        <v>10.570049999999998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STRONG</v>
      </c>
      <c r="L29" s="6" t="str">
        <f>OBV!H29</f>
        <v>CONFIRMED BEARISH</v>
      </c>
      <c r="M29" s="8">
        <f t="shared" si="0"/>
        <v>25</v>
      </c>
      <c r="N29" s="8">
        <f t="shared" si="1"/>
        <v>0</v>
      </c>
      <c r="O29" s="8">
        <f t="shared" si="2"/>
        <v>75</v>
      </c>
      <c r="P29" s="8">
        <f t="shared" si="3"/>
        <v>33</v>
      </c>
      <c r="Q29" s="9">
        <f t="shared" si="4"/>
        <v>24.95</v>
      </c>
      <c r="R29" s="9">
        <f t="shared" si="5"/>
        <v>39.5</v>
      </c>
      <c r="S29" s="9">
        <f t="shared" si="6"/>
        <v>37.35</v>
      </c>
      <c r="T29" s="9">
        <f t="shared" si="7"/>
        <v>33.25</v>
      </c>
      <c r="U29" s="8">
        <f t="shared" si="8"/>
        <v>33.933333333333337</v>
      </c>
      <c r="V29" s="8">
        <f t="shared" si="9"/>
        <v>33.762500000000003</v>
      </c>
    </row>
    <row r="30" spans="1:22" ht="13.5" x14ac:dyDescent="0.25">
      <c r="A30" s="3">
        <f>RSI!A30</f>
        <v>42047</v>
      </c>
      <c r="B30" s="2">
        <f>RSI!B30</f>
        <v>9.7279999999999998</v>
      </c>
      <c r="C30" s="2">
        <f>RSI!I30</f>
        <v>36.205537996630284</v>
      </c>
      <c r="D30" s="2">
        <f>MACD!E30</f>
        <v>0.35462584537129871</v>
      </c>
      <c r="E30" s="2">
        <f>MACD!F30</f>
        <v>0</v>
      </c>
      <c r="F30" s="2">
        <f>'Moving Avg'!D30</f>
        <v>9.7080000000000002</v>
      </c>
      <c r="G30" s="2">
        <f>'Moving Avg'!F30</f>
        <v>10.501049999999999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NEUTRAL</v>
      </c>
      <c r="L30" s="6" t="str">
        <f>OBV!H30</f>
        <v>BULLISH DIVERGENCE</v>
      </c>
      <c r="M30" s="8">
        <f t="shared" si="0"/>
        <v>25</v>
      </c>
      <c r="N30" s="8">
        <f t="shared" si="1"/>
        <v>0</v>
      </c>
      <c r="O30" s="8">
        <f t="shared" si="2"/>
        <v>75</v>
      </c>
      <c r="P30" s="8">
        <f t="shared" si="3"/>
        <v>66.5</v>
      </c>
      <c r="Q30" s="9">
        <f t="shared" si="4"/>
        <v>29.975000000000001</v>
      </c>
      <c r="R30" s="9">
        <f t="shared" si="5"/>
        <v>47.875</v>
      </c>
      <c r="S30" s="9">
        <f t="shared" si="6"/>
        <v>52.424999999999997</v>
      </c>
      <c r="T30" s="9">
        <f t="shared" si="7"/>
        <v>41.625</v>
      </c>
      <c r="U30" s="8">
        <f t="shared" si="8"/>
        <v>43.42499999999999</v>
      </c>
      <c r="V30" s="8">
        <f t="shared" si="9"/>
        <v>42.974999999999994</v>
      </c>
    </row>
    <row r="31" spans="1:22" ht="13.5" x14ac:dyDescent="0.25">
      <c r="A31" s="3">
        <f>RSI!A31</f>
        <v>42048</v>
      </c>
      <c r="B31" s="2">
        <f>RSI!B31</f>
        <v>9.4469999999999992</v>
      </c>
      <c r="C31" s="2">
        <f>RSI!I31</f>
        <v>32.780095131970398</v>
      </c>
      <c r="D31" s="2">
        <f>MACD!E31</f>
        <v>0.37740554352635947</v>
      </c>
      <c r="E31" s="2">
        <f>MACD!F31</f>
        <v>0</v>
      </c>
      <c r="F31" s="2">
        <f>'Moving Avg'!D31</f>
        <v>9.6173999999999999</v>
      </c>
      <c r="G31" s="2">
        <f>'Moving Avg'!F31</f>
        <v>10.42385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STRONG</v>
      </c>
      <c r="L31" s="6" t="str">
        <f>OBV!H31</f>
        <v>CONFIRMED BEARISH</v>
      </c>
      <c r="M31" s="8">
        <f t="shared" si="0"/>
        <v>25</v>
      </c>
      <c r="N31" s="8">
        <f t="shared" si="1"/>
        <v>0</v>
      </c>
      <c r="O31" s="8">
        <f t="shared" si="2"/>
        <v>75</v>
      </c>
      <c r="P31" s="8">
        <f t="shared" si="3"/>
        <v>33</v>
      </c>
      <c r="Q31" s="9">
        <f t="shared" si="4"/>
        <v>24.95</v>
      </c>
      <c r="R31" s="9">
        <f t="shared" si="5"/>
        <v>39.5</v>
      </c>
      <c r="S31" s="9">
        <f t="shared" si="6"/>
        <v>37.35</v>
      </c>
      <c r="T31" s="9">
        <f t="shared" si="7"/>
        <v>33.25</v>
      </c>
      <c r="U31" s="8">
        <f t="shared" si="8"/>
        <v>33.933333333333337</v>
      </c>
      <c r="V31" s="8">
        <f t="shared" si="9"/>
        <v>33.762500000000003</v>
      </c>
    </row>
    <row r="32" spans="1:22" ht="13.5" x14ac:dyDescent="0.25">
      <c r="A32" s="3">
        <f>RSI!A32</f>
        <v>42051</v>
      </c>
      <c r="B32" s="2">
        <f>RSI!B32</f>
        <v>9.7279999999999998</v>
      </c>
      <c r="C32" s="2">
        <f>RSI!I32</f>
        <v>38.995744889963447</v>
      </c>
      <c r="D32" s="2">
        <f>MACD!E32</f>
        <v>0.3693109418697702</v>
      </c>
      <c r="E32" s="2">
        <f>MACD!F32</f>
        <v>0</v>
      </c>
      <c r="F32" s="2">
        <f>'Moving Avg'!D32</f>
        <v>9.6155999999999988</v>
      </c>
      <c r="G32" s="2">
        <f>'Moving Avg'!F32</f>
        <v>10.3733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NEUTRAL</v>
      </c>
      <c r="L32" s="6" t="str">
        <f>OBV!H32</f>
        <v>CONFIRMED BEARISH</v>
      </c>
      <c r="M32" s="8">
        <f t="shared" si="0"/>
        <v>25</v>
      </c>
      <c r="N32" s="8">
        <f t="shared" si="1"/>
        <v>0</v>
      </c>
      <c r="O32" s="8">
        <f t="shared" si="2"/>
        <v>75</v>
      </c>
      <c r="P32" s="8">
        <f t="shared" si="3"/>
        <v>16.5</v>
      </c>
      <c r="Q32" s="9">
        <f t="shared" si="4"/>
        <v>22.475000000000001</v>
      </c>
      <c r="R32" s="9">
        <f t="shared" si="5"/>
        <v>35.375</v>
      </c>
      <c r="S32" s="9">
        <f t="shared" si="6"/>
        <v>29.925000000000001</v>
      </c>
      <c r="T32" s="9">
        <f t="shared" si="7"/>
        <v>29.125</v>
      </c>
      <c r="U32" s="8">
        <f t="shared" si="8"/>
        <v>29.258333333333336</v>
      </c>
      <c r="V32" s="8">
        <f t="shared" si="9"/>
        <v>29.225000000000001</v>
      </c>
    </row>
    <row r="33" spans="1:22" ht="13.5" x14ac:dyDescent="0.25">
      <c r="A33" s="3">
        <f>RSI!A33</f>
        <v>42052</v>
      </c>
      <c r="B33" s="2">
        <f>RSI!B33</f>
        <v>10.018000000000001</v>
      </c>
      <c r="C33" s="2">
        <f>RSI!I33</f>
        <v>44.680873768357607</v>
      </c>
      <c r="D33" s="2">
        <f>MACD!E33</f>
        <v>0.39438997542235832</v>
      </c>
      <c r="E33" s="2">
        <f>MACD!F33</f>
        <v>0</v>
      </c>
      <c r="F33" s="2">
        <f>'Moving Avg'!D33</f>
        <v>9.7298000000000009</v>
      </c>
      <c r="G33" s="2">
        <f>'Moving Avg'!F33</f>
        <v>10.322150000000001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WEAK</v>
      </c>
      <c r="L33" s="6" t="str">
        <f>OBV!H33</f>
        <v>CONFIRMED BULLISH</v>
      </c>
      <c r="M33" s="8">
        <f t="shared" si="0"/>
        <v>25</v>
      </c>
      <c r="N33" s="8">
        <f t="shared" si="1"/>
        <v>0</v>
      </c>
      <c r="O33" s="8">
        <f t="shared" si="2"/>
        <v>75</v>
      </c>
      <c r="P33" s="8">
        <f t="shared" si="3"/>
        <v>67</v>
      </c>
      <c r="Q33" s="9">
        <f t="shared" si="4"/>
        <v>30.049999999999997</v>
      </c>
      <c r="R33" s="9">
        <f t="shared" si="5"/>
        <v>48</v>
      </c>
      <c r="S33" s="9">
        <f t="shared" si="6"/>
        <v>52.650000000000006</v>
      </c>
      <c r="T33" s="9">
        <f t="shared" si="7"/>
        <v>41.75</v>
      </c>
      <c r="U33" s="8">
        <f t="shared" si="8"/>
        <v>43.566666666666663</v>
      </c>
      <c r="V33" s="8">
        <f t="shared" si="9"/>
        <v>43.112499999999997</v>
      </c>
    </row>
    <row r="34" spans="1:22" ht="13.5" x14ac:dyDescent="0.25">
      <c r="A34" s="3">
        <f>RSI!A34</f>
        <v>42053</v>
      </c>
      <c r="B34" s="2">
        <f>RSI!B34</f>
        <v>10.009</v>
      </c>
      <c r="C34" s="2">
        <f>RSI!I34</f>
        <v>44.542140548909984</v>
      </c>
      <c r="D34" s="2">
        <f>MACD!E34</f>
        <v>0.34499161167669534</v>
      </c>
      <c r="E34" s="2">
        <f>MACD!F34</f>
        <v>0</v>
      </c>
      <c r="F34" s="2">
        <f>'Moving Avg'!D34</f>
        <v>9.7859999999999996</v>
      </c>
      <c r="G34" s="2">
        <f>'Moving Avg'!F34</f>
        <v>10.27115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NEUTRAL</v>
      </c>
      <c r="L34" s="6" t="str">
        <f>OBV!H34</f>
        <v>CONFIRMED BULLISH</v>
      </c>
      <c r="M34" s="8">
        <f t="shared" si="0"/>
        <v>25</v>
      </c>
      <c r="N34" s="8">
        <f t="shared" si="1"/>
        <v>0</v>
      </c>
      <c r="O34" s="8">
        <f t="shared" si="2"/>
        <v>75</v>
      </c>
      <c r="P34" s="8">
        <f t="shared" si="3"/>
        <v>83.5</v>
      </c>
      <c r="Q34" s="9">
        <f t="shared" si="4"/>
        <v>32.524999999999999</v>
      </c>
      <c r="R34" s="9">
        <f t="shared" si="5"/>
        <v>52.125</v>
      </c>
      <c r="S34" s="9">
        <f t="shared" si="6"/>
        <v>60.075000000000003</v>
      </c>
      <c r="T34" s="9">
        <f t="shared" si="7"/>
        <v>45.875</v>
      </c>
      <c r="U34" s="8">
        <f t="shared" si="8"/>
        <v>48.241666666666674</v>
      </c>
      <c r="V34" s="8">
        <f t="shared" si="9"/>
        <v>47.650000000000006</v>
      </c>
    </row>
    <row r="35" spans="1:22" ht="13.5" x14ac:dyDescent="0.25">
      <c r="A35" s="3">
        <f>RSI!A35</f>
        <v>42054</v>
      </c>
      <c r="B35" s="2">
        <f>RSI!B35</f>
        <v>10.068</v>
      </c>
      <c r="C35" s="2">
        <f>RSI!I35</f>
        <v>45.731735000155375</v>
      </c>
      <c r="D35" s="2">
        <f>MACD!E35</f>
        <v>0.23106991231269269</v>
      </c>
      <c r="E35" s="2">
        <f>MACD!F35</f>
        <v>0.3152574192782972</v>
      </c>
      <c r="F35" s="2">
        <f>'Moving Avg'!D35</f>
        <v>9.8539999999999992</v>
      </c>
      <c r="G35" s="2">
        <f>'Moving Avg'!F35</f>
        <v>10.2271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WEAK</v>
      </c>
      <c r="L35" s="6" t="str">
        <f>OBV!H35</f>
        <v>CONFIRMED BULLISH</v>
      </c>
      <c r="M35" s="8">
        <f t="shared" si="0"/>
        <v>25</v>
      </c>
      <c r="N35" s="8">
        <f t="shared" si="1"/>
        <v>100</v>
      </c>
      <c r="O35" s="8">
        <f t="shared" si="2"/>
        <v>75</v>
      </c>
      <c r="P35" s="8">
        <f t="shared" si="3"/>
        <v>67</v>
      </c>
      <c r="Q35" s="9">
        <f t="shared" si="4"/>
        <v>65.05</v>
      </c>
      <c r="R35" s="9">
        <f t="shared" si="5"/>
        <v>68</v>
      </c>
      <c r="S35" s="9">
        <f t="shared" si="6"/>
        <v>67.650000000000006</v>
      </c>
      <c r="T35" s="9">
        <f t="shared" si="7"/>
        <v>66.75</v>
      </c>
      <c r="U35" s="8">
        <f t="shared" si="8"/>
        <v>66.900000000000006</v>
      </c>
      <c r="V35" s="8">
        <f t="shared" si="9"/>
        <v>66.862500000000011</v>
      </c>
    </row>
    <row r="36" spans="1:22" ht="13.5" x14ac:dyDescent="0.25">
      <c r="A36" s="3">
        <f>RSI!A36</f>
        <v>42055</v>
      </c>
      <c r="B36" s="2">
        <f>RSI!B36</f>
        <v>10.068</v>
      </c>
      <c r="C36" s="2">
        <f>RSI!I36</f>
        <v>45.731735000155375</v>
      </c>
      <c r="D36" s="2">
        <f>MACD!E36</f>
        <v>0.14268031979317364</v>
      </c>
      <c r="E36" s="2">
        <f>MACD!F36</f>
        <v>0.28074199938127248</v>
      </c>
      <c r="F36" s="2">
        <f>'Moving Avg'!D36</f>
        <v>9.9781999999999993</v>
      </c>
      <c r="G36" s="2">
        <f>'Moving Avg'!F36</f>
        <v>10.178450000000002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WEAK</v>
      </c>
      <c r="L36" s="6" t="str">
        <f>OBV!H36</f>
        <v>CONFIRMED BULLISH</v>
      </c>
      <c r="M36" s="8">
        <f t="shared" si="0"/>
        <v>25</v>
      </c>
      <c r="N36" s="8">
        <f t="shared" si="1"/>
        <v>100</v>
      </c>
      <c r="O36" s="8">
        <f t="shared" si="2"/>
        <v>75</v>
      </c>
      <c r="P36" s="8">
        <f t="shared" si="3"/>
        <v>67</v>
      </c>
      <c r="Q36" s="9">
        <f t="shared" si="4"/>
        <v>65.05</v>
      </c>
      <c r="R36" s="9">
        <f t="shared" si="5"/>
        <v>68</v>
      </c>
      <c r="S36" s="9">
        <f t="shared" si="6"/>
        <v>67.650000000000006</v>
      </c>
      <c r="T36" s="9">
        <f t="shared" si="7"/>
        <v>66.75</v>
      </c>
      <c r="U36" s="8">
        <f t="shared" si="8"/>
        <v>66.900000000000006</v>
      </c>
      <c r="V36" s="8">
        <f t="shared" si="9"/>
        <v>66.862500000000011</v>
      </c>
    </row>
    <row r="37" spans="1:22" ht="13.5" x14ac:dyDescent="0.25">
      <c r="A37" s="3">
        <f>RSI!A37</f>
        <v>42058</v>
      </c>
      <c r="B37" s="2">
        <f>RSI!B37</f>
        <v>10.068</v>
      </c>
      <c r="C37" s="2">
        <f>RSI!I37</f>
        <v>45.731735000155375</v>
      </c>
      <c r="D37" s="2">
        <f>MACD!E37</f>
        <v>4.4811775001035059E-2</v>
      </c>
      <c r="E37" s="2">
        <f>MACD!F37</f>
        <v>0.23355595450522501</v>
      </c>
      <c r="F37" s="2">
        <f>'Moving Avg'!D37</f>
        <v>10.046199999999999</v>
      </c>
      <c r="G37" s="2">
        <f>'Moving Avg'!F37</f>
        <v>10.130650000000001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WEAK</v>
      </c>
      <c r="L37" s="6" t="str">
        <f>OBV!H37</f>
        <v>CONFIRMED BULLISH</v>
      </c>
      <c r="M37" s="8">
        <f t="shared" si="0"/>
        <v>25</v>
      </c>
      <c r="N37" s="8">
        <f t="shared" si="1"/>
        <v>100</v>
      </c>
      <c r="O37" s="8">
        <f t="shared" si="2"/>
        <v>100</v>
      </c>
      <c r="P37" s="8">
        <f t="shared" si="3"/>
        <v>67</v>
      </c>
      <c r="Q37" s="9">
        <f t="shared" si="4"/>
        <v>68.8</v>
      </c>
      <c r="R37" s="9">
        <f t="shared" si="5"/>
        <v>76.75</v>
      </c>
      <c r="S37" s="9">
        <f t="shared" si="6"/>
        <v>73.900000000000006</v>
      </c>
      <c r="T37" s="9">
        <f t="shared" si="7"/>
        <v>73</v>
      </c>
      <c r="U37" s="8">
        <f t="shared" si="8"/>
        <v>73.150000000000006</v>
      </c>
      <c r="V37" s="8">
        <f t="shared" si="9"/>
        <v>73.112500000000011</v>
      </c>
    </row>
    <row r="38" spans="1:22" ht="13.5" x14ac:dyDescent="0.25">
      <c r="A38" s="3">
        <f>RSI!A38</f>
        <v>42059</v>
      </c>
      <c r="B38" s="2">
        <f>RSI!B38</f>
        <v>10.022</v>
      </c>
      <c r="C38" s="2">
        <f>RSI!I38</f>
        <v>44.796037864039491</v>
      </c>
      <c r="D38" s="2">
        <f>MACD!E38</f>
        <v>-7.7356592286264458E-2</v>
      </c>
      <c r="E38" s="2">
        <f>MACD!F38</f>
        <v>0.17137344514692712</v>
      </c>
      <c r="F38" s="2">
        <f>'Moving Avg'!D38</f>
        <v>10.046999999999999</v>
      </c>
      <c r="G38" s="2">
        <f>'Moving Avg'!F38</f>
        <v>10.080550000000001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STRONG</v>
      </c>
      <c r="L38" s="6" t="str">
        <f>OBV!H38</f>
        <v>BEARISH DIVERGENCE</v>
      </c>
      <c r="M38" s="8">
        <f t="shared" si="0"/>
        <v>25</v>
      </c>
      <c r="N38" s="8">
        <f t="shared" si="1"/>
        <v>100</v>
      </c>
      <c r="O38" s="8">
        <f t="shared" si="2"/>
        <v>100</v>
      </c>
      <c r="P38" s="8">
        <f t="shared" si="3"/>
        <v>33</v>
      </c>
      <c r="Q38" s="9">
        <f t="shared" si="4"/>
        <v>63.7</v>
      </c>
      <c r="R38" s="9">
        <f t="shared" si="5"/>
        <v>68.25</v>
      </c>
      <c r="S38" s="9">
        <f t="shared" si="6"/>
        <v>58.6</v>
      </c>
      <c r="T38" s="9">
        <f t="shared" si="7"/>
        <v>64.5</v>
      </c>
      <c r="U38" s="8">
        <f t="shared" si="8"/>
        <v>63.516666666666659</v>
      </c>
      <c r="V38" s="8">
        <f t="shared" si="9"/>
        <v>63.762499999999996</v>
      </c>
    </row>
    <row r="39" spans="1:22" ht="13.5" x14ac:dyDescent="0.25">
      <c r="A39" s="3">
        <f>RSI!A39</f>
        <v>42060</v>
      </c>
      <c r="B39" s="2">
        <f>RSI!B39</f>
        <v>10.32</v>
      </c>
      <c r="C39" s="2">
        <f>RSI!I39</f>
        <v>51.691790565406571</v>
      </c>
      <c r="D39" s="2">
        <f>MACD!E39</f>
        <v>-0.15758700435139872</v>
      </c>
      <c r="E39" s="2">
        <f>MACD!F39</f>
        <v>0.10558135524726198</v>
      </c>
      <c r="F39" s="2">
        <f>'Moving Avg'!D39</f>
        <v>10.1092</v>
      </c>
      <c r="G39" s="2">
        <f>'Moving Avg'!F39</f>
        <v>10.0617</v>
      </c>
      <c r="H39" s="2">
        <f>'Moving Avg'!G39</f>
        <v>0</v>
      </c>
      <c r="I39" s="2">
        <f>'Moving Avg'!H39</f>
        <v>0</v>
      </c>
      <c r="J39" s="6" t="str">
        <f>OBV!F39</f>
        <v>BULLISH</v>
      </c>
      <c r="K39" s="6" t="str">
        <f>OBV!G39</f>
        <v>WEAK</v>
      </c>
      <c r="L39" s="6" t="str">
        <f>OBV!H39</f>
        <v>CONFIRMED BULLISH</v>
      </c>
      <c r="M39" s="8">
        <f t="shared" si="0"/>
        <v>25</v>
      </c>
      <c r="N39" s="8">
        <f t="shared" si="1"/>
        <v>100</v>
      </c>
      <c r="O39" s="8">
        <f t="shared" si="2"/>
        <v>100</v>
      </c>
      <c r="P39" s="8">
        <f t="shared" si="3"/>
        <v>67</v>
      </c>
      <c r="Q39" s="9">
        <f t="shared" si="4"/>
        <v>68.8</v>
      </c>
      <c r="R39" s="9">
        <f t="shared" si="5"/>
        <v>76.75</v>
      </c>
      <c r="S39" s="9">
        <f t="shared" si="6"/>
        <v>73.900000000000006</v>
      </c>
      <c r="T39" s="9">
        <f t="shared" si="7"/>
        <v>73</v>
      </c>
      <c r="U39" s="8">
        <f t="shared" si="8"/>
        <v>73.150000000000006</v>
      </c>
      <c r="V39" s="8">
        <f t="shared" si="9"/>
        <v>73.112500000000011</v>
      </c>
    </row>
    <row r="40" spans="1:22" ht="13.5" x14ac:dyDescent="0.25">
      <c r="A40" s="3">
        <f>RSI!A40</f>
        <v>42061</v>
      </c>
      <c r="B40" s="2">
        <f>RSI!B40</f>
        <v>10.932</v>
      </c>
      <c r="C40" s="2">
        <f>RSI!I40</f>
        <v>62.148864579257427</v>
      </c>
      <c r="D40" s="2">
        <f>MACD!E40</f>
        <v>-0.27072949808503211</v>
      </c>
      <c r="E40" s="2">
        <f>MACD!F40</f>
        <v>3.0319184580803162E-2</v>
      </c>
      <c r="F40" s="2">
        <f>'Moving Avg'!D40</f>
        <v>10.282</v>
      </c>
      <c r="G40" s="2">
        <f>'Moving Avg'!F40</f>
        <v>10.06335</v>
      </c>
      <c r="H40" s="2">
        <f>'Moving Avg'!G40</f>
        <v>0</v>
      </c>
      <c r="I40" s="2">
        <f>'Moving Avg'!H40</f>
        <v>0</v>
      </c>
      <c r="J40" s="6" t="str">
        <f>OBV!F40</f>
        <v>BULLISH</v>
      </c>
      <c r="K40" s="6" t="str">
        <f>OBV!G40</f>
        <v>WEAK</v>
      </c>
      <c r="L40" s="6" t="str">
        <f>OBV!H40</f>
        <v>CONFIRMED BULLISH</v>
      </c>
      <c r="M40" s="8">
        <f t="shared" si="0"/>
        <v>25</v>
      </c>
      <c r="N40" s="8">
        <f t="shared" si="1"/>
        <v>100</v>
      </c>
      <c r="O40" s="8">
        <f t="shared" si="2"/>
        <v>100</v>
      </c>
      <c r="P40" s="8">
        <f t="shared" si="3"/>
        <v>67</v>
      </c>
      <c r="Q40" s="9">
        <f t="shared" si="4"/>
        <v>68.8</v>
      </c>
      <c r="R40" s="9">
        <f t="shared" si="5"/>
        <v>76.75</v>
      </c>
      <c r="S40" s="9">
        <f t="shared" si="6"/>
        <v>73.900000000000006</v>
      </c>
      <c r="T40" s="9">
        <f t="shared" si="7"/>
        <v>73</v>
      </c>
      <c r="U40" s="8">
        <f t="shared" si="8"/>
        <v>73.150000000000006</v>
      </c>
      <c r="V40" s="8">
        <f t="shared" si="9"/>
        <v>73.112500000000011</v>
      </c>
    </row>
    <row r="41" spans="1:22" ht="13.5" x14ac:dyDescent="0.25">
      <c r="A41" s="3">
        <f>RSI!A41</f>
        <v>42062</v>
      </c>
      <c r="B41" s="2">
        <f>RSI!B41</f>
        <v>11.326000000000001</v>
      </c>
      <c r="C41" s="2">
        <f>RSI!I41</f>
        <v>67.088218200437296</v>
      </c>
      <c r="D41" s="2">
        <f>MACD!E41</f>
        <v>-0.44242541769873434</v>
      </c>
      <c r="E41" s="2">
        <f>MACD!F41</f>
        <v>-6.4229735875104346E-2</v>
      </c>
      <c r="F41" s="2">
        <f>'Moving Avg'!D41</f>
        <v>10.5336</v>
      </c>
      <c r="G41" s="2">
        <f>'Moving Avg'!F41</f>
        <v>10.100849999999999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WEAK</v>
      </c>
      <c r="L41" s="6" t="str">
        <f>OBV!H41</f>
        <v>CONFIRMED BULLISH</v>
      </c>
      <c r="M41" s="8">
        <f t="shared" si="0"/>
        <v>25</v>
      </c>
      <c r="N41" s="8">
        <f t="shared" si="1"/>
        <v>100</v>
      </c>
      <c r="O41" s="8">
        <f t="shared" si="2"/>
        <v>100</v>
      </c>
      <c r="P41" s="8">
        <f t="shared" si="3"/>
        <v>67</v>
      </c>
      <c r="Q41" s="9">
        <f t="shared" si="4"/>
        <v>68.8</v>
      </c>
      <c r="R41" s="9">
        <f t="shared" si="5"/>
        <v>76.75</v>
      </c>
      <c r="S41" s="9">
        <f t="shared" si="6"/>
        <v>73.900000000000006</v>
      </c>
      <c r="T41" s="9">
        <f t="shared" si="7"/>
        <v>73</v>
      </c>
      <c r="U41" s="8">
        <f t="shared" si="8"/>
        <v>73.150000000000006</v>
      </c>
      <c r="V41" s="8">
        <f t="shared" si="9"/>
        <v>73.112500000000011</v>
      </c>
    </row>
    <row r="42" spans="1:22" ht="13.5" x14ac:dyDescent="0.25">
      <c r="A42" s="3">
        <f>RSI!A42</f>
        <v>42065</v>
      </c>
      <c r="B42" s="2">
        <f>RSI!B42</f>
        <v>11.532</v>
      </c>
      <c r="C42" s="2">
        <f>RSI!I42</f>
        <v>69.340931126044453</v>
      </c>
      <c r="D42" s="2">
        <f>MACD!E42</f>
        <v>-0.5653447231772919</v>
      </c>
      <c r="E42" s="2">
        <f>MACD!F42</f>
        <v>-0.16445273333554186</v>
      </c>
      <c r="F42" s="2">
        <f>'Moving Avg'!D42</f>
        <v>10.826400000000001</v>
      </c>
      <c r="G42" s="2">
        <f>'Moving Avg'!F42</f>
        <v>10.153099999999998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WEAK</v>
      </c>
      <c r="L42" s="6" t="str">
        <f>OBV!H42</f>
        <v>CONFIRMED BULLISH</v>
      </c>
      <c r="M42" s="8">
        <f t="shared" si="0"/>
        <v>25</v>
      </c>
      <c r="N42" s="8">
        <f t="shared" si="1"/>
        <v>100</v>
      </c>
      <c r="O42" s="8">
        <f t="shared" si="2"/>
        <v>100</v>
      </c>
      <c r="P42" s="8">
        <f t="shared" si="3"/>
        <v>67</v>
      </c>
      <c r="Q42" s="9">
        <f t="shared" si="4"/>
        <v>68.8</v>
      </c>
      <c r="R42" s="9">
        <f t="shared" si="5"/>
        <v>76.75</v>
      </c>
      <c r="S42" s="9">
        <f t="shared" si="6"/>
        <v>73.900000000000006</v>
      </c>
      <c r="T42" s="9">
        <f t="shared" si="7"/>
        <v>73</v>
      </c>
      <c r="U42" s="8">
        <f t="shared" si="8"/>
        <v>73.150000000000006</v>
      </c>
      <c r="V42" s="8">
        <f t="shared" si="9"/>
        <v>73.112500000000011</v>
      </c>
    </row>
    <row r="43" spans="1:22" ht="13.5" x14ac:dyDescent="0.25">
      <c r="A43" s="3">
        <f>RSI!A43</f>
        <v>42066</v>
      </c>
      <c r="B43" s="2">
        <f>RSI!B43</f>
        <v>11.368</v>
      </c>
      <c r="C43" s="2">
        <f>RSI!I43</f>
        <v>65.497321211222399</v>
      </c>
      <c r="D43" s="2">
        <f>MACD!E43</f>
        <v>-0.61900121922827012</v>
      </c>
      <c r="E43" s="2">
        <f>MACD!F43</f>
        <v>-0.25536243051408752</v>
      </c>
      <c r="F43" s="2">
        <f>'Moving Avg'!D43</f>
        <v>11.095600000000001</v>
      </c>
      <c r="G43" s="2">
        <f>'Moving Avg'!F43</f>
        <v>10.1814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WEAK</v>
      </c>
      <c r="L43" s="6" t="str">
        <f>OBV!H43</f>
        <v>CONFIRMED BULLISH</v>
      </c>
      <c r="M43" s="8">
        <f t="shared" si="0"/>
        <v>25</v>
      </c>
      <c r="N43" s="8">
        <f t="shared" si="1"/>
        <v>100</v>
      </c>
      <c r="O43" s="8">
        <f t="shared" si="2"/>
        <v>100</v>
      </c>
      <c r="P43" s="8">
        <f t="shared" si="3"/>
        <v>67</v>
      </c>
      <c r="Q43" s="9">
        <f t="shared" si="4"/>
        <v>68.8</v>
      </c>
      <c r="R43" s="9">
        <f t="shared" si="5"/>
        <v>76.75</v>
      </c>
      <c r="S43" s="9">
        <f t="shared" si="6"/>
        <v>73.900000000000006</v>
      </c>
      <c r="T43" s="9">
        <f t="shared" si="7"/>
        <v>73</v>
      </c>
      <c r="U43" s="8">
        <f t="shared" si="8"/>
        <v>73.150000000000006</v>
      </c>
      <c r="V43" s="8">
        <f t="shared" si="9"/>
        <v>73.112500000000011</v>
      </c>
    </row>
    <row r="44" spans="1:22" ht="13.5" x14ac:dyDescent="0.25">
      <c r="A44" s="3">
        <f>RSI!A44</f>
        <v>42067</v>
      </c>
      <c r="B44" s="2">
        <f>RSI!B44</f>
        <v>11.515000000000001</v>
      </c>
      <c r="C44" s="2">
        <f>RSI!I44</f>
        <v>67.249681235671289</v>
      </c>
      <c r="D44" s="2">
        <f>MACD!E44</f>
        <v>-0.68164375922002662</v>
      </c>
      <c r="E44" s="2">
        <f>MACD!F44</f>
        <v>-0.34061869625527535</v>
      </c>
      <c r="F44" s="2">
        <f>'Moving Avg'!D44</f>
        <v>11.334600000000002</v>
      </c>
      <c r="G44" s="2">
        <f>'Moving Avg'!F44</f>
        <v>10.241149999999999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WEAK</v>
      </c>
      <c r="L44" s="6" t="str">
        <f>OBV!H44</f>
        <v>CONFIRMED BULLISH</v>
      </c>
      <c r="M44" s="8">
        <f t="shared" si="0"/>
        <v>25</v>
      </c>
      <c r="N44" s="8">
        <f t="shared" si="1"/>
        <v>100</v>
      </c>
      <c r="O44" s="8">
        <f t="shared" si="2"/>
        <v>100</v>
      </c>
      <c r="P44" s="8">
        <f t="shared" si="3"/>
        <v>67</v>
      </c>
      <c r="Q44" s="9">
        <f t="shared" si="4"/>
        <v>68.8</v>
      </c>
      <c r="R44" s="9">
        <f t="shared" si="5"/>
        <v>76.75</v>
      </c>
      <c r="S44" s="9">
        <f t="shared" si="6"/>
        <v>73.900000000000006</v>
      </c>
      <c r="T44" s="9">
        <f t="shared" si="7"/>
        <v>73</v>
      </c>
      <c r="U44" s="8">
        <f t="shared" si="8"/>
        <v>73.150000000000006</v>
      </c>
      <c r="V44" s="8">
        <f t="shared" si="9"/>
        <v>73.112500000000011</v>
      </c>
    </row>
    <row r="45" spans="1:22" ht="13.5" x14ac:dyDescent="0.25">
      <c r="A45" s="3">
        <f>RSI!A45</f>
        <v>42068</v>
      </c>
      <c r="B45" s="2">
        <f>RSI!B45</f>
        <v>10.907</v>
      </c>
      <c r="C45" s="2">
        <f>RSI!I45</f>
        <v>54.842836231895411</v>
      </c>
      <c r="D45" s="2">
        <f>MACD!E45</f>
        <v>-0.68600308531932264</v>
      </c>
      <c r="E45" s="2">
        <f>MACD!F45</f>
        <v>-0.40969557406808477</v>
      </c>
      <c r="F45" s="2">
        <f>'Moving Avg'!D45</f>
        <v>11.329599999999999</v>
      </c>
      <c r="G45" s="2">
        <f>'Moving Avg'!F45</f>
        <v>10.293399999999998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WEAK</v>
      </c>
      <c r="L45" s="6" t="str">
        <f>OBV!H45</f>
        <v>BULLISH DIVERGENCE</v>
      </c>
      <c r="M45" s="8">
        <f t="shared" si="0"/>
        <v>25</v>
      </c>
      <c r="N45" s="8">
        <f t="shared" si="1"/>
        <v>100</v>
      </c>
      <c r="O45" s="8">
        <f t="shared" si="2"/>
        <v>100</v>
      </c>
      <c r="P45" s="8">
        <f t="shared" si="3"/>
        <v>50</v>
      </c>
      <c r="Q45" s="9">
        <f t="shared" si="4"/>
        <v>66.25</v>
      </c>
      <c r="R45" s="9">
        <f t="shared" si="5"/>
        <v>72.5</v>
      </c>
      <c r="S45" s="9">
        <f t="shared" si="6"/>
        <v>66.25</v>
      </c>
      <c r="T45" s="9">
        <f t="shared" si="7"/>
        <v>68.75</v>
      </c>
      <c r="U45" s="8">
        <f t="shared" si="8"/>
        <v>68.333333333333329</v>
      </c>
      <c r="V45" s="8">
        <f t="shared" si="9"/>
        <v>68.4375</v>
      </c>
    </row>
    <row r="46" spans="1:22" ht="13.5" x14ac:dyDescent="0.25">
      <c r="A46" s="3">
        <f>RSI!A46</f>
        <v>42069</v>
      </c>
      <c r="B46" s="2">
        <f>RSI!B46</f>
        <v>11.222</v>
      </c>
      <c r="C46" s="2">
        <f>RSI!I46</f>
        <v>59.057273068903591</v>
      </c>
      <c r="D46" s="2">
        <f>MACD!E46</f>
        <v>-0.71449539966698339</v>
      </c>
      <c r="E46" s="2">
        <f>MACD!F46</f>
        <v>-0.47065553918786451</v>
      </c>
      <c r="F46" s="2">
        <f>'Moving Avg'!D46</f>
        <v>11.308800000000002</v>
      </c>
      <c r="G46" s="2">
        <f>'Moving Avg'!F46</f>
        <v>10.359500000000001</v>
      </c>
      <c r="H46" s="2">
        <f>'Moving Avg'!G46</f>
        <v>0</v>
      </c>
      <c r="I46" s="2">
        <f>'Moving Avg'!H46</f>
        <v>0</v>
      </c>
      <c r="J46" s="6" t="str">
        <f>OBV!F46</f>
        <v>BULLISH</v>
      </c>
      <c r="K46" s="6" t="str">
        <f>OBV!G46</f>
        <v>WEAK</v>
      </c>
      <c r="L46" s="6" t="str">
        <f>OBV!H46</f>
        <v>BULLISH DIVERGENCE</v>
      </c>
      <c r="M46" s="8">
        <f t="shared" si="0"/>
        <v>25</v>
      </c>
      <c r="N46" s="8">
        <f t="shared" si="1"/>
        <v>100</v>
      </c>
      <c r="O46" s="8">
        <f t="shared" si="2"/>
        <v>100</v>
      </c>
      <c r="P46" s="8">
        <f t="shared" si="3"/>
        <v>50</v>
      </c>
      <c r="Q46" s="9">
        <f t="shared" si="4"/>
        <v>66.25</v>
      </c>
      <c r="R46" s="9">
        <f t="shared" si="5"/>
        <v>72.5</v>
      </c>
      <c r="S46" s="9">
        <f t="shared" si="6"/>
        <v>66.25</v>
      </c>
      <c r="T46" s="9">
        <f t="shared" si="7"/>
        <v>68.75</v>
      </c>
      <c r="U46" s="8">
        <f t="shared" si="8"/>
        <v>68.333333333333329</v>
      </c>
      <c r="V46" s="8">
        <f t="shared" si="9"/>
        <v>68.4375</v>
      </c>
    </row>
    <row r="47" spans="1:22" ht="13.5" x14ac:dyDescent="0.25">
      <c r="A47" s="3">
        <f>RSI!A47</f>
        <v>42072</v>
      </c>
      <c r="B47" s="2">
        <f>RSI!B47</f>
        <v>10.885999999999999</v>
      </c>
      <c r="C47" s="2">
        <f>RSI!I47</f>
        <v>53.338925342869778</v>
      </c>
      <c r="D47" s="2">
        <f>MACD!E47</f>
        <v>-0.71693814851866122</v>
      </c>
      <c r="E47" s="2">
        <f>MACD!F47</f>
        <v>-0.51991206105402388</v>
      </c>
      <c r="F47" s="2">
        <f>'Moving Avg'!D47</f>
        <v>11.179600000000002</v>
      </c>
      <c r="G47" s="2">
        <f>'Moving Avg'!F47</f>
        <v>10.416949999999998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CONFIRMED BEARISH</v>
      </c>
      <c r="M47" s="8">
        <f t="shared" si="0"/>
        <v>25</v>
      </c>
      <c r="N47" s="8">
        <f t="shared" si="1"/>
        <v>100</v>
      </c>
      <c r="O47" s="8">
        <f t="shared" si="2"/>
        <v>100</v>
      </c>
      <c r="P47" s="8">
        <f t="shared" si="3"/>
        <v>33</v>
      </c>
      <c r="Q47" s="9">
        <f t="shared" si="4"/>
        <v>63.7</v>
      </c>
      <c r="R47" s="9">
        <f t="shared" si="5"/>
        <v>68.25</v>
      </c>
      <c r="S47" s="9">
        <f t="shared" si="6"/>
        <v>58.6</v>
      </c>
      <c r="T47" s="9">
        <f t="shared" si="7"/>
        <v>64.5</v>
      </c>
      <c r="U47" s="8">
        <f t="shared" si="8"/>
        <v>63.516666666666659</v>
      </c>
      <c r="V47" s="8">
        <f t="shared" si="9"/>
        <v>63.762499999999996</v>
      </c>
    </row>
    <row r="48" spans="1:22" ht="13.5" x14ac:dyDescent="0.25">
      <c r="A48" s="3">
        <f>RSI!A48</f>
        <v>42073</v>
      </c>
      <c r="B48" s="2">
        <f>RSI!B48</f>
        <v>10.885999999999999</v>
      </c>
      <c r="C48" s="2">
        <f>RSI!I48</f>
        <v>53.338925342869778</v>
      </c>
      <c r="D48" s="2">
        <f>MACD!E48</f>
        <v>-0.72708060817716991</v>
      </c>
      <c r="E48" s="2">
        <f>MACD!F48</f>
        <v>-0.56134577047865308</v>
      </c>
      <c r="F48" s="2">
        <f>'Moving Avg'!D48</f>
        <v>11.0832</v>
      </c>
      <c r="G48" s="2">
        <f>'Moving Avg'!F48</f>
        <v>10.488900000000001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NEUTRAL</v>
      </c>
      <c r="L48" s="6" t="str">
        <f>OBV!H48</f>
        <v>BULLISH DIVERGENCE</v>
      </c>
      <c r="M48" s="8">
        <f t="shared" si="0"/>
        <v>25</v>
      </c>
      <c r="N48" s="8">
        <f t="shared" si="1"/>
        <v>100</v>
      </c>
      <c r="O48" s="8">
        <f t="shared" si="2"/>
        <v>100</v>
      </c>
      <c r="P48" s="8">
        <f t="shared" si="3"/>
        <v>66.5</v>
      </c>
      <c r="Q48" s="9">
        <f t="shared" si="4"/>
        <v>68.724999999999994</v>
      </c>
      <c r="R48" s="9">
        <f t="shared" si="5"/>
        <v>76.625</v>
      </c>
      <c r="S48" s="9">
        <f t="shared" si="6"/>
        <v>73.674999999999997</v>
      </c>
      <c r="T48" s="9">
        <f t="shared" si="7"/>
        <v>72.875</v>
      </c>
      <c r="U48" s="8">
        <f t="shared" si="8"/>
        <v>73.008333333333326</v>
      </c>
      <c r="V48" s="8">
        <f t="shared" si="9"/>
        <v>72.974999999999994</v>
      </c>
    </row>
    <row r="49" spans="1:22" ht="13.5" x14ac:dyDescent="0.25">
      <c r="A49" s="3">
        <f>RSI!A49</f>
        <v>42074</v>
      </c>
      <c r="B49" s="2">
        <f>RSI!B49</f>
        <v>10.827</v>
      </c>
      <c r="C49" s="2">
        <f>RSI!I49</f>
        <v>52.307487335820397</v>
      </c>
      <c r="D49" s="2">
        <f>MACD!E49</f>
        <v>-0.6863707904375147</v>
      </c>
      <c r="E49" s="2">
        <f>MACD!F49</f>
        <v>-0.5863507744704255</v>
      </c>
      <c r="F49" s="2">
        <f>'Moving Avg'!D49</f>
        <v>10.945599999999999</v>
      </c>
      <c r="G49" s="2">
        <f>'Moving Avg'!F49</f>
        <v>10.543850000000001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STRONG</v>
      </c>
      <c r="L49" s="6" t="str">
        <f>OBV!H49</f>
        <v>CONFIRMED BEARISH</v>
      </c>
      <c r="M49" s="8">
        <f t="shared" si="0"/>
        <v>25</v>
      </c>
      <c r="N49" s="8">
        <f t="shared" si="1"/>
        <v>100</v>
      </c>
      <c r="O49" s="8">
        <f t="shared" si="2"/>
        <v>100</v>
      </c>
      <c r="P49" s="8">
        <f t="shared" si="3"/>
        <v>33</v>
      </c>
      <c r="Q49" s="9">
        <f t="shared" si="4"/>
        <v>63.7</v>
      </c>
      <c r="R49" s="9">
        <f t="shared" si="5"/>
        <v>68.25</v>
      </c>
      <c r="S49" s="9">
        <f t="shared" si="6"/>
        <v>58.6</v>
      </c>
      <c r="T49" s="9">
        <f t="shared" si="7"/>
        <v>64.5</v>
      </c>
      <c r="U49" s="8">
        <f t="shared" si="8"/>
        <v>63.516666666666659</v>
      </c>
      <c r="V49" s="8">
        <f t="shared" si="9"/>
        <v>63.762499999999996</v>
      </c>
    </row>
    <row r="50" spans="1:22" ht="13.5" x14ac:dyDescent="0.25">
      <c r="A50" s="3">
        <f>RSI!A50</f>
        <v>42075</v>
      </c>
      <c r="B50" s="2">
        <f>RSI!B50</f>
        <v>11.15</v>
      </c>
      <c r="C50" s="2">
        <f>RSI!I50</f>
        <v>57.18834436672477</v>
      </c>
      <c r="D50" s="2">
        <f>MACD!E50</f>
        <v>-0.58220360228892609</v>
      </c>
      <c r="E50" s="2">
        <f>MACD!F50</f>
        <v>-0.58552134003412559</v>
      </c>
      <c r="F50" s="2">
        <f>'Moving Avg'!D50</f>
        <v>10.994199999999999</v>
      </c>
      <c r="G50" s="2">
        <f>'Moving Avg'!F50</f>
        <v>10.61495</v>
      </c>
      <c r="H50" s="2">
        <f>'Moving Avg'!G50</f>
        <v>10.715755102040816</v>
      </c>
      <c r="I50" s="2">
        <f>'Moving Avg'!H50</f>
        <v>0</v>
      </c>
      <c r="J50" s="6" t="str">
        <f>OBV!F50</f>
        <v>BULLISH</v>
      </c>
      <c r="K50" s="6" t="str">
        <f>OBV!G50</f>
        <v>NEUTRAL</v>
      </c>
      <c r="L50" s="6" t="str">
        <f>OBV!H50</f>
        <v>CONFIRMED BULLISH</v>
      </c>
      <c r="M50" s="8">
        <f t="shared" si="0"/>
        <v>25</v>
      </c>
      <c r="N50" s="8">
        <f t="shared" si="1"/>
        <v>0</v>
      </c>
      <c r="O50" s="8">
        <f t="shared" si="2"/>
        <v>100</v>
      </c>
      <c r="P50" s="8">
        <f t="shared" si="3"/>
        <v>83.5</v>
      </c>
      <c r="Q50" s="9">
        <f t="shared" si="4"/>
        <v>36.274999999999999</v>
      </c>
      <c r="R50" s="9">
        <f t="shared" si="5"/>
        <v>60.875</v>
      </c>
      <c r="S50" s="9">
        <f t="shared" si="6"/>
        <v>66.325000000000003</v>
      </c>
      <c r="T50" s="9">
        <f t="shared" si="7"/>
        <v>52.125</v>
      </c>
      <c r="U50" s="8">
        <f t="shared" si="8"/>
        <v>54.491666666666674</v>
      </c>
      <c r="V50" s="8">
        <f t="shared" si="9"/>
        <v>53.900000000000006</v>
      </c>
    </row>
    <row r="51" spans="1:22" ht="13.5" x14ac:dyDescent="0.25">
      <c r="A51" s="3">
        <f>RSI!A51</f>
        <v>42076</v>
      </c>
      <c r="B51" s="2">
        <f>RSI!B51</f>
        <v>11.15</v>
      </c>
      <c r="C51" s="2">
        <f>RSI!I51</f>
        <v>57.18834436672477</v>
      </c>
      <c r="D51" s="2">
        <f>MACD!E51</f>
        <v>-0.43582527992420239</v>
      </c>
      <c r="E51" s="2">
        <f>MACD!F51</f>
        <v>-0.55558212801214091</v>
      </c>
      <c r="F51" s="2">
        <f>'Moving Avg'!D51</f>
        <v>10.979799999999999</v>
      </c>
      <c r="G51" s="2">
        <f>'Moving Avg'!F51</f>
        <v>10.700100000000001</v>
      </c>
      <c r="H51" s="2">
        <f>'Moving Avg'!G51</f>
        <v>10.72444</v>
      </c>
      <c r="I51" s="2">
        <f>'Moving Avg'!H51</f>
        <v>0</v>
      </c>
      <c r="J51" s="6" t="str">
        <f>OBV!F51</f>
        <v>BEARISH</v>
      </c>
      <c r="K51" s="6" t="str">
        <f>OBV!G51</f>
        <v>STRONG</v>
      </c>
      <c r="L51" s="6" t="str">
        <f>OBV!H51</f>
        <v>CONFIRMED BEARISH</v>
      </c>
      <c r="M51" s="8">
        <f t="shared" si="0"/>
        <v>25</v>
      </c>
      <c r="N51" s="8">
        <f t="shared" si="1"/>
        <v>0</v>
      </c>
      <c r="O51" s="8">
        <f t="shared" si="2"/>
        <v>100</v>
      </c>
      <c r="P51" s="8">
        <f t="shared" si="3"/>
        <v>33</v>
      </c>
      <c r="Q51" s="9">
        <f t="shared" si="4"/>
        <v>28.7</v>
      </c>
      <c r="R51" s="9">
        <f t="shared" si="5"/>
        <v>48.25</v>
      </c>
      <c r="S51" s="9">
        <f t="shared" si="6"/>
        <v>43.6</v>
      </c>
      <c r="T51" s="9">
        <f t="shared" si="7"/>
        <v>39.5</v>
      </c>
      <c r="U51" s="8">
        <f t="shared" si="8"/>
        <v>40.183333333333337</v>
      </c>
      <c r="V51" s="8">
        <f t="shared" si="9"/>
        <v>40.012500000000003</v>
      </c>
    </row>
    <row r="52" spans="1:22" ht="13.5" x14ac:dyDescent="0.25">
      <c r="A52" s="3">
        <f>RSI!A52</f>
        <v>42079</v>
      </c>
      <c r="B52" s="2">
        <f>RSI!B52</f>
        <v>11.113</v>
      </c>
      <c r="C52" s="2">
        <f>RSI!I52</f>
        <v>56.421235428997782</v>
      </c>
      <c r="D52" s="2">
        <f>MACD!E52</f>
        <v>-0.27973599283019723</v>
      </c>
      <c r="E52" s="2">
        <f>MACD!F52</f>
        <v>-0.5004129009757522</v>
      </c>
      <c r="F52" s="2">
        <f>'Moving Avg'!D52</f>
        <v>11.0252</v>
      </c>
      <c r="G52" s="2">
        <f>'Moving Avg'!F52</f>
        <v>10.769349999999999</v>
      </c>
      <c r="H52" s="2">
        <f>'Moving Avg'!G52</f>
        <v>10.725880000000002</v>
      </c>
      <c r="I52" s="2">
        <f>'Moving Avg'!H52</f>
        <v>0</v>
      </c>
      <c r="J52" s="6" t="str">
        <f>OBV!F52</f>
        <v>BEARISH</v>
      </c>
      <c r="K52" s="6" t="str">
        <f>OBV!G52</f>
        <v>STRONG</v>
      </c>
      <c r="L52" s="6" t="str">
        <f>OBV!H52</f>
        <v>BEARISH DIVERGENCE</v>
      </c>
      <c r="M52" s="8">
        <f t="shared" si="0"/>
        <v>25</v>
      </c>
      <c r="N52" s="8">
        <f t="shared" si="1"/>
        <v>0</v>
      </c>
      <c r="O52" s="8">
        <f t="shared" si="2"/>
        <v>100</v>
      </c>
      <c r="P52" s="8">
        <f t="shared" si="3"/>
        <v>33</v>
      </c>
      <c r="Q52" s="9">
        <f t="shared" si="4"/>
        <v>28.7</v>
      </c>
      <c r="R52" s="9">
        <f t="shared" si="5"/>
        <v>48.25</v>
      </c>
      <c r="S52" s="9">
        <f t="shared" si="6"/>
        <v>43.6</v>
      </c>
      <c r="T52" s="9">
        <f t="shared" si="7"/>
        <v>39.5</v>
      </c>
      <c r="U52" s="8">
        <f t="shared" si="8"/>
        <v>40.183333333333337</v>
      </c>
      <c r="V52" s="8">
        <f t="shared" si="9"/>
        <v>40.012500000000003</v>
      </c>
    </row>
    <row r="53" spans="1:22" ht="13.5" x14ac:dyDescent="0.25">
      <c r="A53" s="3">
        <f>RSI!A53</f>
        <v>42080</v>
      </c>
      <c r="B53" s="2">
        <f>RSI!B53</f>
        <v>11.113</v>
      </c>
      <c r="C53" s="2">
        <f>RSI!I53</f>
        <v>56.421235428997782</v>
      </c>
      <c r="D53" s="2">
        <f>MACD!E53</f>
        <v>-0.17471178222571737</v>
      </c>
      <c r="E53" s="2">
        <f>MACD!F53</f>
        <v>-0.43527267722574525</v>
      </c>
      <c r="F53" s="2">
        <f>'Moving Avg'!D53</f>
        <v>11.070600000000001</v>
      </c>
      <c r="G53" s="2">
        <f>'Moving Avg'!F53</f>
        <v>10.8241</v>
      </c>
      <c r="H53" s="2">
        <f>'Moving Avg'!G53</f>
        <v>10.714980000000001</v>
      </c>
      <c r="I53" s="2">
        <f>'Moving Avg'!H53</f>
        <v>0</v>
      </c>
      <c r="J53" s="6" t="str">
        <f>OBV!F53</f>
        <v>BEARISH</v>
      </c>
      <c r="K53" s="6" t="str">
        <f>OBV!G53</f>
        <v>STRONG</v>
      </c>
      <c r="L53" s="6" t="str">
        <f>OBV!H53</f>
        <v>BEARISH DIVERGENCE</v>
      </c>
      <c r="M53" s="8">
        <f t="shared" si="0"/>
        <v>25</v>
      </c>
      <c r="N53" s="8">
        <f t="shared" si="1"/>
        <v>0</v>
      </c>
      <c r="O53" s="8">
        <f t="shared" si="2"/>
        <v>100</v>
      </c>
      <c r="P53" s="8">
        <f t="shared" si="3"/>
        <v>33</v>
      </c>
      <c r="Q53" s="9">
        <f t="shared" si="4"/>
        <v>28.7</v>
      </c>
      <c r="R53" s="9">
        <f t="shared" si="5"/>
        <v>48.25</v>
      </c>
      <c r="S53" s="9">
        <f t="shared" si="6"/>
        <v>43.6</v>
      </c>
      <c r="T53" s="9">
        <f t="shared" si="7"/>
        <v>39.5</v>
      </c>
      <c r="U53" s="8">
        <f t="shared" si="8"/>
        <v>40.183333333333337</v>
      </c>
      <c r="V53" s="8">
        <f t="shared" si="9"/>
        <v>40.012500000000003</v>
      </c>
    </row>
    <row r="54" spans="1:22" ht="13.5" x14ac:dyDescent="0.25">
      <c r="A54" s="3">
        <f>RSI!A54</f>
        <v>42081</v>
      </c>
      <c r="B54" s="2">
        <f>RSI!B54</f>
        <v>10.823</v>
      </c>
      <c r="C54" s="2">
        <f>RSI!I54</f>
        <v>50.28938586204503</v>
      </c>
      <c r="D54" s="2">
        <f>MACD!E54</f>
        <v>-4.3433990074335682E-2</v>
      </c>
      <c r="E54" s="2">
        <f>MACD!F54</f>
        <v>-0.35690493979546339</v>
      </c>
      <c r="F54" s="2">
        <f>'Moving Avg'!D54</f>
        <v>11.069799999999999</v>
      </c>
      <c r="G54" s="2">
        <f>'Moving Avg'!F54</f>
        <v>10.864799999999999</v>
      </c>
      <c r="H54" s="2">
        <f>'Moving Avg'!G54</f>
        <v>10.698359999999996</v>
      </c>
      <c r="I54" s="2">
        <f>'Moving Avg'!H54</f>
        <v>0</v>
      </c>
      <c r="J54" s="6" t="str">
        <f>OBV!F54</f>
        <v>BEARISH</v>
      </c>
      <c r="K54" s="6" t="str">
        <f>OBV!G54</f>
        <v>STRONG</v>
      </c>
      <c r="L54" s="6" t="str">
        <f>OBV!H54</f>
        <v>CONFIRMED BEARISH</v>
      </c>
      <c r="M54" s="8">
        <f t="shared" si="0"/>
        <v>25</v>
      </c>
      <c r="N54" s="8">
        <f t="shared" si="1"/>
        <v>0</v>
      </c>
      <c r="O54" s="8">
        <f t="shared" si="2"/>
        <v>100</v>
      </c>
      <c r="P54" s="8">
        <f t="shared" si="3"/>
        <v>33</v>
      </c>
      <c r="Q54" s="9">
        <f t="shared" si="4"/>
        <v>28.7</v>
      </c>
      <c r="R54" s="9">
        <f t="shared" si="5"/>
        <v>48.25</v>
      </c>
      <c r="S54" s="9">
        <f t="shared" si="6"/>
        <v>43.6</v>
      </c>
      <c r="T54" s="9">
        <f t="shared" si="7"/>
        <v>39.5</v>
      </c>
      <c r="U54" s="8">
        <f t="shared" si="8"/>
        <v>40.183333333333337</v>
      </c>
      <c r="V54" s="8">
        <f t="shared" si="9"/>
        <v>40.012500000000003</v>
      </c>
    </row>
    <row r="55" spans="1:22" ht="13.5" x14ac:dyDescent="0.25">
      <c r="A55" s="3">
        <f>RSI!A55</f>
        <v>42082</v>
      </c>
      <c r="B55" s="2">
        <f>RSI!B55</f>
        <v>10.823</v>
      </c>
      <c r="C55" s="2">
        <f>RSI!I55</f>
        <v>50.28938586204503</v>
      </c>
      <c r="D55" s="2">
        <f>MACD!E55</f>
        <v>-2.5738466422120965E-2</v>
      </c>
      <c r="E55" s="2">
        <f>MACD!F55</f>
        <v>-0.29067164512079496</v>
      </c>
      <c r="F55" s="2">
        <f>'Moving Avg'!D55</f>
        <v>11.0044</v>
      </c>
      <c r="G55" s="2">
        <f>'Moving Avg'!F55</f>
        <v>10.902550000000002</v>
      </c>
      <c r="H55" s="2">
        <f>'Moving Avg'!G55</f>
        <v>10.681999999999999</v>
      </c>
      <c r="I55" s="2">
        <f>'Moving Avg'!H55</f>
        <v>0</v>
      </c>
      <c r="J55" s="6" t="str">
        <f>OBV!F55</f>
        <v>BEARISH</v>
      </c>
      <c r="K55" s="6" t="str">
        <f>OBV!G55</f>
        <v>STRONG</v>
      </c>
      <c r="L55" s="6" t="str">
        <f>OBV!H55</f>
        <v>CONFIRMED BEARISH</v>
      </c>
      <c r="M55" s="8">
        <f t="shared" si="0"/>
        <v>25</v>
      </c>
      <c r="N55" s="8">
        <f t="shared" si="1"/>
        <v>0</v>
      </c>
      <c r="O55" s="8">
        <f t="shared" si="2"/>
        <v>100</v>
      </c>
      <c r="P55" s="8">
        <f t="shared" si="3"/>
        <v>33</v>
      </c>
      <c r="Q55" s="9">
        <f t="shared" si="4"/>
        <v>28.7</v>
      </c>
      <c r="R55" s="9">
        <f t="shared" si="5"/>
        <v>48.25</v>
      </c>
      <c r="S55" s="9">
        <f t="shared" si="6"/>
        <v>43.6</v>
      </c>
      <c r="T55" s="9">
        <f t="shared" si="7"/>
        <v>39.5</v>
      </c>
      <c r="U55" s="8">
        <f t="shared" si="8"/>
        <v>40.183333333333337</v>
      </c>
      <c r="V55" s="8">
        <f t="shared" si="9"/>
        <v>40.012500000000003</v>
      </c>
    </row>
    <row r="56" spans="1:22" ht="13.5" x14ac:dyDescent="0.25">
      <c r="A56" s="3">
        <f>RSI!A56</f>
        <v>42086</v>
      </c>
      <c r="B56" s="2">
        <f>RSI!B56</f>
        <v>10.58</v>
      </c>
      <c r="C56" s="2">
        <f>RSI!I56</f>
        <v>45.485431611806774</v>
      </c>
      <c r="D56" s="2">
        <f>MACD!E56</f>
        <v>5.5837667110775868E-2</v>
      </c>
      <c r="E56" s="2">
        <f>MACD!F56</f>
        <v>-0.22136978267448079</v>
      </c>
      <c r="F56" s="2">
        <f>'Moving Avg'!D56</f>
        <v>10.8904</v>
      </c>
      <c r="G56" s="2">
        <f>'Moving Avg'!F56</f>
        <v>10.92815</v>
      </c>
      <c r="H56" s="2">
        <f>'Moving Avg'!G56</f>
        <v>10.66086</v>
      </c>
      <c r="I56" s="2">
        <f>'Moving Avg'!H56</f>
        <v>0</v>
      </c>
      <c r="J56" s="6" t="str">
        <f>OBV!F56</f>
        <v>BEARISH</v>
      </c>
      <c r="K56" s="6" t="str">
        <f>OBV!G56</f>
        <v>STRONG</v>
      </c>
      <c r="L56" s="6" t="str">
        <f>OBV!H56</f>
        <v>CONFIRMED BEARISH</v>
      </c>
      <c r="M56" s="8">
        <f t="shared" si="0"/>
        <v>25</v>
      </c>
      <c r="N56" s="8">
        <f t="shared" si="1"/>
        <v>0</v>
      </c>
      <c r="O56" s="8">
        <f t="shared" si="2"/>
        <v>100</v>
      </c>
      <c r="P56" s="8">
        <f t="shared" si="3"/>
        <v>33</v>
      </c>
      <c r="Q56" s="9">
        <f t="shared" si="4"/>
        <v>28.7</v>
      </c>
      <c r="R56" s="9">
        <f t="shared" si="5"/>
        <v>48.25</v>
      </c>
      <c r="S56" s="9">
        <f t="shared" si="6"/>
        <v>43.6</v>
      </c>
      <c r="T56" s="9">
        <f t="shared" si="7"/>
        <v>39.5</v>
      </c>
      <c r="U56" s="8">
        <f t="shared" si="8"/>
        <v>40.183333333333337</v>
      </c>
      <c r="V56" s="8">
        <f t="shared" si="9"/>
        <v>40.012500000000003</v>
      </c>
    </row>
    <row r="57" spans="1:22" ht="13.5" x14ac:dyDescent="0.25">
      <c r="A57" s="3">
        <f>RSI!A57</f>
        <v>42087</v>
      </c>
      <c r="B57" s="2">
        <f>RSI!B57</f>
        <v>10.122999999999999</v>
      </c>
      <c r="C57" s="2">
        <f>RSI!I57</f>
        <v>38.111868782346342</v>
      </c>
      <c r="D57" s="2">
        <f>MACD!E57</f>
        <v>0.10859004902845015</v>
      </c>
      <c r="E57" s="2">
        <f>MACD!F57</f>
        <v>-0.15537781633389461</v>
      </c>
      <c r="F57" s="2">
        <f>'Moving Avg'!D57</f>
        <v>10.692399999999999</v>
      </c>
      <c r="G57" s="2">
        <f>'Moving Avg'!F57</f>
        <v>10.930900000000001</v>
      </c>
      <c r="H57" s="2">
        <f>'Moving Avg'!G57</f>
        <v>10.640979999999997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  <c r="M57" s="8">
        <f t="shared" si="0"/>
        <v>25</v>
      </c>
      <c r="N57" s="8">
        <f t="shared" si="1"/>
        <v>0</v>
      </c>
      <c r="O57" s="8">
        <f t="shared" si="2"/>
        <v>100</v>
      </c>
      <c r="P57" s="8">
        <f t="shared" si="3"/>
        <v>33</v>
      </c>
      <c r="Q57" s="9">
        <f t="shared" si="4"/>
        <v>28.7</v>
      </c>
      <c r="R57" s="9">
        <f t="shared" si="5"/>
        <v>48.25</v>
      </c>
      <c r="S57" s="9">
        <f t="shared" si="6"/>
        <v>43.6</v>
      </c>
      <c r="T57" s="9">
        <f t="shared" si="7"/>
        <v>39.5</v>
      </c>
      <c r="U57" s="8">
        <f t="shared" si="8"/>
        <v>40.183333333333337</v>
      </c>
      <c r="V57" s="8">
        <f t="shared" si="9"/>
        <v>40.012500000000003</v>
      </c>
    </row>
    <row r="58" spans="1:22" ht="13.5" x14ac:dyDescent="0.25">
      <c r="A58" s="3">
        <f>RSI!A58</f>
        <v>42088</v>
      </c>
      <c r="B58" s="2">
        <f>RSI!B58</f>
        <v>10.71</v>
      </c>
      <c r="C58" s="2">
        <f>RSI!I58</f>
        <v>49.447682908173547</v>
      </c>
      <c r="D58" s="2">
        <f>MACD!E58</f>
        <v>0.11389644455906911</v>
      </c>
      <c r="E58" s="2">
        <f>MACD!F58</f>
        <v>-0.10152296415530186</v>
      </c>
      <c r="F58" s="2">
        <f>'Moving Avg'!D58</f>
        <v>10.611799999999999</v>
      </c>
      <c r="G58" s="2">
        <f>'Moving Avg'!F58</f>
        <v>10.965300000000001</v>
      </c>
      <c r="H58" s="2">
        <f>'Moving Avg'!G58</f>
        <v>10.626219999999998</v>
      </c>
      <c r="I58" s="2">
        <f>'Moving Avg'!H58</f>
        <v>0</v>
      </c>
      <c r="J58" s="6" t="str">
        <f>OBV!F58</f>
        <v>BEARISH</v>
      </c>
      <c r="K58" s="6" t="str">
        <f>OBV!G58</f>
        <v>STRONG</v>
      </c>
      <c r="L58" s="6" t="str">
        <f>OBV!H58</f>
        <v>CONFIRMED BEARISH</v>
      </c>
      <c r="M58" s="8">
        <f t="shared" si="0"/>
        <v>25</v>
      </c>
      <c r="N58" s="8">
        <f t="shared" si="1"/>
        <v>0</v>
      </c>
      <c r="O58" s="8">
        <f t="shared" si="2"/>
        <v>100</v>
      </c>
      <c r="P58" s="8">
        <f t="shared" si="3"/>
        <v>33</v>
      </c>
      <c r="Q58" s="9">
        <f t="shared" si="4"/>
        <v>28.7</v>
      </c>
      <c r="R58" s="9">
        <f t="shared" si="5"/>
        <v>48.25</v>
      </c>
      <c r="S58" s="9">
        <f t="shared" si="6"/>
        <v>43.6</v>
      </c>
      <c r="T58" s="9">
        <f t="shared" si="7"/>
        <v>39.5</v>
      </c>
      <c r="U58" s="8">
        <f t="shared" si="8"/>
        <v>40.183333333333337</v>
      </c>
      <c r="V58" s="8">
        <f t="shared" si="9"/>
        <v>40.012500000000003</v>
      </c>
    </row>
    <row r="59" spans="1:22" ht="13.5" x14ac:dyDescent="0.25">
      <c r="A59" s="3">
        <f>RSI!A59</f>
        <v>42089</v>
      </c>
      <c r="B59" s="2">
        <f>RSI!B59</f>
        <v>10.894</v>
      </c>
      <c r="C59" s="2">
        <f>RSI!I59</f>
        <v>52.391394213592122</v>
      </c>
      <c r="D59" s="2">
        <f>MACD!E59</f>
        <v>9.6055057073835215E-2</v>
      </c>
      <c r="E59" s="2">
        <f>MACD!F59</f>
        <v>-6.2007359909474452E-2</v>
      </c>
      <c r="F59" s="2">
        <f>'Moving Avg'!D59</f>
        <v>10.625999999999999</v>
      </c>
      <c r="G59" s="2">
        <f>'Moving Avg'!F59</f>
        <v>10.994000000000002</v>
      </c>
      <c r="H59" s="2">
        <f>'Moving Avg'!G59</f>
        <v>10.615139999999997</v>
      </c>
      <c r="I59" s="2">
        <f>'Moving Avg'!H59</f>
        <v>0</v>
      </c>
      <c r="J59" s="6" t="str">
        <f>OBV!F59</f>
        <v>BULLISH</v>
      </c>
      <c r="K59" s="6" t="str">
        <f>OBV!G59</f>
        <v>NEUTRAL</v>
      </c>
      <c r="L59" s="6" t="str">
        <f>OBV!H59</f>
        <v>CONFIRMED BULLISH</v>
      </c>
      <c r="M59" s="8">
        <f t="shared" si="0"/>
        <v>25</v>
      </c>
      <c r="N59" s="8">
        <f t="shared" si="1"/>
        <v>0</v>
      </c>
      <c r="O59" s="8">
        <f t="shared" si="2"/>
        <v>100</v>
      </c>
      <c r="P59" s="8">
        <f t="shared" si="3"/>
        <v>83.5</v>
      </c>
      <c r="Q59" s="9">
        <f t="shared" si="4"/>
        <v>36.274999999999999</v>
      </c>
      <c r="R59" s="9">
        <f t="shared" si="5"/>
        <v>60.875</v>
      </c>
      <c r="S59" s="9">
        <f t="shared" si="6"/>
        <v>66.325000000000003</v>
      </c>
      <c r="T59" s="9">
        <f t="shared" si="7"/>
        <v>52.125</v>
      </c>
      <c r="U59" s="8">
        <f t="shared" si="8"/>
        <v>54.491666666666674</v>
      </c>
      <c r="V59" s="8">
        <f t="shared" si="9"/>
        <v>53.900000000000006</v>
      </c>
    </row>
    <row r="60" spans="1:22" ht="13.5" x14ac:dyDescent="0.25">
      <c r="A60" s="3">
        <f>RSI!A60</f>
        <v>42090</v>
      </c>
      <c r="B60" s="2">
        <f>RSI!B60</f>
        <v>11.217000000000001</v>
      </c>
      <c r="C60" s="2">
        <f>RSI!I60</f>
        <v>57.112603130539469</v>
      </c>
      <c r="D60" s="2">
        <f>MACD!E60</f>
        <v>0.10598496651333633</v>
      </c>
      <c r="E60" s="2">
        <f>MACD!F60</f>
        <v>-2.8408894624912296E-2</v>
      </c>
      <c r="F60" s="2">
        <f>'Moving Avg'!D60</f>
        <v>10.704800000000001</v>
      </c>
      <c r="G60" s="2">
        <f>'Moving Avg'!F60</f>
        <v>11.008250000000002</v>
      </c>
      <c r="H60" s="2">
        <f>'Moving Avg'!G60</f>
        <v>10.617319999999996</v>
      </c>
      <c r="I60" s="2">
        <f>'Moving Avg'!H60</f>
        <v>0</v>
      </c>
      <c r="J60" s="6" t="str">
        <f>OBV!F60</f>
        <v>BULLISH</v>
      </c>
      <c r="K60" s="6" t="str">
        <f>OBV!G60</f>
        <v>WEAK</v>
      </c>
      <c r="L60" s="6" t="str">
        <f>OBV!H60</f>
        <v>CONFIRMED BULLISH</v>
      </c>
      <c r="M60" s="8">
        <f t="shared" si="0"/>
        <v>25</v>
      </c>
      <c r="N60" s="8">
        <f t="shared" si="1"/>
        <v>0</v>
      </c>
      <c r="O60" s="8">
        <f t="shared" si="2"/>
        <v>100</v>
      </c>
      <c r="P60" s="8">
        <f t="shared" si="3"/>
        <v>67</v>
      </c>
      <c r="Q60" s="9">
        <f t="shared" si="4"/>
        <v>33.799999999999997</v>
      </c>
      <c r="R60" s="9">
        <f t="shared" si="5"/>
        <v>56.75</v>
      </c>
      <c r="S60" s="9">
        <f t="shared" si="6"/>
        <v>58.900000000000006</v>
      </c>
      <c r="T60" s="9">
        <f t="shared" si="7"/>
        <v>48</v>
      </c>
      <c r="U60" s="8">
        <f t="shared" si="8"/>
        <v>49.816666666666663</v>
      </c>
      <c r="V60" s="8">
        <f t="shared" si="9"/>
        <v>49.362499999999997</v>
      </c>
    </row>
    <row r="61" spans="1:22" ht="13.5" x14ac:dyDescent="0.25">
      <c r="A61" s="3">
        <f>RSI!A61</f>
        <v>42093</v>
      </c>
      <c r="B61" s="2">
        <f>RSI!B61</f>
        <v>11.192</v>
      </c>
      <c r="C61" s="2">
        <f>RSI!I61</f>
        <v>56.644386535108993</v>
      </c>
      <c r="D61" s="2">
        <f>MACD!E61</f>
        <v>0.1136453232934258</v>
      </c>
      <c r="E61" s="2">
        <f>MACD!F61</f>
        <v>1.9489587553232768E-6</v>
      </c>
      <c r="F61" s="2">
        <f>'Moving Avg'!D61</f>
        <v>10.827199999999999</v>
      </c>
      <c r="G61" s="2">
        <f>'Moving Avg'!F61</f>
        <v>11.001550000000003</v>
      </c>
      <c r="H61" s="2">
        <f>'Moving Avg'!G61</f>
        <v>10.621339999999998</v>
      </c>
      <c r="I61" s="2">
        <f>'Moving Avg'!H61</f>
        <v>0</v>
      </c>
      <c r="J61" s="6" t="str">
        <f>OBV!F61</f>
        <v>BULLISH</v>
      </c>
      <c r="K61" s="6" t="str">
        <f>OBV!G61</f>
        <v>WEAK</v>
      </c>
      <c r="L61" s="6" t="str">
        <f>OBV!H61</f>
        <v>CONFIRMED BULLISH</v>
      </c>
      <c r="M61" s="8">
        <f t="shared" si="0"/>
        <v>25</v>
      </c>
      <c r="N61" s="8">
        <f t="shared" si="1"/>
        <v>0</v>
      </c>
      <c r="O61" s="8">
        <f t="shared" si="2"/>
        <v>100</v>
      </c>
      <c r="P61" s="8">
        <f t="shared" si="3"/>
        <v>67</v>
      </c>
      <c r="Q61" s="9">
        <f t="shared" si="4"/>
        <v>33.799999999999997</v>
      </c>
      <c r="R61" s="9">
        <f t="shared" si="5"/>
        <v>56.75</v>
      </c>
      <c r="S61" s="9">
        <f t="shared" si="6"/>
        <v>58.900000000000006</v>
      </c>
      <c r="T61" s="9">
        <f t="shared" si="7"/>
        <v>48</v>
      </c>
      <c r="U61" s="8">
        <f t="shared" si="8"/>
        <v>49.816666666666663</v>
      </c>
      <c r="V61" s="8">
        <f t="shared" si="9"/>
        <v>49.362499999999997</v>
      </c>
    </row>
    <row r="62" spans="1:22" ht="13.5" x14ac:dyDescent="0.25">
      <c r="A62" s="3">
        <f>RSI!A62</f>
        <v>42094</v>
      </c>
      <c r="B62" s="2">
        <f>RSI!B62</f>
        <v>11.201000000000001</v>
      </c>
      <c r="C62" s="2">
        <f>RSI!I62</f>
        <v>56.781749360570672</v>
      </c>
      <c r="D62" s="2">
        <f>MACD!E62</f>
        <v>0.11151431708644566</v>
      </c>
      <c r="E62" s="2">
        <f>MACD!F62</f>
        <v>2.2304422584293392E-2</v>
      </c>
      <c r="F62" s="2">
        <f>'Moving Avg'!D62</f>
        <v>11.0428</v>
      </c>
      <c r="G62" s="2">
        <f>'Moving Avg'!F62</f>
        <v>10.985000000000003</v>
      </c>
      <c r="H62" s="2">
        <f>'Moving Avg'!G62</f>
        <v>10.630579999999998</v>
      </c>
      <c r="I62" s="2">
        <f>'Moving Avg'!H62</f>
        <v>0</v>
      </c>
      <c r="J62" s="6" t="str">
        <f>OBV!F62</f>
        <v>BULLISH</v>
      </c>
      <c r="K62" s="6" t="str">
        <f>OBV!G62</f>
        <v>WEAK</v>
      </c>
      <c r="L62" s="6" t="str">
        <f>OBV!H62</f>
        <v>CONFIRMED BULLISH</v>
      </c>
      <c r="M62" s="8">
        <f t="shared" si="0"/>
        <v>25</v>
      </c>
      <c r="N62" s="8">
        <f t="shared" si="1"/>
        <v>0</v>
      </c>
      <c r="O62" s="8">
        <f t="shared" si="2"/>
        <v>100</v>
      </c>
      <c r="P62" s="8">
        <f t="shared" si="3"/>
        <v>67</v>
      </c>
      <c r="Q62" s="9">
        <f t="shared" si="4"/>
        <v>33.799999999999997</v>
      </c>
      <c r="R62" s="9">
        <f t="shared" si="5"/>
        <v>56.75</v>
      </c>
      <c r="S62" s="9">
        <f t="shared" si="6"/>
        <v>58.900000000000006</v>
      </c>
      <c r="T62" s="9">
        <f t="shared" si="7"/>
        <v>48</v>
      </c>
      <c r="U62" s="8">
        <f t="shared" si="8"/>
        <v>49.816666666666663</v>
      </c>
      <c r="V62" s="8">
        <f t="shared" si="9"/>
        <v>49.362499999999997</v>
      </c>
    </row>
    <row r="63" spans="1:22" ht="13.5" x14ac:dyDescent="0.25">
      <c r="A63" s="3">
        <f>RSI!A63</f>
        <v>42095</v>
      </c>
      <c r="B63" s="2">
        <f>RSI!B63</f>
        <v>11.117000000000001</v>
      </c>
      <c r="C63" s="2">
        <f>RSI!I63</f>
        <v>55.029324047038507</v>
      </c>
      <c r="D63" s="2">
        <f>MACD!E63</f>
        <v>0.11379328011987688</v>
      </c>
      <c r="E63" s="2">
        <f>MACD!F63</f>
        <v>4.0602194091410096E-2</v>
      </c>
      <c r="F63" s="2">
        <f>'Moving Avg'!D63</f>
        <v>11.124199999999998</v>
      </c>
      <c r="G63" s="2">
        <f>'Moving Avg'!F63</f>
        <v>10.972450000000002</v>
      </c>
      <c r="H63" s="2">
        <f>'Moving Avg'!G63</f>
        <v>10.632099999999998</v>
      </c>
      <c r="I63" s="2">
        <f>'Moving Avg'!H63</f>
        <v>0</v>
      </c>
      <c r="J63" s="6" t="str">
        <f>OBV!F63</f>
        <v>BULLISH</v>
      </c>
      <c r="K63" s="6" t="str">
        <f>OBV!G63</f>
        <v>WEAK</v>
      </c>
      <c r="L63" s="6" t="str">
        <f>OBV!H63</f>
        <v>CONFIRMED BULLISH</v>
      </c>
      <c r="M63" s="8">
        <f t="shared" si="0"/>
        <v>25</v>
      </c>
      <c r="N63" s="8">
        <f t="shared" si="1"/>
        <v>0</v>
      </c>
      <c r="O63" s="8">
        <f t="shared" si="2"/>
        <v>100</v>
      </c>
      <c r="P63" s="8">
        <f t="shared" si="3"/>
        <v>67</v>
      </c>
      <c r="Q63" s="9">
        <f t="shared" si="4"/>
        <v>33.799999999999997</v>
      </c>
      <c r="R63" s="9">
        <f t="shared" si="5"/>
        <v>56.75</v>
      </c>
      <c r="S63" s="9">
        <f t="shared" si="6"/>
        <v>58.900000000000006</v>
      </c>
      <c r="T63" s="9">
        <f t="shared" si="7"/>
        <v>48</v>
      </c>
      <c r="U63" s="8">
        <f t="shared" si="8"/>
        <v>49.816666666666663</v>
      </c>
      <c r="V63" s="8">
        <f t="shared" si="9"/>
        <v>49.362499999999997</v>
      </c>
    </row>
    <row r="64" spans="1:22" ht="13.5" x14ac:dyDescent="0.25">
      <c r="A64" s="3">
        <f>RSI!A64</f>
        <v>42096</v>
      </c>
      <c r="B64" s="2">
        <f>RSI!B64</f>
        <v>10.785</v>
      </c>
      <c r="C64" s="2">
        <f>RSI!I64</f>
        <v>48.639832483117786</v>
      </c>
      <c r="D64" s="2">
        <f>MACD!E64</f>
        <v>9.4213626882593715E-2</v>
      </c>
      <c r="E64" s="2">
        <f>MACD!F64</f>
        <v>5.1324480649646821E-2</v>
      </c>
      <c r="F64" s="2">
        <f>'Moving Avg'!D64</f>
        <v>11.102399999999999</v>
      </c>
      <c r="G64" s="2">
        <f>'Moving Avg'!F64</f>
        <v>10.935950000000002</v>
      </c>
      <c r="H64" s="2">
        <f>'Moving Avg'!G64</f>
        <v>10.627219999999998</v>
      </c>
      <c r="I64" s="2">
        <f>'Moving Avg'!H64</f>
        <v>0</v>
      </c>
      <c r="J64" s="6" t="str">
        <f>OBV!F64</f>
        <v>BEARISH</v>
      </c>
      <c r="K64" s="6" t="str">
        <f>OBV!G64</f>
        <v>STRONG</v>
      </c>
      <c r="L64" s="6" t="str">
        <f>OBV!H64</f>
        <v>CONFIRMED BEARISH</v>
      </c>
      <c r="M64" s="8">
        <f t="shared" si="0"/>
        <v>25</v>
      </c>
      <c r="N64" s="8">
        <f t="shared" si="1"/>
        <v>0</v>
      </c>
      <c r="O64" s="8">
        <f t="shared" si="2"/>
        <v>100</v>
      </c>
      <c r="P64" s="8">
        <f t="shared" si="3"/>
        <v>33</v>
      </c>
      <c r="Q64" s="9">
        <f t="shared" si="4"/>
        <v>28.7</v>
      </c>
      <c r="R64" s="9">
        <f t="shared" si="5"/>
        <v>48.25</v>
      </c>
      <c r="S64" s="9">
        <f t="shared" si="6"/>
        <v>43.6</v>
      </c>
      <c r="T64" s="9">
        <f t="shared" si="7"/>
        <v>39.5</v>
      </c>
      <c r="U64" s="8">
        <f t="shared" si="8"/>
        <v>40.183333333333337</v>
      </c>
      <c r="V64" s="8">
        <f t="shared" si="9"/>
        <v>40.012500000000003</v>
      </c>
    </row>
    <row r="65" spans="1:22" ht="13.5" x14ac:dyDescent="0.25">
      <c r="A65" s="3">
        <f>RSI!A65</f>
        <v>42097</v>
      </c>
      <c r="B65" s="2">
        <f>RSI!B65</f>
        <v>10.487</v>
      </c>
      <c r="C65" s="2">
        <f>RSI!I65</f>
        <v>43.731546872984964</v>
      </c>
      <c r="D65" s="2">
        <f>MACD!E65</f>
        <v>0.1003069056638406</v>
      </c>
      <c r="E65" s="2">
        <f>MACD!F65</f>
        <v>6.1120965652485579E-2</v>
      </c>
      <c r="F65" s="2">
        <f>'Moving Avg'!D65</f>
        <v>10.9564</v>
      </c>
      <c r="G65" s="2">
        <f>'Moving Avg'!F65</f>
        <v>10.914950000000001</v>
      </c>
      <c r="H65" s="2">
        <f>'Moving Avg'!G65</f>
        <v>10.617979999999998</v>
      </c>
      <c r="I65" s="2">
        <f>'Moving Avg'!H65</f>
        <v>0</v>
      </c>
      <c r="J65" s="6" t="str">
        <f>OBV!F65</f>
        <v>BEARISH</v>
      </c>
      <c r="K65" s="6" t="str">
        <f>OBV!G65</f>
        <v>STRONG</v>
      </c>
      <c r="L65" s="6" t="str">
        <f>OBV!H65</f>
        <v>CONFIRMED BEARISH</v>
      </c>
      <c r="M65" s="8">
        <f t="shared" si="0"/>
        <v>25</v>
      </c>
      <c r="N65" s="8">
        <f t="shared" si="1"/>
        <v>0</v>
      </c>
      <c r="O65" s="8">
        <f t="shared" si="2"/>
        <v>100</v>
      </c>
      <c r="P65" s="8">
        <f t="shared" si="3"/>
        <v>33</v>
      </c>
      <c r="Q65" s="9">
        <f t="shared" si="4"/>
        <v>28.7</v>
      </c>
      <c r="R65" s="9">
        <f t="shared" si="5"/>
        <v>48.25</v>
      </c>
      <c r="S65" s="9">
        <f t="shared" si="6"/>
        <v>43.6</v>
      </c>
      <c r="T65" s="9">
        <f t="shared" si="7"/>
        <v>39.5</v>
      </c>
      <c r="U65" s="8">
        <f t="shared" si="8"/>
        <v>40.183333333333337</v>
      </c>
      <c r="V65" s="8">
        <f t="shared" si="9"/>
        <v>40.012500000000003</v>
      </c>
    </row>
    <row r="66" spans="1:22" ht="13.5" x14ac:dyDescent="0.25">
      <c r="A66" s="3">
        <f>RSI!A66</f>
        <v>42100</v>
      </c>
      <c r="B66" s="2">
        <f>RSI!B66</f>
        <v>10.798</v>
      </c>
      <c r="C66" s="2">
        <f>RSI!I66</f>
        <v>49.463133660131035</v>
      </c>
      <c r="D66" s="2">
        <f>MACD!E66</f>
        <v>4.7345150798275171E-2</v>
      </c>
      <c r="E66" s="2">
        <f>MACD!F66</f>
        <v>5.83658026816435E-2</v>
      </c>
      <c r="F66" s="2">
        <f>'Moving Avg'!D66</f>
        <v>10.877600000000001</v>
      </c>
      <c r="G66" s="2">
        <f>'Moving Avg'!F66</f>
        <v>10.893750000000001</v>
      </c>
      <c r="H66" s="2">
        <f>'Moving Avg'!G66</f>
        <v>10.613119999999999</v>
      </c>
      <c r="I66" s="2">
        <f>'Moving Avg'!H66</f>
        <v>0</v>
      </c>
      <c r="J66" s="6" t="str">
        <f>OBV!F66</f>
        <v>BEARISH</v>
      </c>
      <c r="K66" s="6" t="str">
        <f>OBV!G66</f>
        <v>STRONG</v>
      </c>
      <c r="L66" s="6" t="str">
        <f>OBV!H66</f>
        <v>CONFIRMED BEARISH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45</v>
      </c>
      <c r="O66" s="8">
        <f t="shared" ref="O66:O129" si="12">IF(F66-I66&gt;10,100,IF(F66-I66&gt;5,75, IF(F66-I66&gt;0,50,0)))</f>
        <v>100</v>
      </c>
      <c r="P66" s="8">
        <f t="shared" ref="P66:P129" si="13">IF(L66="confirmed bullish", 34, IF(L66="bullish divergence",17, 0))+IF(J66="bullish",33,IF(J66="bearish",0,16.5))+IF(K66="strong",33,IF(K66="weak",0,16.5))</f>
        <v>33</v>
      </c>
      <c r="Q66" s="9">
        <f t="shared" si="4"/>
        <v>44.45</v>
      </c>
      <c r="R66" s="9">
        <f t="shared" si="5"/>
        <v>57.25</v>
      </c>
      <c r="S66" s="9">
        <f t="shared" si="6"/>
        <v>50.35</v>
      </c>
      <c r="T66" s="9">
        <f t="shared" si="7"/>
        <v>50.75</v>
      </c>
      <c r="U66" s="8">
        <f t="shared" si="8"/>
        <v>50.683333333333337</v>
      </c>
      <c r="V66" s="8">
        <f t="shared" si="9"/>
        <v>50.7</v>
      </c>
    </row>
    <row r="67" spans="1:22" ht="13.5" x14ac:dyDescent="0.25">
      <c r="A67" s="3">
        <f>RSI!A67</f>
        <v>42101</v>
      </c>
      <c r="B67" s="2">
        <f>RSI!B67</f>
        <v>11.045</v>
      </c>
      <c r="C67" s="2">
        <f>RSI!I67</f>
        <v>53.513188497360993</v>
      </c>
      <c r="D67" s="2">
        <f>MACD!E67</f>
        <v>-8.5776966555636491E-2</v>
      </c>
      <c r="E67" s="2">
        <f>MACD!F67</f>
        <v>2.9537248834187502E-2</v>
      </c>
      <c r="F67" s="2">
        <f>'Moving Avg'!D67</f>
        <v>10.846400000000001</v>
      </c>
      <c r="G67" s="2">
        <f>'Moving Avg'!F67</f>
        <v>10.901700000000002</v>
      </c>
      <c r="H67" s="2">
        <f>'Moving Avg'!G67</f>
        <v>10.613539999999999</v>
      </c>
      <c r="I67" s="2">
        <f>'Moving Avg'!H67</f>
        <v>0</v>
      </c>
      <c r="J67" s="6" t="str">
        <f>OBV!F67</f>
        <v>BEARISH</v>
      </c>
      <c r="K67" s="6" t="str">
        <f>OBV!G67</f>
        <v>STRONG</v>
      </c>
      <c r="L67" s="6" t="str">
        <f>OBV!H67</f>
        <v>CONFIRMED BEARISH</v>
      </c>
      <c r="M67" s="8">
        <f t="shared" si="10"/>
        <v>25</v>
      </c>
      <c r="N67" s="8">
        <f t="shared" si="11"/>
        <v>100</v>
      </c>
      <c r="O67" s="8">
        <f t="shared" si="12"/>
        <v>100</v>
      </c>
      <c r="P67" s="8">
        <f t="shared" si="13"/>
        <v>33</v>
      </c>
      <c r="Q67" s="9">
        <f t="shared" ref="Q67:Q130" si="14">0.35*M67+N67*0.35+O67*0.15+P67*0.15</f>
        <v>63.7</v>
      </c>
      <c r="R67" s="9">
        <f t="shared" ref="R67:R130" si="15">M67*0.2+N67*0.2+O67*0.35+P67*0.25</f>
        <v>68.25</v>
      </c>
      <c r="S67" s="9">
        <f t="shared" ref="S67:S130" si="16">M67*0.15+N67*0.15+O67*0.25+P67*0.45</f>
        <v>58.6</v>
      </c>
      <c r="T67" s="9">
        <f t="shared" ref="T67:T130" si="17">0.25*SUM(M67:P67)</f>
        <v>64.5</v>
      </c>
      <c r="U67" s="8">
        <f t="shared" ref="U67:U130" si="18">SUM(Q67:S67)/3</f>
        <v>63.516666666666659</v>
      </c>
      <c r="V67" s="8">
        <f t="shared" ref="V67:V130" si="19">SUM(Q67:T67)/4</f>
        <v>63.762499999999996</v>
      </c>
    </row>
    <row r="68" spans="1:22" ht="13.5" x14ac:dyDescent="0.25">
      <c r="A68" s="3">
        <f>RSI!A68</f>
        <v>42102</v>
      </c>
      <c r="B68" s="2">
        <f>RSI!B68</f>
        <v>11.045</v>
      </c>
      <c r="C68" s="2">
        <f>RSI!I68</f>
        <v>53.513188497360993</v>
      </c>
      <c r="D68" s="2">
        <f>MACD!E68</f>
        <v>-0.1092968366584941</v>
      </c>
      <c r="E68" s="2">
        <f>MACD!F68</f>
        <v>1.7704317356511817E-3</v>
      </c>
      <c r="F68" s="2">
        <f>'Moving Avg'!D68</f>
        <v>10.832000000000001</v>
      </c>
      <c r="G68" s="2">
        <f>'Moving Avg'!F68</f>
        <v>10.909649999999999</v>
      </c>
      <c r="H68" s="2">
        <f>'Moving Avg'!G68</f>
        <v>10.613959999999997</v>
      </c>
      <c r="I68" s="2">
        <f>'Moving Avg'!H68</f>
        <v>0</v>
      </c>
      <c r="J68" s="6" t="str">
        <f>OBV!F68</f>
        <v>BULLISH</v>
      </c>
      <c r="K68" s="6" t="str">
        <f>OBV!G68</f>
        <v>NEUTRAL</v>
      </c>
      <c r="L68" s="6" t="str">
        <f>OBV!H68</f>
        <v>BULLISH DIVERGENCE</v>
      </c>
      <c r="M68" s="8">
        <f t="shared" si="10"/>
        <v>25</v>
      </c>
      <c r="N68" s="8">
        <f t="shared" si="11"/>
        <v>100</v>
      </c>
      <c r="O68" s="8">
        <f t="shared" si="12"/>
        <v>100</v>
      </c>
      <c r="P68" s="8">
        <f t="shared" si="13"/>
        <v>66.5</v>
      </c>
      <c r="Q68" s="9">
        <f t="shared" si="14"/>
        <v>68.724999999999994</v>
      </c>
      <c r="R68" s="9">
        <f t="shared" si="15"/>
        <v>76.625</v>
      </c>
      <c r="S68" s="9">
        <f t="shared" si="16"/>
        <v>73.674999999999997</v>
      </c>
      <c r="T68" s="9">
        <f t="shared" si="17"/>
        <v>72.875</v>
      </c>
      <c r="U68" s="8">
        <f t="shared" si="18"/>
        <v>73.008333333333326</v>
      </c>
      <c r="V68" s="8">
        <f t="shared" si="19"/>
        <v>72.974999999999994</v>
      </c>
    </row>
    <row r="69" spans="1:22" ht="13.5" x14ac:dyDescent="0.25">
      <c r="A69" s="3">
        <f>RSI!A69</f>
        <v>42104</v>
      </c>
      <c r="B69" s="2">
        <f>RSI!B69</f>
        <v>11.045</v>
      </c>
      <c r="C69" s="2">
        <f>RSI!I69</f>
        <v>53.513188497360993</v>
      </c>
      <c r="D69" s="2">
        <f>MACD!E69</f>
        <v>-0.1019885088284429</v>
      </c>
      <c r="E69" s="2">
        <f>MACD!F69</f>
        <v>-1.8981356377167639E-2</v>
      </c>
      <c r="F69" s="2">
        <f>'Moving Avg'!D69</f>
        <v>10.884</v>
      </c>
      <c r="G69" s="2">
        <f>'Moving Avg'!F69</f>
        <v>10.920549999999997</v>
      </c>
      <c r="H69" s="2">
        <f>'Moving Avg'!G69</f>
        <v>10.620919999999998</v>
      </c>
      <c r="I69" s="2">
        <f>'Moving Avg'!H69</f>
        <v>0</v>
      </c>
      <c r="J69" s="6" t="str">
        <f>OBV!F69</f>
        <v>BULLISH</v>
      </c>
      <c r="K69" s="6" t="str">
        <f>OBV!G69</f>
        <v>WEAK</v>
      </c>
      <c r="L69" s="6" t="str">
        <f>OBV!H69</f>
        <v>CONFIRMED BULLISH</v>
      </c>
      <c r="M69" s="8">
        <f t="shared" si="10"/>
        <v>25</v>
      </c>
      <c r="N69" s="8">
        <f t="shared" si="11"/>
        <v>100</v>
      </c>
      <c r="O69" s="8">
        <f t="shared" si="12"/>
        <v>100</v>
      </c>
      <c r="P69" s="8">
        <f t="shared" si="13"/>
        <v>67</v>
      </c>
      <c r="Q69" s="9">
        <f t="shared" si="14"/>
        <v>68.8</v>
      </c>
      <c r="R69" s="9">
        <f t="shared" si="15"/>
        <v>76.75</v>
      </c>
      <c r="S69" s="9">
        <f t="shared" si="16"/>
        <v>73.900000000000006</v>
      </c>
      <c r="T69" s="9">
        <f t="shared" si="17"/>
        <v>73</v>
      </c>
      <c r="U69" s="8">
        <f t="shared" si="18"/>
        <v>73.150000000000006</v>
      </c>
      <c r="V69" s="8">
        <f t="shared" si="19"/>
        <v>73.112500000000011</v>
      </c>
    </row>
    <row r="70" spans="1:22" ht="13.5" x14ac:dyDescent="0.25">
      <c r="A70" s="3">
        <f>RSI!A70</f>
        <v>42107</v>
      </c>
      <c r="B70" s="2">
        <f>RSI!B70</f>
        <v>11.045</v>
      </c>
      <c r="C70" s="2">
        <f>RSI!I70</f>
        <v>53.513188497360993</v>
      </c>
      <c r="D70" s="2">
        <f>MACD!E70</f>
        <v>-4.7128838775515547E-2</v>
      </c>
      <c r="E70" s="2">
        <f>MACD!F70</f>
        <v>-2.4610852856837222E-2</v>
      </c>
      <c r="F70" s="2">
        <f>'Moving Avg'!D70</f>
        <v>10.9956</v>
      </c>
      <c r="G70" s="2">
        <f>'Moving Avg'!F70</f>
        <v>10.915299999999997</v>
      </c>
      <c r="H70" s="2">
        <f>'Moving Avg'!G70</f>
        <v>10.623839999999998</v>
      </c>
      <c r="I70" s="2">
        <f>'Moving Avg'!H70</f>
        <v>0</v>
      </c>
      <c r="J70" s="6" t="str">
        <f>OBV!F70</f>
        <v>BULLISH</v>
      </c>
      <c r="K70" s="6" t="str">
        <f>OBV!G70</f>
        <v>WEAK</v>
      </c>
      <c r="L70" s="6" t="str">
        <f>OBV!H70</f>
        <v>CONFIRMED BULLISH</v>
      </c>
      <c r="M70" s="8">
        <f t="shared" si="10"/>
        <v>25</v>
      </c>
      <c r="N70" s="8">
        <f t="shared" si="11"/>
        <v>100</v>
      </c>
      <c r="O70" s="8">
        <f t="shared" si="12"/>
        <v>100</v>
      </c>
      <c r="P70" s="8">
        <f t="shared" si="13"/>
        <v>67</v>
      </c>
      <c r="Q70" s="9">
        <f t="shared" si="14"/>
        <v>68.8</v>
      </c>
      <c r="R70" s="9">
        <f t="shared" si="15"/>
        <v>76.75</v>
      </c>
      <c r="S70" s="9">
        <f t="shared" si="16"/>
        <v>73.900000000000006</v>
      </c>
      <c r="T70" s="9">
        <f t="shared" si="17"/>
        <v>73</v>
      </c>
      <c r="U70" s="8">
        <f t="shared" si="18"/>
        <v>73.150000000000006</v>
      </c>
      <c r="V70" s="8">
        <f t="shared" si="19"/>
        <v>73.112500000000011</v>
      </c>
    </row>
    <row r="71" spans="1:22" ht="13.5" x14ac:dyDescent="0.25">
      <c r="A71" s="3">
        <f>RSI!A71</f>
        <v>42108</v>
      </c>
      <c r="B71" s="2">
        <f>RSI!B71</f>
        <v>10.907</v>
      </c>
      <c r="C71" s="2">
        <f>RSI!I71</f>
        <v>50.47344849164292</v>
      </c>
      <c r="D71" s="2">
        <f>MACD!E71</f>
        <v>4.7256473203773908E-3</v>
      </c>
      <c r="E71" s="2">
        <f>MACD!F71</f>
        <v>-1.87435528213943E-2</v>
      </c>
      <c r="F71" s="2">
        <f>'Moving Avg'!D71</f>
        <v>11.0174</v>
      </c>
      <c r="G71" s="2">
        <f>'Moving Avg'!F71</f>
        <v>10.903149999999997</v>
      </c>
      <c r="H71" s="2">
        <f>'Moving Avg'!G71</f>
        <v>10.630460000000003</v>
      </c>
      <c r="I71" s="2">
        <f>'Moving Avg'!H71</f>
        <v>0</v>
      </c>
      <c r="J71" s="6" t="str">
        <f>OBV!F71</f>
        <v>BULLISH</v>
      </c>
      <c r="K71" s="6" t="str">
        <f>OBV!G71</f>
        <v>NEUTRAL</v>
      </c>
      <c r="L71" s="6" t="str">
        <f>OBV!H71</f>
        <v>CONFIRMED BULLISH</v>
      </c>
      <c r="M71" s="8">
        <f t="shared" si="10"/>
        <v>25</v>
      </c>
      <c r="N71" s="8">
        <f t="shared" si="11"/>
        <v>0</v>
      </c>
      <c r="O71" s="8">
        <f t="shared" si="12"/>
        <v>100</v>
      </c>
      <c r="P71" s="8">
        <f t="shared" si="13"/>
        <v>83.5</v>
      </c>
      <c r="Q71" s="9">
        <f t="shared" si="14"/>
        <v>36.274999999999999</v>
      </c>
      <c r="R71" s="9">
        <f t="shared" si="15"/>
        <v>60.875</v>
      </c>
      <c r="S71" s="9">
        <f t="shared" si="16"/>
        <v>66.325000000000003</v>
      </c>
      <c r="T71" s="9">
        <f t="shared" si="17"/>
        <v>52.125</v>
      </c>
      <c r="U71" s="8">
        <f t="shared" si="18"/>
        <v>54.491666666666674</v>
      </c>
      <c r="V71" s="8">
        <f t="shared" si="19"/>
        <v>53.900000000000006</v>
      </c>
    </row>
    <row r="72" spans="1:22" ht="13.5" x14ac:dyDescent="0.25">
      <c r="A72" s="3">
        <f>RSI!A72</f>
        <v>42109</v>
      </c>
      <c r="B72" s="2">
        <f>RSI!B72</f>
        <v>10.907</v>
      </c>
      <c r="C72" s="2">
        <f>RSI!I72</f>
        <v>50.47344849164292</v>
      </c>
      <c r="D72" s="2">
        <f>MACD!E72</f>
        <v>4.9931006542850653E-2</v>
      </c>
      <c r="E72" s="2">
        <f>MACD!F72</f>
        <v>-5.00864094854531E-3</v>
      </c>
      <c r="F72" s="2">
        <f>'Moving Avg'!D72</f>
        <v>10.989799999999999</v>
      </c>
      <c r="G72" s="2">
        <f>'Moving Avg'!F72</f>
        <v>10.892849999999999</v>
      </c>
      <c r="H72" s="2">
        <f>'Moving Avg'!G72</f>
        <v>10.638860000000001</v>
      </c>
      <c r="I72" s="2">
        <f>'Moving Avg'!H72</f>
        <v>0</v>
      </c>
      <c r="J72" s="6" t="str">
        <f>OBV!F72</f>
        <v>BEARISH</v>
      </c>
      <c r="K72" s="6" t="str">
        <f>OBV!G72</f>
        <v>STRONG</v>
      </c>
      <c r="L72" s="6" t="str">
        <f>OBV!H72</f>
        <v>CONFIRMED BEARISH</v>
      </c>
      <c r="M72" s="8">
        <f t="shared" si="10"/>
        <v>25</v>
      </c>
      <c r="N72" s="8">
        <f t="shared" si="11"/>
        <v>0</v>
      </c>
      <c r="O72" s="8">
        <f t="shared" si="12"/>
        <v>100</v>
      </c>
      <c r="P72" s="8">
        <f t="shared" si="13"/>
        <v>33</v>
      </c>
      <c r="Q72" s="9">
        <f t="shared" si="14"/>
        <v>28.7</v>
      </c>
      <c r="R72" s="9">
        <f t="shared" si="15"/>
        <v>48.25</v>
      </c>
      <c r="S72" s="9">
        <f t="shared" si="16"/>
        <v>43.6</v>
      </c>
      <c r="T72" s="9">
        <f t="shared" si="17"/>
        <v>39.5</v>
      </c>
      <c r="U72" s="8">
        <f t="shared" si="18"/>
        <v>40.183333333333337</v>
      </c>
      <c r="V72" s="8">
        <f t="shared" si="19"/>
        <v>40.012500000000003</v>
      </c>
    </row>
    <row r="73" spans="1:22" ht="13.5" x14ac:dyDescent="0.25">
      <c r="A73" s="3">
        <f>RSI!A73</f>
        <v>42110</v>
      </c>
      <c r="B73" s="2">
        <f>RSI!B73</f>
        <v>10.898999999999999</v>
      </c>
      <c r="C73" s="2">
        <f>RSI!I73</f>
        <v>50.281420994780362</v>
      </c>
      <c r="D73" s="2">
        <f>MACD!E73</f>
        <v>7.5799239477348124E-2</v>
      </c>
      <c r="E73" s="2">
        <f>MACD!F73</f>
        <v>1.1152935136633377E-2</v>
      </c>
      <c r="F73" s="2">
        <f>'Moving Avg'!D73</f>
        <v>10.960599999999999</v>
      </c>
      <c r="G73" s="2">
        <f>'Moving Avg'!F73</f>
        <v>10.882149999999999</v>
      </c>
      <c r="H73" s="2">
        <f>'Moving Avg'!G73</f>
        <v>10.640799999999999</v>
      </c>
      <c r="I73" s="2">
        <f>'Moving Avg'!H73</f>
        <v>0</v>
      </c>
      <c r="J73" s="6" t="str">
        <f>OBV!F73</f>
        <v>BEARISH</v>
      </c>
      <c r="K73" s="6" t="str">
        <f>OBV!G73</f>
        <v>STRONG</v>
      </c>
      <c r="L73" s="6" t="str">
        <f>OBV!H73</f>
        <v>CONFIRMED BEARISH</v>
      </c>
      <c r="M73" s="8">
        <f t="shared" si="10"/>
        <v>25</v>
      </c>
      <c r="N73" s="8">
        <f t="shared" si="11"/>
        <v>0</v>
      </c>
      <c r="O73" s="8">
        <f t="shared" si="12"/>
        <v>100</v>
      </c>
      <c r="P73" s="8">
        <f t="shared" si="13"/>
        <v>33</v>
      </c>
      <c r="Q73" s="9">
        <f t="shared" si="14"/>
        <v>28.7</v>
      </c>
      <c r="R73" s="9">
        <f t="shared" si="15"/>
        <v>48.25</v>
      </c>
      <c r="S73" s="9">
        <f t="shared" si="16"/>
        <v>43.6</v>
      </c>
      <c r="T73" s="9">
        <f t="shared" si="17"/>
        <v>39.5</v>
      </c>
      <c r="U73" s="8">
        <f t="shared" si="18"/>
        <v>40.183333333333337</v>
      </c>
      <c r="V73" s="8">
        <f t="shared" si="19"/>
        <v>40.012500000000003</v>
      </c>
    </row>
    <row r="74" spans="1:22" ht="13.5" x14ac:dyDescent="0.25">
      <c r="A74" s="3">
        <f>RSI!A74</f>
        <v>42111</v>
      </c>
      <c r="B74" s="2">
        <f>RSI!B74</f>
        <v>10.898999999999999</v>
      </c>
      <c r="C74" s="2">
        <f>RSI!I74</f>
        <v>50.281420994780362</v>
      </c>
      <c r="D74" s="2">
        <f>MACD!E74</f>
        <v>4.6609971953349927E-2</v>
      </c>
      <c r="E74" s="2">
        <f>MACD!F74</f>
        <v>1.8244342499976689E-2</v>
      </c>
      <c r="F74" s="2">
        <f>'Moving Avg'!D74</f>
        <v>10.9314</v>
      </c>
      <c r="G74" s="2">
        <f>'Moving Avg'!F74</f>
        <v>10.885949999999998</v>
      </c>
      <c r="H74" s="2">
        <f>'Moving Avg'!G74</f>
        <v>10.652379999999999</v>
      </c>
      <c r="I74" s="2">
        <f>'Moving Avg'!H74</f>
        <v>0</v>
      </c>
      <c r="J74" s="6" t="str">
        <f>OBV!F74</f>
        <v>BEARISH</v>
      </c>
      <c r="K74" s="6" t="str">
        <f>OBV!G74</f>
        <v>STRONG</v>
      </c>
      <c r="L74" s="6" t="str">
        <f>OBV!H74</f>
        <v>CONFIRMED BEARISH</v>
      </c>
      <c r="M74" s="8">
        <f t="shared" si="10"/>
        <v>25</v>
      </c>
      <c r="N74" s="8">
        <f t="shared" si="11"/>
        <v>0</v>
      </c>
      <c r="O74" s="8">
        <f t="shared" si="12"/>
        <v>100</v>
      </c>
      <c r="P74" s="8">
        <f t="shared" si="13"/>
        <v>33</v>
      </c>
      <c r="Q74" s="9">
        <f t="shared" si="14"/>
        <v>28.7</v>
      </c>
      <c r="R74" s="9">
        <f t="shared" si="15"/>
        <v>48.25</v>
      </c>
      <c r="S74" s="9">
        <f t="shared" si="16"/>
        <v>43.6</v>
      </c>
      <c r="T74" s="9">
        <f t="shared" si="17"/>
        <v>39.5</v>
      </c>
      <c r="U74" s="8">
        <f t="shared" si="18"/>
        <v>40.183333333333337</v>
      </c>
      <c r="V74" s="8">
        <f t="shared" si="19"/>
        <v>40.012500000000003</v>
      </c>
    </row>
    <row r="75" spans="1:22" ht="13.5" x14ac:dyDescent="0.25">
      <c r="A75" s="3">
        <f>RSI!A75</f>
        <v>42114</v>
      </c>
      <c r="B75" s="2">
        <f>RSI!B75</f>
        <v>10.898999999999999</v>
      </c>
      <c r="C75" s="2">
        <f>RSI!I75</f>
        <v>50.281420994780376</v>
      </c>
      <c r="D75" s="2">
        <f>MACD!E75</f>
        <v>-2.3935579205943469E-2</v>
      </c>
      <c r="E75" s="2">
        <f>MACD!F75</f>
        <v>9.8083581587926592E-3</v>
      </c>
      <c r="F75" s="2">
        <f>'Moving Avg'!D75</f>
        <v>10.902200000000001</v>
      </c>
      <c r="G75" s="2">
        <f>'Moving Avg'!F75</f>
        <v>10.889749999999999</v>
      </c>
      <c r="H75" s="2">
        <f>'Moving Avg'!G75</f>
        <v>10.673119999999999</v>
      </c>
      <c r="I75" s="2">
        <f>'Moving Avg'!H75</f>
        <v>0</v>
      </c>
      <c r="J75" s="6" t="str">
        <f>OBV!F75</f>
        <v>BEARISH</v>
      </c>
      <c r="K75" s="6" t="str">
        <f>OBV!G75</f>
        <v>STRONG</v>
      </c>
      <c r="L75" s="6" t="str">
        <f>OBV!H75</f>
        <v>CONFIRMED BEARISH</v>
      </c>
      <c r="M75" s="8">
        <f t="shared" si="10"/>
        <v>25</v>
      </c>
      <c r="N75" s="8">
        <f t="shared" si="11"/>
        <v>100</v>
      </c>
      <c r="O75" s="8">
        <f t="shared" si="12"/>
        <v>100</v>
      </c>
      <c r="P75" s="8">
        <f t="shared" si="13"/>
        <v>33</v>
      </c>
      <c r="Q75" s="9">
        <f t="shared" si="14"/>
        <v>63.7</v>
      </c>
      <c r="R75" s="9">
        <f t="shared" si="15"/>
        <v>68.25</v>
      </c>
      <c r="S75" s="9">
        <f t="shared" si="16"/>
        <v>58.6</v>
      </c>
      <c r="T75" s="9">
        <f t="shared" si="17"/>
        <v>64.5</v>
      </c>
      <c r="U75" s="8">
        <f t="shared" si="18"/>
        <v>63.516666666666659</v>
      </c>
      <c r="V75" s="8">
        <f t="shared" si="19"/>
        <v>63.762499999999996</v>
      </c>
    </row>
    <row r="76" spans="1:22" ht="13.5" x14ac:dyDescent="0.25">
      <c r="A76" s="3">
        <f>RSI!A76</f>
        <v>42115</v>
      </c>
      <c r="B76" s="2">
        <f>RSI!B76</f>
        <v>10.894</v>
      </c>
      <c r="C76" s="2">
        <f>RSI!I76</f>
        <v>50.132534887569975</v>
      </c>
      <c r="D76" s="2">
        <f>MACD!E76</f>
        <v>-3.5412172516434026E-2</v>
      </c>
      <c r="E76" s="2">
        <f>MACD!F76</f>
        <v>7.6425202374732267E-4</v>
      </c>
      <c r="F76" s="2">
        <f>'Moving Avg'!D76</f>
        <v>10.8996</v>
      </c>
      <c r="G76" s="2">
        <f>'Moving Avg'!F76</f>
        <v>10.905449999999998</v>
      </c>
      <c r="H76" s="2">
        <f>'Moving Avg'!G76</f>
        <v>10.693</v>
      </c>
      <c r="I76" s="2">
        <f>'Moving Avg'!H76</f>
        <v>0</v>
      </c>
      <c r="J76" s="6" t="str">
        <f>OBV!F76</f>
        <v>BEARISH</v>
      </c>
      <c r="K76" s="6" t="str">
        <f>OBV!G76</f>
        <v>STRONG</v>
      </c>
      <c r="L76" s="6" t="str">
        <f>OBV!H76</f>
        <v>CONFIRMED BEARISH</v>
      </c>
      <c r="M76" s="8">
        <f t="shared" si="10"/>
        <v>25</v>
      </c>
      <c r="N76" s="8">
        <f t="shared" si="11"/>
        <v>100</v>
      </c>
      <c r="O76" s="8">
        <f t="shared" si="12"/>
        <v>100</v>
      </c>
      <c r="P76" s="8">
        <f t="shared" si="13"/>
        <v>33</v>
      </c>
      <c r="Q76" s="9">
        <f t="shared" si="14"/>
        <v>63.7</v>
      </c>
      <c r="R76" s="9">
        <f t="shared" si="15"/>
        <v>68.25</v>
      </c>
      <c r="S76" s="9">
        <f t="shared" si="16"/>
        <v>58.6</v>
      </c>
      <c r="T76" s="9">
        <f t="shared" si="17"/>
        <v>64.5</v>
      </c>
      <c r="U76" s="8">
        <f t="shared" si="18"/>
        <v>63.516666666666659</v>
      </c>
      <c r="V76" s="8">
        <f t="shared" si="19"/>
        <v>63.762499999999996</v>
      </c>
    </row>
    <row r="77" spans="1:22" ht="13.5" x14ac:dyDescent="0.25">
      <c r="A77" s="3">
        <f>RSI!A77</f>
        <v>42116</v>
      </c>
      <c r="B77" s="2">
        <f>RSI!B77</f>
        <v>10.571</v>
      </c>
      <c r="C77" s="2">
        <f>RSI!I77</f>
        <v>41.569321447908408</v>
      </c>
      <c r="D77" s="2">
        <f>MACD!E77</f>
        <v>1.6831660901461376E-2</v>
      </c>
      <c r="E77" s="2">
        <f>MACD!F77</f>
        <v>3.9777337992901339E-3</v>
      </c>
      <c r="F77" s="2">
        <f>'Moving Avg'!D77</f>
        <v>10.832399999999998</v>
      </c>
      <c r="G77" s="2">
        <f>'Moving Avg'!F77</f>
        <v>10.927850000000001</v>
      </c>
      <c r="H77" s="2">
        <f>'Moving Avg'!G77</f>
        <v>10.709680000000001</v>
      </c>
      <c r="I77" s="2">
        <f>'Moving Avg'!H77</f>
        <v>0</v>
      </c>
      <c r="J77" s="6" t="str">
        <f>OBV!F77</f>
        <v>BEARISH</v>
      </c>
      <c r="K77" s="6" t="str">
        <f>OBV!G77</f>
        <v>STRONG</v>
      </c>
      <c r="L77" s="6" t="str">
        <f>OBV!H77</f>
        <v>CONFIRMED BEARISH</v>
      </c>
      <c r="M77" s="8">
        <f t="shared" si="10"/>
        <v>25</v>
      </c>
      <c r="N77" s="8">
        <f t="shared" si="11"/>
        <v>0</v>
      </c>
      <c r="O77" s="8">
        <f t="shared" si="12"/>
        <v>100</v>
      </c>
      <c r="P77" s="8">
        <f t="shared" si="13"/>
        <v>33</v>
      </c>
      <c r="Q77" s="9">
        <f t="shared" si="14"/>
        <v>28.7</v>
      </c>
      <c r="R77" s="9">
        <f t="shared" si="15"/>
        <v>48.25</v>
      </c>
      <c r="S77" s="9">
        <f t="shared" si="16"/>
        <v>43.6</v>
      </c>
      <c r="T77" s="9">
        <f t="shared" si="17"/>
        <v>39.5</v>
      </c>
      <c r="U77" s="8">
        <f t="shared" si="18"/>
        <v>40.183333333333337</v>
      </c>
      <c r="V77" s="8">
        <f t="shared" si="19"/>
        <v>40.012500000000003</v>
      </c>
    </row>
    <row r="78" spans="1:22" ht="13.5" x14ac:dyDescent="0.25">
      <c r="A78" s="3">
        <f>RSI!A78</f>
        <v>42117</v>
      </c>
      <c r="B78" s="2">
        <f>RSI!B78</f>
        <v>10.613</v>
      </c>
      <c r="C78" s="2">
        <f>RSI!I78</f>
        <v>42.934293484342092</v>
      </c>
      <c r="D78" s="2">
        <f>MACD!E78</f>
        <v>5.9862223711474982E-2</v>
      </c>
      <c r="E78" s="2">
        <f>MACD!F78</f>
        <v>1.5154631781727105E-2</v>
      </c>
      <c r="F78" s="2">
        <f>'Moving Avg'!D78</f>
        <v>10.7752</v>
      </c>
      <c r="G78" s="2">
        <f>'Moving Avg'!F78</f>
        <v>10.923</v>
      </c>
      <c r="H78" s="2">
        <f>'Moving Avg'!G78</f>
        <v>10.733000000000002</v>
      </c>
      <c r="I78" s="2">
        <f>'Moving Avg'!H78</f>
        <v>0</v>
      </c>
      <c r="J78" s="6" t="str">
        <f>OBV!F78</f>
        <v>BEARISH</v>
      </c>
      <c r="K78" s="6" t="str">
        <f>OBV!G78</f>
        <v>STRONG</v>
      </c>
      <c r="L78" s="6" t="str">
        <f>OBV!H78</f>
        <v>CONFIRMED BEARISH</v>
      </c>
      <c r="M78" s="8">
        <f t="shared" si="10"/>
        <v>25</v>
      </c>
      <c r="N78" s="8">
        <f t="shared" si="11"/>
        <v>0</v>
      </c>
      <c r="O78" s="8">
        <f t="shared" si="12"/>
        <v>100</v>
      </c>
      <c r="P78" s="8">
        <f t="shared" si="13"/>
        <v>33</v>
      </c>
      <c r="Q78" s="9">
        <f t="shared" si="14"/>
        <v>28.7</v>
      </c>
      <c r="R78" s="9">
        <f t="shared" si="15"/>
        <v>48.25</v>
      </c>
      <c r="S78" s="9">
        <f t="shared" si="16"/>
        <v>43.6</v>
      </c>
      <c r="T78" s="9">
        <f t="shared" si="17"/>
        <v>39.5</v>
      </c>
      <c r="U78" s="8">
        <f t="shared" si="18"/>
        <v>40.183333333333337</v>
      </c>
      <c r="V78" s="8">
        <f t="shared" si="19"/>
        <v>40.012500000000003</v>
      </c>
    </row>
    <row r="79" spans="1:22" ht="13.5" x14ac:dyDescent="0.25">
      <c r="A79" s="3">
        <f>RSI!A79</f>
        <v>42118</v>
      </c>
      <c r="B79" s="2">
        <f>RSI!B79</f>
        <v>10.613</v>
      </c>
      <c r="C79" s="2">
        <f>RSI!I79</f>
        <v>42.934293484342092</v>
      </c>
      <c r="D79" s="2">
        <f>MACD!E79</f>
        <v>9.7816513961925367E-2</v>
      </c>
      <c r="E79" s="2">
        <f>MACD!F79</f>
        <v>3.1687008217766759E-2</v>
      </c>
      <c r="F79" s="2">
        <f>'Moving Avg'!D79</f>
        <v>10.718</v>
      </c>
      <c r="G79" s="2">
        <f>'Moving Avg'!F79</f>
        <v>10.908950000000001</v>
      </c>
      <c r="H79" s="2">
        <f>'Moving Avg'!G79</f>
        <v>10.750700000000002</v>
      </c>
      <c r="I79" s="2">
        <f>'Moving Avg'!H79</f>
        <v>0</v>
      </c>
      <c r="J79" s="6" t="str">
        <f>OBV!F79</f>
        <v>BEARISH</v>
      </c>
      <c r="K79" s="6" t="str">
        <f>OBV!G79</f>
        <v>STRONG</v>
      </c>
      <c r="L79" s="6" t="str">
        <f>OBV!H79</f>
        <v>CONFIRMED BEARISH</v>
      </c>
      <c r="M79" s="8">
        <f t="shared" si="10"/>
        <v>25</v>
      </c>
      <c r="N79" s="8">
        <f t="shared" si="11"/>
        <v>0</v>
      </c>
      <c r="O79" s="8">
        <f t="shared" si="12"/>
        <v>100</v>
      </c>
      <c r="P79" s="8">
        <f t="shared" si="13"/>
        <v>33</v>
      </c>
      <c r="Q79" s="9">
        <f t="shared" si="14"/>
        <v>28.7</v>
      </c>
      <c r="R79" s="9">
        <f t="shared" si="15"/>
        <v>48.25</v>
      </c>
      <c r="S79" s="9">
        <f t="shared" si="16"/>
        <v>43.6</v>
      </c>
      <c r="T79" s="9">
        <f t="shared" si="17"/>
        <v>39.5</v>
      </c>
      <c r="U79" s="8">
        <f t="shared" si="18"/>
        <v>40.183333333333337</v>
      </c>
      <c r="V79" s="8">
        <f t="shared" si="19"/>
        <v>40.012500000000003</v>
      </c>
    </row>
    <row r="80" spans="1:22" ht="13.5" x14ac:dyDescent="0.25">
      <c r="A80" s="3">
        <f>RSI!A80</f>
        <v>42121</v>
      </c>
      <c r="B80" s="2">
        <f>RSI!B80</f>
        <v>10.487</v>
      </c>
      <c r="C80" s="2">
        <f>RSI!I80</f>
        <v>39.706985838043543</v>
      </c>
      <c r="D80" s="2">
        <f>MACD!E80</f>
        <v>0.14069447340074781</v>
      </c>
      <c r="E80" s="2">
        <f>MACD!F80</f>
        <v>5.3488501254362969E-2</v>
      </c>
      <c r="F80" s="2">
        <f>'Moving Avg'!D80</f>
        <v>10.6356</v>
      </c>
      <c r="G80" s="2">
        <f>'Moving Avg'!F80</f>
        <v>10.872450000000001</v>
      </c>
      <c r="H80" s="2">
        <f>'Moving Avg'!G80</f>
        <v>10.765879999999999</v>
      </c>
      <c r="I80" s="2">
        <f>'Moving Avg'!H80</f>
        <v>0</v>
      </c>
      <c r="J80" s="6" t="str">
        <f>OBV!F80</f>
        <v>BEARISH</v>
      </c>
      <c r="K80" s="6" t="str">
        <f>OBV!G80</f>
        <v>STRONG</v>
      </c>
      <c r="L80" s="6" t="str">
        <f>OBV!H80</f>
        <v>CONFIRMED BEARISH</v>
      </c>
      <c r="M80" s="8">
        <f t="shared" si="10"/>
        <v>25</v>
      </c>
      <c r="N80" s="8">
        <f t="shared" si="11"/>
        <v>0</v>
      </c>
      <c r="O80" s="8">
        <f t="shared" si="12"/>
        <v>100</v>
      </c>
      <c r="P80" s="8">
        <f t="shared" si="13"/>
        <v>33</v>
      </c>
      <c r="Q80" s="9">
        <f t="shared" si="14"/>
        <v>28.7</v>
      </c>
      <c r="R80" s="9">
        <f t="shared" si="15"/>
        <v>48.25</v>
      </c>
      <c r="S80" s="9">
        <f t="shared" si="16"/>
        <v>43.6</v>
      </c>
      <c r="T80" s="9">
        <f t="shared" si="17"/>
        <v>39.5</v>
      </c>
      <c r="U80" s="8">
        <f t="shared" si="18"/>
        <v>40.183333333333337</v>
      </c>
      <c r="V80" s="8">
        <f t="shared" si="19"/>
        <v>40.012500000000003</v>
      </c>
    </row>
    <row r="81" spans="1:22" ht="13.5" x14ac:dyDescent="0.25">
      <c r="A81" s="3">
        <f>RSI!A81</f>
        <v>42122</v>
      </c>
      <c r="B81" s="2">
        <f>RSI!B81</f>
        <v>10.776999999999999</v>
      </c>
      <c r="C81" s="2">
        <f>RSI!I81</f>
        <v>49.176225304415013</v>
      </c>
      <c r="D81" s="2">
        <f>MACD!E81</f>
        <v>0.13633168409041474</v>
      </c>
      <c r="E81" s="2">
        <f>MACD!F81</f>
        <v>7.0057137821573329E-2</v>
      </c>
      <c r="F81" s="2">
        <f>'Moving Avg'!D81</f>
        <v>10.6122</v>
      </c>
      <c r="G81" s="2">
        <f>'Moving Avg'!F81</f>
        <v>10.851699999999999</v>
      </c>
      <c r="H81" s="2">
        <f>'Moving Avg'!G81</f>
        <v>10.792480000000003</v>
      </c>
      <c r="I81" s="2">
        <f>'Moving Avg'!H81</f>
        <v>0</v>
      </c>
      <c r="J81" s="6" t="str">
        <f>OBV!F81</f>
        <v>BULLISH</v>
      </c>
      <c r="K81" s="6" t="str">
        <f>OBV!G81</f>
        <v>NEUTRAL</v>
      </c>
      <c r="L81" s="6" t="str">
        <f>OBV!H81</f>
        <v>BULLISH DIVERGENCE</v>
      </c>
      <c r="M81" s="8">
        <f t="shared" si="10"/>
        <v>25</v>
      </c>
      <c r="N81" s="8">
        <f t="shared" si="11"/>
        <v>0</v>
      </c>
      <c r="O81" s="8">
        <f t="shared" si="12"/>
        <v>100</v>
      </c>
      <c r="P81" s="8">
        <f t="shared" si="13"/>
        <v>66.5</v>
      </c>
      <c r="Q81" s="9">
        <f t="shared" si="14"/>
        <v>33.725000000000001</v>
      </c>
      <c r="R81" s="9">
        <f t="shared" si="15"/>
        <v>56.625</v>
      </c>
      <c r="S81" s="9">
        <f t="shared" si="16"/>
        <v>58.674999999999997</v>
      </c>
      <c r="T81" s="9">
        <f t="shared" si="17"/>
        <v>47.875</v>
      </c>
      <c r="U81" s="8">
        <f t="shared" si="18"/>
        <v>49.67499999999999</v>
      </c>
      <c r="V81" s="8">
        <f t="shared" si="19"/>
        <v>49.224999999999994</v>
      </c>
    </row>
    <row r="82" spans="1:22" ht="13.5" x14ac:dyDescent="0.25">
      <c r="A82" s="3">
        <f>RSI!A82</f>
        <v>42123</v>
      </c>
      <c r="B82" s="2">
        <f>RSI!B82</f>
        <v>10.776999999999999</v>
      </c>
      <c r="C82" s="2">
        <f>RSI!I82</f>
        <v>49.176225304415013</v>
      </c>
      <c r="D82" s="2">
        <f>MACD!E82</f>
        <v>0.13284138837331128</v>
      </c>
      <c r="E82" s="2">
        <f>MACD!F82</f>
        <v>8.2613987931920929E-2</v>
      </c>
      <c r="F82" s="2">
        <f>'Moving Avg'!D82</f>
        <v>10.653400000000001</v>
      </c>
      <c r="G82" s="2">
        <f>'Moving Avg'!F82</f>
        <v>10.830499999999997</v>
      </c>
      <c r="H82" s="2">
        <f>'Moving Avg'!G82</f>
        <v>10.813460000000005</v>
      </c>
      <c r="I82" s="2">
        <f>'Moving Avg'!H82</f>
        <v>0</v>
      </c>
      <c r="J82" s="6" t="str">
        <f>OBV!F82</f>
        <v>BULLISH</v>
      </c>
      <c r="K82" s="6" t="str">
        <f>OBV!G82</f>
        <v>WEAK</v>
      </c>
      <c r="L82" s="6" t="str">
        <f>OBV!H82</f>
        <v>CONFIRMED BULLISH</v>
      </c>
      <c r="M82" s="8">
        <f t="shared" si="10"/>
        <v>25</v>
      </c>
      <c r="N82" s="8">
        <f t="shared" si="11"/>
        <v>0</v>
      </c>
      <c r="O82" s="8">
        <f t="shared" si="12"/>
        <v>100</v>
      </c>
      <c r="P82" s="8">
        <f t="shared" si="13"/>
        <v>67</v>
      </c>
      <c r="Q82" s="9">
        <f t="shared" si="14"/>
        <v>33.799999999999997</v>
      </c>
      <c r="R82" s="9">
        <f t="shared" si="15"/>
        <v>56.75</v>
      </c>
      <c r="S82" s="9">
        <f t="shared" si="16"/>
        <v>58.900000000000006</v>
      </c>
      <c r="T82" s="9">
        <f t="shared" si="17"/>
        <v>48</v>
      </c>
      <c r="U82" s="8">
        <f t="shared" si="18"/>
        <v>49.816666666666663</v>
      </c>
      <c r="V82" s="8">
        <f t="shared" si="19"/>
        <v>49.362499999999997</v>
      </c>
    </row>
    <row r="83" spans="1:22" ht="13.5" x14ac:dyDescent="0.25">
      <c r="A83" s="3">
        <f>RSI!A83</f>
        <v>42124</v>
      </c>
      <c r="B83" s="2">
        <f>RSI!B83</f>
        <v>10.776999999999999</v>
      </c>
      <c r="C83" s="2">
        <f>RSI!I83</f>
        <v>49.176225304415013</v>
      </c>
      <c r="D83" s="2">
        <f>MACD!E83</f>
        <v>0.12884367647673756</v>
      </c>
      <c r="E83" s="2">
        <f>MACD!F83</f>
        <v>9.1859925640884257E-2</v>
      </c>
      <c r="F83" s="2">
        <f>'Moving Avg'!D83</f>
        <v>10.686200000000001</v>
      </c>
      <c r="G83" s="2">
        <f>'Moving Avg'!F83</f>
        <v>10.813499999999998</v>
      </c>
      <c r="H83" s="2">
        <f>'Moving Avg'!G83</f>
        <v>10.828640000000005</v>
      </c>
      <c r="I83" s="2">
        <f>'Moving Avg'!H83</f>
        <v>0</v>
      </c>
      <c r="J83" s="6" t="str">
        <f>OBV!F83</f>
        <v>BULLISH</v>
      </c>
      <c r="K83" s="6" t="str">
        <f>OBV!G83</f>
        <v>NEUTRAL</v>
      </c>
      <c r="L83" s="6" t="str">
        <f>OBV!H83</f>
        <v>CONFIRMED BULLISH</v>
      </c>
      <c r="M83" s="8">
        <f t="shared" si="10"/>
        <v>25</v>
      </c>
      <c r="N83" s="8">
        <f t="shared" si="11"/>
        <v>0</v>
      </c>
      <c r="O83" s="8">
        <f t="shared" si="12"/>
        <v>100</v>
      </c>
      <c r="P83" s="8">
        <f t="shared" si="13"/>
        <v>83.5</v>
      </c>
      <c r="Q83" s="9">
        <f t="shared" si="14"/>
        <v>36.274999999999999</v>
      </c>
      <c r="R83" s="9">
        <f t="shared" si="15"/>
        <v>60.875</v>
      </c>
      <c r="S83" s="9">
        <f t="shared" si="16"/>
        <v>66.325000000000003</v>
      </c>
      <c r="T83" s="9">
        <f t="shared" si="17"/>
        <v>52.125</v>
      </c>
      <c r="U83" s="8">
        <f t="shared" si="18"/>
        <v>54.491666666666674</v>
      </c>
      <c r="V83" s="8">
        <f t="shared" si="19"/>
        <v>53.900000000000006</v>
      </c>
    </row>
    <row r="84" spans="1:22" ht="13.5" x14ac:dyDescent="0.25">
      <c r="A84" s="3">
        <f>RSI!A84</f>
        <v>42128</v>
      </c>
      <c r="B84" s="2">
        <f>RSI!B84</f>
        <v>11.1</v>
      </c>
      <c r="C84" s="2">
        <f>RSI!I84</f>
        <v>58.289114474976266</v>
      </c>
      <c r="D84" s="2">
        <f>MACD!E84</f>
        <v>0.101707649475415</v>
      </c>
      <c r="E84" s="2">
        <f>MACD!F84</f>
        <v>9.3829470407790411E-2</v>
      </c>
      <c r="F84" s="2">
        <f>'Moving Avg'!D84</f>
        <v>10.7836</v>
      </c>
      <c r="G84" s="2">
        <f>'Moving Avg'!F84</f>
        <v>10.829249999999998</v>
      </c>
      <c r="H84" s="2">
        <f>'Moving Avg'!G84</f>
        <v>10.850460000000005</v>
      </c>
      <c r="I84" s="2">
        <f>'Moving Avg'!H84</f>
        <v>0</v>
      </c>
      <c r="J84" s="6" t="str">
        <f>OBV!F84</f>
        <v>BULLISH</v>
      </c>
      <c r="K84" s="6" t="str">
        <f>OBV!G84</f>
        <v>WEAK</v>
      </c>
      <c r="L84" s="6" t="str">
        <f>OBV!H84</f>
        <v>CONFIRMED BULLISH</v>
      </c>
      <c r="M84" s="8">
        <f t="shared" si="10"/>
        <v>25</v>
      </c>
      <c r="N84" s="8">
        <f t="shared" si="11"/>
        <v>0</v>
      </c>
      <c r="O84" s="8">
        <f t="shared" si="12"/>
        <v>100</v>
      </c>
      <c r="P84" s="8">
        <f t="shared" si="13"/>
        <v>67</v>
      </c>
      <c r="Q84" s="9">
        <f t="shared" si="14"/>
        <v>33.799999999999997</v>
      </c>
      <c r="R84" s="9">
        <f t="shared" si="15"/>
        <v>56.75</v>
      </c>
      <c r="S84" s="9">
        <f t="shared" si="16"/>
        <v>58.900000000000006</v>
      </c>
      <c r="T84" s="9">
        <f t="shared" si="17"/>
        <v>48</v>
      </c>
      <c r="U84" s="8">
        <f t="shared" si="18"/>
        <v>49.816666666666663</v>
      </c>
      <c r="V84" s="8">
        <f t="shared" si="19"/>
        <v>49.362499999999997</v>
      </c>
    </row>
    <row r="85" spans="1:22" ht="13.5" x14ac:dyDescent="0.25">
      <c r="A85" s="3">
        <f>RSI!A85</f>
        <v>42129</v>
      </c>
      <c r="B85" s="2">
        <f>RSI!B85</f>
        <v>11.427</v>
      </c>
      <c r="C85" s="2">
        <f>RSI!I85</f>
        <v>65.109727978712016</v>
      </c>
      <c r="D85" s="2">
        <f>MACD!E85</f>
        <v>5.2775347414831586E-2</v>
      </c>
      <c r="E85" s="2">
        <f>MACD!F85</f>
        <v>8.561864580919866E-2</v>
      </c>
      <c r="F85" s="2">
        <f>'Moving Avg'!D85</f>
        <v>10.971599999999999</v>
      </c>
      <c r="G85" s="2">
        <f>'Moving Avg'!F85</f>
        <v>10.876249999999997</v>
      </c>
      <c r="H85" s="2">
        <f>'Moving Avg'!G85</f>
        <v>10.877640000000003</v>
      </c>
      <c r="I85" s="2">
        <f>'Moving Avg'!H85</f>
        <v>0</v>
      </c>
      <c r="J85" s="6" t="str">
        <f>OBV!F85</f>
        <v>BULLISH</v>
      </c>
      <c r="K85" s="6" t="str">
        <f>OBV!G85</f>
        <v>WEAK</v>
      </c>
      <c r="L85" s="6" t="str">
        <f>OBV!H85</f>
        <v>CONFIRMED BULLISH</v>
      </c>
      <c r="M85" s="8">
        <f t="shared" si="10"/>
        <v>25</v>
      </c>
      <c r="N85" s="8">
        <f t="shared" si="11"/>
        <v>100</v>
      </c>
      <c r="O85" s="8">
        <f t="shared" si="12"/>
        <v>100</v>
      </c>
      <c r="P85" s="8">
        <f t="shared" si="13"/>
        <v>67</v>
      </c>
      <c r="Q85" s="9">
        <f t="shared" si="14"/>
        <v>68.8</v>
      </c>
      <c r="R85" s="9">
        <f t="shared" si="15"/>
        <v>76.75</v>
      </c>
      <c r="S85" s="9">
        <f t="shared" si="16"/>
        <v>73.900000000000006</v>
      </c>
      <c r="T85" s="9">
        <f t="shared" si="17"/>
        <v>73</v>
      </c>
      <c r="U85" s="8">
        <f t="shared" si="18"/>
        <v>73.150000000000006</v>
      </c>
      <c r="V85" s="8">
        <f t="shared" si="19"/>
        <v>73.112500000000011</v>
      </c>
    </row>
    <row r="86" spans="1:22" ht="13.5" x14ac:dyDescent="0.25">
      <c r="A86" s="3">
        <f>RSI!A86</f>
        <v>42130</v>
      </c>
      <c r="B86" s="2">
        <f>RSI!B86</f>
        <v>11.436</v>
      </c>
      <c r="C86" s="2">
        <f>RSI!I86</f>
        <v>65.278017850715798</v>
      </c>
      <c r="D86" s="2">
        <f>MACD!E86</f>
        <v>6.3836538070809468E-3</v>
      </c>
      <c r="E86" s="2">
        <f>MACD!F86</f>
        <v>6.9771647408775117E-2</v>
      </c>
      <c r="F86" s="2">
        <f>'Moving Avg'!D86</f>
        <v>11.103399999999999</v>
      </c>
      <c r="G86" s="2">
        <f>'Moving Avg'!F86</f>
        <v>10.908149999999997</v>
      </c>
      <c r="H86" s="2">
        <f>'Moving Avg'!G86</f>
        <v>10.905000000000005</v>
      </c>
      <c r="I86" s="2">
        <f>'Moving Avg'!H86</f>
        <v>0</v>
      </c>
      <c r="J86" s="6" t="str">
        <f>OBV!F86</f>
        <v>BULLISH</v>
      </c>
      <c r="K86" s="6" t="str">
        <f>OBV!G86</f>
        <v>WEAK</v>
      </c>
      <c r="L86" s="6" t="str">
        <f>OBV!H86</f>
        <v>CONFIRMED BULLISH</v>
      </c>
      <c r="M86" s="8">
        <f t="shared" si="10"/>
        <v>25</v>
      </c>
      <c r="N86" s="8">
        <f t="shared" si="11"/>
        <v>100</v>
      </c>
      <c r="O86" s="8">
        <f t="shared" si="12"/>
        <v>100</v>
      </c>
      <c r="P86" s="8">
        <f t="shared" si="13"/>
        <v>67</v>
      </c>
      <c r="Q86" s="9">
        <f t="shared" si="14"/>
        <v>68.8</v>
      </c>
      <c r="R86" s="9">
        <f t="shared" si="15"/>
        <v>76.75</v>
      </c>
      <c r="S86" s="9">
        <f t="shared" si="16"/>
        <v>73.900000000000006</v>
      </c>
      <c r="T86" s="9">
        <f t="shared" si="17"/>
        <v>73</v>
      </c>
      <c r="U86" s="8">
        <f t="shared" si="18"/>
        <v>73.150000000000006</v>
      </c>
      <c r="V86" s="8">
        <f t="shared" si="19"/>
        <v>73.112500000000011</v>
      </c>
    </row>
    <row r="87" spans="1:22" ht="13.5" x14ac:dyDescent="0.25">
      <c r="A87" s="3">
        <f>RSI!A87</f>
        <v>42131</v>
      </c>
      <c r="B87" s="2">
        <f>RSI!B87</f>
        <v>11.746</v>
      </c>
      <c r="C87" s="2">
        <f>RSI!I87</f>
        <v>70.547620618293507</v>
      </c>
      <c r="D87" s="2">
        <f>MACD!E87</f>
        <v>-0.10886777171246109</v>
      </c>
      <c r="E87" s="2">
        <f>MACD!F87</f>
        <v>3.4043763584527875E-2</v>
      </c>
      <c r="F87" s="2">
        <f>'Moving Avg'!D87</f>
        <v>11.2972</v>
      </c>
      <c r="G87" s="2">
        <f>'Moving Avg'!F87</f>
        <v>10.943199999999997</v>
      </c>
      <c r="H87" s="2">
        <f>'Moving Avg'!G87</f>
        <v>10.938560000000004</v>
      </c>
      <c r="I87" s="2">
        <f>'Moving Avg'!H87</f>
        <v>0</v>
      </c>
      <c r="J87" s="6" t="str">
        <f>OBV!F87</f>
        <v>BULLISH</v>
      </c>
      <c r="K87" s="6" t="str">
        <f>OBV!G87</f>
        <v>WEAK</v>
      </c>
      <c r="L87" s="6" t="str">
        <f>OBV!H87</f>
        <v>CONFIRMED BULLISH</v>
      </c>
      <c r="M87" s="8">
        <f t="shared" si="10"/>
        <v>0</v>
      </c>
      <c r="N87" s="8">
        <f t="shared" si="11"/>
        <v>100</v>
      </c>
      <c r="O87" s="8">
        <f t="shared" si="12"/>
        <v>100</v>
      </c>
      <c r="P87" s="8">
        <f t="shared" si="13"/>
        <v>67</v>
      </c>
      <c r="Q87" s="9">
        <f t="shared" si="14"/>
        <v>60.05</v>
      </c>
      <c r="R87" s="9">
        <f t="shared" si="15"/>
        <v>71.75</v>
      </c>
      <c r="S87" s="9">
        <f t="shared" si="16"/>
        <v>70.150000000000006</v>
      </c>
      <c r="T87" s="9">
        <f t="shared" si="17"/>
        <v>66.75</v>
      </c>
      <c r="U87" s="8">
        <f t="shared" si="18"/>
        <v>67.316666666666677</v>
      </c>
      <c r="V87" s="8">
        <f t="shared" si="19"/>
        <v>67.175000000000011</v>
      </c>
    </row>
    <row r="88" spans="1:22" ht="13.5" x14ac:dyDescent="0.25">
      <c r="A88" s="3">
        <f>RSI!A88</f>
        <v>42132</v>
      </c>
      <c r="B88" s="2">
        <f>RSI!B88</f>
        <v>12.019</v>
      </c>
      <c r="C88" s="2">
        <f>RSI!I88</f>
        <v>74.25339500850815</v>
      </c>
      <c r="D88" s="2">
        <f>MACD!E88</f>
        <v>-0.22507481140199026</v>
      </c>
      <c r="E88" s="2">
        <f>MACD!F88</f>
        <v>-1.7779951412775757E-2</v>
      </c>
      <c r="F88" s="2">
        <f>'Moving Avg'!D88</f>
        <v>11.5456</v>
      </c>
      <c r="G88" s="2">
        <f>'Moving Avg'!F88</f>
        <v>10.991899999999998</v>
      </c>
      <c r="H88" s="2">
        <f>'Moving Avg'!G88</f>
        <v>10.978500000000004</v>
      </c>
      <c r="I88" s="2">
        <f>'Moving Avg'!H88</f>
        <v>0</v>
      </c>
      <c r="J88" s="6" t="str">
        <f>OBV!F88</f>
        <v>BULLISH</v>
      </c>
      <c r="K88" s="6" t="str">
        <f>OBV!G88</f>
        <v>WEAK</v>
      </c>
      <c r="L88" s="6" t="str">
        <f>OBV!H88</f>
        <v>CONFIRMED BULLISH</v>
      </c>
      <c r="M88" s="8">
        <f t="shared" si="10"/>
        <v>0</v>
      </c>
      <c r="N88" s="8">
        <f t="shared" si="11"/>
        <v>100</v>
      </c>
      <c r="O88" s="8">
        <f t="shared" si="12"/>
        <v>100</v>
      </c>
      <c r="P88" s="8">
        <f t="shared" si="13"/>
        <v>67</v>
      </c>
      <c r="Q88" s="9">
        <f t="shared" si="14"/>
        <v>60.05</v>
      </c>
      <c r="R88" s="9">
        <f t="shared" si="15"/>
        <v>71.75</v>
      </c>
      <c r="S88" s="9">
        <f t="shared" si="16"/>
        <v>70.150000000000006</v>
      </c>
      <c r="T88" s="9">
        <f t="shared" si="17"/>
        <v>66.75</v>
      </c>
      <c r="U88" s="8">
        <f t="shared" si="18"/>
        <v>67.316666666666677</v>
      </c>
      <c r="V88" s="8">
        <f t="shared" si="19"/>
        <v>67.175000000000011</v>
      </c>
    </row>
    <row r="89" spans="1:22" ht="13.5" x14ac:dyDescent="0.25">
      <c r="A89" s="3">
        <f>RSI!A89</f>
        <v>42135</v>
      </c>
      <c r="B89" s="2">
        <f>RSI!B89</f>
        <v>12.207000000000001</v>
      </c>
      <c r="C89" s="2">
        <f>RSI!I89</f>
        <v>76.450820948710941</v>
      </c>
      <c r="D89" s="2">
        <f>MACD!E89</f>
        <v>-0.34350397570116975</v>
      </c>
      <c r="E89" s="2">
        <f>MACD!F89</f>
        <v>-8.2924756270454564E-2</v>
      </c>
      <c r="F89" s="2">
        <f>'Moving Avg'!D89</f>
        <v>11.766999999999999</v>
      </c>
      <c r="G89" s="2">
        <f>'Moving Avg'!F89</f>
        <v>11.049999999999999</v>
      </c>
      <c r="H89" s="2">
        <f>'Moving Avg'!G89</f>
        <v>11.016240000000003</v>
      </c>
      <c r="I89" s="2">
        <f>'Moving Avg'!H89</f>
        <v>0</v>
      </c>
      <c r="J89" s="6" t="str">
        <f>OBV!F89</f>
        <v>BULLISH</v>
      </c>
      <c r="K89" s="6" t="str">
        <f>OBV!G89</f>
        <v>WEAK</v>
      </c>
      <c r="L89" s="6" t="str">
        <f>OBV!H89</f>
        <v>CONFIRMED BULLISH</v>
      </c>
      <c r="M89" s="8">
        <f t="shared" si="10"/>
        <v>0</v>
      </c>
      <c r="N89" s="8">
        <f t="shared" si="11"/>
        <v>100</v>
      </c>
      <c r="O89" s="8">
        <f t="shared" si="12"/>
        <v>100</v>
      </c>
      <c r="P89" s="8">
        <f t="shared" si="13"/>
        <v>67</v>
      </c>
      <c r="Q89" s="9">
        <f t="shared" si="14"/>
        <v>60.05</v>
      </c>
      <c r="R89" s="9">
        <f t="shared" si="15"/>
        <v>71.75</v>
      </c>
      <c r="S89" s="9">
        <f t="shared" si="16"/>
        <v>70.150000000000006</v>
      </c>
      <c r="T89" s="9">
        <f t="shared" si="17"/>
        <v>66.75</v>
      </c>
      <c r="U89" s="8">
        <f t="shared" si="18"/>
        <v>67.316666666666677</v>
      </c>
      <c r="V89" s="8">
        <f t="shared" si="19"/>
        <v>67.175000000000011</v>
      </c>
    </row>
    <row r="90" spans="1:22" ht="13.5" x14ac:dyDescent="0.25">
      <c r="A90" s="3">
        <f>RSI!A90</f>
        <v>42136</v>
      </c>
      <c r="B90" s="2">
        <f>RSI!B90</f>
        <v>12.202999999999999</v>
      </c>
      <c r="C90" s="2">
        <f>RSI!I90</f>
        <v>76.301605160731313</v>
      </c>
      <c r="D90" s="2">
        <f>MACD!E90</f>
        <v>-0.46962934401874712</v>
      </c>
      <c r="E90" s="2">
        <f>MACD!F90</f>
        <v>-0.16026567382011309</v>
      </c>
      <c r="F90" s="2">
        <f>'Moving Avg'!D90</f>
        <v>11.9222</v>
      </c>
      <c r="G90" s="2">
        <f>'Moving Avg'!F90</f>
        <v>11.107899999999999</v>
      </c>
      <c r="H90" s="2">
        <f>'Moving Avg'!G90</f>
        <v>11.041660000000002</v>
      </c>
      <c r="I90" s="2">
        <f>'Moving Avg'!H90</f>
        <v>0</v>
      </c>
      <c r="J90" s="6" t="str">
        <f>OBV!F90</f>
        <v>BULLISH</v>
      </c>
      <c r="K90" s="6" t="str">
        <f>OBV!G90</f>
        <v>WEAK</v>
      </c>
      <c r="L90" s="6" t="str">
        <f>OBV!H90</f>
        <v>CONFIRMED BULLISH</v>
      </c>
      <c r="M90" s="8">
        <f t="shared" si="10"/>
        <v>0</v>
      </c>
      <c r="N90" s="8">
        <f t="shared" si="11"/>
        <v>100</v>
      </c>
      <c r="O90" s="8">
        <f t="shared" si="12"/>
        <v>100</v>
      </c>
      <c r="P90" s="8">
        <f t="shared" si="13"/>
        <v>67</v>
      </c>
      <c r="Q90" s="9">
        <f t="shared" si="14"/>
        <v>60.05</v>
      </c>
      <c r="R90" s="9">
        <f t="shared" si="15"/>
        <v>71.75</v>
      </c>
      <c r="S90" s="9">
        <f t="shared" si="16"/>
        <v>70.150000000000006</v>
      </c>
      <c r="T90" s="9">
        <f t="shared" si="17"/>
        <v>66.75</v>
      </c>
      <c r="U90" s="8">
        <f t="shared" si="18"/>
        <v>67.316666666666677</v>
      </c>
      <c r="V90" s="8">
        <f t="shared" si="19"/>
        <v>67.175000000000011</v>
      </c>
    </row>
    <row r="91" spans="1:22" ht="13.5" x14ac:dyDescent="0.25">
      <c r="A91" s="3">
        <f>RSI!A91</f>
        <v>42137</v>
      </c>
      <c r="B91" s="2">
        <f>RSI!B91</f>
        <v>12.202999999999999</v>
      </c>
      <c r="C91" s="2">
        <f>RSI!I91</f>
        <v>76.301605160731313</v>
      </c>
      <c r="D91" s="2">
        <f>MACD!E91</f>
        <v>-0.5380337853613657</v>
      </c>
      <c r="E91" s="2">
        <f>MACD!F91</f>
        <v>-0.23581929612836361</v>
      </c>
      <c r="F91" s="2">
        <f>'Moving Avg'!D91</f>
        <v>12.0756</v>
      </c>
      <c r="G91" s="2">
        <f>'Moving Avg'!F91</f>
        <v>11.172700000000001</v>
      </c>
      <c r="H91" s="2">
        <f>'Moving Avg'!G91</f>
        <v>11.059200000000001</v>
      </c>
      <c r="I91" s="2">
        <f>'Moving Avg'!H91</f>
        <v>0</v>
      </c>
      <c r="J91" s="6" t="str">
        <f>OBV!F91</f>
        <v>BULLISH</v>
      </c>
      <c r="K91" s="6" t="str">
        <f>OBV!G91</f>
        <v>WEAK</v>
      </c>
      <c r="L91" s="6" t="str">
        <f>OBV!H91</f>
        <v>CONFIRMED BULLISH</v>
      </c>
      <c r="M91" s="8">
        <f t="shared" si="10"/>
        <v>0</v>
      </c>
      <c r="N91" s="8">
        <f t="shared" si="11"/>
        <v>100</v>
      </c>
      <c r="O91" s="8">
        <f t="shared" si="12"/>
        <v>100</v>
      </c>
      <c r="P91" s="8">
        <f t="shared" si="13"/>
        <v>67</v>
      </c>
      <c r="Q91" s="9">
        <f t="shared" si="14"/>
        <v>60.05</v>
      </c>
      <c r="R91" s="9">
        <f t="shared" si="15"/>
        <v>71.75</v>
      </c>
      <c r="S91" s="9">
        <f t="shared" si="16"/>
        <v>70.150000000000006</v>
      </c>
      <c r="T91" s="9">
        <f t="shared" si="17"/>
        <v>66.75</v>
      </c>
      <c r="U91" s="8">
        <f t="shared" si="18"/>
        <v>67.316666666666677</v>
      </c>
      <c r="V91" s="8">
        <f t="shared" si="19"/>
        <v>67.175000000000011</v>
      </c>
    </row>
    <row r="92" spans="1:22" ht="13.5" x14ac:dyDescent="0.25">
      <c r="A92" s="3">
        <f>RSI!A92</f>
        <v>42138</v>
      </c>
      <c r="B92" s="2">
        <f>RSI!B92</f>
        <v>12.202999999999999</v>
      </c>
      <c r="C92" s="2">
        <f>RSI!I92</f>
        <v>76.301605160731313</v>
      </c>
      <c r="D92" s="2">
        <f>MACD!E92</f>
        <v>-0.60174628173679068</v>
      </c>
      <c r="E92" s="2">
        <f>MACD!F92</f>
        <v>-0.30900469325004903</v>
      </c>
      <c r="F92" s="2">
        <f>'Moving Avg'!D92</f>
        <v>12.167000000000002</v>
      </c>
      <c r="G92" s="2">
        <f>'Moving Avg'!F92</f>
        <v>11.237500000000001</v>
      </c>
      <c r="H92" s="2">
        <f>'Moving Avg'!G92</f>
        <v>11.072619999999999</v>
      </c>
      <c r="I92" s="2">
        <f>'Moving Avg'!H92</f>
        <v>0</v>
      </c>
      <c r="J92" s="6" t="str">
        <f>OBV!F92</f>
        <v>BULLISH</v>
      </c>
      <c r="K92" s="6" t="str">
        <f>OBV!G92</f>
        <v>WEAK</v>
      </c>
      <c r="L92" s="6" t="str">
        <f>OBV!H92</f>
        <v>CONFIRMED BULLISH</v>
      </c>
      <c r="M92" s="8">
        <f t="shared" si="10"/>
        <v>0</v>
      </c>
      <c r="N92" s="8">
        <f t="shared" si="11"/>
        <v>100</v>
      </c>
      <c r="O92" s="8">
        <f t="shared" si="12"/>
        <v>100</v>
      </c>
      <c r="P92" s="8">
        <f t="shared" si="13"/>
        <v>67</v>
      </c>
      <c r="Q92" s="9">
        <f t="shared" si="14"/>
        <v>60.05</v>
      </c>
      <c r="R92" s="9">
        <f t="shared" si="15"/>
        <v>71.75</v>
      </c>
      <c r="S92" s="9">
        <f t="shared" si="16"/>
        <v>70.150000000000006</v>
      </c>
      <c r="T92" s="9">
        <f t="shared" si="17"/>
        <v>66.75</v>
      </c>
      <c r="U92" s="8">
        <f t="shared" si="18"/>
        <v>67.316666666666677</v>
      </c>
      <c r="V92" s="8">
        <f t="shared" si="19"/>
        <v>67.175000000000011</v>
      </c>
    </row>
    <row r="93" spans="1:22" ht="13.5" x14ac:dyDescent="0.25">
      <c r="A93" s="3">
        <f>RSI!A93</f>
        <v>42139</v>
      </c>
      <c r="B93" s="2">
        <f>RSI!B93</f>
        <v>11.935</v>
      </c>
      <c r="C93" s="2">
        <f>RSI!I93</f>
        <v>65.589055395383824</v>
      </c>
      <c r="D93" s="2">
        <f>MACD!E93</f>
        <v>-0.64120483266640704</v>
      </c>
      <c r="E93" s="2">
        <f>MACD!F93</f>
        <v>-0.37544472113332061</v>
      </c>
      <c r="F93" s="2">
        <f>'Moving Avg'!D93</f>
        <v>12.150200000000002</v>
      </c>
      <c r="G93" s="2">
        <f>'Moving Avg'!F93</f>
        <v>11.289300000000001</v>
      </c>
      <c r="H93" s="2">
        <f>'Moving Avg'!G93</f>
        <v>11.083959999999999</v>
      </c>
      <c r="I93" s="2">
        <f>'Moving Avg'!H93</f>
        <v>0</v>
      </c>
      <c r="J93" s="6" t="str">
        <f>OBV!F93</f>
        <v>BEARISH</v>
      </c>
      <c r="K93" s="6" t="str">
        <f>OBV!G93</f>
        <v>STRONG</v>
      </c>
      <c r="L93" s="6" t="str">
        <f>OBV!H93</f>
        <v>CONFIRMED BEARISH</v>
      </c>
      <c r="M93" s="8">
        <f t="shared" si="10"/>
        <v>25</v>
      </c>
      <c r="N93" s="8">
        <f t="shared" si="11"/>
        <v>100</v>
      </c>
      <c r="O93" s="8">
        <f t="shared" si="12"/>
        <v>100</v>
      </c>
      <c r="P93" s="8">
        <f t="shared" si="13"/>
        <v>33</v>
      </c>
      <c r="Q93" s="9">
        <f t="shared" si="14"/>
        <v>63.7</v>
      </c>
      <c r="R93" s="9">
        <f t="shared" si="15"/>
        <v>68.25</v>
      </c>
      <c r="S93" s="9">
        <f t="shared" si="16"/>
        <v>58.6</v>
      </c>
      <c r="T93" s="9">
        <f t="shared" si="17"/>
        <v>64.5</v>
      </c>
      <c r="U93" s="8">
        <f t="shared" si="18"/>
        <v>63.516666666666659</v>
      </c>
      <c r="V93" s="8">
        <f t="shared" si="19"/>
        <v>63.762499999999996</v>
      </c>
    </row>
    <row r="94" spans="1:22" ht="13.5" x14ac:dyDescent="0.25">
      <c r="A94" s="3">
        <f>RSI!A94</f>
        <v>42142</v>
      </c>
      <c r="B94" s="2">
        <f>RSI!B94</f>
        <v>11.935</v>
      </c>
      <c r="C94" s="2">
        <f>RSI!I94</f>
        <v>65.589055395383824</v>
      </c>
      <c r="D94" s="2">
        <f>MACD!E94</f>
        <v>-0.6283167476948357</v>
      </c>
      <c r="E94" s="2">
        <f>MACD!F94</f>
        <v>-0.42601912644562367</v>
      </c>
      <c r="F94" s="2">
        <f>'Moving Avg'!D94</f>
        <v>12.095800000000001</v>
      </c>
      <c r="G94" s="2">
        <f>'Moving Avg'!F94</f>
        <v>11.341100000000001</v>
      </c>
      <c r="H94" s="2">
        <f>'Moving Avg'!G94</f>
        <v>11.092359999999996</v>
      </c>
      <c r="I94" s="2">
        <f>'Moving Avg'!H94</f>
        <v>0</v>
      </c>
      <c r="J94" s="6" t="str">
        <f>OBV!F94</f>
        <v>BEARISH</v>
      </c>
      <c r="K94" s="6" t="str">
        <f>OBV!G94</f>
        <v>STRONG</v>
      </c>
      <c r="L94" s="6" t="str">
        <f>OBV!H94</f>
        <v>CONFIRMED BEARISH</v>
      </c>
      <c r="M94" s="8">
        <f t="shared" si="10"/>
        <v>25</v>
      </c>
      <c r="N94" s="8">
        <f t="shared" si="11"/>
        <v>100</v>
      </c>
      <c r="O94" s="8">
        <f t="shared" si="12"/>
        <v>100</v>
      </c>
      <c r="P94" s="8">
        <f t="shared" si="13"/>
        <v>33</v>
      </c>
      <c r="Q94" s="9">
        <f t="shared" si="14"/>
        <v>63.7</v>
      </c>
      <c r="R94" s="9">
        <f t="shared" si="15"/>
        <v>68.25</v>
      </c>
      <c r="S94" s="9">
        <f t="shared" si="16"/>
        <v>58.6</v>
      </c>
      <c r="T94" s="9">
        <f t="shared" si="17"/>
        <v>64.5</v>
      </c>
      <c r="U94" s="8">
        <f t="shared" si="18"/>
        <v>63.516666666666659</v>
      </c>
      <c r="V94" s="8">
        <f t="shared" si="19"/>
        <v>63.762499999999996</v>
      </c>
    </row>
    <row r="95" spans="1:22" ht="13.5" x14ac:dyDescent="0.25">
      <c r="A95" s="3">
        <f>RSI!A95</f>
        <v>42143</v>
      </c>
      <c r="B95" s="2">
        <f>RSI!B95</f>
        <v>11.577999999999999</v>
      </c>
      <c r="C95" s="2">
        <f>RSI!I95</f>
        <v>53.898422539601</v>
      </c>
      <c r="D95" s="2">
        <f>MACD!E95</f>
        <v>-0.54382247317073151</v>
      </c>
      <c r="E95" s="2">
        <f>MACD!F95</f>
        <v>-0.44957979579064522</v>
      </c>
      <c r="F95" s="2">
        <f>'Moving Avg'!D95</f>
        <v>11.970800000000001</v>
      </c>
      <c r="G95" s="2">
        <f>'Moving Avg'!F95</f>
        <v>11.375050000000002</v>
      </c>
      <c r="H95" s="2">
        <f>'Moving Avg'!G95</f>
        <v>11.105779999999996</v>
      </c>
      <c r="I95" s="2">
        <f>'Moving Avg'!H95</f>
        <v>0</v>
      </c>
      <c r="J95" s="6" t="str">
        <f>OBV!F95</f>
        <v>BEARISH</v>
      </c>
      <c r="K95" s="6" t="str">
        <f>OBV!G95</f>
        <v>STRONG</v>
      </c>
      <c r="L95" s="6" t="str">
        <f>OBV!H95</f>
        <v>CONFIRMED BEARISH</v>
      </c>
      <c r="M95" s="8">
        <f t="shared" si="10"/>
        <v>25</v>
      </c>
      <c r="N95" s="8">
        <f t="shared" si="11"/>
        <v>100</v>
      </c>
      <c r="O95" s="8">
        <f t="shared" si="12"/>
        <v>100</v>
      </c>
      <c r="P95" s="8">
        <f t="shared" si="13"/>
        <v>33</v>
      </c>
      <c r="Q95" s="9">
        <f t="shared" si="14"/>
        <v>63.7</v>
      </c>
      <c r="R95" s="9">
        <f t="shared" si="15"/>
        <v>68.25</v>
      </c>
      <c r="S95" s="9">
        <f t="shared" si="16"/>
        <v>58.6</v>
      </c>
      <c r="T95" s="9">
        <f t="shared" si="17"/>
        <v>64.5</v>
      </c>
      <c r="U95" s="8">
        <f t="shared" si="18"/>
        <v>63.516666666666659</v>
      </c>
      <c r="V95" s="8">
        <f t="shared" si="19"/>
        <v>63.762499999999996</v>
      </c>
    </row>
    <row r="96" spans="1:22" ht="13.5" x14ac:dyDescent="0.25">
      <c r="A96" s="3">
        <f>RSI!A96</f>
        <v>42144</v>
      </c>
      <c r="B96" s="2">
        <f>RSI!B96</f>
        <v>11.577999999999999</v>
      </c>
      <c r="C96" s="2">
        <f>RSI!I96</f>
        <v>53.898422539601</v>
      </c>
      <c r="D96" s="2">
        <f>MACD!E96</f>
        <v>-0.47176203047326126</v>
      </c>
      <c r="E96" s="2">
        <f>MACD!F96</f>
        <v>-0.45401624272716845</v>
      </c>
      <c r="F96" s="2">
        <f>'Moving Avg'!D96</f>
        <v>11.845800000000001</v>
      </c>
      <c r="G96" s="2">
        <f>'Moving Avg'!F96</f>
        <v>11.40925</v>
      </c>
      <c r="H96" s="2">
        <f>'Moving Avg'!G96</f>
        <v>11.112899999999994</v>
      </c>
      <c r="I96" s="2">
        <f>'Moving Avg'!H96</f>
        <v>0</v>
      </c>
      <c r="J96" s="6" t="str">
        <f>OBV!F96</f>
        <v>BEARISH</v>
      </c>
      <c r="K96" s="6" t="str">
        <f>OBV!G96</f>
        <v>STRONG</v>
      </c>
      <c r="L96" s="6" t="str">
        <f>OBV!H96</f>
        <v>CONFIRMED BEARISH</v>
      </c>
      <c r="M96" s="8">
        <f t="shared" si="10"/>
        <v>25</v>
      </c>
      <c r="N96" s="8">
        <f t="shared" si="11"/>
        <v>45</v>
      </c>
      <c r="O96" s="8">
        <f t="shared" si="12"/>
        <v>100</v>
      </c>
      <c r="P96" s="8">
        <f t="shared" si="13"/>
        <v>33</v>
      </c>
      <c r="Q96" s="9">
        <f t="shared" si="14"/>
        <v>44.45</v>
      </c>
      <c r="R96" s="9">
        <f t="shared" si="15"/>
        <v>57.25</v>
      </c>
      <c r="S96" s="9">
        <f t="shared" si="16"/>
        <v>50.35</v>
      </c>
      <c r="T96" s="9">
        <f t="shared" si="17"/>
        <v>50.75</v>
      </c>
      <c r="U96" s="8">
        <f t="shared" si="18"/>
        <v>50.683333333333337</v>
      </c>
      <c r="V96" s="8">
        <f t="shared" si="19"/>
        <v>50.7</v>
      </c>
    </row>
    <row r="97" spans="1:22" ht="13.5" x14ac:dyDescent="0.25">
      <c r="A97" s="3">
        <f>RSI!A97</f>
        <v>42145</v>
      </c>
      <c r="B97" s="2">
        <f>RSI!B97</f>
        <v>11.577999999999999</v>
      </c>
      <c r="C97" s="2">
        <f>RSI!I97</f>
        <v>53.898422539601</v>
      </c>
      <c r="D97" s="2">
        <f>MACD!E97</f>
        <v>-0.3638541391236938</v>
      </c>
      <c r="E97" s="2">
        <f>MACD!F97</f>
        <v>-0.43598382200647356</v>
      </c>
      <c r="F97" s="2">
        <f>'Moving Avg'!D97</f>
        <v>11.720800000000001</v>
      </c>
      <c r="G97" s="2">
        <f>'Moving Avg'!F97</f>
        <v>11.459600000000002</v>
      </c>
      <c r="H97" s="2">
        <f>'Moving Avg'!G97</f>
        <v>11.126739999999995</v>
      </c>
      <c r="I97" s="2">
        <f>'Moving Avg'!H97</f>
        <v>0</v>
      </c>
      <c r="J97" s="6" t="str">
        <f>OBV!F97</f>
        <v>BEARISH</v>
      </c>
      <c r="K97" s="6" t="str">
        <f>OBV!G97</f>
        <v>STRONG</v>
      </c>
      <c r="L97" s="6" t="str">
        <f>OBV!H97</f>
        <v>CONFIRMED BEARISH</v>
      </c>
      <c r="M97" s="8">
        <f t="shared" si="10"/>
        <v>25</v>
      </c>
      <c r="N97" s="8">
        <f t="shared" si="11"/>
        <v>0</v>
      </c>
      <c r="O97" s="8">
        <f t="shared" si="12"/>
        <v>100</v>
      </c>
      <c r="P97" s="8">
        <f t="shared" si="13"/>
        <v>33</v>
      </c>
      <c r="Q97" s="9">
        <f t="shared" si="14"/>
        <v>28.7</v>
      </c>
      <c r="R97" s="9">
        <f t="shared" si="15"/>
        <v>48.25</v>
      </c>
      <c r="S97" s="9">
        <f t="shared" si="16"/>
        <v>43.6</v>
      </c>
      <c r="T97" s="9">
        <f t="shared" si="17"/>
        <v>39.5</v>
      </c>
      <c r="U97" s="8">
        <f t="shared" si="18"/>
        <v>40.183333333333337</v>
      </c>
      <c r="V97" s="8">
        <f t="shared" si="19"/>
        <v>40.012500000000003</v>
      </c>
    </row>
    <row r="98" spans="1:22" ht="13.5" x14ac:dyDescent="0.25">
      <c r="A98" s="3">
        <f>RSI!A98</f>
        <v>42146</v>
      </c>
      <c r="B98" s="2">
        <f>RSI!B98</f>
        <v>11.805</v>
      </c>
      <c r="C98" s="2">
        <f>RSI!I98</f>
        <v>59.615026880571264</v>
      </c>
      <c r="D98" s="2">
        <f>MACD!E98</f>
        <v>-0.24806471838971866</v>
      </c>
      <c r="E98" s="2">
        <f>MACD!F98</f>
        <v>-0.39840000128312258</v>
      </c>
      <c r="F98" s="2">
        <f>'Moving Avg'!D98</f>
        <v>11.694799999999999</v>
      </c>
      <c r="G98" s="2">
        <f>'Moving Avg'!F98</f>
        <v>11.519200000000001</v>
      </c>
      <c r="H98" s="2">
        <f>'Moving Avg'!G98</f>
        <v>11.145119999999997</v>
      </c>
      <c r="I98" s="2">
        <f>'Moving Avg'!H98</f>
        <v>0</v>
      </c>
      <c r="J98" s="6" t="str">
        <f>OBV!F98</f>
        <v>BULLISH</v>
      </c>
      <c r="K98" s="6" t="str">
        <f>OBV!G98</f>
        <v>NEUTRAL</v>
      </c>
      <c r="L98" s="6" t="str">
        <f>OBV!H98</f>
        <v>BULLISH DIVERGENCE</v>
      </c>
      <c r="M98" s="8">
        <f t="shared" si="10"/>
        <v>25</v>
      </c>
      <c r="N98" s="8">
        <f t="shared" si="11"/>
        <v>0</v>
      </c>
      <c r="O98" s="8">
        <f t="shared" si="12"/>
        <v>100</v>
      </c>
      <c r="P98" s="8">
        <f t="shared" si="13"/>
        <v>66.5</v>
      </c>
      <c r="Q98" s="9">
        <f t="shared" si="14"/>
        <v>33.725000000000001</v>
      </c>
      <c r="R98" s="9">
        <f t="shared" si="15"/>
        <v>56.625</v>
      </c>
      <c r="S98" s="9">
        <f t="shared" si="16"/>
        <v>58.674999999999997</v>
      </c>
      <c r="T98" s="9">
        <f t="shared" si="17"/>
        <v>47.875</v>
      </c>
      <c r="U98" s="8">
        <f t="shared" si="18"/>
        <v>49.67499999999999</v>
      </c>
      <c r="V98" s="8">
        <f t="shared" si="19"/>
        <v>49.224999999999994</v>
      </c>
    </row>
    <row r="99" spans="1:22" ht="13.5" x14ac:dyDescent="0.25">
      <c r="A99" s="3">
        <f>RSI!A99</f>
        <v>42149</v>
      </c>
      <c r="B99" s="2">
        <f>RSI!B99</f>
        <v>11.494</v>
      </c>
      <c r="C99" s="2">
        <f>RSI!I99</f>
        <v>50.395056955639241</v>
      </c>
      <c r="D99" s="2">
        <f>MACD!E99</f>
        <v>-0.1001207025053823</v>
      </c>
      <c r="E99" s="2">
        <f>MACD!F99</f>
        <v>-0.33874414152757459</v>
      </c>
      <c r="F99" s="2">
        <f>'Moving Avg'!D99</f>
        <v>11.606599999999998</v>
      </c>
      <c r="G99" s="2">
        <f>'Moving Avg'!F99</f>
        <v>11.563250000000002</v>
      </c>
      <c r="H99" s="2">
        <f>'Moving Avg'!G99</f>
        <v>11.158459999999996</v>
      </c>
      <c r="I99" s="2">
        <f>'Moving Avg'!H99</f>
        <v>0</v>
      </c>
      <c r="J99" s="6" t="str">
        <f>OBV!F99</f>
        <v>BEARISH</v>
      </c>
      <c r="K99" s="6" t="str">
        <f>OBV!G99</f>
        <v>STRONG</v>
      </c>
      <c r="L99" s="6" t="str">
        <f>OBV!H99</f>
        <v>CONFIRMED BEARISH</v>
      </c>
      <c r="M99" s="8">
        <f t="shared" si="10"/>
        <v>25</v>
      </c>
      <c r="N99" s="8">
        <f t="shared" si="11"/>
        <v>0</v>
      </c>
      <c r="O99" s="8">
        <f t="shared" si="12"/>
        <v>100</v>
      </c>
      <c r="P99" s="8">
        <f t="shared" si="13"/>
        <v>33</v>
      </c>
      <c r="Q99" s="9">
        <f t="shared" si="14"/>
        <v>28.7</v>
      </c>
      <c r="R99" s="9">
        <f t="shared" si="15"/>
        <v>48.25</v>
      </c>
      <c r="S99" s="9">
        <f t="shared" si="16"/>
        <v>43.6</v>
      </c>
      <c r="T99" s="9">
        <f t="shared" si="17"/>
        <v>39.5</v>
      </c>
      <c r="U99" s="8">
        <f t="shared" si="18"/>
        <v>40.183333333333337</v>
      </c>
      <c r="V99" s="8">
        <f t="shared" si="19"/>
        <v>40.012500000000003</v>
      </c>
    </row>
    <row r="100" spans="1:22" ht="13.5" x14ac:dyDescent="0.25">
      <c r="A100" s="3">
        <f>RSI!A100</f>
        <v>42150</v>
      </c>
      <c r="B100" s="2">
        <f>RSI!B100</f>
        <v>11.494</v>
      </c>
      <c r="C100" s="2">
        <f>RSI!I100</f>
        <v>50.395056955639241</v>
      </c>
      <c r="D100" s="2">
        <f>MACD!E100</f>
        <v>2.4440799426852067E-2</v>
      </c>
      <c r="E100" s="2">
        <f>MACD!F100</f>
        <v>-0.26610715333668927</v>
      </c>
      <c r="F100" s="2">
        <f>'Moving Avg'!D100</f>
        <v>11.5898</v>
      </c>
      <c r="G100" s="2">
        <f>'Moving Avg'!F100</f>
        <v>11.613600000000002</v>
      </c>
      <c r="H100" s="2">
        <f>'Moving Avg'!G100</f>
        <v>11.165339999999997</v>
      </c>
      <c r="I100" s="2">
        <f>'Moving Avg'!H100</f>
        <v>0</v>
      </c>
      <c r="J100" s="6" t="str">
        <f>OBV!F100</f>
        <v>BULLISH</v>
      </c>
      <c r="K100" s="6" t="str">
        <f>OBV!G100</f>
        <v>NEUTRAL</v>
      </c>
      <c r="L100" s="6" t="str">
        <f>OBV!H100</f>
        <v>BULLISH DIVERGENCE</v>
      </c>
      <c r="M100" s="8">
        <f t="shared" si="10"/>
        <v>25</v>
      </c>
      <c r="N100" s="8">
        <f t="shared" si="11"/>
        <v>0</v>
      </c>
      <c r="O100" s="8">
        <f t="shared" si="12"/>
        <v>100</v>
      </c>
      <c r="P100" s="8">
        <f t="shared" si="13"/>
        <v>66.5</v>
      </c>
      <c r="Q100" s="9">
        <f t="shared" si="14"/>
        <v>33.725000000000001</v>
      </c>
      <c r="R100" s="9">
        <f t="shared" si="15"/>
        <v>56.625</v>
      </c>
      <c r="S100" s="9">
        <f t="shared" si="16"/>
        <v>58.674999999999997</v>
      </c>
      <c r="T100" s="9">
        <f t="shared" si="17"/>
        <v>47.875</v>
      </c>
      <c r="U100" s="8">
        <f t="shared" si="18"/>
        <v>49.67499999999999</v>
      </c>
      <c r="V100" s="8">
        <f t="shared" si="19"/>
        <v>49.224999999999994</v>
      </c>
    </row>
    <row r="101" spans="1:22" ht="13.5" x14ac:dyDescent="0.25">
      <c r="A101" s="3">
        <f>RSI!A101</f>
        <v>42151</v>
      </c>
      <c r="B101" s="2">
        <f>RSI!B101</f>
        <v>11.515000000000001</v>
      </c>
      <c r="C101" s="2">
        <f>RSI!I101</f>
        <v>50.988663362250321</v>
      </c>
      <c r="D101" s="2">
        <f>MACD!E101</f>
        <v>0.12827740863954951</v>
      </c>
      <c r="E101" s="2">
        <f>MACD!F101</f>
        <v>-0.18723024094144153</v>
      </c>
      <c r="F101" s="2">
        <f>'Moving Avg'!D101</f>
        <v>11.577199999999999</v>
      </c>
      <c r="G101" s="2">
        <f>'Moving Avg'!F101</f>
        <v>11.650500000000003</v>
      </c>
      <c r="H101" s="2">
        <f>'Moving Avg'!G101</f>
        <v>11.172639999999996</v>
      </c>
      <c r="I101" s="2">
        <f>'Moving Avg'!H101</f>
        <v>0</v>
      </c>
      <c r="J101" s="6" t="str">
        <f>OBV!F101</f>
        <v>BULLISH</v>
      </c>
      <c r="K101" s="6" t="str">
        <f>OBV!G101</f>
        <v>WEAK</v>
      </c>
      <c r="L101" s="6" t="str">
        <f>OBV!H101</f>
        <v>BULLISH DIVERGENCE</v>
      </c>
      <c r="M101" s="8">
        <f t="shared" si="10"/>
        <v>25</v>
      </c>
      <c r="N101" s="8">
        <f t="shared" si="11"/>
        <v>0</v>
      </c>
      <c r="O101" s="8">
        <f t="shared" si="12"/>
        <v>100</v>
      </c>
      <c r="P101" s="8">
        <f t="shared" si="13"/>
        <v>50</v>
      </c>
      <c r="Q101" s="9">
        <f t="shared" si="14"/>
        <v>31.25</v>
      </c>
      <c r="R101" s="9">
        <f t="shared" si="15"/>
        <v>52.5</v>
      </c>
      <c r="S101" s="9">
        <f t="shared" si="16"/>
        <v>51.25</v>
      </c>
      <c r="T101" s="9">
        <f t="shared" si="17"/>
        <v>43.75</v>
      </c>
      <c r="U101" s="8">
        <f t="shared" si="18"/>
        <v>45</v>
      </c>
      <c r="V101" s="8">
        <f t="shared" si="19"/>
        <v>44.6875</v>
      </c>
    </row>
    <row r="102" spans="1:22" ht="13.5" x14ac:dyDescent="0.25">
      <c r="A102" s="3">
        <f>RSI!A102</f>
        <v>42152</v>
      </c>
      <c r="B102" s="2">
        <f>RSI!B102</f>
        <v>11.473000000000001</v>
      </c>
      <c r="C102" s="2">
        <f>RSI!I102</f>
        <v>49.707483567598572</v>
      </c>
      <c r="D102" s="2">
        <f>MACD!E102</f>
        <v>0.21912059353679503</v>
      </c>
      <c r="E102" s="2">
        <f>MACD!F102</f>
        <v>-0.10596007404579422</v>
      </c>
      <c r="F102" s="2">
        <f>'Moving Avg'!D102</f>
        <v>11.5562</v>
      </c>
      <c r="G102" s="2">
        <f>'Moving Avg'!F102</f>
        <v>11.685300000000003</v>
      </c>
      <c r="H102" s="2">
        <f>'Moving Avg'!G102</f>
        <v>11.179839999999997</v>
      </c>
      <c r="I102" s="2">
        <f>'Moving Avg'!H102</f>
        <v>0</v>
      </c>
      <c r="J102" s="6" t="str">
        <f>OBV!F102</f>
        <v>BULLISH</v>
      </c>
      <c r="K102" s="6" t="str">
        <f>OBV!G102</f>
        <v>NEUTRAL</v>
      </c>
      <c r="L102" s="6" t="str">
        <f>OBV!H102</f>
        <v>BULLISH DIVERGENCE</v>
      </c>
      <c r="M102" s="8">
        <f t="shared" si="10"/>
        <v>25</v>
      </c>
      <c r="N102" s="8">
        <f t="shared" si="11"/>
        <v>0</v>
      </c>
      <c r="O102" s="8">
        <f t="shared" si="12"/>
        <v>100</v>
      </c>
      <c r="P102" s="8">
        <f t="shared" si="13"/>
        <v>66.5</v>
      </c>
      <c r="Q102" s="9">
        <f t="shared" si="14"/>
        <v>33.725000000000001</v>
      </c>
      <c r="R102" s="9">
        <f t="shared" si="15"/>
        <v>56.625</v>
      </c>
      <c r="S102" s="9">
        <f t="shared" si="16"/>
        <v>58.674999999999997</v>
      </c>
      <c r="T102" s="9">
        <f t="shared" si="17"/>
        <v>47.875</v>
      </c>
      <c r="U102" s="8">
        <f t="shared" si="18"/>
        <v>49.67499999999999</v>
      </c>
      <c r="V102" s="8">
        <f t="shared" si="19"/>
        <v>49.224999999999994</v>
      </c>
    </row>
    <row r="103" spans="1:22" ht="13.5" x14ac:dyDescent="0.25">
      <c r="A103" s="3">
        <f>RSI!A103</f>
        <v>42153</v>
      </c>
      <c r="B103" s="2">
        <f>RSI!B103</f>
        <v>11.452</v>
      </c>
      <c r="C103" s="2">
        <f>RSI!I103</f>
        <v>49.043929371990544</v>
      </c>
      <c r="D103" s="2">
        <f>MACD!E103</f>
        <v>0.25644080286043192</v>
      </c>
      <c r="E103" s="2">
        <f>MACD!F103</f>
        <v>-3.3479898664549E-2</v>
      </c>
      <c r="F103" s="2">
        <f>'Moving Avg'!D103</f>
        <v>11.4856</v>
      </c>
      <c r="G103" s="2">
        <f>'Moving Avg'!F103</f>
        <v>11.719050000000001</v>
      </c>
      <c r="H103" s="2">
        <f>'Moving Avg'!G103</f>
        <v>11.186619999999996</v>
      </c>
      <c r="I103" s="2">
        <f>'Moving Avg'!H103</f>
        <v>0</v>
      </c>
      <c r="J103" s="6" t="str">
        <f>OBV!F103</f>
        <v>BEARISH</v>
      </c>
      <c r="K103" s="6" t="str">
        <f>OBV!G103</f>
        <v>STRONG</v>
      </c>
      <c r="L103" s="6" t="str">
        <f>OBV!H103</f>
        <v>CONFIRMED BEARISH</v>
      </c>
      <c r="M103" s="8">
        <f t="shared" si="10"/>
        <v>25</v>
      </c>
      <c r="N103" s="8">
        <f t="shared" si="11"/>
        <v>0</v>
      </c>
      <c r="O103" s="8">
        <f t="shared" si="12"/>
        <v>100</v>
      </c>
      <c r="P103" s="8">
        <f t="shared" si="13"/>
        <v>33</v>
      </c>
      <c r="Q103" s="9">
        <f t="shared" si="14"/>
        <v>28.7</v>
      </c>
      <c r="R103" s="9">
        <f t="shared" si="15"/>
        <v>48.25</v>
      </c>
      <c r="S103" s="9">
        <f t="shared" si="16"/>
        <v>43.6</v>
      </c>
      <c r="T103" s="9">
        <f t="shared" si="17"/>
        <v>39.5</v>
      </c>
      <c r="U103" s="8">
        <f t="shared" si="18"/>
        <v>40.183333333333337</v>
      </c>
      <c r="V103" s="8">
        <f t="shared" si="19"/>
        <v>40.012500000000003</v>
      </c>
    </row>
    <row r="104" spans="1:22" ht="13.5" x14ac:dyDescent="0.25">
      <c r="A104" s="3">
        <f>RSI!A104</f>
        <v>42156</v>
      </c>
      <c r="B104" s="2">
        <f>RSI!B104</f>
        <v>11.452</v>
      </c>
      <c r="C104" s="2">
        <f>RSI!I104</f>
        <v>49.043929371990544</v>
      </c>
      <c r="D104" s="2">
        <f>MACD!E104</f>
        <v>0.28826215429222124</v>
      </c>
      <c r="E104" s="2">
        <f>MACD!F104</f>
        <v>3.0868511926805051E-2</v>
      </c>
      <c r="F104" s="2">
        <f>'Moving Avg'!D104</f>
        <v>11.4772</v>
      </c>
      <c r="G104" s="2">
        <f>'Moving Avg'!F104</f>
        <v>11.736650000000001</v>
      </c>
      <c r="H104" s="2">
        <f>'Moving Avg'!G104</f>
        <v>11.199199999999994</v>
      </c>
      <c r="I104" s="2">
        <f>'Moving Avg'!H104</f>
        <v>0</v>
      </c>
      <c r="J104" s="6" t="str">
        <f>OBV!F104</f>
        <v>BEARISH</v>
      </c>
      <c r="K104" s="6" t="str">
        <f>OBV!G104</f>
        <v>STRONG</v>
      </c>
      <c r="L104" s="6" t="str">
        <f>OBV!H104</f>
        <v>CONFIRMED BEARISH</v>
      </c>
      <c r="M104" s="8">
        <f t="shared" si="10"/>
        <v>25</v>
      </c>
      <c r="N104" s="8">
        <f t="shared" si="11"/>
        <v>0</v>
      </c>
      <c r="O104" s="8">
        <f t="shared" si="12"/>
        <v>100</v>
      </c>
      <c r="P104" s="8">
        <f t="shared" si="13"/>
        <v>33</v>
      </c>
      <c r="Q104" s="9">
        <f t="shared" si="14"/>
        <v>28.7</v>
      </c>
      <c r="R104" s="9">
        <f t="shared" si="15"/>
        <v>48.25</v>
      </c>
      <c r="S104" s="9">
        <f t="shared" si="16"/>
        <v>43.6</v>
      </c>
      <c r="T104" s="9">
        <f t="shared" si="17"/>
        <v>39.5</v>
      </c>
      <c r="U104" s="8">
        <f t="shared" si="18"/>
        <v>40.183333333333337</v>
      </c>
      <c r="V104" s="8">
        <f t="shared" si="19"/>
        <v>40.012500000000003</v>
      </c>
    </row>
    <row r="105" spans="1:22" ht="13.5" x14ac:dyDescent="0.25">
      <c r="A105" s="3">
        <f>RSI!A105</f>
        <v>42157</v>
      </c>
      <c r="B105" s="2">
        <f>RSI!B105</f>
        <v>11.704000000000001</v>
      </c>
      <c r="C105" s="2">
        <f>RSI!I105</f>
        <v>57.027479586988747</v>
      </c>
      <c r="D105" s="2">
        <f>MACD!E105</f>
        <v>0.2418229036556756</v>
      </c>
      <c r="E105" s="2">
        <f>MACD!F105</f>
        <v>7.3059390272579156E-2</v>
      </c>
      <c r="F105" s="2">
        <f>'Moving Avg'!D105</f>
        <v>11.5192</v>
      </c>
      <c r="G105" s="2">
        <f>'Moving Avg'!F105</f>
        <v>11.750500000000002</v>
      </c>
      <c r="H105" s="2">
        <f>'Moving Avg'!G105</f>
        <v>11.216819999999995</v>
      </c>
      <c r="I105" s="2">
        <f>'Moving Avg'!H105</f>
        <v>0</v>
      </c>
      <c r="J105" s="6" t="str">
        <f>OBV!F105</f>
        <v>BULLISH</v>
      </c>
      <c r="K105" s="6" t="str">
        <f>OBV!G105</f>
        <v>NEUTRAL</v>
      </c>
      <c r="L105" s="6" t="str">
        <f>OBV!H105</f>
        <v>CONFIRMED BULLISH</v>
      </c>
      <c r="M105" s="8">
        <f t="shared" si="10"/>
        <v>25</v>
      </c>
      <c r="N105" s="8">
        <f t="shared" si="11"/>
        <v>0</v>
      </c>
      <c r="O105" s="8">
        <f t="shared" si="12"/>
        <v>100</v>
      </c>
      <c r="P105" s="8">
        <f t="shared" si="13"/>
        <v>83.5</v>
      </c>
      <c r="Q105" s="9">
        <f t="shared" si="14"/>
        <v>36.274999999999999</v>
      </c>
      <c r="R105" s="9">
        <f t="shared" si="15"/>
        <v>60.875</v>
      </c>
      <c r="S105" s="9">
        <f t="shared" si="16"/>
        <v>66.325000000000003</v>
      </c>
      <c r="T105" s="9">
        <f t="shared" si="17"/>
        <v>52.125</v>
      </c>
      <c r="U105" s="8">
        <f t="shared" si="18"/>
        <v>54.491666666666674</v>
      </c>
      <c r="V105" s="8">
        <f t="shared" si="19"/>
        <v>53.900000000000006</v>
      </c>
    </row>
    <row r="106" spans="1:22" ht="13.5" x14ac:dyDescent="0.25">
      <c r="A106" s="3">
        <f>RSI!A106</f>
        <v>42158</v>
      </c>
      <c r="B106" s="2">
        <f>RSI!B106</f>
        <v>11.41</v>
      </c>
      <c r="C106" s="2">
        <f>RSI!I106</f>
        <v>47.648044446728598</v>
      </c>
      <c r="D106" s="2">
        <f>MACD!E106</f>
        <v>0.2230249391551844</v>
      </c>
      <c r="E106" s="2">
        <f>MACD!F106</f>
        <v>0.10305250004910022</v>
      </c>
      <c r="F106" s="2">
        <f>'Moving Avg'!D106</f>
        <v>11.498200000000001</v>
      </c>
      <c r="G106" s="2">
        <f>'Moving Avg'!F106</f>
        <v>11.7492</v>
      </c>
      <c r="H106" s="2">
        <f>'Moving Avg'!G106</f>
        <v>11.233419999999994</v>
      </c>
      <c r="I106" s="2">
        <f>'Moving Avg'!H106</f>
        <v>0</v>
      </c>
      <c r="J106" s="6" t="str">
        <f>OBV!F106</f>
        <v>BEARISH</v>
      </c>
      <c r="K106" s="6" t="str">
        <f>OBV!G106</f>
        <v>STRONG</v>
      </c>
      <c r="L106" s="6" t="str">
        <f>OBV!H106</f>
        <v>CONFIRMED BEARISH</v>
      </c>
      <c r="M106" s="8">
        <f t="shared" si="10"/>
        <v>25</v>
      </c>
      <c r="N106" s="8">
        <f t="shared" si="11"/>
        <v>0</v>
      </c>
      <c r="O106" s="8">
        <f t="shared" si="12"/>
        <v>100</v>
      </c>
      <c r="P106" s="8">
        <f t="shared" si="13"/>
        <v>33</v>
      </c>
      <c r="Q106" s="9">
        <f t="shared" si="14"/>
        <v>28.7</v>
      </c>
      <c r="R106" s="9">
        <f t="shared" si="15"/>
        <v>48.25</v>
      </c>
      <c r="S106" s="9">
        <f t="shared" si="16"/>
        <v>43.6</v>
      </c>
      <c r="T106" s="9">
        <f t="shared" si="17"/>
        <v>39.5</v>
      </c>
      <c r="U106" s="8">
        <f t="shared" si="18"/>
        <v>40.183333333333337</v>
      </c>
      <c r="V106" s="8">
        <f t="shared" si="19"/>
        <v>40.012500000000003</v>
      </c>
    </row>
    <row r="107" spans="1:22" ht="13.5" x14ac:dyDescent="0.25">
      <c r="A107" s="3">
        <f>RSI!A107</f>
        <v>42159</v>
      </c>
      <c r="B107" s="2">
        <f>RSI!B107</f>
        <v>11.326000000000001</v>
      </c>
      <c r="C107" s="2">
        <f>RSI!I107</f>
        <v>45.352878949399773</v>
      </c>
      <c r="D107" s="2">
        <f>MACD!E107</f>
        <v>0.21389234657895528</v>
      </c>
      <c r="E107" s="2">
        <f>MACD!F107</f>
        <v>0.12522046935507125</v>
      </c>
      <c r="F107" s="2">
        <f>'Moving Avg'!D107</f>
        <v>11.4688</v>
      </c>
      <c r="G107" s="2">
        <f>'Moving Avg'!F107</f>
        <v>11.728200000000001</v>
      </c>
      <c r="H107" s="2">
        <f>'Moving Avg'!G107</f>
        <v>11.257479999999997</v>
      </c>
      <c r="I107" s="2">
        <f>'Moving Avg'!H107</f>
        <v>0</v>
      </c>
      <c r="J107" s="6" t="str">
        <f>OBV!F107</f>
        <v>BEARISH</v>
      </c>
      <c r="K107" s="6" t="str">
        <f>OBV!G107</f>
        <v>STRONG</v>
      </c>
      <c r="L107" s="6" t="str">
        <f>OBV!H107</f>
        <v>CONFIRMED BEARISH</v>
      </c>
      <c r="M107" s="8">
        <f t="shared" si="10"/>
        <v>25</v>
      </c>
      <c r="N107" s="8">
        <f t="shared" si="11"/>
        <v>0</v>
      </c>
      <c r="O107" s="8">
        <f t="shared" si="12"/>
        <v>100</v>
      </c>
      <c r="P107" s="8">
        <f t="shared" si="13"/>
        <v>33</v>
      </c>
      <c r="Q107" s="9">
        <f t="shared" si="14"/>
        <v>28.7</v>
      </c>
      <c r="R107" s="9">
        <f t="shared" si="15"/>
        <v>48.25</v>
      </c>
      <c r="S107" s="9">
        <f t="shared" si="16"/>
        <v>43.6</v>
      </c>
      <c r="T107" s="9">
        <f t="shared" si="17"/>
        <v>39.5</v>
      </c>
      <c r="U107" s="8">
        <f t="shared" si="18"/>
        <v>40.183333333333337</v>
      </c>
      <c r="V107" s="8">
        <f t="shared" si="19"/>
        <v>40.012500000000003</v>
      </c>
    </row>
    <row r="108" spans="1:22" ht="13.5" x14ac:dyDescent="0.25">
      <c r="A108" s="3">
        <f>RSI!A108</f>
        <v>42160</v>
      </c>
      <c r="B108" s="2">
        <f>RSI!B108</f>
        <v>11.326000000000001</v>
      </c>
      <c r="C108" s="2">
        <f>RSI!I108</f>
        <v>45.352878949399773</v>
      </c>
      <c r="D108" s="2">
        <f>MACD!E108</f>
        <v>0.2420945336308673</v>
      </c>
      <c r="E108" s="2">
        <f>MACD!F108</f>
        <v>0.14859528221023047</v>
      </c>
      <c r="F108" s="2">
        <f>'Moving Avg'!D108</f>
        <v>11.4436</v>
      </c>
      <c r="G108" s="2">
        <f>'Moving Avg'!F108</f>
        <v>11.69355</v>
      </c>
      <c r="H108" s="2">
        <f>'Moving Avg'!G108</f>
        <v>11.269799999999998</v>
      </c>
      <c r="I108" s="2">
        <f>'Moving Avg'!H108</f>
        <v>0</v>
      </c>
      <c r="J108" s="6" t="str">
        <f>OBV!F108</f>
        <v>BEARISH</v>
      </c>
      <c r="K108" s="6" t="str">
        <f>OBV!G108</f>
        <v>STRONG</v>
      </c>
      <c r="L108" s="6" t="str">
        <f>OBV!H108</f>
        <v>CONFIRMED BEARISH</v>
      </c>
      <c r="M108" s="8">
        <f t="shared" si="10"/>
        <v>25</v>
      </c>
      <c r="N108" s="8">
        <f t="shared" si="11"/>
        <v>0</v>
      </c>
      <c r="O108" s="8">
        <f t="shared" si="12"/>
        <v>100</v>
      </c>
      <c r="P108" s="8">
        <f t="shared" si="13"/>
        <v>33</v>
      </c>
      <c r="Q108" s="9">
        <f t="shared" si="14"/>
        <v>28.7</v>
      </c>
      <c r="R108" s="9">
        <f t="shared" si="15"/>
        <v>48.25</v>
      </c>
      <c r="S108" s="9">
        <f t="shared" si="16"/>
        <v>43.6</v>
      </c>
      <c r="T108" s="9">
        <f t="shared" si="17"/>
        <v>39.5</v>
      </c>
      <c r="U108" s="8">
        <f t="shared" si="18"/>
        <v>40.183333333333337</v>
      </c>
      <c r="V108" s="8">
        <f t="shared" si="19"/>
        <v>40.012500000000003</v>
      </c>
    </row>
    <row r="109" spans="1:22" ht="13.5" x14ac:dyDescent="0.25">
      <c r="A109" s="3">
        <f>RSI!A109</f>
        <v>42163</v>
      </c>
      <c r="B109" s="2">
        <f>RSI!B109</f>
        <v>11.41</v>
      </c>
      <c r="C109" s="2">
        <f>RSI!I109</f>
        <v>48.244206305250259</v>
      </c>
      <c r="D109" s="2">
        <f>MACD!E109</f>
        <v>0.21282166555323911</v>
      </c>
      <c r="E109" s="2">
        <f>MACD!F109</f>
        <v>0.16144055887883221</v>
      </c>
      <c r="F109" s="2">
        <f>'Moving Avg'!D109</f>
        <v>11.4352</v>
      </c>
      <c r="G109" s="2">
        <f>'Moving Avg'!F109</f>
        <v>11.653700000000001</v>
      </c>
      <c r="H109" s="2">
        <f>'Moving Avg'!G109</f>
        <v>11.280119999999997</v>
      </c>
      <c r="I109" s="2">
        <f>'Moving Avg'!H109</f>
        <v>0</v>
      </c>
      <c r="J109" s="6" t="str">
        <f>OBV!F109</f>
        <v>BEARISH</v>
      </c>
      <c r="K109" s="6" t="str">
        <f>OBV!G109</f>
        <v>NEUTRAL</v>
      </c>
      <c r="L109" s="6" t="str">
        <f>OBV!H109</f>
        <v>CONFIRMED BEARISH</v>
      </c>
      <c r="M109" s="8">
        <f t="shared" si="10"/>
        <v>25</v>
      </c>
      <c r="N109" s="8">
        <f t="shared" si="11"/>
        <v>0</v>
      </c>
      <c r="O109" s="8">
        <f t="shared" si="12"/>
        <v>100</v>
      </c>
      <c r="P109" s="8">
        <f t="shared" si="13"/>
        <v>16.5</v>
      </c>
      <c r="Q109" s="9">
        <f t="shared" si="14"/>
        <v>26.225000000000001</v>
      </c>
      <c r="R109" s="9">
        <f t="shared" si="15"/>
        <v>44.125</v>
      </c>
      <c r="S109" s="9">
        <f t="shared" si="16"/>
        <v>36.174999999999997</v>
      </c>
      <c r="T109" s="9">
        <f t="shared" si="17"/>
        <v>35.375</v>
      </c>
      <c r="U109" s="8">
        <f t="shared" si="18"/>
        <v>35.508333333333333</v>
      </c>
      <c r="V109" s="8">
        <f t="shared" si="19"/>
        <v>35.474999999999994</v>
      </c>
    </row>
    <row r="110" spans="1:22" ht="13.5" x14ac:dyDescent="0.25">
      <c r="A110" s="3">
        <f>RSI!A110</f>
        <v>42164</v>
      </c>
      <c r="B110" s="2">
        <f>RSI!B110</f>
        <v>11.201000000000001</v>
      </c>
      <c r="C110" s="2">
        <f>RSI!I110</f>
        <v>42.253906865126311</v>
      </c>
      <c r="D110" s="2">
        <f>MACD!E110</f>
        <v>0.20390051061431969</v>
      </c>
      <c r="E110" s="2">
        <f>MACD!F110</f>
        <v>0.16993254922592971</v>
      </c>
      <c r="F110" s="2">
        <f>'Moving Avg'!D110</f>
        <v>11.334599999999998</v>
      </c>
      <c r="G110" s="2">
        <f>'Moving Avg'!F110</f>
        <v>11.603599999999998</v>
      </c>
      <c r="H110" s="2">
        <f>'Moving Avg'!G110</f>
        <v>11.279799999999998</v>
      </c>
      <c r="I110" s="2">
        <f>'Moving Avg'!H110</f>
        <v>0</v>
      </c>
      <c r="J110" s="6" t="str">
        <f>OBV!F110</f>
        <v>BEARISH</v>
      </c>
      <c r="K110" s="6" t="str">
        <f>OBV!G110</f>
        <v>STRONG</v>
      </c>
      <c r="L110" s="6" t="str">
        <f>OBV!H110</f>
        <v>CONFIRMED BEARISH</v>
      </c>
      <c r="M110" s="8">
        <f t="shared" si="10"/>
        <v>25</v>
      </c>
      <c r="N110" s="8">
        <f t="shared" si="11"/>
        <v>0</v>
      </c>
      <c r="O110" s="8">
        <f t="shared" si="12"/>
        <v>100</v>
      </c>
      <c r="P110" s="8">
        <f t="shared" si="13"/>
        <v>33</v>
      </c>
      <c r="Q110" s="9">
        <f t="shared" si="14"/>
        <v>28.7</v>
      </c>
      <c r="R110" s="9">
        <f t="shared" si="15"/>
        <v>48.25</v>
      </c>
      <c r="S110" s="9">
        <f t="shared" si="16"/>
        <v>43.6</v>
      </c>
      <c r="T110" s="9">
        <f t="shared" si="17"/>
        <v>39.5</v>
      </c>
      <c r="U110" s="8">
        <f t="shared" si="18"/>
        <v>40.183333333333337</v>
      </c>
      <c r="V110" s="8">
        <f t="shared" si="19"/>
        <v>40.012500000000003</v>
      </c>
    </row>
    <row r="111" spans="1:22" ht="13.5" x14ac:dyDescent="0.25">
      <c r="A111" s="3">
        <f>RSI!A111</f>
        <v>42165</v>
      </c>
      <c r="B111" s="2">
        <f>RSI!B111</f>
        <v>11.368</v>
      </c>
      <c r="C111" s="2">
        <f>RSI!I111</f>
        <v>47.828249310428994</v>
      </c>
      <c r="D111" s="2">
        <f>MACD!E111</f>
        <v>0.1887867794158602</v>
      </c>
      <c r="E111" s="2">
        <f>MACD!F111</f>
        <v>0.17370339526391582</v>
      </c>
      <c r="F111" s="2">
        <f>'Moving Avg'!D111</f>
        <v>11.3262</v>
      </c>
      <c r="G111" s="2">
        <f>'Moving Avg'!F111</f>
        <v>11.561849999999998</v>
      </c>
      <c r="H111" s="2">
        <f>'Moving Avg'!G111</f>
        <v>11.283319999999996</v>
      </c>
      <c r="I111" s="2">
        <f>'Moving Avg'!H111</f>
        <v>0</v>
      </c>
      <c r="J111" s="6" t="str">
        <f>OBV!F111</f>
        <v>BEARISH</v>
      </c>
      <c r="K111" s="6" t="str">
        <f>OBV!G111</f>
        <v>NEUTRAL</v>
      </c>
      <c r="L111" s="6" t="str">
        <f>OBV!H111</f>
        <v>CONFIRMED BEARISH</v>
      </c>
      <c r="M111" s="8">
        <f t="shared" si="10"/>
        <v>25</v>
      </c>
      <c r="N111" s="8">
        <f t="shared" si="11"/>
        <v>0</v>
      </c>
      <c r="O111" s="8">
        <f t="shared" si="12"/>
        <v>100</v>
      </c>
      <c r="P111" s="8">
        <f t="shared" si="13"/>
        <v>16.5</v>
      </c>
      <c r="Q111" s="9">
        <f t="shared" si="14"/>
        <v>26.225000000000001</v>
      </c>
      <c r="R111" s="9">
        <f t="shared" si="15"/>
        <v>44.125</v>
      </c>
      <c r="S111" s="9">
        <f t="shared" si="16"/>
        <v>36.174999999999997</v>
      </c>
      <c r="T111" s="9">
        <f t="shared" si="17"/>
        <v>35.375</v>
      </c>
      <c r="U111" s="8">
        <f t="shared" si="18"/>
        <v>35.508333333333333</v>
      </c>
      <c r="V111" s="8">
        <f t="shared" si="19"/>
        <v>35.474999999999994</v>
      </c>
    </row>
    <row r="112" spans="1:22" ht="13.5" x14ac:dyDescent="0.25">
      <c r="A112" s="3">
        <f>RSI!A112</f>
        <v>42166</v>
      </c>
      <c r="B112" s="2">
        <f>RSI!B112</f>
        <v>11.368</v>
      </c>
      <c r="C112" s="2">
        <f>RSI!I112</f>
        <v>47.828249310428994</v>
      </c>
      <c r="D112" s="2">
        <f>MACD!E112</f>
        <v>0.17000779594794047</v>
      </c>
      <c r="E112" s="2">
        <f>MACD!F112</f>
        <v>0.17296427540072074</v>
      </c>
      <c r="F112" s="2">
        <f>'Moving Avg'!D112</f>
        <v>11.3346</v>
      </c>
      <c r="G112" s="2">
        <f>'Moving Avg'!F112</f>
        <v>11.520099999999998</v>
      </c>
      <c r="H112" s="2">
        <f>'Moving Avg'!G112</f>
        <v>11.286659999999998</v>
      </c>
      <c r="I112" s="2">
        <f>'Moving Avg'!H112</f>
        <v>0</v>
      </c>
      <c r="J112" s="6" t="str">
        <f>OBV!F112</f>
        <v>BULLISH</v>
      </c>
      <c r="K112" s="6" t="str">
        <f>OBV!G112</f>
        <v>WEAK</v>
      </c>
      <c r="L112" s="6" t="str">
        <f>OBV!H112</f>
        <v>CONFIRMED BULLISH</v>
      </c>
      <c r="M112" s="8">
        <f t="shared" si="10"/>
        <v>25</v>
      </c>
      <c r="N112" s="8">
        <f t="shared" si="11"/>
        <v>45</v>
      </c>
      <c r="O112" s="8">
        <f t="shared" si="12"/>
        <v>100</v>
      </c>
      <c r="P112" s="8">
        <f t="shared" si="13"/>
        <v>67</v>
      </c>
      <c r="Q112" s="9">
        <f t="shared" si="14"/>
        <v>49.55</v>
      </c>
      <c r="R112" s="9">
        <f t="shared" si="15"/>
        <v>65.75</v>
      </c>
      <c r="S112" s="9">
        <f t="shared" si="16"/>
        <v>65.650000000000006</v>
      </c>
      <c r="T112" s="9">
        <f t="shared" si="17"/>
        <v>59.25</v>
      </c>
      <c r="U112" s="8">
        <f t="shared" si="18"/>
        <v>60.316666666666663</v>
      </c>
      <c r="V112" s="8">
        <f t="shared" si="19"/>
        <v>60.05</v>
      </c>
    </row>
    <row r="113" spans="1:22" ht="13.5" x14ac:dyDescent="0.25">
      <c r="A113" s="3">
        <f>RSI!A113</f>
        <v>42167</v>
      </c>
      <c r="B113" s="2">
        <f>RSI!B113</f>
        <v>11.318</v>
      </c>
      <c r="C113" s="2">
        <f>RSI!I113</f>
        <v>46.277077642609818</v>
      </c>
      <c r="D113" s="2">
        <f>MACD!E113</f>
        <v>0.15502702205201402</v>
      </c>
      <c r="E113" s="2">
        <f>MACD!F113</f>
        <v>0.1693768247309794</v>
      </c>
      <c r="F113" s="2">
        <f>'Moving Avg'!D113</f>
        <v>11.333</v>
      </c>
      <c r="G113" s="2">
        <f>'Moving Avg'!F113</f>
        <v>11.489249999999998</v>
      </c>
      <c r="H113" s="2">
        <f>'Moving Avg'!G113</f>
        <v>11.29068</v>
      </c>
      <c r="I113" s="2">
        <f>'Moving Avg'!H113</f>
        <v>0</v>
      </c>
      <c r="J113" s="6" t="str">
        <f>OBV!F113</f>
        <v>BEARISH</v>
      </c>
      <c r="K113" s="6" t="str">
        <f>OBV!G113</f>
        <v>NEUTRAL</v>
      </c>
      <c r="L113" s="6" t="str">
        <f>OBV!H113</f>
        <v>CONFIRMED BEARISH</v>
      </c>
      <c r="M113" s="8">
        <f t="shared" si="10"/>
        <v>25</v>
      </c>
      <c r="N113" s="8">
        <f t="shared" si="11"/>
        <v>45</v>
      </c>
      <c r="O113" s="8">
        <f t="shared" si="12"/>
        <v>100</v>
      </c>
      <c r="P113" s="8">
        <f t="shared" si="13"/>
        <v>16.5</v>
      </c>
      <c r="Q113" s="9">
        <f t="shared" si="14"/>
        <v>41.975000000000001</v>
      </c>
      <c r="R113" s="9">
        <f t="shared" si="15"/>
        <v>53.125</v>
      </c>
      <c r="S113" s="9">
        <f t="shared" si="16"/>
        <v>42.924999999999997</v>
      </c>
      <c r="T113" s="9">
        <f t="shared" si="17"/>
        <v>46.625</v>
      </c>
      <c r="U113" s="8">
        <f t="shared" si="18"/>
        <v>46.008333333333326</v>
      </c>
      <c r="V113" s="8">
        <f t="shared" si="19"/>
        <v>46.162499999999994</v>
      </c>
    </row>
    <row r="114" spans="1:22" ht="13.5" x14ac:dyDescent="0.25">
      <c r="A114" s="3">
        <f>RSI!A114</f>
        <v>42170</v>
      </c>
      <c r="B114" s="2">
        <f>RSI!B114</f>
        <v>11.318</v>
      </c>
      <c r="C114" s="2">
        <f>RSI!I114</f>
        <v>46.277077642609811</v>
      </c>
      <c r="D114" s="2">
        <f>MACD!E114</f>
        <v>0.14305032430390163</v>
      </c>
      <c r="E114" s="2">
        <f>MACD!F114</f>
        <v>0.16411152464556386</v>
      </c>
      <c r="F114" s="2">
        <f>'Moving Avg'!D114</f>
        <v>11.3146</v>
      </c>
      <c r="G114" s="2">
        <f>'Moving Avg'!F114</f>
        <v>11.458399999999999</v>
      </c>
      <c r="H114" s="2">
        <f>'Moving Avg'!G114</f>
        <v>11.30134</v>
      </c>
      <c r="I114" s="2">
        <f>'Moving Avg'!H114</f>
        <v>0</v>
      </c>
      <c r="J114" s="6" t="str">
        <f>OBV!F114</f>
        <v>BEARISH</v>
      </c>
      <c r="K114" s="6" t="str">
        <f>OBV!G114</f>
        <v>STRONG</v>
      </c>
      <c r="L114" s="6" t="str">
        <f>OBV!H114</f>
        <v>CONFIRMED BEARISH</v>
      </c>
      <c r="M114" s="8">
        <f t="shared" si="10"/>
        <v>25</v>
      </c>
      <c r="N114" s="8">
        <f t="shared" si="11"/>
        <v>100</v>
      </c>
      <c r="O114" s="8">
        <f t="shared" si="12"/>
        <v>100</v>
      </c>
      <c r="P114" s="8">
        <f t="shared" si="13"/>
        <v>33</v>
      </c>
      <c r="Q114" s="9">
        <f t="shared" si="14"/>
        <v>63.7</v>
      </c>
      <c r="R114" s="9">
        <f t="shared" si="15"/>
        <v>68.25</v>
      </c>
      <c r="S114" s="9">
        <f t="shared" si="16"/>
        <v>58.6</v>
      </c>
      <c r="T114" s="9">
        <f t="shared" si="17"/>
        <v>64.5</v>
      </c>
      <c r="U114" s="8">
        <f t="shared" si="18"/>
        <v>63.516666666666659</v>
      </c>
      <c r="V114" s="8">
        <f t="shared" si="19"/>
        <v>63.762499999999996</v>
      </c>
    </row>
    <row r="115" spans="1:22" ht="13.5" x14ac:dyDescent="0.25">
      <c r="A115" s="3">
        <f>RSI!A115</f>
        <v>42171</v>
      </c>
      <c r="B115" s="2">
        <f>RSI!B115</f>
        <v>11.318</v>
      </c>
      <c r="C115" s="2">
        <f>RSI!I115</f>
        <v>46.277077642609811</v>
      </c>
      <c r="D115" s="2">
        <f>MACD!E115</f>
        <v>0.17233296482257288</v>
      </c>
      <c r="E115" s="2">
        <f>MACD!F115</f>
        <v>0.16575581268096568</v>
      </c>
      <c r="F115" s="2">
        <f>'Moving Avg'!D115</f>
        <v>11.337999999999999</v>
      </c>
      <c r="G115" s="2">
        <f>'Moving Avg'!F115</f>
        <v>11.445399999999999</v>
      </c>
      <c r="H115" s="2">
        <f>'Moving Avg'!G115</f>
        <v>11.317960000000001</v>
      </c>
      <c r="I115" s="2">
        <f>'Moving Avg'!H115</f>
        <v>0</v>
      </c>
      <c r="J115" s="6" t="str">
        <f>OBV!F115</f>
        <v>BULLISH</v>
      </c>
      <c r="K115" s="6" t="str">
        <f>OBV!G115</f>
        <v>NEUTRAL</v>
      </c>
      <c r="L115" s="6" t="str">
        <f>OBV!H115</f>
        <v>CONFIRMED BULLISH</v>
      </c>
      <c r="M115" s="8">
        <f t="shared" si="10"/>
        <v>25</v>
      </c>
      <c r="N115" s="8">
        <f t="shared" si="11"/>
        <v>0</v>
      </c>
      <c r="O115" s="8">
        <f t="shared" si="12"/>
        <v>100</v>
      </c>
      <c r="P115" s="8">
        <f t="shared" si="13"/>
        <v>83.5</v>
      </c>
      <c r="Q115" s="9">
        <f t="shared" si="14"/>
        <v>36.274999999999999</v>
      </c>
      <c r="R115" s="9">
        <f t="shared" si="15"/>
        <v>60.875</v>
      </c>
      <c r="S115" s="9">
        <f t="shared" si="16"/>
        <v>66.325000000000003</v>
      </c>
      <c r="T115" s="9">
        <f t="shared" si="17"/>
        <v>52.125</v>
      </c>
      <c r="U115" s="8">
        <f t="shared" si="18"/>
        <v>54.491666666666674</v>
      </c>
      <c r="V115" s="8">
        <f t="shared" si="19"/>
        <v>53.900000000000006</v>
      </c>
    </row>
    <row r="116" spans="1:22" ht="13.5" x14ac:dyDescent="0.25">
      <c r="A116" s="3">
        <f>RSI!A116</f>
        <v>42172</v>
      </c>
      <c r="B116" s="2">
        <f>RSI!B116</f>
        <v>11.318</v>
      </c>
      <c r="C116" s="2">
        <f>RSI!I116</f>
        <v>46.277077642609818</v>
      </c>
      <c r="D116" s="2">
        <f>MACD!E116</f>
        <v>0.1524793872822432</v>
      </c>
      <c r="E116" s="2">
        <f>MACD!F116</f>
        <v>0.16310052760122118</v>
      </c>
      <c r="F116" s="2">
        <f>'Moving Avg'!D116</f>
        <v>11.327999999999999</v>
      </c>
      <c r="G116" s="2">
        <f>'Moving Avg'!F116</f>
        <v>11.432399999999999</v>
      </c>
      <c r="H116" s="2">
        <f>'Moving Avg'!G116</f>
        <v>11.328359999999998</v>
      </c>
      <c r="I116" s="2">
        <f>'Moving Avg'!H116</f>
        <v>0</v>
      </c>
      <c r="J116" s="6" t="str">
        <f>OBV!F116</f>
        <v>BEARISH</v>
      </c>
      <c r="K116" s="6" t="str">
        <f>OBV!G116</f>
        <v>STRONG</v>
      </c>
      <c r="L116" s="6" t="str">
        <f>OBV!H116</f>
        <v>CONFIRMED BEARISH</v>
      </c>
      <c r="M116" s="8">
        <f t="shared" si="10"/>
        <v>25</v>
      </c>
      <c r="N116" s="8">
        <f t="shared" si="11"/>
        <v>45</v>
      </c>
      <c r="O116" s="8">
        <f t="shared" si="12"/>
        <v>100</v>
      </c>
      <c r="P116" s="8">
        <f t="shared" si="13"/>
        <v>33</v>
      </c>
      <c r="Q116" s="9">
        <f t="shared" si="14"/>
        <v>44.45</v>
      </c>
      <c r="R116" s="9">
        <f t="shared" si="15"/>
        <v>57.25</v>
      </c>
      <c r="S116" s="9">
        <f t="shared" si="16"/>
        <v>50.35</v>
      </c>
      <c r="T116" s="9">
        <f t="shared" si="17"/>
        <v>50.75</v>
      </c>
      <c r="U116" s="8">
        <f t="shared" si="18"/>
        <v>50.683333333333337</v>
      </c>
      <c r="V116" s="8">
        <f t="shared" si="19"/>
        <v>50.7</v>
      </c>
    </row>
    <row r="117" spans="1:22" ht="13.5" x14ac:dyDescent="0.25">
      <c r="A117" s="3">
        <f>RSI!A117</f>
        <v>42173</v>
      </c>
      <c r="B117" s="2">
        <f>RSI!B117</f>
        <v>10.981999999999999</v>
      </c>
      <c r="C117" s="2">
        <f>RSI!I117</f>
        <v>35.78644005727979</v>
      </c>
      <c r="D117" s="2">
        <f>MACD!E117</f>
        <v>0.1482011782431556</v>
      </c>
      <c r="E117" s="2">
        <f>MACD!F117</f>
        <v>0.1601206577296081</v>
      </c>
      <c r="F117" s="2">
        <f>'Moving Avg'!D117</f>
        <v>11.2508</v>
      </c>
      <c r="G117" s="2">
        <f>'Moving Avg'!F117</f>
        <v>11.402600000000001</v>
      </c>
      <c r="H117" s="2">
        <f>'Moving Avg'!G117</f>
        <v>11.327099999999998</v>
      </c>
      <c r="I117" s="2">
        <f>'Moving Avg'!H117</f>
        <v>0</v>
      </c>
      <c r="J117" s="6" t="str">
        <f>OBV!F117</f>
        <v>BEARISH</v>
      </c>
      <c r="K117" s="6" t="str">
        <f>OBV!G117</f>
        <v>STRONG</v>
      </c>
      <c r="L117" s="6" t="str">
        <f>OBV!H117</f>
        <v>CONFIRMED BEARISH</v>
      </c>
      <c r="M117" s="8">
        <f t="shared" si="10"/>
        <v>25</v>
      </c>
      <c r="N117" s="8">
        <f t="shared" si="11"/>
        <v>45</v>
      </c>
      <c r="O117" s="8">
        <f t="shared" si="12"/>
        <v>100</v>
      </c>
      <c r="P117" s="8">
        <f t="shared" si="13"/>
        <v>33</v>
      </c>
      <c r="Q117" s="9">
        <f t="shared" si="14"/>
        <v>44.45</v>
      </c>
      <c r="R117" s="9">
        <f t="shared" si="15"/>
        <v>57.25</v>
      </c>
      <c r="S117" s="9">
        <f t="shared" si="16"/>
        <v>50.35</v>
      </c>
      <c r="T117" s="9">
        <f t="shared" si="17"/>
        <v>50.75</v>
      </c>
      <c r="U117" s="8">
        <f t="shared" si="18"/>
        <v>50.683333333333337</v>
      </c>
      <c r="V117" s="8">
        <f t="shared" si="19"/>
        <v>50.7</v>
      </c>
    </row>
    <row r="118" spans="1:22" ht="13.5" x14ac:dyDescent="0.25">
      <c r="A118" s="3">
        <f>RSI!A118</f>
        <v>42174</v>
      </c>
      <c r="B118" s="2">
        <f>RSI!B118</f>
        <v>11.301</v>
      </c>
      <c r="C118" s="2">
        <f>RSI!I118</f>
        <v>47.869206543442353</v>
      </c>
      <c r="D118" s="2">
        <f>MACD!E118</f>
        <v>0.12345100103881812</v>
      </c>
      <c r="E118" s="2">
        <f>MACD!F118</f>
        <v>0.15278672639145011</v>
      </c>
      <c r="F118" s="2">
        <f>'Moving Avg'!D118</f>
        <v>11.247400000000001</v>
      </c>
      <c r="G118" s="2">
        <f>'Moving Avg'!F118</f>
        <v>11.3774</v>
      </c>
      <c r="H118" s="2">
        <f>'Moving Avg'!G118</f>
        <v>11.33222</v>
      </c>
      <c r="I118" s="2">
        <f>'Moving Avg'!H118</f>
        <v>0</v>
      </c>
      <c r="J118" s="6" t="str">
        <f>OBV!F118</f>
        <v>BULLISH</v>
      </c>
      <c r="K118" s="6" t="str">
        <f>OBV!G118</f>
        <v>NEUTRAL</v>
      </c>
      <c r="L118" s="6" t="str">
        <f>OBV!H118</f>
        <v>BULLISH DIVERGENCE</v>
      </c>
      <c r="M118" s="8">
        <f t="shared" si="10"/>
        <v>25</v>
      </c>
      <c r="N118" s="8">
        <f t="shared" si="11"/>
        <v>100</v>
      </c>
      <c r="O118" s="8">
        <f t="shared" si="12"/>
        <v>100</v>
      </c>
      <c r="P118" s="8">
        <f t="shared" si="13"/>
        <v>66.5</v>
      </c>
      <c r="Q118" s="9">
        <f t="shared" si="14"/>
        <v>68.724999999999994</v>
      </c>
      <c r="R118" s="9">
        <f t="shared" si="15"/>
        <v>76.625</v>
      </c>
      <c r="S118" s="9">
        <f t="shared" si="16"/>
        <v>73.674999999999997</v>
      </c>
      <c r="T118" s="9">
        <f t="shared" si="17"/>
        <v>72.875</v>
      </c>
      <c r="U118" s="8">
        <f t="shared" si="18"/>
        <v>73.008333333333326</v>
      </c>
      <c r="V118" s="8">
        <f t="shared" si="19"/>
        <v>72.974999999999994</v>
      </c>
    </row>
    <row r="119" spans="1:22" ht="13.5" x14ac:dyDescent="0.25">
      <c r="A119" s="3">
        <f>RSI!A119</f>
        <v>42177</v>
      </c>
      <c r="B119" s="2">
        <f>RSI!B119</f>
        <v>10.965999999999999</v>
      </c>
      <c r="C119" s="2">
        <f>RSI!I119</f>
        <v>39.469883470164959</v>
      </c>
      <c r="D119" s="2">
        <f>MACD!E119</f>
        <v>0.14067577957059108</v>
      </c>
      <c r="E119" s="2">
        <f>MACD!F119</f>
        <v>0.15036453702727831</v>
      </c>
      <c r="F119" s="2">
        <f>'Moving Avg'!D119</f>
        <v>11.177</v>
      </c>
      <c r="G119" s="2">
        <f>'Moving Avg'!F119</f>
        <v>11.351000000000001</v>
      </c>
      <c r="H119" s="2">
        <f>'Moving Avg'!G119</f>
        <v>11.330640000000001</v>
      </c>
      <c r="I119" s="2">
        <f>'Moving Avg'!H119</f>
        <v>0</v>
      </c>
      <c r="J119" s="6" t="str">
        <f>OBV!F119</f>
        <v>BEARISH</v>
      </c>
      <c r="K119" s="6" t="str">
        <f>OBV!G119</f>
        <v>STRONG</v>
      </c>
      <c r="L119" s="6" t="str">
        <f>OBV!H119</f>
        <v>CONFIRMED BEARISH</v>
      </c>
      <c r="M119" s="8">
        <f t="shared" si="10"/>
        <v>25</v>
      </c>
      <c r="N119" s="8">
        <f t="shared" si="11"/>
        <v>45</v>
      </c>
      <c r="O119" s="8">
        <f t="shared" si="12"/>
        <v>100</v>
      </c>
      <c r="P119" s="8">
        <f t="shared" si="13"/>
        <v>33</v>
      </c>
      <c r="Q119" s="9">
        <f t="shared" si="14"/>
        <v>44.45</v>
      </c>
      <c r="R119" s="9">
        <f t="shared" si="15"/>
        <v>57.25</v>
      </c>
      <c r="S119" s="9">
        <f t="shared" si="16"/>
        <v>50.35</v>
      </c>
      <c r="T119" s="9">
        <f t="shared" si="17"/>
        <v>50.75</v>
      </c>
      <c r="U119" s="8">
        <f t="shared" si="18"/>
        <v>50.683333333333337</v>
      </c>
      <c r="V119" s="8">
        <f t="shared" si="19"/>
        <v>50.7</v>
      </c>
    </row>
    <row r="120" spans="1:22" ht="13.5" x14ac:dyDescent="0.25">
      <c r="A120" s="3">
        <f>RSI!A120</f>
        <v>42178</v>
      </c>
      <c r="B120" s="2">
        <f>RSI!B120</f>
        <v>11.007999999999999</v>
      </c>
      <c r="C120" s="2">
        <f>RSI!I120</f>
        <v>40.870695916578434</v>
      </c>
      <c r="D120" s="2">
        <f>MACD!E120</f>
        <v>0.12236270543371042</v>
      </c>
      <c r="E120" s="2">
        <f>MACD!F120</f>
        <v>0.14476417070856473</v>
      </c>
      <c r="F120" s="2">
        <f>'Moving Avg'!D120</f>
        <v>11.115</v>
      </c>
      <c r="G120" s="2">
        <f>'Moving Avg'!F120</f>
        <v>11.326700000000001</v>
      </c>
      <c r="H120" s="2">
        <f>'Moving Avg'!G120</f>
        <v>11.3299</v>
      </c>
      <c r="I120" s="2">
        <f>'Moving Avg'!H120</f>
        <v>0</v>
      </c>
      <c r="J120" s="6" t="str">
        <f>OBV!F120</f>
        <v>BULLISH</v>
      </c>
      <c r="K120" s="6" t="str">
        <f>OBV!G120</f>
        <v>NEUTRAL</v>
      </c>
      <c r="L120" s="6" t="str">
        <f>OBV!H120</f>
        <v>BULLISH DIVERGENCE</v>
      </c>
      <c r="M120" s="8">
        <f t="shared" si="10"/>
        <v>25</v>
      </c>
      <c r="N120" s="8">
        <f t="shared" si="11"/>
        <v>100</v>
      </c>
      <c r="O120" s="8">
        <f t="shared" si="12"/>
        <v>100</v>
      </c>
      <c r="P120" s="8">
        <f t="shared" si="13"/>
        <v>66.5</v>
      </c>
      <c r="Q120" s="9">
        <f t="shared" si="14"/>
        <v>68.724999999999994</v>
      </c>
      <c r="R120" s="9">
        <f t="shared" si="15"/>
        <v>76.625</v>
      </c>
      <c r="S120" s="9">
        <f t="shared" si="16"/>
        <v>73.674999999999997</v>
      </c>
      <c r="T120" s="9">
        <f t="shared" si="17"/>
        <v>72.875</v>
      </c>
      <c r="U120" s="8">
        <f t="shared" si="18"/>
        <v>73.008333333333326</v>
      </c>
      <c r="V120" s="8">
        <f t="shared" si="19"/>
        <v>72.974999999999994</v>
      </c>
    </row>
    <row r="121" spans="1:22" ht="13.5" x14ac:dyDescent="0.25">
      <c r="A121" s="3">
        <f>RSI!A121</f>
        <v>42179</v>
      </c>
      <c r="B121" s="2">
        <f>RSI!B121</f>
        <v>11.007999999999999</v>
      </c>
      <c r="C121" s="2">
        <f>RSI!I121</f>
        <v>40.870695916578434</v>
      </c>
      <c r="D121" s="2">
        <f>MACD!E121</f>
        <v>0.13451214643263754</v>
      </c>
      <c r="E121" s="2">
        <f>MACD!F121</f>
        <v>0.1427137658533793</v>
      </c>
      <c r="F121" s="2">
        <f>'Moving Avg'!D121</f>
        <v>11.053000000000001</v>
      </c>
      <c r="G121" s="2">
        <f>'Moving Avg'!F121</f>
        <v>11.301350000000003</v>
      </c>
      <c r="H121" s="2">
        <f>'Moving Avg'!G121</f>
        <v>11.331920000000002</v>
      </c>
      <c r="I121" s="2">
        <f>'Moving Avg'!H121</f>
        <v>0</v>
      </c>
      <c r="J121" s="6" t="str">
        <f>OBV!F121</f>
        <v>BULLISH</v>
      </c>
      <c r="K121" s="6" t="str">
        <f>OBV!G121</f>
        <v>NEUTRAL</v>
      </c>
      <c r="L121" s="6" t="str">
        <f>OBV!H121</f>
        <v>BULLISH DIVERGENCE</v>
      </c>
      <c r="M121" s="8">
        <f t="shared" si="10"/>
        <v>25</v>
      </c>
      <c r="N121" s="8">
        <f t="shared" si="11"/>
        <v>45</v>
      </c>
      <c r="O121" s="8">
        <f t="shared" si="12"/>
        <v>100</v>
      </c>
      <c r="P121" s="8">
        <f t="shared" si="13"/>
        <v>66.5</v>
      </c>
      <c r="Q121" s="9">
        <f t="shared" si="14"/>
        <v>49.475000000000001</v>
      </c>
      <c r="R121" s="9">
        <f t="shared" si="15"/>
        <v>65.625</v>
      </c>
      <c r="S121" s="9">
        <f t="shared" si="16"/>
        <v>65.424999999999997</v>
      </c>
      <c r="T121" s="9">
        <f t="shared" si="17"/>
        <v>59.125</v>
      </c>
      <c r="U121" s="8">
        <f t="shared" si="18"/>
        <v>60.17499999999999</v>
      </c>
      <c r="V121" s="8">
        <f t="shared" si="19"/>
        <v>59.912499999999994</v>
      </c>
    </row>
    <row r="122" spans="1:22" ht="13.5" x14ac:dyDescent="0.25">
      <c r="A122" s="3">
        <f>RSI!A122</f>
        <v>42180</v>
      </c>
      <c r="B122" s="2">
        <f>RSI!B122</f>
        <v>11.337</v>
      </c>
      <c r="C122" s="2">
        <f>RSI!I122</f>
        <v>51.142675291068734</v>
      </c>
      <c r="D122" s="2">
        <f>MACD!E122</f>
        <v>0.12223023101661035</v>
      </c>
      <c r="E122" s="2">
        <f>MACD!F122</f>
        <v>0.13861705888602552</v>
      </c>
      <c r="F122" s="2">
        <f>'Moving Avg'!D122</f>
        <v>11.124000000000001</v>
      </c>
      <c r="G122" s="2">
        <f>'Moving Avg'!F122</f>
        <v>11.294550000000001</v>
      </c>
      <c r="H122" s="2">
        <f>'Moving Avg'!G122</f>
        <v>11.340520000000001</v>
      </c>
      <c r="I122" s="2">
        <f>'Moving Avg'!H122</f>
        <v>0</v>
      </c>
      <c r="J122" s="6" t="str">
        <f>OBV!F122</f>
        <v>BULLISH</v>
      </c>
      <c r="K122" s="6" t="str">
        <f>OBV!G122</f>
        <v>NEUTRAL</v>
      </c>
      <c r="L122" s="6" t="str">
        <f>OBV!H122</f>
        <v>BULLISH DIVERGENCE</v>
      </c>
      <c r="M122" s="8">
        <f t="shared" si="10"/>
        <v>25</v>
      </c>
      <c r="N122" s="8">
        <f t="shared" si="11"/>
        <v>45</v>
      </c>
      <c r="O122" s="8">
        <f t="shared" si="12"/>
        <v>100</v>
      </c>
      <c r="P122" s="8">
        <f t="shared" si="13"/>
        <v>66.5</v>
      </c>
      <c r="Q122" s="9">
        <f t="shared" si="14"/>
        <v>49.475000000000001</v>
      </c>
      <c r="R122" s="9">
        <f t="shared" si="15"/>
        <v>65.625</v>
      </c>
      <c r="S122" s="9">
        <f t="shared" si="16"/>
        <v>65.424999999999997</v>
      </c>
      <c r="T122" s="9">
        <f t="shared" si="17"/>
        <v>59.125</v>
      </c>
      <c r="U122" s="8">
        <f t="shared" si="18"/>
        <v>60.17499999999999</v>
      </c>
      <c r="V122" s="8">
        <f t="shared" si="19"/>
        <v>59.912499999999994</v>
      </c>
    </row>
    <row r="123" spans="1:22" ht="13.5" x14ac:dyDescent="0.25">
      <c r="A123" s="3">
        <f>RSI!A123</f>
        <v>42181</v>
      </c>
      <c r="B123" s="2">
        <f>RSI!B123</f>
        <v>11.544</v>
      </c>
      <c r="C123" s="2">
        <f>RSI!I123</f>
        <v>56.287982959269044</v>
      </c>
      <c r="D123" s="2">
        <f>MACD!E123</f>
        <v>8.8542345935488598E-2</v>
      </c>
      <c r="E123" s="2">
        <f>MACD!F123</f>
        <v>0.12860211629591814</v>
      </c>
      <c r="F123" s="2">
        <f>'Moving Avg'!D123</f>
        <v>11.172599999999999</v>
      </c>
      <c r="G123" s="2">
        <f>'Moving Avg'!F123</f>
        <v>11.299150000000001</v>
      </c>
      <c r="H123" s="2">
        <f>'Moving Avg'!G123</f>
        <v>11.353420000000002</v>
      </c>
      <c r="I123" s="2">
        <f>'Moving Avg'!H123</f>
        <v>0</v>
      </c>
      <c r="J123" s="6" t="str">
        <f>OBV!F123</f>
        <v>BULLISH</v>
      </c>
      <c r="K123" s="6" t="str">
        <f>OBV!G123</f>
        <v>NEUTRAL</v>
      </c>
      <c r="L123" s="6" t="str">
        <f>OBV!H123</f>
        <v>BULLISH DIVERGENCE</v>
      </c>
      <c r="M123" s="8">
        <f t="shared" si="10"/>
        <v>25</v>
      </c>
      <c r="N123" s="8">
        <f t="shared" si="11"/>
        <v>100</v>
      </c>
      <c r="O123" s="8">
        <f t="shared" si="12"/>
        <v>100</v>
      </c>
      <c r="P123" s="8">
        <f t="shared" si="13"/>
        <v>66.5</v>
      </c>
      <c r="Q123" s="9">
        <f t="shared" si="14"/>
        <v>68.724999999999994</v>
      </c>
      <c r="R123" s="9">
        <f t="shared" si="15"/>
        <v>76.625</v>
      </c>
      <c r="S123" s="9">
        <f t="shared" si="16"/>
        <v>73.674999999999997</v>
      </c>
      <c r="T123" s="9">
        <f t="shared" si="17"/>
        <v>72.875</v>
      </c>
      <c r="U123" s="8">
        <f t="shared" si="18"/>
        <v>73.008333333333326</v>
      </c>
      <c r="V123" s="8">
        <f t="shared" si="19"/>
        <v>72.974999999999994</v>
      </c>
    </row>
    <row r="124" spans="1:22" ht="13.5" x14ac:dyDescent="0.25">
      <c r="A124" s="3">
        <f>RSI!A124</f>
        <v>42184</v>
      </c>
      <c r="B124" s="2">
        <f>RSI!B124</f>
        <v>11.839</v>
      </c>
      <c r="C124" s="2">
        <f>RSI!I124</f>
        <v>62.370055528715241</v>
      </c>
      <c r="D124" s="2">
        <f>MACD!E124</f>
        <v>3.6712323767252641E-2</v>
      </c>
      <c r="E124" s="2">
        <f>MACD!F124</f>
        <v>0.11022415779018505</v>
      </c>
      <c r="F124" s="2">
        <f>'Moving Avg'!D124</f>
        <v>11.347199999999997</v>
      </c>
      <c r="G124" s="2">
        <f>'Moving Avg'!F124</f>
        <v>11.3185</v>
      </c>
      <c r="H124" s="2">
        <f>'Moving Avg'!G124</f>
        <v>11.372220000000002</v>
      </c>
      <c r="I124" s="2">
        <f>'Moving Avg'!H124</f>
        <v>0</v>
      </c>
      <c r="J124" s="6" t="str">
        <f>OBV!F124</f>
        <v>BULLISH</v>
      </c>
      <c r="K124" s="6" t="str">
        <f>OBV!G124</f>
        <v>WEAK</v>
      </c>
      <c r="L124" s="6" t="str">
        <f>OBV!H124</f>
        <v>CONFIRMED BULLISH</v>
      </c>
      <c r="M124" s="8">
        <f t="shared" si="10"/>
        <v>25</v>
      </c>
      <c r="N124" s="8">
        <f t="shared" si="11"/>
        <v>100</v>
      </c>
      <c r="O124" s="8">
        <f t="shared" si="12"/>
        <v>100</v>
      </c>
      <c r="P124" s="8">
        <f t="shared" si="13"/>
        <v>67</v>
      </c>
      <c r="Q124" s="9">
        <f t="shared" si="14"/>
        <v>68.8</v>
      </c>
      <c r="R124" s="9">
        <f t="shared" si="15"/>
        <v>76.75</v>
      </c>
      <c r="S124" s="9">
        <f t="shared" si="16"/>
        <v>73.900000000000006</v>
      </c>
      <c r="T124" s="9">
        <f t="shared" si="17"/>
        <v>73</v>
      </c>
      <c r="U124" s="8">
        <f t="shared" si="18"/>
        <v>73.150000000000006</v>
      </c>
      <c r="V124" s="8">
        <f t="shared" si="19"/>
        <v>73.112500000000011</v>
      </c>
    </row>
    <row r="125" spans="1:22" ht="13.5" x14ac:dyDescent="0.25">
      <c r="A125" s="3">
        <f>RSI!A125</f>
        <v>42185</v>
      </c>
      <c r="B125" s="2">
        <f>RSI!B125</f>
        <v>11.487</v>
      </c>
      <c r="C125" s="2">
        <f>RSI!I125</f>
        <v>52.90999708948496</v>
      </c>
      <c r="D125" s="2">
        <f>MACD!E125</f>
        <v>1.5823134618152324E-2</v>
      </c>
      <c r="E125" s="2">
        <f>MACD!F125</f>
        <v>9.1343953155778507E-2</v>
      </c>
      <c r="F125" s="2">
        <f>'Moving Avg'!D125</f>
        <v>11.443</v>
      </c>
      <c r="G125" s="2">
        <f>'Moving Avg'!F125</f>
        <v>11.307649999999999</v>
      </c>
      <c r="H125" s="2">
        <f>'Moving Avg'!G125</f>
        <v>11.383980000000001</v>
      </c>
      <c r="I125" s="2">
        <f>'Moving Avg'!H125</f>
        <v>0</v>
      </c>
      <c r="J125" s="6" t="str">
        <f>OBV!F125</f>
        <v>BEARISH</v>
      </c>
      <c r="K125" s="6" t="str">
        <f>OBV!G125</f>
        <v>NEUTRAL</v>
      </c>
      <c r="L125" s="6" t="str">
        <f>OBV!H125</f>
        <v>CONFIRMED BEARISH</v>
      </c>
      <c r="M125" s="8">
        <f t="shared" si="10"/>
        <v>25</v>
      </c>
      <c r="N125" s="8">
        <f t="shared" si="11"/>
        <v>100</v>
      </c>
      <c r="O125" s="8">
        <f t="shared" si="12"/>
        <v>100</v>
      </c>
      <c r="P125" s="8">
        <f t="shared" si="13"/>
        <v>16.5</v>
      </c>
      <c r="Q125" s="9">
        <f t="shared" si="14"/>
        <v>61.225000000000001</v>
      </c>
      <c r="R125" s="9">
        <f t="shared" si="15"/>
        <v>64.125</v>
      </c>
      <c r="S125" s="9">
        <f t="shared" si="16"/>
        <v>51.174999999999997</v>
      </c>
      <c r="T125" s="9">
        <f t="shared" si="17"/>
        <v>60.375</v>
      </c>
      <c r="U125" s="8">
        <f t="shared" si="18"/>
        <v>58.841666666666661</v>
      </c>
      <c r="V125" s="8">
        <f t="shared" si="19"/>
        <v>59.224999999999994</v>
      </c>
    </row>
    <row r="126" spans="1:22" ht="13.5" x14ac:dyDescent="0.25">
      <c r="A126" s="3">
        <f>RSI!A126</f>
        <v>42186</v>
      </c>
      <c r="B126" s="2">
        <f>RSI!B126</f>
        <v>11.487</v>
      </c>
      <c r="C126" s="2">
        <f>RSI!I126</f>
        <v>52.90999708948496</v>
      </c>
      <c r="D126" s="2">
        <f>MACD!E126</f>
        <v>-2.6492857649671464E-3</v>
      </c>
      <c r="E126" s="2">
        <f>MACD!F126</f>
        <v>7.2545305371629371E-2</v>
      </c>
      <c r="F126" s="2">
        <f>'Moving Avg'!D126</f>
        <v>11.5388</v>
      </c>
      <c r="G126" s="2">
        <f>'Moving Avg'!F126</f>
        <v>11.311499999999999</v>
      </c>
      <c r="H126" s="2">
        <f>'Moving Avg'!G126</f>
        <v>11.39584</v>
      </c>
      <c r="I126" s="2">
        <f>'Moving Avg'!H126</f>
        <v>0</v>
      </c>
      <c r="J126" s="6" t="str">
        <f>OBV!F126</f>
        <v>BEARISH</v>
      </c>
      <c r="K126" s="6" t="str">
        <f>OBV!G126</f>
        <v>NEUTRAL</v>
      </c>
      <c r="L126" s="6" t="str">
        <f>OBV!H126</f>
        <v>CONFIRMED BEARISH</v>
      </c>
      <c r="M126" s="8">
        <f t="shared" si="10"/>
        <v>25</v>
      </c>
      <c r="N126" s="8">
        <f t="shared" si="11"/>
        <v>100</v>
      </c>
      <c r="O126" s="8">
        <f t="shared" si="12"/>
        <v>100</v>
      </c>
      <c r="P126" s="8">
        <f t="shared" si="13"/>
        <v>16.5</v>
      </c>
      <c r="Q126" s="9">
        <f t="shared" si="14"/>
        <v>61.225000000000001</v>
      </c>
      <c r="R126" s="9">
        <f t="shared" si="15"/>
        <v>64.125</v>
      </c>
      <c r="S126" s="9">
        <f t="shared" si="16"/>
        <v>51.174999999999997</v>
      </c>
      <c r="T126" s="9">
        <f t="shared" si="17"/>
        <v>60.375</v>
      </c>
      <c r="U126" s="8">
        <f t="shared" si="18"/>
        <v>58.841666666666661</v>
      </c>
      <c r="V126" s="8">
        <f t="shared" si="19"/>
        <v>59.224999999999994</v>
      </c>
    </row>
    <row r="127" spans="1:22" ht="13.5" x14ac:dyDescent="0.25">
      <c r="A127" s="3">
        <f>RSI!A127</f>
        <v>42187</v>
      </c>
      <c r="B127" s="2">
        <f>RSI!B127</f>
        <v>11.254</v>
      </c>
      <c r="C127" s="2">
        <f>RSI!I127</f>
        <v>47.391728196162475</v>
      </c>
      <c r="D127" s="2">
        <f>MACD!E127</f>
        <v>-5.3450762865532297E-2</v>
      </c>
      <c r="E127" s="2">
        <f>MACD!F127</f>
        <v>4.7346091724197042E-2</v>
      </c>
      <c r="F127" s="2">
        <f>'Moving Avg'!D127</f>
        <v>11.522200000000002</v>
      </c>
      <c r="G127" s="2">
        <f>'Moving Avg'!F127</f>
        <v>11.3079</v>
      </c>
      <c r="H127" s="2">
        <f>'Moving Avg'!G127</f>
        <v>11.409500000000001</v>
      </c>
      <c r="I127" s="2">
        <f>'Moving Avg'!H127</f>
        <v>0</v>
      </c>
      <c r="J127" s="6" t="str">
        <f>OBV!F127</f>
        <v>BEARISH</v>
      </c>
      <c r="K127" s="6" t="str">
        <f>OBV!G127</f>
        <v>NEUTRAL</v>
      </c>
      <c r="L127" s="6" t="str">
        <f>OBV!H127</f>
        <v>CONFIRMED BEARISH</v>
      </c>
      <c r="M127" s="8">
        <f t="shared" si="10"/>
        <v>25</v>
      </c>
      <c r="N127" s="8">
        <f t="shared" si="11"/>
        <v>100</v>
      </c>
      <c r="O127" s="8">
        <f t="shared" si="12"/>
        <v>100</v>
      </c>
      <c r="P127" s="8">
        <f t="shared" si="13"/>
        <v>16.5</v>
      </c>
      <c r="Q127" s="9">
        <f t="shared" si="14"/>
        <v>61.225000000000001</v>
      </c>
      <c r="R127" s="9">
        <f t="shared" si="15"/>
        <v>64.125</v>
      </c>
      <c r="S127" s="9">
        <f t="shared" si="16"/>
        <v>51.174999999999997</v>
      </c>
      <c r="T127" s="9">
        <f t="shared" si="17"/>
        <v>60.375</v>
      </c>
      <c r="U127" s="8">
        <f t="shared" si="18"/>
        <v>58.841666666666661</v>
      </c>
      <c r="V127" s="8">
        <f t="shared" si="19"/>
        <v>59.224999999999994</v>
      </c>
    </row>
    <row r="128" spans="1:22" ht="13.5" x14ac:dyDescent="0.25">
      <c r="A128" s="3">
        <f>RSI!A128</f>
        <v>42188</v>
      </c>
      <c r="B128" s="2">
        <f>RSI!B128</f>
        <v>11.254</v>
      </c>
      <c r="C128" s="2">
        <f>RSI!I128</f>
        <v>47.391728196162475</v>
      </c>
      <c r="D128" s="2">
        <f>MACD!E128</f>
        <v>-4.6666156458675445E-2</v>
      </c>
      <c r="E128" s="2">
        <f>MACD!F128</f>
        <v>2.8543642087622542E-2</v>
      </c>
      <c r="F128" s="2">
        <f>'Moving Avg'!D128</f>
        <v>11.4642</v>
      </c>
      <c r="G128" s="2">
        <f>'Moving Avg'!F128</f>
        <v>11.3043</v>
      </c>
      <c r="H128" s="2">
        <f>'Moving Avg'!G128</f>
        <v>11.422320000000003</v>
      </c>
      <c r="I128" s="2">
        <f>'Moving Avg'!H128</f>
        <v>0</v>
      </c>
      <c r="J128" s="6" t="str">
        <f>OBV!F128</f>
        <v>BEARISH</v>
      </c>
      <c r="K128" s="6" t="str">
        <f>OBV!G128</f>
        <v>STRONG</v>
      </c>
      <c r="L128" s="6" t="str">
        <f>OBV!H128</f>
        <v>CONFIRMED BEARISH</v>
      </c>
      <c r="M128" s="8">
        <f t="shared" si="10"/>
        <v>25</v>
      </c>
      <c r="N128" s="8">
        <f t="shared" si="11"/>
        <v>100</v>
      </c>
      <c r="O128" s="8">
        <f t="shared" si="12"/>
        <v>100</v>
      </c>
      <c r="P128" s="8">
        <f t="shared" si="13"/>
        <v>33</v>
      </c>
      <c r="Q128" s="9">
        <f t="shared" si="14"/>
        <v>63.7</v>
      </c>
      <c r="R128" s="9">
        <f t="shared" si="15"/>
        <v>68.25</v>
      </c>
      <c r="S128" s="9">
        <f t="shared" si="16"/>
        <v>58.6</v>
      </c>
      <c r="T128" s="9">
        <f t="shared" si="17"/>
        <v>64.5</v>
      </c>
      <c r="U128" s="8">
        <f t="shared" si="18"/>
        <v>63.516666666666659</v>
      </c>
      <c r="V128" s="8">
        <f t="shared" si="19"/>
        <v>63.762499999999996</v>
      </c>
    </row>
    <row r="129" spans="1:22" ht="13.5" x14ac:dyDescent="0.25">
      <c r="A129" s="3">
        <f>RSI!A129</f>
        <v>42191</v>
      </c>
      <c r="B129" s="2">
        <f>RSI!B129</f>
        <v>11.587999999999999</v>
      </c>
      <c r="C129" s="2">
        <f>RSI!I129</f>
        <v>55.165585071098803</v>
      </c>
      <c r="D129" s="2">
        <f>MACD!E129</f>
        <v>-0.11656236333126557</v>
      </c>
      <c r="E129" s="2">
        <f>MACD!F129</f>
        <v>-4.7755899615508149E-4</v>
      </c>
      <c r="F129" s="2">
        <f>'Moving Avg'!D129</f>
        <v>11.414</v>
      </c>
      <c r="G129" s="2">
        <f>'Moving Avg'!F129</f>
        <v>11.313199999999998</v>
      </c>
      <c r="H129" s="2">
        <f>'Moving Avg'!G129</f>
        <v>11.44182</v>
      </c>
      <c r="I129" s="2">
        <f>'Moving Avg'!H129</f>
        <v>0</v>
      </c>
      <c r="J129" s="6" t="str">
        <f>OBV!F129</f>
        <v>BEARISH</v>
      </c>
      <c r="K129" s="6" t="str">
        <f>OBV!G129</f>
        <v>STRONG</v>
      </c>
      <c r="L129" s="6" t="str">
        <f>OBV!H129</f>
        <v>CONFIRMED BEARISH</v>
      </c>
      <c r="M129" s="8">
        <f t="shared" si="10"/>
        <v>25</v>
      </c>
      <c r="N129" s="8">
        <f t="shared" si="11"/>
        <v>100</v>
      </c>
      <c r="O129" s="8">
        <f t="shared" si="12"/>
        <v>100</v>
      </c>
      <c r="P129" s="8">
        <f t="shared" si="13"/>
        <v>33</v>
      </c>
      <c r="Q129" s="9">
        <f t="shared" si="14"/>
        <v>63.7</v>
      </c>
      <c r="R129" s="9">
        <f t="shared" si="15"/>
        <v>68.25</v>
      </c>
      <c r="S129" s="9">
        <f t="shared" si="16"/>
        <v>58.6</v>
      </c>
      <c r="T129" s="9">
        <f t="shared" si="17"/>
        <v>64.5</v>
      </c>
      <c r="U129" s="8">
        <f t="shared" si="18"/>
        <v>63.516666666666659</v>
      </c>
      <c r="V129" s="8">
        <f t="shared" si="19"/>
        <v>63.762499999999996</v>
      </c>
    </row>
    <row r="130" spans="1:22" ht="13.5" x14ac:dyDescent="0.25">
      <c r="A130" s="3">
        <f>RSI!A130</f>
        <v>42192</v>
      </c>
      <c r="B130" s="2">
        <f>RSI!B130</f>
        <v>11.587999999999999</v>
      </c>
      <c r="C130" s="2">
        <f>RSI!I130</f>
        <v>55.165585071098803</v>
      </c>
      <c r="D130" s="2">
        <f>MACD!E130</f>
        <v>-0.17062278337866488</v>
      </c>
      <c r="E130" s="2">
        <f>MACD!F130</f>
        <v>-3.4506603872657041E-2</v>
      </c>
      <c r="F130" s="2">
        <f>'Moving Avg'!D130</f>
        <v>11.434200000000001</v>
      </c>
      <c r="G130" s="2">
        <f>'Moving Avg'!F130</f>
        <v>11.332549999999998</v>
      </c>
      <c r="H130" s="2">
        <f>'Moving Avg'!G130</f>
        <v>11.463839999999998</v>
      </c>
      <c r="I130" s="2">
        <f>'Moving Avg'!H130</f>
        <v>0</v>
      </c>
      <c r="J130" s="6" t="str">
        <f>OBV!F130</f>
        <v>BULLISH</v>
      </c>
      <c r="K130" s="6" t="str">
        <f>OBV!G130</f>
        <v>NEUTRAL</v>
      </c>
      <c r="L130" s="6" t="str">
        <f>OBV!H130</f>
        <v>CONFIRMED BULLISH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100</v>
      </c>
      <c r="O130" s="8">
        <f t="shared" ref="O130:O193" si="22">IF(F130-I130&gt;10,100,IF(F130-I130&gt;5,75, IF(F130-I130&gt;0,50,0)))</f>
        <v>100</v>
      </c>
      <c r="P130" s="8">
        <f t="shared" ref="P130:P193" si="23">IF(L130="confirmed bullish", 34, IF(L130="bullish divergence",17, 0))+IF(J130="bullish",33,IF(J130="bearish",0,16.5))+IF(K130="strong",33,IF(K130="weak",0,16.5))</f>
        <v>83.5</v>
      </c>
      <c r="Q130" s="9">
        <f t="shared" si="14"/>
        <v>71.275000000000006</v>
      </c>
      <c r="R130" s="9">
        <f t="shared" si="15"/>
        <v>80.875</v>
      </c>
      <c r="S130" s="9">
        <f t="shared" si="16"/>
        <v>81.325000000000003</v>
      </c>
      <c r="T130" s="9">
        <f t="shared" si="17"/>
        <v>77.125</v>
      </c>
      <c r="U130" s="8">
        <f t="shared" si="18"/>
        <v>77.825000000000003</v>
      </c>
      <c r="V130" s="8">
        <f t="shared" si="19"/>
        <v>77.650000000000006</v>
      </c>
    </row>
    <row r="131" spans="1:22" ht="13.5" x14ac:dyDescent="0.25">
      <c r="A131" s="3">
        <f>RSI!A131</f>
        <v>42193</v>
      </c>
      <c r="B131" s="2">
        <f>RSI!B131</f>
        <v>11.811999999999999</v>
      </c>
      <c r="C131" s="2">
        <f>RSI!I131</f>
        <v>59.78742888645435</v>
      </c>
      <c r="D131" s="2">
        <f>MACD!E131</f>
        <v>-0.23423567334880957</v>
      </c>
      <c r="E131" s="2">
        <f>MACD!F131</f>
        <v>-7.4452417767887552E-2</v>
      </c>
      <c r="F131" s="2">
        <f>'Moving Avg'!D131</f>
        <v>11.499199999999998</v>
      </c>
      <c r="G131" s="2">
        <f>'Moving Avg'!F131</f>
        <v>11.354749999999997</v>
      </c>
      <c r="H131" s="2">
        <f>'Moving Avg'!G131</f>
        <v>11.484540000000003</v>
      </c>
      <c r="I131" s="2">
        <f>'Moving Avg'!H131</f>
        <v>0</v>
      </c>
      <c r="J131" s="6" t="str">
        <f>OBV!F131</f>
        <v>BULLISH</v>
      </c>
      <c r="K131" s="6" t="str">
        <f>OBV!G131</f>
        <v>WEAK</v>
      </c>
      <c r="L131" s="6" t="str">
        <f>OBV!H131</f>
        <v>CONFIRMED BULLISH</v>
      </c>
      <c r="M131" s="8">
        <f t="shared" si="20"/>
        <v>25</v>
      </c>
      <c r="N131" s="8">
        <f t="shared" si="21"/>
        <v>100</v>
      </c>
      <c r="O131" s="8">
        <f t="shared" si="22"/>
        <v>100</v>
      </c>
      <c r="P131" s="8">
        <f t="shared" si="23"/>
        <v>67</v>
      </c>
      <c r="Q131" s="9">
        <f t="shared" ref="Q131:Q194" si="24">0.35*M131+N131*0.35+O131*0.15+P131*0.15</f>
        <v>68.8</v>
      </c>
      <c r="R131" s="9">
        <f t="shared" ref="R131:R194" si="25">M131*0.2+N131*0.2+O131*0.35+P131*0.25</f>
        <v>76.75</v>
      </c>
      <c r="S131" s="9">
        <f t="shared" ref="S131:S194" si="26">M131*0.15+N131*0.15+O131*0.25+P131*0.45</f>
        <v>73.900000000000006</v>
      </c>
      <c r="T131" s="9">
        <f t="shared" ref="T131:T194" si="27">0.25*SUM(M131:P131)</f>
        <v>73</v>
      </c>
      <c r="U131" s="8">
        <f t="shared" ref="U131:U194" si="28">SUM(Q131:S131)/3</f>
        <v>73.150000000000006</v>
      </c>
      <c r="V131" s="8">
        <f t="shared" ref="V131:V194" si="29">SUM(Q131:T131)/4</f>
        <v>73.112500000000011</v>
      </c>
    </row>
    <row r="132" spans="1:22" ht="13.5" x14ac:dyDescent="0.25">
      <c r="A132" s="3">
        <f>RSI!A132</f>
        <v>42194</v>
      </c>
      <c r="B132" s="2">
        <f>RSI!B132</f>
        <v>11.811999999999999</v>
      </c>
      <c r="C132" s="2">
        <f>RSI!I132</f>
        <v>59.78742888645435</v>
      </c>
      <c r="D132" s="2">
        <f>MACD!E132</f>
        <v>-0.2399524883014994</v>
      </c>
      <c r="E132" s="2">
        <f>MACD!F132</f>
        <v>-0.10755243187460993</v>
      </c>
      <c r="F132" s="2">
        <f>'Moving Avg'!D132</f>
        <v>11.610799999999999</v>
      </c>
      <c r="G132" s="2">
        <f>'Moving Avg'!F132</f>
        <v>11.376949999999997</v>
      </c>
      <c r="H132" s="2">
        <f>'Moving Avg'!G132</f>
        <v>11.505240000000001</v>
      </c>
      <c r="I132" s="2">
        <f>'Moving Avg'!H132</f>
        <v>0</v>
      </c>
      <c r="J132" s="6" t="str">
        <f>OBV!F132</f>
        <v>BULLISH</v>
      </c>
      <c r="K132" s="6" t="str">
        <f>OBV!G132</f>
        <v>WEAK</v>
      </c>
      <c r="L132" s="6" t="str">
        <f>OBV!H132</f>
        <v>CONFIRMED BULLISH</v>
      </c>
      <c r="M132" s="8">
        <f t="shared" si="20"/>
        <v>25</v>
      </c>
      <c r="N132" s="8">
        <f t="shared" si="21"/>
        <v>100</v>
      </c>
      <c r="O132" s="8">
        <f t="shared" si="22"/>
        <v>100</v>
      </c>
      <c r="P132" s="8">
        <f t="shared" si="23"/>
        <v>67</v>
      </c>
      <c r="Q132" s="9">
        <f t="shared" si="24"/>
        <v>68.8</v>
      </c>
      <c r="R132" s="9">
        <f t="shared" si="25"/>
        <v>76.75</v>
      </c>
      <c r="S132" s="9">
        <f t="shared" si="26"/>
        <v>73.900000000000006</v>
      </c>
      <c r="T132" s="9">
        <f t="shared" si="27"/>
        <v>73</v>
      </c>
      <c r="U132" s="8">
        <f t="shared" si="28"/>
        <v>73.150000000000006</v>
      </c>
      <c r="V132" s="8">
        <f t="shared" si="29"/>
        <v>73.112500000000011</v>
      </c>
    </row>
    <row r="133" spans="1:22" ht="13.5" x14ac:dyDescent="0.25">
      <c r="A133" s="3">
        <f>RSI!A133</f>
        <v>42195</v>
      </c>
      <c r="B133" s="2">
        <f>RSI!B133</f>
        <v>11.648999999999999</v>
      </c>
      <c r="C133" s="2">
        <f>RSI!I133</f>
        <v>55.002300789933102</v>
      </c>
      <c r="D133" s="2">
        <f>MACD!E133</f>
        <v>-0.20318985057723715</v>
      </c>
      <c r="E133" s="2">
        <f>MACD!F133</f>
        <v>-0.12667991561513539</v>
      </c>
      <c r="F133" s="2">
        <f>'Moving Avg'!D133</f>
        <v>11.6898</v>
      </c>
      <c r="G133" s="2">
        <f>'Moving Avg'!F133</f>
        <v>11.3935</v>
      </c>
      <c r="H133" s="2">
        <f>'Moving Avg'!G133</f>
        <v>11.522680000000001</v>
      </c>
      <c r="I133" s="2">
        <f>'Moving Avg'!H133</f>
        <v>0</v>
      </c>
      <c r="J133" s="6" t="str">
        <f>OBV!F133</f>
        <v>BULLISH</v>
      </c>
      <c r="K133" s="6" t="str">
        <f>OBV!G133</f>
        <v>WEAK</v>
      </c>
      <c r="L133" s="6" t="str">
        <f>OBV!H133</f>
        <v>CONFIRMED BULLISH</v>
      </c>
      <c r="M133" s="8">
        <f t="shared" si="20"/>
        <v>25</v>
      </c>
      <c r="N133" s="8">
        <f t="shared" si="21"/>
        <v>100</v>
      </c>
      <c r="O133" s="8">
        <f t="shared" si="22"/>
        <v>100</v>
      </c>
      <c r="P133" s="8">
        <f t="shared" si="23"/>
        <v>67</v>
      </c>
      <c r="Q133" s="9">
        <f t="shared" si="24"/>
        <v>68.8</v>
      </c>
      <c r="R133" s="9">
        <f t="shared" si="25"/>
        <v>76.75</v>
      </c>
      <c r="S133" s="9">
        <f t="shared" si="26"/>
        <v>73.900000000000006</v>
      </c>
      <c r="T133" s="9">
        <f t="shared" si="27"/>
        <v>73</v>
      </c>
      <c r="U133" s="8">
        <f t="shared" si="28"/>
        <v>73.150000000000006</v>
      </c>
      <c r="V133" s="8">
        <f t="shared" si="29"/>
        <v>73.112500000000011</v>
      </c>
    </row>
    <row r="134" spans="1:22" ht="13.5" x14ac:dyDescent="0.25">
      <c r="A134" s="3">
        <f>RSI!A134</f>
        <v>42198</v>
      </c>
      <c r="B134" s="2">
        <f>RSI!B134</f>
        <v>11.648999999999999</v>
      </c>
      <c r="C134" s="2">
        <f>RSI!I134</f>
        <v>55.002300789933102</v>
      </c>
      <c r="D134" s="2">
        <f>MACD!E134</f>
        <v>-0.12788362614281823</v>
      </c>
      <c r="E134" s="2">
        <f>MACD!F134</f>
        <v>-0.12692065772067196</v>
      </c>
      <c r="F134" s="2">
        <f>'Moving Avg'!D134</f>
        <v>11.702</v>
      </c>
      <c r="G134" s="2">
        <f>'Moving Avg'!F134</f>
        <v>11.41005</v>
      </c>
      <c r="H134" s="2">
        <f>'Moving Avg'!G134</f>
        <v>11.533659999999999</v>
      </c>
      <c r="I134" s="2">
        <f>'Moving Avg'!H134</f>
        <v>0</v>
      </c>
      <c r="J134" s="6" t="str">
        <f>OBV!F134</f>
        <v>BULLISH</v>
      </c>
      <c r="K134" s="6" t="str">
        <f>OBV!G134</f>
        <v>NEUTRAL</v>
      </c>
      <c r="L134" s="6" t="str">
        <f>OBV!H134</f>
        <v>CONFIRMED BULLISH</v>
      </c>
      <c r="M134" s="8">
        <f t="shared" si="20"/>
        <v>25</v>
      </c>
      <c r="N134" s="8">
        <f t="shared" si="21"/>
        <v>45</v>
      </c>
      <c r="O134" s="8">
        <f t="shared" si="22"/>
        <v>100</v>
      </c>
      <c r="P134" s="8">
        <f t="shared" si="23"/>
        <v>83.5</v>
      </c>
      <c r="Q134" s="9">
        <f t="shared" si="24"/>
        <v>52.024999999999999</v>
      </c>
      <c r="R134" s="9">
        <f t="shared" si="25"/>
        <v>69.875</v>
      </c>
      <c r="S134" s="9">
        <f t="shared" si="26"/>
        <v>73.075000000000003</v>
      </c>
      <c r="T134" s="9">
        <f t="shared" si="27"/>
        <v>63.375</v>
      </c>
      <c r="U134" s="8">
        <f t="shared" si="28"/>
        <v>64.991666666666674</v>
      </c>
      <c r="V134" s="8">
        <f t="shared" si="29"/>
        <v>64.587500000000006</v>
      </c>
    </row>
    <row r="135" spans="1:22" ht="13.5" x14ac:dyDescent="0.25">
      <c r="A135" s="3">
        <f>RSI!A135</f>
        <v>42199</v>
      </c>
      <c r="B135" s="2">
        <f>RSI!B135</f>
        <v>11.648999999999999</v>
      </c>
      <c r="C135" s="2">
        <f>RSI!I135</f>
        <v>55.002300789933102</v>
      </c>
      <c r="D135" s="2">
        <f>MACD!E135</f>
        <v>-0.11941426368117547</v>
      </c>
      <c r="E135" s="2">
        <f>MACD!F135</f>
        <v>-0.12541937891277266</v>
      </c>
      <c r="F135" s="2">
        <f>'Moving Avg'!D135</f>
        <v>11.7142</v>
      </c>
      <c r="G135" s="2">
        <f>'Moving Avg'!F135</f>
        <v>11.426599999999999</v>
      </c>
      <c r="H135" s="2">
        <f>'Moving Avg'!G135</f>
        <v>11.538100000000002</v>
      </c>
      <c r="I135" s="2">
        <f>'Moving Avg'!H135</f>
        <v>0</v>
      </c>
      <c r="J135" s="6" t="str">
        <f>OBV!F135</f>
        <v>BULLISH</v>
      </c>
      <c r="K135" s="6" t="str">
        <f>OBV!G135</f>
        <v>NEUTRAL</v>
      </c>
      <c r="L135" s="6" t="str">
        <f>OBV!H135</f>
        <v>CONFIRMED BULLISH</v>
      </c>
      <c r="M135" s="8">
        <f t="shared" si="20"/>
        <v>25</v>
      </c>
      <c r="N135" s="8">
        <f t="shared" si="21"/>
        <v>0</v>
      </c>
      <c r="O135" s="8">
        <f t="shared" si="22"/>
        <v>100</v>
      </c>
      <c r="P135" s="8">
        <f t="shared" si="23"/>
        <v>83.5</v>
      </c>
      <c r="Q135" s="9">
        <f t="shared" si="24"/>
        <v>36.274999999999999</v>
      </c>
      <c r="R135" s="9">
        <f t="shared" si="25"/>
        <v>60.875</v>
      </c>
      <c r="S135" s="9">
        <f t="shared" si="26"/>
        <v>66.325000000000003</v>
      </c>
      <c r="T135" s="9">
        <f t="shared" si="27"/>
        <v>52.125</v>
      </c>
      <c r="U135" s="8">
        <f t="shared" si="28"/>
        <v>54.491666666666674</v>
      </c>
      <c r="V135" s="8">
        <f t="shared" si="29"/>
        <v>53.900000000000006</v>
      </c>
    </row>
    <row r="136" spans="1:22" ht="13.5" x14ac:dyDescent="0.25">
      <c r="A136" s="3">
        <f>RSI!A136</f>
        <v>42200</v>
      </c>
      <c r="B136" s="2">
        <f>RSI!B136</f>
        <v>11.648999999999999</v>
      </c>
      <c r="C136" s="2">
        <f>RSI!I136</f>
        <v>55.002300789933102</v>
      </c>
      <c r="D136" s="2">
        <f>MACD!E136</f>
        <v>-0.11326403082739667</v>
      </c>
      <c r="E136" s="2">
        <f>MACD!F136</f>
        <v>-0.12298830929569747</v>
      </c>
      <c r="F136" s="2">
        <f>'Moving Avg'!D136</f>
        <v>11.6816</v>
      </c>
      <c r="G136" s="2">
        <f>'Moving Avg'!F136</f>
        <v>11.443149999999999</v>
      </c>
      <c r="H136" s="2">
        <f>'Moving Avg'!G136</f>
        <v>11.54236</v>
      </c>
      <c r="I136" s="2">
        <f>'Moving Avg'!H136</f>
        <v>0</v>
      </c>
      <c r="J136" s="6" t="str">
        <f>OBV!F136</f>
        <v>BEARISH</v>
      </c>
      <c r="K136" s="6" t="str">
        <f>OBV!G136</f>
        <v>STRONG</v>
      </c>
      <c r="L136" s="6" t="str">
        <f>OBV!H136</f>
        <v>CONFIRMED BEARISH</v>
      </c>
      <c r="M136" s="8">
        <f t="shared" si="20"/>
        <v>25</v>
      </c>
      <c r="N136" s="8">
        <f t="shared" si="21"/>
        <v>0</v>
      </c>
      <c r="O136" s="8">
        <f t="shared" si="22"/>
        <v>100</v>
      </c>
      <c r="P136" s="8">
        <f t="shared" si="23"/>
        <v>33</v>
      </c>
      <c r="Q136" s="9">
        <f t="shared" si="24"/>
        <v>28.7</v>
      </c>
      <c r="R136" s="9">
        <f t="shared" si="25"/>
        <v>48.25</v>
      </c>
      <c r="S136" s="9">
        <f t="shared" si="26"/>
        <v>43.6</v>
      </c>
      <c r="T136" s="9">
        <f t="shared" si="27"/>
        <v>39.5</v>
      </c>
      <c r="U136" s="8">
        <f t="shared" si="28"/>
        <v>40.183333333333337</v>
      </c>
      <c r="V136" s="8">
        <f t="shared" si="29"/>
        <v>40.012500000000003</v>
      </c>
    </row>
    <row r="137" spans="1:22" ht="13.5" x14ac:dyDescent="0.25">
      <c r="A137" s="3">
        <f>RSI!A137</f>
        <v>42201</v>
      </c>
      <c r="B137" s="2">
        <f>RSI!B137</f>
        <v>11.648999999999999</v>
      </c>
      <c r="C137" s="2">
        <f>RSI!I137</f>
        <v>55.002300789933102</v>
      </c>
      <c r="D137" s="2">
        <f>MACD!E137</f>
        <v>-0.14484702182996401</v>
      </c>
      <c r="E137" s="2">
        <f>MACD!F137</f>
        <v>-0.12736005180255078</v>
      </c>
      <c r="F137" s="2">
        <f>'Moving Avg'!D137</f>
        <v>11.648999999999999</v>
      </c>
      <c r="G137" s="2">
        <f>'Moving Avg'!F137</f>
        <v>11.476500000000001</v>
      </c>
      <c r="H137" s="2">
        <f>'Moving Avg'!G137</f>
        <v>11.540420000000001</v>
      </c>
      <c r="I137" s="2">
        <f>'Moving Avg'!H137</f>
        <v>0</v>
      </c>
      <c r="J137" s="6" t="str">
        <f>OBV!F137</f>
        <v>BEARISH</v>
      </c>
      <c r="K137" s="6" t="str">
        <f>OBV!G137</f>
        <v>STRONG</v>
      </c>
      <c r="L137" s="6" t="str">
        <f>OBV!H137</f>
        <v>CONFIRMED BEARISH</v>
      </c>
      <c r="M137" s="8">
        <f t="shared" si="20"/>
        <v>25</v>
      </c>
      <c r="N137" s="8">
        <f t="shared" si="21"/>
        <v>45</v>
      </c>
      <c r="O137" s="8">
        <f t="shared" si="22"/>
        <v>100</v>
      </c>
      <c r="P137" s="8">
        <f t="shared" si="23"/>
        <v>33</v>
      </c>
      <c r="Q137" s="9">
        <f t="shared" si="24"/>
        <v>44.45</v>
      </c>
      <c r="R137" s="9">
        <f t="shared" si="25"/>
        <v>57.25</v>
      </c>
      <c r="S137" s="9">
        <f t="shared" si="26"/>
        <v>50.35</v>
      </c>
      <c r="T137" s="9">
        <f t="shared" si="27"/>
        <v>50.75</v>
      </c>
      <c r="U137" s="8">
        <f t="shared" si="28"/>
        <v>50.683333333333337</v>
      </c>
      <c r="V137" s="8">
        <f t="shared" si="29"/>
        <v>50.7</v>
      </c>
    </row>
    <row r="138" spans="1:22" ht="13.5" x14ac:dyDescent="0.25">
      <c r="A138" s="3">
        <f>RSI!A138</f>
        <v>42205</v>
      </c>
      <c r="B138" s="2">
        <f>RSI!B138</f>
        <v>11.584</v>
      </c>
      <c r="C138" s="2">
        <f>RSI!I138</f>
        <v>52.571853809230561</v>
      </c>
      <c r="D138" s="2">
        <f>MACD!E138</f>
        <v>-0.16762746182536503</v>
      </c>
      <c r="E138" s="2">
        <f>MACD!F138</f>
        <v>-0.13541353380711363</v>
      </c>
      <c r="F138" s="2">
        <f>'Moving Avg'!D138</f>
        <v>11.635999999999999</v>
      </c>
      <c r="G138" s="2">
        <f>'Moving Avg'!F138</f>
        <v>11.49065</v>
      </c>
      <c r="H138" s="2">
        <f>'Moving Avg'!G138</f>
        <v>11.53172</v>
      </c>
      <c r="I138" s="2">
        <f>'Moving Avg'!H138</f>
        <v>0</v>
      </c>
      <c r="J138" s="6" t="str">
        <f>OBV!F138</f>
        <v>BEARISH</v>
      </c>
      <c r="K138" s="6" t="str">
        <f>OBV!G138</f>
        <v>STRONG</v>
      </c>
      <c r="L138" s="6" t="str">
        <f>OBV!H138</f>
        <v>CONFIRMED BEARISH</v>
      </c>
      <c r="M138" s="8">
        <f t="shared" si="20"/>
        <v>25</v>
      </c>
      <c r="N138" s="8">
        <f t="shared" si="21"/>
        <v>100</v>
      </c>
      <c r="O138" s="8">
        <f t="shared" si="22"/>
        <v>100</v>
      </c>
      <c r="P138" s="8">
        <f t="shared" si="23"/>
        <v>33</v>
      </c>
      <c r="Q138" s="9">
        <f t="shared" si="24"/>
        <v>63.7</v>
      </c>
      <c r="R138" s="9">
        <f t="shared" si="25"/>
        <v>68.25</v>
      </c>
      <c r="S138" s="9">
        <f t="shared" si="26"/>
        <v>58.6</v>
      </c>
      <c r="T138" s="9">
        <f t="shared" si="27"/>
        <v>64.5</v>
      </c>
      <c r="U138" s="8">
        <f t="shared" si="28"/>
        <v>63.516666666666659</v>
      </c>
      <c r="V138" s="8">
        <f t="shared" si="29"/>
        <v>63.762499999999996</v>
      </c>
    </row>
    <row r="139" spans="1:22" ht="13.5" x14ac:dyDescent="0.25">
      <c r="A139" s="3">
        <f>RSI!A139</f>
        <v>42206</v>
      </c>
      <c r="B139" s="2">
        <f>RSI!B139</f>
        <v>11.584</v>
      </c>
      <c r="C139" s="2">
        <f>RSI!I139</f>
        <v>52.571853809230561</v>
      </c>
      <c r="D139" s="2">
        <f>MACD!E139</f>
        <v>-0.13594116880950757</v>
      </c>
      <c r="E139" s="2">
        <f>MACD!F139</f>
        <v>-0.13551906080759243</v>
      </c>
      <c r="F139" s="2">
        <f>'Moving Avg'!D139</f>
        <v>11.622999999999999</v>
      </c>
      <c r="G139" s="2">
        <f>'Moving Avg'!F139</f>
        <v>11.521550000000001</v>
      </c>
      <c r="H139" s="2">
        <f>'Moving Avg'!G139</f>
        <v>11.519259999999999</v>
      </c>
      <c r="I139" s="2">
        <f>'Moving Avg'!H139</f>
        <v>0</v>
      </c>
      <c r="J139" s="6" t="str">
        <f>OBV!F139</f>
        <v>BEARISH</v>
      </c>
      <c r="K139" s="6" t="str">
        <f>OBV!G139</f>
        <v>STRONG</v>
      </c>
      <c r="L139" s="6" t="str">
        <f>OBV!H139</f>
        <v>CONFIRMED BEARISH</v>
      </c>
      <c r="M139" s="8">
        <f t="shared" si="20"/>
        <v>25</v>
      </c>
      <c r="N139" s="8">
        <f t="shared" si="21"/>
        <v>45</v>
      </c>
      <c r="O139" s="8">
        <f t="shared" si="22"/>
        <v>100</v>
      </c>
      <c r="P139" s="8">
        <f t="shared" si="23"/>
        <v>33</v>
      </c>
      <c r="Q139" s="9">
        <f t="shared" si="24"/>
        <v>44.45</v>
      </c>
      <c r="R139" s="9">
        <f t="shared" si="25"/>
        <v>57.25</v>
      </c>
      <c r="S139" s="9">
        <f t="shared" si="26"/>
        <v>50.35</v>
      </c>
      <c r="T139" s="9">
        <f t="shared" si="27"/>
        <v>50.75</v>
      </c>
      <c r="U139" s="8">
        <f t="shared" si="28"/>
        <v>50.683333333333337</v>
      </c>
      <c r="V139" s="8">
        <f t="shared" si="29"/>
        <v>50.7</v>
      </c>
    </row>
    <row r="140" spans="1:22" ht="13.5" x14ac:dyDescent="0.25">
      <c r="A140" s="3">
        <f>RSI!A140</f>
        <v>42207</v>
      </c>
      <c r="B140" s="2">
        <f>RSI!B140</f>
        <v>11.584</v>
      </c>
      <c r="C140" s="2">
        <f>RSI!I140</f>
        <v>52.571853809230561</v>
      </c>
      <c r="D140" s="2">
        <f>MACD!E140</f>
        <v>-0.10952095440893928</v>
      </c>
      <c r="E140" s="2">
        <f>MACD!F140</f>
        <v>-0.13031943952786179</v>
      </c>
      <c r="F140" s="2">
        <f>'Moving Avg'!D140</f>
        <v>11.61</v>
      </c>
      <c r="G140" s="2">
        <f>'Moving Avg'!F140</f>
        <v>11.55035</v>
      </c>
      <c r="H140" s="2">
        <f>'Moving Avg'!G140</f>
        <v>11.506879999999997</v>
      </c>
      <c r="I140" s="2">
        <f>'Moving Avg'!H140</f>
        <v>0</v>
      </c>
      <c r="J140" s="6" t="str">
        <f>OBV!F140</f>
        <v>BEARISH</v>
      </c>
      <c r="K140" s="6" t="str">
        <f>OBV!G140</f>
        <v>STRONG</v>
      </c>
      <c r="L140" s="6" t="str">
        <f>OBV!H140</f>
        <v>CONFIRMED BEARISH</v>
      </c>
      <c r="M140" s="8">
        <f t="shared" si="20"/>
        <v>25</v>
      </c>
      <c r="N140" s="8">
        <f t="shared" si="21"/>
        <v>0</v>
      </c>
      <c r="O140" s="8">
        <f t="shared" si="22"/>
        <v>100</v>
      </c>
      <c r="P140" s="8">
        <f t="shared" si="23"/>
        <v>33</v>
      </c>
      <c r="Q140" s="9">
        <f t="shared" si="24"/>
        <v>28.7</v>
      </c>
      <c r="R140" s="9">
        <f t="shared" si="25"/>
        <v>48.25</v>
      </c>
      <c r="S140" s="9">
        <f t="shared" si="26"/>
        <v>43.6</v>
      </c>
      <c r="T140" s="9">
        <f t="shared" si="27"/>
        <v>39.5</v>
      </c>
      <c r="U140" s="8">
        <f t="shared" si="28"/>
        <v>40.183333333333337</v>
      </c>
      <c r="V140" s="8">
        <f t="shared" si="29"/>
        <v>40.012500000000003</v>
      </c>
    </row>
    <row r="141" spans="1:22" ht="13.5" x14ac:dyDescent="0.25">
      <c r="A141" s="3">
        <f>RSI!A141</f>
        <v>42208</v>
      </c>
      <c r="B141" s="2">
        <f>RSI!B141</f>
        <v>11.584</v>
      </c>
      <c r="C141" s="2">
        <f>RSI!I141</f>
        <v>52.571853809230561</v>
      </c>
      <c r="D141" s="2">
        <f>MACD!E141</f>
        <v>-5.3066131680189699E-2</v>
      </c>
      <c r="E141" s="2">
        <f>MACD!F141</f>
        <v>-0.11486877795832738</v>
      </c>
      <c r="F141" s="2">
        <f>'Moving Avg'!D141</f>
        <v>11.597</v>
      </c>
      <c r="G141" s="2">
        <f>'Moving Avg'!F141</f>
        <v>11.57915</v>
      </c>
      <c r="H141" s="2">
        <f>'Moving Avg'!G141</f>
        <v>11.494499999999995</v>
      </c>
      <c r="I141" s="2">
        <f>'Moving Avg'!H141</f>
        <v>0</v>
      </c>
      <c r="J141" s="6" t="str">
        <f>OBV!F141</f>
        <v>BEARISH</v>
      </c>
      <c r="K141" s="6" t="str">
        <f>OBV!G141</f>
        <v>STRONG</v>
      </c>
      <c r="L141" s="6" t="str">
        <f>OBV!H141</f>
        <v>CONFIRMED BEARISH</v>
      </c>
      <c r="M141" s="8">
        <f t="shared" si="20"/>
        <v>25</v>
      </c>
      <c r="N141" s="8">
        <f t="shared" si="21"/>
        <v>0</v>
      </c>
      <c r="O141" s="8">
        <f t="shared" si="22"/>
        <v>100</v>
      </c>
      <c r="P141" s="8">
        <f t="shared" si="23"/>
        <v>33</v>
      </c>
      <c r="Q141" s="9">
        <f t="shared" si="24"/>
        <v>28.7</v>
      </c>
      <c r="R141" s="9">
        <f t="shared" si="25"/>
        <v>48.25</v>
      </c>
      <c r="S141" s="9">
        <f t="shared" si="26"/>
        <v>43.6</v>
      </c>
      <c r="T141" s="9">
        <f t="shared" si="27"/>
        <v>39.5</v>
      </c>
      <c r="U141" s="8">
        <f t="shared" si="28"/>
        <v>40.183333333333337</v>
      </c>
      <c r="V141" s="8">
        <f t="shared" si="29"/>
        <v>40.012500000000003</v>
      </c>
    </row>
    <row r="142" spans="1:22" ht="13.5" x14ac:dyDescent="0.25">
      <c r="A142" s="3">
        <f>RSI!A142</f>
        <v>42209</v>
      </c>
      <c r="B142" s="2">
        <f>RSI!B142</f>
        <v>11.584</v>
      </c>
      <c r="C142" s="2">
        <f>RSI!I142</f>
        <v>52.571853809230561</v>
      </c>
      <c r="D142" s="2">
        <f>MACD!E142</f>
        <v>-5.6321123721332356E-3</v>
      </c>
      <c r="E142" s="2">
        <f>MACD!F142</f>
        <v>-9.3021444841088569E-2</v>
      </c>
      <c r="F142" s="2">
        <f>'Moving Avg'!D142</f>
        <v>11.584</v>
      </c>
      <c r="G142" s="2">
        <f>'Moving Avg'!F142</f>
        <v>11.5915</v>
      </c>
      <c r="H142" s="2">
        <f>'Moving Avg'!G142</f>
        <v>11.482119999999995</v>
      </c>
      <c r="I142" s="2">
        <f>'Moving Avg'!H142</f>
        <v>0</v>
      </c>
      <c r="J142" s="6" t="str">
        <f>OBV!F142</f>
        <v>BEARISH</v>
      </c>
      <c r="K142" s="6" t="str">
        <f>OBV!G142</f>
        <v>STRONG</v>
      </c>
      <c r="L142" s="6" t="str">
        <f>OBV!H142</f>
        <v>CONFIRMED BEARISH</v>
      </c>
      <c r="M142" s="8">
        <f t="shared" si="20"/>
        <v>25</v>
      </c>
      <c r="N142" s="8">
        <f t="shared" si="21"/>
        <v>0</v>
      </c>
      <c r="O142" s="8">
        <f t="shared" si="22"/>
        <v>100</v>
      </c>
      <c r="P142" s="8">
        <f t="shared" si="23"/>
        <v>33</v>
      </c>
      <c r="Q142" s="9">
        <f t="shared" si="24"/>
        <v>28.7</v>
      </c>
      <c r="R142" s="9">
        <f t="shared" si="25"/>
        <v>48.25</v>
      </c>
      <c r="S142" s="9">
        <f t="shared" si="26"/>
        <v>43.6</v>
      </c>
      <c r="T142" s="9">
        <f t="shared" si="27"/>
        <v>39.5</v>
      </c>
      <c r="U142" s="8">
        <f t="shared" si="28"/>
        <v>40.183333333333337</v>
      </c>
      <c r="V142" s="8">
        <f t="shared" si="29"/>
        <v>40.012500000000003</v>
      </c>
    </row>
    <row r="143" spans="1:22" ht="13.5" x14ac:dyDescent="0.25">
      <c r="A143" s="3">
        <f>RSI!A143</f>
        <v>42212</v>
      </c>
      <c r="B143" s="2">
        <f>RSI!B143</f>
        <v>11.584</v>
      </c>
      <c r="C143" s="2">
        <f>RSI!I143</f>
        <v>52.571853809230561</v>
      </c>
      <c r="D143" s="2">
        <f>MACD!E143</f>
        <v>9.1168442067939282E-3</v>
      </c>
      <c r="E143" s="2">
        <f>MACD!F143</f>
        <v>-7.2593787031512078E-2</v>
      </c>
      <c r="F143" s="2">
        <f>'Moving Avg'!D143</f>
        <v>11.584</v>
      </c>
      <c r="G143" s="2">
        <f>'Moving Avg'!F143</f>
        <v>11.593500000000001</v>
      </c>
      <c r="H143" s="2">
        <f>'Moving Avg'!G143</f>
        <v>11.475099999999996</v>
      </c>
      <c r="I143" s="2">
        <f>'Moving Avg'!H143</f>
        <v>0</v>
      </c>
      <c r="J143" s="6" t="str">
        <f>OBV!F143</f>
        <v>NEUTRAL</v>
      </c>
      <c r="K143" s="6" t="str">
        <f>OBV!G143</f>
        <v>NEUTRAL</v>
      </c>
      <c r="L143" s="6" t="str">
        <f>OBV!H143</f>
        <v>NEUTRAL</v>
      </c>
      <c r="M143" s="8">
        <f t="shared" si="20"/>
        <v>25</v>
      </c>
      <c r="N143" s="8">
        <f t="shared" si="21"/>
        <v>0</v>
      </c>
      <c r="O143" s="8">
        <f t="shared" si="22"/>
        <v>100</v>
      </c>
      <c r="P143" s="8">
        <f t="shared" si="23"/>
        <v>33</v>
      </c>
      <c r="Q143" s="9">
        <f t="shared" si="24"/>
        <v>28.7</v>
      </c>
      <c r="R143" s="9">
        <f t="shared" si="25"/>
        <v>48.25</v>
      </c>
      <c r="S143" s="9">
        <f t="shared" si="26"/>
        <v>43.6</v>
      </c>
      <c r="T143" s="9">
        <f t="shared" si="27"/>
        <v>39.5</v>
      </c>
      <c r="U143" s="8">
        <f t="shared" si="28"/>
        <v>40.183333333333337</v>
      </c>
      <c r="V143" s="8">
        <f t="shared" si="29"/>
        <v>40.012500000000003</v>
      </c>
    </row>
    <row r="144" spans="1:22" ht="13.5" x14ac:dyDescent="0.25">
      <c r="A144" s="3">
        <f>RSI!A144</f>
        <v>42213</v>
      </c>
      <c r="B144" s="2">
        <f>RSI!B144</f>
        <v>11.43</v>
      </c>
      <c r="C144" s="2">
        <f>RSI!I144</f>
        <v>45.191495123709764</v>
      </c>
      <c r="D144" s="2">
        <f>MACD!E144</f>
        <v>3.2716547005591678E-2</v>
      </c>
      <c r="E144" s="2">
        <f>MACD!F144</f>
        <v>-5.1531720224091325E-2</v>
      </c>
      <c r="F144" s="2">
        <f>'Moving Avg'!D144</f>
        <v>11.5532</v>
      </c>
      <c r="G144" s="2">
        <f>'Moving Avg'!F144</f>
        <v>11.57305</v>
      </c>
      <c r="H144" s="2">
        <f>'Moving Avg'!G144</f>
        <v>11.464999999999996</v>
      </c>
      <c r="I144" s="2">
        <f>'Moving Avg'!H144</f>
        <v>0</v>
      </c>
      <c r="J144" s="6" t="str">
        <f>OBV!F144</f>
        <v>BEARISH</v>
      </c>
      <c r="K144" s="6" t="str">
        <f>OBV!G144</f>
        <v>STRONG</v>
      </c>
      <c r="L144" s="6" t="str">
        <f>OBV!H144</f>
        <v>CONFIRMED BEARISH</v>
      </c>
      <c r="M144" s="8">
        <f t="shared" si="20"/>
        <v>25</v>
      </c>
      <c r="N144" s="8">
        <f t="shared" si="21"/>
        <v>0</v>
      </c>
      <c r="O144" s="8">
        <f t="shared" si="22"/>
        <v>100</v>
      </c>
      <c r="P144" s="8">
        <f t="shared" si="23"/>
        <v>33</v>
      </c>
      <c r="Q144" s="9">
        <f t="shared" si="24"/>
        <v>28.7</v>
      </c>
      <c r="R144" s="9">
        <f t="shared" si="25"/>
        <v>48.25</v>
      </c>
      <c r="S144" s="9">
        <f t="shared" si="26"/>
        <v>43.6</v>
      </c>
      <c r="T144" s="9">
        <f t="shared" si="27"/>
        <v>39.5</v>
      </c>
      <c r="U144" s="8">
        <f t="shared" si="28"/>
        <v>40.183333333333337</v>
      </c>
      <c r="V144" s="8">
        <f t="shared" si="29"/>
        <v>40.012500000000003</v>
      </c>
    </row>
    <row r="145" spans="1:22" ht="13.5" x14ac:dyDescent="0.25">
      <c r="A145" s="3">
        <f>RSI!A145</f>
        <v>42214</v>
      </c>
      <c r="B145" s="2">
        <f>RSI!B145</f>
        <v>11.201000000000001</v>
      </c>
      <c r="C145" s="2">
        <f>RSI!I145</f>
        <v>36.89661448684528</v>
      </c>
      <c r="D145" s="2">
        <f>MACD!E145</f>
        <v>7.0292193961849492E-2</v>
      </c>
      <c r="E145" s="2">
        <f>MACD!F145</f>
        <v>-2.7166937386903164E-2</v>
      </c>
      <c r="F145" s="2">
        <f>'Moving Avg'!D145</f>
        <v>11.476599999999999</v>
      </c>
      <c r="G145" s="2">
        <f>'Moving Avg'!F145</f>
        <v>11.55875</v>
      </c>
      <c r="H145" s="2">
        <f>'Moving Avg'!G145</f>
        <v>11.457459999999999</v>
      </c>
      <c r="I145" s="2">
        <f>'Moving Avg'!H145</f>
        <v>0</v>
      </c>
      <c r="J145" s="6" t="str">
        <f>OBV!F145</f>
        <v>BEARISH</v>
      </c>
      <c r="K145" s="6" t="str">
        <f>OBV!G145</f>
        <v>STRONG</v>
      </c>
      <c r="L145" s="6" t="str">
        <f>OBV!H145</f>
        <v>CONFIRMED BEARISH</v>
      </c>
      <c r="M145" s="8">
        <f t="shared" si="20"/>
        <v>25</v>
      </c>
      <c r="N145" s="8">
        <f t="shared" si="21"/>
        <v>0</v>
      </c>
      <c r="O145" s="8">
        <f t="shared" si="22"/>
        <v>100</v>
      </c>
      <c r="P145" s="8">
        <f t="shared" si="23"/>
        <v>33</v>
      </c>
      <c r="Q145" s="9">
        <f t="shared" si="24"/>
        <v>28.7</v>
      </c>
      <c r="R145" s="9">
        <f t="shared" si="25"/>
        <v>48.25</v>
      </c>
      <c r="S145" s="9">
        <f t="shared" si="26"/>
        <v>43.6</v>
      </c>
      <c r="T145" s="9">
        <f t="shared" si="27"/>
        <v>39.5</v>
      </c>
      <c r="U145" s="8">
        <f t="shared" si="28"/>
        <v>40.183333333333337</v>
      </c>
      <c r="V145" s="8">
        <f t="shared" si="29"/>
        <v>40.012500000000003</v>
      </c>
    </row>
    <row r="146" spans="1:22" ht="13.5" x14ac:dyDescent="0.25">
      <c r="A146" s="3">
        <f>RSI!A146</f>
        <v>42215</v>
      </c>
      <c r="B146" s="2">
        <f>RSI!B146</f>
        <v>11.385999999999999</v>
      </c>
      <c r="C146" s="2">
        <f>RSI!I146</f>
        <v>45.58593007815616</v>
      </c>
      <c r="D146" s="2">
        <f>MACD!E146</f>
        <v>9.033246215878421E-2</v>
      </c>
      <c r="E146" s="2">
        <f>MACD!F146</f>
        <v>-3.6670574777656895E-3</v>
      </c>
      <c r="F146" s="2">
        <f>'Moving Avg'!D146</f>
        <v>11.437000000000001</v>
      </c>
      <c r="G146" s="2">
        <f>'Moving Avg'!F146</f>
        <v>11.553700000000001</v>
      </c>
      <c r="H146" s="2">
        <f>'Moving Avg'!G146</f>
        <v>11.453619999999999</v>
      </c>
      <c r="I146" s="2">
        <f>'Moving Avg'!H146</f>
        <v>0</v>
      </c>
      <c r="J146" s="6" t="str">
        <f>OBV!F146</f>
        <v>BEARISH</v>
      </c>
      <c r="K146" s="6" t="str">
        <f>OBV!G146</f>
        <v>STRONG</v>
      </c>
      <c r="L146" s="6" t="str">
        <f>OBV!H146</f>
        <v>CONFIRMED BEARISH</v>
      </c>
      <c r="M146" s="8">
        <f t="shared" si="20"/>
        <v>25</v>
      </c>
      <c r="N146" s="8">
        <f t="shared" si="21"/>
        <v>0</v>
      </c>
      <c r="O146" s="8">
        <f t="shared" si="22"/>
        <v>100</v>
      </c>
      <c r="P146" s="8">
        <f t="shared" si="23"/>
        <v>33</v>
      </c>
      <c r="Q146" s="9">
        <f t="shared" si="24"/>
        <v>28.7</v>
      </c>
      <c r="R146" s="9">
        <f t="shared" si="25"/>
        <v>48.25</v>
      </c>
      <c r="S146" s="9">
        <f t="shared" si="26"/>
        <v>43.6</v>
      </c>
      <c r="T146" s="9">
        <f t="shared" si="27"/>
        <v>39.5</v>
      </c>
      <c r="U146" s="8">
        <f t="shared" si="28"/>
        <v>40.183333333333337</v>
      </c>
      <c r="V146" s="8">
        <f t="shared" si="29"/>
        <v>40.012500000000003</v>
      </c>
    </row>
    <row r="147" spans="1:22" ht="13.5" x14ac:dyDescent="0.25">
      <c r="A147" s="3">
        <f>RSI!A147</f>
        <v>42216</v>
      </c>
      <c r="B147" s="2">
        <f>RSI!B147</f>
        <v>11.43</v>
      </c>
      <c r="C147" s="2">
        <f>RSI!I147</f>
        <v>47.439702253418531</v>
      </c>
      <c r="D147" s="2">
        <f>MACD!E147</f>
        <v>0.10474198895514242</v>
      </c>
      <c r="E147" s="2">
        <f>MACD!F147</f>
        <v>1.8014751808815933E-2</v>
      </c>
      <c r="F147" s="2">
        <f>'Moving Avg'!D147</f>
        <v>11.4062</v>
      </c>
      <c r="G147" s="2">
        <f>'Moving Avg'!F147</f>
        <v>11.5625</v>
      </c>
      <c r="H147" s="2">
        <f>'Moving Avg'!G147</f>
        <v>11.450659999999997</v>
      </c>
      <c r="I147" s="2">
        <f>'Moving Avg'!H147</f>
        <v>0</v>
      </c>
      <c r="J147" s="6" t="str">
        <f>OBV!F147</f>
        <v>BEARISH</v>
      </c>
      <c r="K147" s="6" t="str">
        <f>OBV!G147</f>
        <v>NEUTRAL</v>
      </c>
      <c r="L147" s="6" t="str">
        <f>OBV!H147</f>
        <v>CONFIRMED BEARISH</v>
      </c>
      <c r="M147" s="8">
        <f t="shared" si="20"/>
        <v>25</v>
      </c>
      <c r="N147" s="8">
        <f t="shared" si="21"/>
        <v>0</v>
      </c>
      <c r="O147" s="8">
        <f t="shared" si="22"/>
        <v>100</v>
      </c>
      <c r="P147" s="8">
        <f t="shared" si="23"/>
        <v>16.5</v>
      </c>
      <c r="Q147" s="9">
        <f t="shared" si="24"/>
        <v>26.225000000000001</v>
      </c>
      <c r="R147" s="9">
        <f t="shared" si="25"/>
        <v>44.125</v>
      </c>
      <c r="S147" s="9">
        <f t="shared" si="26"/>
        <v>36.174999999999997</v>
      </c>
      <c r="T147" s="9">
        <f t="shared" si="27"/>
        <v>35.375</v>
      </c>
      <c r="U147" s="8">
        <f t="shared" si="28"/>
        <v>35.508333333333333</v>
      </c>
      <c r="V147" s="8">
        <f t="shared" si="29"/>
        <v>35.474999999999994</v>
      </c>
    </row>
    <row r="148" spans="1:22" ht="13.5" x14ac:dyDescent="0.25">
      <c r="A148" s="3">
        <f>RSI!A148</f>
        <v>42219</v>
      </c>
      <c r="B148" s="2">
        <f>RSI!B148</f>
        <v>11.43</v>
      </c>
      <c r="C148" s="2">
        <f>RSI!I148</f>
        <v>47.439702253418531</v>
      </c>
      <c r="D148" s="2">
        <f>MACD!E148</f>
        <v>0.10733358984738928</v>
      </c>
      <c r="E148" s="2">
        <f>MACD!F148</f>
        <v>3.5878519416530599E-2</v>
      </c>
      <c r="F148" s="2">
        <f>'Moving Avg'!D148</f>
        <v>11.375399999999999</v>
      </c>
      <c r="G148" s="2">
        <f>'Moving Avg'!F148</f>
        <v>11.571300000000001</v>
      </c>
      <c r="H148" s="2">
        <f>'Moving Avg'!G148</f>
        <v>11.443160000000001</v>
      </c>
      <c r="I148" s="2">
        <f>'Moving Avg'!H148</f>
        <v>0</v>
      </c>
      <c r="J148" s="6" t="str">
        <f>OBV!F148</f>
        <v>BEARISH</v>
      </c>
      <c r="K148" s="6" t="str">
        <f>OBV!G148</f>
        <v>NEUTRAL</v>
      </c>
      <c r="L148" s="6" t="str">
        <f>OBV!H148</f>
        <v>CONFIRMED BEARISH</v>
      </c>
      <c r="M148" s="8">
        <f t="shared" si="20"/>
        <v>25</v>
      </c>
      <c r="N148" s="8">
        <f t="shared" si="21"/>
        <v>0</v>
      </c>
      <c r="O148" s="8">
        <f t="shared" si="22"/>
        <v>100</v>
      </c>
      <c r="P148" s="8">
        <f t="shared" si="23"/>
        <v>16.5</v>
      </c>
      <c r="Q148" s="9">
        <f t="shared" si="24"/>
        <v>26.225000000000001</v>
      </c>
      <c r="R148" s="9">
        <f t="shared" si="25"/>
        <v>44.125</v>
      </c>
      <c r="S148" s="9">
        <f t="shared" si="26"/>
        <v>36.174999999999997</v>
      </c>
      <c r="T148" s="9">
        <f t="shared" si="27"/>
        <v>35.375</v>
      </c>
      <c r="U148" s="8">
        <f t="shared" si="28"/>
        <v>35.508333333333333</v>
      </c>
      <c r="V148" s="8">
        <f t="shared" si="29"/>
        <v>35.474999999999994</v>
      </c>
    </row>
    <row r="149" spans="1:22" ht="13.5" x14ac:dyDescent="0.25">
      <c r="A149" s="3">
        <f>RSI!A149</f>
        <v>42220</v>
      </c>
      <c r="B149" s="2">
        <f>RSI!B149</f>
        <v>11.43</v>
      </c>
      <c r="C149" s="2">
        <f>RSI!I149</f>
        <v>47.439702253418531</v>
      </c>
      <c r="D149" s="2">
        <f>MACD!E149</f>
        <v>0.10989585732880869</v>
      </c>
      <c r="E149" s="2">
        <f>MACD!F149</f>
        <v>5.0681986998986225E-2</v>
      </c>
      <c r="F149" s="2">
        <f>'Moving Avg'!D149</f>
        <v>11.375399999999999</v>
      </c>
      <c r="G149" s="2">
        <f>'Moving Avg'!F149</f>
        <v>11.563400000000001</v>
      </c>
      <c r="H149" s="2">
        <f>'Moving Avg'!G149</f>
        <v>11.441880000000001</v>
      </c>
      <c r="I149" s="2">
        <f>'Moving Avg'!H149</f>
        <v>0</v>
      </c>
      <c r="J149" s="6" t="str">
        <f>OBV!F149</f>
        <v>BULLISH</v>
      </c>
      <c r="K149" s="6" t="str">
        <f>OBV!G149</f>
        <v>WEAK</v>
      </c>
      <c r="L149" s="6" t="str">
        <f>OBV!H149</f>
        <v>NEUTRAL</v>
      </c>
      <c r="M149" s="8">
        <f t="shared" si="20"/>
        <v>25</v>
      </c>
      <c r="N149" s="8">
        <f t="shared" si="21"/>
        <v>0</v>
      </c>
      <c r="O149" s="8">
        <f t="shared" si="22"/>
        <v>100</v>
      </c>
      <c r="P149" s="8">
        <f t="shared" si="23"/>
        <v>33</v>
      </c>
      <c r="Q149" s="9">
        <f t="shared" si="24"/>
        <v>28.7</v>
      </c>
      <c r="R149" s="9">
        <f t="shared" si="25"/>
        <v>48.25</v>
      </c>
      <c r="S149" s="9">
        <f t="shared" si="26"/>
        <v>43.6</v>
      </c>
      <c r="T149" s="9">
        <f t="shared" si="27"/>
        <v>39.5</v>
      </c>
      <c r="U149" s="8">
        <f t="shared" si="28"/>
        <v>40.183333333333337</v>
      </c>
      <c r="V149" s="8">
        <f t="shared" si="29"/>
        <v>40.012500000000003</v>
      </c>
    </row>
    <row r="150" spans="1:22" ht="13.5" x14ac:dyDescent="0.25">
      <c r="A150" s="3">
        <f>RSI!A150</f>
        <v>42221</v>
      </c>
      <c r="B150" s="2">
        <f>RSI!B150</f>
        <v>11.43</v>
      </c>
      <c r="C150" s="2">
        <f>RSI!I150</f>
        <v>47.439702253418531</v>
      </c>
      <c r="D150" s="2">
        <f>MACD!E150</f>
        <v>0.11240594316378072</v>
      </c>
      <c r="E150" s="2">
        <f>MACD!F150</f>
        <v>6.3026778231945135E-2</v>
      </c>
      <c r="F150" s="2">
        <f>'Moving Avg'!D150</f>
        <v>11.421199999999999</v>
      </c>
      <c r="G150" s="2">
        <f>'Moving Avg'!F150</f>
        <v>11.555500000000002</v>
      </c>
      <c r="H150" s="2">
        <f>'Moving Avg'!G150</f>
        <v>11.4406</v>
      </c>
      <c r="I150" s="2">
        <f>'Moving Avg'!H150</f>
        <v>0</v>
      </c>
      <c r="J150" s="6" t="str">
        <f>OBV!F150</f>
        <v>BULLISH</v>
      </c>
      <c r="K150" s="6" t="str">
        <f>OBV!G150</f>
        <v>WEAK</v>
      </c>
      <c r="L150" s="6" t="str">
        <f>OBV!H150</f>
        <v>CONFIRMED BULLISH</v>
      </c>
      <c r="M150" s="8">
        <f t="shared" si="20"/>
        <v>25</v>
      </c>
      <c r="N150" s="8">
        <f t="shared" si="21"/>
        <v>0</v>
      </c>
      <c r="O150" s="8">
        <f t="shared" si="22"/>
        <v>100</v>
      </c>
      <c r="P150" s="8">
        <f t="shared" si="23"/>
        <v>67</v>
      </c>
      <c r="Q150" s="9">
        <f t="shared" si="24"/>
        <v>33.799999999999997</v>
      </c>
      <c r="R150" s="9">
        <f t="shared" si="25"/>
        <v>56.75</v>
      </c>
      <c r="S150" s="9">
        <f t="shared" si="26"/>
        <v>58.900000000000006</v>
      </c>
      <c r="T150" s="9">
        <f t="shared" si="27"/>
        <v>48</v>
      </c>
      <c r="U150" s="8">
        <f t="shared" si="28"/>
        <v>49.816666666666663</v>
      </c>
      <c r="V150" s="8">
        <f t="shared" si="29"/>
        <v>49.362499999999997</v>
      </c>
    </row>
    <row r="151" spans="1:22" ht="13.5" x14ac:dyDescent="0.25">
      <c r="A151" s="3">
        <f>RSI!A151</f>
        <v>42222</v>
      </c>
      <c r="B151" s="2">
        <f>RSI!B151</f>
        <v>11.43</v>
      </c>
      <c r="C151" s="2">
        <f>RSI!I151</f>
        <v>47.439702253418531</v>
      </c>
      <c r="D151" s="2">
        <f>MACD!E151</f>
        <v>0.11484654097563762</v>
      </c>
      <c r="E151" s="2">
        <f>MACD!F151</f>
        <v>7.3390730780683644E-2</v>
      </c>
      <c r="F151" s="2">
        <f>'Moving Avg'!D151</f>
        <v>11.43</v>
      </c>
      <c r="G151" s="2">
        <f>'Moving Avg'!F151</f>
        <v>11.536400000000002</v>
      </c>
      <c r="H151" s="2">
        <f>'Moving Avg'!G151</f>
        <v>11.4389</v>
      </c>
      <c r="I151" s="2">
        <f>'Moving Avg'!H151</f>
        <v>0</v>
      </c>
      <c r="J151" s="6" t="str">
        <f>OBV!F151</f>
        <v>BULLISH</v>
      </c>
      <c r="K151" s="6" t="str">
        <f>OBV!G151</f>
        <v>WEAK</v>
      </c>
      <c r="L151" s="6" t="str">
        <f>OBV!H151</f>
        <v>CONFIRMED BULLISH</v>
      </c>
      <c r="M151" s="8">
        <f t="shared" si="20"/>
        <v>25</v>
      </c>
      <c r="N151" s="8">
        <f t="shared" si="21"/>
        <v>0</v>
      </c>
      <c r="O151" s="8">
        <f t="shared" si="22"/>
        <v>100</v>
      </c>
      <c r="P151" s="8">
        <f t="shared" si="23"/>
        <v>67</v>
      </c>
      <c r="Q151" s="9">
        <f t="shared" si="24"/>
        <v>33.799999999999997</v>
      </c>
      <c r="R151" s="9">
        <f t="shared" si="25"/>
        <v>56.75</v>
      </c>
      <c r="S151" s="9">
        <f t="shared" si="26"/>
        <v>58.900000000000006</v>
      </c>
      <c r="T151" s="9">
        <f t="shared" si="27"/>
        <v>48</v>
      </c>
      <c r="U151" s="8">
        <f t="shared" si="28"/>
        <v>49.816666666666663</v>
      </c>
      <c r="V151" s="8">
        <f t="shared" si="29"/>
        <v>49.362499999999997</v>
      </c>
    </row>
    <row r="152" spans="1:22" ht="13.5" x14ac:dyDescent="0.25">
      <c r="A152" s="3">
        <f>RSI!A152</f>
        <v>42223</v>
      </c>
      <c r="B152" s="2">
        <f>RSI!B152</f>
        <v>11.43</v>
      </c>
      <c r="C152" s="2">
        <f>RSI!I152</f>
        <v>47.439702253418531</v>
      </c>
      <c r="D152" s="2">
        <f>MACD!E152</f>
        <v>0.11720488352366765</v>
      </c>
      <c r="E152" s="2">
        <f>MACD!F152</f>
        <v>8.215356132928045E-2</v>
      </c>
      <c r="F152" s="2">
        <f>'Moving Avg'!D152</f>
        <v>11.43</v>
      </c>
      <c r="G152" s="2">
        <f>'Moving Avg'!F152</f>
        <v>11.517300000000002</v>
      </c>
      <c r="H152" s="2">
        <f>'Moving Avg'!G152</f>
        <v>11.438039999999999</v>
      </c>
      <c r="I152" s="2">
        <f>'Moving Avg'!H152</f>
        <v>0</v>
      </c>
      <c r="J152" s="6" t="str">
        <f>OBV!F152</f>
        <v>NEUTRAL</v>
      </c>
      <c r="K152" s="6" t="str">
        <f>OBV!G152</f>
        <v>NEUTRAL</v>
      </c>
      <c r="L152" s="6" t="str">
        <f>OBV!H152</f>
        <v>NEUTRAL</v>
      </c>
      <c r="M152" s="8">
        <f t="shared" si="20"/>
        <v>25</v>
      </c>
      <c r="N152" s="8">
        <f t="shared" si="21"/>
        <v>0</v>
      </c>
      <c r="O152" s="8">
        <f t="shared" si="22"/>
        <v>100</v>
      </c>
      <c r="P152" s="8">
        <f t="shared" si="23"/>
        <v>33</v>
      </c>
      <c r="Q152" s="9">
        <f t="shared" si="24"/>
        <v>28.7</v>
      </c>
      <c r="R152" s="9">
        <f t="shared" si="25"/>
        <v>48.25</v>
      </c>
      <c r="S152" s="9">
        <f t="shared" si="26"/>
        <v>43.6</v>
      </c>
      <c r="T152" s="9">
        <f t="shared" si="27"/>
        <v>39.5</v>
      </c>
      <c r="U152" s="8">
        <f t="shared" si="28"/>
        <v>40.183333333333337</v>
      </c>
      <c r="V152" s="8">
        <f t="shared" si="29"/>
        <v>40.012500000000003</v>
      </c>
    </row>
    <row r="153" spans="1:22" ht="13.5" x14ac:dyDescent="0.25">
      <c r="A153" s="3">
        <f>RSI!A153</f>
        <v>42226</v>
      </c>
      <c r="B153" s="2">
        <f>RSI!B153</f>
        <v>11.43</v>
      </c>
      <c r="C153" s="2">
        <f>RSI!I153</f>
        <v>47.439702253418531</v>
      </c>
      <c r="D153" s="2">
        <f>MACD!E153</f>
        <v>0.11947190536587193</v>
      </c>
      <c r="E153" s="2">
        <f>MACD!F153</f>
        <v>8.9617230136598752E-2</v>
      </c>
      <c r="F153" s="2">
        <f>'Moving Avg'!D153</f>
        <v>11.43</v>
      </c>
      <c r="G153" s="2">
        <f>'Moving Avg'!F153</f>
        <v>11.506350000000001</v>
      </c>
      <c r="H153" s="2">
        <f>'Moving Avg'!G153</f>
        <v>11.4376</v>
      </c>
      <c r="I153" s="2">
        <f>'Moving Avg'!H153</f>
        <v>0</v>
      </c>
      <c r="J153" s="6" t="str">
        <f>OBV!F153</f>
        <v>NEUTRAL</v>
      </c>
      <c r="K153" s="6" t="str">
        <f>OBV!G153</f>
        <v>NEUTRAL</v>
      </c>
      <c r="L153" s="6" t="str">
        <f>OBV!H153</f>
        <v>NEUTRAL</v>
      </c>
      <c r="M153" s="8">
        <f t="shared" si="20"/>
        <v>25</v>
      </c>
      <c r="N153" s="8">
        <f t="shared" si="21"/>
        <v>0</v>
      </c>
      <c r="O153" s="8">
        <f t="shared" si="22"/>
        <v>100</v>
      </c>
      <c r="P153" s="8">
        <f t="shared" si="23"/>
        <v>33</v>
      </c>
      <c r="Q153" s="9">
        <f t="shared" si="24"/>
        <v>28.7</v>
      </c>
      <c r="R153" s="9">
        <f t="shared" si="25"/>
        <v>48.25</v>
      </c>
      <c r="S153" s="9">
        <f t="shared" si="26"/>
        <v>43.6</v>
      </c>
      <c r="T153" s="9">
        <f t="shared" si="27"/>
        <v>39.5</v>
      </c>
      <c r="U153" s="8">
        <f t="shared" si="28"/>
        <v>40.183333333333337</v>
      </c>
      <c r="V153" s="8">
        <f t="shared" si="29"/>
        <v>40.012500000000003</v>
      </c>
    </row>
    <row r="154" spans="1:22" ht="13.5" x14ac:dyDescent="0.25">
      <c r="A154" s="3">
        <f>RSI!A154</f>
        <v>42227</v>
      </c>
      <c r="B154" s="2">
        <f>RSI!B154</f>
        <v>11.43</v>
      </c>
      <c r="C154" s="2">
        <f>RSI!I154</f>
        <v>47.439702253418531</v>
      </c>
      <c r="D154" s="2">
        <f>MACD!E154</f>
        <v>9.7949236947476592E-2</v>
      </c>
      <c r="E154" s="2">
        <f>MACD!F154</f>
        <v>9.1283631498774317E-2</v>
      </c>
      <c r="F154" s="2">
        <f>'Moving Avg'!D154</f>
        <v>11.43</v>
      </c>
      <c r="G154" s="2">
        <f>'Moving Avg'!F154</f>
        <v>11.495400000000002</v>
      </c>
      <c r="H154" s="2">
        <f>'Moving Avg'!G154</f>
        <v>11.437159999999999</v>
      </c>
      <c r="I154" s="2">
        <f>'Moving Avg'!H154</f>
        <v>0</v>
      </c>
      <c r="J154" s="6" t="str">
        <f>OBV!F154</f>
        <v>NEUTRAL</v>
      </c>
      <c r="K154" s="6" t="str">
        <f>OBV!G154</f>
        <v>NEUTRAL</v>
      </c>
      <c r="L154" s="6" t="str">
        <f>OBV!H154</f>
        <v>NEUTRAL</v>
      </c>
      <c r="M154" s="8">
        <f t="shared" si="20"/>
        <v>25</v>
      </c>
      <c r="N154" s="8">
        <f t="shared" si="21"/>
        <v>0</v>
      </c>
      <c r="O154" s="8">
        <f t="shared" si="22"/>
        <v>100</v>
      </c>
      <c r="P154" s="8">
        <f t="shared" si="23"/>
        <v>33</v>
      </c>
      <c r="Q154" s="9">
        <f t="shared" si="24"/>
        <v>28.7</v>
      </c>
      <c r="R154" s="9">
        <f t="shared" si="25"/>
        <v>48.25</v>
      </c>
      <c r="S154" s="9">
        <f t="shared" si="26"/>
        <v>43.6</v>
      </c>
      <c r="T154" s="9">
        <f t="shared" si="27"/>
        <v>39.5</v>
      </c>
      <c r="U154" s="8">
        <f t="shared" si="28"/>
        <v>40.183333333333337</v>
      </c>
      <c r="V154" s="8">
        <f t="shared" si="29"/>
        <v>40.012500000000003</v>
      </c>
    </row>
    <row r="155" spans="1:22" ht="13.5" x14ac:dyDescent="0.25">
      <c r="A155" s="3">
        <f>RSI!A155</f>
        <v>42228</v>
      </c>
      <c r="B155" s="2">
        <f>RSI!B155</f>
        <v>11.43</v>
      </c>
      <c r="C155" s="2">
        <f>RSI!I155</f>
        <v>47.439702253418524</v>
      </c>
      <c r="D155" s="2">
        <f>MACD!E155</f>
        <v>4.473974759462962E-2</v>
      </c>
      <c r="E155" s="2">
        <f>MACD!F155</f>
        <v>8.1974854717945383E-2</v>
      </c>
      <c r="F155" s="2">
        <f>'Moving Avg'!D155</f>
        <v>11.43</v>
      </c>
      <c r="G155" s="2">
        <f>'Moving Avg'!F155</f>
        <v>11.484450000000002</v>
      </c>
      <c r="H155" s="2">
        <f>'Moving Avg'!G155</f>
        <v>11.431679999999997</v>
      </c>
      <c r="I155" s="2">
        <f>'Moving Avg'!H155</f>
        <v>0</v>
      </c>
      <c r="J155" s="6" t="str">
        <f>OBV!F155</f>
        <v>NEUTRAL</v>
      </c>
      <c r="K155" s="6" t="str">
        <f>OBV!G155</f>
        <v>NEUTRAL</v>
      </c>
      <c r="L155" s="6" t="str">
        <f>OBV!H155</f>
        <v>NEUTRAL</v>
      </c>
      <c r="M155" s="8">
        <f t="shared" si="20"/>
        <v>25</v>
      </c>
      <c r="N155" s="8">
        <f t="shared" si="21"/>
        <v>100</v>
      </c>
      <c r="O155" s="8">
        <f t="shared" si="22"/>
        <v>100</v>
      </c>
      <c r="P155" s="8">
        <f t="shared" si="23"/>
        <v>33</v>
      </c>
      <c r="Q155" s="9">
        <f t="shared" si="24"/>
        <v>63.7</v>
      </c>
      <c r="R155" s="9">
        <f t="shared" si="25"/>
        <v>68.25</v>
      </c>
      <c r="S155" s="9">
        <f t="shared" si="26"/>
        <v>58.6</v>
      </c>
      <c r="T155" s="9">
        <f t="shared" si="27"/>
        <v>64.5</v>
      </c>
      <c r="U155" s="8">
        <f t="shared" si="28"/>
        <v>63.516666666666659</v>
      </c>
      <c r="V155" s="8">
        <f t="shared" si="29"/>
        <v>63.762499999999996</v>
      </c>
    </row>
    <row r="156" spans="1:22" ht="13.5" x14ac:dyDescent="0.25">
      <c r="A156" s="3">
        <f>RSI!A156</f>
        <v>42230</v>
      </c>
      <c r="B156" s="2">
        <f>RSI!B156</f>
        <v>11.43</v>
      </c>
      <c r="C156" s="2">
        <f>RSI!I156</f>
        <v>47.439702253418517</v>
      </c>
      <c r="D156" s="2">
        <f>MACD!E156</f>
        <v>2.8393398413969706E-2</v>
      </c>
      <c r="E156" s="2">
        <f>MACD!F156</f>
        <v>7.1258563457150245E-2</v>
      </c>
      <c r="F156" s="2">
        <f>'Moving Avg'!D156</f>
        <v>11.43</v>
      </c>
      <c r="G156" s="2">
        <f>'Moving Avg'!F156</f>
        <v>11.473500000000003</v>
      </c>
      <c r="H156" s="2">
        <f>'Moving Avg'!G156</f>
        <v>11.432079999999996</v>
      </c>
      <c r="I156" s="2">
        <f>'Moving Avg'!H156</f>
        <v>0</v>
      </c>
      <c r="J156" s="6" t="str">
        <f>OBV!F156</f>
        <v>NEUTRAL</v>
      </c>
      <c r="K156" s="6" t="str">
        <f>OBV!G156</f>
        <v>NEUTRAL</v>
      </c>
      <c r="L156" s="6" t="str">
        <f>OBV!H156</f>
        <v>NEUTRAL</v>
      </c>
      <c r="M156" s="8">
        <f t="shared" si="20"/>
        <v>25</v>
      </c>
      <c r="N156" s="8">
        <f t="shared" si="21"/>
        <v>100</v>
      </c>
      <c r="O156" s="8">
        <f t="shared" si="22"/>
        <v>100</v>
      </c>
      <c r="P156" s="8">
        <f t="shared" si="23"/>
        <v>33</v>
      </c>
      <c r="Q156" s="9">
        <f t="shared" si="24"/>
        <v>63.7</v>
      </c>
      <c r="R156" s="9">
        <f t="shared" si="25"/>
        <v>68.25</v>
      </c>
      <c r="S156" s="9">
        <f t="shared" si="26"/>
        <v>58.6</v>
      </c>
      <c r="T156" s="9">
        <f t="shared" si="27"/>
        <v>64.5</v>
      </c>
      <c r="U156" s="8">
        <f t="shared" si="28"/>
        <v>63.516666666666659</v>
      </c>
      <c r="V156" s="8">
        <f t="shared" si="29"/>
        <v>63.762499999999996</v>
      </c>
    </row>
    <row r="157" spans="1:22" ht="13.5" x14ac:dyDescent="0.25">
      <c r="A157" s="3">
        <f>RSI!A157</f>
        <v>42233</v>
      </c>
      <c r="B157" s="2">
        <f>RSI!B157</f>
        <v>11.43</v>
      </c>
      <c r="C157" s="2">
        <f>RSI!I157</f>
        <v>47.439702253418517</v>
      </c>
      <c r="D157" s="2">
        <f>MACD!E157</f>
        <v>2.1530664458593307E-2</v>
      </c>
      <c r="E157" s="2">
        <f>MACD!F157</f>
        <v>6.1312983657438862E-2</v>
      </c>
      <c r="F157" s="2">
        <f>'Moving Avg'!D157</f>
        <v>11.43</v>
      </c>
      <c r="G157" s="2">
        <f>'Moving Avg'!F157</f>
        <v>11.462550000000004</v>
      </c>
      <c r="H157" s="2">
        <f>'Moving Avg'!G157</f>
        <v>11.434159999999997</v>
      </c>
      <c r="I157" s="2">
        <f>'Moving Avg'!H157</f>
        <v>0</v>
      </c>
      <c r="J157" s="6" t="str">
        <f>OBV!F157</f>
        <v>NEUTRAL</v>
      </c>
      <c r="K157" s="6" t="str">
        <f>OBV!G157</f>
        <v>NEUTRAL</v>
      </c>
      <c r="L157" s="6" t="str">
        <f>OBV!H157</f>
        <v>NEUTRAL</v>
      </c>
      <c r="M157" s="8">
        <f t="shared" si="20"/>
        <v>25</v>
      </c>
      <c r="N157" s="8">
        <f t="shared" si="21"/>
        <v>100</v>
      </c>
      <c r="O157" s="8">
        <f t="shared" si="22"/>
        <v>100</v>
      </c>
      <c r="P157" s="8">
        <f t="shared" si="23"/>
        <v>33</v>
      </c>
      <c r="Q157" s="9">
        <f t="shared" si="24"/>
        <v>63.7</v>
      </c>
      <c r="R157" s="9">
        <f t="shared" si="25"/>
        <v>68.25</v>
      </c>
      <c r="S157" s="9">
        <f t="shared" si="26"/>
        <v>58.6</v>
      </c>
      <c r="T157" s="9">
        <f t="shared" si="27"/>
        <v>64.5</v>
      </c>
      <c r="U157" s="8">
        <f t="shared" si="28"/>
        <v>63.516666666666659</v>
      </c>
      <c r="V157" s="8">
        <f t="shared" si="29"/>
        <v>63.762499999999996</v>
      </c>
    </row>
    <row r="158" spans="1:22" ht="13.5" x14ac:dyDescent="0.25">
      <c r="A158" s="3">
        <f>RSI!A158</f>
        <v>42234</v>
      </c>
      <c r="B158" s="2">
        <f>RSI!B158</f>
        <v>11.43</v>
      </c>
      <c r="C158" s="2">
        <f>RSI!I158</f>
        <v>47.439702253418517</v>
      </c>
      <c r="D158" s="2">
        <f>MACD!E158</f>
        <v>1.590851489858558E-2</v>
      </c>
      <c r="E158" s="2">
        <f>MACD!F158</f>
        <v>5.2232089905668209E-2</v>
      </c>
      <c r="F158" s="2">
        <f>'Moving Avg'!D158</f>
        <v>11.43</v>
      </c>
      <c r="G158" s="2">
        <f>'Moving Avg'!F158</f>
        <v>11.454850000000004</v>
      </c>
      <c r="H158" s="2">
        <f>'Moving Avg'!G158</f>
        <v>11.436239999999996</v>
      </c>
      <c r="I158" s="2">
        <f>'Moving Avg'!H158</f>
        <v>0</v>
      </c>
      <c r="J158" s="6" t="str">
        <f>OBV!F158</f>
        <v>NEUTRAL</v>
      </c>
      <c r="K158" s="6" t="str">
        <f>OBV!G158</f>
        <v>NEUTRAL</v>
      </c>
      <c r="L158" s="6" t="str">
        <f>OBV!H158</f>
        <v>NEUTRAL</v>
      </c>
      <c r="M158" s="8">
        <f t="shared" si="20"/>
        <v>25</v>
      </c>
      <c r="N158" s="8">
        <f t="shared" si="21"/>
        <v>100</v>
      </c>
      <c r="O158" s="8">
        <f t="shared" si="22"/>
        <v>100</v>
      </c>
      <c r="P158" s="8">
        <f t="shared" si="23"/>
        <v>33</v>
      </c>
      <c r="Q158" s="9">
        <f t="shared" si="24"/>
        <v>63.7</v>
      </c>
      <c r="R158" s="9">
        <f t="shared" si="25"/>
        <v>68.25</v>
      </c>
      <c r="S158" s="9">
        <f t="shared" si="26"/>
        <v>58.6</v>
      </c>
      <c r="T158" s="9">
        <f t="shared" si="27"/>
        <v>64.5</v>
      </c>
      <c r="U158" s="8">
        <f t="shared" si="28"/>
        <v>63.516666666666659</v>
      </c>
      <c r="V158" s="8">
        <f t="shared" si="29"/>
        <v>63.762499999999996</v>
      </c>
    </row>
    <row r="159" spans="1:22" ht="13.5" x14ac:dyDescent="0.25">
      <c r="A159" s="3">
        <f>RSI!A159</f>
        <v>42235</v>
      </c>
      <c r="B159" s="2">
        <f>RSI!B159</f>
        <v>10.914999999999999</v>
      </c>
      <c r="C159" s="2">
        <f>RSI!I159</f>
        <v>24.077131037701889</v>
      </c>
      <c r="D159" s="2">
        <f>MACD!E159</f>
        <v>4.9470551398309581E-2</v>
      </c>
      <c r="E159" s="2">
        <f>MACD!F159</f>
        <v>5.1679782204196487E-2</v>
      </c>
      <c r="F159" s="2">
        <f>'Moving Avg'!D159</f>
        <v>11.327</v>
      </c>
      <c r="G159" s="2">
        <f>'Moving Avg'!F159</f>
        <v>11.421400000000002</v>
      </c>
      <c r="H159" s="2">
        <f>'Moving Avg'!G159</f>
        <v>11.426339999999996</v>
      </c>
      <c r="I159" s="2">
        <f>'Moving Avg'!H159</f>
        <v>0</v>
      </c>
      <c r="J159" s="6" t="str">
        <f>OBV!F159</f>
        <v>NEUTRAL</v>
      </c>
      <c r="K159" s="6" t="str">
        <f>OBV!G159</f>
        <v>NEUTRAL</v>
      </c>
      <c r="L159" s="6" t="str">
        <f>OBV!H159</f>
        <v>NEUTRAL</v>
      </c>
      <c r="M159" s="8">
        <f t="shared" si="20"/>
        <v>50</v>
      </c>
      <c r="N159" s="8">
        <f t="shared" si="21"/>
        <v>45</v>
      </c>
      <c r="O159" s="8">
        <f t="shared" si="22"/>
        <v>100</v>
      </c>
      <c r="P159" s="8">
        <f t="shared" si="23"/>
        <v>33</v>
      </c>
      <c r="Q159" s="9">
        <f t="shared" si="24"/>
        <v>53.2</v>
      </c>
      <c r="R159" s="9">
        <f t="shared" si="25"/>
        <v>62.25</v>
      </c>
      <c r="S159" s="9">
        <f t="shared" si="26"/>
        <v>54.1</v>
      </c>
      <c r="T159" s="9">
        <f t="shared" si="27"/>
        <v>57</v>
      </c>
      <c r="U159" s="8">
        <f t="shared" si="28"/>
        <v>56.516666666666673</v>
      </c>
      <c r="V159" s="8">
        <f t="shared" si="29"/>
        <v>56.637500000000003</v>
      </c>
    </row>
    <row r="160" spans="1:22" ht="13.5" x14ac:dyDescent="0.25">
      <c r="A160" s="3">
        <f>RSI!A160</f>
        <v>42236</v>
      </c>
      <c r="B160" s="2">
        <f>RSI!B160</f>
        <v>11.416</v>
      </c>
      <c r="C160" s="2">
        <f>RSI!I160</f>
        <v>49.916760284120905</v>
      </c>
      <c r="D160" s="2">
        <f>MACD!E160</f>
        <v>4.3959662030307101E-2</v>
      </c>
      <c r="E160" s="2">
        <f>MACD!F160</f>
        <v>5.0135758169418614E-2</v>
      </c>
      <c r="F160" s="2">
        <f>'Moving Avg'!D160</f>
        <v>11.324199999999999</v>
      </c>
      <c r="G160" s="2">
        <f>'Moving Avg'!F160</f>
        <v>11.413000000000002</v>
      </c>
      <c r="H160" s="2">
        <f>'Moving Avg'!G160</f>
        <v>11.430639999999999</v>
      </c>
      <c r="I160" s="2">
        <f>'Moving Avg'!H160</f>
        <v>0</v>
      </c>
      <c r="J160" s="6" t="str">
        <f>OBV!F160</f>
        <v>BULLISH</v>
      </c>
      <c r="K160" s="6" t="str">
        <f>OBV!G160</f>
        <v>WEAK</v>
      </c>
      <c r="L160" s="6" t="str">
        <f>OBV!H160</f>
        <v>BULLISH DIVERGENCE</v>
      </c>
      <c r="M160" s="8">
        <f t="shared" si="20"/>
        <v>25</v>
      </c>
      <c r="N160" s="8">
        <f t="shared" si="21"/>
        <v>45</v>
      </c>
      <c r="O160" s="8">
        <f t="shared" si="22"/>
        <v>100</v>
      </c>
      <c r="P160" s="8">
        <f t="shared" si="23"/>
        <v>50</v>
      </c>
      <c r="Q160" s="9">
        <f t="shared" si="24"/>
        <v>47</v>
      </c>
      <c r="R160" s="9">
        <f t="shared" si="25"/>
        <v>61.5</v>
      </c>
      <c r="S160" s="9">
        <f t="shared" si="26"/>
        <v>58</v>
      </c>
      <c r="T160" s="9">
        <f t="shared" si="27"/>
        <v>55</v>
      </c>
      <c r="U160" s="8">
        <f t="shared" si="28"/>
        <v>55.5</v>
      </c>
      <c r="V160" s="8">
        <f t="shared" si="29"/>
        <v>55.375</v>
      </c>
    </row>
    <row r="161" spans="1:22" ht="13.5" x14ac:dyDescent="0.25">
      <c r="A161" s="3">
        <f>RSI!A161</f>
        <v>42237</v>
      </c>
      <c r="B161" s="2">
        <f>RSI!B161</f>
        <v>11.416</v>
      </c>
      <c r="C161" s="2">
        <f>RSI!I161</f>
        <v>49.916760284120912</v>
      </c>
      <c r="D161" s="2">
        <f>MACD!E161</f>
        <v>3.9300593015145324E-2</v>
      </c>
      <c r="E161" s="2">
        <f>MACD!F161</f>
        <v>4.7968725138563956E-2</v>
      </c>
      <c r="F161" s="2">
        <f>'Moving Avg'!D161</f>
        <v>11.321400000000001</v>
      </c>
      <c r="G161" s="2">
        <f>'Moving Avg'!F161</f>
        <v>11.404600000000004</v>
      </c>
      <c r="H161" s="2">
        <f>'Moving Avg'!G161</f>
        <v>11.431600000000001</v>
      </c>
      <c r="I161" s="2">
        <f>'Moving Avg'!H161</f>
        <v>0</v>
      </c>
      <c r="J161" s="6" t="str">
        <f>OBV!F161</f>
        <v>BULLISH</v>
      </c>
      <c r="K161" s="6" t="str">
        <f>OBV!G161</f>
        <v>WEAK</v>
      </c>
      <c r="L161" s="6" t="str">
        <f>OBV!H161</f>
        <v>BULLISH DIVERGENCE</v>
      </c>
      <c r="M161" s="8">
        <f t="shared" si="20"/>
        <v>25</v>
      </c>
      <c r="N161" s="8">
        <f t="shared" si="21"/>
        <v>45</v>
      </c>
      <c r="O161" s="8">
        <f t="shared" si="22"/>
        <v>100</v>
      </c>
      <c r="P161" s="8">
        <f t="shared" si="23"/>
        <v>50</v>
      </c>
      <c r="Q161" s="9">
        <f t="shared" si="24"/>
        <v>47</v>
      </c>
      <c r="R161" s="9">
        <f t="shared" si="25"/>
        <v>61.5</v>
      </c>
      <c r="S161" s="9">
        <f t="shared" si="26"/>
        <v>58</v>
      </c>
      <c r="T161" s="9">
        <f t="shared" si="27"/>
        <v>55</v>
      </c>
      <c r="U161" s="8">
        <f t="shared" si="28"/>
        <v>55.5</v>
      </c>
      <c r="V161" s="8">
        <f t="shared" si="29"/>
        <v>55.375</v>
      </c>
    </row>
    <row r="162" spans="1:22" ht="13.5" x14ac:dyDescent="0.25">
      <c r="A162" s="3">
        <f>RSI!A162</f>
        <v>42240</v>
      </c>
      <c r="B162" s="2">
        <f>RSI!B162</f>
        <v>11.755000000000001</v>
      </c>
      <c r="C162" s="2">
        <f>RSI!I162</f>
        <v>60.473568151847047</v>
      </c>
      <c r="D162" s="2">
        <f>MACD!E162</f>
        <v>1.0250888310785911E-2</v>
      </c>
      <c r="E162" s="2">
        <f>MACD!F162</f>
        <v>4.0425157773008348E-2</v>
      </c>
      <c r="F162" s="2">
        <f>'Moving Avg'!D162</f>
        <v>11.386399999999998</v>
      </c>
      <c r="G162" s="2">
        <f>'Moving Avg'!F162</f>
        <v>11.413150000000002</v>
      </c>
      <c r="H162" s="2">
        <f>'Moving Avg'!G162</f>
        <v>11.439340000000001</v>
      </c>
      <c r="I162" s="2">
        <f>'Moving Avg'!H162</f>
        <v>0</v>
      </c>
      <c r="J162" s="6" t="str">
        <f>OBV!F162</f>
        <v>BULLISH</v>
      </c>
      <c r="K162" s="6" t="str">
        <f>OBV!G162</f>
        <v>WEAK</v>
      </c>
      <c r="L162" s="6" t="str">
        <f>OBV!H162</f>
        <v>CONFIRMED BULLISH</v>
      </c>
      <c r="M162" s="8">
        <f t="shared" si="20"/>
        <v>25</v>
      </c>
      <c r="N162" s="8">
        <f t="shared" si="21"/>
        <v>100</v>
      </c>
      <c r="O162" s="8">
        <f t="shared" si="22"/>
        <v>100</v>
      </c>
      <c r="P162" s="8">
        <f t="shared" si="23"/>
        <v>67</v>
      </c>
      <c r="Q162" s="9">
        <f t="shared" si="24"/>
        <v>68.8</v>
      </c>
      <c r="R162" s="9">
        <f t="shared" si="25"/>
        <v>76.75</v>
      </c>
      <c r="S162" s="9">
        <f t="shared" si="26"/>
        <v>73.900000000000006</v>
      </c>
      <c r="T162" s="9">
        <f t="shared" si="27"/>
        <v>73</v>
      </c>
      <c r="U162" s="8">
        <f t="shared" si="28"/>
        <v>73.150000000000006</v>
      </c>
      <c r="V162" s="8">
        <f t="shared" si="29"/>
        <v>73.112500000000011</v>
      </c>
    </row>
    <row r="163" spans="1:22" ht="13.5" x14ac:dyDescent="0.25">
      <c r="A163" s="3">
        <f>RSI!A163</f>
        <v>42241</v>
      </c>
      <c r="B163" s="2">
        <f>RSI!B163</f>
        <v>11.755000000000001</v>
      </c>
      <c r="C163" s="2">
        <f>RSI!I163</f>
        <v>60.473568151847047</v>
      </c>
      <c r="D163" s="2">
        <f>MACD!E163</f>
        <v>-1.6329374785915007E-2</v>
      </c>
      <c r="E163" s="2">
        <f>MACD!F163</f>
        <v>2.9074251261223677E-2</v>
      </c>
      <c r="F163" s="2">
        <f>'Moving Avg'!D163</f>
        <v>11.451400000000001</v>
      </c>
      <c r="G163" s="2">
        <f>'Moving Avg'!F163</f>
        <v>11.421700000000001</v>
      </c>
      <c r="H163" s="2">
        <f>'Moving Avg'!G163</f>
        <v>11.448080000000003</v>
      </c>
      <c r="I163" s="2">
        <f>'Moving Avg'!H163</f>
        <v>0</v>
      </c>
      <c r="J163" s="6" t="str">
        <f>OBV!F163</f>
        <v>BULLISH</v>
      </c>
      <c r="K163" s="6" t="str">
        <f>OBV!G163</f>
        <v>WEAK</v>
      </c>
      <c r="L163" s="6" t="str">
        <f>OBV!H163</f>
        <v>CONFIRMED BULLISH</v>
      </c>
      <c r="M163" s="8">
        <f t="shared" si="20"/>
        <v>25</v>
      </c>
      <c r="N163" s="8">
        <f t="shared" si="21"/>
        <v>100</v>
      </c>
      <c r="O163" s="8">
        <f t="shared" si="22"/>
        <v>100</v>
      </c>
      <c r="P163" s="8">
        <f t="shared" si="23"/>
        <v>67</v>
      </c>
      <c r="Q163" s="9">
        <f t="shared" si="24"/>
        <v>68.8</v>
      </c>
      <c r="R163" s="9">
        <f t="shared" si="25"/>
        <v>76.75</v>
      </c>
      <c r="S163" s="9">
        <f t="shared" si="26"/>
        <v>73.900000000000006</v>
      </c>
      <c r="T163" s="9">
        <f t="shared" si="27"/>
        <v>73</v>
      </c>
      <c r="U163" s="8">
        <f t="shared" si="28"/>
        <v>73.150000000000006</v>
      </c>
      <c r="V163" s="8">
        <f t="shared" si="29"/>
        <v>73.112500000000011</v>
      </c>
    </row>
    <row r="164" spans="1:22" ht="13.5" x14ac:dyDescent="0.25">
      <c r="A164" s="3">
        <f>RSI!A164</f>
        <v>42242</v>
      </c>
      <c r="B164" s="2">
        <f>RSI!B164</f>
        <v>11.755000000000001</v>
      </c>
      <c r="C164" s="2">
        <f>RSI!I164</f>
        <v>60.473568151847047</v>
      </c>
      <c r="D164" s="2">
        <f>MACD!E164</f>
        <v>-4.0671981203148633E-2</v>
      </c>
      <c r="E164" s="2">
        <f>MACD!F164</f>
        <v>1.5125004768349215E-2</v>
      </c>
      <c r="F164" s="2">
        <f>'Moving Avg'!D164</f>
        <v>11.619400000000002</v>
      </c>
      <c r="G164" s="2">
        <f>'Moving Avg'!F164</f>
        <v>11.437950000000001</v>
      </c>
      <c r="H164" s="2">
        <f>'Moving Avg'!G164</f>
        <v>11.456820000000004</v>
      </c>
      <c r="I164" s="2">
        <f>'Moving Avg'!H164</f>
        <v>0</v>
      </c>
      <c r="J164" s="6" t="str">
        <f>OBV!F164</f>
        <v>BULLISH</v>
      </c>
      <c r="K164" s="6" t="str">
        <f>OBV!G164</f>
        <v>WEAK</v>
      </c>
      <c r="L164" s="6" t="str">
        <f>OBV!H164</f>
        <v>CONFIRMED BULLISH</v>
      </c>
      <c r="M164" s="8">
        <f t="shared" si="20"/>
        <v>25</v>
      </c>
      <c r="N164" s="8">
        <f t="shared" si="21"/>
        <v>100</v>
      </c>
      <c r="O164" s="8">
        <f t="shared" si="22"/>
        <v>100</v>
      </c>
      <c r="P164" s="8">
        <f t="shared" si="23"/>
        <v>67</v>
      </c>
      <c r="Q164" s="9">
        <f t="shared" si="24"/>
        <v>68.8</v>
      </c>
      <c r="R164" s="9">
        <f t="shared" si="25"/>
        <v>76.75</v>
      </c>
      <c r="S164" s="9">
        <f t="shared" si="26"/>
        <v>73.900000000000006</v>
      </c>
      <c r="T164" s="9">
        <f t="shared" si="27"/>
        <v>73</v>
      </c>
      <c r="U164" s="8">
        <f t="shared" si="28"/>
        <v>73.150000000000006</v>
      </c>
      <c r="V164" s="8">
        <f t="shared" si="29"/>
        <v>73.112500000000011</v>
      </c>
    </row>
    <row r="165" spans="1:22" ht="13.5" x14ac:dyDescent="0.25">
      <c r="A165" s="3">
        <f>RSI!A165</f>
        <v>42243</v>
      </c>
      <c r="B165" s="2">
        <f>RSI!B165</f>
        <v>11.518000000000001</v>
      </c>
      <c r="C165" s="2">
        <f>RSI!I165</f>
        <v>51.073362542604222</v>
      </c>
      <c r="D165" s="2">
        <f>MACD!E165</f>
        <v>-4.5428473624593124E-2</v>
      </c>
      <c r="E165" s="2">
        <f>MACD!F165</f>
        <v>3.0143090897607472E-3</v>
      </c>
      <c r="F165" s="2">
        <f>'Moving Avg'!D165</f>
        <v>11.639800000000001</v>
      </c>
      <c r="G165" s="2">
        <f>'Moving Avg'!F165</f>
        <v>11.453800000000001</v>
      </c>
      <c r="H165" s="2">
        <f>'Moving Avg'!G165</f>
        <v>11.460820000000005</v>
      </c>
      <c r="I165" s="2">
        <f>'Moving Avg'!H165</f>
        <v>0</v>
      </c>
      <c r="J165" s="6" t="str">
        <f>OBV!F165</f>
        <v>BULLISH</v>
      </c>
      <c r="K165" s="6" t="str">
        <f>OBV!G165</f>
        <v>NEUTRAL</v>
      </c>
      <c r="L165" s="6" t="str">
        <f>OBV!H165</f>
        <v>CONFIRMED BULLISH</v>
      </c>
      <c r="M165" s="8">
        <f t="shared" si="20"/>
        <v>25</v>
      </c>
      <c r="N165" s="8">
        <f t="shared" si="21"/>
        <v>100</v>
      </c>
      <c r="O165" s="8">
        <f t="shared" si="22"/>
        <v>100</v>
      </c>
      <c r="P165" s="8">
        <f t="shared" si="23"/>
        <v>83.5</v>
      </c>
      <c r="Q165" s="9">
        <f t="shared" si="24"/>
        <v>71.275000000000006</v>
      </c>
      <c r="R165" s="9">
        <f t="shared" si="25"/>
        <v>80.875</v>
      </c>
      <c r="S165" s="9">
        <f t="shared" si="26"/>
        <v>81.325000000000003</v>
      </c>
      <c r="T165" s="9">
        <f t="shared" si="27"/>
        <v>77.125</v>
      </c>
      <c r="U165" s="8">
        <f t="shared" si="28"/>
        <v>77.825000000000003</v>
      </c>
      <c r="V165" s="8">
        <f t="shared" si="29"/>
        <v>77.650000000000006</v>
      </c>
    </row>
    <row r="166" spans="1:22" ht="13.5" x14ac:dyDescent="0.25">
      <c r="A166" s="3">
        <f>RSI!A166</f>
        <v>42244</v>
      </c>
      <c r="B166" s="2">
        <f>RSI!B166</f>
        <v>11.518000000000001</v>
      </c>
      <c r="C166" s="2">
        <f>RSI!I166</f>
        <v>51.073362542604222</v>
      </c>
      <c r="D166" s="2">
        <f>MACD!E166</f>
        <v>-4.9640215850798697E-2</v>
      </c>
      <c r="E166" s="2">
        <f>MACD!F166</f>
        <v>-7.5165958983511418E-3</v>
      </c>
      <c r="F166" s="2">
        <f>'Moving Avg'!D166</f>
        <v>11.6602</v>
      </c>
      <c r="G166" s="2">
        <f>'Moving Avg'!F166</f>
        <v>11.4604</v>
      </c>
      <c r="H166" s="2">
        <f>'Moving Avg'!G166</f>
        <v>11.464820000000005</v>
      </c>
      <c r="I166" s="2">
        <f>'Moving Avg'!H166</f>
        <v>0</v>
      </c>
      <c r="J166" s="6" t="str">
        <f>OBV!F166</f>
        <v>BULLISH</v>
      </c>
      <c r="K166" s="6" t="str">
        <f>OBV!G166</f>
        <v>NEUTRAL</v>
      </c>
      <c r="L166" s="6" t="str">
        <f>OBV!H166</f>
        <v>CONFIRMED BULLISH</v>
      </c>
      <c r="M166" s="8">
        <f t="shared" si="20"/>
        <v>25</v>
      </c>
      <c r="N166" s="8">
        <f t="shared" si="21"/>
        <v>100</v>
      </c>
      <c r="O166" s="8">
        <f t="shared" si="22"/>
        <v>100</v>
      </c>
      <c r="P166" s="8">
        <f t="shared" si="23"/>
        <v>83.5</v>
      </c>
      <c r="Q166" s="9">
        <f t="shared" si="24"/>
        <v>71.275000000000006</v>
      </c>
      <c r="R166" s="9">
        <f t="shared" si="25"/>
        <v>80.875</v>
      </c>
      <c r="S166" s="9">
        <f t="shared" si="26"/>
        <v>81.325000000000003</v>
      </c>
      <c r="T166" s="9">
        <f t="shared" si="27"/>
        <v>77.125</v>
      </c>
      <c r="U166" s="8">
        <f t="shared" si="28"/>
        <v>77.825000000000003</v>
      </c>
      <c r="V166" s="8">
        <f t="shared" si="29"/>
        <v>77.650000000000006</v>
      </c>
    </row>
    <row r="167" spans="1:22" ht="13.5" x14ac:dyDescent="0.25">
      <c r="A167" s="3">
        <f>RSI!A167</f>
        <v>42247</v>
      </c>
      <c r="B167" s="2">
        <f>RSI!B167</f>
        <v>11.518000000000001</v>
      </c>
      <c r="C167" s="2">
        <f>RSI!I167</f>
        <v>51.073362542604222</v>
      </c>
      <c r="D167" s="2">
        <f>MACD!E167</f>
        <v>-5.3377162428587255E-2</v>
      </c>
      <c r="E167" s="2">
        <f>MACD!F167</f>
        <v>-1.6688709204398366E-2</v>
      </c>
      <c r="F167" s="2">
        <f>'Moving Avg'!D167</f>
        <v>11.612800000000002</v>
      </c>
      <c r="G167" s="2">
        <f>'Moving Avg'!F167</f>
        <v>11.4648</v>
      </c>
      <c r="H167" s="2">
        <f>'Moving Avg'!G167</f>
        <v>11.475540000000006</v>
      </c>
      <c r="I167" s="2">
        <f>'Moving Avg'!H167</f>
        <v>0</v>
      </c>
      <c r="J167" s="6" t="str">
        <f>OBV!F167</f>
        <v>BEARISH</v>
      </c>
      <c r="K167" s="6" t="str">
        <f>OBV!G167</f>
        <v>STRONG</v>
      </c>
      <c r="L167" s="6" t="str">
        <f>OBV!H167</f>
        <v>CONFIRMED BEARISH</v>
      </c>
      <c r="M167" s="8">
        <f t="shared" si="20"/>
        <v>25</v>
      </c>
      <c r="N167" s="8">
        <f t="shared" si="21"/>
        <v>100</v>
      </c>
      <c r="O167" s="8">
        <f t="shared" si="22"/>
        <v>100</v>
      </c>
      <c r="P167" s="8">
        <f t="shared" si="23"/>
        <v>33</v>
      </c>
      <c r="Q167" s="9">
        <f t="shared" si="24"/>
        <v>63.7</v>
      </c>
      <c r="R167" s="9">
        <f t="shared" si="25"/>
        <v>68.25</v>
      </c>
      <c r="S167" s="9">
        <f t="shared" si="26"/>
        <v>58.6</v>
      </c>
      <c r="T167" s="9">
        <f t="shared" si="27"/>
        <v>64.5</v>
      </c>
      <c r="U167" s="8">
        <f t="shared" si="28"/>
        <v>63.516666666666659</v>
      </c>
      <c r="V167" s="8">
        <f t="shared" si="29"/>
        <v>63.762499999999996</v>
      </c>
    </row>
    <row r="168" spans="1:22" ht="13.5" x14ac:dyDescent="0.25">
      <c r="A168" s="3">
        <f>RSI!A168</f>
        <v>42248</v>
      </c>
      <c r="B168" s="2">
        <f>RSI!B168</f>
        <v>11.518000000000001</v>
      </c>
      <c r="C168" s="2">
        <f>RSI!I168</f>
        <v>51.073362542604222</v>
      </c>
      <c r="D168" s="2">
        <f>MACD!E168</f>
        <v>-5.6699531827952399E-2</v>
      </c>
      <c r="E168" s="2">
        <f>MACD!F168</f>
        <v>-2.4690873729109171E-2</v>
      </c>
      <c r="F168" s="2">
        <f>'Moving Avg'!D168</f>
        <v>11.5654</v>
      </c>
      <c r="G168" s="2">
        <f>'Moving Avg'!F168</f>
        <v>11.469199999999999</v>
      </c>
      <c r="H168" s="2">
        <f>'Moving Avg'!G168</f>
        <v>11.479880000000005</v>
      </c>
      <c r="I168" s="2">
        <f>'Moving Avg'!H168</f>
        <v>0</v>
      </c>
      <c r="J168" s="6" t="str">
        <f>OBV!F168</f>
        <v>BEARISH</v>
      </c>
      <c r="K168" s="6" t="str">
        <f>OBV!G168</f>
        <v>STRONG</v>
      </c>
      <c r="L168" s="6" t="str">
        <f>OBV!H168</f>
        <v>CONFIRMED BEARISH</v>
      </c>
      <c r="M168" s="8">
        <f t="shared" si="20"/>
        <v>25</v>
      </c>
      <c r="N168" s="8">
        <f t="shared" si="21"/>
        <v>100</v>
      </c>
      <c r="O168" s="8">
        <f t="shared" si="22"/>
        <v>100</v>
      </c>
      <c r="P168" s="8">
        <f t="shared" si="23"/>
        <v>33</v>
      </c>
      <c r="Q168" s="9">
        <f t="shared" si="24"/>
        <v>63.7</v>
      </c>
      <c r="R168" s="9">
        <f t="shared" si="25"/>
        <v>68.25</v>
      </c>
      <c r="S168" s="9">
        <f t="shared" si="26"/>
        <v>58.6</v>
      </c>
      <c r="T168" s="9">
        <f t="shared" si="27"/>
        <v>64.5</v>
      </c>
      <c r="U168" s="8">
        <f t="shared" si="28"/>
        <v>63.516666666666659</v>
      </c>
      <c r="V168" s="8">
        <f t="shared" si="29"/>
        <v>63.762499999999996</v>
      </c>
    </row>
    <row r="169" spans="1:22" ht="13.5" x14ac:dyDescent="0.25">
      <c r="A169" s="3">
        <f>RSI!A169</f>
        <v>42249</v>
      </c>
      <c r="B169" s="2">
        <f>RSI!B169</f>
        <v>11.491</v>
      </c>
      <c r="C169" s="2">
        <f>RSI!I169</f>
        <v>49.885141821736859</v>
      </c>
      <c r="D169" s="2">
        <f>MACD!E169</f>
        <v>-0.13688999751887643</v>
      </c>
      <c r="E169" s="2">
        <f>MACD!F169</f>
        <v>-4.7130698487062625E-2</v>
      </c>
      <c r="F169" s="2">
        <f>'Moving Avg'!D169</f>
        <v>11.512600000000001</v>
      </c>
      <c r="G169" s="2">
        <f>'Moving Avg'!F169</f>
        <v>11.472249999999999</v>
      </c>
      <c r="H169" s="2">
        <f>'Moving Avg'!G169</f>
        <v>11.490380000000005</v>
      </c>
      <c r="I169" s="2">
        <f>'Moving Avg'!H169</f>
        <v>0</v>
      </c>
      <c r="J169" s="6" t="str">
        <f>OBV!F169</f>
        <v>BEARISH</v>
      </c>
      <c r="K169" s="6" t="str">
        <f>OBV!G169</f>
        <v>STRONG</v>
      </c>
      <c r="L169" s="6" t="str">
        <f>OBV!H169</f>
        <v>CONFIRMED BEARISH</v>
      </c>
      <c r="M169" s="8">
        <f t="shared" si="20"/>
        <v>25</v>
      </c>
      <c r="N169" s="8">
        <f t="shared" si="21"/>
        <v>100</v>
      </c>
      <c r="O169" s="8">
        <f t="shared" si="22"/>
        <v>100</v>
      </c>
      <c r="P169" s="8">
        <f t="shared" si="23"/>
        <v>33</v>
      </c>
      <c r="Q169" s="9">
        <f t="shared" si="24"/>
        <v>63.7</v>
      </c>
      <c r="R169" s="9">
        <f t="shared" si="25"/>
        <v>68.25</v>
      </c>
      <c r="S169" s="9">
        <f t="shared" si="26"/>
        <v>58.6</v>
      </c>
      <c r="T169" s="9">
        <f t="shared" si="27"/>
        <v>64.5</v>
      </c>
      <c r="U169" s="8">
        <f t="shared" si="28"/>
        <v>63.516666666666659</v>
      </c>
      <c r="V169" s="8">
        <f t="shared" si="29"/>
        <v>63.762499999999996</v>
      </c>
    </row>
    <row r="170" spans="1:22" ht="13.5" x14ac:dyDescent="0.25">
      <c r="A170" s="3">
        <f>RSI!A170</f>
        <v>42250</v>
      </c>
      <c r="B170" s="2">
        <f>RSI!B170</f>
        <v>10.99</v>
      </c>
      <c r="C170" s="2">
        <f>RSI!I170</f>
        <v>34.053571808489522</v>
      </c>
      <c r="D170" s="2">
        <f>MACD!E170</f>
        <v>-9.0533353857702892E-2</v>
      </c>
      <c r="E170" s="2">
        <f>MACD!F170</f>
        <v>-5.5811229561190681E-2</v>
      </c>
      <c r="F170" s="2">
        <f>'Moving Avg'!D170</f>
        <v>11.407</v>
      </c>
      <c r="G170" s="2">
        <f>'Moving Avg'!F170</f>
        <v>11.45025</v>
      </c>
      <c r="H170" s="2">
        <f>'Moving Avg'!G170</f>
        <v>11.490020000000005</v>
      </c>
      <c r="I170" s="2">
        <f>'Moving Avg'!H170</f>
        <v>0</v>
      </c>
      <c r="J170" s="6" t="str">
        <f>OBV!F170</f>
        <v>BEARISH</v>
      </c>
      <c r="K170" s="6" t="str">
        <f>OBV!G170</f>
        <v>STRONG</v>
      </c>
      <c r="L170" s="6" t="str">
        <f>OBV!H170</f>
        <v>CONFIRMED BEARISH</v>
      </c>
      <c r="M170" s="8">
        <f t="shared" si="20"/>
        <v>25</v>
      </c>
      <c r="N170" s="8">
        <f t="shared" si="21"/>
        <v>100</v>
      </c>
      <c r="O170" s="8">
        <f t="shared" si="22"/>
        <v>100</v>
      </c>
      <c r="P170" s="8">
        <f t="shared" si="23"/>
        <v>33</v>
      </c>
      <c r="Q170" s="9">
        <f t="shared" si="24"/>
        <v>63.7</v>
      </c>
      <c r="R170" s="9">
        <f t="shared" si="25"/>
        <v>68.25</v>
      </c>
      <c r="S170" s="9">
        <f t="shared" si="26"/>
        <v>58.6</v>
      </c>
      <c r="T170" s="9">
        <f t="shared" si="27"/>
        <v>64.5</v>
      </c>
      <c r="U170" s="8">
        <f t="shared" si="28"/>
        <v>63.516666666666659</v>
      </c>
      <c r="V170" s="8">
        <f t="shared" si="29"/>
        <v>63.762499999999996</v>
      </c>
    </row>
    <row r="171" spans="1:22" ht="13.5" x14ac:dyDescent="0.25">
      <c r="A171" s="3">
        <f>RSI!A171</f>
        <v>42251</v>
      </c>
      <c r="B171" s="2">
        <f>RSI!B171</f>
        <v>10.99</v>
      </c>
      <c r="C171" s="2">
        <f>RSI!I171</f>
        <v>34.053571808489522</v>
      </c>
      <c r="D171" s="2">
        <f>MACD!E171</f>
        <v>-4.8327626158977566E-2</v>
      </c>
      <c r="E171" s="2">
        <f>MACD!F171</f>
        <v>-5.4314508880748062E-2</v>
      </c>
      <c r="F171" s="2">
        <f>'Moving Avg'!D171</f>
        <v>11.301400000000001</v>
      </c>
      <c r="G171" s="2">
        <f>'Moving Avg'!F171</f>
        <v>11.42825</v>
      </c>
      <c r="H171" s="2">
        <f>'Moving Avg'!G171</f>
        <v>11.489660000000004</v>
      </c>
      <c r="I171" s="2">
        <f>'Moving Avg'!H171</f>
        <v>0</v>
      </c>
      <c r="J171" s="6" t="str">
        <f>OBV!F171</f>
        <v>BEARISH</v>
      </c>
      <c r="K171" s="6" t="str">
        <f>OBV!G171</f>
        <v>STRONG</v>
      </c>
      <c r="L171" s="6" t="str">
        <f>OBV!H171</f>
        <v>CONFIRMED BEARISH</v>
      </c>
      <c r="M171" s="8">
        <f t="shared" si="20"/>
        <v>25</v>
      </c>
      <c r="N171" s="8">
        <f t="shared" si="21"/>
        <v>0</v>
      </c>
      <c r="O171" s="8">
        <f t="shared" si="22"/>
        <v>100</v>
      </c>
      <c r="P171" s="8">
        <f t="shared" si="23"/>
        <v>33</v>
      </c>
      <c r="Q171" s="9">
        <f t="shared" si="24"/>
        <v>28.7</v>
      </c>
      <c r="R171" s="9">
        <f t="shared" si="25"/>
        <v>48.25</v>
      </c>
      <c r="S171" s="9">
        <f t="shared" si="26"/>
        <v>43.6</v>
      </c>
      <c r="T171" s="9">
        <f t="shared" si="27"/>
        <v>39.5</v>
      </c>
      <c r="U171" s="8">
        <f t="shared" si="28"/>
        <v>40.183333333333337</v>
      </c>
      <c r="V171" s="8">
        <f t="shared" si="29"/>
        <v>40.012500000000003</v>
      </c>
    </row>
    <row r="172" spans="1:22" ht="13.5" x14ac:dyDescent="0.25">
      <c r="A172" s="3">
        <f>RSI!A172</f>
        <v>42254</v>
      </c>
      <c r="B172" s="2">
        <f>RSI!B172</f>
        <v>10.66</v>
      </c>
      <c r="C172" s="2">
        <f>RSI!I172</f>
        <v>27.408697712961981</v>
      </c>
      <c r="D172" s="2">
        <f>MACD!E172</f>
        <v>6.6743273048389895E-2</v>
      </c>
      <c r="E172" s="2">
        <f>MACD!F172</f>
        <v>-3.0102952494920471E-2</v>
      </c>
      <c r="F172" s="2">
        <f>'Moving Avg'!D172</f>
        <v>11.129799999999999</v>
      </c>
      <c r="G172" s="2">
        <f>'Moving Avg'!F172</f>
        <v>11.389749999999999</v>
      </c>
      <c r="H172" s="2">
        <f>'Moving Avg'!G172</f>
        <v>11.476120000000003</v>
      </c>
      <c r="I172" s="2">
        <f>'Moving Avg'!H172</f>
        <v>0</v>
      </c>
      <c r="J172" s="6" t="str">
        <f>OBV!F172</f>
        <v>BEARISH</v>
      </c>
      <c r="K172" s="6" t="str">
        <f>OBV!G172</f>
        <v>STRONG</v>
      </c>
      <c r="L172" s="6" t="str">
        <f>OBV!H172</f>
        <v>CONFIRMED BEARISH</v>
      </c>
      <c r="M172" s="8">
        <f t="shared" si="20"/>
        <v>50</v>
      </c>
      <c r="N172" s="8">
        <f t="shared" si="21"/>
        <v>0</v>
      </c>
      <c r="O172" s="8">
        <f t="shared" si="22"/>
        <v>100</v>
      </c>
      <c r="P172" s="8">
        <f t="shared" si="23"/>
        <v>33</v>
      </c>
      <c r="Q172" s="9">
        <f t="shared" si="24"/>
        <v>37.450000000000003</v>
      </c>
      <c r="R172" s="9">
        <f t="shared" si="25"/>
        <v>53.25</v>
      </c>
      <c r="S172" s="9">
        <f t="shared" si="26"/>
        <v>47.35</v>
      </c>
      <c r="T172" s="9">
        <f t="shared" si="27"/>
        <v>45.75</v>
      </c>
      <c r="U172" s="8">
        <f t="shared" si="28"/>
        <v>46.016666666666673</v>
      </c>
      <c r="V172" s="8">
        <f t="shared" si="29"/>
        <v>45.95</v>
      </c>
    </row>
    <row r="173" spans="1:22" ht="13.5" x14ac:dyDescent="0.25">
      <c r="A173" s="3">
        <f>RSI!A173</f>
        <v>42255</v>
      </c>
      <c r="B173" s="2">
        <f>RSI!B173</f>
        <v>10.66</v>
      </c>
      <c r="C173" s="2">
        <f>RSI!I173</f>
        <v>27.408697712961981</v>
      </c>
      <c r="D173" s="2">
        <f>MACD!E173</f>
        <v>0.16861656133851</v>
      </c>
      <c r="E173" s="2">
        <f>MACD!F173</f>
        <v>9.6409502717656193E-3</v>
      </c>
      <c r="F173" s="2">
        <f>'Moving Avg'!D173</f>
        <v>10.9582</v>
      </c>
      <c r="G173" s="2">
        <f>'Moving Avg'!F173</f>
        <v>11.351249999999999</v>
      </c>
      <c r="H173" s="2">
        <f>'Moving Avg'!G173</f>
        <v>11.458440000000003</v>
      </c>
      <c r="I173" s="2">
        <f>'Moving Avg'!H173</f>
        <v>0</v>
      </c>
      <c r="J173" s="6" t="str">
        <f>OBV!F173</f>
        <v>BEARISH</v>
      </c>
      <c r="K173" s="6" t="str">
        <f>OBV!G173</f>
        <v>STRONG</v>
      </c>
      <c r="L173" s="6" t="str">
        <f>OBV!H173</f>
        <v>CONFIRMED BEARISH</v>
      </c>
      <c r="M173" s="8">
        <f t="shared" si="20"/>
        <v>50</v>
      </c>
      <c r="N173" s="8">
        <f t="shared" si="21"/>
        <v>0</v>
      </c>
      <c r="O173" s="8">
        <f t="shared" si="22"/>
        <v>100</v>
      </c>
      <c r="P173" s="8">
        <f t="shared" si="23"/>
        <v>33</v>
      </c>
      <c r="Q173" s="9">
        <f t="shared" si="24"/>
        <v>37.450000000000003</v>
      </c>
      <c r="R173" s="9">
        <f t="shared" si="25"/>
        <v>53.25</v>
      </c>
      <c r="S173" s="9">
        <f t="shared" si="26"/>
        <v>47.35</v>
      </c>
      <c r="T173" s="9">
        <f t="shared" si="27"/>
        <v>45.75</v>
      </c>
      <c r="U173" s="8">
        <f t="shared" si="28"/>
        <v>46.016666666666673</v>
      </c>
      <c r="V173" s="8">
        <f t="shared" si="29"/>
        <v>45.95</v>
      </c>
    </row>
    <row r="174" spans="1:22" ht="13.5" x14ac:dyDescent="0.25">
      <c r="A174" s="3">
        <f>RSI!A174</f>
        <v>42256</v>
      </c>
      <c r="B174" s="2">
        <f>RSI!B174</f>
        <v>10.66</v>
      </c>
      <c r="C174" s="2">
        <f>RSI!I174</f>
        <v>27.408697712961981</v>
      </c>
      <c r="D174" s="2">
        <f>MACD!E174</f>
        <v>0.25898889192093044</v>
      </c>
      <c r="E174" s="2">
        <f>MACD!F174</f>
        <v>5.9510538601598585E-2</v>
      </c>
      <c r="F174" s="2">
        <f>'Moving Avg'!D174</f>
        <v>10.791999999999998</v>
      </c>
      <c r="G174" s="2">
        <f>'Moving Avg'!F174</f>
        <v>11.312749999999998</v>
      </c>
      <c r="H174" s="2">
        <f>'Moving Avg'!G174</f>
        <v>11.43486</v>
      </c>
      <c r="I174" s="2">
        <f>'Moving Avg'!H174</f>
        <v>0</v>
      </c>
      <c r="J174" s="6" t="str">
        <f>OBV!F174</f>
        <v>BEARISH</v>
      </c>
      <c r="K174" s="6" t="str">
        <f>OBV!G174</f>
        <v>STRONG</v>
      </c>
      <c r="L174" s="6" t="str">
        <f>OBV!H174</f>
        <v>CONFIRMED BEARISH</v>
      </c>
      <c r="M174" s="8">
        <f t="shared" si="20"/>
        <v>50</v>
      </c>
      <c r="N174" s="8">
        <f t="shared" si="21"/>
        <v>0</v>
      </c>
      <c r="O174" s="8">
        <f t="shared" si="22"/>
        <v>100</v>
      </c>
      <c r="P174" s="8">
        <f t="shared" si="23"/>
        <v>33</v>
      </c>
      <c r="Q174" s="9">
        <f t="shared" si="24"/>
        <v>37.450000000000003</v>
      </c>
      <c r="R174" s="9">
        <f t="shared" si="25"/>
        <v>53.25</v>
      </c>
      <c r="S174" s="9">
        <f t="shared" si="26"/>
        <v>47.35</v>
      </c>
      <c r="T174" s="9">
        <f t="shared" si="27"/>
        <v>45.75</v>
      </c>
      <c r="U174" s="8">
        <f t="shared" si="28"/>
        <v>46.016666666666673</v>
      </c>
      <c r="V174" s="8">
        <f t="shared" si="29"/>
        <v>45.95</v>
      </c>
    </row>
    <row r="175" spans="1:22" ht="13.5" x14ac:dyDescent="0.25">
      <c r="A175" s="3">
        <f>RSI!A175</f>
        <v>42257</v>
      </c>
      <c r="B175" s="2">
        <f>RSI!B175</f>
        <v>10.55</v>
      </c>
      <c r="C175" s="2">
        <f>RSI!I175</f>
        <v>25.349376194596587</v>
      </c>
      <c r="D175" s="2">
        <f>MACD!E175</f>
        <v>0.31100722622999477</v>
      </c>
      <c r="E175" s="2">
        <f>MACD!F175</f>
        <v>0.10980987612727783</v>
      </c>
      <c r="F175" s="2">
        <f>'Moving Avg'!D175</f>
        <v>10.703999999999999</v>
      </c>
      <c r="G175" s="2">
        <f>'Moving Avg'!F175</f>
        <v>11.268750000000001</v>
      </c>
      <c r="H175" s="2">
        <f>'Moving Avg'!G175</f>
        <v>11.416120000000001</v>
      </c>
      <c r="I175" s="2">
        <f>'Moving Avg'!H175</f>
        <v>0</v>
      </c>
      <c r="J175" s="6" t="str">
        <f>OBV!F175</f>
        <v>BEARISH</v>
      </c>
      <c r="K175" s="6" t="str">
        <f>OBV!G175</f>
        <v>STRONG</v>
      </c>
      <c r="L175" s="6" t="str">
        <f>OBV!H175</f>
        <v>CONFIRMED BEARISH</v>
      </c>
      <c r="M175" s="8">
        <f t="shared" si="20"/>
        <v>50</v>
      </c>
      <c r="N175" s="8">
        <f t="shared" si="21"/>
        <v>0</v>
      </c>
      <c r="O175" s="8">
        <f t="shared" si="22"/>
        <v>100</v>
      </c>
      <c r="P175" s="8">
        <f t="shared" si="23"/>
        <v>33</v>
      </c>
      <c r="Q175" s="9">
        <f t="shared" si="24"/>
        <v>37.450000000000003</v>
      </c>
      <c r="R175" s="9">
        <f t="shared" si="25"/>
        <v>53.25</v>
      </c>
      <c r="S175" s="9">
        <f t="shared" si="26"/>
        <v>47.35</v>
      </c>
      <c r="T175" s="9">
        <f t="shared" si="27"/>
        <v>45.75</v>
      </c>
      <c r="U175" s="8">
        <f t="shared" si="28"/>
        <v>46.016666666666673</v>
      </c>
      <c r="V175" s="8">
        <f t="shared" si="29"/>
        <v>45.95</v>
      </c>
    </row>
    <row r="176" spans="1:22" ht="13.5" x14ac:dyDescent="0.25">
      <c r="A176" s="3">
        <f>RSI!A176</f>
        <v>42258</v>
      </c>
      <c r="B176" s="2">
        <f>RSI!B176</f>
        <v>10.55</v>
      </c>
      <c r="C176" s="2">
        <f>RSI!I176</f>
        <v>25.349376194596587</v>
      </c>
      <c r="D176" s="2">
        <f>MACD!E176</f>
        <v>0.3592494285948753</v>
      </c>
      <c r="E176" s="2">
        <f>MACD!F176</f>
        <v>0.15969778662079731</v>
      </c>
      <c r="F176" s="2">
        <f>'Moving Avg'!D176</f>
        <v>10.616</v>
      </c>
      <c r="G176" s="2">
        <f>'Moving Avg'!F176</f>
        <v>11.224750000000002</v>
      </c>
      <c r="H176" s="2">
        <f>'Moving Avg'!G176</f>
        <v>11.39738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CONFIRMED BEARISH</v>
      </c>
      <c r="M176" s="8">
        <f t="shared" si="20"/>
        <v>50</v>
      </c>
      <c r="N176" s="8">
        <f t="shared" si="21"/>
        <v>0</v>
      </c>
      <c r="O176" s="8">
        <f t="shared" si="22"/>
        <v>100</v>
      </c>
      <c r="P176" s="8">
        <f t="shared" si="23"/>
        <v>33</v>
      </c>
      <c r="Q176" s="9">
        <f t="shared" si="24"/>
        <v>37.450000000000003</v>
      </c>
      <c r="R176" s="9">
        <f t="shared" si="25"/>
        <v>53.25</v>
      </c>
      <c r="S176" s="9">
        <f t="shared" si="26"/>
        <v>47.35</v>
      </c>
      <c r="T176" s="9">
        <f t="shared" si="27"/>
        <v>45.75</v>
      </c>
      <c r="U176" s="8">
        <f t="shared" si="28"/>
        <v>46.016666666666673</v>
      </c>
      <c r="V176" s="8">
        <f t="shared" si="29"/>
        <v>45.95</v>
      </c>
    </row>
    <row r="177" spans="1:22" ht="13.5" x14ac:dyDescent="0.25">
      <c r="A177" s="3">
        <f>RSI!A177</f>
        <v>42261</v>
      </c>
      <c r="B177" s="2">
        <f>RSI!B177</f>
        <v>10.234</v>
      </c>
      <c r="C177" s="2">
        <f>RSI!I177</f>
        <v>20.27427362268071</v>
      </c>
      <c r="D177" s="2">
        <f>MACD!E177</f>
        <v>0.42739076174576596</v>
      </c>
      <c r="E177" s="2">
        <f>MACD!F177</f>
        <v>0.21323638164579106</v>
      </c>
      <c r="F177" s="2">
        <f>'Moving Avg'!D177</f>
        <v>10.530800000000001</v>
      </c>
      <c r="G177" s="2">
        <f>'Moving Avg'!F177</f>
        <v>11.164950000000001</v>
      </c>
      <c r="H177" s="2">
        <f>'Moving Avg'!G177</f>
        <v>11.376980000000001</v>
      </c>
      <c r="I177" s="2">
        <f>'Moving Avg'!H177</f>
        <v>0</v>
      </c>
      <c r="J177" s="6" t="str">
        <f>OBV!F177</f>
        <v>BEARISH</v>
      </c>
      <c r="K177" s="6" t="str">
        <f>OBV!G177</f>
        <v>STRONG</v>
      </c>
      <c r="L177" s="6" t="str">
        <f>OBV!H177</f>
        <v>CONFIRMED BEARISH</v>
      </c>
      <c r="M177" s="8">
        <f t="shared" si="20"/>
        <v>50</v>
      </c>
      <c r="N177" s="8">
        <f t="shared" si="21"/>
        <v>0</v>
      </c>
      <c r="O177" s="8">
        <f t="shared" si="22"/>
        <v>100</v>
      </c>
      <c r="P177" s="8">
        <f t="shared" si="23"/>
        <v>33</v>
      </c>
      <c r="Q177" s="9">
        <f t="shared" si="24"/>
        <v>37.450000000000003</v>
      </c>
      <c r="R177" s="9">
        <f t="shared" si="25"/>
        <v>53.25</v>
      </c>
      <c r="S177" s="9">
        <f t="shared" si="26"/>
        <v>47.35</v>
      </c>
      <c r="T177" s="9">
        <f t="shared" si="27"/>
        <v>45.75</v>
      </c>
      <c r="U177" s="8">
        <f t="shared" si="28"/>
        <v>46.016666666666673</v>
      </c>
      <c r="V177" s="8">
        <f t="shared" si="29"/>
        <v>45.95</v>
      </c>
    </row>
    <row r="178" spans="1:22" ht="13.5" x14ac:dyDescent="0.25">
      <c r="A178" s="3">
        <f>RSI!A178</f>
        <v>42262</v>
      </c>
      <c r="B178" s="2">
        <f>RSI!B178</f>
        <v>10.234</v>
      </c>
      <c r="C178" s="2">
        <f>RSI!I178</f>
        <v>20.27427362268071</v>
      </c>
      <c r="D178" s="2">
        <f>MACD!E178</f>
        <v>0.49053977476431854</v>
      </c>
      <c r="E178" s="2">
        <f>MACD!F178</f>
        <v>0.26869706026949658</v>
      </c>
      <c r="F178" s="2">
        <f>'Moving Avg'!D178</f>
        <v>10.445600000000001</v>
      </c>
      <c r="G178" s="2">
        <f>'Moving Avg'!F178</f>
        <v>11.105150000000002</v>
      </c>
      <c r="H178" s="2">
        <f>'Moving Avg'!G178</f>
        <v>11.356580000000003</v>
      </c>
      <c r="I178" s="2">
        <f>'Moving Avg'!H178</f>
        <v>0</v>
      </c>
      <c r="J178" s="6" t="str">
        <f>OBV!F178</f>
        <v>BEARISH</v>
      </c>
      <c r="K178" s="6" t="str">
        <f>OBV!G178</f>
        <v>STRONG</v>
      </c>
      <c r="L178" s="6" t="str">
        <f>OBV!H178</f>
        <v>CONFIRMED BEARISH</v>
      </c>
      <c r="M178" s="8">
        <f t="shared" si="20"/>
        <v>50</v>
      </c>
      <c r="N178" s="8">
        <f t="shared" si="21"/>
        <v>0</v>
      </c>
      <c r="O178" s="8">
        <f t="shared" si="22"/>
        <v>100</v>
      </c>
      <c r="P178" s="8">
        <f t="shared" si="23"/>
        <v>33</v>
      </c>
      <c r="Q178" s="9">
        <f t="shared" si="24"/>
        <v>37.450000000000003</v>
      </c>
      <c r="R178" s="9">
        <f t="shared" si="25"/>
        <v>53.25</v>
      </c>
      <c r="S178" s="9">
        <f t="shared" si="26"/>
        <v>47.35</v>
      </c>
      <c r="T178" s="9">
        <f t="shared" si="27"/>
        <v>45.75</v>
      </c>
      <c r="U178" s="8">
        <f t="shared" si="28"/>
        <v>46.016666666666673</v>
      </c>
      <c r="V178" s="8">
        <f t="shared" si="29"/>
        <v>45.95</v>
      </c>
    </row>
    <row r="179" spans="1:22" ht="13.5" x14ac:dyDescent="0.25">
      <c r="A179" s="3">
        <f>RSI!A179</f>
        <v>42263</v>
      </c>
      <c r="B179" s="2">
        <f>RSI!B179</f>
        <v>10.234</v>
      </c>
      <c r="C179" s="2">
        <f>RSI!I179</f>
        <v>20.27427362268071</v>
      </c>
      <c r="D179" s="2">
        <f>MACD!E179</f>
        <v>0.54490393282997296</v>
      </c>
      <c r="E179" s="2">
        <f>MACD!F179</f>
        <v>0.32393843478159184</v>
      </c>
      <c r="F179" s="2">
        <f>'Moving Avg'!D179</f>
        <v>10.360400000000002</v>
      </c>
      <c r="G179" s="2">
        <f>'Moving Avg'!F179</f>
        <v>11.071100000000003</v>
      </c>
      <c r="H179" s="2">
        <f>'Moving Avg'!G179</f>
        <v>11.329500000000005</v>
      </c>
      <c r="I179" s="2">
        <f>'Moving Avg'!H179</f>
        <v>0</v>
      </c>
      <c r="J179" s="6" t="str">
        <f>OBV!F179</f>
        <v>BEARISH</v>
      </c>
      <c r="K179" s="6" t="str">
        <f>OBV!G179</f>
        <v>STRONG</v>
      </c>
      <c r="L179" s="6" t="str">
        <f>OBV!H179</f>
        <v>CONFIRMED BEARISH</v>
      </c>
      <c r="M179" s="8">
        <f t="shared" si="20"/>
        <v>50</v>
      </c>
      <c r="N179" s="8">
        <f t="shared" si="21"/>
        <v>0</v>
      </c>
      <c r="O179" s="8">
        <f t="shared" si="22"/>
        <v>100</v>
      </c>
      <c r="P179" s="8">
        <f t="shared" si="23"/>
        <v>33</v>
      </c>
      <c r="Q179" s="9">
        <f t="shared" si="24"/>
        <v>37.450000000000003</v>
      </c>
      <c r="R179" s="9">
        <f t="shared" si="25"/>
        <v>53.25</v>
      </c>
      <c r="S179" s="9">
        <f t="shared" si="26"/>
        <v>47.35</v>
      </c>
      <c r="T179" s="9">
        <f t="shared" si="27"/>
        <v>45.75</v>
      </c>
      <c r="U179" s="8">
        <f t="shared" si="28"/>
        <v>46.016666666666673</v>
      </c>
      <c r="V179" s="8">
        <f t="shared" si="29"/>
        <v>45.95</v>
      </c>
    </row>
    <row r="180" spans="1:22" ht="13.5" x14ac:dyDescent="0.25">
      <c r="A180" s="3">
        <f>RSI!A180</f>
        <v>42264</v>
      </c>
      <c r="B180" s="2">
        <f>RSI!B180</f>
        <v>10.234</v>
      </c>
      <c r="C180" s="2">
        <f>RSI!I180</f>
        <v>20.27427362268071</v>
      </c>
      <c r="D180" s="2">
        <f>MACD!E180</f>
        <v>0.51853506598306431</v>
      </c>
      <c r="E180" s="2">
        <f>MACD!F180</f>
        <v>0.36285776102188633</v>
      </c>
      <c r="F180" s="2">
        <f>'Moving Avg'!D180</f>
        <v>10.2972</v>
      </c>
      <c r="G180" s="2">
        <f>'Moving Avg'!F180</f>
        <v>11.012000000000004</v>
      </c>
      <c r="H180" s="2">
        <f>'Moving Avg'!G180</f>
        <v>11.302420000000007</v>
      </c>
      <c r="I180" s="2">
        <f>'Moving Avg'!H180</f>
        <v>0</v>
      </c>
      <c r="J180" s="6" t="str">
        <f>OBV!F180</f>
        <v>BEARISH</v>
      </c>
      <c r="K180" s="6" t="str">
        <f>OBV!G180</f>
        <v>STRONG</v>
      </c>
      <c r="L180" s="6" t="str">
        <f>OBV!H180</f>
        <v>CONFIRMED BEARISH</v>
      </c>
      <c r="M180" s="8">
        <f t="shared" si="20"/>
        <v>50</v>
      </c>
      <c r="N180" s="8">
        <f t="shared" si="21"/>
        <v>0</v>
      </c>
      <c r="O180" s="8">
        <f t="shared" si="22"/>
        <v>100</v>
      </c>
      <c r="P180" s="8">
        <f t="shared" si="23"/>
        <v>33</v>
      </c>
      <c r="Q180" s="9">
        <f t="shared" si="24"/>
        <v>37.450000000000003</v>
      </c>
      <c r="R180" s="9">
        <f t="shared" si="25"/>
        <v>53.25</v>
      </c>
      <c r="S180" s="9">
        <f t="shared" si="26"/>
        <v>47.35</v>
      </c>
      <c r="T180" s="9">
        <f t="shared" si="27"/>
        <v>45.75</v>
      </c>
      <c r="U180" s="8">
        <f t="shared" si="28"/>
        <v>46.016666666666673</v>
      </c>
      <c r="V180" s="8">
        <f t="shared" si="29"/>
        <v>45.95</v>
      </c>
    </row>
    <row r="181" spans="1:22" ht="13.5" x14ac:dyDescent="0.25">
      <c r="A181" s="3">
        <f>RSI!A181</f>
        <v>42265</v>
      </c>
      <c r="B181" s="2">
        <f>RSI!B181</f>
        <v>10.234</v>
      </c>
      <c r="C181" s="2">
        <f>RSI!I181</f>
        <v>20.27427362268071</v>
      </c>
      <c r="D181" s="2">
        <f>MACD!E181</f>
        <v>0.50058185046502324</v>
      </c>
      <c r="E181" s="2">
        <f>MACD!F181</f>
        <v>0.39040257891051372</v>
      </c>
      <c r="F181" s="2">
        <f>'Moving Avg'!D181</f>
        <v>10.234</v>
      </c>
      <c r="G181" s="2">
        <f>'Moving Avg'!F181</f>
        <v>10.952900000000003</v>
      </c>
      <c r="H181" s="2">
        <f>'Moving Avg'!G181</f>
        <v>11.270860000000006</v>
      </c>
      <c r="I181" s="2">
        <f>'Moving Avg'!H181</f>
        <v>0</v>
      </c>
      <c r="J181" s="6" t="str">
        <f>OBV!F181</f>
        <v>BEARISH</v>
      </c>
      <c r="K181" s="6" t="str">
        <f>OBV!G181</f>
        <v>STRONG</v>
      </c>
      <c r="L181" s="6" t="str">
        <f>OBV!H181</f>
        <v>CONFIRMED BEARISH</v>
      </c>
      <c r="M181" s="8">
        <f t="shared" si="20"/>
        <v>50</v>
      </c>
      <c r="N181" s="8">
        <f t="shared" si="21"/>
        <v>0</v>
      </c>
      <c r="O181" s="8">
        <f t="shared" si="22"/>
        <v>100</v>
      </c>
      <c r="P181" s="8">
        <f t="shared" si="23"/>
        <v>33</v>
      </c>
      <c r="Q181" s="9">
        <f t="shared" si="24"/>
        <v>37.450000000000003</v>
      </c>
      <c r="R181" s="9">
        <f t="shared" si="25"/>
        <v>53.25</v>
      </c>
      <c r="S181" s="9">
        <f t="shared" si="26"/>
        <v>47.35</v>
      </c>
      <c r="T181" s="9">
        <f t="shared" si="27"/>
        <v>45.75</v>
      </c>
      <c r="U181" s="8">
        <f t="shared" si="28"/>
        <v>46.016666666666673</v>
      </c>
      <c r="V181" s="8">
        <f t="shared" si="29"/>
        <v>45.95</v>
      </c>
    </row>
    <row r="182" spans="1:22" ht="13.5" x14ac:dyDescent="0.25">
      <c r="A182" s="3">
        <f>RSI!A182</f>
        <v>42268</v>
      </c>
      <c r="B182" s="2">
        <f>RSI!B182</f>
        <v>10.199</v>
      </c>
      <c r="C182" s="2">
        <f>RSI!I182</f>
        <v>19.643320873410886</v>
      </c>
      <c r="D182" s="2">
        <f>MACD!E182</f>
        <v>0.44125005083732738</v>
      </c>
      <c r="E182" s="2">
        <f>MACD!F182</f>
        <v>0.40057207329587646</v>
      </c>
      <c r="F182" s="2">
        <f>'Moving Avg'!D182</f>
        <v>10.227</v>
      </c>
      <c r="G182" s="2">
        <f>'Moving Avg'!F182</f>
        <v>10.875100000000003</v>
      </c>
      <c r="H182" s="2">
        <f>'Moving Avg'!G182</f>
        <v>11.238600000000005</v>
      </c>
      <c r="I182" s="2">
        <f>'Moving Avg'!H182</f>
        <v>0</v>
      </c>
      <c r="J182" s="6" t="str">
        <f>OBV!F182</f>
        <v>BEARISH</v>
      </c>
      <c r="K182" s="6" t="str">
        <f>OBV!G182</f>
        <v>STRONG</v>
      </c>
      <c r="L182" s="6" t="str">
        <f>OBV!H182</f>
        <v>CONFIRMED BEARISH</v>
      </c>
      <c r="M182" s="8">
        <f t="shared" si="20"/>
        <v>50</v>
      </c>
      <c r="N182" s="8">
        <f t="shared" si="21"/>
        <v>0</v>
      </c>
      <c r="O182" s="8">
        <f t="shared" si="22"/>
        <v>100</v>
      </c>
      <c r="P182" s="8">
        <f t="shared" si="23"/>
        <v>33</v>
      </c>
      <c r="Q182" s="9">
        <f t="shared" si="24"/>
        <v>37.450000000000003</v>
      </c>
      <c r="R182" s="9">
        <f t="shared" si="25"/>
        <v>53.25</v>
      </c>
      <c r="S182" s="9">
        <f t="shared" si="26"/>
        <v>47.35</v>
      </c>
      <c r="T182" s="9">
        <f t="shared" si="27"/>
        <v>45.75</v>
      </c>
      <c r="U182" s="8">
        <f t="shared" si="28"/>
        <v>46.016666666666673</v>
      </c>
      <c r="V182" s="8">
        <f t="shared" si="29"/>
        <v>45.95</v>
      </c>
    </row>
    <row r="183" spans="1:22" ht="13.5" x14ac:dyDescent="0.25">
      <c r="A183" s="3">
        <f>RSI!A183</f>
        <v>42269</v>
      </c>
      <c r="B183" s="2">
        <f>RSI!B183</f>
        <v>10.199</v>
      </c>
      <c r="C183" s="2">
        <f>RSI!I183</f>
        <v>19.643320873410886</v>
      </c>
      <c r="D183" s="2">
        <f>MACD!E183</f>
        <v>0.39499009328471857</v>
      </c>
      <c r="E183" s="2">
        <f>MACD!F183</f>
        <v>0.3994556772936449</v>
      </c>
      <c r="F183" s="2">
        <f>'Moving Avg'!D183</f>
        <v>10.219999999999999</v>
      </c>
      <c r="G183" s="2">
        <f>'Moving Avg'!F183</f>
        <v>10.797300000000003</v>
      </c>
      <c r="H183" s="2">
        <f>'Moving Avg'!G183</f>
        <v>11.209600000000002</v>
      </c>
      <c r="I183" s="2">
        <f>'Moving Avg'!H183</f>
        <v>0</v>
      </c>
      <c r="J183" s="6" t="str">
        <f>OBV!F183</f>
        <v>BEARISH</v>
      </c>
      <c r="K183" s="6" t="str">
        <f>OBV!G183</f>
        <v>STRONG</v>
      </c>
      <c r="L183" s="6" t="str">
        <f>OBV!H183</f>
        <v>CONFIRMED BEARISH</v>
      </c>
      <c r="M183" s="8">
        <f t="shared" si="20"/>
        <v>50</v>
      </c>
      <c r="N183" s="8">
        <f t="shared" si="21"/>
        <v>45</v>
      </c>
      <c r="O183" s="8">
        <f t="shared" si="22"/>
        <v>100</v>
      </c>
      <c r="P183" s="8">
        <f t="shared" si="23"/>
        <v>33</v>
      </c>
      <c r="Q183" s="9">
        <f t="shared" si="24"/>
        <v>53.2</v>
      </c>
      <c r="R183" s="9">
        <f t="shared" si="25"/>
        <v>62.25</v>
      </c>
      <c r="S183" s="9">
        <f t="shared" si="26"/>
        <v>54.1</v>
      </c>
      <c r="T183" s="9">
        <f t="shared" si="27"/>
        <v>57</v>
      </c>
      <c r="U183" s="8">
        <f t="shared" si="28"/>
        <v>56.516666666666673</v>
      </c>
      <c r="V183" s="8">
        <f t="shared" si="29"/>
        <v>56.637500000000003</v>
      </c>
    </row>
    <row r="184" spans="1:22" ht="13.5" x14ac:dyDescent="0.25">
      <c r="A184" s="3">
        <f>RSI!A184</f>
        <v>42270</v>
      </c>
      <c r="B184" s="2">
        <f>RSI!B184</f>
        <v>10.199</v>
      </c>
      <c r="C184" s="2">
        <f>RSI!I184</f>
        <v>19.643320873410886</v>
      </c>
      <c r="D184" s="2">
        <f>MACD!E184</f>
        <v>0.35949878644680844</v>
      </c>
      <c r="E184" s="2">
        <f>MACD!F184</f>
        <v>0.39146429912427766</v>
      </c>
      <c r="F184" s="2">
        <f>'Moving Avg'!D184</f>
        <v>10.212999999999999</v>
      </c>
      <c r="G184" s="2">
        <f>'Moving Avg'!F184</f>
        <v>10.719500000000004</v>
      </c>
      <c r="H184" s="2">
        <f>'Moving Avg'!G184</f>
        <v>11.180600000000002</v>
      </c>
      <c r="I184" s="2">
        <f>'Moving Avg'!H184</f>
        <v>0</v>
      </c>
      <c r="J184" s="6" t="str">
        <f>OBV!F184</f>
        <v>BEARISH</v>
      </c>
      <c r="K184" s="6" t="str">
        <f>OBV!G184</f>
        <v>STRONG</v>
      </c>
      <c r="L184" s="6" t="str">
        <f>OBV!H184</f>
        <v>CONFIRMED BEARISH</v>
      </c>
      <c r="M184" s="8">
        <f t="shared" si="20"/>
        <v>50</v>
      </c>
      <c r="N184" s="8">
        <f t="shared" si="21"/>
        <v>100</v>
      </c>
      <c r="O184" s="8">
        <f t="shared" si="22"/>
        <v>100</v>
      </c>
      <c r="P184" s="8">
        <f t="shared" si="23"/>
        <v>33</v>
      </c>
      <c r="Q184" s="9">
        <f t="shared" si="24"/>
        <v>72.45</v>
      </c>
      <c r="R184" s="9">
        <f t="shared" si="25"/>
        <v>73.25</v>
      </c>
      <c r="S184" s="9">
        <f t="shared" si="26"/>
        <v>62.35</v>
      </c>
      <c r="T184" s="9">
        <f t="shared" si="27"/>
        <v>70.75</v>
      </c>
      <c r="U184" s="8">
        <f t="shared" si="28"/>
        <v>69.349999999999994</v>
      </c>
      <c r="V184" s="8">
        <f t="shared" si="29"/>
        <v>69.699999999999989</v>
      </c>
    </row>
    <row r="185" spans="1:22" ht="13.5" x14ac:dyDescent="0.25">
      <c r="A185" s="3">
        <f>RSI!A185</f>
        <v>42275</v>
      </c>
      <c r="B185" s="2">
        <f>RSI!B185</f>
        <v>10.199</v>
      </c>
      <c r="C185" s="2">
        <f>RSI!I185</f>
        <v>19.643320873410886</v>
      </c>
      <c r="D185" s="2">
        <f>MACD!E185</f>
        <v>0.31592583907868033</v>
      </c>
      <c r="E185" s="2">
        <f>MACD!F185</f>
        <v>0.37635660711515823</v>
      </c>
      <c r="F185" s="2">
        <f>'Moving Avg'!D185</f>
        <v>10.206</v>
      </c>
      <c r="G185" s="2">
        <f>'Moving Avg'!F185</f>
        <v>10.653550000000005</v>
      </c>
      <c r="H185" s="2">
        <f>'Moving Avg'!G185</f>
        <v>11.151599999999998</v>
      </c>
      <c r="I185" s="2">
        <f>'Moving Avg'!H185</f>
        <v>0</v>
      </c>
      <c r="J185" s="6" t="str">
        <f>OBV!F185</f>
        <v>BEARISH</v>
      </c>
      <c r="K185" s="6" t="str">
        <f>OBV!G185</f>
        <v>STRONG</v>
      </c>
      <c r="L185" s="6" t="str">
        <f>OBV!H185</f>
        <v>CONFIRMED BEARISH</v>
      </c>
      <c r="M185" s="8">
        <f t="shared" si="20"/>
        <v>50</v>
      </c>
      <c r="N185" s="8">
        <f t="shared" si="21"/>
        <v>100</v>
      </c>
      <c r="O185" s="8">
        <f t="shared" si="22"/>
        <v>100</v>
      </c>
      <c r="P185" s="8">
        <f t="shared" si="23"/>
        <v>33</v>
      </c>
      <c r="Q185" s="9">
        <f t="shared" si="24"/>
        <v>72.45</v>
      </c>
      <c r="R185" s="9">
        <f t="shared" si="25"/>
        <v>73.25</v>
      </c>
      <c r="S185" s="9">
        <f t="shared" si="26"/>
        <v>62.35</v>
      </c>
      <c r="T185" s="9">
        <f t="shared" si="27"/>
        <v>70.75</v>
      </c>
      <c r="U185" s="8">
        <f t="shared" si="28"/>
        <v>69.349999999999994</v>
      </c>
      <c r="V185" s="8">
        <f t="shared" si="29"/>
        <v>69.699999999999989</v>
      </c>
    </row>
    <row r="186" spans="1:22" ht="13.5" x14ac:dyDescent="0.25">
      <c r="A186" s="3">
        <f>RSI!A186</f>
        <v>42276</v>
      </c>
      <c r="B186" s="2">
        <f>RSI!B186</f>
        <v>10.199</v>
      </c>
      <c r="C186" s="2">
        <f>RSI!I186</f>
        <v>19.643320873410886</v>
      </c>
      <c r="D186" s="2">
        <f>MACD!E186</f>
        <v>0.28218719553865235</v>
      </c>
      <c r="E186" s="2">
        <f>MACD!F186</f>
        <v>0.35752272479985708</v>
      </c>
      <c r="F186" s="2">
        <f>'Moving Avg'!D186</f>
        <v>10.199</v>
      </c>
      <c r="G186" s="2">
        <f>'Moving Avg'!F186</f>
        <v>10.587600000000004</v>
      </c>
      <c r="H186" s="2">
        <f>'Moving Avg'!G186</f>
        <v>11.122599999999998</v>
      </c>
      <c r="I186" s="2">
        <f>'Moving Avg'!H186</f>
        <v>0</v>
      </c>
      <c r="J186" s="6" t="str">
        <f>OBV!F186</f>
        <v>BEARISH</v>
      </c>
      <c r="K186" s="6" t="str">
        <f>OBV!G186</f>
        <v>STRONG</v>
      </c>
      <c r="L186" s="6" t="str">
        <f>OBV!H186</f>
        <v>CONFIRMED BEARISH</v>
      </c>
      <c r="M186" s="8">
        <f t="shared" si="20"/>
        <v>50</v>
      </c>
      <c r="N186" s="8">
        <f t="shared" si="21"/>
        <v>100</v>
      </c>
      <c r="O186" s="8">
        <f t="shared" si="22"/>
        <v>100</v>
      </c>
      <c r="P186" s="8">
        <f t="shared" si="23"/>
        <v>33</v>
      </c>
      <c r="Q186" s="9">
        <f t="shared" si="24"/>
        <v>72.45</v>
      </c>
      <c r="R186" s="9">
        <f t="shared" si="25"/>
        <v>73.25</v>
      </c>
      <c r="S186" s="9">
        <f t="shared" si="26"/>
        <v>62.35</v>
      </c>
      <c r="T186" s="9">
        <f t="shared" si="27"/>
        <v>70.75</v>
      </c>
      <c r="U186" s="8">
        <f t="shared" si="28"/>
        <v>69.349999999999994</v>
      </c>
      <c r="V186" s="8">
        <f t="shared" si="29"/>
        <v>69.699999999999989</v>
      </c>
    </row>
    <row r="187" spans="1:22" ht="13.5" x14ac:dyDescent="0.25">
      <c r="A187" s="3">
        <f>RSI!A187</f>
        <v>42277</v>
      </c>
      <c r="B187" s="2">
        <f>RSI!B187</f>
        <v>10.199</v>
      </c>
      <c r="C187" s="2">
        <f>RSI!I187</f>
        <v>19.643320873410886</v>
      </c>
      <c r="D187" s="2">
        <f>MACD!E187</f>
        <v>0.20792259224616672</v>
      </c>
      <c r="E187" s="2">
        <f>MACD!F187</f>
        <v>0.32760269828911903</v>
      </c>
      <c r="F187" s="2">
        <f>'Moving Avg'!D187</f>
        <v>10.199</v>
      </c>
      <c r="G187" s="2">
        <f>'Moving Avg'!F187</f>
        <v>10.521650000000005</v>
      </c>
      <c r="H187" s="2">
        <f>'Moving Avg'!G187</f>
        <v>11.093599999999999</v>
      </c>
      <c r="I187" s="2">
        <f>'Moving Avg'!H187</f>
        <v>0</v>
      </c>
      <c r="J187" s="6" t="str">
        <f>OBV!F187</f>
        <v>NEUTRAL</v>
      </c>
      <c r="K187" s="6" t="str">
        <f>OBV!G187</f>
        <v>NEUTRAL</v>
      </c>
      <c r="L187" s="6" t="str">
        <f>OBV!H187</f>
        <v>NEUTRAL</v>
      </c>
      <c r="M187" s="8">
        <f t="shared" si="20"/>
        <v>50</v>
      </c>
      <c r="N187" s="8">
        <f t="shared" si="21"/>
        <v>100</v>
      </c>
      <c r="O187" s="8">
        <f t="shared" si="22"/>
        <v>100</v>
      </c>
      <c r="P187" s="8">
        <f t="shared" si="23"/>
        <v>33</v>
      </c>
      <c r="Q187" s="9">
        <f t="shared" si="24"/>
        <v>72.45</v>
      </c>
      <c r="R187" s="9">
        <f t="shared" si="25"/>
        <v>73.25</v>
      </c>
      <c r="S187" s="9">
        <f t="shared" si="26"/>
        <v>62.35</v>
      </c>
      <c r="T187" s="9">
        <f t="shared" si="27"/>
        <v>70.75</v>
      </c>
      <c r="U187" s="8">
        <f t="shared" si="28"/>
        <v>69.349999999999994</v>
      </c>
      <c r="V187" s="8">
        <f t="shared" si="29"/>
        <v>69.699999999999989</v>
      </c>
    </row>
    <row r="188" spans="1:22" ht="13.5" x14ac:dyDescent="0.25">
      <c r="A188" s="3">
        <f>RSI!A188</f>
        <v>42278</v>
      </c>
      <c r="B188" s="2">
        <f>RSI!B188</f>
        <v>10.199</v>
      </c>
      <c r="C188" s="2">
        <f>RSI!I188</f>
        <v>19.643320873410886</v>
      </c>
      <c r="D188" s="2">
        <f>MACD!E188</f>
        <v>0.14776744616520254</v>
      </c>
      <c r="E188" s="2">
        <f>MACD!F188</f>
        <v>0.29163564786433577</v>
      </c>
      <c r="F188" s="2">
        <f>'Moving Avg'!D188</f>
        <v>10.199</v>
      </c>
      <c r="G188" s="2">
        <f>'Moving Avg'!F188</f>
        <v>10.455700000000004</v>
      </c>
      <c r="H188" s="2">
        <f>'Moving Avg'!G188</f>
        <v>11.065899999999999</v>
      </c>
      <c r="I188" s="2">
        <f>'Moving Avg'!H188</f>
        <v>0</v>
      </c>
      <c r="J188" s="6" t="str">
        <f>OBV!F188</f>
        <v>NEUTRAL</v>
      </c>
      <c r="K188" s="6" t="str">
        <f>OBV!G188</f>
        <v>NEUTRAL</v>
      </c>
      <c r="L188" s="6" t="str">
        <f>OBV!H188</f>
        <v>NEUTRAL</v>
      </c>
      <c r="M188" s="8">
        <f t="shared" si="20"/>
        <v>50</v>
      </c>
      <c r="N188" s="8">
        <f t="shared" si="21"/>
        <v>100</v>
      </c>
      <c r="O188" s="8">
        <f t="shared" si="22"/>
        <v>100</v>
      </c>
      <c r="P188" s="8">
        <f t="shared" si="23"/>
        <v>33</v>
      </c>
      <c r="Q188" s="9">
        <f t="shared" si="24"/>
        <v>72.45</v>
      </c>
      <c r="R188" s="9">
        <f t="shared" si="25"/>
        <v>73.25</v>
      </c>
      <c r="S188" s="9">
        <f t="shared" si="26"/>
        <v>62.35</v>
      </c>
      <c r="T188" s="9">
        <f t="shared" si="27"/>
        <v>70.75</v>
      </c>
      <c r="U188" s="8">
        <f t="shared" si="28"/>
        <v>69.349999999999994</v>
      </c>
      <c r="V188" s="8">
        <f t="shared" si="29"/>
        <v>69.699999999999989</v>
      </c>
    </row>
    <row r="189" spans="1:22" ht="13.5" x14ac:dyDescent="0.25">
      <c r="A189" s="3">
        <f>RSI!A189</f>
        <v>42279</v>
      </c>
      <c r="B189" s="2">
        <f>RSI!B189</f>
        <v>10.331</v>
      </c>
      <c r="C189" s="2">
        <f>RSI!I189</f>
        <v>32.878042667038187</v>
      </c>
      <c r="D189" s="2">
        <f>MACD!E189</f>
        <v>8.9574469079943597E-2</v>
      </c>
      <c r="E189" s="2">
        <f>MACD!F189</f>
        <v>0.25122341210745736</v>
      </c>
      <c r="F189" s="2">
        <f>'Moving Avg'!D189</f>
        <v>10.225399999999999</v>
      </c>
      <c r="G189" s="2">
        <f>'Moving Avg'!F189</f>
        <v>10.397700000000002</v>
      </c>
      <c r="H189" s="2">
        <f>'Moving Avg'!G189</f>
        <v>11.040840000000001</v>
      </c>
      <c r="I189" s="2">
        <f>'Moving Avg'!H189</f>
        <v>0</v>
      </c>
      <c r="J189" s="6" t="str">
        <f>OBV!F189</f>
        <v>BULLISH</v>
      </c>
      <c r="K189" s="6" t="str">
        <f>OBV!G189</f>
        <v>WEAK</v>
      </c>
      <c r="L189" s="6" t="str">
        <f>OBV!H189</f>
        <v>CONFIRMED BULLISH</v>
      </c>
      <c r="M189" s="8">
        <f t="shared" si="20"/>
        <v>25</v>
      </c>
      <c r="N189" s="8">
        <f t="shared" si="21"/>
        <v>100</v>
      </c>
      <c r="O189" s="8">
        <f t="shared" si="22"/>
        <v>100</v>
      </c>
      <c r="P189" s="8">
        <f t="shared" si="23"/>
        <v>67</v>
      </c>
      <c r="Q189" s="9">
        <f t="shared" si="24"/>
        <v>68.8</v>
      </c>
      <c r="R189" s="9">
        <f t="shared" si="25"/>
        <v>76.75</v>
      </c>
      <c r="S189" s="9">
        <f t="shared" si="26"/>
        <v>73.900000000000006</v>
      </c>
      <c r="T189" s="9">
        <f t="shared" si="27"/>
        <v>73</v>
      </c>
      <c r="U189" s="8">
        <f t="shared" si="28"/>
        <v>73.150000000000006</v>
      </c>
      <c r="V189" s="8">
        <f t="shared" si="29"/>
        <v>73.112500000000011</v>
      </c>
    </row>
    <row r="190" spans="1:22" ht="13.5" x14ac:dyDescent="0.25">
      <c r="A190" s="3">
        <f>RSI!A190</f>
        <v>42282</v>
      </c>
      <c r="B190" s="2">
        <f>RSI!B190</f>
        <v>10.331</v>
      </c>
      <c r="C190" s="2">
        <f>RSI!I190</f>
        <v>32.878042667038187</v>
      </c>
      <c r="D190" s="2">
        <f>MACD!E190</f>
        <v>4.1855475989441615E-2</v>
      </c>
      <c r="E190" s="2">
        <f>MACD!F190</f>
        <v>0.2093498248838542</v>
      </c>
      <c r="F190" s="2">
        <f>'Moving Avg'!D190</f>
        <v>10.251799999999999</v>
      </c>
      <c r="G190" s="2">
        <f>'Moving Avg'!F190</f>
        <v>10.364750000000001</v>
      </c>
      <c r="H190" s="2">
        <f>'Moving Avg'!G190</f>
        <v>11.015780000000005</v>
      </c>
      <c r="I190" s="2">
        <f>'Moving Avg'!H190</f>
        <v>0</v>
      </c>
      <c r="J190" s="6" t="str">
        <f>OBV!F190</f>
        <v>BULLISH</v>
      </c>
      <c r="K190" s="6" t="str">
        <f>OBV!G190</f>
        <v>WEAK</v>
      </c>
      <c r="L190" s="6" t="str">
        <f>OBV!H190</f>
        <v>CONFIRMED BULLISH</v>
      </c>
      <c r="M190" s="8">
        <f t="shared" si="20"/>
        <v>25</v>
      </c>
      <c r="N190" s="8">
        <f t="shared" si="21"/>
        <v>100</v>
      </c>
      <c r="O190" s="8">
        <f t="shared" si="22"/>
        <v>100</v>
      </c>
      <c r="P190" s="8">
        <f t="shared" si="23"/>
        <v>67</v>
      </c>
      <c r="Q190" s="9">
        <f t="shared" si="24"/>
        <v>68.8</v>
      </c>
      <c r="R190" s="9">
        <f t="shared" si="25"/>
        <v>76.75</v>
      </c>
      <c r="S190" s="9">
        <f t="shared" si="26"/>
        <v>73.900000000000006</v>
      </c>
      <c r="T190" s="9">
        <f t="shared" si="27"/>
        <v>73</v>
      </c>
      <c r="U190" s="8">
        <f t="shared" si="28"/>
        <v>73.150000000000006</v>
      </c>
      <c r="V190" s="8">
        <f t="shared" si="29"/>
        <v>73.112500000000011</v>
      </c>
    </row>
    <row r="191" spans="1:22" ht="13.5" x14ac:dyDescent="0.25">
      <c r="A191" s="3">
        <f>RSI!A191</f>
        <v>42283</v>
      </c>
      <c r="B191" s="2">
        <f>RSI!B191</f>
        <v>10.331</v>
      </c>
      <c r="C191" s="2">
        <f>RSI!I191</f>
        <v>32.878042667038187</v>
      </c>
      <c r="D191" s="2">
        <f>MACD!E191</f>
        <v>2.8864019044103628E-3</v>
      </c>
      <c r="E191" s="2">
        <f>MACD!F191</f>
        <v>0.16805714028796542</v>
      </c>
      <c r="F191" s="2">
        <f>'Moving Avg'!D191</f>
        <v>10.278200000000002</v>
      </c>
      <c r="G191" s="2">
        <f>'Moving Avg'!F191</f>
        <v>10.331799999999999</v>
      </c>
      <c r="H191" s="2">
        <f>'Moving Avg'!G191</f>
        <v>10.990720000000005</v>
      </c>
      <c r="I191" s="2">
        <f>'Moving Avg'!H191</f>
        <v>0</v>
      </c>
      <c r="J191" s="6" t="str">
        <f>OBV!F191</f>
        <v>BULLISH</v>
      </c>
      <c r="K191" s="6" t="str">
        <f>OBV!G191</f>
        <v>WEAK</v>
      </c>
      <c r="L191" s="6" t="str">
        <f>OBV!H191</f>
        <v>CONFIRMED BULLISH</v>
      </c>
      <c r="M191" s="8">
        <f t="shared" si="20"/>
        <v>25</v>
      </c>
      <c r="N191" s="8">
        <f t="shared" si="21"/>
        <v>100</v>
      </c>
      <c r="O191" s="8">
        <f t="shared" si="22"/>
        <v>100</v>
      </c>
      <c r="P191" s="8">
        <f t="shared" si="23"/>
        <v>67</v>
      </c>
      <c r="Q191" s="9">
        <f t="shared" si="24"/>
        <v>68.8</v>
      </c>
      <c r="R191" s="9">
        <f t="shared" si="25"/>
        <v>76.75</v>
      </c>
      <c r="S191" s="9">
        <f t="shared" si="26"/>
        <v>73.900000000000006</v>
      </c>
      <c r="T191" s="9">
        <f t="shared" si="27"/>
        <v>73</v>
      </c>
      <c r="U191" s="8">
        <f t="shared" si="28"/>
        <v>73.150000000000006</v>
      </c>
      <c r="V191" s="8">
        <f t="shared" si="29"/>
        <v>73.112500000000011</v>
      </c>
    </row>
    <row r="192" spans="1:22" ht="13.5" x14ac:dyDescent="0.25">
      <c r="A192" s="3">
        <f>RSI!A192</f>
        <v>42284</v>
      </c>
      <c r="B192" s="2">
        <f>RSI!B192</f>
        <v>10.331</v>
      </c>
      <c r="C192" s="2">
        <f>RSI!I192</f>
        <v>32.878042667038187</v>
      </c>
      <c r="D192" s="2">
        <f>MACD!E192</f>
        <v>-3.4167845904709893E-2</v>
      </c>
      <c r="E192" s="2">
        <f>MACD!F192</f>
        <v>0.12761214304943039</v>
      </c>
      <c r="F192" s="2">
        <f>'Moving Avg'!D192</f>
        <v>10.304599999999999</v>
      </c>
      <c r="G192" s="2">
        <f>'Moving Avg'!F192</f>
        <v>10.315349999999999</v>
      </c>
      <c r="H192" s="2">
        <f>'Moving Avg'!G192</f>
        <v>10.965660000000005</v>
      </c>
      <c r="I192" s="2">
        <f>'Moving Avg'!H192</f>
        <v>0</v>
      </c>
      <c r="J192" s="6" t="str">
        <f>OBV!F192</f>
        <v>BULLISH</v>
      </c>
      <c r="K192" s="6" t="str">
        <f>OBV!G192</f>
        <v>WEAK</v>
      </c>
      <c r="L192" s="6" t="str">
        <f>OBV!H192</f>
        <v>CONFIRMED BULLISH</v>
      </c>
      <c r="M192" s="8">
        <f t="shared" si="20"/>
        <v>25</v>
      </c>
      <c r="N192" s="8">
        <f t="shared" si="21"/>
        <v>100</v>
      </c>
      <c r="O192" s="8">
        <f t="shared" si="22"/>
        <v>100</v>
      </c>
      <c r="P192" s="8">
        <f t="shared" si="23"/>
        <v>67</v>
      </c>
      <c r="Q192" s="9">
        <f t="shared" si="24"/>
        <v>68.8</v>
      </c>
      <c r="R192" s="9">
        <f t="shared" si="25"/>
        <v>76.75</v>
      </c>
      <c r="S192" s="9">
        <f t="shared" si="26"/>
        <v>73.900000000000006</v>
      </c>
      <c r="T192" s="9">
        <f t="shared" si="27"/>
        <v>73</v>
      </c>
      <c r="U192" s="8">
        <f t="shared" si="28"/>
        <v>73.150000000000006</v>
      </c>
      <c r="V192" s="8">
        <f t="shared" si="29"/>
        <v>73.112500000000011</v>
      </c>
    </row>
    <row r="193" spans="1:22" ht="13.5" x14ac:dyDescent="0.25">
      <c r="A193" s="3">
        <f>RSI!A193</f>
        <v>42285</v>
      </c>
      <c r="B193" s="2">
        <f>RSI!B193</f>
        <v>10.331</v>
      </c>
      <c r="C193" s="2">
        <f>RSI!I193</f>
        <v>32.878042667038187</v>
      </c>
      <c r="D193" s="2">
        <f>MACD!E193</f>
        <v>-6.4313848081033242E-2</v>
      </c>
      <c r="E193" s="2">
        <f>MACD!F193</f>
        <v>8.9226944823337664E-2</v>
      </c>
      <c r="F193" s="2">
        <f>'Moving Avg'!D193</f>
        <v>10.331</v>
      </c>
      <c r="G193" s="2">
        <f>'Moving Avg'!F193</f>
        <v>10.298899999999998</v>
      </c>
      <c r="H193" s="2">
        <f>'Moving Avg'!G193</f>
        <v>10.940600000000003</v>
      </c>
      <c r="I193" s="2">
        <f>'Moving Avg'!H193</f>
        <v>0</v>
      </c>
      <c r="J193" s="6" t="str">
        <f>OBV!F193</f>
        <v>BULLISH</v>
      </c>
      <c r="K193" s="6" t="str">
        <f>OBV!G193</f>
        <v>WEAK</v>
      </c>
      <c r="L193" s="6" t="str">
        <f>OBV!H193</f>
        <v>CONFIRMED BULLISH</v>
      </c>
      <c r="M193" s="8">
        <f t="shared" si="20"/>
        <v>25</v>
      </c>
      <c r="N193" s="8">
        <f t="shared" si="21"/>
        <v>100</v>
      </c>
      <c r="O193" s="8">
        <f t="shared" si="22"/>
        <v>100</v>
      </c>
      <c r="P193" s="8">
        <f t="shared" si="23"/>
        <v>67</v>
      </c>
      <c r="Q193" s="9">
        <f t="shared" si="24"/>
        <v>68.8</v>
      </c>
      <c r="R193" s="9">
        <f t="shared" si="25"/>
        <v>76.75</v>
      </c>
      <c r="S193" s="9">
        <f t="shared" si="26"/>
        <v>73.900000000000006</v>
      </c>
      <c r="T193" s="9">
        <f t="shared" si="27"/>
        <v>73</v>
      </c>
      <c r="U193" s="8">
        <f t="shared" si="28"/>
        <v>73.150000000000006</v>
      </c>
      <c r="V193" s="8">
        <f t="shared" si="29"/>
        <v>73.112500000000011</v>
      </c>
    </row>
    <row r="194" spans="1:22" ht="13.5" x14ac:dyDescent="0.25">
      <c r="A194" s="3">
        <f>RSI!A194</f>
        <v>42286</v>
      </c>
      <c r="B194" s="2">
        <f>RSI!B194</f>
        <v>10.331</v>
      </c>
      <c r="C194" s="2">
        <f>RSI!I194</f>
        <v>32.878042667038187</v>
      </c>
      <c r="D194" s="2">
        <f>MACD!E194</f>
        <v>-8.8703862913410703E-2</v>
      </c>
      <c r="E194" s="2">
        <f>MACD!F194</f>
        <v>5.3640783275987994E-2</v>
      </c>
      <c r="F194" s="2">
        <f>'Moving Avg'!D194</f>
        <v>10.331</v>
      </c>
      <c r="G194" s="2">
        <f>'Moving Avg'!F194</f>
        <v>10.282449999999997</v>
      </c>
      <c r="H194" s="2">
        <f>'Moving Avg'!G194</f>
        <v>10.918620000000002</v>
      </c>
      <c r="I194" s="2">
        <f>'Moving Avg'!H194</f>
        <v>0</v>
      </c>
      <c r="J194" s="6" t="str">
        <f>OBV!F194</f>
        <v>NEUTRAL</v>
      </c>
      <c r="K194" s="6" t="str">
        <f>OBV!G194</f>
        <v>NEUTRAL</v>
      </c>
      <c r="L194" s="6" t="str">
        <f>OBV!H194</f>
        <v>NEUTRAL</v>
      </c>
      <c r="M194" s="8">
        <f t="shared" ref="M194:M257" si="30">IF(C194&lt;30,50, IF(C194&gt;70, 0, 25))</f>
        <v>25</v>
      </c>
      <c r="N194" s="8">
        <f t="shared" ref="N194:N257" si="31">IF(E194-D194&gt;0.02, 100, IF(E194-D194&lt;0,0,45))</f>
        <v>100</v>
      </c>
      <c r="O194" s="8">
        <f t="shared" ref="O194:O257" si="32">IF(F194-I194&gt;10,100,IF(F194-I194&gt;5,75, IF(F194-I194&gt;0,50,0)))</f>
        <v>100</v>
      </c>
      <c r="P194" s="8">
        <f t="shared" ref="P194:P257" si="33">IF(L194="confirmed bullish", 34, IF(L194="bullish divergence",17, 0))+IF(J194="bullish",33,IF(J194="bearish",0,16.5))+IF(K194="strong",33,IF(K194="weak",0,16.5))</f>
        <v>33</v>
      </c>
      <c r="Q194" s="9">
        <f t="shared" si="24"/>
        <v>63.7</v>
      </c>
      <c r="R194" s="9">
        <f t="shared" si="25"/>
        <v>68.25</v>
      </c>
      <c r="S194" s="9">
        <f t="shared" si="26"/>
        <v>58.6</v>
      </c>
      <c r="T194" s="9">
        <f t="shared" si="27"/>
        <v>64.5</v>
      </c>
      <c r="U194" s="8">
        <f t="shared" si="28"/>
        <v>63.516666666666659</v>
      </c>
      <c r="V194" s="8">
        <f t="shared" si="29"/>
        <v>63.762499999999996</v>
      </c>
    </row>
    <row r="195" spans="1:22" ht="13.5" x14ac:dyDescent="0.25">
      <c r="A195" s="3">
        <f>RSI!A195</f>
        <v>42289</v>
      </c>
      <c r="B195" s="2">
        <f>RSI!B195</f>
        <v>10.106</v>
      </c>
      <c r="C195" s="2">
        <f>RSI!I195</f>
        <v>22.864764904584973</v>
      </c>
      <c r="D195" s="2">
        <f>MACD!E195</f>
        <v>-9.1639585498167975E-2</v>
      </c>
      <c r="E195" s="2">
        <f>MACD!F195</f>
        <v>2.4584709521156805E-2</v>
      </c>
      <c r="F195" s="2">
        <f>'Moving Avg'!D195</f>
        <v>10.286</v>
      </c>
      <c r="G195" s="2">
        <f>'Moving Avg'!F195</f>
        <v>10.260249999999996</v>
      </c>
      <c r="H195" s="2">
        <f>'Moving Avg'!G195</f>
        <v>10.896720000000002</v>
      </c>
      <c r="I195" s="2">
        <f>'Moving Avg'!H195</f>
        <v>0</v>
      </c>
      <c r="J195" s="6" t="str">
        <f>OBV!F195</f>
        <v>BEARISH</v>
      </c>
      <c r="K195" s="6" t="str">
        <f>OBV!G195</f>
        <v>STRONG</v>
      </c>
      <c r="L195" s="6" t="str">
        <f>OBV!H195</f>
        <v>CONFIRMED BEARISH</v>
      </c>
      <c r="M195" s="8">
        <f t="shared" si="30"/>
        <v>50</v>
      </c>
      <c r="N195" s="8">
        <f t="shared" si="31"/>
        <v>100</v>
      </c>
      <c r="O195" s="8">
        <f t="shared" si="32"/>
        <v>100</v>
      </c>
      <c r="P195" s="8">
        <f t="shared" si="33"/>
        <v>33</v>
      </c>
      <c r="Q195" s="9">
        <f t="shared" ref="Q195:Q258" si="34">0.35*M195+N195*0.35+O195*0.15+P195*0.15</f>
        <v>72.45</v>
      </c>
      <c r="R195" s="9">
        <f t="shared" ref="R195:R258" si="35">M195*0.2+N195*0.2+O195*0.35+P195*0.25</f>
        <v>73.25</v>
      </c>
      <c r="S195" s="9">
        <f t="shared" ref="S195:S258" si="36">M195*0.15+N195*0.15+O195*0.25+P195*0.45</f>
        <v>62.35</v>
      </c>
      <c r="T195" s="9">
        <f t="shared" ref="T195:T258" si="37">0.25*SUM(M195:P195)</f>
        <v>70.75</v>
      </c>
      <c r="U195" s="8">
        <f t="shared" ref="U195:U258" si="38">SUM(Q195:S195)/3</f>
        <v>69.349999999999994</v>
      </c>
      <c r="V195" s="8">
        <f t="shared" ref="V195:V258" si="39">SUM(Q195:T195)/4</f>
        <v>69.699999999999989</v>
      </c>
    </row>
    <row r="196" spans="1:22" ht="13.5" x14ac:dyDescent="0.25">
      <c r="A196" s="3">
        <f>RSI!A196</f>
        <v>42290</v>
      </c>
      <c r="B196" s="2">
        <f>RSI!B196</f>
        <v>9.8689999999999998</v>
      </c>
      <c r="C196" s="2">
        <f>RSI!I196</f>
        <v>16.993781528793491</v>
      </c>
      <c r="D196" s="2">
        <f>MACD!E196</f>
        <v>-7.4279942674282395E-2</v>
      </c>
      <c r="E196" s="2">
        <f>MACD!F196</f>
        <v>4.8117790820689649E-3</v>
      </c>
      <c r="F196" s="2">
        <f>'Moving Avg'!D196</f>
        <v>10.1936</v>
      </c>
      <c r="G196" s="2">
        <f>'Moving Avg'!F196</f>
        <v>10.226199999999995</v>
      </c>
      <c r="H196" s="2">
        <f>'Moving Avg'!G196</f>
        <v>10.866380000000003</v>
      </c>
      <c r="I196" s="2">
        <f>'Moving Avg'!H196</f>
        <v>0</v>
      </c>
      <c r="J196" s="6" t="str">
        <f>OBV!F196</f>
        <v>BEARISH</v>
      </c>
      <c r="K196" s="6" t="str">
        <f>OBV!G196</f>
        <v>STRONG</v>
      </c>
      <c r="L196" s="6" t="str">
        <f>OBV!H196</f>
        <v>CONFIRMED BEARISH</v>
      </c>
      <c r="M196" s="8">
        <f t="shared" si="30"/>
        <v>50</v>
      </c>
      <c r="N196" s="8">
        <f t="shared" si="31"/>
        <v>100</v>
      </c>
      <c r="O196" s="8">
        <f t="shared" si="32"/>
        <v>100</v>
      </c>
      <c r="P196" s="8">
        <f t="shared" si="33"/>
        <v>33</v>
      </c>
      <c r="Q196" s="9">
        <f t="shared" si="34"/>
        <v>72.45</v>
      </c>
      <c r="R196" s="9">
        <f t="shared" si="35"/>
        <v>73.25</v>
      </c>
      <c r="S196" s="9">
        <f t="shared" si="36"/>
        <v>62.35</v>
      </c>
      <c r="T196" s="9">
        <f t="shared" si="37"/>
        <v>70.75</v>
      </c>
      <c r="U196" s="8">
        <f t="shared" si="38"/>
        <v>69.349999999999994</v>
      </c>
      <c r="V196" s="8">
        <f t="shared" si="39"/>
        <v>69.699999999999989</v>
      </c>
    </row>
    <row r="197" spans="1:22" ht="13.5" x14ac:dyDescent="0.25">
      <c r="A197" s="3">
        <f>RSI!A197</f>
        <v>42293</v>
      </c>
      <c r="B197" s="2">
        <f>RSI!B197</f>
        <v>10.106</v>
      </c>
      <c r="C197" s="2">
        <f>RSI!I197</f>
        <v>34.974676853305596</v>
      </c>
      <c r="D197" s="2">
        <f>MACD!E197</f>
        <v>-7.3627459633639702E-2</v>
      </c>
      <c r="E197" s="2">
        <f>MACD!F197</f>
        <v>-1.0876068661072769E-2</v>
      </c>
      <c r="F197" s="2">
        <f>'Moving Avg'!D197</f>
        <v>10.1486</v>
      </c>
      <c r="G197" s="2">
        <f>'Moving Avg'!F197</f>
        <v>10.219799999999996</v>
      </c>
      <c r="H197" s="2">
        <f>'Moving Avg'!G197</f>
        <v>10.839900000000005</v>
      </c>
      <c r="I197" s="2">
        <f>'Moving Avg'!H197</f>
        <v>0</v>
      </c>
      <c r="J197" s="6" t="str">
        <f>OBV!F197</f>
        <v>BEARISH</v>
      </c>
      <c r="K197" s="6" t="str">
        <f>OBV!G197</f>
        <v>STRONG</v>
      </c>
      <c r="L197" s="6" t="str">
        <f>OBV!H197</f>
        <v>CONFIRMED BEARISH</v>
      </c>
      <c r="M197" s="8">
        <f t="shared" si="30"/>
        <v>25</v>
      </c>
      <c r="N197" s="8">
        <f t="shared" si="31"/>
        <v>100</v>
      </c>
      <c r="O197" s="8">
        <f t="shared" si="32"/>
        <v>100</v>
      </c>
      <c r="P197" s="8">
        <f t="shared" si="33"/>
        <v>33</v>
      </c>
      <c r="Q197" s="9">
        <f t="shared" si="34"/>
        <v>63.7</v>
      </c>
      <c r="R197" s="9">
        <f t="shared" si="35"/>
        <v>68.25</v>
      </c>
      <c r="S197" s="9">
        <f t="shared" si="36"/>
        <v>58.6</v>
      </c>
      <c r="T197" s="9">
        <f t="shared" si="37"/>
        <v>64.5</v>
      </c>
      <c r="U197" s="8">
        <f t="shared" si="38"/>
        <v>63.516666666666659</v>
      </c>
      <c r="V197" s="8">
        <f t="shared" si="39"/>
        <v>63.762499999999996</v>
      </c>
    </row>
    <row r="198" spans="1:22" ht="13.5" x14ac:dyDescent="0.25">
      <c r="A198" s="3">
        <f>RSI!A198</f>
        <v>42296</v>
      </c>
      <c r="B198" s="2">
        <f>RSI!B198</f>
        <v>10.106</v>
      </c>
      <c r="C198" s="2">
        <f>RSI!I198</f>
        <v>34.974676853305596</v>
      </c>
      <c r="D198" s="2">
        <f>MACD!E198</f>
        <v>-7.1217366543294247E-2</v>
      </c>
      <c r="E198" s="2">
        <f>MACD!F198</f>
        <v>-2.2944328237517065E-2</v>
      </c>
      <c r="F198" s="2">
        <f>'Moving Avg'!D198</f>
        <v>10.1036</v>
      </c>
      <c r="G198" s="2">
        <f>'Moving Avg'!F198</f>
        <v>10.213399999999996</v>
      </c>
      <c r="H198" s="2">
        <f>'Moving Avg'!G198</f>
        <v>10.813420000000002</v>
      </c>
      <c r="I198" s="2">
        <f>'Moving Avg'!H198</f>
        <v>0</v>
      </c>
      <c r="J198" s="6" t="str">
        <f>OBV!F198</f>
        <v>BEARISH</v>
      </c>
      <c r="K198" s="6" t="str">
        <f>OBV!G198</f>
        <v>STRONG</v>
      </c>
      <c r="L198" s="6" t="str">
        <f>OBV!H198</f>
        <v>CONFIRMED BEARISH</v>
      </c>
      <c r="M198" s="8">
        <f t="shared" si="30"/>
        <v>25</v>
      </c>
      <c r="N198" s="8">
        <f t="shared" si="31"/>
        <v>100</v>
      </c>
      <c r="O198" s="8">
        <f t="shared" si="32"/>
        <v>100</v>
      </c>
      <c r="P198" s="8">
        <f t="shared" si="33"/>
        <v>33</v>
      </c>
      <c r="Q198" s="9">
        <f t="shared" si="34"/>
        <v>63.7</v>
      </c>
      <c r="R198" s="9">
        <f t="shared" si="35"/>
        <v>68.25</v>
      </c>
      <c r="S198" s="9">
        <f t="shared" si="36"/>
        <v>58.6</v>
      </c>
      <c r="T198" s="9">
        <f t="shared" si="37"/>
        <v>64.5</v>
      </c>
      <c r="U198" s="8">
        <f t="shared" si="38"/>
        <v>63.516666666666659</v>
      </c>
      <c r="V198" s="8">
        <f t="shared" si="39"/>
        <v>63.762499999999996</v>
      </c>
    </row>
    <row r="199" spans="1:22" ht="13.5" x14ac:dyDescent="0.25">
      <c r="A199" s="3">
        <f>RSI!A199</f>
        <v>42297</v>
      </c>
      <c r="B199" s="2">
        <f>RSI!B199</f>
        <v>10.106</v>
      </c>
      <c r="C199" s="2">
        <f>RSI!I199</f>
        <v>34.974676853305596</v>
      </c>
      <c r="D199" s="2">
        <f>MACD!E199</f>
        <v>-4.7150001682842557E-2</v>
      </c>
      <c r="E199" s="2">
        <f>MACD!F199</f>
        <v>-2.7785462926582162E-2</v>
      </c>
      <c r="F199" s="2">
        <f>'Moving Avg'!D199</f>
        <v>10.058600000000002</v>
      </c>
      <c r="G199" s="2">
        <f>'Moving Avg'!F199</f>
        <v>10.206999999999997</v>
      </c>
      <c r="H199" s="2">
        <f>'Moving Avg'!G199</f>
        <v>10.786940000000005</v>
      </c>
      <c r="I199" s="2">
        <f>'Moving Avg'!H199</f>
        <v>0</v>
      </c>
      <c r="J199" s="6" t="str">
        <f>OBV!F199</f>
        <v>BEARISH</v>
      </c>
      <c r="K199" s="6" t="str">
        <f>OBV!G199</f>
        <v>STRONG</v>
      </c>
      <c r="L199" s="6" t="str">
        <f>OBV!H199</f>
        <v>CONFIRMED BEARISH</v>
      </c>
      <c r="M199" s="8">
        <f t="shared" si="30"/>
        <v>25</v>
      </c>
      <c r="N199" s="8">
        <f t="shared" si="31"/>
        <v>45</v>
      </c>
      <c r="O199" s="8">
        <f t="shared" si="32"/>
        <v>100</v>
      </c>
      <c r="P199" s="8">
        <f t="shared" si="33"/>
        <v>33</v>
      </c>
      <c r="Q199" s="9">
        <f t="shared" si="34"/>
        <v>44.45</v>
      </c>
      <c r="R199" s="9">
        <f t="shared" si="35"/>
        <v>57.25</v>
      </c>
      <c r="S199" s="9">
        <f t="shared" si="36"/>
        <v>50.35</v>
      </c>
      <c r="T199" s="9">
        <f t="shared" si="37"/>
        <v>50.75</v>
      </c>
      <c r="U199" s="8">
        <f t="shared" si="38"/>
        <v>50.683333333333337</v>
      </c>
      <c r="V199" s="8">
        <f t="shared" si="39"/>
        <v>50.7</v>
      </c>
    </row>
    <row r="200" spans="1:22" ht="13.5" x14ac:dyDescent="0.25">
      <c r="A200" s="3">
        <f>RSI!A200</f>
        <v>42298</v>
      </c>
      <c r="B200" s="2">
        <f>RSI!B200</f>
        <v>9.8079999999999998</v>
      </c>
      <c r="C200" s="2">
        <f>RSI!I200</f>
        <v>26.096787910494967</v>
      </c>
      <c r="D200" s="2">
        <f>MACD!E200</f>
        <v>-3.118305547927136E-3</v>
      </c>
      <c r="E200" s="2">
        <f>MACD!F200</f>
        <v>-2.285203145085116E-2</v>
      </c>
      <c r="F200" s="2">
        <f>'Moving Avg'!D200</f>
        <v>9.9990000000000006</v>
      </c>
      <c r="G200" s="2">
        <f>'Moving Avg'!F200</f>
        <v>10.185699999999999</v>
      </c>
      <c r="H200" s="2">
        <f>'Moving Avg'!G200</f>
        <v>10.754500000000002</v>
      </c>
      <c r="I200" s="2">
        <f>'Moving Avg'!H200</f>
        <v>0</v>
      </c>
      <c r="J200" s="6" t="str">
        <f>OBV!F200</f>
        <v>BEARISH</v>
      </c>
      <c r="K200" s="6" t="str">
        <f>OBV!G200</f>
        <v>STRONG</v>
      </c>
      <c r="L200" s="6" t="str">
        <f>OBV!H200</f>
        <v>CONFIRMED BEARISH</v>
      </c>
      <c r="M200" s="8">
        <f t="shared" si="30"/>
        <v>50</v>
      </c>
      <c r="N200" s="8">
        <f t="shared" si="31"/>
        <v>0</v>
      </c>
      <c r="O200" s="8">
        <f t="shared" si="32"/>
        <v>75</v>
      </c>
      <c r="P200" s="8">
        <f t="shared" si="33"/>
        <v>33</v>
      </c>
      <c r="Q200" s="9">
        <f t="shared" si="34"/>
        <v>33.700000000000003</v>
      </c>
      <c r="R200" s="9">
        <f t="shared" si="35"/>
        <v>44.5</v>
      </c>
      <c r="S200" s="9">
        <f t="shared" si="36"/>
        <v>41.1</v>
      </c>
      <c r="T200" s="9">
        <f t="shared" si="37"/>
        <v>39.5</v>
      </c>
      <c r="U200" s="8">
        <f t="shared" si="38"/>
        <v>39.766666666666673</v>
      </c>
      <c r="V200" s="8">
        <f t="shared" si="39"/>
        <v>39.700000000000003</v>
      </c>
    </row>
    <row r="201" spans="1:22" ht="13.5" x14ac:dyDescent="0.25">
      <c r="A201" s="3">
        <f>RSI!A201</f>
        <v>42299</v>
      </c>
      <c r="B201" s="2">
        <f>RSI!B201</f>
        <v>9.8079999999999998</v>
      </c>
      <c r="C201" s="2">
        <f>RSI!I201</f>
        <v>26.096787910494967</v>
      </c>
      <c r="D201" s="2">
        <f>MACD!E201</f>
        <v>3.7375112284816936E-2</v>
      </c>
      <c r="E201" s="2">
        <f>MACD!F201</f>
        <v>-1.0806602703717541E-2</v>
      </c>
      <c r="F201" s="2">
        <f>'Moving Avg'!D201</f>
        <v>9.9867999999999988</v>
      </c>
      <c r="G201" s="2">
        <f>'Moving Avg'!F201</f>
        <v>10.164399999999999</v>
      </c>
      <c r="H201" s="2">
        <f>'Moving Avg'!G201</f>
        <v>10.722060000000001</v>
      </c>
      <c r="I201" s="2">
        <f>'Moving Avg'!H201</f>
        <v>11.014510000000012</v>
      </c>
      <c r="J201" s="6" t="str">
        <f>OBV!F201</f>
        <v>BULLISH</v>
      </c>
      <c r="K201" s="6" t="str">
        <f>OBV!G201</f>
        <v>NEUTRAL</v>
      </c>
      <c r="L201" s="6" t="str">
        <f>OBV!H201</f>
        <v>BULLISH DIVERGENCE</v>
      </c>
      <c r="M201" s="8">
        <f t="shared" si="30"/>
        <v>50</v>
      </c>
      <c r="N201" s="8">
        <f t="shared" si="31"/>
        <v>0</v>
      </c>
      <c r="O201" s="8">
        <f t="shared" si="32"/>
        <v>0</v>
      </c>
      <c r="P201" s="8">
        <f t="shared" si="33"/>
        <v>66.5</v>
      </c>
      <c r="Q201" s="9">
        <f t="shared" si="34"/>
        <v>27.475000000000001</v>
      </c>
      <c r="R201" s="9">
        <f t="shared" si="35"/>
        <v>26.625</v>
      </c>
      <c r="S201" s="9">
        <f t="shared" si="36"/>
        <v>37.424999999999997</v>
      </c>
      <c r="T201" s="9">
        <f t="shared" si="37"/>
        <v>29.125</v>
      </c>
      <c r="U201" s="8">
        <f t="shared" si="38"/>
        <v>30.508333333333336</v>
      </c>
      <c r="V201" s="8">
        <f t="shared" si="39"/>
        <v>30.162500000000001</v>
      </c>
    </row>
    <row r="202" spans="1:22" ht="13.5" x14ac:dyDescent="0.25">
      <c r="A202" s="3">
        <f>RSI!A202</f>
        <v>42300</v>
      </c>
      <c r="B202" s="2">
        <f>RSI!B202</f>
        <v>9.8079999999999998</v>
      </c>
      <c r="C202" s="2">
        <f>RSI!I202</f>
        <v>26.096787910494967</v>
      </c>
      <c r="D202" s="2">
        <f>MACD!E202</f>
        <v>7.4634911301528106E-2</v>
      </c>
      <c r="E202" s="2">
        <f>MACD!F202</f>
        <v>6.2817000973315901E-3</v>
      </c>
      <c r="F202" s="2">
        <f>'Moving Avg'!D202</f>
        <v>9.9272000000000009</v>
      </c>
      <c r="G202" s="2">
        <f>'Moving Avg'!F202</f>
        <v>10.144849999999998</v>
      </c>
      <c r="H202" s="2">
        <f>'Moving Avg'!G202</f>
        <v>10.68962</v>
      </c>
      <c r="I202" s="2">
        <f>'Moving Avg'!H202</f>
        <v>11.008345000000013</v>
      </c>
      <c r="J202" s="6" t="str">
        <f>OBV!F202</f>
        <v>BEARISH</v>
      </c>
      <c r="K202" s="6" t="str">
        <f>OBV!G202</f>
        <v>STRONG</v>
      </c>
      <c r="L202" s="6" t="str">
        <f>OBV!H202</f>
        <v>CONFIRMED BEARISH</v>
      </c>
      <c r="M202" s="8">
        <f t="shared" si="30"/>
        <v>50</v>
      </c>
      <c r="N202" s="8">
        <f t="shared" si="31"/>
        <v>0</v>
      </c>
      <c r="O202" s="8">
        <f t="shared" si="32"/>
        <v>0</v>
      </c>
      <c r="P202" s="8">
        <f t="shared" si="33"/>
        <v>33</v>
      </c>
      <c r="Q202" s="9">
        <f t="shared" si="34"/>
        <v>22.45</v>
      </c>
      <c r="R202" s="9">
        <f t="shared" si="35"/>
        <v>18.25</v>
      </c>
      <c r="S202" s="9">
        <f t="shared" si="36"/>
        <v>22.35</v>
      </c>
      <c r="T202" s="9">
        <f t="shared" si="37"/>
        <v>20.75</v>
      </c>
      <c r="U202" s="8">
        <f t="shared" si="38"/>
        <v>21.016666666666669</v>
      </c>
      <c r="V202" s="8">
        <f t="shared" si="39"/>
        <v>20.950000000000003</v>
      </c>
    </row>
    <row r="203" spans="1:22" ht="13.5" x14ac:dyDescent="0.25">
      <c r="A203" s="3">
        <f>RSI!A203</f>
        <v>42303</v>
      </c>
      <c r="B203" s="2">
        <f>RSI!B203</f>
        <v>9.8079999999999998</v>
      </c>
      <c r="C203" s="2">
        <f>RSI!I203</f>
        <v>26.096787910494967</v>
      </c>
      <c r="D203" s="2">
        <f>MACD!E203</f>
        <v>0.10893663518867669</v>
      </c>
      <c r="E203" s="2">
        <f>MACD!F203</f>
        <v>2.6812687115600611E-2</v>
      </c>
      <c r="F203" s="2">
        <f>'Moving Avg'!D203</f>
        <v>9.8675999999999995</v>
      </c>
      <c r="G203" s="2">
        <f>'Moving Avg'!F203</f>
        <v>10.125299999999999</v>
      </c>
      <c r="H203" s="2">
        <f>'Moving Avg'!G203</f>
        <v>10.65718</v>
      </c>
      <c r="I203" s="2">
        <f>'Moving Avg'!H203</f>
        <v>10.999095000000011</v>
      </c>
      <c r="J203" s="6" t="str">
        <f>OBV!F203</f>
        <v>BEARISH</v>
      </c>
      <c r="K203" s="6" t="str">
        <f>OBV!G203</f>
        <v>STRONG</v>
      </c>
      <c r="L203" s="6" t="str">
        <f>OBV!H203</f>
        <v>CONFIRMED BEARISH</v>
      </c>
      <c r="M203" s="8">
        <f t="shared" si="30"/>
        <v>50</v>
      </c>
      <c r="N203" s="8">
        <f t="shared" si="31"/>
        <v>0</v>
      </c>
      <c r="O203" s="8">
        <f t="shared" si="32"/>
        <v>0</v>
      </c>
      <c r="P203" s="8">
        <f t="shared" si="33"/>
        <v>33</v>
      </c>
      <c r="Q203" s="9">
        <f t="shared" si="34"/>
        <v>22.45</v>
      </c>
      <c r="R203" s="9">
        <f t="shared" si="35"/>
        <v>18.25</v>
      </c>
      <c r="S203" s="9">
        <f t="shared" si="36"/>
        <v>22.35</v>
      </c>
      <c r="T203" s="9">
        <f t="shared" si="37"/>
        <v>20.75</v>
      </c>
      <c r="U203" s="8">
        <f t="shared" si="38"/>
        <v>21.016666666666669</v>
      </c>
      <c r="V203" s="8">
        <f t="shared" si="39"/>
        <v>20.950000000000003</v>
      </c>
    </row>
    <row r="204" spans="1:22" ht="13.5" x14ac:dyDescent="0.25">
      <c r="A204" s="3">
        <f>RSI!A204</f>
        <v>42304</v>
      </c>
      <c r="B204" s="2">
        <f>RSI!B204</f>
        <v>9.8079999999999998</v>
      </c>
      <c r="C204" s="2">
        <f>RSI!I204</f>
        <v>26.096787910494967</v>
      </c>
      <c r="D204" s="2">
        <f>MACD!E204</f>
        <v>0.14052987600978994</v>
      </c>
      <c r="E204" s="2">
        <f>MACD!F204</f>
        <v>4.9556124894438482E-2</v>
      </c>
      <c r="F204" s="2">
        <f>'Moving Avg'!D204</f>
        <v>9.8079999999999998</v>
      </c>
      <c r="G204" s="2">
        <f>'Moving Avg'!F204</f>
        <v>10.105749999999997</v>
      </c>
      <c r="H204" s="2">
        <f>'Moving Avg'!G204</f>
        <v>10.624740000000001</v>
      </c>
      <c r="I204" s="2">
        <f>'Moving Avg'!H204</f>
        <v>10.989865000000009</v>
      </c>
      <c r="J204" s="6" t="str">
        <f>OBV!F204</f>
        <v>BEARISH</v>
      </c>
      <c r="K204" s="6" t="str">
        <f>OBV!G204</f>
        <v>STRONG</v>
      </c>
      <c r="L204" s="6" t="str">
        <f>OBV!H204</f>
        <v>CONFIRMED BEARISH</v>
      </c>
      <c r="M204" s="8">
        <f t="shared" si="30"/>
        <v>50</v>
      </c>
      <c r="N204" s="8">
        <f t="shared" si="31"/>
        <v>0</v>
      </c>
      <c r="O204" s="8">
        <f t="shared" si="32"/>
        <v>0</v>
      </c>
      <c r="P204" s="8">
        <f t="shared" si="33"/>
        <v>33</v>
      </c>
      <c r="Q204" s="9">
        <f t="shared" si="34"/>
        <v>22.45</v>
      </c>
      <c r="R204" s="9">
        <f t="shared" si="35"/>
        <v>18.25</v>
      </c>
      <c r="S204" s="9">
        <f t="shared" si="36"/>
        <v>22.35</v>
      </c>
      <c r="T204" s="9">
        <f t="shared" si="37"/>
        <v>20.75</v>
      </c>
      <c r="U204" s="8">
        <f t="shared" si="38"/>
        <v>21.016666666666669</v>
      </c>
      <c r="V204" s="8">
        <f t="shared" si="39"/>
        <v>20.950000000000003</v>
      </c>
    </row>
    <row r="205" spans="1:22" ht="13.5" x14ac:dyDescent="0.25">
      <c r="A205" s="3">
        <f>RSI!A205</f>
        <v>42305</v>
      </c>
      <c r="B205" s="2">
        <f>RSI!B205</f>
        <v>10.023</v>
      </c>
      <c r="C205" s="2">
        <f>RSI!I205</f>
        <v>41.591335111243502</v>
      </c>
      <c r="D205" s="2">
        <f>MACD!E205</f>
        <v>0.11909973846496946</v>
      </c>
      <c r="E205" s="2">
        <f>MACD!F205</f>
        <v>6.3464847608544678E-2</v>
      </c>
      <c r="F205" s="2">
        <f>'Moving Avg'!D205</f>
        <v>9.8509999999999991</v>
      </c>
      <c r="G205" s="2">
        <f>'Moving Avg'!F205</f>
        <v>10.096949999999998</v>
      </c>
      <c r="H205" s="2">
        <f>'Moving Avg'!G205</f>
        <v>10.596600000000002</v>
      </c>
      <c r="I205" s="2">
        <f>'Moving Avg'!H205</f>
        <v>10.98177500000001</v>
      </c>
      <c r="J205" s="6" t="str">
        <f>OBV!F205</f>
        <v>BULLISH</v>
      </c>
      <c r="K205" s="6" t="str">
        <f>OBV!G205</f>
        <v>WEAK</v>
      </c>
      <c r="L205" s="6" t="str">
        <f>OBV!H205</f>
        <v>CONFIRMED BULLISH</v>
      </c>
      <c r="M205" s="8">
        <f t="shared" si="30"/>
        <v>25</v>
      </c>
      <c r="N205" s="8">
        <f t="shared" si="31"/>
        <v>0</v>
      </c>
      <c r="O205" s="8">
        <f t="shared" si="32"/>
        <v>0</v>
      </c>
      <c r="P205" s="8">
        <f t="shared" si="33"/>
        <v>67</v>
      </c>
      <c r="Q205" s="9">
        <f t="shared" si="34"/>
        <v>18.799999999999997</v>
      </c>
      <c r="R205" s="9">
        <f t="shared" si="35"/>
        <v>21.75</v>
      </c>
      <c r="S205" s="9">
        <f t="shared" si="36"/>
        <v>33.900000000000006</v>
      </c>
      <c r="T205" s="9">
        <f t="shared" si="37"/>
        <v>23</v>
      </c>
      <c r="U205" s="8">
        <f t="shared" si="38"/>
        <v>24.816666666666666</v>
      </c>
      <c r="V205" s="8">
        <f t="shared" si="39"/>
        <v>24.362500000000001</v>
      </c>
    </row>
    <row r="206" spans="1:22" ht="13.5" x14ac:dyDescent="0.25">
      <c r="A206" s="3">
        <f>RSI!A206</f>
        <v>42306</v>
      </c>
      <c r="B206" s="2">
        <f>RSI!B206</f>
        <v>10.023</v>
      </c>
      <c r="C206" s="2">
        <f>RSI!I206</f>
        <v>41.591335111243502</v>
      </c>
      <c r="D206" s="2">
        <f>MACD!E206</f>
        <v>6.5436813169567287E-2</v>
      </c>
      <c r="E206" s="2">
        <f>MACD!F206</f>
        <v>6.3859240720749208E-2</v>
      </c>
      <c r="F206" s="2">
        <f>'Moving Avg'!D206</f>
        <v>9.8940000000000001</v>
      </c>
      <c r="G206" s="2">
        <f>'Moving Avg'!F206</f>
        <v>10.088149999999997</v>
      </c>
      <c r="H206" s="2">
        <f>'Moving Avg'!G206</f>
        <v>10.568460000000005</v>
      </c>
      <c r="I206" s="2">
        <f>'Moving Avg'!H206</f>
        <v>10.97370500000001</v>
      </c>
      <c r="J206" s="6" t="str">
        <f>OBV!F206</f>
        <v>BULLISH</v>
      </c>
      <c r="K206" s="6" t="str">
        <f>OBV!G206</f>
        <v>WEAK</v>
      </c>
      <c r="L206" s="6" t="str">
        <f>OBV!H206</f>
        <v>CONFIRMED BULLISH</v>
      </c>
      <c r="M206" s="8">
        <f t="shared" si="30"/>
        <v>25</v>
      </c>
      <c r="N206" s="8">
        <f t="shared" si="31"/>
        <v>0</v>
      </c>
      <c r="O206" s="8">
        <f t="shared" si="32"/>
        <v>0</v>
      </c>
      <c r="P206" s="8">
        <f t="shared" si="33"/>
        <v>67</v>
      </c>
      <c r="Q206" s="9">
        <f t="shared" si="34"/>
        <v>18.799999999999997</v>
      </c>
      <c r="R206" s="9">
        <f t="shared" si="35"/>
        <v>21.75</v>
      </c>
      <c r="S206" s="9">
        <f t="shared" si="36"/>
        <v>33.900000000000006</v>
      </c>
      <c r="T206" s="9">
        <f t="shared" si="37"/>
        <v>23</v>
      </c>
      <c r="U206" s="8">
        <f t="shared" si="38"/>
        <v>24.816666666666666</v>
      </c>
      <c r="V206" s="8">
        <f t="shared" si="39"/>
        <v>24.362500000000001</v>
      </c>
    </row>
    <row r="207" spans="1:22" ht="13.5" x14ac:dyDescent="0.25">
      <c r="A207" s="3">
        <f>RSI!A207</f>
        <v>42307</v>
      </c>
      <c r="B207" s="2">
        <f>RSI!B207</f>
        <v>9.7240000000000002</v>
      </c>
      <c r="C207" s="2">
        <f>RSI!I207</f>
        <v>31.081070717140051</v>
      </c>
      <c r="D207" s="2">
        <f>MACD!E207</f>
        <v>7.9502192916253378E-2</v>
      </c>
      <c r="E207" s="2">
        <f>MACD!F207</f>
        <v>6.6987831159850048E-2</v>
      </c>
      <c r="F207" s="2">
        <f>'Moving Avg'!D207</f>
        <v>9.8771999999999984</v>
      </c>
      <c r="G207" s="2">
        <f>'Moving Avg'!F207</f>
        <v>10.064399999999996</v>
      </c>
      <c r="H207" s="2">
        <f>'Moving Avg'!G207</f>
        <v>10.534340000000007</v>
      </c>
      <c r="I207" s="2">
        <f>'Moving Avg'!H207</f>
        <v>10.966740000000009</v>
      </c>
      <c r="J207" s="6" t="str">
        <f>OBV!F207</f>
        <v>BULLISH</v>
      </c>
      <c r="K207" s="6" t="str">
        <f>OBV!G207</f>
        <v>NEUTRAL</v>
      </c>
      <c r="L207" s="6" t="str">
        <f>OBV!H207</f>
        <v>BULLISH DIVERGENCE</v>
      </c>
      <c r="M207" s="8">
        <f t="shared" si="30"/>
        <v>25</v>
      </c>
      <c r="N207" s="8">
        <f t="shared" si="31"/>
        <v>0</v>
      </c>
      <c r="O207" s="8">
        <f t="shared" si="32"/>
        <v>0</v>
      </c>
      <c r="P207" s="8">
        <f t="shared" si="33"/>
        <v>66.5</v>
      </c>
      <c r="Q207" s="9">
        <f t="shared" si="34"/>
        <v>18.725000000000001</v>
      </c>
      <c r="R207" s="9">
        <f t="shared" si="35"/>
        <v>21.625</v>
      </c>
      <c r="S207" s="9">
        <f t="shared" si="36"/>
        <v>33.674999999999997</v>
      </c>
      <c r="T207" s="9">
        <f t="shared" si="37"/>
        <v>22.875</v>
      </c>
      <c r="U207" s="8">
        <f t="shared" si="38"/>
        <v>24.675000000000001</v>
      </c>
      <c r="V207" s="8">
        <f t="shared" si="39"/>
        <v>24.225000000000001</v>
      </c>
    </row>
    <row r="208" spans="1:22" ht="13.5" x14ac:dyDescent="0.25">
      <c r="A208" s="3">
        <f>RSI!A208</f>
        <v>42310</v>
      </c>
      <c r="B208" s="2">
        <f>RSI!B208</f>
        <v>9.7240000000000002</v>
      </c>
      <c r="C208" s="2">
        <f>RSI!I208</f>
        <v>31.081070717140051</v>
      </c>
      <c r="D208" s="2">
        <f>MACD!E208</f>
        <v>9.3969345789965075E-2</v>
      </c>
      <c r="E208" s="2">
        <f>MACD!F208</f>
        <v>7.2384134085873061E-2</v>
      </c>
      <c r="F208" s="2">
        <f>'Moving Avg'!D208</f>
        <v>9.8604000000000021</v>
      </c>
      <c r="G208" s="2">
        <f>'Moving Avg'!F208</f>
        <v>10.040649999999996</v>
      </c>
      <c r="H208" s="2">
        <f>'Moving Avg'!G208</f>
        <v>10.500220000000006</v>
      </c>
      <c r="I208" s="2">
        <f>'Moving Avg'!H208</f>
        <v>10.958120000000008</v>
      </c>
      <c r="J208" s="6" t="str">
        <f>OBV!F208</f>
        <v>BULLISH</v>
      </c>
      <c r="K208" s="6" t="str">
        <f>OBV!G208</f>
        <v>NEUTRAL</v>
      </c>
      <c r="L208" s="6" t="str">
        <f>OBV!H208</f>
        <v>BULLISH DIVERGENCE</v>
      </c>
      <c r="M208" s="8">
        <f t="shared" si="30"/>
        <v>25</v>
      </c>
      <c r="N208" s="8">
        <f t="shared" si="31"/>
        <v>0</v>
      </c>
      <c r="O208" s="8">
        <f t="shared" si="32"/>
        <v>0</v>
      </c>
      <c r="P208" s="8">
        <f t="shared" si="33"/>
        <v>66.5</v>
      </c>
      <c r="Q208" s="9">
        <f t="shared" si="34"/>
        <v>18.725000000000001</v>
      </c>
      <c r="R208" s="9">
        <f t="shared" si="35"/>
        <v>21.625</v>
      </c>
      <c r="S208" s="9">
        <f t="shared" si="36"/>
        <v>33.674999999999997</v>
      </c>
      <c r="T208" s="9">
        <f t="shared" si="37"/>
        <v>22.875</v>
      </c>
      <c r="U208" s="8">
        <f t="shared" si="38"/>
        <v>24.675000000000001</v>
      </c>
      <c r="V208" s="8">
        <f t="shared" si="39"/>
        <v>24.225000000000001</v>
      </c>
    </row>
    <row r="209" spans="1:22" ht="13.5" x14ac:dyDescent="0.25">
      <c r="A209" s="3">
        <f>RSI!A209</f>
        <v>42311</v>
      </c>
      <c r="B209" s="2">
        <f>RSI!B209</f>
        <v>9.7240000000000002</v>
      </c>
      <c r="C209" s="2">
        <f>RSI!I209</f>
        <v>31.081070717140051</v>
      </c>
      <c r="D209" s="2">
        <f>MACD!E209</f>
        <v>0.10858641034013949</v>
      </c>
      <c r="E209" s="2">
        <f>MACD!F209</f>
        <v>7.9624589336726351E-2</v>
      </c>
      <c r="F209" s="2">
        <f>'Moving Avg'!D209</f>
        <v>9.8436000000000003</v>
      </c>
      <c r="G209" s="2">
        <f>'Moving Avg'!F209</f>
        <v>10.010299999999996</v>
      </c>
      <c r="H209" s="2">
        <f>'Moving Avg'!G209</f>
        <v>10.476400000000005</v>
      </c>
      <c r="I209" s="2">
        <f>'Moving Avg'!H209</f>
        <v>10.949500000000008</v>
      </c>
      <c r="J209" s="6" t="str">
        <f>OBV!F209</f>
        <v>BULLISH</v>
      </c>
      <c r="K209" s="6" t="str">
        <f>OBV!G209</f>
        <v>NEUTRAL</v>
      </c>
      <c r="L209" s="6" t="str">
        <f>OBV!H209</f>
        <v>BULLISH DIVERGENCE</v>
      </c>
      <c r="M209" s="8">
        <f t="shared" si="30"/>
        <v>25</v>
      </c>
      <c r="N209" s="8">
        <f t="shared" si="31"/>
        <v>0</v>
      </c>
      <c r="O209" s="8">
        <f t="shared" si="32"/>
        <v>0</v>
      </c>
      <c r="P209" s="8">
        <f t="shared" si="33"/>
        <v>66.5</v>
      </c>
      <c r="Q209" s="9">
        <f t="shared" si="34"/>
        <v>18.725000000000001</v>
      </c>
      <c r="R209" s="9">
        <f t="shared" si="35"/>
        <v>21.625</v>
      </c>
      <c r="S209" s="9">
        <f t="shared" si="36"/>
        <v>33.674999999999997</v>
      </c>
      <c r="T209" s="9">
        <f t="shared" si="37"/>
        <v>22.875</v>
      </c>
      <c r="U209" s="8">
        <f t="shared" si="38"/>
        <v>24.675000000000001</v>
      </c>
      <c r="V209" s="8">
        <f t="shared" si="39"/>
        <v>24.225000000000001</v>
      </c>
    </row>
    <row r="210" spans="1:22" ht="13.5" x14ac:dyDescent="0.25">
      <c r="A210" s="3">
        <f>RSI!A210</f>
        <v>42312</v>
      </c>
      <c r="B210" s="2">
        <f>RSI!B210</f>
        <v>9.7240000000000002</v>
      </c>
      <c r="C210" s="2">
        <f>RSI!I210</f>
        <v>31.081070717140037</v>
      </c>
      <c r="D210" s="2">
        <f>MACD!E210</f>
        <v>7.7308196978137289E-2</v>
      </c>
      <c r="E210" s="2">
        <f>MACD!F210</f>
        <v>7.916131086500855E-2</v>
      </c>
      <c r="F210" s="2">
        <f>'Moving Avg'!D210</f>
        <v>9.7837999999999994</v>
      </c>
      <c r="G210" s="2">
        <f>'Moving Avg'!F210</f>
        <v>9.9799499999999952</v>
      </c>
      <c r="H210" s="2">
        <f>'Moving Avg'!G210</f>
        <v>10.442560000000006</v>
      </c>
      <c r="I210" s="2">
        <f>'Moving Avg'!H210</f>
        <v>10.942580000000007</v>
      </c>
      <c r="J210" s="6" t="str">
        <f>OBV!F210</f>
        <v>BEARISH</v>
      </c>
      <c r="K210" s="6" t="str">
        <f>OBV!G210</f>
        <v>STRONG</v>
      </c>
      <c r="L210" s="6" t="str">
        <f>OBV!H210</f>
        <v>CONFIRMED BEARISH</v>
      </c>
      <c r="M210" s="8">
        <f t="shared" si="30"/>
        <v>25</v>
      </c>
      <c r="N210" s="8">
        <f t="shared" si="31"/>
        <v>45</v>
      </c>
      <c r="O210" s="8">
        <f t="shared" si="32"/>
        <v>0</v>
      </c>
      <c r="P210" s="8">
        <f t="shared" si="33"/>
        <v>33</v>
      </c>
      <c r="Q210" s="9">
        <f t="shared" si="34"/>
        <v>29.45</v>
      </c>
      <c r="R210" s="9">
        <f t="shared" si="35"/>
        <v>22.25</v>
      </c>
      <c r="S210" s="9">
        <f t="shared" si="36"/>
        <v>25.35</v>
      </c>
      <c r="T210" s="9">
        <f t="shared" si="37"/>
        <v>25.75</v>
      </c>
      <c r="U210" s="8">
        <f t="shared" si="38"/>
        <v>25.683333333333337</v>
      </c>
      <c r="V210" s="8">
        <f t="shared" si="39"/>
        <v>25.700000000000003</v>
      </c>
    </row>
    <row r="211" spans="1:22" ht="13.5" x14ac:dyDescent="0.25">
      <c r="A211" s="3">
        <f>RSI!A211</f>
        <v>42313</v>
      </c>
      <c r="B211" s="2">
        <f>RSI!B211</f>
        <v>9.7240000000000002</v>
      </c>
      <c r="C211" s="2">
        <f>RSI!I211</f>
        <v>31.081070717140051</v>
      </c>
      <c r="D211" s="2">
        <f>MACD!E211</f>
        <v>5.2878734122117521E-2</v>
      </c>
      <c r="E211" s="2">
        <f>MACD!F211</f>
        <v>7.3904795516430338E-2</v>
      </c>
      <c r="F211" s="2">
        <f>'Moving Avg'!D211</f>
        <v>9.7240000000000002</v>
      </c>
      <c r="G211" s="2">
        <f>'Moving Avg'!F211</f>
        <v>9.9495999999999949</v>
      </c>
      <c r="H211" s="2">
        <f>'Moving Avg'!G211</f>
        <v>10.408720000000006</v>
      </c>
      <c r="I211" s="2">
        <f>'Moving Avg'!H211</f>
        <v>10.936245000000007</v>
      </c>
      <c r="J211" s="6" t="str">
        <f>OBV!F211</f>
        <v>BEARISH</v>
      </c>
      <c r="K211" s="6" t="str">
        <f>OBV!G211</f>
        <v>STRONG</v>
      </c>
      <c r="L211" s="6" t="str">
        <f>OBV!H211</f>
        <v>CONFIRMED BEARISH</v>
      </c>
      <c r="M211" s="8">
        <f t="shared" si="30"/>
        <v>25</v>
      </c>
      <c r="N211" s="8">
        <f t="shared" si="31"/>
        <v>100</v>
      </c>
      <c r="O211" s="8">
        <f t="shared" si="32"/>
        <v>0</v>
      </c>
      <c r="P211" s="8">
        <f t="shared" si="33"/>
        <v>33</v>
      </c>
      <c r="Q211" s="9">
        <f t="shared" si="34"/>
        <v>48.7</v>
      </c>
      <c r="R211" s="9">
        <f t="shared" si="35"/>
        <v>33.25</v>
      </c>
      <c r="S211" s="9">
        <f t="shared" si="36"/>
        <v>33.6</v>
      </c>
      <c r="T211" s="9">
        <f t="shared" si="37"/>
        <v>39.5</v>
      </c>
      <c r="U211" s="8">
        <f t="shared" si="38"/>
        <v>38.516666666666673</v>
      </c>
      <c r="V211" s="8">
        <f t="shared" si="39"/>
        <v>38.762500000000003</v>
      </c>
    </row>
    <row r="212" spans="1:22" ht="13.5" x14ac:dyDescent="0.25">
      <c r="A212" s="3">
        <f>RSI!A212</f>
        <v>42314</v>
      </c>
      <c r="B212" s="2">
        <f>RSI!B212</f>
        <v>9.7240000000000002</v>
      </c>
      <c r="C212" s="2">
        <f>RSI!I212</f>
        <v>31.081070717140037</v>
      </c>
      <c r="D212" s="2">
        <f>MACD!E212</f>
        <v>3.4093499871707067E-2</v>
      </c>
      <c r="E212" s="2">
        <f>MACD!F212</f>
        <v>6.5942536387485692E-2</v>
      </c>
      <c r="F212" s="2">
        <f>'Moving Avg'!D212</f>
        <v>9.7240000000000002</v>
      </c>
      <c r="G212" s="2">
        <f>'Moving Avg'!F212</f>
        <v>9.9192499999999946</v>
      </c>
      <c r="H212" s="2">
        <f>'Moving Avg'!G212</f>
        <v>10.368100000000004</v>
      </c>
      <c r="I212" s="2">
        <f>'Moving Avg'!H212</f>
        <v>10.931170000000007</v>
      </c>
      <c r="J212" s="6" t="str">
        <f>OBV!F212</f>
        <v>NEUTRAL</v>
      </c>
      <c r="K212" s="6" t="str">
        <f>OBV!G212</f>
        <v>NEUTRAL</v>
      </c>
      <c r="L212" s="6" t="str">
        <f>OBV!H212</f>
        <v>NEUTRAL</v>
      </c>
      <c r="M212" s="8">
        <f t="shared" si="30"/>
        <v>25</v>
      </c>
      <c r="N212" s="8">
        <f t="shared" si="31"/>
        <v>100</v>
      </c>
      <c r="O212" s="8">
        <f t="shared" si="32"/>
        <v>0</v>
      </c>
      <c r="P212" s="8">
        <f t="shared" si="33"/>
        <v>33</v>
      </c>
      <c r="Q212" s="9">
        <f t="shared" si="34"/>
        <v>48.7</v>
      </c>
      <c r="R212" s="9">
        <f t="shared" si="35"/>
        <v>33.25</v>
      </c>
      <c r="S212" s="9">
        <f t="shared" si="36"/>
        <v>33.6</v>
      </c>
      <c r="T212" s="9">
        <f t="shared" si="37"/>
        <v>39.5</v>
      </c>
      <c r="U212" s="8">
        <f t="shared" si="38"/>
        <v>38.516666666666673</v>
      </c>
      <c r="V212" s="8">
        <f t="shared" si="39"/>
        <v>38.762500000000003</v>
      </c>
    </row>
    <row r="213" spans="1:22" ht="13.5" x14ac:dyDescent="0.25">
      <c r="A213" s="3">
        <f>RSI!A213</f>
        <v>42317</v>
      </c>
      <c r="B213" s="2">
        <f>RSI!B213</f>
        <v>9.5169999999999995</v>
      </c>
      <c r="C213" s="2">
        <f>RSI!I213</f>
        <v>24.417352673964601</v>
      </c>
      <c r="D213" s="2">
        <f>MACD!E213</f>
        <v>3.5277792127121899E-2</v>
      </c>
      <c r="E213" s="2">
        <f>MACD!F213</f>
        <v>5.9809587535412934E-2</v>
      </c>
      <c r="F213" s="2">
        <f>'Moving Avg'!D213</f>
        <v>9.682599999999999</v>
      </c>
      <c r="G213" s="2">
        <f>'Moving Avg'!F213</f>
        <v>9.8785499999999953</v>
      </c>
      <c r="H213" s="2">
        <f>'Moving Avg'!G213</f>
        <v>10.323340000000005</v>
      </c>
      <c r="I213" s="2">
        <f>'Moving Avg'!H213</f>
        <v>10.923550000000002</v>
      </c>
      <c r="J213" s="6" t="str">
        <f>OBV!F213</f>
        <v>BEARISH</v>
      </c>
      <c r="K213" s="6" t="str">
        <f>OBV!G213</f>
        <v>STRONG</v>
      </c>
      <c r="L213" s="6" t="str">
        <f>OBV!H213</f>
        <v>CONFIRMED BEARISH</v>
      </c>
      <c r="M213" s="8">
        <f t="shared" si="30"/>
        <v>50</v>
      </c>
      <c r="N213" s="8">
        <f t="shared" si="31"/>
        <v>100</v>
      </c>
      <c r="O213" s="8">
        <f t="shared" si="32"/>
        <v>0</v>
      </c>
      <c r="P213" s="8">
        <f t="shared" si="33"/>
        <v>33</v>
      </c>
      <c r="Q213" s="9">
        <f t="shared" si="34"/>
        <v>57.45</v>
      </c>
      <c r="R213" s="9">
        <f t="shared" si="35"/>
        <v>38.25</v>
      </c>
      <c r="S213" s="9">
        <f t="shared" si="36"/>
        <v>37.35</v>
      </c>
      <c r="T213" s="9">
        <f t="shared" si="37"/>
        <v>45.75</v>
      </c>
      <c r="U213" s="8">
        <f t="shared" si="38"/>
        <v>44.35</v>
      </c>
      <c r="V213" s="8">
        <f t="shared" si="39"/>
        <v>44.7</v>
      </c>
    </row>
    <row r="214" spans="1:22" ht="13.5" x14ac:dyDescent="0.25">
      <c r="A214" s="3">
        <f>RSI!A214</f>
        <v>42318</v>
      </c>
      <c r="B214" s="2">
        <f>RSI!B214</f>
        <v>9.2360000000000007</v>
      </c>
      <c r="C214" s="2">
        <f>RSI!I214</f>
        <v>18.590517037669358</v>
      </c>
      <c r="D214" s="2">
        <f>MACD!E214</f>
        <v>5.9934684439742369E-2</v>
      </c>
      <c r="E214" s="2">
        <f>MACD!F214</f>
        <v>5.9834606916278822E-2</v>
      </c>
      <c r="F214" s="2">
        <f>'Moving Avg'!D214</f>
        <v>9.5849999999999991</v>
      </c>
      <c r="G214" s="2">
        <f>'Moving Avg'!F214</f>
        <v>9.823799999999995</v>
      </c>
      <c r="H214" s="2">
        <f>'Moving Avg'!G214</f>
        <v>10.272960000000003</v>
      </c>
      <c r="I214" s="2">
        <f>'Moving Avg'!H214</f>
        <v>10.914585000000002</v>
      </c>
      <c r="J214" s="6" t="str">
        <f>OBV!F214</f>
        <v>BEARISH</v>
      </c>
      <c r="K214" s="6" t="str">
        <f>OBV!G214</f>
        <v>STRONG</v>
      </c>
      <c r="L214" s="6" t="str">
        <f>OBV!H214</f>
        <v>CONFIRMED BEARISH</v>
      </c>
      <c r="M214" s="8">
        <f t="shared" si="30"/>
        <v>50</v>
      </c>
      <c r="N214" s="8">
        <f t="shared" si="31"/>
        <v>0</v>
      </c>
      <c r="O214" s="8">
        <f t="shared" si="32"/>
        <v>0</v>
      </c>
      <c r="P214" s="8">
        <f t="shared" si="33"/>
        <v>33</v>
      </c>
      <c r="Q214" s="9">
        <f t="shared" si="34"/>
        <v>22.45</v>
      </c>
      <c r="R214" s="9">
        <f t="shared" si="35"/>
        <v>18.25</v>
      </c>
      <c r="S214" s="9">
        <f t="shared" si="36"/>
        <v>22.35</v>
      </c>
      <c r="T214" s="9">
        <f t="shared" si="37"/>
        <v>20.75</v>
      </c>
      <c r="U214" s="8">
        <f t="shared" si="38"/>
        <v>21.016666666666669</v>
      </c>
      <c r="V214" s="8">
        <f t="shared" si="39"/>
        <v>20.950000000000003</v>
      </c>
    </row>
    <row r="215" spans="1:22" ht="13.5" x14ac:dyDescent="0.25">
      <c r="A215" s="3">
        <f>RSI!A215</f>
        <v>42319</v>
      </c>
      <c r="B215" s="2">
        <f>RSI!B215</f>
        <v>8.9589999999999996</v>
      </c>
      <c r="C215" s="2">
        <f>RSI!I215</f>
        <v>14.832859430957129</v>
      </c>
      <c r="D215" s="2">
        <f>MACD!E215</f>
        <v>0.13868370622952142</v>
      </c>
      <c r="E215" s="2">
        <f>MACD!F215</f>
        <v>7.5604426778927342E-2</v>
      </c>
      <c r="F215" s="2">
        <f>'Moving Avg'!D215</f>
        <v>9.4319999999999986</v>
      </c>
      <c r="G215" s="2">
        <f>'Moving Avg'!F215</f>
        <v>9.7664499999999972</v>
      </c>
      <c r="H215" s="2">
        <f>'Moving Avg'!G215</f>
        <v>10.221780000000001</v>
      </c>
      <c r="I215" s="2">
        <f>'Moving Avg'!H215</f>
        <v>10.904635000000003</v>
      </c>
      <c r="J215" s="6" t="str">
        <f>OBV!F215</f>
        <v>BEARISH</v>
      </c>
      <c r="K215" s="6" t="str">
        <f>OBV!G215</f>
        <v>STRONG</v>
      </c>
      <c r="L215" s="6" t="str">
        <f>OBV!H215</f>
        <v>CONFIRMED BEARISH</v>
      </c>
      <c r="M215" s="8">
        <f t="shared" si="30"/>
        <v>50</v>
      </c>
      <c r="N215" s="8">
        <f t="shared" si="31"/>
        <v>0</v>
      </c>
      <c r="O215" s="8">
        <f t="shared" si="32"/>
        <v>0</v>
      </c>
      <c r="P215" s="8">
        <f t="shared" si="33"/>
        <v>33</v>
      </c>
      <c r="Q215" s="9">
        <f t="shared" si="34"/>
        <v>22.45</v>
      </c>
      <c r="R215" s="9">
        <f t="shared" si="35"/>
        <v>18.25</v>
      </c>
      <c r="S215" s="9">
        <f t="shared" si="36"/>
        <v>22.35</v>
      </c>
      <c r="T215" s="9">
        <f t="shared" si="37"/>
        <v>20.75</v>
      </c>
      <c r="U215" s="8">
        <f t="shared" si="38"/>
        <v>21.016666666666669</v>
      </c>
      <c r="V215" s="8">
        <f t="shared" si="39"/>
        <v>20.950000000000003</v>
      </c>
    </row>
    <row r="216" spans="1:22" ht="13.5" x14ac:dyDescent="0.25">
      <c r="A216" s="3">
        <f>RSI!A216</f>
        <v>42320</v>
      </c>
      <c r="B216" s="2">
        <f>RSI!B216</f>
        <v>8.5679999999999996</v>
      </c>
      <c r="C216" s="2">
        <f>RSI!I216</f>
        <v>11.346517399408313</v>
      </c>
      <c r="D216" s="2">
        <f>MACD!E216</f>
        <v>0.2398895357659061</v>
      </c>
      <c r="E216" s="2">
        <f>MACD!F216</f>
        <v>0.1084614485763231</v>
      </c>
      <c r="F216" s="2">
        <f>'Moving Avg'!D216</f>
        <v>9.2007999999999992</v>
      </c>
      <c r="G216" s="2">
        <f>'Moving Avg'!F216</f>
        <v>9.7013999999999978</v>
      </c>
      <c r="H216" s="2">
        <f>'Moving Avg'!G216</f>
        <v>10.16278</v>
      </c>
      <c r="I216" s="2">
        <f>'Moving Avg'!H216</f>
        <v>10.892270000000003</v>
      </c>
      <c r="J216" s="6" t="str">
        <f>OBV!F216</f>
        <v>BEARISH</v>
      </c>
      <c r="K216" s="6" t="str">
        <f>OBV!G216</f>
        <v>STRONG</v>
      </c>
      <c r="L216" s="6" t="str">
        <f>OBV!H216</f>
        <v>CONFIRMED BEARISH</v>
      </c>
      <c r="M216" s="8">
        <f t="shared" si="30"/>
        <v>50</v>
      </c>
      <c r="N216" s="8">
        <f t="shared" si="31"/>
        <v>0</v>
      </c>
      <c r="O216" s="8">
        <f t="shared" si="32"/>
        <v>0</v>
      </c>
      <c r="P216" s="8">
        <f t="shared" si="33"/>
        <v>33</v>
      </c>
      <c r="Q216" s="9">
        <f t="shared" si="34"/>
        <v>22.45</v>
      </c>
      <c r="R216" s="9">
        <f t="shared" si="35"/>
        <v>18.25</v>
      </c>
      <c r="S216" s="9">
        <f t="shared" si="36"/>
        <v>22.35</v>
      </c>
      <c r="T216" s="9">
        <f t="shared" si="37"/>
        <v>20.75</v>
      </c>
      <c r="U216" s="8">
        <f t="shared" si="38"/>
        <v>21.016666666666669</v>
      </c>
      <c r="V216" s="8">
        <f t="shared" si="39"/>
        <v>20.950000000000003</v>
      </c>
    </row>
    <row r="217" spans="1:22" ht="13.5" x14ac:dyDescent="0.25">
      <c r="A217" s="3">
        <f>RSI!A217</f>
        <v>42321</v>
      </c>
      <c r="B217" s="2">
        <f>RSI!B217</f>
        <v>8.7829999999999995</v>
      </c>
      <c r="C217" s="2">
        <f>RSI!I217</f>
        <v>22.178130881615715</v>
      </c>
      <c r="D217" s="2">
        <f>MACD!E217</f>
        <v>0.27110333912613882</v>
      </c>
      <c r="E217" s="2">
        <f>MACD!F217</f>
        <v>0.14098982668628626</v>
      </c>
      <c r="F217" s="2">
        <f>'Moving Avg'!D217</f>
        <v>9.0126000000000008</v>
      </c>
      <c r="G217" s="2">
        <f>'Moving Avg'!F217</f>
        <v>9.6352499999999992</v>
      </c>
      <c r="H217" s="2">
        <f>'Moving Avg'!G217</f>
        <v>10.108079999999999</v>
      </c>
      <c r="I217" s="2">
        <f>'Moving Avg'!H217</f>
        <v>10.881065000000003</v>
      </c>
      <c r="J217" s="6" t="str">
        <f>OBV!F217</f>
        <v>BEARISH</v>
      </c>
      <c r="K217" s="6" t="str">
        <f>OBV!G217</f>
        <v>STRONG</v>
      </c>
      <c r="L217" s="6" t="str">
        <f>OBV!H217</f>
        <v>CONFIRMED BEARISH</v>
      </c>
      <c r="M217" s="8">
        <f t="shared" si="30"/>
        <v>50</v>
      </c>
      <c r="N217" s="8">
        <f t="shared" si="31"/>
        <v>0</v>
      </c>
      <c r="O217" s="8">
        <f t="shared" si="32"/>
        <v>0</v>
      </c>
      <c r="P217" s="8">
        <f t="shared" si="33"/>
        <v>33</v>
      </c>
      <c r="Q217" s="9">
        <f t="shared" si="34"/>
        <v>22.45</v>
      </c>
      <c r="R217" s="9">
        <f t="shared" si="35"/>
        <v>18.25</v>
      </c>
      <c r="S217" s="9">
        <f t="shared" si="36"/>
        <v>22.35</v>
      </c>
      <c r="T217" s="9">
        <f t="shared" si="37"/>
        <v>20.75</v>
      </c>
      <c r="U217" s="8">
        <f t="shared" si="38"/>
        <v>21.016666666666669</v>
      </c>
      <c r="V217" s="8">
        <f t="shared" si="39"/>
        <v>20.950000000000003</v>
      </c>
    </row>
    <row r="218" spans="1:22" ht="13.5" x14ac:dyDescent="0.25">
      <c r="A218" s="3">
        <f>RSI!A218</f>
        <v>42324</v>
      </c>
      <c r="B218" s="2">
        <f>RSI!B218</f>
        <v>8.9239999999999995</v>
      </c>
      <c r="C218" s="2">
        <f>RSI!I218</f>
        <v>28.359979829011309</v>
      </c>
      <c r="D218" s="2">
        <f>MACD!E218</f>
        <v>0.29274830370608207</v>
      </c>
      <c r="E218" s="2">
        <f>MACD!F218</f>
        <v>0.17134152209024545</v>
      </c>
      <c r="F218" s="2">
        <f>'Moving Avg'!D218</f>
        <v>8.8940000000000001</v>
      </c>
      <c r="G218" s="2">
        <f>'Moving Avg'!F218</f>
        <v>9.5761500000000002</v>
      </c>
      <c r="H218" s="2">
        <f>'Moving Avg'!G218</f>
        <v>10.056199999999999</v>
      </c>
      <c r="I218" s="2">
        <f>'Moving Avg'!H218</f>
        <v>10.870565000000004</v>
      </c>
      <c r="J218" s="6" t="str">
        <f>OBV!F218</f>
        <v>BEARISH</v>
      </c>
      <c r="K218" s="6" t="str">
        <f>OBV!G218</f>
        <v>STRONG</v>
      </c>
      <c r="L218" s="6" t="str">
        <f>OBV!H218</f>
        <v>CONFIRMED BEARISH</v>
      </c>
      <c r="M218" s="8">
        <f t="shared" si="30"/>
        <v>50</v>
      </c>
      <c r="N218" s="8">
        <f t="shared" si="31"/>
        <v>0</v>
      </c>
      <c r="O218" s="8">
        <f t="shared" si="32"/>
        <v>0</v>
      </c>
      <c r="P218" s="8">
        <f t="shared" si="33"/>
        <v>33</v>
      </c>
      <c r="Q218" s="9">
        <f t="shared" si="34"/>
        <v>22.45</v>
      </c>
      <c r="R218" s="9">
        <f t="shared" si="35"/>
        <v>18.25</v>
      </c>
      <c r="S218" s="9">
        <f t="shared" si="36"/>
        <v>22.35</v>
      </c>
      <c r="T218" s="9">
        <f t="shared" si="37"/>
        <v>20.75</v>
      </c>
      <c r="U218" s="8">
        <f t="shared" si="38"/>
        <v>21.016666666666669</v>
      </c>
      <c r="V218" s="8">
        <f t="shared" si="39"/>
        <v>20.950000000000003</v>
      </c>
    </row>
    <row r="219" spans="1:22" ht="13.5" x14ac:dyDescent="0.25">
      <c r="A219" s="3">
        <f>RSI!A219</f>
        <v>42325</v>
      </c>
      <c r="B219" s="2">
        <f>RSI!B219</f>
        <v>8.9239999999999995</v>
      </c>
      <c r="C219" s="2">
        <f>RSI!I219</f>
        <v>28.359979829011309</v>
      </c>
      <c r="D219" s="2">
        <f>MACD!E219</f>
        <v>0.31548725540026901</v>
      </c>
      <c r="E219" s="2">
        <f>MACD!F219</f>
        <v>0.20017066875225015</v>
      </c>
      <c r="F219" s="2">
        <f>'Moving Avg'!D219</f>
        <v>8.8315999999999999</v>
      </c>
      <c r="G219" s="2">
        <f>'Moving Avg'!F219</f>
        <v>9.5170500000000011</v>
      </c>
      <c r="H219" s="2">
        <f>'Moving Avg'!G219</f>
        <v>10.004859999999997</v>
      </c>
      <c r="I219" s="2">
        <f>'Moving Avg'!H219</f>
        <v>10.861700000000003</v>
      </c>
      <c r="J219" s="6" t="str">
        <f>OBV!F219</f>
        <v>BEARISH</v>
      </c>
      <c r="K219" s="6" t="str">
        <f>OBV!G219</f>
        <v>NEUTRAL</v>
      </c>
      <c r="L219" s="6" t="str">
        <f>OBV!H219</f>
        <v>CONFIRMED BEARISH</v>
      </c>
      <c r="M219" s="8">
        <f t="shared" si="30"/>
        <v>50</v>
      </c>
      <c r="N219" s="8">
        <f t="shared" si="31"/>
        <v>0</v>
      </c>
      <c r="O219" s="8">
        <f t="shared" si="32"/>
        <v>0</v>
      </c>
      <c r="P219" s="8">
        <f t="shared" si="33"/>
        <v>16.5</v>
      </c>
      <c r="Q219" s="9">
        <f t="shared" si="34"/>
        <v>19.975000000000001</v>
      </c>
      <c r="R219" s="9">
        <f t="shared" si="35"/>
        <v>14.125</v>
      </c>
      <c r="S219" s="9">
        <f t="shared" si="36"/>
        <v>14.925000000000001</v>
      </c>
      <c r="T219" s="9">
        <f t="shared" si="37"/>
        <v>16.625</v>
      </c>
      <c r="U219" s="8">
        <f t="shared" si="38"/>
        <v>16.341666666666669</v>
      </c>
      <c r="V219" s="8">
        <f t="shared" si="39"/>
        <v>16.412500000000001</v>
      </c>
    </row>
    <row r="220" spans="1:22" ht="13.5" x14ac:dyDescent="0.25">
      <c r="A220" s="3">
        <f>RSI!A220</f>
        <v>42326</v>
      </c>
      <c r="B220" s="2">
        <f>RSI!B220</f>
        <v>8.9239999999999995</v>
      </c>
      <c r="C220" s="2">
        <f>RSI!I220</f>
        <v>28.359979829011309</v>
      </c>
      <c r="D220" s="2">
        <f>MACD!E220</f>
        <v>0.33882418615326237</v>
      </c>
      <c r="E220" s="2">
        <f>MACD!F220</f>
        <v>0.2279013722324526</v>
      </c>
      <c r="F220" s="2">
        <f>'Moving Avg'!D220</f>
        <v>8.8246000000000002</v>
      </c>
      <c r="G220" s="2">
        <f>'Moving Avg'!F220</f>
        <v>9.4728500000000011</v>
      </c>
      <c r="H220" s="2">
        <f>'Moving Avg'!G220</f>
        <v>9.9635399999999965</v>
      </c>
      <c r="I220" s="2">
        <f>'Moving Avg'!H220</f>
        <v>10.851825000000002</v>
      </c>
      <c r="J220" s="6" t="str">
        <f>OBV!F220</f>
        <v>BULLISH</v>
      </c>
      <c r="K220" s="6" t="str">
        <f>OBV!G220</f>
        <v>WEAK</v>
      </c>
      <c r="L220" s="6" t="str">
        <f>OBV!H220</f>
        <v>BULLISH DIVERGENCE</v>
      </c>
      <c r="M220" s="8">
        <f t="shared" si="30"/>
        <v>50</v>
      </c>
      <c r="N220" s="8">
        <f t="shared" si="31"/>
        <v>0</v>
      </c>
      <c r="O220" s="8">
        <f t="shared" si="32"/>
        <v>0</v>
      </c>
      <c r="P220" s="8">
        <f t="shared" si="33"/>
        <v>50</v>
      </c>
      <c r="Q220" s="9">
        <f t="shared" si="34"/>
        <v>25</v>
      </c>
      <c r="R220" s="9">
        <f t="shared" si="35"/>
        <v>22.5</v>
      </c>
      <c r="S220" s="9">
        <f t="shared" si="36"/>
        <v>30</v>
      </c>
      <c r="T220" s="9">
        <f t="shared" si="37"/>
        <v>25</v>
      </c>
      <c r="U220" s="8">
        <f t="shared" si="38"/>
        <v>25.833333333333332</v>
      </c>
      <c r="V220" s="8">
        <f t="shared" si="39"/>
        <v>25.625</v>
      </c>
    </row>
    <row r="221" spans="1:22" ht="13.5" x14ac:dyDescent="0.25">
      <c r="A221" s="3">
        <f>RSI!A221</f>
        <v>42327</v>
      </c>
      <c r="B221" s="2">
        <f>RSI!B221</f>
        <v>8.7040000000000006</v>
      </c>
      <c r="C221" s="2">
        <f>RSI!I221</f>
        <v>24.558321894928568</v>
      </c>
      <c r="D221" s="2">
        <f>MACD!E221</f>
        <v>0.37865996738534236</v>
      </c>
      <c r="E221" s="2">
        <f>MACD!F221</f>
        <v>0.25805309126303055</v>
      </c>
      <c r="F221" s="2">
        <f>'Moving Avg'!D221</f>
        <v>8.8518000000000008</v>
      </c>
      <c r="G221" s="2">
        <f>'Moving Avg'!F221</f>
        <v>9.4176500000000019</v>
      </c>
      <c r="H221" s="2">
        <f>'Moving Avg'!G221</f>
        <v>9.9178199999999954</v>
      </c>
      <c r="I221" s="2">
        <f>'Moving Avg'!H221</f>
        <v>10.842465000000002</v>
      </c>
      <c r="J221" s="6" t="str">
        <f>OBV!F221</f>
        <v>BULLISH</v>
      </c>
      <c r="K221" s="6" t="str">
        <f>OBV!G221</f>
        <v>WEAK</v>
      </c>
      <c r="L221" s="6" t="str">
        <f>OBV!H221</f>
        <v>CONFIRMED BULLISH</v>
      </c>
      <c r="M221" s="8">
        <f t="shared" si="30"/>
        <v>50</v>
      </c>
      <c r="N221" s="8">
        <f t="shared" si="31"/>
        <v>0</v>
      </c>
      <c r="O221" s="8">
        <f t="shared" si="32"/>
        <v>0</v>
      </c>
      <c r="P221" s="8">
        <f t="shared" si="33"/>
        <v>67</v>
      </c>
      <c r="Q221" s="9">
        <f t="shared" si="34"/>
        <v>27.549999999999997</v>
      </c>
      <c r="R221" s="9">
        <f t="shared" si="35"/>
        <v>26.75</v>
      </c>
      <c r="S221" s="9">
        <f t="shared" si="36"/>
        <v>37.650000000000006</v>
      </c>
      <c r="T221" s="9">
        <f t="shared" si="37"/>
        <v>29.25</v>
      </c>
      <c r="U221" s="8">
        <f t="shared" si="38"/>
        <v>30.650000000000002</v>
      </c>
      <c r="V221" s="8">
        <f t="shared" si="39"/>
        <v>30.3</v>
      </c>
    </row>
    <row r="222" spans="1:22" ht="13.5" x14ac:dyDescent="0.25">
      <c r="A222" s="3">
        <f>RSI!A222</f>
        <v>42328</v>
      </c>
      <c r="B222" s="2">
        <f>RSI!B222</f>
        <v>8.7040000000000006</v>
      </c>
      <c r="C222" s="2">
        <f>RSI!I222</f>
        <v>24.558321894928568</v>
      </c>
      <c r="D222" s="2">
        <f>MACD!E222</f>
        <v>0.41717905561691104</v>
      </c>
      <c r="E222" s="2">
        <f>MACD!F222</f>
        <v>0.28987828413380667</v>
      </c>
      <c r="F222" s="2">
        <f>'Moving Avg'!D222</f>
        <v>8.8360000000000003</v>
      </c>
      <c r="G222" s="2">
        <f>'Moving Avg'!F222</f>
        <v>9.3624500000000026</v>
      </c>
      <c r="H222" s="2">
        <f>'Moving Avg'!G222</f>
        <v>9.8786999999999967</v>
      </c>
      <c r="I222" s="2">
        <f>'Moving Avg'!H222</f>
        <v>10.833550000000001</v>
      </c>
      <c r="J222" s="6" t="str">
        <f>OBV!F222</f>
        <v>BULLISH</v>
      </c>
      <c r="K222" s="6" t="str">
        <f>OBV!G222</f>
        <v>NEUTRAL</v>
      </c>
      <c r="L222" s="6" t="str">
        <f>OBV!H222</f>
        <v>BULLISH DIVERGENCE</v>
      </c>
      <c r="M222" s="8">
        <f t="shared" si="30"/>
        <v>50</v>
      </c>
      <c r="N222" s="8">
        <f t="shared" si="31"/>
        <v>0</v>
      </c>
      <c r="O222" s="8">
        <f t="shared" si="32"/>
        <v>0</v>
      </c>
      <c r="P222" s="8">
        <f t="shared" si="33"/>
        <v>66.5</v>
      </c>
      <c r="Q222" s="9">
        <f t="shared" si="34"/>
        <v>27.475000000000001</v>
      </c>
      <c r="R222" s="9">
        <f t="shared" si="35"/>
        <v>26.625</v>
      </c>
      <c r="S222" s="9">
        <f t="shared" si="36"/>
        <v>37.424999999999997</v>
      </c>
      <c r="T222" s="9">
        <f t="shared" si="37"/>
        <v>29.125</v>
      </c>
      <c r="U222" s="8">
        <f t="shared" si="38"/>
        <v>30.508333333333336</v>
      </c>
      <c r="V222" s="8">
        <f t="shared" si="39"/>
        <v>30.162500000000001</v>
      </c>
    </row>
    <row r="223" spans="1:22" ht="13.5" x14ac:dyDescent="0.25">
      <c r="A223" s="3">
        <f>RSI!A223</f>
        <v>42331</v>
      </c>
      <c r="B223" s="2">
        <f>RSI!B223</f>
        <v>8.5280000000000005</v>
      </c>
      <c r="C223" s="2">
        <f>RSI!I223</f>
        <v>21.841790599898388</v>
      </c>
      <c r="D223" s="2">
        <f>MACD!E223</f>
        <v>0.43541846599073963</v>
      </c>
      <c r="E223" s="2">
        <f>MACD!F223</f>
        <v>0.31898632050519327</v>
      </c>
      <c r="F223" s="2">
        <f>'Moving Avg'!D223</f>
        <v>8.7568000000000001</v>
      </c>
      <c r="G223" s="2">
        <f>'Moving Avg'!F223</f>
        <v>9.2984500000000025</v>
      </c>
      <c r="H223" s="2">
        <f>'Moving Avg'!G223</f>
        <v>9.8360599999999963</v>
      </c>
      <c r="I223" s="2">
        <f>'Moving Avg'!H223</f>
        <v>10.822179999999996</v>
      </c>
      <c r="J223" s="6" t="str">
        <f>OBV!F223</f>
        <v>BEARISH</v>
      </c>
      <c r="K223" s="6" t="str">
        <f>OBV!G223</f>
        <v>STRONG</v>
      </c>
      <c r="L223" s="6" t="str">
        <f>OBV!H223</f>
        <v>CONFIRMED BEARISH</v>
      </c>
      <c r="M223" s="8">
        <f t="shared" si="30"/>
        <v>50</v>
      </c>
      <c r="N223" s="8">
        <f t="shared" si="31"/>
        <v>0</v>
      </c>
      <c r="O223" s="8">
        <f t="shared" si="32"/>
        <v>0</v>
      </c>
      <c r="P223" s="8">
        <f t="shared" si="33"/>
        <v>33</v>
      </c>
      <c r="Q223" s="9">
        <f t="shared" si="34"/>
        <v>22.45</v>
      </c>
      <c r="R223" s="9">
        <f t="shared" si="35"/>
        <v>18.25</v>
      </c>
      <c r="S223" s="9">
        <f t="shared" si="36"/>
        <v>22.35</v>
      </c>
      <c r="T223" s="9">
        <f t="shared" si="37"/>
        <v>20.75</v>
      </c>
      <c r="U223" s="8">
        <f t="shared" si="38"/>
        <v>21.016666666666669</v>
      </c>
      <c r="V223" s="8">
        <f t="shared" si="39"/>
        <v>20.950000000000003</v>
      </c>
    </row>
    <row r="224" spans="1:22" ht="13.5" x14ac:dyDescent="0.25">
      <c r="A224" s="3">
        <f>RSI!A224</f>
        <v>42332</v>
      </c>
      <c r="B224" s="2">
        <f>RSI!B224</f>
        <v>8.5719999999999992</v>
      </c>
      <c r="C224" s="2">
        <f>RSI!I224</f>
        <v>24.102113067748434</v>
      </c>
      <c r="D224" s="2">
        <f>MACD!E224</f>
        <v>0.40952719530367432</v>
      </c>
      <c r="E224" s="2">
        <f>MACD!F224</f>
        <v>0.33709449546488951</v>
      </c>
      <c r="F224" s="2">
        <f>'Moving Avg'!D224</f>
        <v>8.6864000000000008</v>
      </c>
      <c r="G224" s="2">
        <f>'Moving Avg'!F224</f>
        <v>9.2366500000000009</v>
      </c>
      <c r="H224" s="2">
        <f>'Moving Avg'!G224</f>
        <v>9.794299999999998</v>
      </c>
      <c r="I224" s="2">
        <f>'Moving Avg'!H224</f>
        <v>10.813439999999996</v>
      </c>
      <c r="J224" s="6" t="str">
        <f>OBV!F224</f>
        <v>BEARISH</v>
      </c>
      <c r="K224" s="6" t="str">
        <f>OBV!G224</f>
        <v>STRONG</v>
      </c>
      <c r="L224" s="6" t="str">
        <f>OBV!H224</f>
        <v>CONFIRMED BEARISH</v>
      </c>
      <c r="M224" s="8">
        <f t="shared" si="30"/>
        <v>50</v>
      </c>
      <c r="N224" s="8">
        <f t="shared" si="31"/>
        <v>0</v>
      </c>
      <c r="O224" s="8">
        <f t="shared" si="32"/>
        <v>0</v>
      </c>
      <c r="P224" s="8">
        <f t="shared" si="33"/>
        <v>33</v>
      </c>
      <c r="Q224" s="9">
        <f t="shared" si="34"/>
        <v>22.45</v>
      </c>
      <c r="R224" s="9">
        <f t="shared" si="35"/>
        <v>18.25</v>
      </c>
      <c r="S224" s="9">
        <f t="shared" si="36"/>
        <v>22.35</v>
      </c>
      <c r="T224" s="9">
        <f t="shared" si="37"/>
        <v>20.75</v>
      </c>
      <c r="U224" s="8">
        <f t="shared" si="38"/>
        <v>21.016666666666669</v>
      </c>
      <c r="V224" s="8">
        <f t="shared" si="39"/>
        <v>20.950000000000003</v>
      </c>
    </row>
    <row r="225" spans="1:22" ht="13.5" x14ac:dyDescent="0.25">
      <c r="A225" s="3">
        <f>RSI!A225</f>
        <v>42333</v>
      </c>
      <c r="B225" s="2">
        <f>RSI!B225</f>
        <v>8.5719999999999992</v>
      </c>
      <c r="C225" s="2">
        <f>RSI!I225</f>
        <v>24.102113067748434</v>
      </c>
      <c r="D225" s="2">
        <f>MACD!E225</f>
        <v>0.34952660208385034</v>
      </c>
      <c r="E225" s="2">
        <f>MACD!F225</f>
        <v>0.33958091678868169</v>
      </c>
      <c r="F225" s="2">
        <f>'Moving Avg'!D225</f>
        <v>8.6159999999999997</v>
      </c>
      <c r="G225" s="2">
        <f>'Moving Avg'!F225</f>
        <v>9.1641000000000012</v>
      </c>
      <c r="H225" s="2">
        <f>'Moving Avg'!G225</f>
        <v>9.7547399999999964</v>
      </c>
      <c r="I225" s="2">
        <f>'Moving Avg'!H225</f>
        <v>10.806989999999999</v>
      </c>
      <c r="J225" s="6" t="str">
        <f>OBV!F225</f>
        <v>BEARISH</v>
      </c>
      <c r="K225" s="6" t="str">
        <f>OBV!G225</f>
        <v>STRONG</v>
      </c>
      <c r="L225" s="6" t="str">
        <f>OBV!H225</f>
        <v>CONFIRMED BEARISH</v>
      </c>
      <c r="M225" s="8">
        <f t="shared" si="30"/>
        <v>50</v>
      </c>
      <c r="N225" s="8">
        <f t="shared" si="31"/>
        <v>0</v>
      </c>
      <c r="O225" s="8">
        <f t="shared" si="32"/>
        <v>0</v>
      </c>
      <c r="P225" s="8">
        <f t="shared" si="33"/>
        <v>33</v>
      </c>
      <c r="Q225" s="9">
        <f t="shared" si="34"/>
        <v>22.45</v>
      </c>
      <c r="R225" s="9">
        <f t="shared" si="35"/>
        <v>18.25</v>
      </c>
      <c r="S225" s="9">
        <f t="shared" si="36"/>
        <v>22.35</v>
      </c>
      <c r="T225" s="9">
        <f t="shared" si="37"/>
        <v>20.75</v>
      </c>
      <c r="U225" s="8">
        <f t="shared" si="38"/>
        <v>21.016666666666669</v>
      </c>
      <c r="V225" s="8">
        <f t="shared" si="39"/>
        <v>20.950000000000003</v>
      </c>
    </row>
    <row r="226" spans="1:22" ht="13.5" x14ac:dyDescent="0.25">
      <c r="A226" s="3">
        <f>RSI!A226</f>
        <v>42334</v>
      </c>
      <c r="B226" s="2">
        <f>RSI!B226</f>
        <v>8.827</v>
      </c>
      <c r="C226" s="2">
        <f>RSI!I226</f>
        <v>36.454180558169014</v>
      </c>
      <c r="D226" s="2">
        <f>MACD!E226</f>
        <v>0.22390190252890108</v>
      </c>
      <c r="E226" s="2">
        <f>MACD!F226</f>
        <v>0.31644511393672559</v>
      </c>
      <c r="F226" s="2">
        <f>'Moving Avg'!D226</f>
        <v>8.6405999999999992</v>
      </c>
      <c r="G226" s="2">
        <f>'Moving Avg'!F226</f>
        <v>9.1043000000000021</v>
      </c>
      <c r="H226" s="2">
        <f>'Moving Avg'!G226</f>
        <v>9.7202799999999971</v>
      </c>
      <c r="I226" s="2">
        <f>'Moving Avg'!H226</f>
        <v>10.801625000000001</v>
      </c>
      <c r="J226" s="6" t="str">
        <f>OBV!F226</f>
        <v>BULLISH</v>
      </c>
      <c r="K226" s="6" t="str">
        <f>OBV!G226</f>
        <v>WEAK</v>
      </c>
      <c r="L226" s="6" t="str">
        <f>OBV!H226</f>
        <v>CONFIRMED BULLISH</v>
      </c>
      <c r="M226" s="8">
        <f t="shared" si="30"/>
        <v>25</v>
      </c>
      <c r="N226" s="8">
        <f t="shared" si="31"/>
        <v>100</v>
      </c>
      <c r="O226" s="8">
        <f t="shared" si="32"/>
        <v>0</v>
      </c>
      <c r="P226" s="8">
        <f t="shared" si="33"/>
        <v>67</v>
      </c>
      <c r="Q226" s="9">
        <f t="shared" si="34"/>
        <v>53.8</v>
      </c>
      <c r="R226" s="9">
        <f t="shared" si="35"/>
        <v>41.75</v>
      </c>
      <c r="S226" s="9">
        <f t="shared" si="36"/>
        <v>48.900000000000006</v>
      </c>
      <c r="T226" s="9">
        <f t="shared" si="37"/>
        <v>48</v>
      </c>
      <c r="U226" s="8">
        <f t="shared" si="38"/>
        <v>48.15</v>
      </c>
      <c r="V226" s="8">
        <f t="shared" si="39"/>
        <v>48.112499999999997</v>
      </c>
    </row>
    <row r="227" spans="1:22" ht="13.5" x14ac:dyDescent="0.25">
      <c r="A227" s="3">
        <f>RSI!A227</f>
        <v>42335</v>
      </c>
      <c r="B227" s="2">
        <f>RSI!B227</f>
        <v>9.1880000000000006</v>
      </c>
      <c r="C227" s="2">
        <f>RSI!I227</f>
        <v>49.086768698462762</v>
      </c>
      <c r="D227" s="2">
        <f>MACD!E227</f>
        <v>0.12631101937298617</v>
      </c>
      <c r="E227" s="2">
        <f>MACD!F227</f>
        <v>0.27841829502397769</v>
      </c>
      <c r="F227" s="2">
        <f>'Moving Avg'!D227</f>
        <v>8.7374000000000009</v>
      </c>
      <c r="G227" s="2">
        <f>'Moving Avg'!F227</f>
        <v>9.0775000000000006</v>
      </c>
      <c r="H227" s="2">
        <f>'Moving Avg'!G227</f>
        <v>9.6993599999999969</v>
      </c>
      <c r="I227" s="2">
        <f>'Moving Avg'!H227</f>
        <v>10.798880000000002</v>
      </c>
      <c r="J227" s="6" t="str">
        <f>OBV!F227</f>
        <v>BULLISH</v>
      </c>
      <c r="K227" s="6" t="str">
        <f>OBV!G227</f>
        <v>WEAK</v>
      </c>
      <c r="L227" s="6" t="str">
        <f>OBV!H227</f>
        <v>CONFIRMED BULLISH</v>
      </c>
      <c r="M227" s="8">
        <f t="shared" si="30"/>
        <v>25</v>
      </c>
      <c r="N227" s="8">
        <f t="shared" si="31"/>
        <v>100</v>
      </c>
      <c r="O227" s="8">
        <f t="shared" si="32"/>
        <v>0</v>
      </c>
      <c r="P227" s="8">
        <f t="shared" si="33"/>
        <v>67</v>
      </c>
      <c r="Q227" s="9">
        <f t="shared" si="34"/>
        <v>53.8</v>
      </c>
      <c r="R227" s="9">
        <f t="shared" si="35"/>
        <v>41.75</v>
      </c>
      <c r="S227" s="9">
        <f t="shared" si="36"/>
        <v>48.900000000000006</v>
      </c>
      <c r="T227" s="9">
        <f t="shared" si="37"/>
        <v>48</v>
      </c>
      <c r="U227" s="8">
        <f t="shared" si="38"/>
        <v>48.15</v>
      </c>
      <c r="V227" s="8">
        <f t="shared" si="39"/>
        <v>48.112499999999997</v>
      </c>
    </row>
    <row r="228" spans="1:22" ht="13.5" x14ac:dyDescent="0.25">
      <c r="A228" s="3">
        <f>RSI!A228</f>
        <v>42338</v>
      </c>
      <c r="B228" s="2">
        <f>RSI!B228</f>
        <v>9.0120000000000005</v>
      </c>
      <c r="C228" s="2">
        <f>RSI!I228</f>
        <v>44.447564674096476</v>
      </c>
      <c r="D228" s="2">
        <f>MACD!E228</f>
        <v>7.8525444030054459E-2</v>
      </c>
      <c r="E228" s="2">
        <f>MACD!F228</f>
        <v>0.23843972482519307</v>
      </c>
      <c r="F228" s="2">
        <f>'Moving Avg'!D228</f>
        <v>8.8341999999999992</v>
      </c>
      <c r="G228" s="2">
        <f>'Moving Avg'!F228</f>
        <v>9.0419000000000018</v>
      </c>
      <c r="H228" s="2">
        <f>'Moving Avg'!G228</f>
        <v>9.6749199999999966</v>
      </c>
      <c r="I228" s="2">
        <f>'Moving Avg'!H228</f>
        <v>10.796705000000005</v>
      </c>
      <c r="J228" s="6" t="str">
        <f>OBV!F228</f>
        <v>BULLISH</v>
      </c>
      <c r="K228" s="6" t="str">
        <f>OBV!G228</f>
        <v>WEAK</v>
      </c>
      <c r="L228" s="6" t="str">
        <f>OBV!H228</f>
        <v>CONFIRMED BULLISH</v>
      </c>
      <c r="M228" s="8">
        <f t="shared" si="30"/>
        <v>25</v>
      </c>
      <c r="N228" s="8">
        <f t="shared" si="31"/>
        <v>100</v>
      </c>
      <c r="O228" s="8">
        <f t="shared" si="32"/>
        <v>0</v>
      </c>
      <c r="P228" s="8">
        <f t="shared" si="33"/>
        <v>67</v>
      </c>
      <c r="Q228" s="9">
        <f t="shared" si="34"/>
        <v>53.8</v>
      </c>
      <c r="R228" s="9">
        <f t="shared" si="35"/>
        <v>41.75</v>
      </c>
      <c r="S228" s="9">
        <f t="shared" si="36"/>
        <v>48.900000000000006</v>
      </c>
      <c r="T228" s="9">
        <f t="shared" si="37"/>
        <v>48</v>
      </c>
      <c r="U228" s="8">
        <f t="shared" si="38"/>
        <v>48.15</v>
      </c>
      <c r="V228" s="8">
        <f t="shared" si="39"/>
        <v>48.112499999999997</v>
      </c>
    </row>
    <row r="229" spans="1:22" ht="13.5" x14ac:dyDescent="0.25">
      <c r="A229" s="3">
        <f>RSI!A229</f>
        <v>42339</v>
      </c>
      <c r="B229" s="2">
        <f>RSI!B229</f>
        <v>9.2799999999999994</v>
      </c>
      <c r="C229" s="2">
        <f>RSI!I229</f>
        <v>51.901971834184849</v>
      </c>
      <c r="D229" s="2">
        <f>MACD!E229</f>
        <v>1.9337025239666517E-2</v>
      </c>
      <c r="E229" s="2">
        <f>MACD!F229</f>
        <v>0.19461918490808777</v>
      </c>
      <c r="F229" s="2">
        <f>'Moving Avg'!D229</f>
        <v>8.9758000000000013</v>
      </c>
      <c r="G229" s="2">
        <f>'Moving Avg'!F229</f>
        <v>9.0197000000000003</v>
      </c>
      <c r="H229" s="2">
        <f>'Moving Avg'!G229</f>
        <v>9.655839999999996</v>
      </c>
      <c r="I229" s="2">
        <f>'Moving Avg'!H229</f>
        <v>10.794465000000004</v>
      </c>
      <c r="J229" s="6" t="str">
        <f>OBV!F229</f>
        <v>BULLISH</v>
      </c>
      <c r="K229" s="6" t="str">
        <f>OBV!G229</f>
        <v>WEAK</v>
      </c>
      <c r="L229" s="6" t="str">
        <f>OBV!H229</f>
        <v>CONFIRMED BULLISH</v>
      </c>
      <c r="M229" s="8">
        <f t="shared" si="30"/>
        <v>25</v>
      </c>
      <c r="N229" s="8">
        <f t="shared" si="31"/>
        <v>100</v>
      </c>
      <c r="O229" s="8">
        <f t="shared" si="32"/>
        <v>0</v>
      </c>
      <c r="P229" s="8">
        <f t="shared" si="33"/>
        <v>67</v>
      </c>
      <c r="Q229" s="9">
        <f t="shared" si="34"/>
        <v>53.8</v>
      </c>
      <c r="R229" s="9">
        <f t="shared" si="35"/>
        <v>41.75</v>
      </c>
      <c r="S229" s="9">
        <f t="shared" si="36"/>
        <v>48.900000000000006</v>
      </c>
      <c r="T229" s="9">
        <f t="shared" si="37"/>
        <v>48</v>
      </c>
      <c r="U229" s="8">
        <f t="shared" si="38"/>
        <v>48.15</v>
      </c>
      <c r="V229" s="8">
        <f t="shared" si="39"/>
        <v>48.112499999999997</v>
      </c>
    </row>
    <row r="230" spans="1:22" ht="13.5" x14ac:dyDescent="0.25">
      <c r="A230" s="3">
        <f>RSI!A230</f>
        <v>42340</v>
      </c>
      <c r="B230" s="2">
        <f>RSI!B230</f>
        <v>9.4510000000000005</v>
      </c>
      <c r="C230" s="2">
        <f>RSI!I230</f>
        <v>55.962466926378333</v>
      </c>
      <c r="D230" s="2">
        <f>MACD!E230</f>
        <v>-4.3979679228467461E-2</v>
      </c>
      <c r="E230" s="2">
        <f>MACD!F230</f>
        <v>0.14689941208077673</v>
      </c>
      <c r="F230" s="2">
        <f>'Moving Avg'!D230</f>
        <v>9.1516000000000002</v>
      </c>
      <c r="G230" s="2">
        <f>'Moving Avg'!F230</f>
        <v>9.0060500000000001</v>
      </c>
      <c r="H230" s="2">
        <f>'Moving Avg'!G230</f>
        <v>9.6401799999999973</v>
      </c>
      <c r="I230" s="2">
        <f>'Moving Avg'!H230</f>
        <v>10.793080000000005</v>
      </c>
      <c r="J230" s="6" t="str">
        <f>OBV!F230</f>
        <v>BULLISH</v>
      </c>
      <c r="K230" s="6" t="str">
        <f>OBV!G230</f>
        <v>WEAK</v>
      </c>
      <c r="L230" s="6" t="str">
        <f>OBV!H230</f>
        <v>CONFIRMED BULLISH</v>
      </c>
      <c r="M230" s="8">
        <f t="shared" si="30"/>
        <v>25</v>
      </c>
      <c r="N230" s="8">
        <f t="shared" si="31"/>
        <v>100</v>
      </c>
      <c r="O230" s="8">
        <f t="shared" si="32"/>
        <v>0</v>
      </c>
      <c r="P230" s="8">
        <f t="shared" si="33"/>
        <v>67</v>
      </c>
      <c r="Q230" s="9">
        <f t="shared" si="34"/>
        <v>53.8</v>
      </c>
      <c r="R230" s="9">
        <f t="shared" si="35"/>
        <v>41.75</v>
      </c>
      <c r="S230" s="9">
        <f t="shared" si="36"/>
        <v>48.900000000000006</v>
      </c>
      <c r="T230" s="9">
        <f t="shared" si="37"/>
        <v>48</v>
      </c>
      <c r="U230" s="8">
        <f t="shared" si="38"/>
        <v>48.15</v>
      </c>
      <c r="V230" s="8">
        <f t="shared" si="39"/>
        <v>48.112499999999997</v>
      </c>
    </row>
    <row r="231" spans="1:22" ht="13.5" x14ac:dyDescent="0.25">
      <c r="A231" s="3">
        <f>RSI!A231</f>
        <v>42341</v>
      </c>
      <c r="B231" s="2">
        <f>RSI!B231</f>
        <v>9.6709999999999994</v>
      </c>
      <c r="C231" s="2">
        <f>RSI!I231</f>
        <v>60.574003434035191</v>
      </c>
      <c r="D231" s="2">
        <f>MACD!E231</f>
        <v>-0.14923373909121196</v>
      </c>
      <c r="E231" s="2">
        <f>MACD!F231</f>
        <v>8.7672781846378986E-2</v>
      </c>
      <c r="F231" s="2">
        <f>'Moving Avg'!D231</f>
        <v>9.3204000000000011</v>
      </c>
      <c r="G231" s="2">
        <f>'Moving Avg'!F231</f>
        <v>9.003400000000001</v>
      </c>
      <c r="H231" s="2">
        <f>'Moving Avg'!G231</f>
        <v>9.6289199999999973</v>
      </c>
      <c r="I231" s="2">
        <f>'Moving Avg'!H231</f>
        <v>10.794200000000004</v>
      </c>
      <c r="J231" s="6" t="str">
        <f>OBV!F231</f>
        <v>BULLISH</v>
      </c>
      <c r="K231" s="6" t="str">
        <f>OBV!G231</f>
        <v>WEAK</v>
      </c>
      <c r="L231" s="6" t="str">
        <f>OBV!H231</f>
        <v>CONFIRMED BULLISH</v>
      </c>
      <c r="M231" s="8">
        <f t="shared" si="30"/>
        <v>25</v>
      </c>
      <c r="N231" s="8">
        <f t="shared" si="31"/>
        <v>100</v>
      </c>
      <c r="O231" s="8">
        <f t="shared" si="32"/>
        <v>0</v>
      </c>
      <c r="P231" s="8">
        <f t="shared" si="33"/>
        <v>67</v>
      </c>
      <c r="Q231" s="9">
        <f t="shared" si="34"/>
        <v>53.8</v>
      </c>
      <c r="R231" s="9">
        <f t="shared" si="35"/>
        <v>41.75</v>
      </c>
      <c r="S231" s="9">
        <f t="shared" si="36"/>
        <v>48.900000000000006</v>
      </c>
      <c r="T231" s="9">
        <f t="shared" si="37"/>
        <v>48</v>
      </c>
      <c r="U231" s="8">
        <f t="shared" si="38"/>
        <v>48.15</v>
      </c>
      <c r="V231" s="8">
        <f t="shared" si="39"/>
        <v>48.112499999999997</v>
      </c>
    </row>
    <row r="232" spans="1:22" ht="13.5" x14ac:dyDescent="0.25">
      <c r="A232" s="3">
        <f>RSI!A232</f>
        <v>42342</v>
      </c>
      <c r="B232" s="2">
        <f>RSI!B232</f>
        <v>9.6709999999999994</v>
      </c>
      <c r="C232" s="2">
        <f>RSI!I232</f>
        <v>60.574003434035191</v>
      </c>
      <c r="D232" s="2">
        <f>MACD!E232</f>
        <v>-0.24101701973477319</v>
      </c>
      <c r="E232" s="2">
        <f>MACD!F232</f>
        <v>2.193482153014855E-2</v>
      </c>
      <c r="F232" s="2">
        <f>'Moving Avg'!D232</f>
        <v>9.4169999999999998</v>
      </c>
      <c r="G232" s="2">
        <f>'Moving Avg'!F232</f>
        <v>9.00075</v>
      </c>
      <c r="H232" s="2">
        <f>'Moving Avg'!G232</f>
        <v>9.6183599999999974</v>
      </c>
      <c r="I232" s="2">
        <f>'Moving Avg'!H232</f>
        <v>10.793915000000002</v>
      </c>
      <c r="J232" s="6" t="str">
        <f>OBV!F232</f>
        <v>BULLISH</v>
      </c>
      <c r="K232" s="6" t="str">
        <f>OBV!G232</f>
        <v>WEAK</v>
      </c>
      <c r="L232" s="6" t="str">
        <f>OBV!H232</f>
        <v>CONFIRMED BULLISH</v>
      </c>
      <c r="M232" s="8">
        <f t="shared" si="30"/>
        <v>25</v>
      </c>
      <c r="N232" s="8">
        <f t="shared" si="31"/>
        <v>100</v>
      </c>
      <c r="O232" s="8">
        <f t="shared" si="32"/>
        <v>0</v>
      </c>
      <c r="P232" s="8">
        <f t="shared" si="33"/>
        <v>67</v>
      </c>
      <c r="Q232" s="9">
        <f t="shared" si="34"/>
        <v>53.8</v>
      </c>
      <c r="R232" s="9">
        <f t="shared" si="35"/>
        <v>41.75</v>
      </c>
      <c r="S232" s="9">
        <f t="shared" si="36"/>
        <v>48.900000000000006</v>
      </c>
      <c r="T232" s="9">
        <f t="shared" si="37"/>
        <v>48</v>
      </c>
      <c r="U232" s="8">
        <f t="shared" si="38"/>
        <v>48.15</v>
      </c>
      <c r="V232" s="8">
        <f t="shared" si="39"/>
        <v>48.112499999999997</v>
      </c>
    </row>
    <row r="233" spans="1:22" ht="13.5" x14ac:dyDescent="0.25">
      <c r="A233" s="3">
        <f>RSI!A233</f>
        <v>42345</v>
      </c>
      <c r="B233" s="2">
        <f>RSI!B233</f>
        <v>9.9480000000000004</v>
      </c>
      <c r="C233" s="2">
        <f>RSI!I233</f>
        <v>65.803196082112933</v>
      </c>
      <c r="D233" s="2">
        <f>MACD!E233</f>
        <v>-0.36879574935881898</v>
      </c>
      <c r="E233" s="2">
        <f>MACD!F233</f>
        <v>-5.6211292647644955E-2</v>
      </c>
      <c r="F233" s="2">
        <f>'Moving Avg'!D233</f>
        <v>9.6042000000000005</v>
      </c>
      <c r="G233" s="2">
        <f>'Moving Avg'!F233</f>
        <v>9.0222999999999995</v>
      </c>
      <c r="H233" s="2">
        <f>'Moving Avg'!G233</f>
        <v>9.6133399999999956</v>
      </c>
      <c r="I233" s="2">
        <f>'Moving Avg'!H233</f>
        <v>10.793565000000001</v>
      </c>
      <c r="J233" s="6" t="str">
        <f>OBV!F233</f>
        <v>BULLISH</v>
      </c>
      <c r="K233" s="6" t="str">
        <f>OBV!G233</f>
        <v>WEAK</v>
      </c>
      <c r="L233" s="6" t="str">
        <f>OBV!H233</f>
        <v>CONFIRMED BULLISH</v>
      </c>
      <c r="M233" s="8">
        <f t="shared" si="30"/>
        <v>25</v>
      </c>
      <c r="N233" s="8">
        <f t="shared" si="31"/>
        <v>100</v>
      </c>
      <c r="O233" s="8">
        <f t="shared" si="32"/>
        <v>0</v>
      </c>
      <c r="P233" s="8">
        <f t="shared" si="33"/>
        <v>67</v>
      </c>
      <c r="Q233" s="9">
        <f t="shared" si="34"/>
        <v>53.8</v>
      </c>
      <c r="R233" s="9">
        <f t="shared" si="35"/>
        <v>41.75</v>
      </c>
      <c r="S233" s="9">
        <f t="shared" si="36"/>
        <v>48.900000000000006</v>
      </c>
      <c r="T233" s="9">
        <f t="shared" si="37"/>
        <v>48</v>
      </c>
      <c r="U233" s="8">
        <f t="shared" si="38"/>
        <v>48.15</v>
      </c>
      <c r="V233" s="8">
        <f t="shared" si="39"/>
        <v>48.112499999999997</v>
      </c>
    </row>
    <row r="234" spans="1:22" ht="13.5" x14ac:dyDescent="0.25">
      <c r="A234" s="3">
        <f>RSI!A234</f>
        <v>42346</v>
      </c>
      <c r="B234" s="2">
        <f>RSI!B234</f>
        <v>9.9920000000000009</v>
      </c>
      <c r="C234" s="2">
        <f>RSI!I234</f>
        <v>66.561863818113068</v>
      </c>
      <c r="D234" s="2">
        <f>MACD!E234</f>
        <v>-0.47737685377243011</v>
      </c>
      <c r="E234" s="2">
        <f>MACD!F234</f>
        <v>-0.14044440487260201</v>
      </c>
      <c r="F234" s="2">
        <f>'Moving Avg'!D234</f>
        <v>9.7466000000000008</v>
      </c>
      <c r="G234" s="2">
        <f>'Moving Avg'!F234</f>
        <v>9.0601000000000003</v>
      </c>
      <c r="H234" s="2">
        <f>'Moving Avg'!G234</f>
        <v>9.609199999999996</v>
      </c>
      <c r="I234" s="2">
        <f>'Moving Avg'!H234</f>
        <v>10.793479999999999</v>
      </c>
      <c r="J234" s="6" t="str">
        <f>OBV!F234</f>
        <v>BULLISH</v>
      </c>
      <c r="K234" s="6" t="str">
        <f>OBV!G234</f>
        <v>WEAK</v>
      </c>
      <c r="L234" s="6" t="str">
        <f>OBV!H234</f>
        <v>CONFIRMED BULLISH</v>
      </c>
      <c r="M234" s="8">
        <f t="shared" si="30"/>
        <v>25</v>
      </c>
      <c r="N234" s="8">
        <f t="shared" si="31"/>
        <v>100</v>
      </c>
      <c r="O234" s="8">
        <f t="shared" si="32"/>
        <v>0</v>
      </c>
      <c r="P234" s="8">
        <f t="shared" si="33"/>
        <v>67</v>
      </c>
      <c r="Q234" s="9">
        <f t="shared" si="34"/>
        <v>53.8</v>
      </c>
      <c r="R234" s="9">
        <f t="shared" si="35"/>
        <v>41.75</v>
      </c>
      <c r="S234" s="9">
        <f t="shared" si="36"/>
        <v>48.900000000000006</v>
      </c>
      <c r="T234" s="9">
        <f t="shared" si="37"/>
        <v>48</v>
      </c>
      <c r="U234" s="8">
        <f t="shared" si="38"/>
        <v>48.15</v>
      </c>
      <c r="V234" s="8">
        <f t="shared" si="39"/>
        <v>48.112499999999997</v>
      </c>
    </row>
    <row r="235" spans="1:22" ht="13.5" x14ac:dyDescent="0.25">
      <c r="A235" s="3">
        <f>RSI!A235</f>
        <v>42347</v>
      </c>
      <c r="B235" s="2">
        <f>RSI!B235</f>
        <v>9.8030000000000008</v>
      </c>
      <c r="C235" s="2">
        <f>RSI!I235</f>
        <v>60.366641154126974</v>
      </c>
      <c r="D235" s="2">
        <f>MACD!E235</f>
        <v>-0.55918966374010459</v>
      </c>
      <c r="E235" s="2">
        <f>MACD!F235</f>
        <v>-0.22419345664610255</v>
      </c>
      <c r="F235" s="2">
        <f>'Moving Avg'!D235</f>
        <v>9.8169999999999984</v>
      </c>
      <c r="G235" s="2">
        <f>'Moving Avg'!F235</f>
        <v>9.1022999999999996</v>
      </c>
      <c r="H235" s="2">
        <f>'Moving Avg'!G235</f>
        <v>9.6012799999999974</v>
      </c>
      <c r="I235" s="2">
        <f>'Moving Avg'!H235</f>
        <v>10.792154999999998</v>
      </c>
      <c r="J235" s="6" t="str">
        <f>OBV!F235</f>
        <v>BULLISH</v>
      </c>
      <c r="K235" s="6" t="str">
        <f>OBV!G235</f>
        <v>WEAK</v>
      </c>
      <c r="L235" s="6" t="str">
        <f>OBV!H235</f>
        <v>CONFIRMED BULLISH</v>
      </c>
      <c r="M235" s="8">
        <f t="shared" si="30"/>
        <v>25</v>
      </c>
      <c r="N235" s="8">
        <f t="shared" si="31"/>
        <v>100</v>
      </c>
      <c r="O235" s="8">
        <f t="shared" si="32"/>
        <v>0</v>
      </c>
      <c r="P235" s="8">
        <f t="shared" si="33"/>
        <v>67</v>
      </c>
      <c r="Q235" s="9">
        <f t="shared" si="34"/>
        <v>53.8</v>
      </c>
      <c r="R235" s="9">
        <f t="shared" si="35"/>
        <v>41.75</v>
      </c>
      <c r="S235" s="9">
        <f t="shared" si="36"/>
        <v>48.900000000000006</v>
      </c>
      <c r="T235" s="9">
        <f t="shared" si="37"/>
        <v>48</v>
      </c>
      <c r="U235" s="8">
        <f t="shared" si="38"/>
        <v>48.15</v>
      </c>
      <c r="V235" s="8">
        <f t="shared" si="39"/>
        <v>48.112499999999997</v>
      </c>
    </row>
    <row r="236" spans="1:22" ht="13.5" x14ac:dyDescent="0.25">
      <c r="A236" s="3">
        <f>RSI!A236</f>
        <v>42348</v>
      </c>
      <c r="B236" s="2">
        <f>RSI!B236</f>
        <v>9.7899999999999991</v>
      </c>
      <c r="C236" s="2">
        <f>RSI!I236</f>
        <v>59.953297993782087</v>
      </c>
      <c r="D236" s="2">
        <f>MACD!E236</f>
        <v>-0.59075024518212516</v>
      </c>
      <c r="E236" s="2">
        <f>MACD!F236</f>
        <v>-0.29750481435330711</v>
      </c>
      <c r="F236" s="2">
        <f>'Moving Avg'!D236</f>
        <v>9.8407999999999998</v>
      </c>
      <c r="G236" s="2">
        <f>'Moving Avg'!F236</f>
        <v>9.1633999999999993</v>
      </c>
      <c r="H236" s="2">
        <f>'Moving Avg'!G236</f>
        <v>9.593099999999998</v>
      </c>
      <c r="I236" s="2">
        <f>'Moving Avg'!H236</f>
        <v>10.790764999999999</v>
      </c>
      <c r="J236" s="6" t="str">
        <f>OBV!F236</f>
        <v>BULLISH</v>
      </c>
      <c r="K236" s="6" t="str">
        <f>OBV!G236</f>
        <v>NEUTRAL</v>
      </c>
      <c r="L236" s="6" t="str">
        <f>OBV!H236</f>
        <v>CONFIRMED BULLISH</v>
      </c>
      <c r="M236" s="8">
        <f t="shared" si="30"/>
        <v>25</v>
      </c>
      <c r="N236" s="8">
        <f t="shared" si="31"/>
        <v>100</v>
      </c>
      <c r="O236" s="8">
        <f t="shared" si="32"/>
        <v>0</v>
      </c>
      <c r="P236" s="8">
        <f t="shared" si="33"/>
        <v>83.5</v>
      </c>
      <c r="Q236" s="9">
        <f t="shared" si="34"/>
        <v>56.274999999999999</v>
      </c>
      <c r="R236" s="9">
        <f t="shared" si="35"/>
        <v>45.875</v>
      </c>
      <c r="S236" s="9">
        <f t="shared" si="36"/>
        <v>56.325000000000003</v>
      </c>
      <c r="T236" s="9">
        <f t="shared" si="37"/>
        <v>52.125</v>
      </c>
      <c r="U236" s="8">
        <f t="shared" si="38"/>
        <v>52.82500000000001</v>
      </c>
      <c r="V236" s="8">
        <f t="shared" si="39"/>
        <v>52.650000000000006</v>
      </c>
    </row>
    <row r="237" spans="1:22" ht="13.5" x14ac:dyDescent="0.25">
      <c r="A237" s="3">
        <f>RSI!A237</f>
        <v>42349</v>
      </c>
      <c r="B237" s="2">
        <f>RSI!B237</f>
        <v>9.7859999999999996</v>
      </c>
      <c r="C237" s="2">
        <f>RSI!I237</f>
        <v>59.817577981442689</v>
      </c>
      <c r="D237" s="2">
        <f>MACD!E237</f>
        <v>-0.56388460106767369</v>
      </c>
      <c r="E237" s="2">
        <f>MACD!F237</f>
        <v>-0.35078077169618044</v>
      </c>
      <c r="F237" s="2">
        <f>'Moving Avg'!D237</f>
        <v>9.8638000000000012</v>
      </c>
      <c r="G237" s="2">
        <f>'Moving Avg'!F237</f>
        <v>9.2135499999999997</v>
      </c>
      <c r="H237" s="2">
        <f>'Moving Avg'!G237</f>
        <v>9.5848399999999963</v>
      </c>
      <c r="I237" s="2">
        <f>'Moving Avg'!H237</f>
        <v>10.789354999999999</v>
      </c>
      <c r="J237" s="6" t="str">
        <f>OBV!F237</f>
        <v>BEARISH</v>
      </c>
      <c r="K237" s="6" t="str">
        <f>OBV!G237</f>
        <v>STRONG</v>
      </c>
      <c r="L237" s="6" t="str">
        <f>OBV!H237</f>
        <v>BEARISH DIVERGENCE</v>
      </c>
      <c r="M237" s="8">
        <f t="shared" si="30"/>
        <v>25</v>
      </c>
      <c r="N237" s="8">
        <f t="shared" si="31"/>
        <v>100</v>
      </c>
      <c r="O237" s="8">
        <f t="shared" si="32"/>
        <v>0</v>
      </c>
      <c r="P237" s="8">
        <f t="shared" si="33"/>
        <v>33</v>
      </c>
      <c r="Q237" s="9">
        <f t="shared" si="34"/>
        <v>48.7</v>
      </c>
      <c r="R237" s="9">
        <f t="shared" si="35"/>
        <v>33.25</v>
      </c>
      <c r="S237" s="9">
        <f t="shared" si="36"/>
        <v>33.6</v>
      </c>
      <c r="T237" s="9">
        <f t="shared" si="37"/>
        <v>39.5</v>
      </c>
      <c r="U237" s="8">
        <f t="shared" si="38"/>
        <v>38.516666666666673</v>
      </c>
      <c r="V237" s="8">
        <f t="shared" si="39"/>
        <v>38.762500000000003</v>
      </c>
    </row>
    <row r="238" spans="1:22" ht="13.5" x14ac:dyDescent="0.25">
      <c r="A238" s="3">
        <f>RSI!A238</f>
        <v>42352</v>
      </c>
      <c r="B238" s="2">
        <f>RSI!B238</f>
        <v>9.9749999999999996</v>
      </c>
      <c r="C238" s="2">
        <f>RSI!I238</f>
        <v>63.968114994604228</v>
      </c>
      <c r="D238" s="2">
        <f>MACD!E238</f>
        <v>-0.58430172204845654</v>
      </c>
      <c r="E238" s="2">
        <f>MACD!F238</f>
        <v>-0.39748496176663572</v>
      </c>
      <c r="F238" s="2">
        <f>'Moving Avg'!D238</f>
        <v>9.8692000000000011</v>
      </c>
      <c r="G238" s="2">
        <f>'Moving Avg'!F238</f>
        <v>9.266099999999998</v>
      </c>
      <c r="H238" s="2">
        <f>'Moving Avg'!G238</f>
        <v>9.5803599999999971</v>
      </c>
      <c r="I238" s="2">
        <f>'Moving Avg'!H238</f>
        <v>10.789119999999995</v>
      </c>
      <c r="J238" s="6" t="str">
        <f>OBV!F238</f>
        <v>BEARISH</v>
      </c>
      <c r="K238" s="6" t="str">
        <f>OBV!G238</f>
        <v>STRONG</v>
      </c>
      <c r="L238" s="6" t="str">
        <f>OBV!H238</f>
        <v>BEARISH DIVERGENCE</v>
      </c>
      <c r="M238" s="8">
        <f t="shared" si="30"/>
        <v>25</v>
      </c>
      <c r="N238" s="8">
        <f t="shared" si="31"/>
        <v>100</v>
      </c>
      <c r="O238" s="8">
        <f t="shared" si="32"/>
        <v>0</v>
      </c>
      <c r="P238" s="8">
        <f t="shared" si="33"/>
        <v>33</v>
      </c>
      <c r="Q238" s="9">
        <f t="shared" si="34"/>
        <v>48.7</v>
      </c>
      <c r="R238" s="9">
        <f t="shared" si="35"/>
        <v>33.25</v>
      </c>
      <c r="S238" s="9">
        <f t="shared" si="36"/>
        <v>33.6</v>
      </c>
      <c r="T238" s="9">
        <f t="shared" si="37"/>
        <v>39.5</v>
      </c>
      <c r="U238" s="8">
        <f t="shared" si="38"/>
        <v>38.516666666666673</v>
      </c>
      <c r="V238" s="8">
        <f t="shared" si="39"/>
        <v>38.762500000000003</v>
      </c>
    </row>
    <row r="239" spans="1:22" ht="13.5" x14ac:dyDescent="0.25">
      <c r="A239" s="3">
        <f>RSI!A239</f>
        <v>42353</v>
      </c>
      <c r="B239" s="2">
        <f>RSI!B239</f>
        <v>9.7899999999999991</v>
      </c>
      <c r="C239" s="2">
        <f>RSI!I239</f>
        <v>57.686947858022023</v>
      </c>
      <c r="D239" s="2">
        <f>MACD!E239</f>
        <v>-0.54967921886190751</v>
      </c>
      <c r="E239" s="2">
        <f>MACD!F239</f>
        <v>-0.42792381318569012</v>
      </c>
      <c r="F239" s="2">
        <f>'Moving Avg'!D239</f>
        <v>9.8287999999999993</v>
      </c>
      <c r="G239" s="2">
        <f>'Moving Avg'!F239</f>
        <v>9.3093999999999983</v>
      </c>
      <c r="H239" s="2">
        <f>'Moving Avg'!G239</f>
        <v>9.5695399999999964</v>
      </c>
      <c r="I239" s="2">
        <f>'Moving Avg'!H239</f>
        <v>10.786469999999994</v>
      </c>
      <c r="J239" s="6" t="str">
        <f>OBV!F239</f>
        <v>BEARISH</v>
      </c>
      <c r="K239" s="6" t="str">
        <f>OBV!G239</f>
        <v>STRONG</v>
      </c>
      <c r="L239" s="6" t="str">
        <f>OBV!H239</f>
        <v>CONFIRMED BEARISH</v>
      </c>
      <c r="M239" s="8">
        <f t="shared" si="30"/>
        <v>25</v>
      </c>
      <c r="N239" s="8">
        <f t="shared" si="31"/>
        <v>100</v>
      </c>
      <c r="O239" s="8">
        <f t="shared" si="32"/>
        <v>0</v>
      </c>
      <c r="P239" s="8">
        <f t="shared" si="33"/>
        <v>33</v>
      </c>
      <c r="Q239" s="9">
        <f t="shared" si="34"/>
        <v>48.7</v>
      </c>
      <c r="R239" s="9">
        <f t="shared" si="35"/>
        <v>33.25</v>
      </c>
      <c r="S239" s="9">
        <f t="shared" si="36"/>
        <v>33.6</v>
      </c>
      <c r="T239" s="9">
        <f t="shared" si="37"/>
        <v>39.5</v>
      </c>
      <c r="U239" s="8">
        <f t="shared" si="38"/>
        <v>38.516666666666673</v>
      </c>
      <c r="V239" s="8">
        <f t="shared" si="39"/>
        <v>38.762500000000003</v>
      </c>
    </row>
    <row r="240" spans="1:22" ht="13.5" x14ac:dyDescent="0.25">
      <c r="A240" s="3">
        <f>RSI!A240</f>
        <v>42354</v>
      </c>
      <c r="B240" s="2">
        <f>RSI!B240</f>
        <v>9.6709999999999994</v>
      </c>
      <c r="C240" s="2">
        <f>RSI!I240</f>
        <v>54.012983966432394</v>
      </c>
      <c r="D240" s="2">
        <f>MACD!E240</f>
        <v>-0.48697863409909203</v>
      </c>
      <c r="E240" s="2">
        <f>MACD!F240</f>
        <v>-0.43973477736837052</v>
      </c>
      <c r="F240" s="2">
        <f>'Moving Avg'!D240</f>
        <v>9.8024000000000004</v>
      </c>
      <c r="G240" s="2">
        <f>'Moving Avg'!F240</f>
        <v>9.3467499999999966</v>
      </c>
      <c r="H240" s="2">
        <f>'Moving Avg'!G240</f>
        <v>9.5563399999999987</v>
      </c>
      <c r="I240" s="2">
        <f>'Moving Avg'!H240</f>
        <v>10.780164999999995</v>
      </c>
      <c r="J240" s="6" t="str">
        <f>OBV!F240</f>
        <v>BEARISH</v>
      </c>
      <c r="K240" s="6" t="str">
        <f>OBV!G240</f>
        <v>STRONG</v>
      </c>
      <c r="L240" s="6" t="str">
        <f>OBV!H240</f>
        <v>CONFIRMED BEARISH</v>
      </c>
      <c r="M240" s="8">
        <f t="shared" si="30"/>
        <v>25</v>
      </c>
      <c r="N240" s="8">
        <f t="shared" si="31"/>
        <v>100</v>
      </c>
      <c r="O240" s="8">
        <f t="shared" si="32"/>
        <v>0</v>
      </c>
      <c r="P240" s="8">
        <f t="shared" si="33"/>
        <v>33</v>
      </c>
      <c r="Q240" s="9">
        <f t="shared" si="34"/>
        <v>48.7</v>
      </c>
      <c r="R240" s="9">
        <f t="shared" si="35"/>
        <v>33.25</v>
      </c>
      <c r="S240" s="9">
        <f t="shared" si="36"/>
        <v>33.6</v>
      </c>
      <c r="T240" s="9">
        <f t="shared" si="37"/>
        <v>39.5</v>
      </c>
      <c r="U240" s="8">
        <f t="shared" si="38"/>
        <v>38.516666666666673</v>
      </c>
      <c r="V240" s="8">
        <f t="shared" si="39"/>
        <v>38.762500000000003</v>
      </c>
    </row>
    <row r="241" spans="1:22" ht="13.5" x14ac:dyDescent="0.25">
      <c r="A241" s="3">
        <f>RSI!A241</f>
        <v>42355</v>
      </c>
      <c r="B241" s="2">
        <f>RSI!B241</f>
        <v>9.7460000000000004</v>
      </c>
      <c r="C241" s="2">
        <f>RSI!I241</f>
        <v>55.918500270179784</v>
      </c>
      <c r="D241" s="2">
        <f>MACD!E241</f>
        <v>-0.40652115448037307</v>
      </c>
      <c r="E241" s="2">
        <f>MACD!F241</f>
        <v>-0.43309205279077106</v>
      </c>
      <c r="F241" s="2">
        <f>'Moving Avg'!D241</f>
        <v>9.7935999999999996</v>
      </c>
      <c r="G241" s="2">
        <f>'Moving Avg'!F241</f>
        <v>9.3988499999999995</v>
      </c>
      <c r="H241" s="2">
        <f>'Moving Avg'!G241</f>
        <v>9.5446399999999976</v>
      </c>
      <c r="I241" s="2">
        <f>'Moving Avg'!H241</f>
        <v>10.772264999999996</v>
      </c>
      <c r="J241" s="6" t="str">
        <f>OBV!F241</f>
        <v>BEARISH</v>
      </c>
      <c r="K241" s="6" t="str">
        <f>OBV!G241</f>
        <v>STRONG</v>
      </c>
      <c r="L241" s="6" t="str">
        <f>OBV!H241</f>
        <v>CONFIRMED BEARISH</v>
      </c>
      <c r="M241" s="8">
        <f t="shared" si="30"/>
        <v>25</v>
      </c>
      <c r="N241" s="8">
        <f t="shared" si="31"/>
        <v>0</v>
      </c>
      <c r="O241" s="8">
        <f t="shared" si="32"/>
        <v>0</v>
      </c>
      <c r="P241" s="8">
        <f t="shared" si="33"/>
        <v>33</v>
      </c>
      <c r="Q241" s="9">
        <f t="shared" si="34"/>
        <v>13.7</v>
      </c>
      <c r="R241" s="9">
        <f t="shared" si="35"/>
        <v>13.25</v>
      </c>
      <c r="S241" s="9">
        <f t="shared" si="36"/>
        <v>18.600000000000001</v>
      </c>
      <c r="T241" s="9">
        <f t="shared" si="37"/>
        <v>14.5</v>
      </c>
      <c r="U241" s="8">
        <f t="shared" si="38"/>
        <v>15.183333333333332</v>
      </c>
      <c r="V241" s="8">
        <f t="shared" si="39"/>
        <v>15.012499999999999</v>
      </c>
    </row>
    <row r="242" spans="1:22" ht="13.5" x14ac:dyDescent="0.25">
      <c r="A242" s="3">
        <f>RSI!A242</f>
        <v>42356</v>
      </c>
      <c r="B242" s="2">
        <f>RSI!B242</f>
        <v>9.7330000000000005</v>
      </c>
      <c r="C242" s="2">
        <f>RSI!I242</f>
        <v>55.489306403396832</v>
      </c>
      <c r="D242" s="2">
        <f>MACD!E242</f>
        <v>-0.33874368578216973</v>
      </c>
      <c r="E242" s="2">
        <f>MACD!F242</f>
        <v>-0.41422237938905082</v>
      </c>
      <c r="F242" s="2">
        <f>'Moving Avg'!D242</f>
        <v>9.7830000000000013</v>
      </c>
      <c r="G242" s="2">
        <f>'Moving Avg'!F242</f>
        <v>9.4503000000000004</v>
      </c>
      <c r="H242" s="2">
        <f>'Moving Avg'!G242</f>
        <v>9.5326799999999974</v>
      </c>
      <c r="I242" s="2">
        <f>'Moving Avg'!H242</f>
        <v>10.763269999999999</v>
      </c>
      <c r="J242" s="6" t="str">
        <f>OBV!F242</f>
        <v>BEARISH</v>
      </c>
      <c r="K242" s="6" t="str">
        <f>OBV!G242</f>
        <v>STRONG</v>
      </c>
      <c r="L242" s="6" t="str">
        <f>OBV!H242</f>
        <v>CONFIRMED BEARISH</v>
      </c>
      <c r="M242" s="8">
        <f t="shared" si="30"/>
        <v>25</v>
      </c>
      <c r="N242" s="8">
        <f t="shared" si="31"/>
        <v>0</v>
      </c>
      <c r="O242" s="8">
        <f t="shared" si="32"/>
        <v>0</v>
      </c>
      <c r="P242" s="8">
        <f t="shared" si="33"/>
        <v>33</v>
      </c>
      <c r="Q242" s="9">
        <f t="shared" si="34"/>
        <v>13.7</v>
      </c>
      <c r="R242" s="9">
        <f t="shared" si="35"/>
        <v>13.25</v>
      </c>
      <c r="S242" s="9">
        <f t="shared" si="36"/>
        <v>18.600000000000001</v>
      </c>
      <c r="T242" s="9">
        <f t="shared" si="37"/>
        <v>14.5</v>
      </c>
      <c r="U242" s="8">
        <f t="shared" si="38"/>
        <v>15.183333333333332</v>
      </c>
      <c r="V242" s="8">
        <f t="shared" si="39"/>
        <v>15.012499999999999</v>
      </c>
    </row>
    <row r="243" spans="1:22" ht="13.5" x14ac:dyDescent="0.25">
      <c r="A243" s="3">
        <f>RSI!A243</f>
        <v>42359</v>
      </c>
      <c r="B243" s="2">
        <f>RSI!B243</f>
        <v>9.7330000000000005</v>
      </c>
      <c r="C243" s="2">
        <f>RSI!I243</f>
        <v>55.489306403396832</v>
      </c>
      <c r="D243" s="2">
        <f>MACD!E243</f>
        <v>-0.239872521579505</v>
      </c>
      <c r="E243" s="2">
        <f>MACD!F243</f>
        <v>-0.37935240782714169</v>
      </c>
      <c r="F243" s="2">
        <f>'Moving Avg'!D243</f>
        <v>9.7346000000000004</v>
      </c>
      <c r="G243" s="2">
        <f>'Moving Avg'!F243</f>
        <v>9.5105500000000003</v>
      </c>
      <c r="H243" s="2">
        <f>'Moving Avg'!G243</f>
        <v>9.520719999999999</v>
      </c>
      <c r="I243" s="2">
        <f>'Moving Avg'!H243</f>
        <v>10.755095000000001</v>
      </c>
      <c r="J243" s="6" t="str">
        <f>OBV!F243</f>
        <v>BEARISH</v>
      </c>
      <c r="K243" s="6" t="str">
        <f>OBV!G243</f>
        <v>STRONG</v>
      </c>
      <c r="L243" s="6" t="str">
        <f>OBV!H243</f>
        <v>CONFIRMED BEARISH</v>
      </c>
      <c r="M243" s="8">
        <f t="shared" si="30"/>
        <v>25</v>
      </c>
      <c r="N243" s="8">
        <f t="shared" si="31"/>
        <v>0</v>
      </c>
      <c r="O243" s="8">
        <f t="shared" si="32"/>
        <v>0</v>
      </c>
      <c r="P243" s="8">
        <f t="shared" si="33"/>
        <v>33</v>
      </c>
      <c r="Q243" s="9">
        <f t="shared" si="34"/>
        <v>13.7</v>
      </c>
      <c r="R243" s="9">
        <f t="shared" si="35"/>
        <v>13.25</v>
      </c>
      <c r="S243" s="9">
        <f t="shared" si="36"/>
        <v>18.600000000000001</v>
      </c>
      <c r="T243" s="9">
        <f t="shared" si="37"/>
        <v>14.5</v>
      </c>
      <c r="U243" s="8">
        <f t="shared" si="38"/>
        <v>15.183333333333332</v>
      </c>
      <c r="V243" s="8">
        <f t="shared" si="39"/>
        <v>15.012499999999999</v>
      </c>
    </row>
    <row r="244" spans="1:22" ht="13.5" x14ac:dyDescent="0.25">
      <c r="A244" s="3">
        <f>RSI!A244</f>
        <v>42360</v>
      </c>
      <c r="B244" s="2">
        <f>RSI!B244</f>
        <v>9.7330000000000005</v>
      </c>
      <c r="C244" s="2">
        <f>RSI!I244</f>
        <v>55.489306403396824</v>
      </c>
      <c r="D244" s="2">
        <f>MACD!E244</f>
        <v>-0.15045639553377832</v>
      </c>
      <c r="E244" s="2">
        <f>MACD!F244</f>
        <v>-0.33357320536846907</v>
      </c>
      <c r="F244" s="2">
        <f>'Moving Avg'!D244</f>
        <v>9.7232000000000003</v>
      </c>
      <c r="G244" s="2">
        <f>'Moving Avg'!F244</f>
        <v>9.5686</v>
      </c>
      <c r="H244" s="2">
        <f>'Moving Avg'!G244</f>
        <v>9.5087600000000005</v>
      </c>
      <c r="I244" s="2">
        <f>'Moving Avg'!H244</f>
        <v>10.746185000000001</v>
      </c>
      <c r="J244" s="6" t="str">
        <f>OBV!F244</f>
        <v>BEARISH</v>
      </c>
      <c r="K244" s="6" t="str">
        <f>OBV!G244</f>
        <v>STRONG</v>
      </c>
      <c r="L244" s="6" t="str">
        <f>OBV!H244</f>
        <v>CONFIRMED BEARISH</v>
      </c>
      <c r="M244" s="8">
        <f t="shared" si="30"/>
        <v>25</v>
      </c>
      <c r="N244" s="8">
        <f t="shared" si="31"/>
        <v>0</v>
      </c>
      <c r="O244" s="8">
        <f t="shared" si="32"/>
        <v>0</v>
      </c>
      <c r="P244" s="8">
        <f t="shared" si="33"/>
        <v>33</v>
      </c>
      <c r="Q244" s="9">
        <f t="shared" si="34"/>
        <v>13.7</v>
      </c>
      <c r="R244" s="9">
        <f t="shared" si="35"/>
        <v>13.25</v>
      </c>
      <c r="S244" s="9">
        <f t="shared" si="36"/>
        <v>18.600000000000001</v>
      </c>
      <c r="T244" s="9">
        <f t="shared" si="37"/>
        <v>14.5</v>
      </c>
      <c r="U244" s="8">
        <f t="shared" si="38"/>
        <v>15.183333333333332</v>
      </c>
      <c r="V244" s="8">
        <f t="shared" si="39"/>
        <v>15.012499999999999</v>
      </c>
    </row>
    <row r="245" spans="1:22" ht="13.5" x14ac:dyDescent="0.25">
      <c r="A245" s="3">
        <f>RSI!A245</f>
        <v>42361</v>
      </c>
      <c r="B245" s="2">
        <f>RSI!B245</f>
        <v>9.7330000000000005</v>
      </c>
      <c r="C245" s="2">
        <f>RSI!I245</f>
        <v>55.489306403396824</v>
      </c>
      <c r="D245" s="2">
        <f>MACD!E245</f>
        <v>-0.10481177945198361</v>
      </c>
      <c r="E245" s="2">
        <f>MACD!F245</f>
        <v>-0.28782092018517202</v>
      </c>
      <c r="F245" s="2">
        <f>'Moving Avg'!D245</f>
        <v>9.7355999999999998</v>
      </c>
      <c r="G245" s="2">
        <f>'Moving Avg'!F245</f>
        <v>9.6266500000000015</v>
      </c>
      <c r="H245" s="2">
        <f>'Moving Avg'!G245</f>
        <v>9.5013000000000005</v>
      </c>
      <c r="I245" s="2">
        <f>'Moving Avg'!H245</f>
        <v>10.740315000000002</v>
      </c>
      <c r="J245" s="6" t="str">
        <f>OBV!F245</f>
        <v>BULLISH</v>
      </c>
      <c r="K245" s="6" t="str">
        <f>OBV!G245</f>
        <v>NEUTRAL</v>
      </c>
      <c r="L245" s="6" t="str">
        <f>OBV!H245</f>
        <v>CONFIRMED BULLISH</v>
      </c>
      <c r="M245" s="8">
        <f t="shared" si="30"/>
        <v>25</v>
      </c>
      <c r="N245" s="8">
        <f t="shared" si="31"/>
        <v>0</v>
      </c>
      <c r="O245" s="8">
        <f t="shared" si="32"/>
        <v>0</v>
      </c>
      <c r="P245" s="8">
        <f t="shared" si="33"/>
        <v>83.5</v>
      </c>
      <c r="Q245" s="9">
        <f t="shared" si="34"/>
        <v>21.274999999999999</v>
      </c>
      <c r="R245" s="9">
        <f t="shared" si="35"/>
        <v>25.875</v>
      </c>
      <c r="S245" s="9">
        <f t="shared" si="36"/>
        <v>41.325000000000003</v>
      </c>
      <c r="T245" s="9">
        <f t="shared" si="37"/>
        <v>27.125</v>
      </c>
      <c r="U245" s="8">
        <f t="shared" si="38"/>
        <v>29.491666666666664</v>
      </c>
      <c r="V245" s="8">
        <f t="shared" si="39"/>
        <v>28.9</v>
      </c>
    </row>
    <row r="246" spans="1:22" ht="13.5" x14ac:dyDescent="0.25">
      <c r="A246" s="3">
        <f>RSI!A246</f>
        <v>42363</v>
      </c>
      <c r="B246" s="2">
        <f>RSI!B246</f>
        <v>9.7330000000000005</v>
      </c>
      <c r="C246" s="2">
        <f>RSI!I246</f>
        <v>55.489306403396824</v>
      </c>
      <c r="D246" s="2">
        <f>MACD!E246</f>
        <v>-6.9058171075054631E-2</v>
      </c>
      <c r="E246" s="2">
        <f>MACD!F246</f>
        <v>-0.24406837036314855</v>
      </c>
      <c r="F246" s="2">
        <f>'Moving Avg'!D246</f>
        <v>9.7330000000000005</v>
      </c>
      <c r="G246" s="2">
        <f>'Moving Avg'!F246</f>
        <v>9.6719500000000007</v>
      </c>
      <c r="H246" s="2">
        <f>'Moving Avg'!G246</f>
        <v>9.4985799999999987</v>
      </c>
      <c r="I246" s="2">
        <f>'Moving Avg'!H246</f>
        <v>10.732870000000005</v>
      </c>
      <c r="J246" s="6" t="str">
        <f>OBV!F246</f>
        <v>BEARISH</v>
      </c>
      <c r="K246" s="6" t="str">
        <f>OBV!G246</f>
        <v>STRONG</v>
      </c>
      <c r="L246" s="6" t="str">
        <f>OBV!H246</f>
        <v>CONFIRMED BEARISH</v>
      </c>
      <c r="M246" s="8">
        <f t="shared" si="30"/>
        <v>25</v>
      </c>
      <c r="N246" s="8">
        <f t="shared" si="31"/>
        <v>0</v>
      </c>
      <c r="O246" s="8">
        <f t="shared" si="32"/>
        <v>0</v>
      </c>
      <c r="P246" s="8">
        <f t="shared" si="33"/>
        <v>33</v>
      </c>
      <c r="Q246" s="9">
        <f t="shared" si="34"/>
        <v>13.7</v>
      </c>
      <c r="R246" s="9">
        <f t="shared" si="35"/>
        <v>13.25</v>
      </c>
      <c r="S246" s="9">
        <f t="shared" si="36"/>
        <v>18.600000000000001</v>
      </c>
      <c r="T246" s="9">
        <f t="shared" si="37"/>
        <v>14.5</v>
      </c>
      <c r="U246" s="8">
        <f t="shared" si="38"/>
        <v>15.183333333333332</v>
      </c>
      <c r="V246" s="8">
        <f t="shared" si="39"/>
        <v>15.012499999999999</v>
      </c>
    </row>
    <row r="247" spans="1:22" ht="13.5" x14ac:dyDescent="0.25">
      <c r="A247" s="3">
        <f>RSI!A247</f>
        <v>42366</v>
      </c>
      <c r="B247" s="2">
        <f>RSI!B247</f>
        <v>9.7550000000000008</v>
      </c>
      <c r="C247" s="2">
        <f>RSI!I247</f>
        <v>56.311302647561341</v>
      </c>
      <c r="D247" s="2">
        <f>MACD!E247</f>
        <v>-4.1854538630737181E-2</v>
      </c>
      <c r="E247" s="2">
        <f>MACD!F247</f>
        <v>-0.20362560401666627</v>
      </c>
      <c r="F247" s="2">
        <f>'Moving Avg'!D247</f>
        <v>9.7374000000000009</v>
      </c>
      <c r="G247" s="2">
        <f>'Moving Avg'!F247</f>
        <v>9.7003000000000004</v>
      </c>
      <c r="H247" s="2">
        <f>'Moving Avg'!G247</f>
        <v>9.4915599999999998</v>
      </c>
      <c r="I247" s="2">
        <f>'Moving Avg'!H247</f>
        <v>10.727215000000006</v>
      </c>
      <c r="J247" s="6" t="str">
        <f>OBV!F247</f>
        <v>BULLISH</v>
      </c>
      <c r="K247" s="6" t="str">
        <f>OBV!G247</f>
        <v>WEAK</v>
      </c>
      <c r="L247" s="6" t="str">
        <f>OBV!H247</f>
        <v>CONFIRMED BULLISH</v>
      </c>
      <c r="M247" s="8">
        <f t="shared" si="30"/>
        <v>25</v>
      </c>
      <c r="N247" s="8">
        <f t="shared" si="31"/>
        <v>0</v>
      </c>
      <c r="O247" s="8">
        <f t="shared" si="32"/>
        <v>0</v>
      </c>
      <c r="P247" s="8">
        <f t="shared" si="33"/>
        <v>67</v>
      </c>
      <c r="Q247" s="9">
        <f t="shared" si="34"/>
        <v>18.799999999999997</v>
      </c>
      <c r="R247" s="9">
        <f t="shared" si="35"/>
        <v>21.75</v>
      </c>
      <c r="S247" s="9">
        <f t="shared" si="36"/>
        <v>33.900000000000006</v>
      </c>
      <c r="T247" s="9">
        <f t="shared" si="37"/>
        <v>23</v>
      </c>
      <c r="U247" s="8">
        <f t="shared" si="38"/>
        <v>24.816666666666666</v>
      </c>
      <c r="V247" s="8">
        <f t="shared" si="39"/>
        <v>24.362500000000001</v>
      </c>
    </row>
    <row r="248" spans="1:22" ht="13.5" x14ac:dyDescent="0.25">
      <c r="A248" s="3">
        <f>RSI!A248</f>
        <v>42367</v>
      </c>
      <c r="B248" s="2">
        <f>RSI!B248</f>
        <v>9.7370000000000001</v>
      </c>
      <c r="C248" s="2">
        <f>RSI!I248</f>
        <v>55.409678347373863</v>
      </c>
      <c r="D248" s="2">
        <f>MACD!E248</f>
        <v>1.0699356174706409E-2</v>
      </c>
      <c r="E248" s="2">
        <f>MACD!F248</f>
        <v>-0.16076061197839175</v>
      </c>
      <c r="F248" s="2">
        <f>'Moving Avg'!D248</f>
        <v>9.7382000000000009</v>
      </c>
      <c r="G248" s="2">
        <f>'Moving Avg'!F248</f>
        <v>9.7365499999999976</v>
      </c>
      <c r="H248" s="2">
        <f>'Moving Avg'!G248</f>
        <v>9.4841800000000021</v>
      </c>
      <c r="I248" s="2">
        <f>'Moving Avg'!H248</f>
        <v>10.721470000000005</v>
      </c>
      <c r="J248" s="6" t="str">
        <f>OBV!F248</f>
        <v>BEARISH</v>
      </c>
      <c r="K248" s="6" t="str">
        <f>OBV!G248</f>
        <v>NEUTRAL</v>
      </c>
      <c r="L248" s="6" t="str">
        <f>OBV!H248</f>
        <v>BEARISH DIVERGENCE</v>
      </c>
      <c r="M248" s="8">
        <f t="shared" si="30"/>
        <v>25</v>
      </c>
      <c r="N248" s="8">
        <f t="shared" si="31"/>
        <v>0</v>
      </c>
      <c r="O248" s="8">
        <f t="shared" si="32"/>
        <v>0</v>
      </c>
      <c r="P248" s="8">
        <f t="shared" si="33"/>
        <v>16.5</v>
      </c>
      <c r="Q248" s="9">
        <f t="shared" si="34"/>
        <v>11.225</v>
      </c>
      <c r="R248" s="9">
        <f t="shared" si="35"/>
        <v>9.125</v>
      </c>
      <c r="S248" s="9">
        <f t="shared" si="36"/>
        <v>11.175000000000001</v>
      </c>
      <c r="T248" s="9">
        <f t="shared" si="37"/>
        <v>10.375</v>
      </c>
      <c r="U248" s="8">
        <f t="shared" si="38"/>
        <v>10.508333333333335</v>
      </c>
      <c r="V248" s="8">
        <f t="shared" si="39"/>
        <v>10.475000000000001</v>
      </c>
    </row>
    <row r="249" spans="1:22" ht="13.5" x14ac:dyDescent="0.25">
      <c r="A249" s="3">
        <f>RSI!A249</f>
        <v>42368</v>
      </c>
      <c r="B249" s="2">
        <f>RSI!B249</f>
        <v>9.6620000000000008</v>
      </c>
      <c r="C249" s="2">
        <f>RSI!I249</f>
        <v>51.69555216496753</v>
      </c>
      <c r="D249" s="2">
        <f>MACD!E249</f>
        <v>3.1558397903475921E-2</v>
      </c>
      <c r="E249" s="2">
        <f>MACD!F249</f>
        <v>-0.12229681000201821</v>
      </c>
      <c r="F249" s="2">
        <f>'Moving Avg'!D249</f>
        <v>9.7240000000000002</v>
      </c>
      <c r="G249" s="2">
        <f>'Moving Avg'!F249</f>
        <v>9.7556499999999993</v>
      </c>
      <c r="H249" s="2">
        <f>'Moving Avg'!G249</f>
        <v>9.4753000000000025</v>
      </c>
      <c r="I249" s="2">
        <f>'Moving Avg'!H249</f>
        <v>10.715645000000004</v>
      </c>
      <c r="J249" s="6" t="str">
        <f>OBV!F249</f>
        <v>BEARISH</v>
      </c>
      <c r="K249" s="6" t="str">
        <f>OBV!G249</f>
        <v>STRONG</v>
      </c>
      <c r="L249" s="6" t="str">
        <f>OBV!H249</f>
        <v>CONFIRMED BEARISH</v>
      </c>
      <c r="M249" s="8">
        <f t="shared" si="30"/>
        <v>25</v>
      </c>
      <c r="N249" s="8">
        <f t="shared" si="31"/>
        <v>0</v>
      </c>
      <c r="O249" s="8">
        <f t="shared" si="32"/>
        <v>0</v>
      </c>
      <c r="P249" s="8">
        <f t="shared" si="33"/>
        <v>33</v>
      </c>
      <c r="Q249" s="9">
        <f t="shared" si="34"/>
        <v>13.7</v>
      </c>
      <c r="R249" s="9">
        <f t="shared" si="35"/>
        <v>13.25</v>
      </c>
      <c r="S249" s="9">
        <f t="shared" si="36"/>
        <v>18.600000000000001</v>
      </c>
      <c r="T249" s="9">
        <f t="shared" si="37"/>
        <v>14.5</v>
      </c>
      <c r="U249" s="8">
        <f t="shared" si="38"/>
        <v>15.183333333333332</v>
      </c>
      <c r="V249" s="8">
        <f t="shared" si="39"/>
        <v>15.012499999999999</v>
      </c>
    </row>
    <row r="250" spans="1:22" ht="13.5" x14ac:dyDescent="0.25">
      <c r="A250" s="3">
        <f>RSI!A250</f>
        <v>42369</v>
      </c>
      <c r="B250" s="2">
        <f>RSI!B250</f>
        <v>9.6669999999999998</v>
      </c>
      <c r="C250" s="2">
        <f>RSI!I250</f>
        <v>51.926900603473015</v>
      </c>
      <c r="D250" s="2">
        <f>MACD!E250</f>
        <v>3.032193888295609E-2</v>
      </c>
      <c r="E250" s="2">
        <f>MACD!F250</f>
        <v>-9.1773060225023365E-2</v>
      </c>
      <c r="F250" s="2">
        <f>'Moving Avg'!D250</f>
        <v>9.7108000000000008</v>
      </c>
      <c r="G250" s="2">
        <f>'Moving Avg'!F250</f>
        <v>9.766449999999999</v>
      </c>
      <c r="H250" s="2">
        <f>'Moving Avg'!G250</f>
        <v>9.4724800000000009</v>
      </c>
      <c r="I250" s="2">
        <f>'Moving Avg'!H250</f>
        <v>10.708230000000004</v>
      </c>
      <c r="J250" s="6" t="str">
        <f>OBV!F250</f>
        <v>BEARISH</v>
      </c>
      <c r="K250" s="6" t="str">
        <f>OBV!G250</f>
        <v>NEUTRAL</v>
      </c>
      <c r="L250" s="6" t="str">
        <f>OBV!H250</f>
        <v>CONFIRMED BEARISH</v>
      </c>
      <c r="M250" s="8">
        <f t="shared" si="30"/>
        <v>25</v>
      </c>
      <c r="N250" s="8">
        <f t="shared" si="31"/>
        <v>0</v>
      </c>
      <c r="O250" s="8">
        <f t="shared" si="32"/>
        <v>0</v>
      </c>
      <c r="P250" s="8">
        <f t="shared" si="33"/>
        <v>16.5</v>
      </c>
      <c r="Q250" s="9">
        <f t="shared" si="34"/>
        <v>11.225</v>
      </c>
      <c r="R250" s="9">
        <f t="shared" si="35"/>
        <v>9.125</v>
      </c>
      <c r="S250" s="9">
        <f t="shared" si="36"/>
        <v>11.175000000000001</v>
      </c>
      <c r="T250" s="9">
        <f t="shared" si="37"/>
        <v>10.375</v>
      </c>
      <c r="U250" s="8">
        <f t="shared" si="38"/>
        <v>10.508333333333335</v>
      </c>
      <c r="V250" s="8">
        <f t="shared" si="39"/>
        <v>10.475000000000001</v>
      </c>
    </row>
    <row r="251" spans="1:22" ht="13.5" x14ac:dyDescent="0.25">
      <c r="A251" s="3">
        <f>RSI!A251</f>
        <v>42373</v>
      </c>
      <c r="B251" s="2">
        <f>RSI!B251</f>
        <v>9.3810000000000002</v>
      </c>
      <c r="C251" s="2">
        <f>RSI!I251</f>
        <v>40.097190405711515</v>
      </c>
      <c r="D251" s="2">
        <f>MACD!E251</f>
        <v>6.1776884791289177E-2</v>
      </c>
      <c r="E251" s="2">
        <f>MACD!F251</f>
        <v>-6.1063071221760856E-2</v>
      </c>
      <c r="F251" s="2">
        <f>'Moving Avg'!D251</f>
        <v>9.6404000000000014</v>
      </c>
      <c r="G251" s="2">
        <f>'Moving Avg'!F251</f>
        <v>9.751949999999999</v>
      </c>
      <c r="H251" s="2">
        <f>'Moving Avg'!G251</f>
        <v>9.4639400000000009</v>
      </c>
      <c r="I251" s="2">
        <f>'Moving Avg'!H251</f>
        <v>10.699385000000001</v>
      </c>
      <c r="J251" s="6" t="str">
        <f>OBV!F251</f>
        <v>BEARISH</v>
      </c>
      <c r="K251" s="6" t="str">
        <f>OBV!G251</f>
        <v>STRONG</v>
      </c>
      <c r="L251" s="6" t="str">
        <f>OBV!H251</f>
        <v>CONFIRMED BEARISH</v>
      </c>
      <c r="M251" s="8">
        <f t="shared" si="30"/>
        <v>25</v>
      </c>
      <c r="N251" s="8">
        <f t="shared" si="31"/>
        <v>0</v>
      </c>
      <c r="O251" s="8">
        <f t="shared" si="32"/>
        <v>0</v>
      </c>
      <c r="P251" s="8">
        <f t="shared" si="33"/>
        <v>33</v>
      </c>
      <c r="Q251" s="9">
        <f t="shared" si="34"/>
        <v>13.7</v>
      </c>
      <c r="R251" s="9">
        <f t="shared" si="35"/>
        <v>13.25</v>
      </c>
      <c r="S251" s="9">
        <f t="shared" si="36"/>
        <v>18.600000000000001</v>
      </c>
      <c r="T251" s="9">
        <f t="shared" si="37"/>
        <v>14.5</v>
      </c>
      <c r="U251" s="8">
        <f t="shared" si="38"/>
        <v>15.183333333333332</v>
      </c>
      <c r="V251" s="8">
        <f t="shared" si="39"/>
        <v>15.012499999999999</v>
      </c>
    </row>
    <row r="252" spans="1:22" ht="13.5" x14ac:dyDescent="0.25">
      <c r="A252" s="3">
        <f>RSI!A252</f>
        <v>42374</v>
      </c>
      <c r="B252" s="2">
        <f>RSI!B252</f>
        <v>9.1</v>
      </c>
      <c r="C252" s="2">
        <f>RSI!I252</f>
        <v>32.309092044704926</v>
      </c>
      <c r="D252" s="2">
        <f>MACD!E252</f>
        <v>0.10869142207227789</v>
      </c>
      <c r="E252" s="2">
        <f>MACD!F252</f>
        <v>-2.7112172562953112E-2</v>
      </c>
      <c r="F252" s="2">
        <f>'Moving Avg'!D252</f>
        <v>9.5094000000000012</v>
      </c>
      <c r="G252" s="2">
        <f>'Moving Avg'!F252</f>
        <v>9.7233999999999998</v>
      </c>
      <c r="H252" s="2">
        <f>'Moving Avg'!G252</f>
        <v>9.4497800000000005</v>
      </c>
      <c r="I252" s="2">
        <f>'Moving Avg'!H252</f>
        <v>10.68932</v>
      </c>
      <c r="J252" s="6" t="str">
        <f>OBV!F252</f>
        <v>BEARISH</v>
      </c>
      <c r="K252" s="6" t="str">
        <f>OBV!G252</f>
        <v>STRONG</v>
      </c>
      <c r="L252" s="6" t="str">
        <f>OBV!H252</f>
        <v>CONFIRMED BEARISH</v>
      </c>
      <c r="M252" s="8">
        <f t="shared" si="30"/>
        <v>25</v>
      </c>
      <c r="N252" s="8">
        <f t="shared" si="31"/>
        <v>0</v>
      </c>
      <c r="O252" s="8">
        <f t="shared" si="32"/>
        <v>0</v>
      </c>
      <c r="P252" s="8">
        <f t="shared" si="33"/>
        <v>33</v>
      </c>
      <c r="Q252" s="9">
        <f t="shared" si="34"/>
        <v>13.7</v>
      </c>
      <c r="R252" s="9">
        <f t="shared" si="35"/>
        <v>13.25</v>
      </c>
      <c r="S252" s="9">
        <f t="shared" si="36"/>
        <v>18.600000000000001</v>
      </c>
      <c r="T252" s="9">
        <f t="shared" si="37"/>
        <v>14.5</v>
      </c>
      <c r="U252" s="8">
        <f t="shared" si="38"/>
        <v>15.183333333333332</v>
      </c>
      <c r="V252" s="8">
        <f t="shared" si="39"/>
        <v>15.012499999999999</v>
      </c>
    </row>
    <row r="253" spans="1:22" ht="13.5" x14ac:dyDescent="0.25">
      <c r="A253" s="3">
        <f>RSI!A253</f>
        <v>42375</v>
      </c>
      <c r="B253" s="2">
        <f>RSI!B253</f>
        <v>9.1</v>
      </c>
      <c r="C253" s="2">
        <f>RSI!I253</f>
        <v>32.309092044704926</v>
      </c>
      <c r="D253" s="2">
        <f>MACD!E253</f>
        <v>0.15142285245399378</v>
      </c>
      <c r="E253" s="2">
        <f>MACD!F253</f>
        <v>8.5948324404362675E-3</v>
      </c>
      <c r="F253" s="2">
        <f>'Moving Avg'!D253</f>
        <v>9.3820000000000014</v>
      </c>
      <c r="G253" s="2">
        <f>'Moving Avg'!F253</f>
        <v>9.6810000000000009</v>
      </c>
      <c r="H253" s="2">
        <f>'Moving Avg'!G253</f>
        <v>9.4356200000000019</v>
      </c>
      <c r="I253" s="2">
        <f>'Moving Avg'!H253</f>
        <v>10.679254999999998</v>
      </c>
      <c r="J253" s="6" t="str">
        <f>OBV!F253</f>
        <v>BEARISH</v>
      </c>
      <c r="K253" s="6" t="str">
        <f>OBV!G253</f>
        <v>STRONG</v>
      </c>
      <c r="L253" s="6" t="str">
        <f>OBV!H253</f>
        <v>CONFIRMED BEARISH</v>
      </c>
      <c r="M253" s="8">
        <f t="shared" si="30"/>
        <v>25</v>
      </c>
      <c r="N253" s="8">
        <f t="shared" si="31"/>
        <v>0</v>
      </c>
      <c r="O253" s="8">
        <f t="shared" si="32"/>
        <v>0</v>
      </c>
      <c r="P253" s="8">
        <f t="shared" si="33"/>
        <v>33</v>
      </c>
      <c r="Q253" s="9">
        <f t="shared" si="34"/>
        <v>13.7</v>
      </c>
      <c r="R253" s="9">
        <f t="shared" si="35"/>
        <v>13.25</v>
      </c>
      <c r="S253" s="9">
        <f t="shared" si="36"/>
        <v>18.600000000000001</v>
      </c>
      <c r="T253" s="9">
        <f t="shared" si="37"/>
        <v>14.5</v>
      </c>
      <c r="U253" s="8">
        <f t="shared" si="38"/>
        <v>15.183333333333332</v>
      </c>
      <c r="V253" s="8">
        <f t="shared" si="39"/>
        <v>15.012499999999999</v>
      </c>
    </row>
    <row r="254" spans="1:22" ht="13.5" x14ac:dyDescent="0.25">
      <c r="A254" s="3">
        <f>RSI!A254</f>
        <v>42376</v>
      </c>
      <c r="B254" s="2">
        <f>RSI!B254</f>
        <v>9.0120000000000005</v>
      </c>
      <c r="C254" s="2">
        <f>RSI!I254</f>
        <v>30.180054941404947</v>
      </c>
      <c r="D254" s="2">
        <f>MACD!E254</f>
        <v>0.19690847053136373</v>
      </c>
      <c r="E254" s="2">
        <f>MACD!F254</f>
        <v>4.6257560058621763E-2</v>
      </c>
      <c r="F254" s="2">
        <f>'Moving Avg'!D254</f>
        <v>9.2520000000000007</v>
      </c>
      <c r="G254" s="2">
        <f>'Moving Avg'!F254</f>
        <v>9.6320000000000014</v>
      </c>
      <c r="H254" s="2">
        <f>'Moving Avg'!G254</f>
        <v>9.4197000000000006</v>
      </c>
      <c r="I254" s="2">
        <f>'Moving Avg'!H254</f>
        <v>10.670199999999996</v>
      </c>
      <c r="J254" s="6" t="str">
        <f>OBV!F254</f>
        <v>BEARISH</v>
      </c>
      <c r="K254" s="6" t="str">
        <f>OBV!G254</f>
        <v>STRONG</v>
      </c>
      <c r="L254" s="6" t="str">
        <f>OBV!H254</f>
        <v>CONFIRMED BEARISH</v>
      </c>
      <c r="M254" s="8">
        <f t="shared" si="30"/>
        <v>25</v>
      </c>
      <c r="N254" s="8">
        <f t="shared" si="31"/>
        <v>0</v>
      </c>
      <c r="O254" s="8">
        <f t="shared" si="32"/>
        <v>0</v>
      </c>
      <c r="P254" s="8">
        <f t="shared" si="33"/>
        <v>33</v>
      </c>
      <c r="Q254" s="9">
        <f t="shared" si="34"/>
        <v>13.7</v>
      </c>
      <c r="R254" s="9">
        <f t="shared" si="35"/>
        <v>13.25</v>
      </c>
      <c r="S254" s="9">
        <f t="shared" si="36"/>
        <v>18.600000000000001</v>
      </c>
      <c r="T254" s="9">
        <f t="shared" si="37"/>
        <v>14.5</v>
      </c>
      <c r="U254" s="8">
        <f t="shared" si="38"/>
        <v>15.183333333333332</v>
      </c>
      <c r="V254" s="8">
        <f t="shared" si="39"/>
        <v>15.012499999999999</v>
      </c>
    </row>
    <row r="255" spans="1:22" ht="13.5" x14ac:dyDescent="0.25">
      <c r="A255" s="3">
        <f>RSI!A255</f>
        <v>42377</v>
      </c>
      <c r="B255" s="2">
        <f>RSI!B255</f>
        <v>8.7479999999999993</v>
      </c>
      <c r="C255" s="2">
        <f>RSI!I255</f>
        <v>24.882671389767424</v>
      </c>
      <c r="D255" s="2">
        <f>MACD!E255</f>
        <v>0.25807345938934212</v>
      </c>
      <c r="E255" s="2">
        <f>MACD!F255</f>
        <v>8.8620739924765837E-2</v>
      </c>
      <c r="F255" s="2">
        <f>'Moving Avg'!D255</f>
        <v>9.0682000000000009</v>
      </c>
      <c r="G255" s="2">
        <f>'Moving Avg'!F255</f>
        <v>9.5792499999999983</v>
      </c>
      <c r="H255" s="2">
        <f>'Moving Avg'!G255</f>
        <v>9.3942000000000014</v>
      </c>
      <c r="I255" s="2">
        <f>'Moving Avg'!H255</f>
        <v>10.659824999999996</v>
      </c>
      <c r="J255" s="6" t="str">
        <f>OBV!F255</f>
        <v>BEARISH</v>
      </c>
      <c r="K255" s="6" t="str">
        <f>OBV!G255</f>
        <v>STRONG</v>
      </c>
      <c r="L255" s="6" t="str">
        <f>OBV!H255</f>
        <v>CONFIRMED BEARISH</v>
      </c>
      <c r="M255" s="8">
        <f t="shared" si="30"/>
        <v>50</v>
      </c>
      <c r="N255" s="8">
        <f t="shared" si="31"/>
        <v>0</v>
      </c>
      <c r="O255" s="8">
        <f t="shared" si="32"/>
        <v>0</v>
      </c>
      <c r="P255" s="8">
        <f t="shared" si="33"/>
        <v>33</v>
      </c>
      <c r="Q255" s="9">
        <f t="shared" si="34"/>
        <v>22.45</v>
      </c>
      <c r="R255" s="9">
        <f t="shared" si="35"/>
        <v>18.25</v>
      </c>
      <c r="S255" s="9">
        <f t="shared" si="36"/>
        <v>22.35</v>
      </c>
      <c r="T255" s="9">
        <f t="shared" si="37"/>
        <v>20.75</v>
      </c>
      <c r="U255" s="8">
        <f t="shared" si="38"/>
        <v>21.016666666666669</v>
      </c>
      <c r="V255" s="8">
        <f t="shared" si="39"/>
        <v>20.950000000000003</v>
      </c>
    </row>
    <row r="256" spans="1:22" ht="13.5" x14ac:dyDescent="0.25">
      <c r="A256" s="3">
        <f>RSI!A256</f>
        <v>42380</v>
      </c>
      <c r="B256" s="2">
        <f>RSI!B256</f>
        <v>8.5719999999999992</v>
      </c>
      <c r="C256" s="2">
        <f>RSI!I256</f>
        <v>22.097921226527461</v>
      </c>
      <c r="D256" s="2">
        <f>MACD!E256</f>
        <v>0.32731584713403272</v>
      </c>
      <c r="E256" s="2">
        <f>MACD!F256</f>
        <v>0.1363597613666192</v>
      </c>
      <c r="F256" s="2">
        <f>'Moving Avg'!D256</f>
        <v>8.9063999999999997</v>
      </c>
      <c r="G256" s="2">
        <f>'Moving Avg'!F256</f>
        <v>9.5183499999999999</v>
      </c>
      <c r="H256" s="2">
        <f>'Moving Avg'!G256</f>
        <v>9.3651800000000023</v>
      </c>
      <c r="I256" s="2">
        <f>'Moving Avg'!H256</f>
        <v>10.649784999999994</v>
      </c>
      <c r="J256" s="6" t="str">
        <f>OBV!F256</f>
        <v>BEARISH</v>
      </c>
      <c r="K256" s="6" t="str">
        <f>OBV!G256</f>
        <v>STRONG</v>
      </c>
      <c r="L256" s="6" t="str">
        <f>OBV!H256</f>
        <v>CONFIRMED BEARISH</v>
      </c>
      <c r="M256" s="8">
        <f t="shared" si="30"/>
        <v>50</v>
      </c>
      <c r="N256" s="8">
        <f t="shared" si="31"/>
        <v>0</v>
      </c>
      <c r="O256" s="8">
        <f t="shared" si="32"/>
        <v>0</v>
      </c>
      <c r="P256" s="8">
        <f t="shared" si="33"/>
        <v>33</v>
      </c>
      <c r="Q256" s="9">
        <f t="shared" si="34"/>
        <v>22.45</v>
      </c>
      <c r="R256" s="9">
        <f t="shared" si="35"/>
        <v>18.25</v>
      </c>
      <c r="S256" s="9">
        <f t="shared" si="36"/>
        <v>22.35</v>
      </c>
      <c r="T256" s="9">
        <f t="shared" si="37"/>
        <v>20.75</v>
      </c>
      <c r="U256" s="8">
        <f t="shared" si="38"/>
        <v>21.016666666666669</v>
      </c>
      <c r="V256" s="8">
        <f t="shared" si="39"/>
        <v>20.950000000000003</v>
      </c>
    </row>
    <row r="257" spans="1:22" ht="13.5" x14ac:dyDescent="0.25">
      <c r="A257" s="3">
        <f>RSI!A257</f>
        <v>42381</v>
      </c>
      <c r="B257" s="2">
        <f>RSI!B257</f>
        <v>8.7390000000000008</v>
      </c>
      <c r="C257" s="2">
        <f>RSI!I257</f>
        <v>30.0925975602146</v>
      </c>
      <c r="D257" s="2">
        <f>MACD!E257</f>
        <v>0.38208050024301876</v>
      </c>
      <c r="E257" s="2">
        <f>MACD!F257</f>
        <v>0.18550390914189913</v>
      </c>
      <c r="F257" s="2">
        <f>'Moving Avg'!D257</f>
        <v>8.8342000000000009</v>
      </c>
      <c r="G257" s="2">
        <f>'Moving Avg'!F257</f>
        <v>9.4660000000000011</v>
      </c>
      <c r="H257" s="2">
        <f>'Moving Avg'!G257</f>
        <v>9.345480000000002</v>
      </c>
      <c r="I257" s="2">
        <f>'Moving Avg'!H257</f>
        <v>10.642864999999997</v>
      </c>
      <c r="J257" s="6" t="str">
        <f>OBV!F257</f>
        <v>BEARISH</v>
      </c>
      <c r="K257" s="6" t="str">
        <f>OBV!G257</f>
        <v>STRONG</v>
      </c>
      <c r="L257" s="6" t="str">
        <f>OBV!H257</f>
        <v>CONFIRMED BEARISH</v>
      </c>
      <c r="M257" s="8">
        <f t="shared" si="30"/>
        <v>25</v>
      </c>
      <c r="N257" s="8">
        <f t="shared" si="31"/>
        <v>0</v>
      </c>
      <c r="O257" s="8">
        <f t="shared" si="32"/>
        <v>0</v>
      </c>
      <c r="P257" s="8">
        <f t="shared" si="33"/>
        <v>33</v>
      </c>
      <c r="Q257" s="9">
        <f t="shared" si="34"/>
        <v>13.7</v>
      </c>
      <c r="R257" s="9">
        <f t="shared" si="35"/>
        <v>13.25</v>
      </c>
      <c r="S257" s="9">
        <f t="shared" si="36"/>
        <v>18.600000000000001</v>
      </c>
      <c r="T257" s="9">
        <f t="shared" si="37"/>
        <v>14.5</v>
      </c>
      <c r="U257" s="8">
        <f t="shared" si="38"/>
        <v>15.183333333333332</v>
      </c>
      <c r="V257" s="8">
        <f t="shared" si="39"/>
        <v>15.012499999999999</v>
      </c>
    </row>
    <row r="258" spans="1:22" ht="13.5" x14ac:dyDescent="0.25">
      <c r="A258" s="3">
        <f>RSI!A258</f>
        <v>42382</v>
      </c>
      <c r="B258" s="2">
        <f>RSI!B258</f>
        <v>8.48</v>
      </c>
      <c r="C258" s="2">
        <f>RSI!I258</f>
        <v>25.689351487707896</v>
      </c>
      <c r="D258" s="2">
        <f>MACD!E258</f>
        <v>0.44862738800370039</v>
      </c>
      <c r="E258" s="2">
        <f>MACD!F258</f>
        <v>0.23812860491425941</v>
      </c>
      <c r="F258" s="2">
        <f>'Moving Avg'!D258</f>
        <v>8.7102000000000004</v>
      </c>
      <c r="G258" s="2">
        <f>'Moving Avg'!F258</f>
        <v>9.3912499999999994</v>
      </c>
      <c r="H258" s="2">
        <f>'Moving Avg'!G258</f>
        <v>9.3206000000000007</v>
      </c>
      <c r="I258" s="2">
        <f>'Moving Avg'!H258</f>
        <v>10.631714999999996</v>
      </c>
      <c r="J258" s="6" t="str">
        <f>OBV!F258</f>
        <v>BEARISH</v>
      </c>
      <c r="K258" s="6" t="str">
        <f>OBV!G258</f>
        <v>STRONG</v>
      </c>
      <c r="L258" s="6" t="str">
        <f>OBV!H258</f>
        <v>CONFIRMED BEARISH</v>
      </c>
      <c r="M258" s="8">
        <f t="shared" ref="M258:M321" si="40">IF(C258&lt;30,50, IF(C258&gt;70, 0, 25))</f>
        <v>50</v>
      </c>
      <c r="N258" s="8">
        <f t="shared" ref="N258:N321" si="41">IF(E258-D258&gt;0.02, 100, IF(E258-D258&lt;0,0,45))</f>
        <v>0</v>
      </c>
      <c r="O258" s="8">
        <f t="shared" ref="O258:O321" si="42">IF(F258-I258&gt;10,100,IF(F258-I258&gt;5,75, IF(F258-I258&gt;0,50,0)))</f>
        <v>0</v>
      </c>
      <c r="P258" s="8">
        <f t="shared" ref="P258:P321" si="43">IF(L258="confirmed bullish", 34, IF(L258="bullish divergence",17, 0))+IF(J258="bullish",33,IF(J258="bearish",0,16.5))+IF(K258="strong",33,IF(K258="weak",0,16.5))</f>
        <v>33</v>
      </c>
      <c r="Q258" s="9">
        <f t="shared" si="34"/>
        <v>22.45</v>
      </c>
      <c r="R258" s="9">
        <f t="shared" si="35"/>
        <v>18.25</v>
      </c>
      <c r="S258" s="9">
        <f t="shared" si="36"/>
        <v>22.35</v>
      </c>
      <c r="T258" s="9">
        <f t="shared" si="37"/>
        <v>20.75</v>
      </c>
      <c r="U258" s="8">
        <f t="shared" si="38"/>
        <v>21.016666666666669</v>
      </c>
      <c r="V258" s="8">
        <f t="shared" si="39"/>
        <v>20.950000000000003</v>
      </c>
    </row>
    <row r="259" spans="1:22" ht="13.5" x14ac:dyDescent="0.25">
      <c r="A259" s="3">
        <f>RSI!A259</f>
        <v>42384</v>
      </c>
      <c r="B259" s="2">
        <f>RSI!B259</f>
        <v>8.2650000000000006</v>
      </c>
      <c r="C259" s="2">
        <f>RSI!I259</f>
        <v>22.717680975055487</v>
      </c>
      <c r="D259" s="2">
        <f>MACD!E259</f>
        <v>0.51436495091587275</v>
      </c>
      <c r="E259" s="2">
        <f>MACD!F259</f>
        <v>0.2933758741145821</v>
      </c>
      <c r="F259" s="2">
        <f>'Moving Avg'!D259</f>
        <v>8.5608000000000004</v>
      </c>
      <c r="G259" s="2">
        <f>'Moving Avg'!F259</f>
        <v>9.3150000000000013</v>
      </c>
      <c r="H259" s="2">
        <f>'Moving Avg'!G259</f>
        <v>9.2914199999999987</v>
      </c>
      <c r="I259" s="2">
        <f>'Moving Avg'!H259</f>
        <v>10.618569999999995</v>
      </c>
      <c r="J259" s="6" t="str">
        <f>OBV!F259</f>
        <v>BEARISH</v>
      </c>
      <c r="K259" s="6" t="str">
        <f>OBV!G259</f>
        <v>STRONG</v>
      </c>
      <c r="L259" s="6" t="str">
        <f>OBV!H259</f>
        <v>CONFIRMED BEARISH</v>
      </c>
      <c r="M259" s="8">
        <f t="shared" si="40"/>
        <v>50</v>
      </c>
      <c r="N259" s="8">
        <f t="shared" si="41"/>
        <v>0</v>
      </c>
      <c r="O259" s="8">
        <f t="shared" si="42"/>
        <v>0</v>
      </c>
      <c r="P259" s="8">
        <f t="shared" si="43"/>
        <v>33</v>
      </c>
      <c r="Q259" s="9">
        <f t="shared" ref="Q259:Q322" si="44">0.35*M259+N259*0.35+O259*0.15+P259*0.15</f>
        <v>22.45</v>
      </c>
      <c r="R259" s="9">
        <f t="shared" ref="R259:R322" si="45">M259*0.2+N259*0.2+O259*0.35+P259*0.25</f>
        <v>18.25</v>
      </c>
      <c r="S259" s="9">
        <f t="shared" ref="S259:S322" si="46">M259*0.15+N259*0.15+O259*0.25+P259*0.45</f>
        <v>22.35</v>
      </c>
      <c r="T259" s="9">
        <f t="shared" ref="T259:T322" si="47">0.25*SUM(M259:P259)</f>
        <v>20.75</v>
      </c>
      <c r="U259" s="8">
        <f t="shared" ref="U259:U322" si="48">SUM(Q259:S259)/3</f>
        <v>21.016666666666669</v>
      </c>
      <c r="V259" s="8">
        <f t="shared" ref="V259:V322" si="49">SUM(Q259:T259)/4</f>
        <v>20.950000000000003</v>
      </c>
    </row>
    <row r="260" spans="1:22" ht="13.5" x14ac:dyDescent="0.25">
      <c r="A260" s="3">
        <f>RSI!A260</f>
        <v>42387</v>
      </c>
      <c r="B260" s="2">
        <f>RSI!B260</f>
        <v>8.2650000000000006</v>
      </c>
      <c r="C260" s="2">
        <f>RSI!I260</f>
        <v>22.717680975055487</v>
      </c>
      <c r="D260" s="2">
        <f>MACD!E260</f>
        <v>0.57669648936938955</v>
      </c>
      <c r="E260" s="2">
        <f>MACD!F260</f>
        <v>0.35003999716554363</v>
      </c>
      <c r="F260" s="2">
        <f>'Moving Avg'!D260</f>
        <v>8.4641999999999999</v>
      </c>
      <c r="G260" s="2">
        <f>'Moving Avg'!F260</f>
        <v>9.2446999999999981</v>
      </c>
      <c r="H260" s="2">
        <f>'Moving Avg'!G260</f>
        <v>9.2622400000000003</v>
      </c>
      <c r="I260" s="2">
        <f>'Moving Avg'!H260</f>
        <v>10.603809999999996</v>
      </c>
      <c r="J260" s="6" t="str">
        <f>OBV!F260</f>
        <v>BEARISH</v>
      </c>
      <c r="K260" s="6" t="str">
        <f>OBV!G260</f>
        <v>STRONG</v>
      </c>
      <c r="L260" s="6" t="str">
        <f>OBV!H260</f>
        <v>CONFIRMED BEARISH</v>
      </c>
      <c r="M260" s="8">
        <f t="shared" si="40"/>
        <v>50</v>
      </c>
      <c r="N260" s="8">
        <f t="shared" si="41"/>
        <v>0</v>
      </c>
      <c r="O260" s="8">
        <f t="shared" si="42"/>
        <v>0</v>
      </c>
      <c r="P260" s="8">
        <f t="shared" si="43"/>
        <v>33</v>
      </c>
      <c r="Q260" s="9">
        <f t="shared" si="44"/>
        <v>22.45</v>
      </c>
      <c r="R260" s="9">
        <f t="shared" si="45"/>
        <v>18.25</v>
      </c>
      <c r="S260" s="9">
        <f t="shared" si="46"/>
        <v>22.35</v>
      </c>
      <c r="T260" s="9">
        <f t="shared" si="47"/>
        <v>20.75</v>
      </c>
      <c r="U260" s="8">
        <f t="shared" si="48"/>
        <v>21.016666666666669</v>
      </c>
      <c r="V260" s="8">
        <f t="shared" si="49"/>
        <v>20.950000000000003</v>
      </c>
    </row>
    <row r="261" spans="1:22" ht="13.5" x14ac:dyDescent="0.25">
      <c r="A261" s="3">
        <f>RSI!A261</f>
        <v>42388</v>
      </c>
      <c r="B261" s="2">
        <f>RSI!B261</f>
        <v>8.5109999999999992</v>
      </c>
      <c r="C261" s="2">
        <f>RSI!I261</f>
        <v>33.001996431296178</v>
      </c>
      <c r="D261" s="2">
        <f>MACD!E261</f>
        <v>0.57271468628460021</v>
      </c>
      <c r="E261" s="2">
        <f>MACD!F261</f>
        <v>0.39457493498935498</v>
      </c>
      <c r="F261" s="2">
        <f>'Moving Avg'!D261</f>
        <v>8.4520000000000017</v>
      </c>
      <c r="G261" s="2">
        <f>'Moving Avg'!F261</f>
        <v>9.1829499999999982</v>
      </c>
      <c r="H261" s="2">
        <f>'Moving Avg'!G261</f>
        <v>9.2379800000000003</v>
      </c>
      <c r="I261" s="2">
        <f>'Moving Avg'!H261</f>
        <v>10.590404999999993</v>
      </c>
      <c r="J261" s="6" t="str">
        <f>OBV!F261</f>
        <v>BEARISH</v>
      </c>
      <c r="K261" s="6" t="str">
        <f>OBV!G261</f>
        <v>NEUTRAL</v>
      </c>
      <c r="L261" s="6" t="str">
        <f>OBV!H261</f>
        <v>CONFIRMED BEARISH</v>
      </c>
      <c r="M261" s="8">
        <f t="shared" si="40"/>
        <v>25</v>
      </c>
      <c r="N261" s="8">
        <f t="shared" si="41"/>
        <v>0</v>
      </c>
      <c r="O261" s="8">
        <f t="shared" si="42"/>
        <v>0</v>
      </c>
      <c r="P261" s="8">
        <f t="shared" si="43"/>
        <v>16.5</v>
      </c>
      <c r="Q261" s="9">
        <f t="shared" si="44"/>
        <v>11.225</v>
      </c>
      <c r="R261" s="9">
        <f t="shared" si="45"/>
        <v>9.125</v>
      </c>
      <c r="S261" s="9">
        <f t="shared" si="46"/>
        <v>11.175000000000001</v>
      </c>
      <c r="T261" s="9">
        <f t="shared" si="47"/>
        <v>10.375</v>
      </c>
      <c r="U261" s="8">
        <f t="shared" si="48"/>
        <v>10.508333333333335</v>
      </c>
      <c r="V261" s="8">
        <f t="shared" si="49"/>
        <v>10.475000000000001</v>
      </c>
    </row>
    <row r="262" spans="1:22" ht="13.5" x14ac:dyDescent="0.25">
      <c r="A262" s="3">
        <f>RSI!A262</f>
        <v>42389</v>
      </c>
      <c r="B262" s="2">
        <f>RSI!B262</f>
        <v>8.2210000000000001</v>
      </c>
      <c r="C262" s="2">
        <f>RSI!I262</f>
        <v>28.232315603286708</v>
      </c>
      <c r="D262" s="2">
        <f>MACD!E262</f>
        <v>0.55123361906677815</v>
      </c>
      <c r="E262" s="2">
        <f>MACD!F262</f>
        <v>0.42590667180483965</v>
      </c>
      <c r="F262" s="2">
        <f>'Moving Avg'!D262</f>
        <v>8.3484000000000016</v>
      </c>
      <c r="G262" s="2">
        <f>'Moving Avg'!F262</f>
        <v>9.1073499999999985</v>
      </c>
      <c r="H262" s="2">
        <f>'Moving Avg'!G262</f>
        <v>9.2079199999999997</v>
      </c>
      <c r="I262" s="2">
        <f>'Moving Avg'!H262</f>
        <v>10.575504999999991</v>
      </c>
      <c r="J262" s="6" t="str">
        <f>OBV!F262</f>
        <v>BEARISH</v>
      </c>
      <c r="K262" s="6" t="str">
        <f>OBV!G262</f>
        <v>STRONG</v>
      </c>
      <c r="L262" s="6" t="str">
        <f>OBV!H262</f>
        <v>CONFIRMED BEARISH</v>
      </c>
      <c r="M262" s="8">
        <f t="shared" si="40"/>
        <v>50</v>
      </c>
      <c r="N262" s="8">
        <f t="shared" si="41"/>
        <v>0</v>
      </c>
      <c r="O262" s="8">
        <f t="shared" si="42"/>
        <v>0</v>
      </c>
      <c r="P262" s="8">
        <f t="shared" si="43"/>
        <v>33</v>
      </c>
      <c r="Q262" s="9">
        <f t="shared" si="44"/>
        <v>22.45</v>
      </c>
      <c r="R262" s="9">
        <f t="shared" si="45"/>
        <v>18.25</v>
      </c>
      <c r="S262" s="9">
        <f t="shared" si="46"/>
        <v>22.35</v>
      </c>
      <c r="T262" s="9">
        <f t="shared" si="47"/>
        <v>20.75</v>
      </c>
      <c r="U262" s="8">
        <f t="shared" si="48"/>
        <v>21.016666666666669</v>
      </c>
      <c r="V262" s="8">
        <f t="shared" si="49"/>
        <v>20.950000000000003</v>
      </c>
    </row>
    <row r="263" spans="1:22" ht="13.5" x14ac:dyDescent="0.25">
      <c r="A263" s="3">
        <f>RSI!A263</f>
        <v>42390</v>
      </c>
      <c r="B263" s="2">
        <f>RSI!B263</f>
        <v>8.2650000000000006</v>
      </c>
      <c r="C263" s="2">
        <f>RSI!I263</f>
        <v>29.888012168628606</v>
      </c>
      <c r="D263" s="2">
        <f>MACD!E263</f>
        <v>0.53487969325148477</v>
      </c>
      <c r="E263" s="2">
        <f>MACD!F263</f>
        <v>0.44770127609416871</v>
      </c>
      <c r="F263" s="2">
        <f>'Moving Avg'!D263</f>
        <v>8.3054000000000006</v>
      </c>
      <c r="G263" s="2">
        <f>'Moving Avg'!F263</f>
        <v>9.033949999999999</v>
      </c>
      <c r="H263" s="2">
        <f>'Moving Avg'!G263</f>
        <v>9.1828800000000008</v>
      </c>
      <c r="I263" s="2">
        <f>'Moving Avg'!H263</f>
        <v>10.561244999999992</v>
      </c>
      <c r="J263" s="6" t="str">
        <f>OBV!F263</f>
        <v>BULLISH</v>
      </c>
      <c r="K263" s="6" t="str">
        <f>OBV!G263</f>
        <v>NEUTRAL</v>
      </c>
      <c r="L263" s="6" t="str">
        <f>OBV!H263</f>
        <v>BULLISH DIVERGENCE</v>
      </c>
      <c r="M263" s="8">
        <f t="shared" si="40"/>
        <v>50</v>
      </c>
      <c r="N263" s="8">
        <f t="shared" si="41"/>
        <v>0</v>
      </c>
      <c r="O263" s="8">
        <f t="shared" si="42"/>
        <v>0</v>
      </c>
      <c r="P263" s="8">
        <f t="shared" si="43"/>
        <v>66.5</v>
      </c>
      <c r="Q263" s="9">
        <f t="shared" si="44"/>
        <v>27.475000000000001</v>
      </c>
      <c r="R263" s="9">
        <f t="shared" si="45"/>
        <v>26.625</v>
      </c>
      <c r="S263" s="9">
        <f t="shared" si="46"/>
        <v>37.424999999999997</v>
      </c>
      <c r="T263" s="9">
        <f t="shared" si="47"/>
        <v>29.125</v>
      </c>
      <c r="U263" s="8">
        <f t="shared" si="48"/>
        <v>30.508333333333336</v>
      </c>
      <c r="V263" s="8">
        <f t="shared" si="49"/>
        <v>30.162500000000001</v>
      </c>
    </row>
    <row r="264" spans="1:22" ht="13.5" x14ac:dyDescent="0.25">
      <c r="A264" s="3">
        <f>RSI!A264</f>
        <v>42391</v>
      </c>
      <c r="B264" s="2">
        <f>RSI!B264</f>
        <v>8.1020000000000003</v>
      </c>
      <c r="C264" s="2">
        <f>RSI!I264</f>
        <v>27.368999524903643</v>
      </c>
      <c r="D264" s="2">
        <f>MACD!E264</f>
        <v>0.52402257538193631</v>
      </c>
      <c r="E264" s="2">
        <f>MACD!F264</f>
        <v>0.46296553595172224</v>
      </c>
      <c r="F264" s="2">
        <f>'Moving Avg'!D264</f>
        <v>8.2728000000000002</v>
      </c>
      <c r="G264" s="2">
        <f>'Moving Avg'!F264</f>
        <v>8.9524000000000008</v>
      </c>
      <c r="H264" s="2">
        <f>'Moving Avg'!G264</f>
        <v>9.1601999999999997</v>
      </c>
      <c r="I264" s="2">
        <f>'Moving Avg'!H264</f>
        <v>10.54782999999999</v>
      </c>
      <c r="J264" s="6" t="str">
        <f>OBV!F264</f>
        <v>BULLISH</v>
      </c>
      <c r="K264" s="6" t="str">
        <f>OBV!G264</f>
        <v>NEUTRAL</v>
      </c>
      <c r="L264" s="6" t="str">
        <f>OBV!H264</f>
        <v>BULLISH DIVERGENCE</v>
      </c>
      <c r="M264" s="8">
        <f t="shared" si="40"/>
        <v>50</v>
      </c>
      <c r="N264" s="8">
        <f t="shared" si="41"/>
        <v>0</v>
      </c>
      <c r="O264" s="8">
        <f t="shared" si="42"/>
        <v>0</v>
      </c>
      <c r="P264" s="8">
        <f t="shared" si="43"/>
        <v>66.5</v>
      </c>
      <c r="Q264" s="9">
        <f t="shared" si="44"/>
        <v>27.475000000000001</v>
      </c>
      <c r="R264" s="9">
        <f t="shared" si="45"/>
        <v>26.625</v>
      </c>
      <c r="S264" s="9">
        <f t="shared" si="46"/>
        <v>37.424999999999997</v>
      </c>
      <c r="T264" s="9">
        <f t="shared" si="47"/>
        <v>29.125</v>
      </c>
      <c r="U264" s="8">
        <f t="shared" si="48"/>
        <v>30.508333333333336</v>
      </c>
      <c r="V264" s="8">
        <f t="shared" si="49"/>
        <v>30.162500000000001</v>
      </c>
    </row>
    <row r="265" spans="1:22" ht="13.5" x14ac:dyDescent="0.25">
      <c r="A265" s="3">
        <f>RSI!A265</f>
        <v>42394</v>
      </c>
      <c r="B265" s="2">
        <f>RSI!B265</f>
        <v>8.0670000000000002</v>
      </c>
      <c r="C265" s="2">
        <f>RSI!I265</f>
        <v>26.845791197873893</v>
      </c>
      <c r="D265" s="2">
        <f>MACD!E265</f>
        <v>0.48189209755956064</v>
      </c>
      <c r="E265" s="2">
        <f>MACD!F265</f>
        <v>0.46675084827328994</v>
      </c>
      <c r="F265" s="2">
        <f>'Moving Avg'!D265</f>
        <v>8.2332000000000001</v>
      </c>
      <c r="G265" s="2">
        <f>'Moving Avg'!F265</f>
        <v>8.8691000000000013</v>
      </c>
      <c r="H265" s="2">
        <f>'Moving Avg'!G265</f>
        <v>9.1423599999999983</v>
      </c>
      <c r="I265" s="2">
        <f>'Moving Avg'!H265</f>
        <v>10.53572999999999</v>
      </c>
      <c r="J265" s="6" t="str">
        <f>OBV!F265</f>
        <v>BEARISH</v>
      </c>
      <c r="K265" s="6" t="str">
        <f>OBV!G265</f>
        <v>STRONG</v>
      </c>
      <c r="L265" s="6" t="str">
        <f>OBV!H265</f>
        <v>CONFIRMED BEARISH</v>
      </c>
      <c r="M265" s="8">
        <f t="shared" si="40"/>
        <v>50</v>
      </c>
      <c r="N265" s="8">
        <f t="shared" si="41"/>
        <v>0</v>
      </c>
      <c r="O265" s="8">
        <f t="shared" si="42"/>
        <v>0</v>
      </c>
      <c r="P265" s="8">
        <f t="shared" si="43"/>
        <v>33</v>
      </c>
      <c r="Q265" s="9">
        <f t="shared" si="44"/>
        <v>22.45</v>
      </c>
      <c r="R265" s="9">
        <f t="shared" si="45"/>
        <v>18.25</v>
      </c>
      <c r="S265" s="9">
        <f t="shared" si="46"/>
        <v>22.35</v>
      </c>
      <c r="T265" s="9">
        <f t="shared" si="47"/>
        <v>20.75</v>
      </c>
      <c r="U265" s="8">
        <f t="shared" si="48"/>
        <v>21.016666666666669</v>
      </c>
      <c r="V265" s="8">
        <f t="shared" si="49"/>
        <v>20.950000000000003</v>
      </c>
    </row>
    <row r="266" spans="1:22" ht="13.5" x14ac:dyDescent="0.25">
      <c r="A266" s="3">
        <f>RSI!A266</f>
        <v>42395</v>
      </c>
      <c r="B266" s="2">
        <f>RSI!B266</f>
        <v>8.08</v>
      </c>
      <c r="C266" s="2">
        <f>RSI!I266</f>
        <v>27.400936583868983</v>
      </c>
      <c r="D266" s="2">
        <f>MACD!E266</f>
        <v>0.42311303832482672</v>
      </c>
      <c r="E266" s="2">
        <f>MACD!F266</f>
        <v>0.45802328628359734</v>
      </c>
      <c r="F266" s="2">
        <f>'Moving Avg'!D266</f>
        <v>8.1470000000000002</v>
      </c>
      <c r="G266" s="2">
        <f>'Moving Avg'!F266</f>
        <v>8.7864500000000021</v>
      </c>
      <c r="H266" s="2">
        <f>'Moving Avg'!G266</f>
        <v>9.1325999999999983</v>
      </c>
      <c r="I266" s="2">
        <f>'Moving Avg'!H266</f>
        <v>10.52213999999999</v>
      </c>
      <c r="J266" s="6" t="str">
        <f>OBV!F266</f>
        <v>BEARISH</v>
      </c>
      <c r="K266" s="6" t="str">
        <f>OBV!G266</f>
        <v>STRONG</v>
      </c>
      <c r="L266" s="6" t="str">
        <f>OBV!H266</f>
        <v>CONFIRMED BEARISH</v>
      </c>
      <c r="M266" s="8">
        <f t="shared" si="40"/>
        <v>50</v>
      </c>
      <c r="N266" s="8">
        <f t="shared" si="41"/>
        <v>100</v>
      </c>
      <c r="O266" s="8">
        <f t="shared" si="42"/>
        <v>0</v>
      </c>
      <c r="P266" s="8">
        <f t="shared" si="43"/>
        <v>33</v>
      </c>
      <c r="Q266" s="9">
        <f t="shared" si="44"/>
        <v>57.45</v>
      </c>
      <c r="R266" s="9">
        <f t="shared" si="45"/>
        <v>38.25</v>
      </c>
      <c r="S266" s="9">
        <f t="shared" si="46"/>
        <v>37.35</v>
      </c>
      <c r="T266" s="9">
        <f t="shared" si="47"/>
        <v>45.75</v>
      </c>
      <c r="U266" s="8">
        <f t="shared" si="48"/>
        <v>44.35</v>
      </c>
      <c r="V266" s="8">
        <f t="shared" si="49"/>
        <v>44.7</v>
      </c>
    </row>
    <row r="267" spans="1:22" ht="13.5" x14ac:dyDescent="0.25">
      <c r="A267" s="3">
        <f>RSI!A267</f>
        <v>42396</v>
      </c>
      <c r="B267" s="2">
        <f>RSI!B267</f>
        <v>8.0579999999999998</v>
      </c>
      <c r="C267" s="2">
        <f>RSI!I267</f>
        <v>27.027143232684651</v>
      </c>
      <c r="D267" s="2">
        <f>MACD!E267</f>
        <v>0.40516804276114904</v>
      </c>
      <c r="E267" s="2">
        <f>MACD!F267</f>
        <v>0.44745223757910768</v>
      </c>
      <c r="F267" s="2">
        <f>'Moving Avg'!D267</f>
        <v>8.1143999999999998</v>
      </c>
      <c r="G267" s="2">
        <f>'Moving Avg'!F267</f>
        <v>8.7016000000000027</v>
      </c>
      <c r="H267" s="2">
        <f>'Moving Avg'!G267</f>
        <v>9.1180999999999983</v>
      </c>
      <c r="I267" s="2">
        <f>'Moving Avg'!H267</f>
        <v>10.50720499999999</v>
      </c>
      <c r="J267" s="6" t="str">
        <f>OBV!F267</f>
        <v>BEARISH</v>
      </c>
      <c r="K267" s="6" t="str">
        <f>OBV!G267</f>
        <v>STRONG</v>
      </c>
      <c r="L267" s="6" t="str">
        <f>OBV!H267</f>
        <v>CONFIRMED BEARISH</v>
      </c>
      <c r="M267" s="8">
        <f t="shared" si="40"/>
        <v>50</v>
      </c>
      <c r="N267" s="8">
        <f t="shared" si="41"/>
        <v>100</v>
      </c>
      <c r="O267" s="8">
        <f t="shared" si="42"/>
        <v>0</v>
      </c>
      <c r="P267" s="8">
        <f t="shared" si="43"/>
        <v>33</v>
      </c>
      <c r="Q267" s="9">
        <f t="shared" si="44"/>
        <v>57.45</v>
      </c>
      <c r="R267" s="9">
        <f t="shared" si="45"/>
        <v>38.25</v>
      </c>
      <c r="S267" s="9">
        <f t="shared" si="46"/>
        <v>37.35</v>
      </c>
      <c r="T267" s="9">
        <f t="shared" si="47"/>
        <v>45.75</v>
      </c>
      <c r="U267" s="8">
        <f t="shared" si="48"/>
        <v>44.35</v>
      </c>
      <c r="V267" s="8">
        <f t="shared" si="49"/>
        <v>44.7</v>
      </c>
    </row>
    <row r="268" spans="1:22" ht="13.5" x14ac:dyDescent="0.25">
      <c r="A268" s="3">
        <f>RSI!A268</f>
        <v>42397</v>
      </c>
      <c r="B268" s="2">
        <f>RSI!B268</f>
        <v>8.032</v>
      </c>
      <c r="C268" s="2">
        <f>RSI!I268</f>
        <v>26.565904132548141</v>
      </c>
      <c r="D268" s="2">
        <f>MACD!E268</f>
        <v>0.35633172951027703</v>
      </c>
      <c r="E268" s="2">
        <f>MACD!F268</f>
        <v>0.4292281359653416</v>
      </c>
      <c r="F268" s="2">
        <f>'Moving Avg'!D268</f>
        <v>8.0678000000000001</v>
      </c>
      <c r="G268" s="2">
        <f>'Moving Avg'!F268</f>
        <v>8.6163500000000006</v>
      </c>
      <c r="H268" s="2">
        <f>'Moving Avg'!G268</f>
        <v>9.1002599999999987</v>
      </c>
      <c r="I268" s="2">
        <f>'Moving Avg'!H268</f>
        <v>10.49213999999999</v>
      </c>
      <c r="J268" s="6" t="str">
        <f>OBV!F268</f>
        <v>BEARISH</v>
      </c>
      <c r="K268" s="6" t="str">
        <f>OBV!G268</f>
        <v>STRONG</v>
      </c>
      <c r="L268" s="6" t="str">
        <f>OBV!H268</f>
        <v>CONFIRMED BEARISH</v>
      </c>
      <c r="M268" s="8">
        <f t="shared" si="40"/>
        <v>50</v>
      </c>
      <c r="N268" s="8">
        <f t="shared" si="41"/>
        <v>100</v>
      </c>
      <c r="O268" s="8">
        <f t="shared" si="42"/>
        <v>0</v>
      </c>
      <c r="P268" s="8">
        <f t="shared" si="43"/>
        <v>33</v>
      </c>
      <c r="Q268" s="9">
        <f t="shared" si="44"/>
        <v>57.45</v>
      </c>
      <c r="R268" s="9">
        <f t="shared" si="45"/>
        <v>38.25</v>
      </c>
      <c r="S268" s="9">
        <f t="shared" si="46"/>
        <v>37.35</v>
      </c>
      <c r="T268" s="9">
        <f t="shared" si="47"/>
        <v>45.75</v>
      </c>
      <c r="U268" s="8">
        <f t="shared" si="48"/>
        <v>44.35</v>
      </c>
      <c r="V268" s="8">
        <f t="shared" si="49"/>
        <v>44.7</v>
      </c>
    </row>
    <row r="269" spans="1:22" ht="13.5" x14ac:dyDescent="0.25">
      <c r="A269" s="3">
        <f>RSI!A269</f>
        <v>42398</v>
      </c>
      <c r="B269" s="2">
        <f>RSI!B269</f>
        <v>8.0489999999999995</v>
      </c>
      <c r="C269" s="2">
        <f>RSI!I269</f>
        <v>27.437863586412263</v>
      </c>
      <c r="D269" s="2">
        <f>MACD!E269</f>
        <v>0.28477813104295358</v>
      </c>
      <c r="E269" s="2">
        <f>MACD!F269</f>
        <v>0.40033813498086401</v>
      </c>
      <c r="F269" s="2">
        <f>'Moving Avg'!D269</f>
        <v>8.0571999999999981</v>
      </c>
      <c r="G269" s="2">
        <f>'Moving Avg'!F269</f>
        <v>8.5357000000000021</v>
      </c>
      <c r="H269" s="2">
        <f>'Moving Avg'!G269</f>
        <v>9.0827599999999986</v>
      </c>
      <c r="I269" s="2">
        <f>'Moving Avg'!H269</f>
        <v>10.477159999999992</v>
      </c>
      <c r="J269" s="6" t="str">
        <f>OBV!F269</f>
        <v>BEARISH</v>
      </c>
      <c r="K269" s="6" t="str">
        <f>OBV!G269</f>
        <v>STRONG</v>
      </c>
      <c r="L269" s="6" t="str">
        <f>OBV!H269</f>
        <v>CONFIRMED BEARISH</v>
      </c>
      <c r="M269" s="8">
        <f t="shared" si="40"/>
        <v>50</v>
      </c>
      <c r="N269" s="8">
        <f t="shared" si="41"/>
        <v>100</v>
      </c>
      <c r="O269" s="8">
        <f t="shared" si="42"/>
        <v>0</v>
      </c>
      <c r="P269" s="8">
        <f t="shared" si="43"/>
        <v>33</v>
      </c>
      <c r="Q269" s="9">
        <f t="shared" si="44"/>
        <v>57.45</v>
      </c>
      <c r="R269" s="9">
        <f t="shared" si="45"/>
        <v>38.25</v>
      </c>
      <c r="S269" s="9">
        <f t="shared" si="46"/>
        <v>37.35</v>
      </c>
      <c r="T269" s="9">
        <f t="shared" si="47"/>
        <v>45.75</v>
      </c>
      <c r="U269" s="8">
        <f t="shared" si="48"/>
        <v>44.35</v>
      </c>
      <c r="V269" s="8">
        <f t="shared" si="49"/>
        <v>44.7</v>
      </c>
    </row>
    <row r="270" spans="1:22" ht="13.5" x14ac:dyDescent="0.25">
      <c r="A270" s="3">
        <f>RSI!A270</f>
        <v>42401</v>
      </c>
      <c r="B270" s="2">
        <f>RSI!B270</f>
        <v>8.0619999999999994</v>
      </c>
      <c r="C270" s="2">
        <f>RSI!I270</f>
        <v>28.140549976245211</v>
      </c>
      <c r="D270" s="2">
        <f>MACD!E270</f>
        <v>0.22697086009512901</v>
      </c>
      <c r="E270" s="2">
        <f>MACD!F270</f>
        <v>0.36566468000371705</v>
      </c>
      <c r="F270" s="2">
        <f>'Moving Avg'!D270</f>
        <v>8.0561999999999987</v>
      </c>
      <c r="G270" s="2">
        <f>'Moving Avg'!F270</f>
        <v>8.4554500000000026</v>
      </c>
      <c r="H270" s="2">
        <f>'Moving Avg'!G270</f>
        <v>9.0655199999999976</v>
      </c>
      <c r="I270" s="2">
        <f>'Moving Avg'!H270</f>
        <v>10.46224499999999</v>
      </c>
      <c r="J270" s="6" t="str">
        <f>OBV!F270</f>
        <v>BULLISH</v>
      </c>
      <c r="K270" s="6" t="str">
        <f>OBV!G270</f>
        <v>WEAK</v>
      </c>
      <c r="L270" s="6" t="str">
        <f>OBV!H270</f>
        <v>BULLISH DIVERGENCE</v>
      </c>
      <c r="M270" s="8">
        <f t="shared" si="40"/>
        <v>50</v>
      </c>
      <c r="N270" s="8">
        <f t="shared" si="41"/>
        <v>100</v>
      </c>
      <c r="O270" s="8">
        <f t="shared" si="42"/>
        <v>0</v>
      </c>
      <c r="P270" s="8">
        <f t="shared" si="43"/>
        <v>50</v>
      </c>
      <c r="Q270" s="9">
        <f t="shared" si="44"/>
        <v>60</v>
      </c>
      <c r="R270" s="9">
        <f t="shared" si="45"/>
        <v>42.5</v>
      </c>
      <c r="S270" s="9">
        <f t="shared" si="46"/>
        <v>45</v>
      </c>
      <c r="T270" s="9">
        <f t="shared" si="47"/>
        <v>50</v>
      </c>
      <c r="U270" s="8">
        <f t="shared" si="48"/>
        <v>49.166666666666664</v>
      </c>
      <c r="V270" s="8">
        <f t="shared" si="49"/>
        <v>49.375</v>
      </c>
    </row>
    <row r="271" spans="1:22" ht="13.5" x14ac:dyDescent="0.25">
      <c r="A271" s="3">
        <f>RSI!A271</f>
        <v>42402</v>
      </c>
      <c r="B271" s="2">
        <f>RSI!B271</f>
        <v>8.0890000000000004</v>
      </c>
      <c r="C271" s="2">
        <f>RSI!I271</f>
        <v>29.664020706286038</v>
      </c>
      <c r="D271" s="2">
        <f>MACD!E271</f>
        <v>0.2172532448500224</v>
      </c>
      <c r="E271" s="2">
        <f>MACD!F271</f>
        <v>0.33598239297297816</v>
      </c>
      <c r="F271" s="2">
        <f>'Moving Avg'!D271</f>
        <v>8.0579999999999998</v>
      </c>
      <c r="G271" s="2">
        <f>'Moving Avg'!F271</f>
        <v>8.3908500000000021</v>
      </c>
      <c r="H271" s="2">
        <f>'Moving Avg'!G271</f>
        <v>9.0532199999999978</v>
      </c>
      <c r="I271" s="2">
        <f>'Moving Avg'!H271</f>
        <v>10.448154999999993</v>
      </c>
      <c r="J271" s="6" t="str">
        <f>OBV!F271</f>
        <v>BULLISH</v>
      </c>
      <c r="K271" s="6" t="str">
        <f>OBV!G271</f>
        <v>WEAK</v>
      </c>
      <c r="L271" s="6" t="str">
        <f>OBV!H271</f>
        <v>CONFIRMED BULLISH</v>
      </c>
      <c r="M271" s="8">
        <f t="shared" si="40"/>
        <v>50</v>
      </c>
      <c r="N271" s="8">
        <f t="shared" si="41"/>
        <v>100</v>
      </c>
      <c r="O271" s="8">
        <f t="shared" si="42"/>
        <v>0</v>
      </c>
      <c r="P271" s="8">
        <f t="shared" si="43"/>
        <v>67</v>
      </c>
      <c r="Q271" s="9">
        <f t="shared" si="44"/>
        <v>62.55</v>
      </c>
      <c r="R271" s="9">
        <f t="shared" si="45"/>
        <v>46.75</v>
      </c>
      <c r="S271" s="9">
        <f t="shared" si="46"/>
        <v>52.650000000000006</v>
      </c>
      <c r="T271" s="9">
        <f t="shared" si="47"/>
        <v>54.25</v>
      </c>
      <c r="U271" s="8">
        <f t="shared" si="48"/>
        <v>53.983333333333327</v>
      </c>
      <c r="V271" s="8">
        <f t="shared" si="49"/>
        <v>54.05</v>
      </c>
    </row>
    <row r="272" spans="1:22" ht="13.5" x14ac:dyDescent="0.25">
      <c r="A272" s="3">
        <f>RSI!A272</f>
        <v>42403</v>
      </c>
      <c r="B272" s="2">
        <f>RSI!B272</f>
        <v>7.9569999999999999</v>
      </c>
      <c r="C272" s="2">
        <f>RSI!I272</f>
        <v>26.685377857067564</v>
      </c>
      <c r="D272" s="2">
        <f>MACD!E272</f>
        <v>0.17713541814972622</v>
      </c>
      <c r="E272" s="2">
        <f>MACD!F272</f>
        <v>0.3042129980083278</v>
      </c>
      <c r="F272" s="2">
        <f>'Moving Avg'!D272</f>
        <v>8.0378000000000007</v>
      </c>
      <c r="G272" s="2">
        <f>'Moving Avg'!F272</f>
        <v>8.3337000000000021</v>
      </c>
      <c r="H272" s="2">
        <f>'Moving Avg'!G272</f>
        <v>9.0382799999999985</v>
      </c>
      <c r="I272" s="2">
        <f>'Moving Avg'!H272</f>
        <v>10.433404999999992</v>
      </c>
      <c r="J272" s="6" t="str">
        <f>OBV!F272</f>
        <v>BULLISH</v>
      </c>
      <c r="K272" s="6" t="str">
        <f>OBV!G272</f>
        <v>WEAK</v>
      </c>
      <c r="L272" s="6" t="str">
        <f>OBV!H272</f>
        <v>BULLISH DIVERGENCE</v>
      </c>
      <c r="M272" s="8">
        <f t="shared" si="40"/>
        <v>50</v>
      </c>
      <c r="N272" s="8">
        <f t="shared" si="41"/>
        <v>100</v>
      </c>
      <c r="O272" s="8">
        <f t="shared" si="42"/>
        <v>0</v>
      </c>
      <c r="P272" s="8">
        <f t="shared" si="43"/>
        <v>50</v>
      </c>
      <c r="Q272" s="9">
        <f t="shared" si="44"/>
        <v>60</v>
      </c>
      <c r="R272" s="9">
        <f t="shared" si="45"/>
        <v>42.5</v>
      </c>
      <c r="S272" s="9">
        <f t="shared" si="46"/>
        <v>45</v>
      </c>
      <c r="T272" s="9">
        <f t="shared" si="47"/>
        <v>50</v>
      </c>
      <c r="U272" s="8">
        <f t="shared" si="48"/>
        <v>49.166666666666664</v>
      </c>
      <c r="V272" s="8">
        <f t="shared" si="49"/>
        <v>49.375</v>
      </c>
    </row>
    <row r="273" spans="1:22" ht="13.5" x14ac:dyDescent="0.25">
      <c r="A273" s="3">
        <f>RSI!A273</f>
        <v>42404</v>
      </c>
      <c r="B273" s="2">
        <f>RSI!B273</f>
        <v>8.1769999999999996</v>
      </c>
      <c r="C273" s="2">
        <f>RSI!I273</f>
        <v>37.880957920739547</v>
      </c>
      <c r="D273" s="2">
        <f>MACD!E273</f>
        <v>0.13716691668197534</v>
      </c>
      <c r="E273" s="2">
        <f>MACD!F273</f>
        <v>0.2708037817430573</v>
      </c>
      <c r="F273" s="2">
        <f>'Moving Avg'!D273</f>
        <v>8.0667999999999989</v>
      </c>
      <c r="G273" s="2">
        <f>'Moving Avg'!F273</f>
        <v>8.2875499999999995</v>
      </c>
      <c r="H273" s="2">
        <f>'Moving Avg'!G273</f>
        <v>9.0312599999999978</v>
      </c>
      <c r="I273" s="2">
        <f>'Moving Avg'!H273</f>
        <v>10.419794999999992</v>
      </c>
      <c r="J273" s="6" t="str">
        <f>OBV!F273</f>
        <v>BULLISH</v>
      </c>
      <c r="K273" s="6" t="str">
        <f>OBV!G273</f>
        <v>WEAK</v>
      </c>
      <c r="L273" s="6" t="str">
        <f>OBV!H273</f>
        <v>CONFIRMED BULLISH</v>
      </c>
      <c r="M273" s="8">
        <f t="shared" si="40"/>
        <v>25</v>
      </c>
      <c r="N273" s="8">
        <f t="shared" si="41"/>
        <v>100</v>
      </c>
      <c r="O273" s="8">
        <f t="shared" si="42"/>
        <v>0</v>
      </c>
      <c r="P273" s="8">
        <f t="shared" si="43"/>
        <v>67</v>
      </c>
      <c r="Q273" s="9">
        <f t="shared" si="44"/>
        <v>53.8</v>
      </c>
      <c r="R273" s="9">
        <f t="shared" si="45"/>
        <v>41.75</v>
      </c>
      <c r="S273" s="9">
        <f t="shared" si="46"/>
        <v>48.900000000000006</v>
      </c>
      <c r="T273" s="9">
        <f t="shared" si="47"/>
        <v>48</v>
      </c>
      <c r="U273" s="8">
        <f t="shared" si="48"/>
        <v>48.15</v>
      </c>
      <c r="V273" s="8">
        <f t="shared" si="49"/>
        <v>48.112499999999997</v>
      </c>
    </row>
    <row r="274" spans="1:22" ht="13.5" x14ac:dyDescent="0.25">
      <c r="A274" s="3">
        <f>RSI!A274</f>
        <v>42405</v>
      </c>
      <c r="B274" s="2">
        <f>RSI!B274</f>
        <v>8.1720000000000006</v>
      </c>
      <c r="C274" s="2">
        <f>RSI!I274</f>
        <v>37.739902823731391</v>
      </c>
      <c r="D274" s="2">
        <f>MACD!E274</f>
        <v>8.0585704230809796E-2</v>
      </c>
      <c r="E274" s="2">
        <f>MACD!F274</f>
        <v>0.2327601662406078</v>
      </c>
      <c r="F274" s="2">
        <f>'Moving Avg'!D274</f>
        <v>8.0913999999999984</v>
      </c>
      <c r="G274" s="2">
        <f>'Moving Avg'!F274</f>
        <v>8.2455499999999997</v>
      </c>
      <c r="H274" s="2">
        <f>'Moving Avg'!G274</f>
        <v>9.0232600000000005</v>
      </c>
      <c r="I274" s="2">
        <f>'Moving Avg'!H274</f>
        <v>10.406159999999991</v>
      </c>
      <c r="J274" s="6" t="str">
        <f>OBV!F274</f>
        <v>BULLISH</v>
      </c>
      <c r="K274" s="6" t="str">
        <f>OBV!G274</f>
        <v>WEAK</v>
      </c>
      <c r="L274" s="6" t="str">
        <f>OBV!H274</f>
        <v>CONFIRMED BULLISH</v>
      </c>
      <c r="M274" s="8">
        <f t="shared" si="40"/>
        <v>25</v>
      </c>
      <c r="N274" s="8">
        <f t="shared" si="41"/>
        <v>100</v>
      </c>
      <c r="O274" s="8">
        <f t="shared" si="42"/>
        <v>0</v>
      </c>
      <c r="P274" s="8">
        <f t="shared" si="43"/>
        <v>67</v>
      </c>
      <c r="Q274" s="9">
        <f t="shared" si="44"/>
        <v>53.8</v>
      </c>
      <c r="R274" s="9">
        <f t="shared" si="45"/>
        <v>41.75</v>
      </c>
      <c r="S274" s="9">
        <f t="shared" si="46"/>
        <v>48.900000000000006</v>
      </c>
      <c r="T274" s="9">
        <f t="shared" si="47"/>
        <v>48</v>
      </c>
      <c r="U274" s="8">
        <f t="shared" si="48"/>
        <v>48.15</v>
      </c>
      <c r="V274" s="8">
        <f t="shared" si="49"/>
        <v>48.112499999999997</v>
      </c>
    </row>
    <row r="275" spans="1:22" ht="13.5" x14ac:dyDescent="0.25">
      <c r="A275" s="3">
        <f>RSI!A275</f>
        <v>42408</v>
      </c>
      <c r="B275" s="2">
        <f>RSI!B275</f>
        <v>8.1720000000000006</v>
      </c>
      <c r="C275" s="2">
        <f>RSI!I275</f>
        <v>37.739902823731391</v>
      </c>
      <c r="D275" s="2">
        <f>MACD!E275</f>
        <v>2.9155002689515541E-2</v>
      </c>
      <c r="E275" s="2">
        <f>MACD!F275</f>
        <v>0.19203913353038937</v>
      </c>
      <c r="F275" s="2">
        <f>'Moving Avg'!D275</f>
        <v>8.1133999999999986</v>
      </c>
      <c r="G275" s="2">
        <f>'Moving Avg'!F275</f>
        <v>8.2167499999999993</v>
      </c>
      <c r="H275" s="2">
        <f>'Moving Avg'!G275</f>
        <v>9.0152600000000014</v>
      </c>
      <c r="I275" s="2">
        <f>'Moving Avg'!H275</f>
        <v>10.392524999999992</v>
      </c>
      <c r="J275" s="6" t="str">
        <f>OBV!F275</f>
        <v>BEARISH</v>
      </c>
      <c r="K275" s="6" t="str">
        <f>OBV!G275</f>
        <v>NEUTRAL</v>
      </c>
      <c r="L275" s="6" t="str">
        <f>OBV!H275</f>
        <v>BEARISH DIVERGENCE</v>
      </c>
      <c r="M275" s="8">
        <f t="shared" si="40"/>
        <v>25</v>
      </c>
      <c r="N275" s="8">
        <f t="shared" si="41"/>
        <v>100</v>
      </c>
      <c r="O275" s="8">
        <f t="shared" si="42"/>
        <v>0</v>
      </c>
      <c r="P275" s="8">
        <f t="shared" si="43"/>
        <v>16.5</v>
      </c>
      <c r="Q275" s="9">
        <f t="shared" si="44"/>
        <v>46.225000000000001</v>
      </c>
      <c r="R275" s="9">
        <f t="shared" si="45"/>
        <v>29.125</v>
      </c>
      <c r="S275" s="9">
        <f t="shared" si="46"/>
        <v>26.175000000000001</v>
      </c>
      <c r="T275" s="9">
        <f t="shared" si="47"/>
        <v>35.375</v>
      </c>
      <c r="U275" s="8">
        <f t="shared" si="48"/>
        <v>33.841666666666661</v>
      </c>
      <c r="V275" s="8">
        <f t="shared" si="49"/>
        <v>34.224999999999994</v>
      </c>
    </row>
    <row r="276" spans="1:22" ht="13.5" x14ac:dyDescent="0.25">
      <c r="A276" s="3">
        <f>RSI!A276</f>
        <v>42409</v>
      </c>
      <c r="B276" s="2">
        <f>RSI!B276</f>
        <v>8.3520000000000003</v>
      </c>
      <c r="C276" s="2">
        <f>RSI!I276</f>
        <v>46.116965158708723</v>
      </c>
      <c r="D276" s="2">
        <f>MACD!E276</f>
        <v>-2.4001871768073002E-2</v>
      </c>
      <c r="E276" s="2">
        <f>MACD!F276</f>
        <v>0.1488309324706969</v>
      </c>
      <c r="F276" s="2">
        <f>'Moving Avg'!D276</f>
        <v>8.1660000000000004</v>
      </c>
      <c r="G276" s="2">
        <f>'Moving Avg'!F276</f>
        <v>8.2057500000000001</v>
      </c>
      <c r="H276" s="2">
        <f>'Moving Avg'!G276</f>
        <v>9.0057599999999987</v>
      </c>
      <c r="I276" s="2">
        <f>'Moving Avg'!H276</f>
        <v>10.37981499999999</v>
      </c>
      <c r="J276" s="6" t="str">
        <f>OBV!F276</f>
        <v>BULLISH</v>
      </c>
      <c r="K276" s="6" t="str">
        <f>OBV!G276</f>
        <v>NEUTRAL</v>
      </c>
      <c r="L276" s="6" t="str">
        <f>OBV!H276</f>
        <v>CONFIRMED BULLISH</v>
      </c>
      <c r="M276" s="8">
        <f t="shared" si="40"/>
        <v>25</v>
      </c>
      <c r="N276" s="8">
        <f t="shared" si="41"/>
        <v>100</v>
      </c>
      <c r="O276" s="8">
        <f t="shared" si="42"/>
        <v>0</v>
      </c>
      <c r="P276" s="8">
        <f t="shared" si="43"/>
        <v>83.5</v>
      </c>
      <c r="Q276" s="9">
        <f t="shared" si="44"/>
        <v>56.274999999999999</v>
      </c>
      <c r="R276" s="9">
        <f t="shared" si="45"/>
        <v>45.875</v>
      </c>
      <c r="S276" s="9">
        <f t="shared" si="46"/>
        <v>56.325000000000003</v>
      </c>
      <c r="T276" s="9">
        <f t="shared" si="47"/>
        <v>52.125</v>
      </c>
      <c r="U276" s="8">
        <f t="shared" si="48"/>
        <v>52.82500000000001</v>
      </c>
      <c r="V276" s="8">
        <f t="shared" si="49"/>
        <v>52.650000000000006</v>
      </c>
    </row>
    <row r="277" spans="1:22" ht="13.5" x14ac:dyDescent="0.25">
      <c r="A277" s="3">
        <f>RSI!A277</f>
        <v>42410</v>
      </c>
      <c r="B277" s="2">
        <f>RSI!B277</f>
        <v>8.1020000000000003</v>
      </c>
      <c r="C277" s="2">
        <f>RSI!I277</f>
        <v>38.390839772766242</v>
      </c>
      <c r="D277" s="2">
        <f>MACD!E277</f>
        <v>-5.3341281992475231E-2</v>
      </c>
      <c r="E277" s="2">
        <f>MACD!F277</f>
        <v>0.10839648957806249</v>
      </c>
      <c r="F277" s="2">
        <f>'Moving Avg'!D277</f>
        <v>8.1950000000000021</v>
      </c>
      <c r="G277" s="2">
        <f>'Moving Avg'!F277</f>
        <v>8.1738999999999997</v>
      </c>
      <c r="H277" s="2">
        <f>'Moving Avg'!G277</f>
        <v>8.9840399999999985</v>
      </c>
      <c r="I277" s="2">
        <f>'Moving Avg'!H277</f>
        <v>10.367469999999987</v>
      </c>
      <c r="J277" s="6" t="str">
        <f>OBV!F277</f>
        <v>BULLISH</v>
      </c>
      <c r="K277" s="6" t="str">
        <f>OBV!G277</f>
        <v>NEUTRAL</v>
      </c>
      <c r="L277" s="6" t="str">
        <f>OBV!H277</f>
        <v>CONFIRMED BULLISH</v>
      </c>
      <c r="M277" s="8">
        <f t="shared" si="40"/>
        <v>25</v>
      </c>
      <c r="N277" s="8">
        <f t="shared" si="41"/>
        <v>100</v>
      </c>
      <c r="O277" s="8">
        <f t="shared" si="42"/>
        <v>0</v>
      </c>
      <c r="P277" s="8">
        <f t="shared" si="43"/>
        <v>83.5</v>
      </c>
      <c r="Q277" s="9">
        <f t="shared" si="44"/>
        <v>56.274999999999999</v>
      </c>
      <c r="R277" s="9">
        <f t="shared" si="45"/>
        <v>45.875</v>
      </c>
      <c r="S277" s="9">
        <f t="shared" si="46"/>
        <v>56.325000000000003</v>
      </c>
      <c r="T277" s="9">
        <f t="shared" si="47"/>
        <v>52.125</v>
      </c>
      <c r="U277" s="8">
        <f t="shared" si="48"/>
        <v>52.82500000000001</v>
      </c>
      <c r="V277" s="8">
        <f t="shared" si="49"/>
        <v>52.650000000000006</v>
      </c>
    </row>
    <row r="278" spans="1:22" ht="13.5" x14ac:dyDescent="0.25">
      <c r="A278" s="3">
        <f>RSI!A278</f>
        <v>42411</v>
      </c>
      <c r="B278" s="2">
        <f>RSI!B278</f>
        <v>8.3350000000000009</v>
      </c>
      <c r="C278" s="2">
        <f>RSI!I278</f>
        <v>47.259287674894573</v>
      </c>
      <c r="D278" s="2">
        <f>MACD!E278</f>
        <v>-9.7480805307974094E-2</v>
      </c>
      <c r="E278" s="2">
        <f>MACD!F278</f>
        <v>6.7221030600855172E-2</v>
      </c>
      <c r="F278" s="2">
        <f>'Moving Avg'!D278</f>
        <v>8.2266000000000012</v>
      </c>
      <c r="G278" s="2">
        <f>'Moving Avg'!F278</f>
        <v>8.1666500000000006</v>
      </c>
      <c r="H278" s="2">
        <f>'Moving Avg'!G278</f>
        <v>8.9704999999999977</v>
      </c>
      <c r="I278" s="2">
        <f>'Moving Avg'!H278</f>
        <v>10.35607999999999</v>
      </c>
      <c r="J278" s="6" t="str">
        <f>OBV!F278</f>
        <v>BULLISH</v>
      </c>
      <c r="K278" s="6" t="str">
        <f>OBV!G278</f>
        <v>NEUTRAL</v>
      </c>
      <c r="L278" s="6" t="str">
        <f>OBV!H278</f>
        <v>CONFIRMED BULLISH</v>
      </c>
      <c r="M278" s="8">
        <f t="shared" si="40"/>
        <v>25</v>
      </c>
      <c r="N278" s="8">
        <f t="shared" si="41"/>
        <v>100</v>
      </c>
      <c r="O278" s="8">
        <f t="shared" si="42"/>
        <v>0</v>
      </c>
      <c r="P278" s="8">
        <f t="shared" si="43"/>
        <v>83.5</v>
      </c>
      <c r="Q278" s="9">
        <f t="shared" si="44"/>
        <v>56.274999999999999</v>
      </c>
      <c r="R278" s="9">
        <f t="shared" si="45"/>
        <v>45.875</v>
      </c>
      <c r="S278" s="9">
        <f t="shared" si="46"/>
        <v>56.325000000000003</v>
      </c>
      <c r="T278" s="9">
        <f t="shared" si="47"/>
        <v>52.125</v>
      </c>
      <c r="U278" s="8">
        <f t="shared" si="48"/>
        <v>52.82500000000001</v>
      </c>
      <c r="V278" s="8">
        <f t="shared" si="49"/>
        <v>52.650000000000006</v>
      </c>
    </row>
    <row r="279" spans="1:22" ht="13.5" x14ac:dyDescent="0.25">
      <c r="A279" s="3">
        <f>RSI!A279</f>
        <v>42412</v>
      </c>
      <c r="B279" s="2">
        <f>RSI!B279</f>
        <v>8.282</v>
      </c>
      <c r="C279" s="2">
        <f>RSI!I279</f>
        <v>45.649591695343204</v>
      </c>
      <c r="D279" s="2">
        <f>MACD!E279</f>
        <v>-0.12786384146333063</v>
      </c>
      <c r="E279" s="2">
        <f>MACD!F279</f>
        <v>2.8204056188018013E-2</v>
      </c>
      <c r="F279" s="2">
        <f>'Moving Avg'!D279</f>
        <v>8.2485999999999997</v>
      </c>
      <c r="G279" s="2">
        <f>'Moving Avg'!F279</f>
        <v>8.1675000000000004</v>
      </c>
      <c r="H279" s="2">
        <f>'Moving Avg'!G279</f>
        <v>8.9505399999999966</v>
      </c>
      <c r="I279" s="2">
        <f>'Moving Avg'!H279</f>
        <v>10.344424999999992</v>
      </c>
      <c r="J279" s="6" t="str">
        <f>OBV!F279</f>
        <v>BULLISH</v>
      </c>
      <c r="K279" s="6" t="str">
        <f>OBV!G279</f>
        <v>NEUTRAL</v>
      </c>
      <c r="L279" s="6" t="str">
        <f>OBV!H279</f>
        <v>CONFIRMED BULLISH</v>
      </c>
      <c r="M279" s="8">
        <f t="shared" si="40"/>
        <v>25</v>
      </c>
      <c r="N279" s="8">
        <f t="shared" si="41"/>
        <v>100</v>
      </c>
      <c r="O279" s="8">
        <f t="shared" si="42"/>
        <v>0</v>
      </c>
      <c r="P279" s="8">
        <f t="shared" si="43"/>
        <v>83.5</v>
      </c>
      <c r="Q279" s="9">
        <f t="shared" si="44"/>
        <v>56.274999999999999</v>
      </c>
      <c r="R279" s="9">
        <f t="shared" si="45"/>
        <v>45.875</v>
      </c>
      <c r="S279" s="9">
        <f t="shared" si="46"/>
        <v>56.325000000000003</v>
      </c>
      <c r="T279" s="9">
        <f t="shared" si="47"/>
        <v>52.125</v>
      </c>
      <c r="U279" s="8">
        <f t="shared" si="48"/>
        <v>52.82500000000001</v>
      </c>
      <c r="V279" s="8">
        <f t="shared" si="49"/>
        <v>52.650000000000006</v>
      </c>
    </row>
    <row r="280" spans="1:22" ht="13.5" x14ac:dyDescent="0.25">
      <c r="A280" s="3">
        <f>RSI!A280</f>
        <v>42415</v>
      </c>
      <c r="B280" s="2">
        <f>RSI!B280</f>
        <v>8.0359999999999996</v>
      </c>
      <c r="C280" s="2">
        <f>RSI!I280</f>
        <v>39.00823365254395</v>
      </c>
      <c r="D280" s="2">
        <f>MACD!E280</f>
        <v>-0.13264412515811586</v>
      </c>
      <c r="E280" s="2">
        <f>MACD!F280</f>
        <v>-3.9655800812087617E-3</v>
      </c>
      <c r="F280" s="2">
        <f>'Moving Avg'!D280</f>
        <v>8.2213999999999992</v>
      </c>
      <c r="G280" s="2">
        <f>'Moving Avg'!F280</f>
        <v>8.1560500000000005</v>
      </c>
      <c r="H280" s="2">
        <f>'Moving Avg'!G280</f>
        <v>8.9222399999999968</v>
      </c>
      <c r="I280" s="2">
        <f>'Moving Avg'!H280</f>
        <v>10.332169999999993</v>
      </c>
      <c r="J280" s="6" t="str">
        <f>OBV!F280</f>
        <v>BEARISH</v>
      </c>
      <c r="K280" s="6" t="str">
        <f>OBV!G280</f>
        <v>STRONG</v>
      </c>
      <c r="L280" s="6" t="str">
        <f>OBV!H280</f>
        <v>CONFIRMED BEARISH</v>
      </c>
      <c r="M280" s="8">
        <f t="shared" si="40"/>
        <v>25</v>
      </c>
      <c r="N280" s="8">
        <f t="shared" si="41"/>
        <v>100</v>
      </c>
      <c r="O280" s="8">
        <f t="shared" si="42"/>
        <v>0</v>
      </c>
      <c r="P280" s="8">
        <f t="shared" si="43"/>
        <v>33</v>
      </c>
      <c r="Q280" s="9">
        <f t="shared" si="44"/>
        <v>48.7</v>
      </c>
      <c r="R280" s="9">
        <f t="shared" si="45"/>
        <v>33.25</v>
      </c>
      <c r="S280" s="9">
        <f t="shared" si="46"/>
        <v>33.6</v>
      </c>
      <c r="T280" s="9">
        <f t="shared" si="47"/>
        <v>39.5</v>
      </c>
      <c r="U280" s="8">
        <f t="shared" si="48"/>
        <v>38.516666666666673</v>
      </c>
      <c r="V280" s="8">
        <f t="shared" si="49"/>
        <v>38.762500000000003</v>
      </c>
    </row>
    <row r="281" spans="1:22" ht="13.5" x14ac:dyDescent="0.25">
      <c r="A281" s="3">
        <f>RSI!A281</f>
        <v>42416</v>
      </c>
      <c r="B281" s="2">
        <f>RSI!B281</f>
        <v>8.1329999999999991</v>
      </c>
      <c r="C281" s="2">
        <f>RSI!I281</f>
        <v>42.557007805960708</v>
      </c>
      <c r="D281" s="2">
        <f>MACD!E281</f>
        <v>-0.13761279044425123</v>
      </c>
      <c r="E281" s="2">
        <f>MACD!F281</f>
        <v>-3.069502215381726E-2</v>
      </c>
      <c r="F281" s="2">
        <f>'Moving Avg'!D281</f>
        <v>8.1776000000000018</v>
      </c>
      <c r="G281" s="2">
        <f>'Moving Avg'!F281</f>
        <v>8.1371500000000019</v>
      </c>
      <c r="H281" s="2">
        <f>'Moving Avg'!G281</f>
        <v>8.8914799999999961</v>
      </c>
      <c r="I281" s="2">
        <f>'Moving Avg'!H281</f>
        <v>10.31894999999999</v>
      </c>
      <c r="J281" s="6" t="str">
        <f>OBV!F281</f>
        <v>BEARISH</v>
      </c>
      <c r="K281" s="6" t="str">
        <f>OBV!G281</f>
        <v>STRONG</v>
      </c>
      <c r="L281" s="6" t="str">
        <f>OBV!H281</f>
        <v>CONFIRMED BEARISH</v>
      </c>
      <c r="M281" s="8">
        <f t="shared" si="40"/>
        <v>25</v>
      </c>
      <c r="N281" s="8">
        <f t="shared" si="41"/>
        <v>100</v>
      </c>
      <c r="O281" s="8">
        <f t="shared" si="42"/>
        <v>0</v>
      </c>
      <c r="P281" s="8">
        <f t="shared" si="43"/>
        <v>33</v>
      </c>
      <c r="Q281" s="9">
        <f t="shared" si="44"/>
        <v>48.7</v>
      </c>
      <c r="R281" s="9">
        <f t="shared" si="45"/>
        <v>33.25</v>
      </c>
      <c r="S281" s="9">
        <f t="shared" si="46"/>
        <v>33.6</v>
      </c>
      <c r="T281" s="9">
        <f t="shared" si="47"/>
        <v>39.5</v>
      </c>
      <c r="U281" s="8">
        <f t="shared" si="48"/>
        <v>38.516666666666673</v>
      </c>
      <c r="V281" s="8">
        <f t="shared" si="49"/>
        <v>38.762500000000003</v>
      </c>
    </row>
    <row r="282" spans="1:22" ht="13.5" x14ac:dyDescent="0.25">
      <c r="A282" s="3">
        <f>RSI!A282</f>
        <v>42417</v>
      </c>
      <c r="B282" s="2">
        <f>RSI!B282</f>
        <v>8.1240000000000006</v>
      </c>
      <c r="C282" s="2">
        <f>RSI!I282</f>
        <v>42.311018577954265</v>
      </c>
      <c r="D282" s="2">
        <f>MACD!E282</f>
        <v>-0.16007983258644742</v>
      </c>
      <c r="E282" s="2">
        <f>MACD!F282</f>
        <v>-5.65719842403433E-2</v>
      </c>
      <c r="F282" s="2">
        <f>'Moving Avg'!D282</f>
        <v>8.1820000000000004</v>
      </c>
      <c r="G282" s="2">
        <f>'Moving Avg'!F282</f>
        <v>8.1323000000000008</v>
      </c>
      <c r="H282" s="2">
        <f>'Moving Avg'!G282</f>
        <v>8.8605399999999968</v>
      </c>
      <c r="I282" s="2">
        <f>'Moving Avg'!H282</f>
        <v>10.30568499999999</v>
      </c>
      <c r="J282" s="6" t="str">
        <f>OBV!F282</f>
        <v>BEARISH</v>
      </c>
      <c r="K282" s="6" t="str">
        <f>OBV!G282</f>
        <v>STRONG</v>
      </c>
      <c r="L282" s="6" t="str">
        <f>OBV!H282</f>
        <v>BEARISH DIVERGENCE</v>
      </c>
      <c r="M282" s="8">
        <f t="shared" si="40"/>
        <v>25</v>
      </c>
      <c r="N282" s="8">
        <f t="shared" si="41"/>
        <v>100</v>
      </c>
      <c r="O282" s="8">
        <f t="shared" si="42"/>
        <v>0</v>
      </c>
      <c r="P282" s="8">
        <f t="shared" si="43"/>
        <v>33</v>
      </c>
      <c r="Q282" s="9">
        <f t="shared" si="44"/>
        <v>48.7</v>
      </c>
      <c r="R282" s="9">
        <f t="shared" si="45"/>
        <v>33.25</v>
      </c>
      <c r="S282" s="9">
        <f t="shared" si="46"/>
        <v>33.6</v>
      </c>
      <c r="T282" s="9">
        <f t="shared" si="47"/>
        <v>39.5</v>
      </c>
      <c r="U282" s="8">
        <f t="shared" si="48"/>
        <v>38.516666666666673</v>
      </c>
      <c r="V282" s="8">
        <f t="shared" si="49"/>
        <v>38.762500000000003</v>
      </c>
    </row>
    <row r="283" spans="1:22" ht="13.5" x14ac:dyDescent="0.25">
      <c r="A283" s="3">
        <f>RSI!A283</f>
        <v>42418</v>
      </c>
      <c r="B283" s="2">
        <f>RSI!B283</f>
        <v>8.1020000000000003</v>
      </c>
      <c r="C283" s="2">
        <f>RSI!I283</f>
        <v>41.676849961795362</v>
      </c>
      <c r="D283" s="2">
        <f>MACD!E283</f>
        <v>-0.14228529486211094</v>
      </c>
      <c r="E283" s="2">
        <f>MACD!F283</f>
        <v>-7.3714646364696837E-2</v>
      </c>
      <c r="F283" s="2">
        <f>'Moving Avg'!D283</f>
        <v>8.1353999999999989</v>
      </c>
      <c r="G283" s="2">
        <f>'Moving Avg'!F283</f>
        <v>8.124150000000002</v>
      </c>
      <c r="H283" s="2">
        <f>'Moving Avg'!G283</f>
        <v>8.8236199999999982</v>
      </c>
      <c r="I283" s="2">
        <f>'Moving Avg'!H283</f>
        <v>10.292309999999988</v>
      </c>
      <c r="J283" s="6" t="str">
        <f>OBV!F283</f>
        <v>BEARISH</v>
      </c>
      <c r="K283" s="6" t="str">
        <f>OBV!G283</f>
        <v>STRONG</v>
      </c>
      <c r="L283" s="6" t="str">
        <f>OBV!H283</f>
        <v>CONFIRMED BEARISH</v>
      </c>
      <c r="M283" s="8">
        <f t="shared" si="40"/>
        <v>25</v>
      </c>
      <c r="N283" s="8">
        <f t="shared" si="41"/>
        <v>100</v>
      </c>
      <c r="O283" s="8">
        <f t="shared" si="42"/>
        <v>0</v>
      </c>
      <c r="P283" s="8">
        <f t="shared" si="43"/>
        <v>33</v>
      </c>
      <c r="Q283" s="9">
        <f t="shared" si="44"/>
        <v>48.7</v>
      </c>
      <c r="R283" s="9">
        <f t="shared" si="45"/>
        <v>33.25</v>
      </c>
      <c r="S283" s="9">
        <f t="shared" si="46"/>
        <v>33.6</v>
      </c>
      <c r="T283" s="9">
        <f t="shared" si="47"/>
        <v>39.5</v>
      </c>
      <c r="U283" s="8">
        <f t="shared" si="48"/>
        <v>38.516666666666673</v>
      </c>
      <c r="V283" s="8">
        <f t="shared" si="49"/>
        <v>38.762500000000003</v>
      </c>
    </row>
    <row r="284" spans="1:22" ht="13.5" x14ac:dyDescent="0.25">
      <c r="A284" s="3">
        <f>RSI!A284</f>
        <v>42419</v>
      </c>
      <c r="B284" s="2">
        <f>RSI!B284</f>
        <v>8.0839999999999996</v>
      </c>
      <c r="C284" s="2">
        <f>RSI!I284</f>
        <v>41.133621247851572</v>
      </c>
      <c r="D284" s="2">
        <f>MACD!E284</f>
        <v>-0.12530341721641136</v>
      </c>
      <c r="E284" s="2">
        <f>MACD!F284</f>
        <v>-8.4032400535039742E-2</v>
      </c>
      <c r="F284" s="2">
        <f>'Moving Avg'!D284</f>
        <v>8.0958000000000006</v>
      </c>
      <c r="G284" s="2">
        <f>'Moving Avg'!F284</f>
        <v>8.1232500000000005</v>
      </c>
      <c r="H284" s="2">
        <f>'Moving Avg'!G284</f>
        <v>8.7854599999999969</v>
      </c>
      <c r="I284" s="2">
        <f>'Moving Avg'!H284</f>
        <v>10.277229999999991</v>
      </c>
      <c r="J284" s="6" t="str">
        <f>OBV!F284</f>
        <v>BEARISH</v>
      </c>
      <c r="K284" s="6" t="str">
        <f>OBV!G284</f>
        <v>STRONG</v>
      </c>
      <c r="L284" s="6" t="str">
        <f>OBV!H284</f>
        <v>CONFIRMED BEARISH</v>
      </c>
      <c r="M284" s="8">
        <f t="shared" si="40"/>
        <v>25</v>
      </c>
      <c r="N284" s="8">
        <f t="shared" si="41"/>
        <v>100</v>
      </c>
      <c r="O284" s="8">
        <f t="shared" si="42"/>
        <v>0</v>
      </c>
      <c r="P284" s="8">
        <f t="shared" si="43"/>
        <v>33</v>
      </c>
      <c r="Q284" s="9">
        <f t="shared" si="44"/>
        <v>48.7</v>
      </c>
      <c r="R284" s="9">
        <f t="shared" si="45"/>
        <v>33.25</v>
      </c>
      <c r="S284" s="9">
        <f t="shared" si="46"/>
        <v>33.6</v>
      </c>
      <c r="T284" s="9">
        <f t="shared" si="47"/>
        <v>39.5</v>
      </c>
      <c r="U284" s="8">
        <f t="shared" si="48"/>
        <v>38.516666666666673</v>
      </c>
      <c r="V284" s="8">
        <f t="shared" si="49"/>
        <v>38.762500000000003</v>
      </c>
    </row>
    <row r="285" spans="1:22" ht="13.5" x14ac:dyDescent="0.25">
      <c r="A285" s="3">
        <f>RSI!A285</f>
        <v>42422</v>
      </c>
      <c r="B285" s="2">
        <f>RSI!B285</f>
        <v>7.9960000000000004</v>
      </c>
      <c r="C285" s="2">
        <f>RSI!I285</f>
        <v>38.492098982939957</v>
      </c>
      <c r="D285" s="2">
        <f>MACD!E285</f>
        <v>-0.10304920063113165</v>
      </c>
      <c r="E285" s="2">
        <f>MACD!F285</f>
        <v>-8.7835760554258124E-2</v>
      </c>
      <c r="F285" s="2">
        <f>'Moving Avg'!D285</f>
        <v>8.0877999999999997</v>
      </c>
      <c r="G285" s="2">
        <f>'Moving Avg'!F285</f>
        <v>8.1196999999999999</v>
      </c>
      <c r="H285" s="2">
        <f>'Moving Avg'!G285</f>
        <v>8.7493199999999973</v>
      </c>
      <c r="I285" s="2">
        <f>'Moving Avg'!H285</f>
        <v>10.26007499999999</v>
      </c>
      <c r="J285" s="6" t="str">
        <f>OBV!F285</f>
        <v>BEARISH</v>
      </c>
      <c r="K285" s="6" t="str">
        <f>OBV!G285</f>
        <v>STRONG</v>
      </c>
      <c r="L285" s="6" t="str">
        <f>OBV!H285</f>
        <v>CONFIRMED BEARISH</v>
      </c>
      <c r="M285" s="8">
        <f t="shared" si="40"/>
        <v>25</v>
      </c>
      <c r="N285" s="8">
        <f t="shared" si="41"/>
        <v>45</v>
      </c>
      <c r="O285" s="8">
        <f t="shared" si="42"/>
        <v>0</v>
      </c>
      <c r="P285" s="8">
        <f t="shared" si="43"/>
        <v>33</v>
      </c>
      <c r="Q285" s="9">
        <f t="shared" si="44"/>
        <v>29.45</v>
      </c>
      <c r="R285" s="9">
        <f t="shared" si="45"/>
        <v>22.25</v>
      </c>
      <c r="S285" s="9">
        <f t="shared" si="46"/>
        <v>25.35</v>
      </c>
      <c r="T285" s="9">
        <f t="shared" si="47"/>
        <v>25.75</v>
      </c>
      <c r="U285" s="8">
        <f t="shared" si="48"/>
        <v>25.683333333333337</v>
      </c>
      <c r="V285" s="8">
        <f t="shared" si="49"/>
        <v>25.700000000000003</v>
      </c>
    </row>
    <row r="286" spans="1:22" ht="13.5" x14ac:dyDescent="0.25">
      <c r="A286" s="3">
        <f>RSI!A286</f>
        <v>42423</v>
      </c>
      <c r="B286" s="2">
        <f>RSI!B286</f>
        <v>7.992</v>
      </c>
      <c r="C286" s="2">
        <f>RSI!I286</f>
        <v>38.371476616226765</v>
      </c>
      <c r="D286" s="2">
        <f>MACD!E286</f>
        <v>-5.4444908997295371E-2</v>
      </c>
      <c r="E286" s="2">
        <f>MACD!F286</f>
        <v>-8.1157590242865577E-2</v>
      </c>
      <c r="F286" s="2">
        <f>'Moving Avg'!D286</f>
        <v>8.0595999999999997</v>
      </c>
      <c r="G286" s="2">
        <f>'Moving Avg'!F286</f>
        <v>8.1153000000000013</v>
      </c>
      <c r="H286" s="2">
        <f>'Moving Avg'!G286</f>
        <v>8.713359999999998</v>
      </c>
      <c r="I286" s="2">
        <f>'Moving Avg'!H286</f>
        <v>10.242854999999993</v>
      </c>
      <c r="J286" s="6" t="str">
        <f>OBV!F286</f>
        <v>BEARISH</v>
      </c>
      <c r="K286" s="6" t="str">
        <f>OBV!G286</f>
        <v>STRONG</v>
      </c>
      <c r="L286" s="6" t="str">
        <f>OBV!H286</f>
        <v>CONFIRMED BEARISH</v>
      </c>
      <c r="M286" s="8">
        <f t="shared" si="40"/>
        <v>25</v>
      </c>
      <c r="N286" s="8">
        <f t="shared" si="41"/>
        <v>0</v>
      </c>
      <c r="O286" s="8">
        <f t="shared" si="42"/>
        <v>0</v>
      </c>
      <c r="P286" s="8">
        <f t="shared" si="43"/>
        <v>33</v>
      </c>
      <c r="Q286" s="9">
        <f t="shared" si="44"/>
        <v>13.7</v>
      </c>
      <c r="R286" s="9">
        <f t="shared" si="45"/>
        <v>13.25</v>
      </c>
      <c r="S286" s="9">
        <f t="shared" si="46"/>
        <v>18.600000000000001</v>
      </c>
      <c r="T286" s="9">
        <f t="shared" si="47"/>
        <v>14.5</v>
      </c>
      <c r="U286" s="8">
        <f t="shared" si="48"/>
        <v>15.183333333333332</v>
      </c>
      <c r="V286" s="8">
        <f t="shared" si="49"/>
        <v>15.012499999999999</v>
      </c>
    </row>
    <row r="287" spans="1:22" ht="13.5" x14ac:dyDescent="0.25">
      <c r="A287" s="3">
        <f>RSI!A287</f>
        <v>42424</v>
      </c>
      <c r="B287" s="2">
        <f>RSI!B287</f>
        <v>7.992</v>
      </c>
      <c r="C287" s="2">
        <f>RSI!I287</f>
        <v>38.371476616226765</v>
      </c>
      <c r="D287" s="2">
        <f>MACD!E287</f>
        <v>-5.0103143084776036E-2</v>
      </c>
      <c r="E287" s="2">
        <f>MACD!F287</f>
        <v>-7.4946700811247671E-2</v>
      </c>
      <c r="F287" s="2">
        <f>'Moving Avg'!D287</f>
        <v>8.033199999999999</v>
      </c>
      <c r="G287" s="2">
        <f>'Moving Avg'!F287</f>
        <v>8.1119999999999983</v>
      </c>
      <c r="H287" s="2">
        <f>'Moving Avg'!G287</f>
        <v>8.6774799999999992</v>
      </c>
      <c r="I287" s="2">
        <f>'Moving Avg'!H287</f>
        <v>10.224084999999992</v>
      </c>
      <c r="J287" s="6" t="str">
        <f>OBV!F287</f>
        <v>BEARISH</v>
      </c>
      <c r="K287" s="6" t="str">
        <f>OBV!G287</f>
        <v>STRONG</v>
      </c>
      <c r="L287" s="6" t="str">
        <f>OBV!H287</f>
        <v>CONFIRMED BEARISH</v>
      </c>
      <c r="M287" s="8">
        <f t="shared" si="40"/>
        <v>25</v>
      </c>
      <c r="N287" s="8">
        <f t="shared" si="41"/>
        <v>0</v>
      </c>
      <c r="O287" s="8">
        <f t="shared" si="42"/>
        <v>0</v>
      </c>
      <c r="P287" s="8">
        <f t="shared" si="43"/>
        <v>33</v>
      </c>
      <c r="Q287" s="9">
        <f t="shared" si="44"/>
        <v>13.7</v>
      </c>
      <c r="R287" s="9">
        <f t="shared" si="45"/>
        <v>13.25</v>
      </c>
      <c r="S287" s="9">
        <f t="shared" si="46"/>
        <v>18.600000000000001</v>
      </c>
      <c r="T287" s="9">
        <f t="shared" si="47"/>
        <v>14.5</v>
      </c>
      <c r="U287" s="8">
        <f t="shared" si="48"/>
        <v>15.183333333333332</v>
      </c>
      <c r="V287" s="8">
        <f t="shared" si="49"/>
        <v>15.012499999999999</v>
      </c>
    </row>
    <row r="288" spans="1:22" ht="13.5" x14ac:dyDescent="0.25">
      <c r="A288" s="3">
        <f>RSI!A288</f>
        <v>42425</v>
      </c>
      <c r="B288" s="2">
        <f>RSI!B288</f>
        <v>7.7629999999999999</v>
      </c>
      <c r="C288" s="2">
        <f>RSI!I288</f>
        <v>31.762732127357211</v>
      </c>
      <c r="D288" s="2">
        <f>MACD!E288</f>
        <v>7.9321794174518345E-3</v>
      </c>
      <c r="E288" s="2">
        <f>MACD!F288</f>
        <v>-5.8370924765507773E-2</v>
      </c>
      <c r="F288" s="2">
        <f>'Moving Avg'!D288</f>
        <v>7.9653999999999998</v>
      </c>
      <c r="G288" s="2">
        <f>'Moving Avg'!F288</f>
        <v>8.0985499999999995</v>
      </c>
      <c r="H288" s="2">
        <f>'Moving Avg'!G288</f>
        <v>8.6332399999999989</v>
      </c>
      <c r="I288" s="2">
        <f>'Moving Avg'!H288</f>
        <v>10.202804999999991</v>
      </c>
      <c r="J288" s="6" t="str">
        <f>OBV!F288</f>
        <v>BEARISH</v>
      </c>
      <c r="K288" s="6" t="str">
        <f>OBV!G288</f>
        <v>STRONG</v>
      </c>
      <c r="L288" s="6" t="str">
        <f>OBV!H288</f>
        <v>CONFIRMED BEARISH</v>
      </c>
      <c r="M288" s="8">
        <f t="shared" si="40"/>
        <v>25</v>
      </c>
      <c r="N288" s="8">
        <f t="shared" si="41"/>
        <v>0</v>
      </c>
      <c r="O288" s="8">
        <f t="shared" si="42"/>
        <v>0</v>
      </c>
      <c r="P288" s="8">
        <f t="shared" si="43"/>
        <v>33</v>
      </c>
      <c r="Q288" s="9">
        <f t="shared" si="44"/>
        <v>13.7</v>
      </c>
      <c r="R288" s="9">
        <f t="shared" si="45"/>
        <v>13.25</v>
      </c>
      <c r="S288" s="9">
        <f t="shared" si="46"/>
        <v>18.600000000000001</v>
      </c>
      <c r="T288" s="9">
        <f t="shared" si="47"/>
        <v>14.5</v>
      </c>
      <c r="U288" s="8">
        <f t="shared" si="48"/>
        <v>15.183333333333332</v>
      </c>
      <c r="V288" s="8">
        <f t="shared" si="49"/>
        <v>15.012499999999999</v>
      </c>
    </row>
    <row r="289" spans="1:22" ht="13.5" x14ac:dyDescent="0.25">
      <c r="A289" s="3">
        <f>RSI!A289</f>
        <v>42426</v>
      </c>
      <c r="B289" s="2">
        <f>RSI!B289</f>
        <v>8.0760000000000005</v>
      </c>
      <c r="C289" s="2">
        <f>RSI!I289</f>
        <v>45.563270097220737</v>
      </c>
      <c r="D289" s="2">
        <f>MACD!E289</f>
        <v>2.8490541156605431E-2</v>
      </c>
      <c r="E289" s="2">
        <f>MACD!F289</f>
        <v>-4.0998631581085132E-2</v>
      </c>
      <c r="F289" s="2">
        <f>'Moving Avg'!D289</f>
        <v>7.9638000000000009</v>
      </c>
      <c r="G289" s="2">
        <f>'Moving Avg'!F289</f>
        <v>8.0998999999999999</v>
      </c>
      <c r="H289" s="2">
        <f>'Moving Avg'!G289</f>
        <v>8.5989599999999999</v>
      </c>
      <c r="I289" s="2">
        <f>'Moving Avg'!H289</f>
        <v>10.182149999999993</v>
      </c>
      <c r="J289" s="6" t="str">
        <f>OBV!F289</f>
        <v>BEARISH</v>
      </c>
      <c r="K289" s="6" t="str">
        <f>OBV!G289</f>
        <v>STRONG</v>
      </c>
      <c r="L289" s="6" t="str">
        <f>OBV!H289</f>
        <v>CONFIRMED BEARISH</v>
      </c>
      <c r="M289" s="8">
        <f t="shared" si="40"/>
        <v>25</v>
      </c>
      <c r="N289" s="8">
        <f t="shared" si="41"/>
        <v>0</v>
      </c>
      <c r="O289" s="8">
        <f t="shared" si="42"/>
        <v>0</v>
      </c>
      <c r="P289" s="8">
        <f t="shared" si="43"/>
        <v>33</v>
      </c>
      <c r="Q289" s="9">
        <f t="shared" si="44"/>
        <v>13.7</v>
      </c>
      <c r="R289" s="9">
        <f t="shared" si="45"/>
        <v>13.25</v>
      </c>
      <c r="S289" s="9">
        <f t="shared" si="46"/>
        <v>18.600000000000001</v>
      </c>
      <c r="T289" s="9">
        <f t="shared" si="47"/>
        <v>14.5</v>
      </c>
      <c r="U289" s="8">
        <f t="shared" si="48"/>
        <v>15.183333333333332</v>
      </c>
      <c r="V289" s="8">
        <f t="shared" si="49"/>
        <v>15.012499999999999</v>
      </c>
    </row>
    <row r="290" spans="1:22" ht="13.5" x14ac:dyDescent="0.25">
      <c r="A290" s="3">
        <f>RSI!A290</f>
        <v>42429</v>
      </c>
      <c r="B290" s="2">
        <f>RSI!B290</f>
        <v>7.9130000000000003</v>
      </c>
      <c r="C290" s="2">
        <f>RSI!I290</f>
        <v>40.921785522960207</v>
      </c>
      <c r="D290" s="2">
        <f>MACD!E290</f>
        <v>2.0848339770966007E-2</v>
      </c>
      <c r="E290" s="2">
        <f>MACD!F290</f>
        <v>-2.8629237310674908E-2</v>
      </c>
      <c r="F290" s="2">
        <f>'Moving Avg'!D290</f>
        <v>7.9472000000000005</v>
      </c>
      <c r="G290" s="2">
        <f>'Moving Avg'!F290</f>
        <v>8.0924499999999995</v>
      </c>
      <c r="H290" s="2">
        <f>'Moving Avg'!G290</f>
        <v>8.5638000000000005</v>
      </c>
      <c r="I290" s="2">
        <f>'Moving Avg'!H290</f>
        <v>10.160699999999993</v>
      </c>
      <c r="J290" s="6" t="str">
        <f>OBV!F290</f>
        <v>BEARISH</v>
      </c>
      <c r="K290" s="6" t="str">
        <f>OBV!G290</f>
        <v>STRONG</v>
      </c>
      <c r="L290" s="6" t="str">
        <f>OBV!H290</f>
        <v>CONFIRMED BEARISH</v>
      </c>
      <c r="M290" s="8">
        <f t="shared" si="40"/>
        <v>25</v>
      </c>
      <c r="N290" s="8">
        <f t="shared" si="41"/>
        <v>0</v>
      </c>
      <c r="O290" s="8">
        <f t="shared" si="42"/>
        <v>0</v>
      </c>
      <c r="P290" s="8">
        <f t="shared" si="43"/>
        <v>33</v>
      </c>
      <c r="Q290" s="9">
        <f t="shared" si="44"/>
        <v>13.7</v>
      </c>
      <c r="R290" s="9">
        <f t="shared" si="45"/>
        <v>13.25</v>
      </c>
      <c r="S290" s="9">
        <f t="shared" si="46"/>
        <v>18.600000000000001</v>
      </c>
      <c r="T290" s="9">
        <f t="shared" si="47"/>
        <v>14.5</v>
      </c>
      <c r="U290" s="8">
        <f t="shared" si="48"/>
        <v>15.183333333333332</v>
      </c>
      <c r="V290" s="8">
        <f t="shared" si="49"/>
        <v>15.012499999999999</v>
      </c>
    </row>
    <row r="291" spans="1:22" ht="13.5" x14ac:dyDescent="0.25">
      <c r="A291" s="3">
        <f>RSI!A291</f>
        <v>42430</v>
      </c>
      <c r="B291" s="2">
        <f>RSI!B291</f>
        <v>7.9130000000000003</v>
      </c>
      <c r="C291" s="2">
        <f>RSI!I291</f>
        <v>40.921785522960207</v>
      </c>
      <c r="D291" s="2">
        <f>MACD!E291</f>
        <v>3.0948058460040784E-2</v>
      </c>
      <c r="E291" s="2">
        <f>MACD!F291</f>
        <v>-1.6713778156531772E-2</v>
      </c>
      <c r="F291" s="2">
        <f>'Moving Avg'!D291</f>
        <v>7.9313999999999991</v>
      </c>
      <c r="G291" s="2">
        <f>'Moving Avg'!F291</f>
        <v>8.0836500000000022</v>
      </c>
      <c r="H291" s="2">
        <f>'Moving Avg'!G291</f>
        <v>8.5271400000000011</v>
      </c>
      <c r="I291" s="2">
        <f>'Moving Avg'!H291</f>
        <v>10.139249999999993</v>
      </c>
      <c r="J291" s="6" t="str">
        <f>OBV!F291</f>
        <v>BEARISH</v>
      </c>
      <c r="K291" s="6" t="str">
        <f>OBV!G291</f>
        <v>STRONG</v>
      </c>
      <c r="L291" s="6" t="str">
        <f>OBV!H291</f>
        <v>CONFIRMED BEARISH</v>
      </c>
      <c r="M291" s="8">
        <f t="shared" si="40"/>
        <v>25</v>
      </c>
      <c r="N291" s="8">
        <f t="shared" si="41"/>
        <v>0</v>
      </c>
      <c r="O291" s="8">
        <f t="shared" si="42"/>
        <v>0</v>
      </c>
      <c r="P291" s="8">
        <f t="shared" si="43"/>
        <v>33</v>
      </c>
      <c r="Q291" s="9">
        <f t="shared" si="44"/>
        <v>13.7</v>
      </c>
      <c r="R291" s="9">
        <f t="shared" si="45"/>
        <v>13.25</v>
      </c>
      <c r="S291" s="9">
        <f t="shared" si="46"/>
        <v>18.600000000000001</v>
      </c>
      <c r="T291" s="9">
        <f t="shared" si="47"/>
        <v>14.5</v>
      </c>
      <c r="U291" s="8">
        <f t="shared" si="48"/>
        <v>15.183333333333332</v>
      </c>
      <c r="V291" s="8">
        <f t="shared" si="49"/>
        <v>15.012499999999999</v>
      </c>
    </row>
    <row r="292" spans="1:22" ht="13.5" x14ac:dyDescent="0.25">
      <c r="A292" s="3">
        <f>RSI!A292</f>
        <v>42431</v>
      </c>
      <c r="B292" s="2">
        <f>RSI!B292</f>
        <v>8.1329999999999991</v>
      </c>
      <c r="C292" s="2">
        <f>RSI!I292</f>
        <v>49.046699785147666</v>
      </c>
      <c r="D292" s="2">
        <f>MACD!E292</f>
        <v>2.3334469872164476E-2</v>
      </c>
      <c r="E292" s="2">
        <f>MACD!F292</f>
        <v>-8.7041285507925229E-3</v>
      </c>
      <c r="F292" s="2">
        <f>'Moving Avg'!D292</f>
        <v>7.9596</v>
      </c>
      <c r="G292" s="2">
        <f>'Moving Avg'!F292</f>
        <v>8.092450000000003</v>
      </c>
      <c r="H292" s="2">
        <f>'Moving Avg'!G292</f>
        <v>8.4951399999999992</v>
      </c>
      <c r="I292" s="2">
        <f>'Moving Avg'!H292</f>
        <v>10.118899999999993</v>
      </c>
      <c r="J292" s="6" t="str">
        <f>OBV!F292</f>
        <v>BULLISH</v>
      </c>
      <c r="K292" s="6" t="str">
        <f>OBV!G292</f>
        <v>NEUTRAL</v>
      </c>
      <c r="L292" s="6" t="str">
        <f>OBV!H292</f>
        <v>CONFIRMED BULLISH</v>
      </c>
      <c r="M292" s="8">
        <f t="shared" si="40"/>
        <v>25</v>
      </c>
      <c r="N292" s="8">
        <f t="shared" si="41"/>
        <v>0</v>
      </c>
      <c r="O292" s="8">
        <f t="shared" si="42"/>
        <v>0</v>
      </c>
      <c r="P292" s="8">
        <f t="shared" si="43"/>
        <v>83.5</v>
      </c>
      <c r="Q292" s="9">
        <f t="shared" si="44"/>
        <v>21.274999999999999</v>
      </c>
      <c r="R292" s="9">
        <f t="shared" si="45"/>
        <v>25.875</v>
      </c>
      <c r="S292" s="9">
        <f t="shared" si="46"/>
        <v>41.325000000000003</v>
      </c>
      <c r="T292" s="9">
        <f t="shared" si="47"/>
        <v>27.125</v>
      </c>
      <c r="U292" s="8">
        <f t="shared" si="48"/>
        <v>29.491666666666664</v>
      </c>
      <c r="V292" s="8">
        <f t="shared" si="49"/>
        <v>28.9</v>
      </c>
    </row>
    <row r="293" spans="1:22" ht="13.5" x14ac:dyDescent="0.25">
      <c r="A293" s="3">
        <f>RSI!A293</f>
        <v>42432</v>
      </c>
      <c r="B293" s="2">
        <f>RSI!B293</f>
        <v>7.9130000000000003</v>
      </c>
      <c r="C293" s="2">
        <f>RSI!I293</f>
        <v>42.719617729440372</v>
      </c>
      <c r="D293" s="2">
        <f>MACD!E293</f>
        <v>2.9912604512750463E-2</v>
      </c>
      <c r="E293" s="2">
        <f>MACD!F293</f>
        <v>-9.8078193808392566E-4</v>
      </c>
      <c r="F293" s="2">
        <f>'Moving Avg'!D293</f>
        <v>7.9895999999999985</v>
      </c>
      <c r="G293" s="2">
        <f>'Moving Avg'!F293</f>
        <v>8.0792500000000036</v>
      </c>
      <c r="H293" s="2">
        <f>'Moving Avg'!G293</f>
        <v>8.4587400000000006</v>
      </c>
      <c r="I293" s="2">
        <f>'Moving Avg'!H293</f>
        <v>10.098789999999992</v>
      </c>
      <c r="J293" s="6" t="str">
        <f>OBV!F293</f>
        <v>BEARISH</v>
      </c>
      <c r="K293" s="6" t="str">
        <f>OBV!G293</f>
        <v>NEUTRAL</v>
      </c>
      <c r="L293" s="6" t="str">
        <f>OBV!H293</f>
        <v>BEARISH DIVERGENCE</v>
      </c>
      <c r="M293" s="8">
        <f t="shared" si="40"/>
        <v>25</v>
      </c>
      <c r="N293" s="8">
        <f t="shared" si="41"/>
        <v>0</v>
      </c>
      <c r="O293" s="8">
        <f t="shared" si="42"/>
        <v>0</v>
      </c>
      <c r="P293" s="8">
        <f t="shared" si="43"/>
        <v>16.5</v>
      </c>
      <c r="Q293" s="9">
        <f t="shared" si="44"/>
        <v>11.225</v>
      </c>
      <c r="R293" s="9">
        <f t="shared" si="45"/>
        <v>9.125</v>
      </c>
      <c r="S293" s="9">
        <f t="shared" si="46"/>
        <v>11.175000000000001</v>
      </c>
      <c r="T293" s="9">
        <f t="shared" si="47"/>
        <v>10.375</v>
      </c>
      <c r="U293" s="8">
        <f t="shared" si="48"/>
        <v>10.508333333333335</v>
      </c>
      <c r="V293" s="8">
        <f t="shared" si="49"/>
        <v>10.475000000000001</v>
      </c>
    </row>
    <row r="294" spans="1:22" ht="13.5" x14ac:dyDescent="0.25">
      <c r="A294" s="3">
        <f>RSI!A294</f>
        <v>42433</v>
      </c>
      <c r="B294" s="2">
        <f>RSI!B294</f>
        <v>8.1240000000000006</v>
      </c>
      <c r="C294" s="2">
        <f>RSI!I294</f>
        <v>49.454371683575744</v>
      </c>
      <c r="D294" s="2">
        <f>MACD!E294</f>
        <v>1.848051507716697E-2</v>
      </c>
      <c r="E294" s="2">
        <f>MACD!F294</f>
        <v>2.9114774649662539E-3</v>
      </c>
      <c r="F294" s="2">
        <f>'Moving Avg'!D294</f>
        <v>7.9992000000000001</v>
      </c>
      <c r="G294" s="2">
        <f>'Moving Avg'!F294</f>
        <v>8.0768500000000021</v>
      </c>
      <c r="H294" s="2">
        <f>'Moving Avg'!G294</f>
        <v>8.4265600000000003</v>
      </c>
      <c r="I294" s="2">
        <f>'Moving Avg'!H294</f>
        <v>10.079734999999992</v>
      </c>
      <c r="J294" s="6" t="str">
        <f>OBV!F294</f>
        <v>BULLISH</v>
      </c>
      <c r="K294" s="6" t="str">
        <f>OBV!G294</f>
        <v>NEUTRAL</v>
      </c>
      <c r="L294" s="6" t="str">
        <f>OBV!H294</f>
        <v>CONFIRMED BULLISH</v>
      </c>
      <c r="M294" s="8">
        <f t="shared" si="40"/>
        <v>25</v>
      </c>
      <c r="N294" s="8">
        <f t="shared" si="41"/>
        <v>0</v>
      </c>
      <c r="O294" s="8">
        <f t="shared" si="42"/>
        <v>0</v>
      </c>
      <c r="P294" s="8">
        <f t="shared" si="43"/>
        <v>83.5</v>
      </c>
      <c r="Q294" s="9">
        <f t="shared" si="44"/>
        <v>21.274999999999999</v>
      </c>
      <c r="R294" s="9">
        <f t="shared" si="45"/>
        <v>25.875</v>
      </c>
      <c r="S294" s="9">
        <f t="shared" si="46"/>
        <v>41.325000000000003</v>
      </c>
      <c r="T294" s="9">
        <f t="shared" si="47"/>
        <v>27.125</v>
      </c>
      <c r="U294" s="8">
        <f t="shared" si="48"/>
        <v>29.491666666666664</v>
      </c>
      <c r="V294" s="8">
        <f t="shared" si="49"/>
        <v>28.9</v>
      </c>
    </row>
    <row r="295" spans="1:22" ht="13.5" x14ac:dyDescent="0.25">
      <c r="A295" s="3">
        <f>RSI!A295</f>
        <v>42436</v>
      </c>
      <c r="B295" s="2">
        <f>RSI!B295</f>
        <v>7.9349999999999996</v>
      </c>
      <c r="C295" s="2">
        <f>RSI!I295</f>
        <v>44.416738678947588</v>
      </c>
      <c r="D295" s="2">
        <f>MACD!E295</f>
        <v>9.3188436951319176E-3</v>
      </c>
      <c r="E295" s="2">
        <f>MACD!F295</f>
        <v>4.1929507109993869E-3</v>
      </c>
      <c r="F295" s="2">
        <f>'Moving Avg'!D295</f>
        <v>8.0036000000000005</v>
      </c>
      <c r="G295" s="2">
        <f>'Moving Avg'!F295</f>
        <v>8.0650000000000013</v>
      </c>
      <c r="H295" s="2">
        <f>'Moving Avg'!G295</f>
        <v>8.3906000000000009</v>
      </c>
      <c r="I295" s="2">
        <f>'Moving Avg'!H295</f>
        <v>10.061519999999993</v>
      </c>
      <c r="J295" s="6" t="str">
        <f>OBV!F295</f>
        <v>BULLISH</v>
      </c>
      <c r="K295" s="6" t="str">
        <f>OBV!G295</f>
        <v>NEUTRAL</v>
      </c>
      <c r="L295" s="6" t="str">
        <f>OBV!H295</f>
        <v>CONFIRMED BULLISH</v>
      </c>
      <c r="M295" s="8">
        <f t="shared" si="40"/>
        <v>25</v>
      </c>
      <c r="N295" s="8">
        <f t="shared" si="41"/>
        <v>0</v>
      </c>
      <c r="O295" s="8">
        <f t="shared" si="42"/>
        <v>0</v>
      </c>
      <c r="P295" s="8">
        <f t="shared" si="43"/>
        <v>83.5</v>
      </c>
      <c r="Q295" s="9">
        <f t="shared" si="44"/>
        <v>21.274999999999999</v>
      </c>
      <c r="R295" s="9">
        <f t="shared" si="45"/>
        <v>25.875</v>
      </c>
      <c r="S295" s="9">
        <f t="shared" si="46"/>
        <v>41.325000000000003</v>
      </c>
      <c r="T295" s="9">
        <f t="shared" si="47"/>
        <v>27.125</v>
      </c>
      <c r="U295" s="8">
        <f t="shared" si="48"/>
        <v>29.491666666666664</v>
      </c>
      <c r="V295" s="8">
        <f t="shared" si="49"/>
        <v>28.9</v>
      </c>
    </row>
    <row r="296" spans="1:22" ht="13.5" x14ac:dyDescent="0.25">
      <c r="A296" s="3">
        <f>RSI!A296</f>
        <v>42437</v>
      </c>
      <c r="B296" s="2">
        <f>RSI!B296</f>
        <v>8.1280000000000001</v>
      </c>
      <c r="C296" s="2">
        <f>RSI!I296</f>
        <v>50.016026624534838</v>
      </c>
      <c r="D296" s="2">
        <f>MACD!E296</f>
        <v>-1.2181825834327142E-2</v>
      </c>
      <c r="E296" s="2">
        <f>MACD!F296</f>
        <v>9.1799540193408108E-4</v>
      </c>
      <c r="F296" s="2">
        <f>'Moving Avg'!D296</f>
        <v>8.0466000000000015</v>
      </c>
      <c r="G296" s="2">
        <f>'Moving Avg'!F296</f>
        <v>8.0538000000000007</v>
      </c>
      <c r="H296" s="2">
        <f>'Moving Avg'!G296</f>
        <v>8.3584999999999994</v>
      </c>
      <c r="I296" s="2">
        <f>'Moving Avg'!H296</f>
        <v>10.04426999999999</v>
      </c>
      <c r="J296" s="6" t="str">
        <f>OBV!F296</f>
        <v>BULLISH</v>
      </c>
      <c r="K296" s="6" t="str">
        <f>OBV!G296</f>
        <v>WEAK</v>
      </c>
      <c r="L296" s="6" t="str">
        <f>OBV!H296</f>
        <v>CONFIRMED BULLISH</v>
      </c>
      <c r="M296" s="8">
        <f t="shared" si="40"/>
        <v>25</v>
      </c>
      <c r="N296" s="8">
        <f t="shared" si="41"/>
        <v>45</v>
      </c>
      <c r="O296" s="8">
        <f t="shared" si="42"/>
        <v>0</v>
      </c>
      <c r="P296" s="8">
        <f t="shared" si="43"/>
        <v>67</v>
      </c>
      <c r="Q296" s="9">
        <f t="shared" si="44"/>
        <v>34.549999999999997</v>
      </c>
      <c r="R296" s="9">
        <f t="shared" si="45"/>
        <v>30.75</v>
      </c>
      <c r="S296" s="9">
        <f t="shared" si="46"/>
        <v>40.650000000000006</v>
      </c>
      <c r="T296" s="9">
        <f t="shared" si="47"/>
        <v>34.25</v>
      </c>
      <c r="U296" s="8">
        <f t="shared" si="48"/>
        <v>35.31666666666667</v>
      </c>
      <c r="V296" s="8">
        <f t="shared" si="49"/>
        <v>35.049999999999997</v>
      </c>
    </row>
    <row r="297" spans="1:22" ht="13.5" x14ac:dyDescent="0.25">
      <c r="A297" s="3">
        <f>RSI!A297</f>
        <v>42438</v>
      </c>
      <c r="B297" s="2">
        <f>RSI!B297</f>
        <v>7.9569999999999999</v>
      </c>
      <c r="C297" s="2">
        <f>RSI!I297</f>
        <v>45.630078623386403</v>
      </c>
      <c r="D297" s="2">
        <f>MACD!E297</f>
        <v>-1.7771446396332991E-2</v>
      </c>
      <c r="E297" s="2">
        <f>MACD!F297</f>
        <v>-2.8198929577193332E-3</v>
      </c>
      <c r="F297" s="2">
        <f>'Moving Avg'!D297</f>
        <v>8.0113999999999983</v>
      </c>
      <c r="G297" s="2">
        <f>'Moving Avg'!F297</f>
        <v>8.0465499999999999</v>
      </c>
      <c r="H297" s="2">
        <f>'Moving Avg'!G297</f>
        <v>8.3225400000000018</v>
      </c>
      <c r="I297" s="2">
        <f>'Moving Avg'!H297</f>
        <v>10.026164999999992</v>
      </c>
      <c r="J297" s="6" t="str">
        <f>OBV!F297</f>
        <v>BEARISH</v>
      </c>
      <c r="K297" s="6" t="str">
        <f>OBV!G297</f>
        <v>STRONG</v>
      </c>
      <c r="L297" s="6" t="str">
        <f>OBV!H297</f>
        <v>CONFIRMED BEARISH</v>
      </c>
      <c r="M297" s="8">
        <f t="shared" si="40"/>
        <v>25</v>
      </c>
      <c r="N297" s="8">
        <f t="shared" si="41"/>
        <v>45</v>
      </c>
      <c r="O297" s="8">
        <f t="shared" si="42"/>
        <v>0</v>
      </c>
      <c r="P297" s="8">
        <f t="shared" si="43"/>
        <v>33</v>
      </c>
      <c r="Q297" s="9">
        <f t="shared" si="44"/>
        <v>29.45</v>
      </c>
      <c r="R297" s="9">
        <f t="shared" si="45"/>
        <v>22.25</v>
      </c>
      <c r="S297" s="9">
        <f t="shared" si="46"/>
        <v>25.35</v>
      </c>
      <c r="T297" s="9">
        <f t="shared" si="47"/>
        <v>25.75</v>
      </c>
      <c r="U297" s="8">
        <f t="shared" si="48"/>
        <v>25.683333333333337</v>
      </c>
      <c r="V297" s="8">
        <f t="shared" si="49"/>
        <v>25.700000000000003</v>
      </c>
    </row>
    <row r="298" spans="1:22" ht="13.5" x14ac:dyDescent="0.25">
      <c r="A298" s="3">
        <f>RSI!A298</f>
        <v>42439</v>
      </c>
      <c r="B298" s="2">
        <f>RSI!B298</f>
        <v>7.9130000000000003</v>
      </c>
      <c r="C298" s="2">
        <f>RSI!I298</f>
        <v>44.547598727133966</v>
      </c>
      <c r="D298" s="2">
        <f>MACD!E298</f>
        <v>-5.352090471247628E-2</v>
      </c>
      <c r="E298" s="2">
        <f>MACD!F298</f>
        <v>-1.2960095308670722E-2</v>
      </c>
      <c r="F298" s="2">
        <f>'Moving Avg'!D298</f>
        <v>8.0114000000000001</v>
      </c>
      <c r="G298" s="2">
        <f>'Moving Avg'!F298</f>
        <v>8.0254500000000011</v>
      </c>
      <c r="H298" s="2">
        <f>'Moving Avg'!G298</f>
        <v>8.2860600000000009</v>
      </c>
      <c r="I298" s="2">
        <f>'Moving Avg'!H298</f>
        <v>10.006704999999993</v>
      </c>
      <c r="J298" s="6" t="str">
        <f>OBV!F298</f>
        <v>BEARISH</v>
      </c>
      <c r="K298" s="6" t="str">
        <f>OBV!G298</f>
        <v>STRONG</v>
      </c>
      <c r="L298" s="6" t="str">
        <f>OBV!H298</f>
        <v>NEUTRAL</v>
      </c>
      <c r="M298" s="8">
        <f t="shared" si="40"/>
        <v>25</v>
      </c>
      <c r="N298" s="8">
        <f t="shared" si="41"/>
        <v>100</v>
      </c>
      <c r="O298" s="8">
        <f t="shared" si="42"/>
        <v>0</v>
      </c>
      <c r="P298" s="8">
        <f t="shared" si="43"/>
        <v>33</v>
      </c>
      <c r="Q298" s="9">
        <f t="shared" si="44"/>
        <v>48.7</v>
      </c>
      <c r="R298" s="9">
        <f t="shared" si="45"/>
        <v>33.25</v>
      </c>
      <c r="S298" s="9">
        <f t="shared" si="46"/>
        <v>33.6</v>
      </c>
      <c r="T298" s="9">
        <f t="shared" si="47"/>
        <v>39.5</v>
      </c>
      <c r="U298" s="8">
        <f t="shared" si="48"/>
        <v>38.516666666666673</v>
      </c>
      <c r="V298" s="8">
        <f t="shared" si="49"/>
        <v>38.762500000000003</v>
      </c>
    </row>
    <row r="299" spans="1:22" ht="13.5" x14ac:dyDescent="0.25">
      <c r="A299" s="3">
        <f>RSI!A299</f>
        <v>42440</v>
      </c>
      <c r="B299" s="2">
        <f>RSI!B299</f>
        <v>8.0009999999999994</v>
      </c>
      <c r="C299" s="2">
        <f>RSI!I299</f>
        <v>47.243235985058959</v>
      </c>
      <c r="D299" s="2">
        <f>MACD!E299</f>
        <v>-4.0993888809598644E-2</v>
      </c>
      <c r="E299" s="2">
        <f>MACD!F299</f>
        <v>-1.8566854008856309E-2</v>
      </c>
      <c r="F299" s="2">
        <f>'Moving Avg'!D299</f>
        <v>7.9867999999999997</v>
      </c>
      <c r="G299" s="2">
        <f>'Moving Avg'!F299</f>
        <v>8.0113999999999983</v>
      </c>
      <c r="H299" s="2">
        <f>'Moving Avg'!G299</f>
        <v>8.2528400000000008</v>
      </c>
      <c r="I299" s="2">
        <f>'Moving Avg'!H299</f>
        <v>9.9892399999999935</v>
      </c>
      <c r="J299" s="6" t="str">
        <f>OBV!F299</f>
        <v>BEARISH</v>
      </c>
      <c r="K299" s="6" t="str">
        <f>OBV!G299</f>
        <v>STRONG</v>
      </c>
      <c r="L299" s="6" t="str">
        <f>OBV!H299</f>
        <v>CONFIRMED BEARISH</v>
      </c>
      <c r="M299" s="8">
        <f t="shared" si="40"/>
        <v>25</v>
      </c>
      <c r="N299" s="8">
        <f t="shared" si="41"/>
        <v>100</v>
      </c>
      <c r="O299" s="8">
        <f t="shared" si="42"/>
        <v>0</v>
      </c>
      <c r="P299" s="8">
        <f t="shared" si="43"/>
        <v>33</v>
      </c>
      <c r="Q299" s="9">
        <f t="shared" si="44"/>
        <v>48.7</v>
      </c>
      <c r="R299" s="9">
        <f t="shared" si="45"/>
        <v>33.25</v>
      </c>
      <c r="S299" s="9">
        <f t="shared" si="46"/>
        <v>33.6</v>
      </c>
      <c r="T299" s="9">
        <f t="shared" si="47"/>
        <v>39.5</v>
      </c>
      <c r="U299" s="8">
        <f t="shared" si="48"/>
        <v>38.516666666666673</v>
      </c>
      <c r="V299" s="8">
        <f t="shared" si="49"/>
        <v>38.762500000000003</v>
      </c>
    </row>
    <row r="300" spans="1:22" ht="13.5" x14ac:dyDescent="0.25">
      <c r="A300" s="3">
        <f>RSI!A300</f>
        <v>42443</v>
      </c>
      <c r="B300" s="2">
        <f>RSI!B300</f>
        <v>8.08</v>
      </c>
      <c r="C300" s="2">
        <f>RSI!I300</f>
        <v>49.611351617384379</v>
      </c>
      <c r="D300" s="2">
        <f>MACD!E300</f>
        <v>-6.0786182460509153E-2</v>
      </c>
      <c r="E300" s="2">
        <f>MACD!F300</f>
        <v>-2.7010719699186878E-2</v>
      </c>
      <c r="F300" s="2">
        <f>'Moving Avg'!D300</f>
        <v>8.0158000000000005</v>
      </c>
      <c r="G300" s="2">
        <f>'Moving Avg'!F300</f>
        <v>8.0136000000000003</v>
      </c>
      <c r="H300" s="2">
        <f>'Moving Avg'!G300</f>
        <v>8.2211000000000016</v>
      </c>
      <c r="I300" s="2">
        <f>'Moving Avg'!H300</f>
        <v>9.9721699999999949</v>
      </c>
      <c r="J300" s="6" t="str">
        <f>OBV!F300</f>
        <v>BULLISH</v>
      </c>
      <c r="K300" s="6" t="str">
        <f>OBV!G300</f>
        <v>WEAK</v>
      </c>
      <c r="L300" s="6" t="str">
        <f>OBV!H300</f>
        <v>CONFIRMED BULLISH</v>
      </c>
      <c r="M300" s="8">
        <f t="shared" si="40"/>
        <v>25</v>
      </c>
      <c r="N300" s="8">
        <f t="shared" si="41"/>
        <v>100</v>
      </c>
      <c r="O300" s="8">
        <f t="shared" si="42"/>
        <v>0</v>
      </c>
      <c r="P300" s="8">
        <f t="shared" si="43"/>
        <v>67</v>
      </c>
      <c r="Q300" s="9">
        <f t="shared" si="44"/>
        <v>53.8</v>
      </c>
      <c r="R300" s="9">
        <f t="shared" si="45"/>
        <v>41.75</v>
      </c>
      <c r="S300" s="9">
        <f t="shared" si="46"/>
        <v>48.900000000000006</v>
      </c>
      <c r="T300" s="9">
        <f t="shared" si="47"/>
        <v>48</v>
      </c>
      <c r="U300" s="8">
        <f t="shared" si="48"/>
        <v>48.15</v>
      </c>
      <c r="V300" s="8">
        <f t="shared" si="49"/>
        <v>48.112499999999997</v>
      </c>
    </row>
    <row r="301" spans="1:22" ht="13.5" x14ac:dyDescent="0.25">
      <c r="A301" s="3">
        <f>RSI!A301</f>
        <v>42444</v>
      </c>
      <c r="B301" s="2">
        <f>RSI!B301</f>
        <v>7.9610000000000003</v>
      </c>
      <c r="C301" s="2">
        <f>RSI!I301</f>
        <v>46.24402721776665</v>
      </c>
      <c r="D301" s="2">
        <f>MACD!E301</f>
        <v>-6.8688564295717569E-2</v>
      </c>
      <c r="E301" s="2">
        <f>MACD!F301</f>
        <v>-3.5346288618493017E-2</v>
      </c>
      <c r="F301" s="2">
        <f>'Moving Avg'!D301</f>
        <v>7.9824000000000002</v>
      </c>
      <c r="G301" s="2">
        <f>'Moving Avg'!F301</f>
        <v>8.0050000000000008</v>
      </c>
      <c r="H301" s="2">
        <f>'Moving Avg'!G301</f>
        <v>8.1927000000000003</v>
      </c>
      <c r="I301" s="2">
        <f>'Moving Avg'!H301</f>
        <v>9.9543999999999944</v>
      </c>
      <c r="J301" s="6" t="str">
        <f>OBV!F301</f>
        <v>BEARISH</v>
      </c>
      <c r="K301" s="6" t="str">
        <f>OBV!G301</f>
        <v>STRONG</v>
      </c>
      <c r="L301" s="6" t="str">
        <f>OBV!H301</f>
        <v>CONFIRMED BEARISH</v>
      </c>
      <c r="M301" s="8">
        <f t="shared" si="40"/>
        <v>25</v>
      </c>
      <c r="N301" s="8">
        <f t="shared" si="41"/>
        <v>100</v>
      </c>
      <c r="O301" s="8">
        <f t="shared" si="42"/>
        <v>0</v>
      </c>
      <c r="P301" s="8">
        <f t="shared" si="43"/>
        <v>33</v>
      </c>
      <c r="Q301" s="9">
        <f t="shared" si="44"/>
        <v>48.7</v>
      </c>
      <c r="R301" s="9">
        <f t="shared" si="45"/>
        <v>33.25</v>
      </c>
      <c r="S301" s="9">
        <f t="shared" si="46"/>
        <v>33.6</v>
      </c>
      <c r="T301" s="9">
        <f t="shared" si="47"/>
        <v>39.5</v>
      </c>
      <c r="U301" s="8">
        <f t="shared" si="48"/>
        <v>38.516666666666673</v>
      </c>
      <c r="V301" s="8">
        <f t="shared" si="49"/>
        <v>38.762500000000003</v>
      </c>
    </row>
    <row r="302" spans="1:22" ht="13.5" x14ac:dyDescent="0.25">
      <c r="A302" s="3">
        <f>RSI!A302</f>
        <v>42445</v>
      </c>
      <c r="B302" s="2">
        <f>RSI!B302</f>
        <v>8.0890000000000004</v>
      </c>
      <c r="C302" s="2">
        <f>RSI!I302</f>
        <v>50.162424748802778</v>
      </c>
      <c r="D302" s="2">
        <f>MACD!E302</f>
        <v>-5.027944961623021E-2</v>
      </c>
      <c r="E302" s="2">
        <f>MACD!F302</f>
        <v>-3.8332920818040454E-2</v>
      </c>
      <c r="F302" s="2">
        <f>'Moving Avg'!D302</f>
        <v>8.008799999999999</v>
      </c>
      <c r="G302" s="2">
        <f>'Moving Avg'!F302</f>
        <v>8.0032499999999995</v>
      </c>
      <c r="H302" s="2">
        <f>'Moving Avg'!G302</f>
        <v>8.172480000000002</v>
      </c>
      <c r="I302" s="2">
        <f>'Moving Avg'!H302</f>
        <v>9.9374799999999954</v>
      </c>
      <c r="J302" s="6" t="str">
        <f>OBV!F302</f>
        <v>BULLISH</v>
      </c>
      <c r="K302" s="6" t="str">
        <f>OBV!G302</f>
        <v>WEAK</v>
      </c>
      <c r="L302" s="6" t="str">
        <f>OBV!H302</f>
        <v>CONFIRMED BULLISH</v>
      </c>
      <c r="M302" s="8">
        <f t="shared" si="40"/>
        <v>25</v>
      </c>
      <c r="N302" s="8">
        <f t="shared" si="41"/>
        <v>45</v>
      </c>
      <c r="O302" s="8">
        <f t="shared" si="42"/>
        <v>0</v>
      </c>
      <c r="P302" s="8">
        <f t="shared" si="43"/>
        <v>67</v>
      </c>
      <c r="Q302" s="9">
        <f t="shared" si="44"/>
        <v>34.549999999999997</v>
      </c>
      <c r="R302" s="9">
        <f t="shared" si="45"/>
        <v>30.75</v>
      </c>
      <c r="S302" s="9">
        <f t="shared" si="46"/>
        <v>40.650000000000006</v>
      </c>
      <c r="T302" s="9">
        <f t="shared" si="47"/>
        <v>34.25</v>
      </c>
      <c r="U302" s="8">
        <f t="shared" si="48"/>
        <v>35.31666666666667</v>
      </c>
      <c r="V302" s="8">
        <f t="shared" si="49"/>
        <v>35.049999999999997</v>
      </c>
    </row>
    <row r="303" spans="1:22" ht="13.5" x14ac:dyDescent="0.25">
      <c r="A303" s="3">
        <f>RSI!A303</f>
        <v>42446</v>
      </c>
      <c r="B303" s="2">
        <f>RSI!B303</f>
        <v>7.9610000000000003</v>
      </c>
      <c r="C303" s="2">
        <f>RSI!I303</f>
        <v>46.511313574475473</v>
      </c>
      <c r="D303" s="2">
        <f>MACD!E303</f>
        <v>-5.9146616752059344E-2</v>
      </c>
      <c r="E303" s="2">
        <f>MACD!F303</f>
        <v>-4.2495660004844234E-2</v>
      </c>
      <c r="F303" s="2">
        <f>'Moving Avg'!D303</f>
        <v>8.0183999999999997</v>
      </c>
      <c r="G303" s="2">
        <f>'Moving Avg'!F303</f>
        <v>7.9962</v>
      </c>
      <c r="H303" s="2">
        <f>'Moving Avg'!G303</f>
        <v>8.1497000000000011</v>
      </c>
      <c r="I303" s="2">
        <f>'Moving Avg'!H303</f>
        <v>9.9200249999999954</v>
      </c>
      <c r="J303" s="6" t="str">
        <f>OBV!F303</f>
        <v>BULLISH</v>
      </c>
      <c r="K303" s="6" t="str">
        <f>OBV!G303</f>
        <v>WEAK</v>
      </c>
      <c r="L303" s="6" t="str">
        <f>OBV!H303</f>
        <v>CONFIRMED BULLISH</v>
      </c>
      <c r="M303" s="8">
        <f t="shared" si="40"/>
        <v>25</v>
      </c>
      <c r="N303" s="8">
        <f t="shared" si="41"/>
        <v>45</v>
      </c>
      <c r="O303" s="8">
        <f t="shared" si="42"/>
        <v>0</v>
      </c>
      <c r="P303" s="8">
        <f t="shared" si="43"/>
        <v>67</v>
      </c>
      <c r="Q303" s="9">
        <f t="shared" si="44"/>
        <v>34.549999999999997</v>
      </c>
      <c r="R303" s="9">
        <f t="shared" si="45"/>
        <v>30.75</v>
      </c>
      <c r="S303" s="9">
        <f t="shared" si="46"/>
        <v>40.650000000000006</v>
      </c>
      <c r="T303" s="9">
        <f t="shared" si="47"/>
        <v>34.25</v>
      </c>
      <c r="U303" s="8">
        <f t="shared" si="48"/>
        <v>35.31666666666667</v>
      </c>
      <c r="V303" s="8">
        <f t="shared" si="49"/>
        <v>35.049999999999997</v>
      </c>
    </row>
    <row r="304" spans="1:22" ht="13.5" x14ac:dyDescent="0.25">
      <c r="A304" s="3">
        <f>RSI!A304</f>
        <v>42447</v>
      </c>
      <c r="B304" s="2">
        <f>RSI!B304</f>
        <v>8.0449999999999999</v>
      </c>
      <c r="C304" s="2">
        <f>RSI!I304</f>
        <v>49.128158543077468</v>
      </c>
      <c r="D304" s="2">
        <f>MACD!E304</f>
        <v>-3.9727484260163592E-2</v>
      </c>
      <c r="E304" s="2">
        <f>MACD!F304</f>
        <v>-4.194202485590811E-2</v>
      </c>
      <c r="F304" s="2">
        <f>'Moving Avg'!D304</f>
        <v>8.0272000000000006</v>
      </c>
      <c r="G304" s="2">
        <f>'Moving Avg'!F304</f>
        <v>7.9942499999999992</v>
      </c>
      <c r="H304" s="2">
        <f>'Moving Avg'!G304</f>
        <v>8.1303600000000014</v>
      </c>
      <c r="I304" s="2">
        <f>'Moving Avg'!H304</f>
        <v>9.9029899999999973</v>
      </c>
      <c r="J304" s="6" t="str">
        <f>OBV!F304</f>
        <v>BULLISH</v>
      </c>
      <c r="K304" s="6" t="str">
        <f>OBV!G304</f>
        <v>WEAK</v>
      </c>
      <c r="L304" s="6" t="str">
        <f>OBV!H304</f>
        <v>CONFIRMED BULLISH</v>
      </c>
      <c r="M304" s="8">
        <f t="shared" si="40"/>
        <v>25</v>
      </c>
      <c r="N304" s="8">
        <f t="shared" si="41"/>
        <v>0</v>
      </c>
      <c r="O304" s="8">
        <f t="shared" si="42"/>
        <v>0</v>
      </c>
      <c r="P304" s="8">
        <f t="shared" si="43"/>
        <v>67</v>
      </c>
      <c r="Q304" s="9">
        <f t="shared" si="44"/>
        <v>18.799999999999997</v>
      </c>
      <c r="R304" s="9">
        <f t="shared" si="45"/>
        <v>21.75</v>
      </c>
      <c r="S304" s="9">
        <f t="shared" si="46"/>
        <v>33.900000000000006</v>
      </c>
      <c r="T304" s="9">
        <f t="shared" si="47"/>
        <v>23</v>
      </c>
      <c r="U304" s="8">
        <f t="shared" si="48"/>
        <v>24.816666666666666</v>
      </c>
      <c r="V304" s="8">
        <f t="shared" si="49"/>
        <v>24.362500000000001</v>
      </c>
    </row>
    <row r="305" spans="1:22" ht="13.5" x14ac:dyDescent="0.25">
      <c r="A305" s="3">
        <f>RSI!A305</f>
        <v>42450</v>
      </c>
      <c r="B305" s="2">
        <f>RSI!B305</f>
        <v>8.2780000000000005</v>
      </c>
      <c r="C305" s="2">
        <f>RSI!I305</f>
        <v>55.614743543758422</v>
      </c>
      <c r="D305" s="2">
        <f>MACD!E305</f>
        <v>-6.9496226789189208E-2</v>
      </c>
      <c r="E305" s="2">
        <f>MACD!F305</f>
        <v>-4.7452865242564327E-2</v>
      </c>
      <c r="F305" s="2">
        <f>'Moving Avg'!D305</f>
        <v>8.0668000000000006</v>
      </c>
      <c r="G305" s="2">
        <f>'Moving Avg'!F305</f>
        <v>8.0083499999999983</v>
      </c>
      <c r="H305" s="2">
        <f>'Moving Avg'!G305</f>
        <v>8.120960000000002</v>
      </c>
      <c r="I305" s="2">
        <f>'Moving Avg'!H305</f>
        <v>9.8858599999999974</v>
      </c>
      <c r="J305" s="6" t="str">
        <f>OBV!F305</f>
        <v>BULLISH</v>
      </c>
      <c r="K305" s="6" t="str">
        <f>OBV!G305</f>
        <v>WEAK</v>
      </c>
      <c r="L305" s="6" t="str">
        <f>OBV!H305</f>
        <v>CONFIRMED BULLISH</v>
      </c>
      <c r="M305" s="8">
        <f t="shared" si="40"/>
        <v>25</v>
      </c>
      <c r="N305" s="8">
        <f t="shared" si="41"/>
        <v>100</v>
      </c>
      <c r="O305" s="8">
        <f t="shared" si="42"/>
        <v>0</v>
      </c>
      <c r="P305" s="8">
        <f t="shared" si="43"/>
        <v>67</v>
      </c>
      <c r="Q305" s="9">
        <f t="shared" si="44"/>
        <v>53.8</v>
      </c>
      <c r="R305" s="9">
        <f t="shared" si="45"/>
        <v>41.75</v>
      </c>
      <c r="S305" s="9">
        <f t="shared" si="46"/>
        <v>48.900000000000006</v>
      </c>
      <c r="T305" s="9">
        <f t="shared" si="47"/>
        <v>48</v>
      </c>
      <c r="U305" s="8">
        <f t="shared" si="48"/>
        <v>48.15</v>
      </c>
      <c r="V305" s="8">
        <f t="shared" si="49"/>
        <v>48.112499999999997</v>
      </c>
    </row>
    <row r="306" spans="1:22" ht="13.5" x14ac:dyDescent="0.25">
      <c r="A306" s="3">
        <f>RSI!A306</f>
        <v>42451</v>
      </c>
      <c r="B306" s="2">
        <f>RSI!B306</f>
        <v>8.2780000000000005</v>
      </c>
      <c r="C306" s="2">
        <f>RSI!I306</f>
        <v>55.614743543758422</v>
      </c>
      <c r="D306" s="2">
        <f>MACD!E306</f>
        <v>-6.6243860089262085E-2</v>
      </c>
      <c r="E306" s="2">
        <f>MACD!F306</f>
        <v>-5.1211064211903884E-2</v>
      </c>
      <c r="F306" s="2">
        <f>'Moving Avg'!D306</f>
        <v>8.1301999999999985</v>
      </c>
      <c r="G306" s="2">
        <f>'Moving Avg'!F306</f>
        <v>8.022649999999997</v>
      </c>
      <c r="H306" s="2">
        <f>'Moving Avg'!G306</f>
        <v>8.1150800000000025</v>
      </c>
      <c r="I306" s="2">
        <f>'Moving Avg'!H306</f>
        <v>9.870199999999997</v>
      </c>
      <c r="J306" s="6" t="str">
        <f>OBV!F306</f>
        <v>BULLISH</v>
      </c>
      <c r="K306" s="6" t="str">
        <f>OBV!G306</f>
        <v>WEAK</v>
      </c>
      <c r="L306" s="6" t="str">
        <f>OBV!H306</f>
        <v>CONFIRMED BULLISH</v>
      </c>
      <c r="M306" s="8">
        <f t="shared" si="40"/>
        <v>25</v>
      </c>
      <c r="N306" s="8">
        <f t="shared" si="41"/>
        <v>45</v>
      </c>
      <c r="O306" s="8">
        <f t="shared" si="42"/>
        <v>0</v>
      </c>
      <c r="P306" s="8">
        <f t="shared" si="43"/>
        <v>67</v>
      </c>
      <c r="Q306" s="9">
        <f t="shared" si="44"/>
        <v>34.549999999999997</v>
      </c>
      <c r="R306" s="9">
        <f t="shared" si="45"/>
        <v>30.75</v>
      </c>
      <c r="S306" s="9">
        <f t="shared" si="46"/>
        <v>40.650000000000006</v>
      </c>
      <c r="T306" s="9">
        <f t="shared" si="47"/>
        <v>34.25</v>
      </c>
      <c r="U306" s="8">
        <f t="shared" si="48"/>
        <v>35.31666666666667</v>
      </c>
      <c r="V306" s="8">
        <f t="shared" si="49"/>
        <v>35.049999999999997</v>
      </c>
    </row>
    <row r="307" spans="1:22" ht="13.5" x14ac:dyDescent="0.25">
      <c r="A307" s="3">
        <f>RSI!A307</f>
        <v>42452</v>
      </c>
      <c r="B307" s="2">
        <f>RSI!B307</f>
        <v>8.4619999999999997</v>
      </c>
      <c r="C307" s="2">
        <f>RSI!I307</f>
        <v>60.256056761331315</v>
      </c>
      <c r="D307" s="2">
        <f>MACD!E307</f>
        <v>-0.10458751740311634</v>
      </c>
      <c r="E307" s="2">
        <f>MACD!F307</f>
        <v>-6.1886354850146374E-2</v>
      </c>
      <c r="F307" s="2">
        <f>'Moving Avg'!D307</f>
        <v>8.2048000000000005</v>
      </c>
      <c r="G307" s="2">
        <f>'Moving Avg'!F307</f>
        <v>8.0461499999999972</v>
      </c>
      <c r="H307" s="2">
        <f>'Moving Avg'!G307</f>
        <v>8.1095400000000026</v>
      </c>
      <c r="I307" s="2">
        <f>'Moving Avg'!H307</f>
        <v>9.8558799999999973</v>
      </c>
      <c r="J307" s="6" t="str">
        <f>OBV!F307</f>
        <v>BULLISH</v>
      </c>
      <c r="K307" s="6" t="str">
        <f>OBV!G307</f>
        <v>WEAK</v>
      </c>
      <c r="L307" s="6" t="str">
        <f>OBV!H307</f>
        <v>CONFIRMED BULLISH</v>
      </c>
      <c r="M307" s="8">
        <f t="shared" si="40"/>
        <v>25</v>
      </c>
      <c r="N307" s="8">
        <f t="shared" si="41"/>
        <v>100</v>
      </c>
      <c r="O307" s="8">
        <f t="shared" si="42"/>
        <v>0</v>
      </c>
      <c r="P307" s="8">
        <f t="shared" si="43"/>
        <v>67</v>
      </c>
      <c r="Q307" s="9">
        <f t="shared" si="44"/>
        <v>53.8</v>
      </c>
      <c r="R307" s="9">
        <f t="shared" si="45"/>
        <v>41.75</v>
      </c>
      <c r="S307" s="9">
        <f t="shared" si="46"/>
        <v>48.900000000000006</v>
      </c>
      <c r="T307" s="9">
        <f t="shared" si="47"/>
        <v>48</v>
      </c>
      <c r="U307" s="8">
        <f t="shared" si="48"/>
        <v>48.15</v>
      </c>
      <c r="V307" s="8">
        <f t="shared" si="49"/>
        <v>48.112499999999997</v>
      </c>
    </row>
    <row r="308" spans="1:22" ht="13.5" x14ac:dyDescent="0.25">
      <c r="A308" s="3">
        <f>RSI!A308</f>
        <v>42453</v>
      </c>
      <c r="B308" s="2">
        <f>RSI!B308</f>
        <v>8.2690000000000001</v>
      </c>
      <c r="C308" s="2">
        <f>RSI!I308</f>
        <v>53.890472059796394</v>
      </c>
      <c r="D308" s="2">
        <f>MACD!E308</f>
        <v>-0.13166488404612764</v>
      </c>
      <c r="E308" s="2">
        <f>MACD!F308</f>
        <v>-7.5842060689342627E-2</v>
      </c>
      <c r="F308" s="2">
        <f>'Moving Avg'!D308</f>
        <v>8.2664000000000009</v>
      </c>
      <c r="G308" s="2">
        <f>'Moving Avg'!F308</f>
        <v>8.0714499999999969</v>
      </c>
      <c r="H308" s="2">
        <f>'Moving Avg'!G308</f>
        <v>8.1053200000000007</v>
      </c>
      <c r="I308" s="2">
        <f>'Moving Avg'!H308</f>
        <v>9.8405949999999969</v>
      </c>
      <c r="J308" s="6" t="str">
        <f>OBV!F308</f>
        <v>BULLISH</v>
      </c>
      <c r="K308" s="6" t="str">
        <f>OBV!G308</f>
        <v>WEAK</v>
      </c>
      <c r="L308" s="6" t="str">
        <f>OBV!H308</f>
        <v>CONFIRMED BULLISH</v>
      </c>
      <c r="M308" s="8">
        <f t="shared" si="40"/>
        <v>25</v>
      </c>
      <c r="N308" s="8">
        <f t="shared" si="41"/>
        <v>100</v>
      </c>
      <c r="O308" s="8">
        <f t="shared" si="42"/>
        <v>0</v>
      </c>
      <c r="P308" s="8">
        <f t="shared" si="43"/>
        <v>67</v>
      </c>
      <c r="Q308" s="9">
        <f t="shared" si="44"/>
        <v>53.8</v>
      </c>
      <c r="R308" s="9">
        <f t="shared" si="45"/>
        <v>41.75</v>
      </c>
      <c r="S308" s="9">
        <f t="shared" si="46"/>
        <v>48.900000000000006</v>
      </c>
      <c r="T308" s="9">
        <f t="shared" si="47"/>
        <v>48</v>
      </c>
      <c r="U308" s="8">
        <f t="shared" si="48"/>
        <v>48.15</v>
      </c>
      <c r="V308" s="8">
        <f t="shared" si="49"/>
        <v>48.112499999999997</v>
      </c>
    </row>
    <row r="309" spans="1:22" ht="13.5" x14ac:dyDescent="0.25">
      <c r="A309" s="3">
        <f>RSI!A309</f>
        <v>42454</v>
      </c>
      <c r="B309" s="2">
        <f>RSI!B309</f>
        <v>8.2650000000000006</v>
      </c>
      <c r="C309" s="2">
        <f>RSI!I309</f>
        <v>53.763702748526811</v>
      </c>
      <c r="D309" s="2">
        <f>MACD!E309</f>
        <v>-0.14160111279440102</v>
      </c>
      <c r="E309" s="2">
        <f>MACD!F309</f>
        <v>-8.8993871110354311E-2</v>
      </c>
      <c r="F309" s="2">
        <f>'Moving Avg'!D309</f>
        <v>8.3103999999999996</v>
      </c>
      <c r="G309" s="2">
        <f>'Moving Avg'!F309</f>
        <v>8.0808999999999997</v>
      </c>
      <c r="H309" s="2">
        <f>'Moving Avg'!G309</f>
        <v>8.1053200000000007</v>
      </c>
      <c r="I309" s="2">
        <f>'Moving Avg'!H309</f>
        <v>9.8248699999999989</v>
      </c>
      <c r="J309" s="6" t="str">
        <f>OBV!F309</f>
        <v>BULLISH</v>
      </c>
      <c r="K309" s="6" t="str">
        <f>OBV!G309</f>
        <v>NEUTRAL</v>
      </c>
      <c r="L309" s="6" t="str">
        <f>OBV!H309</f>
        <v>CONFIRMED BULLISH</v>
      </c>
      <c r="M309" s="8">
        <f t="shared" si="40"/>
        <v>25</v>
      </c>
      <c r="N309" s="8">
        <f t="shared" si="41"/>
        <v>100</v>
      </c>
      <c r="O309" s="8">
        <f t="shared" si="42"/>
        <v>0</v>
      </c>
      <c r="P309" s="8">
        <f t="shared" si="43"/>
        <v>83.5</v>
      </c>
      <c r="Q309" s="9">
        <f t="shared" si="44"/>
        <v>56.274999999999999</v>
      </c>
      <c r="R309" s="9">
        <f t="shared" si="45"/>
        <v>45.875</v>
      </c>
      <c r="S309" s="9">
        <f t="shared" si="46"/>
        <v>56.325000000000003</v>
      </c>
      <c r="T309" s="9">
        <f t="shared" si="47"/>
        <v>52.125</v>
      </c>
      <c r="U309" s="8">
        <f t="shared" si="48"/>
        <v>52.82500000000001</v>
      </c>
      <c r="V309" s="8">
        <f t="shared" si="49"/>
        <v>52.650000000000006</v>
      </c>
    </row>
    <row r="310" spans="1:22" ht="13.5" x14ac:dyDescent="0.25">
      <c r="A310" s="3">
        <f>RSI!A310</f>
        <v>42457</v>
      </c>
      <c r="B310" s="2">
        <f>RSI!B310</f>
        <v>8.3079999999999998</v>
      </c>
      <c r="C310" s="2">
        <f>RSI!I310</f>
        <v>54.989473855341693</v>
      </c>
      <c r="D310" s="2">
        <f>MACD!E310</f>
        <v>-0.14181210554254342</v>
      </c>
      <c r="E310" s="2">
        <f>MACD!F310</f>
        <v>-9.9557517996792133E-2</v>
      </c>
      <c r="F310" s="2">
        <f>'Moving Avg'!D310</f>
        <v>8.3163999999999998</v>
      </c>
      <c r="G310" s="2">
        <f>'Moving Avg'!F310</f>
        <v>8.1006499999999981</v>
      </c>
      <c r="H310" s="2">
        <f>'Moving Avg'!G310</f>
        <v>8.1061800000000019</v>
      </c>
      <c r="I310" s="2">
        <f>'Moving Avg'!H310</f>
        <v>9.8104049999999976</v>
      </c>
      <c r="J310" s="6" t="str">
        <f>OBV!F310</f>
        <v>BULLISH</v>
      </c>
      <c r="K310" s="6" t="str">
        <f>OBV!G310</f>
        <v>NEUTRAL</v>
      </c>
      <c r="L310" s="6" t="str">
        <f>OBV!H310</f>
        <v>CONFIRMED BULLISH</v>
      </c>
      <c r="M310" s="8">
        <f t="shared" si="40"/>
        <v>25</v>
      </c>
      <c r="N310" s="8">
        <f t="shared" si="41"/>
        <v>100</v>
      </c>
      <c r="O310" s="8">
        <f t="shared" si="42"/>
        <v>0</v>
      </c>
      <c r="P310" s="8">
        <f t="shared" si="43"/>
        <v>83.5</v>
      </c>
      <c r="Q310" s="9">
        <f t="shared" si="44"/>
        <v>56.274999999999999</v>
      </c>
      <c r="R310" s="9">
        <f t="shared" si="45"/>
        <v>45.875</v>
      </c>
      <c r="S310" s="9">
        <f t="shared" si="46"/>
        <v>56.325000000000003</v>
      </c>
      <c r="T310" s="9">
        <f t="shared" si="47"/>
        <v>52.125</v>
      </c>
      <c r="U310" s="8">
        <f t="shared" si="48"/>
        <v>52.82500000000001</v>
      </c>
      <c r="V310" s="8">
        <f t="shared" si="49"/>
        <v>52.650000000000006</v>
      </c>
    </row>
    <row r="311" spans="1:22" ht="13.5" x14ac:dyDescent="0.25">
      <c r="A311" s="3">
        <f>RSI!A311</f>
        <v>42458</v>
      </c>
      <c r="B311" s="2">
        <f>RSI!B311</f>
        <v>8.2690000000000001</v>
      </c>
      <c r="C311" s="2">
        <f>RSI!I311</f>
        <v>53.601491197544227</v>
      </c>
      <c r="D311" s="2">
        <f>MACD!E311</f>
        <v>-0.15837841489743987</v>
      </c>
      <c r="E311" s="2">
        <f>MACD!F311</f>
        <v>-0.11132169737692169</v>
      </c>
      <c r="F311" s="2">
        <f>'Moving Avg'!D311</f>
        <v>8.3146000000000004</v>
      </c>
      <c r="G311" s="2">
        <f>'Moving Avg'!F311</f>
        <v>8.1184500000000011</v>
      </c>
      <c r="H311" s="2">
        <f>'Moving Avg'!G311</f>
        <v>8.1013400000000004</v>
      </c>
      <c r="I311" s="2">
        <f>'Moving Avg'!H311</f>
        <v>9.794909999999998</v>
      </c>
      <c r="J311" s="6" t="str">
        <f>OBV!F311</f>
        <v>BEARISH</v>
      </c>
      <c r="K311" s="6" t="str">
        <f>OBV!G311</f>
        <v>STRONG</v>
      </c>
      <c r="L311" s="6" t="str">
        <f>OBV!H311</f>
        <v>CONFIRMED BEARISH</v>
      </c>
      <c r="M311" s="8">
        <f t="shared" si="40"/>
        <v>25</v>
      </c>
      <c r="N311" s="8">
        <f t="shared" si="41"/>
        <v>100</v>
      </c>
      <c r="O311" s="8">
        <f t="shared" si="42"/>
        <v>0</v>
      </c>
      <c r="P311" s="8">
        <f t="shared" si="43"/>
        <v>33</v>
      </c>
      <c r="Q311" s="9">
        <f t="shared" si="44"/>
        <v>48.7</v>
      </c>
      <c r="R311" s="9">
        <f t="shared" si="45"/>
        <v>33.25</v>
      </c>
      <c r="S311" s="9">
        <f t="shared" si="46"/>
        <v>33.6</v>
      </c>
      <c r="T311" s="9">
        <f t="shared" si="47"/>
        <v>39.5</v>
      </c>
      <c r="U311" s="8">
        <f t="shared" si="48"/>
        <v>38.516666666666673</v>
      </c>
      <c r="V311" s="8">
        <f t="shared" si="49"/>
        <v>38.762500000000003</v>
      </c>
    </row>
    <row r="312" spans="1:22" ht="13.5" x14ac:dyDescent="0.25">
      <c r="A312" s="3">
        <f>RSI!A312</f>
        <v>42459</v>
      </c>
      <c r="B312" s="2">
        <f>RSI!B312</f>
        <v>8.2210000000000001</v>
      </c>
      <c r="C312" s="2">
        <f>RSI!I312</f>
        <v>51.866285613952329</v>
      </c>
      <c r="D312" s="2">
        <f>MACD!E312</f>
        <v>-0.14981494313962429</v>
      </c>
      <c r="E312" s="2">
        <f>MACD!F312</f>
        <v>-0.11902034652946221</v>
      </c>
      <c r="F312" s="2">
        <f>'Moving Avg'!D312</f>
        <v>8.2663999999999991</v>
      </c>
      <c r="G312" s="2">
        <f>'Moving Avg'!F312</f>
        <v>8.1228499999999997</v>
      </c>
      <c r="H312" s="2">
        <f>'Moving Avg'!G312</f>
        <v>8.1013400000000004</v>
      </c>
      <c r="I312" s="2">
        <f>'Moving Avg'!H312</f>
        <v>9.7791750000000004</v>
      </c>
      <c r="J312" s="6" t="str">
        <f>OBV!F312</f>
        <v>BEARISH</v>
      </c>
      <c r="K312" s="6" t="str">
        <f>OBV!G312</f>
        <v>STRONG</v>
      </c>
      <c r="L312" s="6" t="str">
        <f>OBV!H312</f>
        <v>CONFIRMED BEARISH</v>
      </c>
      <c r="M312" s="8">
        <f t="shared" si="40"/>
        <v>25</v>
      </c>
      <c r="N312" s="8">
        <f t="shared" si="41"/>
        <v>100</v>
      </c>
      <c r="O312" s="8">
        <f t="shared" si="42"/>
        <v>0</v>
      </c>
      <c r="P312" s="8">
        <f t="shared" si="43"/>
        <v>33</v>
      </c>
      <c r="Q312" s="9">
        <f t="shared" si="44"/>
        <v>48.7</v>
      </c>
      <c r="R312" s="9">
        <f t="shared" si="45"/>
        <v>33.25</v>
      </c>
      <c r="S312" s="9">
        <f t="shared" si="46"/>
        <v>33.6</v>
      </c>
      <c r="T312" s="9">
        <f t="shared" si="47"/>
        <v>39.5</v>
      </c>
      <c r="U312" s="8">
        <f t="shared" si="48"/>
        <v>38.516666666666673</v>
      </c>
      <c r="V312" s="8">
        <f t="shared" si="49"/>
        <v>38.762500000000003</v>
      </c>
    </row>
    <row r="313" spans="1:22" ht="13.5" x14ac:dyDescent="0.25">
      <c r="A313" s="3">
        <f>RSI!A313</f>
        <v>42460</v>
      </c>
      <c r="B313" s="2">
        <f>RSI!B313</f>
        <v>8.0449999999999999</v>
      </c>
      <c r="C313" s="2">
        <f>RSI!I313</f>
        <v>45.987711756822108</v>
      </c>
      <c r="D313" s="2">
        <f>MACD!E313</f>
        <v>-0.14955792175512883</v>
      </c>
      <c r="E313" s="2">
        <f>MACD!F313</f>
        <v>-0.12512786157459554</v>
      </c>
      <c r="F313" s="2">
        <f>'Moving Avg'!D313</f>
        <v>8.2216000000000005</v>
      </c>
      <c r="G313" s="2">
        <f>'Moving Avg'!F313</f>
        <v>8.1294500000000021</v>
      </c>
      <c r="H313" s="2">
        <f>'Moving Avg'!G313</f>
        <v>8.0969400000000018</v>
      </c>
      <c r="I313" s="2">
        <f>'Moving Avg'!H313</f>
        <v>9.76281</v>
      </c>
      <c r="J313" s="6" t="str">
        <f>OBV!F313</f>
        <v>BEARISH</v>
      </c>
      <c r="K313" s="6" t="str">
        <f>OBV!G313</f>
        <v>STRONG</v>
      </c>
      <c r="L313" s="6" t="str">
        <f>OBV!H313</f>
        <v>CONFIRMED BEARISH</v>
      </c>
      <c r="M313" s="8">
        <f t="shared" si="40"/>
        <v>25</v>
      </c>
      <c r="N313" s="8">
        <f t="shared" si="41"/>
        <v>100</v>
      </c>
      <c r="O313" s="8">
        <f t="shared" si="42"/>
        <v>0</v>
      </c>
      <c r="P313" s="8">
        <f t="shared" si="43"/>
        <v>33</v>
      </c>
      <c r="Q313" s="9">
        <f t="shared" si="44"/>
        <v>48.7</v>
      </c>
      <c r="R313" s="9">
        <f t="shared" si="45"/>
        <v>33.25</v>
      </c>
      <c r="S313" s="9">
        <f t="shared" si="46"/>
        <v>33.6</v>
      </c>
      <c r="T313" s="9">
        <f t="shared" si="47"/>
        <v>39.5</v>
      </c>
      <c r="U313" s="8">
        <f t="shared" si="48"/>
        <v>38.516666666666673</v>
      </c>
      <c r="V313" s="8">
        <f t="shared" si="49"/>
        <v>38.762500000000003</v>
      </c>
    </row>
    <row r="314" spans="1:22" ht="13.5" x14ac:dyDescent="0.25">
      <c r="A314" s="3">
        <f>RSI!A314</f>
        <v>42461</v>
      </c>
      <c r="B314" s="2">
        <f>RSI!B314</f>
        <v>8.1809999999999992</v>
      </c>
      <c r="C314" s="2">
        <f>RSI!I314</f>
        <v>50.642999351458556</v>
      </c>
      <c r="D314" s="2">
        <f>MACD!E314</f>
        <v>-0.14576045005211924</v>
      </c>
      <c r="E314" s="2">
        <f>MACD!F314</f>
        <v>-0.12925437927010031</v>
      </c>
      <c r="F314" s="2">
        <f>'Moving Avg'!D314</f>
        <v>8.2047999999999988</v>
      </c>
      <c r="G314" s="2">
        <f>'Moving Avg'!F314</f>
        <v>8.1323000000000008</v>
      </c>
      <c r="H314" s="2">
        <f>'Moving Avg'!G314</f>
        <v>8.0985200000000006</v>
      </c>
      <c r="I314" s="2">
        <f>'Moving Avg'!H314</f>
        <v>9.7471250000000023</v>
      </c>
      <c r="J314" s="6" t="str">
        <f>OBV!F314</f>
        <v>BEARISH</v>
      </c>
      <c r="K314" s="6" t="str">
        <f>OBV!G314</f>
        <v>STRONG</v>
      </c>
      <c r="L314" s="6" t="str">
        <f>OBV!H314</f>
        <v>CONFIRMED BEARISH</v>
      </c>
      <c r="M314" s="8">
        <f t="shared" si="40"/>
        <v>25</v>
      </c>
      <c r="N314" s="8">
        <f t="shared" si="41"/>
        <v>45</v>
      </c>
      <c r="O314" s="8">
        <f t="shared" si="42"/>
        <v>0</v>
      </c>
      <c r="P314" s="8">
        <f t="shared" si="43"/>
        <v>33</v>
      </c>
      <c r="Q314" s="9">
        <f t="shared" si="44"/>
        <v>29.45</v>
      </c>
      <c r="R314" s="9">
        <f t="shared" si="45"/>
        <v>22.25</v>
      </c>
      <c r="S314" s="9">
        <f t="shared" si="46"/>
        <v>25.35</v>
      </c>
      <c r="T314" s="9">
        <f t="shared" si="47"/>
        <v>25.75</v>
      </c>
      <c r="U314" s="8">
        <f t="shared" si="48"/>
        <v>25.683333333333337</v>
      </c>
      <c r="V314" s="8">
        <f t="shared" si="49"/>
        <v>25.700000000000003</v>
      </c>
    </row>
    <row r="315" spans="1:22" ht="13.5" x14ac:dyDescent="0.25">
      <c r="A315" s="3">
        <f>RSI!A315</f>
        <v>42464</v>
      </c>
      <c r="B315" s="2">
        <f>RSI!B315</f>
        <v>8.093</v>
      </c>
      <c r="C315" s="2">
        <f>RSI!I315</f>
        <v>47.773728642036531</v>
      </c>
      <c r="D315" s="2">
        <f>MACD!E315</f>
        <v>-0.10030932036968032</v>
      </c>
      <c r="E315" s="2">
        <f>MACD!F315</f>
        <v>-0.12346536749001631</v>
      </c>
      <c r="F315" s="2">
        <f>'Moving Avg'!D315</f>
        <v>8.1617999999999995</v>
      </c>
      <c r="G315" s="2">
        <f>'Moving Avg'!F315</f>
        <v>8.1402000000000019</v>
      </c>
      <c r="H315" s="2">
        <f>'Moving Avg'!G315</f>
        <v>8.0990400000000005</v>
      </c>
      <c r="I315" s="2">
        <f>'Moving Avg'!H315</f>
        <v>9.7310000000000034</v>
      </c>
      <c r="J315" s="6" t="str">
        <f>OBV!F315</f>
        <v>BEARISH</v>
      </c>
      <c r="K315" s="6" t="str">
        <f>OBV!G315</f>
        <v>STRONG</v>
      </c>
      <c r="L315" s="6" t="str">
        <f>OBV!H315</f>
        <v>CONFIRMED BEARISH</v>
      </c>
      <c r="M315" s="8">
        <f t="shared" si="40"/>
        <v>25</v>
      </c>
      <c r="N315" s="8">
        <f t="shared" si="41"/>
        <v>0</v>
      </c>
      <c r="O315" s="8">
        <f t="shared" si="42"/>
        <v>0</v>
      </c>
      <c r="P315" s="8">
        <f t="shared" si="43"/>
        <v>33</v>
      </c>
      <c r="Q315" s="9">
        <f t="shared" si="44"/>
        <v>13.7</v>
      </c>
      <c r="R315" s="9">
        <f t="shared" si="45"/>
        <v>13.25</v>
      </c>
      <c r="S315" s="9">
        <f t="shared" si="46"/>
        <v>18.600000000000001</v>
      </c>
      <c r="T315" s="9">
        <f t="shared" si="47"/>
        <v>14.5</v>
      </c>
      <c r="U315" s="8">
        <f t="shared" si="48"/>
        <v>15.183333333333332</v>
      </c>
      <c r="V315" s="8">
        <f t="shared" si="49"/>
        <v>15.012499999999999</v>
      </c>
    </row>
    <row r="316" spans="1:22" ht="13.5" x14ac:dyDescent="0.25">
      <c r="A316" s="3">
        <f>RSI!A316</f>
        <v>42465</v>
      </c>
      <c r="B316" s="2">
        <f>RSI!B316</f>
        <v>8.093</v>
      </c>
      <c r="C316" s="2">
        <f>RSI!I316</f>
        <v>47.773728642036531</v>
      </c>
      <c r="D316" s="2">
        <f>MACD!E316</f>
        <v>-6.1448072665552189E-2</v>
      </c>
      <c r="E316" s="2">
        <f>MACD!F316</f>
        <v>-0.11106190852512349</v>
      </c>
      <c r="F316" s="2">
        <f>'Moving Avg'!D316</f>
        <v>8.1265999999999998</v>
      </c>
      <c r="G316" s="2">
        <f>'Moving Avg'!F316</f>
        <v>8.1384500000000006</v>
      </c>
      <c r="H316" s="2">
        <f>'Moving Avg'!G316</f>
        <v>8.0993000000000013</v>
      </c>
      <c r="I316" s="2">
        <f>'Moving Avg'!H316</f>
        <v>9.7148750000000046</v>
      </c>
      <c r="J316" s="6" t="str">
        <f>OBV!F316</f>
        <v>BEARISH</v>
      </c>
      <c r="K316" s="6" t="str">
        <f>OBV!G316</f>
        <v>STRONG</v>
      </c>
      <c r="L316" s="6" t="str">
        <f>OBV!H316</f>
        <v>CONFIRMED BEARISH</v>
      </c>
      <c r="M316" s="8">
        <f t="shared" si="40"/>
        <v>25</v>
      </c>
      <c r="N316" s="8">
        <f t="shared" si="41"/>
        <v>0</v>
      </c>
      <c r="O316" s="8">
        <f t="shared" si="42"/>
        <v>0</v>
      </c>
      <c r="P316" s="8">
        <f t="shared" si="43"/>
        <v>33</v>
      </c>
      <c r="Q316" s="9">
        <f t="shared" si="44"/>
        <v>13.7</v>
      </c>
      <c r="R316" s="9">
        <f t="shared" si="45"/>
        <v>13.25</v>
      </c>
      <c r="S316" s="9">
        <f t="shared" si="46"/>
        <v>18.600000000000001</v>
      </c>
      <c r="T316" s="9">
        <f t="shared" si="47"/>
        <v>14.5</v>
      </c>
      <c r="U316" s="8">
        <f t="shared" si="48"/>
        <v>15.183333333333332</v>
      </c>
      <c r="V316" s="8">
        <f t="shared" si="49"/>
        <v>15.012499999999999</v>
      </c>
    </row>
    <row r="317" spans="1:22" ht="13.5" x14ac:dyDescent="0.25">
      <c r="A317" s="3">
        <f>RSI!A317</f>
        <v>42466</v>
      </c>
      <c r="B317" s="2">
        <f>RSI!B317</f>
        <v>8.093</v>
      </c>
      <c r="C317" s="2">
        <f>RSI!I317</f>
        <v>47.773728642036531</v>
      </c>
      <c r="D317" s="2">
        <f>MACD!E317</f>
        <v>1.1499117860225283E-4</v>
      </c>
      <c r="E317" s="2">
        <f>MACD!F317</f>
        <v>-8.8826528584378339E-2</v>
      </c>
      <c r="F317" s="2">
        <f>'Moving Avg'!D317</f>
        <v>8.1009999999999991</v>
      </c>
      <c r="G317" s="2">
        <f>'Moving Avg'!F317</f>
        <v>8.1452500000000008</v>
      </c>
      <c r="H317" s="2">
        <f>'Moving Avg'!G317</f>
        <v>8.1000000000000014</v>
      </c>
      <c r="I317" s="2">
        <f>'Moving Avg'!H317</f>
        <v>9.7004300000000043</v>
      </c>
      <c r="J317" s="6" t="str">
        <f>OBV!F317</f>
        <v>BEARISH</v>
      </c>
      <c r="K317" s="6" t="str">
        <f>OBV!G317</f>
        <v>STRONG</v>
      </c>
      <c r="L317" s="6" t="str">
        <f>OBV!H317</f>
        <v>CONFIRMED BEARISH</v>
      </c>
      <c r="M317" s="8">
        <f t="shared" si="40"/>
        <v>25</v>
      </c>
      <c r="N317" s="8">
        <f t="shared" si="41"/>
        <v>0</v>
      </c>
      <c r="O317" s="8">
        <f t="shared" si="42"/>
        <v>0</v>
      </c>
      <c r="P317" s="8">
        <f t="shared" si="43"/>
        <v>33</v>
      </c>
      <c r="Q317" s="9">
        <f t="shared" si="44"/>
        <v>13.7</v>
      </c>
      <c r="R317" s="9">
        <f t="shared" si="45"/>
        <v>13.25</v>
      </c>
      <c r="S317" s="9">
        <f t="shared" si="46"/>
        <v>18.600000000000001</v>
      </c>
      <c r="T317" s="9">
        <f t="shared" si="47"/>
        <v>14.5</v>
      </c>
      <c r="U317" s="8">
        <f t="shared" si="48"/>
        <v>15.183333333333332</v>
      </c>
      <c r="V317" s="8">
        <f t="shared" si="49"/>
        <v>15.012499999999999</v>
      </c>
    </row>
    <row r="318" spans="1:22" ht="13.5" x14ac:dyDescent="0.25">
      <c r="A318" s="3">
        <f>RSI!A318</f>
        <v>42467</v>
      </c>
      <c r="B318" s="2">
        <f>RSI!B318</f>
        <v>8.0890000000000004</v>
      </c>
      <c r="C318" s="2">
        <f>RSI!I318</f>
        <v>47.620557148382083</v>
      </c>
      <c r="D318" s="2">
        <f>MACD!E318</f>
        <v>2.3155967225404694E-2</v>
      </c>
      <c r="E318" s="2">
        <f>MACD!F318</f>
        <v>-6.6430029422421738E-2</v>
      </c>
      <c r="F318" s="2">
        <f>'Moving Avg'!D318</f>
        <v>8.1097999999999999</v>
      </c>
      <c r="G318" s="2">
        <f>'Moving Avg'!F318</f>
        <v>8.1540499999999998</v>
      </c>
      <c r="H318" s="2">
        <f>'Moving Avg'!G318</f>
        <v>8.1011400000000044</v>
      </c>
      <c r="I318" s="2">
        <f>'Moving Avg'!H318</f>
        <v>9.6843700000000048</v>
      </c>
      <c r="J318" s="6" t="str">
        <f>OBV!F318</f>
        <v>BEARISH</v>
      </c>
      <c r="K318" s="6" t="str">
        <f>OBV!G318</f>
        <v>STRONG</v>
      </c>
      <c r="L318" s="6" t="str">
        <f>OBV!H318</f>
        <v>BEARISH DIVERGENCE</v>
      </c>
      <c r="M318" s="8">
        <f t="shared" si="40"/>
        <v>25</v>
      </c>
      <c r="N318" s="8">
        <f t="shared" si="41"/>
        <v>0</v>
      </c>
      <c r="O318" s="8">
        <f t="shared" si="42"/>
        <v>0</v>
      </c>
      <c r="P318" s="8">
        <f t="shared" si="43"/>
        <v>33</v>
      </c>
      <c r="Q318" s="9">
        <f t="shared" si="44"/>
        <v>13.7</v>
      </c>
      <c r="R318" s="9">
        <f t="shared" si="45"/>
        <v>13.25</v>
      </c>
      <c r="S318" s="9">
        <f t="shared" si="46"/>
        <v>18.600000000000001</v>
      </c>
      <c r="T318" s="9">
        <f t="shared" si="47"/>
        <v>14.5</v>
      </c>
      <c r="U318" s="8">
        <f t="shared" si="48"/>
        <v>15.183333333333332</v>
      </c>
      <c r="V318" s="8">
        <f t="shared" si="49"/>
        <v>15.012499999999999</v>
      </c>
    </row>
    <row r="319" spans="1:22" ht="13.5" x14ac:dyDescent="0.25">
      <c r="A319" s="3">
        <f>RSI!A319</f>
        <v>42468</v>
      </c>
      <c r="B319" s="2">
        <f>RSI!B319</f>
        <v>8.2210000000000001</v>
      </c>
      <c r="C319" s="2">
        <f>RSI!I319</f>
        <v>52.978343115109382</v>
      </c>
      <c r="D319" s="2">
        <f>MACD!E319</f>
        <v>3.2602247977454368E-2</v>
      </c>
      <c r="E319" s="2">
        <f>MACD!F319</f>
        <v>-4.6623573942446518E-2</v>
      </c>
      <c r="F319" s="2">
        <f>'Moving Avg'!D319</f>
        <v>8.117799999999999</v>
      </c>
      <c r="G319" s="2">
        <f>'Moving Avg'!F319</f>
        <v>8.165049999999999</v>
      </c>
      <c r="H319" s="2">
        <f>'Moving Avg'!G319</f>
        <v>8.1045800000000039</v>
      </c>
      <c r="I319" s="2">
        <f>'Moving Avg'!H319</f>
        <v>9.6706450000000057</v>
      </c>
      <c r="J319" s="6" t="str">
        <f>OBV!F319</f>
        <v>BEARISH</v>
      </c>
      <c r="K319" s="6" t="str">
        <f>OBV!G319</f>
        <v>STRONG</v>
      </c>
      <c r="L319" s="6" t="str">
        <f>OBV!H319</f>
        <v>BEARISH DIVERGENCE</v>
      </c>
      <c r="M319" s="8">
        <f t="shared" si="40"/>
        <v>25</v>
      </c>
      <c r="N319" s="8">
        <f t="shared" si="41"/>
        <v>0</v>
      </c>
      <c r="O319" s="8">
        <f t="shared" si="42"/>
        <v>0</v>
      </c>
      <c r="P319" s="8">
        <f t="shared" si="43"/>
        <v>33</v>
      </c>
      <c r="Q319" s="9">
        <f t="shared" si="44"/>
        <v>13.7</v>
      </c>
      <c r="R319" s="9">
        <f t="shared" si="45"/>
        <v>13.25</v>
      </c>
      <c r="S319" s="9">
        <f t="shared" si="46"/>
        <v>18.600000000000001</v>
      </c>
      <c r="T319" s="9">
        <f t="shared" si="47"/>
        <v>14.5</v>
      </c>
      <c r="U319" s="8">
        <f t="shared" si="48"/>
        <v>15.183333333333332</v>
      </c>
      <c r="V319" s="8">
        <f t="shared" si="49"/>
        <v>15.012499999999999</v>
      </c>
    </row>
    <row r="320" spans="1:22" ht="13.5" x14ac:dyDescent="0.25">
      <c r="A320" s="3">
        <f>RSI!A320</f>
        <v>42471</v>
      </c>
      <c r="B320" s="2">
        <f>RSI!B320</f>
        <v>8.3520000000000003</v>
      </c>
      <c r="C320" s="2">
        <f>RSI!I320</f>
        <v>57.612246105694318</v>
      </c>
      <c r="D320" s="2">
        <f>MACD!E320</f>
        <v>3.7044750014217698E-2</v>
      </c>
      <c r="E320" s="2">
        <f>MACD!F320</f>
        <v>-2.988990915111368E-2</v>
      </c>
      <c r="F320" s="2">
        <f>'Moving Avg'!D320</f>
        <v>8.1695999999999991</v>
      </c>
      <c r="G320" s="2">
        <f>'Moving Avg'!F320</f>
        <v>8.1786500000000011</v>
      </c>
      <c r="H320" s="2">
        <f>'Moving Avg'!G320</f>
        <v>8.1103800000000028</v>
      </c>
      <c r="I320" s="2">
        <f>'Moving Avg'!H320</f>
        <v>9.657365000000004</v>
      </c>
      <c r="J320" s="6" t="str">
        <f>OBV!F320</f>
        <v>BULLISH</v>
      </c>
      <c r="K320" s="6" t="str">
        <f>OBV!G320</f>
        <v>WEAK</v>
      </c>
      <c r="L320" s="6" t="str">
        <f>OBV!H320</f>
        <v>CONFIRMED BULLISH</v>
      </c>
      <c r="M320" s="8">
        <f t="shared" si="40"/>
        <v>25</v>
      </c>
      <c r="N320" s="8">
        <f t="shared" si="41"/>
        <v>0</v>
      </c>
      <c r="O320" s="8">
        <f t="shared" si="42"/>
        <v>0</v>
      </c>
      <c r="P320" s="8">
        <f t="shared" si="43"/>
        <v>67</v>
      </c>
      <c r="Q320" s="9">
        <f t="shared" si="44"/>
        <v>18.799999999999997</v>
      </c>
      <c r="R320" s="9">
        <f t="shared" si="45"/>
        <v>21.75</v>
      </c>
      <c r="S320" s="9">
        <f t="shared" si="46"/>
        <v>33.900000000000006</v>
      </c>
      <c r="T320" s="9">
        <f t="shared" si="47"/>
        <v>23</v>
      </c>
      <c r="U320" s="8">
        <f t="shared" si="48"/>
        <v>24.816666666666666</v>
      </c>
      <c r="V320" s="8">
        <f t="shared" si="49"/>
        <v>24.362500000000001</v>
      </c>
    </row>
    <row r="321" spans="1:22" ht="13.5" x14ac:dyDescent="0.25">
      <c r="A321" s="3">
        <f>RSI!A321</f>
        <v>42472</v>
      </c>
      <c r="B321" s="2">
        <f>RSI!B321</f>
        <v>8.3000000000000007</v>
      </c>
      <c r="C321" s="2">
        <f>RSI!I321</f>
        <v>55.283298653850679</v>
      </c>
      <c r="D321" s="2">
        <f>MACD!E321</f>
        <v>3.7453607735166372E-2</v>
      </c>
      <c r="E321" s="2">
        <f>MACD!F321</f>
        <v>-1.642120577385767E-2</v>
      </c>
      <c r="F321" s="2">
        <f>'Moving Avg'!D321</f>
        <v>8.2110000000000021</v>
      </c>
      <c r="G321" s="2">
        <f>'Moving Avg'!F321</f>
        <v>8.1956000000000007</v>
      </c>
      <c r="H321" s="2">
        <f>'Moving Avg'!G321</f>
        <v>8.1146000000000029</v>
      </c>
      <c r="I321" s="2">
        <f>'Moving Avg'!H321</f>
        <v>9.6438250000000032</v>
      </c>
      <c r="J321" s="6" t="str">
        <f>OBV!F321</f>
        <v>BEARISH</v>
      </c>
      <c r="K321" s="6" t="str">
        <f>OBV!G321</f>
        <v>NEUTRAL</v>
      </c>
      <c r="L321" s="6" t="str">
        <f>OBV!H321</f>
        <v>BEARISH DIVERGENCE</v>
      </c>
      <c r="M321" s="8">
        <f t="shared" si="40"/>
        <v>25</v>
      </c>
      <c r="N321" s="8">
        <f t="shared" si="41"/>
        <v>0</v>
      </c>
      <c r="O321" s="8">
        <f t="shared" si="42"/>
        <v>0</v>
      </c>
      <c r="P321" s="8">
        <f t="shared" si="43"/>
        <v>16.5</v>
      </c>
      <c r="Q321" s="9">
        <f t="shared" si="44"/>
        <v>11.225</v>
      </c>
      <c r="R321" s="9">
        <f t="shared" si="45"/>
        <v>9.125</v>
      </c>
      <c r="S321" s="9">
        <f t="shared" si="46"/>
        <v>11.175000000000001</v>
      </c>
      <c r="T321" s="9">
        <f t="shared" si="47"/>
        <v>10.375</v>
      </c>
      <c r="U321" s="8">
        <f t="shared" si="48"/>
        <v>10.508333333333335</v>
      </c>
      <c r="V321" s="8">
        <f t="shared" si="49"/>
        <v>10.475000000000001</v>
      </c>
    </row>
    <row r="322" spans="1:22" ht="13.5" x14ac:dyDescent="0.25">
      <c r="A322" s="3">
        <f>RSI!A322</f>
        <v>42473</v>
      </c>
      <c r="B322" s="2">
        <f>RSI!B322</f>
        <v>8.1989999999999998</v>
      </c>
      <c r="C322" s="2">
        <f>RSI!I322</f>
        <v>50.973179102535767</v>
      </c>
      <c r="D322" s="2">
        <f>MACD!E322</f>
        <v>3.7090705861434259E-2</v>
      </c>
      <c r="E322" s="2">
        <f>MACD!F322</f>
        <v>-5.7188234467992856E-3</v>
      </c>
      <c r="F322" s="2">
        <f>'Moving Avg'!D322</f>
        <v>8.2322000000000006</v>
      </c>
      <c r="G322" s="2">
        <f>'Moving Avg'!F322</f>
        <v>8.2011000000000021</v>
      </c>
      <c r="H322" s="2">
        <f>'Moving Avg'!G322</f>
        <v>8.1194400000000044</v>
      </c>
      <c r="I322" s="2">
        <f>'Moving Avg'!H322</f>
        <v>9.6281350000000057</v>
      </c>
      <c r="J322" s="6" t="str">
        <f>OBV!F322</f>
        <v>BEARISH</v>
      </c>
      <c r="K322" s="6" t="str">
        <f>OBV!G322</f>
        <v>STRONG</v>
      </c>
      <c r="L322" s="6" t="str">
        <f>OBV!H322</f>
        <v>BEARISH DIVERGENCE</v>
      </c>
      <c r="M322" s="8">
        <f t="shared" ref="M322:M385" si="50">IF(C322&lt;30,50, IF(C322&gt;70, 0, 25))</f>
        <v>25</v>
      </c>
      <c r="N322" s="8">
        <f t="shared" ref="N322:N385" si="51">IF(E322-D322&gt;0.02, 100, IF(E322-D322&lt;0,0,45))</f>
        <v>0</v>
      </c>
      <c r="O322" s="8">
        <f t="shared" ref="O322:O385" si="52">IF(F322-I322&gt;10,100,IF(F322-I322&gt;5,75, IF(F322-I322&gt;0,50,0)))</f>
        <v>0</v>
      </c>
      <c r="P322" s="8">
        <f t="shared" ref="P322:P385" si="53">IF(L322="confirmed bullish", 34, IF(L322="bullish divergence",17, 0))+IF(J322="bullish",33,IF(J322="bearish",0,16.5))+IF(K322="strong",33,IF(K322="weak",0,16.5))</f>
        <v>33</v>
      </c>
      <c r="Q322" s="9">
        <f t="shared" si="44"/>
        <v>13.7</v>
      </c>
      <c r="R322" s="9">
        <f t="shared" si="45"/>
        <v>13.25</v>
      </c>
      <c r="S322" s="9">
        <f t="shared" si="46"/>
        <v>18.600000000000001</v>
      </c>
      <c r="T322" s="9">
        <f t="shared" si="47"/>
        <v>14.5</v>
      </c>
      <c r="U322" s="8">
        <f t="shared" si="48"/>
        <v>15.183333333333332</v>
      </c>
      <c r="V322" s="8">
        <f t="shared" si="49"/>
        <v>15.012499999999999</v>
      </c>
    </row>
    <row r="323" spans="1:22" ht="13.5" x14ac:dyDescent="0.25">
      <c r="A323" s="3">
        <f>RSI!A323</f>
        <v>42474</v>
      </c>
      <c r="B323" s="2">
        <f>RSI!B323</f>
        <v>8.1989999999999998</v>
      </c>
      <c r="C323" s="2">
        <f>RSI!I323</f>
        <v>50.973179102535767</v>
      </c>
      <c r="D323" s="2">
        <f>MACD!E323</f>
        <v>9.5574840986927256E-3</v>
      </c>
      <c r="E323" s="2">
        <f>MACD!F323</f>
        <v>-2.6635619377008836E-3</v>
      </c>
      <c r="F323" s="2">
        <f>'Moving Avg'!D323</f>
        <v>8.2542000000000009</v>
      </c>
      <c r="G323" s="2">
        <f>'Moving Avg'!F323</f>
        <v>8.2130000000000027</v>
      </c>
      <c r="H323" s="2">
        <f>'Moving Avg'!G323</f>
        <v>8.119880000000002</v>
      </c>
      <c r="I323" s="2">
        <f>'Moving Avg'!H323</f>
        <v>9.6114100000000047</v>
      </c>
      <c r="J323" s="6" t="str">
        <f>OBV!F323</f>
        <v>BEARISH</v>
      </c>
      <c r="K323" s="6" t="str">
        <f>OBV!G323</f>
        <v>NEUTRAL</v>
      </c>
      <c r="L323" s="6" t="str">
        <f>OBV!H323</f>
        <v>BEARISH DIVERGENCE</v>
      </c>
      <c r="M323" s="8">
        <f t="shared" si="50"/>
        <v>25</v>
      </c>
      <c r="N323" s="8">
        <f t="shared" si="51"/>
        <v>0</v>
      </c>
      <c r="O323" s="8">
        <f t="shared" si="52"/>
        <v>0</v>
      </c>
      <c r="P323" s="8">
        <f t="shared" si="53"/>
        <v>16.5</v>
      </c>
      <c r="Q323" s="9">
        <f t="shared" ref="Q323:Q386" si="54">0.35*M323+N323*0.35+O323*0.15+P323*0.15</f>
        <v>11.225</v>
      </c>
      <c r="R323" s="9">
        <f t="shared" ref="R323:R386" si="55">M323*0.2+N323*0.2+O323*0.35+P323*0.25</f>
        <v>9.125</v>
      </c>
      <c r="S323" s="9">
        <f t="shared" ref="S323:S386" si="56">M323*0.15+N323*0.15+O323*0.25+P323*0.45</f>
        <v>11.175000000000001</v>
      </c>
      <c r="T323" s="9">
        <f t="shared" ref="T323:T386" si="57">0.25*SUM(M323:P323)</f>
        <v>10.375</v>
      </c>
      <c r="U323" s="8">
        <f t="shared" ref="U323:U386" si="58">SUM(Q323:S323)/3</f>
        <v>10.508333333333335</v>
      </c>
      <c r="V323" s="8">
        <f t="shared" ref="V323:V386" si="59">SUM(Q323:T323)/4</f>
        <v>10.475000000000001</v>
      </c>
    </row>
    <row r="324" spans="1:22" ht="13.5" x14ac:dyDescent="0.25">
      <c r="A324" s="3">
        <f>RSI!A324</f>
        <v>42475</v>
      </c>
      <c r="B324" s="2">
        <f>RSI!B324</f>
        <v>8.0709999999999997</v>
      </c>
      <c r="C324" s="2">
        <f>RSI!I324</f>
        <v>45.732600623680305</v>
      </c>
      <c r="D324" s="2">
        <f>MACD!E324</f>
        <v>1.6526527058383422E-2</v>
      </c>
      <c r="E324" s="2">
        <f>MACD!F324</f>
        <v>1.1744558615159775E-3</v>
      </c>
      <c r="F324" s="2">
        <f>'Moving Avg'!D324</f>
        <v>8.2241999999999997</v>
      </c>
      <c r="G324" s="2">
        <f>'Moving Avg'!F324</f>
        <v>8.2143000000000015</v>
      </c>
      <c r="H324" s="2">
        <f>'Moving Avg'!G324</f>
        <v>8.1178600000000021</v>
      </c>
      <c r="I324" s="2">
        <f>'Moving Avg'!H324</f>
        <v>9.5925700000000056</v>
      </c>
      <c r="J324" s="6" t="str">
        <f>OBV!F324</f>
        <v>BEARISH</v>
      </c>
      <c r="K324" s="6" t="str">
        <f>OBV!G324</f>
        <v>STRONG</v>
      </c>
      <c r="L324" s="6" t="str">
        <f>OBV!H324</f>
        <v>CONFIRMED BEARISH</v>
      </c>
      <c r="M324" s="8">
        <f t="shared" si="50"/>
        <v>25</v>
      </c>
      <c r="N324" s="8">
        <f t="shared" si="51"/>
        <v>0</v>
      </c>
      <c r="O324" s="8">
        <f t="shared" si="52"/>
        <v>0</v>
      </c>
      <c r="P324" s="8">
        <f t="shared" si="53"/>
        <v>33</v>
      </c>
      <c r="Q324" s="9">
        <f t="shared" si="54"/>
        <v>13.7</v>
      </c>
      <c r="R324" s="9">
        <f t="shared" si="55"/>
        <v>13.25</v>
      </c>
      <c r="S324" s="9">
        <f t="shared" si="56"/>
        <v>18.600000000000001</v>
      </c>
      <c r="T324" s="9">
        <f t="shared" si="57"/>
        <v>14.5</v>
      </c>
      <c r="U324" s="8">
        <f t="shared" si="58"/>
        <v>15.183333333333332</v>
      </c>
      <c r="V324" s="8">
        <f t="shared" si="59"/>
        <v>15.012499999999999</v>
      </c>
    </row>
    <row r="325" spans="1:22" ht="13.5" x14ac:dyDescent="0.25">
      <c r="A325" s="3">
        <f>RSI!A325</f>
        <v>42478</v>
      </c>
      <c r="B325" s="2">
        <f>RSI!B325</f>
        <v>8.0709999999999997</v>
      </c>
      <c r="C325" s="2">
        <f>RSI!I325</f>
        <v>45.732600623680312</v>
      </c>
      <c r="D325" s="2">
        <f>MACD!E325</f>
        <v>9.5133666757103441E-3</v>
      </c>
      <c r="E325" s="2">
        <f>MACD!F325</f>
        <v>2.842238024354851E-3</v>
      </c>
      <c r="F325" s="2">
        <f>'Moving Avg'!D325</f>
        <v>8.1679999999999993</v>
      </c>
      <c r="G325" s="2">
        <f>'Moving Avg'!F325</f>
        <v>8.2039500000000025</v>
      </c>
      <c r="H325" s="2">
        <f>'Moving Avg'!G325</f>
        <v>8.1158400000000022</v>
      </c>
      <c r="I325" s="2">
        <f>'Moving Avg'!H325</f>
        <v>9.5754900000000038</v>
      </c>
      <c r="J325" s="6" t="str">
        <f>OBV!F325</f>
        <v>BEARISH</v>
      </c>
      <c r="K325" s="6" t="str">
        <f>OBV!G325</f>
        <v>STRONG</v>
      </c>
      <c r="L325" s="6" t="str">
        <f>OBV!H325</f>
        <v>CONFIRMED BEARISH</v>
      </c>
      <c r="M325" s="8">
        <f t="shared" si="50"/>
        <v>25</v>
      </c>
      <c r="N325" s="8">
        <f t="shared" si="51"/>
        <v>0</v>
      </c>
      <c r="O325" s="8">
        <f t="shared" si="52"/>
        <v>0</v>
      </c>
      <c r="P325" s="8">
        <f t="shared" si="53"/>
        <v>33</v>
      </c>
      <c r="Q325" s="9">
        <f t="shared" si="54"/>
        <v>13.7</v>
      </c>
      <c r="R325" s="9">
        <f t="shared" si="55"/>
        <v>13.25</v>
      </c>
      <c r="S325" s="9">
        <f t="shared" si="56"/>
        <v>18.600000000000001</v>
      </c>
      <c r="T325" s="9">
        <f t="shared" si="57"/>
        <v>14.5</v>
      </c>
      <c r="U325" s="8">
        <f t="shared" si="58"/>
        <v>15.183333333333332</v>
      </c>
      <c r="V325" s="8">
        <f t="shared" si="59"/>
        <v>15.012499999999999</v>
      </c>
    </row>
    <row r="326" spans="1:22" ht="13.5" x14ac:dyDescent="0.25">
      <c r="A326" s="3">
        <f>RSI!A326</f>
        <v>42479</v>
      </c>
      <c r="B326" s="2">
        <f>RSI!B326</f>
        <v>8.3040000000000003</v>
      </c>
      <c r="C326" s="2">
        <f>RSI!I326</f>
        <v>55.410579222706907</v>
      </c>
      <c r="D326" s="2">
        <f>MACD!E326</f>
        <v>-1.3098236093343374E-2</v>
      </c>
      <c r="E326" s="2">
        <f>MACD!F326</f>
        <v>-3.4585679918479415E-4</v>
      </c>
      <c r="F326" s="2">
        <f>'Moving Avg'!D326</f>
        <v>8.1688000000000009</v>
      </c>
      <c r="G326" s="2">
        <f>'Moving Avg'!F326</f>
        <v>8.2052500000000013</v>
      </c>
      <c r="H326" s="2">
        <f>'Moving Avg'!G326</f>
        <v>8.1148800000000012</v>
      </c>
      <c r="I326" s="2">
        <f>'Moving Avg'!H326</f>
        <v>9.5595750000000042</v>
      </c>
      <c r="J326" s="6" t="str">
        <f>OBV!F326</f>
        <v>BEARISH</v>
      </c>
      <c r="K326" s="6" t="str">
        <f>OBV!G326</f>
        <v>STRONG</v>
      </c>
      <c r="L326" s="6" t="str">
        <f>OBV!H326</f>
        <v>BEARISH DIVERGENCE</v>
      </c>
      <c r="M326" s="8">
        <f t="shared" si="50"/>
        <v>25</v>
      </c>
      <c r="N326" s="8">
        <f t="shared" si="51"/>
        <v>45</v>
      </c>
      <c r="O326" s="8">
        <f t="shared" si="52"/>
        <v>0</v>
      </c>
      <c r="P326" s="8">
        <f t="shared" si="53"/>
        <v>33</v>
      </c>
      <c r="Q326" s="9">
        <f t="shared" si="54"/>
        <v>29.45</v>
      </c>
      <c r="R326" s="9">
        <f t="shared" si="55"/>
        <v>22.25</v>
      </c>
      <c r="S326" s="9">
        <f t="shared" si="56"/>
        <v>25.35</v>
      </c>
      <c r="T326" s="9">
        <f t="shared" si="57"/>
        <v>25.75</v>
      </c>
      <c r="U326" s="8">
        <f t="shared" si="58"/>
        <v>25.683333333333337</v>
      </c>
      <c r="V326" s="8">
        <f t="shared" si="59"/>
        <v>25.700000000000003</v>
      </c>
    </row>
    <row r="327" spans="1:22" ht="13.5" x14ac:dyDescent="0.25">
      <c r="A327" s="3">
        <f>RSI!A327</f>
        <v>42480</v>
      </c>
      <c r="B327" s="2">
        <f>RSI!B327</f>
        <v>8.3040000000000003</v>
      </c>
      <c r="C327" s="2">
        <f>RSI!I327</f>
        <v>55.410579222706907</v>
      </c>
      <c r="D327" s="2">
        <f>MACD!E327</f>
        <v>-3.3069170045241236E-2</v>
      </c>
      <c r="E327" s="2">
        <f>MACD!F327</f>
        <v>-6.8905194483960827E-3</v>
      </c>
      <c r="F327" s="2">
        <f>'Moving Avg'!D327</f>
        <v>8.1898000000000017</v>
      </c>
      <c r="G327" s="2">
        <f>'Moving Avg'!F327</f>
        <v>8.1973500000000001</v>
      </c>
      <c r="H327" s="2">
        <f>'Moving Avg'!G327</f>
        <v>8.118920000000001</v>
      </c>
      <c r="I327" s="2">
        <f>'Moving Avg'!H327</f>
        <v>9.5448250000000048</v>
      </c>
      <c r="J327" s="6" t="str">
        <f>OBV!F327</f>
        <v>BULLISH</v>
      </c>
      <c r="K327" s="6" t="str">
        <f>OBV!G327</f>
        <v>NEUTRAL</v>
      </c>
      <c r="L327" s="6" t="str">
        <f>OBV!H327</f>
        <v>CONFIRMED BULLISH</v>
      </c>
      <c r="M327" s="8">
        <f t="shared" si="50"/>
        <v>25</v>
      </c>
      <c r="N327" s="8">
        <f t="shared" si="51"/>
        <v>100</v>
      </c>
      <c r="O327" s="8">
        <f t="shared" si="52"/>
        <v>0</v>
      </c>
      <c r="P327" s="8">
        <f t="shared" si="53"/>
        <v>83.5</v>
      </c>
      <c r="Q327" s="9">
        <f t="shared" si="54"/>
        <v>56.274999999999999</v>
      </c>
      <c r="R327" s="9">
        <f t="shared" si="55"/>
        <v>45.875</v>
      </c>
      <c r="S327" s="9">
        <f t="shared" si="56"/>
        <v>56.325000000000003</v>
      </c>
      <c r="T327" s="9">
        <f t="shared" si="57"/>
        <v>52.125</v>
      </c>
      <c r="U327" s="8">
        <f t="shared" si="58"/>
        <v>52.82500000000001</v>
      </c>
      <c r="V327" s="8">
        <f t="shared" si="59"/>
        <v>52.650000000000006</v>
      </c>
    </row>
    <row r="328" spans="1:22" ht="13.5" x14ac:dyDescent="0.25">
      <c r="A328" s="3">
        <f>RSI!A328</f>
        <v>42481</v>
      </c>
      <c r="B328" s="2">
        <f>RSI!B328</f>
        <v>8.0619999999999994</v>
      </c>
      <c r="C328" s="2">
        <f>RSI!I328</f>
        <v>45.612177051649816</v>
      </c>
      <c r="D328" s="2">
        <f>MACD!E328</f>
        <v>-3.3433073625273479E-2</v>
      </c>
      <c r="E328" s="2">
        <f>MACD!F328</f>
        <v>-1.2199030283771563E-2</v>
      </c>
      <c r="F328" s="2">
        <f>'Moving Avg'!D328</f>
        <v>8.1623999999999999</v>
      </c>
      <c r="G328" s="2">
        <f>'Moving Avg'!F328</f>
        <v>8.1870000000000012</v>
      </c>
      <c r="H328" s="2">
        <f>'Moving Avg'!G328</f>
        <v>8.1134600000000017</v>
      </c>
      <c r="I328" s="2">
        <f>'Moving Avg'!H328</f>
        <v>9.5288650000000068</v>
      </c>
      <c r="J328" s="6" t="str">
        <f>OBV!F328</f>
        <v>BEARISH</v>
      </c>
      <c r="K328" s="6" t="str">
        <f>OBV!G328</f>
        <v>STRONG</v>
      </c>
      <c r="L328" s="6" t="str">
        <f>OBV!H328</f>
        <v>CONFIRMED BEARISH</v>
      </c>
      <c r="M328" s="8">
        <f t="shared" si="50"/>
        <v>25</v>
      </c>
      <c r="N328" s="8">
        <f t="shared" si="51"/>
        <v>100</v>
      </c>
      <c r="O328" s="8">
        <f t="shared" si="52"/>
        <v>0</v>
      </c>
      <c r="P328" s="8">
        <f t="shared" si="53"/>
        <v>33</v>
      </c>
      <c r="Q328" s="9">
        <f t="shared" si="54"/>
        <v>48.7</v>
      </c>
      <c r="R328" s="9">
        <f t="shared" si="55"/>
        <v>33.25</v>
      </c>
      <c r="S328" s="9">
        <f t="shared" si="56"/>
        <v>33.6</v>
      </c>
      <c r="T328" s="9">
        <f t="shared" si="57"/>
        <v>39.5</v>
      </c>
      <c r="U328" s="8">
        <f t="shared" si="58"/>
        <v>38.516666666666673</v>
      </c>
      <c r="V328" s="8">
        <f t="shared" si="59"/>
        <v>38.762500000000003</v>
      </c>
    </row>
    <row r="329" spans="1:22" ht="13.5" x14ac:dyDescent="0.25">
      <c r="A329" s="3">
        <f>RSI!A329</f>
        <v>42482</v>
      </c>
      <c r="B329" s="2">
        <f>RSI!B329</f>
        <v>8.3040000000000003</v>
      </c>
      <c r="C329" s="2">
        <f>RSI!I329</f>
        <v>54.312656086753421</v>
      </c>
      <c r="D329" s="2">
        <f>MACD!E329</f>
        <v>-3.0647720890252472E-2</v>
      </c>
      <c r="E329" s="2">
        <f>MACD!F329</f>
        <v>-1.5888768405067748E-2</v>
      </c>
      <c r="F329" s="2">
        <f>'Moving Avg'!D329</f>
        <v>8.2089999999999996</v>
      </c>
      <c r="G329" s="2">
        <f>'Moving Avg'!F329</f>
        <v>8.1889500000000019</v>
      </c>
      <c r="H329" s="2">
        <f>'Moving Avg'!G329</f>
        <v>8.113900000000001</v>
      </c>
      <c r="I329" s="2">
        <f>'Moving Avg'!H329</f>
        <v>9.5124450000000067</v>
      </c>
      <c r="J329" s="6" t="str">
        <f>OBV!F329</f>
        <v>BULLISH</v>
      </c>
      <c r="K329" s="6" t="str">
        <f>OBV!G329</f>
        <v>WEAK</v>
      </c>
      <c r="L329" s="6" t="str">
        <f>OBV!H329</f>
        <v>CONFIRMED BULLISH</v>
      </c>
      <c r="M329" s="8">
        <f t="shared" si="50"/>
        <v>25</v>
      </c>
      <c r="N329" s="8">
        <f t="shared" si="51"/>
        <v>45</v>
      </c>
      <c r="O329" s="8">
        <f t="shared" si="52"/>
        <v>0</v>
      </c>
      <c r="P329" s="8">
        <f t="shared" si="53"/>
        <v>67</v>
      </c>
      <c r="Q329" s="9">
        <f t="shared" si="54"/>
        <v>34.549999999999997</v>
      </c>
      <c r="R329" s="9">
        <f t="shared" si="55"/>
        <v>30.75</v>
      </c>
      <c r="S329" s="9">
        <f t="shared" si="56"/>
        <v>40.650000000000006</v>
      </c>
      <c r="T329" s="9">
        <f t="shared" si="57"/>
        <v>34.25</v>
      </c>
      <c r="U329" s="8">
        <f t="shared" si="58"/>
        <v>35.31666666666667</v>
      </c>
      <c r="V329" s="8">
        <f t="shared" si="59"/>
        <v>35.049999999999997</v>
      </c>
    </row>
    <row r="330" spans="1:22" ht="13.5" x14ac:dyDescent="0.25">
      <c r="A330" s="3">
        <f>RSI!A330</f>
        <v>42485</v>
      </c>
      <c r="B330" s="2">
        <f>RSI!B330</f>
        <v>8.282</v>
      </c>
      <c r="C330" s="2">
        <f>RSI!I330</f>
        <v>53.475154694700961</v>
      </c>
      <c r="D330" s="2">
        <f>MACD!E330</f>
        <v>-7.2785958597911815E-3</v>
      </c>
      <c r="E330" s="2">
        <f>MACD!F330</f>
        <v>-1.4166733896012435E-2</v>
      </c>
      <c r="F330" s="2">
        <f>'Moving Avg'!D330</f>
        <v>8.2512000000000008</v>
      </c>
      <c r="G330" s="2">
        <f>'Moving Avg'!F330</f>
        <v>8.1876500000000014</v>
      </c>
      <c r="H330" s="2">
        <f>'Moving Avg'!G330</f>
        <v>8.1188200000000013</v>
      </c>
      <c r="I330" s="2">
        <f>'Moving Avg'!H330</f>
        <v>9.4959150000000072</v>
      </c>
      <c r="J330" s="6" t="str">
        <f>OBV!F330</f>
        <v>BULLISH</v>
      </c>
      <c r="K330" s="6" t="str">
        <f>OBV!G330</f>
        <v>NEUTRAL</v>
      </c>
      <c r="L330" s="6" t="str">
        <f>OBV!H330</f>
        <v>CONFIRMED BULLISH</v>
      </c>
      <c r="M330" s="8">
        <f t="shared" si="50"/>
        <v>25</v>
      </c>
      <c r="N330" s="8">
        <f t="shared" si="51"/>
        <v>0</v>
      </c>
      <c r="O330" s="8">
        <f t="shared" si="52"/>
        <v>0</v>
      </c>
      <c r="P330" s="8">
        <f t="shared" si="53"/>
        <v>83.5</v>
      </c>
      <c r="Q330" s="9">
        <f t="shared" si="54"/>
        <v>21.274999999999999</v>
      </c>
      <c r="R330" s="9">
        <f t="shared" si="55"/>
        <v>25.875</v>
      </c>
      <c r="S330" s="9">
        <f t="shared" si="56"/>
        <v>41.325000000000003</v>
      </c>
      <c r="T330" s="9">
        <f t="shared" si="57"/>
        <v>27.125</v>
      </c>
      <c r="U330" s="8">
        <f t="shared" si="58"/>
        <v>29.491666666666664</v>
      </c>
      <c r="V330" s="8">
        <f t="shared" si="59"/>
        <v>28.9</v>
      </c>
    </row>
    <row r="331" spans="1:22" ht="13.5" x14ac:dyDescent="0.25">
      <c r="A331" s="3">
        <f>RSI!A331</f>
        <v>42486</v>
      </c>
      <c r="B331" s="2">
        <f>RSI!B331</f>
        <v>8.0359999999999996</v>
      </c>
      <c r="C331" s="2">
        <f>RSI!I331</f>
        <v>45.100564194649287</v>
      </c>
      <c r="D331" s="2">
        <f>MACD!E331</f>
        <v>2.2133437663901745E-2</v>
      </c>
      <c r="E331" s="2">
        <f>MACD!F331</f>
        <v>-6.9066995840296004E-3</v>
      </c>
      <c r="F331" s="2">
        <f>'Moving Avg'!D331</f>
        <v>8.1975999999999996</v>
      </c>
      <c r="G331" s="2">
        <f>'Moving Avg'!F331</f>
        <v>8.1760000000000002</v>
      </c>
      <c r="H331" s="2">
        <f>'Moving Avg'!G331</f>
        <v>8.1168800000000019</v>
      </c>
      <c r="I331" s="2">
        <f>'Moving Avg'!H331</f>
        <v>9.4770350000000061</v>
      </c>
      <c r="J331" s="6" t="str">
        <f>OBV!F331</f>
        <v>BEARISH</v>
      </c>
      <c r="K331" s="6" t="str">
        <f>OBV!G331</f>
        <v>STRONG</v>
      </c>
      <c r="L331" s="6" t="str">
        <f>OBV!H331</f>
        <v>CONFIRMED BEARISH</v>
      </c>
      <c r="M331" s="8">
        <f t="shared" si="50"/>
        <v>25</v>
      </c>
      <c r="N331" s="8">
        <f t="shared" si="51"/>
        <v>0</v>
      </c>
      <c r="O331" s="8">
        <f t="shared" si="52"/>
        <v>0</v>
      </c>
      <c r="P331" s="8">
        <f t="shared" si="53"/>
        <v>33</v>
      </c>
      <c r="Q331" s="9">
        <f t="shared" si="54"/>
        <v>13.7</v>
      </c>
      <c r="R331" s="9">
        <f t="shared" si="55"/>
        <v>13.25</v>
      </c>
      <c r="S331" s="9">
        <f t="shared" si="56"/>
        <v>18.600000000000001</v>
      </c>
      <c r="T331" s="9">
        <f t="shared" si="57"/>
        <v>14.5</v>
      </c>
      <c r="U331" s="8">
        <f t="shared" si="58"/>
        <v>15.183333333333332</v>
      </c>
      <c r="V331" s="8">
        <f t="shared" si="59"/>
        <v>15.012499999999999</v>
      </c>
    </row>
    <row r="332" spans="1:22" ht="13.5" x14ac:dyDescent="0.25">
      <c r="A332" s="3">
        <f>RSI!A332</f>
        <v>42487</v>
      </c>
      <c r="B332" s="2">
        <f>RSI!B332</f>
        <v>8.2650000000000006</v>
      </c>
      <c r="C332" s="2">
        <f>RSI!I332</f>
        <v>52.550139714478036</v>
      </c>
      <c r="D332" s="2">
        <f>MACD!E332</f>
        <v>1.5431943271762449E-2</v>
      </c>
      <c r="E332" s="2">
        <f>MACD!F332</f>
        <v>-2.4389710128711905E-3</v>
      </c>
      <c r="F332" s="2">
        <f>'Moving Avg'!D332</f>
        <v>8.1898</v>
      </c>
      <c r="G332" s="2">
        <f>'Moving Avg'!F332</f>
        <v>8.1782000000000004</v>
      </c>
      <c r="H332" s="2">
        <f>'Moving Avg'!G332</f>
        <v>8.1196999999999999</v>
      </c>
      <c r="I332" s="2">
        <f>'Moving Avg'!H332</f>
        <v>9.4593000000000078</v>
      </c>
      <c r="J332" s="6" t="str">
        <f>OBV!F332</f>
        <v>BEARISH</v>
      </c>
      <c r="K332" s="6" t="str">
        <f>OBV!G332</f>
        <v>STRONG</v>
      </c>
      <c r="L332" s="6" t="str">
        <f>OBV!H332</f>
        <v>CONFIRMED BEARISH</v>
      </c>
      <c r="M332" s="8">
        <f t="shared" si="50"/>
        <v>25</v>
      </c>
      <c r="N332" s="8">
        <f t="shared" si="51"/>
        <v>0</v>
      </c>
      <c r="O332" s="8">
        <f t="shared" si="52"/>
        <v>0</v>
      </c>
      <c r="P332" s="8">
        <f t="shared" si="53"/>
        <v>33</v>
      </c>
      <c r="Q332" s="9">
        <f t="shared" si="54"/>
        <v>13.7</v>
      </c>
      <c r="R332" s="9">
        <f t="shared" si="55"/>
        <v>13.25</v>
      </c>
      <c r="S332" s="9">
        <f t="shared" si="56"/>
        <v>18.600000000000001</v>
      </c>
      <c r="T332" s="9">
        <f t="shared" si="57"/>
        <v>14.5</v>
      </c>
      <c r="U332" s="8">
        <f t="shared" si="58"/>
        <v>15.183333333333332</v>
      </c>
      <c r="V332" s="8">
        <f t="shared" si="59"/>
        <v>15.012499999999999</v>
      </c>
    </row>
    <row r="333" spans="1:22" ht="13.5" x14ac:dyDescent="0.25">
      <c r="A333" s="3">
        <f>RSI!A333</f>
        <v>42488</v>
      </c>
      <c r="B333" s="2">
        <f>RSI!B333</f>
        <v>8.0579999999999998</v>
      </c>
      <c r="C333" s="2">
        <f>RSI!I333</f>
        <v>46.418529106022234</v>
      </c>
      <c r="D333" s="2">
        <f>MACD!E333</f>
        <v>2.4586818682232447E-2</v>
      </c>
      <c r="E333" s="2">
        <f>MACD!F333</f>
        <v>2.9661869261495373E-3</v>
      </c>
      <c r="F333" s="2">
        <f>'Moving Avg'!D333</f>
        <v>8.1890000000000001</v>
      </c>
      <c r="G333" s="2">
        <f>'Moving Avg'!F333</f>
        <v>8.1788500000000006</v>
      </c>
      <c r="H333" s="2">
        <f>'Moving Avg'!G333</f>
        <v>8.1188199999999995</v>
      </c>
      <c r="I333" s="2">
        <f>'Moving Avg'!H333</f>
        <v>9.4413450000000072</v>
      </c>
      <c r="J333" s="6" t="str">
        <f>OBV!F333</f>
        <v>BEARISH</v>
      </c>
      <c r="K333" s="6" t="str">
        <f>OBV!G333</f>
        <v>STRONG</v>
      </c>
      <c r="L333" s="6" t="str">
        <f>OBV!H333</f>
        <v>CONFIRMED BEARISH</v>
      </c>
      <c r="M333" s="8">
        <f t="shared" si="50"/>
        <v>25</v>
      </c>
      <c r="N333" s="8">
        <f t="shared" si="51"/>
        <v>0</v>
      </c>
      <c r="O333" s="8">
        <f t="shared" si="52"/>
        <v>0</v>
      </c>
      <c r="P333" s="8">
        <f t="shared" si="53"/>
        <v>33</v>
      </c>
      <c r="Q333" s="9">
        <f t="shared" si="54"/>
        <v>13.7</v>
      </c>
      <c r="R333" s="9">
        <f t="shared" si="55"/>
        <v>13.25</v>
      </c>
      <c r="S333" s="9">
        <f t="shared" si="56"/>
        <v>18.600000000000001</v>
      </c>
      <c r="T333" s="9">
        <f t="shared" si="57"/>
        <v>14.5</v>
      </c>
      <c r="U333" s="8">
        <f t="shared" si="58"/>
        <v>15.183333333333332</v>
      </c>
      <c r="V333" s="8">
        <f t="shared" si="59"/>
        <v>15.012499999999999</v>
      </c>
    </row>
    <row r="334" spans="1:22" ht="13.5" x14ac:dyDescent="0.25">
      <c r="A334" s="3">
        <f>RSI!A334</f>
        <v>42489</v>
      </c>
      <c r="B334" s="2">
        <f>RSI!B334</f>
        <v>7.891</v>
      </c>
      <c r="C334" s="2">
        <f>RSI!I334</f>
        <v>42.145974687280521</v>
      </c>
      <c r="D334" s="2">
        <f>MACD!E334</f>
        <v>2.576415048608105E-2</v>
      </c>
      <c r="E334" s="2">
        <f>MACD!F334</f>
        <v>7.5257796381358408E-3</v>
      </c>
      <c r="F334" s="2">
        <f>'Moving Avg'!D334</f>
        <v>8.1063999999999989</v>
      </c>
      <c r="G334" s="2">
        <f>'Moving Avg'!F334</f>
        <v>8.1643500000000007</v>
      </c>
      <c r="H334" s="2">
        <f>'Moving Avg'!G334</f>
        <v>8.1149599999999982</v>
      </c>
      <c r="I334" s="2">
        <f>'Moving Avg'!H334</f>
        <v>9.4225550000000062</v>
      </c>
      <c r="J334" s="6" t="str">
        <f>OBV!F334</f>
        <v>BEARISH</v>
      </c>
      <c r="K334" s="6" t="str">
        <f>OBV!G334</f>
        <v>STRONG</v>
      </c>
      <c r="L334" s="6" t="str">
        <f>OBV!H334</f>
        <v>CONFIRMED BEARISH</v>
      </c>
      <c r="M334" s="8">
        <f t="shared" si="50"/>
        <v>25</v>
      </c>
      <c r="N334" s="8">
        <f t="shared" si="51"/>
        <v>0</v>
      </c>
      <c r="O334" s="8">
        <f t="shared" si="52"/>
        <v>0</v>
      </c>
      <c r="P334" s="8">
        <f t="shared" si="53"/>
        <v>33</v>
      </c>
      <c r="Q334" s="9">
        <f t="shared" si="54"/>
        <v>13.7</v>
      </c>
      <c r="R334" s="9">
        <f t="shared" si="55"/>
        <v>13.25</v>
      </c>
      <c r="S334" s="9">
        <f t="shared" si="56"/>
        <v>18.600000000000001</v>
      </c>
      <c r="T334" s="9">
        <f t="shared" si="57"/>
        <v>14.5</v>
      </c>
      <c r="U334" s="8">
        <f t="shared" si="58"/>
        <v>15.183333333333332</v>
      </c>
      <c r="V334" s="8">
        <f t="shared" si="59"/>
        <v>15.012499999999999</v>
      </c>
    </row>
    <row r="335" spans="1:22" ht="13.5" x14ac:dyDescent="0.25">
      <c r="A335" s="3">
        <f>RSI!A335</f>
        <v>42492</v>
      </c>
      <c r="B335" s="2">
        <f>RSI!B335</f>
        <v>8.0229999999999997</v>
      </c>
      <c r="C335" s="2">
        <f>RSI!I335</f>
        <v>46.349486344287378</v>
      </c>
      <c r="D335" s="2">
        <f>MACD!E335</f>
        <v>1.8666457164467687E-2</v>
      </c>
      <c r="E335" s="2">
        <f>MACD!F335</f>
        <v>9.7539151434022104E-3</v>
      </c>
      <c r="F335" s="2">
        <f>'Moving Avg'!D335</f>
        <v>8.0545999999999989</v>
      </c>
      <c r="G335" s="2">
        <f>'Moving Avg'!F335</f>
        <v>8.1608499999999999</v>
      </c>
      <c r="H335" s="2">
        <f>'Moving Avg'!G335</f>
        <v>8.115499999999999</v>
      </c>
      <c r="I335" s="2">
        <f>'Moving Avg'!H335</f>
        <v>9.4044250000000051</v>
      </c>
      <c r="J335" s="6" t="str">
        <f>OBV!F335</f>
        <v>BEARISH</v>
      </c>
      <c r="K335" s="6" t="str">
        <f>OBV!G335</f>
        <v>STRONG</v>
      </c>
      <c r="L335" s="6" t="str">
        <f>OBV!H335</f>
        <v>CONFIRMED BEARISH</v>
      </c>
      <c r="M335" s="8">
        <f t="shared" si="50"/>
        <v>25</v>
      </c>
      <c r="N335" s="8">
        <f t="shared" si="51"/>
        <v>0</v>
      </c>
      <c r="O335" s="8">
        <f t="shared" si="52"/>
        <v>0</v>
      </c>
      <c r="P335" s="8">
        <f t="shared" si="53"/>
        <v>33</v>
      </c>
      <c r="Q335" s="9">
        <f t="shared" si="54"/>
        <v>13.7</v>
      </c>
      <c r="R335" s="9">
        <f t="shared" si="55"/>
        <v>13.25</v>
      </c>
      <c r="S335" s="9">
        <f t="shared" si="56"/>
        <v>18.600000000000001</v>
      </c>
      <c r="T335" s="9">
        <f t="shared" si="57"/>
        <v>14.5</v>
      </c>
      <c r="U335" s="8">
        <f t="shared" si="58"/>
        <v>15.183333333333332</v>
      </c>
      <c r="V335" s="8">
        <f t="shared" si="59"/>
        <v>15.012499999999999</v>
      </c>
    </row>
    <row r="336" spans="1:22" ht="13.5" x14ac:dyDescent="0.25">
      <c r="A336" s="3">
        <f>RSI!A336</f>
        <v>42493</v>
      </c>
      <c r="B336" s="2">
        <f>RSI!B336</f>
        <v>8.0229999999999997</v>
      </c>
      <c r="C336" s="2">
        <f>RSI!I336</f>
        <v>46.349486344287378</v>
      </c>
      <c r="D336" s="2">
        <f>MACD!E336</f>
        <v>4.9286025563038294E-2</v>
      </c>
      <c r="E336" s="2">
        <f>MACD!F336</f>
        <v>1.7660337227329428E-2</v>
      </c>
      <c r="F336" s="2">
        <f>'Moving Avg'!D336</f>
        <v>8.0519999999999978</v>
      </c>
      <c r="G336" s="2">
        <f>'Moving Avg'!F336</f>
        <v>8.1573499999999974</v>
      </c>
      <c r="H336" s="2">
        <f>'Moving Avg'!G336</f>
        <v>8.1161200000000004</v>
      </c>
      <c r="I336" s="2">
        <f>'Moving Avg'!H336</f>
        <v>9.3862950000000041</v>
      </c>
      <c r="J336" s="6" t="str">
        <f>OBV!F336</f>
        <v>BULLISH</v>
      </c>
      <c r="K336" s="6" t="str">
        <f>OBV!G336</f>
        <v>NEUTRAL</v>
      </c>
      <c r="L336" s="6" t="str">
        <f>OBV!H336</f>
        <v>BULLISH DIVERGENCE</v>
      </c>
      <c r="M336" s="8">
        <f t="shared" si="50"/>
        <v>25</v>
      </c>
      <c r="N336" s="8">
        <f t="shared" si="51"/>
        <v>0</v>
      </c>
      <c r="O336" s="8">
        <f t="shared" si="52"/>
        <v>0</v>
      </c>
      <c r="P336" s="8">
        <f t="shared" si="53"/>
        <v>66.5</v>
      </c>
      <c r="Q336" s="9">
        <f t="shared" si="54"/>
        <v>18.725000000000001</v>
      </c>
      <c r="R336" s="9">
        <f t="shared" si="55"/>
        <v>21.625</v>
      </c>
      <c r="S336" s="9">
        <f t="shared" si="56"/>
        <v>33.674999999999997</v>
      </c>
      <c r="T336" s="9">
        <f t="shared" si="57"/>
        <v>22.875</v>
      </c>
      <c r="U336" s="8">
        <f t="shared" si="58"/>
        <v>24.675000000000001</v>
      </c>
      <c r="V336" s="8">
        <f t="shared" si="59"/>
        <v>24.225000000000001</v>
      </c>
    </row>
    <row r="337" spans="1:22" ht="13.5" x14ac:dyDescent="0.25">
      <c r="A337" s="3">
        <f>RSI!A337</f>
        <v>42494</v>
      </c>
      <c r="B337" s="2">
        <f>RSI!B337</f>
        <v>8.0229999999999997</v>
      </c>
      <c r="C337" s="2">
        <f>RSI!I337</f>
        <v>46.349486344287378</v>
      </c>
      <c r="D337" s="2">
        <f>MACD!E337</f>
        <v>7.5916330997097603E-2</v>
      </c>
      <c r="E337" s="2">
        <f>MACD!F337</f>
        <v>2.9311535981283065E-2</v>
      </c>
      <c r="F337" s="2">
        <f>'Moving Avg'!D337</f>
        <v>8.0036000000000005</v>
      </c>
      <c r="G337" s="2">
        <f>'Moving Avg'!F337</f>
        <v>8.1538499999999985</v>
      </c>
      <c r="H337" s="2">
        <f>'Moving Avg'!G337</f>
        <v>8.1167399999999983</v>
      </c>
      <c r="I337" s="2">
        <f>'Moving Avg'!H337</f>
        <v>9.3681650000000047</v>
      </c>
      <c r="J337" s="6" t="str">
        <f>OBV!F337</f>
        <v>BEARISH</v>
      </c>
      <c r="K337" s="6" t="str">
        <f>OBV!G337</f>
        <v>STRONG</v>
      </c>
      <c r="L337" s="6" t="str">
        <f>OBV!H337</f>
        <v>CONFIRMED BEARISH</v>
      </c>
      <c r="M337" s="8">
        <f t="shared" si="50"/>
        <v>25</v>
      </c>
      <c r="N337" s="8">
        <f t="shared" si="51"/>
        <v>0</v>
      </c>
      <c r="O337" s="8">
        <f t="shared" si="52"/>
        <v>0</v>
      </c>
      <c r="P337" s="8">
        <f t="shared" si="53"/>
        <v>33</v>
      </c>
      <c r="Q337" s="9">
        <f t="shared" si="54"/>
        <v>13.7</v>
      </c>
      <c r="R337" s="9">
        <f t="shared" si="55"/>
        <v>13.25</v>
      </c>
      <c r="S337" s="9">
        <f t="shared" si="56"/>
        <v>18.600000000000001</v>
      </c>
      <c r="T337" s="9">
        <f t="shared" si="57"/>
        <v>14.5</v>
      </c>
      <c r="U337" s="8">
        <f t="shared" si="58"/>
        <v>15.183333333333332</v>
      </c>
      <c r="V337" s="8">
        <f t="shared" si="59"/>
        <v>15.012499999999999</v>
      </c>
    </row>
    <row r="338" spans="1:22" ht="13.5" x14ac:dyDescent="0.25">
      <c r="A338" s="3">
        <f>RSI!A338</f>
        <v>42495</v>
      </c>
      <c r="B338" s="2">
        <f>RSI!B338</f>
        <v>8.0229999999999997</v>
      </c>
      <c r="C338" s="2">
        <f>RSI!I338</f>
        <v>46.349486344287378</v>
      </c>
      <c r="D338" s="2">
        <f>MACD!E338</f>
        <v>6.1886897009570063E-2</v>
      </c>
      <c r="E338" s="2">
        <f>MACD!F338</f>
        <v>3.5826608186940466E-2</v>
      </c>
      <c r="F338" s="2">
        <f>'Moving Avg'!D338</f>
        <v>7.996599999999999</v>
      </c>
      <c r="G338" s="2">
        <f>'Moving Avg'!F338</f>
        <v>8.1505499999999991</v>
      </c>
      <c r="H338" s="2">
        <f>'Moving Avg'!G338</f>
        <v>8.1219400000000004</v>
      </c>
      <c r="I338" s="2">
        <f>'Moving Avg'!H338</f>
        <v>9.3503600000000038</v>
      </c>
      <c r="J338" s="6" t="str">
        <f>OBV!F338</f>
        <v>BEARISH</v>
      </c>
      <c r="K338" s="6" t="str">
        <f>OBV!G338</f>
        <v>NEUTRAL</v>
      </c>
      <c r="L338" s="6" t="str">
        <f>OBV!H338</f>
        <v>CONFIRMED BEARISH</v>
      </c>
      <c r="M338" s="8">
        <f t="shared" si="50"/>
        <v>25</v>
      </c>
      <c r="N338" s="8">
        <f t="shared" si="51"/>
        <v>0</v>
      </c>
      <c r="O338" s="8">
        <f t="shared" si="52"/>
        <v>0</v>
      </c>
      <c r="P338" s="8">
        <f t="shared" si="53"/>
        <v>16.5</v>
      </c>
      <c r="Q338" s="9">
        <f t="shared" si="54"/>
        <v>11.225</v>
      </c>
      <c r="R338" s="9">
        <f t="shared" si="55"/>
        <v>9.125</v>
      </c>
      <c r="S338" s="9">
        <f t="shared" si="56"/>
        <v>11.175000000000001</v>
      </c>
      <c r="T338" s="9">
        <f t="shared" si="57"/>
        <v>10.375</v>
      </c>
      <c r="U338" s="8">
        <f t="shared" si="58"/>
        <v>10.508333333333335</v>
      </c>
      <c r="V338" s="8">
        <f t="shared" si="59"/>
        <v>10.475000000000001</v>
      </c>
    </row>
    <row r="339" spans="1:22" ht="13.5" x14ac:dyDescent="0.25">
      <c r="A339" s="3">
        <f>RSI!A339</f>
        <v>42496</v>
      </c>
      <c r="B339" s="2">
        <f>RSI!B339</f>
        <v>7.9130000000000003</v>
      </c>
      <c r="C339" s="2">
        <f>RSI!I339</f>
        <v>42.859057576236026</v>
      </c>
      <c r="D339" s="2">
        <f>MACD!E339</f>
        <v>9.60132732642478E-2</v>
      </c>
      <c r="E339" s="2">
        <f>MACD!F339</f>
        <v>4.7863941202401936E-2</v>
      </c>
      <c r="F339" s="2">
        <f>'Moving Avg'!D339</f>
        <v>8.0009999999999994</v>
      </c>
      <c r="G339" s="2">
        <f>'Moving Avg'!F339</f>
        <v>8.1351499999999994</v>
      </c>
      <c r="H339" s="2">
        <f>'Moving Avg'!G339</f>
        <v>8.1186800000000012</v>
      </c>
      <c r="I339" s="2">
        <f>'Moving Avg'!H339</f>
        <v>9.3320050000000041</v>
      </c>
      <c r="J339" s="6" t="str">
        <f>OBV!F339</f>
        <v>BULLISH</v>
      </c>
      <c r="K339" s="6" t="str">
        <f>OBV!G339</f>
        <v>NEUTRAL</v>
      </c>
      <c r="L339" s="6" t="str">
        <f>OBV!H339</f>
        <v>CONFIRMED BULLISH</v>
      </c>
      <c r="M339" s="8">
        <f t="shared" si="50"/>
        <v>25</v>
      </c>
      <c r="N339" s="8">
        <f t="shared" si="51"/>
        <v>0</v>
      </c>
      <c r="O339" s="8">
        <f t="shared" si="52"/>
        <v>0</v>
      </c>
      <c r="P339" s="8">
        <f t="shared" si="53"/>
        <v>83.5</v>
      </c>
      <c r="Q339" s="9">
        <f t="shared" si="54"/>
        <v>21.274999999999999</v>
      </c>
      <c r="R339" s="9">
        <f t="shared" si="55"/>
        <v>25.875</v>
      </c>
      <c r="S339" s="9">
        <f t="shared" si="56"/>
        <v>41.325000000000003</v>
      </c>
      <c r="T339" s="9">
        <f t="shared" si="57"/>
        <v>27.125</v>
      </c>
      <c r="U339" s="8">
        <f t="shared" si="58"/>
        <v>29.491666666666664</v>
      </c>
      <c r="V339" s="8">
        <f t="shared" si="59"/>
        <v>28.9</v>
      </c>
    </row>
    <row r="340" spans="1:22" ht="13.5" x14ac:dyDescent="0.25">
      <c r="A340" s="3">
        <f>RSI!A340</f>
        <v>42499</v>
      </c>
      <c r="B340" s="2">
        <f>RSI!B340</f>
        <v>8.3829999999999991</v>
      </c>
      <c r="C340" s="2">
        <f>RSI!I340</f>
        <v>57.563869804741799</v>
      </c>
      <c r="D340" s="2">
        <f>MACD!E340</f>
        <v>8.7912704537693287E-2</v>
      </c>
      <c r="E340" s="2">
        <f>MACD!F340</f>
        <v>5.5873693869460214E-2</v>
      </c>
      <c r="F340" s="2">
        <f>'Moving Avg'!D340</f>
        <v>8.0729999999999986</v>
      </c>
      <c r="G340" s="2">
        <f>'Moving Avg'!F340</f>
        <v>8.1367000000000012</v>
      </c>
      <c r="H340" s="2">
        <f>'Moving Avg'!G340</f>
        <v>8.1280800000000006</v>
      </c>
      <c r="I340" s="2">
        <f>'Moving Avg'!H340</f>
        <v>9.3160000000000061</v>
      </c>
      <c r="J340" s="6" t="str">
        <f>OBV!F340</f>
        <v>BULLISH</v>
      </c>
      <c r="K340" s="6" t="str">
        <f>OBV!G340</f>
        <v>NEUTRAL</v>
      </c>
      <c r="L340" s="6" t="str">
        <f>OBV!H340</f>
        <v>CONFIRMED BULLISH</v>
      </c>
      <c r="M340" s="8">
        <f t="shared" si="50"/>
        <v>25</v>
      </c>
      <c r="N340" s="8">
        <f t="shared" si="51"/>
        <v>0</v>
      </c>
      <c r="O340" s="8">
        <f t="shared" si="52"/>
        <v>0</v>
      </c>
      <c r="P340" s="8">
        <f t="shared" si="53"/>
        <v>83.5</v>
      </c>
      <c r="Q340" s="9">
        <f t="shared" si="54"/>
        <v>21.274999999999999</v>
      </c>
      <c r="R340" s="9">
        <f t="shared" si="55"/>
        <v>25.875</v>
      </c>
      <c r="S340" s="9">
        <f t="shared" si="56"/>
        <v>41.325000000000003</v>
      </c>
      <c r="T340" s="9">
        <f t="shared" si="57"/>
        <v>27.125</v>
      </c>
      <c r="U340" s="8">
        <f t="shared" si="58"/>
        <v>29.491666666666664</v>
      </c>
      <c r="V340" s="8">
        <f t="shared" si="59"/>
        <v>28.9</v>
      </c>
    </row>
    <row r="341" spans="1:22" ht="13.5" x14ac:dyDescent="0.25">
      <c r="A341" s="3">
        <f>RSI!A341</f>
        <v>42500</v>
      </c>
      <c r="B341" s="2">
        <f>RSI!B341</f>
        <v>8.7040000000000006</v>
      </c>
      <c r="C341" s="2">
        <f>RSI!I341</f>
        <v>64.317786891621324</v>
      </c>
      <c r="D341" s="2">
        <f>MACD!E341</f>
        <v>1.7789322150361997E-2</v>
      </c>
      <c r="E341" s="2">
        <f>MACD!F341</f>
        <v>4.8256819525640579E-2</v>
      </c>
      <c r="F341" s="2">
        <f>'Moving Avg'!D341</f>
        <v>8.2091999999999992</v>
      </c>
      <c r="G341" s="2">
        <f>'Moving Avg'!F341</f>
        <v>8.156900000000002</v>
      </c>
      <c r="H341" s="2">
        <f>'Moving Avg'!G341</f>
        <v>8.1439000000000021</v>
      </c>
      <c r="I341" s="2">
        <f>'Moving Avg'!H341</f>
        <v>9.3016000000000059</v>
      </c>
      <c r="J341" s="6" t="str">
        <f>OBV!F341</f>
        <v>BULLISH</v>
      </c>
      <c r="K341" s="6" t="str">
        <f>OBV!G341</f>
        <v>WEAK</v>
      </c>
      <c r="L341" s="6" t="str">
        <f>OBV!H341</f>
        <v>CONFIRMED BULLISH</v>
      </c>
      <c r="M341" s="8">
        <f t="shared" si="50"/>
        <v>25</v>
      </c>
      <c r="N341" s="8">
        <f t="shared" si="51"/>
        <v>100</v>
      </c>
      <c r="O341" s="8">
        <f t="shared" si="52"/>
        <v>0</v>
      </c>
      <c r="P341" s="8">
        <f t="shared" si="53"/>
        <v>67</v>
      </c>
      <c r="Q341" s="9">
        <f t="shared" si="54"/>
        <v>53.8</v>
      </c>
      <c r="R341" s="9">
        <f t="shared" si="55"/>
        <v>41.75</v>
      </c>
      <c r="S341" s="9">
        <f t="shared" si="56"/>
        <v>48.900000000000006</v>
      </c>
      <c r="T341" s="9">
        <f t="shared" si="57"/>
        <v>48</v>
      </c>
      <c r="U341" s="8">
        <f t="shared" si="58"/>
        <v>48.15</v>
      </c>
      <c r="V341" s="8">
        <f t="shared" si="59"/>
        <v>48.112499999999997</v>
      </c>
    </row>
    <row r="342" spans="1:22" ht="13.5" x14ac:dyDescent="0.25">
      <c r="A342" s="3">
        <f>RSI!A342</f>
        <v>42501</v>
      </c>
      <c r="B342" s="2">
        <f>RSI!B342</f>
        <v>8.66</v>
      </c>
      <c r="C342" s="2">
        <f>RSI!I342</f>
        <v>62.841406807897584</v>
      </c>
      <c r="D342" s="2">
        <f>MACD!E342</f>
        <v>-6.4758842459848864E-3</v>
      </c>
      <c r="E342" s="2">
        <f>MACD!F342</f>
        <v>3.7310278771315486E-2</v>
      </c>
      <c r="F342" s="2">
        <f>'Moving Avg'!D342</f>
        <v>8.3365999999999989</v>
      </c>
      <c r="G342" s="2">
        <f>'Moving Avg'!F342</f>
        <v>8.1799500000000016</v>
      </c>
      <c r="H342" s="2">
        <f>'Moving Avg'!G342</f>
        <v>8.154440000000001</v>
      </c>
      <c r="I342" s="2">
        <f>'Moving Avg'!H342</f>
        <v>9.2869800000000051</v>
      </c>
      <c r="J342" s="6" t="str">
        <f>OBV!F342</f>
        <v>BULLISH</v>
      </c>
      <c r="K342" s="6" t="str">
        <f>OBV!G342</f>
        <v>NEUTRAL</v>
      </c>
      <c r="L342" s="6" t="str">
        <f>OBV!H342</f>
        <v>CONFIRMED BULLISH</v>
      </c>
      <c r="M342" s="8">
        <f t="shared" si="50"/>
        <v>25</v>
      </c>
      <c r="N342" s="8">
        <f t="shared" si="51"/>
        <v>100</v>
      </c>
      <c r="O342" s="8">
        <f t="shared" si="52"/>
        <v>0</v>
      </c>
      <c r="P342" s="8">
        <f t="shared" si="53"/>
        <v>83.5</v>
      </c>
      <c r="Q342" s="9">
        <f t="shared" si="54"/>
        <v>56.274999999999999</v>
      </c>
      <c r="R342" s="9">
        <f t="shared" si="55"/>
        <v>45.875</v>
      </c>
      <c r="S342" s="9">
        <f t="shared" si="56"/>
        <v>56.325000000000003</v>
      </c>
      <c r="T342" s="9">
        <f t="shared" si="57"/>
        <v>52.125</v>
      </c>
      <c r="U342" s="8">
        <f t="shared" si="58"/>
        <v>52.82500000000001</v>
      </c>
      <c r="V342" s="8">
        <f t="shared" si="59"/>
        <v>52.650000000000006</v>
      </c>
    </row>
    <row r="343" spans="1:22" ht="13.5" x14ac:dyDescent="0.25">
      <c r="A343" s="3">
        <f>RSI!A343</f>
        <v>42502</v>
      </c>
      <c r="B343" s="2">
        <f>RSI!B343</f>
        <v>8.44</v>
      </c>
      <c r="C343" s="2">
        <f>RSI!I343</f>
        <v>55.928581559622835</v>
      </c>
      <c r="D343" s="2">
        <f>MACD!E343</f>
        <v>-4.5464568639179248E-2</v>
      </c>
      <c r="E343" s="2">
        <f>MACD!F343</f>
        <v>2.0755309289216539E-2</v>
      </c>
      <c r="F343" s="2">
        <f>'Moving Avg'!D343</f>
        <v>8.4199999999999982</v>
      </c>
      <c r="G343" s="2">
        <f>'Moving Avg'!F343</f>
        <v>8.1920000000000002</v>
      </c>
      <c r="H343" s="2">
        <f>'Moving Avg'!G343</f>
        <v>8.1649800000000017</v>
      </c>
      <c r="I343" s="2">
        <f>'Moving Avg'!H343</f>
        <v>9.2712600000000052</v>
      </c>
      <c r="J343" s="6" t="str">
        <f>OBV!F343</f>
        <v>BEARISH</v>
      </c>
      <c r="K343" s="6" t="str">
        <f>OBV!G343</f>
        <v>STRONG</v>
      </c>
      <c r="L343" s="6" t="str">
        <f>OBV!H343</f>
        <v>BEARISH DIVERGENCE</v>
      </c>
      <c r="M343" s="8">
        <f t="shared" si="50"/>
        <v>25</v>
      </c>
      <c r="N343" s="8">
        <f t="shared" si="51"/>
        <v>100</v>
      </c>
      <c r="O343" s="8">
        <f t="shared" si="52"/>
        <v>0</v>
      </c>
      <c r="P343" s="8">
        <f t="shared" si="53"/>
        <v>33</v>
      </c>
      <c r="Q343" s="9">
        <f t="shared" si="54"/>
        <v>48.7</v>
      </c>
      <c r="R343" s="9">
        <f t="shared" si="55"/>
        <v>33.25</v>
      </c>
      <c r="S343" s="9">
        <f t="shared" si="56"/>
        <v>33.6</v>
      </c>
      <c r="T343" s="9">
        <f t="shared" si="57"/>
        <v>39.5</v>
      </c>
      <c r="U343" s="8">
        <f t="shared" si="58"/>
        <v>38.516666666666673</v>
      </c>
      <c r="V343" s="8">
        <f t="shared" si="59"/>
        <v>38.762500000000003</v>
      </c>
    </row>
    <row r="344" spans="1:22" ht="13.5" x14ac:dyDescent="0.25">
      <c r="A344" s="3">
        <f>RSI!A344</f>
        <v>42503</v>
      </c>
      <c r="B344" s="2">
        <f>RSI!B344</f>
        <v>8.3350000000000009</v>
      </c>
      <c r="C344" s="2">
        <f>RSI!I344</f>
        <v>52.935568820992295</v>
      </c>
      <c r="D344" s="2">
        <f>MACD!E344</f>
        <v>-9.7760950216308373E-2</v>
      </c>
      <c r="E344" s="2">
        <f>MACD!F344</f>
        <v>-2.9479426118884447E-3</v>
      </c>
      <c r="F344" s="2">
        <f>'Moving Avg'!D344</f>
        <v>8.5044000000000004</v>
      </c>
      <c r="G344" s="2">
        <f>'Moving Avg'!F344</f>
        <v>8.2052000000000014</v>
      </c>
      <c r="H344" s="2">
        <f>'Moving Avg'!G344</f>
        <v>8.1692</v>
      </c>
      <c r="I344" s="2">
        <f>'Moving Avg'!H344</f>
        <v>9.2557850000000048</v>
      </c>
      <c r="J344" s="6" t="str">
        <f>OBV!F344</f>
        <v>BEARISH</v>
      </c>
      <c r="K344" s="6" t="str">
        <f>OBV!G344</f>
        <v>STRONG</v>
      </c>
      <c r="L344" s="6" t="str">
        <f>OBV!H344</f>
        <v>BEARISH DIVERGENCE</v>
      </c>
      <c r="M344" s="8">
        <f t="shared" si="50"/>
        <v>25</v>
      </c>
      <c r="N344" s="8">
        <f t="shared" si="51"/>
        <v>100</v>
      </c>
      <c r="O344" s="8">
        <f t="shared" si="52"/>
        <v>0</v>
      </c>
      <c r="P344" s="8">
        <f t="shared" si="53"/>
        <v>33</v>
      </c>
      <c r="Q344" s="9">
        <f t="shared" si="54"/>
        <v>48.7</v>
      </c>
      <c r="R344" s="9">
        <f t="shared" si="55"/>
        <v>33.25</v>
      </c>
      <c r="S344" s="9">
        <f t="shared" si="56"/>
        <v>33.6</v>
      </c>
      <c r="T344" s="9">
        <f t="shared" si="57"/>
        <v>39.5</v>
      </c>
      <c r="U344" s="8">
        <f t="shared" si="58"/>
        <v>38.516666666666673</v>
      </c>
      <c r="V344" s="8">
        <f t="shared" si="59"/>
        <v>38.762500000000003</v>
      </c>
    </row>
    <row r="345" spans="1:22" ht="13.5" x14ac:dyDescent="0.25">
      <c r="A345" s="3">
        <f>RSI!A345</f>
        <v>42506</v>
      </c>
      <c r="B345" s="2">
        <f>RSI!B345</f>
        <v>8.1769999999999996</v>
      </c>
      <c r="C345" s="2">
        <f>RSI!I345</f>
        <v>48.711251632363684</v>
      </c>
      <c r="D345" s="2">
        <f>MACD!E345</f>
        <v>-0.11066824689107868</v>
      </c>
      <c r="E345" s="2">
        <f>MACD!F345</f>
        <v>-2.4492003467726495E-2</v>
      </c>
      <c r="F345" s="2">
        <f>'Moving Avg'!D345</f>
        <v>8.4632000000000005</v>
      </c>
      <c r="G345" s="2">
        <f>'Moving Avg'!F345</f>
        <v>8.2104999999999997</v>
      </c>
      <c r="H345" s="2">
        <f>'Moving Avg'!G345</f>
        <v>8.1740400000000015</v>
      </c>
      <c r="I345" s="2">
        <f>'Moving Avg'!H345</f>
        <v>9.2406650000000052</v>
      </c>
      <c r="J345" s="6" t="str">
        <f>OBV!F345</f>
        <v>BEARISH</v>
      </c>
      <c r="K345" s="6" t="str">
        <f>OBV!G345</f>
        <v>STRONG</v>
      </c>
      <c r="L345" s="6" t="str">
        <f>OBV!H345</f>
        <v>CONFIRMED BEARISH</v>
      </c>
      <c r="M345" s="8">
        <f t="shared" si="50"/>
        <v>25</v>
      </c>
      <c r="N345" s="8">
        <f t="shared" si="51"/>
        <v>100</v>
      </c>
      <c r="O345" s="8">
        <f t="shared" si="52"/>
        <v>0</v>
      </c>
      <c r="P345" s="8">
        <f t="shared" si="53"/>
        <v>33</v>
      </c>
      <c r="Q345" s="9">
        <f t="shared" si="54"/>
        <v>48.7</v>
      </c>
      <c r="R345" s="9">
        <f t="shared" si="55"/>
        <v>33.25</v>
      </c>
      <c r="S345" s="9">
        <f t="shared" si="56"/>
        <v>33.6</v>
      </c>
      <c r="T345" s="9">
        <f t="shared" si="57"/>
        <v>39.5</v>
      </c>
      <c r="U345" s="8">
        <f t="shared" si="58"/>
        <v>38.516666666666673</v>
      </c>
      <c r="V345" s="8">
        <f t="shared" si="59"/>
        <v>38.762500000000003</v>
      </c>
    </row>
    <row r="346" spans="1:22" ht="13.5" x14ac:dyDescent="0.25">
      <c r="A346" s="3">
        <f>RSI!A346</f>
        <v>42507</v>
      </c>
      <c r="B346" s="2">
        <f>RSI!B346</f>
        <v>8.1769999999999996</v>
      </c>
      <c r="C346" s="2">
        <f>RSI!I346</f>
        <v>48.711251632363684</v>
      </c>
      <c r="D346" s="2">
        <f>MACD!E346</f>
        <v>-0.12127461041813881</v>
      </c>
      <c r="E346" s="2">
        <f>MACD!F346</f>
        <v>-4.3848524857808963E-2</v>
      </c>
      <c r="F346" s="2">
        <f>'Moving Avg'!D346</f>
        <v>8.357800000000001</v>
      </c>
      <c r="G346" s="2">
        <f>'Moving Avg'!F346</f>
        <v>8.2041499999999985</v>
      </c>
      <c r="H346" s="2">
        <f>'Moving Avg'!G346</f>
        <v>8.1750200000000035</v>
      </c>
      <c r="I346" s="2">
        <f>'Moving Avg'!H346</f>
        <v>9.2246200000000034</v>
      </c>
      <c r="J346" s="6" t="str">
        <f>OBV!F346</f>
        <v>BEARISH</v>
      </c>
      <c r="K346" s="6" t="str">
        <f>OBV!G346</f>
        <v>STRONG</v>
      </c>
      <c r="L346" s="6" t="str">
        <f>OBV!H346</f>
        <v>CONFIRMED BEARISH</v>
      </c>
      <c r="M346" s="8">
        <f t="shared" si="50"/>
        <v>25</v>
      </c>
      <c r="N346" s="8">
        <f t="shared" si="51"/>
        <v>100</v>
      </c>
      <c r="O346" s="8">
        <f t="shared" si="52"/>
        <v>0</v>
      </c>
      <c r="P346" s="8">
        <f t="shared" si="53"/>
        <v>33</v>
      </c>
      <c r="Q346" s="9">
        <f t="shared" si="54"/>
        <v>48.7</v>
      </c>
      <c r="R346" s="9">
        <f t="shared" si="55"/>
        <v>33.25</v>
      </c>
      <c r="S346" s="9">
        <f t="shared" si="56"/>
        <v>33.6</v>
      </c>
      <c r="T346" s="9">
        <f t="shared" si="57"/>
        <v>39.5</v>
      </c>
      <c r="U346" s="8">
        <f t="shared" si="58"/>
        <v>38.516666666666673</v>
      </c>
      <c r="V346" s="8">
        <f t="shared" si="59"/>
        <v>38.762500000000003</v>
      </c>
    </row>
    <row r="347" spans="1:22" ht="13.5" x14ac:dyDescent="0.25">
      <c r="A347" s="3">
        <f>RSI!A347</f>
        <v>42508</v>
      </c>
      <c r="B347" s="2">
        <f>RSI!B347</f>
        <v>8.4179999999999993</v>
      </c>
      <c r="C347" s="2">
        <f>RSI!I347</f>
        <v>55.055943385952148</v>
      </c>
      <c r="D347" s="2">
        <f>MACD!E347</f>
        <v>-0.14780923015679726</v>
      </c>
      <c r="E347" s="2">
        <f>MACD!F347</f>
        <v>-6.4640665917606616E-2</v>
      </c>
      <c r="F347" s="2">
        <f>'Moving Avg'!D347</f>
        <v>8.3094000000000001</v>
      </c>
      <c r="G347" s="2">
        <f>'Moving Avg'!F347</f>
        <v>8.2098499999999994</v>
      </c>
      <c r="H347" s="2">
        <f>'Moving Avg'!G347</f>
        <v>8.1842400000000026</v>
      </c>
      <c r="I347" s="2">
        <f>'Moving Avg'!H347</f>
        <v>9.2095600000000033</v>
      </c>
      <c r="J347" s="6" t="str">
        <f>OBV!F347</f>
        <v>BEARISH</v>
      </c>
      <c r="K347" s="6" t="str">
        <f>OBV!G347</f>
        <v>STRONG</v>
      </c>
      <c r="L347" s="6" t="str">
        <f>OBV!H347</f>
        <v>CONFIRMED BEARISH</v>
      </c>
      <c r="M347" s="8">
        <f t="shared" si="50"/>
        <v>25</v>
      </c>
      <c r="N347" s="8">
        <f t="shared" si="51"/>
        <v>100</v>
      </c>
      <c r="O347" s="8">
        <f t="shared" si="52"/>
        <v>0</v>
      </c>
      <c r="P347" s="8">
        <f t="shared" si="53"/>
        <v>33</v>
      </c>
      <c r="Q347" s="9">
        <f t="shared" si="54"/>
        <v>48.7</v>
      </c>
      <c r="R347" s="9">
        <f t="shared" si="55"/>
        <v>33.25</v>
      </c>
      <c r="S347" s="9">
        <f t="shared" si="56"/>
        <v>33.6</v>
      </c>
      <c r="T347" s="9">
        <f t="shared" si="57"/>
        <v>39.5</v>
      </c>
      <c r="U347" s="8">
        <f t="shared" si="58"/>
        <v>38.516666666666673</v>
      </c>
      <c r="V347" s="8">
        <f t="shared" si="59"/>
        <v>38.762500000000003</v>
      </c>
    </row>
    <row r="348" spans="1:22" ht="13.5" x14ac:dyDescent="0.25">
      <c r="A348" s="3">
        <f>RSI!A348</f>
        <v>42509</v>
      </c>
      <c r="B348" s="2">
        <f>RSI!B348</f>
        <v>8.5280000000000005</v>
      </c>
      <c r="C348" s="2">
        <f>RSI!I348</f>
        <v>57.632175094073929</v>
      </c>
      <c r="D348" s="2">
        <f>MACD!E348</f>
        <v>-0.17956359912404274</v>
      </c>
      <c r="E348" s="2">
        <f>MACD!F348</f>
        <v>-8.7625252558893849E-2</v>
      </c>
      <c r="F348" s="2">
        <f>'Moving Avg'!D348</f>
        <v>8.327</v>
      </c>
      <c r="G348" s="2">
        <f>'Moving Avg'!F348</f>
        <v>8.2331499999999984</v>
      </c>
      <c r="H348" s="2">
        <f>'Moving Avg'!G348</f>
        <v>8.1965400000000042</v>
      </c>
      <c r="I348" s="2">
        <f>'Moving Avg'!H348</f>
        <v>9.1950500000000019</v>
      </c>
      <c r="J348" s="6" t="str">
        <f>OBV!F348</f>
        <v>BULLISH</v>
      </c>
      <c r="K348" s="6" t="str">
        <f>OBV!G348</f>
        <v>NEUTRAL</v>
      </c>
      <c r="L348" s="6" t="str">
        <f>OBV!H348</f>
        <v>CONFIRMED BULLISH</v>
      </c>
      <c r="M348" s="8">
        <f t="shared" si="50"/>
        <v>25</v>
      </c>
      <c r="N348" s="8">
        <f t="shared" si="51"/>
        <v>100</v>
      </c>
      <c r="O348" s="8">
        <f t="shared" si="52"/>
        <v>0</v>
      </c>
      <c r="P348" s="8">
        <f t="shared" si="53"/>
        <v>83.5</v>
      </c>
      <c r="Q348" s="9">
        <f t="shared" si="54"/>
        <v>56.274999999999999</v>
      </c>
      <c r="R348" s="9">
        <f t="shared" si="55"/>
        <v>45.875</v>
      </c>
      <c r="S348" s="9">
        <f t="shared" si="56"/>
        <v>56.325000000000003</v>
      </c>
      <c r="T348" s="9">
        <f t="shared" si="57"/>
        <v>52.125</v>
      </c>
      <c r="U348" s="8">
        <f t="shared" si="58"/>
        <v>52.82500000000001</v>
      </c>
      <c r="V348" s="8">
        <f t="shared" si="59"/>
        <v>52.650000000000006</v>
      </c>
    </row>
    <row r="349" spans="1:22" ht="13.5" x14ac:dyDescent="0.25">
      <c r="A349" s="3">
        <f>RSI!A349</f>
        <v>42510</v>
      </c>
      <c r="B349" s="2">
        <f>RSI!B349</f>
        <v>8.7919999999999998</v>
      </c>
      <c r="C349" s="2">
        <f>RSI!I349</f>
        <v>63.099126614698015</v>
      </c>
      <c r="D349" s="2">
        <f>MACD!E349</f>
        <v>-0.2446296876411278</v>
      </c>
      <c r="E349" s="2">
        <f>MACD!F349</f>
        <v>-0.11902613957534064</v>
      </c>
      <c r="F349" s="2">
        <f>'Moving Avg'!D349</f>
        <v>8.4184000000000001</v>
      </c>
      <c r="G349" s="2">
        <f>'Moving Avg'!F349</f>
        <v>8.2575499999999984</v>
      </c>
      <c r="H349" s="2">
        <f>'Moving Avg'!G349</f>
        <v>8.2123600000000039</v>
      </c>
      <c r="I349" s="2">
        <f>'Moving Avg'!H349</f>
        <v>9.1818600000000021</v>
      </c>
      <c r="J349" s="6" t="str">
        <f>OBV!F349</f>
        <v>BULLISH</v>
      </c>
      <c r="K349" s="6" t="str">
        <f>OBV!G349</f>
        <v>WEAK</v>
      </c>
      <c r="L349" s="6" t="str">
        <f>OBV!H349</f>
        <v>CONFIRMED BULLISH</v>
      </c>
      <c r="M349" s="8">
        <f t="shared" si="50"/>
        <v>25</v>
      </c>
      <c r="N349" s="8">
        <f t="shared" si="51"/>
        <v>100</v>
      </c>
      <c r="O349" s="8">
        <f t="shared" si="52"/>
        <v>0</v>
      </c>
      <c r="P349" s="8">
        <f t="shared" si="53"/>
        <v>67</v>
      </c>
      <c r="Q349" s="9">
        <f t="shared" si="54"/>
        <v>53.8</v>
      </c>
      <c r="R349" s="9">
        <f t="shared" si="55"/>
        <v>41.75</v>
      </c>
      <c r="S349" s="9">
        <f t="shared" si="56"/>
        <v>48.900000000000006</v>
      </c>
      <c r="T349" s="9">
        <f t="shared" si="57"/>
        <v>48</v>
      </c>
      <c r="U349" s="8">
        <f t="shared" si="58"/>
        <v>48.15</v>
      </c>
      <c r="V349" s="8">
        <f t="shared" si="59"/>
        <v>48.112499999999997</v>
      </c>
    </row>
    <row r="350" spans="1:22" ht="13.5" x14ac:dyDescent="0.25">
      <c r="A350" s="3">
        <f>RSI!A350</f>
        <v>42513</v>
      </c>
      <c r="B350" s="2">
        <f>RSI!B350</f>
        <v>8.8450000000000006</v>
      </c>
      <c r="C350" s="2">
        <f>RSI!I350</f>
        <v>64.100630192360057</v>
      </c>
      <c r="D350" s="2">
        <f>MACD!E350</f>
        <v>-0.23445491724692147</v>
      </c>
      <c r="E350" s="2">
        <f>MACD!F350</f>
        <v>-0.14211189510965683</v>
      </c>
      <c r="F350" s="2">
        <f>'Moving Avg'!D350</f>
        <v>8.5519999999999996</v>
      </c>
      <c r="G350" s="2">
        <f>'Moving Avg'!F350</f>
        <v>8.2856999999999985</v>
      </c>
      <c r="H350" s="2">
        <f>'Moving Avg'!G350</f>
        <v>8.2276600000000055</v>
      </c>
      <c r="I350" s="2">
        <f>'Moving Avg'!H350</f>
        <v>9.1689350000000029</v>
      </c>
      <c r="J350" s="6" t="str">
        <f>OBV!F350</f>
        <v>BULLISH</v>
      </c>
      <c r="K350" s="6" t="str">
        <f>OBV!G350</f>
        <v>WEAK</v>
      </c>
      <c r="L350" s="6" t="str">
        <f>OBV!H350</f>
        <v>CONFIRMED BULLISH</v>
      </c>
      <c r="M350" s="8">
        <f t="shared" si="50"/>
        <v>25</v>
      </c>
      <c r="N350" s="8">
        <f t="shared" si="51"/>
        <v>100</v>
      </c>
      <c r="O350" s="8">
        <f t="shared" si="52"/>
        <v>0</v>
      </c>
      <c r="P350" s="8">
        <f t="shared" si="53"/>
        <v>67</v>
      </c>
      <c r="Q350" s="9">
        <f t="shared" si="54"/>
        <v>53.8</v>
      </c>
      <c r="R350" s="9">
        <f t="shared" si="55"/>
        <v>41.75</v>
      </c>
      <c r="S350" s="9">
        <f t="shared" si="56"/>
        <v>48.900000000000006</v>
      </c>
      <c r="T350" s="9">
        <f t="shared" si="57"/>
        <v>48</v>
      </c>
      <c r="U350" s="8">
        <f t="shared" si="58"/>
        <v>48.15</v>
      </c>
      <c r="V350" s="8">
        <f t="shared" si="59"/>
        <v>48.112499999999997</v>
      </c>
    </row>
    <row r="351" spans="1:22" ht="13.5" x14ac:dyDescent="0.25">
      <c r="A351" s="3">
        <f>RSI!A351</f>
        <v>42514</v>
      </c>
      <c r="B351" s="2">
        <f>RSI!B351</f>
        <v>8.7829999999999995</v>
      </c>
      <c r="C351" s="2">
        <f>RSI!I351</f>
        <v>61.981401831074415</v>
      </c>
      <c r="D351" s="2">
        <f>MACD!E351</f>
        <v>-0.17509912941958738</v>
      </c>
      <c r="E351" s="2">
        <f>MACD!F351</f>
        <v>-0.14870934197164296</v>
      </c>
      <c r="F351" s="2">
        <f>'Moving Avg'!D351</f>
        <v>8.6731999999999996</v>
      </c>
      <c r="G351" s="2">
        <f>'Moving Avg'!F351</f>
        <v>8.3230499999999985</v>
      </c>
      <c r="H351" s="2">
        <f>'Moving Avg'!G351</f>
        <v>8.2441000000000049</v>
      </c>
      <c r="I351" s="2">
        <f>'Moving Avg'!H351</f>
        <v>9.1557000000000013</v>
      </c>
      <c r="J351" s="6" t="str">
        <f>OBV!F351</f>
        <v>BULLISH</v>
      </c>
      <c r="K351" s="6" t="str">
        <f>OBV!G351</f>
        <v>WEAK</v>
      </c>
      <c r="L351" s="6" t="str">
        <f>OBV!H351</f>
        <v>CONFIRMED BULLISH</v>
      </c>
      <c r="M351" s="8">
        <f t="shared" si="50"/>
        <v>25</v>
      </c>
      <c r="N351" s="8">
        <f t="shared" si="51"/>
        <v>100</v>
      </c>
      <c r="O351" s="8">
        <f t="shared" si="52"/>
        <v>0</v>
      </c>
      <c r="P351" s="8">
        <f t="shared" si="53"/>
        <v>67</v>
      </c>
      <c r="Q351" s="9">
        <f t="shared" si="54"/>
        <v>53.8</v>
      </c>
      <c r="R351" s="9">
        <f t="shared" si="55"/>
        <v>41.75</v>
      </c>
      <c r="S351" s="9">
        <f t="shared" si="56"/>
        <v>48.900000000000006</v>
      </c>
      <c r="T351" s="9">
        <f t="shared" si="57"/>
        <v>48</v>
      </c>
      <c r="U351" s="8">
        <f t="shared" si="58"/>
        <v>48.15</v>
      </c>
      <c r="V351" s="8">
        <f t="shared" si="59"/>
        <v>48.112499999999997</v>
      </c>
    </row>
    <row r="352" spans="1:22" ht="13.5" x14ac:dyDescent="0.25">
      <c r="A352" s="3">
        <f>RSI!A352</f>
        <v>42515</v>
      </c>
      <c r="B352" s="2">
        <f>RSI!B352</f>
        <v>8.7919999999999998</v>
      </c>
      <c r="C352" s="2">
        <f>RSI!I352</f>
        <v>62.176884500280799</v>
      </c>
      <c r="D352" s="2">
        <f>MACD!E352</f>
        <v>-0.1349360577096288</v>
      </c>
      <c r="E352" s="2">
        <f>MACD!F352</f>
        <v>-0.14595468511924012</v>
      </c>
      <c r="F352" s="2">
        <f>'Moving Avg'!D352</f>
        <v>8.7480000000000011</v>
      </c>
      <c r="G352" s="2">
        <f>'Moving Avg'!F352</f>
        <v>8.3493999999999993</v>
      </c>
      <c r="H352" s="2">
        <f>'Moving Avg'!G352</f>
        <v>8.2581600000000055</v>
      </c>
      <c r="I352" s="2">
        <f>'Moving Avg'!H352</f>
        <v>9.1425100000000015</v>
      </c>
      <c r="J352" s="6" t="str">
        <f>OBV!F352</f>
        <v>BULLISH</v>
      </c>
      <c r="K352" s="6" t="str">
        <f>OBV!G352</f>
        <v>WEAK</v>
      </c>
      <c r="L352" s="6" t="str">
        <f>OBV!H352</f>
        <v>CONFIRMED BULLISH</v>
      </c>
      <c r="M352" s="8">
        <f t="shared" si="50"/>
        <v>25</v>
      </c>
      <c r="N352" s="8">
        <f t="shared" si="51"/>
        <v>0</v>
      </c>
      <c r="O352" s="8">
        <f t="shared" si="52"/>
        <v>0</v>
      </c>
      <c r="P352" s="8">
        <f t="shared" si="53"/>
        <v>67</v>
      </c>
      <c r="Q352" s="9">
        <f t="shared" si="54"/>
        <v>18.799999999999997</v>
      </c>
      <c r="R352" s="9">
        <f t="shared" si="55"/>
        <v>21.75</v>
      </c>
      <c r="S352" s="9">
        <f t="shared" si="56"/>
        <v>33.900000000000006</v>
      </c>
      <c r="T352" s="9">
        <f t="shared" si="57"/>
        <v>23</v>
      </c>
      <c r="U352" s="8">
        <f t="shared" si="58"/>
        <v>24.816666666666666</v>
      </c>
      <c r="V352" s="8">
        <f t="shared" si="59"/>
        <v>24.362500000000001</v>
      </c>
    </row>
    <row r="353" spans="1:22" ht="13.5" x14ac:dyDescent="0.25">
      <c r="A353" s="3">
        <f>RSI!A353</f>
        <v>42516</v>
      </c>
      <c r="B353" s="2">
        <f>RSI!B353</f>
        <v>8.766</v>
      </c>
      <c r="C353" s="2">
        <f>RSI!I353</f>
        <v>61.19792576623464</v>
      </c>
      <c r="D353" s="2">
        <f>MACD!E353</f>
        <v>-0.13535603220798542</v>
      </c>
      <c r="E353" s="2">
        <f>MACD!F353</f>
        <v>-0.14383495453698919</v>
      </c>
      <c r="F353" s="2">
        <f>'Moving Avg'!D353</f>
        <v>8.7956000000000003</v>
      </c>
      <c r="G353" s="2">
        <f>'Moving Avg'!F353</f>
        <v>8.3847999999999985</v>
      </c>
      <c r="H353" s="2">
        <f>'Moving Avg'!G353</f>
        <v>8.2742600000000035</v>
      </c>
      <c r="I353" s="2">
        <f>'Moving Avg'!H353</f>
        <v>9.129190000000003</v>
      </c>
      <c r="J353" s="6" t="str">
        <f>OBV!F353</f>
        <v>BULLISH</v>
      </c>
      <c r="K353" s="6" t="str">
        <f>OBV!G353</f>
        <v>WEAK</v>
      </c>
      <c r="L353" s="6" t="str">
        <f>OBV!H353</f>
        <v>CONFIRMED BULLISH</v>
      </c>
      <c r="M353" s="8">
        <f t="shared" si="50"/>
        <v>25</v>
      </c>
      <c r="N353" s="8">
        <f t="shared" si="51"/>
        <v>0</v>
      </c>
      <c r="O353" s="8">
        <f t="shared" si="52"/>
        <v>0</v>
      </c>
      <c r="P353" s="8">
        <f t="shared" si="53"/>
        <v>67</v>
      </c>
      <c r="Q353" s="9">
        <f t="shared" si="54"/>
        <v>18.799999999999997</v>
      </c>
      <c r="R353" s="9">
        <f t="shared" si="55"/>
        <v>21.75</v>
      </c>
      <c r="S353" s="9">
        <f t="shared" si="56"/>
        <v>33.900000000000006</v>
      </c>
      <c r="T353" s="9">
        <f t="shared" si="57"/>
        <v>23</v>
      </c>
      <c r="U353" s="8">
        <f t="shared" si="58"/>
        <v>24.816666666666666</v>
      </c>
      <c r="V353" s="8">
        <f t="shared" si="59"/>
        <v>24.362500000000001</v>
      </c>
    </row>
    <row r="354" spans="1:22" ht="13.5" x14ac:dyDescent="0.25">
      <c r="A354" s="3">
        <f>RSI!A354</f>
        <v>42517</v>
      </c>
      <c r="B354" s="2">
        <f>RSI!B354</f>
        <v>8.6820000000000004</v>
      </c>
      <c r="C354" s="2">
        <f>RSI!I354</f>
        <v>58.019583545711477</v>
      </c>
      <c r="D354" s="2">
        <f>MACD!E354</f>
        <v>-0.14778927681828691</v>
      </c>
      <c r="E354" s="2">
        <f>MACD!F354</f>
        <v>-0.14462581899324875</v>
      </c>
      <c r="F354" s="2">
        <f>'Moving Avg'!D354</f>
        <v>8.7736000000000001</v>
      </c>
      <c r="G354" s="2">
        <f>'Moving Avg'!F354</f>
        <v>8.4243499999999987</v>
      </c>
      <c r="H354" s="2">
        <f>'Moving Avg'!G354</f>
        <v>8.2870000000000044</v>
      </c>
      <c r="I354" s="2">
        <f>'Moving Avg'!H354</f>
        <v>9.1154500000000027</v>
      </c>
      <c r="J354" s="6" t="str">
        <f>OBV!F354</f>
        <v>BEARISH</v>
      </c>
      <c r="K354" s="6" t="str">
        <f>OBV!G354</f>
        <v>STRONG</v>
      </c>
      <c r="L354" s="6" t="str">
        <f>OBV!H354</f>
        <v>CONFIRMED BEARISH</v>
      </c>
      <c r="M354" s="8">
        <f t="shared" si="50"/>
        <v>25</v>
      </c>
      <c r="N354" s="8">
        <f t="shared" si="51"/>
        <v>45</v>
      </c>
      <c r="O354" s="8">
        <f t="shared" si="52"/>
        <v>0</v>
      </c>
      <c r="P354" s="8">
        <f t="shared" si="53"/>
        <v>33</v>
      </c>
      <c r="Q354" s="9">
        <f t="shared" si="54"/>
        <v>29.45</v>
      </c>
      <c r="R354" s="9">
        <f t="shared" si="55"/>
        <v>22.25</v>
      </c>
      <c r="S354" s="9">
        <f t="shared" si="56"/>
        <v>25.35</v>
      </c>
      <c r="T354" s="9">
        <f t="shared" si="57"/>
        <v>25.75</v>
      </c>
      <c r="U354" s="8">
        <f t="shared" si="58"/>
        <v>25.683333333333337</v>
      </c>
      <c r="V354" s="8">
        <f t="shared" si="59"/>
        <v>25.700000000000003</v>
      </c>
    </row>
    <row r="355" spans="1:22" ht="13.5" x14ac:dyDescent="0.25">
      <c r="A355" s="3">
        <f>RSI!A355</f>
        <v>42520</v>
      </c>
      <c r="B355" s="2">
        <f>RSI!B355</f>
        <v>8.6820000000000004</v>
      </c>
      <c r="C355" s="2">
        <f>RSI!I355</f>
        <v>58.019583545711477</v>
      </c>
      <c r="D355" s="2">
        <f>MACD!E355</f>
        <v>-0.18410832285976753</v>
      </c>
      <c r="E355" s="2">
        <f>MACD!F355</f>
        <v>-0.15252231976655251</v>
      </c>
      <c r="F355" s="2">
        <f>'Moving Avg'!D355</f>
        <v>8.7410000000000014</v>
      </c>
      <c r="G355" s="2">
        <f>'Moving Avg'!F355</f>
        <v>8.4572999999999983</v>
      </c>
      <c r="H355" s="2">
        <f>'Moving Avg'!G355</f>
        <v>8.295080000000004</v>
      </c>
      <c r="I355" s="2">
        <f>'Moving Avg'!H355</f>
        <v>9.1017100000000042</v>
      </c>
      <c r="J355" s="6" t="str">
        <f>OBV!F355</f>
        <v>BEARISH</v>
      </c>
      <c r="K355" s="6" t="str">
        <f>OBV!G355</f>
        <v>STRONG</v>
      </c>
      <c r="L355" s="6" t="str">
        <f>OBV!H355</f>
        <v>CONFIRMED BEARISH</v>
      </c>
      <c r="M355" s="8">
        <f t="shared" si="50"/>
        <v>25</v>
      </c>
      <c r="N355" s="8">
        <f t="shared" si="51"/>
        <v>100</v>
      </c>
      <c r="O355" s="8">
        <f t="shared" si="52"/>
        <v>0</v>
      </c>
      <c r="P355" s="8">
        <f t="shared" si="53"/>
        <v>33</v>
      </c>
      <c r="Q355" s="9">
        <f t="shared" si="54"/>
        <v>48.7</v>
      </c>
      <c r="R355" s="9">
        <f t="shared" si="55"/>
        <v>33.25</v>
      </c>
      <c r="S355" s="9">
        <f t="shared" si="56"/>
        <v>33.6</v>
      </c>
      <c r="T355" s="9">
        <f t="shared" si="57"/>
        <v>39.5</v>
      </c>
      <c r="U355" s="8">
        <f t="shared" si="58"/>
        <v>38.516666666666673</v>
      </c>
      <c r="V355" s="8">
        <f t="shared" si="59"/>
        <v>38.762500000000003</v>
      </c>
    </row>
    <row r="356" spans="1:22" ht="13.5" x14ac:dyDescent="0.25">
      <c r="A356" s="3">
        <f>RSI!A356</f>
        <v>42521</v>
      </c>
      <c r="B356" s="2">
        <f>RSI!B356</f>
        <v>8.5939999999999994</v>
      </c>
      <c r="C356" s="2">
        <f>RSI!I356</f>
        <v>54.575792755424445</v>
      </c>
      <c r="D356" s="2">
        <f>MACD!E356</f>
        <v>-0.20970178260326833</v>
      </c>
      <c r="E356" s="2">
        <f>MACD!F356</f>
        <v>-0.16395821233389568</v>
      </c>
      <c r="F356" s="2">
        <f>'Moving Avg'!D356</f>
        <v>8.7032000000000007</v>
      </c>
      <c r="G356" s="2">
        <f>'Moving Avg'!F356</f>
        <v>8.4858499999999975</v>
      </c>
      <c r="H356" s="2">
        <f>'Moving Avg'!G356</f>
        <v>8.3014000000000028</v>
      </c>
      <c r="I356" s="2">
        <f>'Moving Avg'!H356</f>
        <v>9.0875300000000045</v>
      </c>
      <c r="J356" s="6" t="str">
        <f>OBV!F356</f>
        <v>BEARISH</v>
      </c>
      <c r="K356" s="6" t="str">
        <f>OBV!G356</f>
        <v>STRONG</v>
      </c>
      <c r="L356" s="6" t="str">
        <f>OBV!H356</f>
        <v>CONFIRMED BEARISH</v>
      </c>
      <c r="M356" s="8">
        <f t="shared" si="50"/>
        <v>25</v>
      </c>
      <c r="N356" s="8">
        <f t="shared" si="51"/>
        <v>100</v>
      </c>
      <c r="O356" s="8">
        <f t="shared" si="52"/>
        <v>0</v>
      </c>
      <c r="P356" s="8">
        <f t="shared" si="53"/>
        <v>33</v>
      </c>
      <c r="Q356" s="9">
        <f t="shared" si="54"/>
        <v>48.7</v>
      </c>
      <c r="R356" s="9">
        <f t="shared" si="55"/>
        <v>33.25</v>
      </c>
      <c r="S356" s="9">
        <f t="shared" si="56"/>
        <v>33.6</v>
      </c>
      <c r="T356" s="9">
        <f t="shared" si="57"/>
        <v>39.5</v>
      </c>
      <c r="U356" s="8">
        <f t="shared" si="58"/>
        <v>38.516666666666673</v>
      </c>
      <c r="V356" s="8">
        <f t="shared" si="59"/>
        <v>38.762500000000003</v>
      </c>
    </row>
    <row r="357" spans="1:22" ht="13.5" x14ac:dyDescent="0.25">
      <c r="A357" s="3">
        <f>RSI!A357</f>
        <v>42522</v>
      </c>
      <c r="B357" s="2">
        <f>RSI!B357</f>
        <v>8.7919999999999998</v>
      </c>
      <c r="C357" s="2">
        <f>RSI!I357</f>
        <v>60.287392413846895</v>
      </c>
      <c r="D357" s="2">
        <f>MACD!E357</f>
        <v>-0.20970575496523303</v>
      </c>
      <c r="E357" s="2">
        <f>MACD!F357</f>
        <v>-0.17310772086016316</v>
      </c>
      <c r="F357" s="2">
        <f>'Moving Avg'!D357</f>
        <v>8.7032000000000007</v>
      </c>
      <c r="G357" s="2">
        <f>'Moving Avg'!F357</f>
        <v>8.5242999999999984</v>
      </c>
      <c r="H357" s="2">
        <f>'Moving Avg'!G357</f>
        <v>8.3079999999999998</v>
      </c>
      <c r="I357" s="2">
        <f>'Moving Avg'!H357</f>
        <v>9.0743400000000047</v>
      </c>
      <c r="J357" s="6" t="str">
        <f>OBV!F357</f>
        <v>BEARISH</v>
      </c>
      <c r="K357" s="6" t="str">
        <f>OBV!G357</f>
        <v>STRONG</v>
      </c>
      <c r="L357" s="6" t="str">
        <f>OBV!H357</f>
        <v>NEUTRAL</v>
      </c>
      <c r="M357" s="8">
        <f t="shared" si="50"/>
        <v>25</v>
      </c>
      <c r="N357" s="8">
        <f t="shared" si="51"/>
        <v>100</v>
      </c>
      <c r="O357" s="8">
        <f t="shared" si="52"/>
        <v>0</v>
      </c>
      <c r="P357" s="8">
        <f t="shared" si="53"/>
        <v>33</v>
      </c>
      <c r="Q357" s="9">
        <f t="shared" si="54"/>
        <v>48.7</v>
      </c>
      <c r="R357" s="9">
        <f t="shared" si="55"/>
        <v>33.25</v>
      </c>
      <c r="S357" s="9">
        <f t="shared" si="56"/>
        <v>33.6</v>
      </c>
      <c r="T357" s="9">
        <f t="shared" si="57"/>
        <v>39.5</v>
      </c>
      <c r="U357" s="8">
        <f t="shared" si="58"/>
        <v>38.516666666666673</v>
      </c>
      <c r="V357" s="8">
        <f t="shared" si="59"/>
        <v>38.762500000000003</v>
      </c>
    </row>
    <row r="358" spans="1:22" ht="13.5" x14ac:dyDescent="0.25">
      <c r="A358" s="3">
        <f>RSI!A358</f>
        <v>42523</v>
      </c>
      <c r="B358" s="2">
        <f>RSI!B358</f>
        <v>8.9640000000000004</v>
      </c>
      <c r="C358" s="2">
        <f>RSI!I358</f>
        <v>64.467126665280261</v>
      </c>
      <c r="D358" s="2">
        <f>MACD!E358</f>
        <v>-0.20739883012101323</v>
      </c>
      <c r="E358" s="2">
        <f>MACD!F358</f>
        <v>-0.17996594271233318</v>
      </c>
      <c r="F358" s="2">
        <f>'Moving Avg'!D358</f>
        <v>8.742799999999999</v>
      </c>
      <c r="G358" s="2">
        <f>'Moving Avg'!F358</f>
        <v>8.5713499999999989</v>
      </c>
      <c r="H358" s="2">
        <f>'Moving Avg'!G358</f>
        <v>8.321900000000003</v>
      </c>
      <c r="I358" s="2">
        <f>'Moving Avg'!H358</f>
        <v>9.0620100000000026</v>
      </c>
      <c r="J358" s="6" t="str">
        <f>OBV!F358</f>
        <v>BULLISH</v>
      </c>
      <c r="K358" s="6" t="str">
        <f>OBV!G358</f>
        <v>NEUTRAL</v>
      </c>
      <c r="L358" s="6" t="str">
        <f>OBV!H358</f>
        <v>CONFIRMED BULLISH</v>
      </c>
      <c r="M358" s="8">
        <f t="shared" si="50"/>
        <v>25</v>
      </c>
      <c r="N358" s="8">
        <f t="shared" si="51"/>
        <v>100</v>
      </c>
      <c r="O358" s="8">
        <f t="shared" si="52"/>
        <v>0</v>
      </c>
      <c r="P358" s="8">
        <f t="shared" si="53"/>
        <v>83.5</v>
      </c>
      <c r="Q358" s="9">
        <f t="shared" si="54"/>
        <v>56.274999999999999</v>
      </c>
      <c r="R358" s="9">
        <f t="shared" si="55"/>
        <v>45.875</v>
      </c>
      <c r="S358" s="9">
        <f t="shared" si="56"/>
        <v>56.325000000000003</v>
      </c>
      <c r="T358" s="9">
        <f t="shared" si="57"/>
        <v>52.125</v>
      </c>
      <c r="U358" s="8">
        <f t="shared" si="58"/>
        <v>52.82500000000001</v>
      </c>
      <c r="V358" s="8">
        <f t="shared" si="59"/>
        <v>52.650000000000006</v>
      </c>
    </row>
    <row r="359" spans="1:22" ht="13.5" x14ac:dyDescent="0.25">
      <c r="A359" s="3">
        <f>RSI!A359</f>
        <v>42524</v>
      </c>
      <c r="B359" s="2">
        <f>RSI!B359</f>
        <v>8.7959999999999994</v>
      </c>
      <c r="C359" s="2">
        <f>RSI!I359</f>
        <v>58.041381144068275</v>
      </c>
      <c r="D359" s="2">
        <f>MACD!E359</f>
        <v>-0.15513672284852298</v>
      </c>
      <c r="E359" s="2">
        <f>MACD!F359</f>
        <v>-0.17500009873957115</v>
      </c>
      <c r="F359" s="2">
        <f>'Moving Avg'!D359</f>
        <v>8.7655999999999992</v>
      </c>
      <c r="G359" s="2">
        <f>'Moving Avg'!F359</f>
        <v>8.615499999999999</v>
      </c>
      <c r="H359" s="2">
        <f>'Moving Avg'!G359</f>
        <v>8.3325200000000024</v>
      </c>
      <c r="I359" s="2">
        <f>'Moving Avg'!H359</f>
        <v>9.0514150000000022</v>
      </c>
      <c r="J359" s="6" t="str">
        <f>OBV!F359</f>
        <v>BULLISH</v>
      </c>
      <c r="K359" s="6" t="str">
        <f>OBV!G359</f>
        <v>NEUTRAL</v>
      </c>
      <c r="L359" s="6" t="str">
        <f>OBV!H359</f>
        <v>CONFIRMED BULLISH</v>
      </c>
      <c r="M359" s="8">
        <f t="shared" si="50"/>
        <v>25</v>
      </c>
      <c r="N359" s="8">
        <f t="shared" si="51"/>
        <v>0</v>
      </c>
      <c r="O359" s="8">
        <f t="shared" si="52"/>
        <v>0</v>
      </c>
      <c r="P359" s="8">
        <f t="shared" si="53"/>
        <v>83.5</v>
      </c>
      <c r="Q359" s="9">
        <f t="shared" si="54"/>
        <v>21.274999999999999</v>
      </c>
      <c r="R359" s="9">
        <f t="shared" si="55"/>
        <v>25.875</v>
      </c>
      <c r="S359" s="9">
        <f t="shared" si="56"/>
        <v>41.325000000000003</v>
      </c>
      <c r="T359" s="9">
        <f t="shared" si="57"/>
        <v>27.125</v>
      </c>
      <c r="U359" s="8">
        <f t="shared" si="58"/>
        <v>29.491666666666664</v>
      </c>
      <c r="V359" s="8">
        <f t="shared" si="59"/>
        <v>28.9</v>
      </c>
    </row>
    <row r="360" spans="1:22" ht="13.5" x14ac:dyDescent="0.25">
      <c r="A360" s="3">
        <f>RSI!A360</f>
        <v>42527</v>
      </c>
      <c r="B360" s="2">
        <f>RSI!B360</f>
        <v>8.7959999999999994</v>
      </c>
      <c r="C360" s="2">
        <f>RSI!I360</f>
        <v>58.041381144068268</v>
      </c>
      <c r="D360" s="2">
        <f>MACD!E360</f>
        <v>-0.10431442543732672</v>
      </c>
      <c r="E360" s="2">
        <f>MACD!F360</f>
        <v>-0.16086296407912226</v>
      </c>
      <c r="F360" s="2">
        <f>'Moving Avg'!D360</f>
        <v>8.7883999999999993</v>
      </c>
      <c r="G360" s="2">
        <f>'Moving Avg'!F360</f>
        <v>8.6361499999999989</v>
      </c>
      <c r="H360" s="2">
        <f>'Moving Avg'!G360</f>
        <v>8.3422800000000024</v>
      </c>
      <c r="I360" s="2">
        <f>'Moving Avg'!H360</f>
        <v>9.0383150000000008</v>
      </c>
      <c r="J360" s="6" t="str">
        <f>OBV!F360</f>
        <v>BULLISH</v>
      </c>
      <c r="K360" s="6" t="str">
        <f>OBV!G360</f>
        <v>NEUTRAL</v>
      </c>
      <c r="L360" s="6" t="str">
        <f>OBV!H360</f>
        <v>CONFIRMED BULLISH</v>
      </c>
      <c r="M360" s="8">
        <f t="shared" si="50"/>
        <v>25</v>
      </c>
      <c r="N360" s="8">
        <f t="shared" si="51"/>
        <v>0</v>
      </c>
      <c r="O360" s="8">
        <f t="shared" si="52"/>
        <v>0</v>
      </c>
      <c r="P360" s="8">
        <f t="shared" si="53"/>
        <v>83.5</v>
      </c>
      <c r="Q360" s="9">
        <f t="shared" si="54"/>
        <v>21.274999999999999</v>
      </c>
      <c r="R360" s="9">
        <f t="shared" si="55"/>
        <v>25.875</v>
      </c>
      <c r="S360" s="9">
        <f t="shared" si="56"/>
        <v>41.325000000000003</v>
      </c>
      <c r="T360" s="9">
        <f t="shared" si="57"/>
        <v>27.125</v>
      </c>
      <c r="U360" s="8">
        <f t="shared" si="58"/>
        <v>29.491666666666664</v>
      </c>
      <c r="V360" s="8">
        <f t="shared" si="59"/>
        <v>28.9</v>
      </c>
    </row>
    <row r="361" spans="1:22" ht="13.5" x14ac:dyDescent="0.25">
      <c r="A361" s="3">
        <f>RSI!A361</f>
        <v>42528</v>
      </c>
      <c r="B361" s="2">
        <f>RSI!B361</f>
        <v>8.9459999999999997</v>
      </c>
      <c r="C361" s="2">
        <f>RSI!I361</f>
        <v>61.966909912701013</v>
      </c>
      <c r="D361" s="2">
        <f>MACD!E361</f>
        <v>-8.3398785865169245E-2</v>
      </c>
      <c r="E361" s="2">
        <f>MACD!F361</f>
        <v>-0.14537012843633168</v>
      </c>
      <c r="F361" s="2">
        <f>'Moving Avg'!D361</f>
        <v>8.8587999999999987</v>
      </c>
      <c r="G361" s="2">
        <f>'Moving Avg'!F361</f>
        <v>8.6482500000000009</v>
      </c>
      <c r="H361" s="2">
        <f>'Moving Avg'!G361</f>
        <v>8.3558200000000014</v>
      </c>
      <c r="I361" s="2">
        <f>'Moving Avg'!H361</f>
        <v>9.0259650000000011</v>
      </c>
      <c r="J361" s="6" t="str">
        <f>OBV!F361</f>
        <v>BULLISH</v>
      </c>
      <c r="K361" s="6" t="str">
        <f>OBV!G361</f>
        <v>WEAK</v>
      </c>
      <c r="L361" s="6" t="str">
        <f>OBV!H361</f>
        <v>CONFIRMED BULLISH</v>
      </c>
      <c r="M361" s="8">
        <f t="shared" si="50"/>
        <v>25</v>
      </c>
      <c r="N361" s="8">
        <f t="shared" si="51"/>
        <v>0</v>
      </c>
      <c r="O361" s="8">
        <f t="shared" si="52"/>
        <v>0</v>
      </c>
      <c r="P361" s="8">
        <f t="shared" si="53"/>
        <v>67</v>
      </c>
      <c r="Q361" s="9">
        <f t="shared" si="54"/>
        <v>18.799999999999997</v>
      </c>
      <c r="R361" s="9">
        <f t="shared" si="55"/>
        <v>21.75</v>
      </c>
      <c r="S361" s="9">
        <f t="shared" si="56"/>
        <v>33.900000000000006</v>
      </c>
      <c r="T361" s="9">
        <f t="shared" si="57"/>
        <v>23</v>
      </c>
      <c r="U361" s="8">
        <f t="shared" si="58"/>
        <v>24.816666666666666</v>
      </c>
      <c r="V361" s="8">
        <f t="shared" si="59"/>
        <v>24.362500000000001</v>
      </c>
    </row>
    <row r="362" spans="1:22" ht="13.5" x14ac:dyDescent="0.25">
      <c r="A362" s="3">
        <f>RSI!A362</f>
        <v>42529</v>
      </c>
      <c r="B362" s="2">
        <f>RSI!B362</f>
        <v>9.0120000000000005</v>
      </c>
      <c r="C362" s="2">
        <f>RSI!I362</f>
        <v>63.581407845517603</v>
      </c>
      <c r="D362" s="2">
        <f>MACD!E362</f>
        <v>-7.1423298612165453E-2</v>
      </c>
      <c r="E362" s="2">
        <f>MACD!F362</f>
        <v>-0.13058076247149844</v>
      </c>
      <c r="F362" s="2">
        <f>'Moving Avg'!D362</f>
        <v>8.9027999999999992</v>
      </c>
      <c r="G362" s="2">
        <f>'Moving Avg'!F362</f>
        <v>8.6658499999999989</v>
      </c>
      <c r="H362" s="2">
        <f>'Moving Avg'!G362</f>
        <v>8.3716400000000029</v>
      </c>
      <c r="I362" s="2">
        <f>'Moving Avg'!H362</f>
        <v>9.0122499999999999</v>
      </c>
      <c r="J362" s="6" t="str">
        <f>OBV!F362</f>
        <v>BULLISH</v>
      </c>
      <c r="K362" s="6" t="str">
        <f>OBV!G362</f>
        <v>WEAK</v>
      </c>
      <c r="L362" s="6" t="str">
        <f>OBV!H362</f>
        <v>CONFIRMED BULLISH</v>
      </c>
      <c r="M362" s="8">
        <f t="shared" si="50"/>
        <v>25</v>
      </c>
      <c r="N362" s="8">
        <f t="shared" si="51"/>
        <v>0</v>
      </c>
      <c r="O362" s="8">
        <f t="shared" si="52"/>
        <v>0</v>
      </c>
      <c r="P362" s="8">
        <f t="shared" si="53"/>
        <v>67</v>
      </c>
      <c r="Q362" s="9">
        <f t="shared" si="54"/>
        <v>18.799999999999997</v>
      </c>
      <c r="R362" s="9">
        <f t="shared" si="55"/>
        <v>21.75</v>
      </c>
      <c r="S362" s="9">
        <f t="shared" si="56"/>
        <v>33.900000000000006</v>
      </c>
      <c r="T362" s="9">
        <f t="shared" si="57"/>
        <v>23</v>
      </c>
      <c r="U362" s="8">
        <f t="shared" si="58"/>
        <v>24.816666666666666</v>
      </c>
      <c r="V362" s="8">
        <f t="shared" si="59"/>
        <v>24.362500000000001</v>
      </c>
    </row>
    <row r="363" spans="1:22" ht="13.5" x14ac:dyDescent="0.25">
      <c r="A363" s="3">
        <f>RSI!A363</f>
        <v>42530</v>
      </c>
      <c r="B363" s="2">
        <f>RSI!B363</f>
        <v>8.968</v>
      </c>
      <c r="C363" s="2">
        <f>RSI!I363</f>
        <v>61.700960277246381</v>
      </c>
      <c r="D363" s="2">
        <f>MACD!E363</f>
        <v>-6.4474716877052529E-2</v>
      </c>
      <c r="E363" s="2">
        <f>MACD!F363</f>
        <v>-0.11735955335260925</v>
      </c>
      <c r="F363" s="2">
        <f>'Moving Avg'!D363</f>
        <v>8.9036000000000008</v>
      </c>
      <c r="G363" s="2">
        <f>'Moving Avg'!F363</f>
        <v>8.6922499999999978</v>
      </c>
      <c r="H363" s="2">
        <f>'Moving Avg'!G363</f>
        <v>8.3901000000000021</v>
      </c>
      <c r="I363" s="2">
        <f>'Moving Avg'!H363</f>
        <v>8.9983150000000016</v>
      </c>
      <c r="J363" s="6" t="str">
        <f>OBV!F363</f>
        <v>BEARISH</v>
      </c>
      <c r="K363" s="6" t="str">
        <f>OBV!G363</f>
        <v>NEUTRAL</v>
      </c>
      <c r="L363" s="6" t="str">
        <f>OBV!H363</f>
        <v>BEARISH DIVERGENCE</v>
      </c>
      <c r="M363" s="8">
        <f t="shared" si="50"/>
        <v>25</v>
      </c>
      <c r="N363" s="8">
        <f t="shared" si="51"/>
        <v>0</v>
      </c>
      <c r="O363" s="8">
        <f t="shared" si="52"/>
        <v>0</v>
      </c>
      <c r="P363" s="8">
        <f t="shared" si="53"/>
        <v>16.5</v>
      </c>
      <c r="Q363" s="9">
        <f t="shared" si="54"/>
        <v>11.225</v>
      </c>
      <c r="R363" s="9">
        <f t="shared" si="55"/>
        <v>9.125</v>
      </c>
      <c r="S363" s="9">
        <f t="shared" si="56"/>
        <v>11.175000000000001</v>
      </c>
      <c r="T363" s="9">
        <f t="shared" si="57"/>
        <v>10.375</v>
      </c>
      <c r="U363" s="8">
        <f t="shared" si="58"/>
        <v>10.508333333333335</v>
      </c>
      <c r="V363" s="8">
        <f t="shared" si="59"/>
        <v>10.475000000000001</v>
      </c>
    </row>
    <row r="364" spans="1:22" ht="13.5" x14ac:dyDescent="0.25">
      <c r="A364" s="3">
        <f>RSI!A364</f>
        <v>42531</v>
      </c>
      <c r="B364" s="2">
        <f>RSI!B364</f>
        <v>9.4510000000000005</v>
      </c>
      <c r="C364" s="2">
        <f>RSI!I364</f>
        <v>71.622589428310064</v>
      </c>
      <c r="D364" s="2">
        <f>MACD!E364</f>
        <v>-0.10929876575265318</v>
      </c>
      <c r="E364" s="2">
        <f>MACD!F364</f>
        <v>-0.11574739583261805</v>
      </c>
      <c r="F364" s="2">
        <f>'Moving Avg'!D364</f>
        <v>9.0345999999999993</v>
      </c>
      <c r="G364" s="2">
        <f>'Moving Avg'!F364</f>
        <v>8.7480499999999992</v>
      </c>
      <c r="H364" s="2">
        <f>'Moving Avg'!G364</f>
        <v>8.4155000000000015</v>
      </c>
      <c r="I364" s="2">
        <f>'Moving Avg'!H364</f>
        <v>8.9867950000000025</v>
      </c>
      <c r="J364" s="6" t="str">
        <f>OBV!F364</f>
        <v>BULLISH</v>
      </c>
      <c r="K364" s="6" t="str">
        <f>OBV!G364</f>
        <v>WEAK</v>
      </c>
      <c r="L364" s="6" t="str">
        <f>OBV!H364</f>
        <v>CONFIRMED BULLISH</v>
      </c>
      <c r="M364" s="8">
        <f t="shared" si="50"/>
        <v>0</v>
      </c>
      <c r="N364" s="8">
        <f t="shared" si="51"/>
        <v>0</v>
      </c>
      <c r="O364" s="8">
        <f t="shared" si="52"/>
        <v>50</v>
      </c>
      <c r="P364" s="8">
        <f t="shared" si="53"/>
        <v>67</v>
      </c>
      <c r="Q364" s="9">
        <f t="shared" si="54"/>
        <v>17.549999999999997</v>
      </c>
      <c r="R364" s="9">
        <f t="shared" si="55"/>
        <v>34.25</v>
      </c>
      <c r="S364" s="9">
        <f t="shared" si="56"/>
        <v>42.650000000000006</v>
      </c>
      <c r="T364" s="9">
        <f t="shared" si="57"/>
        <v>29.25</v>
      </c>
      <c r="U364" s="8">
        <f t="shared" si="58"/>
        <v>31.483333333333334</v>
      </c>
      <c r="V364" s="8">
        <f t="shared" si="59"/>
        <v>30.925000000000001</v>
      </c>
    </row>
    <row r="365" spans="1:22" ht="13.5" x14ac:dyDescent="0.25">
      <c r="A365" s="3">
        <f>RSI!A365</f>
        <v>42534</v>
      </c>
      <c r="B365" s="2">
        <f>RSI!B365</f>
        <v>9.6270000000000007</v>
      </c>
      <c r="C365" s="2">
        <f>RSI!I365</f>
        <v>74.241200195562669</v>
      </c>
      <c r="D365" s="2">
        <f>MACD!E365</f>
        <v>-0.16497232238450366</v>
      </c>
      <c r="E365" s="2">
        <f>MACD!F365</f>
        <v>-0.12559238114299517</v>
      </c>
      <c r="F365" s="2">
        <f>'Moving Avg'!D365</f>
        <v>9.2007999999999992</v>
      </c>
      <c r="G365" s="2">
        <f>'Moving Avg'!F365</f>
        <v>8.820549999999999</v>
      </c>
      <c r="H365" s="2">
        <f>'Moving Avg'!G365</f>
        <v>8.4461800000000018</v>
      </c>
      <c r="I365" s="2">
        <f>'Moving Avg'!H365</f>
        <v>8.9773400000000017</v>
      </c>
      <c r="J365" s="6" t="str">
        <f>OBV!F365</f>
        <v>BULLISH</v>
      </c>
      <c r="K365" s="6" t="str">
        <f>OBV!G365</f>
        <v>WEAK</v>
      </c>
      <c r="L365" s="6" t="str">
        <f>OBV!H365</f>
        <v>CONFIRMED BULLISH</v>
      </c>
      <c r="M365" s="8">
        <f t="shared" si="50"/>
        <v>0</v>
      </c>
      <c r="N365" s="8">
        <f t="shared" si="51"/>
        <v>100</v>
      </c>
      <c r="O365" s="8">
        <f t="shared" si="52"/>
        <v>50</v>
      </c>
      <c r="P365" s="8">
        <f t="shared" si="53"/>
        <v>67</v>
      </c>
      <c r="Q365" s="9">
        <f t="shared" si="54"/>
        <v>52.55</v>
      </c>
      <c r="R365" s="9">
        <f t="shared" si="55"/>
        <v>54.25</v>
      </c>
      <c r="S365" s="9">
        <f t="shared" si="56"/>
        <v>57.650000000000006</v>
      </c>
      <c r="T365" s="9">
        <f t="shared" si="57"/>
        <v>54.25</v>
      </c>
      <c r="U365" s="8">
        <f t="shared" si="58"/>
        <v>54.816666666666663</v>
      </c>
      <c r="V365" s="8">
        <f t="shared" si="59"/>
        <v>54.674999999999997</v>
      </c>
    </row>
    <row r="366" spans="1:22" ht="13.5" x14ac:dyDescent="0.25">
      <c r="A366" s="3">
        <f>RSI!A366</f>
        <v>42535</v>
      </c>
      <c r="B366" s="2">
        <f>RSI!B366</f>
        <v>9.6270000000000007</v>
      </c>
      <c r="C366" s="2">
        <f>RSI!I366</f>
        <v>74.241200195562669</v>
      </c>
      <c r="D366" s="2">
        <f>MACD!E366</f>
        <v>-0.23101887162729717</v>
      </c>
      <c r="E366" s="2">
        <f>MACD!F366</f>
        <v>-0.14667767923985559</v>
      </c>
      <c r="F366" s="2">
        <f>'Moving Avg'!D366</f>
        <v>9.3369999999999997</v>
      </c>
      <c r="G366" s="2">
        <f>'Moving Avg'!F366</f>
        <v>8.8930499999999988</v>
      </c>
      <c r="H366" s="2">
        <f>'Moving Avg'!G366</f>
        <v>8.4768600000000021</v>
      </c>
      <c r="I366" s="2">
        <f>'Moving Avg'!H366</f>
        <v>8.9678850000000008</v>
      </c>
      <c r="J366" s="6" t="str">
        <f>OBV!F366</f>
        <v>BULLISH</v>
      </c>
      <c r="K366" s="6" t="str">
        <f>OBV!G366</f>
        <v>WEAK</v>
      </c>
      <c r="L366" s="6" t="str">
        <f>OBV!H366</f>
        <v>CONFIRMED BULLISH</v>
      </c>
      <c r="M366" s="8">
        <f t="shared" si="50"/>
        <v>0</v>
      </c>
      <c r="N366" s="8">
        <f t="shared" si="51"/>
        <v>100</v>
      </c>
      <c r="O366" s="8">
        <f t="shared" si="52"/>
        <v>50</v>
      </c>
      <c r="P366" s="8">
        <f t="shared" si="53"/>
        <v>67</v>
      </c>
      <c r="Q366" s="9">
        <f t="shared" si="54"/>
        <v>52.55</v>
      </c>
      <c r="R366" s="9">
        <f t="shared" si="55"/>
        <v>54.25</v>
      </c>
      <c r="S366" s="9">
        <f t="shared" si="56"/>
        <v>57.650000000000006</v>
      </c>
      <c r="T366" s="9">
        <f t="shared" si="57"/>
        <v>54.25</v>
      </c>
      <c r="U366" s="8">
        <f t="shared" si="58"/>
        <v>54.816666666666663</v>
      </c>
      <c r="V366" s="8">
        <f t="shared" si="59"/>
        <v>54.674999999999997</v>
      </c>
    </row>
    <row r="367" spans="1:22" ht="13.5" x14ac:dyDescent="0.25">
      <c r="A367" s="3">
        <f>RSI!A367</f>
        <v>42536</v>
      </c>
      <c r="B367" s="2">
        <f>RSI!B367</f>
        <v>9.8569999999999993</v>
      </c>
      <c r="C367" s="2">
        <f>RSI!I367</f>
        <v>77.401717381460458</v>
      </c>
      <c r="D367" s="2">
        <f>MACD!E367</f>
        <v>-0.27847962819498839</v>
      </c>
      <c r="E367" s="2">
        <f>MACD!F367</f>
        <v>-0.17303806903088215</v>
      </c>
      <c r="F367" s="2">
        <f>'Moving Avg'!D367</f>
        <v>9.5060000000000002</v>
      </c>
      <c r="G367" s="2">
        <f>'Moving Avg'!F367</f>
        <v>8.9649999999999999</v>
      </c>
      <c r="H367" s="2">
        <f>'Moving Avg'!G367</f>
        <v>8.5121400000000023</v>
      </c>
      <c r="I367" s="2">
        <f>'Moving Avg'!H367</f>
        <v>8.9595800000000008</v>
      </c>
      <c r="J367" s="6" t="str">
        <f>OBV!F367</f>
        <v>BEARISH</v>
      </c>
      <c r="K367" s="6" t="str">
        <f>OBV!G367</f>
        <v>NEUTRAL</v>
      </c>
      <c r="L367" s="6" t="str">
        <f>OBV!H367</f>
        <v>BEARISH DIVERGENCE</v>
      </c>
      <c r="M367" s="8">
        <f t="shared" si="50"/>
        <v>0</v>
      </c>
      <c r="N367" s="8">
        <f t="shared" si="51"/>
        <v>100</v>
      </c>
      <c r="O367" s="8">
        <f t="shared" si="52"/>
        <v>50</v>
      </c>
      <c r="P367" s="8">
        <f t="shared" si="53"/>
        <v>16.5</v>
      </c>
      <c r="Q367" s="9">
        <f t="shared" si="54"/>
        <v>44.975000000000001</v>
      </c>
      <c r="R367" s="9">
        <f t="shared" si="55"/>
        <v>41.625</v>
      </c>
      <c r="S367" s="9">
        <f t="shared" si="56"/>
        <v>34.924999999999997</v>
      </c>
      <c r="T367" s="9">
        <f t="shared" si="57"/>
        <v>41.625</v>
      </c>
      <c r="U367" s="8">
        <f t="shared" si="58"/>
        <v>40.508333333333333</v>
      </c>
      <c r="V367" s="8">
        <f t="shared" si="59"/>
        <v>40.787499999999994</v>
      </c>
    </row>
    <row r="368" spans="1:22" ht="13.5" x14ac:dyDescent="0.25">
      <c r="A368" s="3">
        <f>RSI!A368</f>
        <v>42537</v>
      </c>
      <c r="B368" s="2">
        <f>RSI!B368</f>
        <v>9.6229999999999993</v>
      </c>
      <c r="C368" s="2">
        <f>RSI!I368</f>
        <v>68.229442530451848</v>
      </c>
      <c r="D368" s="2">
        <f>MACD!E368</f>
        <v>-0.28083230495662548</v>
      </c>
      <c r="E368" s="2">
        <f>MACD!F368</f>
        <v>-0.19459691621603084</v>
      </c>
      <c r="F368" s="2">
        <f>'Moving Avg'!D368</f>
        <v>9.6370000000000005</v>
      </c>
      <c r="G368" s="2">
        <f>'Moving Avg'!F368</f>
        <v>9.0197499999999984</v>
      </c>
      <c r="H368" s="2">
        <f>'Moving Avg'!G368</f>
        <v>8.5428200000000007</v>
      </c>
      <c r="I368" s="2">
        <f>'Moving Avg'!H368</f>
        <v>8.9501050000000006</v>
      </c>
      <c r="J368" s="6" t="str">
        <f>OBV!F368</f>
        <v>BEARISH</v>
      </c>
      <c r="K368" s="6" t="str">
        <f>OBV!G368</f>
        <v>NEUTRAL</v>
      </c>
      <c r="L368" s="6" t="str">
        <f>OBV!H368</f>
        <v>BEARISH DIVERGENCE</v>
      </c>
      <c r="M368" s="8">
        <f t="shared" si="50"/>
        <v>25</v>
      </c>
      <c r="N368" s="8">
        <f t="shared" si="51"/>
        <v>100</v>
      </c>
      <c r="O368" s="8">
        <f t="shared" si="52"/>
        <v>50</v>
      </c>
      <c r="P368" s="8">
        <f t="shared" si="53"/>
        <v>16.5</v>
      </c>
      <c r="Q368" s="9">
        <f t="shared" si="54"/>
        <v>53.725000000000001</v>
      </c>
      <c r="R368" s="9">
        <f t="shared" si="55"/>
        <v>46.625</v>
      </c>
      <c r="S368" s="9">
        <f t="shared" si="56"/>
        <v>38.674999999999997</v>
      </c>
      <c r="T368" s="9">
        <f t="shared" si="57"/>
        <v>47.875</v>
      </c>
      <c r="U368" s="8">
        <f t="shared" si="58"/>
        <v>46.341666666666661</v>
      </c>
      <c r="V368" s="8">
        <f t="shared" si="59"/>
        <v>46.724999999999994</v>
      </c>
    </row>
    <row r="369" spans="1:22" ht="13.5" x14ac:dyDescent="0.25">
      <c r="A369" s="3">
        <f>RSI!A369</f>
        <v>42538</v>
      </c>
      <c r="B369" s="2">
        <f>RSI!B369</f>
        <v>9.1910000000000007</v>
      </c>
      <c r="C369" s="2">
        <f>RSI!I369</f>
        <v>55.21959388085773</v>
      </c>
      <c r="D369" s="2">
        <f>MACD!E369</f>
        <v>-0.2808313274341856</v>
      </c>
      <c r="E369" s="2">
        <f>MACD!F369</f>
        <v>-0.21184379845966181</v>
      </c>
      <c r="F369" s="2">
        <f>'Moving Avg'!D369</f>
        <v>9.5850000000000009</v>
      </c>
      <c r="G369" s="2">
        <f>'Moving Avg'!F369</f>
        <v>9.0396999999999998</v>
      </c>
      <c r="H369" s="2">
        <f>'Moving Avg'!G369</f>
        <v>8.5622200000000017</v>
      </c>
      <c r="I369" s="2">
        <f>'Moving Avg'!H369</f>
        <v>8.938604999999999</v>
      </c>
      <c r="J369" s="6" t="str">
        <f>OBV!F369</f>
        <v>BEARISH</v>
      </c>
      <c r="K369" s="6" t="str">
        <f>OBV!G369</f>
        <v>STRONG</v>
      </c>
      <c r="L369" s="6" t="str">
        <f>OBV!H369</f>
        <v>CONFIRMED BEARISH</v>
      </c>
      <c r="M369" s="8">
        <f t="shared" si="50"/>
        <v>25</v>
      </c>
      <c r="N369" s="8">
        <f t="shared" si="51"/>
        <v>100</v>
      </c>
      <c r="O369" s="8">
        <f t="shared" si="52"/>
        <v>50</v>
      </c>
      <c r="P369" s="8">
        <f t="shared" si="53"/>
        <v>33</v>
      </c>
      <c r="Q369" s="9">
        <f t="shared" si="54"/>
        <v>56.2</v>
      </c>
      <c r="R369" s="9">
        <f t="shared" si="55"/>
        <v>50.75</v>
      </c>
      <c r="S369" s="9">
        <f t="shared" si="56"/>
        <v>46.1</v>
      </c>
      <c r="T369" s="9">
        <f t="shared" si="57"/>
        <v>52</v>
      </c>
      <c r="U369" s="8">
        <f t="shared" si="58"/>
        <v>51.016666666666673</v>
      </c>
      <c r="V369" s="8">
        <f t="shared" si="59"/>
        <v>51.262500000000003</v>
      </c>
    </row>
    <row r="370" spans="1:22" ht="13.5" x14ac:dyDescent="0.25">
      <c r="A370" s="3">
        <f>RSI!A370</f>
        <v>42541</v>
      </c>
      <c r="B370" s="2">
        <f>RSI!B370</f>
        <v>8.8759999999999994</v>
      </c>
      <c r="C370" s="2">
        <f>RSI!I370</f>
        <v>48.028269909498029</v>
      </c>
      <c r="D370" s="2">
        <f>MACD!E370</f>
        <v>-0.25879829572932067</v>
      </c>
      <c r="E370" s="2">
        <f>MACD!F370</f>
        <v>-0.2212346979135936</v>
      </c>
      <c r="F370" s="2">
        <f>'Moving Avg'!D370</f>
        <v>9.4347999999999992</v>
      </c>
      <c r="G370" s="2">
        <f>'Moving Avg'!F370</f>
        <v>9.0412500000000016</v>
      </c>
      <c r="H370" s="2">
        <f>'Moving Avg'!G370</f>
        <v>8.5726999999999993</v>
      </c>
      <c r="I370" s="2">
        <f>'Moving Avg'!H370</f>
        <v>8.9280350000000013</v>
      </c>
      <c r="J370" s="6" t="str">
        <f>OBV!F370</f>
        <v>BEARISH</v>
      </c>
      <c r="K370" s="6" t="str">
        <f>OBV!G370</f>
        <v>STRONG</v>
      </c>
      <c r="L370" s="6" t="str">
        <f>OBV!H370</f>
        <v>CONFIRMED BEARISH</v>
      </c>
      <c r="M370" s="8">
        <f t="shared" si="50"/>
        <v>25</v>
      </c>
      <c r="N370" s="8">
        <f t="shared" si="51"/>
        <v>100</v>
      </c>
      <c r="O370" s="8">
        <f t="shared" si="52"/>
        <v>50</v>
      </c>
      <c r="P370" s="8">
        <f t="shared" si="53"/>
        <v>33</v>
      </c>
      <c r="Q370" s="9">
        <f t="shared" si="54"/>
        <v>56.2</v>
      </c>
      <c r="R370" s="9">
        <f t="shared" si="55"/>
        <v>50.75</v>
      </c>
      <c r="S370" s="9">
        <f t="shared" si="56"/>
        <v>46.1</v>
      </c>
      <c r="T370" s="9">
        <f t="shared" si="57"/>
        <v>52</v>
      </c>
      <c r="U370" s="8">
        <f t="shared" si="58"/>
        <v>51.016666666666673</v>
      </c>
      <c r="V370" s="8">
        <f t="shared" si="59"/>
        <v>51.262500000000003</v>
      </c>
    </row>
    <row r="371" spans="1:22" ht="13.5" x14ac:dyDescent="0.25">
      <c r="A371" s="3">
        <f>RSI!A371</f>
        <v>42542</v>
      </c>
      <c r="B371" s="2">
        <f>RSI!B371</f>
        <v>8.8290000000000006</v>
      </c>
      <c r="C371" s="2">
        <f>RSI!I371</f>
        <v>47.043827571744004</v>
      </c>
      <c r="D371" s="2">
        <f>MACD!E371</f>
        <v>-0.21293995697788226</v>
      </c>
      <c r="E371" s="2">
        <f>MACD!F371</f>
        <v>-0.21957574972645133</v>
      </c>
      <c r="F371" s="2">
        <f>'Moving Avg'!D371</f>
        <v>9.2751999999999999</v>
      </c>
      <c r="G371" s="2">
        <f>'Moving Avg'!F371</f>
        <v>9.0435499999999998</v>
      </c>
      <c r="H371" s="2">
        <f>'Moving Avg'!G371</f>
        <v>8.5832800000000002</v>
      </c>
      <c r="I371" s="2">
        <f>'Moving Avg'!H371</f>
        <v>8.91723</v>
      </c>
      <c r="J371" s="6" t="str">
        <f>OBV!F371</f>
        <v>BEARISH</v>
      </c>
      <c r="K371" s="6" t="str">
        <f>OBV!G371</f>
        <v>STRONG</v>
      </c>
      <c r="L371" s="6" t="str">
        <f>OBV!H371</f>
        <v>CONFIRMED BEARISH</v>
      </c>
      <c r="M371" s="8">
        <f t="shared" si="50"/>
        <v>25</v>
      </c>
      <c r="N371" s="8">
        <f t="shared" si="51"/>
        <v>0</v>
      </c>
      <c r="O371" s="8">
        <f t="shared" si="52"/>
        <v>50</v>
      </c>
      <c r="P371" s="8">
        <f t="shared" si="53"/>
        <v>33</v>
      </c>
      <c r="Q371" s="9">
        <f t="shared" si="54"/>
        <v>21.2</v>
      </c>
      <c r="R371" s="9">
        <f t="shared" si="55"/>
        <v>30.75</v>
      </c>
      <c r="S371" s="9">
        <f t="shared" si="56"/>
        <v>31.1</v>
      </c>
      <c r="T371" s="9">
        <f t="shared" si="57"/>
        <v>27</v>
      </c>
      <c r="U371" s="8">
        <f t="shared" si="58"/>
        <v>27.683333333333337</v>
      </c>
      <c r="V371" s="8">
        <f t="shared" si="59"/>
        <v>27.512500000000003</v>
      </c>
    </row>
    <row r="372" spans="1:22" ht="13.5" x14ac:dyDescent="0.25">
      <c r="A372" s="3">
        <f>RSI!A372</f>
        <v>42543</v>
      </c>
      <c r="B372" s="2">
        <f>RSI!B372</f>
        <v>8.641</v>
      </c>
      <c r="C372" s="2">
        <f>RSI!I372</f>
        <v>43.227076147980185</v>
      </c>
      <c r="D372" s="2">
        <f>MACD!E372</f>
        <v>-0.14917128750620812</v>
      </c>
      <c r="E372" s="2">
        <f>MACD!F372</f>
        <v>-0.20549485728240272</v>
      </c>
      <c r="F372" s="2">
        <f>'Moving Avg'!D372</f>
        <v>9.032</v>
      </c>
      <c r="G372" s="2">
        <f>'Moving Avg'!F372</f>
        <v>9.0359999999999996</v>
      </c>
      <c r="H372" s="2">
        <f>'Moving Avg'!G372</f>
        <v>8.5921200000000013</v>
      </c>
      <c r="I372" s="2">
        <f>'Moving Avg'!H372</f>
        <v>8.9071350000000002</v>
      </c>
      <c r="J372" s="6" t="str">
        <f>OBV!F372</f>
        <v>BEARISH</v>
      </c>
      <c r="K372" s="6" t="str">
        <f>OBV!G372</f>
        <v>STRONG</v>
      </c>
      <c r="L372" s="6" t="str">
        <f>OBV!H372</f>
        <v>CONFIRMED BEARISH</v>
      </c>
      <c r="M372" s="8">
        <f t="shared" si="50"/>
        <v>25</v>
      </c>
      <c r="N372" s="8">
        <f t="shared" si="51"/>
        <v>0</v>
      </c>
      <c r="O372" s="8">
        <f t="shared" si="52"/>
        <v>50</v>
      </c>
      <c r="P372" s="8">
        <f t="shared" si="53"/>
        <v>33</v>
      </c>
      <c r="Q372" s="9">
        <f t="shared" si="54"/>
        <v>21.2</v>
      </c>
      <c r="R372" s="9">
        <f t="shared" si="55"/>
        <v>30.75</v>
      </c>
      <c r="S372" s="9">
        <f t="shared" si="56"/>
        <v>31.1</v>
      </c>
      <c r="T372" s="9">
        <f t="shared" si="57"/>
        <v>27</v>
      </c>
      <c r="U372" s="8">
        <f t="shared" si="58"/>
        <v>27.683333333333337</v>
      </c>
      <c r="V372" s="8">
        <f t="shared" si="59"/>
        <v>27.512500000000003</v>
      </c>
    </row>
    <row r="373" spans="1:22" ht="13.5" x14ac:dyDescent="0.25">
      <c r="A373" s="3">
        <f>RSI!A373</f>
        <v>42544</v>
      </c>
      <c r="B373" s="2">
        <f>RSI!B373</f>
        <v>8.6460000000000008</v>
      </c>
      <c r="C373" s="2">
        <f>RSI!I373</f>
        <v>43.358695972842675</v>
      </c>
      <c r="D373" s="2">
        <f>MACD!E373</f>
        <v>-0.10042180244998455</v>
      </c>
      <c r="E373" s="2">
        <f>MACD!F373</f>
        <v>-0.18448024631591908</v>
      </c>
      <c r="F373" s="2">
        <f>'Moving Avg'!D373</f>
        <v>8.8366000000000007</v>
      </c>
      <c r="G373" s="2">
        <f>'Moving Avg'!F373</f>
        <v>9.0299999999999976</v>
      </c>
      <c r="H373" s="2">
        <f>'Moving Avg'!G373</f>
        <v>8.6010600000000004</v>
      </c>
      <c r="I373" s="2">
        <f>'Moving Avg'!H373</f>
        <v>8.8970649999999996</v>
      </c>
      <c r="J373" s="6" t="str">
        <f>OBV!F373</f>
        <v>BEARISH</v>
      </c>
      <c r="K373" s="6" t="str">
        <f>OBV!G373</f>
        <v>STRONG</v>
      </c>
      <c r="L373" s="6" t="str">
        <f>OBV!H373</f>
        <v>CONFIRMED BEARISH</v>
      </c>
      <c r="M373" s="8">
        <f t="shared" si="50"/>
        <v>25</v>
      </c>
      <c r="N373" s="8">
        <f t="shared" si="51"/>
        <v>0</v>
      </c>
      <c r="O373" s="8">
        <f t="shared" si="52"/>
        <v>0</v>
      </c>
      <c r="P373" s="8">
        <f t="shared" si="53"/>
        <v>33</v>
      </c>
      <c r="Q373" s="9">
        <f t="shared" si="54"/>
        <v>13.7</v>
      </c>
      <c r="R373" s="9">
        <f t="shared" si="55"/>
        <v>13.25</v>
      </c>
      <c r="S373" s="9">
        <f t="shared" si="56"/>
        <v>18.600000000000001</v>
      </c>
      <c r="T373" s="9">
        <f t="shared" si="57"/>
        <v>14.5</v>
      </c>
      <c r="U373" s="8">
        <f t="shared" si="58"/>
        <v>15.183333333333332</v>
      </c>
      <c r="V373" s="8">
        <f t="shared" si="59"/>
        <v>15.012499999999999</v>
      </c>
    </row>
    <row r="374" spans="1:22" ht="13.5" x14ac:dyDescent="0.25">
      <c r="A374" s="3">
        <f>RSI!A374</f>
        <v>42545</v>
      </c>
      <c r="B374" s="2">
        <f>RSI!B374</f>
        <v>8.923</v>
      </c>
      <c r="C374" s="2">
        <f>RSI!I374</f>
        <v>50.241171033966616</v>
      </c>
      <c r="D374" s="2">
        <f>MACD!E374</f>
        <v>-3.6246639877006714E-3</v>
      </c>
      <c r="E374" s="2">
        <f>MACD!F374</f>
        <v>-0.14830912985027539</v>
      </c>
      <c r="F374" s="2">
        <f>'Moving Avg'!D374</f>
        <v>8.7829999999999995</v>
      </c>
      <c r="G374" s="2">
        <f>'Moving Avg'!F374</f>
        <v>9.0420499999999997</v>
      </c>
      <c r="H374" s="2">
        <f>'Moving Avg'!G374</f>
        <v>8.6181000000000001</v>
      </c>
      <c r="I374" s="2">
        <f>'Moving Avg'!H374</f>
        <v>8.8883799999999979</v>
      </c>
      <c r="J374" s="6" t="str">
        <f>OBV!F374</f>
        <v>BEARISH</v>
      </c>
      <c r="K374" s="6" t="str">
        <f>OBV!G374</f>
        <v>STRONG</v>
      </c>
      <c r="L374" s="6" t="str">
        <f>OBV!H374</f>
        <v>CONFIRMED BEARISH</v>
      </c>
      <c r="M374" s="8">
        <f t="shared" si="50"/>
        <v>25</v>
      </c>
      <c r="N374" s="8">
        <f t="shared" si="51"/>
        <v>0</v>
      </c>
      <c r="O374" s="8">
        <f t="shared" si="52"/>
        <v>0</v>
      </c>
      <c r="P374" s="8">
        <f t="shared" si="53"/>
        <v>33</v>
      </c>
      <c r="Q374" s="9">
        <f t="shared" si="54"/>
        <v>13.7</v>
      </c>
      <c r="R374" s="9">
        <f t="shared" si="55"/>
        <v>13.25</v>
      </c>
      <c r="S374" s="9">
        <f t="shared" si="56"/>
        <v>18.600000000000001</v>
      </c>
      <c r="T374" s="9">
        <f t="shared" si="57"/>
        <v>14.5</v>
      </c>
      <c r="U374" s="8">
        <f t="shared" si="58"/>
        <v>15.183333333333332</v>
      </c>
      <c r="V374" s="8">
        <f t="shared" si="59"/>
        <v>15.012499999999999</v>
      </c>
    </row>
    <row r="375" spans="1:22" ht="13.5" x14ac:dyDescent="0.25">
      <c r="A375" s="3">
        <f>RSI!A375</f>
        <v>42548</v>
      </c>
      <c r="B375" s="2">
        <f>RSI!B375</f>
        <v>8.923</v>
      </c>
      <c r="C375" s="2">
        <f>RSI!I375</f>
        <v>50.241171033966616</v>
      </c>
      <c r="D375" s="2">
        <f>MACD!E375</f>
        <v>0.10534887371337831</v>
      </c>
      <c r="E375" s="2">
        <f>MACD!F375</f>
        <v>-9.7577529137544666E-2</v>
      </c>
      <c r="F375" s="2">
        <f>'Moving Avg'!D375</f>
        <v>8.7924000000000007</v>
      </c>
      <c r="G375" s="2">
        <f>'Moving Avg'!F375</f>
        <v>9.0541</v>
      </c>
      <c r="H375" s="2">
        <f>'Moving Avg'!G375</f>
        <v>8.6351399999999998</v>
      </c>
      <c r="I375" s="2">
        <f>'Moving Avg'!H375</f>
        <v>8.8802449999999986</v>
      </c>
      <c r="J375" s="6" t="str">
        <f>OBV!F375</f>
        <v>BULLISH</v>
      </c>
      <c r="K375" s="6" t="str">
        <f>OBV!G375</f>
        <v>NEUTRAL</v>
      </c>
      <c r="L375" s="6" t="str">
        <f>OBV!H375</f>
        <v>CONFIRMED BULLISH</v>
      </c>
      <c r="M375" s="8">
        <f t="shared" si="50"/>
        <v>25</v>
      </c>
      <c r="N375" s="8">
        <f t="shared" si="51"/>
        <v>0</v>
      </c>
      <c r="O375" s="8">
        <f t="shared" si="52"/>
        <v>0</v>
      </c>
      <c r="P375" s="8">
        <f t="shared" si="53"/>
        <v>83.5</v>
      </c>
      <c r="Q375" s="9">
        <f t="shared" si="54"/>
        <v>21.274999999999999</v>
      </c>
      <c r="R375" s="9">
        <f t="shared" si="55"/>
        <v>25.875</v>
      </c>
      <c r="S375" s="9">
        <f t="shared" si="56"/>
        <v>41.325000000000003</v>
      </c>
      <c r="T375" s="9">
        <f t="shared" si="57"/>
        <v>27.125</v>
      </c>
      <c r="U375" s="8">
        <f t="shared" si="58"/>
        <v>29.491666666666664</v>
      </c>
      <c r="V375" s="8">
        <f t="shared" si="59"/>
        <v>28.9</v>
      </c>
    </row>
    <row r="376" spans="1:22" ht="13.5" x14ac:dyDescent="0.25">
      <c r="A376" s="3">
        <f>RSI!A376</f>
        <v>42549</v>
      </c>
      <c r="B376" s="2">
        <f>RSI!B376</f>
        <v>9.0920000000000005</v>
      </c>
      <c r="C376" s="2">
        <f>RSI!I376</f>
        <v>54.18063198505552</v>
      </c>
      <c r="D376" s="2">
        <f>MACD!E376</f>
        <v>0.18503071808073912</v>
      </c>
      <c r="E376" s="2">
        <f>MACD!F376</f>
        <v>-4.1055879693887916E-2</v>
      </c>
      <c r="F376" s="2">
        <f>'Moving Avg'!D376</f>
        <v>8.8450000000000006</v>
      </c>
      <c r="G376" s="2">
        <f>'Moving Avg'!F376</f>
        <v>9.0790000000000006</v>
      </c>
      <c r="H376" s="2">
        <f>'Moving Avg'!G376</f>
        <v>8.6508999999999983</v>
      </c>
      <c r="I376" s="2">
        <f>'Moving Avg'!H376</f>
        <v>8.8729549999999975</v>
      </c>
      <c r="J376" s="6" t="str">
        <f>OBV!F376</f>
        <v>BULLISH</v>
      </c>
      <c r="K376" s="6" t="str">
        <f>OBV!G376</f>
        <v>WEAK</v>
      </c>
      <c r="L376" s="6" t="str">
        <f>OBV!H376</f>
        <v>CONFIRMED BULLISH</v>
      </c>
      <c r="M376" s="8">
        <f t="shared" si="50"/>
        <v>25</v>
      </c>
      <c r="N376" s="8">
        <f t="shared" si="51"/>
        <v>0</v>
      </c>
      <c r="O376" s="8">
        <f t="shared" si="52"/>
        <v>0</v>
      </c>
      <c r="P376" s="8">
        <f t="shared" si="53"/>
        <v>67</v>
      </c>
      <c r="Q376" s="9">
        <f t="shared" si="54"/>
        <v>18.799999999999997</v>
      </c>
      <c r="R376" s="9">
        <f t="shared" si="55"/>
        <v>21.75</v>
      </c>
      <c r="S376" s="9">
        <f t="shared" si="56"/>
        <v>33.900000000000006</v>
      </c>
      <c r="T376" s="9">
        <f t="shared" si="57"/>
        <v>23</v>
      </c>
      <c r="U376" s="8">
        <f t="shared" si="58"/>
        <v>24.816666666666666</v>
      </c>
      <c r="V376" s="8">
        <f t="shared" si="59"/>
        <v>24.362500000000001</v>
      </c>
    </row>
    <row r="377" spans="1:22" ht="13.5" x14ac:dyDescent="0.25">
      <c r="A377" s="3">
        <f>RSI!A377</f>
        <v>42550</v>
      </c>
      <c r="B377" s="2">
        <f>RSI!B377</f>
        <v>8.8759999999999994</v>
      </c>
      <c r="C377" s="2">
        <f>RSI!I377</f>
        <v>48.856589349189825</v>
      </c>
      <c r="D377" s="2">
        <f>MACD!E377</f>
        <v>0.30283238283487357</v>
      </c>
      <c r="E377" s="2">
        <f>MACD!F377</f>
        <v>2.7721772811864387E-2</v>
      </c>
      <c r="F377" s="2">
        <f>'Moving Avg'!D377</f>
        <v>8.8919999999999995</v>
      </c>
      <c r="G377" s="2">
        <f>'Moving Avg'!F377</f>
        <v>9.0832000000000015</v>
      </c>
      <c r="H377" s="2">
        <f>'Moving Avg'!G377</f>
        <v>8.6623399999999986</v>
      </c>
      <c r="I377" s="2">
        <f>'Moving Avg'!H377</f>
        <v>8.8661649999999987</v>
      </c>
      <c r="J377" s="6" t="str">
        <f>OBV!F377</f>
        <v>BULLISH</v>
      </c>
      <c r="K377" s="6" t="str">
        <f>OBV!G377</f>
        <v>WEAK</v>
      </c>
      <c r="L377" s="6" t="str">
        <f>OBV!H377</f>
        <v>CONFIRMED BULLISH</v>
      </c>
      <c r="M377" s="8">
        <f t="shared" si="50"/>
        <v>25</v>
      </c>
      <c r="N377" s="8">
        <f t="shared" si="51"/>
        <v>0</v>
      </c>
      <c r="O377" s="8">
        <f t="shared" si="52"/>
        <v>50</v>
      </c>
      <c r="P377" s="8">
        <f t="shared" si="53"/>
        <v>67</v>
      </c>
      <c r="Q377" s="9">
        <f t="shared" si="54"/>
        <v>26.299999999999997</v>
      </c>
      <c r="R377" s="9">
        <f t="shared" si="55"/>
        <v>39.25</v>
      </c>
      <c r="S377" s="9">
        <f t="shared" si="56"/>
        <v>46.400000000000006</v>
      </c>
      <c r="T377" s="9">
        <f t="shared" si="57"/>
        <v>35.5</v>
      </c>
      <c r="U377" s="8">
        <f t="shared" si="58"/>
        <v>37.31666666666667</v>
      </c>
      <c r="V377" s="8">
        <f t="shared" si="59"/>
        <v>36.862499999999997</v>
      </c>
    </row>
    <row r="378" spans="1:22" ht="13.5" x14ac:dyDescent="0.25">
      <c r="A378" s="3">
        <f>RSI!A378</f>
        <v>42551</v>
      </c>
      <c r="B378" s="2">
        <f>RSI!B378</f>
        <v>8.9090000000000007</v>
      </c>
      <c r="C378" s="2">
        <f>RSI!I378</f>
        <v>49.670293862694095</v>
      </c>
      <c r="D378" s="2">
        <f>MACD!E378</f>
        <v>0.36441109587204501</v>
      </c>
      <c r="E378" s="2">
        <f>MACD!F378</f>
        <v>9.5059637423900514E-2</v>
      </c>
      <c r="F378" s="2">
        <f>'Moving Avg'!D378</f>
        <v>8.9445999999999994</v>
      </c>
      <c r="G378" s="2">
        <f>'Moving Avg'!F378</f>
        <v>9.0804500000000026</v>
      </c>
      <c r="H378" s="2">
        <f>'Moving Avg'!G378</f>
        <v>8.6792799999999986</v>
      </c>
      <c r="I378" s="2">
        <f>'Moving Avg'!H378</f>
        <v>8.8595399999999991</v>
      </c>
      <c r="J378" s="6" t="str">
        <f>OBV!F378</f>
        <v>BULLISH</v>
      </c>
      <c r="K378" s="6" t="str">
        <f>OBV!G378</f>
        <v>WEAK</v>
      </c>
      <c r="L378" s="6" t="str">
        <f>OBV!H378</f>
        <v>CONFIRMED BULLISH</v>
      </c>
      <c r="M378" s="8">
        <f t="shared" si="50"/>
        <v>25</v>
      </c>
      <c r="N378" s="8">
        <f t="shared" si="51"/>
        <v>0</v>
      </c>
      <c r="O378" s="8">
        <f t="shared" si="52"/>
        <v>50</v>
      </c>
      <c r="P378" s="8">
        <f t="shared" si="53"/>
        <v>67</v>
      </c>
      <c r="Q378" s="9">
        <f t="shared" si="54"/>
        <v>26.299999999999997</v>
      </c>
      <c r="R378" s="9">
        <f t="shared" si="55"/>
        <v>39.25</v>
      </c>
      <c r="S378" s="9">
        <f t="shared" si="56"/>
        <v>46.400000000000006</v>
      </c>
      <c r="T378" s="9">
        <f t="shared" si="57"/>
        <v>35.5</v>
      </c>
      <c r="U378" s="8">
        <f t="shared" si="58"/>
        <v>37.31666666666667</v>
      </c>
      <c r="V378" s="8">
        <f t="shared" si="59"/>
        <v>36.862499999999997</v>
      </c>
    </row>
    <row r="379" spans="1:22" ht="13.5" x14ac:dyDescent="0.25">
      <c r="A379" s="3">
        <f>RSI!A379</f>
        <v>42552</v>
      </c>
      <c r="B379" s="2">
        <f>RSI!B379</f>
        <v>8.7159999999999993</v>
      </c>
      <c r="C379" s="2">
        <f>RSI!I379</f>
        <v>45.146250323647863</v>
      </c>
      <c r="D379" s="2">
        <f>MACD!E379</f>
        <v>0.36447520328439253</v>
      </c>
      <c r="E379" s="2">
        <f>MACD!F379</f>
        <v>0.14894275059599893</v>
      </c>
      <c r="F379" s="2">
        <f>'Moving Avg'!D379</f>
        <v>8.9032</v>
      </c>
      <c r="G379" s="2">
        <f>'Moving Avg'!F379</f>
        <v>9.0764500000000012</v>
      </c>
      <c r="H379" s="2">
        <f>'Moving Avg'!G379</f>
        <v>8.6875199999999992</v>
      </c>
      <c r="I379" s="2">
        <f>'Moving Avg'!H379</f>
        <v>8.8519499999999987</v>
      </c>
      <c r="J379" s="6" t="str">
        <f>OBV!F379</f>
        <v>BEARISH</v>
      </c>
      <c r="K379" s="6" t="str">
        <f>OBV!G379</f>
        <v>NEUTRAL</v>
      </c>
      <c r="L379" s="6" t="str">
        <f>OBV!H379</f>
        <v>CONFIRMED BEARISH</v>
      </c>
      <c r="M379" s="8">
        <f t="shared" si="50"/>
        <v>25</v>
      </c>
      <c r="N379" s="8">
        <f t="shared" si="51"/>
        <v>0</v>
      </c>
      <c r="O379" s="8">
        <f t="shared" si="52"/>
        <v>50</v>
      </c>
      <c r="P379" s="8">
        <f t="shared" si="53"/>
        <v>16.5</v>
      </c>
      <c r="Q379" s="9">
        <f t="shared" si="54"/>
        <v>18.725000000000001</v>
      </c>
      <c r="R379" s="9">
        <f t="shared" si="55"/>
        <v>26.625</v>
      </c>
      <c r="S379" s="9">
        <f t="shared" si="56"/>
        <v>23.675000000000001</v>
      </c>
      <c r="T379" s="9">
        <f t="shared" si="57"/>
        <v>22.875</v>
      </c>
      <c r="U379" s="8">
        <f t="shared" si="58"/>
        <v>23.008333333333336</v>
      </c>
      <c r="V379" s="8">
        <f t="shared" si="59"/>
        <v>22.975000000000001</v>
      </c>
    </row>
    <row r="380" spans="1:22" ht="13.5" x14ac:dyDescent="0.25">
      <c r="A380" s="3">
        <f>RSI!A380</f>
        <v>42555</v>
      </c>
      <c r="B380" s="2">
        <f>RSI!B380</f>
        <v>8.9789999999999992</v>
      </c>
      <c r="C380" s="2">
        <f>RSI!I380</f>
        <v>51.613733168483328</v>
      </c>
      <c r="D380" s="2">
        <f>MACD!E380</f>
        <v>0.29784195178940109</v>
      </c>
      <c r="E380" s="2">
        <f>MACD!F380</f>
        <v>0.17872259083467937</v>
      </c>
      <c r="F380" s="2">
        <f>'Moving Avg'!D380</f>
        <v>8.9144000000000005</v>
      </c>
      <c r="G380" s="2">
        <f>'Moving Avg'!F380</f>
        <v>9.085600000000003</v>
      </c>
      <c r="H380" s="2">
        <f>'Moving Avg'!G380</f>
        <v>8.7014599999999973</v>
      </c>
      <c r="I380" s="2">
        <f>'Moving Avg'!H380</f>
        <v>8.8456749999999982</v>
      </c>
      <c r="J380" s="6" t="str">
        <f>OBV!F380</f>
        <v>BULLISH</v>
      </c>
      <c r="K380" s="6" t="str">
        <f>OBV!G380</f>
        <v>WEAK</v>
      </c>
      <c r="L380" s="6" t="str">
        <f>OBV!H380</f>
        <v>CONFIRMED BULLISH</v>
      </c>
      <c r="M380" s="8">
        <f t="shared" si="50"/>
        <v>25</v>
      </c>
      <c r="N380" s="8">
        <f t="shared" si="51"/>
        <v>0</v>
      </c>
      <c r="O380" s="8">
        <f t="shared" si="52"/>
        <v>50</v>
      </c>
      <c r="P380" s="8">
        <f t="shared" si="53"/>
        <v>67</v>
      </c>
      <c r="Q380" s="9">
        <f t="shared" si="54"/>
        <v>26.299999999999997</v>
      </c>
      <c r="R380" s="9">
        <f t="shared" si="55"/>
        <v>39.25</v>
      </c>
      <c r="S380" s="9">
        <f t="shared" si="56"/>
        <v>46.400000000000006</v>
      </c>
      <c r="T380" s="9">
        <f t="shared" si="57"/>
        <v>35.5</v>
      </c>
      <c r="U380" s="8">
        <f t="shared" si="58"/>
        <v>37.31666666666667</v>
      </c>
      <c r="V380" s="8">
        <f t="shared" si="59"/>
        <v>36.862499999999997</v>
      </c>
    </row>
    <row r="381" spans="1:22" ht="13.5" x14ac:dyDescent="0.25">
      <c r="A381" s="3">
        <f>RSI!A381</f>
        <v>42559</v>
      </c>
      <c r="B381" s="2">
        <f>RSI!B381</f>
        <v>8.782</v>
      </c>
      <c r="C381" s="2">
        <f>RSI!I381</f>
        <v>47.131114120759804</v>
      </c>
      <c r="D381" s="2">
        <f>MACD!E381</f>
        <v>0.24843023678005594</v>
      </c>
      <c r="E381" s="2">
        <f>MACD!F381</f>
        <v>0.19266412002375471</v>
      </c>
      <c r="F381" s="2">
        <f>'Moving Avg'!D381</f>
        <v>8.8523999999999994</v>
      </c>
      <c r="G381" s="2">
        <f>'Moving Avg'!F381</f>
        <v>9.0774000000000008</v>
      </c>
      <c r="H381" s="2">
        <f>'Moving Avg'!G381</f>
        <v>8.7163799999999974</v>
      </c>
      <c r="I381" s="2">
        <f>'Moving Avg'!H381</f>
        <v>8.8384149999999995</v>
      </c>
      <c r="J381" s="6" t="str">
        <f>OBV!F381</f>
        <v>BEARISH</v>
      </c>
      <c r="K381" s="6" t="str">
        <f>OBV!G381</f>
        <v>STRONG</v>
      </c>
      <c r="L381" s="6" t="str">
        <f>OBV!H381</f>
        <v>CONFIRMED BEARISH</v>
      </c>
      <c r="M381" s="8">
        <f t="shared" si="50"/>
        <v>25</v>
      </c>
      <c r="N381" s="8">
        <f t="shared" si="51"/>
        <v>0</v>
      </c>
      <c r="O381" s="8">
        <f t="shared" si="52"/>
        <v>50</v>
      </c>
      <c r="P381" s="8">
        <f t="shared" si="53"/>
        <v>33</v>
      </c>
      <c r="Q381" s="9">
        <f t="shared" si="54"/>
        <v>21.2</v>
      </c>
      <c r="R381" s="9">
        <f t="shared" si="55"/>
        <v>30.75</v>
      </c>
      <c r="S381" s="9">
        <f t="shared" si="56"/>
        <v>31.1</v>
      </c>
      <c r="T381" s="9">
        <f t="shared" si="57"/>
        <v>27</v>
      </c>
      <c r="U381" s="8">
        <f t="shared" si="58"/>
        <v>27.683333333333337</v>
      </c>
      <c r="V381" s="8">
        <f t="shared" si="59"/>
        <v>27.512500000000003</v>
      </c>
    </row>
    <row r="382" spans="1:22" ht="13.5" x14ac:dyDescent="0.25">
      <c r="A382" s="3">
        <f>RSI!A382</f>
        <v>42562</v>
      </c>
      <c r="B382" s="2">
        <f>RSI!B382</f>
        <v>9.0449999999999999</v>
      </c>
      <c r="C382" s="2">
        <f>RSI!I382</f>
        <v>52.999795279539768</v>
      </c>
      <c r="D382" s="2">
        <f>MACD!E382</f>
        <v>0.1590172949718216</v>
      </c>
      <c r="E382" s="2">
        <f>MACD!F382</f>
        <v>0.18593475501336809</v>
      </c>
      <c r="F382" s="2">
        <f>'Moving Avg'!D382</f>
        <v>8.8861999999999988</v>
      </c>
      <c r="G382" s="2">
        <f>'Moving Avg'!F382</f>
        <v>9.0790500000000005</v>
      </c>
      <c r="H382" s="2">
        <f>'Moving Avg'!G382</f>
        <v>8.7319799999999983</v>
      </c>
      <c r="I382" s="2">
        <f>'Moving Avg'!H382</f>
        <v>8.8326449999999994</v>
      </c>
      <c r="J382" s="6" t="str">
        <f>OBV!F382</f>
        <v>BULLISH</v>
      </c>
      <c r="K382" s="6" t="str">
        <f>OBV!G382</f>
        <v>WEAK</v>
      </c>
      <c r="L382" s="6" t="str">
        <f>OBV!H382</f>
        <v>CONFIRMED BULLISH</v>
      </c>
      <c r="M382" s="8">
        <f t="shared" si="50"/>
        <v>25</v>
      </c>
      <c r="N382" s="8">
        <f t="shared" si="51"/>
        <v>100</v>
      </c>
      <c r="O382" s="8">
        <f t="shared" si="52"/>
        <v>50</v>
      </c>
      <c r="P382" s="8">
        <f t="shared" si="53"/>
        <v>67</v>
      </c>
      <c r="Q382" s="9">
        <f t="shared" si="54"/>
        <v>61.3</v>
      </c>
      <c r="R382" s="9">
        <f t="shared" si="55"/>
        <v>59.25</v>
      </c>
      <c r="S382" s="9">
        <f t="shared" si="56"/>
        <v>61.400000000000006</v>
      </c>
      <c r="T382" s="9">
        <f t="shared" si="57"/>
        <v>60.5</v>
      </c>
      <c r="U382" s="8">
        <f t="shared" si="58"/>
        <v>60.65</v>
      </c>
      <c r="V382" s="8">
        <f t="shared" si="59"/>
        <v>60.612499999999997</v>
      </c>
    </row>
    <row r="383" spans="1:22" ht="13.5" x14ac:dyDescent="0.25">
      <c r="A383" s="3">
        <f>RSI!A383</f>
        <v>42563</v>
      </c>
      <c r="B383" s="2">
        <f>RSI!B383</f>
        <v>9.3130000000000006</v>
      </c>
      <c r="C383" s="2">
        <f>RSI!I383</f>
        <v>58.103461131458083</v>
      </c>
      <c r="D383" s="2">
        <f>MACD!E383</f>
        <v>6.3465647743468523E-2</v>
      </c>
      <c r="E383" s="2">
        <f>MACD!F383</f>
        <v>0.16144093355938818</v>
      </c>
      <c r="F383" s="2">
        <f>'Moving Avg'!D383</f>
        <v>8.9670000000000005</v>
      </c>
      <c r="G383" s="2">
        <f>'Moving Avg'!F383</f>
        <v>9.0962999999999994</v>
      </c>
      <c r="H383" s="2">
        <f>'Moving Avg'!G383</f>
        <v>8.7570799999999966</v>
      </c>
      <c r="I383" s="2">
        <f>'Moving Avg'!H383</f>
        <v>8.8282150000000001</v>
      </c>
      <c r="J383" s="6" t="str">
        <f>OBV!F383</f>
        <v>BULLISH</v>
      </c>
      <c r="K383" s="6" t="str">
        <f>OBV!G383</f>
        <v>WEAK</v>
      </c>
      <c r="L383" s="6" t="str">
        <f>OBV!H383</f>
        <v>CONFIRMED BULLISH</v>
      </c>
      <c r="M383" s="8">
        <f t="shared" si="50"/>
        <v>25</v>
      </c>
      <c r="N383" s="8">
        <f t="shared" si="51"/>
        <v>100</v>
      </c>
      <c r="O383" s="8">
        <f t="shared" si="52"/>
        <v>50</v>
      </c>
      <c r="P383" s="8">
        <f t="shared" si="53"/>
        <v>67</v>
      </c>
      <c r="Q383" s="9">
        <f t="shared" si="54"/>
        <v>61.3</v>
      </c>
      <c r="R383" s="9">
        <f t="shared" si="55"/>
        <v>59.25</v>
      </c>
      <c r="S383" s="9">
        <f t="shared" si="56"/>
        <v>61.400000000000006</v>
      </c>
      <c r="T383" s="9">
        <f t="shared" si="57"/>
        <v>60.5</v>
      </c>
      <c r="U383" s="8">
        <f t="shared" si="58"/>
        <v>60.65</v>
      </c>
      <c r="V383" s="8">
        <f t="shared" si="59"/>
        <v>60.612499999999997</v>
      </c>
    </row>
    <row r="384" spans="1:22" ht="13.5" x14ac:dyDescent="0.25">
      <c r="A384" s="3">
        <f>RSI!A384</f>
        <v>42564</v>
      </c>
      <c r="B384" s="2">
        <f>RSI!B384</f>
        <v>9.0730000000000004</v>
      </c>
      <c r="C384" s="2">
        <f>RSI!I384</f>
        <v>52.595484672544139</v>
      </c>
      <c r="D384" s="2">
        <f>MACD!E384</f>
        <v>4.067201361591799E-2</v>
      </c>
      <c r="E384" s="2">
        <f>MACD!F384</f>
        <v>0.13728714957069416</v>
      </c>
      <c r="F384" s="2">
        <f>'Moving Avg'!D384</f>
        <v>9.0383999999999993</v>
      </c>
      <c r="G384" s="2">
        <f>'Moving Avg'!F384</f>
        <v>9.0774000000000008</v>
      </c>
      <c r="H384" s="2">
        <f>'Moving Avg'!G384</f>
        <v>8.780719999999997</v>
      </c>
      <c r="I384" s="2">
        <f>'Moving Avg'!H384</f>
        <v>8.8225850000000001</v>
      </c>
      <c r="J384" s="6" t="str">
        <f>OBV!F384</f>
        <v>BULLISH</v>
      </c>
      <c r="K384" s="6" t="str">
        <f>OBV!G384</f>
        <v>WEAK</v>
      </c>
      <c r="L384" s="6" t="str">
        <f>OBV!H384</f>
        <v>CONFIRMED BULLISH</v>
      </c>
      <c r="M384" s="8">
        <f t="shared" si="50"/>
        <v>25</v>
      </c>
      <c r="N384" s="8">
        <f t="shared" si="51"/>
        <v>100</v>
      </c>
      <c r="O384" s="8">
        <f t="shared" si="52"/>
        <v>50</v>
      </c>
      <c r="P384" s="8">
        <f t="shared" si="53"/>
        <v>67</v>
      </c>
      <c r="Q384" s="9">
        <f t="shared" si="54"/>
        <v>61.3</v>
      </c>
      <c r="R384" s="9">
        <f t="shared" si="55"/>
        <v>59.25</v>
      </c>
      <c r="S384" s="9">
        <f t="shared" si="56"/>
        <v>61.400000000000006</v>
      </c>
      <c r="T384" s="9">
        <f t="shared" si="57"/>
        <v>60.5</v>
      </c>
      <c r="U384" s="8">
        <f t="shared" si="58"/>
        <v>60.65</v>
      </c>
      <c r="V384" s="8">
        <f t="shared" si="59"/>
        <v>60.612499999999997</v>
      </c>
    </row>
    <row r="385" spans="1:22" ht="13.5" x14ac:dyDescent="0.25">
      <c r="A385" s="3">
        <f>RSI!A385</f>
        <v>42565</v>
      </c>
      <c r="B385" s="2">
        <f>RSI!B385</f>
        <v>9.0730000000000004</v>
      </c>
      <c r="C385" s="2">
        <f>RSI!I385</f>
        <v>52.595484672544139</v>
      </c>
      <c r="D385" s="2">
        <f>MACD!E385</f>
        <v>2.0640852819505895E-2</v>
      </c>
      <c r="E385" s="2">
        <f>MACD!F385</f>
        <v>0.11395789022045651</v>
      </c>
      <c r="F385" s="2">
        <f>'Moving Avg'!D385</f>
        <v>9.0571999999999999</v>
      </c>
      <c r="G385" s="2">
        <f>'Moving Avg'!F385</f>
        <v>9.0497000000000014</v>
      </c>
      <c r="H385" s="2">
        <f>'Moving Avg'!G385</f>
        <v>8.801719999999996</v>
      </c>
      <c r="I385" s="2">
        <f>'Moving Avg'!H385</f>
        <v>8.8169550000000019</v>
      </c>
      <c r="J385" s="6" t="str">
        <f>OBV!F385</f>
        <v>BULLISH</v>
      </c>
      <c r="K385" s="6" t="str">
        <f>OBV!G385</f>
        <v>NEUTRAL</v>
      </c>
      <c r="L385" s="6" t="str">
        <f>OBV!H385</f>
        <v>CONFIRMED BULLISH</v>
      </c>
      <c r="M385" s="8">
        <f t="shared" si="50"/>
        <v>25</v>
      </c>
      <c r="N385" s="8">
        <f t="shared" si="51"/>
        <v>100</v>
      </c>
      <c r="O385" s="8">
        <f t="shared" si="52"/>
        <v>50</v>
      </c>
      <c r="P385" s="8">
        <f t="shared" si="53"/>
        <v>83.5</v>
      </c>
      <c r="Q385" s="9">
        <f t="shared" si="54"/>
        <v>63.774999999999999</v>
      </c>
      <c r="R385" s="9">
        <f t="shared" si="55"/>
        <v>63.375</v>
      </c>
      <c r="S385" s="9">
        <f t="shared" si="56"/>
        <v>68.825000000000003</v>
      </c>
      <c r="T385" s="9">
        <f t="shared" si="57"/>
        <v>64.625</v>
      </c>
      <c r="U385" s="8">
        <f t="shared" si="58"/>
        <v>65.325000000000003</v>
      </c>
      <c r="V385" s="8">
        <f t="shared" si="59"/>
        <v>65.150000000000006</v>
      </c>
    </row>
    <row r="386" spans="1:22" ht="13.5" x14ac:dyDescent="0.25">
      <c r="A386" s="3">
        <f>RSI!A386</f>
        <v>42566</v>
      </c>
      <c r="B386" s="2">
        <f>RSI!B386</f>
        <v>9.0169999999999995</v>
      </c>
      <c r="C386" s="2">
        <f>RSI!I386</f>
        <v>51.280004582486178</v>
      </c>
      <c r="D386" s="2">
        <f>MACD!E386</f>
        <v>3.3150446465398886E-2</v>
      </c>
      <c r="E386" s="2">
        <f>MACD!F386</f>
        <v>9.7796401469444988E-2</v>
      </c>
      <c r="F386" s="2">
        <f>'Moving Avg'!D386</f>
        <v>9.1042000000000005</v>
      </c>
      <c r="G386" s="2">
        <f>'Moving Avg'!F386</f>
        <v>9.0191999999999997</v>
      </c>
      <c r="H386" s="2">
        <f>'Moving Avg'!G386</f>
        <v>8.8215999999999948</v>
      </c>
      <c r="I386" s="2">
        <f>'Moving Avg'!H386</f>
        <v>8.8110450000000018</v>
      </c>
      <c r="J386" s="6" t="str">
        <f>OBV!F386</f>
        <v>BEARISH</v>
      </c>
      <c r="K386" s="6" t="str">
        <f>OBV!G386</f>
        <v>NEUTRAL</v>
      </c>
      <c r="L386" s="6" t="str">
        <f>OBV!H386</f>
        <v>BEARISH DIVERGENCE</v>
      </c>
      <c r="M386" s="8">
        <f t="shared" ref="M386:M449" si="60">IF(C386&lt;30,50, IF(C386&gt;70, 0, 25))</f>
        <v>25</v>
      </c>
      <c r="N386" s="8">
        <f t="shared" ref="N386:N449" si="61">IF(E386-D386&gt;0.02, 100, IF(E386-D386&lt;0,0,45))</f>
        <v>100</v>
      </c>
      <c r="O386" s="8">
        <f t="shared" ref="O386:O449" si="62">IF(F386-I386&gt;10,100,IF(F386-I386&gt;5,75, IF(F386-I386&gt;0,50,0)))</f>
        <v>50</v>
      </c>
      <c r="P386" s="8">
        <f t="shared" ref="P386:P449" si="63">IF(L386="confirmed bullish", 34, IF(L386="bullish divergence",17, 0))+IF(J386="bullish",33,IF(J386="bearish",0,16.5))+IF(K386="strong",33,IF(K386="weak",0,16.5))</f>
        <v>16.5</v>
      </c>
      <c r="Q386" s="9">
        <f t="shared" si="54"/>
        <v>53.725000000000001</v>
      </c>
      <c r="R386" s="9">
        <f t="shared" si="55"/>
        <v>46.625</v>
      </c>
      <c r="S386" s="9">
        <f t="shared" si="56"/>
        <v>38.674999999999997</v>
      </c>
      <c r="T386" s="9">
        <f t="shared" si="57"/>
        <v>47.875</v>
      </c>
      <c r="U386" s="8">
        <f t="shared" si="58"/>
        <v>46.341666666666661</v>
      </c>
      <c r="V386" s="8">
        <f t="shared" si="59"/>
        <v>46.724999999999994</v>
      </c>
    </row>
    <row r="387" spans="1:22" ht="13.5" x14ac:dyDescent="0.25">
      <c r="A387" s="3">
        <f>RSI!A387</f>
        <v>42569</v>
      </c>
      <c r="B387" s="2">
        <f>RSI!B387</f>
        <v>8.8239999999999998</v>
      </c>
      <c r="C387" s="2">
        <f>RSI!I387</f>
        <v>46.924032294039748</v>
      </c>
      <c r="D387" s="2">
        <f>MACD!E387</f>
        <v>2.4493855202605275E-2</v>
      </c>
      <c r="E387" s="2">
        <f>MACD!F387</f>
        <v>8.3135892216077048E-2</v>
      </c>
      <c r="F387" s="2">
        <f>'Moving Avg'!D387</f>
        <v>9.0599999999999987</v>
      </c>
      <c r="G387" s="2">
        <f>'Moving Avg'!F387</f>
        <v>8.9675499999999992</v>
      </c>
      <c r="H387" s="2">
        <f>'Moving Avg'!G387</f>
        <v>8.8376199999999976</v>
      </c>
      <c r="I387" s="2">
        <f>'Moving Avg'!H387</f>
        <v>8.8041700000000027</v>
      </c>
      <c r="J387" s="6" t="str">
        <f>OBV!F387</f>
        <v>BEARISH</v>
      </c>
      <c r="K387" s="6" t="str">
        <f>OBV!G387</f>
        <v>STRONG</v>
      </c>
      <c r="L387" s="6" t="str">
        <f>OBV!H387</f>
        <v>CONFIRMED BEARISH</v>
      </c>
      <c r="M387" s="8">
        <f t="shared" si="60"/>
        <v>25</v>
      </c>
      <c r="N387" s="8">
        <f t="shared" si="61"/>
        <v>100</v>
      </c>
      <c r="O387" s="8">
        <f t="shared" si="62"/>
        <v>50</v>
      </c>
      <c r="P387" s="8">
        <f t="shared" si="63"/>
        <v>33</v>
      </c>
      <c r="Q387" s="9">
        <f t="shared" ref="Q387:Q450" si="64">0.35*M387+N387*0.35+O387*0.15+P387*0.15</f>
        <v>56.2</v>
      </c>
      <c r="R387" s="9">
        <f t="shared" ref="R387:R450" si="65">M387*0.2+N387*0.2+O387*0.35+P387*0.25</f>
        <v>50.75</v>
      </c>
      <c r="S387" s="9">
        <f t="shared" ref="S387:S450" si="66">M387*0.15+N387*0.15+O387*0.25+P387*0.45</f>
        <v>46.1</v>
      </c>
      <c r="T387" s="9">
        <f t="shared" ref="T387:T450" si="67">0.25*SUM(M387:P387)</f>
        <v>52</v>
      </c>
      <c r="U387" s="8">
        <f t="shared" ref="U387:U450" si="68">SUM(Q387:S387)/3</f>
        <v>51.016666666666673</v>
      </c>
      <c r="V387" s="8">
        <f t="shared" ref="V387:V450" si="69">SUM(Q387:T387)/4</f>
        <v>51.262500000000003</v>
      </c>
    </row>
    <row r="388" spans="1:22" ht="13.5" x14ac:dyDescent="0.25">
      <c r="A388" s="3">
        <f>RSI!A388</f>
        <v>42570</v>
      </c>
      <c r="B388" s="2">
        <f>RSI!B388</f>
        <v>8.8290000000000006</v>
      </c>
      <c r="C388" s="2">
        <f>RSI!I388</f>
        <v>47.04952090887862</v>
      </c>
      <c r="D388" s="2">
        <f>MACD!E388</f>
        <v>2.2731638626881434E-2</v>
      </c>
      <c r="E388" s="2">
        <f>MACD!F388</f>
        <v>7.1055041498237936E-2</v>
      </c>
      <c r="F388" s="2">
        <f>'Moving Avg'!D388</f>
        <v>8.9632000000000005</v>
      </c>
      <c r="G388" s="2">
        <f>'Moving Avg'!F388</f>
        <v>8.927850000000003</v>
      </c>
      <c r="H388" s="2">
        <f>'Moving Avg'!G388</f>
        <v>8.8537399999999984</v>
      </c>
      <c r="I388" s="2">
        <f>'Moving Avg'!H388</f>
        <v>8.7973200000000027</v>
      </c>
      <c r="J388" s="6" t="str">
        <f>OBV!F388</f>
        <v>BEARISH</v>
      </c>
      <c r="K388" s="6" t="str">
        <f>OBV!G388</f>
        <v>STRONG</v>
      </c>
      <c r="L388" s="6" t="str">
        <f>OBV!H388</f>
        <v>CONFIRMED BEARISH</v>
      </c>
      <c r="M388" s="8">
        <f t="shared" si="60"/>
        <v>25</v>
      </c>
      <c r="N388" s="8">
        <f t="shared" si="61"/>
        <v>100</v>
      </c>
      <c r="O388" s="8">
        <f t="shared" si="62"/>
        <v>50</v>
      </c>
      <c r="P388" s="8">
        <f t="shared" si="63"/>
        <v>33</v>
      </c>
      <c r="Q388" s="9">
        <f t="shared" si="64"/>
        <v>56.2</v>
      </c>
      <c r="R388" s="9">
        <f t="shared" si="65"/>
        <v>50.75</v>
      </c>
      <c r="S388" s="9">
        <f t="shared" si="66"/>
        <v>46.1</v>
      </c>
      <c r="T388" s="9">
        <f t="shared" si="67"/>
        <v>52</v>
      </c>
      <c r="U388" s="8">
        <f t="shared" si="68"/>
        <v>51.016666666666673</v>
      </c>
      <c r="V388" s="8">
        <f t="shared" si="69"/>
        <v>51.262500000000003</v>
      </c>
    </row>
    <row r="389" spans="1:22" ht="13.5" x14ac:dyDescent="0.25">
      <c r="A389" s="3">
        <f>RSI!A389</f>
        <v>42571</v>
      </c>
      <c r="B389" s="2">
        <f>RSI!B389</f>
        <v>9.0169999999999995</v>
      </c>
      <c r="C389" s="2">
        <f>RSI!I389</f>
        <v>51.67591449058375</v>
      </c>
      <c r="D389" s="2">
        <f>MACD!E389</f>
        <v>-2.1614618104832672E-2</v>
      </c>
      <c r="E389" s="2">
        <f>MACD!F389</f>
        <v>5.252110957762382E-2</v>
      </c>
      <c r="F389" s="2">
        <f>'Moving Avg'!D389</f>
        <v>8.9520000000000017</v>
      </c>
      <c r="G389" s="2">
        <f>'Moving Avg'!F389</f>
        <v>8.9191500000000001</v>
      </c>
      <c r="H389" s="2">
        <f>'Moving Avg'!G389</f>
        <v>8.8758199999999974</v>
      </c>
      <c r="I389" s="2">
        <f>'Moving Avg'!H389</f>
        <v>8.7907500000000027</v>
      </c>
      <c r="J389" s="6" t="str">
        <f>OBV!F389</f>
        <v>BEARISH</v>
      </c>
      <c r="K389" s="6" t="str">
        <f>OBV!G389</f>
        <v>NEUTRAL</v>
      </c>
      <c r="L389" s="6" t="str">
        <f>OBV!H389</f>
        <v>CONFIRMED BEARISH</v>
      </c>
      <c r="M389" s="8">
        <f t="shared" si="60"/>
        <v>25</v>
      </c>
      <c r="N389" s="8">
        <f t="shared" si="61"/>
        <v>100</v>
      </c>
      <c r="O389" s="8">
        <f t="shared" si="62"/>
        <v>50</v>
      </c>
      <c r="P389" s="8">
        <f t="shared" si="63"/>
        <v>16.5</v>
      </c>
      <c r="Q389" s="9">
        <f t="shared" si="64"/>
        <v>53.725000000000001</v>
      </c>
      <c r="R389" s="9">
        <f t="shared" si="65"/>
        <v>46.625</v>
      </c>
      <c r="S389" s="9">
        <f t="shared" si="66"/>
        <v>38.674999999999997</v>
      </c>
      <c r="T389" s="9">
        <f t="shared" si="67"/>
        <v>47.875</v>
      </c>
      <c r="U389" s="8">
        <f t="shared" si="68"/>
        <v>46.341666666666661</v>
      </c>
      <c r="V389" s="8">
        <f t="shared" si="69"/>
        <v>46.724999999999994</v>
      </c>
    </row>
    <row r="390" spans="1:22" ht="13.5" x14ac:dyDescent="0.25">
      <c r="A390" s="3">
        <f>RSI!A390</f>
        <v>42572</v>
      </c>
      <c r="B390" s="2">
        <f>RSI!B390</f>
        <v>8.8290000000000006</v>
      </c>
      <c r="C390" s="2">
        <f>RSI!I390</f>
        <v>47.231738043739192</v>
      </c>
      <c r="D390" s="2">
        <f>MACD!E390</f>
        <v>-5.1552509504215749E-3</v>
      </c>
      <c r="E390" s="2">
        <f>MACD!F390</f>
        <v>4.0985837472014744E-2</v>
      </c>
      <c r="F390" s="2">
        <f>'Moving Avg'!D390</f>
        <v>8.9032</v>
      </c>
      <c r="G390" s="2">
        <f>'Moving Avg'!F390</f>
        <v>8.9168000000000003</v>
      </c>
      <c r="H390" s="2">
        <f>'Moving Avg'!G390</f>
        <v>8.884739999999999</v>
      </c>
      <c r="I390" s="2">
        <f>'Moving Avg'!H390</f>
        <v>8.7832400000000028</v>
      </c>
      <c r="J390" s="6" t="str">
        <f>OBV!F390</f>
        <v>BEARISH</v>
      </c>
      <c r="K390" s="6" t="str">
        <f>OBV!G390</f>
        <v>STRONG</v>
      </c>
      <c r="L390" s="6" t="str">
        <f>OBV!H390</f>
        <v>CONFIRMED BEARISH</v>
      </c>
      <c r="M390" s="8">
        <f t="shared" si="60"/>
        <v>25</v>
      </c>
      <c r="N390" s="8">
        <f t="shared" si="61"/>
        <v>100</v>
      </c>
      <c r="O390" s="8">
        <f t="shared" si="62"/>
        <v>50</v>
      </c>
      <c r="P390" s="8">
        <f t="shared" si="63"/>
        <v>33</v>
      </c>
      <c r="Q390" s="9">
        <f t="shared" si="64"/>
        <v>56.2</v>
      </c>
      <c r="R390" s="9">
        <f t="shared" si="65"/>
        <v>50.75</v>
      </c>
      <c r="S390" s="9">
        <f t="shared" si="66"/>
        <v>46.1</v>
      </c>
      <c r="T390" s="9">
        <f t="shared" si="67"/>
        <v>52</v>
      </c>
      <c r="U390" s="8">
        <f t="shared" si="68"/>
        <v>51.016666666666673</v>
      </c>
      <c r="V390" s="8">
        <f t="shared" si="69"/>
        <v>51.262500000000003</v>
      </c>
    </row>
    <row r="391" spans="1:22" ht="13.5" x14ac:dyDescent="0.25">
      <c r="A391" s="3">
        <f>RSI!A391</f>
        <v>42573</v>
      </c>
      <c r="B391" s="2">
        <f>RSI!B391</f>
        <v>8.923</v>
      </c>
      <c r="C391" s="2">
        <f>RSI!I391</f>
        <v>49.567190201736082</v>
      </c>
      <c r="D391" s="2">
        <f>MACD!E391</f>
        <v>-2.776223963627622E-2</v>
      </c>
      <c r="E391" s="2">
        <f>MACD!F391</f>
        <v>2.7236222050356553E-2</v>
      </c>
      <c r="F391" s="2">
        <f>'Moving Avg'!D391</f>
        <v>8.8843999999999994</v>
      </c>
      <c r="G391" s="2">
        <f>'Moving Avg'!F391</f>
        <v>8.9215000000000018</v>
      </c>
      <c r="H391" s="2">
        <f>'Moving Avg'!G391</f>
        <v>8.8891199999999984</v>
      </c>
      <c r="I391" s="2">
        <f>'Moving Avg'!H391</f>
        <v>8.7762000000000029</v>
      </c>
      <c r="J391" s="6" t="str">
        <f>OBV!F391</f>
        <v>BULLISH</v>
      </c>
      <c r="K391" s="6" t="str">
        <f>OBV!G391</f>
        <v>WEAK</v>
      </c>
      <c r="L391" s="6" t="str">
        <f>OBV!H391</f>
        <v>BULLISH DIVERGENCE</v>
      </c>
      <c r="M391" s="8">
        <f t="shared" si="60"/>
        <v>25</v>
      </c>
      <c r="N391" s="8">
        <f t="shared" si="61"/>
        <v>100</v>
      </c>
      <c r="O391" s="8">
        <f t="shared" si="62"/>
        <v>50</v>
      </c>
      <c r="P391" s="8">
        <f t="shared" si="63"/>
        <v>50</v>
      </c>
      <c r="Q391" s="9">
        <f t="shared" si="64"/>
        <v>58.75</v>
      </c>
      <c r="R391" s="9">
        <f t="shared" si="65"/>
        <v>55</v>
      </c>
      <c r="S391" s="9">
        <f t="shared" si="66"/>
        <v>53.75</v>
      </c>
      <c r="T391" s="9">
        <f t="shared" si="67"/>
        <v>56.25</v>
      </c>
      <c r="U391" s="8">
        <f t="shared" si="68"/>
        <v>55.833333333333336</v>
      </c>
      <c r="V391" s="8">
        <f t="shared" si="69"/>
        <v>55.9375</v>
      </c>
    </row>
    <row r="392" spans="1:22" ht="13.5" x14ac:dyDescent="0.25">
      <c r="A392" s="3">
        <f>RSI!A392</f>
        <v>42577</v>
      </c>
      <c r="B392" s="2">
        <f>RSI!B392</f>
        <v>8.8290000000000006</v>
      </c>
      <c r="C392" s="2">
        <f>RSI!I392</f>
        <v>47.312143735345636</v>
      </c>
      <c r="D392" s="2">
        <f>MACD!E392</f>
        <v>6.5977480798196098E-4</v>
      </c>
      <c r="E392" s="2">
        <f>MACD!F392</f>
        <v>2.1920932601881635E-2</v>
      </c>
      <c r="F392" s="2">
        <f>'Moving Avg'!D392</f>
        <v>8.8854000000000006</v>
      </c>
      <c r="G392" s="2">
        <f>'Moving Avg'!F392</f>
        <v>8.9309000000000012</v>
      </c>
      <c r="H392" s="2">
        <f>'Moving Avg'!G392</f>
        <v>8.8924999999999983</v>
      </c>
      <c r="I392" s="2">
        <f>'Moving Avg'!H392</f>
        <v>8.768690000000003</v>
      </c>
      <c r="J392" s="6" t="str">
        <f>OBV!F392</f>
        <v>BULLISH</v>
      </c>
      <c r="K392" s="6" t="str">
        <f>OBV!G392</f>
        <v>WEAK</v>
      </c>
      <c r="L392" s="6" t="str">
        <f>OBV!H392</f>
        <v>CONFIRMED BULLISH</v>
      </c>
      <c r="M392" s="8">
        <f t="shared" si="60"/>
        <v>25</v>
      </c>
      <c r="N392" s="8">
        <f t="shared" si="61"/>
        <v>100</v>
      </c>
      <c r="O392" s="8">
        <f t="shared" si="62"/>
        <v>50</v>
      </c>
      <c r="P392" s="8">
        <f t="shared" si="63"/>
        <v>67</v>
      </c>
      <c r="Q392" s="9">
        <f t="shared" si="64"/>
        <v>61.3</v>
      </c>
      <c r="R392" s="9">
        <f t="shared" si="65"/>
        <v>59.25</v>
      </c>
      <c r="S392" s="9">
        <f t="shared" si="66"/>
        <v>61.400000000000006</v>
      </c>
      <c r="T392" s="9">
        <f t="shared" si="67"/>
        <v>60.5</v>
      </c>
      <c r="U392" s="8">
        <f t="shared" si="68"/>
        <v>60.65</v>
      </c>
      <c r="V392" s="8">
        <f t="shared" si="69"/>
        <v>60.612499999999997</v>
      </c>
    </row>
    <row r="393" spans="1:22" ht="13.5" x14ac:dyDescent="0.25">
      <c r="A393" s="3">
        <f>RSI!A393</f>
        <v>42578</v>
      </c>
      <c r="B393" s="2">
        <f>RSI!B393</f>
        <v>8.8810000000000002</v>
      </c>
      <c r="C393" s="2">
        <f>RSI!I393</f>
        <v>48.702473412065515</v>
      </c>
      <c r="D393" s="2">
        <f>MACD!E393</f>
        <v>6.2760671881884278E-2</v>
      </c>
      <c r="E393" s="2">
        <f>MACD!F393</f>
        <v>3.0088880457882165E-2</v>
      </c>
      <c r="F393" s="2">
        <f>'Moving Avg'!D393</f>
        <v>8.8957999999999995</v>
      </c>
      <c r="G393" s="2">
        <f>'Moving Avg'!F393</f>
        <v>8.9426500000000004</v>
      </c>
      <c r="H393" s="2">
        <f>'Moving Avg'!G393</f>
        <v>8.9013199999999983</v>
      </c>
      <c r="I393" s="2">
        <f>'Moving Avg'!H393</f>
        <v>8.7614400000000039</v>
      </c>
      <c r="J393" s="6" t="str">
        <f>OBV!F393</f>
        <v>BULLISH</v>
      </c>
      <c r="K393" s="6" t="str">
        <f>OBV!G393</f>
        <v>WEAK</v>
      </c>
      <c r="L393" s="6" t="str">
        <f>OBV!H393</f>
        <v>CONFIRMED BULLISH</v>
      </c>
      <c r="M393" s="8">
        <f t="shared" si="60"/>
        <v>25</v>
      </c>
      <c r="N393" s="8">
        <f t="shared" si="61"/>
        <v>0</v>
      </c>
      <c r="O393" s="8">
        <f t="shared" si="62"/>
        <v>50</v>
      </c>
      <c r="P393" s="8">
        <f t="shared" si="63"/>
        <v>67</v>
      </c>
      <c r="Q393" s="9">
        <f t="shared" si="64"/>
        <v>26.299999999999997</v>
      </c>
      <c r="R393" s="9">
        <f t="shared" si="65"/>
        <v>39.25</v>
      </c>
      <c r="S393" s="9">
        <f t="shared" si="66"/>
        <v>46.400000000000006</v>
      </c>
      <c r="T393" s="9">
        <f t="shared" si="67"/>
        <v>35.5</v>
      </c>
      <c r="U393" s="8">
        <f t="shared" si="68"/>
        <v>37.31666666666667</v>
      </c>
      <c r="V393" s="8">
        <f t="shared" si="69"/>
        <v>36.862499999999997</v>
      </c>
    </row>
    <row r="394" spans="1:22" ht="13.5" x14ac:dyDescent="0.25">
      <c r="A394" s="3">
        <f>RSI!A394</f>
        <v>42579</v>
      </c>
      <c r="B394" s="2">
        <f>RSI!B394</f>
        <v>8.8810000000000002</v>
      </c>
      <c r="C394" s="2">
        <f>RSI!I394</f>
        <v>48.702473412065515</v>
      </c>
      <c r="D394" s="2">
        <f>MACD!E394</f>
        <v>7.8699999539420418E-2</v>
      </c>
      <c r="E394" s="2">
        <f>MACD!F394</f>
        <v>3.9811104274189817E-2</v>
      </c>
      <c r="F394" s="2">
        <f>'Moving Avg'!D394</f>
        <v>8.8686000000000007</v>
      </c>
      <c r="G394" s="2">
        <f>'Moving Avg'!F394</f>
        <v>8.94055</v>
      </c>
      <c r="H394" s="2">
        <f>'Moving Avg'!G394</f>
        <v>8.9122399999999971</v>
      </c>
      <c r="I394" s="2">
        <f>'Moving Avg'!H394</f>
        <v>8.7541900000000048</v>
      </c>
      <c r="J394" s="6" t="str">
        <f>OBV!F394</f>
        <v>BULLISH</v>
      </c>
      <c r="K394" s="6" t="str">
        <f>OBV!G394</f>
        <v>NEUTRAL</v>
      </c>
      <c r="L394" s="6" t="str">
        <f>OBV!H394</f>
        <v>BULLISH DIVERGENCE</v>
      </c>
      <c r="M394" s="8">
        <f t="shared" si="60"/>
        <v>25</v>
      </c>
      <c r="N394" s="8">
        <f t="shared" si="61"/>
        <v>0</v>
      </c>
      <c r="O394" s="8">
        <f t="shared" si="62"/>
        <v>50</v>
      </c>
      <c r="P394" s="8">
        <f t="shared" si="63"/>
        <v>66.5</v>
      </c>
      <c r="Q394" s="9">
        <f t="shared" si="64"/>
        <v>26.225000000000001</v>
      </c>
      <c r="R394" s="9">
        <f t="shared" si="65"/>
        <v>39.125</v>
      </c>
      <c r="S394" s="9">
        <f t="shared" si="66"/>
        <v>46.174999999999997</v>
      </c>
      <c r="T394" s="9">
        <f t="shared" si="67"/>
        <v>35.375</v>
      </c>
      <c r="U394" s="8">
        <f t="shared" si="68"/>
        <v>37.174999999999997</v>
      </c>
      <c r="V394" s="8">
        <f t="shared" si="69"/>
        <v>36.724999999999994</v>
      </c>
    </row>
    <row r="395" spans="1:22" ht="13.5" x14ac:dyDescent="0.25">
      <c r="A395" s="3">
        <f>RSI!A395</f>
        <v>42580</v>
      </c>
      <c r="B395" s="2">
        <f>RSI!B395</f>
        <v>8.923</v>
      </c>
      <c r="C395" s="2">
        <f>RSI!I395</f>
        <v>49.93988567306188</v>
      </c>
      <c r="D395" s="2">
        <f>MACD!E395</f>
        <v>8.9368133749292866E-2</v>
      </c>
      <c r="E395" s="2">
        <f>MACD!F395</f>
        <v>4.9722510169210428E-2</v>
      </c>
      <c r="F395" s="2">
        <f>'Moving Avg'!D395</f>
        <v>8.8874000000000013</v>
      </c>
      <c r="G395" s="2">
        <f>'Moving Avg'!F395</f>
        <v>8.94055</v>
      </c>
      <c r="H395" s="2">
        <f>'Moving Avg'!G395</f>
        <v>8.9271599999999971</v>
      </c>
      <c r="I395" s="2">
        <f>'Moving Avg'!H395</f>
        <v>8.7482750000000031</v>
      </c>
      <c r="J395" s="6" t="str">
        <f>OBV!F395</f>
        <v>BULLISH</v>
      </c>
      <c r="K395" s="6" t="str">
        <f>OBV!G395</f>
        <v>WEAK</v>
      </c>
      <c r="L395" s="6" t="str">
        <f>OBV!H395</f>
        <v>CONFIRMED BULLISH</v>
      </c>
      <c r="M395" s="8">
        <f t="shared" si="60"/>
        <v>25</v>
      </c>
      <c r="N395" s="8">
        <f t="shared" si="61"/>
        <v>0</v>
      </c>
      <c r="O395" s="8">
        <f t="shared" si="62"/>
        <v>50</v>
      </c>
      <c r="P395" s="8">
        <f t="shared" si="63"/>
        <v>67</v>
      </c>
      <c r="Q395" s="9">
        <f t="shared" si="64"/>
        <v>26.299999999999997</v>
      </c>
      <c r="R395" s="9">
        <f t="shared" si="65"/>
        <v>39.25</v>
      </c>
      <c r="S395" s="9">
        <f t="shared" si="66"/>
        <v>46.400000000000006</v>
      </c>
      <c r="T395" s="9">
        <f t="shared" si="67"/>
        <v>35.5</v>
      </c>
      <c r="U395" s="8">
        <f t="shared" si="68"/>
        <v>37.31666666666667</v>
      </c>
      <c r="V395" s="8">
        <f t="shared" si="69"/>
        <v>36.862499999999997</v>
      </c>
    </row>
    <row r="396" spans="1:22" ht="13.5" x14ac:dyDescent="0.25">
      <c r="A396" s="3">
        <f>RSI!A396</f>
        <v>42583</v>
      </c>
      <c r="B396" s="2">
        <f>RSI!B396</f>
        <v>8.923</v>
      </c>
      <c r="C396" s="2">
        <f>RSI!I396</f>
        <v>49.93988567306188</v>
      </c>
      <c r="D396" s="2">
        <f>MACD!E396</f>
        <v>8.9801935380966924E-2</v>
      </c>
      <c r="E396" s="2">
        <f>MACD!F396</f>
        <v>5.7738395211561731E-2</v>
      </c>
      <c r="F396" s="2">
        <f>'Moving Avg'!D396</f>
        <v>8.8874000000000013</v>
      </c>
      <c r="G396" s="2">
        <f>'Moving Avg'!F396</f>
        <v>8.9321000000000019</v>
      </c>
      <c r="H396" s="2">
        <f>'Moving Avg'!G396</f>
        <v>8.9420799999999989</v>
      </c>
      <c r="I396" s="2">
        <f>'Moving Avg'!H396</f>
        <v>8.7435450000000046</v>
      </c>
      <c r="J396" s="6" t="str">
        <f>OBV!F396</f>
        <v>BULLISH</v>
      </c>
      <c r="K396" s="6" t="str">
        <f>OBV!G396</f>
        <v>WEAK</v>
      </c>
      <c r="L396" s="6" t="str">
        <f>OBV!H396</f>
        <v>NEUTRAL</v>
      </c>
      <c r="M396" s="8">
        <f t="shared" si="60"/>
        <v>25</v>
      </c>
      <c r="N396" s="8">
        <f t="shared" si="61"/>
        <v>0</v>
      </c>
      <c r="O396" s="8">
        <f t="shared" si="62"/>
        <v>50</v>
      </c>
      <c r="P396" s="8">
        <f t="shared" si="63"/>
        <v>33</v>
      </c>
      <c r="Q396" s="9">
        <f t="shared" si="64"/>
        <v>21.2</v>
      </c>
      <c r="R396" s="9">
        <f t="shared" si="65"/>
        <v>30.75</v>
      </c>
      <c r="S396" s="9">
        <f t="shared" si="66"/>
        <v>31.1</v>
      </c>
      <c r="T396" s="9">
        <f t="shared" si="67"/>
        <v>27</v>
      </c>
      <c r="U396" s="8">
        <f t="shared" si="68"/>
        <v>27.683333333333337</v>
      </c>
      <c r="V396" s="8">
        <f t="shared" si="69"/>
        <v>27.512500000000003</v>
      </c>
    </row>
    <row r="397" spans="1:22" ht="13.5" x14ac:dyDescent="0.25">
      <c r="A397" s="3">
        <f>RSI!A397</f>
        <v>42584</v>
      </c>
      <c r="B397" s="2">
        <f>RSI!B397</f>
        <v>8.9280000000000008</v>
      </c>
      <c r="C397" s="2">
        <f>RSI!I397</f>
        <v>50.106056927184717</v>
      </c>
      <c r="D397" s="2">
        <f>MACD!E397</f>
        <v>6.0126971583777333E-2</v>
      </c>
      <c r="E397" s="2">
        <f>MACD!F397</f>
        <v>5.8216110486004849E-2</v>
      </c>
      <c r="F397" s="2">
        <f>'Moving Avg'!D397</f>
        <v>8.9071999999999996</v>
      </c>
      <c r="G397" s="2">
        <f>'Moving Avg'!F397</f>
        <v>8.9347000000000012</v>
      </c>
      <c r="H397" s="2">
        <f>'Moving Avg'!G397</f>
        <v>8.9522799999999982</v>
      </c>
      <c r="I397" s="2">
        <f>'Moving Avg'!H397</f>
        <v>8.7376550000000037</v>
      </c>
      <c r="J397" s="6" t="str">
        <f>OBV!F397</f>
        <v>BULLISH</v>
      </c>
      <c r="K397" s="6" t="str">
        <f>OBV!G397</f>
        <v>WEAK</v>
      </c>
      <c r="L397" s="6" t="str">
        <f>OBV!H397</f>
        <v>CONFIRMED BULLISH</v>
      </c>
      <c r="M397" s="8">
        <f t="shared" si="60"/>
        <v>25</v>
      </c>
      <c r="N397" s="8">
        <f t="shared" si="61"/>
        <v>0</v>
      </c>
      <c r="O397" s="8">
        <f t="shared" si="62"/>
        <v>50</v>
      </c>
      <c r="P397" s="8">
        <f t="shared" si="63"/>
        <v>67</v>
      </c>
      <c r="Q397" s="9">
        <f t="shared" si="64"/>
        <v>26.299999999999997</v>
      </c>
      <c r="R397" s="9">
        <f t="shared" si="65"/>
        <v>39.25</v>
      </c>
      <c r="S397" s="9">
        <f t="shared" si="66"/>
        <v>46.400000000000006</v>
      </c>
      <c r="T397" s="9">
        <f t="shared" si="67"/>
        <v>35.5</v>
      </c>
      <c r="U397" s="8">
        <f t="shared" si="68"/>
        <v>37.31666666666667</v>
      </c>
      <c r="V397" s="8">
        <f t="shared" si="69"/>
        <v>36.862499999999997</v>
      </c>
    </row>
    <row r="398" spans="1:22" ht="13.5" x14ac:dyDescent="0.25">
      <c r="A398" s="3">
        <f>RSI!A398</f>
        <v>42585</v>
      </c>
      <c r="B398" s="2">
        <f>RSI!B398</f>
        <v>8.9700000000000006</v>
      </c>
      <c r="C398" s="2">
        <f>RSI!I398</f>
        <v>51.560600645748707</v>
      </c>
      <c r="D398" s="2">
        <f>MACD!E398</f>
        <v>3.2665082892714636E-2</v>
      </c>
      <c r="E398" s="2">
        <f>MACD!F398</f>
        <v>5.3105904967346809E-2</v>
      </c>
      <c r="F398" s="2">
        <f>'Moving Avg'!D398</f>
        <v>8.9250000000000007</v>
      </c>
      <c r="G398" s="2">
        <f>'Moving Avg'!F398</f>
        <v>8.9377500000000012</v>
      </c>
      <c r="H398" s="2">
        <f>'Moving Avg'!G398</f>
        <v>8.9611199999999993</v>
      </c>
      <c r="I398" s="2">
        <f>'Moving Avg'!H398</f>
        <v>8.7319750000000038</v>
      </c>
      <c r="J398" s="6" t="str">
        <f>OBV!F398</f>
        <v>BULLISH</v>
      </c>
      <c r="K398" s="6" t="str">
        <f>OBV!G398</f>
        <v>WEAK</v>
      </c>
      <c r="L398" s="6" t="str">
        <f>OBV!H398</f>
        <v>CONFIRMED BULLISH</v>
      </c>
      <c r="M398" s="8">
        <f t="shared" si="60"/>
        <v>25</v>
      </c>
      <c r="N398" s="8">
        <f t="shared" si="61"/>
        <v>100</v>
      </c>
      <c r="O398" s="8">
        <f t="shared" si="62"/>
        <v>50</v>
      </c>
      <c r="P398" s="8">
        <f t="shared" si="63"/>
        <v>67</v>
      </c>
      <c r="Q398" s="9">
        <f t="shared" si="64"/>
        <v>61.3</v>
      </c>
      <c r="R398" s="9">
        <f t="shared" si="65"/>
        <v>59.25</v>
      </c>
      <c r="S398" s="9">
        <f t="shared" si="66"/>
        <v>61.400000000000006</v>
      </c>
      <c r="T398" s="9">
        <f t="shared" si="67"/>
        <v>60.5</v>
      </c>
      <c r="U398" s="8">
        <f t="shared" si="68"/>
        <v>60.65</v>
      </c>
      <c r="V398" s="8">
        <f t="shared" si="69"/>
        <v>60.612499999999997</v>
      </c>
    </row>
    <row r="399" spans="1:22" ht="13.5" x14ac:dyDescent="0.25">
      <c r="A399" s="3">
        <f>RSI!A399</f>
        <v>42586</v>
      </c>
      <c r="B399" s="2">
        <f>RSI!B399</f>
        <v>9.0640000000000001</v>
      </c>
      <c r="C399" s="2">
        <f>RSI!I399</f>
        <v>54.740763920043932</v>
      </c>
      <c r="D399" s="2">
        <f>MACD!E399</f>
        <v>3.1130382831138448E-2</v>
      </c>
      <c r="E399" s="2">
        <f>MACD!F399</f>
        <v>4.871080054010514E-2</v>
      </c>
      <c r="F399" s="2">
        <f>'Moving Avg'!D399</f>
        <v>8.9616000000000007</v>
      </c>
      <c r="G399" s="2">
        <f>'Moving Avg'!F399</f>
        <v>8.9551499999999997</v>
      </c>
      <c r="H399" s="2">
        <f>'Moving Avg'!G399</f>
        <v>8.9665600000000012</v>
      </c>
      <c r="I399" s="2">
        <f>'Moving Avg'!H399</f>
        <v>8.7267650000000039</v>
      </c>
      <c r="J399" s="6" t="str">
        <f>OBV!F399</f>
        <v>BULLISH</v>
      </c>
      <c r="K399" s="6" t="str">
        <f>OBV!G399</f>
        <v>WEAK</v>
      </c>
      <c r="L399" s="6" t="str">
        <f>OBV!H399</f>
        <v>CONFIRMED BULLISH</v>
      </c>
      <c r="M399" s="8">
        <f t="shared" si="60"/>
        <v>25</v>
      </c>
      <c r="N399" s="8">
        <f t="shared" si="61"/>
        <v>45</v>
      </c>
      <c r="O399" s="8">
        <f t="shared" si="62"/>
        <v>50</v>
      </c>
      <c r="P399" s="8">
        <f t="shared" si="63"/>
        <v>67</v>
      </c>
      <c r="Q399" s="9">
        <f t="shared" si="64"/>
        <v>42.05</v>
      </c>
      <c r="R399" s="9">
        <f t="shared" si="65"/>
        <v>48.25</v>
      </c>
      <c r="S399" s="9">
        <f t="shared" si="66"/>
        <v>53.150000000000006</v>
      </c>
      <c r="T399" s="9">
        <f t="shared" si="67"/>
        <v>46.75</v>
      </c>
      <c r="U399" s="8">
        <f t="shared" si="68"/>
        <v>47.816666666666663</v>
      </c>
      <c r="V399" s="8">
        <f t="shared" si="69"/>
        <v>47.55</v>
      </c>
    </row>
    <row r="400" spans="1:22" ht="13.5" x14ac:dyDescent="0.25">
      <c r="A400" s="3">
        <f>RSI!A400</f>
        <v>42587</v>
      </c>
      <c r="B400" s="2">
        <f>RSI!B400</f>
        <v>9.1579999999999995</v>
      </c>
      <c r="C400" s="2">
        <f>RSI!I400</f>
        <v>57.729404686817915</v>
      </c>
      <c r="D400" s="2">
        <f>MACD!E400</f>
        <v>-6.8484321211617072E-3</v>
      </c>
      <c r="E400" s="2">
        <f>MACD!F400</f>
        <v>3.7598954007851779E-2</v>
      </c>
      <c r="F400" s="2">
        <f>'Moving Avg'!D400</f>
        <v>9.0085999999999995</v>
      </c>
      <c r="G400" s="2">
        <f>'Moving Avg'!F400</f>
        <v>8.9640999999999984</v>
      </c>
      <c r="H400" s="2">
        <f>'Moving Avg'!G400</f>
        <v>8.9728200000000005</v>
      </c>
      <c r="I400" s="2">
        <f>'Moving Avg'!H400</f>
        <v>8.7235150000000026</v>
      </c>
      <c r="J400" s="6" t="str">
        <f>OBV!F400</f>
        <v>BULLISH</v>
      </c>
      <c r="K400" s="6" t="str">
        <f>OBV!G400</f>
        <v>WEAK</v>
      </c>
      <c r="L400" s="6" t="str">
        <f>OBV!H400</f>
        <v>CONFIRMED BULLISH</v>
      </c>
      <c r="M400" s="8">
        <f t="shared" si="60"/>
        <v>25</v>
      </c>
      <c r="N400" s="8">
        <f t="shared" si="61"/>
        <v>100</v>
      </c>
      <c r="O400" s="8">
        <f t="shared" si="62"/>
        <v>50</v>
      </c>
      <c r="P400" s="8">
        <f t="shared" si="63"/>
        <v>67</v>
      </c>
      <c r="Q400" s="9">
        <f t="shared" si="64"/>
        <v>61.3</v>
      </c>
      <c r="R400" s="9">
        <f t="shared" si="65"/>
        <v>59.25</v>
      </c>
      <c r="S400" s="9">
        <f t="shared" si="66"/>
        <v>61.400000000000006</v>
      </c>
      <c r="T400" s="9">
        <f t="shared" si="67"/>
        <v>60.5</v>
      </c>
      <c r="U400" s="8">
        <f t="shared" si="68"/>
        <v>60.65</v>
      </c>
      <c r="V400" s="8">
        <f t="shared" si="69"/>
        <v>60.612499999999997</v>
      </c>
    </row>
    <row r="401" spans="1:22" ht="13.5" x14ac:dyDescent="0.25">
      <c r="A401" s="3">
        <f>RSI!A401</f>
        <v>42590</v>
      </c>
      <c r="B401" s="2">
        <f>RSI!B401</f>
        <v>9.1579999999999995</v>
      </c>
      <c r="C401" s="2">
        <f>RSI!I401</f>
        <v>57.729404686817915</v>
      </c>
      <c r="D401" s="2">
        <f>MACD!E401</f>
        <v>-2.5813618398649041E-2</v>
      </c>
      <c r="E401" s="2">
        <f>MACD!F401</f>
        <v>2.4916439526551617E-2</v>
      </c>
      <c r="F401" s="2">
        <f>'Moving Avg'!D401</f>
        <v>9.0556000000000019</v>
      </c>
      <c r="G401" s="2">
        <f>'Moving Avg'!F401</f>
        <v>8.982899999999999</v>
      </c>
      <c r="H401" s="2">
        <f>'Moving Avg'!G401</f>
        <v>8.9803200000000007</v>
      </c>
      <c r="I401" s="2">
        <f>'Moving Avg'!H401</f>
        <v>8.7202650000000013</v>
      </c>
      <c r="J401" s="6" t="str">
        <f>OBV!F401</f>
        <v>BULLISH</v>
      </c>
      <c r="K401" s="6" t="str">
        <f>OBV!G401</f>
        <v>WEAK</v>
      </c>
      <c r="L401" s="6" t="str">
        <f>OBV!H401</f>
        <v>CONFIRMED BULLISH</v>
      </c>
      <c r="M401" s="8">
        <f t="shared" si="60"/>
        <v>25</v>
      </c>
      <c r="N401" s="8">
        <f t="shared" si="61"/>
        <v>100</v>
      </c>
      <c r="O401" s="8">
        <f t="shared" si="62"/>
        <v>50</v>
      </c>
      <c r="P401" s="8">
        <f t="shared" si="63"/>
        <v>67</v>
      </c>
      <c r="Q401" s="9">
        <f t="shared" si="64"/>
        <v>61.3</v>
      </c>
      <c r="R401" s="9">
        <f t="shared" si="65"/>
        <v>59.25</v>
      </c>
      <c r="S401" s="9">
        <f t="shared" si="66"/>
        <v>61.400000000000006</v>
      </c>
      <c r="T401" s="9">
        <f t="shared" si="67"/>
        <v>60.5</v>
      </c>
      <c r="U401" s="8">
        <f t="shared" si="68"/>
        <v>60.65</v>
      </c>
      <c r="V401" s="8">
        <f t="shared" si="69"/>
        <v>60.612499999999997</v>
      </c>
    </row>
    <row r="402" spans="1:22" ht="13.5" x14ac:dyDescent="0.25">
      <c r="A402" s="3">
        <f>RSI!A402</f>
        <v>42591</v>
      </c>
      <c r="B402" s="2">
        <f>RSI!B402</f>
        <v>9.1110000000000007</v>
      </c>
      <c r="C402" s="2">
        <f>RSI!I402</f>
        <v>55.600366163994408</v>
      </c>
      <c r="D402" s="2">
        <f>MACD!E402</f>
        <v>-5.4036329944844752E-2</v>
      </c>
      <c r="E402" s="2">
        <f>MACD!F402</f>
        <v>9.1258856322723424E-3</v>
      </c>
      <c r="F402" s="2">
        <f>'Moving Avg'!D402</f>
        <v>9.0922000000000001</v>
      </c>
      <c r="G402" s="2">
        <f>'Moving Avg'!F402</f>
        <v>8.9861999999999984</v>
      </c>
      <c r="H402" s="2">
        <f>'Moving Avg'!G402</f>
        <v>8.986699999999999</v>
      </c>
      <c r="I402" s="2">
        <f>'Moving Avg'!H402</f>
        <v>8.7167800000000017</v>
      </c>
      <c r="J402" s="6" t="str">
        <f>OBV!F402</f>
        <v>BULLISH</v>
      </c>
      <c r="K402" s="6" t="str">
        <f>OBV!G402</f>
        <v>WEAK</v>
      </c>
      <c r="L402" s="6" t="str">
        <f>OBV!H402</f>
        <v>CONFIRMED BULLISH</v>
      </c>
      <c r="M402" s="8">
        <f t="shared" si="60"/>
        <v>25</v>
      </c>
      <c r="N402" s="8">
        <f t="shared" si="61"/>
        <v>100</v>
      </c>
      <c r="O402" s="8">
        <f t="shared" si="62"/>
        <v>50</v>
      </c>
      <c r="P402" s="8">
        <f t="shared" si="63"/>
        <v>67</v>
      </c>
      <c r="Q402" s="9">
        <f t="shared" si="64"/>
        <v>61.3</v>
      </c>
      <c r="R402" s="9">
        <f t="shared" si="65"/>
        <v>59.25</v>
      </c>
      <c r="S402" s="9">
        <f t="shared" si="66"/>
        <v>61.400000000000006</v>
      </c>
      <c r="T402" s="9">
        <f t="shared" si="67"/>
        <v>60.5</v>
      </c>
      <c r="U402" s="8">
        <f t="shared" si="68"/>
        <v>60.65</v>
      </c>
      <c r="V402" s="8">
        <f t="shared" si="69"/>
        <v>60.612499999999997</v>
      </c>
    </row>
    <row r="403" spans="1:22" ht="13.5" x14ac:dyDescent="0.25">
      <c r="A403" s="3">
        <f>RSI!A403</f>
        <v>42592</v>
      </c>
      <c r="B403" s="2">
        <f>RSI!B403</f>
        <v>9.1579999999999995</v>
      </c>
      <c r="C403" s="2">
        <f>RSI!I403</f>
        <v>57.296404132608984</v>
      </c>
      <c r="D403" s="2">
        <f>MACD!E403</f>
        <v>-7.4227499048618029E-2</v>
      </c>
      <c r="E403" s="2">
        <f>MACD!F403</f>
        <v>-7.5447913039057317E-3</v>
      </c>
      <c r="F403" s="2">
        <f>'Moving Avg'!D403</f>
        <v>9.1297999999999995</v>
      </c>
      <c r="G403" s="2">
        <f>'Moving Avg'!F403</f>
        <v>8.9784499999999969</v>
      </c>
      <c r="H403" s="2">
        <f>'Moving Avg'!G403</f>
        <v>8.9945400000000006</v>
      </c>
      <c r="I403" s="2">
        <f>'Moving Avg'!H403</f>
        <v>8.7135300000000022</v>
      </c>
      <c r="J403" s="6" t="str">
        <f>OBV!F403</f>
        <v>BULLISH</v>
      </c>
      <c r="K403" s="6" t="str">
        <f>OBV!G403</f>
        <v>WEAK</v>
      </c>
      <c r="L403" s="6" t="str">
        <f>OBV!H403</f>
        <v>CONFIRMED BULLISH</v>
      </c>
      <c r="M403" s="8">
        <f t="shared" si="60"/>
        <v>25</v>
      </c>
      <c r="N403" s="8">
        <f t="shared" si="61"/>
        <v>100</v>
      </c>
      <c r="O403" s="8">
        <f t="shared" si="62"/>
        <v>50</v>
      </c>
      <c r="P403" s="8">
        <f t="shared" si="63"/>
        <v>67</v>
      </c>
      <c r="Q403" s="9">
        <f t="shared" si="64"/>
        <v>61.3</v>
      </c>
      <c r="R403" s="9">
        <f t="shared" si="65"/>
        <v>59.25</v>
      </c>
      <c r="S403" s="9">
        <f t="shared" si="66"/>
        <v>61.400000000000006</v>
      </c>
      <c r="T403" s="9">
        <f t="shared" si="67"/>
        <v>60.5</v>
      </c>
      <c r="U403" s="8">
        <f t="shared" si="68"/>
        <v>60.65</v>
      </c>
      <c r="V403" s="8">
        <f t="shared" si="69"/>
        <v>60.612499999999997</v>
      </c>
    </row>
    <row r="404" spans="1:22" ht="13.5" x14ac:dyDescent="0.25">
      <c r="A404" s="3">
        <f>RSI!A404</f>
        <v>42593</v>
      </c>
      <c r="B404" s="2">
        <f>RSI!B404</f>
        <v>9.1479999999999997</v>
      </c>
      <c r="C404" s="2">
        <f>RSI!I404</f>
        <v>56.799256179367333</v>
      </c>
      <c r="D404" s="2">
        <f>MACD!E404</f>
        <v>-9.1616848072387569E-2</v>
      </c>
      <c r="E404" s="2">
        <f>MACD!F404</f>
        <v>-2.4359202657602098E-2</v>
      </c>
      <c r="F404" s="2">
        <f>'Moving Avg'!D404</f>
        <v>9.1466000000000012</v>
      </c>
      <c r="G404" s="2">
        <f>'Moving Avg'!F404</f>
        <v>8.9821999999999971</v>
      </c>
      <c r="H404" s="2">
        <f>'Moving Avg'!G404</f>
        <v>9.0038600000000013</v>
      </c>
      <c r="I404" s="2">
        <f>'Moving Avg'!H404</f>
        <v>8.710230000000001</v>
      </c>
      <c r="J404" s="6" t="str">
        <f>OBV!F404</f>
        <v>BEARISH</v>
      </c>
      <c r="K404" s="6" t="str">
        <f>OBV!G404</f>
        <v>NEUTRAL</v>
      </c>
      <c r="L404" s="6" t="str">
        <f>OBV!H404</f>
        <v>BEARISH DIVERGENCE</v>
      </c>
      <c r="M404" s="8">
        <f t="shared" si="60"/>
        <v>25</v>
      </c>
      <c r="N404" s="8">
        <f t="shared" si="61"/>
        <v>100</v>
      </c>
      <c r="O404" s="8">
        <f t="shared" si="62"/>
        <v>50</v>
      </c>
      <c r="P404" s="8">
        <f t="shared" si="63"/>
        <v>16.5</v>
      </c>
      <c r="Q404" s="9">
        <f t="shared" si="64"/>
        <v>53.725000000000001</v>
      </c>
      <c r="R404" s="9">
        <f t="shared" si="65"/>
        <v>46.625</v>
      </c>
      <c r="S404" s="9">
        <f t="shared" si="66"/>
        <v>38.674999999999997</v>
      </c>
      <c r="T404" s="9">
        <f t="shared" si="67"/>
        <v>47.875</v>
      </c>
      <c r="U404" s="8">
        <f t="shared" si="68"/>
        <v>46.341666666666661</v>
      </c>
      <c r="V404" s="8">
        <f t="shared" si="69"/>
        <v>46.724999999999994</v>
      </c>
    </row>
    <row r="405" spans="1:22" ht="13.5" x14ac:dyDescent="0.25">
      <c r="A405" s="3">
        <f>RSI!A405</f>
        <v>42594</v>
      </c>
      <c r="B405" s="2">
        <f>RSI!B405</f>
        <v>9.1479999999999997</v>
      </c>
      <c r="C405" s="2">
        <f>RSI!I405</f>
        <v>56.799256179367326</v>
      </c>
      <c r="D405" s="2">
        <f>MACD!E405</f>
        <v>-0.10077811185941599</v>
      </c>
      <c r="E405" s="2">
        <f>MACD!F405</f>
        <v>-3.9642984497964884E-2</v>
      </c>
      <c r="F405" s="2">
        <f>'Moving Avg'!D405</f>
        <v>9.1446000000000005</v>
      </c>
      <c r="G405" s="2">
        <f>'Moving Avg'!F405</f>
        <v>8.9859499999999972</v>
      </c>
      <c r="H405" s="2">
        <f>'Moving Avg'!G405</f>
        <v>9.0131800000000002</v>
      </c>
      <c r="I405" s="2">
        <f>'Moving Avg'!H405</f>
        <v>8.7058549999999997</v>
      </c>
      <c r="J405" s="6" t="str">
        <f>OBV!F405</f>
        <v>BEARISH</v>
      </c>
      <c r="K405" s="6" t="str">
        <f>OBV!G405</f>
        <v>STRONG</v>
      </c>
      <c r="L405" s="6" t="str">
        <f>OBV!H405</f>
        <v>CONFIRMED BEARISH</v>
      </c>
      <c r="M405" s="8">
        <f t="shared" si="60"/>
        <v>25</v>
      </c>
      <c r="N405" s="8">
        <f t="shared" si="61"/>
        <v>100</v>
      </c>
      <c r="O405" s="8">
        <f t="shared" si="62"/>
        <v>50</v>
      </c>
      <c r="P405" s="8">
        <f t="shared" si="63"/>
        <v>33</v>
      </c>
      <c r="Q405" s="9">
        <f t="shared" si="64"/>
        <v>56.2</v>
      </c>
      <c r="R405" s="9">
        <f t="shared" si="65"/>
        <v>50.75</v>
      </c>
      <c r="S405" s="9">
        <f t="shared" si="66"/>
        <v>46.1</v>
      </c>
      <c r="T405" s="9">
        <f t="shared" si="67"/>
        <v>52</v>
      </c>
      <c r="U405" s="8">
        <f t="shared" si="68"/>
        <v>51.016666666666673</v>
      </c>
      <c r="V405" s="8">
        <f t="shared" si="69"/>
        <v>51.262500000000003</v>
      </c>
    </row>
    <row r="406" spans="1:22" ht="13.5" x14ac:dyDescent="0.25">
      <c r="A406" s="3">
        <f>RSI!A406</f>
        <v>42597</v>
      </c>
      <c r="B406" s="2">
        <f>RSI!B406</f>
        <v>9.125</v>
      </c>
      <c r="C406" s="2">
        <f>RSI!I406</f>
        <v>55.514380845032697</v>
      </c>
      <c r="D406" s="2">
        <f>MACD!E406</f>
        <v>-0.10766767053176629</v>
      </c>
      <c r="E406" s="2">
        <f>MACD!F406</f>
        <v>-5.3247921704725171E-2</v>
      </c>
      <c r="F406" s="2">
        <f>'Moving Avg'!D406</f>
        <v>9.1379999999999999</v>
      </c>
      <c r="G406" s="2">
        <f>'Moving Avg'!F406</f>
        <v>8.9913499999999988</v>
      </c>
      <c r="H406" s="2">
        <f>'Moving Avg'!G406</f>
        <v>9.0238000000000014</v>
      </c>
      <c r="I406" s="2">
        <f>'Moving Avg'!H406</f>
        <v>8.7013650000000009</v>
      </c>
      <c r="J406" s="6" t="str">
        <f>OBV!F406</f>
        <v>BEARISH</v>
      </c>
      <c r="K406" s="6" t="str">
        <f>OBV!G406</f>
        <v>STRONG</v>
      </c>
      <c r="L406" s="6" t="str">
        <f>OBV!H406</f>
        <v>CONFIRMED BEARISH</v>
      </c>
      <c r="M406" s="8">
        <f t="shared" si="60"/>
        <v>25</v>
      </c>
      <c r="N406" s="8">
        <f t="shared" si="61"/>
        <v>100</v>
      </c>
      <c r="O406" s="8">
        <f t="shared" si="62"/>
        <v>50</v>
      </c>
      <c r="P406" s="8">
        <f t="shared" si="63"/>
        <v>33</v>
      </c>
      <c r="Q406" s="9">
        <f t="shared" si="64"/>
        <v>56.2</v>
      </c>
      <c r="R406" s="9">
        <f t="shared" si="65"/>
        <v>50.75</v>
      </c>
      <c r="S406" s="9">
        <f t="shared" si="66"/>
        <v>46.1</v>
      </c>
      <c r="T406" s="9">
        <f t="shared" si="67"/>
        <v>52</v>
      </c>
      <c r="U406" s="8">
        <f t="shared" si="68"/>
        <v>51.016666666666673</v>
      </c>
      <c r="V406" s="8">
        <f t="shared" si="69"/>
        <v>51.262500000000003</v>
      </c>
    </row>
    <row r="407" spans="1:22" ht="13.5" x14ac:dyDescent="0.25">
      <c r="A407" s="3">
        <f>RSI!A407</f>
        <v>42598</v>
      </c>
      <c r="B407" s="2">
        <f>RSI!B407</f>
        <v>9.125</v>
      </c>
      <c r="C407" s="2">
        <f>RSI!I407</f>
        <v>55.51438084503269</v>
      </c>
      <c r="D407" s="2">
        <f>MACD!E407</f>
        <v>-0.11337125444278939</v>
      </c>
      <c r="E407" s="2">
        <f>MACD!F407</f>
        <v>-6.5272588252338018E-2</v>
      </c>
      <c r="F407" s="2">
        <f>'Moving Avg'!D407</f>
        <v>9.1407999999999987</v>
      </c>
      <c r="G407" s="2">
        <f>'Moving Avg'!F407</f>
        <v>9.0063999999999975</v>
      </c>
      <c r="H407" s="2">
        <f>'Moving Avg'!G407</f>
        <v>9.0304600000000033</v>
      </c>
      <c r="I407" s="2">
        <f>'Moving Avg'!H407</f>
        <v>8.6983700000000006</v>
      </c>
      <c r="J407" s="6" t="str">
        <f>OBV!F407</f>
        <v>BEARISH</v>
      </c>
      <c r="K407" s="6" t="str">
        <f>OBV!G407</f>
        <v>STRONG</v>
      </c>
      <c r="L407" s="6" t="str">
        <f>OBV!H407</f>
        <v>BEARISH DIVERGENCE</v>
      </c>
      <c r="M407" s="8">
        <f t="shared" si="60"/>
        <v>25</v>
      </c>
      <c r="N407" s="8">
        <f t="shared" si="61"/>
        <v>100</v>
      </c>
      <c r="O407" s="8">
        <f t="shared" si="62"/>
        <v>50</v>
      </c>
      <c r="P407" s="8">
        <f t="shared" si="63"/>
        <v>33</v>
      </c>
      <c r="Q407" s="9">
        <f t="shared" si="64"/>
        <v>56.2</v>
      </c>
      <c r="R407" s="9">
        <f t="shared" si="65"/>
        <v>50.75</v>
      </c>
      <c r="S407" s="9">
        <f t="shared" si="66"/>
        <v>46.1</v>
      </c>
      <c r="T407" s="9">
        <f t="shared" si="67"/>
        <v>52</v>
      </c>
      <c r="U407" s="8">
        <f t="shared" si="68"/>
        <v>51.016666666666673</v>
      </c>
      <c r="V407" s="8">
        <f t="shared" si="69"/>
        <v>51.262500000000003</v>
      </c>
    </row>
    <row r="408" spans="1:22" ht="13.5" x14ac:dyDescent="0.25">
      <c r="A408" s="3">
        <f>RSI!A408</f>
        <v>42599</v>
      </c>
      <c r="B408" s="2">
        <f>RSI!B408</f>
        <v>9.0640000000000001</v>
      </c>
      <c r="C408" s="2">
        <f>RSI!I408</f>
        <v>51.902930960736619</v>
      </c>
      <c r="D408" s="2">
        <f>MACD!E408</f>
        <v>-0.10781285147344555</v>
      </c>
      <c r="E408" s="2">
        <f>MACD!F408</f>
        <v>-7.378064089655953E-2</v>
      </c>
      <c r="F408" s="2">
        <f>'Moving Avg'!D408</f>
        <v>9.1219999999999999</v>
      </c>
      <c r="G408" s="2">
        <f>'Moving Avg'!F408</f>
        <v>9.0181500000000003</v>
      </c>
      <c r="H408" s="2">
        <f>'Moving Avg'!G408</f>
        <v>9.0324600000000039</v>
      </c>
      <c r="I408" s="2">
        <f>'Moving Avg'!H408</f>
        <v>8.6950700000000012</v>
      </c>
      <c r="J408" s="6" t="str">
        <f>OBV!F408</f>
        <v>BEARISH</v>
      </c>
      <c r="K408" s="6" t="str">
        <f>OBV!G408</f>
        <v>STRONG</v>
      </c>
      <c r="L408" s="6" t="str">
        <f>OBV!H408</f>
        <v>CONFIRMED BEARISH</v>
      </c>
      <c r="M408" s="8">
        <f t="shared" si="60"/>
        <v>25</v>
      </c>
      <c r="N408" s="8">
        <f t="shared" si="61"/>
        <v>100</v>
      </c>
      <c r="O408" s="8">
        <f t="shared" si="62"/>
        <v>50</v>
      </c>
      <c r="P408" s="8">
        <f t="shared" si="63"/>
        <v>33</v>
      </c>
      <c r="Q408" s="9">
        <f t="shared" si="64"/>
        <v>56.2</v>
      </c>
      <c r="R408" s="9">
        <f t="shared" si="65"/>
        <v>50.75</v>
      </c>
      <c r="S408" s="9">
        <f t="shared" si="66"/>
        <v>46.1</v>
      </c>
      <c r="T408" s="9">
        <f t="shared" si="67"/>
        <v>52</v>
      </c>
      <c r="U408" s="8">
        <f t="shared" si="68"/>
        <v>51.016666666666673</v>
      </c>
      <c r="V408" s="8">
        <f t="shared" si="69"/>
        <v>51.262500000000003</v>
      </c>
    </row>
    <row r="409" spans="1:22" ht="13.5" x14ac:dyDescent="0.25">
      <c r="A409" s="3">
        <f>RSI!A409</f>
        <v>42600</v>
      </c>
      <c r="B409" s="2">
        <f>RSI!B409</f>
        <v>8.923</v>
      </c>
      <c r="C409" s="2">
        <f>RSI!I409</f>
        <v>44.669259125514024</v>
      </c>
      <c r="D409" s="2">
        <f>MACD!E409</f>
        <v>-7.8394583033379206E-2</v>
      </c>
      <c r="E409" s="2">
        <f>MACD!F409</f>
        <v>-7.4703429323923459E-2</v>
      </c>
      <c r="F409" s="2">
        <f>'Moving Avg'!D409</f>
        <v>9.0770000000000017</v>
      </c>
      <c r="G409" s="2">
        <f>'Moving Avg'!F409</f>
        <v>9.0134500000000006</v>
      </c>
      <c r="H409" s="2">
        <f>'Moving Avg'!G409</f>
        <v>9.0350000000000037</v>
      </c>
      <c r="I409" s="2">
        <f>'Moving Avg'!H409</f>
        <v>8.691065</v>
      </c>
      <c r="J409" s="6" t="str">
        <f>OBV!F409</f>
        <v>BEARISH</v>
      </c>
      <c r="K409" s="6" t="str">
        <f>OBV!G409</f>
        <v>STRONG</v>
      </c>
      <c r="L409" s="6" t="str">
        <f>OBV!H409</f>
        <v>CONFIRMED BEARISH</v>
      </c>
      <c r="M409" s="8">
        <f t="shared" si="60"/>
        <v>25</v>
      </c>
      <c r="N409" s="8">
        <f t="shared" si="61"/>
        <v>45</v>
      </c>
      <c r="O409" s="8">
        <f t="shared" si="62"/>
        <v>50</v>
      </c>
      <c r="P409" s="8">
        <f t="shared" si="63"/>
        <v>33</v>
      </c>
      <c r="Q409" s="9">
        <f t="shared" si="64"/>
        <v>36.950000000000003</v>
      </c>
      <c r="R409" s="9">
        <f t="shared" si="65"/>
        <v>39.75</v>
      </c>
      <c r="S409" s="9">
        <f t="shared" si="66"/>
        <v>37.85</v>
      </c>
      <c r="T409" s="9">
        <f t="shared" si="67"/>
        <v>38.25</v>
      </c>
      <c r="U409" s="8">
        <f t="shared" si="68"/>
        <v>38.183333333333337</v>
      </c>
      <c r="V409" s="8">
        <f t="shared" si="69"/>
        <v>38.200000000000003</v>
      </c>
    </row>
    <row r="410" spans="1:22" ht="13.5" x14ac:dyDescent="0.25">
      <c r="A410" s="3">
        <f>RSI!A410</f>
        <v>42601</v>
      </c>
      <c r="B410" s="2">
        <f>RSI!B410</f>
        <v>8.923</v>
      </c>
      <c r="C410" s="2">
        <f>RSI!I410</f>
        <v>44.669259125514024</v>
      </c>
      <c r="D410" s="2">
        <f>MACD!E410</f>
        <v>-3.8384320488786372E-2</v>
      </c>
      <c r="E410" s="2">
        <f>MACD!F410</f>
        <v>-6.7439607556896042E-2</v>
      </c>
      <c r="F410" s="2">
        <f>'Moving Avg'!D410</f>
        <v>9.032</v>
      </c>
      <c r="G410" s="2">
        <f>'Moving Avg'!F410</f>
        <v>9.0181500000000003</v>
      </c>
      <c r="H410" s="2">
        <f>'Moving Avg'!G410</f>
        <v>9.0375400000000035</v>
      </c>
      <c r="I410" s="2">
        <f>'Moving Avg'!H410</f>
        <v>8.6870600000000007</v>
      </c>
      <c r="J410" s="6" t="str">
        <f>OBV!F410</f>
        <v>BEARISH</v>
      </c>
      <c r="K410" s="6" t="str">
        <f>OBV!G410</f>
        <v>STRONG</v>
      </c>
      <c r="L410" s="6" t="str">
        <f>OBV!H410</f>
        <v>CONFIRMED BEARISH</v>
      </c>
      <c r="M410" s="8">
        <f t="shared" si="60"/>
        <v>25</v>
      </c>
      <c r="N410" s="8">
        <f t="shared" si="61"/>
        <v>0</v>
      </c>
      <c r="O410" s="8">
        <f t="shared" si="62"/>
        <v>50</v>
      </c>
      <c r="P410" s="8">
        <f t="shared" si="63"/>
        <v>33</v>
      </c>
      <c r="Q410" s="9">
        <f t="shared" si="64"/>
        <v>21.2</v>
      </c>
      <c r="R410" s="9">
        <f t="shared" si="65"/>
        <v>30.75</v>
      </c>
      <c r="S410" s="9">
        <f t="shared" si="66"/>
        <v>31.1</v>
      </c>
      <c r="T410" s="9">
        <f t="shared" si="67"/>
        <v>27</v>
      </c>
      <c r="U410" s="8">
        <f t="shared" si="68"/>
        <v>27.683333333333337</v>
      </c>
      <c r="V410" s="8">
        <f t="shared" si="69"/>
        <v>27.512500000000003</v>
      </c>
    </row>
    <row r="411" spans="1:22" ht="13.5" x14ac:dyDescent="0.25">
      <c r="A411" s="3">
        <f>RSI!A411</f>
        <v>42604</v>
      </c>
      <c r="B411" s="2">
        <f>RSI!B411</f>
        <v>8.923</v>
      </c>
      <c r="C411" s="2">
        <f>RSI!I411</f>
        <v>44.669259125514024</v>
      </c>
      <c r="D411" s="2">
        <f>MACD!E411</f>
        <v>-3.9217578628090166E-3</v>
      </c>
      <c r="E411" s="2">
        <f>MACD!F411</f>
        <v>-5.4736037618078645E-2</v>
      </c>
      <c r="F411" s="2">
        <f>'Moving Avg'!D411</f>
        <v>8.9916000000000018</v>
      </c>
      <c r="G411" s="2">
        <f>'Moving Avg'!F411</f>
        <v>9.0181500000000003</v>
      </c>
      <c r="H411" s="2">
        <f>'Moving Avg'!G411</f>
        <v>9.0370800000000031</v>
      </c>
      <c r="I411" s="2">
        <f>'Moving Avg'!H411</f>
        <v>8.6830549999999995</v>
      </c>
      <c r="J411" s="6" t="str">
        <f>OBV!F411</f>
        <v>BEARISH</v>
      </c>
      <c r="K411" s="6" t="str">
        <f>OBV!G411</f>
        <v>STRONG</v>
      </c>
      <c r="L411" s="6" t="str">
        <f>OBV!H411</f>
        <v>CONFIRMED BEARISH</v>
      </c>
      <c r="M411" s="8">
        <f t="shared" si="60"/>
        <v>25</v>
      </c>
      <c r="N411" s="8">
        <f t="shared" si="61"/>
        <v>0</v>
      </c>
      <c r="O411" s="8">
        <f t="shared" si="62"/>
        <v>50</v>
      </c>
      <c r="P411" s="8">
        <f t="shared" si="63"/>
        <v>33</v>
      </c>
      <c r="Q411" s="9">
        <f t="shared" si="64"/>
        <v>21.2</v>
      </c>
      <c r="R411" s="9">
        <f t="shared" si="65"/>
        <v>30.75</v>
      </c>
      <c r="S411" s="9">
        <f t="shared" si="66"/>
        <v>31.1</v>
      </c>
      <c r="T411" s="9">
        <f t="shared" si="67"/>
        <v>27</v>
      </c>
      <c r="U411" s="8">
        <f t="shared" si="68"/>
        <v>27.683333333333337</v>
      </c>
      <c r="V411" s="8">
        <f t="shared" si="69"/>
        <v>27.512500000000003</v>
      </c>
    </row>
    <row r="412" spans="1:22" ht="13.5" x14ac:dyDescent="0.25">
      <c r="A412" s="3">
        <f>RSI!A412</f>
        <v>42605</v>
      </c>
      <c r="B412" s="2">
        <f>RSI!B412</f>
        <v>8.923</v>
      </c>
      <c r="C412" s="2">
        <f>RSI!I412</f>
        <v>44.669259125514024</v>
      </c>
      <c r="D412" s="2">
        <f>MACD!E412</f>
        <v>1.8570811235752771E-2</v>
      </c>
      <c r="E412" s="2">
        <f>MACD!F412</f>
        <v>-4.007466784731236E-2</v>
      </c>
      <c r="F412" s="2">
        <f>'Moving Avg'!D412</f>
        <v>8.9512000000000018</v>
      </c>
      <c r="G412" s="2">
        <f>'Moving Avg'!F412</f>
        <v>9.02285</v>
      </c>
      <c r="H412" s="2">
        <f>'Moving Avg'!G412</f>
        <v>9.0353000000000048</v>
      </c>
      <c r="I412" s="2">
        <f>'Moving Avg'!H412</f>
        <v>8.6790499999999984</v>
      </c>
      <c r="J412" s="6" t="str">
        <f>OBV!F412</f>
        <v>BEARISH</v>
      </c>
      <c r="K412" s="6" t="str">
        <f>OBV!G412</f>
        <v>STRONG</v>
      </c>
      <c r="L412" s="6" t="str">
        <f>OBV!H412</f>
        <v>CONFIRMED BEARISH</v>
      </c>
      <c r="M412" s="8">
        <f t="shared" si="60"/>
        <v>25</v>
      </c>
      <c r="N412" s="8">
        <f t="shared" si="61"/>
        <v>0</v>
      </c>
      <c r="O412" s="8">
        <f t="shared" si="62"/>
        <v>50</v>
      </c>
      <c r="P412" s="8">
        <f t="shared" si="63"/>
        <v>33</v>
      </c>
      <c r="Q412" s="9">
        <f t="shared" si="64"/>
        <v>21.2</v>
      </c>
      <c r="R412" s="9">
        <f t="shared" si="65"/>
        <v>30.75</v>
      </c>
      <c r="S412" s="9">
        <f t="shared" si="66"/>
        <v>31.1</v>
      </c>
      <c r="T412" s="9">
        <f t="shared" si="67"/>
        <v>27</v>
      </c>
      <c r="U412" s="8">
        <f t="shared" si="68"/>
        <v>27.683333333333337</v>
      </c>
      <c r="V412" s="8">
        <f t="shared" si="69"/>
        <v>27.512500000000003</v>
      </c>
    </row>
    <row r="413" spans="1:22" ht="13.5" x14ac:dyDescent="0.25">
      <c r="A413" s="3">
        <f>RSI!A413</f>
        <v>42606</v>
      </c>
      <c r="B413" s="2">
        <f>RSI!B413</f>
        <v>8.923</v>
      </c>
      <c r="C413" s="2">
        <f>RSI!I413</f>
        <v>44.669259125514024</v>
      </c>
      <c r="D413" s="2">
        <f>MACD!E413</f>
        <v>4.5354780629374147E-2</v>
      </c>
      <c r="E413" s="2">
        <f>MACD!F413</f>
        <v>-2.2988778151975059E-2</v>
      </c>
      <c r="F413" s="2">
        <f>'Moving Avg'!D413</f>
        <v>8.923</v>
      </c>
      <c r="G413" s="2">
        <f>'Moving Avg'!F413</f>
        <v>9.0249500000000005</v>
      </c>
      <c r="H413" s="2">
        <f>'Moving Avg'!G413</f>
        <v>9.0344000000000033</v>
      </c>
      <c r="I413" s="2">
        <f>'Moving Avg'!H413</f>
        <v>8.6760799999999989</v>
      </c>
      <c r="J413" s="6" t="str">
        <f>OBV!F413</f>
        <v>BEARISH</v>
      </c>
      <c r="K413" s="6" t="str">
        <f>OBV!G413</f>
        <v>STRONG</v>
      </c>
      <c r="L413" s="6" t="str">
        <f>OBV!H413</f>
        <v>CONFIRMED BEARISH</v>
      </c>
      <c r="M413" s="8">
        <f t="shared" si="60"/>
        <v>25</v>
      </c>
      <c r="N413" s="8">
        <f t="shared" si="61"/>
        <v>0</v>
      </c>
      <c r="O413" s="8">
        <f t="shared" si="62"/>
        <v>50</v>
      </c>
      <c r="P413" s="8">
        <f t="shared" si="63"/>
        <v>33</v>
      </c>
      <c r="Q413" s="9">
        <f t="shared" si="64"/>
        <v>21.2</v>
      </c>
      <c r="R413" s="9">
        <f t="shared" si="65"/>
        <v>30.75</v>
      </c>
      <c r="S413" s="9">
        <f t="shared" si="66"/>
        <v>31.1</v>
      </c>
      <c r="T413" s="9">
        <f t="shared" si="67"/>
        <v>27</v>
      </c>
      <c r="U413" s="8">
        <f t="shared" si="68"/>
        <v>27.683333333333337</v>
      </c>
      <c r="V413" s="8">
        <f t="shared" si="69"/>
        <v>27.512500000000003</v>
      </c>
    </row>
    <row r="414" spans="1:22" ht="13.5" x14ac:dyDescent="0.25">
      <c r="A414" s="3">
        <f>RSI!A414</f>
        <v>42607</v>
      </c>
      <c r="B414" s="2">
        <f>RSI!B414</f>
        <v>9.1479999999999997</v>
      </c>
      <c r="C414" s="2">
        <f>RSI!I414</f>
        <v>58.15083214802091</v>
      </c>
      <c r="D414" s="2">
        <f>MACD!E414</f>
        <v>5.0295442910650578E-2</v>
      </c>
      <c r="E414" s="2">
        <f>MACD!F414</f>
        <v>-8.3319339394499307E-3</v>
      </c>
      <c r="F414" s="2">
        <f>'Moving Avg'!D414</f>
        <v>8.968</v>
      </c>
      <c r="G414" s="2">
        <f>'Moving Avg'!F414</f>
        <v>9.0382999999999996</v>
      </c>
      <c r="H414" s="2">
        <f>'Moving Avg'!G414</f>
        <v>9.0283400000000054</v>
      </c>
      <c r="I414" s="2">
        <f>'Moving Avg'!H414</f>
        <v>8.6756399999999978</v>
      </c>
      <c r="J414" s="6" t="str">
        <f>OBV!F414</f>
        <v>BULLISH</v>
      </c>
      <c r="K414" s="6" t="str">
        <f>OBV!G414</f>
        <v>WEAK</v>
      </c>
      <c r="L414" s="6" t="str">
        <f>OBV!H414</f>
        <v>CONFIRMED BULLISH</v>
      </c>
      <c r="M414" s="8">
        <f t="shared" si="60"/>
        <v>25</v>
      </c>
      <c r="N414" s="8">
        <f t="shared" si="61"/>
        <v>0</v>
      </c>
      <c r="O414" s="8">
        <f t="shared" si="62"/>
        <v>50</v>
      </c>
      <c r="P414" s="8">
        <f t="shared" si="63"/>
        <v>67</v>
      </c>
      <c r="Q414" s="9">
        <f t="shared" si="64"/>
        <v>26.299999999999997</v>
      </c>
      <c r="R414" s="9">
        <f t="shared" si="65"/>
        <v>39.25</v>
      </c>
      <c r="S414" s="9">
        <f t="shared" si="66"/>
        <v>46.400000000000006</v>
      </c>
      <c r="T414" s="9">
        <f t="shared" si="67"/>
        <v>35.5</v>
      </c>
      <c r="U414" s="8">
        <f t="shared" si="68"/>
        <v>37.31666666666667</v>
      </c>
      <c r="V414" s="8">
        <f t="shared" si="69"/>
        <v>36.862499999999997</v>
      </c>
    </row>
    <row r="415" spans="1:22" ht="13.5" x14ac:dyDescent="0.25">
      <c r="A415" s="3">
        <f>RSI!A415</f>
        <v>42608</v>
      </c>
      <c r="B415" s="2">
        <f>RSI!B415</f>
        <v>9.1479999999999997</v>
      </c>
      <c r="C415" s="2">
        <f>RSI!I415</f>
        <v>58.150832148020918</v>
      </c>
      <c r="D415" s="2">
        <f>MACD!E415</f>
        <v>5.3593164721787545E-2</v>
      </c>
      <c r="E415" s="2">
        <f>MACD!F415</f>
        <v>4.0530857927975643E-3</v>
      </c>
      <c r="F415" s="2">
        <f>'Moving Avg'!D415</f>
        <v>9.0129999999999999</v>
      </c>
      <c r="G415" s="2">
        <f>'Moving Avg'!F415</f>
        <v>9.04955</v>
      </c>
      <c r="H415" s="2">
        <f>'Moving Avg'!G415</f>
        <v>9.0187600000000057</v>
      </c>
      <c r="I415" s="2">
        <f>'Moving Avg'!H415</f>
        <v>8.6765849999999975</v>
      </c>
      <c r="J415" s="6" t="str">
        <f>OBV!F415</f>
        <v>BULLISH</v>
      </c>
      <c r="K415" s="6" t="str">
        <f>OBV!G415</f>
        <v>WEAK</v>
      </c>
      <c r="L415" s="6" t="str">
        <f>OBV!H415</f>
        <v>CONFIRMED BULLISH</v>
      </c>
      <c r="M415" s="8">
        <f t="shared" si="60"/>
        <v>25</v>
      </c>
      <c r="N415" s="8">
        <f t="shared" si="61"/>
        <v>0</v>
      </c>
      <c r="O415" s="8">
        <f t="shared" si="62"/>
        <v>50</v>
      </c>
      <c r="P415" s="8">
        <f t="shared" si="63"/>
        <v>67</v>
      </c>
      <c r="Q415" s="9">
        <f t="shared" si="64"/>
        <v>26.299999999999997</v>
      </c>
      <c r="R415" s="9">
        <f t="shared" si="65"/>
        <v>39.25</v>
      </c>
      <c r="S415" s="9">
        <f t="shared" si="66"/>
        <v>46.400000000000006</v>
      </c>
      <c r="T415" s="9">
        <f t="shared" si="67"/>
        <v>35.5</v>
      </c>
      <c r="U415" s="8">
        <f t="shared" si="68"/>
        <v>37.31666666666667</v>
      </c>
      <c r="V415" s="8">
        <f t="shared" si="69"/>
        <v>36.862499999999997</v>
      </c>
    </row>
    <row r="416" spans="1:22" ht="13.5" x14ac:dyDescent="0.25">
      <c r="A416" s="3">
        <f>RSI!A416</f>
        <v>42611</v>
      </c>
      <c r="B416" s="2">
        <f>RSI!B416</f>
        <v>9.1479999999999997</v>
      </c>
      <c r="C416" s="2">
        <f>RSI!I416</f>
        <v>58.150832148020918</v>
      </c>
      <c r="D416" s="2">
        <f>MACD!E416</f>
        <v>5.2027640047072055E-2</v>
      </c>
      <c r="E416" s="2">
        <f>MACD!F416</f>
        <v>1.3647996643652462E-2</v>
      </c>
      <c r="F416" s="2">
        <f>'Moving Avg'!D416</f>
        <v>9.0579999999999981</v>
      </c>
      <c r="G416" s="2">
        <f>'Moving Avg'!F416</f>
        <v>9.0608000000000004</v>
      </c>
      <c r="H416" s="2">
        <f>'Moving Avg'!G416</f>
        <v>9.0091800000000042</v>
      </c>
      <c r="I416" s="2">
        <f>'Moving Avg'!H416</f>
        <v>8.6794849999999979</v>
      </c>
      <c r="J416" s="6" t="str">
        <f>OBV!F416</f>
        <v>BULLISH</v>
      </c>
      <c r="K416" s="6" t="str">
        <f>OBV!G416</f>
        <v>WEAK</v>
      </c>
      <c r="L416" s="6" t="str">
        <f>OBV!H416</f>
        <v>CONFIRMED BULLISH</v>
      </c>
      <c r="M416" s="8">
        <f t="shared" si="60"/>
        <v>25</v>
      </c>
      <c r="N416" s="8">
        <f t="shared" si="61"/>
        <v>0</v>
      </c>
      <c r="O416" s="8">
        <f t="shared" si="62"/>
        <v>50</v>
      </c>
      <c r="P416" s="8">
        <f t="shared" si="63"/>
        <v>67</v>
      </c>
      <c r="Q416" s="9">
        <f t="shared" si="64"/>
        <v>26.299999999999997</v>
      </c>
      <c r="R416" s="9">
        <f t="shared" si="65"/>
        <v>39.25</v>
      </c>
      <c r="S416" s="9">
        <f t="shared" si="66"/>
        <v>46.400000000000006</v>
      </c>
      <c r="T416" s="9">
        <f t="shared" si="67"/>
        <v>35.5</v>
      </c>
      <c r="U416" s="8">
        <f t="shared" si="68"/>
        <v>37.31666666666667</v>
      </c>
      <c r="V416" s="8">
        <f t="shared" si="69"/>
        <v>36.862499999999997</v>
      </c>
    </row>
    <row r="417" spans="1:22" ht="13.5" x14ac:dyDescent="0.25">
      <c r="A417" s="3">
        <f>RSI!A417</f>
        <v>42612</v>
      </c>
      <c r="B417" s="2">
        <f>RSI!B417</f>
        <v>9.1479999999999997</v>
      </c>
      <c r="C417" s="2">
        <f>RSI!I417</f>
        <v>58.150832148020918</v>
      </c>
      <c r="D417" s="2">
        <f>MACD!E417</f>
        <v>4.9946073535007685E-2</v>
      </c>
      <c r="E417" s="2">
        <f>MACD!F417</f>
        <v>2.0907612021923507E-2</v>
      </c>
      <c r="F417" s="2">
        <f>'Moving Avg'!D417</f>
        <v>9.1029999999999998</v>
      </c>
      <c r="G417" s="2">
        <f>'Moving Avg'!F417</f>
        <v>9.0717999999999996</v>
      </c>
      <c r="H417" s="2">
        <f>'Moving Avg'!G417</f>
        <v>8.9950000000000063</v>
      </c>
      <c r="I417" s="2">
        <f>'Moving Avg'!H417</f>
        <v>8.6813099999999981</v>
      </c>
      <c r="J417" s="6" t="str">
        <f>OBV!F417</f>
        <v>BULLISH</v>
      </c>
      <c r="K417" s="6" t="str">
        <f>OBV!G417</f>
        <v>WEAK</v>
      </c>
      <c r="L417" s="6" t="str">
        <f>OBV!H417</f>
        <v>CONFIRMED BULLISH</v>
      </c>
      <c r="M417" s="8">
        <f t="shared" si="60"/>
        <v>25</v>
      </c>
      <c r="N417" s="8">
        <f t="shared" si="61"/>
        <v>0</v>
      </c>
      <c r="O417" s="8">
        <f t="shared" si="62"/>
        <v>50</v>
      </c>
      <c r="P417" s="8">
        <f t="shared" si="63"/>
        <v>67</v>
      </c>
      <c r="Q417" s="9">
        <f t="shared" si="64"/>
        <v>26.299999999999997</v>
      </c>
      <c r="R417" s="9">
        <f t="shared" si="65"/>
        <v>39.25</v>
      </c>
      <c r="S417" s="9">
        <f t="shared" si="66"/>
        <v>46.400000000000006</v>
      </c>
      <c r="T417" s="9">
        <f t="shared" si="67"/>
        <v>35.5</v>
      </c>
      <c r="U417" s="8">
        <f t="shared" si="68"/>
        <v>37.31666666666667</v>
      </c>
      <c r="V417" s="8">
        <f t="shared" si="69"/>
        <v>36.862499999999997</v>
      </c>
    </row>
    <row r="418" spans="1:22" ht="13.5" x14ac:dyDescent="0.25">
      <c r="A418" s="3">
        <f>RSI!A418</f>
        <v>42613</v>
      </c>
      <c r="B418" s="2">
        <f>RSI!B418</f>
        <v>9.1479999999999997</v>
      </c>
      <c r="C418" s="2">
        <f>RSI!I418</f>
        <v>58.150832148020918</v>
      </c>
      <c r="D418" s="2">
        <f>MACD!E418</f>
        <v>3.8099306911195896E-2</v>
      </c>
      <c r="E418" s="2">
        <f>MACD!F418</f>
        <v>2.4345950999777988E-2</v>
      </c>
      <c r="F418" s="2">
        <f>'Moving Avg'!D418</f>
        <v>9.1479999999999997</v>
      </c>
      <c r="G418" s="2">
        <f>'Moving Avg'!F418</f>
        <v>9.0806999999999984</v>
      </c>
      <c r="H418" s="2">
        <f>'Moving Avg'!G418</f>
        <v>8.9855000000000071</v>
      </c>
      <c r="I418" s="2">
        <f>'Moving Avg'!H418</f>
        <v>8.6824299999999983</v>
      </c>
      <c r="J418" s="6" t="str">
        <f>OBV!F418</f>
        <v>BULLISH</v>
      </c>
      <c r="K418" s="6" t="str">
        <f>OBV!G418</f>
        <v>WEAK</v>
      </c>
      <c r="L418" s="6" t="str">
        <f>OBV!H418</f>
        <v>CONFIRMED BULLISH</v>
      </c>
      <c r="M418" s="8">
        <f t="shared" si="60"/>
        <v>25</v>
      </c>
      <c r="N418" s="8">
        <f t="shared" si="61"/>
        <v>0</v>
      </c>
      <c r="O418" s="8">
        <f t="shared" si="62"/>
        <v>50</v>
      </c>
      <c r="P418" s="8">
        <f t="shared" si="63"/>
        <v>67</v>
      </c>
      <c r="Q418" s="9">
        <f t="shared" si="64"/>
        <v>26.299999999999997</v>
      </c>
      <c r="R418" s="9">
        <f t="shared" si="65"/>
        <v>39.25</v>
      </c>
      <c r="S418" s="9">
        <f t="shared" si="66"/>
        <v>46.400000000000006</v>
      </c>
      <c r="T418" s="9">
        <f t="shared" si="67"/>
        <v>35.5</v>
      </c>
      <c r="U418" s="8">
        <f t="shared" si="68"/>
        <v>37.31666666666667</v>
      </c>
      <c r="V418" s="8">
        <f t="shared" si="69"/>
        <v>36.862499999999997</v>
      </c>
    </row>
    <row r="419" spans="1:22" ht="13.5" x14ac:dyDescent="0.25">
      <c r="A419" s="3">
        <f>RSI!A419</f>
        <v>42614</v>
      </c>
      <c r="B419" s="2">
        <f>RSI!B419</f>
        <v>9.1479999999999997</v>
      </c>
      <c r="C419" s="2">
        <f>RSI!I419</f>
        <v>58.150832148020918</v>
      </c>
      <c r="D419" s="2">
        <f>MACD!E419</f>
        <v>5.7338993636371072E-3</v>
      </c>
      <c r="E419" s="2">
        <f>MACD!F419</f>
        <v>2.0623540672549814E-2</v>
      </c>
      <c r="F419" s="2">
        <f>'Moving Avg'!D419</f>
        <v>9.1479999999999997</v>
      </c>
      <c r="G419" s="2">
        <f>'Moving Avg'!F419</f>
        <v>9.0848999999999993</v>
      </c>
      <c r="H419" s="2">
        <f>'Moving Avg'!G419</f>
        <v>8.984640000000006</v>
      </c>
      <c r="I419" s="2">
        <f>'Moving Avg'!H419</f>
        <v>8.6835499999999985</v>
      </c>
      <c r="J419" s="6" t="str">
        <f>OBV!F419</f>
        <v>NEUTRAL</v>
      </c>
      <c r="K419" s="6" t="str">
        <f>OBV!G419</f>
        <v>NEUTRAL</v>
      </c>
      <c r="L419" s="6" t="str">
        <f>OBV!H419</f>
        <v>NEUTRAL</v>
      </c>
      <c r="M419" s="8">
        <f t="shared" si="60"/>
        <v>25</v>
      </c>
      <c r="N419" s="8">
        <f t="shared" si="61"/>
        <v>45</v>
      </c>
      <c r="O419" s="8">
        <f t="shared" si="62"/>
        <v>50</v>
      </c>
      <c r="P419" s="8">
        <f t="shared" si="63"/>
        <v>33</v>
      </c>
      <c r="Q419" s="9">
        <f t="shared" si="64"/>
        <v>36.950000000000003</v>
      </c>
      <c r="R419" s="9">
        <f t="shared" si="65"/>
        <v>39.75</v>
      </c>
      <c r="S419" s="9">
        <f t="shared" si="66"/>
        <v>37.85</v>
      </c>
      <c r="T419" s="9">
        <f t="shared" si="67"/>
        <v>38.25</v>
      </c>
      <c r="U419" s="8">
        <f t="shared" si="68"/>
        <v>38.183333333333337</v>
      </c>
      <c r="V419" s="8">
        <f t="shared" si="69"/>
        <v>38.200000000000003</v>
      </c>
    </row>
    <row r="420" spans="1:22" ht="13.5" x14ac:dyDescent="0.25">
      <c r="A420" s="3">
        <f>RSI!A420</f>
        <v>42615</v>
      </c>
      <c r="B420" s="2">
        <f>RSI!B420</f>
        <v>9.1340000000000003</v>
      </c>
      <c r="C420" s="2">
        <f>RSI!I420</f>
        <v>56.807348999139428</v>
      </c>
      <c r="D420" s="2">
        <f>MACD!E420</f>
        <v>-2.1216022781755939E-2</v>
      </c>
      <c r="E420" s="2">
        <f>MACD!F420</f>
        <v>1.2255627981688662E-2</v>
      </c>
      <c r="F420" s="2">
        <f>'Moving Avg'!D420</f>
        <v>9.1451999999999991</v>
      </c>
      <c r="G420" s="2">
        <f>'Moving Avg'!F420</f>
        <v>9.0836999999999986</v>
      </c>
      <c r="H420" s="2">
        <f>'Moving Avg'!G420</f>
        <v>8.989800000000006</v>
      </c>
      <c r="I420" s="2">
        <f>'Moving Avg'!H420</f>
        <v>8.6845999999999961</v>
      </c>
      <c r="J420" s="6" t="str">
        <f>OBV!F420</f>
        <v>BEARISH</v>
      </c>
      <c r="K420" s="6" t="str">
        <f>OBV!G420</f>
        <v>STRONG</v>
      </c>
      <c r="L420" s="6" t="str">
        <f>OBV!H420</f>
        <v>CONFIRMED BEARISH</v>
      </c>
      <c r="M420" s="8">
        <f t="shared" si="60"/>
        <v>25</v>
      </c>
      <c r="N420" s="8">
        <f t="shared" si="61"/>
        <v>100</v>
      </c>
      <c r="O420" s="8">
        <f t="shared" si="62"/>
        <v>50</v>
      </c>
      <c r="P420" s="8">
        <f t="shared" si="63"/>
        <v>33</v>
      </c>
      <c r="Q420" s="9">
        <f t="shared" si="64"/>
        <v>56.2</v>
      </c>
      <c r="R420" s="9">
        <f t="shared" si="65"/>
        <v>50.75</v>
      </c>
      <c r="S420" s="9">
        <f t="shared" si="66"/>
        <v>46.1</v>
      </c>
      <c r="T420" s="9">
        <f t="shared" si="67"/>
        <v>52</v>
      </c>
      <c r="U420" s="8">
        <f t="shared" si="68"/>
        <v>51.016666666666673</v>
      </c>
      <c r="V420" s="8">
        <f t="shared" si="69"/>
        <v>51.262500000000003</v>
      </c>
    </row>
    <row r="421" spans="1:22" ht="13.5" x14ac:dyDescent="0.25">
      <c r="A421" s="3">
        <f>RSI!A421</f>
        <v>42618</v>
      </c>
      <c r="B421" s="2">
        <f>RSI!B421</f>
        <v>9.1340000000000003</v>
      </c>
      <c r="C421" s="2">
        <f>RSI!I421</f>
        <v>56.807348999139428</v>
      </c>
      <c r="D421" s="2">
        <f>MACD!E421</f>
        <v>-4.4493414516388441E-2</v>
      </c>
      <c r="E421" s="2">
        <f>MACD!F421</f>
        <v>9.0581948207324285E-4</v>
      </c>
      <c r="F421" s="2">
        <f>'Moving Avg'!D421</f>
        <v>9.1424000000000003</v>
      </c>
      <c r="G421" s="2">
        <f>'Moving Avg'!F421</f>
        <v>9.0824999999999996</v>
      </c>
      <c r="H421" s="2">
        <f>'Moving Avg'!G421</f>
        <v>8.995900000000006</v>
      </c>
      <c r="I421" s="2">
        <f>'Moving Avg'!H421</f>
        <v>8.6867499999999964</v>
      </c>
      <c r="J421" s="6" t="str">
        <f>OBV!F421</f>
        <v>BEARISH</v>
      </c>
      <c r="K421" s="6" t="str">
        <f>OBV!G421</f>
        <v>STRONG</v>
      </c>
      <c r="L421" s="6" t="str">
        <f>OBV!H421</f>
        <v>CONFIRMED BEARISH</v>
      </c>
      <c r="M421" s="8">
        <f t="shared" si="60"/>
        <v>25</v>
      </c>
      <c r="N421" s="8">
        <f t="shared" si="61"/>
        <v>100</v>
      </c>
      <c r="O421" s="8">
        <f t="shared" si="62"/>
        <v>50</v>
      </c>
      <c r="P421" s="8">
        <f t="shared" si="63"/>
        <v>33</v>
      </c>
      <c r="Q421" s="9">
        <f t="shared" si="64"/>
        <v>56.2</v>
      </c>
      <c r="R421" s="9">
        <f t="shared" si="65"/>
        <v>50.75</v>
      </c>
      <c r="S421" s="9">
        <f t="shared" si="66"/>
        <v>46.1</v>
      </c>
      <c r="T421" s="9">
        <f t="shared" si="67"/>
        <v>52</v>
      </c>
      <c r="U421" s="8">
        <f t="shared" si="68"/>
        <v>51.016666666666673</v>
      </c>
      <c r="V421" s="8">
        <f t="shared" si="69"/>
        <v>51.262500000000003</v>
      </c>
    </row>
    <row r="422" spans="1:22" ht="13.5" x14ac:dyDescent="0.25">
      <c r="A422" s="3">
        <f>RSI!A422</f>
        <v>42619</v>
      </c>
      <c r="B422" s="2">
        <f>RSI!B422</f>
        <v>9.1340000000000003</v>
      </c>
      <c r="C422" s="2">
        <f>RSI!I422</f>
        <v>56.807348999139428</v>
      </c>
      <c r="D422" s="2">
        <f>MACD!E422</f>
        <v>-6.4628198188636077E-2</v>
      </c>
      <c r="E422" s="2">
        <f>MACD!F422</f>
        <v>-1.2200984052068622E-2</v>
      </c>
      <c r="F422" s="2">
        <f>'Moving Avg'!D422</f>
        <v>9.1395999999999997</v>
      </c>
      <c r="G422" s="2">
        <f>'Moving Avg'!F422</f>
        <v>9.0836500000000004</v>
      </c>
      <c r="H422" s="2">
        <f>'Moving Avg'!G422</f>
        <v>9.0057600000000058</v>
      </c>
      <c r="I422" s="2">
        <f>'Moving Avg'!H422</f>
        <v>8.6888999999999967</v>
      </c>
      <c r="J422" s="6" t="str">
        <f>OBV!F422</f>
        <v>BEARISH</v>
      </c>
      <c r="K422" s="6" t="str">
        <f>OBV!G422</f>
        <v>STRONG</v>
      </c>
      <c r="L422" s="6" t="str">
        <f>OBV!H422</f>
        <v>CONFIRMED BEARISH</v>
      </c>
      <c r="M422" s="8">
        <f t="shared" si="60"/>
        <v>25</v>
      </c>
      <c r="N422" s="8">
        <f t="shared" si="61"/>
        <v>100</v>
      </c>
      <c r="O422" s="8">
        <f t="shared" si="62"/>
        <v>50</v>
      </c>
      <c r="P422" s="8">
        <f t="shared" si="63"/>
        <v>33</v>
      </c>
      <c r="Q422" s="9">
        <f t="shared" si="64"/>
        <v>56.2</v>
      </c>
      <c r="R422" s="9">
        <f t="shared" si="65"/>
        <v>50.75</v>
      </c>
      <c r="S422" s="9">
        <f t="shared" si="66"/>
        <v>46.1</v>
      </c>
      <c r="T422" s="9">
        <f t="shared" si="67"/>
        <v>52</v>
      </c>
      <c r="U422" s="8">
        <f t="shared" si="68"/>
        <v>51.016666666666673</v>
      </c>
      <c r="V422" s="8">
        <f t="shared" si="69"/>
        <v>51.262500000000003</v>
      </c>
    </row>
    <row r="423" spans="1:22" ht="13.5" x14ac:dyDescent="0.25">
      <c r="A423" s="3">
        <f>RSI!A423</f>
        <v>42620</v>
      </c>
      <c r="B423" s="2">
        <f>RSI!B423</f>
        <v>9.125</v>
      </c>
      <c r="C423" s="2">
        <f>RSI!I423</f>
        <v>55.772762119025835</v>
      </c>
      <c r="D423" s="2">
        <f>MACD!E423</f>
        <v>-8.14047016561954E-2</v>
      </c>
      <c r="E423" s="2">
        <f>MACD!F423</f>
        <v>-2.6041727572893979E-2</v>
      </c>
      <c r="F423" s="2">
        <f>'Moving Avg'!D423</f>
        <v>9.1349999999999998</v>
      </c>
      <c r="G423" s="2">
        <f>'Moving Avg'!F423</f>
        <v>9.0820000000000025</v>
      </c>
      <c r="H423" s="2">
        <f>'Moving Avg'!G423</f>
        <v>9.0153400000000055</v>
      </c>
      <c r="I423" s="2">
        <f>'Moving Avg'!H423</f>
        <v>8.6918849999999956</v>
      </c>
      <c r="J423" s="6" t="str">
        <f>OBV!F423</f>
        <v>BEARISH</v>
      </c>
      <c r="K423" s="6" t="str">
        <f>OBV!G423</f>
        <v>STRONG</v>
      </c>
      <c r="L423" s="6" t="str">
        <f>OBV!H423</f>
        <v>CONFIRMED BEARISH</v>
      </c>
      <c r="M423" s="8">
        <f t="shared" si="60"/>
        <v>25</v>
      </c>
      <c r="N423" s="8">
        <f t="shared" si="61"/>
        <v>100</v>
      </c>
      <c r="O423" s="8">
        <f t="shared" si="62"/>
        <v>50</v>
      </c>
      <c r="P423" s="8">
        <f t="shared" si="63"/>
        <v>33</v>
      </c>
      <c r="Q423" s="9">
        <f t="shared" si="64"/>
        <v>56.2</v>
      </c>
      <c r="R423" s="9">
        <f t="shared" si="65"/>
        <v>50.75</v>
      </c>
      <c r="S423" s="9">
        <f t="shared" si="66"/>
        <v>46.1</v>
      </c>
      <c r="T423" s="9">
        <f t="shared" si="67"/>
        <v>52</v>
      </c>
      <c r="U423" s="8">
        <f t="shared" si="68"/>
        <v>51.016666666666673</v>
      </c>
      <c r="V423" s="8">
        <f t="shared" si="69"/>
        <v>51.262500000000003</v>
      </c>
    </row>
    <row r="424" spans="1:22" ht="13.5" x14ac:dyDescent="0.25">
      <c r="A424" s="3">
        <f>RSI!A424</f>
        <v>42621</v>
      </c>
      <c r="B424" s="2">
        <f>RSI!B424</f>
        <v>9.125</v>
      </c>
      <c r="C424" s="2">
        <f>RSI!I424</f>
        <v>55.772762119025842</v>
      </c>
      <c r="D424" s="2">
        <f>MACD!E424</f>
        <v>-6.1307606633272727E-2</v>
      </c>
      <c r="E424" s="2">
        <f>MACD!F424</f>
        <v>-3.3094903384969732E-2</v>
      </c>
      <c r="F424" s="2">
        <f>'Moving Avg'!D424</f>
        <v>9.1303999999999998</v>
      </c>
      <c r="G424" s="2">
        <f>'Moving Avg'!F424</f>
        <v>9.0808500000000016</v>
      </c>
      <c r="H424" s="2">
        <f>'Moving Avg'!G424</f>
        <v>9.0193800000000053</v>
      </c>
      <c r="I424" s="2">
        <f>'Moving Avg'!H424</f>
        <v>8.6946499999999975</v>
      </c>
      <c r="J424" s="6" t="str">
        <f>OBV!F424</f>
        <v>BEARISH</v>
      </c>
      <c r="K424" s="6" t="str">
        <f>OBV!G424</f>
        <v>STRONG</v>
      </c>
      <c r="L424" s="6" t="str">
        <f>OBV!H424</f>
        <v>CONFIRMED BEARISH</v>
      </c>
      <c r="M424" s="8">
        <f t="shared" si="60"/>
        <v>25</v>
      </c>
      <c r="N424" s="8">
        <f t="shared" si="61"/>
        <v>100</v>
      </c>
      <c r="O424" s="8">
        <f t="shared" si="62"/>
        <v>50</v>
      </c>
      <c r="P424" s="8">
        <f t="shared" si="63"/>
        <v>33</v>
      </c>
      <c r="Q424" s="9">
        <f t="shared" si="64"/>
        <v>56.2</v>
      </c>
      <c r="R424" s="9">
        <f t="shared" si="65"/>
        <v>50.75</v>
      </c>
      <c r="S424" s="9">
        <f t="shared" si="66"/>
        <v>46.1</v>
      </c>
      <c r="T424" s="9">
        <f t="shared" si="67"/>
        <v>52</v>
      </c>
      <c r="U424" s="8">
        <f t="shared" si="68"/>
        <v>51.016666666666673</v>
      </c>
      <c r="V424" s="8">
        <f t="shared" si="69"/>
        <v>51.262500000000003</v>
      </c>
    </row>
    <row r="425" spans="1:22" ht="13.5" x14ac:dyDescent="0.25">
      <c r="A425" s="3">
        <f>RSI!A425</f>
        <v>42622</v>
      </c>
      <c r="B425" s="2">
        <f>RSI!B425</f>
        <v>9.125</v>
      </c>
      <c r="C425" s="2">
        <f>RSI!I425</f>
        <v>55.772762119025835</v>
      </c>
      <c r="D425" s="2">
        <f>MACD!E425</f>
        <v>-4.4601248918638703E-2</v>
      </c>
      <c r="E425" s="2">
        <f>MACD!F425</f>
        <v>-3.5396172491703529E-2</v>
      </c>
      <c r="F425" s="2">
        <f>'Moving Avg'!D425</f>
        <v>9.1286000000000005</v>
      </c>
      <c r="G425" s="2">
        <f>'Moving Avg'!F425</f>
        <v>9.079699999999999</v>
      </c>
      <c r="H425" s="2">
        <f>'Moving Avg'!G425</f>
        <v>9.0234200000000051</v>
      </c>
      <c r="I425" s="2">
        <f>'Moving Avg'!H425</f>
        <v>8.6974149999999977</v>
      </c>
      <c r="J425" s="6" t="str">
        <f>OBV!F425</f>
        <v>BEARISH</v>
      </c>
      <c r="K425" s="6" t="str">
        <f>OBV!G425</f>
        <v>STRONG</v>
      </c>
      <c r="L425" s="6" t="str">
        <f>OBV!H425</f>
        <v>CONFIRMED BEARISH</v>
      </c>
      <c r="M425" s="8">
        <f t="shared" si="60"/>
        <v>25</v>
      </c>
      <c r="N425" s="8">
        <f t="shared" si="61"/>
        <v>45</v>
      </c>
      <c r="O425" s="8">
        <f t="shared" si="62"/>
        <v>50</v>
      </c>
      <c r="P425" s="8">
        <f t="shared" si="63"/>
        <v>33</v>
      </c>
      <c r="Q425" s="9">
        <f t="shared" si="64"/>
        <v>36.950000000000003</v>
      </c>
      <c r="R425" s="9">
        <f t="shared" si="65"/>
        <v>39.75</v>
      </c>
      <c r="S425" s="9">
        <f t="shared" si="66"/>
        <v>37.85</v>
      </c>
      <c r="T425" s="9">
        <f t="shared" si="67"/>
        <v>38.25</v>
      </c>
      <c r="U425" s="8">
        <f t="shared" si="68"/>
        <v>38.183333333333337</v>
      </c>
      <c r="V425" s="8">
        <f t="shared" si="69"/>
        <v>38.200000000000003</v>
      </c>
    </row>
    <row r="426" spans="1:22" ht="13.5" x14ac:dyDescent="0.25">
      <c r="A426" s="3">
        <f>RSI!A426</f>
        <v>42627</v>
      </c>
      <c r="B426" s="2">
        <f>RSI!B426</f>
        <v>8.923</v>
      </c>
      <c r="C426" s="2">
        <f>RSI!I426</f>
        <v>36.922527020299981</v>
      </c>
      <c r="D426" s="2">
        <f>MACD!E426</f>
        <v>-1.5778874653113562E-2</v>
      </c>
      <c r="E426" s="2">
        <f>MACD!F426</f>
        <v>-3.1472712923985534E-2</v>
      </c>
      <c r="F426" s="2">
        <f>'Moving Avg'!D426</f>
        <v>9.0864000000000011</v>
      </c>
      <c r="G426" s="2">
        <f>'Moving Avg'!F426</f>
        <v>9.0695999999999994</v>
      </c>
      <c r="H426" s="2">
        <f>'Moving Avg'!G426</f>
        <v>9.0200400000000034</v>
      </c>
      <c r="I426" s="2">
        <f>'Moving Avg'!H426</f>
        <v>8.697894999999999</v>
      </c>
      <c r="J426" s="6" t="str">
        <f>OBV!F426</f>
        <v>BEARISH</v>
      </c>
      <c r="K426" s="6" t="str">
        <f>OBV!G426</f>
        <v>STRONG</v>
      </c>
      <c r="L426" s="6" t="str">
        <f>OBV!H426</f>
        <v>CONFIRMED BEARISH</v>
      </c>
      <c r="M426" s="8">
        <f t="shared" si="60"/>
        <v>25</v>
      </c>
      <c r="N426" s="8">
        <f t="shared" si="61"/>
        <v>0</v>
      </c>
      <c r="O426" s="8">
        <f t="shared" si="62"/>
        <v>50</v>
      </c>
      <c r="P426" s="8">
        <f t="shared" si="63"/>
        <v>33</v>
      </c>
      <c r="Q426" s="9">
        <f t="shared" si="64"/>
        <v>21.2</v>
      </c>
      <c r="R426" s="9">
        <f t="shared" si="65"/>
        <v>30.75</v>
      </c>
      <c r="S426" s="9">
        <f t="shared" si="66"/>
        <v>31.1</v>
      </c>
      <c r="T426" s="9">
        <f t="shared" si="67"/>
        <v>27</v>
      </c>
      <c r="U426" s="8">
        <f t="shared" si="68"/>
        <v>27.683333333333337</v>
      </c>
      <c r="V426" s="8">
        <f t="shared" si="69"/>
        <v>27.512500000000003</v>
      </c>
    </row>
    <row r="427" spans="1:22" ht="13.5" x14ac:dyDescent="0.25">
      <c r="A427" s="3">
        <f>RSI!A427</f>
        <v>42628</v>
      </c>
      <c r="B427" s="2">
        <f>RSI!B427</f>
        <v>8.8759999999999994</v>
      </c>
      <c r="C427" s="2">
        <f>RSI!I427</f>
        <v>34.039743268383603</v>
      </c>
      <c r="D427" s="2">
        <f>MACD!E427</f>
        <v>1.3028157887147174E-2</v>
      </c>
      <c r="E427" s="2">
        <f>MACD!F427</f>
        <v>-2.2572538761758992E-2</v>
      </c>
      <c r="F427" s="2">
        <f>'Moving Avg'!D427</f>
        <v>9.0348000000000006</v>
      </c>
      <c r="G427" s="2">
        <f>'Moving Avg'!F427</f>
        <v>9.05715</v>
      </c>
      <c r="H427" s="2">
        <f>'Moving Avg'!G427</f>
        <v>9.0200400000000016</v>
      </c>
      <c r="I427" s="2">
        <f>'Moving Avg'!H427</f>
        <v>8.6963349999999977</v>
      </c>
      <c r="J427" s="6" t="str">
        <f>OBV!F427</f>
        <v>BEARISH</v>
      </c>
      <c r="K427" s="6" t="str">
        <f>OBV!G427</f>
        <v>STRONG</v>
      </c>
      <c r="L427" s="6" t="str">
        <f>OBV!H427</f>
        <v>CONFIRMED BEARISH</v>
      </c>
      <c r="M427" s="8">
        <f t="shared" si="60"/>
        <v>25</v>
      </c>
      <c r="N427" s="8">
        <f t="shared" si="61"/>
        <v>0</v>
      </c>
      <c r="O427" s="8">
        <f t="shared" si="62"/>
        <v>50</v>
      </c>
      <c r="P427" s="8">
        <f t="shared" si="63"/>
        <v>33</v>
      </c>
      <c r="Q427" s="9">
        <f t="shared" si="64"/>
        <v>21.2</v>
      </c>
      <c r="R427" s="9">
        <f t="shared" si="65"/>
        <v>30.75</v>
      </c>
      <c r="S427" s="9">
        <f t="shared" si="66"/>
        <v>31.1</v>
      </c>
      <c r="T427" s="9">
        <f t="shared" si="67"/>
        <v>27</v>
      </c>
      <c r="U427" s="8">
        <f t="shared" si="68"/>
        <v>27.683333333333337</v>
      </c>
      <c r="V427" s="8">
        <f t="shared" si="69"/>
        <v>27.512500000000003</v>
      </c>
    </row>
    <row r="428" spans="1:22" ht="13.5" x14ac:dyDescent="0.25">
      <c r="A428" s="3">
        <f>RSI!A428</f>
        <v>42629</v>
      </c>
      <c r="B428" s="2">
        <f>RSI!B428</f>
        <v>8.8670000000000009</v>
      </c>
      <c r="C428" s="2">
        <f>RSI!I428</f>
        <v>33.500357571298025</v>
      </c>
      <c r="D428" s="2">
        <f>MACD!E428</f>
        <v>3.921568300687106E-2</v>
      </c>
      <c r="E428" s="2">
        <f>MACD!F428</f>
        <v>-1.0214894408032983E-2</v>
      </c>
      <c r="F428" s="2">
        <f>'Moving Avg'!D428</f>
        <v>8.9832000000000001</v>
      </c>
      <c r="G428" s="2">
        <f>'Moving Avg'!F428</f>
        <v>9.0472999999999981</v>
      </c>
      <c r="H428" s="2">
        <f>'Moving Avg'!G428</f>
        <v>9.0192000000000032</v>
      </c>
      <c r="I428" s="2">
        <f>'Moving Avg'!H428</f>
        <v>8.6956099999999985</v>
      </c>
      <c r="J428" s="6" t="str">
        <f>OBV!F428</f>
        <v>BEARISH</v>
      </c>
      <c r="K428" s="6" t="str">
        <f>OBV!G428</f>
        <v>STRONG</v>
      </c>
      <c r="L428" s="6" t="str">
        <f>OBV!H428</f>
        <v>CONFIRMED BEARISH</v>
      </c>
      <c r="M428" s="8">
        <f t="shared" si="60"/>
        <v>25</v>
      </c>
      <c r="N428" s="8">
        <f t="shared" si="61"/>
        <v>0</v>
      </c>
      <c r="O428" s="8">
        <f t="shared" si="62"/>
        <v>50</v>
      </c>
      <c r="P428" s="8">
        <f t="shared" si="63"/>
        <v>33</v>
      </c>
      <c r="Q428" s="9">
        <f t="shared" si="64"/>
        <v>21.2</v>
      </c>
      <c r="R428" s="9">
        <f t="shared" si="65"/>
        <v>30.75</v>
      </c>
      <c r="S428" s="9">
        <f t="shared" si="66"/>
        <v>31.1</v>
      </c>
      <c r="T428" s="9">
        <f t="shared" si="67"/>
        <v>27</v>
      </c>
      <c r="U428" s="8">
        <f t="shared" si="68"/>
        <v>27.683333333333337</v>
      </c>
      <c r="V428" s="8">
        <f t="shared" si="69"/>
        <v>27.512500000000003</v>
      </c>
    </row>
    <row r="429" spans="1:22" ht="13.5" x14ac:dyDescent="0.25">
      <c r="A429" s="3">
        <f>RSI!A429</f>
        <v>42632</v>
      </c>
      <c r="B429" s="2">
        <f>RSI!B429</f>
        <v>8.923</v>
      </c>
      <c r="C429" s="2">
        <f>RSI!I429</f>
        <v>39.883533269396487</v>
      </c>
      <c r="D429" s="2">
        <f>MACD!E429</f>
        <v>5.8340203451022532E-2</v>
      </c>
      <c r="E429" s="2">
        <f>MACD!F429</f>
        <v>3.4961251637781205E-3</v>
      </c>
      <c r="F429" s="2">
        <f>'Moving Avg'!D429</f>
        <v>8.9428000000000001</v>
      </c>
      <c r="G429" s="2">
        <f>'Moving Avg'!F429</f>
        <v>9.0472999999999981</v>
      </c>
      <c r="H429" s="2">
        <f>'Moving Avg'!G429</f>
        <v>9.0233400000000028</v>
      </c>
      <c r="I429" s="2">
        <f>'Moving Avg'!H429</f>
        <v>8.6938249999999986</v>
      </c>
      <c r="J429" s="6" t="str">
        <f>OBV!F429</f>
        <v>BEARISH</v>
      </c>
      <c r="K429" s="6" t="str">
        <f>OBV!G429</f>
        <v>STRONG</v>
      </c>
      <c r="L429" s="6" t="str">
        <f>OBV!H429</f>
        <v>CONFIRMED BEARISH</v>
      </c>
      <c r="M429" s="8">
        <f t="shared" si="60"/>
        <v>25</v>
      </c>
      <c r="N429" s="8">
        <f t="shared" si="61"/>
        <v>0</v>
      </c>
      <c r="O429" s="8">
        <f t="shared" si="62"/>
        <v>50</v>
      </c>
      <c r="P429" s="8">
        <f t="shared" si="63"/>
        <v>33</v>
      </c>
      <c r="Q429" s="9">
        <f t="shared" si="64"/>
        <v>21.2</v>
      </c>
      <c r="R429" s="9">
        <f t="shared" si="65"/>
        <v>30.75</v>
      </c>
      <c r="S429" s="9">
        <f t="shared" si="66"/>
        <v>31.1</v>
      </c>
      <c r="T429" s="9">
        <f t="shared" si="67"/>
        <v>27</v>
      </c>
      <c r="U429" s="8">
        <f t="shared" si="68"/>
        <v>27.683333333333337</v>
      </c>
      <c r="V429" s="8">
        <f t="shared" si="69"/>
        <v>27.512500000000003</v>
      </c>
    </row>
    <row r="430" spans="1:22" ht="13.5" x14ac:dyDescent="0.25">
      <c r="A430" s="3">
        <f>RSI!A430</f>
        <v>42633</v>
      </c>
      <c r="B430" s="2">
        <f>RSI!B430</f>
        <v>8.8759999999999994</v>
      </c>
      <c r="C430" s="2">
        <f>RSI!I430</f>
        <v>36.699536744521389</v>
      </c>
      <c r="D430" s="2">
        <f>MACD!E430</f>
        <v>7.6550694357967686E-2</v>
      </c>
      <c r="E430" s="2">
        <f>MACD!F430</f>
        <v>1.8107039002616034E-2</v>
      </c>
      <c r="F430" s="2">
        <f>'Moving Avg'!D430</f>
        <v>8.8929999999999989</v>
      </c>
      <c r="G430" s="2">
        <f>'Moving Avg'!F430</f>
        <v>9.0449499999999983</v>
      </c>
      <c r="H430" s="2">
        <f>'Moving Avg'!G430</f>
        <v>9.0212800000000009</v>
      </c>
      <c r="I430" s="2">
        <f>'Moving Avg'!H430</f>
        <v>8.6909499999999991</v>
      </c>
      <c r="J430" s="6" t="str">
        <f>OBV!F430</f>
        <v>BEARISH</v>
      </c>
      <c r="K430" s="6" t="str">
        <f>OBV!G430</f>
        <v>STRONG</v>
      </c>
      <c r="L430" s="6" t="str">
        <f>OBV!H430</f>
        <v>CONFIRMED BEARISH</v>
      </c>
      <c r="M430" s="8">
        <f t="shared" si="60"/>
        <v>25</v>
      </c>
      <c r="N430" s="8">
        <f t="shared" si="61"/>
        <v>0</v>
      </c>
      <c r="O430" s="8">
        <f t="shared" si="62"/>
        <v>50</v>
      </c>
      <c r="P430" s="8">
        <f t="shared" si="63"/>
        <v>33</v>
      </c>
      <c r="Q430" s="9">
        <f t="shared" si="64"/>
        <v>21.2</v>
      </c>
      <c r="R430" s="9">
        <f t="shared" si="65"/>
        <v>30.75</v>
      </c>
      <c r="S430" s="9">
        <f t="shared" si="66"/>
        <v>31.1</v>
      </c>
      <c r="T430" s="9">
        <f t="shared" si="67"/>
        <v>27</v>
      </c>
      <c r="U430" s="8">
        <f t="shared" si="68"/>
        <v>27.683333333333337</v>
      </c>
      <c r="V430" s="8">
        <f t="shared" si="69"/>
        <v>27.512500000000003</v>
      </c>
    </row>
    <row r="431" spans="1:22" ht="13.5" x14ac:dyDescent="0.25">
      <c r="A431" s="3">
        <f>RSI!A431</f>
        <v>42634</v>
      </c>
      <c r="B431" s="2">
        <f>RSI!B431</f>
        <v>9.1059999999999999</v>
      </c>
      <c r="C431" s="2">
        <f>RSI!I431</f>
        <v>55.444814421002107</v>
      </c>
      <c r="D431" s="2">
        <f>MACD!E431</f>
        <v>7.5848934306621985E-2</v>
      </c>
      <c r="E431" s="2">
        <f>MACD!F431</f>
        <v>2.9655418063417226E-2</v>
      </c>
      <c r="F431" s="2">
        <f>'Moving Avg'!D431</f>
        <v>8.9296000000000006</v>
      </c>
      <c r="G431" s="2">
        <f>'Moving Avg'!F431</f>
        <v>9.0540999999999983</v>
      </c>
      <c r="H431" s="2">
        <f>'Moving Avg'!G431</f>
        <v>9.0277600000000024</v>
      </c>
      <c r="I431" s="2">
        <f>'Moving Avg'!H431</f>
        <v>8.6881249999999994</v>
      </c>
      <c r="J431" s="6" t="str">
        <f>OBV!F431</f>
        <v>BEARISH</v>
      </c>
      <c r="K431" s="6" t="str">
        <f>OBV!G431</f>
        <v>STRONG</v>
      </c>
      <c r="L431" s="6" t="str">
        <f>OBV!H431</f>
        <v>BEARISH DIVERGENCE</v>
      </c>
      <c r="M431" s="8">
        <f t="shared" si="60"/>
        <v>25</v>
      </c>
      <c r="N431" s="8">
        <f t="shared" si="61"/>
        <v>0</v>
      </c>
      <c r="O431" s="8">
        <f t="shared" si="62"/>
        <v>50</v>
      </c>
      <c r="P431" s="8">
        <f t="shared" si="63"/>
        <v>33</v>
      </c>
      <c r="Q431" s="9">
        <f t="shared" si="64"/>
        <v>21.2</v>
      </c>
      <c r="R431" s="9">
        <f t="shared" si="65"/>
        <v>30.75</v>
      </c>
      <c r="S431" s="9">
        <f t="shared" si="66"/>
        <v>31.1</v>
      </c>
      <c r="T431" s="9">
        <f t="shared" si="67"/>
        <v>27</v>
      </c>
      <c r="U431" s="8">
        <f t="shared" si="68"/>
        <v>27.683333333333337</v>
      </c>
      <c r="V431" s="8">
        <f t="shared" si="69"/>
        <v>27.512500000000003</v>
      </c>
    </row>
    <row r="432" spans="1:22" ht="13.5" x14ac:dyDescent="0.25">
      <c r="A432" s="3">
        <f>RSI!A432</f>
        <v>42635</v>
      </c>
      <c r="B432" s="2">
        <f>RSI!B432</f>
        <v>9.1059999999999999</v>
      </c>
      <c r="C432" s="2">
        <f>RSI!I432</f>
        <v>55.444814421002107</v>
      </c>
      <c r="D432" s="2">
        <f>MACD!E432</f>
        <v>7.4753835299937066E-2</v>
      </c>
      <c r="E432" s="2">
        <f>MACD!F432</f>
        <v>3.8675101510721198E-2</v>
      </c>
      <c r="F432" s="2">
        <f>'Moving Avg'!D432</f>
        <v>8.9756</v>
      </c>
      <c r="G432" s="2">
        <f>'Moving Avg'!F432</f>
        <v>9.06325</v>
      </c>
      <c r="H432" s="2">
        <f>'Moving Avg'!G432</f>
        <v>9.0289800000000007</v>
      </c>
      <c r="I432" s="2">
        <f>'Moving Avg'!H432</f>
        <v>8.6852999999999998</v>
      </c>
      <c r="J432" s="6" t="str">
        <f>OBV!F432</f>
        <v>BULLISH</v>
      </c>
      <c r="K432" s="6" t="str">
        <f>OBV!G432</f>
        <v>NEUTRAL</v>
      </c>
      <c r="L432" s="6" t="str">
        <f>OBV!H432</f>
        <v>CONFIRMED BULLISH</v>
      </c>
      <c r="M432" s="8">
        <f t="shared" si="60"/>
        <v>25</v>
      </c>
      <c r="N432" s="8">
        <f t="shared" si="61"/>
        <v>0</v>
      </c>
      <c r="O432" s="8">
        <f t="shared" si="62"/>
        <v>50</v>
      </c>
      <c r="P432" s="8">
        <f t="shared" si="63"/>
        <v>83.5</v>
      </c>
      <c r="Q432" s="9">
        <f t="shared" si="64"/>
        <v>28.774999999999999</v>
      </c>
      <c r="R432" s="9">
        <f t="shared" si="65"/>
        <v>43.375</v>
      </c>
      <c r="S432" s="9">
        <f t="shared" si="66"/>
        <v>53.825000000000003</v>
      </c>
      <c r="T432" s="9">
        <f t="shared" si="67"/>
        <v>39.625</v>
      </c>
      <c r="U432" s="8">
        <f t="shared" si="68"/>
        <v>41.991666666666667</v>
      </c>
      <c r="V432" s="8">
        <f t="shared" si="69"/>
        <v>41.400000000000006</v>
      </c>
    </row>
    <row r="433" spans="1:22" ht="13.5" x14ac:dyDescent="0.25">
      <c r="A433" s="3">
        <f>RSI!A433</f>
        <v>42636</v>
      </c>
      <c r="B433" s="2">
        <f>RSI!B433</f>
        <v>9.1059999999999999</v>
      </c>
      <c r="C433" s="2">
        <f>RSI!I433</f>
        <v>55.444814421002107</v>
      </c>
      <c r="D433" s="2">
        <f>MACD!E433</f>
        <v>7.1978429123191745E-2</v>
      </c>
      <c r="E433" s="2">
        <f>MACD!F433</f>
        <v>4.5335767033215305E-2</v>
      </c>
      <c r="F433" s="2">
        <f>'Moving Avg'!D433</f>
        <v>9.0234000000000005</v>
      </c>
      <c r="G433" s="2">
        <f>'Moving Avg'!F433</f>
        <v>9.0723999999999982</v>
      </c>
      <c r="H433" s="2">
        <f>'Moving Avg'!G433</f>
        <v>9.0248400000000011</v>
      </c>
      <c r="I433" s="2">
        <f>'Moving Avg'!H433</f>
        <v>8.6810899999999993</v>
      </c>
      <c r="J433" s="6" t="str">
        <f>OBV!F433</f>
        <v>BULLISH</v>
      </c>
      <c r="K433" s="6" t="str">
        <f>OBV!G433</f>
        <v>WEAK</v>
      </c>
      <c r="L433" s="6" t="str">
        <f>OBV!H433</f>
        <v>CONFIRMED BULLISH</v>
      </c>
      <c r="M433" s="8">
        <f t="shared" si="60"/>
        <v>25</v>
      </c>
      <c r="N433" s="8">
        <f t="shared" si="61"/>
        <v>0</v>
      </c>
      <c r="O433" s="8">
        <f t="shared" si="62"/>
        <v>50</v>
      </c>
      <c r="P433" s="8">
        <f t="shared" si="63"/>
        <v>67</v>
      </c>
      <c r="Q433" s="9">
        <f t="shared" si="64"/>
        <v>26.299999999999997</v>
      </c>
      <c r="R433" s="9">
        <f t="shared" si="65"/>
        <v>39.25</v>
      </c>
      <c r="S433" s="9">
        <f t="shared" si="66"/>
        <v>46.400000000000006</v>
      </c>
      <c r="T433" s="9">
        <f t="shared" si="67"/>
        <v>35.5</v>
      </c>
      <c r="U433" s="8">
        <f t="shared" si="68"/>
        <v>37.31666666666667</v>
      </c>
      <c r="V433" s="8">
        <f t="shared" si="69"/>
        <v>36.862499999999997</v>
      </c>
    </row>
    <row r="434" spans="1:22" ht="13.5" x14ac:dyDescent="0.25">
      <c r="A434" s="3">
        <f>RSI!A434</f>
        <v>42639</v>
      </c>
      <c r="B434" s="2">
        <f>RSI!B434</f>
        <v>9.0169999999999995</v>
      </c>
      <c r="C434" s="2">
        <f>RSI!I434</f>
        <v>48.503044569857799</v>
      </c>
      <c r="D434" s="2">
        <f>MACD!E434</f>
        <v>7.5792815404961189E-2</v>
      </c>
      <c r="E434" s="2">
        <f>MACD!F434</f>
        <v>5.1427176707564484E-2</v>
      </c>
      <c r="F434" s="2">
        <f>'Moving Avg'!D434</f>
        <v>9.0421999999999993</v>
      </c>
      <c r="G434" s="2">
        <f>'Moving Avg'!F434</f>
        <v>9.0658499999999993</v>
      </c>
      <c r="H434" s="2">
        <f>'Moving Avg'!G434</f>
        <v>9.0237200000000026</v>
      </c>
      <c r="I434" s="2">
        <f>'Moving Avg'!H434</f>
        <v>8.6762149999999991</v>
      </c>
      <c r="J434" s="6" t="str">
        <f>OBV!F434</f>
        <v>BEARISH</v>
      </c>
      <c r="K434" s="6" t="str">
        <f>OBV!G434</f>
        <v>STRONG</v>
      </c>
      <c r="L434" s="6" t="str">
        <f>OBV!H434</f>
        <v>BEARISH DIVERGENCE</v>
      </c>
      <c r="M434" s="8">
        <f t="shared" si="60"/>
        <v>25</v>
      </c>
      <c r="N434" s="8">
        <f t="shared" si="61"/>
        <v>0</v>
      </c>
      <c r="O434" s="8">
        <f t="shared" si="62"/>
        <v>50</v>
      </c>
      <c r="P434" s="8">
        <f t="shared" si="63"/>
        <v>33</v>
      </c>
      <c r="Q434" s="9">
        <f t="shared" si="64"/>
        <v>21.2</v>
      </c>
      <c r="R434" s="9">
        <f t="shared" si="65"/>
        <v>30.75</v>
      </c>
      <c r="S434" s="9">
        <f t="shared" si="66"/>
        <v>31.1</v>
      </c>
      <c r="T434" s="9">
        <f t="shared" si="67"/>
        <v>27</v>
      </c>
      <c r="U434" s="8">
        <f t="shared" si="68"/>
        <v>27.683333333333337</v>
      </c>
      <c r="V434" s="8">
        <f t="shared" si="69"/>
        <v>27.512500000000003</v>
      </c>
    </row>
    <row r="435" spans="1:22" ht="13.5" x14ac:dyDescent="0.25">
      <c r="A435" s="3">
        <f>RSI!A435</f>
        <v>42640</v>
      </c>
      <c r="B435" s="2">
        <f>RSI!B435</f>
        <v>9.1300000000000008</v>
      </c>
      <c r="C435" s="2">
        <f>RSI!I435</f>
        <v>56.0302888380699</v>
      </c>
      <c r="D435" s="2">
        <f>MACD!E435</f>
        <v>7.0777957757858445E-2</v>
      </c>
      <c r="E435" s="2">
        <f>MACD!F435</f>
        <v>5.5297332917623274E-2</v>
      </c>
      <c r="F435" s="2">
        <f>'Moving Avg'!D435</f>
        <v>9.093</v>
      </c>
      <c r="G435" s="2">
        <f>'Moving Avg'!F435</f>
        <v>9.0649499999999996</v>
      </c>
      <c r="H435" s="2">
        <f>'Moving Avg'!G435</f>
        <v>9.0248600000000003</v>
      </c>
      <c r="I435" s="2">
        <f>'Moving Avg'!H435</f>
        <v>8.6728500000000004</v>
      </c>
      <c r="J435" s="6" t="str">
        <f>OBV!F435</f>
        <v>BULLISH</v>
      </c>
      <c r="K435" s="6" t="str">
        <f>OBV!G435</f>
        <v>WEAK</v>
      </c>
      <c r="L435" s="6" t="str">
        <f>OBV!H435</f>
        <v>CONFIRMED BULLISH</v>
      </c>
      <c r="M435" s="8">
        <f t="shared" si="60"/>
        <v>25</v>
      </c>
      <c r="N435" s="8">
        <f t="shared" si="61"/>
        <v>0</v>
      </c>
      <c r="O435" s="8">
        <f t="shared" si="62"/>
        <v>50</v>
      </c>
      <c r="P435" s="8">
        <f t="shared" si="63"/>
        <v>67</v>
      </c>
      <c r="Q435" s="9">
        <f t="shared" si="64"/>
        <v>26.299999999999997</v>
      </c>
      <c r="R435" s="9">
        <f t="shared" si="65"/>
        <v>39.25</v>
      </c>
      <c r="S435" s="9">
        <f t="shared" si="66"/>
        <v>46.400000000000006</v>
      </c>
      <c r="T435" s="9">
        <f t="shared" si="67"/>
        <v>35.5</v>
      </c>
      <c r="U435" s="8">
        <f t="shared" si="68"/>
        <v>37.31666666666667</v>
      </c>
      <c r="V435" s="8">
        <f t="shared" si="69"/>
        <v>36.862499999999997</v>
      </c>
    </row>
    <row r="436" spans="1:22" ht="13.5" x14ac:dyDescent="0.25">
      <c r="A436" s="3">
        <f>RSI!A436</f>
        <v>42641</v>
      </c>
      <c r="B436" s="2">
        <f>RSI!B436</f>
        <v>9.1199999999999992</v>
      </c>
      <c r="C436" s="2">
        <f>RSI!I436</f>
        <v>55.26049318848353</v>
      </c>
      <c r="D436" s="2">
        <f>MACD!E436</f>
        <v>3.564918942742068E-2</v>
      </c>
      <c r="E436" s="2">
        <f>MACD!F436</f>
        <v>5.1367704219582762E-2</v>
      </c>
      <c r="F436" s="2">
        <f>'Moving Avg'!D436</f>
        <v>9.0958000000000006</v>
      </c>
      <c r="G436" s="2">
        <f>'Moving Avg'!F436</f>
        <v>9.0635500000000011</v>
      </c>
      <c r="H436" s="2">
        <f>'Moving Avg'!G436</f>
        <v>9.0269200000000005</v>
      </c>
      <c r="I436" s="2">
        <f>'Moving Avg'!H436</f>
        <v>8.6695000000000011</v>
      </c>
      <c r="J436" s="6" t="str">
        <f>OBV!F436</f>
        <v>BEARISH</v>
      </c>
      <c r="K436" s="6" t="str">
        <f>OBV!G436</f>
        <v>STRONG</v>
      </c>
      <c r="L436" s="6" t="str">
        <f>OBV!H436</f>
        <v>BEARISH DIVERGENCE</v>
      </c>
      <c r="M436" s="8">
        <f t="shared" si="60"/>
        <v>25</v>
      </c>
      <c r="N436" s="8">
        <f t="shared" si="61"/>
        <v>45</v>
      </c>
      <c r="O436" s="8">
        <f t="shared" si="62"/>
        <v>50</v>
      </c>
      <c r="P436" s="8">
        <f t="shared" si="63"/>
        <v>33</v>
      </c>
      <c r="Q436" s="9">
        <f t="shared" si="64"/>
        <v>36.950000000000003</v>
      </c>
      <c r="R436" s="9">
        <f t="shared" si="65"/>
        <v>39.75</v>
      </c>
      <c r="S436" s="9">
        <f t="shared" si="66"/>
        <v>37.85</v>
      </c>
      <c r="T436" s="9">
        <f t="shared" si="67"/>
        <v>38.25</v>
      </c>
      <c r="U436" s="8">
        <f t="shared" si="68"/>
        <v>38.183333333333337</v>
      </c>
      <c r="V436" s="8">
        <f t="shared" si="69"/>
        <v>38.200000000000003</v>
      </c>
    </row>
    <row r="437" spans="1:22" ht="13.5" x14ac:dyDescent="0.25">
      <c r="A437" s="3">
        <f>RSI!A437</f>
        <v>42642</v>
      </c>
      <c r="B437" s="2">
        <f>RSI!B437</f>
        <v>9.1110000000000007</v>
      </c>
      <c r="C437" s="2">
        <f>RSI!I437</f>
        <v>54.534304363248552</v>
      </c>
      <c r="D437" s="2">
        <f>MACD!E437</f>
        <v>-1.0887252408995352E-3</v>
      </c>
      <c r="E437" s="2">
        <f>MACD!F437</f>
        <v>4.08764183274863E-2</v>
      </c>
      <c r="F437" s="2">
        <f>'Moving Avg'!D437</f>
        <v>9.0967999999999982</v>
      </c>
      <c r="G437" s="2">
        <f>'Moving Avg'!F437</f>
        <v>9.0617000000000001</v>
      </c>
      <c r="H437" s="2">
        <f>'Moving Avg'!G437</f>
        <v>9.0326599999999999</v>
      </c>
      <c r="I437" s="2">
        <f>'Moving Avg'!H437</f>
        <v>8.666125000000001</v>
      </c>
      <c r="J437" s="6" t="str">
        <f>OBV!F437</f>
        <v>BEARISH</v>
      </c>
      <c r="K437" s="6" t="str">
        <f>OBV!G437</f>
        <v>STRONG</v>
      </c>
      <c r="L437" s="6" t="str">
        <f>OBV!H437</f>
        <v>BEARISH DIVERGENCE</v>
      </c>
      <c r="M437" s="8">
        <f t="shared" si="60"/>
        <v>25</v>
      </c>
      <c r="N437" s="8">
        <f t="shared" si="61"/>
        <v>100</v>
      </c>
      <c r="O437" s="8">
        <f t="shared" si="62"/>
        <v>50</v>
      </c>
      <c r="P437" s="8">
        <f t="shared" si="63"/>
        <v>33</v>
      </c>
      <c r="Q437" s="9">
        <f t="shared" si="64"/>
        <v>56.2</v>
      </c>
      <c r="R437" s="9">
        <f t="shared" si="65"/>
        <v>50.75</v>
      </c>
      <c r="S437" s="9">
        <f t="shared" si="66"/>
        <v>46.1</v>
      </c>
      <c r="T437" s="9">
        <f t="shared" si="67"/>
        <v>52</v>
      </c>
      <c r="U437" s="8">
        <f t="shared" si="68"/>
        <v>51.016666666666673</v>
      </c>
      <c r="V437" s="8">
        <f t="shared" si="69"/>
        <v>51.262500000000003</v>
      </c>
    </row>
    <row r="438" spans="1:22" ht="13.5" x14ac:dyDescent="0.25">
      <c r="A438" s="3">
        <f>RSI!A438</f>
        <v>42643</v>
      </c>
      <c r="B438" s="2">
        <f>RSI!B438</f>
        <v>8.923</v>
      </c>
      <c r="C438" s="2">
        <f>RSI!I438</f>
        <v>42.091257673151738</v>
      </c>
      <c r="D438" s="2">
        <f>MACD!E438</f>
        <v>-1.9996336730427444E-2</v>
      </c>
      <c r="E438" s="2">
        <f>MACD!F438</f>
        <v>2.8701867315903552E-2</v>
      </c>
      <c r="F438" s="2">
        <f>'Moving Avg'!D438</f>
        <v>9.0602</v>
      </c>
      <c r="G438" s="2">
        <f>'Moving Avg'!F438</f>
        <v>9.0504499999999997</v>
      </c>
      <c r="H438" s="2">
        <f>'Moving Avg'!G438</f>
        <v>9.0345399999999998</v>
      </c>
      <c r="I438" s="2">
        <f>'Moving Avg'!H438</f>
        <v>8.6608650000000011</v>
      </c>
      <c r="J438" s="6" t="str">
        <f>OBV!F438</f>
        <v>BEARISH</v>
      </c>
      <c r="K438" s="6" t="str">
        <f>OBV!G438</f>
        <v>STRONG</v>
      </c>
      <c r="L438" s="6" t="str">
        <f>OBV!H438</f>
        <v>CONFIRMED BEARISH</v>
      </c>
      <c r="M438" s="8">
        <f t="shared" si="60"/>
        <v>25</v>
      </c>
      <c r="N438" s="8">
        <f t="shared" si="61"/>
        <v>100</v>
      </c>
      <c r="O438" s="8">
        <f t="shared" si="62"/>
        <v>50</v>
      </c>
      <c r="P438" s="8">
        <f t="shared" si="63"/>
        <v>33</v>
      </c>
      <c r="Q438" s="9">
        <f t="shared" si="64"/>
        <v>56.2</v>
      </c>
      <c r="R438" s="9">
        <f t="shared" si="65"/>
        <v>50.75</v>
      </c>
      <c r="S438" s="9">
        <f t="shared" si="66"/>
        <v>46.1</v>
      </c>
      <c r="T438" s="9">
        <f t="shared" si="67"/>
        <v>52</v>
      </c>
      <c r="U438" s="8">
        <f t="shared" si="68"/>
        <v>51.016666666666673</v>
      </c>
      <c r="V438" s="8">
        <f t="shared" si="69"/>
        <v>51.262500000000003</v>
      </c>
    </row>
    <row r="439" spans="1:22" ht="13.5" x14ac:dyDescent="0.25">
      <c r="A439" s="3">
        <f>RSI!A439</f>
        <v>42647</v>
      </c>
      <c r="B439" s="2">
        <f>RSI!B439</f>
        <v>8.923</v>
      </c>
      <c r="C439" s="2">
        <f>RSI!I439</f>
        <v>42.091257673151738</v>
      </c>
      <c r="D439" s="2">
        <f>MACD!E439</f>
        <v>-2.6604905997375639E-2</v>
      </c>
      <c r="E439" s="2">
        <f>MACD!F439</f>
        <v>1.7640512653247717E-2</v>
      </c>
      <c r="F439" s="2">
        <f>'Moving Avg'!D439</f>
        <v>9.0413999999999994</v>
      </c>
      <c r="G439" s="2">
        <f>'Moving Avg'!F439</f>
        <v>9.0391999999999992</v>
      </c>
      <c r="H439" s="2">
        <f>'Moving Avg'!G439</f>
        <v>9.0326599999999999</v>
      </c>
      <c r="I439" s="2">
        <f>'Moving Avg'!H439</f>
        <v>8.6565300000000018</v>
      </c>
      <c r="J439" s="6" t="str">
        <f>OBV!F439</f>
        <v>BEARISH</v>
      </c>
      <c r="K439" s="6" t="str">
        <f>OBV!G439</f>
        <v>STRONG</v>
      </c>
      <c r="L439" s="6" t="str">
        <f>OBV!H439</f>
        <v>CONFIRMED BEARISH</v>
      </c>
      <c r="M439" s="8">
        <f t="shared" si="60"/>
        <v>25</v>
      </c>
      <c r="N439" s="8">
        <f t="shared" si="61"/>
        <v>100</v>
      </c>
      <c r="O439" s="8">
        <f t="shared" si="62"/>
        <v>50</v>
      </c>
      <c r="P439" s="8">
        <f t="shared" si="63"/>
        <v>33</v>
      </c>
      <c r="Q439" s="9">
        <f t="shared" si="64"/>
        <v>56.2</v>
      </c>
      <c r="R439" s="9">
        <f t="shared" si="65"/>
        <v>50.75</v>
      </c>
      <c r="S439" s="9">
        <f t="shared" si="66"/>
        <v>46.1</v>
      </c>
      <c r="T439" s="9">
        <f t="shared" si="67"/>
        <v>52</v>
      </c>
      <c r="U439" s="8">
        <f t="shared" si="68"/>
        <v>51.016666666666673</v>
      </c>
      <c r="V439" s="8">
        <f t="shared" si="69"/>
        <v>51.262500000000003</v>
      </c>
    </row>
    <row r="440" spans="1:22" ht="13.5" x14ac:dyDescent="0.25">
      <c r="A440" s="3">
        <f>RSI!A440</f>
        <v>42648</v>
      </c>
      <c r="B440" s="2">
        <f>RSI!B440</f>
        <v>8.923</v>
      </c>
      <c r="C440" s="2">
        <f>RSI!I440</f>
        <v>42.091257673151738</v>
      </c>
      <c r="D440" s="2">
        <f>MACD!E440</f>
        <v>-3.8710139400285115E-2</v>
      </c>
      <c r="E440" s="2">
        <f>MACD!F440</f>
        <v>6.3703822425411503E-3</v>
      </c>
      <c r="F440" s="2">
        <f>'Moving Avg'!D440</f>
        <v>9.0000000000000018</v>
      </c>
      <c r="G440" s="2">
        <f>'Moving Avg'!F440</f>
        <v>9.028649999999999</v>
      </c>
      <c r="H440" s="2">
        <f>'Moving Avg'!G440</f>
        <v>9.0345399999999998</v>
      </c>
      <c r="I440" s="2">
        <f>'Moving Avg'!H440</f>
        <v>8.6527900000000031</v>
      </c>
      <c r="J440" s="6" t="str">
        <f>OBV!F440</f>
        <v>BEARISH</v>
      </c>
      <c r="K440" s="6" t="str">
        <f>OBV!G440</f>
        <v>STRONG</v>
      </c>
      <c r="L440" s="6" t="str">
        <f>OBV!H440</f>
        <v>CONFIRMED BEARISH</v>
      </c>
      <c r="M440" s="8">
        <f t="shared" si="60"/>
        <v>25</v>
      </c>
      <c r="N440" s="8">
        <f t="shared" si="61"/>
        <v>100</v>
      </c>
      <c r="O440" s="8">
        <f t="shared" si="62"/>
        <v>50</v>
      </c>
      <c r="P440" s="8">
        <f t="shared" si="63"/>
        <v>33</v>
      </c>
      <c r="Q440" s="9">
        <f t="shared" si="64"/>
        <v>56.2</v>
      </c>
      <c r="R440" s="9">
        <f t="shared" si="65"/>
        <v>50.75</v>
      </c>
      <c r="S440" s="9">
        <f t="shared" si="66"/>
        <v>46.1</v>
      </c>
      <c r="T440" s="9">
        <f t="shared" si="67"/>
        <v>52</v>
      </c>
      <c r="U440" s="8">
        <f t="shared" si="68"/>
        <v>51.016666666666673</v>
      </c>
      <c r="V440" s="8">
        <f t="shared" si="69"/>
        <v>51.262500000000003</v>
      </c>
    </row>
    <row r="441" spans="1:22" ht="13.5" x14ac:dyDescent="0.25">
      <c r="A441" s="3">
        <f>RSI!A441</f>
        <v>42649</v>
      </c>
      <c r="B441" s="2">
        <f>RSI!B441</f>
        <v>8.923</v>
      </c>
      <c r="C441" s="2">
        <f>RSI!I441</f>
        <v>42.091257673151738</v>
      </c>
      <c r="D441" s="2">
        <f>MACD!E441</f>
        <v>-1.2904152586036943E-2</v>
      </c>
      <c r="E441" s="2">
        <f>MACD!F441</f>
        <v>2.5154752768255318E-3</v>
      </c>
      <c r="F441" s="2">
        <f>'Moving Avg'!D441</f>
        <v>8.9606000000000012</v>
      </c>
      <c r="G441" s="2">
        <f>'Moving Avg'!F441</f>
        <v>9.0180999999999987</v>
      </c>
      <c r="H441" s="2">
        <f>'Moving Avg'!G441</f>
        <v>9.0345399999999998</v>
      </c>
      <c r="I441" s="2">
        <f>'Moving Avg'!H441</f>
        <v>8.6486750000000026</v>
      </c>
      <c r="J441" s="6" t="str">
        <f>OBV!F441</f>
        <v>BEARISH</v>
      </c>
      <c r="K441" s="6" t="str">
        <f>OBV!G441</f>
        <v>STRONG</v>
      </c>
      <c r="L441" s="6" t="str">
        <f>OBV!H441</f>
        <v>CONFIRMED BEARISH</v>
      </c>
      <c r="M441" s="8">
        <f t="shared" si="60"/>
        <v>25</v>
      </c>
      <c r="N441" s="8">
        <f t="shared" si="61"/>
        <v>45</v>
      </c>
      <c r="O441" s="8">
        <f t="shared" si="62"/>
        <v>50</v>
      </c>
      <c r="P441" s="8">
        <f t="shared" si="63"/>
        <v>33</v>
      </c>
      <c r="Q441" s="9">
        <f t="shared" si="64"/>
        <v>36.950000000000003</v>
      </c>
      <c r="R441" s="9">
        <f t="shared" si="65"/>
        <v>39.75</v>
      </c>
      <c r="S441" s="9">
        <f t="shared" si="66"/>
        <v>37.85</v>
      </c>
      <c r="T441" s="9">
        <f t="shared" si="67"/>
        <v>38.25</v>
      </c>
      <c r="U441" s="8">
        <f t="shared" si="68"/>
        <v>38.183333333333337</v>
      </c>
      <c r="V441" s="8">
        <f t="shared" si="69"/>
        <v>38.200000000000003</v>
      </c>
    </row>
    <row r="442" spans="1:22" ht="13.5" x14ac:dyDescent="0.25">
      <c r="A442" s="3">
        <f>RSI!A442</f>
        <v>42650</v>
      </c>
      <c r="B442" s="2">
        <f>RSI!B442</f>
        <v>8.9179999999999993</v>
      </c>
      <c r="C442" s="2">
        <f>RSI!I442</f>
        <v>41.750481415527332</v>
      </c>
      <c r="D442" s="2">
        <f>MACD!E442</f>
        <v>9.9171094773868873E-3</v>
      </c>
      <c r="E442" s="2">
        <f>MACD!F442</f>
        <v>3.9958021169378029E-3</v>
      </c>
      <c r="F442" s="2">
        <f>'Moving Avg'!D442</f>
        <v>8.9220000000000006</v>
      </c>
      <c r="G442" s="2">
        <f>'Moving Avg'!F442</f>
        <v>9.007299999999999</v>
      </c>
      <c r="H442" s="2">
        <f>'Moving Avg'!G442</f>
        <v>9.0363199999999999</v>
      </c>
      <c r="I442" s="2">
        <f>'Moving Avg'!H442</f>
        <v>8.6446000000000005</v>
      </c>
      <c r="J442" s="6" t="str">
        <f>OBV!F442</f>
        <v>BEARISH</v>
      </c>
      <c r="K442" s="6" t="str">
        <f>OBV!G442</f>
        <v>STRONG</v>
      </c>
      <c r="L442" s="6" t="str">
        <f>OBV!H442</f>
        <v>CONFIRMED BEARISH</v>
      </c>
      <c r="M442" s="8">
        <f t="shared" si="60"/>
        <v>25</v>
      </c>
      <c r="N442" s="8">
        <f t="shared" si="61"/>
        <v>0</v>
      </c>
      <c r="O442" s="8">
        <f t="shared" si="62"/>
        <v>50</v>
      </c>
      <c r="P442" s="8">
        <f t="shared" si="63"/>
        <v>33</v>
      </c>
      <c r="Q442" s="9">
        <f t="shared" si="64"/>
        <v>21.2</v>
      </c>
      <c r="R442" s="9">
        <f t="shared" si="65"/>
        <v>30.75</v>
      </c>
      <c r="S442" s="9">
        <f t="shared" si="66"/>
        <v>31.1</v>
      </c>
      <c r="T442" s="9">
        <f t="shared" si="67"/>
        <v>27</v>
      </c>
      <c r="U442" s="8">
        <f t="shared" si="68"/>
        <v>27.683333333333337</v>
      </c>
      <c r="V442" s="8">
        <f t="shared" si="69"/>
        <v>27.512500000000003</v>
      </c>
    </row>
    <row r="443" spans="1:22" ht="13.5" x14ac:dyDescent="0.25">
      <c r="A443" s="3">
        <f>RSI!A443</f>
        <v>42653</v>
      </c>
      <c r="B443" s="2">
        <f>RSI!B443</f>
        <v>8.6880000000000006</v>
      </c>
      <c r="C443" s="2">
        <f>RSI!I443</f>
        <v>29.799002131972202</v>
      </c>
      <c r="D443" s="2">
        <f>MACD!E443</f>
        <v>4.6863487339303234E-2</v>
      </c>
      <c r="E443" s="2">
        <f>MACD!F443</f>
        <v>1.256933916141089E-2</v>
      </c>
      <c r="F443" s="2">
        <f>'Moving Avg'!D443</f>
        <v>8.875</v>
      </c>
      <c r="G443" s="2">
        <f>'Moving Avg'!F443</f>
        <v>8.9854499999999984</v>
      </c>
      <c r="H443" s="2">
        <f>'Moving Avg'!G443</f>
        <v>9.0324599999999986</v>
      </c>
      <c r="I443" s="2">
        <f>'Moving Avg'!H443</f>
        <v>8.6393750000000029</v>
      </c>
      <c r="J443" s="6" t="str">
        <f>OBV!F443</f>
        <v>BEARISH</v>
      </c>
      <c r="K443" s="6" t="str">
        <f>OBV!G443</f>
        <v>STRONG</v>
      </c>
      <c r="L443" s="6" t="str">
        <f>OBV!H443</f>
        <v>CONFIRMED BEARISH</v>
      </c>
      <c r="M443" s="8">
        <f t="shared" si="60"/>
        <v>50</v>
      </c>
      <c r="N443" s="8">
        <f t="shared" si="61"/>
        <v>0</v>
      </c>
      <c r="O443" s="8">
        <f t="shared" si="62"/>
        <v>50</v>
      </c>
      <c r="P443" s="8">
        <f t="shared" si="63"/>
        <v>33</v>
      </c>
      <c r="Q443" s="9">
        <f t="shared" si="64"/>
        <v>29.95</v>
      </c>
      <c r="R443" s="9">
        <f t="shared" si="65"/>
        <v>35.75</v>
      </c>
      <c r="S443" s="9">
        <f t="shared" si="66"/>
        <v>34.85</v>
      </c>
      <c r="T443" s="9">
        <f t="shared" si="67"/>
        <v>33.25</v>
      </c>
      <c r="U443" s="8">
        <f t="shared" si="68"/>
        <v>33.516666666666673</v>
      </c>
      <c r="V443" s="8">
        <f t="shared" si="69"/>
        <v>33.450000000000003</v>
      </c>
    </row>
    <row r="444" spans="1:22" ht="13.5" x14ac:dyDescent="0.25">
      <c r="A444" s="3">
        <f>RSI!A444</f>
        <v>42654</v>
      </c>
      <c r="B444" s="2">
        <f>RSI!B444</f>
        <v>8.8290000000000006</v>
      </c>
      <c r="C444" s="2">
        <f>RSI!I444</f>
        <v>40.957394955031781</v>
      </c>
      <c r="D444" s="2">
        <f>MACD!E444</f>
        <v>5.5902803472266172E-2</v>
      </c>
      <c r="E444" s="2">
        <f>MACD!F444</f>
        <v>2.1236032023581951E-2</v>
      </c>
      <c r="F444" s="2">
        <f>'Moving Avg'!D444</f>
        <v>8.8561999999999994</v>
      </c>
      <c r="G444" s="2">
        <f>'Moving Avg'!F444</f>
        <v>8.9706499999999991</v>
      </c>
      <c r="H444" s="2">
        <f>'Moving Avg'!G444</f>
        <v>9.0314199999999989</v>
      </c>
      <c r="I444" s="2">
        <f>'Moving Avg'!H444</f>
        <v>8.6348550000000017</v>
      </c>
      <c r="J444" s="6" t="str">
        <f>OBV!F444</f>
        <v>BEARISH</v>
      </c>
      <c r="K444" s="6" t="str">
        <f>OBV!G444</f>
        <v>STRONG</v>
      </c>
      <c r="L444" s="6" t="str">
        <f>OBV!H444</f>
        <v>CONFIRMED BEARISH</v>
      </c>
      <c r="M444" s="8">
        <f t="shared" si="60"/>
        <v>25</v>
      </c>
      <c r="N444" s="8">
        <f t="shared" si="61"/>
        <v>0</v>
      </c>
      <c r="O444" s="8">
        <f t="shared" si="62"/>
        <v>50</v>
      </c>
      <c r="P444" s="8">
        <f t="shared" si="63"/>
        <v>33</v>
      </c>
      <c r="Q444" s="9">
        <f t="shared" si="64"/>
        <v>21.2</v>
      </c>
      <c r="R444" s="9">
        <f t="shared" si="65"/>
        <v>30.75</v>
      </c>
      <c r="S444" s="9">
        <f t="shared" si="66"/>
        <v>31.1</v>
      </c>
      <c r="T444" s="9">
        <f t="shared" si="67"/>
        <v>27</v>
      </c>
      <c r="U444" s="8">
        <f t="shared" si="68"/>
        <v>27.683333333333337</v>
      </c>
      <c r="V444" s="8">
        <f t="shared" si="69"/>
        <v>27.512500000000003</v>
      </c>
    </row>
    <row r="445" spans="1:22" ht="13.5" x14ac:dyDescent="0.25">
      <c r="A445" s="3">
        <f>RSI!A445</f>
        <v>42655</v>
      </c>
      <c r="B445" s="2">
        <f>RSI!B445</f>
        <v>8.7349999999999994</v>
      </c>
      <c r="C445" s="2">
        <f>RSI!I445</f>
        <v>36.762190194242912</v>
      </c>
      <c r="D445" s="2">
        <f>MACD!E445</f>
        <v>8.883784826621266E-2</v>
      </c>
      <c r="E445" s="2">
        <f>MACD!F445</f>
        <v>3.4756395272108095E-2</v>
      </c>
      <c r="F445" s="2">
        <f>'Moving Avg'!D445</f>
        <v>8.8186</v>
      </c>
      <c r="G445" s="2">
        <f>'Moving Avg'!F445</f>
        <v>8.9511500000000019</v>
      </c>
      <c r="H445" s="2">
        <f>'Moving Avg'!G445</f>
        <v>9.0276599999999991</v>
      </c>
      <c r="I445" s="2">
        <f>'Moving Avg'!H445</f>
        <v>8.6298650000000023</v>
      </c>
      <c r="J445" s="6" t="str">
        <f>OBV!F445</f>
        <v>BEARISH</v>
      </c>
      <c r="K445" s="6" t="str">
        <f>OBV!G445</f>
        <v>STRONG</v>
      </c>
      <c r="L445" s="6" t="str">
        <f>OBV!H445</f>
        <v>CONFIRMED BEARISH</v>
      </c>
      <c r="M445" s="8">
        <f t="shared" si="60"/>
        <v>25</v>
      </c>
      <c r="N445" s="8">
        <f t="shared" si="61"/>
        <v>0</v>
      </c>
      <c r="O445" s="8">
        <f t="shared" si="62"/>
        <v>50</v>
      </c>
      <c r="P445" s="8">
        <f t="shared" si="63"/>
        <v>33</v>
      </c>
      <c r="Q445" s="9">
        <f t="shared" si="64"/>
        <v>21.2</v>
      </c>
      <c r="R445" s="9">
        <f t="shared" si="65"/>
        <v>30.75</v>
      </c>
      <c r="S445" s="9">
        <f t="shared" si="66"/>
        <v>31.1</v>
      </c>
      <c r="T445" s="9">
        <f t="shared" si="67"/>
        <v>27</v>
      </c>
      <c r="U445" s="8">
        <f t="shared" si="68"/>
        <v>27.683333333333337</v>
      </c>
      <c r="V445" s="8">
        <f t="shared" si="69"/>
        <v>27.512500000000003</v>
      </c>
    </row>
    <row r="446" spans="1:22" ht="13.5" x14ac:dyDescent="0.25">
      <c r="A446" s="3">
        <f>RSI!A446</f>
        <v>42656</v>
      </c>
      <c r="B446" s="2">
        <f>RSI!B446</f>
        <v>8.9130000000000003</v>
      </c>
      <c r="C446" s="2">
        <f>RSI!I446</f>
        <v>47.688943960307391</v>
      </c>
      <c r="D446" s="2">
        <f>MACD!E446</f>
        <v>0.10340703893649916</v>
      </c>
      <c r="E446" s="2">
        <f>MACD!F446</f>
        <v>4.8486524004986313E-2</v>
      </c>
      <c r="F446" s="2">
        <f>'Moving Avg'!D446</f>
        <v>8.8165999999999993</v>
      </c>
      <c r="G446" s="2">
        <f>'Moving Avg'!F446</f>
        <v>8.9506500000000013</v>
      </c>
      <c r="H446" s="2">
        <f>'Moving Avg'!G446</f>
        <v>9.0274599999999996</v>
      </c>
      <c r="I446" s="2">
        <f>'Moving Avg'!H446</f>
        <v>8.6257649999999995</v>
      </c>
      <c r="J446" s="6" t="str">
        <f>OBV!F446</f>
        <v>BEARISH</v>
      </c>
      <c r="K446" s="6" t="str">
        <f>OBV!G446</f>
        <v>STRONG</v>
      </c>
      <c r="L446" s="6" t="str">
        <f>OBV!H446</f>
        <v>CONFIRMED BEARISH</v>
      </c>
      <c r="M446" s="8">
        <f t="shared" si="60"/>
        <v>25</v>
      </c>
      <c r="N446" s="8">
        <f t="shared" si="61"/>
        <v>0</v>
      </c>
      <c r="O446" s="8">
        <f t="shared" si="62"/>
        <v>50</v>
      </c>
      <c r="P446" s="8">
        <f t="shared" si="63"/>
        <v>33</v>
      </c>
      <c r="Q446" s="9">
        <f t="shared" si="64"/>
        <v>21.2</v>
      </c>
      <c r="R446" s="9">
        <f t="shared" si="65"/>
        <v>30.75</v>
      </c>
      <c r="S446" s="9">
        <f t="shared" si="66"/>
        <v>31.1</v>
      </c>
      <c r="T446" s="9">
        <f t="shared" si="67"/>
        <v>27</v>
      </c>
      <c r="U446" s="8">
        <f t="shared" si="68"/>
        <v>27.683333333333337</v>
      </c>
      <c r="V446" s="8">
        <f t="shared" si="69"/>
        <v>27.512500000000003</v>
      </c>
    </row>
    <row r="447" spans="1:22" ht="13.5" x14ac:dyDescent="0.25">
      <c r="A447" s="3">
        <f>RSI!A447</f>
        <v>42657</v>
      </c>
      <c r="B447" s="2">
        <f>RSI!B447</f>
        <v>8.6929999999999996</v>
      </c>
      <c r="C447" s="2">
        <f>RSI!I447</f>
        <v>38.771935481653507</v>
      </c>
      <c r="D447" s="2">
        <f>MACD!E447</f>
        <v>0.13091387448801761</v>
      </c>
      <c r="E447" s="2">
        <f>MACD!F447</f>
        <v>6.4971994101592573E-2</v>
      </c>
      <c r="F447" s="2">
        <f>'Moving Avg'!D447</f>
        <v>8.7716000000000012</v>
      </c>
      <c r="G447" s="2">
        <f>'Moving Avg'!F447</f>
        <v>8.9415000000000013</v>
      </c>
      <c r="H447" s="2">
        <f>'Moving Avg'!G447</f>
        <v>9.0227599999999999</v>
      </c>
      <c r="I447" s="2">
        <f>'Moving Avg'!H447</f>
        <v>8.6204550000000015</v>
      </c>
      <c r="J447" s="6" t="str">
        <f>OBV!F447</f>
        <v>BEARISH</v>
      </c>
      <c r="K447" s="6" t="str">
        <f>OBV!G447</f>
        <v>STRONG</v>
      </c>
      <c r="L447" s="6" t="str">
        <f>OBV!H447</f>
        <v>CONFIRMED BEARISH</v>
      </c>
      <c r="M447" s="8">
        <f t="shared" si="60"/>
        <v>25</v>
      </c>
      <c r="N447" s="8">
        <f t="shared" si="61"/>
        <v>0</v>
      </c>
      <c r="O447" s="8">
        <f t="shared" si="62"/>
        <v>50</v>
      </c>
      <c r="P447" s="8">
        <f t="shared" si="63"/>
        <v>33</v>
      </c>
      <c r="Q447" s="9">
        <f t="shared" si="64"/>
        <v>21.2</v>
      </c>
      <c r="R447" s="9">
        <f t="shared" si="65"/>
        <v>30.75</v>
      </c>
      <c r="S447" s="9">
        <f t="shared" si="66"/>
        <v>31.1</v>
      </c>
      <c r="T447" s="9">
        <f t="shared" si="67"/>
        <v>27</v>
      </c>
      <c r="U447" s="8">
        <f t="shared" si="68"/>
        <v>27.683333333333337</v>
      </c>
      <c r="V447" s="8">
        <f t="shared" si="69"/>
        <v>27.512500000000003</v>
      </c>
    </row>
    <row r="448" spans="1:22" ht="13.5" x14ac:dyDescent="0.25">
      <c r="A448" s="3">
        <f>RSI!A448</f>
        <v>42660</v>
      </c>
      <c r="B448" s="2">
        <f>RSI!B448</f>
        <v>8.6929999999999996</v>
      </c>
      <c r="C448" s="2">
        <f>RSI!I448</f>
        <v>38.771935481653507</v>
      </c>
      <c r="D448" s="2">
        <f>MACD!E448</f>
        <v>0.12681337385757807</v>
      </c>
      <c r="E448" s="2">
        <f>MACD!F448</f>
        <v>7.7340270052789678E-2</v>
      </c>
      <c r="F448" s="2">
        <f>'Moving Avg'!D448</f>
        <v>8.7726000000000006</v>
      </c>
      <c r="G448" s="2">
        <f>'Moving Avg'!F448</f>
        <v>8.9328000000000038</v>
      </c>
      <c r="H448" s="2">
        <f>'Moving Avg'!G448</f>
        <v>9.0172199999999982</v>
      </c>
      <c r="I448" s="2">
        <f>'Moving Avg'!H448</f>
        <v>8.615235000000002</v>
      </c>
      <c r="J448" s="6" t="str">
        <f>OBV!F448</f>
        <v>BULLISH</v>
      </c>
      <c r="K448" s="6" t="str">
        <f>OBV!G448</f>
        <v>NEUTRAL</v>
      </c>
      <c r="L448" s="6" t="str">
        <f>OBV!H448</f>
        <v>CONFIRMED BULLISH</v>
      </c>
      <c r="M448" s="8">
        <f t="shared" si="60"/>
        <v>25</v>
      </c>
      <c r="N448" s="8">
        <f t="shared" si="61"/>
        <v>0</v>
      </c>
      <c r="O448" s="8">
        <f t="shared" si="62"/>
        <v>50</v>
      </c>
      <c r="P448" s="8">
        <f t="shared" si="63"/>
        <v>83.5</v>
      </c>
      <c r="Q448" s="9">
        <f t="shared" si="64"/>
        <v>28.774999999999999</v>
      </c>
      <c r="R448" s="9">
        <f t="shared" si="65"/>
        <v>43.375</v>
      </c>
      <c r="S448" s="9">
        <f t="shared" si="66"/>
        <v>53.825000000000003</v>
      </c>
      <c r="T448" s="9">
        <f t="shared" si="67"/>
        <v>39.625</v>
      </c>
      <c r="U448" s="8">
        <f t="shared" si="68"/>
        <v>41.991666666666667</v>
      </c>
      <c r="V448" s="8">
        <f t="shared" si="69"/>
        <v>41.400000000000006</v>
      </c>
    </row>
    <row r="449" spans="1:22" ht="13.5" x14ac:dyDescent="0.25">
      <c r="A449" s="3">
        <f>RSI!A449</f>
        <v>42661</v>
      </c>
      <c r="B449" s="2">
        <f>RSI!B449</f>
        <v>8.9130000000000003</v>
      </c>
      <c r="C449" s="2">
        <f>RSI!I449</f>
        <v>49.683381074880508</v>
      </c>
      <c r="D449" s="2">
        <f>MACD!E449</f>
        <v>0.10848035058463878</v>
      </c>
      <c r="E449" s="2">
        <f>MACD!F449</f>
        <v>8.3568286159159511E-2</v>
      </c>
      <c r="F449" s="2">
        <f>'Moving Avg'!D449</f>
        <v>8.7894000000000005</v>
      </c>
      <c r="G449" s="2">
        <f>'Moving Avg'!F449</f>
        <v>8.9323000000000032</v>
      </c>
      <c r="H449" s="2">
        <f>'Moving Avg'!G449</f>
        <v>9.0141999999999989</v>
      </c>
      <c r="I449" s="2">
        <f>'Moving Avg'!H449</f>
        <v>8.6114899999999999</v>
      </c>
      <c r="J449" s="6" t="str">
        <f>OBV!F449</f>
        <v>BULLISH</v>
      </c>
      <c r="K449" s="6" t="str">
        <f>OBV!G449</f>
        <v>NEUTRAL</v>
      </c>
      <c r="L449" s="6" t="str">
        <f>OBV!H449</f>
        <v>CONFIRMED BULLISH</v>
      </c>
      <c r="M449" s="8">
        <f t="shared" si="60"/>
        <v>25</v>
      </c>
      <c r="N449" s="8">
        <f t="shared" si="61"/>
        <v>0</v>
      </c>
      <c r="O449" s="8">
        <f t="shared" si="62"/>
        <v>50</v>
      </c>
      <c r="P449" s="8">
        <f t="shared" si="63"/>
        <v>83.5</v>
      </c>
      <c r="Q449" s="9">
        <f t="shared" si="64"/>
        <v>28.774999999999999</v>
      </c>
      <c r="R449" s="9">
        <f t="shared" si="65"/>
        <v>43.375</v>
      </c>
      <c r="S449" s="9">
        <f t="shared" si="66"/>
        <v>53.825000000000003</v>
      </c>
      <c r="T449" s="9">
        <f t="shared" si="67"/>
        <v>39.625</v>
      </c>
      <c r="U449" s="8">
        <f t="shared" si="68"/>
        <v>41.991666666666667</v>
      </c>
      <c r="V449" s="8">
        <f t="shared" si="69"/>
        <v>41.400000000000006</v>
      </c>
    </row>
    <row r="450" spans="1:22" ht="13.5" x14ac:dyDescent="0.25">
      <c r="A450" s="3">
        <f>RSI!A450</f>
        <v>42662</v>
      </c>
      <c r="B450" s="2">
        <f>RSI!B450</f>
        <v>8.7349999999999994</v>
      </c>
      <c r="C450" s="2">
        <f>RSI!I450</f>
        <v>43.005512164751892</v>
      </c>
      <c r="D450" s="2">
        <f>MACD!E450</f>
        <v>0.10617977280003288</v>
      </c>
      <c r="E450" s="2">
        <f>MACD!F450</f>
        <v>8.8090583487334201E-2</v>
      </c>
      <c r="F450" s="2">
        <f>'Moving Avg'!D450</f>
        <v>8.7894000000000005</v>
      </c>
      <c r="G450" s="2">
        <f>'Moving Avg'!F450</f>
        <v>8.9252500000000019</v>
      </c>
      <c r="H450" s="2">
        <f>'Moving Avg'!G450</f>
        <v>9.0057399999999994</v>
      </c>
      <c r="I450" s="2">
        <f>'Moving Avg'!H450</f>
        <v>8.6068300000000004</v>
      </c>
      <c r="J450" s="6" t="str">
        <f>OBV!F450</f>
        <v>BULLISH</v>
      </c>
      <c r="K450" s="6" t="str">
        <f>OBV!G450</f>
        <v>NEUTRAL</v>
      </c>
      <c r="L450" s="6" t="str">
        <f>OBV!H450</f>
        <v>NEUTRAL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0</v>
      </c>
      <c r="O450" s="8">
        <f t="shared" ref="O450:O513" si="72">IF(F450-I450&gt;10,100,IF(F450-I450&gt;5,75, IF(F450-I450&gt;0,50,0)))</f>
        <v>50</v>
      </c>
      <c r="P450" s="8">
        <f t="shared" ref="P450:P513" si="73">IF(L450="confirmed bullish", 34, IF(L450="bullish divergence",17, 0))+IF(J450="bullish",33,IF(J450="bearish",0,16.5))+IF(K450="strong",33,IF(K450="weak",0,16.5))</f>
        <v>49.5</v>
      </c>
      <c r="Q450" s="9">
        <f t="shared" si="64"/>
        <v>23.675000000000001</v>
      </c>
      <c r="R450" s="9">
        <f t="shared" si="65"/>
        <v>34.875</v>
      </c>
      <c r="S450" s="9">
        <f t="shared" si="66"/>
        <v>38.525000000000006</v>
      </c>
      <c r="T450" s="9">
        <f t="shared" si="67"/>
        <v>31.125</v>
      </c>
      <c r="U450" s="8">
        <f t="shared" si="68"/>
        <v>32.358333333333334</v>
      </c>
      <c r="V450" s="8">
        <f t="shared" si="69"/>
        <v>32.049999999999997</v>
      </c>
    </row>
    <row r="451" spans="1:22" ht="13.5" x14ac:dyDescent="0.25">
      <c r="A451" s="3">
        <f>RSI!A451</f>
        <v>42663</v>
      </c>
      <c r="B451" s="2">
        <f>RSI!B451</f>
        <v>8.7349999999999994</v>
      </c>
      <c r="C451" s="2">
        <f>RSI!I451</f>
        <v>43.005512164751892</v>
      </c>
      <c r="D451" s="2">
        <f>MACD!E451</f>
        <v>0.10530975005938714</v>
      </c>
      <c r="E451" s="2">
        <f>MACD!F451</f>
        <v>9.1534416801744789E-2</v>
      </c>
      <c r="F451" s="2">
        <f>'Moving Avg'!D451</f>
        <v>8.7538</v>
      </c>
      <c r="G451" s="2">
        <f>'Moving Avg'!F451</f>
        <v>8.9067000000000043</v>
      </c>
      <c r="H451" s="2">
        <f>'Moving Avg'!G451</f>
        <v>8.9972799999999999</v>
      </c>
      <c r="I451" s="2">
        <f>'Moving Avg'!H451</f>
        <v>8.6036000000000001</v>
      </c>
      <c r="J451" s="6" t="str">
        <f>OBV!F451</f>
        <v>BEARISH</v>
      </c>
      <c r="K451" s="6" t="str">
        <f>OBV!G451</f>
        <v>STRONG</v>
      </c>
      <c r="L451" s="6" t="str">
        <f>OBV!H451</f>
        <v>CONFIRMED BEARISH</v>
      </c>
      <c r="M451" s="8">
        <f t="shared" si="70"/>
        <v>25</v>
      </c>
      <c r="N451" s="8">
        <f t="shared" si="71"/>
        <v>0</v>
      </c>
      <c r="O451" s="8">
        <f t="shared" si="72"/>
        <v>50</v>
      </c>
      <c r="P451" s="8">
        <f t="shared" si="73"/>
        <v>33</v>
      </c>
      <c r="Q451" s="9">
        <f t="shared" ref="Q451:Q514" si="74">0.35*M451+N451*0.35+O451*0.15+P451*0.15</f>
        <v>21.2</v>
      </c>
      <c r="R451" s="9">
        <f t="shared" ref="R451:R514" si="75">M451*0.2+N451*0.2+O451*0.35+P451*0.25</f>
        <v>30.75</v>
      </c>
      <c r="S451" s="9">
        <f t="shared" ref="S451:S514" si="76">M451*0.15+N451*0.15+O451*0.25+P451*0.45</f>
        <v>31.1</v>
      </c>
      <c r="T451" s="9">
        <f t="shared" ref="T451:T514" si="77">0.25*SUM(M451:P451)</f>
        <v>27</v>
      </c>
      <c r="U451" s="8">
        <f t="shared" ref="U451:U514" si="78">SUM(Q451:S451)/3</f>
        <v>27.683333333333337</v>
      </c>
      <c r="V451" s="8">
        <f t="shared" ref="V451:V514" si="79">SUM(Q451:T451)/4</f>
        <v>27.512500000000003</v>
      </c>
    </row>
    <row r="452" spans="1:22" ht="13.5" x14ac:dyDescent="0.25">
      <c r="A452" s="3">
        <f>RSI!A452</f>
        <v>42664</v>
      </c>
      <c r="B452" s="2">
        <f>RSI!B452</f>
        <v>8.8520000000000003</v>
      </c>
      <c r="C452" s="2">
        <f>RSI!I452</f>
        <v>48.302528088698693</v>
      </c>
      <c r="D452" s="2">
        <f>MACD!E452</f>
        <v>9.6134549905780631E-2</v>
      </c>
      <c r="E452" s="2">
        <f>MACD!F452</f>
        <v>9.2454443422551963E-2</v>
      </c>
      <c r="F452" s="2">
        <f>'Moving Avg'!D452</f>
        <v>8.7855999999999987</v>
      </c>
      <c r="G452" s="2">
        <f>'Moving Avg'!F452</f>
        <v>8.8940000000000019</v>
      </c>
      <c r="H452" s="2">
        <f>'Moving Avg'!G452</f>
        <v>8.9921000000000006</v>
      </c>
      <c r="I452" s="2">
        <f>'Moving Avg'!H452</f>
        <v>8.6023599999999991</v>
      </c>
      <c r="J452" s="6" t="str">
        <f>OBV!F452</f>
        <v>BULLISH</v>
      </c>
      <c r="K452" s="6" t="str">
        <f>OBV!G452</f>
        <v>WEAK</v>
      </c>
      <c r="L452" s="6" t="str">
        <f>OBV!H452</f>
        <v>CONFIRMED BULLISH</v>
      </c>
      <c r="M452" s="8">
        <f t="shared" si="70"/>
        <v>25</v>
      </c>
      <c r="N452" s="8">
        <f t="shared" si="71"/>
        <v>0</v>
      </c>
      <c r="O452" s="8">
        <f t="shared" si="72"/>
        <v>50</v>
      </c>
      <c r="P452" s="8">
        <f t="shared" si="73"/>
        <v>67</v>
      </c>
      <c r="Q452" s="9">
        <f t="shared" si="74"/>
        <v>26.299999999999997</v>
      </c>
      <c r="R452" s="9">
        <f t="shared" si="75"/>
        <v>39.25</v>
      </c>
      <c r="S452" s="9">
        <f t="shared" si="76"/>
        <v>46.400000000000006</v>
      </c>
      <c r="T452" s="9">
        <f t="shared" si="77"/>
        <v>35.5</v>
      </c>
      <c r="U452" s="8">
        <f t="shared" si="78"/>
        <v>37.31666666666667</v>
      </c>
      <c r="V452" s="8">
        <f t="shared" si="79"/>
        <v>36.862499999999997</v>
      </c>
    </row>
    <row r="453" spans="1:22" ht="13.5" x14ac:dyDescent="0.25">
      <c r="A453" s="3">
        <f>RSI!A453</f>
        <v>42667</v>
      </c>
      <c r="B453" s="2">
        <f>RSI!B453</f>
        <v>8.8520000000000003</v>
      </c>
      <c r="C453" s="2">
        <f>RSI!I453</f>
        <v>48.302528088698693</v>
      </c>
      <c r="D453" s="2">
        <f>MACD!E453</f>
        <v>5.3217973718133749E-2</v>
      </c>
      <c r="E453" s="2">
        <f>MACD!F453</f>
        <v>8.4607149481668323E-2</v>
      </c>
      <c r="F453" s="2">
        <f>'Moving Avg'!D453</f>
        <v>8.817400000000001</v>
      </c>
      <c r="G453" s="2">
        <f>'Moving Avg'!F453</f>
        <v>8.8813000000000013</v>
      </c>
      <c r="H453" s="2">
        <f>'Moving Avg'!G453</f>
        <v>8.9859800000000014</v>
      </c>
      <c r="I453" s="2">
        <f>'Moving Avg'!H453</f>
        <v>8.6011200000000017</v>
      </c>
      <c r="J453" s="6" t="str">
        <f>OBV!F453</f>
        <v>BULLISH</v>
      </c>
      <c r="K453" s="6" t="str">
        <f>OBV!G453</f>
        <v>WEAK</v>
      </c>
      <c r="L453" s="6" t="str">
        <f>OBV!H453</f>
        <v>CONFIRMED BULLISH</v>
      </c>
      <c r="M453" s="8">
        <f t="shared" si="70"/>
        <v>25</v>
      </c>
      <c r="N453" s="8">
        <f t="shared" si="71"/>
        <v>100</v>
      </c>
      <c r="O453" s="8">
        <f t="shared" si="72"/>
        <v>50</v>
      </c>
      <c r="P453" s="8">
        <f t="shared" si="73"/>
        <v>67</v>
      </c>
      <c r="Q453" s="9">
        <f t="shared" si="74"/>
        <v>61.3</v>
      </c>
      <c r="R453" s="9">
        <f t="shared" si="75"/>
        <v>59.25</v>
      </c>
      <c r="S453" s="9">
        <f t="shared" si="76"/>
        <v>61.400000000000006</v>
      </c>
      <c r="T453" s="9">
        <f t="shared" si="77"/>
        <v>60.5</v>
      </c>
      <c r="U453" s="8">
        <f t="shared" si="78"/>
        <v>60.65</v>
      </c>
      <c r="V453" s="8">
        <f t="shared" si="79"/>
        <v>60.612499999999997</v>
      </c>
    </row>
    <row r="454" spans="1:22" ht="13.5" x14ac:dyDescent="0.25">
      <c r="A454" s="3">
        <f>RSI!A454</f>
        <v>42668</v>
      </c>
      <c r="B454" s="2">
        <f>RSI!B454</f>
        <v>8.9179999999999993</v>
      </c>
      <c r="C454" s="2">
        <f>RSI!I454</f>
        <v>51.265724106098936</v>
      </c>
      <c r="D454" s="2">
        <f>MACD!E454</f>
        <v>3.39218758649249E-2</v>
      </c>
      <c r="E454" s="2">
        <f>MACD!F454</f>
        <v>7.4470094758319644E-2</v>
      </c>
      <c r="F454" s="2">
        <f>'Moving Avg'!D454</f>
        <v>8.8184000000000005</v>
      </c>
      <c r="G454" s="2">
        <f>'Moving Avg'!F454</f>
        <v>8.8763500000000022</v>
      </c>
      <c r="H454" s="2">
        <f>'Moving Avg'!G454</f>
        <v>8.9813799999999997</v>
      </c>
      <c r="I454" s="2">
        <f>'Moving Avg'!H454</f>
        <v>8.6006499999999999</v>
      </c>
      <c r="J454" s="6" t="str">
        <f>OBV!F454</f>
        <v>BULLISH</v>
      </c>
      <c r="K454" s="6" t="str">
        <f>OBV!G454</f>
        <v>WEAK</v>
      </c>
      <c r="L454" s="6" t="str">
        <f>OBV!H454</f>
        <v>CONFIRMED BULLISH</v>
      </c>
      <c r="M454" s="8">
        <f t="shared" si="70"/>
        <v>25</v>
      </c>
      <c r="N454" s="8">
        <f t="shared" si="71"/>
        <v>100</v>
      </c>
      <c r="O454" s="8">
        <f t="shared" si="72"/>
        <v>50</v>
      </c>
      <c r="P454" s="8">
        <f t="shared" si="73"/>
        <v>67</v>
      </c>
      <c r="Q454" s="9">
        <f t="shared" si="74"/>
        <v>61.3</v>
      </c>
      <c r="R454" s="9">
        <f t="shared" si="75"/>
        <v>59.25</v>
      </c>
      <c r="S454" s="9">
        <f t="shared" si="76"/>
        <v>61.400000000000006</v>
      </c>
      <c r="T454" s="9">
        <f t="shared" si="77"/>
        <v>60.5</v>
      </c>
      <c r="U454" s="8">
        <f t="shared" si="78"/>
        <v>60.65</v>
      </c>
      <c r="V454" s="8">
        <f t="shared" si="79"/>
        <v>60.612499999999997</v>
      </c>
    </row>
    <row r="455" spans="1:22" ht="13.5" x14ac:dyDescent="0.25">
      <c r="A455" s="3">
        <f>RSI!A455</f>
        <v>42669</v>
      </c>
      <c r="B455" s="2">
        <f>RSI!B455</f>
        <v>8.782</v>
      </c>
      <c r="C455" s="2">
        <f>RSI!I455</f>
        <v>45.480786278710298</v>
      </c>
      <c r="D455" s="2">
        <f>MACD!E455</f>
        <v>1.3015566995717265E-2</v>
      </c>
      <c r="E455" s="2">
        <f>MACD!F455</f>
        <v>6.2179189205799172E-2</v>
      </c>
      <c r="F455" s="2">
        <f>'Moving Avg'!D455</f>
        <v>8.8277999999999999</v>
      </c>
      <c r="G455" s="2">
        <f>'Moving Avg'!F455</f>
        <v>8.8589500000000001</v>
      </c>
      <c r="H455" s="2">
        <f>'Moving Avg'!G455</f>
        <v>8.9740599999999997</v>
      </c>
      <c r="I455" s="2">
        <f>'Moving Avg'!H455</f>
        <v>8.6008199999999988</v>
      </c>
      <c r="J455" s="6" t="str">
        <f>OBV!F455</f>
        <v>BULLISH</v>
      </c>
      <c r="K455" s="6" t="str">
        <f>OBV!G455</f>
        <v>WEAK</v>
      </c>
      <c r="L455" s="6" t="str">
        <f>OBV!H455</f>
        <v>CONFIRMED BULLISH</v>
      </c>
      <c r="M455" s="8">
        <f t="shared" si="70"/>
        <v>25</v>
      </c>
      <c r="N455" s="8">
        <f t="shared" si="71"/>
        <v>100</v>
      </c>
      <c r="O455" s="8">
        <f t="shared" si="72"/>
        <v>50</v>
      </c>
      <c r="P455" s="8">
        <f t="shared" si="73"/>
        <v>67</v>
      </c>
      <c r="Q455" s="9">
        <f t="shared" si="74"/>
        <v>61.3</v>
      </c>
      <c r="R455" s="9">
        <f t="shared" si="75"/>
        <v>59.25</v>
      </c>
      <c r="S455" s="9">
        <f t="shared" si="76"/>
        <v>61.400000000000006</v>
      </c>
      <c r="T455" s="9">
        <f t="shared" si="77"/>
        <v>60.5</v>
      </c>
      <c r="U455" s="8">
        <f t="shared" si="78"/>
        <v>60.65</v>
      </c>
      <c r="V455" s="8">
        <f t="shared" si="79"/>
        <v>60.612499999999997</v>
      </c>
    </row>
    <row r="456" spans="1:22" ht="13.5" x14ac:dyDescent="0.25">
      <c r="A456" s="3">
        <f>RSI!A456</f>
        <v>42670</v>
      </c>
      <c r="B456" s="2">
        <f>RSI!B456</f>
        <v>8.782</v>
      </c>
      <c r="C456" s="2">
        <f>RSI!I456</f>
        <v>45.480786278710305</v>
      </c>
      <c r="D456" s="2">
        <f>MACD!E456</f>
        <v>2.3336657574022368E-2</v>
      </c>
      <c r="E456" s="2">
        <f>MACD!F456</f>
        <v>5.4410682879443811E-2</v>
      </c>
      <c r="F456" s="2">
        <f>'Moving Avg'!D456</f>
        <v>8.8371999999999993</v>
      </c>
      <c r="G456" s="2">
        <f>'Moving Avg'!F456</f>
        <v>8.8420500000000004</v>
      </c>
      <c r="H456" s="2">
        <f>'Moving Avg'!G456</f>
        <v>8.9671999999999983</v>
      </c>
      <c r="I456" s="2">
        <f>'Moving Avg'!H456</f>
        <v>8.6018699999999981</v>
      </c>
      <c r="J456" s="6" t="str">
        <f>OBV!F456</f>
        <v>BULLISH</v>
      </c>
      <c r="K456" s="6" t="str">
        <f>OBV!G456</f>
        <v>WEAK</v>
      </c>
      <c r="L456" s="6" t="str">
        <f>OBV!H456</f>
        <v>CONFIRMED BULLISH</v>
      </c>
      <c r="M456" s="8">
        <f t="shared" si="70"/>
        <v>25</v>
      </c>
      <c r="N456" s="8">
        <f t="shared" si="71"/>
        <v>100</v>
      </c>
      <c r="O456" s="8">
        <f t="shared" si="72"/>
        <v>50</v>
      </c>
      <c r="P456" s="8">
        <f t="shared" si="73"/>
        <v>67</v>
      </c>
      <c r="Q456" s="9">
        <f t="shared" si="74"/>
        <v>61.3</v>
      </c>
      <c r="R456" s="9">
        <f t="shared" si="75"/>
        <v>59.25</v>
      </c>
      <c r="S456" s="9">
        <f t="shared" si="76"/>
        <v>61.400000000000006</v>
      </c>
      <c r="T456" s="9">
        <f t="shared" si="77"/>
        <v>60.5</v>
      </c>
      <c r="U456" s="8">
        <f t="shared" si="78"/>
        <v>60.65</v>
      </c>
      <c r="V456" s="8">
        <f t="shared" si="79"/>
        <v>60.612499999999997</v>
      </c>
    </row>
    <row r="457" spans="1:22" ht="13.5" x14ac:dyDescent="0.25">
      <c r="A457" s="3">
        <f>RSI!A457</f>
        <v>42671</v>
      </c>
      <c r="B457" s="2">
        <f>RSI!B457</f>
        <v>8.7579999999999991</v>
      </c>
      <c r="C457" s="2">
        <f>RSI!I457</f>
        <v>44.454129196801368</v>
      </c>
      <c r="D457" s="2">
        <f>MACD!E457</f>
        <v>5.8153871002808444E-4</v>
      </c>
      <c r="E457" s="2">
        <f>MACD!F457</f>
        <v>4.364485404556067E-2</v>
      </c>
      <c r="F457" s="2">
        <f>'Moving Avg'!D457</f>
        <v>8.8184000000000005</v>
      </c>
      <c r="G457" s="2">
        <f>'Moving Avg'!F457</f>
        <v>8.8244000000000007</v>
      </c>
      <c r="H457" s="2">
        <f>'Moving Avg'!G457</f>
        <v>8.9598599999999973</v>
      </c>
      <c r="I457" s="2">
        <f>'Moving Avg'!H457</f>
        <v>8.6019649999999999</v>
      </c>
      <c r="J457" s="6" t="str">
        <f>OBV!F457</f>
        <v>BEARISH</v>
      </c>
      <c r="K457" s="6" t="str">
        <f>OBV!G457</f>
        <v>STRONG</v>
      </c>
      <c r="L457" s="6" t="str">
        <f>OBV!H457</f>
        <v>CONFIRMED BEARISH</v>
      </c>
      <c r="M457" s="8">
        <f t="shared" si="70"/>
        <v>25</v>
      </c>
      <c r="N457" s="8">
        <f t="shared" si="71"/>
        <v>100</v>
      </c>
      <c r="O457" s="8">
        <f t="shared" si="72"/>
        <v>50</v>
      </c>
      <c r="P457" s="8">
        <f t="shared" si="73"/>
        <v>33</v>
      </c>
      <c r="Q457" s="9">
        <f t="shared" si="74"/>
        <v>56.2</v>
      </c>
      <c r="R457" s="9">
        <f t="shared" si="75"/>
        <v>50.75</v>
      </c>
      <c r="S457" s="9">
        <f t="shared" si="76"/>
        <v>46.1</v>
      </c>
      <c r="T457" s="9">
        <f t="shared" si="77"/>
        <v>52</v>
      </c>
      <c r="U457" s="8">
        <f t="shared" si="78"/>
        <v>51.016666666666673</v>
      </c>
      <c r="V457" s="8">
        <f t="shared" si="79"/>
        <v>51.262500000000003</v>
      </c>
    </row>
    <row r="458" spans="1:22" ht="13.5" x14ac:dyDescent="0.25">
      <c r="A458" s="3">
        <f>RSI!A458</f>
        <v>42674</v>
      </c>
      <c r="B458" s="2">
        <f>RSI!B458</f>
        <v>8.7349999999999994</v>
      </c>
      <c r="C458" s="2">
        <f>RSI!I458</f>
        <v>43.442062448393372</v>
      </c>
      <c r="D458" s="2">
        <f>MACD!E458</f>
        <v>-1.6290210128829585E-2</v>
      </c>
      <c r="E458" s="2">
        <f>MACD!F458</f>
        <v>3.1657841210682616E-2</v>
      </c>
      <c r="F458" s="2">
        <f>'Moving Avg'!D458</f>
        <v>8.7949999999999982</v>
      </c>
      <c r="G458" s="2">
        <f>'Moving Avg'!F458</f>
        <v>8.8150000000000013</v>
      </c>
      <c r="H458" s="2">
        <f>'Moving Avg'!G458</f>
        <v>8.9532799999999995</v>
      </c>
      <c r="I458" s="2">
        <f>'Moving Avg'!H458</f>
        <v>8.6032399999999996</v>
      </c>
      <c r="J458" s="6" t="str">
        <f>OBV!F458</f>
        <v>BEARISH</v>
      </c>
      <c r="K458" s="6" t="str">
        <f>OBV!G458</f>
        <v>STRONG</v>
      </c>
      <c r="L458" s="6" t="str">
        <f>OBV!H458</f>
        <v>CONFIRMED BEARISH</v>
      </c>
      <c r="M458" s="8">
        <f t="shared" si="70"/>
        <v>25</v>
      </c>
      <c r="N458" s="8">
        <f t="shared" si="71"/>
        <v>100</v>
      </c>
      <c r="O458" s="8">
        <f t="shared" si="72"/>
        <v>50</v>
      </c>
      <c r="P458" s="8">
        <f t="shared" si="73"/>
        <v>33</v>
      </c>
      <c r="Q458" s="9">
        <f t="shared" si="74"/>
        <v>56.2</v>
      </c>
      <c r="R458" s="9">
        <f t="shared" si="75"/>
        <v>50.75</v>
      </c>
      <c r="S458" s="9">
        <f t="shared" si="76"/>
        <v>46.1</v>
      </c>
      <c r="T458" s="9">
        <f t="shared" si="77"/>
        <v>52</v>
      </c>
      <c r="U458" s="8">
        <f t="shared" si="78"/>
        <v>51.016666666666673</v>
      </c>
      <c r="V458" s="8">
        <f t="shared" si="79"/>
        <v>51.262500000000003</v>
      </c>
    </row>
    <row r="459" spans="1:22" ht="13.5" x14ac:dyDescent="0.25">
      <c r="A459" s="3">
        <f>RSI!A459</f>
        <v>42675</v>
      </c>
      <c r="B459" s="2">
        <f>RSI!B459</f>
        <v>8.9039999999999999</v>
      </c>
      <c r="C459" s="2">
        <f>RSI!I459</f>
        <v>52.075743231620464</v>
      </c>
      <c r="D459" s="2">
        <f>MACD!E459</f>
        <v>-8.4741704996851297E-3</v>
      </c>
      <c r="E459" s="2">
        <f>MACD!F459</f>
        <v>2.3631438868609068E-2</v>
      </c>
      <c r="F459" s="2">
        <f>'Moving Avg'!D459</f>
        <v>8.7921999999999993</v>
      </c>
      <c r="G459" s="2">
        <f>'Moving Avg'!F459</f>
        <v>8.8140499999999999</v>
      </c>
      <c r="H459" s="2">
        <f>'Moving Avg'!G459</f>
        <v>8.9528999999999979</v>
      </c>
      <c r="I459" s="2">
        <f>'Moving Avg'!H459</f>
        <v>8.6064349999999994</v>
      </c>
      <c r="J459" s="6" t="str">
        <f>OBV!F459</f>
        <v>BEARISH</v>
      </c>
      <c r="K459" s="6" t="str">
        <f>OBV!G459</f>
        <v>STRONG</v>
      </c>
      <c r="L459" s="6" t="str">
        <f>OBV!H459</f>
        <v>CONFIRMED BEARISH</v>
      </c>
      <c r="M459" s="8">
        <f t="shared" si="70"/>
        <v>25</v>
      </c>
      <c r="N459" s="8">
        <f t="shared" si="71"/>
        <v>100</v>
      </c>
      <c r="O459" s="8">
        <f t="shared" si="72"/>
        <v>50</v>
      </c>
      <c r="P459" s="8">
        <f t="shared" si="73"/>
        <v>33</v>
      </c>
      <c r="Q459" s="9">
        <f t="shared" si="74"/>
        <v>56.2</v>
      </c>
      <c r="R459" s="9">
        <f t="shared" si="75"/>
        <v>50.75</v>
      </c>
      <c r="S459" s="9">
        <f t="shared" si="76"/>
        <v>46.1</v>
      </c>
      <c r="T459" s="9">
        <f t="shared" si="77"/>
        <v>52</v>
      </c>
      <c r="U459" s="8">
        <f t="shared" si="78"/>
        <v>51.016666666666673</v>
      </c>
      <c r="V459" s="8">
        <f t="shared" si="79"/>
        <v>51.262500000000003</v>
      </c>
    </row>
    <row r="460" spans="1:22" ht="13.5" x14ac:dyDescent="0.25">
      <c r="A460" s="3">
        <f>RSI!A460</f>
        <v>42676</v>
      </c>
      <c r="B460" s="2">
        <f>RSI!B460</f>
        <v>8.9090000000000007</v>
      </c>
      <c r="C460" s="2">
        <f>RSI!I460</f>
        <v>52.307706178373827</v>
      </c>
      <c r="D460" s="2">
        <f>MACD!E460</f>
        <v>-2.9906342636397909E-2</v>
      </c>
      <c r="E460" s="2">
        <f>MACD!F460</f>
        <v>1.2923882567607674E-2</v>
      </c>
      <c r="F460" s="2">
        <f>'Moving Avg'!D460</f>
        <v>8.8176000000000005</v>
      </c>
      <c r="G460" s="2">
        <f>'Moving Avg'!F460</f>
        <v>8.8133499999999998</v>
      </c>
      <c r="H460" s="2">
        <f>'Moving Avg'!G460</f>
        <v>8.9526199999999978</v>
      </c>
      <c r="I460" s="2">
        <f>'Moving Avg'!H460</f>
        <v>8.6096549999999983</v>
      </c>
      <c r="J460" s="6" t="str">
        <f>OBV!F460</f>
        <v>BULLISH</v>
      </c>
      <c r="K460" s="6" t="str">
        <f>OBV!G460</f>
        <v>NEUTRAL</v>
      </c>
      <c r="L460" s="6" t="str">
        <f>OBV!H460</f>
        <v>CONFIRMED BULLISH</v>
      </c>
      <c r="M460" s="8">
        <f t="shared" si="70"/>
        <v>25</v>
      </c>
      <c r="N460" s="8">
        <f t="shared" si="71"/>
        <v>100</v>
      </c>
      <c r="O460" s="8">
        <f t="shared" si="72"/>
        <v>50</v>
      </c>
      <c r="P460" s="8">
        <f t="shared" si="73"/>
        <v>83.5</v>
      </c>
      <c r="Q460" s="9">
        <f t="shared" si="74"/>
        <v>63.774999999999999</v>
      </c>
      <c r="R460" s="9">
        <f t="shared" si="75"/>
        <v>63.375</v>
      </c>
      <c r="S460" s="9">
        <f t="shared" si="76"/>
        <v>68.825000000000003</v>
      </c>
      <c r="T460" s="9">
        <f t="shared" si="77"/>
        <v>64.625</v>
      </c>
      <c r="U460" s="8">
        <f t="shared" si="78"/>
        <v>65.325000000000003</v>
      </c>
      <c r="V460" s="8">
        <f t="shared" si="79"/>
        <v>65.150000000000006</v>
      </c>
    </row>
    <row r="461" spans="1:22" ht="13.5" x14ac:dyDescent="0.25">
      <c r="A461" s="3">
        <f>RSI!A461</f>
        <v>42677</v>
      </c>
      <c r="B461" s="2">
        <f>RSI!B461</f>
        <v>8.9090000000000007</v>
      </c>
      <c r="C461" s="2">
        <f>RSI!I461</f>
        <v>52.307706178373813</v>
      </c>
      <c r="D461" s="2">
        <f>MACD!E461</f>
        <v>-4.8340023454205294E-2</v>
      </c>
      <c r="E461" s="2">
        <f>MACD!F461</f>
        <v>6.7110136324508018E-4</v>
      </c>
      <c r="F461" s="2">
        <f>'Moving Avg'!D461</f>
        <v>8.843</v>
      </c>
      <c r="G461" s="2">
        <f>'Moving Avg'!F461</f>
        <v>8.8126499999999997</v>
      </c>
      <c r="H461" s="2">
        <f>'Moving Avg'!G461</f>
        <v>8.9523399999999977</v>
      </c>
      <c r="I461" s="2">
        <f>'Moving Avg'!H461</f>
        <v>8.6116449999999993</v>
      </c>
      <c r="J461" s="6" t="str">
        <f>OBV!F461</f>
        <v>BULLISH</v>
      </c>
      <c r="K461" s="6" t="str">
        <f>OBV!G461</f>
        <v>NEUTRAL</v>
      </c>
      <c r="L461" s="6" t="str">
        <f>OBV!H461</f>
        <v>CONFIRMED BULLISH</v>
      </c>
      <c r="M461" s="8">
        <f t="shared" si="70"/>
        <v>25</v>
      </c>
      <c r="N461" s="8">
        <f t="shared" si="71"/>
        <v>100</v>
      </c>
      <c r="O461" s="8">
        <f t="shared" si="72"/>
        <v>50</v>
      </c>
      <c r="P461" s="8">
        <f t="shared" si="73"/>
        <v>83.5</v>
      </c>
      <c r="Q461" s="9">
        <f t="shared" si="74"/>
        <v>63.774999999999999</v>
      </c>
      <c r="R461" s="9">
        <f t="shared" si="75"/>
        <v>63.375</v>
      </c>
      <c r="S461" s="9">
        <f t="shared" si="76"/>
        <v>68.825000000000003</v>
      </c>
      <c r="T461" s="9">
        <f t="shared" si="77"/>
        <v>64.625</v>
      </c>
      <c r="U461" s="8">
        <f t="shared" si="78"/>
        <v>65.325000000000003</v>
      </c>
      <c r="V461" s="8">
        <f t="shared" si="79"/>
        <v>65.150000000000006</v>
      </c>
    </row>
    <row r="462" spans="1:22" ht="13.5" x14ac:dyDescent="0.25">
      <c r="A462" s="3">
        <f>RSI!A462</f>
        <v>42678</v>
      </c>
      <c r="B462" s="2">
        <f>RSI!B462</f>
        <v>8.6880000000000006</v>
      </c>
      <c r="C462" s="2">
        <f>RSI!I462</f>
        <v>41.909328847193066</v>
      </c>
      <c r="D462" s="2">
        <f>MACD!E462</f>
        <v>-2.9844018129647765E-2</v>
      </c>
      <c r="E462" s="2">
        <f>MACD!F462</f>
        <v>-5.431922535333489E-3</v>
      </c>
      <c r="F462" s="2">
        <f>'Moving Avg'!D462</f>
        <v>8.8290000000000006</v>
      </c>
      <c r="G462" s="2">
        <f>'Moving Avg'!F462</f>
        <v>8.801149999999998</v>
      </c>
      <c r="H462" s="2">
        <f>'Moving Avg'!G462</f>
        <v>8.947639999999998</v>
      </c>
      <c r="I462" s="2">
        <f>'Moving Avg'!H462</f>
        <v>8.6139799999999997</v>
      </c>
      <c r="J462" s="6" t="str">
        <f>OBV!F462</f>
        <v>BULLISH</v>
      </c>
      <c r="K462" s="6" t="str">
        <f>OBV!G462</f>
        <v>NEUTRAL</v>
      </c>
      <c r="L462" s="6" t="str">
        <f>OBV!H462</f>
        <v>BULLISH DIVERGENCE</v>
      </c>
      <c r="M462" s="8">
        <f t="shared" si="70"/>
        <v>25</v>
      </c>
      <c r="N462" s="8">
        <f t="shared" si="71"/>
        <v>100</v>
      </c>
      <c r="O462" s="8">
        <f t="shared" si="72"/>
        <v>50</v>
      </c>
      <c r="P462" s="8">
        <f t="shared" si="73"/>
        <v>66.5</v>
      </c>
      <c r="Q462" s="9">
        <f t="shared" si="74"/>
        <v>61.225000000000001</v>
      </c>
      <c r="R462" s="9">
        <f t="shared" si="75"/>
        <v>59.125</v>
      </c>
      <c r="S462" s="9">
        <f t="shared" si="76"/>
        <v>61.174999999999997</v>
      </c>
      <c r="T462" s="9">
        <f t="shared" si="77"/>
        <v>60.375</v>
      </c>
      <c r="U462" s="8">
        <f t="shared" si="78"/>
        <v>60.508333333333326</v>
      </c>
      <c r="V462" s="8">
        <f t="shared" si="79"/>
        <v>60.474999999999994</v>
      </c>
    </row>
    <row r="463" spans="1:22" ht="13.5" x14ac:dyDescent="0.25">
      <c r="A463" s="3">
        <f>RSI!A463</f>
        <v>42681</v>
      </c>
      <c r="B463" s="2">
        <f>RSI!B463</f>
        <v>8.8290000000000006</v>
      </c>
      <c r="C463" s="2">
        <f>RSI!I463</f>
        <v>48.890284556408318</v>
      </c>
      <c r="D463" s="2">
        <f>MACD!E463</f>
        <v>-2.3588241671609111E-2</v>
      </c>
      <c r="E463" s="2">
        <f>MACD!F463</f>
        <v>-9.0631863625886128E-3</v>
      </c>
      <c r="F463" s="2">
        <f>'Moving Avg'!D463</f>
        <v>8.8478000000000012</v>
      </c>
      <c r="G463" s="2">
        <f>'Moving Avg'!F463</f>
        <v>8.8081999999999976</v>
      </c>
      <c r="H463" s="2">
        <f>'Moving Avg'!G463</f>
        <v>8.9457599999999982</v>
      </c>
      <c r="I463" s="2">
        <f>'Moving Avg'!H463</f>
        <v>8.6167999999999996</v>
      </c>
      <c r="J463" s="6" t="str">
        <f>OBV!F463</f>
        <v>BULLISH</v>
      </c>
      <c r="K463" s="6" t="str">
        <f>OBV!G463</f>
        <v>WEAK</v>
      </c>
      <c r="L463" s="6" t="str">
        <f>OBV!H463</f>
        <v>CONFIRMED BULLISH</v>
      </c>
      <c r="M463" s="8">
        <f t="shared" si="70"/>
        <v>25</v>
      </c>
      <c r="N463" s="8">
        <f t="shared" si="71"/>
        <v>45</v>
      </c>
      <c r="O463" s="8">
        <f t="shared" si="72"/>
        <v>50</v>
      </c>
      <c r="P463" s="8">
        <f t="shared" si="73"/>
        <v>67</v>
      </c>
      <c r="Q463" s="9">
        <f t="shared" si="74"/>
        <v>42.05</v>
      </c>
      <c r="R463" s="9">
        <f t="shared" si="75"/>
        <v>48.25</v>
      </c>
      <c r="S463" s="9">
        <f t="shared" si="76"/>
        <v>53.150000000000006</v>
      </c>
      <c r="T463" s="9">
        <f t="shared" si="77"/>
        <v>46.75</v>
      </c>
      <c r="U463" s="8">
        <f t="shared" si="78"/>
        <v>47.816666666666663</v>
      </c>
      <c r="V463" s="8">
        <f t="shared" si="79"/>
        <v>47.55</v>
      </c>
    </row>
    <row r="464" spans="1:22" ht="13.5" x14ac:dyDescent="0.25">
      <c r="A464" s="3">
        <f>RSI!A464</f>
        <v>42682</v>
      </c>
      <c r="B464" s="2">
        <f>RSI!B464</f>
        <v>8.8290000000000006</v>
      </c>
      <c r="C464" s="2">
        <f>RSI!I464</f>
        <v>48.890284556408325</v>
      </c>
      <c r="D464" s="2">
        <f>MACD!E464</f>
        <v>-8.0022260230396824E-3</v>
      </c>
      <c r="E464" s="2">
        <f>MACD!F464</f>
        <v>-8.8509942946788274E-3</v>
      </c>
      <c r="F464" s="2">
        <f>'Moving Avg'!D464</f>
        <v>8.8328000000000007</v>
      </c>
      <c r="G464" s="2">
        <f>'Moving Avg'!F464</f>
        <v>8.8081999999999994</v>
      </c>
      <c r="H464" s="2">
        <f>'Moving Avg'!G464</f>
        <v>8.9393799999999981</v>
      </c>
      <c r="I464" s="2">
        <f>'Moving Avg'!H464</f>
        <v>8.6204349999999987</v>
      </c>
      <c r="J464" s="6" t="str">
        <f>OBV!F464</f>
        <v>BULLISH</v>
      </c>
      <c r="K464" s="6" t="str">
        <f>OBV!G464</f>
        <v>WEAK</v>
      </c>
      <c r="L464" s="6" t="str">
        <f>OBV!H464</f>
        <v>BULLISH DIVERGENCE</v>
      </c>
      <c r="M464" s="8">
        <f t="shared" si="70"/>
        <v>25</v>
      </c>
      <c r="N464" s="8">
        <f t="shared" si="71"/>
        <v>0</v>
      </c>
      <c r="O464" s="8">
        <f t="shared" si="72"/>
        <v>50</v>
      </c>
      <c r="P464" s="8">
        <f t="shared" si="73"/>
        <v>50</v>
      </c>
      <c r="Q464" s="9">
        <f t="shared" si="74"/>
        <v>23.75</v>
      </c>
      <c r="R464" s="9">
        <f t="shared" si="75"/>
        <v>35</v>
      </c>
      <c r="S464" s="9">
        <f t="shared" si="76"/>
        <v>38.75</v>
      </c>
      <c r="T464" s="9">
        <f t="shared" si="77"/>
        <v>31.25</v>
      </c>
      <c r="U464" s="8">
        <f t="shared" si="78"/>
        <v>32.5</v>
      </c>
      <c r="V464" s="8">
        <f t="shared" si="79"/>
        <v>32.1875</v>
      </c>
    </row>
    <row r="465" spans="1:22" ht="13.5" x14ac:dyDescent="0.25">
      <c r="A465" s="3">
        <f>RSI!A465</f>
        <v>42683</v>
      </c>
      <c r="B465" s="2">
        <f>RSI!B465</f>
        <v>8.7349999999999994</v>
      </c>
      <c r="C465" s="2">
        <f>RSI!I465</f>
        <v>44.733833130203706</v>
      </c>
      <c r="D465" s="2">
        <f>MACD!E465</f>
        <v>-8.6456356884294649E-3</v>
      </c>
      <c r="E465" s="2">
        <f>MACD!F465</f>
        <v>-8.8099225734289549E-3</v>
      </c>
      <c r="F465" s="2">
        <f>'Moving Avg'!D465</f>
        <v>8.798</v>
      </c>
      <c r="G465" s="2">
        <f>'Moving Avg'!F465</f>
        <v>8.8081999999999994</v>
      </c>
      <c r="H465" s="2">
        <f>'Moving Avg'!G465</f>
        <v>8.9311199999999982</v>
      </c>
      <c r="I465" s="2">
        <f>'Moving Avg'!H465</f>
        <v>8.6237749999999984</v>
      </c>
      <c r="J465" s="6" t="str">
        <f>OBV!F465</f>
        <v>BEARISH</v>
      </c>
      <c r="K465" s="6" t="str">
        <f>OBV!G465</f>
        <v>STRONG</v>
      </c>
      <c r="L465" s="6" t="str">
        <f>OBV!H465</f>
        <v>CONFIRMED BEARISH</v>
      </c>
      <c r="M465" s="8">
        <f t="shared" si="70"/>
        <v>25</v>
      </c>
      <c r="N465" s="8">
        <f t="shared" si="71"/>
        <v>0</v>
      </c>
      <c r="O465" s="8">
        <f t="shared" si="72"/>
        <v>50</v>
      </c>
      <c r="P465" s="8">
        <f t="shared" si="73"/>
        <v>33</v>
      </c>
      <c r="Q465" s="9">
        <f t="shared" si="74"/>
        <v>21.2</v>
      </c>
      <c r="R465" s="9">
        <f t="shared" si="75"/>
        <v>30.75</v>
      </c>
      <c r="S465" s="9">
        <f t="shared" si="76"/>
        <v>31.1</v>
      </c>
      <c r="T465" s="9">
        <f t="shared" si="77"/>
        <v>27</v>
      </c>
      <c r="U465" s="8">
        <f t="shared" si="78"/>
        <v>27.683333333333337</v>
      </c>
      <c r="V465" s="8">
        <f t="shared" si="79"/>
        <v>27.512500000000003</v>
      </c>
    </row>
    <row r="466" spans="1:22" ht="13.5" x14ac:dyDescent="0.25">
      <c r="A466" s="3">
        <f>RSI!A466</f>
        <v>42684</v>
      </c>
      <c r="B466" s="2">
        <f>RSI!B466</f>
        <v>8.8290000000000006</v>
      </c>
      <c r="C466" s="2">
        <f>RSI!I466</f>
        <v>49.369351612703269</v>
      </c>
      <c r="D466" s="2">
        <f>MACD!E466</f>
        <v>-1.547855624463601E-2</v>
      </c>
      <c r="E466" s="2">
        <f>MACD!F466</f>
        <v>-1.0143649307670366E-2</v>
      </c>
      <c r="F466" s="2">
        <f>'Moving Avg'!D466</f>
        <v>8.782</v>
      </c>
      <c r="G466" s="2">
        <f>'Moving Avg'!F466</f>
        <v>8.8039999999999985</v>
      </c>
      <c r="H466" s="2">
        <f>'Moving Avg'!G466</f>
        <v>8.9247399999999999</v>
      </c>
      <c r="I466" s="2">
        <f>'Moving Avg'!H466</f>
        <v>8.6275199999999987</v>
      </c>
      <c r="J466" s="6" t="str">
        <f>OBV!F466</f>
        <v>BULLISH</v>
      </c>
      <c r="K466" s="6" t="str">
        <f>OBV!G466</f>
        <v>NEUTRAL</v>
      </c>
      <c r="L466" s="6" t="str">
        <f>OBV!H466</f>
        <v>BULLISH DIVERGENCE</v>
      </c>
      <c r="M466" s="8">
        <f t="shared" si="70"/>
        <v>25</v>
      </c>
      <c r="N466" s="8">
        <f t="shared" si="71"/>
        <v>45</v>
      </c>
      <c r="O466" s="8">
        <f t="shared" si="72"/>
        <v>50</v>
      </c>
      <c r="P466" s="8">
        <f t="shared" si="73"/>
        <v>66.5</v>
      </c>
      <c r="Q466" s="9">
        <f t="shared" si="74"/>
        <v>41.975000000000001</v>
      </c>
      <c r="R466" s="9">
        <f t="shared" si="75"/>
        <v>48.125</v>
      </c>
      <c r="S466" s="9">
        <f t="shared" si="76"/>
        <v>52.924999999999997</v>
      </c>
      <c r="T466" s="9">
        <f t="shared" si="77"/>
        <v>46.625</v>
      </c>
      <c r="U466" s="8">
        <f t="shared" si="78"/>
        <v>47.67499999999999</v>
      </c>
      <c r="V466" s="8">
        <f t="shared" si="79"/>
        <v>47.412499999999994</v>
      </c>
    </row>
    <row r="467" spans="1:22" ht="13.5" x14ac:dyDescent="0.25">
      <c r="A467" s="3">
        <f>RSI!A467</f>
        <v>42685</v>
      </c>
      <c r="B467" s="2">
        <f>RSI!B467</f>
        <v>8.8290000000000006</v>
      </c>
      <c r="C467" s="2">
        <f>RSI!I467</f>
        <v>49.369351612703269</v>
      </c>
      <c r="D467" s="2">
        <f>MACD!E467</f>
        <v>-2.4883510455399716E-2</v>
      </c>
      <c r="E467" s="2">
        <f>MACD!F467</f>
        <v>-1.3091621537216236E-2</v>
      </c>
      <c r="F467" s="2">
        <f>'Moving Avg'!D467</f>
        <v>8.8102</v>
      </c>
      <c r="G467" s="2">
        <f>'Moving Avg'!F467</f>
        <v>8.8108000000000004</v>
      </c>
      <c r="H467" s="2">
        <f>'Moving Avg'!G467</f>
        <v>8.9183599999999998</v>
      </c>
      <c r="I467" s="2">
        <f>'Moving Avg'!H467</f>
        <v>8.6313749999999967</v>
      </c>
      <c r="J467" s="6" t="str">
        <f>OBV!F467</f>
        <v>BULLISH</v>
      </c>
      <c r="K467" s="6" t="str">
        <f>OBV!G467</f>
        <v>WEAK</v>
      </c>
      <c r="L467" s="6" t="str">
        <f>OBV!H467</f>
        <v>CONFIRMED BULLISH</v>
      </c>
      <c r="M467" s="8">
        <f t="shared" si="70"/>
        <v>25</v>
      </c>
      <c r="N467" s="8">
        <f t="shared" si="71"/>
        <v>45</v>
      </c>
      <c r="O467" s="8">
        <f t="shared" si="72"/>
        <v>50</v>
      </c>
      <c r="P467" s="8">
        <f t="shared" si="73"/>
        <v>67</v>
      </c>
      <c r="Q467" s="9">
        <f t="shared" si="74"/>
        <v>42.05</v>
      </c>
      <c r="R467" s="9">
        <f t="shared" si="75"/>
        <v>48.25</v>
      </c>
      <c r="S467" s="9">
        <f t="shared" si="76"/>
        <v>53.150000000000006</v>
      </c>
      <c r="T467" s="9">
        <f t="shared" si="77"/>
        <v>46.75</v>
      </c>
      <c r="U467" s="8">
        <f t="shared" si="78"/>
        <v>47.816666666666663</v>
      </c>
      <c r="V467" s="8">
        <f t="shared" si="79"/>
        <v>47.55</v>
      </c>
    </row>
    <row r="468" spans="1:22" ht="13.5" x14ac:dyDescent="0.25">
      <c r="A468" s="3">
        <f>RSI!A468</f>
        <v>42688</v>
      </c>
      <c r="B468" s="2">
        <f>RSI!B468</f>
        <v>8.8290000000000006</v>
      </c>
      <c r="C468" s="2">
        <f>RSI!I468</f>
        <v>49.369351612703269</v>
      </c>
      <c r="D468" s="2">
        <f>MACD!E468</f>
        <v>-3.6316069903087111E-2</v>
      </c>
      <c r="E468" s="2">
        <f>MACD!F468</f>
        <v>-1.7736511210390413E-2</v>
      </c>
      <c r="F468" s="2">
        <f>'Moving Avg'!D468</f>
        <v>8.8102</v>
      </c>
      <c r="G468" s="2">
        <f>'Moving Avg'!F468</f>
        <v>8.8176000000000023</v>
      </c>
      <c r="H468" s="2">
        <f>'Moving Avg'!G468</f>
        <v>8.911979999999998</v>
      </c>
      <c r="I468" s="2">
        <f>'Moving Avg'!H468</f>
        <v>8.6353599999999986</v>
      </c>
      <c r="J468" s="6" t="str">
        <f>OBV!F468</f>
        <v>BEARISH</v>
      </c>
      <c r="K468" s="6" t="str">
        <f>OBV!G468</f>
        <v>NEUTRAL</v>
      </c>
      <c r="L468" s="6" t="str">
        <f>OBV!H468</f>
        <v>NEUTRAL</v>
      </c>
      <c r="M468" s="8">
        <f t="shared" si="70"/>
        <v>25</v>
      </c>
      <c r="N468" s="8">
        <f t="shared" si="71"/>
        <v>45</v>
      </c>
      <c r="O468" s="8">
        <f t="shared" si="72"/>
        <v>50</v>
      </c>
      <c r="P468" s="8">
        <f t="shared" si="73"/>
        <v>16.5</v>
      </c>
      <c r="Q468" s="9">
        <f t="shared" si="74"/>
        <v>34.475000000000001</v>
      </c>
      <c r="R468" s="9">
        <f t="shared" si="75"/>
        <v>35.625</v>
      </c>
      <c r="S468" s="9">
        <f t="shared" si="76"/>
        <v>30.425000000000001</v>
      </c>
      <c r="T468" s="9">
        <f t="shared" si="77"/>
        <v>34.125</v>
      </c>
      <c r="U468" s="8">
        <f t="shared" si="78"/>
        <v>33.508333333333333</v>
      </c>
      <c r="V468" s="8">
        <f t="shared" si="79"/>
        <v>33.662499999999994</v>
      </c>
    </row>
    <row r="469" spans="1:22" ht="13.5" x14ac:dyDescent="0.25">
      <c r="A469" s="3">
        <f>RSI!A469</f>
        <v>42689</v>
      </c>
      <c r="B469" s="2">
        <f>RSI!B469</f>
        <v>8.9179999999999993</v>
      </c>
      <c r="C469" s="2">
        <f>RSI!I469</f>
        <v>53.938097926232025</v>
      </c>
      <c r="D469" s="2">
        <f>MACD!E469</f>
        <v>-2.6523162690843094E-2</v>
      </c>
      <c r="E469" s="2">
        <f>MACD!F469</f>
        <v>-1.9493841506480952E-2</v>
      </c>
      <c r="F469" s="2">
        <f>'Moving Avg'!D469</f>
        <v>8.8279999999999994</v>
      </c>
      <c r="G469" s="2">
        <f>'Moving Avg'!F469</f>
        <v>8.8178500000000017</v>
      </c>
      <c r="H469" s="2">
        <f>'Moving Avg'!G469</f>
        <v>8.9073799999999999</v>
      </c>
      <c r="I469" s="2">
        <f>'Moving Avg'!H469</f>
        <v>8.6397049999999975</v>
      </c>
      <c r="J469" s="6" t="str">
        <f>OBV!F469</f>
        <v>BULLISH</v>
      </c>
      <c r="K469" s="6" t="str">
        <f>OBV!G469</f>
        <v>WEAK</v>
      </c>
      <c r="L469" s="6" t="str">
        <f>OBV!H469</f>
        <v>CONFIRMED BULLISH</v>
      </c>
      <c r="M469" s="8">
        <f t="shared" si="70"/>
        <v>25</v>
      </c>
      <c r="N469" s="8">
        <f t="shared" si="71"/>
        <v>45</v>
      </c>
      <c r="O469" s="8">
        <f t="shared" si="72"/>
        <v>50</v>
      </c>
      <c r="P469" s="8">
        <f t="shared" si="73"/>
        <v>67</v>
      </c>
      <c r="Q469" s="9">
        <f t="shared" si="74"/>
        <v>42.05</v>
      </c>
      <c r="R469" s="9">
        <f t="shared" si="75"/>
        <v>48.25</v>
      </c>
      <c r="S469" s="9">
        <f t="shared" si="76"/>
        <v>53.150000000000006</v>
      </c>
      <c r="T469" s="9">
        <f t="shared" si="77"/>
        <v>46.75</v>
      </c>
      <c r="U469" s="8">
        <f t="shared" si="78"/>
        <v>47.816666666666663</v>
      </c>
      <c r="V469" s="8">
        <f t="shared" si="79"/>
        <v>47.55</v>
      </c>
    </row>
    <row r="470" spans="1:22" ht="13.5" x14ac:dyDescent="0.25">
      <c r="A470" s="3">
        <f>RSI!A470</f>
        <v>42690</v>
      </c>
      <c r="B470" s="2">
        <f>RSI!B470</f>
        <v>8.923</v>
      </c>
      <c r="C470" s="2">
        <f>RSI!I470</f>
        <v>54.188204753403582</v>
      </c>
      <c r="D470" s="2">
        <f>MACD!E470</f>
        <v>-1.8309082536623222E-2</v>
      </c>
      <c r="E470" s="2">
        <f>MACD!F470</f>
        <v>-1.9256889712509408E-2</v>
      </c>
      <c r="F470" s="2">
        <f>'Moving Avg'!D470</f>
        <v>8.8656000000000006</v>
      </c>
      <c r="G470" s="2">
        <f>'Moving Avg'!F470</f>
        <v>8.8272500000000012</v>
      </c>
      <c r="H470" s="2">
        <f>'Moving Avg'!G470</f>
        <v>8.9031599999999997</v>
      </c>
      <c r="I470" s="2">
        <f>'Moving Avg'!H470</f>
        <v>8.644009999999998</v>
      </c>
      <c r="J470" s="6" t="str">
        <f>OBV!F470</f>
        <v>BULLISH</v>
      </c>
      <c r="K470" s="6" t="str">
        <f>OBV!G470</f>
        <v>WEAK</v>
      </c>
      <c r="L470" s="6" t="str">
        <f>OBV!H470</f>
        <v>CONFIRMED BULLISH</v>
      </c>
      <c r="M470" s="8">
        <f t="shared" si="70"/>
        <v>25</v>
      </c>
      <c r="N470" s="8">
        <f t="shared" si="71"/>
        <v>0</v>
      </c>
      <c r="O470" s="8">
        <f t="shared" si="72"/>
        <v>50</v>
      </c>
      <c r="P470" s="8">
        <f t="shared" si="73"/>
        <v>67</v>
      </c>
      <c r="Q470" s="9">
        <f t="shared" si="74"/>
        <v>26.299999999999997</v>
      </c>
      <c r="R470" s="9">
        <f t="shared" si="75"/>
        <v>39.25</v>
      </c>
      <c r="S470" s="9">
        <f t="shared" si="76"/>
        <v>46.400000000000006</v>
      </c>
      <c r="T470" s="9">
        <f t="shared" si="77"/>
        <v>35.5</v>
      </c>
      <c r="U470" s="8">
        <f t="shared" si="78"/>
        <v>37.31666666666667</v>
      </c>
      <c r="V470" s="8">
        <f t="shared" si="79"/>
        <v>36.862499999999997</v>
      </c>
    </row>
    <row r="471" spans="1:22" ht="13.5" x14ac:dyDescent="0.25">
      <c r="A471" s="3">
        <f>RSI!A471</f>
        <v>42691</v>
      </c>
      <c r="B471" s="2">
        <f>RSI!B471</f>
        <v>8.923</v>
      </c>
      <c r="C471" s="2">
        <f>RSI!I471</f>
        <v>54.188204753403575</v>
      </c>
      <c r="D471" s="2">
        <f>MACD!E471</f>
        <v>-1.1824443298570131E-2</v>
      </c>
      <c r="E471" s="2">
        <f>MACD!F471</f>
        <v>-1.7770400429721552E-2</v>
      </c>
      <c r="F471" s="2">
        <f>'Moving Avg'!D471</f>
        <v>8.8844000000000012</v>
      </c>
      <c r="G471" s="2">
        <f>'Moving Avg'!F471</f>
        <v>8.8366500000000023</v>
      </c>
      <c r="H471" s="2">
        <f>'Moving Avg'!G471</f>
        <v>8.8989399999999996</v>
      </c>
      <c r="I471" s="2">
        <f>'Moving Avg'!H471</f>
        <v>8.6481799999999964</v>
      </c>
      <c r="J471" s="6" t="str">
        <f>OBV!F471</f>
        <v>BULLISH</v>
      </c>
      <c r="K471" s="6" t="str">
        <f>OBV!G471</f>
        <v>WEAK</v>
      </c>
      <c r="L471" s="6" t="str">
        <f>OBV!H471</f>
        <v>CONFIRMED BULLISH</v>
      </c>
      <c r="M471" s="8">
        <f t="shared" si="70"/>
        <v>25</v>
      </c>
      <c r="N471" s="8">
        <f t="shared" si="71"/>
        <v>0</v>
      </c>
      <c r="O471" s="8">
        <f t="shared" si="72"/>
        <v>50</v>
      </c>
      <c r="P471" s="8">
        <f t="shared" si="73"/>
        <v>67</v>
      </c>
      <c r="Q471" s="9">
        <f t="shared" si="74"/>
        <v>26.299999999999997</v>
      </c>
      <c r="R471" s="9">
        <f t="shared" si="75"/>
        <v>39.25</v>
      </c>
      <c r="S471" s="9">
        <f t="shared" si="76"/>
        <v>46.400000000000006</v>
      </c>
      <c r="T471" s="9">
        <f t="shared" si="77"/>
        <v>35.5</v>
      </c>
      <c r="U471" s="8">
        <f t="shared" si="78"/>
        <v>37.31666666666667</v>
      </c>
      <c r="V471" s="8">
        <f t="shared" si="79"/>
        <v>36.862499999999997</v>
      </c>
    </row>
    <row r="472" spans="1:22" ht="13.5" x14ac:dyDescent="0.25">
      <c r="A472" s="3">
        <f>RSI!A472</f>
        <v>42692</v>
      </c>
      <c r="B472" s="2">
        <f>RSI!B472</f>
        <v>8.8049999999999997</v>
      </c>
      <c r="C472" s="2">
        <f>RSI!I472</f>
        <v>47.176961783482255</v>
      </c>
      <c r="D472" s="2">
        <f>MACD!E472</f>
        <v>-3.202793741920118E-2</v>
      </c>
      <c r="E472" s="2">
        <f>MACD!F472</f>
        <v>-2.0621907827617476E-2</v>
      </c>
      <c r="F472" s="2">
        <f>'Moving Avg'!D472</f>
        <v>8.8795999999999999</v>
      </c>
      <c r="G472" s="2">
        <f>'Moving Avg'!F472</f>
        <v>8.8343000000000025</v>
      </c>
      <c r="H472" s="2">
        <f>'Moving Avg'!G472</f>
        <v>8.89236</v>
      </c>
      <c r="I472" s="2">
        <f>'Moving Avg'!H472</f>
        <v>8.6524199999999976</v>
      </c>
      <c r="J472" s="6" t="str">
        <f>OBV!F472</f>
        <v>BULLISH</v>
      </c>
      <c r="K472" s="6" t="str">
        <f>OBV!G472</f>
        <v>WEAK</v>
      </c>
      <c r="L472" s="6" t="str">
        <f>OBV!H472</f>
        <v>BULLISH DIVERGENCE</v>
      </c>
      <c r="M472" s="8">
        <f t="shared" si="70"/>
        <v>25</v>
      </c>
      <c r="N472" s="8">
        <f t="shared" si="71"/>
        <v>45</v>
      </c>
      <c r="O472" s="8">
        <f t="shared" si="72"/>
        <v>50</v>
      </c>
      <c r="P472" s="8">
        <f t="shared" si="73"/>
        <v>50</v>
      </c>
      <c r="Q472" s="9">
        <f t="shared" si="74"/>
        <v>39.5</v>
      </c>
      <c r="R472" s="9">
        <f t="shared" si="75"/>
        <v>44</v>
      </c>
      <c r="S472" s="9">
        <f t="shared" si="76"/>
        <v>45.5</v>
      </c>
      <c r="T472" s="9">
        <f t="shared" si="77"/>
        <v>42.5</v>
      </c>
      <c r="U472" s="8">
        <f t="shared" si="78"/>
        <v>43</v>
      </c>
      <c r="V472" s="8">
        <f t="shared" si="79"/>
        <v>42.875</v>
      </c>
    </row>
    <row r="473" spans="1:22" ht="13.5" x14ac:dyDescent="0.25">
      <c r="A473" s="3">
        <f>RSI!A473</f>
        <v>42695</v>
      </c>
      <c r="B473" s="2">
        <f>RSI!B473</f>
        <v>8.7349999999999994</v>
      </c>
      <c r="C473" s="2">
        <f>RSI!I473</f>
        <v>43.575082231012686</v>
      </c>
      <c r="D473" s="2">
        <f>MACD!E473</f>
        <v>-2.194773552033169E-2</v>
      </c>
      <c r="E473" s="2">
        <f>MACD!F473</f>
        <v>-2.088707336616032E-2</v>
      </c>
      <c r="F473" s="2">
        <f>'Moving Avg'!D473</f>
        <v>8.8608000000000011</v>
      </c>
      <c r="G473" s="2">
        <f>'Moving Avg'!F473</f>
        <v>8.8284500000000001</v>
      </c>
      <c r="H473" s="2">
        <f>'Moving Avg'!G473</f>
        <v>8.8845600000000005</v>
      </c>
      <c r="I473" s="2">
        <f>'Moving Avg'!H473</f>
        <v>8.655209999999995</v>
      </c>
      <c r="J473" s="6" t="str">
        <f>OBV!F473</f>
        <v>BULLISH</v>
      </c>
      <c r="K473" s="6" t="str">
        <f>OBV!G473</f>
        <v>NEUTRAL</v>
      </c>
      <c r="L473" s="6" t="str">
        <f>OBV!H473</f>
        <v>BULLISH DIVERGENCE</v>
      </c>
      <c r="M473" s="8">
        <f t="shared" si="70"/>
        <v>25</v>
      </c>
      <c r="N473" s="8">
        <f t="shared" si="71"/>
        <v>45</v>
      </c>
      <c r="O473" s="8">
        <f t="shared" si="72"/>
        <v>50</v>
      </c>
      <c r="P473" s="8">
        <f t="shared" si="73"/>
        <v>66.5</v>
      </c>
      <c r="Q473" s="9">
        <f t="shared" si="74"/>
        <v>41.975000000000001</v>
      </c>
      <c r="R473" s="9">
        <f t="shared" si="75"/>
        <v>48.125</v>
      </c>
      <c r="S473" s="9">
        <f t="shared" si="76"/>
        <v>52.924999999999997</v>
      </c>
      <c r="T473" s="9">
        <f t="shared" si="77"/>
        <v>46.625</v>
      </c>
      <c r="U473" s="8">
        <f t="shared" si="78"/>
        <v>47.67499999999999</v>
      </c>
      <c r="V473" s="8">
        <f t="shared" si="79"/>
        <v>47.412499999999994</v>
      </c>
    </row>
    <row r="474" spans="1:22" ht="13.5" x14ac:dyDescent="0.25">
      <c r="A474" s="3">
        <f>RSI!A474</f>
        <v>42696</v>
      </c>
      <c r="B474" s="2">
        <f>RSI!B474</f>
        <v>8.7349999999999994</v>
      </c>
      <c r="C474" s="2">
        <f>RSI!I474</f>
        <v>43.575082231012686</v>
      </c>
      <c r="D474" s="2">
        <f>MACD!E474</f>
        <v>-1.272879972468921E-2</v>
      </c>
      <c r="E474" s="2">
        <f>MACD!F474</f>
        <v>-1.9255418637866097E-2</v>
      </c>
      <c r="F474" s="2">
        <f>'Moving Avg'!D474</f>
        <v>8.8241999999999994</v>
      </c>
      <c r="G474" s="2">
        <f>'Moving Avg'!F474</f>
        <v>8.8193000000000019</v>
      </c>
      <c r="H474" s="2">
        <f>'Moving Avg'!G474</f>
        <v>8.8767600000000009</v>
      </c>
      <c r="I474" s="2">
        <f>'Moving Avg'!H474</f>
        <v>8.658024999999995</v>
      </c>
      <c r="J474" s="6" t="str">
        <f>OBV!F474</f>
        <v>BEARISH</v>
      </c>
      <c r="K474" s="6" t="str">
        <f>OBV!G474</f>
        <v>STRONG</v>
      </c>
      <c r="L474" s="6" t="str">
        <f>OBV!H474</f>
        <v>CONFIRMED BEARISH</v>
      </c>
      <c r="M474" s="8">
        <f t="shared" si="70"/>
        <v>25</v>
      </c>
      <c r="N474" s="8">
        <f t="shared" si="71"/>
        <v>0</v>
      </c>
      <c r="O474" s="8">
        <f t="shared" si="72"/>
        <v>50</v>
      </c>
      <c r="P474" s="8">
        <f t="shared" si="73"/>
        <v>33</v>
      </c>
      <c r="Q474" s="9">
        <f t="shared" si="74"/>
        <v>21.2</v>
      </c>
      <c r="R474" s="9">
        <f t="shared" si="75"/>
        <v>30.75</v>
      </c>
      <c r="S474" s="9">
        <f t="shared" si="76"/>
        <v>31.1</v>
      </c>
      <c r="T474" s="9">
        <f t="shared" si="77"/>
        <v>27</v>
      </c>
      <c r="U474" s="8">
        <f t="shared" si="78"/>
        <v>27.683333333333337</v>
      </c>
      <c r="V474" s="8">
        <f t="shared" si="79"/>
        <v>27.512500000000003</v>
      </c>
    </row>
    <row r="475" spans="1:22" ht="13.5" x14ac:dyDescent="0.25">
      <c r="A475" s="3">
        <f>RSI!A475</f>
        <v>42697</v>
      </c>
      <c r="B475" s="2">
        <f>RSI!B475</f>
        <v>8.7349999999999994</v>
      </c>
      <c r="C475" s="2">
        <f>RSI!I475</f>
        <v>43.575082231012679</v>
      </c>
      <c r="D475" s="2">
        <f>MACD!E475</f>
        <v>-1.8751242622977671E-2</v>
      </c>
      <c r="E475" s="2">
        <f>MACD!F475</f>
        <v>-1.9154583434888413E-2</v>
      </c>
      <c r="F475" s="2">
        <f>'Moving Avg'!D475</f>
        <v>8.7866</v>
      </c>
      <c r="G475" s="2">
        <f>'Moving Avg'!F475</f>
        <v>8.8169500000000021</v>
      </c>
      <c r="H475" s="2">
        <f>'Moving Avg'!G475</f>
        <v>8.8689600000000031</v>
      </c>
      <c r="I475" s="2">
        <f>'Moving Avg'!H475</f>
        <v>8.6608399999999932</v>
      </c>
      <c r="J475" s="6" t="str">
        <f>OBV!F475</f>
        <v>BEARISH</v>
      </c>
      <c r="K475" s="6" t="str">
        <f>OBV!G475</f>
        <v>STRONG</v>
      </c>
      <c r="L475" s="6" t="str">
        <f>OBV!H475</f>
        <v>CONFIRMED BEARISH</v>
      </c>
      <c r="M475" s="8">
        <f t="shared" si="70"/>
        <v>25</v>
      </c>
      <c r="N475" s="8">
        <f t="shared" si="71"/>
        <v>0</v>
      </c>
      <c r="O475" s="8">
        <f t="shared" si="72"/>
        <v>50</v>
      </c>
      <c r="P475" s="8">
        <f t="shared" si="73"/>
        <v>33</v>
      </c>
      <c r="Q475" s="9">
        <f t="shared" si="74"/>
        <v>21.2</v>
      </c>
      <c r="R475" s="9">
        <f t="shared" si="75"/>
        <v>30.75</v>
      </c>
      <c r="S475" s="9">
        <f t="shared" si="76"/>
        <v>31.1</v>
      </c>
      <c r="T475" s="9">
        <f t="shared" si="77"/>
        <v>27</v>
      </c>
      <c r="U475" s="8">
        <f t="shared" si="78"/>
        <v>27.683333333333337</v>
      </c>
      <c r="V475" s="8">
        <f t="shared" si="79"/>
        <v>27.512500000000003</v>
      </c>
    </row>
    <row r="476" spans="1:22" ht="13.5" x14ac:dyDescent="0.25">
      <c r="A476" s="3">
        <f>RSI!A476</f>
        <v>42698</v>
      </c>
      <c r="B476" s="2">
        <f>RSI!B476</f>
        <v>8.9130000000000003</v>
      </c>
      <c r="C476" s="2">
        <f>RSI!I476</f>
        <v>54.586846177803338</v>
      </c>
      <c r="D476" s="2">
        <f>MACD!E476</f>
        <v>-2.1979638140178892E-2</v>
      </c>
      <c r="E476" s="2">
        <f>MACD!F476</f>
        <v>-1.971959437594651E-2</v>
      </c>
      <c r="F476" s="2">
        <f>'Moving Avg'!D476</f>
        <v>8.7846000000000011</v>
      </c>
      <c r="G476" s="2">
        <f>'Moving Avg'!F476</f>
        <v>8.8235000000000046</v>
      </c>
      <c r="H476" s="2">
        <f>'Moving Avg'!G476</f>
        <v>8.8687600000000035</v>
      </c>
      <c r="I476" s="2">
        <f>'Moving Avg'!H476</f>
        <v>8.6636449999999936</v>
      </c>
      <c r="J476" s="6" t="str">
        <f>OBV!F476</f>
        <v>BEARISH</v>
      </c>
      <c r="K476" s="6" t="str">
        <f>OBV!G476</f>
        <v>STRONG</v>
      </c>
      <c r="L476" s="6" t="str">
        <f>OBV!H476</f>
        <v>CONFIRMED BEARISH</v>
      </c>
      <c r="M476" s="8">
        <f t="shared" si="70"/>
        <v>25</v>
      </c>
      <c r="N476" s="8">
        <f t="shared" si="71"/>
        <v>45</v>
      </c>
      <c r="O476" s="8">
        <f t="shared" si="72"/>
        <v>50</v>
      </c>
      <c r="P476" s="8">
        <f t="shared" si="73"/>
        <v>33</v>
      </c>
      <c r="Q476" s="9">
        <f t="shared" si="74"/>
        <v>36.950000000000003</v>
      </c>
      <c r="R476" s="9">
        <f t="shared" si="75"/>
        <v>39.75</v>
      </c>
      <c r="S476" s="9">
        <f t="shared" si="76"/>
        <v>37.85</v>
      </c>
      <c r="T476" s="9">
        <f t="shared" si="77"/>
        <v>38.25</v>
      </c>
      <c r="U476" s="8">
        <f t="shared" si="78"/>
        <v>38.183333333333337</v>
      </c>
      <c r="V476" s="8">
        <f t="shared" si="79"/>
        <v>38.200000000000003</v>
      </c>
    </row>
    <row r="477" spans="1:22" ht="13.5" x14ac:dyDescent="0.25">
      <c r="A477" s="3">
        <f>RSI!A477</f>
        <v>42699</v>
      </c>
      <c r="B477" s="2">
        <f>RSI!B477</f>
        <v>8.7729999999999997</v>
      </c>
      <c r="C477" s="2">
        <f>RSI!I477</f>
        <v>46.843510155574982</v>
      </c>
      <c r="D477" s="2">
        <f>MACD!E477</f>
        <v>-1.484542222755536E-2</v>
      </c>
      <c r="E477" s="2">
        <f>MACD!F477</f>
        <v>-1.8744759946268282E-2</v>
      </c>
      <c r="F477" s="2">
        <f>'Moving Avg'!D477</f>
        <v>8.7781999999999982</v>
      </c>
      <c r="G477" s="2">
        <f>'Moving Avg'!F477</f>
        <v>8.8242500000000046</v>
      </c>
      <c r="H477" s="2">
        <f>'Moving Avg'!G477</f>
        <v>8.8667000000000034</v>
      </c>
      <c r="I477" s="2">
        <f>'Moving Avg'!H477</f>
        <v>8.6669999999999945</v>
      </c>
      <c r="J477" s="6" t="str">
        <f>OBV!F477</f>
        <v>BEARISH</v>
      </c>
      <c r="K477" s="6" t="str">
        <f>OBV!G477</f>
        <v>STRONG</v>
      </c>
      <c r="L477" s="6" t="str">
        <f>OBV!H477</f>
        <v>CONFIRMED BEARISH</v>
      </c>
      <c r="M477" s="8">
        <f t="shared" si="70"/>
        <v>25</v>
      </c>
      <c r="N477" s="8">
        <f t="shared" si="71"/>
        <v>0</v>
      </c>
      <c r="O477" s="8">
        <f t="shared" si="72"/>
        <v>50</v>
      </c>
      <c r="P477" s="8">
        <f t="shared" si="73"/>
        <v>33</v>
      </c>
      <c r="Q477" s="9">
        <f t="shared" si="74"/>
        <v>21.2</v>
      </c>
      <c r="R477" s="9">
        <f t="shared" si="75"/>
        <v>30.75</v>
      </c>
      <c r="S477" s="9">
        <f t="shared" si="76"/>
        <v>31.1</v>
      </c>
      <c r="T477" s="9">
        <f t="shared" si="77"/>
        <v>27</v>
      </c>
      <c r="U477" s="8">
        <f t="shared" si="78"/>
        <v>27.683333333333337</v>
      </c>
      <c r="V477" s="8">
        <f t="shared" si="79"/>
        <v>27.512500000000003</v>
      </c>
    </row>
    <row r="478" spans="1:22" ht="13.5" x14ac:dyDescent="0.25">
      <c r="A478" s="3">
        <f>RSI!A478</f>
        <v>42702</v>
      </c>
      <c r="B478" s="2">
        <f>RSI!B478</f>
        <v>8.9039999999999999</v>
      </c>
      <c r="C478" s="2">
        <f>RSI!I478</f>
        <v>53.491634355196943</v>
      </c>
      <c r="D478" s="2">
        <f>MACD!E478</f>
        <v>-1.8152285290572223E-2</v>
      </c>
      <c r="E478" s="2">
        <f>MACD!F478</f>
        <v>-1.8626265015129071E-2</v>
      </c>
      <c r="F478" s="2">
        <f>'Moving Avg'!D478</f>
        <v>8.8120000000000012</v>
      </c>
      <c r="G478" s="2">
        <f>'Moving Avg'!F478</f>
        <v>8.8327000000000044</v>
      </c>
      <c r="H478" s="2">
        <f>'Moving Avg'!G478</f>
        <v>8.8674400000000055</v>
      </c>
      <c r="I478" s="2">
        <f>'Moving Avg'!H478</f>
        <v>8.6698449999999934</v>
      </c>
      <c r="J478" s="6" t="str">
        <f>OBV!F478</f>
        <v>BULLISH</v>
      </c>
      <c r="K478" s="6" t="str">
        <f>OBV!G478</f>
        <v>WEAK</v>
      </c>
      <c r="L478" s="6" t="str">
        <f>OBV!H478</f>
        <v>CONFIRMED BULLISH</v>
      </c>
      <c r="M478" s="8">
        <f t="shared" si="70"/>
        <v>25</v>
      </c>
      <c r="N478" s="8">
        <f t="shared" si="71"/>
        <v>0</v>
      </c>
      <c r="O478" s="8">
        <f t="shared" si="72"/>
        <v>50</v>
      </c>
      <c r="P478" s="8">
        <f t="shared" si="73"/>
        <v>67</v>
      </c>
      <c r="Q478" s="9">
        <f t="shared" si="74"/>
        <v>26.299999999999997</v>
      </c>
      <c r="R478" s="9">
        <f t="shared" si="75"/>
        <v>39.25</v>
      </c>
      <c r="S478" s="9">
        <f t="shared" si="76"/>
        <v>46.400000000000006</v>
      </c>
      <c r="T478" s="9">
        <f t="shared" si="77"/>
        <v>35.5</v>
      </c>
      <c r="U478" s="8">
        <f t="shared" si="78"/>
        <v>37.31666666666667</v>
      </c>
      <c r="V478" s="8">
        <f t="shared" si="79"/>
        <v>36.862499999999997</v>
      </c>
    </row>
    <row r="479" spans="1:22" ht="13.5" x14ac:dyDescent="0.25">
      <c r="A479" s="3">
        <f>RSI!A479</f>
        <v>42703</v>
      </c>
      <c r="B479" s="2">
        <f>RSI!B479</f>
        <v>8.8989999999999991</v>
      </c>
      <c r="C479" s="2">
        <f>RSI!I479</f>
        <v>53.218053810550707</v>
      </c>
      <c r="D479" s="2">
        <f>MACD!E479</f>
        <v>-7.328291561702116E-3</v>
      </c>
      <c r="E479" s="2">
        <f>MACD!F479</f>
        <v>-1.636667032444368E-2</v>
      </c>
      <c r="F479" s="2">
        <f>'Moving Avg'!D479</f>
        <v>8.8448000000000011</v>
      </c>
      <c r="G479" s="2">
        <f>'Moving Avg'!F479</f>
        <v>8.8324500000000015</v>
      </c>
      <c r="H479" s="2">
        <f>'Moving Avg'!G479</f>
        <v>8.8669600000000042</v>
      </c>
      <c r="I479" s="2">
        <f>'Moving Avg'!H479</f>
        <v>8.6729299999999938</v>
      </c>
      <c r="J479" s="6" t="str">
        <f>OBV!F479</f>
        <v>BULLISH</v>
      </c>
      <c r="K479" s="6" t="str">
        <f>OBV!G479</f>
        <v>NEUTRAL</v>
      </c>
      <c r="L479" s="6" t="str">
        <f>OBV!H479</f>
        <v>CONFIRMED BULLISH</v>
      </c>
      <c r="M479" s="8">
        <f t="shared" si="70"/>
        <v>25</v>
      </c>
      <c r="N479" s="8">
        <f t="shared" si="71"/>
        <v>0</v>
      </c>
      <c r="O479" s="8">
        <f t="shared" si="72"/>
        <v>50</v>
      </c>
      <c r="P479" s="8">
        <f t="shared" si="73"/>
        <v>83.5</v>
      </c>
      <c r="Q479" s="9">
        <f t="shared" si="74"/>
        <v>28.774999999999999</v>
      </c>
      <c r="R479" s="9">
        <f t="shared" si="75"/>
        <v>43.375</v>
      </c>
      <c r="S479" s="9">
        <f t="shared" si="76"/>
        <v>53.825000000000003</v>
      </c>
      <c r="T479" s="9">
        <f t="shared" si="77"/>
        <v>39.625</v>
      </c>
      <c r="U479" s="8">
        <f t="shared" si="78"/>
        <v>41.991666666666667</v>
      </c>
      <c r="V479" s="8">
        <f t="shared" si="79"/>
        <v>41.400000000000006</v>
      </c>
    </row>
    <row r="480" spans="1:22" ht="13.5" x14ac:dyDescent="0.25">
      <c r="A480" s="3">
        <f>RSI!A480</f>
        <v>42704</v>
      </c>
      <c r="B480" s="2">
        <f>RSI!B480</f>
        <v>8.923</v>
      </c>
      <c r="C480" s="2">
        <f>RSI!I480</f>
        <v>54.423009044425001</v>
      </c>
      <c r="D480" s="2">
        <f>MACD!E480</f>
        <v>4.4353590748791305E-4</v>
      </c>
      <c r="E480" s="2">
        <f>MACD!F480</f>
        <v>-1.3004629078057361E-2</v>
      </c>
      <c r="F480" s="2">
        <f>'Moving Avg'!D480</f>
        <v>8.8824000000000005</v>
      </c>
      <c r="G480" s="2">
        <f>'Moving Avg'!F480</f>
        <v>8.8331500000000016</v>
      </c>
      <c r="H480" s="2">
        <f>'Moving Avg'!G480</f>
        <v>8.8679000000000041</v>
      </c>
      <c r="I480" s="2">
        <f>'Moving Avg'!H480</f>
        <v>8.6773649999999929</v>
      </c>
      <c r="J480" s="6" t="str">
        <f>OBV!F480</f>
        <v>BULLISH</v>
      </c>
      <c r="K480" s="6" t="str">
        <f>OBV!G480</f>
        <v>WEAK</v>
      </c>
      <c r="L480" s="6" t="str">
        <f>OBV!H480</f>
        <v>CONFIRMED BULLISH</v>
      </c>
      <c r="M480" s="8">
        <f t="shared" si="70"/>
        <v>25</v>
      </c>
      <c r="N480" s="8">
        <f t="shared" si="71"/>
        <v>0</v>
      </c>
      <c r="O480" s="8">
        <f t="shared" si="72"/>
        <v>50</v>
      </c>
      <c r="P480" s="8">
        <f t="shared" si="73"/>
        <v>67</v>
      </c>
      <c r="Q480" s="9">
        <f t="shared" si="74"/>
        <v>26.299999999999997</v>
      </c>
      <c r="R480" s="9">
        <f t="shared" si="75"/>
        <v>39.25</v>
      </c>
      <c r="S480" s="9">
        <f t="shared" si="76"/>
        <v>46.400000000000006</v>
      </c>
      <c r="T480" s="9">
        <f t="shared" si="77"/>
        <v>35.5</v>
      </c>
      <c r="U480" s="8">
        <f t="shared" si="78"/>
        <v>37.31666666666667</v>
      </c>
      <c r="V480" s="8">
        <f t="shared" si="79"/>
        <v>36.862499999999997</v>
      </c>
    </row>
    <row r="481" spans="1:22" ht="13.5" x14ac:dyDescent="0.25">
      <c r="A481" s="3">
        <f>RSI!A481</f>
        <v>42705</v>
      </c>
      <c r="B481" s="2">
        <f>RSI!B481</f>
        <v>8.923</v>
      </c>
      <c r="C481" s="2">
        <f>RSI!I481</f>
        <v>54.423009044425008</v>
      </c>
      <c r="D481" s="2">
        <f>MACD!E481</f>
        <v>6.5275199826952957E-3</v>
      </c>
      <c r="E481" s="2">
        <f>MACD!F481</f>
        <v>-9.0981992659068308E-3</v>
      </c>
      <c r="F481" s="2">
        <f>'Moving Avg'!D481</f>
        <v>8.8844000000000012</v>
      </c>
      <c r="G481" s="2">
        <f>'Moving Avg'!F481</f>
        <v>8.83385</v>
      </c>
      <c r="H481" s="2">
        <f>'Moving Avg'!G481</f>
        <v>8.8642400000000041</v>
      </c>
      <c r="I481" s="2">
        <f>'Moving Avg'!H481</f>
        <v>8.6813149999999926</v>
      </c>
      <c r="J481" s="6" t="str">
        <f>OBV!F481</f>
        <v>BULLISH</v>
      </c>
      <c r="K481" s="6" t="str">
        <f>OBV!G481</f>
        <v>NEUTRAL</v>
      </c>
      <c r="L481" s="6" t="str">
        <f>OBV!H481</f>
        <v>CONFIRMED BULLISH</v>
      </c>
      <c r="M481" s="8">
        <f t="shared" si="70"/>
        <v>25</v>
      </c>
      <c r="N481" s="8">
        <f t="shared" si="71"/>
        <v>0</v>
      </c>
      <c r="O481" s="8">
        <f t="shared" si="72"/>
        <v>50</v>
      </c>
      <c r="P481" s="8">
        <f t="shared" si="73"/>
        <v>83.5</v>
      </c>
      <c r="Q481" s="9">
        <f t="shared" si="74"/>
        <v>28.774999999999999</v>
      </c>
      <c r="R481" s="9">
        <f t="shared" si="75"/>
        <v>43.375</v>
      </c>
      <c r="S481" s="9">
        <f t="shared" si="76"/>
        <v>53.825000000000003</v>
      </c>
      <c r="T481" s="9">
        <f t="shared" si="77"/>
        <v>39.625</v>
      </c>
      <c r="U481" s="8">
        <f t="shared" si="78"/>
        <v>41.991666666666667</v>
      </c>
      <c r="V481" s="8">
        <f t="shared" si="79"/>
        <v>41.400000000000006</v>
      </c>
    </row>
    <row r="482" spans="1:22" ht="13.5" x14ac:dyDescent="0.25">
      <c r="A482" s="3">
        <f>RSI!A482</f>
        <v>42706</v>
      </c>
      <c r="B482" s="2">
        <f>RSI!B482</f>
        <v>8.9649999999999999</v>
      </c>
      <c r="C482" s="2">
        <f>RSI!I482</f>
        <v>56.687216110082559</v>
      </c>
      <c r="D482" s="2">
        <f>MACD!E482</f>
        <v>-1.0045170784398039E-2</v>
      </c>
      <c r="E482" s="2">
        <f>MACD!F482</f>
        <v>-9.2875935696050734E-3</v>
      </c>
      <c r="F482" s="2">
        <f>'Moving Avg'!D482</f>
        <v>8.9228000000000005</v>
      </c>
      <c r="G482" s="2">
        <f>'Moving Avg'!F482</f>
        <v>8.8476999999999997</v>
      </c>
      <c r="H482" s="2">
        <f>'Moving Avg'!G482</f>
        <v>8.8614200000000025</v>
      </c>
      <c r="I482" s="2">
        <f>'Moving Avg'!H482</f>
        <v>8.6855199999999915</v>
      </c>
      <c r="J482" s="6" t="str">
        <f>OBV!F482</f>
        <v>BULLISH</v>
      </c>
      <c r="K482" s="6" t="str">
        <f>OBV!G482</f>
        <v>WEAK</v>
      </c>
      <c r="L482" s="6" t="str">
        <f>OBV!H482</f>
        <v>CONFIRMED BULLISH</v>
      </c>
      <c r="M482" s="8">
        <f t="shared" si="70"/>
        <v>25</v>
      </c>
      <c r="N482" s="8">
        <f t="shared" si="71"/>
        <v>45</v>
      </c>
      <c r="O482" s="8">
        <f t="shared" si="72"/>
        <v>50</v>
      </c>
      <c r="P482" s="8">
        <f t="shared" si="73"/>
        <v>67</v>
      </c>
      <c r="Q482" s="9">
        <f t="shared" si="74"/>
        <v>42.05</v>
      </c>
      <c r="R482" s="9">
        <f t="shared" si="75"/>
        <v>48.25</v>
      </c>
      <c r="S482" s="9">
        <f t="shared" si="76"/>
        <v>53.150000000000006</v>
      </c>
      <c r="T482" s="9">
        <f t="shared" si="77"/>
        <v>46.75</v>
      </c>
      <c r="U482" s="8">
        <f t="shared" si="78"/>
        <v>47.816666666666663</v>
      </c>
      <c r="V482" s="8">
        <f t="shared" si="79"/>
        <v>47.55</v>
      </c>
    </row>
    <row r="483" spans="1:22" ht="13.5" x14ac:dyDescent="0.25">
      <c r="A483" s="3">
        <f>RSI!A483</f>
        <v>42709</v>
      </c>
      <c r="B483" s="2">
        <f>RSI!B483</f>
        <v>8.9459999999999997</v>
      </c>
      <c r="C483" s="2">
        <f>RSI!I483</f>
        <v>55.347666502463895</v>
      </c>
      <c r="D483" s="2">
        <f>MACD!E483</f>
        <v>-3.4100182971897652E-2</v>
      </c>
      <c r="E483" s="2">
        <f>MACD!F483</f>
        <v>-1.425011145006359E-2</v>
      </c>
      <c r="F483" s="2">
        <f>'Moving Avg'!D483</f>
        <v>8.9311999999999987</v>
      </c>
      <c r="G483" s="2">
        <f>'Moving Avg'!F483</f>
        <v>8.8535500000000003</v>
      </c>
      <c r="H483" s="2">
        <f>'Moving Avg'!G483</f>
        <v>8.8582200000000029</v>
      </c>
      <c r="I483" s="2">
        <f>'Moving Avg'!H483</f>
        <v>8.6897399999999934</v>
      </c>
      <c r="J483" s="6" t="str">
        <f>OBV!F483</f>
        <v>BEARISH</v>
      </c>
      <c r="K483" s="6" t="str">
        <f>OBV!G483</f>
        <v>NEUTRAL</v>
      </c>
      <c r="L483" s="6" t="str">
        <f>OBV!H483</f>
        <v>BEARISH DIVERGENCE</v>
      </c>
      <c r="M483" s="8">
        <f t="shared" si="70"/>
        <v>25</v>
      </c>
      <c r="N483" s="8">
        <f t="shared" si="71"/>
        <v>45</v>
      </c>
      <c r="O483" s="8">
        <f t="shared" si="72"/>
        <v>50</v>
      </c>
      <c r="P483" s="8">
        <f t="shared" si="73"/>
        <v>16.5</v>
      </c>
      <c r="Q483" s="9">
        <f t="shared" si="74"/>
        <v>34.475000000000001</v>
      </c>
      <c r="R483" s="9">
        <f t="shared" si="75"/>
        <v>35.625</v>
      </c>
      <c r="S483" s="9">
        <f t="shared" si="76"/>
        <v>30.425000000000001</v>
      </c>
      <c r="T483" s="9">
        <f t="shared" si="77"/>
        <v>34.125</v>
      </c>
      <c r="U483" s="8">
        <f t="shared" si="78"/>
        <v>33.508333333333333</v>
      </c>
      <c r="V483" s="8">
        <f t="shared" si="79"/>
        <v>33.662499999999994</v>
      </c>
    </row>
    <row r="484" spans="1:22" ht="13.5" x14ac:dyDescent="0.25">
      <c r="A484" s="3">
        <f>RSI!A484</f>
        <v>42710</v>
      </c>
      <c r="B484" s="2">
        <f>RSI!B484</f>
        <v>8.9649999999999999</v>
      </c>
      <c r="C484" s="2">
        <f>RSI!I484</f>
        <v>56.455791510564268</v>
      </c>
      <c r="D484" s="2">
        <f>MACD!E484</f>
        <v>-5.6370062230230999E-2</v>
      </c>
      <c r="E484" s="2">
        <f>MACD!F484</f>
        <v>-2.267410160609707E-2</v>
      </c>
      <c r="F484" s="2">
        <f>'Moving Avg'!D484</f>
        <v>8.9443999999999981</v>
      </c>
      <c r="G484" s="2">
        <f>'Moving Avg'!F484</f>
        <v>8.8603500000000004</v>
      </c>
      <c r="H484" s="2">
        <f>'Moving Avg'!G484</f>
        <v>8.8571800000000032</v>
      </c>
      <c r="I484" s="2">
        <f>'Moving Avg'!H484</f>
        <v>8.6941449999999918</v>
      </c>
      <c r="J484" s="6" t="str">
        <f>OBV!F484</f>
        <v>BULLISH</v>
      </c>
      <c r="K484" s="6" t="str">
        <f>OBV!G484</f>
        <v>WEAK</v>
      </c>
      <c r="L484" s="6" t="str">
        <f>OBV!H484</f>
        <v>CONFIRMED BULLISH</v>
      </c>
      <c r="M484" s="8">
        <f t="shared" si="70"/>
        <v>25</v>
      </c>
      <c r="N484" s="8">
        <f t="shared" si="71"/>
        <v>100</v>
      </c>
      <c r="O484" s="8">
        <f t="shared" si="72"/>
        <v>50</v>
      </c>
      <c r="P484" s="8">
        <f t="shared" si="73"/>
        <v>67</v>
      </c>
      <c r="Q484" s="9">
        <f t="shared" si="74"/>
        <v>61.3</v>
      </c>
      <c r="R484" s="9">
        <f t="shared" si="75"/>
        <v>59.25</v>
      </c>
      <c r="S484" s="9">
        <f t="shared" si="76"/>
        <v>61.400000000000006</v>
      </c>
      <c r="T484" s="9">
        <f t="shared" si="77"/>
        <v>60.5</v>
      </c>
      <c r="U484" s="8">
        <f t="shared" si="78"/>
        <v>60.65</v>
      </c>
      <c r="V484" s="8">
        <f t="shared" si="79"/>
        <v>60.612499999999997</v>
      </c>
    </row>
    <row r="485" spans="1:22" ht="13.5" x14ac:dyDescent="0.25">
      <c r="A485" s="3">
        <f>RSI!A485</f>
        <v>42711</v>
      </c>
      <c r="B485" s="2">
        <f>RSI!B485</f>
        <v>8.9649999999999999</v>
      </c>
      <c r="C485" s="2">
        <f>RSI!I485</f>
        <v>56.455791510564268</v>
      </c>
      <c r="D485" s="2">
        <f>MACD!E485</f>
        <v>-7.5796662079577359E-2</v>
      </c>
      <c r="E485" s="2">
        <f>MACD!F485</f>
        <v>-3.329861370079313E-2</v>
      </c>
      <c r="F485" s="2">
        <f>'Moving Avg'!D485</f>
        <v>8.9527999999999999</v>
      </c>
      <c r="G485" s="2">
        <f>'Moving Avg'!F485</f>
        <v>8.8718499999999985</v>
      </c>
      <c r="H485" s="2">
        <f>'Moving Avg'!G485</f>
        <v>8.853880000000002</v>
      </c>
      <c r="I485" s="2">
        <f>'Moving Avg'!H485</f>
        <v>8.6989899999999913</v>
      </c>
      <c r="J485" s="6" t="str">
        <f>OBV!F485</f>
        <v>BULLISH</v>
      </c>
      <c r="K485" s="6" t="str">
        <f>OBV!G485</f>
        <v>WEAK</v>
      </c>
      <c r="L485" s="6" t="str">
        <f>OBV!H485</f>
        <v>CONFIRMED BULLISH</v>
      </c>
      <c r="M485" s="8">
        <f t="shared" si="70"/>
        <v>25</v>
      </c>
      <c r="N485" s="8">
        <f t="shared" si="71"/>
        <v>100</v>
      </c>
      <c r="O485" s="8">
        <f t="shared" si="72"/>
        <v>50</v>
      </c>
      <c r="P485" s="8">
        <f t="shared" si="73"/>
        <v>67</v>
      </c>
      <c r="Q485" s="9">
        <f t="shared" si="74"/>
        <v>61.3</v>
      </c>
      <c r="R485" s="9">
        <f t="shared" si="75"/>
        <v>59.25</v>
      </c>
      <c r="S485" s="9">
        <f t="shared" si="76"/>
        <v>61.400000000000006</v>
      </c>
      <c r="T485" s="9">
        <f t="shared" si="77"/>
        <v>60.5</v>
      </c>
      <c r="U485" s="8">
        <f t="shared" si="78"/>
        <v>60.65</v>
      </c>
      <c r="V485" s="8">
        <f t="shared" si="79"/>
        <v>60.612499999999997</v>
      </c>
    </row>
    <row r="486" spans="1:22" ht="13.5" x14ac:dyDescent="0.25">
      <c r="A486" s="3">
        <f>RSI!A486</f>
        <v>42712</v>
      </c>
      <c r="B486" s="2">
        <f>RSI!B486</f>
        <v>8.9649999999999999</v>
      </c>
      <c r="C486" s="2">
        <f>RSI!I486</f>
        <v>56.455791510564268</v>
      </c>
      <c r="D486" s="2">
        <f>MACD!E486</f>
        <v>-6.5389620228444301E-2</v>
      </c>
      <c r="E486" s="2">
        <f>MACD!F486</f>
        <v>-3.9716815006323361E-2</v>
      </c>
      <c r="F486" s="2">
        <f>'Moving Avg'!D486</f>
        <v>8.9611999999999998</v>
      </c>
      <c r="G486" s="2">
        <f>'Moving Avg'!F486</f>
        <v>8.8786500000000004</v>
      </c>
      <c r="H486" s="2">
        <f>'Moving Avg'!G486</f>
        <v>8.8507800000000003</v>
      </c>
      <c r="I486" s="2">
        <f>'Moving Avg'!H486</f>
        <v>8.7038549999999919</v>
      </c>
      <c r="J486" s="6" t="str">
        <f>OBV!F486</f>
        <v>BULLISH</v>
      </c>
      <c r="K486" s="6" t="str">
        <f>OBV!G486</f>
        <v>WEAK</v>
      </c>
      <c r="L486" s="6" t="str">
        <f>OBV!H486</f>
        <v>CONFIRMED BULLISH</v>
      </c>
      <c r="M486" s="8">
        <f t="shared" si="70"/>
        <v>25</v>
      </c>
      <c r="N486" s="8">
        <f t="shared" si="71"/>
        <v>100</v>
      </c>
      <c r="O486" s="8">
        <f t="shared" si="72"/>
        <v>50</v>
      </c>
      <c r="P486" s="8">
        <f t="shared" si="73"/>
        <v>67</v>
      </c>
      <c r="Q486" s="9">
        <f t="shared" si="74"/>
        <v>61.3</v>
      </c>
      <c r="R486" s="9">
        <f t="shared" si="75"/>
        <v>59.25</v>
      </c>
      <c r="S486" s="9">
        <f t="shared" si="76"/>
        <v>61.400000000000006</v>
      </c>
      <c r="T486" s="9">
        <f t="shared" si="77"/>
        <v>60.5</v>
      </c>
      <c r="U486" s="8">
        <f t="shared" si="78"/>
        <v>60.65</v>
      </c>
      <c r="V486" s="8">
        <f t="shared" si="79"/>
        <v>60.612499999999997</v>
      </c>
    </row>
    <row r="487" spans="1:22" ht="13.5" x14ac:dyDescent="0.25">
      <c r="A487" s="3">
        <f>RSI!A487</f>
        <v>42713</v>
      </c>
      <c r="B487" s="2">
        <f>RSI!B487</f>
        <v>8.9700000000000006</v>
      </c>
      <c r="C487" s="2">
        <f>RSI!I487</f>
        <v>56.808095373682121</v>
      </c>
      <c r="D487" s="2">
        <f>MACD!E487</f>
        <v>-7.8992198604584729E-2</v>
      </c>
      <c r="E487" s="2">
        <f>MACD!F487</f>
        <v>-4.7571891725975632E-2</v>
      </c>
      <c r="F487" s="2">
        <f>'Moving Avg'!D487</f>
        <v>8.9621999999999993</v>
      </c>
      <c r="G487" s="2">
        <f>'Moving Avg'!F487</f>
        <v>8.8856999999999999</v>
      </c>
      <c r="H487" s="2">
        <f>'Moving Avg'!G487</f>
        <v>8.8479600000000023</v>
      </c>
      <c r="I487" s="2">
        <f>'Moving Avg'!H487</f>
        <v>8.7087449999999915</v>
      </c>
      <c r="J487" s="6" t="str">
        <f>OBV!F487</f>
        <v>BULLISH</v>
      </c>
      <c r="K487" s="6" t="str">
        <f>OBV!G487</f>
        <v>WEAK</v>
      </c>
      <c r="L487" s="6" t="str">
        <f>OBV!H487</f>
        <v>CONFIRMED BULLISH</v>
      </c>
      <c r="M487" s="8">
        <f t="shared" si="70"/>
        <v>25</v>
      </c>
      <c r="N487" s="8">
        <f t="shared" si="71"/>
        <v>100</v>
      </c>
      <c r="O487" s="8">
        <f t="shared" si="72"/>
        <v>50</v>
      </c>
      <c r="P487" s="8">
        <f t="shared" si="73"/>
        <v>67</v>
      </c>
      <c r="Q487" s="9">
        <f t="shared" si="74"/>
        <v>61.3</v>
      </c>
      <c r="R487" s="9">
        <f t="shared" si="75"/>
        <v>59.25</v>
      </c>
      <c r="S487" s="9">
        <f t="shared" si="76"/>
        <v>61.400000000000006</v>
      </c>
      <c r="T487" s="9">
        <f t="shared" si="77"/>
        <v>60.5</v>
      </c>
      <c r="U487" s="8">
        <f t="shared" si="78"/>
        <v>60.65</v>
      </c>
      <c r="V487" s="8">
        <f t="shared" si="79"/>
        <v>60.612499999999997</v>
      </c>
    </row>
    <row r="488" spans="1:22" ht="13.5" x14ac:dyDescent="0.25">
      <c r="A488" s="3">
        <f>RSI!A488</f>
        <v>42717</v>
      </c>
      <c r="B488" s="2">
        <f>RSI!B488</f>
        <v>8.7070000000000007</v>
      </c>
      <c r="C488" s="2">
        <f>RSI!I488</f>
        <v>38.954799410313846</v>
      </c>
      <c r="D488" s="2">
        <f>MACD!E488</f>
        <v>-5.1358979969311491E-2</v>
      </c>
      <c r="E488" s="2">
        <f>MACD!F488</f>
        <v>-4.8329309374642804E-2</v>
      </c>
      <c r="F488" s="2">
        <f>'Moving Avg'!D488</f>
        <v>8.9144000000000005</v>
      </c>
      <c r="G488" s="2">
        <f>'Moving Avg'!F488</f>
        <v>8.8795999999999999</v>
      </c>
      <c r="H488" s="2">
        <f>'Moving Avg'!G488</f>
        <v>8.8436400000000006</v>
      </c>
      <c r="I488" s="2">
        <f>'Moving Avg'!H488</f>
        <v>8.7134649999999905</v>
      </c>
      <c r="J488" s="6" t="str">
        <f>OBV!F488</f>
        <v>BULLISH</v>
      </c>
      <c r="K488" s="6" t="str">
        <f>OBV!G488</f>
        <v>WEAK</v>
      </c>
      <c r="L488" s="6" t="str">
        <f>OBV!H488</f>
        <v>BULLISH DIVERGENCE</v>
      </c>
      <c r="M488" s="8">
        <f t="shared" si="70"/>
        <v>25</v>
      </c>
      <c r="N488" s="8">
        <f t="shared" si="71"/>
        <v>45</v>
      </c>
      <c r="O488" s="8">
        <f t="shared" si="72"/>
        <v>50</v>
      </c>
      <c r="P488" s="8">
        <f t="shared" si="73"/>
        <v>50</v>
      </c>
      <c r="Q488" s="9">
        <f t="shared" si="74"/>
        <v>39.5</v>
      </c>
      <c r="R488" s="9">
        <f t="shared" si="75"/>
        <v>44</v>
      </c>
      <c r="S488" s="9">
        <f t="shared" si="76"/>
        <v>45.5</v>
      </c>
      <c r="T488" s="9">
        <f t="shared" si="77"/>
        <v>42.5</v>
      </c>
      <c r="U488" s="8">
        <f t="shared" si="78"/>
        <v>43</v>
      </c>
      <c r="V488" s="8">
        <f t="shared" si="79"/>
        <v>42.875</v>
      </c>
    </row>
    <row r="489" spans="1:22" ht="13.5" x14ac:dyDescent="0.25">
      <c r="A489" s="3">
        <f>RSI!A489</f>
        <v>42718</v>
      </c>
      <c r="B489" s="2">
        <f>RSI!B489</f>
        <v>8.7070000000000007</v>
      </c>
      <c r="C489" s="2">
        <f>RSI!I489</f>
        <v>38.954799410313846</v>
      </c>
      <c r="D489" s="2">
        <f>MACD!E489</f>
        <v>-2.7647951352282263E-2</v>
      </c>
      <c r="E489" s="2">
        <f>MACD!F489</f>
        <v>-4.4193037770170696E-2</v>
      </c>
      <c r="F489" s="2">
        <f>'Moving Avg'!D489</f>
        <v>8.8628</v>
      </c>
      <c r="G489" s="2">
        <f>'Moving Avg'!F489</f>
        <v>8.8690499999999979</v>
      </c>
      <c r="H489" s="2">
        <f>'Moving Avg'!G489</f>
        <v>8.8393200000000007</v>
      </c>
      <c r="I489" s="2">
        <f>'Moving Avg'!H489</f>
        <v>8.7166199999999918</v>
      </c>
      <c r="J489" s="6" t="str">
        <f>OBV!F489</f>
        <v>BULLISH</v>
      </c>
      <c r="K489" s="6" t="str">
        <f>OBV!G489</f>
        <v>NEUTRAL</v>
      </c>
      <c r="L489" s="6" t="str">
        <f>OBV!H489</f>
        <v>BULLISH DIVERGENCE</v>
      </c>
      <c r="M489" s="8">
        <f t="shared" si="70"/>
        <v>25</v>
      </c>
      <c r="N489" s="8">
        <f t="shared" si="71"/>
        <v>0</v>
      </c>
      <c r="O489" s="8">
        <f t="shared" si="72"/>
        <v>50</v>
      </c>
      <c r="P489" s="8">
        <f t="shared" si="73"/>
        <v>66.5</v>
      </c>
      <c r="Q489" s="9">
        <f t="shared" si="74"/>
        <v>26.225000000000001</v>
      </c>
      <c r="R489" s="9">
        <f t="shared" si="75"/>
        <v>39.125</v>
      </c>
      <c r="S489" s="9">
        <f t="shared" si="76"/>
        <v>46.174999999999997</v>
      </c>
      <c r="T489" s="9">
        <f t="shared" si="77"/>
        <v>35.375</v>
      </c>
      <c r="U489" s="8">
        <f t="shared" si="78"/>
        <v>37.174999999999997</v>
      </c>
      <c r="V489" s="8">
        <f t="shared" si="79"/>
        <v>36.724999999999994</v>
      </c>
    </row>
    <row r="490" spans="1:22" ht="13.5" x14ac:dyDescent="0.25">
      <c r="A490" s="3">
        <f>RSI!A490</f>
        <v>42719</v>
      </c>
      <c r="B490" s="2">
        <f>RSI!B490</f>
        <v>8.9700000000000006</v>
      </c>
      <c r="C490" s="2">
        <f>RSI!I490</f>
        <v>55.26130364393196</v>
      </c>
      <c r="D490" s="2">
        <f>MACD!E490</f>
        <v>-2.2356997861992411E-2</v>
      </c>
      <c r="E490" s="2">
        <f>MACD!F490</f>
        <v>-3.9825829788535043E-2</v>
      </c>
      <c r="F490" s="2">
        <f>'Moving Avg'!D490</f>
        <v>8.8638000000000012</v>
      </c>
      <c r="G490" s="2">
        <f>'Moving Avg'!F490</f>
        <v>8.8713999999999995</v>
      </c>
      <c r="H490" s="2">
        <f>'Moving Avg'!G490</f>
        <v>8.8402600000000024</v>
      </c>
      <c r="I490" s="2">
        <f>'Moving Avg'!H490</f>
        <v>8.7219049999999925</v>
      </c>
      <c r="J490" s="6" t="str">
        <f>OBV!F490</f>
        <v>BULLISH</v>
      </c>
      <c r="K490" s="6" t="str">
        <f>OBV!G490</f>
        <v>WEAK</v>
      </c>
      <c r="L490" s="6" t="str">
        <f>OBV!H490</f>
        <v>CONFIRMED BULLISH</v>
      </c>
      <c r="M490" s="8">
        <f t="shared" si="70"/>
        <v>25</v>
      </c>
      <c r="N490" s="8">
        <f t="shared" si="71"/>
        <v>0</v>
      </c>
      <c r="O490" s="8">
        <f t="shared" si="72"/>
        <v>50</v>
      </c>
      <c r="P490" s="8">
        <f t="shared" si="73"/>
        <v>67</v>
      </c>
      <c r="Q490" s="9">
        <f t="shared" si="74"/>
        <v>26.299999999999997</v>
      </c>
      <c r="R490" s="9">
        <f t="shared" si="75"/>
        <v>39.25</v>
      </c>
      <c r="S490" s="9">
        <f t="shared" si="76"/>
        <v>46.400000000000006</v>
      </c>
      <c r="T490" s="9">
        <f t="shared" si="77"/>
        <v>35.5</v>
      </c>
      <c r="U490" s="8">
        <f t="shared" si="78"/>
        <v>37.31666666666667</v>
      </c>
      <c r="V490" s="8">
        <f t="shared" si="79"/>
        <v>36.862499999999997</v>
      </c>
    </row>
    <row r="491" spans="1:22" ht="13.5" x14ac:dyDescent="0.25">
      <c r="A491" s="3">
        <f>RSI!A491</f>
        <v>42720</v>
      </c>
      <c r="B491" s="2">
        <f>RSI!B491</f>
        <v>8.9700000000000006</v>
      </c>
      <c r="C491" s="2">
        <f>RSI!I491</f>
        <v>55.26130364393196</v>
      </c>
      <c r="D491" s="2">
        <f>MACD!E491</f>
        <v>-1.849249586405044E-2</v>
      </c>
      <c r="E491" s="2">
        <f>MACD!F491</f>
        <v>-3.5559163003638122E-2</v>
      </c>
      <c r="F491" s="2">
        <f>'Moving Avg'!D491</f>
        <v>8.8647999999999989</v>
      </c>
      <c r="G491" s="2">
        <f>'Moving Avg'!F491</f>
        <v>8.8737499999999994</v>
      </c>
      <c r="H491" s="2">
        <f>'Moving Avg'!G491</f>
        <v>8.8412000000000024</v>
      </c>
      <c r="I491" s="2">
        <f>'Moving Avg'!H491</f>
        <v>8.7271899999999931</v>
      </c>
      <c r="J491" s="6" t="str">
        <f>OBV!F491</f>
        <v>BULLISH</v>
      </c>
      <c r="K491" s="6" t="str">
        <f>OBV!G491</f>
        <v>WEAK</v>
      </c>
      <c r="L491" s="6" t="str">
        <f>OBV!H491</f>
        <v>CONFIRMED BULLISH</v>
      </c>
      <c r="M491" s="8">
        <f t="shared" si="70"/>
        <v>25</v>
      </c>
      <c r="N491" s="8">
        <f t="shared" si="71"/>
        <v>0</v>
      </c>
      <c r="O491" s="8">
        <f t="shared" si="72"/>
        <v>50</v>
      </c>
      <c r="P491" s="8">
        <f t="shared" si="73"/>
        <v>67</v>
      </c>
      <c r="Q491" s="9">
        <f t="shared" si="74"/>
        <v>26.299999999999997</v>
      </c>
      <c r="R491" s="9">
        <f t="shared" si="75"/>
        <v>39.25</v>
      </c>
      <c r="S491" s="9">
        <f t="shared" si="76"/>
        <v>46.400000000000006</v>
      </c>
      <c r="T491" s="9">
        <f t="shared" si="77"/>
        <v>35.5</v>
      </c>
      <c r="U491" s="8">
        <f t="shared" si="78"/>
        <v>37.31666666666667</v>
      </c>
      <c r="V491" s="8">
        <f t="shared" si="79"/>
        <v>36.862499999999997</v>
      </c>
    </row>
    <row r="492" spans="1:22" ht="13.5" x14ac:dyDescent="0.25">
      <c r="A492" s="3">
        <f>RSI!A492</f>
        <v>42723</v>
      </c>
      <c r="B492" s="2">
        <f>RSI!B492</f>
        <v>8.9700000000000006</v>
      </c>
      <c r="C492" s="2">
        <f>RSI!I492</f>
        <v>55.26130364393196</v>
      </c>
      <c r="D492" s="2">
        <f>MACD!E492</f>
        <v>-9.3280855139372676E-3</v>
      </c>
      <c r="E492" s="2">
        <f>MACD!F492</f>
        <v>-3.0312947505697952E-2</v>
      </c>
      <c r="F492" s="2">
        <f>'Moving Avg'!D492</f>
        <v>8.8647999999999989</v>
      </c>
      <c r="G492" s="2">
        <f>'Moving Avg'!F492</f>
        <v>8.8819999999999997</v>
      </c>
      <c r="H492" s="2">
        <f>'Moving Avg'!G492</f>
        <v>8.8422400000000021</v>
      </c>
      <c r="I492" s="2">
        <f>'Moving Avg'!H492</f>
        <v>8.7313749999999928</v>
      </c>
      <c r="J492" s="6" t="str">
        <f>OBV!F492</f>
        <v>BULLISH</v>
      </c>
      <c r="K492" s="6" t="str">
        <f>OBV!G492</f>
        <v>NEUTRAL</v>
      </c>
      <c r="L492" s="6" t="str">
        <f>OBV!H492</f>
        <v>NEUTRAL</v>
      </c>
      <c r="M492" s="8">
        <f t="shared" si="70"/>
        <v>25</v>
      </c>
      <c r="N492" s="8">
        <f t="shared" si="71"/>
        <v>0</v>
      </c>
      <c r="O492" s="8">
        <f t="shared" si="72"/>
        <v>50</v>
      </c>
      <c r="P492" s="8">
        <f t="shared" si="73"/>
        <v>49.5</v>
      </c>
      <c r="Q492" s="9">
        <f t="shared" si="74"/>
        <v>23.675000000000001</v>
      </c>
      <c r="R492" s="9">
        <f t="shared" si="75"/>
        <v>34.875</v>
      </c>
      <c r="S492" s="9">
        <f t="shared" si="76"/>
        <v>38.525000000000006</v>
      </c>
      <c r="T492" s="9">
        <f t="shared" si="77"/>
        <v>31.125</v>
      </c>
      <c r="U492" s="8">
        <f t="shared" si="78"/>
        <v>32.358333333333334</v>
      </c>
      <c r="V492" s="8">
        <f t="shared" si="79"/>
        <v>32.049999999999997</v>
      </c>
    </row>
    <row r="493" spans="1:22" ht="13.5" x14ac:dyDescent="0.25">
      <c r="A493" s="3">
        <f>RSI!A493</f>
        <v>42724</v>
      </c>
      <c r="B493" s="2">
        <f>RSI!B493</f>
        <v>8.9700000000000006</v>
      </c>
      <c r="C493" s="2">
        <f>RSI!I493</f>
        <v>55.26130364393196</v>
      </c>
      <c r="D493" s="2">
        <f>MACD!E493</f>
        <v>-5.0217459460260017E-3</v>
      </c>
      <c r="E493" s="2">
        <f>MACD!F493</f>
        <v>-2.5254707193763565E-2</v>
      </c>
      <c r="F493" s="2">
        <f>'Moving Avg'!D493</f>
        <v>8.9173999999999989</v>
      </c>
      <c r="G493" s="2">
        <f>'Moving Avg'!F493</f>
        <v>8.8937500000000007</v>
      </c>
      <c r="H493" s="2">
        <f>'Moving Avg'!G493</f>
        <v>8.8478800000000017</v>
      </c>
      <c r="I493" s="2">
        <f>'Moving Avg'!H493</f>
        <v>8.7366599999999934</v>
      </c>
      <c r="J493" s="6" t="str">
        <f>OBV!F493</f>
        <v>BULLISH</v>
      </c>
      <c r="K493" s="6" t="str">
        <f>OBV!G493</f>
        <v>WEAK</v>
      </c>
      <c r="L493" s="6" t="str">
        <f>OBV!H493</f>
        <v>CONFIRMED BULLISH</v>
      </c>
      <c r="M493" s="8">
        <f t="shared" si="70"/>
        <v>25</v>
      </c>
      <c r="N493" s="8">
        <f t="shared" si="71"/>
        <v>0</v>
      </c>
      <c r="O493" s="8">
        <f t="shared" si="72"/>
        <v>50</v>
      </c>
      <c r="P493" s="8">
        <f t="shared" si="73"/>
        <v>67</v>
      </c>
      <c r="Q493" s="9">
        <f t="shared" si="74"/>
        <v>26.299999999999997</v>
      </c>
      <c r="R493" s="9">
        <f t="shared" si="75"/>
        <v>39.25</v>
      </c>
      <c r="S493" s="9">
        <f t="shared" si="76"/>
        <v>46.400000000000006</v>
      </c>
      <c r="T493" s="9">
        <f t="shared" si="77"/>
        <v>35.5</v>
      </c>
      <c r="U493" s="8">
        <f t="shared" si="78"/>
        <v>37.31666666666667</v>
      </c>
      <c r="V493" s="8">
        <f t="shared" si="79"/>
        <v>36.862499999999997</v>
      </c>
    </row>
    <row r="494" spans="1:22" ht="13.5" x14ac:dyDescent="0.25">
      <c r="A494" s="3">
        <f>RSI!A494</f>
        <v>42725</v>
      </c>
      <c r="B494" s="2">
        <f>RSI!B494</f>
        <v>9.1859999999999999</v>
      </c>
      <c r="C494" s="2">
        <f>RSI!I494</f>
        <v>65.454992436167117</v>
      </c>
      <c r="D494" s="2">
        <f>MACD!E494</f>
        <v>-1.4941032655542585E-2</v>
      </c>
      <c r="E494" s="2">
        <f>MACD!F494</f>
        <v>-2.3191972286119373E-2</v>
      </c>
      <c r="F494" s="2">
        <f>'Moving Avg'!D494</f>
        <v>9.0132000000000012</v>
      </c>
      <c r="G494" s="2">
        <f>'Moving Avg'!F494</f>
        <v>8.9163000000000014</v>
      </c>
      <c r="H494" s="2">
        <f>'Moving Avg'!G494</f>
        <v>8.8550200000000032</v>
      </c>
      <c r="I494" s="2">
        <f>'Moving Avg'!H494</f>
        <v>8.7419699999999914</v>
      </c>
      <c r="J494" s="6" t="str">
        <f>OBV!F494</f>
        <v>BULLISH</v>
      </c>
      <c r="K494" s="6" t="str">
        <f>OBV!G494</f>
        <v>WEAK</v>
      </c>
      <c r="L494" s="6" t="str">
        <f>OBV!H494</f>
        <v>CONFIRMED BULLISH</v>
      </c>
      <c r="M494" s="8">
        <f t="shared" si="70"/>
        <v>25</v>
      </c>
      <c r="N494" s="8">
        <f t="shared" si="71"/>
        <v>0</v>
      </c>
      <c r="O494" s="8">
        <f t="shared" si="72"/>
        <v>50</v>
      </c>
      <c r="P494" s="8">
        <f t="shared" si="73"/>
        <v>67</v>
      </c>
      <c r="Q494" s="9">
        <f t="shared" si="74"/>
        <v>26.299999999999997</v>
      </c>
      <c r="R494" s="9">
        <f t="shared" si="75"/>
        <v>39.25</v>
      </c>
      <c r="S494" s="9">
        <f t="shared" si="76"/>
        <v>46.400000000000006</v>
      </c>
      <c r="T494" s="9">
        <f t="shared" si="77"/>
        <v>35.5</v>
      </c>
      <c r="U494" s="8">
        <f t="shared" si="78"/>
        <v>37.31666666666667</v>
      </c>
      <c r="V494" s="8">
        <f t="shared" si="79"/>
        <v>36.862499999999997</v>
      </c>
    </row>
    <row r="495" spans="1:22" ht="13.5" x14ac:dyDescent="0.25">
      <c r="A495" s="3">
        <f>RSI!A495</f>
        <v>42726</v>
      </c>
      <c r="B495" s="2">
        <f>RSI!B495</f>
        <v>9.1809999999999992</v>
      </c>
      <c r="C495" s="2">
        <f>RSI!I495</f>
        <v>65.08530734013884</v>
      </c>
      <c r="D495" s="2">
        <f>MACD!E495</f>
        <v>-2.4690433551537438E-2</v>
      </c>
      <c r="E495" s="2">
        <f>MACD!F495</f>
        <v>-2.3491664539202987E-2</v>
      </c>
      <c r="F495" s="2">
        <f>'Moving Avg'!D495</f>
        <v>9.0554000000000006</v>
      </c>
      <c r="G495" s="2">
        <f>'Moving Avg'!F495</f>
        <v>8.938600000000001</v>
      </c>
      <c r="H495" s="2">
        <f>'Moving Avg'!G495</f>
        <v>8.863940000000003</v>
      </c>
      <c r="I495" s="2">
        <f>'Moving Avg'!H495</f>
        <v>8.7481999999999918</v>
      </c>
      <c r="J495" s="6" t="str">
        <f>OBV!F495</f>
        <v>BEARISH</v>
      </c>
      <c r="K495" s="6" t="str">
        <f>OBV!G495</f>
        <v>NEUTRAL</v>
      </c>
      <c r="L495" s="6" t="str">
        <f>OBV!H495</f>
        <v>BEARISH DIVERGENCE</v>
      </c>
      <c r="M495" s="8">
        <f t="shared" si="70"/>
        <v>25</v>
      </c>
      <c r="N495" s="8">
        <f t="shared" si="71"/>
        <v>45</v>
      </c>
      <c r="O495" s="8">
        <f t="shared" si="72"/>
        <v>50</v>
      </c>
      <c r="P495" s="8">
        <f t="shared" si="73"/>
        <v>16.5</v>
      </c>
      <c r="Q495" s="9">
        <f t="shared" si="74"/>
        <v>34.475000000000001</v>
      </c>
      <c r="R495" s="9">
        <f t="shared" si="75"/>
        <v>35.625</v>
      </c>
      <c r="S495" s="9">
        <f t="shared" si="76"/>
        <v>30.425000000000001</v>
      </c>
      <c r="T495" s="9">
        <f t="shared" si="77"/>
        <v>34.125</v>
      </c>
      <c r="U495" s="8">
        <f t="shared" si="78"/>
        <v>33.508333333333333</v>
      </c>
      <c r="V495" s="8">
        <f t="shared" si="79"/>
        <v>33.662499999999994</v>
      </c>
    </row>
    <row r="496" spans="1:22" ht="13.5" x14ac:dyDescent="0.25">
      <c r="A496" s="3">
        <f>RSI!A496</f>
        <v>42727</v>
      </c>
      <c r="B496" s="2">
        <f>RSI!B496</f>
        <v>9.1809999999999992</v>
      </c>
      <c r="C496" s="2">
        <f>RSI!I496</f>
        <v>65.085307340138826</v>
      </c>
      <c r="D496" s="2">
        <f>MACD!E496</f>
        <v>-3.4509019056359946E-2</v>
      </c>
      <c r="E496" s="2">
        <f>MACD!F496</f>
        <v>-2.5695135442634378E-2</v>
      </c>
      <c r="F496" s="2">
        <f>'Moving Avg'!D496</f>
        <v>9.0975999999999999</v>
      </c>
      <c r="G496" s="2">
        <f>'Moving Avg'!F496</f>
        <v>8.9520000000000017</v>
      </c>
      <c r="H496" s="2">
        <f>'Moving Avg'!G496</f>
        <v>8.8693000000000026</v>
      </c>
      <c r="I496" s="2">
        <f>'Moving Avg'!H496</f>
        <v>8.7534649999999932</v>
      </c>
      <c r="J496" s="6" t="str">
        <f>OBV!F496</f>
        <v>BEARISH</v>
      </c>
      <c r="K496" s="6" t="str">
        <f>OBV!G496</f>
        <v>NEUTRAL</v>
      </c>
      <c r="L496" s="6" t="str">
        <f>OBV!H496</f>
        <v>BEARISH DIVERGENCE</v>
      </c>
      <c r="M496" s="8">
        <f t="shared" si="70"/>
        <v>25</v>
      </c>
      <c r="N496" s="8">
        <f t="shared" si="71"/>
        <v>45</v>
      </c>
      <c r="O496" s="8">
        <f t="shared" si="72"/>
        <v>50</v>
      </c>
      <c r="P496" s="8">
        <f t="shared" si="73"/>
        <v>16.5</v>
      </c>
      <c r="Q496" s="9">
        <f t="shared" si="74"/>
        <v>34.475000000000001</v>
      </c>
      <c r="R496" s="9">
        <f t="shared" si="75"/>
        <v>35.625</v>
      </c>
      <c r="S496" s="9">
        <f t="shared" si="76"/>
        <v>30.425000000000001</v>
      </c>
      <c r="T496" s="9">
        <f t="shared" si="77"/>
        <v>34.125</v>
      </c>
      <c r="U496" s="8">
        <f t="shared" si="78"/>
        <v>33.508333333333333</v>
      </c>
      <c r="V496" s="8">
        <f t="shared" si="79"/>
        <v>33.662499999999994</v>
      </c>
    </row>
    <row r="497" spans="1:22" ht="13.5" x14ac:dyDescent="0.25">
      <c r="A497" s="3">
        <f>RSI!A497</f>
        <v>42730</v>
      </c>
      <c r="B497" s="2">
        <f>RSI!B497</f>
        <v>9.266</v>
      </c>
      <c r="C497" s="2">
        <f>RSI!I497</f>
        <v>68.583656044405586</v>
      </c>
      <c r="D497" s="2">
        <f>MACD!E497</f>
        <v>-4.9796981841549126E-2</v>
      </c>
      <c r="E497" s="2">
        <f>MACD!F497</f>
        <v>-3.051550472241733E-2</v>
      </c>
      <c r="F497" s="2">
        <f>'Moving Avg'!D497</f>
        <v>9.1567999999999987</v>
      </c>
      <c r="G497" s="2">
        <f>'Moving Avg'!F497</f>
        <v>8.9766500000000011</v>
      </c>
      <c r="H497" s="2">
        <f>'Moving Avg'!G497</f>
        <v>8.8807600000000022</v>
      </c>
      <c r="I497" s="2">
        <f>'Moving Avg'!H497</f>
        <v>8.7600099999999923</v>
      </c>
      <c r="J497" s="6" t="str">
        <f>OBV!F497</f>
        <v>BULLISH</v>
      </c>
      <c r="K497" s="6" t="str">
        <f>OBV!G497</f>
        <v>WEAK</v>
      </c>
      <c r="L497" s="6" t="str">
        <f>OBV!H497</f>
        <v>CONFIRMED BULLISH</v>
      </c>
      <c r="M497" s="8">
        <f t="shared" si="70"/>
        <v>25</v>
      </c>
      <c r="N497" s="8">
        <f t="shared" si="71"/>
        <v>45</v>
      </c>
      <c r="O497" s="8">
        <f t="shared" si="72"/>
        <v>50</v>
      </c>
      <c r="P497" s="8">
        <f t="shared" si="73"/>
        <v>67</v>
      </c>
      <c r="Q497" s="9">
        <f t="shared" si="74"/>
        <v>42.05</v>
      </c>
      <c r="R497" s="9">
        <f t="shared" si="75"/>
        <v>48.25</v>
      </c>
      <c r="S497" s="9">
        <f t="shared" si="76"/>
        <v>53.150000000000006</v>
      </c>
      <c r="T497" s="9">
        <f t="shared" si="77"/>
        <v>46.75</v>
      </c>
      <c r="U497" s="8">
        <f t="shared" si="78"/>
        <v>47.816666666666663</v>
      </c>
      <c r="V497" s="8">
        <f t="shared" si="79"/>
        <v>47.55</v>
      </c>
    </row>
    <row r="498" spans="1:22" ht="13.5" x14ac:dyDescent="0.25">
      <c r="A498" s="3">
        <f>RSI!A498</f>
        <v>42731</v>
      </c>
      <c r="B498" s="2">
        <f>RSI!B498</f>
        <v>9.266</v>
      </c>
      <c r="C498" s="2">
        <f>RSI!I498</f>
        <v>68.583656044405586</v>
      </c>
      <c r="D498" s="2">
        <f>MACD!E498</f>
        <v>-0.10504200132462671</v>
      </c>
      <c r="E498" s="2">
        <f>MACD!F498</f>
        <v>-4.5420804042859211E-2</v>
      </c>
      <c r="F498" s="2">
        <f>'Moving Avg'!D498</f>
        <v>9.2159999999999975</v>
      </c>
      <c r="G498" s="2">
        <f>'Moving Avg'!F498</f>
        <v>8.9947499999999998</v>
      </c>
      <c r="H498" s="2">
        <f>'Moving Avg'!G498</f>
        <v>8.8922200000000036</v>
      </c>
      <c r="I498" s="2">
        <f>'Moving Avg'!H498</f>
        <v>8.7667749999999938</v>
      </c>
      <c r="J498" s="6" t="str">
        <f>OBV!F498</f>
        <v>BULLISH</v>
      </c>
      <c r="K498" s="6" t="str">
        <f>OBV!G498</f>
        <v>WEAK</v>
      </c>
      <c r="L498" s="6" t="str">
        <f>OBV!H498</f>
        <v>CONFIRMED BULLISH</v>
      </c>
      <c r="M498" s="8">
        <f t="shared" si="70"/>
        <v>25</v>
      </c>
      <c r="N498" s="8">
        <f t="shared" si="71"/>
        <v>100</v>
      </c>
      <c r="O498" s="8">
        <f t="shared" si="72"/>
        <v>50</v>
      </c>
      <c r="P498" s="8">
        <f t="shared" si="73"/>
        <v>67</v>
      </c>
      <c r="Q498" s="9">
        <f t="shared" si="74"/>
        <v>61.3</v>
      </c>
      <c r="R498" s="9">
        <f t="shared" si="75"/>
        <v>59.25</v>
      </c>
      <c r="S498" s="9">
        <f t="shared" si="76"/>
        <v>61.400000000000006</v>
      </c>
      <c r="T498" s="9">
        <f t="shared" si="77"/>
        <v>60.5</v>
      </c>
      <c r="U498" s="8">
        <f t="shared" si="78"/>
        <v>60.65</v>
      </c>
      <c r="V498" s="8">
        <f t="shared" si="79"/>
        <v>60.612499999999997</v>
      </c>
    </row>
    <row r="499" spans="1:22" ht="13.5" x14ac:dyDescent="0.25">
      <c r="A499" s="3">
        <f>RSI!A499</f>
        <v>42732</v>
      </c>
      <c r="B499" s="2">
        <f>RSI!B499</f>
        <v>9.2520000000000007</v>
      </c>
      <c r="C499" s="2">
        <f>RSI!I499</f>
        <v>67.295642897137938</v>
      </c>
      <c r="D499" s="2">
        <f>MACD!E499</f>
        <v>-0.15246140973644629</v>
      </c>
      <c r="E499" s="2">
        <f>MACD!F499</f>
        <v>-6.6828925181576626E-2</v>
      </c>
      <c r="F499" s="2">
        <f>'Moving Avg'!D499</f>
        <v>9.2292000000000005</v>
      </c>
      <c r="G499" s="2">
        <f>'Moving Avg'!F499</f>
        <v>9.0124000000000013</v>
      </c>
      <c r="H499" s="2">
        <f>'Moving Avg'!G499</f>
        <v>8.8990000000000027</v>
      </c>
      <c r="I499" s="2">
        <f>'Moving Avg'!H499</f>
        <v>8.773029999999995</v>
      </c>
      <c r="J499" s="6" t="str">
        <f>OBV!F499</f>
        <v>BEARISH</v>
      </c>
      <c r="K499" s="6" t="str">
        <f>OBV!G499</f>
        <v>STRONG</v>
      </c>
      <c r="L499" s="6" t="str">
        <f>OBV!H499</f>
        <v>BEARISH DIVERGENCE</v>
      </c>
      <c r="M499" s="8">
        <f t="shared" si="70"/>
        <v>25</v>
      </c>
      <c r="N499" s="8">
        <f t="shared" si="71"/>
        <v>100</v>
      </c>
      <c r="O499" s="8">
        <f t="shared" si="72"/>
        <v>50</v>
      </c>
      <c r="P499" s="8">
        <f t="shared" si="73"/>
        <v>33</v>
      </c>
      <c r="Q499" s="9">
        <f t="shared" si="74"/>
        <v>56.2</v>
      </c>
      <c r="R499" s="9">
        <f t="shared" si="75"/>
        <v>50.75</v>
      </c>
      <c r="S499" s="9">
        <f t="shared" si="76"/>
        <v>46.1</v>
      </c>
      <c r="T499" s="9">
        <f t="shared" si="77"/>
        <v>52</v>
      </c>
      <c r="U499" s="8">
        <f t="shared" si="78"/>
        <v>51.016666666666673</v>
      </c>
      <c r="V499" s="8">
        <f t="shared" si="79"/>
        <v>51.262500000000003</v>
      </c>
    </row>
    <row r="500" spans="1:22" ht="13.5" x14ac:dyDescent="0.25">
      <c r="A500" s="3">
        <f>RSI!A500</f>
        <v>42733</v>
      </c>
      <c r="B500" s="2">
        <f>RSI!B500</f>
        <v>9.2520000000000007</v>
      </c>
      <c r="C500" s="2">
        <f>RSI!I500</f>
        <v>67.295642897137952</v>
      </c>
      <c r="D500" s="2">
        <f>MACD!E500</f>
        <v>-0.15362520368033117</v>
      </c>
      <c r="E500" s="2">
        <f>MACD!F500</f>
        <v>-8.418818088132754E-2</v>
      </c>
      <c r="F500" s="2">
        <f>'Moving Avg'!D500</f>
        <v>9.2434000000000012</v>
      </c>
      <c r="G500" s="2">
        <f>'Moving Avg'!F500</f>
        <v>9.028850000000002</v>
      </c>
      <c r="H500" s="2">
        <f>'Moving Avg'!G500</f>
        <v>8.909340000000002</v>
      </c>
      <c r="I500" s="2">
        <f>'Moving Avg'!H500</f>
        <v>8.7788899999999952</v>
      </c>
      <c r="J500" s="6" t="str">
        <f>OBV!F500</f>
        <v>BULLISH</v>
      </c>
      <c r="K500" s="6" t="str">
        <f>OBV!G500</f>
        <v>NEUTRAL</v>
      </c>
      <c r="L500" s="6" t="str">
        <f>OBV!H500</f>
        <v>CONFIRMED BULLISH</v>
      </c>
      <c r="M500" s="8">
        <f t="shared" si="70"/>
        <v>25</v>
      </c>
      <c r="N500" s="8">
        <f t="shared" si="71"/>
        <v>100</v>
      </c>
      <c r="O500" s="8">
        <f t="shared" si="72"/>
        <v>50</v>
      </c>
      <c r="P500" s="8">
        <f t="shared" si="73"/>
        <v>83.5</v>
      </c>
      <c r="Q500" s="9">
        <f t="shared" si="74"/>
        <v>63.774999999999999</v>
      </c>
      <c r="R500" s="9">
        <f t="shared" si="75"/>
        <v>63.375</v>
      </c>
      <c r="S500" s="9">
        <f t="shared" si="76"/>
        <v>68.825000000000003</v>
      </c>
      <c r="T500" s="9">
        <f t="shared" si="77"/>
        <v>64.625</v>
      </c>
      <c r="U500" s="8">
        <f t="shared" si="78"/>
        <v>65.325000000000003</v>
      </c>
      <c r="V500" s="8">
        <f t="shared" si="79"/>
        <v>65.150000000000006</v>
      </c>
    </row>
    <row r="501" spans="1:22" ht="13.5" x14ac:dyDescent="0.25">
      <c r="A501" s="3">
        <f>RSI!A501</f>
        <v>42734</v>
      </c>
      <c r="B501" s="2">
        <f>RSI!B501</f>
        <v>9.2469999999999999</v>
      </c>
      <c r="C501" s="2">
        <f>RSI!I501</f>
        <v>66.776206067130431</v>
      </c>
      <c r="D501" s="2">
        <f>MACD!E501</f>
        <v>-0.15562959832377032</v>
      </c>
      <c r="E501" s="2">
        <f>MACD!F501</f>
        <v>-9.8476464369816108E-2</v>
      </c>
      <c r="F501" s="2">
        <f>'Moving Avg'!D501</f>
        <v>9.2566000000000006</v>
      </c>
      <c r="G501" s="2">
        <f>'Moving Avg'!F501</f>
        <v>9.0450499999999998</v>
      </c>
      <c r="H501" s="2">
        <f>'Moving Avg'!G501</f>
        <v>8.9195800000000016</v>
      </c>
      <c r="I501" s="2">
        <f>'Moving Avg'!H501</f>
        <v>8.7853199999999951</v>
      </c>
      <c r="J501" s="6" t="str">
        <f>OBV!F501</f>
        <v>BEARISH</v>
      </c>
      <c r="K501" s="6" t="str">
        <f>OBV!G501</f>
        <v>STRONG</v>
      </c>
      <c r="L501" s="6" t="str">
        <f>OBV!H501</f>
        <v>BEARISH DIVERGENCE</v>
      </c>
      <c r="M501" s="8">
        <f t="shared" si="70"/>
        <v>25</v>
      </c>
      <c r="N501" s="8">
        <f t="shared" si="71"/>
        <v>100</v>
      </c>
      <c r="O501" s="8">
        <f t="shared" si="72"/>
        <v>50</v>
      </c>
      <c r="P501" s="8">
        <f t="shared" si="73"/>
        <v>33</v>
      </c>
      <c r="Q501" s="9">
        <f t="shared" si="74"/>
        <v>56.2</v>
      </c>
      <c r="R501" s="9">
        <f t="shared" si="75"/>
        <v>50.75</v>
      </c>
      <c r="S501" s="9">
        <f t="shared" si="76"/>
        <v>46.1</v>
      </c>
      <c r="T501" s="9">
        <f t="shared" si="77"/>
        <v>52</v>
      </c>
      <c r="U501" s="8">
        <f t="shared" si="78"/>
        <v>51.016666666666673</v>
      </c>
      <c r="V501" s="8">
        <f t="shared" si="79"/>
        <v>51.262500000000003</v>
      </c>
    </row>
    <row r="502" spans="1:22" ht="13.5" x14ac:dyDescent="0.25">
      <c r="A502" s="3">
        <f>RSI!A502</f>
        <v>42737</v>
      </c>
      <c r="B502" s="2">
        <f>RSI!B502</f>
        <v>9.1059999999999999</v>
      </c>
      <c r="C502" s="2">
        <f>RSI!I502</f>
        <v>54.095564146069592</v>
      </c>
      <c r="D502" s="2">
        <f>MACD!E502</f>
        <v>-0.14813868702362853</v>
      </c>
      <c r="E502" s="2">
        <f>MACD!F502</f>
        <v>-0.10840890890057861</v>
      </c>
      <c r="F502" s="2">
        <f>'Moving Avg'!D502</f>
        <v>9.2246000000000006</v>
      </c>
      <c r="G502" s="2">
        <f>'Moving Avg'!F502</f>
        <v>9.0520999999999994</v>
      </c>
      <c r="H502" s="2">
        <f>'Moving Avg'!G502</f>
        <v>8.9246600000000029</v>
      </c>
      <c r="I502" s="2">
        <f>'Moving Avg'!H502</f>
        <v>8.7904049999999962</v>
      </c>
      <c r="J502" s="6" t="str">
        <f>OBV!F502</f>
        <v>BEARISH</v>
      </c>
      <c r="K502" s="6" t="str">
        <f>OBV!G502</f>
        <v>STRONG</v>
      </c>
      <c r="L502" s="6" t="str">
        <f>OBV!H502</f>
        <v>CONFIRMED BEARISH</v>
      </c>
      <c r="M502" s="8">
        <f t="shared" si="70"/>
        <v>25</v>
      </c>
      <c r="N502" s="8">
        <f t="shared" si="71"/>
        <v>100</v>
      </c>
      <c r="O502" s="8">
        <f t="shared" si="72"/>
        <v>50</v>
      </c>
      <c r="P502" s="8">
        <f t="shared" si="73"/>
        <v>33</v>
      </c>
      <c r="Q502" s="9">
        <f t="shared" si="74"/>
        <v>56.2</v>
      </c>
      <c r="R502" s="9">
        <f t="shared" si="75"/>
        <v>50.75</v>
      </c>
      <c r="S502" s="9">
        <f t="shared" si="76"/>
        <v>46.1</v>
      </c>
      <c r="T502" s="9">
        <f t="shared" si="77"/>
        <v>52</v>
      </c>
      <c r="U502" s="8">
        <f t="shared" si="78"/>
        <v>51.016666666666673</v>
      </c>
      <c r="V502" s="8">
        <f t="shared" si="79"/>
        <v>51.262500000000003</v>
      </c>
    </row>
    <row r="503" spans="1:22" ht="13.5" x14ac:dyDescent="0.25">
      <c r="A503" s="3">
        <f>RSI!A503</f>
        <v>42738</v>
      </c>
      <c r="B503" s="2">
        <f>RSI!B503</f>
        <v>9.0830000000000002</v>
      </c>
      <c r="C503" s="2">
        <f>RSI!I503</f>
        <v>52.34924612044842</v>
      </c>
      <c r="D503" s="2">
        <f>MACD!E503</f>
        <v>-0.14042770310444652</v>
      </c>
      <c r="E503" s="2">
        <f>MACD!F503</f>
        <v>-0.1148126677413522</v>
      </c>
      <c r="F503" s="2">
        <f>'Moving Avg'!D503</f>
        <v>9.1879999999999988</v>
      </c>
      <c r="G503" s="2">
        <f>'Moving Avg'!F503</f>
        <v>9.0589499999999994</v>
      </c>
      <c r="H503" s="2">
        <f>'Moving Avg'!G503</f>
        <v>8.9292800000000039</v>
      </c>
      <c r="I503" s="2">
        <f>'Moving Avg'!H503</f>
        <v>8.796014999999997</v>
      </c>
      <c r="J503" s="6" t="str">
        <f>OBV!F503</f>
        <v>BEARISH</v>
      </c>
      <c r="K503" s="6" t="str">
        <f>OBV!G503</f>
        <v>STRONG</v>
      </c>
      <c r="L503" s="6" t="str">
        <f>OBV!H503</f>
        <v>CONFIRMED BEARISH</v>
      </c>
      <c r="M503" s="8">
        <f t="shared" si="70"/>
        <v>25</v>
      </c>
      <c r="N503" s="8">
        <f t="shared" si="71"/>
        <v>100</v>
      </c>
      <c r="O503" s="8">
        <f t="shared" si="72"/>
        <v>50</v>
      </c>
      <c r="P503" s="8">
        <f t="shared" si="73"/>
        <v>33</v>
      </c>
      <c r="Q503" s="9">
        <f t="shared" si="74"/>
        <v>56.2</v>
      </c>
      <c r="R503" s="9">
        <f t="shared" si="75"/>
        <v>50.75</v>
      </c>
      <c r="S503" s="9">
        <f t="shared" si="76"/>
        <v>46.1</v>
      </c>
      <c r="T503" s="9">
        <f t="shared" si="77"/>
        <v>52</v>
      </c>
      <c r="U503" s="8">
        <f t="shared" si="78"/>
        <v>51.016666666666673</v>
      </c>
      <c r="V503" s="8">
        <f t="shared" si="79"/>
        <v>51.262500000000003</v>
      </c>
    </row>
    <row r="504" spans="1:22" ht="13.5" x14ac:dyDescent="0.25">
      <c r="A504" s="3">
        <f>RSI!A504</f>
        <v>42739</v>
      </c>
      <c r="B504" s="2">
        <f>RSI!B504</f>
        <v>9.0030000000000001</v>
      </c>
      <c r="C504" s="2">
        <f>RSI!I504</f>
        <v>46.701915539767157</v>
      </c>
      <c r="D504" s="2">
        <f>MACD!E504</f>
        <v>-9.4917072363156052E-2</v>
      </c>
      <c r="E504" s="2">
        <f>MACD!F504</f>
        <v>-0.11083354866571297</v>
      </c>
      <c r="F504" s="2">
        <f>'Moving Avg'!D504</f>
        <v>9.1382000000000012</v>
      </c>
      <c r="G504" s="2">
        <f>'Moving Avg'!F504</f>
        <v>9.0608500000000021</v>
      </c>
      <c r="H504" s="2">
        <f>'Moving Avg'!G504</f>
        <v>8.9309800000000035</v>
      </c>
      <c r="I504" s="2">
        <f>'Moving Avg'!H504</f>
        <v>8.8008049999999951</v>
      </c>
      <c r="J504" s="6" t="str">
        <f>OBV!F504</f>
        <v>BEARISH</v>
      </c>
      <c r="K504" s="6" t="str">
        <f>OBV!G504</f>
        <v>STRONG</v>
      </c>
      <c r="L504" s="6" t="str">
        <f>OBV!H504</f>
        <v>CONFIRMED BEARISH</v>
      </c>
      <c r="M504" s="8">
        <f t="shared" si="70"/>
        <v>25</v>
      </c>
      <c r="N504" s="8">
        <f t="shared" si="71"/>
        <v>0</v>
      </c>
      <c r="O504" s="8">
        <f t="shared" si="72"/>
        <v>50</v>
      </c>
      <c r="P504" s="8">
        <f t="shared" si="73"/>
        <v>33</v>
      </c>
      <c r="Q504" s="9">
        <f t="shared" si="74"/>
        <v>21.2</v>
      </c>
      <c r="R504" s="9">
        <f t="shared" si="75"/>
        <v>30.75</v>
      </c>
      <c r="S504" s="9">
        <f t="shared" si="76"/>
        <v>31.1</v>
      </c>
      <c r="T504" s="9">
        <f t="shared" si="77"/>
        <v>27</v>
      </c>
      <c r="U504" s="8">
        <f t="shared" si="78"/>
        <v>27.683333333333337</v>
      </c>
      <c r="V504" s="8">
        <f t="shared" si="79"/>
        <v>27.512500000000003</v>
      </c>
    </row>
    <row r="505" spans="1:22" ht="13.5" x14ac:dyDescent="0.25">
      <c r="A505" s="3">
        <f>RSI!A505</f>
        <v>42740</v>
      </c>
      <c r="B505" s="2">
        <f>RSI!B505</f>
        <v>8.9979999999999993</v>
      </c>
      <c r="C505" s="2">
        <f>RSI!I505</f>
        <v>46.365256602933997</v>
      </c>
      <c r="D505" s="2">
        <f>MACD!E505</f>
        <v>-5.649230956171003E-2</v>
      </c>
      <c r="E505" s="2">
        <f>MACD!F505</f>
        <v>-9.9965300844912383E-2</v>
      </c>
      <c r="F505" s="2">
        <f>'Moving Avg'!D505</f>
        <v>9.0873999999999988</v>
      </c>
      <c r="G505" s="2">
        <f>'Moving Avg'!F505</f>
        <v>9.0625</v>
      </c>
      <c r="H505" s="2">
        <f>'Moving Avg'!G505</f>
        <v>8.9353000000000034</v>
      </c>
      <c r="I505" s="2">
        <f>'Moving Avg'!H505</f>
        <v>8.8044049999999956</v>
      </c>
      <c r="J505" s="6" t="str">
        <f>OBV!F505</f>
        <v>BEARISH</v>
      </c>
      <c r="K505" s="6" t="str">
        <f>OBV!G505</f>
        <v>STRONG</v>
      </c>
      <c r="L505" s="6" t="str">
        <f>OBV!H505</f>
        <v>CONFIRMED BEARISH</v>
      </c>
      <c r="M505" s="8">
        <f t="shared" si="70"/>
        <v>25</v>
      </c>
      <c r="N505" s="8">
        <f t="shared" si="71"/>
        <v>0</v>
      </c>
      <c r="O505" s="8">
        <f t="shared" si="72"/>
        <v>50</v>
      </c>
      <c r="P505" s="8">
        <f t="shared" si="73"/>
        <v>33</v>
      </c>
      <c r="Q505" s="9">
        <f t="shared" si="74"/>
        <v>21.2</v>
      </c>
      <c r="R505" s="9">
        <f t="shared" si="75"/>
        <v>30.75</v>
      </c>
      <c r="S505" s="9">
        <f t="shared" si="76"/>
        <v>31.1</v>
      </c>
      <c r="T505" s="9">
        <f t="shared" si="77"/>
        <v>27</v>
      </c>
      <c r="U505" s="8">
        <f t="shared" si="78"/>
        <v>27.683333333333337</v>
      </c>
      <c r="V505" s="8">
        <f t="shared" si="79"/>
        <v>27.512500000000003</v>
      </c>
    </row>
    <row r="506" spans="1:22" ht="13.5" x14ac:dyDescent="0.25">
      <c r="A506" s="3">
        <f>RSI!A506</f>
        <v>42741</v>
      </c>
      <c r="B506" s="2">
        <f>RSI!B506</f>
        <v>8.984</v>
      </c>
      <c r="C506" s="2">
        <f>RSI!I506</f>
        <v>45.378859596055086</v>
      </c>
      <c r="D506" s="2">
        <f>MACD!E506</f>
        <v>-2.2621144294916462E-2</v>
      </c>
      <c r="E506" s="2">
        <f>MACD!F506</f>
        <v>-8.4496469534913202E-2</v>
      </c>
      <c r="F506" s="2">
        <f>'Moving Avg'!D506</f>
        <v>9.0348000000000006</v>
      </c>
      <c r="G506" s="2">
        <f>'Moving Avg'!F506</f>
        <v>9.0634499999999996</v>
      </c>
      <c r="H506" s="2">
        <f>'Moving Avg'!G506</f>
        <v>8.9393400000000032</v>
      </c>
      <c r="I506" s="2">
        <f>'Moving Avg'!H506</f>
        <v>8.807934999999997</v>
      </c>
      <c r="J506" s="6" t="str">
        <f>OBV!F506</f>
        <v>BEARISH</v>
      </c>
      <c r="K506" s="6" t="str">
        <f>OBV!G506</f>
        <v>STRONG</v>
      </c>
      <c r="L506" s="6" t="str">
        <f>OBV!H506</f>
        <v>CONFIRMED BEARISH</v>
      </c>
      <c r="M506" s="8">
        <f t="shared" si="70"/>
        <v>25</v>
      </c>
      <c r="N506" s="8">
        <f t="shared" si="71"/>
        <v>0</v>
      </c>
      <c r="O506" s="8">
        <f t="shared" si="72"/>
        <v>50</v>
      </c>
      <c r="P506" s="8">
        <f t="shared" si="73"/>
        <v>33</v>
      </c>
      <c r="Q506" s="9">
        <f t="shared" si="74"/>
        <v>21.2</v>
      </c>
      <c r="R506" s="9">
        <f t="shared" si="75"/>
        <v>30.75</v>
      </c>
      <c r="S506" s="9">
        <f t="shared" si="76"/>
        <v>31.1</v>
      </c>
      <c r="T506" s="9">
        <f t="shared" si="77"/>
        <v>27</v>
      </c>
      <c r="U506" s="8">
        <f t="shared" si="78"/>
        <v>27.683333333333337</v>
      </c>
      <c r="V506" s="8">
        <f t="shared" si="79"/>
        <v>27.512500000000003</v>
      </c>
    </row>
    <row r="507" spans="1:22" ht="13.5" x14ac:dyDescent="0.25">
      <c r="A507" s="3">
        <f>RSI!A507</f>
        <v>42744</v>
      </c>
      <c r="B507" s="2">
        <f>RSI!B507</f>
        <v>9.2420000000000009</v>
      </c>
      <c r="C507" s="2">
        <f>RSI!I507</f>
        <v>61.594362180609977</v>
      </c>
      <c r="D507" s="2">
        <f>MACD!E507</f>
        <v>3.8471047872512543E-4</v>
      </c>
      <c r="E507" s="2">
        <f>MACD!F507</f>
        <v>-6.7520233532185545E-2</v>
      </c>
      <c r="F507" s="2">
        <f>'Moving Avg'!D507</f>
        <v>9.0620000000000012</v>
      </c>
      <c r="G507" s="2">
        <f>'Moving Avg'!F507</f>
        <v>9.0770499999999998</v>
      </c>
      <c r="H507" s="2">
        <f>'Moving Avg'!G507</f>
        <v>8.9490200000000044</v>
      </c>
      <c r="I507" s="2">
        <f>'Moving Avg'!H507</f>
        <v>8.811834999999995</v>
      </c>
      <c r="J507" s="6" t="str">
        <f>OBV!F507</f>
        <v>BEARISH</v>
      </c>
      <c r="K507" s="6" t="str">
        <f>OBV!G507</f>
        <v>STRONG</v>
      </c>
      <c r="L507" s="6" t="str">
        <f>OBV!H507</f>
        <v>BEARISH DIVERGENCE</v>
      </c>
      <c r="M507" s="8">
        <f t="shared" si="70"/>
        <v>25</v>
      </c>
      <c r="N507" s="8">
        <f t="shared" si="71"/>
        <v>0</v>
      </c>
      <c r="O507" s="8">
        <f t="shared" si="72"/>
        <v>50</v>
      </c>
      <c r="P507" s="8">
        <f t="shared" si="73"/>
        <v>33</v>
      </c>
      <c r="Q507" s="9">
        <f t="shared" si="74"/>
        <v>21.2</v>
      </c>
      <c r="R507" s="9">
        <f t="shared" si="75"/>
        <v>30.75</v>
      </c>
      <c r="S507" s="9">
        <f t="shared" si="76"/>
        <v>31.1</v>
      </c>
      <c r="T507" s="9">
        <f t="shared" si="77"/>
        <v>27</v>
      </c>
      <c r="U507" s="8">
        <f t="shared" si="78"/>
        <v>27.683333333333337</v>
      </c>
      <c r="V507" s="8">
        <f t="shared" si="79"/>
        <v>27.512500000000003</v>
      </c>
    </row>
    <row r="508" spans="1:22" ht="13.5" x14ac:dyDescent="0.25">
      <c r="A508" s="3">
        <f>RSI!A508</f>
        <v>42745</v>
      </c>
      <c r="B508" s="2">
        <f>RSI!B508</f>
        <v>8.9890000000000008</v>
      </c>
      <c r="C508" s="2">
        <f>RSI!I508</f>
        <v>46.89285593807562</v>
      </c>
      <c r="D508" s="2">
        <f>MACD!E508</f>
        <v>3.7419101421278356E-2</v>
      </c>
      <c r="E508" s="2">
        <f>MACD!F508</f>
        <v>-4.6532366541492766E-2</v>
      </c>
      <c r="F508" s="2">
        <f>'Moving Avg'!D508</f>
        <v>9.0432000000000023</v>
      </c>
      <c r="G508" s="2">
        <f>'Moving Avg'!F508</f>
        <v>9.0911500000000007</v>
      </c>
      <c r="H508" s="2">
        <f>'Moving Avg'!G508</f>
        <v>8.9541000000000039</v>
      </c>
      <c r="I508" s="2">
        <f>'Moving Avg'!H508</f>
        <v>8.8154349999999955</v>
      </c>
      <c r="J508" s="6" t="str">
        <f>OBV!F508</f>
        <v>BEARISH</v>
      </c>
      <c r="K508" s="6" t="str">
        <f>OBV!G508</f>
        <v>STRONG</v>
      </c>
      <c r="L508" s="6" t="str">
        <f>OBV!H508</f>
        <v>CONFIRMED BEARISH</v>
      </c>
      <c r="M508" s="8">
        <f t="shared" si="70"/>
        <v>25</v>
      </c>
      <c r="N508" s="8">
        <f t="shared" si="71"/>
        <v>0</v>
      </c>
      <c r="O508" s="8">
        <f t="shared" si="72"/>
        <v>50</v>
      </c>
      <c r="P508" s="8">
        <f t="shared" si="73"/>
        <v>33</v>
      </c>
      <c r="Q508" s="9">
        <f t="shared" si="74"/>
        <v>21.2</v>
      </c>
      <c r="R508" s="9">
        <f t="shared" si="75"/>
        <v>30.75</v>
      </c>
      <c r="S508" s="9">
        <f t="shared" si="76"/>
        <v>31.1</v>
      </c>
      <c r="T508" s="9">
        <f t="shared" si="77"/>
        <v>27</v>
      </c>
      <c r="U508" s="8">
        <f t="shared" si="78"/>
        <v>27.683333333333337</v>
      </c>
      <c r="V508" s="8">
        <f t="shared" si="79"/>
        <v>27.512500000000003</v>
      </c>
    </row>
    <row r="509" spans="1:22" ht="13.5" x14ac:dyDescent="0.25">
      <c r="A509" s="3">
        <f>RSI!A509</f>
        <v>42746</v>
      </c>
      <c r="B509" s="2">
        <f>RSI!B509</f>
        <v>9.2520000000000007</v>
      </c>
      <c r="C509" s="2">
        <f>RSI!I509</f>
        <v>58.091041281628975</v>
      </c>
      <c r="D509" s="2">
        <f>MACD!E509</f>
        <v>4.7529588895686814E-2</v>
      </c>
      <c r="E509" s="2">
        <f>MACD!F509</f>
        <v>-2.7719975454056855E-2</v>
      </c>
      <c r="F509" s="2">
        <f>'Moving Avg'!D509</f>
        <v>9.093</v>
      </c>
      <c r="G509" s="2">
        <f>'Moving Avg'!F509</f>
        <v>9.1183999999999994</v>
      </c>
      <c r="H509" s="2">
        <f>'Moving Avg'!G509</f>
        <v>8.9610600000000034</v>
      </c>
      <c r="I509" s="2">
        <f>'Moving Avg'!H509</f>
        <v>8.8203699999999952</v>
      </c>
      <c r="J509" s="6" t="str">
        <f>OBV!F509</f>
        <v>BEARISH</v>
      </c>
      <c r="K509" s="6" t="str">
        <f>OBV!G509</f>
        <v>STRONG</v>
      </c>
      <c r="L509" s="6" t="str">
        <f>OBV!H509</f>
        <v>BEARISH DIVERGENCE</v>
      </c>
      <c r="M509" s="8">
        <f t="shared" si="70"/>
        <v>25</v>
      </c>
      <c r="N509" s="8">
        <f t="shared" si="71"/>
        <v>0</v>
      </c>
      <c r="O509" s="8">
        <f t="shared" si="72"/>
        <v>50</v>
      </c>
      <c r="P509" s="8">
        <f t="shared" si="73"/>
        <v>33</v>
      </c>
      <c r="Q509" s="9">
        <f t="shared" si="74"/>
        <v>21.2</v>
      </c>
      <c r="R509" s="9">
        <f t="shared" si="75"/>
        <v>30.75</v>
      </c>
      <c r="S509" s="9">
        <f t="shared" si="76"/>
        <v>31.1</v>
      </c>
      <c r="T509" s="9">
        <f t="shared" si="77"/>
        <v>27</v>
      </c>
      <c r="U509" s="8">
        <f t="shared" si="78"/>
        <v>27.683333333333337</v>
      </c>
      <c r="V509" s="8">
        <f t="shared" si="79"/>
        <v>27.512500000000003</v>
      </c>
    </row>
    <row r="510" spans="1:22" ht="13.5" x14ac:dyDescent="0.25">
      <c r="A510" s="3">
        <f>RSI!A510</f>
        <v>42747</v>
      </c>
      <c r="B510" s="2">
        <f>RSI!B510</f>
        <v>9.0030000000000001</v>
      </c>
      <c r="C510" s="2">
        <f>RSI!I510</f>
        <v>47.811858048783563</v>
      </c>
      <c r="D510" s="2">
        <f>MACD!E510</f>
        <v>7.3353707698762705E-2</v>
      </c>
      <c r="E510" s="2">
        <f>MACD!F510</f>
        <v>-7.5052388234929449E-3</v>
      </c>
      <c r="F510" s="2">
        <f>'Moving Avg'!D510</f>
        <v>9.0939999999999994</v>
      </c>
      <c r="G510" s="2">
        <f>'Moving Avg'!F510</f>
        <v>9.1200500000000009</v>
      </c>
      <c r="H510" s="2">
        <f>'Moving Avg'!G510</f>
        <v>8.9629400000000032</v>
      </c>
      <c r="I510" s="2">
        <f>'Moving Avg'!H510</f>
        <v>8.8238449999999951</v>
      </c>
      <c r="J510" s="6" t="str">
        <f>OBV!F510</f>
        <v>BEARISH</v>
      </c>
      <c r="K510" s="6" t="str">
        <f>OBV!G510</f>
        <v>STRONG</v>
      </c>
      <c r="L510" s="6" t="str">
        <f>OBV!H510</f>
        <v>BEARISH DIVERGENCE</v>
      </c>
      <c r="M510" s="8">
        <f t="shared" si="70"/>
        <v>25</v>
      </c>
      <c r="N510" s="8">
        <f t="shared" si="71"/>
        <v>0</v>
      </c>
      <c r="O510" s="8">
        <f t="shared" si="72"/>
        <v>50</v>
      </c>
      <c r="P510" s="8">
        <f t="shared" si="73"/>
        <v>33</v>
      </c>
      <c r="Q510" s="9">
        <f t="shared" si="74"/>
        <v>21.2</v>
      </c>
      <c r="R510" s="9">
        <f t="shared" si="75"/>
        <v>30.75</v>
      </c>
      <c r="S510" s="9">
        <f t="shared" si="76"/>
        <v>31.1</v>
      </c>
      <c r="T510" s="9">
        <f t="shared" si="77"/>
        <v>27</v>
      </c>
      <c r="U510" s="8">
        <f t="shared" si="78"/>
        <v>27.683333333333337</v>
      </c>
      <c r="V510" s="8">
        <f t="shared" si="79"/>
        <v>27.512500000000003</v>
      </c>
    </row>
    <row r="511" spans="1:22" ht="13.5" x14ac:dyDescent="0.25">
      <c r="A511" s="3">
        <f>RSI!A511</f>
        <v>42748</v>
      </c>
      <c r="B511" s="2">
        <f>RSI!B511</f>
        <v>9.3689999999999998</v>
      </c>
      <c r="C511" s="2">
        <f>RSI!I511</f>
        <v>59.231255840347231</v>
      </c>
      <c r="D511" s="2">
        <f>MACD!E511</f>
        <v>6.770760467896153E-2</v>
      </c>
      <c r="E511" s="2">
        <f>MACD!F511</f>
        <v>7.5373298769979497E-3</v>
      </c>
      <c r="F511" s="2">
        <f>'Moving Avg'!D511</f>
        <v>9.1710000000000012</v>
      </c>
      <c r="G511" s="2">
        <f>'Moving Avg'!F511</f>
        <v>9.1399999999999988</v>
      </c>
      <c r="H511" s="2">
        <f>'Moving Avg'!G511</f>
        <v>8.9721400000000013</v>
      </c>
      <c r="I511" s="2">
        <f>'Moving Avg'!H511</f>
        <v>8.8293449999999947</v>
      </c>
      <c r="J511" s="6" t="str">
        <f>OBV!F511</f>
        <v>BULLISH</v>
      </c>
      <c r="K511" s="6" t="str">
        <f>OBV!G511</f>
        <v>WEAK</v>
      </c>
      <c r="L511" s="6" t="str">
        <f>OBV!H511</f>
        <v>CONFIRMED BULLISH</v>
      </c>
      <c r="M511" s="8">
        <f t="shared" si="70"/>
        <v>25</v>
      </c>
      <c r="N511" s="8">
        <f t="shared" si="71"/>
        <v>0</v>
      </c>
      <c r="O511" s="8">
        <f t="shared" si="72"/>
        <v>50</v>
      </c>
      <c r="P511" s="8">
        <f t="shared" si="73"/>
        <v>67</v>
      </c>
      <c r="Q511" s="9">
        <f t="shared" si="74"/>
        <v>26.299999999999997</v>
      </c>
      <c r="R511" s="9">
        <f t="shared" si="75"/>
        <v>39.25</v>
      </c>
      <c r="S511" s="9">
        <f t="shared" si="76"/>
        <v>46.400000000000006</v>
      </c>
      <c r="T511" s="9">
        <f t="shared" si="77"/>
        <v>35.5</v>
      </c>
      <c r="U511" s="8">
        <f t="shared" si="78"/>
        <v>37.31666666666667</v>
      </c>
      <c r="V511" s="8">
        <f t="shared" si="79"/>
        <v>36.862499999999997</v>
      </c>
    </row>
    <row r="512" spans="1:22" ht="13.5" x14ac:dyDescent="0.25">
      <c r="A512" s="3">
        <f>RSI!A512</f>
        <v>42751</v>
      </c>
      <c r="B512" s="2">
        <f>RSI!B512</f>
        <v>9.3689999999999998</v>
      </c>
      <c r="C512" s="2">
        <f>RSI!I512</f>
        <v>59.231255840347231</v>
      </c>
      <c r="D512" s="2">
        <f>MACD!E512</f>
        <v>3.9429801974799616E-2</v>
      </c>
      <c r="E512" s="2">
        <f>MACD!F512</f>
        <v>1.3915824296558283E-2</v>
      </c>
      <c r="F512" s="2">
        <f>'Moving Avg'!D512</f>
        <v>9.1964000000000006</v>
      </c>
      <c r="G512" s="2">
        <f>'Moving Avg'!F512</f>
        <v>9.1599500000000003</v>
      </c>
      <c r="H512" s="2">
        <f>'Moving Avg'!G512</f>
        <v>8.9857600000000026</v>
      </c>
      <c r="I512" s="2">
        <f>'Moving Avg'!H512</f>
        <v>8.8350849999999941</v>
      </c>
      <c r="J512" s="6" t="str">
        <f>OBV!F512</f>
        <v>BULLISH</v>
      </c>
      <c r="K512" s="6" t="str">
        <f>OBV!G512</f>
        <v>NEUTRAL</v>
      </c>
      <c r="L512" s="6" t="str">
        <f>OBV!H512</f>
        <v>CONFIRMED BULLISH</v>
      </c>
      <c r="M512" s="8">
        <f t="shared" si="70"/>
        <v>25</v>
      </c>
      <c r="N512" s="8">
        <f t="shared" si="71"/>
        <v>0</v>
      </c>
      <c r="O512" s="8">
        <f t="shared" si="72"/>
        <v>50</v>
      </c>
      <c r="P512" s="8">
        <f t="shared" si="73"/>
        <v>83.5</v>
      </c>
      <c r="Q512" s="9">
        <f t="shared" si="74"/>
        <v>28.774999999999999</v>
      </c>
      <c r="R512" s="9">
        <f t="shared" si="75"/>
        <v>43.375</v>
      </c>
      <c r="S512" s="9">
        <f t="shared" si="76"/>
        <v>53.825000000000003</v>
      </c>
      <c r="T512" s="9">
        <f t="shared" si="77"/>
        <v>39.625</v>
      </c>
      <c r="U512" s="8">
        <f t="shared" si="78"/>
        <v>41.991666666666667</v>
      </c>
      <c r="V512" s="8">
        <f t="shared" si="79"/>
        <v>41.400000000000006</v>
      </c>
    </row>
    <row r="513" spans="1:22" ht="13.5" x14ac:dyDescent="0.25">
      <c r="A513" s="3">
        <f>RSI!A513</f>
        <v>42752</v>
      </c>
      <c r="B513" s="2">
        <f>RSI!B513</f>
        <v>9.0920000000000005</v>
      </c>
      <c r="C513" s="2">
        <f>RSI!I513</f>
        <v>49.688103843270021</v>
      </c>
      <c r="D513" s="2">
        <f>MACD!E513</f>
        <v>3.0808391856442796E-2</v>
      </c>
      <c r="E513" s="2">
        <f>MACD!F513</f>
        <v>1.7294337808535187E-2</v>
      </c>
      <c r="F513" s="2">
        <f>'Moving Avg'!D513</f>
        <v>9.2170000000000005</v>
      </c>
      <c r="G513" s="2">
        <f>'Moving Avg'!F513</f>
        <v>9.1660500000000003</v>
      </c>
      <c r="H513" s="2">
        <f>'Moving Avg'!G513</f>
        <v>8.9910200000000007</v>
      </c>
      <c r="I513" s="2">
        <f>'Moving Avg'!H513</f>
        <v>8.8403199999999948</v>
      </c>
      <c r="J513" s="6" t="str">
        <f>OBV!F513</f>
        <v>BULLISH</v>
      </c>
      <c r="K513" s="6" t="str">
        <f>OBV!G513</f>
        <v>NEUTRAL</v>
      </c>
      <c r="L513" s="6" t="str">
        <f>OBV!H513</f>
        <v>CONFIRMED BULLISH</v>
      </c>
      <c r="M513" s="8">
        <f t="shared" si="70"/>
        <v>25</v>
      </c>
      <c r="N513" s="8">
        <f t="shared" si="71"/>
        <v>0</v>
      </c>
      <c r="O513" s="8">
        <f t="shared" si="72"/>
        <v>50</v>
      </c>
      <c r="P513" s="8">
        <f t="shared" si="73"/>
        <v>83.5</v>
      </c>
      <c r="Q513" s="9">
        <f t="shared" si="74"/>
        <v>28.774999999999999</v>
      </c>
      <c r="R513" s="9">
        <f t="shared" si="75"/>
        <v>43.375</v>
      </c>
      <c r="S513" s="9">
        <f t="shared" si="76"/>
        <v>53.825000000000003</v>
      </c>
      <c r="T513" s="9">
        <f t="shared" si="77"/>
        <v>39.625</v>
      </c>
      <c r="U513" s="8">
        <f t="shared" si="78"/>
        <v>41.991666666666667</v>
      </c>
      <c r="V513" s="8">
        <f t="shared" si="79"/>
        <v>41.400000000000006</v>
      </c>
    </row>
    <row r="514" spans="1:22" ht="13.5" x14ac:dyDescent="0.25">
      <c r="A514" s="3">
        <f>RSI!A514</f>
        <v>42753</v>
      </c>
      <c r="B514" s="2">
        <f>RSI!B514</f>
        <v>9.0920000000000005</v>
      </c>
      <c r="C514" s="2">
        <f>RSI!I514</f>
        <v>49.688103843270028</v>
      </c>
      <c r="D514" s="2">
        <f>MACD!E514</f>
        <v>1.129237661435134E-2</v>
      </c>
      <c r="E514" s="2">
        <f>MACD!F514</f>
        <v>1.6093945569698419E-2</v>
      </c>
      <c r="F514" s="2">
        <f>'Moving Avg'!D514</f>
        <v>9.1849999999999987</v>
      </c>
      <c r="G514" s="2">
        <f>'Moving Avg'!F514</f>
        <v>9.1613500000000023</v>
      </c>
      <c r="H514" s="2">
        <f>'Moving Avg'!G514</f>
        <v>8.9962799999999987</v>
      </c>
      <c r="I514" s="2">
        <f>'Moving Avg'!H514</f>
        <v>8.8448749999999947</v>
      </c>
      <c r="J514" s="6" t="str">
        <f>OBV!F514</f>
        <v>BEARISH</v>
      </c>
      <c r="K514" s="6" t="str">
        <f>OBV!G514</f>
        <v>STRONG</v>
      </c>
      <c r="L514" s="6" t="str">
        <f>OBV!H514</f>
        <v>CONFIRMED BEARISH</v>
      </c>
      <c r="M514" s="8">
        <f t="shared" ref="M514:M577" si="80">IF(C514&lt;30,50, IF(C514&gt;70, 0, 25))</f>
        <v>25</v>
      </c>
      <c r="N514" s="8">
        <f t="shared" ref="N514:N577" si="81">IF(E514-D514&gt;0.02, 100, IF(E514-D514&lt;0,0,45))</f>
        <v>45</v>
      </c>
      <c r="O514" s="8">
        <f t="shared" ref="O514:O577" si="82">IF(F514-I514&gt;10,100,IF(F514-I514&gt;5,75, IF(F514-I514&gt;0,50,0)))</f>
        <v>50</v>
      </c>
      <c r="P514" s="8">
        <f t="shared" ref="P514:P577" si="83">IF(L514="confirmed bullish", 34, IF(L514="bullish divergence",17, 0))+IF(J514="bullish",33,IF(J514="bearish",0,16.5))+IF(K514="strong",33,IF(K514="weak",0,16.5))</f>
        <v>33</v>
      </c>
      <c r="Q514" s="9">
        <f t="shared" si="74"/>
        <v>36.950000000000003</v>
      </c>
      <c r="R514" s="9">
        <f t="shared" si="75"/>
        <v>39.75</v>
      </c>
      <c r="S514" s="9">
        <f t="shared" si="76"/>
        <v>37.85</v>
      </c>
      <c r="T514" s="9">
        <f t="shared" si="77"/>
        <v>38.25</v>
      </c>
      <c r="U514" s="8">
        <f t="shared" si="78"/>
        <v>38.183333333333337</v>
      </c>
      <c r="V514" s="8">
        <f t="shared" si="79"/>
        <v>38.200000000000003</v>
      </c>
    </row>
    <row r="515" spans="1:22" ht="13.5" x14ac:dyDescent="0.25">
      <c r="A515" s="3">
        <f>RSI!A515</f>
        <v>42754</v>
      </c>
      <c r="B515" s="2">
        <f>RSI!B515</f>
        <v>9.3640000000000008</v>
      </c>
      <c r="C515" s="2">
        <f>RSI!I515</f>
        <v>57.488335663099981</v>
      </c>
      <c r="D515" s="2">
        <f>MACD!E515</f>
        <v>-2.6058260701981695E-2</v>
      </c>
      <c r="E515" s="2">
        <f>MACD!F515</f>
        <v>7.6635043153623957E-3</v>
      </c>
      <c r="F515" s="2">
        <f>'Moving Avg'!D515</f>
        <v>9.257200000000001</v>
      </c>
      <c r="G515" s="2">
        <f>'Moving Avg'!F515</f>
        <v>9.1705000000000023</v>
      </c>
      <c r="H515" s="2">
        <f>'Moving Avg'!G515</f>
        <v>9.0088599999999985</v>
      </c>
      <c r="I515" s="2">
        <f>'Moving Avg'!H515</f>
        <v>8.8512299999999957</v>
      </c>
      <c r="J515" s="6" t="str">
        <f>OBV!F515</f>
        <v>BULLISH</v>
      </c>
      <c r="K515" s="6" t="str">
        <f>OBV!G515</f>
        <v>WEAK</v>
      </c>
      <c r="L515" s="6" t="str">
        <f>OBV!H515</f>
        <v>CONFIRMED BULLISH</v>
      </c>
      <c r="M515" s="8">
        <f t="shared" si="80"/>
        <v>25</v>
      </c>
      <c r="N515" s="8">
        <f t="shared" si="81"/>
        <v>100</v>
      </c>
      <c r="O515" s="8">
        <f t="shared" si="82"/>
        <v>50</v>
      </c>
      <c r="P515" s="8">
        <f t="shared" si="83"/>
        <v>67</v>
      </c>
      <c r="Q515" s="9">
        <f t="shared" ref="Q515:Q578" si="84">0.35*M515+N515*0.35+O515*0.15+P515*0.15</f>
        <v>61.3</v>
      </c>
      <c r="R515" s="9">
        <f t="shared" ref="R515:R578" si="85">M515*0.2+N515*0.2+O515*0.35+P515*0.25</f>
        <v>59.25</v>
      </c>
      <c r="S515" s="9">
        <f t="shared" ref="S515:S578" si="86">M515*0.15+N515*0.15+O515*0.25+P515*0.45</f>
        <v>61.400000000000006</v>
      </c>
      <c r="T515" s="9">
        <f t="shared" ref="T515:T578" si="87">0.25*SUM(M515:P515)</f>
        <v>60.5</v>
      </c>
      <c r="U515" s="8">
        <f t="shared" ref="U515:U578" si="88">SUM(Q515:S515)/3</f>
        <v>60.65</v>
      </c>
      <c r="V515" s="8">
        <f t="shared" ref="V515:V578" si="89">SUM(Q515:T515)/4</f>
        <v>60.612499999999997</v>
      </c>
    </row>
    <row r="516" spans="1:22" ht="13.5" x14ac:dyDescent="0.25">
      <c r="A516" s="3">
        <f>RSI!A516</f>
        <v>42755</v>
      </c>
      <c r="B516" s="2">
        <f>RSI!B516</f>
        <v>9.3640000000000008</v>
      </c>
      <c r="C516" s="2">
        <f>RSI!I516</f>
        <v>57.488335663099981</v>
      </c>
      <c r="D516" s="2">
        <f>MACD!E516</f>
        <v>-6.1349406625582859E-2</v>
      </c>
      <c r="E516" s="2">
        <f>MACD!F516</f>
        <v>-6.1390778728266553E-3</v>
      </c>
      <c r="F516" s="2">
        <f>'Moving Avg'!D516</f>
        <v>9.2562000000000015</v>
      </c>
      <c r="G516" s="2">
        <f>'Moving Avg'!F516</f>
        <v>9.1796500000000023</v>
      </c>
      <c r="H516" s="2">
        <f>'Moving Avg'!G516</f>
        <v>9.0195599999999985</v>
      </c>
      <c r="I516" s="2">
        <f>'Moving Avg'!H516</f>
        <v>8.8575849999999949</v>
      </c>
      <c r="J516" s="6" t="str">
        <f>OBV!F516</f>
        <v>BULLISH</v>
      </c>
      <c r="K516" s="6" t="str">
        <f>OBV!G516</f>
        <v>NEUTRAL</v>
      </c>
      <c r="L516" s="6" t="str">
        <f>OBV!H516</f>
        <v>BULLISH DIVERGENCE</v>
      </c>
      <c r="M516" s="8">
        <f t="shared" si="80"/>
        <v>25</v>
      </c>
      <c r="N516" s="8">
        <f t="shared" si="81"/>
        <v>100</v>
      </c>
      <c r="O516" s="8">
        <f t="shared" si="82"/>
        <v>50</v>
      </c>
      <c r="P516" s="8">
        <f t="shared" si="83"/>
        <v>66.5</v>
      </c>
      <c r="Q516" s="9">
        <f t="shared" si="84"/>
        <v>61.225000000000001</v>
      </c>
      <c r="R516" s="9">
        <f t="shared" si="85"/>
        <v>59.125</v>
      </c>
      <c r="S516" s="9">
        <f t="shared" si="86"/>
        <v>61.174999999999997</v>
      </c>
      <c r="T516" s="9">
        <f t="shared" si="87"/>
        <v>60.375</v>
      </c>
      <c r="U516" s="8">
        <f t="shared" si="88"/>
        <v>60.508333333333326</v>
      </c>
      <c r="V516" s="8">
        <f t="shared" si="89"/>
        <v>60.474999999999994</v>
      </c>
    </row>
    <row r="517" spans="1:22" ht="13.5" x14ac:dyDescent="0.25">
      <c r="A517" s="3">
        <f>RSI!A517</f>
        <v>42758</v>
      </c>
      <c r="B517" s="2">
        <f>RSI!B517</f>
        <v>9.3640000000000008</v>
      </c>
      <c r="C517" s="2">
        <f>RSI!I517</f>
        <v>57.488335663099981</v>
      </c>
      <c r="D517" s="2">
        <f>MACD!E517</f>
        <v>-5.2938202928965339E-2</v>
      </c>
      <c r="E517" s="2">
        <f>MACD!F517</f>
        <v>-1.5498902884054394E-2</v>
      </c>
      <c r="F517" s="2">
        <f>'Moving Avg'!D517</f>
        <v>9.2552000000000021</v>
      </c>
      <c r="G517" s="2">
        <f>'Moving Avg'!F517</f>
        <v>9.1845500000000015</v>
      </c>
      <c r="H517" s="2">
        <f>'Moving Avg'!G517</f>
        <v>9.0302600000000002</v>
      </c>
      <c r="I517" s="2">
        <f>'Moving Avg'!H517</f>
        <v>8.8639399999999959</v>
      </c>
      <c r="J517" s="6" t="str">
        <f>OBV!F517</f>
        <v>BULLISH</v>
      </c>
      <c r="K517" s="6" t="str">
        <f>OBV!G517</f>
        <v>NEUTRAL</v>
      </c>
      <c r="L517" s="6" t="str">
        <f>OBV!H517</f>
        <v>BULLISH DIVERGENCE</v>
      </c>
      <c r="M517" s="8">
        <f t="shared" si="80"/>
        <v>25</v>
      </c>
      <c r="N517" s="8">
        <f t="shared" si="81"/>
        <v>100</v>
      </c>
      <c r="O517" s="8">
        <f t="shared" si="82"/>
        <v>50</v>
      </c>
      <c r="P517" s="8">
        <f t="shared" si="83"/>
        <v>66.5</v>
      </c>
      <c r="Q517" s="9">
        <f t="shared" si="84"/>
        <v>61.225000000000001</v>
      </c>
      <c r="R517" s="9">
        <f t="shared" si="85"/>
        <v>59.125</v>
      </c>
      <c r="S517" s="9">
        <f t="shared" si="86"/>
        <v>61.174999999999997</v>
      </c>
      <c r="T517" s="9">
        <f t="shared" si="87"/>
        <v>60.375</v>
      </c>
      <c r="U517" s="8">
        <f t="shared" si="88"/>
        <v>60.508333333333326</v>
      </c>
      <c r="V517" s="8">
        <f t="shared" si="89"/>
        <v>60.474999999999994</v>
      </c>
    </row>
    <row r="518" spans="1:22" ht="13.5" x14ac:dyDescent="0.25">
      <c r="A518" s="3">
        <f>RSI!A518</f>
        <v>42759</v>
      </c>
      <c r="B518" s="2">
        <f>RSI!B518</f>
        <v>9.3640000000000008</v>
      </c>
      <c r="C518" s="2">
        <f>RSI!I518</f>
        <v>57.488335663099981</v>
      </c>
      <c r="D518" s="2">
        <f>MACD!E518</f>
        <v>-8.6058334472312481E-2</v>
      </c>
      <c r="E518" s="2">
        <f>MACD!F518</f>
        <v>-2.9610789201706011E-2</v>
      </c>
      <c r="F518" s="2">
        <f>'Moving Avg'!D518</f>
        <v>9.3095999999999997</v>
      </c>
      <c r="G518" s="2">
        <f>'Moving Avg'!F518</f>
        <v>9.1894500000000026</v>
      </c>
      <c r="H518" s="2">
        <f>'Moving Avg'!G518</f>
        <v>9.0409600000000001</v>
      </c>
      <c r="I518" s="2">
        <f>'Moving Avg'!H518</f>
        <v>8.8703149999999962</v>
      </c>
      <c r="J518" s="6" t="str">
        <f>OBV!F518</f>
        <v>BULLISH</v>
      </c>
      <c r="K518" s="6" t="str">
        <f>OBV!G518</f>
        <v>WEAK</v>
      </c>
      <c r="L518" s="6" t="str">
        <f>OBV!H518</f>
        <v>CONFIRMED BULLISH</v>
      </c>
      <c r="M518" s="8">
        <f t="shared" si="80"/>
        <v>25</v>
      </c>
      <c r="N518" s="8">
        <f t="shared" si="81"/>
        <v>100</v>
      </c>
      <c r="O518" s="8">
        <f t="shared" si="82"/>
        <v>50</v>
      </c>
      <c r="P518" s="8">
        <f t="shared" si="83"/>
        <v>67</v>
      </c>
      <c r="Q518" s="9">
        <f t="shared" si="84"/>
        <v>61.3</v>
      </c>
      <c r="R518" s="9">
        <f t="shared" si="85"/>
        <v>59.25</v>
      </c>
      <c r="S518" s="9">
        <f t="shared" si="86"/>
        <v>61.400000000000006</v>
      </c>
      <c r="T518" s="9">
        <f t="shared" si="87"/>
        <v>60.5</v>
      </c>
      <c r="U518" s="8">
        <f t="shared" si="88"/>
        <v>60.65</v>
      </c>
      <c r="V518" s="8">
        <f t="shared" si="89"/>
        <v>60.612499999999997</v>
      </c>
    </row>
    <row r="519" spans="1:22" ht="13.5" x14ac:dyDescent="0.25">
      <c r="A519" s="3">
        <f>RSI!A519</f>
        <v>42760</v>
      </c>
      <c r="B519" s="2">
        <f>RSI!B519</f>
        <v>9.2050000000000001</v>
      </c>
      <c r="C519" s="2">
        <f>RSI!I519</f>
        <v>51.241941899159137</v>
      </c>
      <c r="D519" s="2">
        <f>MACD!E519</f>
        <v>-6.3060621755875346E-2</v>
      </c>
      <c r="E519" s="2">
        <f>MACD!F519</f>
        <v>-3.6300755712539878E-2</v>
      </c>
      <c r="F519" s="2">
        <f>'Moving Avg'!D519</f>
        <v>9.3322000000000003</v>
      </c>
      <c r="G519" s="2">
        <f>'Moving Avg'!F519</f>
        <v>9.1871000000000027</v>
      </c>
      <c r="H519" s="2">
        <f>'Moving Avg'!G519</f>
        <v>9.0466999999999977</v>
      </c>
      <c r="I519" s="2">
        <f>'Moving Avg'!H519</f>
        <v>8.8752349999999964</v>
      </c>
      <c r="J519" s="6" t="str">
        <f>OBV!F519</f>
        <v>BEARISH</v>
      </c>
      <c r="K519" s="6" t="str">
        <f>OBV!G519</f>
        <v>NEUTRAL</v>
      </c>
      <c r="L519" s="6" t="str">
        <f>OBV!H519</f>
        <v>BEARISH DIVERGENCE</v>
      </c>
      <c r="M519" s="8">
        <f t="shared" si="80"/>
        <v>25</v>
      </c>
      <c r="N519" s="8">
        <f t="shared" si="81"/>
        <v>100</v>
      </c>
      <c r="O519" s="8">
        <f t="shared" si="82"/>
        <v>50</v>
      </c>
      <c r="P519" s="8">
        <f t="shared" si="83"/>
        <v>16.5</v>
      </c>
      <c r="Q519" s="9">
        <f t="shared" si="84"/>
        <v>53.725000000000001</v>
      </c>
      <c r="R519" s="9">
        <f t="shared" si="85"/>
        <v>46.625</v>
      </c>
      <c r="S519" s="9">
        <f t="shared" si="86"/>
        <v>38.674999999999997</v>
      </c>
      <c r="T519" s="9">
        <f t="shared" si="87"/>
        <v>47.875</v>
      </c>
      <c r="U519" s="8">
        <f t="shared" si="88"/>
        <v>46.341666666666661</v>
      </c>
      <c r="V519" s="8">
        <f t="shared" si="89"/>
        <v>46.724999999999994</v>
      </c>
    </row>
    <row r="520" spans="1:22" ht="13.5" x14ac:dyDescent="0.25">
      <c r="A520" s="3">
        <f>RSI!A520</f>
        <v>42761</v>
      </c>
      <c r="B520" s="2">
        <f>RSI!B520</f>
        <v>9.2940000000000005</v>
      </c>
      <c r="C520" s="2">
        <f>RSI!I520</f>
        <v>54.239178325832626</v>
      </c>
      <c r="D520" s="2">
        <f>MACD!E520</f>
        <v>-8.8688503567716737E-2</v>
      </c>
      <c r="E520" s="2">
        <f>MACD!F520</f>
        <v>-4.6778305283575253E-2</v>
      </c>
      <c r="F520" s="2">
        <f>'Moving Avg'!D520</f>
        <v>9.3182000000000009</v>
      </c>
      <c r="G520" s="2">
        <f>'Moving Avg'!F520</f>
        <v>9.1892000000000014</v>
      </c>
      <c r="H520" s="2">
        <f>'Moving Avg'!G520</f>
        <v>9.0541199999999975</v>
      </c>
      <c r="I520" s="2">
        <f>'Moving Avg'!H520</f>
        <v>8.8799449999999958</v>
      </c>
      <c r="J520" s="6" t="str">
        <f>OBV!F520</f>
        <v>BULLISH</v>
      </c>
      <c r="K520" s="6" t="str">
        <f>OBV!G520</f>
        <v>NEUTRAL</v>
      </c>
      <c r="L520" s="6" t="str">
        <f>OBV!H520</f>
        <v>BULLISH DIVERGENCE</v>
      </c>
      <c r="M520" s="8">
        <f t="shared" si="80"/>
        <v>25</v>
      </c>
      <c r="N520" s="8">
        <f t="shared" si="81"/>
        <v>100</v>
      </c>
      <c r="O520" s="8">
        <f t="shared" si="82"/>
        <v>50</v>
      </c>
      <c r="P520" s="8">
        <f t="shared" si="83"/>
        <v>66.5</v>
      </c>
      <c r="Q520" s="9">
        <f t="shared" si="84"/>
        <v>61.225000000000001</v>
      </c>
      <c r="R520" s="9">
        <f t="shared" si="85"/>
        <v>59.125</v>
      </c>
      <c r="S520" s="9">
        <f t="shared" si="86"/>
        <v>61.174999999999997</v>
      </c>
      <c r="T520" s="9">
        <f t="shared" si="87"/>
        <v>60.375</v>
      </c>
      <c r="U520" s="8">
        <f t="shared" si="88"/>
        <v>60.508333333333326</v>
      </c>
      <c r="V520" s="8">
        <f t="shared" si="89"/>
        <v>60.474999999999994</v>
      </c>
    </row>
    <row r="521" spans="1:22" ht="13.5" x14ac:dyDescent="0.25">
      <c r="A521" s="3">
        <f>RSI!A521</f>
        <v>42762</v>
      </c>
      <c r="B521" s="2">
        <f>RSI!B521</f>
        <v>9.2940000000000005</v>
      </c>
      <c r="C521" s="2">
        <f>RSI!I521</f>
        <v>54.239178325832626</v>
      </c>
      <c r="D521" s="2">
        <f>MACD!E521</f>
        <v>-5.4765180160268656E-2</v>
      </c>
      <c r="E521" s="2">
        <f>MACD!F521</f>
        <v>-4.8375680258913936E-2</v>
      </c>
      <c r="F521" s="2">
        <f>'Moving Avg'!D521</f>
        <v>9.3041999999999998</v>
      </c>
      <c r="G521" s="2">
        <f>'Moving Avg'!F521</f>
        <v>9.191550000000003</v>
      </c>
      <c r="H521" s="2">
        <f>'Moving Avg'!G521</f>
        <v>9.0615399999999973</v>
      </c>
      <c r="I521" s="2">
        <f>'Moving Avg'!H521</f>
        <v>8.8849149999999959</v>
      </c>
      <c r="J521" s="6" t="str">
        <f>OBV!F521</f>
        <v>BULLISH</v>
      </c>
      <c r="K521" s="6" t="str">
        <f>OBV!G521</f>
        <v>NEUTRAL</v>
      </c>
      <c r="L521" s="6" t="str">
        <f>OBV!H521</f>
        <v>BULLISH DIVERGENCE</v>
      </c>
      <c r="M521" s="8">
        <f t="shared" si="80"/>
        <v>25</v>
      </c>
      <c r="N521" s="8">
        <f t="shared" si="81"/>
        <v>45</v>
      </c>
      <c r="O521" s="8">
        <f t="shared" si="82"/>
        <v>50</v>
      </c>
      <c r="P521" s="8">
        <f t="shared" si="83"/>
        <v>66.5</v>
      </c>
      <c r="Q521" s="9">
        <f t="shared" si="84"/>
        <v>41.975000000000001</v>
      </c>
      <c r="R521" s="9">
        <f t="shared" si="85"/>
        <v>48.125</v>
      </c>
      <c r="S521" s="9">
        <f t="shared" si="86"/>
        <v>52.924999999999997</v>
      </c>
      <c r="T521" s="9">
        <f t="shared" si="87"/>
        <v>46.625</v>
      </c>
      <c r="U521" s="8">
        <f t="shared" si="88"/>
        <v>47.67499999999999</v>
      </c>
      <c r="V521" s="8">
        <f t="shared" si="89"/>
        <v>47.412499999999994</v>
      </c>
    </row>
    <row r="522" spans="1:22" ht="13.5" x14ac:dyDescent="0.25">
      <c r="A522" s="3">
        <f>RSI!A522</f>
        <v>42765</v>
      </c>
      <c r="B522" s="2">
        <f>RSI!B522</f>
        <v>9.2989999999999995</v>
      </c>
      <c r="C522" s="2">
        <f>RSI!I522</f>
        <v>54.421728318071843</v>
      </c>
      <c r="D522" s="2">
        <f>MACD!E522</f>
        <v>-2.7078642673973974E-2</v>
      </c>
      <c r="E522" s="2">
        <f>MACD!F522</f>
        <v>-4.4116272741925942E-2</v>
      </c>
      <c r="F522" s="2">
        <f>'Moving Avg'!D522</f>
        <v>9.2911999999999999</v>
      </c>
      <c r="G522" s="2">
        <f>'Moving Avg'!F522</f>
        <v>9.2012000000000036</v>
      </c>
      <c r="H522" s="2">
        <f>'Moving Avg'!G522</f>
        <v>9.0714199999999963</v>
      </c>
      <c r="I522" s="2">
        <f>'Moving Avg'!H522</f>
        <v>8.8904149999999955</v>
      </c>
      <c r="J522" s="6" t="str">
        <f>OBV!F522</f>
        <v>BULLISH</v>
      </c>
      <c r="K522" s="6" t="str">
        <f>OBV!G522</f>
        <v>WEAK</v>
      </c>
      <c r="L522" s="6" t="str">
        <f>OBV!H522</f>
        <v>BULLISH DIVERGENCE</v>
      </c>
      <c r="M522" s="8">
        <f t="shared" si="80"/>
        <v>25</v>
      </c>
      <c r="N522" s="8">
        <f t="shared" si="81"/>
        <v>0</v>
      </c>
      <c r="O522" s="8">
        <f t="shared" si="82"/>
        <v>50</v>
      </c>
      <c r="P522" s="8">
        <f t="shared" si="83"/>
        <v>50</v>
      </c>
      <c r="Q522" s="9">
        <f t="shared" si="84"/>
        <v>23.75</v>
      </c>
      <c r="R522" s="9">
        <f t="shared" si="85"/>
        <v>35</v>
      </c>
      <c r="S522" s="9">
        <f t="shared" si="86"/>
        <v>38.75</v>
      </c>
      <c r="T522" s="9">
        <f t="shared" si="87"/>
        <v>31.25</v>
      </c>
      <c r="U522" s="8">
        <f t="shared" si="88"/>
        <v>32.5</v>
      </c>
      <c r="V522" s="8">
        <f t="shared" si="89"/>
        <v>32.1875</v>
      </c>
    </row>
    <row r="523" spans="1:22" ht="13.5" x14ac:dyDescent="0.25">
      <c r="A523" s="3">
        <f>RSI!A523</f>
        <v>42766</v>
      </c>
      <c r="B523" s="2">
        <f>RSI!B523</f>
        <v>9.3879999999999999</v>
      </c>
      <c r="C523" s="2">
        <f>RSI!I523</f>
        <v>57.659516985148237</v>
      </c>
      <c r="D523" s="2">
        <f>MACD!E523</f>
        <v>-5.3488578914924645E-2</v>
      </c>
      <c r="E523" s="2">
        <f>MACD!F523</f>
        <v>-4.5990733976525686E-2</v>
      </c>
      <c r="F523" s="2">
        <f>'Moving Avg'!D523</f>
        <v>9.2959999999999994</v>
      </c>
      <c r="G523" s="2">
        <f>'Moving Avg'!F523</f>
        <v>9.2164500000000036</v>
      </c>
      <c r="H523" s="2">
        <f>'Moving Avg'!G523</f>
        <v>9.0844799999999957</v>
      </c>
      <c r="I523" s="2">
        <f>'Moving Avg'!H523</f>
        <v>8.8963599999999943</v>
      </c>
      <c r="J523" s="6" t="str">
        <f>OBV!F523</f>
        <v>BULLISH</v>
      </c>
      <c r="K523" s="6" t="str">
        <f>OBV!G523</f>
        <v>WEAK</v>
      </c>
      <c r="L523" s="6" t="str">
        <f>OBV!H523</f>
        <v>CONFIRMED BULLISH</v>
      </c>
      <c r="M523" s="8">
        <f t="shared" si="80"/>
        <v>25</v>
      </c>
      <c r="N523" s="8">
        <f t="shared" si="81"/>
        <v>45</v>
      </c>
      <c r="O523" s="8">
        <f t="shared" si="82"/>
        <v>50</v>
      </c>
      <c r="P523" s="8">
        <f t="shared" si="83"/>
        <v>67</v>
      </c>
      <c r="Q523" s="9">
        <f t="shared" si="84"/>
        <v>42.05</v>
      </c>
      <c r="R523" s="9">
        <f t="shared" si="85"/>
        <v>48.25</v>
      </c>
      <c r="S523" s="9">
        <f t="shared" si="86"/>
        <v>53.150000000000006</v>
      </c>
      <c r="T523" s="9">
        <f t="shared" si="87"/>
        <v>46.75</v>
      </c>
      <c r="U523" s="8">
        <f t="shared" si="88"/>
        <v>47.816666666666663</v>
      </c>
      <c r="V523" s="8">
        <f t="shared" si="89"/>
        <v>47.55</v>
      </c>
    </row>
    <row r="524" spans="1:22" ht="13.5" x14ac:dyDescent="0.25">
      <c r="A524" s="3">
        <f>RSI!A524</f>
        <v>42767</v>
      </c>
      <c r="B524" s="2">
        <f>RSI!B524</f>
        <v>9.3360000000000003</v>
      </c>
      <c r="C524" s="2">
        <f>RSI!I524</f>
        <v>55.192518525857629</v>
      </c>
      <c r="D524" s="2">
        <f>MACD!E524</f>
        <v>-7.3091935469346225E-2</v>
      </c>
      <c r="E524" s="2">
        <f>MACD!F524</f>
        <v>-5.1410974275089796E-2</v>
      </c>
      <c r="F524" s="2">
        <f>'Moving Avg'!D524</f>
        <v>9.3221999999999987</v>
      </c>
      <c r="G524" s="2">
        <f>'Moving Avg'!F524</f>
        <v>9.2331000000000039</v>
      </c>
      <c r="H524" s="2">
        <f>'Moving Avg'!G524</f>
        <v>9.0964999999999971</v>
      </c>
      <c r="I524" s="2">
        <f>'Moving Avg'!H524</f>
        <v>8.9026849999999946</v>
      </c>
      <c r="J524" s="6" t="str">
        <f>OBV!F524</f>
        <v>BULLISH</v>
      </c>
      <c r="K524" s="6" t="str">
        <f>OBV!G524</f>
        <v>WEAK</v>
      </c>
      <c r="L524" s="6" t="str">
        <f>OBV!H524</f>
        <v>CONFIRMED BULLISH</v>
      </c>
      <c r="M524" s="8">
        <f t="shared" si="80"/>
        <v>25</v>
      </c>
      <c r="N524" s="8">
        <f t="shared" si="81"/>
        <v>100</v>
      </c>
      <c r="O524" s="8">
        <f t="shared" si="82"/>
        <v>50</v>
      </c>
      <c r="P524" s="8">
        <f t="shared" si="83"/>
        <v>67</v>
      </c>
      <c r="Q524" s="9">
        <f t="shared" si="84"/>
        <v>61.3</v>
      </c>
      <c r="R524" s="9">
        <f t="shared" si="85"/>
        <v>59.25</v>
      </c>
      <c r="S524" s="9">
        <f t="shared" si="86"/>
        <v>61.400000000000006</v>
      </c>
      <c r="T524" s="9">
        <f t="shared" si="87"/>
        <v>60.5</v>
      </c>
      <c r="U524" s="8">
        <f t="shared" si="88"/>
        <v>60.65</v>
      </c>
      <c r="V524" s="8">
        <f t="shared" si="89"/>
        <v>60.612499999999997</v>
      </c>
    </row>
    <row r="525" spans="1:22" ht="13.5" x14ac:dyDescent="0.25">
      <c r="A525" s="3">
        <f>RSI!A525</f>
        <v>42768</v>
      </c>
      <c r="B525" s="2">
        <f>RSI!B525</f>
        <v>9.3360000000000003</v>
      </c>
      <c r="C525" s="2">
        <f>RSI!I525</f>
        <v>55.192518525857622</v>
      </c>
      <c r="D525" s="2">
        <f>MACD!E525</f>
        <v>-4.855220700948415E-2</v>
      </c>
      <c r="E525" s="2">
        <f>MACD!F525</f>
        <v>-5.0839220821968671E-2</v>
      </c>
      <c r="F525" s="2">
        <f>'Moving Avg'!D525</f>
        <v>9.3306000000000004</v>
      </c>
      <c r="G525" s="2">
        <f>'Moving Avg'!F525</f>
        <v>9.2500000000000036</v>
      </c>
      <c r="H525" s="2">
        <f>'Moving Avg'!G525</f>
        <v>9.1085199999999968</v>
      </c>
      <c r="I525" s="2">
        <f>'Moving Avg'!H525</f>
        <v>8.909009999999995</v>
      </c>
      <c r="J525" s="6" t="str">
        <f>OBV!F525</f>
        <v>BULLISH</v>
      </c>
      <c r="K525" s="6" t="str">
        <f>OBV!G525</f>
        <v>WEAK</v>
      </c>
      <c r="L525" s="6" t="str">
        <f>OBV!H525</f>
        <v>CONFIRMED BULLISH</v>
      </c>
      <c r="M525" s="8">
        <f t="shared" si="80"/>
        <v>25</v>
      </c>
      <c r="N525" s="8">
        <f t="shared" si="81"/>
        <v>0</v>
      </c>
      <c r="O525" s="8">
        <f t="shared" si="82"/>
        <v>50</v>
      </c>
      <c r="P525" s="8">
        <f t="shared" si="83"/>
        <v>67</v>
      </c>
      <c r="Q525" s="9">
        <f t="shared" si="84"/>
        <v>26.299999999999997</v>
      </c>
      <c r="R525" s="9">
        <f t="shared" si="85"/>
        <v>39.25</v>
      </c>
      <c r="S525" s="9">
        <f t="shared" si="86"/>
        <v>46.400000000000006</v>
      </c>
      <c r="T525" s="9">
        <f t="shared" si="87"/>
        <v>35.5</v>
      </c>
      <c r="U525" s="8">
        <f t="shared" si="88"/>
        <v>37.31666666666667</v>
      </c>
      <c r="V525" s="8">
        <f t="shared" si="89"/>
        <v>36.862499999999997</v>
      </c>
    </row>
    <row r="526" spans="1:22" ht="13.5" x14ac:dyDescent="0.25">
      <c r="A526" s="3">
        <f>RSI!A526</f>
        <v>42769</v>
      </c>
      <c r="B526" s="2">
        <f>RSI!B526</f>
        <v>9.3360000000000003</v>
      </c>
      <c r="C526" s="2">
        <f>RSI!I526</f>
        <v>55.192518525857622</v>
      </c>
      <c r="D526" s="2">
        <f>MACD!E526</f>
        <v>-2.8453534204640363E-2</v>
      </c>
      <c r="E526" s="2">
        <f>MACD!F526</f>
        <v>-4.6362083498503015E-2</v>
      </c>
      <c r="F526" s="2">
        <f>'Moving Avg'!D526</f>
        <v>9.3389999999999986</v>
      </c>
      <c r="G526" s="2">
        <f>'Moving Avg'!F526</f>
        <v>9.2676000000000052</v>
      </c>
      <c r="H526" s="2">
        <f>'Moving Avg'!G526</f>
        <v>9.1169799999999963</v>
      </c>
      <c r="I526" s="2">
        <f>'Moving Avg'!H526</f>
        <v>8.914169999999995</v>
      </c>
      <c r="J526" s="6" t="str">
        <f>OBV!F526</f>
        <v>BULLISH</v>
      </c>
      <c r="K526" s="6" t="str">
        <f>OBV!G526</f>
        <v>WEAK</v>
      </c>
      <c r="L526" s="6" t="str">
        <f>OBV!H526</f>
        <v>CONFIRMED BULLISH</v>
      </c>
      <c r="M526" s="8">
        <f t="shared" si="80"/>
        <v>25</v>
      </c>
      <c r="N526" s="8">
        <f t="shared" si="81"/>
        <v>0</v>
      </c>
      <c r="O526" s="8">
        <f t="shared" si="82"/>
        <v>50</v>
      </c>
      <c r="P526" s="8">
        <f t="shared" si="83"/>
        <v>67</v>
      </c>
      <c r="Q526" s="9">
        <f t="shared" si="84"/>
        <v>26.299999999999997</v>
      </c>
      <c r="R526" s="9">
        <f t="shared" si="85"/>
        <v>39.25</v>
      </c>
      <c r="S526" s="9">
        <f t="shared" si="86"/>
        <v>46.400000000000006</v>
      </c>
      <c r="T526" s="9">
        <f t="shared" si="87"/>
        <v>35.5</v>
      </c>
      <c r="U526" s="8">
        <f t="shared" si="88"/>
        <v>37.31666666666667</v>
      </c>
      <c r="V526" s="8">
        <f t="shared" si="89"/>
        <v>36.862499999999997</v>
      </c>
    </row>
    <row r="527" spans="1:22" ht="13.5" x14ac:dyDescent="0.25">
      <c r="A527" s="3">
        <f>RSI!A527</f>
        <v>42772</v>
      </c>
      <c r="B527" s="2">
        <f>RSI!B527</f>
        <v>9.3360000000000003</v>
      </c>
      <c r="C527" s="2">
        <f>RSI!I527</f>
        <v>55.192518525857622</v>
      </c>
      <c r="D527" s="2">
        <f>MACD!E527</f>
        <v>-1.2063365662900338E-2</v>
      </c>
      <c r="E527" s="2">
        <f>MACD!F527</f>
        <v>-3.9502339931382482E-2</v>
      </c>
      <c r="F527" s="2">
        <f>'Moving Avg'!D527</f>
        <v>9.3463999999999992</v>
      </c>
      <c r="G527" s="2">
        <f>'Moving Avg'!F527</f>
        <v>9.2723000000000049</v>
      </c>
      <c r="H527" s="2">
        <f>'Moving Avg'!G527</f>
        <v>9.1282399999999964</v>
      </c>
      <c r="I527" s="2">
        <f>'Moving Avg'!H527</f>
        <v>8.9193299999999951</v>
      </c>
      <c r="J527" s="6" t="str">
        <f>OBV!F527</f>
        <v>BULLISH</v>
      </c>
      <c r="K527" s="6" t="str">
        <f>OBV!G527</f>
        <v>NEUTRAL</v>
      </c>
      <c r="L527" s="6" t="str">
        <f>OBV!H527</f>
        <v>CONFIRMED BULLISH</v>
      </c>
      <c r="M527" s="8">
        <f t="shared" si="80"/>
        <v>25</v>
      </c>
      <c r="N527" s="8">
        <f t="shared" si="81"/>
        <v>0</v>
      </c>
      <c r="O527" s="8">
        <f t="shared" si="82"/>
        <v>50</v>
      </c>
      <c r="P527" s="8">
        <f t="shared" si="83"/>
        <v>83.5</v>
      </c>
      <c r="Q527" s="9">
        <f t="shared" si="84"/>
        <v>28.774999999999999</v>
      </c>
      <c r="R527" s="9">
        <f t="shared" si="85"/>
        <v>43.375</v>
      </c>
      <c r="S527" s="9">
        <f t="shared" si="86"/>
        <v>53.825000000000003</v>
      </c>
      <c r="T527" s="9">
        <f t="shared" si="87"/>
        <v>39.625</v>
      </c>
      <c r="U527" s="8">
        <f t="shared" si="88"/>
        <v>41.991666666666667</v>
      </c>
      <c r="V527" s="8">
        <f t="shared" si="89"/>
        <v>41.400000000000006</v>
      </c>
    </row>
    <row r="528" spans="1:22" ht="13.5" x14ac:dyDescent="0.25">
      <c r="A528" s="3">
        <f>RSI!A528</f>
        <v>42773</v>
      </c>
      <c r="B528" s="2">
        <f>RSI!B528</f>
        <v>9.5239999999999991</v>
      </c>
      <c r="C528" s="2">
        <f>RSI!I528</f>
        <v>62.909593366139688</v>
      </c>
      <c r="D528" s="2">
        <f>MACD!E528</f>
        <v>-1.2691428877628752E-2</v>
      </c>
      <c r="E528" s="2">
        <f>MACD!F528</f>
        <v>-3.4140157720631739E-2</v>
      </c>
      <c r="F528" s="2">
        <f>'Moving Avg'!D528</f>
        <v>9.3735999999999997</v>
      </c>
      <c r="G528" s="2">
        <f>'Moving Avg'!F528</f>
        <v>9.2990500000000029</v>
      </c>
      <c r="H528" s="2">
        <f>'Moving Avg'!G528</f>
        <v>9.1406399999999959</v>
      </c>
      <c r="I528" s="2">
        <f>'Moving Avg'!H528</f>
        <v>8.9266399999999937</v>
      </c>
      <c r="J528" s="6" t="str">
        <f>OBV!F528</f>
        <v>BULLISH</v>
      </c>
      <c r="K528" s="6" t="str">
        <f>OBV!G528</f>
        <v>NEUTRAL</v>
      </c>
      <c r="L528" s="6" t="str">
        <f>OBV!H528</f>
        <v>CONFIRMED BULLISH</v>
      </c>
      <c r="M528" s="8">
        <f t="shared" si="80"/>
        <v>25</v>
      </c>
      <c r="N528" s="8">
        <f t="shared" si="81"/>
        <v>0</v>
      </c>
      <c r="O528" s="8">
        <f t="shared" si="82"/>
        <v>50</v>
      </c>
      <c r="P528" s="8">
        <f t="shared" si="83"/>
        <v>83.5</v>
      </c>
      <c r="Q528" s="9">
        <f t="shared" si="84"/>
        <v>28.774999999999999</v>
      </c>
      <c r="R528" s="9">
        <f t="shared" si="85"/>
        <v>43.375</v>
      </c>
      <c r="S528" s="9">
        <f t="shared" si="86"/>
        <v>53.825000000000003</v>
      </c>
      <c r="T528" s="9">
        <f t="shared" si="87"/>
        <v>39.625</v>
      </c>
      <c r="U528" s="8">
        <f t="shared" si="88"/>
        <v>41.991666666666667</v>
      </c>
      <c r="V528" s="8">
        <f t="shared" si="89"/>
        <v>41.400000000000006</v>
      </c>
    </row>
    <row r="529" spans="1:22" ht="13.5" x14ac:dyDescent="0.25">
      <c r="A529" s="3">
        <f>RSI!A529</f>
        <v>42774</v>
      </c>
      <c r="B529" s="2">
        <f>RSI!B529</f>
        <v>9.7210000000000001</v>
      </c>
      <c r="C529" s="2">
        <f>RSI!I529</f>
        <v>68.945235464960831</v>
      </c>
      <c r="D529" s="2">
        <f>MACD!E529</f>
        <v>-5.391636240623221E-2</v>
      </c>
      <c r="E529" s="2">
        <f>MACD!F529</f>
        <v>-3.8095398657751835E-2</v>
      </c>
      <c r="F529" s="2">
        <f>'Moving Avg'!D529</f>
        <v>9.4505999999999997</v>
      </c>
      <c r="G529" s="2">
        <f>'Moving Avg'!F529</f>
        <v>9.3225000000000033</v>
      </c>
      <c r="H529" s="2">
        <f>'Moving Avg'!G529</f>
        <v>9.157079999999997</v>
      </c>
      <c r="I529" s="2">
        <f>'Moving Avg'!H529</f>
        <v>8.9337249999999955</v>
      </c>
      <c r="J529" s="6" t="str">
        <f>OBV!F529</f>
        <v>BULLISH</v>
      </c>
      <c r="K529" s="6" t="str">
        <f>OBV!G529</f>
        <v>WEAK</v>
      </c>
      <c r="L529" s="6" t="str">
        <f>OBV!H529</f>
        <v>CONFIRMED BULLISH</v>
      </c>
      <c r="M529" s="8">
        <f t="shared" si="80"/>
        <v>25</v>
      </c>
      <c r="N529" s="8">
        <f t="shared" si="81"/>
        <v>45</v>
      </c>
      <c r="O529" s="8">
        <f t="shared" si="82"/>
        <v>50</v>
      </c>
      <c r="P529" s="8">
        <f t="shared" si="83"/>
        <v>67</v>
      </c>
      <c r="Q529" s="9">
        <f t="shared" si="84"/>
        <v>42.05</v>
      </c>
      <c r="R529" s="9">
        <f t="shared" si="85"/>
        <v>48.25</v>
      </c>
      <c r="S529" s="9">
        <f t="shared" si="86"/>
        <v>53.150000000000006</v>
      </c>
      <c r="T529" s="9">
        <f t="shared" si="87"/>
        <v>46.75</v>
      </c>
      <c r="U529" s="8">
        <f t="shared" si="88"/>
        <v>47.816666666666663</v>
      </c>
      <c r="V529" s="8">
        <f t="shared" si="89"/>
        <v>47.55</v>
      </c>
    </row>
    <row r="530" spans="1:22" ht="13.5" x14ac:dyDescent="0.25">
      <c r="A530" s="3">
        <f>RSI!A530</f>
        <v>42775</v>
      </c>
      <c r="B530" s="2">
        <f>RSI!B530</f>
        <v>9.8149999999999995</v>
      </c>
      <c r="C530" s="2">
        <f>RSI!I530</f>
        <v>71.341636926074557</v>
      </c>
      <c r="D530" s="2">
        <f>MACD!E530</f>
        <v>-8.4751665171877377E-2</v>
      </c>
      <c r="E530" s="2">
        <f>MACD!F530</f>
        <v>-4.7426651960576945E-2</v>
      </c>
      <c r="F530" s="2">
        <f>'Moving Avg'!D530</f>
        <v>9.5464000000000002</v>
      </c>
      <c r="G530" s="2">
        <f>'Moving Avg'!F530</f>
        <v>9.3631000000000029</v>
      </c>
      <c r="H530" s="2">
        <f>'Moving Avg'!G530</f>
        <v>9.1749199999999966</v>
      </c>
      <c r="I530" s="2">
        <f>'Moving Avg'!H530</f>
        <v>8.9413899999999948</v>
      </c>
      <c r="J530" s="6" t="str">
        <f>OBV!F530</f>
        <v>BULLISH</v>
      </c>
      <c r="K530" s="6" t="str">
        <f>OBV!G530</f>
        <v>WEAK</v>
      </c>
      <c r="L530" s="6" t="str">
        <f>OBV!H530</f>
        <v>CONFIRMED BULLISH</v>
      </c>
      <c r="M530" s="8">
        <f t="shared" si="80"/>
        <v>0</v>
      </c>
      <c r="N530" s="8">
        <f t="shared" si="81"/>
        <v>100</v>
      </c>
      <c r="O530" s="8">
        <f t="shared" si="82"/>
        <v>50</v>
      </c>
      <c r="P530" s="8">
        <f t="shared" si="83"/>
        <v>67</v>
      </c>
      <c r="Q530" s="9">
        <f t="shared" si="84"/>
        <v>52.55</v>
      </c>
      <c r="R530" s="9">
        <f t="shared" si="85"/>
        <v>54.25</v>
      </c>
      <c r="S530" s="9">
        <f t="shared" si="86"/>
        <v>57.650000000000006</v>
      </c>
      <c r="T530" s="9">
        <f t="shared" si="87"/>
        <v>54.25</v>
      </c>
      <c r="U530" s="8">
        <f t="shared" si="88"/>
        <v>54.816666666666663</v>
      </c>
      <c r="V530" s="8">
        <f t="shared" si="89"/>
        <v>54.674999999999997</v>
      </c>
    </row>
    <row r="531" spans="1:22" ht="13.5" x14ac:dyDescent="0.25">
      <c r="A531" s="3">
        <f>RSI!A531</f>
        <v>42776</v>
      </c>
      <c r="B531" s="2">
        <f>RSI!B531</f>
        <v>10.012</v>
      </c>
      <c r="C531" s="2">
        <f>RSI!I531</f>
        <v>75.592504776497904</v>
      </c>
      <c r="D531" s="2">
        <f>MACD!E531</f>
        <v>-0.12847446175268828</v>
      </c>
      <c r="E531" s="2">
        <f>MACD!F531</f>
        <v>-6.3636213918999207E-2</v>
      </c>
      <c r="F531" s="2">
        <f>'Moving Avg'!D531</f>
        <v>9.6815999999999995</v>
      </c>
      <c r="G531" s="2">
        <f>'Moving Avg'!F531</f>
        <v>9.3952500000000008</v>
      </c>
      <c r="H531" s="2">
        <f>'Moving Avg'!G531</f>
        <v>9.1966999999999981</v>
      </c>
      <c r="I531" s="2">
        <f>'Moving Avg'!H531</f>
        <v>8.9512699999999956</v>
      </c>
      <c r="J531" s="6" t="str">
        <f>OBV!F531</f>
        <v>BULLISH</v>
      </c>
      <c r="K531" s="6" t="str">
        <f>OBV!G531</f>
        <v>WEAK</v>
      </c>
      <c r="L531" s="6" t="str">
        <f>OBV!H531</f>
        <v>CONFIRMED BULLISH</v>
      </c>
      <c r="M531" s="8">
        <f t="shared" si="80"/>
        <v>0</v>
      </c>
      <c r="N531" s="8">
        <f t="shared" si="81"/>
        <v>100</v>
      </c>
      <c r="O531" s="8">
        <f t="shared" si="82"/>
        <v>50</v>
      </c>
      <c r="P531" s="8">
        <f t="shared" si="83"/>
        <v>67</v>
      </c>
      <c r="Q531" s="9">
        <f t="shared" si="84"/>
        <v>52.55</v>
      </c>
      <c r="R531" s="9">
        <f t="shared" si="85"/>
        <v>54.25</v>
      </c>
      <c r="S531" s="9">
        <f t="shared" si="86"/>
        <v>57.650000000000006</v>
      </c>
      <c r="T531" s="9">
        <f t="shared" si="87"/>
        <v>54.25</v>
      </c>
      <c r="U531" s="8">
        <f t="shared" si="88"/>
        <v>54.816666666666663</v>
      </c>
      <c r="V531" s="8">
        <f t="shared" si="89"/>
        <v>54.674999999999997</v>
      </c>
    </row>
    <row r="532" spans="1:22" ht="13.5" x14ac:dyDescent="0.25">
      <c r="A532" s="3">
        <f>RSI!A532</f>
        <v>42779</v>
      </c>
      <c r="B532" s="2">
        <f>RSI!B532</f>
        <v>10.012</v>
      </c>
      <c r="C532" s="2">
        <f>RSI!I532</f>
        <v>75.592504776497904</v>
      </c>
      <c r="D532" s="2">
        <f>MACD!E532</f>
        <v>-0.16867922304246541</v>
      </c>
      <c r="E532" s="2">
        <f>MACD!F532</f>
        <v>-8.4644815743692453E-2</v>
      </c>
      <c r="F532" s="2">
        <f>'Moving Avg'!D532</f>
        <v>9.8167999999999989</v>
      </c>
      <c r="G532" s="2">
        <f>'Moving Avg'!F532</f>
        <v>9.4274000000000022</v>
      </c>
      <c r="H532" s="2">
        <f>'Moving Avg'!G532</f>
        <v>9.2176399999999976</v>
      </c>
      <c r="I532" s="2">
        <f>'Moving Avg'!H532</f>
        <v>8.9600049999999953</v>
      </c>
      <c r="J532" s="6" t="str">
        <f>OBV!F532</f>
        <v>BULLISH</v>
      </c>
      <c r="K532" s="6" t="str">
        <f>OBV!G532</f>
        <v>WEAK</v>
      </c>
      <c r="L532" s="6" t="str">
        <f>OBV!H532</f>
        <v>CONFIRMED BULLISH</v>
      </c>
      <c r="M532" s="8">
        <f t="shared" si="80"/>
        <v>0</v>
      </c>
      <c r="N532" s="8">
        <f t="shared" si="81"/>
        <v>100</v>
      </c>
      <c r="O532" s="8">
        <f t="shared" si="82"/>
        <v>50</v>
      </c>
      <c r="P532" s="8">
        <f t="shared" si="83"/>
        <v>67</v>
      </c>
      <c r="Q532" s="9">
        <f t="shared" si="84"/>
        <v>52.55</v>
      </c>
      <c r="R532" s="9">
        <f t="shared" si="85"/>
        <v>54.25</v>
      </c>
      <c r="S532" s="9">
        <f t="shared" si="86"/>
        <v>57.650000000000006</v>
      </c>
      <c r="T532" s="9">
        <f t="shared" si="87"/>
        <v>54.25</v>
      </c>
      <c r="U532" s="8">
        <f t="shared" si="88"/>
        <v>54.816666666666663</v>
      </c>
      <c r="V532" s="8">
        <f t="shared" si="89"/>
        <v>54.674999999999997</v>
      </c>
    </row>
    <row r="533" spans="1:22" ht="13.5" x14ac:dyDescent="0.25">
      <c r="A533" s="3">
        <f>RSI!A533</f>
        <v>42780</v>
      </c>
      <c r="B533" s="2">
        <f>RSI!B533</f>
        <v>9.7170000000000005</v>
      </c>
      <c r="C533" s="2">
        <f>RSI!I533</f>
        <v>60.108387342075041</v>
      </c>
      <c r="D533" s="2">
        <f>MACD!E533</f>
        <v>-0.17083760612656462</v>
      </c>
      <c r="E533" s="2">
        <f>MACD!F533</f>
        <v>-0.1018833738202669</v>
      </c>
      <c r="F533" s="2">
        <f>'Moving Avg'!D533</f>
        <v>9.8553999999999995</v>
      </c>
      <c r="G533" s="2">
        <f>'Moving Avg'!F533</f>
        <v>9.4586500000000004</v>
      </c>
      <c r="H533" s="2">
        <f>'Moving Avg'!G533</f>
        <v>9.2330599999999965</v>
      </c>
      <c r="I533" s="2">
        <f>'Moving Avg'!H533</f>
        <v>8.9682999999999939</v>
      </c>
      <c r="J533" s="6" t="str">
        <f>OBV!F533</f>
        <v>BULLISH</v>
      </c>
      <c r="K533" s="6" t="str">
        <f>OBV!G533</f>
        <v>WEAK</v>
      </c>
      <c r="L533" s="6" t="str">
        <f>OBV!H533</f>
        <v>CONFIRMED BULLISH</v>
      </c>
      <c r="M533" s="8">
        <f t="shared" si="80"/>
        <v>25</v>
      </c>
      <c r="N533" s="8">
        <f t="shared" si="81"/>
        <v>100</v>
      </c>
      <c r="O533" s="8">
        <f t="shared" si="82"/>
        <v>50</v>
      </c>
      <c r="P533" s="8">
        <f t="shared" si="83"/>
        <v>67</v>
      </c>
      <c r="Q533" s="9">
        <f t="shared" si="84"/>
        <v>61.3</v>
      </c>
      <c r="R533" s="9">
        <f t="shared" si="85"/>
        <v>59.25</v>
      </c>
      <c r="S533" s="9">
        <f t="shared" si="86"/>
        <v>61.400000000000006</v>
      </c>
      <c r="T533" s="9">
        <f t="shared" si="87"/>
        <v>60.5</v>
      </c>
      <c r="U533" s="8">
        <f t="shared" si="88"/>
        <v>60.65</v>
      </c>
      <c r="V533" s="8">
        <f t="shared" si="89"/>
        <v>60.612499999999997</v>
      </c>
    </row>
    <row r="534" spans="1:22" ht="13.5" x14ac:dyDescent="0.25">
      <c r="A534" s="3">
        <f>RSI!A534</f>
        <v>42781</v>
      </c>
      <c r="B534" s="2">
        <f>RSI!B534</f>
        <v>9.7170000000000005</v>
      </c>
      <c r="C534" s="2">
        <f>RSI!I534</f>
        <v>60.108387342075034</v>
      </c>
      <c r="D534" s="2">
        <f>MACD!E534</f>
        <v>-0.18233106744742322</v>
      </c>
      <c r="E534" s="2">
        <f>MACD!F534</f>
        <v>-0.11797291254569817</v>
      </c>
      <c r="F534" s="2">
        <f>'Moving Avg'!D534</f>
        <v>9.8545999999999996</v>
      </c>
      <c r="G534" s="2">
        <f>'Moving Avg'!F534</f>
        <v>9.4899000000000022</v>
      </c>
      <c r="H534" s="2">
        <f>'Moving Avg'!G534</f>
        <v>9.2480999999999973</v>
      </c>
      <c r="I534" s="2">
        <f>'Moving Avg'!H534</f>
        <v>8.9774299999999965</v>
      </c>
      <c r="J534" s="6" t="str">
        <f>OBV!F534</f>
        <v>BULLISH</v>
      </c>
      <c r="K534" s="6" t="str">
        <f>OBV!G534</f>
        <v>WEAK</v>
      </c>
      <c r="L534" s="6" t="str">
        <f>OBV!H534</f>
        <v>BULLISH DIVERGENCE</v>
      </c>
      <c r="M534" s="8">
        <f t="shared" si="80"/>
        <v>25</v>
      </c>
      <c r="N534" s="8">
        <f t="shared" si="81"/>
        <v>100</v>
      </c>
      <c r="O534" s="8">
        <f t="shared" si="82"/>
        <v>50</v>
      </c>
      <c r="P534" s="8">
        <f t="shared" si="83"/>
        <v>50</v>
      </c>
      <c r="Q534" s="9">
        <f t="shared" si="84"/>
        <v>58.75</v>
      </c>
      <c r="R534" s="9">
        <f t="shared" si="85"/>
        <v>55</v>
      </c>
      <c r="S534" s="9">
        <f t="shared" si="86"/>
        <v>53.75</v>
      </c>
      <c r="T534" s="9">
        <f t="shared" si="87"/>
        <v>56.25</v>
      </c>
      <c r="U534" s="8">
        <f t="shared" si="88"/>
        <v>55.833333333333336</v>
      </c>
      <c r="V534" s="8">
        <f t="shared" si="89"/>
        <v>55.9375</v>
      </c>
    </row>
    <row r="535" spans="1:22" ht="13.5" x14ac:dyDescent="0.25">
      <c r="A535" s="3">
        <f>RSI!A535</f>
        <v>42782</v>
      </c>
      <c r="B535" s="2">
        <f>RSI!B535</f>
        <v>9.6319999999999997</v>
      </c>
      <c r="C535" s="2">
        <f>RSI!I535</f>
        <v>56.25755301130593</v>
      </c>
      <c r="D535" s="2">
        <f>MACD!E535</f>
        <v>-0.18730365318373821</v>
      </c>
      <c r="E535" s="2">
        <f>MACD!F535</f>
        <v>-0.1318390606733062</v>
      </c>
      <c r="F535" s="2">
        <f>'Moving Avg'!D535</f>
        <v>9.8179999999999996</v>
      </c>
      <c r="G535" s="2">
        <f>'Moving Avg'!F535</f>
        <v>9.5033000000000012</v>
      </c>
      <c r="H535" s="2">
        <f>'Moving Avg'!G535</f>
        <v>9.2614399999999986</v>
      </c>
      <c r="I535" s="2">
        <f>'Moving Avg'!H535</f>
        <v>8.9854749999999974</v>
      </c>
      <c r="J535" s="6" t="str">
        <f>OBV!F535</f>
        <v>BEARISH</v>
      </c>
      <c r="K535" s="6" t="str">
        <f>OBV!G535</f>
        <v>STRONG</v>
      </c>
      <c r="L535" s="6" t="str">
        <f>OBV!H535</f>
        <v>CONFIRMED BEARISH</v>
      </c>
      <c r="M535" s="8">
        <f t="shared" si="80"/>
        <v>25</v>
      </c>
      <c r="N535" s="8">
        <f t="shared" si="81"/>
        <v>100</v>
      </c>
      <c r="O535" s="8">
        <f t="shared" si="82"/>
        <v>50</v>
      </c>
      <c r="P535" s="8">
        <f t="shared" si="83"/>
        <v>33</v>
      </c>
      <c r="Q535" s="9">
        <f t="shared" si="84"/>
        <v>56.2</v>
      </c>
      <c r="R535" s="9">
        <f t="shared" si="85"/>
        <v>50.75</v>
      </c>
      <c r="S535" s="9">
        <f t="shared" si="86"/>
        <v>46.1</v>
      </c>
      <c r="T535" s="9">
        <f t="shared" si="87"/>
        <v>52</v>
      </c>
      <c r="U535" s="8">
        <f t="shared" si="88"/>
        <v>51.016666666666673</v>
      </c>
      <c r="V535" s="8">
        <f t="shared" si="89"/>
        <v>51.262500000000003</v>
      </c>
    </row>
    <row r="536" spans="1:22" ht="13.5" x14ac:dyDescent="0.25">
      <c r="A536" s="3">
        <f>RSI!A536</f>
        <v>42783</v>
      </c>
      <c r="B536" s="2">
        <f>RSI!B536</f>
        <v>9.6270000000000007</v>
      </c>
      <c r="C536" s="2">
        <f>RSI!I536</f>
        <v>56.030159859057882</v>
      </c>
      <c r="D536" s="2">
        <f>MACD!E536</f>
        <v>-0.19206788812605069</v>
      </c>
      <c r="E536" s="2">
        <f>MACD!F536</f>
        <v>-0.14388482616385512</v>
      </c>
      <c r="F536" s="2">
        <f>'Moving Avg'!D536</f>
        <v>9.7409999999999997</v>
      </c>
      <c r="G536" s="2">
        <f>'Moving Avg'!F536</f>
        <v>9.5164500000000025</v>
      </c>
      <c r="H536" s="2">
        <f>'Moving Avg'!G536</f>
        <v>9.2746799999999965</v>
      </c>
      <c r="I536" s="2">
        <f>'Moving Avg'!H536</f>
        <v>8.9934949999999976</v>
      </c>
      <c r="J536" s="6" t="str">
        <f>OBV!F536</f>
        <v>BEARISH</v>
      </c>
      <c r="K536" s="6" t="str">
        <f>OBV!G536</f>
        <v>STRONG</v>
      </c>
      <c r="L536" s="6" t="str">
        <f>OBV!H536</f>
        <v>CONFIRMED BEARISH</v>
      </c>
      <c r="M536" s="8">
        <f t="shared" si="80"/>
        <v>25</v>
      </c>
      <c r="N536" s="8">
        <f t="shared" si="81"/>
        <v>100</v>
      </c>
      <c r="O536" s="8">
        <f t="shared" si="82"/>
        <v>50</v>
      </c>
      <c r="P536" s="8">
        <f t="shared" si="83"/>
        <v>33</v>
      </c>
      <c r="Q536" s="9">
        <f t="shared" si="84"/>
        <v>56.2</v>
      </c>
      <c r="R536" s="9">
        <f t="shared" si="85"/>
        <v>50.75</v>
      </c>
      <c r="S536" s="9">
        <f t="shared" si="86"/>
        <v>46.1</v>
      </c>
      <c r="T536" s="9">
        <f t="shared" si="87"/>
        <v>52</v>
      </c>
      <c r="U536" s="8">
        <f t="shared" si="88"/>
        <v>51.016666666666673</v>
      </c>
      <c r="V536" s="8">
        <f t="shared" si="89"/>
        <v>51.262500000000003</v>
      </c>
    </row>
    <row r="537" spans="1:22" ht="13.5" x14ac:dyDescent="0.25">
      <c r="A537" s="3">
        <f>RSI!A537</f>
        <v>42786</v>
      </c>
      <c r="B537" s="2">
        <f>RSI!B537</f>
        <v>9.6270000000000007</v>
      </c>
      <c r="C537" s="2">
        <f>RSI!I537</f>
        <v>56.030159859057882</v>
      </c>
      <c r="D537" s="2">
        <f>MACD!E537</f>
        <v>-0.19692798230448894</v>
      </c>
      <c r="E537" s="2">
        <f>MACD!F537</f>
        <v>-0.15449345739198189</v>
      </c>
      <c r="F537" s="2">
        <f>'Moving Avg'!D537</f>
        <v>9.6640000000000015</v>
      </c>
      <c r="G537" s="2">
        <f>'Moving Avg'!F537</f>
        <v>9.5296000000000021</v>
      </c>
      <c r="H537" s="2">
        <f>'Moving Avg'!G537</f>
        <v>9.28782</v>
      </c>
      <c r="I537" s="2">
        <f>'Moving Avg'!H537</f>
        <v>9.0015149999999977</v>
      </c>
      <c r="J537" s="6" t="str">
        <f>OBV!F537</f>
        <v>BEARISH</v>
      </c>
      <c r="K537" s="6" t="str">
        <f>OBV!G537</f>
        <v>STRONG</v>
      </c>
      <c r="L537" s="6" t="str">
        <f>OBV!H537</f>
        <v>CONFIRMED BEARISH</v>
      </c>
      <c r="M537" s="8">
        <f t="shared" si="80"/>
        <v>25</v>
      </c>
      <c r="N537" s="8">
        <f t="shared" si="81"/>
        <v>100</v>
      </c>
      <c r="O537" s="8">
        <f t="shared" si="82"/>
        <v>50</v>
      </c>
      <c r="P537" s="8">
        <f t="shared" si="83"/>
        <v>33</v>
      </c>
      <c r="Q537" s="9">
        <f t="shared" si="84"/>
        <v>56.2</v>
      </c>
      <c r="R537" s="9">
        <f t="shared" si="85"/>
        <v>50.75</v>
      </c>
      <c r="S537" s="9">
        <f t="shared" si="86"/>
        <v>46.1</v>
      </c>
      <c r="T537" s="9">
        <f t="shared" si="87"/>
        <v>52</v>
      </c>
      <c r="U537" s="8">
        <f t="shared" si="88"/>
        <v>51.016666666666673</v>
      </c>
      <c r="V537" s="8">
        <f t="shared" si="89"/>
        <v>51.262500000000003</v>
      </c>
    </row>
    <row r="538" spans="1:22" ht="13.5" x14ac:dyDescent="0.25">
      <c r="A538" s="3">
        <f>RSI!A538</f>
        <v>42787</v>
      </c>
      <c r="B538" s="2">
        <f>RSI!B538</f>
        <v>9.5289999999999999</v>
      </c>
      <c r="C538" s="2">
        <f>RSI!I538</f>
        <v>51.315299346251997</v>
      </c>
      <c r="D538" s="2">
        <f>MACD!E538</f>
        <v>-0.16562545800207573</v>
      </c>
      <c r="E538" s="2">
        <f>MACD!F538</f>
        <v>-0.15671985751400067</v>
      </c>
      <c r="F538" s="2">
        <f>'Moving Avg'!D538</f>
        <v>9.6264000000000003</v>
      </c>
      <c r="G538" s="2">
        <f>'Moving Avg'!F538</f>
        <v>9.5378500000000024</v>
      </c>
      <c r="H538" s="2">
        <f>'Moving Avg'!G538</f>
        <v>9.3042599999999993</v>
      </c>
      <c r="I538" s="2">
        <f>'Moving Avg'!H538</f>
        <v>9.0090449999999969</v>
      </c>
      <c r="J538" s="6" t="str">
        <f>OBV!F538</f>
        <v>BEARISH</v>
      </c>
      <c r="K538" s="6" t="str">
        <f>OBV!G538</f>
        <v>STRONG</v>
      </c>
      <c r="L538" s="6" t="str">
        <f>OBV!H538</f>
        <v>CONFIRMED BEARISH</v>
      </c>
      <c r="M538" s="8">
        <f t="shared" si="80"/>
        <v>25</v>
      </c>
      <c r="N538" s="8">
        <f t="shared" si="81"/>
        <v>45</v>
      </c>
      <c r="O538" s="8">
        <f t="shared" si="82"/>
        <v>50</v>
      </c>
      <c r="P538" s="8">
        <f t="shared" si="83"/>
        <v>33</v>
      </c>
      <c r="Q538" s="9">
        <f t="shared" si="84"/>
        <v>36.950000000000003</v>
      </c>
      <c r="R538" s="9">
        <f t="shared" si="85"/>
        <v>39.75</v>
      </c>
      <c r="S538" s="9">
        <f t="shared" si="86"/>
        <v>37.85</v>
      </c>
      <c r="T538" s="9">
        <f t="shared" si="87"/>
        <v>38.25</v>
      </c>
      <c r="U538" s="8">
        <f t="shared" si="88"/>
        <v>38.183333333333337</v>
      </c>
      <c r="V538" s="8">
        <f t="shared" si="89"/>
        <v>38.200000000000003</v>
      </c>
    </row>
    <row r="539" spans="1:22" ht="13.5" x14ac:dyDescent="0.25">
      <c r="A539" s="3">
        <f>RSI!A539</f>
        <v>42788</v>
      </c>
      <c r="B539" s="2">
        <f>RSI!B539</f>
        <v>9.5050000000000008</v>
      </c>
      <c r="C539" s="2">
        <f>RSI!I539</f>
        <v>50.201182392778612</v>
      </c>
      <c r="D539" s="2">
        <f>MACD!E539</f>
        <v>-0.10718472861412032</v>
      </c>
      <c r="E539" s="2">
        <f>MACD!F539</f>
        <v>-0.1468128317340246</v>
      </c>
      <c r="F539" s="2">
        <f>'Moving Avg'!D539</f>
        <v>9.5840000000000014</v>
      </c>
      <c r="G539" s="2">
        <f>'Moving Avg'!F539</f>
        <v>9.552850000000003</v>
      </c>
      <c r="H539" s="2">
        <f>'Moving Avg'!G539</f>
        <v>9.3202199999999991</v>
      </c>
      <c r="I539" s="2">
        <f>'Moving Avg'!H539</f>
        <v>9.0170049999999975</v>
      </c>
      <c r="J539" s="6" t="str">
        <f>OBV!F539</f>
        <v>BEARISH</v>
      </c>
      <c r="K539" s="6" t="str">
        <f>OBV!G539</f>
        <v>STRONG</v>
      </c>
      <c r="L539" s="6" t="str">
        <f>OBV!H539</f>
        <v>CONFIRMED BEARISH</v>
      </c>
      <c r="M539" s="8">
        <f t="shared" si="80"/>
        <v>25</v>
      </c>
      <c r="N539" s="8">
        <f t="shared" si="81"/>
        <v>0</v>
      </c>
      <c r="O539" s="8">
        <f t="shared" si="82"/>
        <v>50</v>
      </c>
      <c r="P539" s="8">
        <f t="shared" si="83"/>
        <v>33</v>
      </c>
      <c r="Q539" s="9">
        <f t="shared" si="84"/>
        <v>21.2</v>
      </c>
      <c r="R539" s="9">
        <f t="shared" si="85"/>
        <v>30.75</v>
      </c>
      <c r="S539" s="9">
        <f t="shared" si="86"/>
        <v>31.1</v>
      </c>
      <c r="T539" s="9">
        <f t="shared" si="87"/>
        <v>27</v>
      </c>
      <c r="U539" s="8">
        <f t="shared" si="88"/>
        <v>27.683333333333337</v>
      </c>
      <c r="V539" s="8">
        <f t="shared" si="89"/>
        <v>27.512500000000003</v>
      </c>
    </row>
    <row r="540" spans="1:22" ht="13.5" x14ac:dyDescent="0.25">
      <c r="A540" s="3">
        <f>RSI!A540</f>
        <v>42789</v>
      </c>
      <c r="B540" s="2">
        <f>RSI!B540</f>
        <v>9.3919999999999995</v>
      </c>
      <c r="C540" s="2">
        <f>RSI!I540</f>
        <v>45.222748390089592</v>
      </c>
      <c r="D540" s="2">
        <f>MACD!E540</f>
        <v>-3.4882906687782267E-2</v>
      </c>
      <c r="E540" s="2">
        <f>MACD!F540</f>
        <v>-0.12442684672477614</v>
      </c>
      <c r="F540" s="2">
        <f>'Moving Avg'!D540</f>
        <v>9.5360000000000014</v>
      </c>
      <c r="G540" s="2">
        <f>'Moving Avg'!F540</f>
        <v>9.5577500000000022</v>
      </c>
      <c r="H540" s="2">
        <f>'Moving Avg'!G540</f>
        <v>9.3286599999999993</v>
      </c>
      <c r="I540" s="2">
        <f>'Moving Avg'!H540</f>
        <v>9.0220499999999983</v>
      </c>
      <c r="J540" s="6" t="str">
        <f>OBV!F540</f>
        <v>BEARISH</v>
      </c>
      <c r="K540" s="6" t="str">
        <f>OBV!G540</f>
        <v>STRONG</v>
      </c>
      <c r="L540" s="6" t="str">
        <f>OBV!H540</f>
        <v>CONFIRMED BEARISH</v>
      </c>
      <c r="M540" s="8">
        <f t="shared" si="80"/>
        <v>25</v>
      </c>
      <c r="N540" s="8">
        <f t="shared" si="81"/>
        <v>0</v>
      </c>
      <c r="O540" s="8">
        <f t="shared" si="82"/>
        <v>50</v>
      </c>
      <c r="P540" s="8">
        <f t="shared" si="83"/>
        <v>33</v>
      </c>
      <c r="Q540" s="9">
        <f t="shared" si="84"/>
        <v>21.2</v>
      </c>
      <c r="R540" s="9">
        <f t="shared" si="85"/>
        <v>30.75</v>
      </c>
      <c r="S540" s="9">
        <f t="shared" si="86"/>
        <v>31.1</v>
      </c>
      <c r="T540" s="9">
        <f t="shared" si="87"/>
        <v>27</v>
      </c>
      <c r="U540" s="8">
        <f t="shared" si="88"/>
        <v>27.683333333333337</v>
      </c>
      <c r="V540" s="8">
        <f t="shared" si="89"/>
        <v>27.512500000000003</v>
      </c>
    </row>
    <row r="541" spans="1:22" ht="13.5" x14ac:dyDescent="0.25">
      <c r="A541" s="3">
        <f>RSI!A541</f>
        <v>42790</v>
      </c>
      <c r="B541" s="2">
        <f>RSI!B541</f>
        <v>9.3919999999999995</v>
      </c>
      <c r="C541" s="2">
        <f>RSI!I541</f>
        <v>45.222748390089585</v>
      </c>
      <c r="D541" s="2">
        <f>MACD!E541</f>
        <v>5.728955102302713E-2</v>
      </c>
      <c r="E541" s="2">
        <f>MACD!F541</f>
        <v>-8.8083567175215483E-2</v>
      </c>
      <c r="F541" s="2">
        <f>'Moving Avg'!D541</f>
        <v>9.488999999999999</v>
      </c>
      <c r="G541" s="2">
        <f>'Moving Avg'!F541</f>
        <v>9.5626499999999997</v>
      </c>
      <c r="H541" s="2">
        <f>'Moving Avg'!G541</f>
        <v>9.3370999999999995</v>
      </c>
      <c r="I541" s="2">
        <f>'Moving Avg'!H541</f>
        <v>9.0254899999999978</v>
      </c>
      <c r="J541" s="6" t="str">
        <f>OBV!F541</f>
        <v>BEARISH</v>
      </c>
      <c r="K541" s="6" t="str">
        <f>OBV!G541</f>
        <v>STRONG</v>
      </c>
      <c r="L541" s="6" t="str">
        <f>OBV!H541</f>
        <v>CONFIRMED BEARISH</v>
      </c>
      <c r="M541" s="8">
        <f t="shared" si="80"/>
        <v>25</v>
      </c>
      <c r="N541" s="8">
        <f t="shared" si="81"/>
        <v>0</v>
      </c>
      <c r="O541" s="8">
        <f t="shared" si="82"/>
        <v>50</v>
      </c>
      <c r="P541" s="8">
        <f t="shared" si="83"/>
        <v>33</v>
      </c>
      <c r="Q541" s="9">
        <f t="shared" si="84"/>
        <v>21.2</v>
      </c>
      <c r="R541" s="9">
        <f t="shared" si="85"/>
        <v>30.75</v>
      </c>
      <c r="S541" s="9">
        <f t="shared" si="86"/>
        <v>31.1</v>
      </c>
      <c r="T541" s="9">
        <f t="shared" si="87"/>
        <v>27</v>
      </c>
      <c r="U541" s="8">
        <f t="shared" si="88"/>
        <v>27.683333333333337</v>
      </c>
      <c r="V541" s="8">
        <f t="shared" si="89"/>
        <v>27.512500000000003</v>
      </c>
    </row>
    <row r="542" spans="1:22" ht="13.5" x14ac:dyDescent="0.25">
      <c r="A542" s="3">
        <f>RSI!A542</f>
        <v>42793</v>
      </c>
      <c r="B542" s="2">
        <f>RSI!B542</f>
        <v>9.3919999999999995</v>
      </c>
      <c r="C542" s="2">
        <f>RSI!I542</f>
        <v>45.222748390089585</v>
      </c>
      <c r="D542" s="2">
        <f>MACD!E542</f>
        <v>0.1359170942320862</v>
      </c>
      <c r="E542" s="2">
        <f>MACD!F542</f>
        <v>-4.3283434893755149E-2</v>
      </c>
      <c r="F542" s="2">
        <f>'Moving Avg'!D542</f>
        <v>9.4419999999999984</v>
      </c>
      <c r="G542" s="2">
        <f>'Moving Avg'!F542</f>
        <v>9.5672999999999995</v>
      </c>
      <c r="H542" s="2">
        <f>'Moving Avg'!G542</f>
        <v>9.3455400000000015</v>
      </c>
      <c r="I542" s="2">
        <f>'Moving Avg'!H542</f>
        <v>9.0291499999999996</v>
      </c>
      <c r="J542" s="6" t="str">
        <f>OBV!F542</f>
        <v>BEARISH</v>
      </c>
      <c r="K542" s="6" t="str">
        <f>OBV!G542</f>
        <v>STRONG</v>
      </c>
      <c r="L542" s="6" t="str">
        <f>OBV!H542</f>
        <v>CONFIRMED BEARISH</v>
      </c>
      <c r="M542" s="8">
        <f t="shared" si="80"/>
        <v>25</v>
      </c>
      <c r="N542" s="8">
        <f t="shared" si="81"/>
        <v>0</v>
      </c>
      <c r="O542" s="8">
        <f t="shared" si="82"/>
        <v>50</v>
      </c>
      <c r="P542" s="8">
        <f t="shared" si="83"/>
        <v>33</v>
      </c>
      <c r="Q542" s="9">
        <f t="shared" si="84"/>
        <v>21.2</v>
      </c>
      <c r="R542" s="9">
        <f t="shared" si="85"/>
        <v>30.75</v>
      </c>
      <c r="S542" s="9">
        <f t="shared" si="86"/>
        <v>31.1</v>
      </c>
      <c r="T542" s="9">
        <f t="shared" si="87"/>
        <v>27</v>
      </c>
      <c r="U542" s="8">
        <f t="shared" si="88"/>
        <v>27.683333333333337</v>
      </c>
      <c r="V542" s="8">
        <f t="shared" si="89"/>
        <v>27.512500000000003</v>
      </c>
    </row>
    <row r="543" spans="1:22" ht="13.5" x14ac:dyDescent="0.25">
      <c r="A543" s="3">
        <f>RSI!A543</f>
        <v>42794</v>
      </c>
      <c r="B543" s="2">
        <f>RSI!B543</f>
        <v>9.67</v>
      </c>
      <c r="C543" s="2">
        <f>RSI!I543</f>
        <v>58.016047017566244</v>
      </c>
      <c r="D543" s="2">
        <f>MACD!E543</f>
        <v>0.13705927658411987</v>
      </c>
      <c r="E543" s="2">
        <f>MACD!F543</f>
        <v>-7.2148925981801448E-3</v>
      </c>
      <c r="F543" s="2">
        <f>'Moving Avg'!D543</f>
        <v>9.4702000000000002</v>
      </c>
      <c r="G543" s="2">
        <f>'Moving Avg'!F543</f>
        <v>9.5813999999999986</v>
      </c>
      <c r="H543" s="2">
        <f>'Moving Avg'!G543</f>
        <v>9.3595400000000009</v>
      </c>
      <c r="I543" s="2">
        <f>'Moving Avg'!H543</f>
        <v>9.0352999999999994</v>
      </c>
      <c r="J543" s="6" t="str">
        <f>OBV!F543</f>
        <v>BEARISH</v>
      </c>
      <c r="K543" s="6" t="str">
        <f>OBV!G543</f>
        <v>STRONG</v>
      </c>
      <c r="L543" s="6" t="str">
        <f>OBV!H543</f>
        <v>BEARISH DIVERGENCE</v>
      </c>
      <c r="M543" s="8">
        <f t="shared" si="80"/>
        <v>25</v>
      </c>
      <c r="N543" s="8">
        <f t="shared" si="81"/>
        <v>0</v>
      </c>
      <c r="O543" s="8">
        <f t="shared" si="82"/>
        <v>50</v>
      </c>
      <c r="P543" s="8">
        <f t="shared" si="83"/>
        <v>33</v>
      </c>
      <c r="Q543" s="9">
        <f t="shared" si="84"/>
        <v>21.2</v>
      </c>
      <c r="R543" s="9">
        <f t="shared" si="85"/>
        <v>30.75</v>
      </c>
      <c r="S543" s="9">
        <f t="shared" si="86"/>
        <v>31.1</v>
      </c>
      <c r="T543" s="9">
        <f t="shared" si="87"/>
        <v>27</v>
      </c>
      <c r="U543" s="8">
        <f t="shared" si="88"/>
        <v>27.683333333333337</v>
      </c>
      <c r="V543" s="8">
        <f t="shared" si="89"/>
        <v>27.512500000000003</v>
      </c>
    </row>
    <row r="544" spans="1:22" ht="13.5" x14ac:dyDescent="0.25">
      <c r="A544" s="3">
        <f>RSI!A544</f>
        <v>42795</v>
      </c>
      <c r="B544" s="2">
        <f>RSI!B544</f>
        <v>9.67</v>
      </c>
      <c r="C544" s="2">
        <f>RSI!I544</f>
        <v>58.016047017566244</v>
      </c>
      <c r="D544" s="2">
        <f>MACD!E544</f>
        <v>0.1369278322549814</v>
      </c>
      <c r="E544" s="2">
        <f>MACD!F544</f>
        <v>2.1613652372452167E-2</v>
      </c>
      <c r="F544" s="2">
        <f>'Moving Avg'!D544</f>
        <v>9.5031999999999996</v>
      </c>
      <c r="G544" s="2">
        <f>'Moving Avg'!F544</f>
        <v>9.5980999999999987</v>
      </c>
      <c r="H544" s="2">
        <f>'Moving Avg'!G544</f>
        <v>9.3692200000000021</v>
      </c>
      <c r="I544" s="2">
        <f>'Moving Avg'!H544</f>
        <v>9.0419750000000008</v>
      </c>
      <c r="J544" s="6" t="str">
        <f>OBV!F544</f>
        <v>BULLISH</v>
      </c>
      <c r="K544" s="6" t="str">
        <f>OBV!G544</f>
        <v>NEUTRAL</v>
      </c>
      <c r="L544" s="6" t="str">
        <f>OBV!H544</f>
        <v>CONFIRMED BULLISH</v>
      </c>
      <c r="M544" s="8">
        <f t="shared" si="80"/>
        <v>25</v>
      </c>
      <c r="N544" s="8">
        <f t="shared" si="81"/>
        <v>0</v>
      </c>
      <c r="O544" s="8">
        <f t="shared" si="82"/>
        <v>50</v>
      </c>
      <c r="P544" s="8">
        <f t="shared" si="83"/>
        <v>83.5</v>
      </c>
      <c r="Q544" s="9">
        <f t="shared" si="84"/>
        <v>28.774999999999999</v>
      </c>
      <c r="R544" s="9">
        <f t="shared" si="85"/>
        <v>43.375</v>
      </c>
      <c r="S544" s="9">
        <f t="shared" si="86"/>
        <v>53.825000000000003</v>
      </c>
      <c r="T544" s="9">
        <f t="shared" si="87"/>
        <v>39.625</v>
      </c>
      <c r="U544" s="8">
        <f t="shared" si="88"/>
        <v>41.991666666666667</v>
      </c>
      <c r="V544" s="8">
        <f t="shared" si="89"/>
        <v>41.400000000000006</v>
      </c>
    </row>
    <row r="545" spans="1:22" ht="13.5" x14ac:dyDescent="0.25">
      <c r="A545" s="3">
        <f>RSI!A545</f>
        <v>42796</v>
      </c>
      <c r="B545" s="2">
        <f>RSI!B545</f>
        <v>9.3919999999999995</v>
      </c>
      <c r="C545" s="2">
        <f>RSI!I545</f>
        <v>45.650861337940093</v>
      </c>
      <c r="D545" s="2">
        <f>MACD!E545</f>
        <v>0.14331569972070035</v>
      </c>
      <c r="E545" s="2">
        <f>MACD!F545</f>
        <v>4.5954061842101809E-2</v>
      </c>
      <c r="F545" s="2">
        <f>'Moving Avg'!D545</f>
        <v>9.5032000000000014</v>
      </c>
      <c r="G545" s="2">
        <f>'Moving Avg'!F545</f>
        <v>9.6008999999999975</v>
      </c>
      <c r="H545" s="2">
        <f>'Moving Avg'!G545</f>
        <v>9.3734400000000022</v>
      </c>
      <c r="I545" s="2">
        <f>'Moving Avg'!H545</f>
        <v>9.0480499999999999</v>
      </c>
      <c r="J545" s="6" t="str">
        <f>OBV!F545</f>
        <v>BULLISH</v>
      </c>
      <c r="K545" s="6" t="str">
        <f>OBV!G545</f>
        <v>NEUTRAL</v>
      </c>
      <c r="L545" s="6" t="str">
        <f>OBV!H545</f>
        <v>NEUTRAL</v>
      </c>
      <c r="M545" s="8">
        <f t="shared" si="80"/>
        <v>25</v>
      </c>
      <c r="N545" s="8">
        <f t="shared" si="81"/>
        <v>0</v>
      </c>
      <c r="O545" s="8">
        <f t="shared" si="82"/>
        <v>50</v>
      </c>
      <c r="P545" s="8">
        <f t="shared" si="83"/>
        <v>49.5</v>
      </c>
      <c r="Q545" s="9">
        <f t="shared" si="84"/>
        <v>23.675000000000001</v>
      </c>
      <c r="R545" s="9">
        <f t="shared" si="85"/>
        <v>34.875</v>
      </c>
      <c r="S545" s="9">
        <f t="shared" si="86"/>
        <v>38.525000000000006</v>
      </c>
      <c r="T545" s="9">
        <f t="shared" si="87"/>
        <v>31.125</v>
      </c>
      <c r="U545" s="8">
        <f t="shared" si="88"/>
        <v>32.358333333333334</v>
      </c>
      <c r="V545" s="8">
        <f t="shared" si="89"/>
        <v>32.049999999999997</v>
      </c>
    </row>
    <row r="546" spans="1:22" ht="13.5" x14ac:dyDescent="0.25">
      <c r="A546" s="3">
        <f>RSI!A546</f>
        <v>42797</v>
      </c>
      <c r="B546" s="2">
        <f>RSI!B546</f>
        <v>9.3919999999999995</v>
      </c>
      <c r="C546" s="2">
        <f>RSI!I546</f>
        <v>45.650861337940086</v>
      </c>
      <c r="D546" s="2">
        <f>MACD!E546</f>
        <v>0.14865302380670897</v>
      </c>
      <c r="E546" s="2">
        <f>MACD!F546</f>
        <v>6.6493854235023242E-2</v>
      </c>
      <c r="F546" s="2">
        <f>'Moving Avg'!D546</f>
        <v>9.5031999999999979</v>
      </c>
      <c r="G546" s="2">
        <f>'Moving Avg'!F546</f>
        <v>9.6036999999999981</v>
      </c>
      <c r="H546" s="2">
        <f>'Moving Avg'!G546</f>
        <v>9.3776600000000023</v>
      </c>
      <c r="I546" s="2">
        <f>'Moving Avg'!H546</f>
        <v>9.0541250000000009</v>
      </c>
      <c r="J546" s="6" t="str">
        <f>OBV!F546</f>
        <v>BULLISH</v>
      </c>
      <c r="K546" s="6" t="str">
        <f>OBV!G546</f>
        <v>NEUTRAL</v>
      </c>
      <c r="L546" s="6" t="str">
        <f>OBV!H546</f>
        <v>NEUTRAL</v>
      </c>
      <c r="M546" s="8">
        <f t="shared" si="80"/>
        <v>25</v>
      </c>
      <c r="N546" s="8">
        <f t="shared" si="81"/>
        <v>0</v>
      </c>
      <c r="O546" s="8">
        <f t="shared" si="82"/>
        <v>50</v>
      </c>
      <c r="P546" s="8">
        <f t="shared" si="83"/>
        <v>49.5</v>
      </c>
      <c r="Q546" s="9">
        <f t="shared" si="84"/>
        <v>23.675000000000001</v>
      </c>
      <c r="R546" s="9">
        <f t="shared" si="85"/>
        <v>34.875</v>
      </c>
      <c r="S546" s="9">
        <f t="shared" si="86"/>
        <v>38.525000000000006</v>
      </c>
      <c r="T546" s="9">
        <f t="shared" si="87"/>
        <v>31.125</v>
      </c>
      <c r="U546" s="8">
        <f t="shared" si="88"/>
        <v>32.358333333333334</v>
      </c>
      <c r="V546" s="8">
        <f t="shared" si="89"/>
        <v>32.049999999999997</v>
      </c>
    </row>
    <row r="547" spans="1:22" ht="13.5" x14ac:dyDescent="0.25">
      <c r="A547" s="3">
        <f>RSI!A547</f>
        <v>42800</v>
      </c>
      <c r="B547" s="2">
        <f>RSI!B547</f>
        <v>9.3919999999999995</v>
      </c>
      <c r="C547" s="2">
        <f>RSI!I547</f>
        <v>45.650861337940093</v>
      </c>
      <c r="D547" s="2">
        <f>MACD!E547</f>
        <v>0.15381869910137169</v>
      </c>
      <c r="E547" s="2">
        <f>MACD!F547</f>
        <v>8.3958823208292926E-2</v>
      </c>
      <c r="F547" s="2">
        <f>'Moving Avg'!D547</f>
        <v>9.5031999999999979</v>
      </c>
      <c r="G547" s="2">
        <f>'Moving Avg'!F547</f>
        <v>9.6064999999999969</v>
      </c>
      <c r="H547" s="2">
        <f>'Moving Avg'!G547</f>
        <v>9.3801800000000028</v>
      </c>
      <c r="I547" s="2">
        <f>'Moving Avg'!H547</f>
        <v>9.0589949999999995</v>
      </c>
      <c r="J547" s="6" t="str">
        <f>OBV!F547</f>
        <v>BULLISH</v>
      </c>
      <c r="K547" s="6" t="str">
        <f>OBV!G547</f>
        <v>NEUTRAL</v>
      </c>
      <c r="L547" s="6" t="str">
        <f>OBV!H547</f>
        <v>NEUTRAL</v>
      </c>
      <c r="M547" s="8">
        <f t="shared" si="80"/>
        <v>25</v>
      </c>
      <c r="N547" s="8">
        <f t="shared" si="81"/>
        <v>0</v>
      </c>
      <c r="O547" s="8">
        <f t="shared" si="82"/>
        <v>50</v>
      </c>
      <c r="P547" s="8">
        <f t="shared" si="83"/>
        <v>49.5</v>
      </c>
      <c r="Q547" s="9">
        <f t="shared" si="84"/>
        <v>23.675000000000001</v>
      </c>
      <c r="R547" s="9">
        <f t="shared" si="85"/>
        <v>34.875</v>
      </c>
      <c r="S547" s="9">
        <f t="shared" si="86"/>
        <v>38.525000000000006</v>
      </c>
      <c r="T547" s="9">
        <f t="shared" si="87"/>
        <v>31.125</v>
      </c>
      <c r="U547" s="8">
        <f t="shared" si="88"/>
        <v>32.358333333333334</v>
      </c>
      <c r="V547" s="8">
        <f t="shared" si="89"/>
        <v>32.049999999999997</v>
      </c>
    </row>
    <row r="548" spans="1:22" ht="13.5" x14ac:dyDescent="0.25">
      <c r="A548" s="3">
        <f>RSI!A548</f>
        <v>42801</v>
      </c>
      <c r="B548" s="2">
        <f>RSI!B548</f>
        <v>9.641</v>
      </c>
      <c r="C548" s="2">
        <f>RSI!I548</f>
        <v>56.114488834117992</v>
      </c>
      <c r="D548" s="2">
        <f>MACD!E548</f>
        <v>0.12526965610885199</v>
      </c>
      <c r="E548" s="2">
        <f>MACD!F548</f>
        <v>9.2220989788404734E-2</v>
      </c>
      <c r="F548" s="2">
        <f>'Moving Avg'!D548</f>
        <v>9.497399999999999</v>
      </c>
      <c r="G548" s="2">
        <f>'Moving Avg'!F548</f>
        <v>9.6123499999999957</v>
      </c>
      <c r="H548" s="2">
        <f>'Moving Avg'!G548</f>
        <v>9.3876800000000031</v>
      </c>
      <c r="I548" s="2">
        <f>'Moving Avg'!H548</f>
        <v>9.0645600000000002</v>
      </c>
      <c r="J548" s="6" t="str">
        <f>OBV!F548</f>
        <v>BULLISH</v>
      </c>
      <c r="K548" s="6" t="str">
        <f>OBV!G548</f>
        <v>NEUTRAL</v>
      </c>
      <c r="L548" s="6" t="str">
        <f>OBV!H548</f>
        <v>BULLISH DIVERGENCE</v>
      </c>
      <c r="M548" s="8">
        <f t="shared" si="80"/>
        <v>25</v>
      </c>
      <c r="N548" s="8">
        <f t="shared" si="81"/>
        <v>0</v>
      </c>
      <c r="O548" s="8">
        <f t="shared" si="82"/>
        <v>50</v>
      </c>
      <c r="P548" s="8">
        <f t="shared" si="83"/>
        <v>66.5</v>
      </c>
      <c r="Q548" s="9">
        <f t="shared" si="84"/>
        <v>26.225000000000001</v>
      </c>
      <c r="R548" s="9">
        <f t="shared" si="85"/>
        <v>39.125</v>
      </c>
      <c r="S548" s="9">
        <f t="shared" si="86"/>
        <v>46.174999999999997</v>
      </c>
      <c r="T548" s="9">
        <f t="shared" si="87"/>
        <v>35.375</v>
      </c>
      <c r="U548" s="8">
        <f t="shared" si="88"/>
        <v>37.174999999999997</v>
      </c>
      <c r="V548" s="8">
        <f t="shared" si="89"/>
        <v>36.724999999999994</v>
      </c>
    </row>
    <row r="549" spans="1:22" ht="13.5" x14ac:dyDescent="0.25">
      <c r="A549" s="3">
        <f>RSI!A549</f>
        <v>42802</v>
      </c>
      <c r="B549" s="2">
        <f>RSI!B549</f>
        <v>9.5239999999999991</v>
      </c>
      <c r="C549" s="2">
        <f>RSI!I549</f>
        <v>51.132969528690317</v>
      </c>
      <c r="D549" s="2">
        <f>MACD!E549</f>
        <v>0.10517260355222113</v>
      </c>
      <c r="E549" s="2">
        <f>MACD!F549</f>
        <v>9.4811312541168022E-2</v>
      </c>
      <c r="F549" s="2">
        <f>'Moving Avg'!D549</f>
        <v>9.4681999999999995</v>
      </c>
      <c r="G549" s="2">
        <f>'Moving Avg'!F549</f>
        <v>9.6024999999999956</v>
      </c>
      <c r="H549" s="2">
        <f>'Moving Avg'!G549</f>
        <v>9.3931200000000032</v>
      </c>
      <c r="I549" s="2">
        <f>'Moving Avg'!H549</f>
        <v>9.0682200000000002</v>
      </c>
      <c r="J549" s="6" t="str">
        <f>OBV!F549</f>
        <v>BEARISH</v>
      </c>
      <c r="K549" s="6" t="str">
        <f>OBV!G549</f>
        <v>STRONG</v>
      </c>
      <c r="L549" s="6" t="str">
        <f>OBV!H549</f>
        <v>CONFIRMED BEARISH</v>
      </c>
      <c r="M549" s="8">
        <f t="shared" si="80"/>
        <v>25</v>
      </c>
      <c r="N549" s="8">
        <f t="shared" si="81"/>
        <v>0</v>
      </c>
      <c r="O549" s="8">
        <f t="shared" si="82"/>
        <v>50</v>
      </c>
      <c r="P549" s="8">
        <f t="shared" si="83"/>
        <v>33</v>
      </c>
      <c r="Q549" s="9">
        <f t="shared" si="84"/>
        <v>21.2</v>
      </c>
      <c r="R549" s="9">
        <f t="shared" si="85"/>
        <v>30.75</v>
      </c>
      <c r="S549" s="9">
        <f t="shared" si="86"/>
        <v>31.1</v>
      </c>
      <c r="T549" s="9">
        <f t="shared" si="87"/>
        <v>27</v>
      </c>
      <c r="U549" s="8">
        <f t="shared" si="88"/>
        <v>27.683333333333337</v>
      </c>
      <c r="V549" s="8">
        <f t="shared" si="89"/>
        <v>27.512500000000003</v>
      </c>
    </row>
    <row r="550" spans="1:22" ht="13.5" x14ac:dyDescent="0.25">
      <c r="A550" s="3">
        <f>RSI!A550</f>
        <v>42803</v>
      </c>
      <c r="B550" s="2">
        <f>RSI!B550</f>
        <v>9.3460000000000001</v>
      </c>
      <c r="C550" s="2">
        <f>RSI!I550</f>
        <v>44.640176832364311</v>
      </c>
      <c r="D550" s="2">
        <f>MACD!E550</f>
        <v>8.3812546950277067E-2</v>
      </c>
      <c r="E550" s="2">
        <f>MACD!F550</f>
        <v>9.2611559422989834E-2</v>
      </c>
      <c r="F550" s="2">
        <f>'Moving Avg'!D550</f>
        <v>9.4589999999999996</v>
      </c>
      <c r="G550" s="2">
        <f>'Moving Avg'!F550</f>
        <v>9.5790499999999987</v>
      </c>
      <c r="H550" s="2">
        <f>'Moving Avg'!G550</f>
        <v>9.3950000000000031</v>
      </c>
      <c r="I550" s="2">
        <f>'Moving Avg'!H550</f>
        <v>9.0707249999999995</v>
      </c>
      <c r="J550" s="6" t="str">
        <f>OBV!F550</f>
        <v>BEARISH</v>
      </c>
      <c r="K550" s="6" t="str">
        <f>OBV!G550</f>
        <v>STRONG</v>
      </c>
      <c r="L550" s="6" t="str">
        <f>OBV!H550</f>
        <v>CONFIRMED BEARISH</v>
      </c>
      <c r="M550" s="8">
        <f t="shared" si="80"/>
        <v>25</v>
      </c>
      <c r="N550" s="8">
        <f t="shared" si="81"/>
        <v>45</v>
      </c>
      <c r="O550" s="8">
        <f t="shared" si="82"/>
        <v>50</v>
      </c>
      <c r="P550" s="8">
        <f t="shared" si="83"/>
        <v>33</v>
      </c>
      <c r="Q550" s="9">
        <f t="shared" si="84"/>
        <v>36.950000000000003</v>
      </c>
      <c r="R550" s="9">
        <f t="shared" si="85"/>
        <v>39.75</v>
      </c>
      <c r="S550" s="9">
        <f t="shared" si="86"/>
        <v>37.85</v>
      </c>
      <c r="T550" s="9">
        <f t="shared" si="87"/>
        <v>38.25</v>
      </c>
      <c r="U550" s="8">
        <f t="shared" si="88"/>
        <v>38.183333333333337</v>
      </c>
      <c r="V550" s="8">
        <f t="shared" si="89"/>
        <v>38.200000000000003</v>
      </c>
    </row>
    <row r="551" spans="1:22" ht="13.5" x14ac:dyDescent="0.25">
      <c r="A551" s="3">
        <f>RSI!A551</f>
        <v>42804</v>
      </c>
      <c r="B551" s="2">
        <f>RSI!B551</f>
        <v>9.3219999999999992</v>
      </c>
      <c r="C551" s="2">
        <f>RSI!I551</f>
        <v>43.832015831665977</v>
      </c>
      <c r="D551" s="2">
        <f>MACD!E551</f>
        <v>6.8424325430800792E-2</v>
      </c>
      <c r="E551" s="2">
        <f>MACD!F551</f>
        <v>8.7774112624552036E-2</v>
      </c>
      <c r="F551" s="2">
        <f>'Moving Avg'!D551</f>
        <v>9.4450000000000021</v>
      </c>
      <c r="G551" s="2">
        <f>'Moving Avg'!F551</f>
        <v>9.5445499999999992</v>
      </c>
      <c r="H551" s="2">
        <f>'Moving Avg'!G551</f>
        <v>9.3965000000000014</v>
      </c>
      <c r="I551" s="2">
        <f>'Moving Avg'!H551</f>
        <v>9.0734200000000005</v>
      </c>
      <c r="J551" s="6" t="str">
        <f>OBV!F551</f>
        <v>BEARISH</v>
      </c>
      <c r="K551" s="6" t="str">
        <f>OBV!G551</f>
        <v>STRONG</v>
      </c>
      <c r="L551" s="6" t="str">
        <f>OBV!H551</f>
        <v>CONFIRMED BEARISH</v>
      </c>
      <c r="M551" s="8">
        <f t="shared" si="80"/>
        <v>25</v>
      </c>
      <c r="N551" s="8">
        <f t="shared" si="81"/>
        <v>45</v>
      </c>
      <c r="O551" s="8">
        <f t="shared" si="82"/>
        <v>50</v>
      </c>
      <c r="P551" s="8">
        <f t="shared" si="83"/>
        <v>33</v>
      </c>
      <c r="Q551" s="9">
        <f t="shared" si="84"/>
        <v>36.950000000000003</v>
      </c>
      <c r="R551" s="9">
        <f t="shared" si="85"/>
        <v>39.75</v>
      </c>
      <c r="S551" s="9">
        <f t="shared" si="86"/>
        <v>37.85</v>
      </c>
      <c r="T551" s="9">
        <f t="shared" si="87"/>
        <v>38.25</v>
      </c>
      <c r="U551" s="8">
        <f t="shared" si="88"/>
        <v>38.183333333333337</v>
      </c>
      <c r="V551" s="8">
        <f t="shared" si="89"/>
        <v>38.200000000000003</v>
      </c>
    </row>
    <row r="552" spans="1:22" ht="13.5" x14ac:dyDescent="0.25">
      <c r="A552" s="3">
        <f>RSI!A552</f>
        <v>42807</v>
      </c>
      <c r="B552" s="2">
        <f>RSI!B552</f>
        <v>9.3219999999999992</v>
      </c>
      <c r="C552" s="2">
        <f>RSI!I552</f>
        <v>43.832015831665977</v>
      </c>
      <c r="D552" s="2">
        <f>MACD!E552</f>
        <v>5.6385982924878064E-2</v>
      </c>
      <c r="E552" s="2">
        <f>MACD!F552</f>
        <v>8.1496486684617245E-2</v>
      </c>
      <c r="F552" s="2">
        <f>'Moving Avg'!D552</f>
        <v>9.4310000000000009</v>
      </c>
      <c r="G552" s="2">
        <f>'Moving Avg'!F552</f>
        <v>9.5100499999999997</v>
      </c>
      <c r="H552" s="2">
        <f>'Moving Avg'!G552</f>
        <v>9.4008200000000031</v>
      </c>
      <c r="I552" s="2">
        <f>'Moving Avg'!H552</f>
        <v>9.0760699999999996</v>
      </c>
      <c r="J552" s="6" t="str">
        <f>OBV!F552</f>
        <v>BEARISH</v>
      </c>
      <c r="K552" s="6" t="str">
        <f>OBV!G552</f>
        <v>STRONG</v>
      </c>
      <c r="L552" s="6" t="str">
        <f>OBV!H552</f>
        <v>CONFIRMED BEARISH</v>
      </c>
      <c r="M552" s="8">
        <f t="shared" si="80"/>
        <v>25</v>
      </c>
      <c r="N552" s="8">
        <f t="shared" si="81"/>
        <v>100</v>
      </c>
      <c r="O552" s="8">
        <f t="shared" si="82"/>
        <v>50</v>
      </c>
      <c r="P552" s="8">
        <f t="shared" si="83"/>
        <v>33</v>
      </c>
      <c r="Q552" s="9">
        <f t="shared" si="84"/>
        <v>56.2</v>
      </c>
      <c r="R552" s="9">
        <f t="shared" si="85"/>
        <v>50.75</v>
      </c>
      <c r="S552" s="9">
        <f t="shared" si="86"/>
        <v>46.1</v>
      </c>
      <c r="T552" s="9">
        <f t="shared" si="87"/>
        <v>52</v>
      </c>
      <c r="U552" s="8">
        <f t="shared" si="88"/>
        <v>51.016666666666673</v>
      </c>
      <c r="V552" s="8">
        <f t="shared" si="89"/>
        <v>51.262500000000003</v>
      </c>
    </row>
    <row r="553" spans="1:22" ht="13.5" x14ac:dyDescent="0.25">
      <c r="A553" s="3">
        <f>RSI!A553</f>
        <v>42808</v>
      </c>
      <c r="B553" s="2">
        <f>RSI!B553</f>
        <v>9.3219999999999992</v>
      </c>
      <c r="C553" s="2">
        <f>RSI!I553</f>
        <v>43.832015831665977</v>
      </c>
      <c r="D553" s="2">
        <f>MACD!E553</f>
        <v>8.9878609361264239E-2</v>
      </c>
      <c r="E553" s="2">
        <f>MACD!F553</f>
        <v>8.3172911219946646E-2</v>
      </c>
      <c r="F553" s="2">
        <f>'Moving Avg'!D553</f>
        <v>9.3672000000000004</v>
      </c>
      <c r="G553" s="2">
        <f>'Moving Avg'!F553</f>
        <v>9.4903000000000013</v>
      </c>
      <c r="H553" s="2">
        <f>'Moving Avg'!G553</f>
        <v>9.4056000000000033</v>
      </c>
      <c r="I553" s="2">
        <f>'Moving Avg'!H553</f>
        <v>9.0788499999999992</v>
      </c>
      <c r="J553" s="6" t="str">
        <f>OBV!F553</f>
        <v>BEARISH</v>
      </c>
      <c r="K553" s="6" t="str">
        <f>OBV!G553</f>
        <v>STRONG</v>
      </c>
      <c r="L553" s="6" t="str">
        <f>OBV!H553</f>
        <v>CONFIRMED BEARISH</v>
      </c>
      <c r="M553" s="8">
        <f t="shared" si="80"/>
        <v>25</v>
      </c>
      <c r="N553" s="8">
        <f t="shared" si="81"/>
        <v>0</v>
      </c>
      <c r="O553" s="8">
        <f t="shared" si="82"/>
        <v>50</v>
      </c>
      <c r="P553" s="8">
        <f t="shared" si="83"/>
        <v>33</v>
      </c>
      <c r="Q553" s="9">
        <f t="shared" si="84"/>
        <v>21.2</v>
      </c>
      <c r="R553" s="9">
        <f t="shared" si="85"/>
        <v>30.75</v>
      </c>
      <c r="S553" s="9">
        <f t="shared" si="86"/>
        <v>31.1</v>
      </c>
      <c r="T553" s="9">
        <f t="shared" si="87"/>
        <v>27</v>
      </c>
      <c r="U553" s="8">
        <f t="shared" si="88"/>
        <v>27.683333333333337</v>
      </c>
      <c r="V553" s="8">
        <f t="shared" si="89"/>
        <v>27.512500000000003</v>
      </c>
    </row>
    <row r="554" spans="1:22" ht="13.5" x14ac:dyDescent="0.25">
      <c r="A554" s="3">
        <f>RSI!A554</f>
        <v>42809</v>
      </c>
      <c r="B554" s="2">
        <f>RSI!B554</f>
        <v>9.3219999999999992</v>
      </c>
      <c r="C554" s="2">
        <f>RSI!I554</f>
        <v>43.832015831665984</v>
      </c>
      <c r="D554" s="2">
        <f>MACD!E554</f>
        <v>0.11906082540844665</v>
      </c>
      <c r="E554" s="2">
        <f>MACD!F554</f>
        <v>9.0350494057646655E-2</v>
      </c>
      <c r="F554" s="2">
        <f>'Moving Avg'!D554</f>
        <v>9.3268000000000004</v>
      </c>
      <c r="G554" s="2">
        <f>'Moving Avg'!F554</f>
        <v>9.4705499999999994</v>
      </c>
      <c r="H554" s="2">
        <f>'Moving Avg'!G554</f>
        <v>9.4119800000000033</v>
      </c>
      <c r="I554" s="2">
        <f>'Moving Avg'!H554</f>
        <v>9.0820499999999988</v>
      </c>
      <c r="J554" s="6" t="str">
        <f>OBV!F554</f>
        <v>BEARISH</v>
      </c>
      <c r="K554" s="6" t="str">
        <f>OBV!G554</f>
        <v>STRONG</v>
      </c>
      <c r="L554" s="6" t="str">
        <f>OBV!H554</f>
        <v>CONFIRMED BEARISH</v>
      </c>
      <c r="M554" s="8">
        <f t="shared" si="80"/>
        <v>25</v>
      </c>
      <c r="N554" s="8">
        <f t="shared" si="81"/>
        <v>0</v>
      </c>
      <c r="O554" s="8">
        <f t="shared" si="82"/>
        <v>50</v>
      </c>
      <c r="P554" s="8">
        <f t="shared" si="83"/>
        <v>33</v>
      </c>
      <c r="Q554" s="9">
        <f t="shared" si="84"/>
        <v>21.2</v>
      </c>
      <c r="R554" s="9">
        <f t="shared" si="85"/>
        <v>30.75</v>
      </c>
      <c r="S554" s="9">
        <f t="shared" si="86"/>
        <v>31.1</v>
      </c>
      <c r="T554" s="9">
        <f t="shared" si="87"/>
        <v>27</v>
      </c>
      <c r="U554" s="8">
        <f t="shared" si="88"/>
        <v>27.683333333333337</v>
      </c>
      <c r="V554" s="8">
        <f t="shared" si="89"/>
        <v>27.512500000000003</v>
      </c>
    </row>
    <row r="555" spans="1:22" ht="13.5" x14ac:dyDescent="0.25">
      <c r="A555" s="3">
        <f>RSI!A555</f>
        <v>42810</v>
      </c>
      <c r="B555" s="2">
        <f>RSI!B555</f>
        <v>9.3219999999999992</v>
      </c>
      <c r="C555" s="2">
        <f>RSI!I555</f>
        <v>43.832015831665984</v>
      </c>
      <c r="D555" s="2">
        <f>MACD!E555</f>
        <v>0.10176414766297981</v>
      </c>
      <c r="E555" s="2">
        <f>MACD!F555</f>
        <v>9.2633224778713302E-2</v>
      </c>
      <c r="F555" s="2">
        <f>'Moving Avg'!D555</f>
        <v>9.3219999999999992</v>
      </c>
      <c r="G555" s="2">
        <f>'Moving Avg'!F555</f>
        <v>9.45505</v>
      </c>
      <c r="H555" s="2">
        <f>'Moving Avg'!G555</f>
        <v>9.4184600000000032</v>
      </c>
      <c r="I555" s="2">
        <f>'Moving Avg'!H555</f>
        <v>9.0852499999999985</v>
      </c>
      <c r="J555" s="6" t="str">
        <f>OBV!F555</f>
        <v>BEARISH</v>
      </c>
      <c r="K555" s="6" t="str">
        <f>OBV!G555</f>
        <v>STRONG</v>
      </c>
      <c r="L555" s="6" t="str">
        <f>OBV!H555</f>
        <v>CONFIRMED BEARISH</v>
      </c>
      <c r="M555" s="8">
        <f t="shared" si="80"/>
        <v>25</v>
      </c>
      <c r="N555" s="8">
        <f t="shared" si="81"/>
        <v>0</v>
      </c>
      <c r="O555" s="8">
        <f t="shared" si="82"/>
        <v>50</v>
      </c>
      <c r="P555" s="8">
        <f t="shared" si="83"/>
        <v>33</v>
      </c>
      <c r="Q555" s="9">
        <f t="shared" si="84"/>
        <v>21.2</v>
      </c>
      <c r="R555" s="9">
        <f t="shared" si="85"/>
        <v>30.75</v>
      </c>
      <c r="S555" s="9">
        <f t="shared" si="86"/>
        <v>31.1</v>
      </c>
      <c r="T555" s="9">
        <f t="shared" si="87"/>
        <v>27</v>
      </c>
      <c r="U555" s="8">
        <f t="shared" si="88"/>
        <v>27.683333333333337</v>
      </c>
      <c r="V555" s="8">
        <f t="shared" si="89"/>
        <v>27.512500000000003</v>
      </c>
    </row>
    <row r="556" spans="1:22" ht="13.5" x14ac:dyDescent="0.25">
      <c r="A556" s="3">
        <f>RSI!A556</f>
        <v>42811</v>
      </c>
      <c r="B556" s="2">
        <f>RSI!B556</f>
        <v>9.2520000000000007</v>
      </c>
      <c r="C556" s="2">
        <f>RSI!I556</f>
        <v>40.717681464180657</v>
      </c>
      <c r="D556" s="2">
        <f>MACD!E556</f>
        <v>9.3035820111255774E-2</v>
      </c>
      <c r="E556" s="2">
        <f>MACD!F556</f>
        <v>9.2713743845221797E-2</v>
      </c>
      <c r="F556" s="2">
        <f>'Moving Avg'!D556</f>
        <v>9.3079999999999998</v>
      </c>
      <c r="G556" s="2">
        <f>'Moving Avg'!F556</f>
        <v>9.4362999999999992</v>
      </c>
      <c r="H556" s="2">
        <f>'Moving Avg'!G556</f>
        <v>9.4238200000000045</v>
      </c>
      <c r="I556" s="2">
        <f>'Moving Avg'!H556</f>
        <v>9.0885399999999983</v>
      </c>
      <c r="J556" s="6" t="str">
        <f>OBV!F556</f>
        <v>BEARISH</v>
      </c>
      <c r="K556" s="6" t="str">
        <f>OBV!G556</f>
        <v>STRONG</v>
      </c>
      <c r="L556" s="6" t="str">
        <f>OBV!H556</f>
        <v>CONFIRMED BEARISH</v>
      </c>
      <c r="M556" s="8">
        <f t="shared" si="80"/>
        <v>25</v>
      </c>
      <c r="N556" s="8">
        <f t="shared" si="81"/>
        <v>0</v>
      </c>
      <c r="O556" s="8">
        <f t="shared" si="82"/>
        <v>50</v>
      </c>
      <c r="P556" s="8">
        <f t="shared" si="83"/>
        <v>33</v>
      </c>
      <c r="Q556" s="9">
        <f t="shared" si="84"/>
        <v>21.2</v>
      </c>
      <c r="R556" s="9">
        <f t="shared" si="85"/>
        <v>30.75</v>
      </c>
      <c r="S556" s="9">
        <f t="shared" si="86"/>
        <v>31.1</v>
      </c>
      <c r="T556" s="9">
        <f t="shared" si="87"/>
        <v>27</v>
      </c>
      <c r="U556" s="8">
        <f t="shared" si="88"/>
        <v>27.683333333333337</v>
      </c>
      <c r="V556" s="8">
        <f t="shared" si="89"/>
        <v>27.512500000000003</v>
      </c>
    </row>
    <row r="557" spans="1:22" ht="13.5" x14ac:dyDescent="0.25">
      <c r="A557" s="3">
        <f>RSI!A557</f>
        <v>42815</v>
      </c>
      <c r="B557" s="2">
        <f>RSI!B557</f>
        <v>9.2989999999999995</v>
      </c>
      <c r="C557" s="2">
        <f>RSI!I557</f>
        <v>43.614528171826485</v>
      </c>
      <c r="D557" s="2">
        <f>MACD!E557</f>
        <v>8.3251109691969916E-2</v>
      </c>
      <c r="E557" s="2">
        <f>MACD!F557</f>
        <v>9.0821217014571423E-2</v>
      </c>
      <c r="F557" s="2">
        <f>'Moving Avg'!D557</f>
        <v>9.3033999999999999</v>
      </c>
      <c r="G557" s="2">
        <f>'Moving Avg'!F557</f>
        <v>9.4199000000000019</v>
      </c>
      <c r="H557" s="2">
        <f>'Moving Avg'!G557</f>
        <v>9.424960000000004</v>
      </c>
      <c r="I557" s="2">
        <f>'Moving Avg'!H557</f>
        <v>9.0910749999999982</v>
      </c>
      <c r="J557" s="6" t="str">
        <f>OBV!F557</f>
        <v>BEARISH</v>
      </c>
      <c r="K557" s="6" t="str">
        <f>OBV!G557</f>
        <v>NEUTRAL</v>
      </c>
      <c r="L557" s="6" t="str">
        <f>OBV!H557</f>
        <v>CONFIRMED BEARISH</v>
      </c>
      <c r="M557" s="8">
        <f t="shared" si="80"/>
        <v>25</v>
      </c>
      <c r="N557" s="8">
        <f t="shared" si="81"/>
        <v>45</v>
      </c>
      <c r="O557" s="8">
        <f t="shared" si="82"/>
        <v>50</v>
      </c>
      <c r="P557" s="8">
        <f t="shared" si="83"/>
        <v>16.5</v>
      </c>
      <c r="Q557" s="9">
        <f t="shared" si="84"/>
        <v>34.475000000000001</v>
      </c>
      <c r="R557" s="9">
        <f t="shared" si="85"/>
        <v>35.625</v>
      </c>
      <c r="S557" s="9">
        <f t="shared" si="86"/>
        <v>30.425000000000001</v>
      </c>
      <c r="T557" s="9">
        <f t="shared" si="87"/>
        <v>34.125</v>
      </c>
      <c r="U557" s="8">
        <f t="shared" si="88"/>
        <v>33.508333333333333</v>
      </c>
      <c r="V557" s="8">
        <f t="shared" si="89"/>
        <v>33.662499999999994</v>
      </c>
    </row>
    <row r="558" spans="1:22" ht="13.5" x14ac:dyDescent="0.25">
      <c r="A558" s="3">
        <f>RSI!A558</f>
        <v>42816</v>
      </c>
      <c r="B558" s="2">
        <f>RSI!B558</f>
        <v>9.3780000000000001</v>
      </c>
      <c r="C558" s="2">
        <f>RSI!I558</f>
        <v>48.196702964037499</v>
      </c>
      <c r="D558" s="2">
        <f>MACD!E558</f>
        <v>0.10815196495102519</v>
      </c>
      <c r="E558" s="2">
        <f>MACD!F558</f>
        <v>9.4287366601862183E-2</v>
      </c>
      <c r="F558" s="2">
        <f>'Moving Avg'!D558</f>
        <v>9.3146000000000004</v>
      </c>
      <c r="G558" s="2">
        <f>'Moving Avg'!F558</f>
        <v>9.41235</v>
      </c>
      <c r="H558" s="2">
        <f>'Moving Avg'!G558</f>
        <v>9.4327400000000026</v>
      </c>
      <c r="I558" s="2">
        <f>'Moving Avg'!H558</f>
        <v>9.093144999999998</v>
      </c>
      <c r="J558" s="6" t="str">
        <f>OBV!F558</f>
        <v>BULLISH</v>
      </c>
      <c r="K558" s="6" t="str">
        <f>OBV!G558</f>
        <v>WEAK</v>
      </c>
      <c r="L558" s="6" t="str">
        <f>OBV!H558</f>
        <v>CONFIRMED BULLISH</v>
      </c>
      <c r="M558" s="8">
        <f t="shared" si="80"/>
        <v>25</v>
      </c>
      <c r="N558" s="8">
        <f t="shared" si="81"/>
        <v>0</v>
      </c>
      <c r="O558" s="8">
        <f t="shared" si="82"/>
        <v>50</v>
      </c>
      <c r="P558" s="8">
        <f t="shared" si="83"/>
        <v>67</v>
      </c>
      <c r="Q558" s="9">
        <f t="shared" si="84"/>
        <v>26.299999999999997</v>
      </c>
      <c r="R558" s="9">
        <f t="shared" si="85"/>
        <v>39.25</v>
      </c>
      <c r="S558" s="9">
        <f t="shared" si="86"/>
        <v>46.400000000000006</v>
      </c>
      <c r="T558" s="9">
        <f t="shared" si="87"/>
        <v>35.5</v>
      </c>
      <c r="U558" s="8">
        <f t="shared" si="88"/>
        <v>37.31666666666667</v>
      </c>
      <c r="V558" s="8">
        <f t="shared" si="89"/>
        <v>36.862499999999997</v>
      </c>
    </row>
    <row r="559" spans="1:22" ht="13.5" x14ac:dyDescent="0.25">
      <c r="A559" s="3">
        <f>RSI!A559</f>
        <v>42817</v>
      </c>
      <c r="B559" s="2">
        <f>RSI!B559</f>
        <v>9.2609999999999992</v>
      </c>
      <c r="C559" s="2">
        <f>RSI!I559</f>
        <v>42.666569500675529</v>
      </c>
      <c r="D559" s="2">
        <f>MACD!E559</f>
        <v>0.12009249867306693</v>
      </c>
      <c r="E559" s="2">
        <f>MACD!F559</f>
        <v>9.9448393016103129E-2</v>
      </c>
      <c r="F559" s="2">
        <f>'Moving Avg'!D559</f>
        <v>9.3024000000000004</v>
      </c>
      <c r="G559" s="2">
        <f>'Moving Avg'!F559</f>
        <v>9.40015</v>
      </c>
      <c r="H559" s="2">
        <f>'Moving Avg'!G559</f>
        <v>9.4329200000000029</v>
      </c>
      <c r="I559" s="2">
        <f>'Moving Avg'!H559</f>
        <v>9.0954699999999988</v>
      </c>
      <c r="J559" s="6" t="str">
        <f>OBV!F559</f>
        <v>BULLISH</v>
      </c>
      <c r="K559" s="6" t="str">
        <f>OBV!G559</f>
        <v>NEUTRAL</v>
      </c>
      <c r="L559" s="6" t="str">
        <f>OBV!H559</f>
        <v>BULLISH DIVERGENCE</v>
      </c>
      <c r="M559" s="8">
        <f t="shared" si="80"/>
        <v>25</v>
      </c>
      <c r="N559" s="8">
        <f t="shared" si="81"/>
        <v>0</v>
      </c>
      <c r="O559" s="8">
        <f t="shared" si="82"/>
        <v>50</v>
      </c>
      <c r="P559" s="8">
        <f t="shared" si="83"/>
        <v>66.5</v>
      </c>
      <c r="Q559" s="9">
        <f t="shared" si="84"/>
        <v>26.225000000000001</v>
      </c>
      <c r="R559" s="9">
        <f t="shared" si="85"/>
        <v>39.125</v>
      </c>
      <c r="S559" s="9">
        <f t="shared" si="86"/>
        <v>46.174999999999997</v>
      </c>
      <c r="T559" s="9">
        <f t="shared" si="87"/>
        <v>35.375</v>
      </c>
      <c r="U559" s="8">
        <f t="shared" si="88"/>
        <v>37.174999999999997</v>
      </c>
      <c r="V559" s="8">
        <f t="shared" si="89"/>
        <v>36.724999999999994</v>
      </c>
    </row>
    <row r="560" spans="1:22" ht="13.5" x14ac:dyDescent="0.25">
      <c r="A560" s="3">
        <f>RSI!A560</f>
        <v>42818</v>
      </c>
      <c r="B560" s="2">
        <f>RSI!B560</f>
        <v>9.2520000000000007</v>
      </c>
      <c r="C560" s="2">
        <f>RSI!I560</f>
        <v>42.264835310424004</v>
      </c>
      <c r="D560" s="2">
        <f>MACD!E560</f>
        <v>0.10435824448180853</v>
      </c>
      <c r="E560" s="2">
        <f>MACD!F560</f>
        <v>0.10043036330924421</v>
      </c>
      <c r="F560" s="2">
        <f>'Moving Avg'!D560</f>
        <v>9.2883999999999993</v>
      </c>
      <c r="G560" s="2">
        <f>'Moving Avg'!F560</f>
        <v>9.3931500000000021</v>
      </c>
      <c r="H560" s="2">
        <f>'Moving Avg'!G560</f>
        <v>9.4379000000000026</v>
      </c>
      <c r="I560" s="2">
        <f>'Moving Avg'!H560</f>
        <v>9.0977499999999978</v>
      </c>
      <c r="J560" s="6" t="str">
        <f>OBV!F560</f>
        <v>BEARISH</v>
      </c>
      <c r="K560" s="6" t="str">
        <f>OBV!G560</f>
        <v>STRONG</v>
      </c>
      <c r="L560" s="6" t="str">
        <f>OBV!H560</f>
        <v>CONFIRMED BEARISH</v>
      </c>
      <c r="M560" s="8">
        <f t="shared" si="80"/>
        <v>25</v>
      </c>
      <c r="N560" s="8">
        <f t="shared" si="81"/>
        <v>0</v>
      </c>
      <c r="O560" s="8">
        <f t="shared" si="82"/>
        <v>50</v>
      </c>
      <c r="P560" s="8">
        <f t="shared" si="83"/>
        <v>33</v>
      </c>
      <c r="Q560" s="9">
        <f t="shared" si="84"/>
        <v>21.2</v>
      </c>
      <c r="R560" s="9">
        <f t="shared" si="85"/>
        <v>30.75</v>
      </c>
      <c r="S560" s="9">
        <f t="shared" si="86"/>
        <v>31.1</v>
      </c>
      <c r="T560" s="9">
        <f t="shared" si="87"/>
        <v>27</v>
      </c>
      <c r="U560" s="8">
        <f t="shared" si="88"/>
        <v>27.683333333333337</v>
      </c>
      <c r="V560" s="8">
        <f t="shared" si="89"/>
        <v>27.512500000000003</v>
      </c>
    </row>
    <row r="561" spans="1:22" ht="13.5" x14ac:dyDescent="0.25">
      <c r="A561" s="3">
        <f>RSI!A561</f>
        <v>42821</v>
      </c>
      <c r="B561" s="2">
        <f>RSI!B561</f>
        <v>9.5329999999999995</v>
      </c>
      <c r="C561" s="2">
        <f>RSI!I561</f>
        <v>56.148011958173271</v>
      </c>
      <c r="D561" s="2">
        <f>MACD!E561</f>
        <v>6.7405672172625941E-2</v>
      </c>
      <c r="E561" s="2">
        <f>MACD!F561</f>
        <v>9.3825425081920558E-2</v>
      </c>
      <c r="F561" s="2">
        <f>'Moving Avg'!D561</f>
        <v>9.3445999999999998</v>
      </c>
      <c r="G561" s="2">
        <f>'Moving Avg'!F561</f>
        <v>9.4002000000000017</v>
      </c>
      <c r="H561" s="2">
        <f>'Moving Avg'!G561</f>
        <v>9.4411800000000028</v>
      </c>
      <c r="I561" s="2">
        <f>'Moving Avg'!H561</f>
        <v>9.1006849999999986</v>
      </c>
      <c r="J561" s="6" t="str">
        <f>OBV!F561</f>
        <v>BULLISH</v>
      </c>
      <c r="K561" s="6" t="str">
        <f>OBV!G561</f>
        <v>WEAK</v>
      </c>
      <c r="L561" s="6" t="str">
        <f>OBV!H561</f>
        <v>CONFIRMED BULLISH</v>
      </c>
      <c r="M561" s="8">
        <f t="shared" si="80"/>
        <v>25</v>
      </c>
      <c r="N561" s="8">
        <f t="shared" si="81"/>
        <v>100</v>
      </c>
      <c r="O561" s="8">
        <f t="shared" si="82"/>
        <v>50</v>
      </c>
      <c r="P561" s="8">
        <f t="shared" si="83"/>
        <v>67</v>
      </c>
      <c r="Q561" s="9">
        <f t="shared" si="84"/>
        <v>61.3</v>
      </c>
      <c r="R561" s="9">
        <f t="shared" si="85"/>
        <v>59.25</v>
      </c>
      <c r="S561" s="9">
        <f t="shared" si="86"/>
        <v>61.400000000000006</v>
      </c>
      <c r="T561" s="9">
        <f t="shared" si="87"/>
        <v>60.5</v>
      </c>
      <c r="U561" s="8">
        <f t="shared" si="88"/>
        <v>60.65</v>
      </c>
      <c r="V561" s="8">
        <f t="shared" si="89"/>
        <v>60.612499999999997</v>
      </c>
    </row>
    <row r="562" spans="1:22" ht="13.5" x14ac:dyDescent="0.25">
      <c r="A562" s="3">
        <f>RSI!A562</f>
        <v>42822</v>
      </c>
      <c r="B562" s="2">
        <f>RSI!B562</f>
        <v>9.4860000000000007</v>
      </c>
      <c r="C562" s="2">
        <f>RSI!I562</f>
        <v>53.817001825574458</v>
      </c>
      <c r="D562" s="2">
        <f>MACD!E562</f>
        <v>3.8762993899931431E-2</v>
      </c>
      <c r="E562" s="2">
        <f>MACD!F562</f>
        <v>8.2812938845522738E-2</v>
      </c>
      <c r="F562" s="2">
        <f>'Moving Avg'!D562</f>
        <v>9.3819999999999997</v>
      </c>
      <c r="G562" s="2">
        <f>'Moving Avg'!F562</f>
        <v>9.4049000000000014</v>
      </c>
      <c r="H562" s="2">
        <f>'Moving Avg'!G562</f>
        <v>9.443520000000003</v>
      </c>
      <c r="I562" s="2">
        <f>'Moving Avg'!H562</f>
        <v>9.1030549999999995</v>
      </c>
      <c r="J562" s="6" t="str">
        <f>OBV!F562</f>
        <v>BEARISH</v>
      </c>
      <c r="K562" s="6" t="str">
        <f>OBV!G562</f>
        <v>STRONG</v>
      </c>
      <c r="L562" s="6" t="str">
        <f>OBV!H562</f>
        <v>BEARISH DIVERGENCE</v>
      </c>
      <c r="M562" s="8">
        <f t="shared" si="80"/>
        <v>25</v>
      </c>
      <c r="N562" s="8">
        <f t="shared" si="81"/>
        <v>100</v>
      </c>
      <c r="O562" s="8">
        <f t="shared" si="82"/>
        <v>50</v>
      </c>
      <c r="P562" s="8">
        <f t="shared" si="83"/>
        <v>33</v>
      </c>
      <c r="Q562" s="9">
        <f t="shared" si="84"/>
        <v>56.2</v>
      </c>
      <c r="R562" s="9">
        <f t="shared" si="85"/>
        <v>50.75</v>
      </c>
      <c r="S562" s="9">
        <f t="shared" si="86"/>
        <v>46.1</v>
      </c>
      <c r="T562" s="9">
        <f t="shared" si="87"/>
        <v>52</v>
      </c>
      <c r="U562" s="8">
        <f t="shared" si="88"/>
        <v>51.016666666666673</v>
      </c>
      <c r="V562" s="8">
        <f t="shared" si="89"/>
        <v>51.262500000000003</v>
      </c>
    </row>
    <row r="563" spans="1:22" ht="13.5" x14ac:dyDescent="0.25">
      <c r="A563" s="3">
        <f>RSI!A563</f>
        <v>42823</v>
      </c>
      <c r="B563" s="2">
        <f>RSI!B563</f>
        <v>9.4860000000000007</v>
      </c>
      <c r="C563" s="2">
        <f>RSI!I563</f>
        <v>53.817001825574458</v>
      </c>
      <c r="D563" s="2">
        <f>MACD!E563</f>
        <v>1.401145971021478E-2</v>
      </c>
      <c r="E563" s="2">
        <f>MACD!F563</f>
        <v>6.9052643018461146E-2</v>
      </c>
      <c r="F563" s="2">
        <f>'Moving Avg'!D563</f>
        <v>9.4036000000000008</v>
      </c>
      <c r="G563" s="2">
        <f>'Moving Avg'!F563</f>
        <v>9.3956999999999997</v>
      </c>
      <c r="H563" s="2">
        <f>'Moving Avg'!G563</f>
        <v>9.4514000000000014</v>
      </c>
      <c r="I563" s="2">
        <f>'Moving Avg'!H563</f>
        <v>9.1056450000000009</v>
      </c>
      <c r="J563" s="6" t="str">
        <f>OBV!F563</f>
        <v>BEARISH</v>
      </c>
      <c r="K563" s="6" t="str">
        <f>OBV!G563</f>
        <v>STRONG</v>
      </c>
      <c r="L563" s="6" t="str">
        <f>OBV!H563</f>
        <v>BEARISH DIVERGENCE</v>
      </c>
      <c r="M563" s="8">
        <f t="shared" si="80"/>
        <v>25</v>
      </c>
      <c r="N563" s="8">
        <f t="shared" si="81"/>
        <v>100</v>
      </c>
      <c r="O563" s="8">
        <f t="shared" si="82"/>
        <v>50</v>
      </c>
      <c r="P563" s="8">
        <f t="shared" si="83"/>
        <v>33</v>
      </c>
      <c r="Q563" s="9">
        <f t="shared" si="84"/>
        <v>56.2</v>
      </c>
      <c r="R563" s="9">
        <f t="shared" si="85"/>
        <v>50.75</v>
      </c>
      <c r="S563" s="9">
        <f t="shared" si="86"/>
        <v>46.1</v>
      </c>
      <c r="T563" s="9">
        <f t="shared" si="87"/>
        <v>52</v>
      </c>
      <c r="U563" s="8">
        <f t="shared" si="88"/>
        <v>51.016666666666673</v>
      </c>
      <c r="V563" s="8">
        <f t="shared" si="89"/>
        <v>51.262500000000003</v>
      </c>
    </row>
    <row r="564" spans="1:22" ht="13.5" x14ac:dyDescent="0.25">
      <c r="A564" s="3">
        <f>RSI!A564</f>
        <v>42824</v>
      </c>
      <c r="B564" s="2">
        <f>RSI!B564</f>
        <v>9.5239999999999991</v>
      </c>
      <c r="C564" s="2">
        <f>RSI!I564</f>
        <v>55.547461371870043</v>
      </c>
      <c r="D564" s="2">
        <f>MACD!E564</f>
        <v>-1.0224203369592288E-2</v>
      </c>
      <c r="E564" s="2">
        <f>MACD!F564</f>
        <v>5.3197273740850468E-2</v>
      </c>
      <c r="F564" s="2">
        <f>'Moving Avg'!D564</f>
        <v>9.4562000000000008</v>
      </c>
      <c r="G564" s="2">
        <f>'Moving Avg'!F564</f>
        <v>9.388399999999999</v>
      </c>
      <c r="H564" s="2">
        <f>'Moving Avg'!G564</f>
        <v>9.4600400000000029</v>
      </c>
      <c r="I564" s="2">
        <f>'Moving Avg'!H564</f>
        <v>9.1060099999999995</v>
      </c>
      <c r="J564" s="6" t="str">
        <f>OBV!F564</f>
        <v>BULLISH</v>
      </c>
      <c r="K564" s="6" t="str">
        <f>OBV!G564</f>
        <v>NEUTRAL</v>
      </c>
      <c r="L564" s="6" t="str">
        <f>OBV!H564</f>
        <v>CONFIRMED BULLISH</v>
      </c>
      <c r="M564" s="8">
        <f t="shared" si="80"/>
        <v>25</v>
      </c>
      <c r="N564" s="8">
        <f t="shared" si="81"/>
        <v>100</v>
      </c>
      <c r="O564" s="8">
        <f t="shared" si="82"/>
        <v>50</v>
      </c>
      <c r="P564" s="8">
        <f t="shared" si="83"/>
        <v>83.5</v>
      </c>
      <c r="Q564" s="9">
        <f t="shared" si="84"/>
        <v>63.774999999999999</v>
      </c>
      <c r="R564" s="9">
        <f t="shared" si="85"/>
        <v>63.375</v>
      </c>
      <c r="S564" s="9">
        <f t="shared" si="86"/>
        <v>68.825000000000003</v>
      </c>
      <c r="T564" s="9">
        <f t="shared" si="87"/>
        <v>64.625</v>
      </c>
      <c r="U564" s="8">
        <f t="shared" si="88"/>
        <v>65.325000000000003</v>
      </c>
      <c r="V564" s="8">
        <f t="shared" si="89"/>
        <v>65.150000000000006</v>
      </c>
    </row>
    <row r="565" spans="1:22" ht="13.5" x14ac:dyDescent="0.25">
      <c r="A565" s="3">
        <f>RSI!A565</f>
        <v>42825</v>
      </c>
      <c r="B565" s="2">
        <f>RSI!B565</f>
        <v>9.2989999999999995</v>
      </c>
      <c r="C565" s="2">
        <f>RSI!I565</f>
        <v>44.835182419410188</v>
      </c>
      <c r="D565" s="2">
        <f>MACD!E565</f>
        <v>-1.47310709863131E-2</v>
      </c>
      <c r="E565" s="2">
        <f>MACD!F565</f>
        <v>3.9611604795417761E-2</v>
      </c>
      <c r="F565" s="2">
        <f>'Moving Avg'!D565</f>
        <v>9.4655999999999985</v>
      </c>
      <c r="G565" s="2">
        <f>'Moving Avg'!F565</f>
        <v>9.3837500000000009</v>
      </c>
      <c r="H565" s="2">
        <f>'Moving Avg'!G565</f>
        <v>9.4587400000000006</v>
      </c>
      <c r="I565" s="2">
        <f>'Moving Avg'!H565</f>
        <v>9.1043699999999994</v>
      </c>
      <c r="J565" s="6" t="str">
        <f>OBV!F565</f>
        <v>BULLISH</v>
      </c>
      <c r="K565" s="6" t="str">
        <f>OBV!G565</f>
        <v>NEUTRAL</v>
      </c>
      <c r="L565" s="6" t="str">
        <f>OBV!H565</f>
        <v>CONFIRMED BULLISH</v>
      </c>
      <c r="M565" s="8">
        <f t="shared" si="80"/>
        <v>25</v>
      </c>
      <c r="N565" s="8">
        <f t="shared" si="81"/>
        <v>100</v>
      </c>
      <c r="O565" s="8">
        <f t="shared" si="82"/>
        <v>50</v>
      </c>
      <c r="P565" s="8">
        <f t="shared" si="83"/>
        <v>83.5</v>
      </c>
      <c r="Q565" s="9">
        <f t="shared" si="84"/>
        <v>63.774999999999999</v>
      </c>
      <c r="R565" s="9">
        <f t="shared" si="85"/>
        <v>63.375</v>
      </c>
      <c r="S565" s="9">
        <f t="shared" si="86"/>
        <v>68.825000000000003</v>
      </c>
      <c r="T565" s="9">
        <f t="shared" si="87"/>
        <v>64.625</v>
      </c>
      <c r="U565" s="8">
        <f t="shared" si="88"/>
        <v>65.325000000000003</v>
      </c>
      <c r="V565" s="8">
        <f t="shared" si="89"/>
        <v>65.150000000000006</v>
      </c>
    </row>
    <row r="566" spans="1:22" ht="13.5" x14ac:dyDescent="0.25">
      <c r="A566" s="3">
        <f>RSI!A566</f>
        <v>42828</v>
      </c>
      <c r="B566" s="2">
        <f>RSI!B566</f>
        <v>9.2989999999999995</v>
      </c>
      <c r="C566" s="2">
        <f>RSI!I566</f>
        <v>44.835182419410188</v>
      </c>
      <c r="D566" s="2">
        <f>MACD!E566</f>
        <v>-2.8601339677631898E-2</v>
      </c>
      <c r="E566" s="2">
        <f>MACD!F566</f>
        <v>2.5969015900807829E-2</v>
      </c>
      <c r="F566" s="2">
        <f>'Moving Avg'!D566</f>
        <v>9.4188000000000009</v>
      </c>
      <c r="G566" s="2">
        <f>'Moving Avg'!F566</f>
        <v>9.3790999999999993</v>
      </c>
      <c r="H566" s="2">
        <f>'Moving Avg'!G566</f>
        <v>9.4574400000000001</v>
      </c>
      <c r="I566" s="2">
        <f>'Moving Avg'!H566</f>
        <v>9.1027299999999993</v>
      </c>
      <c r="J566" s="6" t="str">
        <f>OBV!F566</f>
        <v>BEARISH</v>
      </c>
      <c r="K566" s="6" t="str">
        <f>OBV!G566</f>
        <v>STRONG</v>
      </c>
      <c r="L566" s="6" t="str">
        <f>OBV!H566</f>
        <v>CONFIRMED BEARISH</v>
      </c>
      <c r="M566" s="8">
        <f t="shared" si="80"/>
        <v>25</v>
      </c>
      <c r="N566" s="8">
        <f t="shared" si="81"/>
        <v>100</v>
      </c>
      <c r="O566" s="8">
        <f t="shared" si="82"/>
        <v>50</v>
      </c>
      <c r="P566" s="8">
        <f t="shared" si="83"/>
        <v>33</v>
      </c>
      <c r="Q566" s="9">
        <f t="shared" si="84"/>
        <v>56.2</v>
      </c>
      <c r="R566" s="9">
        <f t="shared" si="85"/>
        <v>50.75</v>
      </c>
      <c r="S566" s="9">
        <f t="shared" si="86"/>
        <v>46.1</v>
      </c>
      <c r="T566" s="9">
        <f t="shared" si="87"/>
        <v>52</v>
      </c>
      <c r="U566" s="8">
        <f t="shared" si="88"/>
        <v>51.016666666666673</v>
      </c>
      <c r="V566" s="8">
        <f t="shared" si="89"/>
        <v>51.262500000000003</v>
      </c>
    </row>
    <row r="567" spans="1:22" ht="13.5" x14ac:dyDescent="0.25">
      <c r="A567" s="3">
        <f>RSI!A567</f>
        <v>42829</v>
      </c>
      <c r="B567" s="2">
        <f>RSI!B567</f>
        <v>9.2989999999999995</v>
      </c>
      <c r="C567" s="2">
        <f>RSI!I567</f>
        <v>44.835182419410188</v>
      </c>
      <c r="D567" s="2">
        <f>MACD!E567</f>
        <v>-3.244726141951837E-2</v>
      </c>
      <c r="E567" s="2">
        <f>MACD!F567</f>
        <v>1.4285760436742592E-2</v>
      </c>
      <c r="F567" s="2">
        <f>'Moving Avg'!D567</f>
        <v>9.3813999999999993</v>
      </c>
      <c r="G567" s="2">
        <f>'Moving Avg'!F567</f>
        <v>9.3744499999999995</v>
      </c>
      <c r="H567" s="2">
        <f>'Moving Avg'!G567</f>
        <v>9.4561399999999995</v>
      </c>
      <c r="I567" s="2">
        <f>'Moving Avg'!H567</f>
        <v>9.0999400000000001</v>
      </c>
      <c r="J567" s="6" t="str">
        <f>OBV!F567</f>
        <v>BULLISH</v>
      </c>
      <c r="K567" s="6" t="str">
        <f>OBV!G567</f>
        <v>NEUTRAL</v>
      </c>
      <c r="L567" s="6" t="str">
        <f>OBV!H567</f>
        <v>BULLISH DIVERGENCE</v>
      </c>
      <c r="M567" s="8">
        <f t="shared" si="80"/>
        <v>25</v>
      </c>
      <c r="N567" s="8">
        <f t="shared" si="81"/>
        <v>100</v>
      </c>
      <c r="O567" s="8">
        <f t="shared" si="82"/>
        <v>50</v>
      </c>
      <c r="P567" s="8">
        <f t="shared" si="83"/>
        <v>66.5</v>
      </c>
      <c r="Q567" s="9">
        <f t="shared" si="84"/>
        <v>61.225000000000001</v>
      </c>
      <c r="R567" s="9">
        <f t="shared" si="85"/>
        <v>59.125</v>
      </c>
      <c r="S567" s="9">
        <f t="shared" si="86"/>
        <v>61.174999999999997</v>
      </c>
      <c r="T567" s="9">
        <f t="shared" si="87"/>
        <v>60.375</v>
      </c>
      <c r="U567" s="8">
        <f t="shared" si="88"/>
        <v>60.508333333333326</v>
      </c>
      <c r="V567" s="8">
        <f t="shared" si="89"/>
        <v>60.474999999999994</v>
      </c>
    </row>
    <row r="568" spans="1:22" ht="13.5" x14ac:dyDescent="0.25">
      <c r="A568" s="3">
        <f>RSI!A568</f>
        <v>42830</v>
      </c>
      <c r="B568" s="2">
        <f>RSI!B568</f>
        <v>9.3030000000000008</v>
      </c>
      <c r="C568" s="2">
        <f>RSI!I568</f>
        <v>45.070392363100503</v>
      </c>
      <c r="D568" s="2">
        <f>MACD!E568</f>
        <v>-2.3233128750973719E-2</v>
      </c>
      <c r="E568" s="2">
        <f>MACD!F568</f>
        <v>6.7819825991993305E-3</v>
      </c>
      <c r="F568" s="2">
        <f>'Moving Avg'!D568</f>
        <v>9.3448000000000011</v>
      </c>
      <c r="G568" s="2">
        <f>'Moving Avg'!F568</f>
        <v>9.3575499999999998</v>
      </c>
      <c r="H568" s="2">
        <f>'Moving Avg'!G568</f>
        <v>9.4549199999999995</v>
      </c>
      <c r="I568" s="2">
        <f>'Moving Avg'!H568</f>
        <v>9.0983400000000021</v>
      </c>
      <c r="J568" s="6" t="str">
        <f>OBV!F568</f>
        <v>BULLISH</v>
      </c>
      <c r="K568" s="6" t="str">
        <f>OBV!G568</f>
        <v>WEAK</v>
      </c>
      <c r="L568" s="6" t="str">
        <f>OBV!H568</f>
        <v>BULLISH DIVERGENCE</v>
      </c>
      <c r="M568" s="8">
        <f t="shared" si="80"/>
        <v>25</v>
      </c>
      <c r="N568" s="8">
        <f t="shared" si="81"/>
        <v>100</v>
      </c>
      <c r="O568" s="8">
        <f t="shared" si="82"/>
        <v>50</v>
      </c>
      <c r="P568" s="8">
        <f t="shared" si="83"/>
        <v>50</v>
      </c>
      <c r="Q568" s="9">
        <f t="shared" si="84"/>
        <v>58.75</v>
      </c>
      <c r="R568" s="9">
        <f t="shared" si="85"/>
        <v>55</v>
      </c>
      <c r="S568" s="9">
        <f t="shared" si="86"/>
        <v>53.75</v>
      </c>
      <c r="T568" s="9">
        <f t="shared" si="87"/>
        <v>56.25</v>
      </c>
      <c r="U568" s="8">
        <f t="shared" si="88"/>
        <v>55.833333333333336</v>
      </c>
      <c r="V568" s="8">
        <f t="shared" si="89"/>
        <v>55.9375</v>
      </c>
    </row>
    <row r="569" spans="1:22" ht="13.5" x14ac:dyDescent="0.25">
      <c r="A569" s="3">
        <f>RSI!A569</f>
        <v>42831</v>
      </c>
      <c r="B569" s="2">
        <f>RSI!B569</f>
        <v>9.3219999999999992</v>
      </c>
      <c r="C569" s="2">
        <f>RSI!I569</f>
        <v>46.242878695135538</v>
      </c>
      <c r="D569" s="2">
        <f>MACD!E569</f>
        <v>-3.4302020492130936E-2</v>
      </c>
      <c r="E569" s="2">
        <f>MACD!F569</f>
        <v>-1.4348180190667231E-3</v>
      </c>
      <c r="F569" s="2">
        <f>'Moving Avg'!D569</f>
        <v>9.3044000000000011</v>
      </c>
      <c r="G569" s="2">
        <f>'Moving Avg'!F569</f>
        <v>9.3474500000000003</v>
      </c>
      <c r="H569" s="2">
        <f>'Moving Avg'!G569</f>
        <v>9.4572599999999998</v>
      </c>
      <c r="I569" s="2">
        <f>'Moving Avg'!H569</f>
        <v>9.0989950000000004</v>
      </c>
      <c r="J569" s="6" t="str">
        <f>OBV!F569</f>
        <v>BULLISH</v>
      </c>
      <c r="K569" s="6" t="str">
        <f>OBV!G569</f>
        <v>WEAK</v>
      </c>
      <c r="L569" s="6" t="str">
        <f>OBV!H569</f>
        <v>BULLISH DIVERGENCE</v>
      </c>
      <c r="M569" s="8">
        <f t="shared" si="80"/>
        <v>25</v>
      </c>
      <c r="N569" s="8">
        <f t="shared" si="81"/>
        <v>100</v>
      </c>
      <c r="O569" s="8">
        <f t="shared" si="82"/>
        <v>50</v>
      </c>
      <c r="P569" s="8">
        <f t="shared" si="83"/>
        <v>50</v>
      </c>
      <c r="Q569" s="9">
        <f t="shared" si="84"/>
        <v>58.75</v>
      </c>
      <c r="R569" s="9">
        <f t="shared" si="85"/>
        <v>55</v>
      </c>
      <c r="S569" s="9">
        <f t="shared" si="86"/>
        <v>53.75</v>
      </c>
      <c r="T569" s="9">
        <f t="shared" si="87"/>
        <v>56.25</v>
      </c>
      <c r="U569" s="8">
        <f t="shared" si="88"/>
        <v>55.833333333333336</v>
      </c>
      <c r="V569" s="8">
        <f t="shared" si="89"/>
        <v>55.9375</v>
      </c>
    </row>
    <row r="570" spans="1:22" ht="13.5" x14ac:dyDescent="0.25">
      <c r="A570" s="3">
        <f>RSI!A570</f>
        <v>42832</v>
      </c>
      <c r="B570" s="2">
        <f>RSI!B570</f>
        <v>9.2989999999999995</v>
      </c>
      <c r="C570" s="2">
        <f>RSI!I570</f>
        <v>44.990933789241723</v>
      </c>
      <c r="D570" s="2">
        <f>MACD!E570</f>
        <v>-4.2959391280877668E-2</v>
      </c>
      <c r="E570" s="2">
        <f>MACD!F570</f>
        <v>-9.7397326714289134E-3</v>
      </c>
      <c r="F570" s="2">
        <f>'Moving Avg'!D570</f>
        <v>9.3043999999999993</v>
      </c>
      <c r="G570" s="2">
        <f>'Moving Avg'!F570</f>
        <v>9.3451000000000004</v>
      </c>
      <c r="H570" s="2">
        <f>'Moving Avg'!G570</f>
        <v>9.4573599999999995</v>
      </c>
      <c r="I570" s="2">
        <f>'Moving Avg'!H570</f>
        <v>9.101110000000002</v>
      </c>
      <c r="J570" s="6" t="str">
        <f>OBV!F570</f>
        <v>BULLISH</v>
      </c>
      <c r="K570" s="6" t="str">
        <f>OBV!G570</f>
        <v>WEAK</v>
      </c>
      <c r="L570" s="6" t="str">
        <f>OBV!H570</f>
        <v>NEUTRAL</v>
      </c>
      <c r="M570" s="8">
        <f t="shared" si="80"/>
        <v>25</v>
      </c>
      <c r="N570" s="8">
        <f t="shared" si="81"/>
        <v>100</v>
      </c>
      <c r="O570" s="8">
        <f t="shared" si="82"/>
        <v>50</v>
      </c>
      <c r="P570" s="8">
        <f t="shared" si="83"/>
        <v>33</v>
      </c>
      <c r="Q570" s="9">
        <f t="shared" si="84"/>
        <v>56.2</v>
      </c>
      <c r="R570" s="9">
        <f t="shared" si="85"/>
        <v>50.75</v>
      </c>
      <c r="S570" s="9">
        <f t="shared" si="86"/>
        <v>46.1</v>
      </c>
      <c r="T570" s="9">
        <f t="shared" si="87"/>
        <v>52</v>
      </c>
      <c r="U570" s="8">
        <f t="shared" si="88"/>
        <v>51.016666666666673</v>
      </c>
      <c r="V570" s="8">
        <f t="shared" si="89"/>
        <v>51.262500000000003</v>
      </c>
    </row>
    <row r="571" spans="1:22" ht="13.5" x14ac:dyDescent="0.25">
      <c r="A571" s="3">
        <f>RSI!A571</f>
        <v>42835</v>
      </c>
      <c r="B571" s="2">
        <f>RSI!B571</f>
        <v>9.4109999999999996</v>
      </c>
      <c r="C571" s="2">
        <f>RSI!I571</f>
        <v>51.829931929475123</v>
      </c>
      <c r="D571" s="2">
        <f>MACD!E571</f>
        <v>-1.48538055309686E-2</v>
      </c>
      <c r="E571" s="2">
        <f>MACD!F571</f>
        <v>-1.0762547243336851E-2</v>
      </c>
      <c r="F571" s="2">
        <f>'Moving Avg'!D571</f>
        <v>9.3268000000000004</v>
      </c>
      <c r="G571" s="2">
        <f>'Moving Avg'!F571</f>
        <v>9.3495500000000007</v>
      </c>
      <c r="H571" s="2">
        <f>'Moving Avg'!G571</f>
        <v>9.459699999999998</v>
      </c>
      <c r="I571" s="2">
        <f>'Moving Avg'!H571</f>
        <v>9.104020000000002</v>
      </c>
      <c r="J571" s="6" t="str">
        <f>OBV!F571</f>
        <v>BULLISH</v>
      </c>
      <c r="K571" s="6" t="str">
        <f>OBV!G571</f>
        <v>WEAK</v>
      </c>
      <c r="L571" s="6" t="str">
        <f>OBV!H571</f>
        <v>CONFIRMED BULLISH</v>
      </c>
      <c r="M571" s="8">
        <f t="shared" si="80"/>
        <v>25</v>
      </c>
      <c r="N571" s="8">
        <f t="shared" si="81"/>
        <v>45</v>
      </c>
      <c r="O571" s="8">
        <f t="shared" si="82"/>
        <v>50</v>
      </c>
      <c r="P571" s="8">
        <f t="shared" si="83"/>
        <v>67</v>
      </c>
      <c r="Q571" s="9">
        <f t="shared" si="84"/>
        <v>42.05</v>
      </c>
      <c r="R571" s="9">
        <f t="shared" si="85"/>
        <v>48.25</v>
      </c>
      <c r="S571" s="9">
        <f t="shared" si="86"/>
        <v>53.150000000000006</v>
      </c>
      <c r="T571" s="9">
        <f t="shared" si="87"/>
        <v>46.75</v>
      </c>
      <c r="U571" s="8">
        <f t="shared" si="88"/>
        <v>47.816666666666663</v>
      </c>
      <c r="V571" s="8">
        <f t="shared" si="89"/>
        <v>47.55</v>
      </c>
    </row>
    <row r="572" spans="1:22" ht="13.5" x14ac:dyDescent="0.25">
      <c r="A572" s="3">
        <f>RSI!A572</f>
        <v>42836</v>
      </c>
      <c r="B572" s="2">
        <f>RSI!B572</f>
        <v>9.3879999999999999</v>
      </c>
      <c r="C572" s="2">
        <f>RSI!I572</f>
        <v>50.443004753440839</v>
      </c>
      <c r="D572" s="2">
        <f>MACD!E572</f>
        <v>3.1987622848426156E-3</v>
      </c>
      <c r="E572" s="2">
        <f>MACD!F572</f>
        <v>-7.9702853377009598E-3</v>
      </c>
      <c r="F572" s="2">
        <f>'Moving Avg'!D572</f>
        <v>9.3445999999999998</v>
      </c>
      <c r="G572" s="2">
        <f>'Moving Avg'!F572</f>
        <v>9.3528500000000001</v>
      </c>
      <c r="H572" s="2">
        <f>'Moving Avg'!G572</f>
        <v>9.4614799999999963</v>
      </c>
      <c r="I572" s="2">
        <f>'Moving Avg'!H572</f>
        <v>9.1077550000000027</v>
      </c>
      <c r="J572" s="6" t="str">
        <f>OBV!F572</f>
        <v>BULLISH</v>
      </c>
      <c r="K572" s="6" t="str">
        <f>OBV!G572</f>
        <v>WEAK</v>
      </c>
      <c r="L572" s="6" t="str">
        <f>OBV!H572</f>
        <v>CONFIRMED BULLISH</v>
      </c>
      <c r="M572" s="8">
        <f t="shared" si="80"/>
        <v>25</v>
      </c>
      <c r="N572" s="8">
        <f t="shared" si="81"/>
        <v>0</v>
      </c>
      <c r="O572" s="8">
        <f t="shared" si="82"/>
        <v>50</v>
      </c>
      <c r="P572" s="8">
        <f t="shared" si="83"/>
        <v>67</v>
      </c>
      <c r="Q572" s="9">
        <f t="shared" si="84"/>
        <v>26.299999999999997</v>
      </c>
      <c r="R572" s="9">
        <f t="shared" si="85"/>
        <v>39.25</v>
      </c>
      <c r="S572" s="9">
        <f t="shared" si="86"/>
        <v>46.400000000000006</v>
      </c>
      <c r="T572" s="9">
        <f t="shared" si="87"/>
        <v>35.5</v>
      </c>
      <c r="U572" s="8">
        <f t="shared" si="88"/>
        <v>37.31666666666667</v>
      </c>
      <c r="V572" s="8">
        <f t="shared" si="89"/>
        <v>36.862499999999997</v>
      </c>
    </row>
    <row r="573" spans="1:22" ht="13.5" x14ac:dyDescent="0.25">
      <c r="A573" s="3">
        <f>RSI!A573</f>
        <v>42837</v>
      </c>
      <c r="B573" s="2">
        <f>RSI!B573</f>
        <v>9.4160000000000004</v>
      </c>
      <c r="C573" s="2">
        <f>RSI!I573</f>
        <v>52.122651633974385</v>
      </c>
      <c r="D573" s="2">
        <f>MACD!E573</f>
        <v>1.6348793909367387E-2</v>
      </c>
      <c r="E573" s="2">
        <f>MACD!F573</f>
        <v>-3.1064694882872905E-3</v>
      </c>
      <c r="F573" s="2">
        <f>'Moving Avg'!D573</f>
        <v>9.3672000000000004</v>
      </c>
      <c r="G573" s="2">
        <f>'Moving Avg'!F573</f>
        <v>9.3575500000000016</v>
      </c>
      <c r="H573" s="2">
        <f>'Moving Avg'!G573</f>
        <v>9.4620399999999965</v>
      </c>
      <c r="I573" s="2">
        <f>'Moving Avg'!H573</f>
        <v>9.1116050000000026</v>
      </c>
      <c r="J573" s="6" t="str">
        <f>OBV!F573</f>
        <v>BULLISH</v>
      </c>
      <c r="K573" s="6" t="str">
        <f>OBV!G573</f>
        <v>WEAK</v>
      </c>
      <c r="L573" s="6" t="str">
        <f>OBV!H573</f>
        <v>CONFIRMED BULLISH</v>
      </c>
      <c r="M573" s="8">
        <f t="shared" si="80"/>
        <v>25</v>
      </c>
      <c r="N573" s="8">
        <f t="shared" si="81"/>
        <v>0</v>
      </c>
      <c r="O573" s="8">
        <f t="shared" si="82"/>
        <v>50</v>
      </c>
      <c r="P573" s="8">
        <f t="shared" si="83"/>
        <v>67</v>
      </c>
      <c r="Q573" s="9">
        <f t="shared" si="84"/>
        <v>26.299999999999997</v>
      </c>
      <c r="R573" s="9">
        <f t="shared" si="85"/>
        <v>39.25</v>
      </c>
      <c r="S573" s="9">
        <f t="shared" si="86"/>
        <v>46.400000000000006</v>
      </c>
      <c r="T573" s="9">
        <f t="shared" si="87"/>
        <v>35.5</v>
      </c>
      <c r="U573" s="8">
        <f t="shared" si="88"/>
        <v>37.31666666666667</v>
      </c>
      <c r="V573" s="8">
        <f t="shared" si="89"/>
        <v>36.862499999999997</v>
      </c>
    </row>
    <row r="574" spans="1:22" ht="13.5" x14ac:dyDescent="0.25">
      <c r="A574" s="3">
        <f>RSI!A574</f>
        <v>42838</v>
      </c>
      <c r="B574" s="2">
        <f>RSI!B574</f>
        <v>9.3919999999999995</v>
      </c>
      <c r="C574" s="2">
        <f>RSI!I574</f>
        <v>50.541409900766617</v>
      </c>
      <c r="D574" s="2">
        <f>MACD!E574</f>
        <v>3.4886866619073587E-2</v>
      </c>
      <c r="E574" s="2">
        <f>MACD!F574</f>
        <v>4.4921977331848851E-3</v>
      </c>
      <c r="F574" s="2">
        <f>'Moving Avg'!D574</f>
        <v>9.381199999999998</v>
      </c>
      <c r="G574" s="2">
        <f>'Moving Avg'!F574</f>
        <v>9.3610500000000023</v>
      </c>
      <c r="H574" s="2">
        <f>'Moving Avg'!G574</f>
        <v>9.4631599999999967</v>
      </c>
      <c r="I574" s="2">
        <f>'Moving Avg'!H574</f>
        <v>9.1139500000000009</v>
      </c>
      <c r="J574" s="6" t="str">
        <f>OBV!F574</f>
        <v>BEARISH</v>
      </c>
      <c r="K574" s="6" t="str">
        <f>OBV!G574</f>
        <v>STRONG</v>
      </c>
      <c r="L574" s="6" t="str">
        <f>OBV!H574</f>
        <v>BEARISH DIVERGENCE</v>
      </c>
      <c r="M574" s="8">
        <f t="shared" si="80"/>
        <v>25</v>
      </c>
      <c r="N574" s="8">
        <f t="shared" si="81"/>
        <v>0</v>
      </c>
      <c r="O574" s="8">
        <f t="shared" si="82"/>
        <v>50</v>
      </c>
      <c r="P574" s="8">
        <f t="shared" si="83"/>
        <v>33</v>
      </c>
      <c r="Q574" s="9">
        <f t="shared" si="84"/>
        <v>21.2</v>
      </c>
      <c r="R574" s="9">
        <f t="shared" si="85"/>
        <v>30.75</v>
      </c>
      <c r="S574" s="9">
        <f t="shared" si="86"/>
        <v>31.1</v>
      </c>
      <c r="T574" s="9">
        <f t="shared" si="87"/>
        <v>27</v>
      </c>
      <c r="U574" s="8">
        <f t="shared" si="88"/>
        <v>27.683333333333337</v>
      </c>
      <c r="V574" s="8">
        <f t="shared" si="89"/>
        <v>27.512500000000003</v>
      </c>
    </row>
    <row r="575" spans="1:22" ht="13.5" x14ac:dyDescent="0.25">
      <c r="A575" s="3">
        <f>RSI!A575</f>
        <v>42839</v>
      </c>
      <c r="B575" s="2">
        <f>RSI!B575</f>
        <v>9.3919999999999995</v>
      </c>
      <c r="C575" s="2">
        <f>RSI!I575</f>
        <v>50.541409900766617</v>
      </c>
      <c r="D575" s="2">
        <f>MACD!E575</f>
        <v>1.5902315418768964E-2</v>
      </c>
      <c r="E575" s="2">
        <f>MACD!F575</f>
        <v>6.7742212703017016E-3</v>
      </c>
      <c r="F575" s="2">
        <f>'Moving Avg'!D575</f>
        <v>9.399799999999999</v>
      </c>
      <c r="G575" s="2">
        <f>'Moving Avg'!F575</f>
        <v>9.3645500000000013</v>
      </c>
      <c r="H575" s="2">
        <f>'Moving Avg'!G575</f>
        <v>9.4642799999999969</v>
      </c>
      <c r="I575" s="2">
        <f>'Moving Avg'!H575</f>
        <v>9.1162950000000009</v>
      </c>
      <c r="J575" s="6" t="str">
        <f>OBV!F575</f>
        <v>BULLISH</v>
      </c>
      <c r="K575" s="6" t="str">
        <f>OBV!G575</f>
        <v>NEUTRAL</v>
      </c>
      <c r="L575" s="6" t="str">
        <f>OBV!H575</f>
        <v>CONFIRMED BULLISH</v>
      </c>
      <c r="M575" s="8">
        <f t="shared" si="80"/>
        <v>25</v>
      </c>
      <c r="N575" s="8">
        <f t="shared" si="81"/>
        <v>0</v>
      </c>
      <c r="O575" s="8">
        <f t="shared" si="82"/>
        <v>50</v>
      </c>
      <c r="P575" s="8">
        <f t="shared" si="83"/>
        <v>83.5</v>
      </c>
      <c r="Q575" s="9">
        <f t="shared" si="84"/>
        <v>28.774999999999999</v>
      </c>
      <c r="R575" s="9">
        <f t="shared" si="85"/>
        <v>43.375</v>
      </c>
      <c r="S575" s="9">
        <f t="shared" si="86"/>
        <v>53.825000000000003</v>
      </c>
      <c r="T575" s="9">
        <f t="shared" si="87"/>
        <v>39.625</v>
      </c>
      <c r="U575" s="8">
        <f t="shared" si="88"/>
        <v>41.991666666666667</v>
      </c>
      <c r="V575" s="8">
        <f t="shared" si="89"/>
        <v>41.400000000000006</v>
      </c>
    </row>
    <row r="576" spans="1:22" ht="13.5" x14ac:dyDescent="0.25">
      <c r="A576" s="3">
        <f>RSI!A576</f>
        <v>42842</v>
      </c>
      <c r="B576" s="2">
        <f>RSI!B576</f>
        <v>9.4390000000000001</v>
      </c>
      <c r="C576" s="2">
        <f>RSI!I576</f>
        <v>53.729509308954775</v>
      </c>
      <c r="D576" s="2">
        <f>MACD!E576</f>
        <v>-3.6941542158714924E-3</v>
      </c>
      <c r="E576" s="2">
        <f>MACD!F576</f>
        <v>4.6805461730670631E-3</v>
      </c>
      <c r="F576" s="2">
        <f>'Moving Avg'!D576</f>
        <v>9.4054000000000002</v>
      </c>
      <c r="G576" s="2">
        <f>'Moving Avg'!F576</f>
        <v>9.3739000000000008</v>
      </c>
      <c r="H576" s="2">
        <f>'Moving Avg'!G576</f>
        <v>9.4663399999999971</v>
      </c>
      <c r="I576" s="2">
        <f>'Moving Avg'!H576</f>
        <v>9.118030000000001</v>
      </c>
      <c r="J576" s="6" t="str">
        <f>OBV!F576</f>
        <v>BULLISH</v>
      </c>
      <c r="K576" s="6" t="str">
        <f>OBV!G576</f>
        <v>NEUTRAL</v>
      </c>
      <c r="L576" s="6" t="str">
        <f>OBV!H576</f>
        <v>CONFIRMED BULLISH</v>
      </c>
      <c r="M576" s="8">
        <f t="shared" si="80"/>
        <v>25</v>
      </c>
      <c r="N576" s="8">
        <f t="shared" si="81"/>
        <v>45</v>
      </c>
      <c r="O576" s="8">
        <f t="shared" si="82"/>
        <v>50</v>
      </c>
      <c r="P576" s="8">
        <f t="shared" si="83"/>
        <v>83.5</v>
      </c>
      <c r="Q576" s="9">
        <f t="shared" si="84"/>
        <v>44.524999999999999</v>
      </c>
      <c r="R576" s="9">
        <f t="shared" si="85"/>
        <v>52.375</v>
      </c>
      <c r="S576" s="9">
        <f t="shared" si="86"/>
        <v>60.575000000000003</v>
      </c>
      <c r="T576" s="9">
        <f t="shared" si="87"/>
        <v>50.875</v>
      </c>
      <c r="U576" s="8">
        <f t="shared" si="88"/>
        <v>52.491666666666674</v>
      </c>
      <c r="V576" s="8">
        <f t="shared" si="89"/>
        <v>52.087500000000006</v>
      </c>
    </row>
    <row r="577" spans="1:22" ht="13.5" x14ac:dyDescent="0.25">
      <c r="A577" s="3">
        <f>RSI!A577</f>
        <v>42843</v>
      </c>
      <c r="B577" s="2">
        <f>RSI!B577</f>
        <v>9.3919999999999995</v>
      </c>
      <c r="C577" s="2">
        <f>RSI!I577</f>
        <v>50.241802132666649</v>
      </c>
      <c r="D577" s="2">
        <f>MACD!E577</f>
        <v>-1.711937510664896E-2</v>
      </c>
      <c r="E577" s="2">
        <f>MACD!F577</f>
        <v>3.2056191712385865E-4</v>
      </c>
      <c r="F577" s="2">
        <f>'Moving Avg'!D577</f>
        <v>9.4061999999999983</v>
      </c>
      <c r="G577" s="2">
        <f>'Moving Avg'!F577</f>
        <v>9.3785500000000006</v>
      </c>
      <c r="H577" s="2">
        <f>'Moving Avg'!G577</f>
        <v>9.4674599999999955</v>
      </c>
      <c r="I577" s="2">
        <f>'Moving Avg'!H577</f>
        <v>9.120610000000001</v>
      </c>
      <c r="J577" s="6" t="str">
        <f>OBV!F577</f>
        <v>BULLISH</v>
      </c>
      <c r="K577" s="6" t="str">
        <f>OBV!G577</f>
        <v>NEUTRAL</v>
      </c>
      <c r="L577" s="6" t="str">
        <f>OBV!H577</f>
        <v>CONFIRMED BULLISH</v>
      </c>
      <c r="M577" s="8">
        <f t="shared" si="80"/>
        <v>25</v>
      </c>
      <c r="N577" s="8">
        <f t="shared" si="81"/>
        <v>45</v>
      </c>
      <c r="O577" s="8">
        <f t="shared" si="82"/>
        <v>50</v>
      </c>
      <c r="P577" s="8">
        <f t="shared" si="83"/>
        <v>83.5</v>
      </c>
      <c r="Q577" s="9">
        <f t="shared" si="84"/>
        <v>44.524999999999999</v>
      </c>
      <c r="R577" s="9">
        <f t="shared" si="85"/>
        <v>52.375</v>
      </c>
      <c r="S577" s="9">
        <f t="shared" si="86"/>
        <v>60.575000000000003</v>
      </c>
      <c r="T577" s="9">
        <f t="shared" si="87"/>
        <v>50.875</v>
      </c>
      <c r="U577" s="8">
        <f t="shared" si="88"/>
        <v>52.491666666666674</v>
      </c>
      <c r="V577" s="8">
        <f t="shared" si="89"/>
        <v>52.087500000000006</v>
      </c>
    </row>
    <row r="578" spans="1:22" ht="13.5" x14ac:dyDescent="0.25">
      <c r="A578" s="3">
        <f>RSI!A578</f>
        <v>42844</v>
      </c>
      <c r="B578" s="2">
        <f>RSI!B578</f>
        <v>9.5289999999999999</v>
      </c>
      <c r="C578" s="2">
        <f>RSI!I578</f>
        <v>58.664604822519109</v>
      </c>
      <c r="D578" s="2">
        <f>MACD!E578</f>
        <v>-3.8035210561170985E-2</v>
      </c>
      <c r="E578" s="2">
        <f>MACD!F578</f>
        <v>-7.35059257853511E-3</v>
      </c>
      <c r="F578" s="2">
        <f>'Moving Avg'!D578</f>
        <v>9.428799999999999</v>
      </c>
      <c r="G578" s="2">
        <f>'Moving Avg'!F578</f>
        <v>9.3861000000000008</v>
      </c>
      <c r="H578" s="2">
        <f>'Moving Avg'!G578</f>
        <v>9.4675599999999971</v>
      </c>
      <c r="I578" s="2">
        <f>'Moving Avg'!H578</f>
        <v>9.1237100000000009</v>
      </c>
      <c r="J578" s="6" t="str">
        <f>OBV!F578</f>
        <v>BULLISH</v>
      </c>
      <c r="K578" s="6" t="str">
        <f>OBV!G578</f>
        <v>NEUTRAL</v>
      </c>
      <c r="L578" s="6" t="str">
        <f>OBV!H578</f>
        <v>CONFIRMED BULLISH</v>
      </c>
      <c r="M578" s="8">
        <f t="shared" ref="M578:M641" si="90">IF(C578&lt;30,50, IF(C578&gt;70, 0, 25))</f>
        <v>25</v>
      </c>
      <c r="N578" s="8">
        <f t="shared" ref="N578:N641" si="91">IF(E578-D578&gt;0.02, 100, IF(E578-D578&lt;0,0,45))</f>
        <v>100</v>
      </c>
      <c r="O578" s="8">
        <f t="shared" ref="O578:O641" si="92">IF(F578-I578&gt;10,100,IF(F578-I578&gt;5,75, IF(F578-I578&gt;0,50,0)))</f>
        <v>50</v>
      </c>
      <c r="P578" s="8">
        <f t="shared" ref="P578:P641" si="93">IF(L578="confirmed bullish", 34, IF(L578="bullish divergence",17, 0))+IF(J578="bullish",33,IF(J578="bearish",0,16.5))+IF(K578="strong",33,IF(K578="weak",0,16.5))</f>
        <v>83.5</v>
      </c>
      <c r="Q578" s="9">
        <f t="shared" si="84"/>
        <v>63.774999999999999</v>
      </c>
      <c r="R578" s="9">
        <f t="shared" si="85"/>
        <v>63.375</v>
      </c>
      <c r="S578" s="9">
        <f t="shared" si="86"/>
        <v>68.825000000000003</v>
      </c>
      <c r="T578" s="9">
        <f t="shared" si="87"/>
        <v>64.625</v>
      </c>
      <c r="U578" s="8">
        <f t="shared" si="88"/>
        <v>65.325000000000003</v>
      </c>
      <c r="V578" s="8">
        <f t="shared" si="89"/>
        <v>65.150000000000006</v>
      </c>
    </row>
    <row r="579" spans="1:22" ht="13.5" x14ac:dyDescent="0.25">
      <c r="A579" s="3">
        <f>RSI!A579</f>
        <v>42845</v>
      </c>
      <c r="B579" s="2">
        <f>RSI!B579</f>
        <v>9.6229999999999993</v>
      </c>
      <c r="C579" s="2">
        <f>RSI!I579</f>
        <v>63.260002276126585</v>
      </c>
      <c r="D579" s="2">
        <f>MACD!E579</f>
        <v>-6.0604196053333226E-2</v>
      </c>
      <c r="E579" s="2">
        <f>MACD!F579</f>
        <v>-1.8001313273494732E-2</v>
      </c>
      <c r="F579" s="2">
        <f>'Moving Avg'!D579</f>
        <v>9.4749999999999979</v>
      </c>
      <c r="G579" s="2">
        <f>'Moving Avg'!F579</f>
        <v>9.4041999999999994</v>
      </c>
      <c r="H579" s="2">
        <f>'Moving Avg'!G579</f>
        <v>9.4655999999999967</v>
      </c>
      <c r="I579" s="2">
        <f>'Moving Avg'!H579</f>
        <v>9.1282450000000015</v>
      </c>
      <c r="J579" s="6" t="str">
        <f>OBV!F579</f>
        <v>BULLISH</v>
      </c>
      <c r="K579" s="6" t="str">
        <f>OBV!G579</f>
        <v>WEAK</v>
      </c>
      <c r="L579" s="6" t="str">
        <f>OBV!H579</f>
        <v>CONFIRMED BULLISH</v>
      </c>
      <c r="M579" s="8">
        <f t="shared" si="90"/>
        <v>25</v>
      </c>
      <c r="N579" s="8">
        <f t="shared" si="91"/>
        <v>100</v>
      </c>
      <c r="O579" s="8">
        <f t="shared" si="92"/>
        <v>50</v>
      </c>
      <c r="P579" s="8">
        <f t="shared" si="93"/>
        <v>67</v>
      </c>
      <c r="Q579" s="9">
        <f t="shared" ref="Q579:Q642" si="94">0.35*M579+N579*0.35+O579*0.15+P579*0.15</f>
        <v>61.3</v>
      </c>
      <c r="R579" s="9">
        <f t="shared" ref="R579:R642" si="95">M579*0.2+N579*0.2+O579*0.35+P579*0.25</f>
        <v>59.25</v>
      </c>
      <c r="S579" s="9">
        <f t="shared" ref="S579:S642" si="96">M579*0.15+N579*0.15+O579*0.25+P579*0.45</f>
        <v>61.400000000000006</v>
      </c>
      <c r="T579" s="9">
        <f t="shared" ref="T579:T642" si="97">0.25*SUM(M579:P579)</f>
        <v>60.5</v>
      </c>
      <c r="U579" s="8">
        <f t="shared" ref="U579:U642" si="98">SUM(Q579:S579)/3</f>
        <v>60.65</v>
      </c>
      <c r="V579" s="8">
        <f t="shared" ref="V579:V642" si="99">SUM(Q579:T579)/4</f>
        <v>60.612499999999997</v>
      </c>
    </row>
    <row r="580" spans="1:22" ht="13.5" x14ac:dyDescent="0.25">
      <c r="A580" s="3">
        <f>RSI!A580</f>
        <v>42846</v>
      </c>
      <c r="B580" s="2">
        <f>RSI!B580</f>
        <v>9.6180000000000003</v>
      </c>
      <c r="C580" s="2">
        <f>RSI!I580</f>
        <v>62.859688950560603</v>
      </c>
      <c r="D580" s="2">
        <f>MACD!E580</f>
        <v>-8.4194094133478004E-2</v>
      </c>
      <c r="E580" s="2">
        <f>MACD!F580</f>
        <v>-3.123986944549139E-2</v>
      </c>
      <c r="F580" s="2">
        <f>'Moving Avg'!D580</f>
        <v>9.5201999999999991</v>
      </c>
      <c r="G580" s="2">
        <f>'Moving Avg'!F580</f>
        <v>9.4224999999999977</v>
      </c>
      <c r="H580" s="2">
        <f>'Moving Avg'!G580</f>
        <v>9.4616599999999966</v>
      </c>
      <c r="I580" s="2">
        <f>'Moving Avg'!H580</f>
        <v>9.1314400000000013</v>
      </c>
      <c r="J580" s="6" t="str">
        <f>OBV!F580</f>
        <v>BULLISH</v>
      </c>
      <c r="K580" s="6" t="str">
        <f>OBV!G580</f>
        <v>WEAK</v>
      </c>
      <c r="L580" s="6" t="str">
        <f>OBV!H580</f>
        <v>CONFIRMED BULLISH</v>
      </c>
      <c r="M580" s="8">
        <f t="shared" si="90"/>
        <v>25</v>
      </c>
      <c r="N580" s="8">
        <f t="shared" si="91"/>
        <v>100</v>
      </c>
      <c r="O580" s="8">
        <f t="shared" si="92"/>
        <v>50</v>
      </c>
      <c r="P580" s="8">
        <f t="shared" si="93"/>
        <v>67</v>
      </c>
      <c r="Q580" s="9">
        <f t="shared" si="94"/>
        <v>61.3</v>
      </c>
      <c r="R580" s="9">
        <f t="shared" si="95"/>
        <v>59.25</v>
      </c>
      <c r="S580" s="9">
        <f t="shared" si="96"/>
        <v>61.400000000000006</v>
      </c>
      <c r="T580" s="9">
        <f t="shared" si="97"/>
        <v>60.5</v>
      </c>
      <c r="U580" s="8">
        <f t="shared" si="98"/>
        <v>60.65</v>
      </c>
      <c r="V580" s="8">
        <f t="shared" si="99"/>
        <v>60.612499999999997</v>
      </c>
    </row>
    <row r="581" spans="1:22" ht="13.5" x14ac:dyDescent="0.25">
      <c r="A581" s="3">
        <f>RSI!A581</f>
        <v>42849</v>
      </c>
      <c r="B581" s="2">
        <f>RSI!B581</f>
        <v>9.8149999999999995</v>
      </c>
      <c r="C581" s="2">
        <f>RSI!I581</f>
        <v>70.721185629443653</v>
      </c>
      <c r="D581" s="2">
        <f>MACD!E581</f>
        <v>-0.10271388215486255</v>
      </c>
      <c r="E581" s="2">
        <f>MACD!F581</f>
        <v>-4.5534671987365619E-2</v>
      </c>
      <c r="F581" s="2">
        <f>'Moving Avg'!D581</f>
        <v>9.5953999999999997</v>
      </c>
      <c r="G581" s="2">
        <f>'Moving Avg'!F581</f>
        <v>9.4365999999999985</v>
      </c>
      <c r="H581" s="2">
        <f>'Moving Avg'!G581</f>
        <v>9.4577199999999984</v>
      </c>
      <c r="I581" s="2">
        <f>'Moving Avg'!H581</f>
        <v>9.1366050000000012</v>
      </c>
      <c r="J581" s="6" t="str">
        <f>OBV!F581</f>
        <v>BULLISH</v>
      </c>
      <c r="K581" s="6" t="str">
        <f>OBV!G581</f>
        <v>WEAK</v>
      </c>
      <c r="L581" s="6" t="str">
        <f>OBV!H581</f>
        <v>CONFIRMED BULLISH</v>
      </c>
      <c r="M581" s="8">
        <f t="shared" si="90"/>
        <v>0</v>
      </c>
      <c r="N581" s="8">
        <f t="shared" si="91"/>
        <v>100</v>
      </c>
      <c r="O581" s="8">
        <f t="shared" si="92"/>
        <v>50</v>
      </c>
      <c r="P581" s="8">
        <f t="shared" si="93"/>
        <v>67</v>
      </c>
      <c r="Q581" s="9">
        <f t="shared" si="94"/>
        <v>52.55</v>
      </c>
      <c r="R581" s="9">
        <f t="shared" si="95"/>
        <v>54.25</v>
      </c>
      <c r="S581" s="9">
        <f t="shared" si="96"/>
        <v>57.650000000000006</v>
      </c>
      <c r="T581" s="9">
        <f t="shared" si="97"/>
        <v>54.25</v>
      </c>
      <c r="U581" s="8">
        <f t="shared" si="98"/>
        <v>54.816666666666663</v>
      </c>
      <c r="V581" s="8">
        <f t="shared" si="99"/>
        <v>54.674999999999997</v>
      </c>
    </row>
    <row r="582" spans="1:22" ht="13.5" x14ac:dyDescent="0.25">
      <c r="A582" s="3">
        <f>RSI!A582</f>
        <v>42850</v>
      </c>
      <c r="B582" s="2">
        <f>RSI!B582</f>
        <v>9.5660000000000007</v>
      </c>
      <c r="C582" s="2">
        <f>RSI!I582</f>
        <v>54.90252181999206</v>
      </c>
      <c r="D582" s="2">
        <f>MACD!E582</f>
        <v>-0.10575116471116353</v>
      </c>
      <c r="E582" s="2">
        <f>MACD!F582</f>
        <v>-5.7577970532125204E-2</v>
      </c>
      <c r="F582" s="2">
        <f>'Moving Avg'!D582</f>
        <v>9.6302000000000003</v>
      </c>
      <c r="G582" s="2">
        <f>'Moving Avg'!F582</f>
        <v>9.4405999999999981</v>
      </c>
      <c r="H582" s="2">
        <f>'Moving Avg'!G582</f>
        <v>9.4487999999999968</v>
      </c>
      <c r="I582" s="2">
        <f>'Moving Avg'!H582</f>
        <v>9.1392100000000021</v>
      </c>
      <c r="J582" s="6" t="str">
        <f>OBV!F582</f>
        <v>BULLISH</v>
      </c>
      <c r="K582" s="6" t="str">
        <f>OBV!G582</f>
        <v>WEAK</v>
      </c>
      <c r="L582" s="6" t="str">
        <f>OBV!H582</f>
        <v>CONFIRMED BULLISH</v>
      </c>
      <c r="M582" s="8">
        <f t="shared" si="90"/>
        <v>25</v>
      </c>
      <c r="N582" s="8">
        <f t="shared" si="91"/>
        <v>100</v>
      </c>
      <c r="O582" s="8">
        <f t="shared" si="92"/>
        <v>50</v>
      </c>
      <c r="P582" s="8">
        <f t="shared" si="93"/>
        <v>67</v>
      </c>
      <c r="Q582" s="9">
        <f t="shared" si="94"/>
        <v>61.3</v>
      </c>
      <c r="R582" s="9">
        <f t="shared" si="95"/>
        <v>59.25</v>
      </c>
      <c r="S582" s="9">
        <f t="shared" si="96"/>
        <v>61.400000000000006</v>
      </c>
      <c r="T582" s="9">
        <f t="shared" si="97"/>
        <v>60.5</v>
      </c>
      <c r="U582" s="8">
        <f t="shared" si="98"/>
        <v>60.65</v>
      </c>
      <c r="V582" s="8">
        <f t="shared" si="99"/>
        <v>60.612499999999997</v>
      </c>
    </row>
    <row r="583" spans="1:22" ht="13.5" x14ac:dyDescent="0.25">
      <c r="A583" s="3">
        <f>RSI!A583</f>
        <v>42851</v>
      </c>
      <c r="B583" s="2">
        <f>RSI!B583</f>
        <v>9.5660000000000007</v>
      </c>
      <c r="C583" s="2">
        <f>RSI!I583</f>
        <v>54.90252181999206</v>
      </c>
      <c r="D583" s="2">
        <f>MACD!E583</f>
        <v>-0.10464645828420771</v>
      </c>
      <c r="E583" s="2">
        <f>MACD!F583</f>
        <v>-6.69916680825417E-2</v>
      </c>
      <c r="F583" s="2">
        <f>'Moving Avg'!D583</f>
        <v>9.6376000000000008</v>
      </c>
      <c r="G583" s="2">
        <f>'Moving Avg'!F583</f>
        <v>9.4445999999999977</v>
      </c>
      <c r="H583" s="2">
        <f>'Moving Avg'!G583</f>
        <v>9.4457799999999956</v>
      </c>
      <c r="I583" s="2">
        <f>'Moving Avg'!H583</f>
        <v>9.1404750000000021</v>
      </c>
      <c r="J583" s="6" t="str">
        <f>OBV!F583</f>
        <v>BEARISH</v>
      </c>
      <c r="K583" s="6" t="str">
        <f>OBV!G583</f>
        <v>NEUTRAL</v>
      </c>
      <c r="L583" s="6" t="str">
        <f>OBV!H583</f>
        <v>BEARISH DIVERGENCE</v>
      </c>
      <c r="M583" s="8">
        <f t="shared" si="90"/>
        <v>25</v>
      </c>
      <c r="N583" s="8">
        <f t="shared" si="91"/>
        <v>100</v>
      </c>
      <c r="O583" s="8">
        <f t="shared" si="92"/>
        <v>50</v>
      </c>
      <c r="P583" s="8">
        <f t="shared" si="93"/>
        <v>16.5</v>
      </c>
      <c r="Q583" s="9">
        <f t="shared" si="94"/>
        <v>53.725000000000001</v>
      </c>
      <c r="R583" s="9">
        <f t="shared" si="95"/>
        <v>46.625</v>
      </c>
      <c r="S583" s="9">
        <f t="shared" si="96"/>
        <v>38.674999999999997</v>
      </c>
      <c r="T583" s="9">
        <f t="shared" si="97"/>
        <v>47.875</v>
      </c>
      <c r="U583" s="8">
        <f t="shared" si="98"/>
        <v>46.341666666666661</v>
      </c>
      <c r="V583" s="8">
        <f t="shared" si="99"/>
        <v>46.724999999999994</v>
      </c>
    </row>
    <row r="584" spans="1:22" ht="13.5" x14ac:dyDescent="0.25">
      <c r="A584" s="3">
        <f>RSI!A584</f>
        <v>42852</v>
      </c>
      <c r="B584" s="2">
        <f>RSI!B584</f>
        <v>9.5660000000000007</v>
      </c>
      <c r="C584" s="2">
        <f>RSI!I584</f>
        <v>54.90252181999206</v>
      </c>
      <c r="D584" s="2">
        <f>MACD!E584</f>
        <v>-0.10799010472138626</v>
      </c>
      <c r="E584" s="2">
        <f>MACD!F584</f>
        <v>-7.519135541031062E-2</v>
      </c>
      <c r="F584" s="2">
        <f>'Moving Avg'!D584</f>
        <v>9.6262000000000008</v>
      </c>
      <c r="G584" s="2">
        <f>'Moving Avg'!F584</f>
        <v>9.4466999999999981</v>
      </c>
      <c r="H584" s="2">
        <f>'Moving Avg'!G584</f>
        <v>9.4427599999999963</v>
      </c>
      <c r="I584" s="2">
        <f>'Moving Avg'!H584</f>
        <v>9.1429400000000012</v>
      </c>
      <c r="J584" s="6" t="str">
        <f>OBV!F584</f>
        <v>BEARISH</v>
      </c>
      <c r="K584" s="6" t="str">
        <f>OBV!G584</f>
        <v>STRONG</v>
      </c>
      <c r="L584" s="6" t="str">
        <f>OBV!H584</f>
        <v>CONFIRMED BEARISH</v>
      </c>
      <c r="M584" s="8">
        <f t="shared" si="90"/>
        <v>25</v>
      </c>
      <c r="N584" s="8">
        <f t="shared" si="91"/>
        <v>100</v>
      </c>
      <c r="O584" s="8">
        <f t="shared" si="92"/>
        <v>50</v>
      </c>
      <c r="P584" s="8">
        <f t="shared" si="93"/>
        <v>33</v>
      </c>
      <c r="Q584" s="9">
        <f t="shared" si="94"/>
        <v>56.2</v>
      </c>
      <c r="R584" s="9">
        <f t="shared" si="95"/>
        <v>50.75</v>
      </c>
      <c r="S584" s="9">
        <f t="shared" si="96"/>
        <v>46.1</v>
      </c>
      <c r="T584" s="9">
        <f t="shared" si="97"/>
        <v>52</v>
      </c>
      <c r="U584" s="8">
        <f t="shared" si="98"/>
        <v>51.016666666666673</v>
      </c>
      <c r="V584" s="8">
        <f t="shared" si="99"/>
        <v>51.262500000000003</v>
      </c>
    </row>
    <row r="585" spans="1:22" ht="13.5" x14ac:dyDescent="0.25">
      <c r="A585" s="3">
        <f>RSI!A585</f>
        <v>42853</v>
      </c>
      <c r="B585" s="2">
        <f>RSI!B585</f>
        <v>9.5660000000000007</v>
      </c>
      <c r="C585" s="2">
        <f>RSI!I585</f>
        <v>54.90252181999206</v>
      </c>
      <c r="D585" s="2">
        <f>MACD!E585</f>
        <v>-0.11136202025226538</v>
      </c>
      <c r="E585" s="2">
        <f>MACD!F585</f>
        <v>-8.2425488378701575E-2</v>
      </c>
      <c r="F585" s="2">
        <f>'Moving Avg'!D585</f>
        <v>9.6158000000000019</v>
      </c>
      <c r="G585" s="2">
        <f>'Moving Avg'!F585</f>
        <v>9.460049999999999</v>
      </c>
      <c r="H585" s="2">
        <f>'Moving Avg'!G585</f>
        <v>9.4414399999999947</v>
      </c>
      <c r="I585" s="2">
        <f>'Moving Avg'!H585</f>
        <v>9.145405000000002</v>
      </c>
      <c r="J585" s="6" t="str">
        <f>OBV!F585</f>
        <v>BEARISH</v>
      </c>
      <c r="K585" s="6" t="str">
        <f>OBV!G585</f>
        <v>NEUTRAL</v>
      </c>
      <c r="L585" s="6" t="str">
        <f>OBV!H585</f>
        <v>CONFIRMED BEARISH</v>
      </c>
      <c r="M585" s="8">
        <f t="shared" si="90"/>
        <v>25</v>
      </c>
      <c r="N585" s="8">
        <f t="shared" si="91"/>
        <v>100</v>
      </c>
      <c r="O585" s="8">
        <f t="shared" si="92"/>
        <v>50</v>
      </c>
      <c r="P585" s="8">
        <f t="shared" si="93"/>
        <v>16.5</v>
      </c>
      <c r="Q585" s="9">
        <f t="shared" si="94"/>
        <v>53.725000000000001</v>
      </c>
      <c r="R585" s="9">
        <f t="shared" si="95"/>
        <v>46.625</v>
      </c>
      <c r="S585" s="9">
        <f t="shared" si="96"/>
        <v>38.674999999999997</v>
      </c>
      <c r="T585" s="9">
        <f t="shared" si="97"/>
        <v>47.875</v>
      </c>
      <c r="U585" s="8">
        <f t="shared" si="98"/>
        <v>46.341666666666661</v>
      </c>
      <c r="V585" s="8">
        <f t="shared" si="99"/>
        <v>46.724999999999994</v>
      </c>
    </row>
    <row r="586" spans="1:22" ht="13.5" x14ac:dyDescent="0.25">
      <c r="A586" s="3">
        <f>RSI!A586</f>
        <v>42857</v>
      </c>
      <c r="B586" s="2">
        <f>RSI!B586</f>
        <v>9.5660000000000007</v>
      </c>
      <c r="C586" s="2">
        <f>RSI!I586</f>
        <v>54.90252181999206</v>
      </c>
      <c r="D586" s="2">
        <f>MACD!E586</f>
        <v>-0.10748688831489694</v>
      </c>
      <c r="E586" s="2">
        <f>MACD!F586</f>
        <v>-8.7437768365940652E-2</v>
      </c>
      <c r="F586" s="2">
        <f>'Moving Avg'!D586</f>
        <v>9.5660000000000007</v>
      </c>
      <c r="G586" s="2">
        <f>'Moving Avg'!F586</f>
        <v>9.4734000000000016</v>
      </c>
      <c r="H586" s="2">
        <f>'Moving Avg'!G586</f>
        <v>9.4402199999999947</v>
      </c>
      <c r="I586" s="2">
        <f>'Moving Avg'!H586</f>
        <v>9.1481500000000011</v>
      </c>
      <c r="J586" s="6" t="str">
        <f>OBV!F586</f>
        <v>BEARISH</v>
      </c>
      <c r="K586" s="6" t="str">
        <f>OBV!G586</f>
        <v>STRONG</v>
      </c>
      <c r="L586" s="6" t="str">
        <f>OBV!H586</f>
        <v>CONFIRMED BEARISH</v>
      </c>
      <c r="M586" s="8">
        <f t="shared" si="90"/>
        <v>25</v>
      </c>
      <c r="N586" s="8">
        <f t="shared" si="91"/>
        <v>100</v>
      </c>
      <c r="O586" s="8">
        <f t="shared" si="92"/>
        <v>50</v>
      </c>
      <c r="P586" s="8">
        <f t="shared" si="93"/>
        <v>33</v>
      </c>
      <c r="Q586" s="9">
        <f t="shared" si="94"/>
        <v>56.2</v>
      </c>
      <c r="R586" s="9">
        <f t="shared" si="95"/>
        <v>50.75</v>
      </c>
      <c r="S586" s="9">
        <f t="shared" si="96"/>
        <v>46.1</v>
      </c>
      <c r="T586" s="9">
        <f t="shared" si="97"/>
        <v>52</v>
      </c>
      <c r="U586" s="8">
        <f t="shared" si="98"/>
        <v>51.016666666666673</v>
      </c>
      <c r="V586" s="8">
        <f t="shared" si="99"/>
        <v>51.262500000000003</v>
      </c>
    </row>
    <row r="587" spans="1:22" ht="13.5" x14ac:dyDescent="0.25">
      <c r="A587" s="3">
        <f>RSI!A587</f>
        <v>42858</v>
      </c>
      <c r="B587" s="2">
        <f>RSI!B587</f>
        <v>9.5660000000000007</v>
      </c>
      <c r="C587" s="2">
        <f>RSI!I587</f>
        <v>54.90252181999206</v>
      </c>
      <c r="D587" s="2">
        <f>MACD!E587</f>
        <v>-0.11190395715809842</v>
      </c>
      <c r="E587" s="2">
        <f>MACD!F587</f>
        <v>-9.23310061243722E-2</v>
      </c>
      <c r="F587" s="2">
        <f>'Moving Avg'!D587</f>
        <v>9.5660000000000007</v>
      </c>
      <c r="G587" s="2">
        <f>'Moving Avg'!F587</f>
        <v>9.4867500000000007</v>
      </c>
      <c r="H587" s="2">
        <f>'Moving Avg'!G587</f>
        <v>9.4389999999999947</v>
      </c>
      <c r="I587" s="2">
        <f>'Moving Avg'!H587</f>
        <v>9.151860000000001</v>
      </c>
      <c r="J587" s="6" t="str">
        <f>OBV!F587</f>
        <v>NEUTRAL</v>
      </c>
      <c r="K587" s="6" t="str">
        <f>OBV!G587</f>
        <v>NEUTRAL</v>
      </c>
      <c r="L587" s="6" t="str">
        <f>OBV!H587</f>
        <v>NEUTRAL</v>
      </c>
      <c r="M587" s="8">
        <f t="shared" si="90"/>
        <v>25</v>
      </c>
      <c r="N587" s="8">
        <f t="shared" si="91"/>
        <v>45</v>
      </c>
      <c r="O587" s="8">
        <f t="shared" si="92"/>
        <v>50</v>
      </c>
      <c r="P587" s="8">
        <f t="shared" si="93"/>
        <v>33</v>
      </c>
      <c r="Q587" s="9">
        <f t="shared" si="94"/>
        <v>36.950000000000003</v>
      </c>
      <c r="R587" s="9">
        <f t="shared" si="95"/>
        <v>39.75</v>
      </c>
      <c r="S587" s="9">
        <f t="shared" si="96"/>
        <v>37.85</v>
      </c>
      <c r="T587" s="9">
        <f t="shared" si="97"/>
        <v>38.25</v>
      </c>
      <c r="U587" s="8">
        <f t="shared" si="98"/>
        <v>38.183333333333337</v>
      </c>
      <c r="V587" s="8">
        <f t="shared" si="99"/>
        <v>38.200000000000003</v>
      </c>
    </row>
    <row r="588" spans="1:22" ht="13.5" x14ac:dyDescent="0.25">
      <c r="A588" s="3">
        <f>RSI!A588</f>
        <v>42859</v>
      </c>
      <c r="B588" s="2">
        <f>RSI!B588</f>
        <v>9.4960000000000004</v>
      </c>
      <c r="C588" s="2">
        <f>RSI!I588</f>
        <v>49.998174648814341</v>
      </c>
      <c r="D588" s="2">
        <f>MACD!E588</f>
        <v>-8.9810162580457487E-2</v>
      </c>
      <c r="E588" s="2">
        <f>MACD!F588</f>
        <v>-9.1826837415589252E-2</v>
      </c>
      <c r="F588" s="2">
        <f>'Moving Avg'!D588</f>
        <v>9.5520000000000014</v>
      </c>
      <c r="G588" s="2">
        <f>'Moving Avg'!F588</f>
        <v>9.4963999999999995</v>
      </c>
      <c r="H588" s="2">
        <f>'Moving Avg'!G588</f>
        <v>9.4383399999999948</v>
      </c>
      <c r="I588" s="2">
        <f>'Moving Avg'!H588</f>
        <v>9.1551950000000009</v>
      </c>
      <c r="J588" s="6" t="str">
        <f>OBV!F588</f>
        <v>BEARISH</v>
      </c>
      <c r="K588" s="6" t="str">
        <f>OBV!G588</f>
        <v>STRONG</v>
      </c>
      <c r="L588" s="6" t="str">
        <f>OBV!H588</f>
        <v>CONFIRMED BEARISH</v>
      </c>
      <c r="M588" s="8">
        <f t="shared" si="90"/>
        <v>25</v>
      </c>
      <c r="N588" s="8">
        <f t="shared" si="91"/>
        <v>0</v>
      </c>
      <c r="O588" s="8">
        <f t="shared" si="92"/>
        <v>50</v>
      </c>
      <c r="P588" s="8">
        <f t="shared" si="93"/>
        <v>33</v>
      </c>
      <c r="Q588" s="9">
        <f t="shared" si="94"/>
        <v>21.2</v>
      </c>
      <c r="R588" s="9">
        <f t="shared" si="95"/>
        <v>30.75</v>
      </c>
      <c r="S588" s="9">
        <f t="shared" si="96"/>
        <v>31.1</v>
      </c>
      <c r="T588" s="9">
        <f t="shared" si="97"/>
        <v>27</v>
      </c>
      <c r="U588" s="8">
        <f t="shared" si="98"/>
        <v>27.683333333333337</v>
      </c>
      <c r="V588" s="8">
        <f t="shared" si="99"/>
        <v>27.512500000000003</v>
      </c>
    </row>
    <row r="589" spans="1:22" ht="13.5" x14ac:dyDescent="0.25">
      <c r="A589" s="3">
        <f>RSI!A589</f>
        <v>42860</v>
      </c>
      <c r="B589" s="2">
        <f>RSI!B589</f>
        <v>9.58</v>
      </c>
      <c r="C589" s="2">
        <f>RSI!I589</f>
        <v>55.172987393872511</v>
      </c>
      <c r="D589" s="2">
        <f>MACD!E589</f>
        <v>-6.2861347312157534E-2</v>
      </c>
      <c r="E589" s="2">
        <f>MACD!F589</f>
        <v>-8.6033739394902914E-2</v>
      </c>
      <c r="F589" s="2">
        <f>'Moving Avg'!D589</f>
        <v>9.5548000000000002</v>
      </c>
      <c r="G589" s="2">
        <f>'Moving Avg'!F589</f>
        <v>9.5092999999999996</v>
      </c>
      <c r="H589" s="2">
        <f>'Moving Avg'!G589</f>
        <v>9.4398399999999949</v>
      </c>
      <c r="I589" s="2">
        <f>'Moving Avg'!H589</f>
        <v>9.1580100000000009</v>
      </c>
      <c r="J589" s="6" t="str">
        <f>OBV!F589</f>
        <v>BEARISH</v>
      </c>
      <c r="K589" s="6" t="str">
        <f>OBV!G589</f>
        <v>NEUTRAL</v>
      </c>
      <c r="L589" s="6" t="str">
        <f>OBV!H589</f>
        <v>BEARISH DIVERGENCE</v>
      </c>
      <c r="M589" s="8">
        <f t="shared" si="90"/>
        <v>25</v>
      </c>
      <c r="N589" s="8">
        <f t="shared" si="91"/>
        <v>0</v>
      </c>
      <c r="O589" s="8">
        <f t="shared" si="92"/>
        <v>50</v>
      </c>
      <c r="P589" s="8">
        <f t="shared" si="93"/>
        <v>16.5</v>
      </c>
      <c r="Q589" s="9">
        <f t="shared" si="94"/>
        <v>18.725000000000001</v>
      </c>
      <c r="R589" s="9">
        <f t="shared" si="95"/>
        <v>26.625</v>
      </c>
      <c r="S589" s="9">
        <f t="shared" si="96"/>
        <v>23.675000000000001</v>
      </c>
      <c r="T589" s="9">
        <f t="shared" si="97"/>
        <v>22.875</v>
      </c>
      <c r="U589" s="8">
        <f t="shared" si="98"/>
        <v>23.008333333333336</v>
      </c>
      <c r="V589" s="8">
        <f t="shared" si="99"/>
        <v>22.975000000000001</v>
      </c>
    </row>
    <row r="590" spans="1:22" ht="13.5" x14ac:dyDescent="0.25">
      <c r="A590" s="3">
        <f>RSI!A590</f>
        <v>42863</v>
      </c>
      <c r="B590" s="2">
        <f>RSI!B590</f>
        <v>9.6319999999999997</v>
      </c>
      <c r="C590" s="2">
        <f>RSI!I590</f>
        <v>58.066208674941549</v>
      </c>
      <c r="D590" s="2">
        <f>MACD!E590</f>
        <v>-4.5162288656799277E-2</v>
      </c>
      <c r="E590" s="2">
        <f>MACD!F590</f>
        <v>-7.7859449247282192E-2</v>
      </c>
      <c r="F590" s="2">
        <f>'Moving Avg'!D590</f>
        <v>9.5679999999999996</v>
      </c>
      <c r="G590" s="2">
        <f>'Moving Avg'!F590</f>
        <v>9.5259500000000017</v>
      </c>
      <c r="H590" s="2">
        <f>'Moving Avg'!G590</f>
        <v>9.4446399999999961</v>
      </c>
      <c r="I590" s="2">
        <f>'Moving Avg'!H590</f>
        <v>9.1620250000000016</v>
      </c>
      <c r="J590" s="6" t="str">
        <f>OBV!F590</f>
        <v>BULLISH</v>
      </c>
      <c r="K590" s="6" t="str">
        <f>OBV!G590</f>
        <v>WEAK</v>
      </c>
      <c r="L590" s="6" t="str">
        <f>OBV!H590</f>
        <v>CONFIRMED BULLISH</v>
      </c>
      <c r="M590" s="8">
        <f t="shared" si="90"/>
        <v>25</v>
      </c>
      <c r="N590" s="8">
        <f t="shared" si="91"/>
        <v>0</v>
      </c>
      <c r="O590" s="8">
        <f t="shared" si="92"/>
        <v>50</v>
      </c>
      <c r="P590" s="8">
        <f t="shared" si="93"/>
        <v>67</v>
      </c>
      <c r="Q590" s="9">
        <f t="shared" si="94"/>
        <v>26.299999999999997</v>
      </c>
      <c r="R590" s="9">
        <f t="shared" si="95"/>
        <v>39.25</v>
      </c>
      <c r="S590" s="9">
        <f t="shared" si="96"/>
        <v>46.400000000000006</v>
      </c>
      <c r="T590" s="9">
        <f t="shared" si="97"/>
        <v>35.5</v>
      </c>
      <c r="U590" s="8">
        <f t="shared" si="98"/>
        <v>37.31666666666667</v>
      </c>
      <c r="V590" s="8">
        <f t="shared" si="99"/>
        <v>36.862499999999997</v>
      </c>
    </row>
    <row r="591" spans="1:22" ht="13.5" x14ac:dyDescent="0.25">
      <c r="A591" s="3">
        <f>RSI!A591</f>
        <v>42864</v>
      </c>
      <c r="B591" s="2">
        <f>RSI!B591</f>
        <v>9.7210000000000001</v>
      </c>
      <c r="C591" s="2">
        <f>RSI!I591</f>
        <v>62.524428369296942</v>
      </c>
      <c r="D591" s="2">
        <f>MACD!E591</f>
        <v>-7.2252792982503422E-3</v>
      </c>
      <c r="E591" s="2">
        <f>MACD!F591</f>
        <v>-6.3732615257475825E-2</v>
      </c>
      <c r="F591" s="2">
        <f>'Moving Avg'!D591</f>
        <v>9.5990000000000002</v>
      </c>
      <c r="G591" s="2">
        <f>'Moving Avg'!F591</f>
        <v>9.5414500000000011</v>
      </c>
      <c r="H591" s="2">
        <f>'Moving Avg'!G591</f>
        <v>9.4512199999999957</v>
      </c>
      <c r="I591" s="2">
        <f>'Moving Avg'!H591</f>
        <v>9.1660150000000016</v>
      </c>
      <c r="J591" s="6" t="str">
        <f>OBV!F591</f>
        <v>BULLISH</v>
      </c>
      <c r="K591" s="6" t="str">
        <f>OBV!G591</f>
        <v>WEAK</v>
      </c>
      <c r="L591" s="6" t="str">
        <f>OBV!H591</f>
        <v>CONFIRMED BULLISH</v>
      </c>
      <c r="M591" s="8">
        <f t="shared" si="90"/>
        <v>25</v>
      </c>
      <c r="N591" s="8">
        <f t="shared" si="91"/>
        <v>0</v>
      </c>
      <c r="O591" s="8">
        <f t="shared" si="92"/>
        <v>50</v>
      </c>
      <c r="P591" s="8">
        <f t="shared" si="93"/>
        <v>67</v>
      </c>
      <c r="Q591" s="9">
        <f t="shared" si="94"/>
        <v>26.299999999999997</v>
      </c>
      <c r="R591" s="9">
        <f t="shared" si="95"/>
        <v>39.25</v>
      </c>
      <c r="S591" s="9">
        <f t="shared" si="96"/>
        <v>46.400000000000006</v>
      </c>
      <c r="T591" s="9">
        <f t="shared" si="97"/>
        <v>35.5</v>
      </c>
      <c r="U591" s="8">
        <f t="shared" si="98"/>
        <v>37.31666666666667</v>
      </c>
      <c r="V591" s="8">
        <f t="shared" si="99"/>
        <v>36.862499999999997</v>
      </c>
    </row>
    <row r="592" spans="1:22" ht="13.5" x14ac:dyDescent="0.25">
      <c r="A592" s="3">
        <f>RSI!A592</f>
        <v>42865</v>
      </c>
      <c r="B592" s="2">
        <f>RSI!B592</f>
        <v>9.7590000000000003</v>
      </c>
      <c r="C592" s="2">
        <f>RSI!I592</f>
        <v>64.271038607504778</v>
      </c>
      <c r="D592" s="2">
        <f>MACD!E592</f>
        <v>-1.7471493854390729E-2</v>
      </c>
      <c r="E592" s="2">
        <f>MACD!F592</f>
        <v>-5.4480390976858806E-2</v>
      </c>
      <c r="F592" s="2">
        <f>'Moving Avg'!D592</f>
        <v>9.6376000000000008</v>
      </c>
      <c r="G592" s="2">
        <f>'Moving Avg'!F592</f>
        <v>9.5600000000000023</v>
      </c>
      <c r="H592" s="2">
        <f>'Moving Avg'!G592</f>
        <v>9.4585599999999967</v>
      </c>
      <c r="I592" s="2">
        <f>'Moving Avg'!H592</f>
        <v>9.1706650000000032</v>
      </c>
      <c r="J592" s="6" t="str">
        <f>OBV!F592</f>
        <v>BULLISH</v>
      </c>
      <c r="K592" s="6" t="str">
        <f>OBV!G592</f>
        <v>WEAK</v>
      </c>
      <c r="L592" s="6" t="str">
        <f>OBV!H592</f>
        <v>CONFIRMED BULLISH</v>
      </c>
      <c r="M592" s="8">
        <f t="shared" si="90"/>
        <v>25</v>
      </c>
      <c r="N592" s="8">
        <f t="shared" si="91"/>
        <v>0</v>
      </c>
      <c r="O592" s="8">
        <f t="shared" si="92"/>
        <v>50</v>
      </c>
      <c r="P592" s="8">
        <f t="shared" si="93"/>
        <v>67</v>
      </c>
      <c r="Q592" s="9">
        <f t="shared" si="94"/>
        <v>26.299999999999997</v>
      </c>
      <c r="R592" s="9">
        <f t="shared" si="95"/>
        <v>39.25</v>
      </c>
      <c r="S592" s="9">
        <f t="shared" si="96"/>
        <v>46.400000000000006</v>
      </c>
      <c r="T592" s="9">
        <f t="shared" si="97"/>
        <v>35.5</v>
      </c>
      <c r="U592" s="8">
        <f t="shared" si="98"/>
        <v>37.31666666666667</v>
      </c>
      <c r="V592" s="8">
        <f t="shared" si="99"/>
        <v>36.862499999999997</v>
      </c>
    </row>
    <row r="593" spans="1:22" ht="13.5" x14ac:dyDescent="0.25">
      <c r="A593" s="3">
        <f>RSI!A593</f>
        <v>42866</v>
      </c>
      <c r="B593" s="2">
        <f>RSI!B593</f>
        <v>9.7680000000000007</v>
      </c>
      <c r="C593" s="2">
        <f>RSI!I593</f>
        <v>64.690777761750439</v>
      </c>
      <c r="D593" s="2">
        <f>MACD!E593</f>
        <v>-2.8166146354452692E-2</v>
      </c>
      <c r="E593" s="2">
        <f>MACD!F593</f>
        <v>-4.9217542052377591E-2</v>
      </c>
      <c r="F593" s="2">
        <f>'Moving Avg'!D593</f>
        <v>9.6920000000000002</v>
      </c>
      <c r="G593" s="2">
        <f>'Moving Avg'!F593</f>
        <v>9.5776000000000021</v>
      </c>
      <c r="H593" s="2">
        <f>'Moving Avg'!G593</f>
        <v>9.4605199999999972</v>
      </c>
      <c r="I593" s="2">
        <f>'Moving Avg'!H593</f>
        <v>9.1751000000000005</v>
      </c>
      <c r="J593" s="6" t="str">
        <f>OBV!F593</f>
        <v>BULLISH</v>
      </c>
      <c r="K593" s="6" t="str">
        <f>OBV!G593</f>
        <v>WEAK</v>
      </c>
      <c r="L593" s="6" t="str">
        <f>OBV!H593</f>
        <v>CONFIRMED BULLISH</v>
      </c>
      <c r="M593" s="8">
        <f t="shared" si="90"/>
        <v>25</v>
      </c>
      <c r="N593" s="8">
        <f t="shared" si="91"/>
        <v>0</v>
      </c>
      <c r="O593" s="8">
        <f t="shared" si="92"/>
        <v>50</v>
      </c>
      <c r="P593" s="8">
        <f t="shared" si="93"/>
        <v>67</v>
      </c>
      <c r="Q593" s="9">
        <f t="shared" si="94"/>
        <v>26.299999999999997</v>
      </c>
      <c r="R593" s="9">
        <f t="shared" si="95"/>
        <v>39.25</v>
      </c>
      <c r="S593" s="9">
        <f t="shared" si="96"/>
        <v>46.400000000000006</v>
      </c>
      <c r="T593" s="9">
        <f t="shared" si="97"/>
        <v>35.5</v>
      </c>
      <c r="U593" s="8">
        <f t="shared" si="98"/>
        <v>37.31666666666667</v>
      </c>
      <c r="V593" s="8">
        <f t="shared" si="99"/>
        <v>36.862499999999997</v>
      </c>
    </row>
    <row r="594" spans="1:22" ht="13.5" x14ac:dyDescent="0.25">
      <c r="A594" s="3">
        <f>RSI!A594</f>
        <v>42867</v>
      </c>
      <c r="B594" s="2">
        <f>RSI!B594</f>
        <v>9.7680000000000007</v>
      </c>
      <c r="C594" s="2">
        <f>RSI!I594</f>
        <v>64.690777761750439</v>
      </c>
      <c r="D594" s="2">
        <f>MACD!E594</f>
        <v>-3.8526160178095736E-2</v>
      </c>
      <c r="E594" s="2">
        <f>MACD!F594</f>
        <v>-4.7079265677521222E-2</v>
      </c>
      <c r="F594" s="2">
        <f>'Moving Avg'!D594</f>
        <v>9.7296000000000014</v>
      </c>
      <c r="G594" s="2">
        <f>'Moving Avg'!F594</f>
        <v>9.5964000000000027</v>
      </c>
      <c r="H594" s="2">
        <f>'Moving Avg'!G594</f>
        <v>9.4624799999999958</v>
      </c>
      <c r="I594" s="2">
        <f>'Moving Avg'!H594</f>
        <v>9.1795350000000013</v>
      </c>
      <c r="J594" s="6" t="str">
        <f>OBV!F594</f>
        <v>BULLISH</v>
      </c>
      <c r="K594" s="6" t="str">
        <f>OBV!G594</f>
        <v>WEAK</v>
      </c>
      <c r="L594" s="6" t="str">
        <f>OBV!H594</f>
        <v>CONFIRMED BULLISH</v>
      </c>
      <c r="M594" s="8">
        <f t="shared" si="90"/>
        <v>25</v>
      </c>
      <c r="N594" s="8">
        <f t="shared" si="91"/>
        <v>0</v>
      </c>
      <c r="O594" s="8">
        <f t="shared" si="92"/>
        <v>50</v>
      </c>
      <c r="P594" s="8">
        <f t="shared" si="93"/>
        <v>67</v>
      </c>
      <c r="Q594" s="9">
        <f t="shared" si="94"/>
        <v>26.299999999999997</v>
      </c>
      <c r="R594" s="9">
        <f t="shared" si="95"/>
        <v>39.25</v>
      </c>
      <c r="S594" s="9">
        <f t="shared" si="96"/>
        <v>46.400000000000006</v>
      </c>
      <c r="T594" s="9">
        <f t="shared" si="97"/>
        <v>35.5</v>
      </c>
      <c r="U594" s="8">
        <f t="shared" si="98"/>
        <v>37.31666666666667</v>
      </c>
      <c r="V594" s="8">
        <f t="shared" si="99"/>
        <v>36.862499999999997</v>
      </c>
    </row>
    <row r="595" spans="1:22" ht="13.5" x14ac:dyDescent="0.25">
      <c r="A595" s="3">
        <f>RSI!A595</f>
        <v>42870</v>
      </c>
      <c r="B595" s="2">
        <f>RSI!B595</f>
        <v>9.7680000000000007</v>
      </c>
      <c r="C595" s="2">
        <f>RSI!I595</f>
        <v>64.690777761750439</v>
      </c>
      <c r="D595" s="2">
        <f>MACD!E595</f>
        <v>-4.8505929866955455E-2</v>
      </c>
      <c r="E595" s="2">
        <f>MACD!F595</f>
        <v>-4.7364598515408071E-2</v>
      </c>
      <c r="F595" s="2">
        <f>'Moving Avg'!D595</f>
        <v>9.7568000000000019</v>
      </c>
      <c r="G595" s="2">
        <f>'Moving Avg'!F595</f>
        <v>9.6151999999999997</v>
      </c>
      <c r="H595" s="2">
        <f>'Moving Avg'!G595</f>
        <v>9.4699999999999971</v>
      </c>
      <c r="I595" s="2">
        <f>'Moving Avg'!H595</f>
        <v>9.183760000000003</v>
      </c>
      <c r="J595" s="6" t="str">
        <f>OBV!F595</f>
        <v>BULLISH</v>
      </c>
      <c r="K595" s="6" t="str">
        <f>OBV!G595</f>
        <v>WEAK</v>
      </c>
      <c r="L595" s="6" t="str">
        <f>OBV!H595</f>
        <v>CONFIRMED BULLISH</v>
      </c>
      <c r="M595" s="8">
        <f t="shared" si="90"/>
        <v>25</v>
      </c>
      <c r="N595" s="8">
        <f t="shared" si="91"/>
        <v>45</v>
      </c>
      <c r="O595" s="8">
        <f t="shared" si="92"/>
        <v>50</v>
      </c>
      <c r="P595" s="8">
        <f t="shared" si="93"/>
        <v>67</v>
      </c>
      <c r="Q595" s="9">
        <f t="shared" si="94"/>
        <v>42.05</v>
      </c>
      <c r="R595" s="9">
        <f t="shared" si="95"/>
        <v>48.25</v>
      </c>
      <c r="S595" s="9">
        <f t="shared" si="96"/>
        <v>53.150000000000006</v>
      </c>
      <c r="T595" s="9">
        <f t="shared" si="97"/>
        <v>46.75</v>
      </c>
      <c r="U595" s="8">
        <f t="shared" si="98"/>
        <v>47.816666666666663</v>
      </c>
      <c r="V595" s="8">
        <f t="shared" si="99"/>
        <v>47.55</v>
      </c>
    </row>
    <row r="596" spans="1:22" ht="13.5" x14ac:dyDescent="0.25">
      <c r="A596" s="3">
        <f>RSI!A596</f>
        <v>42871</v>
      </c>
      <c r="B596" s="2">
        <f>RSI!B596</f>
        <v>9.7680000000000007</v>
      </c>
      <c r="C596" s="2">
        <f>RSI!I596</f>
        <v>64.690777761750439</v>
      </c>
      <c r="D596" s="2">
        <f>MACD!E596</f>
        <v>-5.8074057915300514E-2</v>
      </c>
      <c r="E596" s="2">
        <f>MACD!F596</f>
        <v>-4.9506490395386564E-2</v>
      </c>
      <c r="F596" s="2">
        <f>'Moving Avg'!D596</f>
        <v>9.7662000000000013</v>
      </c>
      <c r="G596" s="2">
        <f>'Moving Avg'!F596</f>
        <v>9.6316499999999987</v>
      </c>
      <c r="H596" s="2">
        <f>'Moving Avg'!G596</f>
        <v>9.4775200000000002</v>
      </c>
      <c r="I596" s="2">
        <f>'Moving Avg'!H596</f>
        <v>9.187985000000003</v>
      </c>
      <c r="J596" s="6" t="str">
        <f>OBV!F596</f>
        <v>BULLISH</v>
      </c>
      <c r="K596" s="6" t="str">
        <f>OBV!G596</f>
        <v>WEAK</v>
      </c>
      <c r="L596" s="6" t="str">
        <f>OBV!H596</f>
        <v>CONFIRMED BULLISH</v>
      </c>
      <c r="M596" s="8">
        <f t="shared" si="90"/>
        <v>25</v>
      </c>
      <c r="N596" s="8">
        <f t="shared" si="91"/>
        <v>45</v>
      </c>
      <c r="O596" s="8">
        <f t="shared" si="92"/>
        <v>50</v>
      </c>
      <c r="P596" s="8">
        <f t="shared" si="93"/>
        <v>67</v>
      </c>
      <c r="Q596" s="9">
        <f t="shared" si="94"/>
        <v>42.05</v>
      </c>
      <c r="R596" s="9">
        <f t="shared" si="95"/>
        <v>48.25</v>
      </c>
      <c r="S596" s="9">
        <f t="shared" si="96"/>
        <v>53.150000000000006</v>
      </c>
      <c r="T596" s="9">
        <f t="shared" si="97"/>
        <v>46.75</v>
      </c>
      <c r="U596" s="8">
        <f t="shared" si="98"/>
        <v>47.816666666666663</v>
      </c>
      <c r="V596" s="8">
        <f t="shared" si="99"/>
        <v>47.55</v>
      </c>
    </row>
    <row r="597" spans="1:22" ht="13.5" x14ac:dyDescent="0.25">
      <c r="A597" s="3">
        <f>RSI!A597</f>
        <v>42872</v>
      </c>
      <c r="B597" s="2">
        <f>RSI!B597</f>
        <v>9.7680000000000007</v>
      </c>
      <c r="C597" s="2">
        <f>RSI!I597</f>
        <v>64.690777761750439</v>
      </c>
      <c r="D597" s="2">
        <f>MACD!E597</f>
        <v>-6.7210636210552011E-2</v>
      </c>
      <c r="E597" s="2">
        <f>MACD!F597</f>
        <v>-5.3047319558419653E-2</v>
      </c>
      <c r="F597" s="2">
        <f>'Moving Avg'!D597</f>
        <v>9.7680000000000007</v>
      </c>
      <c r="G597" s="2">
        <f>'Moving Avg'!F597</f>
        <v>9.6504499999999993</v>
      </c>
      <c r="H597" s="2">
        <f>'Moving Avg'!G597</f>
        <v>9.4850399999999997</v>
      </c>
      <c r="I597" s="2">
        <f>'Moving Avg'!H597</f>
        <v>9.1921850000000038</v>
      </c>
      <c r="J597" s="6" t="str">
        <f>OBV!F597</f>
        <v>BULLISH</v>
      </c>
      <c r="K597" s="6" t="str">
        <f>OBV!G597</f>
        <v>WEAK</v>
      </c>
      <c r="L597" s="6" t="str">
        <f>OBV!H597</f>
        <v>CONFIRMED BULLISH</v>
      </c>
      <c r="M597" s="8">
        <f t="shared" si="90"/>
        <v>25</v>
      </c>
      <c r="N597" s="8">
        <f t="shared" si="91"/>
        <v>45</v>
      </c>
      <c r="O597" s="8">
        <f t="shared" si="92"/>
        <v>50</v>
      </c>
      <c r="P597" s="8">
        <f t="shared" si="93"/>
        <v>67</v>
      </c>
      <c r="Q597" s="9">
        <f t="shared" si="94"/>
        <v>42.05</v>
      </c>
      <c r="R597" s="9">
        <f t="shared" si="95"/>
        <v>48.25</v>
      </c>
      <c r="S597" s="9">
        <f t="shared" si="96"/>
        <v>53.150000000000006</v>
      </c>
      <c r="T597" s="9">
        <f t="shared" si="97"/>
        <v>46.75</v>
      </c>
      <c r="U597" s="8">
        <f t="shared" si="98"/>
        <v>47.816666666666663</v>
      </c>
      <c r="V597" s="8">
        <f t="shared" si="99"/>
        <v>47.55</v>
      </c>
    </row>
    <row r="598" spans="1:22" ht="13.5" x14ac:dyDescent="0.25">
      <c r="A598" s="3">
        <f>RSI!A598</f>
        <v>42873</v>
      </c>
      <c r="B598" s="2">
        <f>RSI!B598</f>
        <v>9.7680000000000007</v>
      </c>
      <c r="C598" s="2">
        <f>RSI!I598</f>
        <v>64.690777761750439</v>
      </c>
      <c r="D598" s="2">
        <f>MACD!E598</f>
        <v>-8.6674215943748578E-2</v>
      </c>
      <c r="E598" s="2">
        <f>MACD!F598</f>
        <v>-5.9772698835485444E-2</v>
      </c>
      <c r="F598" s="2">
        <f>'Moving Avg'!D598</f>
        <v>9.7680000000000007</v>
      </c>
      <c r="G598" s="2">
        <f>'Moving Avg'!F598</f>
        <v>9.6624000000000017</v>
      </c>
      <c r="H598" s="2">
        <f>'Moving Avg'!G598</f>
        <v>9.4875800000000012</v>
      </c>
      <c r="I598" s="2">
        <f>'Moving Avg'!H598</f>
        <v>9.1961750000000038</v>
      </c>
      <c r="J598" s="6" t="str">
        <f>OBV!F598</f>
        <v>NEUTRAL</v>
      </c>
      <c r="K598" s="6" t="str">
        <f>OBV!G598</f>
        <v>NEUTRAL</v>
      </c>
      <c r="L598" s="6" t="str">
        <f>OBV!H598</f>
        <v>NEUTRAL</v>
      </c>
      <c r="M598" s="8">
        <f t="shared" si="90"/>
        <v>25</v>
      </c>
      <c r="N598" s="8">
        <f t="shared" si="91"/>
        <v>100</v>
      </c>
      <c r="O598" s="8">
        <f t="shared" si="92"/>
        <v>50</v>
      </c>
      <c r="P598" s="8">
        <f t="shared" si="93"/>
        <v>33</v>
      </c>
      <c r="Q598" s="9">
        <f t="shared" si="94"/>
        <v>56.2</v>
      </c>
      <c r="R598" s="9">
        <f t="shared" si="95"/>
        <v>50.75</v>
      </c>
      <c r="S598" s="9">
        <f t="shared" si="96"/>
        <v>46.1</v>
      </c>
      <c r="T598" s="9">
        <f t="shared" si="97"/>
        <v>52</v>
      </c>
      <c r="U598" s="8">
        <f t="shared" si="98"/>
        <v>51.016666666666673</v>
      </c>
      <c r="V598" s="8">
        <f t="shared" si="99"/>
        <v>51.262500000000003</v>
      </c>
    </row>
    <row r="599" spans="1:22" ht="13.5" x14ac:dyDescent="0.25">
      <c r="A599" s="3">
        <f>RSI!A599</f>
        <v>42874</v>
      </c>
      <c r="B599" s="2">
        <f>RSI!B599</f>
        <v>9.6460000000000008</v>
      </c>
      <c r="C599" s="2">
        <f>RSI!I599</f>
        <v>51.818168860102119</v>
      </c>
      <c r="D599" s="2">
        <f>MACD!E599</f>
        <v>-8.2075320111425043E-2</v>
      </c>
      <c r="E599" s="2">
        <f>MACD!F599</f>
        <v>-6.4233223090673364E-2</v>
      </c>
      <c r="F599" s="2">
        <f>'Moving Avg'!D599</f>
        <v>9.7436000000000007</v>
      </c>
      <c r="G599" s="2">
        <f>'Moving Avg'!F599</f>
        <v>9.6635500000000008</v>
      </c>
      <c r="H599" s="2">
        <f>'Moving Avg'!G599</f>
        <v>9.4900200000000012</v>
      </c>
      <c r="I599" s="2">
        <f>'Moving Avg'!H599</f>
        <v>9.1990850000000037</v>
      </c>
      <c r="J599" s="6" t="str">
        <f>OBV!F599</f>
        <v>BEARISH</v>
      </c>
      <c r="K599" s="6" t="str">
        <f>OBV!G599</f>
        <v>STRONG</v>
      </c>
      <c r="L599" s="6" t="str">
        <f>OBV!H599</f>
        <v>CONFIRMED BEARISH</v>
      </c>
      <c r="M599" s="8">
        <f t="shared" si="90"/>
        <v>25</v>
      </c>
      <c r="N599" s="8">
        <f t="shared" si="91"/>
        <v>45</v>
      </c>
      <c r="O599" s="8">
        <f t="shared" si="92"/>
        <v>50</v>
      </c>
      <c r="P599" s="8">
        <f t="shared" si="93"/>
        <v>33</v>
      </c>
      <c r="Q599" s="9">
        <f t="shared" si="94"/>
        <v>36.950000000000003</v>
      </c>
      <c r="R599" s="9">
        <f t="shared" si="95"/>
        <v>39.75</v>
      </c>
      <c r="S599" s="9">
        <f t="shared" si="96"/>
        <v>37.85</v>
      </c>
      <c r="T599" s="9">
        <f t="shared" si="97"/>
        <v>38.25</v>
      </c>
      <c r="U599" s="8">
        <f t="shared" si="98"/>
        <v>38.183333333333337</v>
      </c>
      <c r="V599" s="8">
        <f t="shared" si="99"/>
        <v>38.200000000000003</v>
      </c>
    </row>
    <row r="600" spans="1:22" ht="13.5" x14ac:dyDescent="0.25">
      <c r="A600" s="3">
        <f>RSI!A600</f>
        <v>42877</v>
      </c>
      <c r="B600" s="2">
        <f>RSI!B600</f>
        <v>9.6509999999999998</v>
      </c>
      <c r="C600" s="2">
        <f>RSI!I600</f>
        <v>52.237642633541284</v>
      </c>
      <c r="D600" s="2">
        <f>MACD!E600</f>
        <v>-7.0659372435255108E-2</v>
      </c>
      <c r="E600" s="2">
        <f>MACD!F600</f>
        <v>-6.5518452959589718E-2</v>
      </c>
      <c r="F600" s="2">
        <f>'Moving Avg'!D600</f>
        <v>9.7202000000000002</v>
      </c>
      <c r="G600" s="2">
        <f>'Moving Avg'!F600</f>
        <v>9.6652000000000022</v>
      </c>
      <c r="H600" s="2">
        <f>'Moving Avg'!G600</f>
        <v>9.4961200000000012</v>
      </c>
      <c r="I600" s="2">
        <f>'Moving Avg'!H600</f>
        <v>9.2015500000000028</v>
      </c>
      <c r="J600" s="6" t="str">
        <f>OBV!F600</f>
        <v>BULLISH</v>
      </c>
      <c r="K600" s="6" t="str">
        <f>OBV!G600</f>
        <v>NEUTRAL</v>
      </c>
      <c r="L600" s="6" t="str">
        <f>OBV!H600</f>
        <v>BULLISH DIVERGENCE</v>
      </c>
      <c r="M600" s="8">
        <f t="shared" si="90"/>
        <v>25</v>
      </c>
      <c r="N600" s="8">
        <f t="shared" si="91"/>
        <v>45</v>
      </c>
      <c r="O600" s="8">
        <f t="shared" si="92"/>
        <v>50</v>
      </c>
      <c r="P600" s="8">
        <f t="shared" si="93"/>
        <v>66.5</v>
      </c>
      <c r="Q600" s="9">
        <f t="shared" si="94"/>
        <v>41.975000000000001</v>
      </c>
      <c r="R600" s="9">
        <f t="shared" si="95"/>
        <v>48.125</v>
      </c>
      <c r="S600" s="9">
        <f t="shared" si="96"/>
        <v>52.924999999999997</v>
      </c>
      <c r="T600" s="9">
        <f t="shared" si="97"/>
        <v>46.625</v>
      </c>
      <c r="U600" s="8">
        <f t="shared" si="98"/>
        <v>47.67499999999999</v>
      </c>
      <c r="V600" s="8">
        <f t="shared" si="99"/>
        <v>47.412499999999994</v>
      </c>
    </row>
    <row r="601" spans="1:22" ht="13.5" x14ac:dyDescent="0.25">
      <c r="A601" s="3">
        <f>RSI!A601</f>
        <v>42878</v>
      </c>
      <c r="B601" s="2">
        <f>RSI!B601</f>
        <v>9.8620000000000001</v>
      </c>
      <c r="C601" s="2">
        <f>RSI!I601</f>
        <v>65.777863869877208</v>
      </c>
      <c r="D601" s="2">
        <f>MACD!E601</f>
        <v>-6.3063865025888788E-2</v>
      </c>
      <c r="E601" s="2">
        <f>MACD!F601</f>
        <v>-6.502753537284954E-2</v>
      </c>
      <c r="F601" s="2">
        <f>'Moving Avg'!D601</f>
        <v>9.7390000000000008</v>
      </c>
      <c r="G601" s="2">
        <f>'Moving Avg'!F601</f>
        <v>9.6675500000000021</v>
      </c>
      <c r="H601" s="2">
        <f>'Moving Avg'!G601</f>
        <v>9.5069200000000009</v>
      </c>
      <c r="I601" s="2">
        <f>'Moving Avg'!H601</f>
        <v>9.2050700000000028</v>
      </c>
      <c r="J601" s="6" t="str">
        <f>OBV!F601</f>
        <v>BULLISH</v>
      </c>
      <c r="K601" s="6" t="str">
        <f>OBV!G601</f>
        <v>WEAK</v>
      </c>
      <c r="L601" s="6" t="str">
        <f>OBV!H601</f>
        <v>CONFIRMED BULLISH</v>
      </c>
      <c r="M601" s="8">
        <f t="shared" si="90"/>
        <v>25</v>
      </c>
      <c r="N601" s="8">
        <f t="shared" si="91"/>
        <v>0</v>
      </c>
      <c r="O601" s="8">
        <f t="shared" si="92"/>
        <v>50</v>
      </c>
      <c r="P601" s="8">
        <f t="shared" si="93"/>
        <v>67</v>
      </c>
      <c r="Q601" s="9">
        <f t="shared" si="94"/>
        <v>26.299999999999997</v>
      </c>
      <c r="R601" s="9">
        <f t="shared" si="95"/>
        <v>39.25</v>
      </c>
      <c r="S601" s="9">
        <f t="shared" si="96"/>
        <v>46.400000000000006</v>
      </c>
      <c r="T601" s="9">
        <f t="shared" si="97"/>
        <v>35.5</v>
      </c>
      <c r="U601" s="8">
        <f t="shared" si="98"/>
        <v>37.31666666666667</v>
      </c>
      <c r="V601" s="8">
        <f t="shared" si="99"/>
        <v>36.862499999999997</v>
      </c>
    </row>
    <row r="602" spans="1:22" ht="13.5" x14ac:dyDescent="0.25">
      <c r="A602" s="3">
        <f>RSI!A602</f>
        <v>42879</v>
      </c>
      <c r="B602" s="2">
        <f>RSI!B602</f>
        <v>9.81</v>
      </c>
      <c r="C602" s="2">
        <f>RSI!I602</f>
        <v>61.175084515634303</v>
      </c>
      <c r="D602" s="2">
        <f>MACD!E602</f>
        <v>-4.8303124291759758E-2</v>
      </c>
      <c r="E602" s="2">
        <f>MACD!F602</f>
        <v>-6.1682653156631587E-2</v>
      </c>
      <c r="F602" s="2">
        <f>'Moving Avg'!D602</f>
        <v>9.7474000000000007</v>
      </c>
      <c r="G602" s="2">
        <f>'Moving Avg'!F602</f>
        <v>9.6797500000000021</v>
      </c>
      <c r="H602" s="2">
        <f>'Moving Avg'!G602</f>
        <v>9.5166800000000009</v>
      </c>
      <c r="I602" s="2">
        <f>'Moving Avg'!H602</f>
        <v>9.2085650000000037</v>
      </c>
      <c r="J602" s="6" t="str">
        <f>OBV!F602</f>
        <v>BEARISH</v>
      </c>
      <c r="K602" s="6" t="str">
        <f>OBV!G602</f>
        <v>NEUTRAL</v>
      </c>
      <c r="L602" s="6" t="str">
        <f>OBV!H602</f>
        <v>BEARISH DIVERGENCE</v>
      </c>
      <c r="M602" s="8">
        <f t="shared" si="90"/>
        <v>25</v>
      </c>
      <c r="N602" s="8">
        <f t="shared" si="91"/>
        <v>0</v>
      </c>
      <c r="O602" s="8">
        <f t="shared" si="92"/>
        <v>50</v>
      </c>
      <c r="P602" s="8">
        <f t="shared" si="93"/>
        <v>16.5</v>
      </c>
      <c r="Q602" s="9">
        <f t="shared" si="94"/>
        <v>18.725000000000001</v>
      </c>
      <c r="R602" s="9">
        <f t="shared" si="95"/>
        <v>26.625</v>
      </c>
      <c r="S602" s="9">
        <f t="shared" si="96"/>
        <v>23.675000000000001</v>
      </c>
      <c r="T602" s="9">
        <f t="shared" si="97"/>
        <v>22.875</v>
      </c>
      <c r="U602" s="8">
        <f t="shared" si="98"/>
        <v>23.008333333333336</v>
      </c>
      <c r="V602" s="8">
        <f t="shared" si="99"/>
        <v>22.975000000000001</v>
      </c>
    </row>
    <row r="603" spans="1:22" ht="13.5" x14ac:dyDescent="0.25">
      <c r="A603" s="3">
        <f>RSI!A603</f>
        <v>42880</v>
      </c>
      <c r="B603" s="2">
        <f>RSI!B603</f>
        <v>9.6649999999999991</v>
      </c>
      <c r="C603" s="2">
        <f>RSI!I603</f>
        <v>50.552456030123373</v>
      </c>
      <c r="D603" s="2">
        <f>MACD!E603</f>
        <v>-2.4643818881354917E-2</v>
      </c>
      <c r="E603" s="2">
        <f>MACD!F603</f>
        <v>-5.4274886301576258E-2</v>
      </c>
      <c r="F603" s="2">
        <f>'Moving Avg'!D603</f>
        <v>9.7268000000000008</v>
      </c>
      <c r="G603" s="2">
        <f>'Moving Avg'!F603</f>
        <v>9.6847000000000012</v>
      </c>
      <c r="H603" s="2">
        <f>'Moving Avg'!G603</f>
        <v>9.5235400000000023</v>
      </c>
      <c r="I603" s="2">
        <f>'Moving Avg'!H603</f>
        <v>9.2111000000000018</v>
      </c>
      <c r="J603" s="6" t="str">
        <f>OBV!F603</f>
        <v>BEARISH</v>
      </c>
      <c r="K603" s="6" t="str">
        <f>OBV!G603</f>
        <v>STRONG</v>
      </c>
      <c r="L603" s="6" t="str">
        <f>OBV!H603</f>
        <v>CONFIRMED BEARISH</v>
      </c>
      <c r="M603" s="8">
        <f t="shared" si="90"/>
        <v>25</v>
      </c>
      <c r="N603" s="8">
        <f t="shared" si="91"/>
        <v>0</v>
      </c>
      <c r="O603" s="8">
        <f t="shared" si="92"/>
        <v>50</v>
      </c>
      <c r="P603" s="8">
        <f t="shared" si="93"/>
        <v>33</v>
      </c>
      <c r="Q603" s="9">
        <f t="shared" si="94"/>
        <v>21.2</v>
      </c>
      <c r="R603" s="9">
        <f t="shared" si="95"/>
        <v>30.75</v>
      </c>
      <c r="S603" s="9">
        <f t="shared" si="96"/>
        <v>31.1</v>
      </c>
      <c r="T603" s="9">
        <f t="shared" si="97"/>
        <v>27</v>
      </c>
      <c r="U603" s="8">
        <f t="shared" si="98"/>
        <v>27.683333333333337</v>
      </c>
      <c r="V603" s="8">
        <f t="shared" si="99"/>
        <v>27.512500000000003</v>
      </c>
    </row>
    <row r="604" spans="1:22" ht="13.5" x14ac:dyDescent="0.25">
      <c r="A604" s="3">
        <f>RSI!A604</f>
        <v>42881</v>
      </c>
      <c r="B604" s="2">
        <f>RSI!B604</f>
        <v>9.6649999999999991</v>
      </c>
      <c r="C604" s="2">
        <f>RSI!I604</f>
        <v>50.552456030123373</v>
      </c>
      <c r="D604" s="2">
        <f>MACD!E604</f>
        <v>-4.6526956238430728E-3</v>
      </c>
      <c r="E604" s="2">
        <f>MACD!F604</f>
        <v>-4.4350448166029621E-2</v>
      </c>
      <c r="F604" s="2">
        <f>'Moving Avg'!D604</f>
        <v>9.730599999999999</v>
      </c>
      <c r="G604" s="2">
        <f>'Moving Avg'!F604</f>
        <v>9.6896499999999985</v>
      </c>
      <c r="H604" s="2">
        <f>'Moving Avg'!G604</f>
        <v>9.530400000000002</v>
      </c>
      <c r="I604" s="2">
        <f>'Moving Avg'!H604</f>
        <v>9.2136850000000035</v>
      </c>
      <c r="J604" s="6" t="str">
        <f>OBV!F604</f>
        <v>BEARISH</v>
      </c>
      <c r="K604" s="6" t="str">
        <f>OBV!G604</f>
        <v>NEUTRAL</v>
      </c>
      <c r="L604" s="6" t="str">
        <f>OBV!H604</f>
        <v>BEARISH DIVERGENCE</v>
      </c>
      <c r="M604" s="8">
        <f t="shared" si="90"/>
        <v>25</v>
      </c>
      <c r="N604" s="8">
        <f t="shared" si="91"/>
        <v>0</v>
      </c>
      <c r="O604" s="8">
        <f t="shared" si="92"/>
        <v>50</v>
      </c>
      <c r="P604" s="8">
        <f t="shared" si="93"/>
        <v>16.5</v>
      </c>
      <c r="Q604" s="9">
        <f t="shared" si="94"/>
        <v>18.725000000000001</v>
      </c>
      <c r="R604" s="9">
        <f t="shared" si="95"/>
        <v>26.625</v>
      </c>
      <c r="S604" s="9">
        <f t="shared" si="96"/>
        <v>23.675000000000001</v>
      </c>
      <c r="T604" s="9">
        <f t="shared" si="97"/>
        <v>22.875</v>
      </c>
      <c r="U604" s="8">
        <f t="shared" si="98"/>
        <v>23.008333333333336</v>
      </c>
      <c r="V604" s="8">
        <f t="shared" si="99"/>
        <v>22.975000000000001</v>
      </c>
    </row>
    <row r="605" spans="1:22" ht="13.5" x14ac:dyDescent="0.25">
      <c r="A605" s="3">
        <f>RSI!A605</f>
        <v>42884</v>
      </c>
      <c r="B605" s="2">
        <f>RSI!B605</f>
        <v>9.6649999999999991</v>
      </c>
      <c r="C605" s="2">
        <f>RSI!I605</f>
        <v>50.552456030123373</v>
      </c>
      <c r="D605" s="2">
        <f>MACD!E605</f>
        <v>1.2236676679037828E-2</v>
      </c>
      <c r="E605" s="2">
        <f>MACD!F605</f>
        <v>-3.3033023197016134E-2</v>
      </c>
      <c r="F605" s="2">
        <f>'Moving Avg'!D605</f>
        <v>9.7333999999999996</v>
      </c>
      <c r="G605" s="2">
        <f>'Moving Avg'!F605</f>
        <v>9.6945999999999994</v>
      </c>
      <c r="H605" s="2">
        <f>'Moving Avg'!G605</f>
        <v>9.5372600000000016</v>
      </c>
      <c r="I605" s="2">
        <f>'Moving Avg'!H605</f>
        <v>9.2162700000000033</v>
      </c>
      <c r="J605" s="6" t="str">
        <f>OBV!F605</f>
        <v>BEARISH</v>
      </c>
      <c r="K605" s="6" t="str">
        <f>OBV!G605</f>
        <v>STRONG</v>
      </c>
      <c r="L605" s="6" t="str">
        <f>OBV!H605</f>
        <v>BEARISH DIVERGENCE</v>
      </c>
      <c r="M605" s="8">
        <f t="shared" si="90"/>
        <v>25</v>
      </c>
      <c r="N605" s="8">
        <f t="shared" si="91"/>
        <v>0</v>
      </c>
      <c r="O605" s="8">
        <f t="shared" si="92"/>
        <v>50</v>
      </c>
      <c r="P605" s="8">
        <f t="shared" si="93"/>
        <v>33</v>
      </c>
      <c r="Q605" s="9">
        <f t="shared" si="94"/>
        <v>21.2</v>
      </c>
      <c r="R605" s="9">
        <f t="shared" si="95"/>
        <v>30.75</v>
      </c>
      <c r="S605" s="9">
        <f t="shared" si="96"/>
        <v>31.1</v>
      </c>
      <c r="T605" s="9">
        <f t="shared" si="97"/>
        <v>27</v>
      </c>
      <c r="U605" s="8">
        <f t="shared" si="98"/>
        <v>27.683333333333337</v>
      </c>
      <c r="V605" s="8">
        <f t="shared" si="99"/>
        <v>27.512500000000003</v>
      </c>
    </row>
    <row r="606" spans="1:22" ht="13.5" x14ac:dyDescent="0.25">
      <c r="A606" s="3">
        <f>RSI!A606</f>
        <v>42885</v>
      </c>
      <c r="B606" s="2">
        <f>RSI!B606</f>
        <v>9.6980000000000004</v>
      </c>
      <c r="C606" s="2">
        <f>RSI!I606</f>
        <v>52.878288649609551</v>
      </c>
      <c r="D606" s="2">
        <f>MACD!E606</f>
        <v>2.4058986298911123E-2</v>
      </c>
      <c r="E606" s="2">
        <f>MACD!F606</f>
        <v>-2.1614621297830684E-2</v>
      </c>
      <c r="F606" s="2">
        <f>'Moving Avg'!D606</f>
        <v>9.7005999999999997</v>
      </c>
      <c r="G606" s="2">
        <f>'Moving Avg'!F606</f>
        <v>9.7012</v>
      </c>
      <c r="H606" s="2">
        <f>'Moving Avg'!G606</f>
        <v>9.5461800000000032</v>
      </c>
      <c r="I606" s="2">
        <f>'Moving Avg'!H606</f>
        <v>9.2191350000000032</v>
      </c>
      <c r="J606" s="6" t="str">
        <f>OBV!F606</f>
        <v>BEARISH</v>
      </c>
      <c r="K606" s="6" t="str">
        <f>OBV!G606</f>
        <v>STRONG</v>
      </c>
      <c r="L606" s="6" t="str">
        <f>OBV!H606</f>
        <v>CONFIRMED BEARISH</v>
      </c>
      <c r="M606" s="8">
        <f t="shared" si="90"/>
        <v>25</v>
      </c>
      <c r="N606" s="8">
        <f t="shared" si="91"/>
        <v>0</v>
      </c>
      <c r="O606" s="8">
        <f t="shared" si="92"/>
        <v>50</v>
      </c>
      <c r="P606" s="8">
        <f t="shared" si="93"/>
        <v>33</v>
      </c>
      <c r="Q606" s="9">
        <f t="shared" si="94"/>
        <v>21.2</v>
      </c>
      <c r="R606" s="9">
        <f t="shared" si="95"/>
        <v>30.75</v>
      </c>
      <c r="S606" s="9">
        <f t="shared" si="96"/>
        <v>31.1</v>
      </c>
      <c r="T606" s="9">
        <f t="shared" si="97"/>
        <v>27</v>
      </c>
      <c r="U606" s="8">
        <f t="shared" si="98"/>
        <v>27.683333333333337</v>
      </c>
      <c r="V606" s="8">
        <f t="shared" si="99"/>
        <v>27.512500000000003</v>
      </c>
    </row>
    <row r="607" spans="1:22" ht="13.5" x14ac:dyDescent="0.25">
      <c r="A607" s="3">
        <f>RSI!A607</f>
        <v>42886</v>
      </c>
      <c r="B607" s="2">
        <f>RSI!B607</f>
        <v>9.7210000000000001</v>
      </c>
      <c r="C607" s="2">
        <f>RSI!I607</f>
        <v>54.485175096178466</v>
      </c>
      <c r="D607" s="2">
        <f>MACD!E607</f>
        <v>3.2141320202814683E-2</v>
      </c>
      <c r="E607" s="2">
        <f>MACD!F607</f>
        <v>-1.0863432997701612E-2</v>
      </c>
      <c r="F607" s="2">
        <f>'Moving Avg'!D607</f>
        <v>9.6828000000000003</v>
      </c>
      <c r="G607" s="2">
        <f>'Moving Avg'!F607</f>
        <v>9.7089499999999997</v>
      </c>
      <c r="H607" s="2">
        <f>'Moving Avg'!G607</f>
        <v>9.5546200000000034</v>
      </c>
      <c r="I607" s="2">
        <f>'Moving Avg'!H607</f>
        <v>9.2221150000000023</v>
      </c>
      <c r="J607" s="6" t="str">
        <f>OBV!F607</f>
        <v>BULLISH</v>
      </c>
      <c r="K607" s="6" t="str">
        <f>OBV!G607</f>
        <v>WEAK</v>
      </c>
      <c r="L607" s="6" t="str">
        <f>OBV!H607</f>
        <v>BULLISH DIVERGENCE</v>
      </c>
      <c r="M607" s="8">
        <f t="shared" si="90"/>
        <v>25</v>
      </c>
      <c r="N607" s="8">
        <f t="shared" si="91"/>
        <v>0</v>
      </c>
      <c r="O607" s="8">
        <f t="shared" si="92"/>
        <v>50</v>
      </c>
      <c r="P607" s="8">
        <f t="shared" si="93"/>
        <v>50</v>
      </c>
      <c r="Q607" s="9">
        <f t="shared" si="94"/>
        <v>23.75</v>
      </c>
      <c r="R607" s="9">
        <f t="shared" si="95"/>
        <v>35</v>
      </c>
      <c r="S607" s="9">
        <f t="shared" si="96"/>
        <v>38.75</v>
      </c>
      <c r="T607" s="9">
        <f t="shared" si="97"/>
        <v>31.25</v>
      </c>
      <c r="U607" s="8">
        <f t="shared" si="98"/>
        <v>32.5</v>
      </c>
      <c r="V607" s="8">
        <f t="shared" si="99"/>
        <v>32.1875</v>
      </c>
    </row>
    <row r="608" spans="1:22" ht="13.5" x14ac:dyDescent="0.25">
      <c r="A608" s="3">
        <f>RSI!A608</f>
        <v>42887</v>
      </c>
      <c r="B608" s="2">
        <f>RSI!B608</f>
        <v>9.7210000000000001</v>
      </c>
      <c r="C608" s="2">
        <f>RSI!I608</f>
        <v>54.485175096178466</v>
      </c>
      <c r="D608" s="2">
        <f>MACD!E608</f>
        <v>3.8642962774787293E-2</v>
      </c>
      <c r="E608" s="2">
        <f>MACD!F608</f>
        <v>-9.6215384320383086E-4</v>
      </c>
      <c r="F608" s="2">
        <f>'Moving Avg'!D608</f>
        <v>9.6939999999999991</v>
      </c>
      <c r="G608" s="2">
        <f>'Moving Avg'!F608</f>
        <v>9.7202000000000002</v>
      </c>
      <c r="H608" s="2">
        <f>'Moving Avg'!G608</f>
        <v>9.5614800000000049</v>
      </c>
      <c r="I608" s="2">
        <f>'Moving Avg'!H608</f>
        <v>9.2254000000000023</v>
      </c>
      <c r="J608" s="6" t="str">
        <f>OBV!F608</f>
        <v>BULLISH</v>
      </c>
      <c r="K608" s="6" t="str">
        <f>OBV!G608</f>
        <v>WEAK</v>
      </c>
      <c r="L608" s="6" t="str">
        <f>OBV!H608</f>
        <v>CONFIRMED BULLISH</v>
      </c>
      <c r="M608" s="8">
        <f t="shared" si="90"/>
        <v>25</v>
      </c>
      <c r="N608" s="8">
        <f t="shared" si="91"/>
        <v>0</v>
      </c>
      <c r="O608" s="8">
        <f t="shared" si="92"/>
        <v>50</v>
      </c>
      <c r="P608" s="8">
        <f t="shared" si="93"/>
        <v>67</v>
      </c>
      <c r="Q608" s="9">
        <f t="shared" si="94"/>
        <v>26.299999999999997</v>
      </c>
      <c r="R608" s="9">
        <f t="shared" si="95"/>
        <v>39.25</v>
      </c>
      <c r="S608" s="9">
        <f t="shared" si="96"/>
        <v>46.400000000000006</v>
      </c>
      <c r="T608" s="9">
        <f t="shared" si="97"/>
        <v>35.5</v>
      </c>
      <c r="U608" s="8">
        <f t="shared" si="98"/>
        <v>37.31666666666667</v>
      </c>
      <c r="V608" s="8">
        <f t="shared" si="99"/>
        <v>36.862499999999997</v>
      </c>
    </row>
    <row r="609" spans="1:22" ht="13.5" x14ac:dyDescent="0.25">
      <c r="A609" s="3">
        <f>RSI!A609</f>
        <v>42888</v>
      </c>
      <c r="B609" s="2">
        <f>RSI!B609</f>
        <v>9.7210000000000001</v>
      </c>
      <c r="C609" s="2">
        <f>RSI!I609</f>
        <v>54.485175096178466</v>
      </c>
      <c r="D609" s="2">
        <f>MACD!E609</f>
        <v>2.5062848404967752E-2</v>
      </c>
      <c r="E609" s="2">
        <f>MACD!F609</f>
        <v>4.2428466064304863E-3</v>
      </c>
      <c r="F609" s="2">
        <f>'Moving Avg'!D609</f>
        <v>9.7051999999999996</v>
      </c>
      <c r="G609" s="2">
        <f>'Moving Avg'!F609</f>
        <v>9.7272499999999997</v>
      </c>
      <c r="H609" s="2">
        <f>'Moving Avg'!G609</f>
        <v>9.570680000000003</v>
      </c>
      <c r="I609" s="2">
        <f>'Moving Avg'!H609</f>
        <v>9.2293900000000022</v>
      </c>
      <c r="J609" s="6" t="str">
        <f>OBV!F609</f>
        <v>BULLISH</v>
      </c>
      <c r="K609" s="6" t="str">
        <f>OBV!G609</f>
        <v>WEAK</v>
      </c>
      <c r="L609" s="6" t="str">
        <f>OBV!H609</f>
        <v>CONFIRMED BULLISH</v>
      </c>
      <c r="M609" s="8">
        <f t="shared" si="90"/>
        <v>25</v>
      </c>
      <c r="N609" s="8">
        <f t="shared" si="91"/>
        <v>0</v>
      </c>
      <c r="O609" s="8">
        <f t="shared" si="92"/>
        <v>50</v>
      </c>
      <c r="P609" s="8">
        <f t="shared" si="93"/>
        <v>67</v>
      </c>
      <c r="Q609" s="9">
        <f t="shared" si="94"/>
        <v>26.299999999999997</v>
      </c>
      <c r="R609" s="9">
        <f t="shared" si="95"/>
        <v>39.25</v>
      </c>
      <c r="S609" s="9">
        <f t="shared" si="96"/>
        <v>46.400000000000006</v>
      </c>
      <c r="T609" s="9">
        <f t="shared" si="97"/>
        <v>35.5</v>
      </c>
      <c r="U609" s="8">
        <f t="shared" si="98"/>
        <v>37.31666666666667</v>
      </c>
      <c r="V609" s="8">
        <f t="shared" si="99"/>
        <v>36.862499999999997</v>
      </c>
    </row>
    <row r="610" spans="1:22" ht="13.5" x14ac:dyDescent="0.25">
      <c r="A610" s="3">
        <f>RSI!A610</f>
        <v>42891</v>
      </c>
      <c r="B610" s="2">
        <f>RSI!B610</f>
        <v>9.6739999999999995</v>
      </c>
      <c r="C610" s="2">
        <f>RSI!I610</f>
        <v>50.122795161781546</v>
      </c>
      <c r="D610" s="2">
        <f>MACD!E610</f>
        <v>1.753355254935407E-2</v>
      </c>
      <c r="E610" s="2">
        <f>MACD!F610</f>
        <v>6.9009877950152038E-3</v>
      </c>
      <c r="F610" s="2">
        <f>'Moving Avg'!D610</f>
        <v>9.7070000000000007</v>
      </c>
      <c r="G610" s="2">
        <f>'Moving Avg'!F610</f>
        <v>9.7293500000000002</v>
      </c>
      <c r="H610" s="2">
        <f>'Moving Avg'!G610</f>
        <v>9.5791200000000032</v>
      </c>
      <c r="I610" s="2">
        <f>'Moving Avg'!H610</f>
        <v>9.2331450000000022</v>
      </c>
      <c r="J610" s="6" t="str">
        <f>OBV!F610</f>
        <v>BULLISH</v>
      </c>
      <c r="K610" s="6" t="str">
        <f>OBV!G610</f>
        <v>WEAK</v>
      </c>
      <c r="L610" s="6" t="str">
        <f>OBV!H610</f>
        <v>CONFIRMED BULLISH</v>
      </c>
      <c r="M610" s="8">
        <f t="shared" si="90"/>
        <v>25</v>
      </c>
      <c r="N610" s="8">
        <f t="shared" si="91"/>
        <v>0</v>
      </c>
      <c r="O610" s="8">
        <f t="shared" si="92"/>
        <v>50</v>
      </c>
      <c r="P610" s="8">
        <f t="shared" si="93"/>
        <v>67</v>
      </c>
      <c r="Q610" s="9">
        <f t="shared" si="94"/>
        <v>26.299999999999997</v>
      </c>
      <c r="R610" s="9">
        <f t="shared" si="95"/>
        <v>39.25</v>
      </c>
      <c r="S610" s="9">
        <f t="shared" si="96"/>
        <v>46.400000000000006</v>
      </c>
      <c r="T610" s="9">
        <f t="shared" si="97"/>
        <v>35.5</v>
      </c>
      <c r="U610" s="8">
        <f t="shared" si="98"/>
        <v>37.31666666666667</v>
      </c>
      <c r="V610" s="8">
        <f t="shared" si="99"/>
        <v>36.862499999999997</v>
      </c>
    </row>
    <row r="611" spans="1:22" ht="13.5" x14ac:dyDescent="0.25">
      <c r="A611" s="3">
        <f>RSI!A611</f>
        <v>42892</v>
      </c>
      <c r="B611" s="2">
        <f>RSI!B611</f>
        <v>9.6739999999999995</v>
      </c>
      <c r="C611" s="2">
        <f>RSI!I611</f>
        <v>50.122795161781553</v>
      </c>
      <c r="D611" s="2">
        <f>MACD!E611</f>
        <v>4.3634149214621942E-2</v>
      </c>
      <c r="E611" s="2">
        <f>MACD!F611</f>
        <v>1.4247620078936551E-2</v>
      </c>
      <c r="F611" s="2">
        <f>'Moving Avg'!D611</f>
        <v>9.7022000000000013</v>
      </c>
      <c r="G611" s="2">
        <f>'Moving Avg'!F611</f>
        <v>9.7270000000000003</v>
      </c>
      <c r="H611" s="2">
        <f>'Moving Avg'!G611</f>
        <v>9.5819400000000048</v>
      </c>
      <c r="I611" s="2">
        <f>'Moving Avg'!H611</f>
        <v>9.2369000000000021</v>
      </c>
      <c r="J611" s="6" t="str">
        <f>OBV!F611</f>
        <v>BULLISH</v>
      </c>
      <c r="K611" s="6" t="str">
        <f>OBV!G611</f>
        <v>NEUTRAL</v>
      </c>
      <c r="L611" s="6" t="str">
        <f>OBV!H611</f>
        <v>BULLISH DIVERGENCE</v>
      </c>
      <c r="M611" s="8">
        <f t="shared" si="90"/>
        <v>25</v>
      </c>
      <c r="N611" s="8">
        <f t="shared" si="91"/>
        <v>0</v>
      </c>
      <c r="O611" s="8">
        <f t="shared" si="92"/>
        <v>50</v>
      </c>
      <c r="P611" s="8">
        <f t="shared" si="93"/>
        <v>66.5</v>
      </c>
      <c r="Q611" s="9">
        <f t="shared" si="94"/>
        <v>26.225000000000001</v>
      </c>
      <c r="R611" s="9">
        <f t="shared" si="95"/>
        <v>39.125</v>
      </c>
      <c r="S611" s="9">
        <f t="shared" si="96"/>
        <v>46.174999999999997</v>
      </c>
      <c r="T611" s="9">
        <f t="shared" si="97"/>
        <v>35.375</v>
      </c>
      <c r="U611" s="8">
        <f t="shared" si="98"/>
        <v>37.174999999999997</v>
      </c>
      <c r="V611" s="8">
        <f t="shared" si="99"/>
        <v>36.724999999999994</v>
      </c>
    </row>
    <row r="612" spans="1:22" ht="13.5" x14ac:dyDescent="0.25">
      <c r="A612" s="3">
        <f>RSI!A612</f>
        <v>42893</v>
      </c>
      <c r="B612" s="2">
        <f>RSI!B612</f>
        <v>9.6739999999999995</v>
      </c>
      <c r="C612" s="2">
        <f>RSI!I612</f>
        <v>50.122795161781553</v>
      </c>
      <c r="D612" s="2">
        <f>MACD!E612</f>
        <v>5.7728529516873905E-2</v>
      </c>
      <c r="E612" s="2">
        <f>MACD!F612</f>
        <v>2.294380196652402E-2</v>
      </c>
      <c r="F612" s="2">
        <f>'Moving Avg'!D612</f>
        <v>9.6928000000000001</v>
      </c>
      <c r="G612" s="2">
        <f>'Moving Avg'!F612</f>
        <v>9.7227500000000013</v>
      </c>
      <c r="H612" s="2">
        <f>'Moving Avg'!G612</f>
        <v>9.5857000000000028</v>
      </c>
      <c r="I612" s="2">
        <f>'Moving Avg'!H612</f>
        <v>9.2406550000000038</v>
      </c>
      <c r="J612" s="6" t="str">
        <f>OBV!F612</f>
        <v>BEARISH</v>
      </c>
      <c r="K612" s="6" t="str">
        <f>OBV!G612</f>
        <v>STRONG</v>
      </c>
      <c r="L612" s="6" t="str">
        <f>OBV!H612</f>
        <v>CONFIRMED BEARISH</v>
      </c>
      <c r="M612" s="8">
        <f t="shared" si="90"/>
        <v>25</v>
      </c>
      <c r="N612" s="8">
        <f t="shared" si="91"/>
        <v>0</v>
      </c>
      <c r="O612" s="8">
        <f t="shared" si="92"/>
        <v>50</v>
      </c>
      <c r="P612" s="8">
        <f t="shared" si="93"/>
        <v>33</v>
      </c>
      <c r="Q612" s="9">
        <f t="shared" si="94"/>
        <v>21.2</v>
      </c>
      <c r="R612" s="9">
        <f t="shared" si="95"/>
        <v>30.75</v>
      </c>
      <c r="S612" s="9">
        <f t="shared" si="96"/>
        <v>31.1</v>
      </c>
      <c r="T612" s="9">
        <f t="shared" si="97"/>
        <v>27</v>
      </c>
      <c r="U612" s="8">
        <f t="shared" si="98"/>
        <v>27.683333333333337</v>
      </c>
      <c r="V612" s="8">
        <f t="shared" si="99"/>
        <v>27.512500000000003</v>
      </c>
    </row>
    <row r="613" spans="1:22" ht="13.5" x14ac:dyDescent="0.25">
      <c r="A613" s="3">
        <f>RSI!A613</f>
        <v>42894</v>
      </c>
      <c r="B613" s="2">
        <f>RSI!B613</f>
        <v>9.6739999999999995</v>
      </c>
      <c r="C613" s="2">
        <f>RSI!I613</f>
        <v>50.122795161781553</v>
      </c>
      <c r="D613" s="2">
        <f>MACD!E613</f>
        <v>4.7355425428701636E-2</v>
      </c>
      <c r="E613" s="2">
        <f>MACD!F613</f>
        <v>2.7826126658959546E-2</v>
      </c>
      <c r="F613" s="2">
        <f>'Moving Avg'!D613</f>
        <v>9.6833999999999989</v>
      </c>
      <c r="G613" s="2">
        <f>'Moving Avg'!F613</f>
        <v>9.7180500000000016</v>
      </c>
      <c r="H613" s="2">
        <f>'Moving Avg'!G613</f>
        <v>9.5894600000000025</v>
      </c>
      <c r="I613" s="2">
        <f>'Moving Avg'!H613</f>
        <v>9.2444100000000038</v>
      </c>
      <c r="J613" s="6" t="str">
        <f>OBV!F613</f>
        <v>BEARISH</v>
      </c>
      <c r="K613" s="6" t="str">
        <f>OBV!G613</f>
        <v>STRONG</v>
      </c>
      <c r="L613" s="6" t="str">
        <f>OBV!H613</f>
        <v>CONFIRMED BEARISH</v>
      </c>
      <c r="M613" s="8">
        <f t="shared" si="90"/>
        <v>25</v>
      </c>
      <c r="N613" s="8">
        <f t="shared" si="91"/>
        <v>0</v>
      </c>
      <c r="O613" s="8">
        <f t="shared" si="92"/>
        <v>50</v>
      </c>
      <c r="P613" s="8">
        <f t="shared" si="93"/>
        <v>33</v>
      </c>
      <c r="Q613" s="9">
        <f t="shared" si="94"/>
        <v>21.2</v>
      </c>
      <c r="R613" s="9">
        <f t="shared" si="95"/>
        <v>30.75</v>
      </c>
      <c r="S613" s="9">
        <f t="shared" si="96"/>
        <v>31.1</v>
      </c>
      <c r="T613" s="9">
        <f t="shared" si="97"/>
        <v>27</v>
      </c>
      <c r="U613" s="8">
        <f t="shared" si="98"/>
        <v>27.683333333333337</v>
      </c>
      <c r="V613" s="8">
        <f t="shared" si="99"/>
        <v>27.512500000000003</v>
      </c>
    </row>
    <row r="614" spans="1:22" ht="13.5" x14ac:dyDescent="0.25">
      <c r="A614" s="3">
        <f>RSI!A614</f>
        <v>42895</v>
      </c>
      <c r="B614" s="2">
        <f>RSI!B614</f>
        <v>9.6739999999999995</v>
      </c>
      <c r="C614" s="2">
        <f>RSI!I614</f>
        <v>50.122795161781553</v>
      </c>
      <c r="D614" s="2">
        <f>MACD!E614</f>
        <v>3.8586122505732234E-2</v>
      </c>
      <c r="E614" s="2">
        <f>MACD!F614</f>
        <v>2.9978125828314085E-2</v>
      </c>
      <c r="F614" s="2">
        <f>'Moving Avg'!D614</f>
        <v>9.6739999999999995</v>
      </c>
      <c r="G614" s="2">
        <f>'Moving Avg'!F614</f>
        <v>9.7133500000000019</v>
      </c>
      <c r="H614" s="2">
        <f>'Moving Avg'!G614</f>
        <v>9.5924600000000027</v>
      </c>
      <c r="I614" s="2">
        <f>'Moving Avg'!H614</f>
        <v>9.2470400000000037</v>
      </c>
      <c r="J614" s="6" t="str">
        <f>OBV!F614</f>
        <v>BEARISH</v>
      </c>
      <c r="K614" s="6" t="str">
        <f>OBV!G614</f>
        <v>STRONG</v>
      </c>
      <c r="L614" s="6" t="str">
        <f>OBV!H614</f>
        <v>CONFIRMED BEARISH</v>
      </c>
      <c r="M614" s="8">
        <f t="shared" si="90"/>
        <v>25</v>
      </c>
      <c r="N614" s="8">
        <f t="shared" si="91"/>
        <v>0</v>
      </c>
      <c r="O614" s="8">
        <f t="shared" si="92"/>
        <v>50</v>
      </c>
      <c r="P614" s="8">
        <f t="shared" si="93"/>
        <v>33</v>
      </c>
      <c r="Q614" s="9">
        <f t="shared" si="94"/>
        <v>21.2</v>
      </c>
      <c r="R614" s="9">
        <f t="shared" si="95"/>
        <v>30.75</v>
      </c>
      <c r="S614" s="9">
        <f t="shared" si="96"/>
        <v>31.1</v>
      </c>
      <c r="T614" s="9">
        <f t="shared" si="97"/>
        <v>27</v>
      </c>
      <c r="U614" s="8">
        <f t="shared" si="98"/>
        <v>27.683333333333337</v>
      </c>
      <c r="V614" s="8">
        <f t="shared" si="99"/>
        <v>27.512500000000003</v>
      </c>
    </row>
    <row r="615" spans="1:22" ht="13.5" x14ac:dyDescent="0.25">
      <c r="A615" s="3">
        <f>RSI!A615</f>
        <v>42898</v>
      </c>
      <c r="B615" s="2">
        <f>RSI!B615</f>
        <v>9.6739999999999995</v>
      </c>
      <c r="C615" s="2">
        <f>RSI!I615</f>
        <v>50.122795161781553</v>
      </c>
      <c r="D615" s="2">
        <f>MACD!E615</f>
        <v>3.117329403325364E-2</v>
      </c>
      <c r="E615" s="2">
        <f>MACD!F615</f>
        <v>3.0217159469302E-2</v>
      </c>
      <c r="F615" s="2">
        <f>'Moving Avg'!D615</f>
        <v>9.6739999999999995</v>
      </c>
      <c r="G615" s="2">
        <f>'Moving Avg'!F615</f>
        <v>9.7086500000000022</v>
      </c>
      <c r="H615" s="2">
        <f>'Moving Avg'!G615</f>
        <v>9.5999600000000029</v>
      </c>
      <c r="I615" s="2">
        <f>'Moving Avg'!H615</f>
        <v>9.2496700000000036</v>
      </c>
      <c r="J615" s="6" t="str">
        <f>OBV!F615</f>
        <v>NEUTRAL</v>
      </c>
      <c r="K615" s="6" t="str">
        <f>OBV!G615</f>
        <v>NEUTRAL</v>
      </c>
      <c r="L615" s="6" t="str">
        <f>OBV!H615</f>
        <v>NEUTRAL</v>
      </c>
      <c r="M615" s="8">
        <f t="shared" si="90"/>
        <v>25</v>
      </c>
      <c r="N615" s="8">
        <f t="shared" si="91"/>
        <v>0</v>
      </c>
      <c r="O615" s="8">
        <f t="shared" si="92"/>
        <v>50</v>
      </c>
      <c r="P615" s="8">
        <f t="shared" si="93"/>
        <v>33</v>
      </c>
      <c r="Q615" s="9">
        <f t="shared" si="94"/>
        <v>21.2</v>
      </c>
      <c r="R615" s="9">
        <f t="shared" si="95"/>
        <v>30.75</v>
      </c>
      <c r="S615" s="9">
        <f t="shared" si="96"/>
        <v>31.1</v>
      </c>
      <c r="T615" s="9">
        <f t="shared" si="97"/>
        <v>27</v>
      </c>
      <c r="U615" s="8">
        <f t="shared" si="98"/>
        <v>27.683333333333337</v>
      </c>
      <c r="V615" s="8">
        <f t="shared" si="99"/>
        <v>27.512500000000003</v>
      </c>
    </row>
    <row r="616" spans="1:22" ht="13.5" x14ac:dyDescent="0.25">
      <c r="A616" s="3">
        <f>RSI!A616</f>
        <v>42899</v>
      </c>
      <c r="B616" s="2">
        <f>RSI!B616</f>
        <v>9.8480000000000008</v>
      </c>
      <c r="C616" s="2">
        <f>RSI!I616</f>
        <v>65.893268512538995</v>
      </c>
      <c r="D616" s="2">
        <f>MACD!E616</f>
        <v>1.7095741309425705E-2</v>
      </c>
      <c r="E616" s="2">
        <f>MACD!F616</f>
        <v>2.7592875837326745E-2</v>
      </c>
      <c r="F616" s="2">
        <f>'Moving Avg'!D616</f>
        <v>9.7088000000000001</v>
      </c>
      <c r="G616" s="2">
        <f>'Moving Avg'!F616</f>
        <v>9.7126500000000036</v>
      </c>
      <c r="H616" s="2">
        <f>'Moving Avg'!G616</f>
        <v>9.6109400000000029</v>
      </c>
      <c r="I616" s="2">
        <f>'Moving Avg'!H616</f>
        <v>9.2531700000000043</v>
      </c>
      <c r="J616" s="6" t="str">
        <f>OBV!F616</f>
        <v>BULLISH</v>
      </c>
      <c r="K616" s="6" t="str">
        <f>OBV!G616</f>
        <v>WEAK</v>
      </c>
      <c r="L616" s="6" t="str">
        <f>OBV!H616</f>
        <v>CONFIRMED BULLISH</v>
      </c>
      <c r="M616" s="8">
        <f t="shared" si="90"/>
        <v>25</v>
      </c>
      <c r="N616" s="8">
        <f t="shared" si="91"/>
        <v>45</v>
      </c>
      <c r="O616" s="8">
        <f t="shared" si="92"/>
        <v>50</v>
      </c>
      <c r="P616" s="8">
        <f t="shared" si="93"/>
        <v>67</v>
      </c>
      <c r="Q616" s="9">
        <f t="shared" si="94"/>
        <v>42.05</v>
      </c>
      <c r="R616" s="9">
        <f t="shared" si="95"/>
        <v>48.25</v>
      </c>
      <c r="S616" s="9">
        <f t="shared" si="96"/>
        <v>53.150000000000006</v>
      </c>
      <c r="T616" s="9">
        <f t="shared" si="97"/>
        <v>46.75</v>
      </c>
      <c r="U616" s="8">
        <f t="shared" si="98"/>
        <v>47.816666666666663</v>
      </c>
      <c r="V616" s="8">
        <f t="shared" si="99"/>
        <v>47.55</v>
      </c>
    </row>
    <row r="617" spans="1:22" ht="13.5" x14ac:dyDescent="0.25">
      <c r="A617" s="3">
        <f>RSI!A617</f>
        <v>42900</v>
      </c>
      <c r="B617" s="2">
        <f>RSI!B617</f>
        <v>9.8149999999999995</v>
      </c>
      <c r="C617" s="2">
        <f>RSI!I617</f>
        <v>61.896075580970482</v>
      </c>
      <c r="D617" s="2">
        <f>MACD!E617</f>
        <v>1.014500067041979E-2</v>
      </c>
      <c r="E617" s="2">
        <f>MACD!F617</f>
        <v>2.4103300803945356E-2</v>
      </c>
      <c r="F617" s="2">
        <f>'Moving Avg'!D617</f>
        <v>9.7369999999999983</v>
      </c>
      <c r="G617" s="2">
        <f>'Moving Avg'!F617</f>
        <v>9.7150000000000034</v>
      </c>
      <c r="H617" s="2">
        <f>'Moving Avg'!G617</f>
        <v>9.621260000000003</v>
      </c>
      <c r="I617" s="2">
        <f>'Moving Avg'!H617</f>
        <v>9.2565050000000042</v>
      </c>
      <c r="J617" s="6" t="str">
        <f>OBV!F617</f>
        <v>BEARISH</v>
      </c>
      <c r="K617" s="6" t="str">
        <f>OBV!G617</f>
        <v>NEUTRAL</v>
      </c>
      <c r="L617" s="6" t="str">
        <f>OBV!H617</f>
        <v>BEARISH DIVERGENCE</v>
      </c>
      <c r="M617" s="8">
        <f t="shared" si="90"/>
        <v>25</v>
      </c>
      <c r="N617" s="8">
        <f t="shared" si="91"/>
        <v>45</v>
      </c>
      <c r="O617" s="8">
        <f t="shared" si="92"/>
        <v>50</v>
      </c>
      <c r="P617" s="8">
        <f t="shared" si="93"/>
        <v>16.5</v>
      </c>
      <c r="Q617" s="9">
        <f t="shared" si="94"/>
        <v>34.475000000000001</v>
      </c>
      <c r="R617" s="9">
        <f t="shared" si="95"/>
        <v>35.625</v>
      </c>
      <c r="S617" s="9">
        <f t="shared" si="96"/>
        <v>30.425000000000001</v>
      </c>
      <c r="T617" s="9">
        <f t="shared" si="97"/>
        <v>34.125</v>
      </c>
      <c r="U617" s="8">
        <f t="shared" si="98"/>
        <v>33.508333333333333</v>
      </c>
      <c r="V617" s="8">
        <f t="shared" si="99"/>
        <v>33.662499999999994</v>
      </c>
    </row>
    <row r="618" spans="1:22" ht="13.5" x14ac:dyDescent="0.25">
      <c r="A618" s="3">
        <f>RSI!A618</f>
        <v>42901</v>
      </c>
      <c r="B618" s="2">
        <f>RSI!B618</f>
        <v>9.8480000000000008</v>
      </c>
      <c r="C618" s="2">
        <f>RSI!I618</f>
        <v>64.232679748527602</v>
      </c>
      <c r="D618" s="2">
        <f>MACD!E618</f>
        <v>1.0679816436169887E-3</v>
      </c>
      <c r="E618" s="2">
        <f>MACD!F618</f>
        <v>1.9496236971879684E-2</v>
      </c>
      <c r="F618" s="2">
        <f>'Moving Avg'!D618</f>
        <v>9.7717999999999989</v>
      </c>
      <c r="G618" s="2">
        <f>'Moving Avg'!F618</f>
        <v>9.7190000000000047</v>
      </c>
      <c r="H618" s="2">
        <f>'Moving Avg'!G618</f>
        <v>9.6321600000000007</v>
      </c>
      <c r="I618" s="2">
        <f>'Moving Avg'!H618</f>
        <v>9.2600050000000049</v>
      </c>
      <c r="J618" s="6" t="str">
        <f>OBV!F618</f>
        <v>BULLISH</v>
      </c>
      <c r="K618" s="6" t="str">
        <f>OBV!G618</f>
        <v>WEAK</v>
      </c>
      <c r="L618" s="6" t="str">
        <f>OBV!H618</f>
        <v>CONFIRMED BULLISH</v>
      </c>
      <c r="M618" s="8">
        <f t="shared" si="90"/>
        <v>25</v>
      </c>
      <c r="N618" s="8">
        <f t="shared" si="91"/>
        <v>45</v>
      </c>
      <c r="O618" s="8">
        <f t="shared" si="92"/>
        <v>50</v>
      </c>
      <c r="P618" s="8">
        <f t="shared" si="93"/>
        <v>67</v>
      </c>
      <c r="Q618" s="9">
        <f t="shared" si="94"/>
        <v>42.05</v>
      </c>
      <c r="R618" s="9">
        <f t="shared" si="95"/>
        <v>48.25</v>
      </c>
      <c r="S618" s="9">
        <f t="shared" si="96"/>
        <v>53.150000000000006</v>
      </c>
      <c r="T618" s="9">
        <f t="shared" si="97"/>
        <v>46.75</v>
      </c>
      <c r="U618" s="8">
        <f t="shared" si="98"/>
        <v>47.816666666666663</v>
      </c>
      <c r="V618" s="8">
        <f t="shared" si="99"/>
        <v>47.55</v>
      </c>
    </row>
    <row r="619" spans="1:22" ht="13.5" x14ac:dyDescent="0.25">
      <c r="A619" s="3">
        <f>RSI!A619</f>
        <v>42902</v>
      </c>
      <c r="B619" s="2">
        <f>RSI!B619</f>
        <v>9.923</v>
      </c>
      <c r="C619" s="2">
        <f>RSI!I619</f>
        <v>68.900375985067882</v>
      </c>
      <c r="D619" s="2">
        <f>MACD!E619</f>
        <v>-1.3058662683862465E-2</v>
      </c>
      <c r="E619" s="2">
        <f>MACD!F619</f>
        <v>1.2985257040731255E-2</v>
      </c>
      <c r="F619" s="2">
        <f>'Moving Avg'!D619</f>
        <v>9.8216000000000001</v>
      </c>
      <c r="G619" s="2">
        <f>'Moving Avg'!F619</f>
        <v>9.7328500000000027</v>
      </c>
      <c r="H619" s="2">
        <f>'Moving Avg'!G619</f>
        <v>9.6441800000000004</v>
      </c>
      <c r="I619" s="2">
        <f>'Moving Avg'!H619</f>
        <v>9.2638800000000057</v>
      </c>
      <c r="J619" s="6" t="str">
        <f>OBV!F619</f>
        <v>BULLISH</v>
      </c>
      <c r="K619" s="6" t="str">
        <f>OBV!G619</f>
        <v>WEAK</v>
      </c>
      <c r="L619" s="6" t="str">
        <f>OBV!H619</f>
        <v>CONFIRMED BULLISH</v>
      </c>
      <c r="M619" s="8">
        <f t="shared" si="90"/>
        <v>25</v>
      </c>
      <c r="N619" s="8">
        <f t="shared" si="91"/>
        <v>100</v>
      </c>
      <c r="O619" s="8">
        <f t="shared" si="92"/>
        <v>50</v>
      </c>
      <c r="P619" s="8">
        <f t="shared" si="93"/>
        <v>67</v>
      </c>
      <c r="Q619" s="9">
        <f t="shared" si="94"/>
        <v>61.3</v>
      </c>
      <c r="R619" s="9">
        <f t="shared" si="95"/>
        <v>59.25</v>
      </c>
      <c r="S619" s="9">
        <f t="shared" si="96"/>
        <v>61.400000000000006</v>
      </c>
      <c r="T619" s="9">
        <f t="shared" si="97"/>
        <v>60.5</v>
      </c>
      <c r="U619" s="8">
        <f t="shared" si="98"/>
        <v>60.65</v>
      </c>
      <c r="V619" s="8">
        <f t="shared" si="99"/>
        <v>60.612499999999997</v>
      </c>
    </row>
    <row r="620" spans="1:22" ht="13.5" x14ac:dyDescent="0.25">
      <c r="A620" s="3">
        <f>RSI!A620</f>
        <v>42905</v>
      </c>
      <c r="B620" s="2">
        <f>RSI!B620</f>
        <v>9.89</v>
      </c>
      <c r="C620" s="2">
        <f>RSI!I620</f>
        <v>64.887858105384609</v>
      </c>
      <c r="D620" s="2">
        <f>MACD!E620</f>
        <v>-3.1066048835775462E-2</v>
      </c>
      <c r="E620" s="2">
        <f>MACD!F620</f>
        <v>4.1749958654299117E-3</v>
      </c>
      <c r="F620" s="2">
        <f>'Moving Avg'!D620</f>
        <v>9.8648000000000007</v>
      </c>
      <c r="G620" s="2">
        <f>'Moving Avg'!F620</f>
        <v>9.7448000000000032</v>
      </c>
      <c r="H620" s="2">
        <f>'Moving Avg'!G620</f>
        <v>9.6560000000000006</v>
      </c>
      <c r="I620" s="2">
        <f>'Moving Avg'!H620</f>
        <v>9.2676600000000047</v>
      </c>
      <c r="J620" s="6" t="str">
        <f>OBV!F620</f>
        <v>BULLISH</v>
      </c>
      <c r="K620" s="6" t="str">
        <f>OBV!G620</f>
        <v>WEAK</v>
      </c>
      <c r="L620" s="6" t="str">
        <f>OBV!H620</f>
        <v>CONFIRMED BULLISH</v>
      </c>
      <c r="M620" s="8">
        <f t="shared" si="90"/>
        <v>25</v>
      </c>
      <c r="N620" s="8">
        <f t="shared" si="91"/>
        <v>100</v>
      </c>
      <c r="O620" s="8">
        <f t="shared" si="92"/>
        <v>50</v>
      </c>
      <c r="P620" s="8">
        <f t="shared" si="93"/>
        <v>67</v>
      </c>
      <c r="Q620" s="9">
        <f t="shared" si="94"/>
        <v>61.3</v>
      </c>
      <c r="R620" s="9">
        <f t="shared" si="95"/>
        <v>59.25</v>
      </c>
      <c r="S620" s="9">
        <f t="shared" si="96"/>
        <v>61.400000000000006</v>
      </c>
      <c r="T620" s="9">
        <f t="shared" si="97"/>
        <v>60.5</v>
      </c>
      <c r="U620" s="8">
        <f t="shared" si="98"/>
        <v>60.65</v>
      </c>
      <c r="V620" s="8">
        <f t="shared" si="99"/>
        <v>60.612499999999997</v>
      </c>
    </row>
    <row r="621" spans="1:22" ht="13.5" x14ac:dyDescent="0.25">
      <c r="A621" s="3">
        <f>RSI!A621</f>
        <v>42906</v>
      </c>
      <c r="B621" s="2">
        <f>RSI!B621</f>
        <v>10.003</v>
      </c>
      <c r="C621" s="2">
        <f>RSI!I621</f>
        <v>71.095304459422536</v>
      </c>
      <c r="D621" s="2">
        <f>MACD!E621</f>
        <v>-5.5652279594843534E-2</v>
      </c>
      <c r="E621" s="2">
        <f>MACD!F621</f>
        <v>-7.7904592266247776E-3</v>
      </c>
      <c r="F621" s="2">
        <f>'Moving Avg'!D621</f>
        <v>9.8957999999999995</v>
      </c>
      <c r="G621" s="2">
        <f>'Moving Avg'!F621</f>
        <v>9.751850000000001</v>
      </c>
      <c r="H621" s="2">
        <f>'Moving Avg'!G621</f>
        <v>9.66784</v>
      </c>
      <c r="I621" s="2">
        <f>'Moving Avg'!H621</f>
        <v>9.2720050000000036</v>
      </c>
      <c r="J621" s="6" t="str">
        <f>OBV!F621</f>
        <v>BULLISH</v>
      </c>
      <c r="K621" s="6" t="str">
        <f>OBV!G621</f>
        <v>WEAK</v>
      </c>
      <c r="L621" s="6" t="str">
        <f>OBV!H621</f>
        <v>CONFIRMED BULLISH</v>
      </c>
      <c r="M621" s="8">
        <f t="shared" si="90"/>
        <v>0</v>
      </c>
      <c r="N621" s="8">
        <f t="shared" si="91"/>
        <v>100</v>
      </c>
      <c r="O621" s="8">
        <f t="shared" si="92"/>
        <v>50</v>
      </c>
      <c r="P621" s="8">
        <f t="shared" si="93"/>
        <v>67</v>
      </c>
      <c r="Q621" s="9">
        <f t="shared" si="94"/>
        <v>52.55</v>
      </c>
      <c r="R621" s="9">
        <f t="shared" si="95"/>
        <v>54.25</v>
      </c>
      <c r="S621" s="9">
        <f t="shared" si="96"/>
        <v>57.650000000000006</v>
      </c>
      <c r="T621" s="9">
        <f t="shared" si="97"/>
        <v>54.25</v>
      </c>
      <c r="U621" s="8">
        <f t="shared" si="98"/>
        <v>54.816666666666663</v>
      </c>
      <c r="V621" s="8">
        <f t="shared" si="99"/>
        <v>54.674999999999997</v>
      </c>
    </row>
    <row r="622" spans="1:22" ht="13.5" x14ac:dyDescent="0.25">
      <c r="A622" s="3">
        <f>RSI!A622</f>
        <v>42907</v>
      </c>
      <c r="B622" s="2">
        <f>RSI!B622</f>
        <v>10.003</v>
      </c>
      <c r="C622" s="2">
        <f>RSI!I622</f>
        <v>71.095304459422536</v>
      </c>
      <c r="D622" s="2">
        <f>MACD!E622</f>
        <v>-7.8030069738332486E-2</v>
      </c>
      <c r="E622" s="2">
        <f>MACD!F622</f>
        <v>-2.183838132896632E-2</v>
      </c>
      <c r="F622" s="2">
        <f>'Moving Avg'!D622</f>
        <v>9.9334000000000007</v>
      </c>
      <c r="G622" s="2">
        <f>'Moving Avg'!F622</f>
        <v>9.7615000000000016</v>
      </c>
      <c r="H622" s="2">
        <f>'Moving Avg'!G622</f>
        <v>9.6801399999999997</v>
      </c>
      <c r="I622" s="2">
        <f>'Moving Avg'!H622</f>
        <v>9.2763500000000025</v>
      </c>
      <c r="J622" s="6" t="str">
        <f>OBV!F622</f>
        <v>BULLISH</v>
      </c>
      <c r="K622" s="6" t="str">
        <f>OBV!G622</f>
        <v>WEAK</v>
      </c>
      <c r="L622" s="6" t="str">
        <f>OBV!H622</f>
        <v>CONFIRMED BULLISH</v>
      </c>
      <c r="M622" s="8">
        <f t="shared" si="90"/>
        <v>0</v>
      </c>
      <c r="N622" s="8">
        <f t="shared" si="91"/>
        <v>100</v>
      </c>
      <c r="O622" s="8">
        <f t="shared" si="92"/>
        <v>50</v>
      </c>
      <c r="P622" s="8">
        <f t="shared" si="93"/>
        <v>67</v>
      </c>
      <c r="Q622" s="9">
        <f t="shared" si="94"/>
        <v>52.55</v>
      </c>
      <c r="R622" s="9">
        <f t="shared" si="95"/>
        <v>54.25</v>
      </c>
      <c r="S622" s="9">
        <f t="shared" si="96"/>
        <v>57.650000000000006</v>
      </c>
      <c r="T622" s="9">
        <f t="shared" si="97"/>
        <v>54.25</v>
      </c>
      <c r="U622" s="8">
        <f t="shared" si="98"/>
        <v>54.816666666666663</v>
      </c>
      <c r="V622" s="8">
        <f t="shared" si="99"/>
        <v>54.674999999999997</v>
      </c>
    </row>
    <row r="623" spans="1:22" ht="13.5" x14ac:dyDescent="0.25">
      <c r="A623" s="3">
        <f>RSI!A623</f>
        <v>42908</v>
      </c>
      <c r="B623" s="2">
        <f>RSI!B623</f>
        <v>10.012</v>
      </c>
      <c r="C623" s="2">
        <f>RSI!I623</f>
        <v>71.559737054603659</v>
      </c>
      <c r="D623" s="2">
        <f>MACD!E623</f>
        <v>-9.9089249255444045E-2</v>
      </c>
      <c r="E623" s="2">
        <f>MACD!F623</f>
        <v>-3.7288554914261862E-2</v>
      </c>
      <c r="F623" s="2">
        <f>'Moving Avg'!D623</f>
        <v>9.9662000000000006</v>
      </c>
      <c r="G623" s="2">
        <f>'Moving Avg'!F623</f>
        <v>9.778850000000002</v>
      </c>
      <c r="H623" s="2">
        <f>'Moving Avg'!G623</f>
        <v>9.6920599999999997</v>
      </c>
      <c r="I623" s="2">
        <f>'Moving Avg'!H623</f>
        <v>9.2807850000000034</v>
      </c>
      <c r="J623" s="6" t="str">
        <f>OBV!F623</f>
        <v>BULLISH</v>
      </c>
      <c r="K623" s="6" t="str">
        <f>OBV!G623</f>
        <v>WEAK</v>
      </c>
      <c r="L623" s="6" t="str">
        <f>OBV!H623</f>
        <v>CONFIRMED BULLISH</v>
      </c>
      <c r="M623" s="8">
        <f t="shared" si="90"/>
        <v>0</v>
      </c>
      <c r="N623" s="8">
        <f t="shared" si="91"/>
        <v>100</v>
      </c>
      <c r="O623" s="8">
        <f t="shared" si="92"/>
        <v>50</v>
      </c>
      <c r="P623" s="8">
        <f t="shared" si="93"/>
        <v>67</v>
      </c>
      <c r="Q623" s="9">
        <f t="shared" si="94"/>
        <v>52.55</v>
      </c>
      <c r="R623" s="9">
        <f t="shared" si="95"/>
        <v>54.25</v>
      </c>
      <c r="S623" s="9">
        <f t="shared" si="96"/>
        <v>57.650000000000006</v>
      </c>
      <c r="T623" s="9">
        <f t="shared" si="97"/>
        <v>54.25</v>
      </c>
      <c r="U623" s="8">
        <f t="shared" si="98"/>
        <v>54.816666666666663</v>
      </c>
      <c r="V623" s="8">
        <f t="shared" si="99"/>
        <v>54.674999999999997</v>
      </c>
    </row>
    <row r="624" spans="1:22" ht="13.5" x14ac:dyDescent="0.25">
      <c r="A624" s="3">
        <f>RSI!A624</f>
        <v>42909</v>
      </c>
      <c r="B624" s="2">
        <f>RSI!B624</f>
        <v>10.050000000000001</v>
      </c>
      <c r="C624" s="2">
        <f>RSI!I624</f>
        <v>73.496112816089962</v>
      </c>
      <c r="D624" s="2">
        <f>MACD!E624</f>
        <v>-0.12112605087990147</v>
      </c>
      <c r="E624" s="2">
        <f>MACD!F624</f>
        <v>-5.4056054107389784E-2</v>
      </c>
      <c r="F624" s="2">
        <f>'Moving Avg'!D624</f>
        <v>9.9916</v>
      </c>
      <c r="G624" s="2">
        <f>'Moving Avg'!F624</f>
        <v>9.7980999999999998</v>
      </c>
      <c r="H624" s="2">
        <f>'Moving Avg'!G624</f>
        <v>9.7052200000000006</v>
      </c>
      <c r="I624" s="2">
        <f>'Moving Avg'!H624</f>
        <v>9.2854100000000024</v>
      </c>
      <c r="J624" s="6" t="str">
        <f>OBV!F624</f>
        <v>BULLISH</v>
      </c>
      <c r="K624" s="6" t="str">
        <f>OBV!G624</f>
        <v>WEAK</v>
      </c>
      <c r="L624" s="6" t="str">
        <f>OBV!H624</f>
        <v>CONFIRMED BULLISH</v>
      </c>
      <c r="M624" s="8">
        <f t="shared" si="90"/>
        <v>0</v>
      </c>
      <c r="N624" s="8">
        <f t="shared" si="91"/>
        <v>100</v>
      </c>
      <c r="O624" s="8">
        <f t="shared" si="92"/>
        <v>50</v>
      </c>
      <c r="P624" s="8">
        <f t="shared" si="93"/>
        <v>67</v>
      </c>
      <c r="Q624" s="9">
        <f t="shared" si="94"/>
        <v>52.55</v>
      </c>
      <c r="R624" s="9">
        <f t="shared" si="95"/>
        <v>54.25</v>
      </c>
      <c r="S624" s="9">
        <f t="shared" si="96"/>
        <v>57.650000000000006</v>
      </c>
      <c r="T624" s="9">
        <f t="shared" si="97"/>
        <v>54.25</v>
      </c>
      <c r="U624" s="8">
        <f t="shared" si="98"/>
        <v>54.816666666666663</v>
      </c>
      <c r="V624" s="8">
        <f t="shared" si="99"/>
        <v>54.674999999999997</v>
      </c>
    </row>
    <row r="625" spans="1:22" ht="13.5" x14ac:dyDescent="0.25">
      <c r="A625" s="3">
        <f>RSI!A625</f>
        <v>42914</v>
      </c>
      <c r="B625" s="2">
        <f>RSI!B625</f>
        <v>10.1</v>
      </c>
      <c r="C625" s="2">
        <f>RSI!I625</f>
        <v>75.828157547249845</v>
      </c>
      <c r="D625" s="2">
        <f>MACD!E625</f>
        <v>-0.14499960143034407</v>
      </c>
      <c r="E625" s="2">
        <f>MACD!F625</f>
        <v>-7.2244763571980647E-2</v>
      </c>
      <c r="F625" s="2">
        <f>'Moving Avg'!D625</f>
        <v>10.0336</v>
      </c>
      <c r="G625" s="2">
        <f>'Moving Avg'!F625</f>
        <v>9.8198500000000006</v>
      </c>
      <c r="H625" s="2">
        <f>'Moving Avg'!G625</f>
        <v>9.7193799999999992</v>
      </c>
      <c r="I625" s="2">
        <f>'Moving Avg'!H625</f>
        <v>9.2902850000000026</v>
      </c>
      <c r="J625" s="6" t="str">
        <f>OBV!F625</f>
        <v>BULLISH</v>
      </c>
      <c r="K625" s="6" t="str">
        <f>OBV!G625</f>
        <v>WEAK</v>
      </c>
      <c r="L625" s="6" t="str">
        <f>OBV!H625</f>
        <v>BULLISH DIVERGENCE</v>
      </c>
      <c r="M625" s="8">
        <f t="shared" si="90"/>
        <v>0</v>
      </c>
      <c r="N625" s="8">
        <f t="shared" si="91"/>
        <v>100</v>
      </c>
      <c r="O625" s="8">
        <f t="shared" si="92"/>
        <v>50</v>
      </c>
      <c r="P625" s="8">
        <f t="shared" si="93"/>
        <v>50</v>
      </c>
      <c r="Q625" s="9">
        <f t="shared" si="94"/>
        <v>50</v>
      </c>
      <c r="R625" s="9">
        <f t="shared" si="95"/>
        <v>50</v>
      </c>
      <c r="S625" s="9">
        <f t="shared" si="96"/>
        <v>50</v>
      </c>
      <c r="T625" s="9">
        <f t="shared" si="97"/>
        <v>50</v>
      </c>
      <c r="U625" s="8">
        <f t="shared" si="98"/>
        <v>50</v>
      </c>
      <c r="V625" s="8">
        <f t="shared" si="99"/>
        <v>50</v>
      </c>
    </row>
    <row r="626" spans="1:22" ht="13.5" x14ac:dyDescent="0.25">
      <c r="A626" s="3">
        <f>RSI!A626</f>
        <v>42915</v>
      </c>
      <c r="B626" s="2">
        <f>RSI!B626</f>
        <v>10.050000000000001</v>
      </c>
      <c r="C626" s="2">
        <f>RSI!I626</f>
        <v>69.26482061831706</v>
      </c>
      <c r="D626" s="2">
        <f>MACD!E626</f>
        <v>-0.13643329942365057</v>
      </c>
      <c r="E626" s="2">
        <f>MACD!F626</f>
        <v>-8.5082470742314634E-2</v>
      </c>
      <c r="F626" s="2">
        <f>'Moving Avg'!D626</f>
        <v>10.043000000000001</v>
      </c>
      <c r="G626" s="2">
        <f>'Moving Avg'!F626</f>
        <v>9.8374500000000005</v>
      </c>
      <c r="H626" s="2">
        <f>'Moving Avg'!G626</f>
        <v>9.7315999999999985</v>
      </c>
      <c r="I626" s="2">
        <f>'Moving Avg'!H626</f>
        <v>9.2959200000000006</v>
      </c>
      <c r="J626" s="6" t="str">
        <f>OBV!F626</f>
        <v>BEARISH</v>
      </c>
      <c r="K626" s="6" t="str">
        <f>OBV!G626</f>
        <v>NEUTRAL</v>
      </c>
      <c r="L626" s="6" t="str">
        <f>OBV!H626</f>
        <v>CONFIRMED BEARISH</v>
      </c>
      <c r="M626" s="8">
        <f t="shared" si="90"/>
        <v>25</v>
      </c>
      <c r="N626" s="8">
        <f t="shared" si="91"/>
        <v>100</v>
      </c>
      <c r="O626" s="8">
        <f t="shared" si="92"/>
        <v>50</v>
      </c>
      <c r="P626" s="8">
        <f t="shared" si="93"/>
        <v>16.5</v>
      </c>
      <c r="Q626" s="9">
        <f t="shared" si="94"/>
        <v>53.725000000000001</v>
      </c>
      <c r="R626" s="9">
        <f t="shared" si="95"/>
        <v>46.625</v>
      </c>
      <c r="S626" s="9">
        <f t="shared" si="96"/>
        <v>38.674999999999997</v>
      </c>
      <c r="T626" s="9">
        <f t="shared" si="97"/>
        <v>47.875</v>
      </c>
      <c r="U626" s="8">
        <f t="shared" si="98"/>
        <v>46.341666666666661</v>
      </c>
      <c r="V626" s="8">
        <f t="shared" si="99"/>
        <v>46.724999999999994</v>
      </c>
    </row>
    <row r="627" spans="1:22" ht="13.5" x14ac:dyDescent="0.25">
      <c r="A627" s="3">
        <f>RSI!A627</f>
        <v>42916</v>
      </c>
      <c r="B627" s="2">
        <f>RSI!B627</f>
        <v>10.050000000000001</v>
      </c>
      <c r="C627" s="2">
        <f>RSI!I627</f>
        <v>69.26482061831706</v>
      </c>
      <c r="D627" s="2">
        <f>MACD!E627</f>
        <v>-0.13554593119135561</v>
      </c>
      <c r="E627" s="2">
        <f>MACD!F627</f>
        <v>-9.5175162832122823E-2</v>
      </c>
      <c r="F627" s="2">
        <f>'Moving Avg'!D627</f>
        <v>10.0524</v>
      </c>
      <c r="G627" s="2">
        <f>'Moving Avg'!F627</f>
        <v>9.8538999999999994</v>
      </c>
      <c r="H627" s="2">
        <f>'Moving Avg'!G627</f>
        <v>9.7447599999999994</v>
      </c>
      <c r="I627" s="2">
        <f>'Moving Avg'!H627</f>
        <v>9.3017900000000004</v>
      </c>
      <c r="J627" s="6" t="str">
        <f>OBV!F627</f>
        <v>BEARISH</v>
      </c>
      <c r="K627" s="6" t="str">
        <f>OBV!G627</f>
        <v>NEUTRAL</v>
      </c>
      <c r="L627" s="6" t="str">
        <f>OBV!H627</f>
        <v>CONFIRMED BEARISH</v>
      </c>
      <c r="M627" s="8">
        <f t="shared" si="90"/>
        <v>25</v>
      </c>
      <c r="N627" s="8">
        <f t="shared" si="91"/>
        <v>100</v>
      </c>
      <c r="O627" s="8">
        <f t="shared" si="92"/>
        <v>50</v>
      </c>
      <c r="P627" s="8">
        <f t="shared" si="93"/>
        <v>16.5</v>
      </c>
      <c r="Q627" s="9">
        <f t="shared" si="94"/>
        <v>53.725000000000001</v>
      </c>
      <c r="R627" s="9">
        <f t="shared" si="95"/>
        <v>46.625</v>
      </c>
      <c r="S627" s="9">
        <f t="shared" si="96"/>
        <v>38.674999999999997</v>
      </c>
      <c r="T627" s="9">
        <f t="shared" si="97"/>
        <v>47.875</v>
      </c>
      <c r="U627" s="8">
        <f t="shared" si="98"/>
        <v>46.341666666666661</v>
      </c>
      <c r="V627" s="8">
        <f t="shared" si="99"/>
        <v>46.724999999999994</v>
      </c>
    </row>
    <row r="628" spans="1:22" ht="13.5" x14ac:dyDescent="0.25">
      <c r="A628" s="3">
        <f>RSI!A628</f>
        <v>42919</v>
      </c>
      <c r="B628" s="2">
        <f>RSI!B628</f>
        <v>10.1</v>
      </c>
      <c r="C628" s="2">
        <f>RSI!I628</f>
        <v>72.068672921391453</v>
      </c>
      <c r="D628" s="2">
        <f>MACD!E628</f>
        <v>-0.13461085999863087</v>
      </c>
      <c r="E628" s="2">
        <f>MACD!F628</f>
        <v>-0.10306230226542444</v>
      </c>
      <c r="F628" s="2">
        <f>'Moving Avg'!D628</f>
        <v>10.07</v>
      </c>
      <c r="G628" s="2">
        <f>'Moving Avg'!F628</f>
        <v>9.8728499999999997</v>
      </c>
      <c r="H628" s="2">
        <f>'Moving Avg'!G628</f>
        <v>9.7561799999999987</v>
      </c>
      <c r="I628" s="2">
        <f>'Moving Avg'!H628</f>
        <v>9.3079549999999998</v>
      </c>
      <c r="J628" s="6" t="str">
        <f>OBV!F628</f>
        <v>BEARISH</v>
      </c>
      <c r="K628" s="6" t="str">
        <f>OBV!G628</f>
        <v>NEUTRAL</v>
      </c>
      <c r="L628" s="6" t="str">
        <f>OBV!H628</f>
        <v>CONFIRMED BEARISH</v>
      </c>
      <c r="M628" s="8">
        <f t="shared" si="90"/>
        <v>0</v>
      </c>
      <c r="N628" s="8">
        <f t="shared" si="91"/>
        <v>100</v>
      </c>
      <c r="O628" s="8">
        <f t="shared" si="92"/>
        <v>50</v>
      </c>
      <c r="P628" s="8">
        <f t="shared" si="93"/>
        <v>16.5</v>
      </c>
      <c r="Q628" s="9">
        <f t="shared" si="94"/>
        <v>44.975000000000001</v>
      </c>
      <c r="R628" s="9">
        <f t="shared" si="95"/>
        <v>41.625</v>
      </c>
      <c r="S628" s="9">
        <f t="shared" si="96"/>
        <v>34.924999999999997</v>
      </c>
      <c r="T628" s="9">
        <f t="shared" si="97"/>
        <v>41.625</v>
      </c>
      <c r="U628" s="8">
        <f t="shared" si="98"/>
        <v>40.508333333333333</v>
      </c>
      <c r="V628" s="8">
        <f t="shared" si="99"/>
        <v>40.787499999999994</v>
      </c>
    </row>
    <row r="629" spans="1:22" ht="13.5" x14ac:dyDescent="0.25">
      <c r="A629" s="3">
        <f>RSI!A629</f>
        <v>42920</v>
      </c>
      <c r="B629" s="2">
        <f>RSI!B629</f>
        <v>10.1</v>
      </c>
      <c r="C629" s="2">
        <f>RSI!I629</f>
        <v>72.068672921391453</v>
      </c>
      <c r="D629" s="2">
        <f>MACD!E629</f>
        <v>-0.1236775608020686</v>
      </c>
      <c r="E629" s="2">
        <f>MACD!F629</f>
        <v>-0.10718535397275328</v>
      </c>
      <c r="F629" s="2">
        <f>'Moving Avg'!D629</f>
        <v>10.08</v>
      </c>
      <c r="G629" s="2">
        <f>'Moving Avg'!F629</f>
        <v>9.8917999999999999</v>
      </c>
      <c r="H629" s="2">
        <f>'Moving Avg'!G629</f>
        <v>9.7657199999999982</v>
      </c>
      <c r="I629" s="2">
        <f>'Moving Avg'!H629</f>
        <v>9.313839999999999</v>
      </c>
      <c r="J629" s="6" t="str">
        <f>OBV!F629</f>
        <v>BEARISH</v>
      </c>
      <c r="K629" s="6" t="str">
        <f>OBV!G629</f>
        <v>STRONG</v>
      </c>
      <c r="L629" s="6" t="str">
        <f>OBV!H629</f>
        <v>CONFIRMED BEARISH</v>
      </c>
      <c r="M629" s="8">
        <f t="shared" si="90"/>
        <v>0</v>
      </c>
      <c r="N629" s="8">
        <f t="shared" si="91"/>
        <v>45</v>
      </c>
      <c r="O629" s="8">
        <f t="shared" si="92"/>
        <v>50</v>
      </c>
      <c r="P629" s="8">
        <f t="shared" si="93"/>
        <v>33</v>
      </c>
      <c r="Q629" s="9">
        <f t="shared" si="94"/>
        <v>28.2</v>
      </c>
      <c r="R629" s="9">
        <f t="shared" si="95"/>
        <v>34.75</v>
      </c>
      <c r="S629" s="9">
        <f t="shared" si="96"/>
        <v>34.1</v>
      </c>
      <c r="T629" s="9">
        <f t="shared" si="97"/>
        <v>32</v>
      </c>
      <c r="U629" s="8">
        <f t="shared" si="98"/>
        <v>32.35</v>
      </c>
      <c r="V629" s="8">
        <f t="shared" si="99"/>
        <v>32.262500000000003</v>
      </c>
    </row>
    <row r="630" spans="1:22" ht="13.5" x14ac:dyDescent="0.25">
      <c r="A630" s="3">
        <f>RSI!A630</f>
        <v>42921</v>
      </c>
      <c r="B630" s="2">
        <f>RSI!B630</f>
        <v>10.1</v>
      </c>
      <c r="C630" s="2">
        <f>RSI!I630</f>
        <v>72.068672921391453</v>
      </c>
      <c r="D630" s="2">
        <f>MACD!E630</f>
        <v>-0.12079617184975255</v>
      </c>
      <c r="E630" s="2">
        <f>MACD!F630</f>
        <v>-0.10990751754815314</v>
      </c>
      <c r="F630" s="2">
        <f>'Moving Avg'!D630</f>
        <v>10.080000000000002</v>
      </c>
      <c r="G630" s="2">
        <f>'Moving Avg'!F630</f>
        <v>9.9131</v>
      </c>
      <c r="H630" s="2">
        <f>'Moving Avg'!G630</f>
        <v>9.7753599999999992</v>
      </c>
      <c r="I630" s="2">
        <f>'Moving Avg'!H630</f>
        <v>9.3199599999999982</v>
      </c>
      <c r="J630" s="6" t="str">
        <f>OBV!F630</f>
        <v>BEARISH</v>
      </c>
      <c r="K630" s="6" t="str">
        <f>OBV!G630</f>
        <v>NEUTRAL</v>
      </c>
      <c r="L630" s="6" t="str">
        <f>OBV!H630</f>
        <v>NEUTRAL</v>
      </c>
      <c r="M630" s="8">
        <f t="shared" si="90"/>
        <v>0</v>
      </c>
      <c r="N630" s="8">
        <f t="shared" si="91"/>
        <v>45</v>
      </c>
      <c r="O630" s="8">
        <f t="shared" si="92"/>
        <v>50</v>
      </c>
      <c r="P630" s="8">
        <f t="shared" si="93"/>
        <v>16.5</v>
      </c>
      <c r="Q630" s="9">
        <f t="shared" si="94"/>
        <v>25.725000000000001</v>
      </c>
      <c r="R630" s="9">
        <f t="shared" si="95"/>
        <v>30.625</v>
      </c>
      <c r="S630" s="9">
        <f t="shared" si="96"/>
        <v>26.675000000000001</v>
      </c>
      <c r="T630" s="9">
        <f t="shared" si="97"/>
        <v>27.875</v>
      </c>
      <c r="U630" s="8">
        <f t="shared" si="98"/>
        <v>27.675000000000001</v>
      </c>
      <c r="V630" s="8">
        <f t="shared" si="99"/>
        <v>27.725000000000001</v>
      </c>
    </row>
    <row r="631" spans="1:22" ht="13.5" x14ac:dyDescent="0.25">
      <c r="A631" s="3">
        <f>RSI!A631</f>
        <v>42922</v>
      </c>
      <c r="B631" s="2">
        <f>RSI!B631</f>
        <v>10.11</v>
      </c>
      <c r="C631" s="2">
        <f>RSI!I631</f>
        <v>72.690986726075721</v>
      </c>
      <c r="D631" s="2">
        <f>MACD!E631</f>
        <v>-0.10291136658113054</v>
      </c>
      <c r="E631" s="2">
        <f>MACD!F631</f>
        <v>-0.10850828735474863</v>
      </c>
      <c r="F631" s="2">
        <f>'Moving Avg'!D631</f>
        <v>10.092000000000001</v>
      </c>
      <c r="G631" s="2">
        <f>'Moving Avg'!F631</f>
        <v>9.934899999999999</v>
      </c>
      <c r="H631" s="2">
        <f>'Moving Avg'!G631</f>
        <v>9.7812599999999996</v>
      </c>
      <c r="I631" s="2">
        <f>'Moving Avg'!H631</f>
        <v>9.3249799999999965</v>
      </c>
      <c r="J631" s="6" t="str">
        <f>OBV!F631</f>
        <v>BULLISH</v>
      </c>
      <c r="K631" s="6" t="str">
        <f>OBV!G631</f>
        <v>WEAK</v>
      </c>
      <c r="L631" s="6" t="str">
        <f>OBV!H631</f>
        <v>CONFIRMED BULLISH</v>
      </c>
      <c r="M631" s="8">
        <f t="shared" si="90"/>
        <v>0</v>
      </c>
      <c r="N631" s="8">
        <f t="shared" si="91"/>
        <v>0</v>
      </c>
      <c r="O631" s="8">
        <f t="shared" si="92"/>
        <v>50</v>
      </c>
      <c r="P631" s="8">
        <f t="shared" si="93"/>
        <v>67</v>
      </c>
      <c r="Q631" s="9">
        <f t="shared" si="94"/>
        <v>17.549999999999997</v>
      </c>
      <c r="R631" s="9">
        <f t="shared" si="95"/>
        <v>34.25</v>
      </c>
      <c r="S631" s="9">
        <f t="shared" si="96"/>
        <v>42.650000000000006</v>
      </c>
      <c r="T631" s="9">
        <f t="shared" si="97"/>
        <v>29.25</v>
      </c>
      <c r="U631" s="8">
        <f t="shared" si="98"/>
        <v>31.483333333333334</v>
      </c>
      <c r="V631" s="8">
        <f t="shared" si="99"/>
        <v>30.925000000000001</v>
      </c>
    </row>
    <row r="632" spans="1:22" ht="13.5" x14ac:dyDescent="0.25">
      <c r="A632" s="3">
        <f>RSI!A632</f>
        <v>42923</v>
      </c>
      <c r="B632" s="2">
        <f>RSI!B632</f>
        <v>10.351000000000001</v>
      </c>
      <c r="C632" s="2">
        <f>RSI!I632</f>
        <v>82.696706926553077</v>
      </c>
      <c r="D632" s="2">
        <f>MACD!E632</f>
        <v>-0.10679750072587346</v>
      </c>
      <c r="E632" s="2">
        <f>MACD!F632</f>
        <v>-0.1081661300289736</v>
      </c>
      <c r="F632" s="2">
        <f>'Moving Avg'!D632</f>
        <v>10.152199999999999</v>
      </c>
      <c r="G632" s="2">
        <f>'Moving Avg'!F632</f>
        <v>9.96875</v>
      </c>
      <c r="H632" s="2">
        <f>'Moving Avg'!G632</f>
        <v>9.7969600000000003</v>
      </c>
      <c r="I632" s="2">
        <f>'Moving Avg'!H632</f>
        <v>9.3312049999999971</v>
      </c>
      <c r="J632" s="6" t="str">
        <f>OBV!F632</f>
        <v>BULLISH</v>
      </c>
      <c r="K632" s="6" t="str">
        <f>OBV!G632</f>
        <v>WEAK</v>
      </c>
      <c r="L632" s="6" t="str">
        <f>OBV!H632</f>
        <v>CONFIRMED BULLISH</v>
      </c>
      <c r="M632" s="8">
        <f t="shared" si="90"/>
        <v>0</v>
      </c>
      <c r="N632" s="8">
        <f t="shared" si="91"/>
        <v>0</v>
      </c>
      <c r="O632" s="8">
        <f t="shared" si="92"/>
        <v>50</v>
      </c>
      <c r="P632" s="8">
        <f t="shared" si="93"/>
        <v>67</v>
      </c>
      <c r="Q632" s="9">
        <f t="shared" si="94"/>
        <v>17.549999999999997</v>
      </c>
      <c r="R632" s="9">
        <f t="shared" si="95"/>
        <v>34.25</v>
      </c>
      <c r="S632" s="9">
        <f t="shared" si="96"/>
        <v>42.650000000000006</v>
      </c>
      <c r="T632" s="9">
        <f t="shared" si="97"/>
        <v>29.25</v>
      </c>
      <c r="U632" s="8">
        <f t="shared" si="98"/>
        <v>31.483333333333334</v>
      </c>
      <c r="V632" s="8">
        <f t="shared" si="99"/>
        <v>30.925000000000001</v>
      </c>
    </row>
    <row r="633" spans="1:22" ht="13.5" x14ac:dyDescent="0.25">
      <c r="A633" s="3">
        <f>RSI!A633</f>
        <v>42926</v>
      </c>
      <c r="B633" s="2">
        <f>RSI!B633</f>
        <v>10.412000000000001</v>
      </c>
      <c r="C633" s="2">
        <f>RSI!I633</f>
        <v>84.267890013134817</v>
      </c>
      <c r="D633" s="2">
        <f>MACD!E633</f>
        <v>-0.1157248422839956</v>
      </c>
      <c r="E633" s="2">
        <f>MACD!F633</f>
        <v>-0.10967787247997801</v>
      </c>
      <c r="F633" s="2">
        <f>'Moving Avg'!D633</f>
        <v>10.214600000000001</v>
      </c>
      <c r="G633" s="2">
        <f>'Moving Avg'!F633</f>
        <v>10.005649999999999</v>
      </c>
      <c r="H633" s="2">
        <f>'Moving Avg'!G633</f>
        <v>9.813880000000001</v>
      </c>
      <c r="I633" s="2">
        <f>'Moving Avg'!H633</f>
        <v>9.3377349999999986</v>
      </c>
      <c r="J633" s="6" t="str">
        <f>OBV!F633</f>
        <v>BULLISH</v>
      </c>
      <c r="K633" s="6" t="str">
        <f>OBV!G633</f>
        <v>WEAK</v>
      </c>
      <c r="L633" s="6" t="str">
        <f>OBV!H633</f>
        <v>CONFIRMED BULLISH</v>
      </c>
      <c r="M633" s="8">
        <f t="shared" si="90"/>
        <v>0</v>
      </c>
      <c r="N633" s="8">
        <f t="shared" si="91"/>
        <v>45</v>
      </c>
      <c r="O633" s="8">
        <f t="shared" si="92"/>
        <v>50</v>
      </c>
      <c r="P633" s="8">
        <f t="shared" si="93"/>
        <v>67</v>
      </c>
      <c r="Q633" s="9">
        <f t="shared" si="94"/>
        <v>33.299999999999997</v>
      </c>
      <c r="R633" s="9">
        <f t="shared" si="95"/>
        <v>43.25</v>
      </c>
      <c r="S633" s="9">
        <f t="shared" si="96"/>
        <v>49.400000000000006</v>
      </c>
      <c r="T633" s="9">
        <f t="shared" si="97"/>
        <v>40.5</v>
      </c>
      <c r="U633" s="8">
        <f t="shared" si="98"/>
        <v>41.983333333333334</v>
      </c>
      <c r="V633" s="8">
        <f t="shared" si="99"/>
        <v>41.612499999999997</v>
      </c>
    </row>
    <row r="634" spans="1:22" ht="13.5" x14ac:dyDescent="0.25">
      <c r="A634" s="3">
        <f>RSI!A634</f>
        <v>42927</v>
      </c>
      <c r="B634" s="2">
        <f>RSI!B634</f>
        <v>10.382</v>
      </c>
      <c r="C634" s="2">
        <f>RSI!I634</f>
        <v>80.401222861428252</v>
      </c>
      <c r="D634" s="2">
        <f>MACD!E634</f>
        <v>-0.11789042507415992</v>
      </c>
      <c r="E634" s="2">
        <f>MACD!F634</f>
        <v>-0.1113203829988144</v>
      </c>
      <c r="F634" s="2">
        <f>'Moving Avg'!D634</f>
        <v>10.270999999999999</v>
      </c>
      <c r="G634" s="2">
        <f>'Moving Avg'!F634</f>
        <v>10.04105</v>
      </c>
      <c r="H634" s="2">
        <f>'Moving Avg'!G634</f>
        <v>9.8301999999999996</v>
      </c>
      <c r="I634" s="2">
        <f>'Moving Avg'!H634</f>
        <v>9.3445599999999978</v>
      </c>
      <c r="J634" s="6" t="str">
        <f>OBV!F634</f>
        <v>BULLISH</v>
      </c>
      <c r="K634" s="6" t="str">
        <f>OBV!G634</f>
        <v>WEAK</v>
      </c>
      <c r="L634" s="6" t="str">
        <f>OBV!H634</f>
        <v>CONFIRMED BULLISH</v>
      </c>
      <c r="M634" s="8">
        <f t="shared" si="90"/>
        <v>0</v>
      </c>
      <c r="N634" s="8">
        <f t="shared" si="91"/>
        <v>45</v>
      </c>
      <c r="O634" s="8">
        <f t="shared" si="92"/>
        <v>50</v>
      </c>
      <c r="P634" s="8">
        <f t="shared" si="93"/>
        <v>67</v>
      </c>
      <c r="Q634" s="9">
        <f t="shared" si="94"/>
        <v>33.299999999999997</v>
      </c>
      <c r="R634" s="9">
        <f t="shared" si="95"/>
        <v>43.25</v>
      </c>
      <c r="S634" s="9">
        <f t="shared" si="96"/>
        <v>49.400000000000006</v>
      </c>
      <c r="T634" s="9">
        <f t="shared" si="97"/>
        <v>40.5</v>
      </c>
      <c r="U634" s="8">
        <f t="shared" si="98"/>
        <v>41.983333333333334</v>
      </c>
      <c r="V634" s="8">
        <f t="shared" si="99"/>
        <v>41.612499999999997</v>
      </c>
    </row>
    <row r="635" spans="1:22" ht="13.5" x14ac:dyDescent="0.25">
      <c r="A635" s="3">
        <f>RSI!A635</f>
        <v>42928</v>
      </c>
      <c r="B635" s="2">
        <f>RSI!B635</f>
        <v>10.382</v>
      </c>
      <c r="C635" s="2">
        <f>RSI!I635</f>
        <v>80.401222861428238</v>
      </c>
      <c r="D635" s="2">
        <f>MACD!E635</f>
        <v>-0.11433479421090809</v>
      </c>
      <c r="E635" s="2">
        <f>MACD!F635</f>
        <v>-0.11192326524123315</v>
      </c>
      <c r="F635" s="2">
        <f>'Moving Avg'!D635</f>
        <v>10.327399999999999</v>
      </c>
      <c r="G635" s="2">
        <f>'Moving Avg'!F635</f>
        <v>10.076450000000001</v>
      </c>
      <c r="H635" s="2">
        <f>'Moving Avg'!G635</f>
        <v>9.8465200000000017</v>
      </c>
      <c r="I635" s="2">
        <f>'Moving Avg'!H635</f>
        <v>9.350819999999997</v>
      </c>
      <c r="J635" s="6" t="str">
        <f>OBV!F635</f>
        <v>BULLISH</v>
      </c>
      <c r="K635" s="6" t="str">
        <f>OBV!G635</f>
        <v>WEAK</v>
      </c>
      <c r="L635" s="6" t="str">
        <f>OBV!H635</f>
        <v>CONFIRMED BULLISH</v>
      </c>
      <c r="M635" s="8">
        <f t="shared" si="90"/>
        <v>0</v>
      </c>
      <c r="N635" s="8">
        <f t="shared" si="91"/>
        <v>45</v>
      </c>
      <c r="O635" s="8">
        <f t="shared" si="92"/>
        <v>50</v>
      </c>
      <c r="P635" s="8">
        <f t="shared" si="93"/>
        <v>67</v>
      </c>
      <c r="Q635" s="9">
        <f t="shared" si="94"/>
        <v>33.299999999999997</v>
      </c>
      <c r="R635" s="9">
        <f t="shared" si="95"/>
        <v>43.25</v>
      </c>
      <c r="S635" s="9">
        <f t="shared" si="96"/>
        <v>49.400000000000006</v>
      </c>
      <c r="T635" s="9">
        <f t="shared" si="97"/>
        <v>40.5</v>
      </c>
      <c r="U635" s="8">
        <f t="shared" si="98"/>
        <v>41.983333333333334</v>
      </c>
      <c r="V635" s="8">
        <f t="shared" si="99"/>
        <v>41.612499999999997</v>
      </c>
    </row>
    <row r="636" spans="1:22" ht="13.5" x14ac:dyDescent="0.25">
      <c r="A636" s="3">
        <f>RSI!A636</f>
        <v>42929</v>
      </c>
      <c r="B636" s="2">
        <f>RSI!B636</f>
        <v>10.382</v>
      </c>
      <c r="C636" s="2">
        <f>RSI!I636</f>
        <v>80.401222861428238</v>
      </c>
      <c r="D636" s="2">
        <f>MACD!E636</f>
        <v>-0.12115206582276628</v>
      </c>
      <c r="E636" s="2">
        <f>MACD!F636</f>
        <v>-0.11376902535753979</v>
      </c>
      <c r="F636" s="2">
        <f>'Moving Avg'!D636</f>
        <v>10.3818</v>
      </c>
      <c r="G636" s="2">
        <f>'Moving Avg'!F636</f>
        <v>10.103150000000001</v>
      </c>
      <c r="H636" s="2">
        <f>'Moving Avg'!G636</f>
        <v>9.862840000000002</v>
      </c>
      <c r="I636" s="2">
        <f>'Moving Avg'!H636</f>
        <v>9.3571299999999979</v>
      </c>
      <c r="J636" s="6" t="str">
        <f>OBV!F636</f>
        <v>BULLISH</v>
      </c>
      <c r="K636" s="6" t="str">
        <f>OBV!G636</f>
        <v>WEAK</v>
      </c>
      <c r="L636" s="6" t="str">
        <f>OBV!H636</f>
        <v>CONFIRMED BULLISH</v>
      </c>
      <c r="M636" s="8">
        <f t="shared" si="90"/>
        <v>0</v>
      </c>
      <c r="N636" s="8">
        <f t="shared" si="91"/>
        <v>45</v>
      </c>
      <c r="O636" s="8">
        <f t="shared" si="92"/>
        <v>50</v>
      </c>
      <c r="P636" s="8">
        <f t="shared" si="93"/>
        <v>67</v>
      </c>
      <c r="Q636" s="9">
        <f t="shared" si="94"/>
        <v>33.299999999999997</v>
      </c>
      <c r="R636" s="9">
        <f t="shared" si="95"/>
        <v>43.25</v>
      </c>
      <c r="S636" s="9">
        <f t="shared" si="96"/>
        <v>49.400000000000006</v>
      </c>
      <c r="T636" s="9">
        <f t="shared" si="97"/>
        <v>40.5</v>
      </c>
      <c r="U636" s="8">
        <f t="shared" si="98"/>
        <v>41.983333333333334</v>
      </c>
      <c r="V636" s="8">
        <f t="shared" si="99"/>
        <v>41.612499999999997</v>
      </c>
    </row>
    <row r="637" spans="1:22" ht="13.5" x14ac:dyDescent="0.25">
      <c r="A637" s="3">
        <f>RSI!A637</f>
        <v>42930</v>
      </c>
      <c r="B637" s="2">
        <f>RSI!B637</f>
        <v>10.382</v>
      </c>
      <c r="C637" s="2">
        <f>RSI!I637</f>
        <v>80.401222861428238</v>
      </c>
      <c r="D637" s="2">
        <f>MACD!E637</f>
        <v>-0.12889605850074304</v>
      </c>
      <c r="E637" s="2">
        <f>MACD!F637</f>
        <v>-0.11679443198618045</v>
      </c>
      <c r="F637" s="2">
        <f>'Moving Avg'!D637</f>
        <v>10.388</v>
      </c>
      <c r="G637" s="2">
        <f>'Moving Avg'!F637</f>
        <v>10.131500000000001</v>
      </c>
      <c r="H637" s="2">
        <f>'Moving Avg'!G637</f>
        <v>9.8791600000000024</v>
      </c>
      <c r="I637" s="2">
        <f>'Moving Avg'!H637</f>
        <v>9.3634849999999989</v>
      </c>
      <c r="J637" s="6" t="str">
        <f>OBV!F637</f>
        <v>BULLISH</v>
      </c>
      <c r="K637" s="6" t="str">
        <f>OBV!G637</f>
        <v>NEUTRAL</v>
      </c>
      <c r="L637" s="6" t="str">
        <f>OBV!H637</f>
        <v>CONFIRMED BULLISH</v>
      </c>
      <c r="M637" s="8">
        <f t="shared" si="90"/>
        <v>0</v>
      </c>
      <c r="N637" s="8">
        <f t="shared" si="91"/>
        <v>45</v>
      </c>
      <c r="O637" s="8">
        <f t="shared" si="92"/>
        <v>50</v>
      </c>
      <c r="P637" s="8">
        <f t="shared" si="93"/>
        <v>83.5</v>
      </c>
      <c r="Q637" s="9">
        <f t="shared" si="94"/>
        <v>35.774999999999999</v>
      </c>
      <c r="R637" s="9">
        <f t="shared" si="95"/>
        <v>47.375</v>
      </c>
      <c r="S637" s="9">
        <f t="shared" si="96"/>
        <v>56.825000000000003</v>
      </c>
      <c r="T637" s="9">
        <f t="shared" si="97"/>
        <v>44.625</v>
      </c>
      <c r="U637" s="8">
        <f t="shared" si="98"/>
        <v>46.658333333333339</v>
      </c>
      <c r="V637" s="8">
        <f t="shared" si="99"/>
        <v>46.150000000000006</v>
      </c>
    </row>
    <row r="638" spans="1:22" ht="13.5" x14ac:dyDescent="0.25">
      <c r="A638" s="3">
        <f>RSI!A638</f>
        <v>42933</v>
      </c>
      <c r="B638" s="2">
        <f>RSI!B638</f>
        <v>10.382</v>
      </c>
      <c r="C638" s="2">
        <f>RSI!I638</f>
        <v>80.401222861428252</v>
      </c>
      <c r="D638" s="2">
        <f>MACD!E638</f>
        <v>-0.12958555637094449</v>
      </c>
      <c r="E638" s="2">
        <f>MACD!F638</f>
        <v>-0.11935265686313326</v>
      </c>
      <c r="F638" s="2">
        <f>'Moving Avg'!D638</f>
        <v>10.382</v>
      </c>
      <c r="G638" s="2">
        <f>'Moving Avg'!F638</f>
        <v>10.158200000000001</v>
      </c>
      <c r="H638" s="2">
        <f>'Moving Avg'!G638</f>
        <v>9.896880000000003</v>
      </c>
      <c r="I638" s="2">
        <f>'Moving Avg'!H638</f>
        <v>9.3707799999999981</v>
      </c>
      <c r="J638" s="6" t="str">
        <f>OBV!F638</f>
        <v>BEARISH</v>
      </c>
      <c r="K638" s="6" t="str">
        <f>OBV!G638</f>
        <v>STRONG</v>
      </c>
      <c r="L638" s="6" t="str">
        <f>OBV!H638</f>
        <v>CONFIRMED BEARISH</v>
      </c>
      <c r="M638" s="8">
        <f t="shared" si="90"/>
        <v>0</v>
      </c>
      <c r="N638" s="8">
        <f t="shared" si="91"/>
        <v>45</v>
      </c>
      <c r="O638" s="8">
        <f t="shared" si="92"/>
        <v>50</v>
      </c>
      <c r="P638" s="8">
        <f t="shared" si="93"/>
        <v>33</v>
      </c>
      <c r="Q638" s="9">
        <f t="shared" si="94"/>
        <v>28.2</v>
      </c>
      <c r="R638" s="9">
        <f t="shared" si="95"/>
        <v>34.75</v>
      </c>
      <c r="S638" s="9">
        <f t="shared" si="96"/>
        <v>34.1</v>
      </c>
      <c r="T638" s="9">
        <f t="shared" si="97"/>
        <v>32</v>
      </c>
      <c r="U638" s="8">
        <f t="shared" si="98"/>
        <v>32.35</v>
      </c>
      <c r="V638" s="8">
        <f t="shared" si="99"/>
        <v>32.262500000000003</v>
      </c>
    </row>
    <row r="639" spans="1:22" ht="13.5" x14ac:dyDescent="0.25">
      <c r="A639" s="3">
        <f>RSI!A639</f>
        <v>42934</v>
      </c>
      <c r="B639" s="2">
        <f>RSI!B639</f>
        <v>10.382</v>
      </c>
      <c r="C639" s="2">
        <f>RSI!I639</f>
        <v>80.401222861428252</v>
      </c>
      <c r="D639" s="2">
        <f>MACD!E639</f>
        <v>-0.13186267799151885</v>
      </c>
      <c r="E639" s="2">
        <f>MACD!F639</f>
        <v>-0.12185466108881038</v>
      </c>
      <c r="F639" s="2">
        <f>'Moving Avg'!D639</f>
        <v>10.382</v>
      </c>
      <c r="G639" s="2">
        <f>'Moving Avg'!F639</f>
        <v>10.181150000000001</v>
      </c>
      <c r="H639" s="2">
        <f>'Moving Avg'!G639</f>
        <v>9.9129200000000033</v>
      </c>
      <c r="I639" s="2">
        <f>'Moving Avg'!H639</f>
        <v>9.3780750000000008</v>
      </c>
      <c r="J639" s="6" t="str">
        <f>OBV!F639</f>
        <v>NEUTRAL</v>
      </c>
      <c r="K639" s="6" t="str">
        <f>OBV!G639</f>
        <v>NEUTRAL</v>
      </c>
      <c r="L639" s="6" t="str">
        <f>OBV!H639</f>
        <v>NEUTRAL</v>
      </c>
      <c r="M639" s="8">
        <f t="shared" si="90"/>
        <v>0</v>
      </c>
      <c r="N639" s="8">
        <f t="shared" si="91"/>
        <v>45</v>
      </c>
      <c r="O639" s="8">
        <f t="shared" si="92"/>
        <v>50</v>
      </c>
      <c r="P639" s="8">
        <f t="shared" si="93"/>
        <v>33</v>
      </c>
      <c r="Q639" s="9">
        <f t="shared" si="94"/>
        <v>28.2</v>
      </c>
      <c r="R639" s="9">
        <f t="shared" si="95"/>
        <v>34.75</v>
      </c>
      <c r="S639" s="9">
        <f t="shared" si="96"/>
        <v>34.1</v>
      </c>
      <c r="T639" s="9">
        <f t="shared" si="97"/>
        <v>32</v>
      </c>
      <c r="U639" s="8">
        <f t="shared" si="98"/>
        <v>32.35</v>
      </c>
      <c r="V639" s="8">
        <f t="shared" si="99"/>
        <v>32.262500000000003</v>
      </c>
    </row>
    <row r="640" spans="1:22" ht="13.5" x14ac:dyDescent="0.25">
      <c r="A640" s="3">
        <f>RSI!A640</f>
        <v>42935</v>
      </c>
      <c r="B640" s="2">
        <f>RSI!B640</f>
        <v>10.412000000000001</v>
      </c>
      <c r="C640" s="2">
        <f>RSI!I640</f>
        <v>81.710367829500285</v>
      </c>
      <c r="D640" s="2">
        <f>MACD!E640</f>
        <v>-0.13757993649206668</v>
      </c>
      <c r="E640" s="2">
        <f>MACD!F640</f>
        <v>-0.12499971616946165</v>
      </c>
      <c r="F640" s="2">
        <f>'Moving Avg'!D640</f>
        <v>10.388</v>
      </c>
      <c r="G640" s="2">
        <f>'Moving Avg'!F640</f>
        <v>10.20725</v>
      </c>
      <c r="H640" s="2">
        <f>'Moving Avg'!G640</f>
        <v>9.9285200000000025</v>
      </c>
      <c r="I640" s="2">
        <f>'Moving Avg'!H640</f>
        <v>9.3855199999999996</v>
      </c>
      <c r="J640" s="6" t="str">
        <f>OBV!F640</f>
        <v>BULLISH</v>
      </c>
      <c r="K640" s="6" t="str">
        <f>OBV!G640</f>
        <v>WEAK</v>
      </c>
      <c r="L640" s="6" t="str">
        <f>OBV!H640</f>
        <v>CONFIRMED BULLISH</v>
      </c>
      <c r="M640" s="8">
        <f t="shared" si="90"/>
        <v>0</v>
      </c>
      <c r="N640" s="8">
        <f t="shared" si="91"/>
        <v>45</v>
      </c>
      <c r="O640" s="8">
        <f t="shared" si="92"/>
        <v>50</v>
      </c>
      <c r="P640" s="8">
        <f t="shared" si="93"/>
        <v>67</v>
      </c>
      <c r="Q640" s="9">
        <f t="shared" si="94"/>
        <v>33.299999999999997</v>
      </c>
      <c r="R640" s="9">
        <f t="shared" si="95"/>
        <v>43.25</v>
      </c>
      <c r="S640" s="9">
        <f t="shared" si="96"/>
        <v>49.400000000000006</v>
      </c>
      <c r="T640" s="9">
        <f t="shared" si="97"/>
        <v>40.5</v>
      </c>
      <c r="U640" s="8">
        <f t="shared" si="98"/>
        <v>41.983333333333334</v>
      </c>
      <c r="V640" s="8">
        <f t="shared" si="99"/>
        <v>41.612499999999997</v>
      </c>
    </row>
    <row r="641" spans="1:22" ht="13.5" x14ac:dyDescent="0.25">
      <c r="A641" s="3">
        <f>RSI!A641</f>
        <v>42936</v>
      </c>
      <c r="B641" s="2">
        <f>RSI!B641</f>
        <v>10.648</v>
      </c>
      <c r="C641" s="2">
        <f>RSI!I641</f>
        <v>88.319997562860394</v>
      </c>
      <c r="D641" s="2">
        <f>MACD!E641</f>
        <v>-0.15998998304956302</v>
      </c>
      <c r="E641" s="2">
        <f>MACD!F641</f>
        <v>-0.13199776954548192</v>
      </c>
      <c r="F641" s="2">
        <f>'Moving Avg'!D641</f>
        <v>10.4412</v>
      </c>
      <c r="G641" s="2">
        <f>'Moving Avg'!F641</f>
        <v>10.239500000000001</v>
      </c>
      <c r="H641" s="2">
        <f>'Moving Avg'!G641</f>
        <v>9.947060000000004</v>
      </c>
      <c r="I641" s="2">
        <f>'Moving Avg'!H641</f>
        <v>9.3941450000000017</v>
      </c>
      <c r="J641" s="6" t="str">
        <f>OBV!F641</f>
        <v>BEARISH</v>
      </c>
      <c r="K641" s="6" t="str">
        <f>OBV!G641</f>
        <v>NEUTRAL</v>
      </c>
      <c r="L641" s="6" t="str">
        <f>OBV!H641</f>
        <v>CONFIRMED BEARISH</v>
      </c>
      <c r="M641" s="8">
        <f t="shared" si="90"/>
        <v>0</v>
      </c>
      <c r="N641" s="8">
        <f t="shared" si="91"/>
        <v>100</v>
      </c>
      <c r="O641" s="8">
        <f t="shared" si="92"/>
        <v>50</v>
      </c>
      <c r="P641" s="8">
        <f t="shared" si="93"/>
        <v>16.5</v>
      </c>
      <c r="Q641" s="9">
        <f t="shared" si="94"/>
        <v>44.975000000000001</v>
      </c>
      <c r="R641" s="9">
        <f t="shared" si="95"/>
        <v>41.625</v>
      </c>
      <c r="S641" s="9">
        <f t="shared" si="96"/>
        <v>34.924999999999997</v>
      </c>
      <c r="T641" s="9">
        <f t="shared" si="97"/>
        <v>41.625</v>
      </c>
      <c r="U641" s="8">
        <f t="shared" si="98"/>
        <v>40.508333333333333</v>
      </c>
      <c r="V641" s="8">
        <f t="shared" si="99"/>
        <v>40.787499999999994</v>
      </c>
    </row>
    <row r="642" spans="1:22" ht="13.5" x14ac:dyDescent="0.25">
      <c r="A642" s="3">
        <f>RSI!A642</f>
        <v>42937</v>
      </c>
      <c r="B642" s="2">
        <f>RSI!B642</f>
        <v>10.523999999999999</v>
      </c>
      <c r="C642" s="2">
        <f>RSI!I642</f>
        <v>73.325796941758028</v>
      </c>
      <c r="D642" s="2">
        <f>MACD!E642</f>
        <v>-0.13559341003279357</v>
      </c>
      <c r="E642" s="2">
        <f>MACD!F642</f>
        <v>-0.13271689764294425</v>
      </c>
      <c r="F642" s="2">
        <f>'Moving Avg'!D642</f>
        <v>10.4696</v>
      </c>
      <c r="G642" s="2">
        <f>'Moving Avg'!F642</f>
        <v>10.265550000000001</v>
      </c>
      <c r="H642" s="2">
        <f>'Moving Avg'!G642</f>
        <v>9.9623600000000039</v>
      </c>
      <c r="I642" s="2">
        <f>'Moving Avg'!H642</f>
        <v>9.4021750000000015</v>
      </c>
      <c r="J642" s="6" t="str">
        <f>OBV!F642</f>
        <v>BEARISH</v>
      </c>
      <c r="K642" s="6" t="str">
        <f>OBV!G642</f>
        <v>STRONG</v>
      </c>
      <c r="L642" s="6" t="str">
        <f>OBV!H642</f>
        <v>CONFIRMED BEARISH</v>
      </c>
      <c r="M642" s="8">
        <f t="shared" ref="M642:M705" si="100">IF(C642&lt;30,50, IF(C642&gt;70, 0, 25))</f>
        <v>0</v>
      </c>
      <c r="N642" s="8">
        <f t="shared" ref="N642:N705" si="101">IF(E642-D642&gt;0.02, 100, IF(E642-D642&lt;0,0,45))</f>
        <v>45</v>
      </c>
      <c r="O642" s="8">
        <f t="shared" ref="O642:O705" si="102">IF(F642-I642&gt;10,100,IF(F642-I642&gt;5,75, IF(F642-I642&gt;0,50,0)))</f>
        <v>50</v>
      </c>
      <c r="P642" s="8">
        <f t="shared" ref="P642:P705" si="103">IF(L642="confirmed bullish", 34, IF(L642="bullish divergence",17, 0))+IF(J642="bullish",33,IF(J642="bearish",0,16.5))+IF(K642="strong",33,IF(K642="weak",0,16.5))</f>
        <v>33</v>
      </c>
      <c r="Q642" s="9">
        <f t="shared" si="94"/>
        <v>28.2</v>
      </c>
      <c r="R642" s="9">
        <f t="shared" si="95"/>
        <v>34.75</v>
      </c>
      <c r="S642" s="9">
        <f t="shared" si="96"/>
        <v>34.1</v>
      </c>
      <c r="T642" s="9">
        <f t="shared" si="97"/>
        <v>32</v>
      </c>
      <c r="U642" s="8">
        <f t="shared" si="98"/>
        <v>32.35</v>
      </c>
      <c r="V642" s="8">
        <f t="shared" si="99"/>
        <v>32.262500000000003</v>
      </c>
    </row>
    <row r="643" spans="1:22" ht="13.5" x14ac:dyDescent="0.25">
      <c r="A643" s="3">
        <f>RSI!A643</f>
        <v>42940</v>
      </c>
      <c r="B643" s="2">
        <f>RSI!B643</f>
        <v>10.523999999999999</v>
      </c>
      <c r="C643" s="2">
        <f>RSI!I643</f>
        <v>73.325796941758028</v>
      </c>
      <c r="D643" s="2">
        <f>MACD!E643</f>
        <v>-0.1075209564152928</v>
      </c>
      <c r="E643" s="2">
        <f>MACD!F643</f>
        <v>-0.12767770939741396</v>
      </c>
      <c r="F643" s="2">
        <f>'Moving Avg'!D643</f>
        <v>10.498000000000001</v>
      </c>
      <c r="G643" s="2">
        <f>'Moving Avg'!F643</f>
        <v>10.291150000000002</v>
      </c>
      <c r="H643" s="2">
        <f>'Moving Avg'!G643</f>
        <v>9.9774800000000035</v>
      </c>
      <c r="I643" s="2">
        <f>'Moving Avg'!H643</f>
        <v>9.4113550000000021</v>
      </c>
      <c r="J643" s="6" t="str">
        <f>OBV!F643</f>
        <v>BEARISH</v>
      </c>
      <c r="K643" s="6" t="str">
        <f>OBV!G643</f>
        <v>STRONG</v>
      </c>
      <c r="L643" s="6" t="str">
        <f>OBV!H643</f>
        <v>CONFIRMED BEARISH</v>
      </c>
      <c r="M643" s="8">
        <f t="shared" si="100"/>
        <v>0</v>
      </c>
      <c r="N643" s="8">
        <f t="shared" si="101"/>
        <v>0</v>
      </c>
      <c r="O643" s="8">
        <f t="shared" si="102"/>
        <v>50</v>
      </c>
      <c r="P643" s="8">
        <f t="shared" si="103"/>
        <v>33</v>
      </c>
      <c r="Q643" s="9">
        <f t="shared" ref="Q643:Q706" si="104">0.35*M643+N643*0.35+O643*0.15+P643*0.15</f>
        <v>12.45</v>
      </c>
      <c r="R643" s="9">
        <f t="shared" ref="R643:R706" si="105">M643*0.2+N643*0.2+O643*0.35+P643*0.25</f>
        <v>25.75</v>
      </c>
      <c r="S643" s="9">
        <f t="shared" ref="S643:S706" si="106">M643*0.15+N643*0.15+O643*0.25+P643*0.45</f>
        <v>27.35</v>
      </c>
      <c r="T643" s="9">
        <f t="shared" ref="T643:T706" si="107">0.25*SUM(M643:P643)</f>
        <v>20.75</v>
      </c>
      <c r="U643" s="8">
        <f t="shared" ref="U643:U706" si="108">SUM(Q643:S643)/3</f>
        <v>21.850000000000005</v>
      </c>
      <c r="V643" s="8">
        <f t="shared" ref="V643:V706" si="109">SUM(Q643:T643)/4</f>
        <v>21.575000000000003</v>
      </c>
    </row>
    <row r="644" spans="1:22" ht="13.5" x14ac:dyDescent="0.25">
      <c r="A644" s="3">
        <f>RSI!A644</f>
        <v>42942</v>
      </c>
      <c r="B644" s="2">
        <f>RSI!B644</f>
        <v>10.211</v>
      </c>
      <c r="C644" s="2">
        <f>RSI!I644</f>
        <v>48.981832052644705</v>
      </c>
      <c r="D644" s="2">
        <f>MACD!E644</f>
        <v>-6.7008111485167277E-2</v>
      </c>
      <c r="E644" s="2">
        <f>MACD!F644</f>
        <v>-0.11554378981496463</v>
      </c>
      <c r="F644" s="2">
        <f>'Moving Avg'!D644</f>
        <v>10.463800000000001</v>
      </c>
      <c r="G644" s="2">
        <f>'Moving Avg'!F644</f>
        <v>10.299200000000003</v>
      </c>
      <c r="H644" s="2">
        <f>'Moving Avg'!G644</f>
        <v>9.9863400000000038</v>
      </c>
      <c r="I644" s="2">
        <f>'Moving Avg'!H644</f>
        <v>9.4182650000000017</v>
      </c>
      <c r="J644" s="6" t="str">
        <f>OBV!F644</f>
        <v>BEARISH</v>
      </c>
      <c r="K644" s="6" t="str">
        <f>OBV!G644</f>
        <v>STRONG</v>
      </c>
      <c r="L644" s="6" t="str">
        <f>OBV!H644</f>
        <v>CONFIRMED BEARISH</v>
      </c>
      <c r="M644" s="8">
        <f t="shared" si="100"/>
        <v>25</v>
      </c>
      <c r="N644" s="8">
        <f t="shared" si="101"/>
        <v>0</v>
      </c>
      <c r="O644" s="8">
        <f t="shared" si="102"/>
        <v>50</v>
      </c>
      <c r="P644" s="8">
        <f t="shared" si="103"/>
        <v>33</v>
      </c>
      <c r="Q644" s="9">
        <f t="shared" si="104"/>
        <v>21.2</v>
      </c>
      <c r="R644" s="9">
        <f t="shared" si="105"/>
        <v>30.75</v>
      </c>
      <c r="S644" s="9">
        <f t="shared" si="106"/>
        <v>31.1</v>
      </c>
      <c r="T644" s="9">
        <f t="shared" si="107"/>
        <v>27</v>
      </c>
      <c r="U644" s="8">
        <f t="shared" si="108"/>
        <v>27.683333333333337</v>
      </c>
      <c r="V644" s="8">
        <f t="shared" si="109"/>
        <v>27.512500000000003</v>
      </c>
    </row>
    <row r="645" spans="1:22" ht="13.5" x14ac:dyDescent="0.25">
      <c r="A645" s="3">
        <f>RSI!A645</f>
        <v>42943</v>
      </c>
      <c r="B645" s="2">
        <f>RSI!B645</f>
        <v>10.051</v>
      </c>
      <c r="C645" s="2">
        <f>RSI!I645</f>
        <v>41.412960607934359</v>
      </c>
      <c r="D645" s="2">
        <f>MACD!E645</f>
        <v>-2.0703083560023927E-2</v>
      </c>
      <c r="E645" s="2">
        <f>MACD!F645</f>
        <v>-9.6575648563976504E-2</v>
      </c>
      <c r="F645" s="2">
        <f>'Moving Avg'!D645</f>
        <v>10.3916</v>
      </c>
      <c r="G645" s="2">
        <f>'Moving Avg'!F645</f>
        <v>10.296750000000001</v>
      </c>
      <c r="H645" s="2">
        <f>'Moving Avg'!G645</f>
        <v>9.9920000000000044</v>
      </c>
      <c r="I645" s="2">
        <f>'Moving Avg'!H645</f>
        <v>9.4248450000000012</v>
      </c>
      <c r="J645" s="6" t="str">
        <f>OBV!F645</f>
        <v>BEARISH</v>
      </c>
      <c r="K645" s="6" t="str">
        <f>OBV!G645</f>
        <v>STRONG</v>
      </c>
      <c r="L645" s="6" t="str">
        <f>OBV!H645</f>
        <v>CONFIRMED BEARISH</v>
      </c>
      <c r="M645" s="8">
        <f t="shared" si="100"/>
        <v>25</v>
      </c>
      <c r="N645" s="8">
        <f t="shared" si="101"/>
        <v>0</v>
      </c>
      <c r="O645" s="8">
        <f t="shared" si="102"/>
        <v>50</v>
      </c>
      <c r="P645" s="8">
        <f t="shared" si="103"/>
        <v>33</v>
      </c>
      <c r="Q645" s="9">
        <f t="shared" si="104"/>
        <v>21.2</v>
      </c>
      <c r="R645" s="9">
        <f t="shared" si="105"/>
        <v>30.75</v>
      </c>
      <c r="S645" s="9">
        <f t="shared" si="106"/>
        <v>31.1</v>
      </c>
      <c r="T645" s="9">
        <f t="shared" si="107"/>
        <v>27</v>
      </c>
      <c r="U645" s="8">
        <f t="shared" si="108"/>
        <v>27.683333333333337</v>
      </c>
      <c r="V645" s="8">
        <f t="shared" si="109"/>
        <v>27.512500000000003</v>
      </c>
    </row>
    <row r="646" spans="1:22" ht="13.5" x14ac:dyDescent="0.25">
      <c r="A646" s="3">
        <f>RSI!A646</f>
        <v>42944</v>
      </c>
      <c r="B646" s="2">
        <f>RSI!B646</f>
        <v>10.66</v>
      </c>
      <c r="C646" s="2">
        <f>RSI!I646</f>
        <v>64.131849280326861</v>
      </c>
      <c r="D646" s="2">
        <f>MACD!E646</f>
        <v>-2.5527314290354042E-2</v>
      </c>
      <c r="E646" s="2">
        <f>MACD!F646</f>
        <v>-8.2365981709252023E-2</v>
      </c>
      <c r="F646" s="2">
        <f>'Moving Avg'!D646</f>
        <v>10.394</v>
      </c>
      <c r="G646" s="2">
        <f>'Moving Avg'!F646</f>
        <v>10.327250000000001</v>
      </c>
      <c r="H646" s="2">
        <f>'Moving Avg'!G646</f>
        <v>10.009840000000004</v>
      </c>
      <c r="I646" s="2">
        <f>'Moving Avg'!H646</f>
        <v>9.433580000000001</v>
      </c>
      <c r="J646" s="6" t="str">
        <f>OBV!F646</f>
        <v>BEARISH</v>
      </c>
      <c r="K646" s="6" t="str">
        <f>OBV!G646</f>
        <v>STRONG</v>
      </c>
      <c r="L646" s="6" t="str">
        <f>OBV!H646</f>
        <v>BEARISH DIVERGENCE</v>
      </c>
      <c r="M646" s="8">
        <f t="shared" si="100"/>
        <v>25</v>
      </c>
      <c r="N646" s="8">
        <f t="shared" si="101"/>
        <v>0</v>
      </c>
      <c r="O646" s="8">
        <f t="shared" si="102"/>
        <v>50</v>
      </c>
      <c r="P646" s="8">
        <f t="shared" si="103"/>
        <v>33</v>
      </c>
      <c r="Q646" s="9">
        <f t="shared" si="104"/>
        <v>21.2</v>
      </c>
      <c r="R646" s="9">
        <f t="shared" si="105"/>
        <v>30.75</v>
      </c>
      <c r="S646" s="9">
        <f t="shared" si="106"/>
        <v>31.1</v>
      </c>
      <c r="T646" s="9">
        <f t="shared" si="107"/>
        <v>27</v>
      </c>
      <c r="U646" s="8">
        <f t="shared" si="108"/>
        <v>27.683333333333337</v>
      </c>
      <c r="V646" s="8">
        <f t="shared" si="109"/>
        <v>27.512500000000003</v>
      </c>
    </row>
    <row r="647" spans="1:22" ht="13.5" x14ac:dyDescent="0.25">
      <c r="A647" s="3">
        <f>RSI!A647</f>
        <v>42947</v>
      </c>
      <c r="B647" s="2">
        <f>RSI!B647</f>
        <v>10.406000000000001</v>
      </c>
      <c r="C647" s="2">
        <f>RSI!I647</f>
        <v>54.618631235539716</v>
      </c>
      <c r="D647" s="2">
        <f>MACD!E647</f>
        <v>-1.3369349030179833E-2</v>
      </c>
      <c r="E647" s="2">
        <f>MACD!F647</f>
        <v>-6.8566655173437588E-2</v>
      </c>
      <c r="F647" s="2">
        <f>'Moving Avg'!D647</f>
        <v>10.3704</v>
      </c>
      <c r="G647" s="2">
        <f>'Moving Avg'!F647</f>
        <v>10.345050000000001</v>
      </c>
      <c r="H647" s="2">
        <f>'Moving Avg'!G647</f>
        <v>10.022600000000004</v>
      </c>
      <c r="I647" s="2">
        <f>'Moving Avg'!H647</f>
        <v>9.4421450000000018</v>
      </c>
      <c r="J647" s="6" t="str">
        <f>OBV!F647</f>
        <v>BEARISH</v>
      </c>
      <c r="K647" s="6" t="str">
        <f>OBV!G647</f>
        <v>STRONG</v>
      </c>
      <c r="L647" s="6" t="str">
        <f>OBV!H647</f>
        <v>CONFIRMED BEARISH</v>
      </c>
      <c r="M647" s="8">
        <f t="shared" si="100"/>
        <v>25</v>
      </c>
      <c r="N647" s="8">
        <f t="shared" si="101"/>
        <v>0</v>
      </c>
      <c r="O647" s="8">
        <f t="shared" si="102"/>
        <v>50</v>
      </c>
      <c r="P647" s="8">
        <f t="shared" si="103"/>
        <v>33</v>
      </c>
      <c r="Q647" s="9">
        <f t="shared" si="104"/>
        <v>21.2</v>
      </c>
      <c r="R647" s="9">
        <f t="shared" si="105"/>
        <v>30.75</v>
      </c>
      <c r="S647" s="9">
        <f t="shared" si="106"/>
        <v>31.1</v>
      </c>
      <c r="T647" s="9">
        <f t="shared" si="107"/>
        <v>27</v>
      </c>
      <c r="U647" s="8">
        <f t="shared" si="108"/>
        <v>27.683333333333337</v>
      </c>
      <c r="V647" s="8">
        <f t="shared" si="109"/>
        <v>27.512500000000003</v>
      </c>
    </row>
    <row r="648" spans="1:22" ht="13.5" x14ac:dyDescent="0.25">
      <c r="A648" s="3">
        <f>RSI!A648</f>
        <v>42948</v>
      </c>
      <c r="B648" s="2">
        <f>RSI!B648</f>
        <v>10.406000000000001</v>
      </c>
      <c r="C648" s="2">
        <f>RSI!I648</f>
        <v>54.618631235539716</v>
      </c>
      <c r="D648" s="2">
        <f>MACD!E648</f>
        <v>-3.9650246920928112E-3</v>
      </c>
      <c r="E648" s="2">
        <f>MACD!F648</f>
        <v>-5.5646329077168641E-2</v>
      </c>
      <c r="F648" s="2">
        <f>'Moving Avg'!D648</f>
        <v>10.3468</v>
      </c>
      <c r="G648" s="2">
        <f>'Moving Avg'!F648</f>
        <v>10.360350000000002</v>
      </c>
      <c r="H648" s="2">
        <f>'Moving Avg'!G648</f>
        <v>10.035360000000004</v>
      </c>
      <c r="I648" s="2">
        <f>'Moving Avg'!H648</f>
        <v>9.4507100000000008</v>
      </c>
      <c r="J648" s="6" t="str">
        <f>OBV!F648</f>
        <v>BEARISH</v>
      </c>
      <c r="K648" s="6" t="str">
        <f>OBV!G648</f>
        <v>STRONG</v>
      </c>
      <c r="L648" s="6" t="str">
        <f>OBV!H648</f>
        <v>CONFIRMED BEARISH</v>
      </c>
      <c r="M648" s="8">
        <f t="shared" si="100"/>
        <v>25</v>
      </c>
      <c r="N648" s="8">
        <f t="shared" si="101"/>
        <v>0</v>
      </c>
      <c r="O648" s="8">
        <f t="shared" si="102"/>
        <v>50</v>
      </c>
      <c r="P648" s="8">
        <f t="shared" si="103"/>
        <v>33</v>
      </c>
      <c r="Q648" s="9">
        <f t="shared" si="104"/>
        <v>21.2</v>
      </c>
      <c r="R648" s="9">
        <f t="shared" si="105"/>
        <v>30.75</v>
      </c>
      <c r="S648" s="9">
        <f t="shared" si="106"/>
        <v>31.1</v>
      </c>
      <c r="T648" s="9">
        <f t="shared" si="107"/>
        <v>27</v>
      </c>
      <c r="U648" s="8">
        <f t="shared" si="108"/>
        <v>27.683333333333337</v>
      </c>
      <c r="V648" s="8">
        <f t="shared" si="109"/>
        <v>27.512500000000003</v>
      </c>
    </row>
    <row r="649" spans="1:22" ht="13.5" x14ac:dyDescent="0.25">
      <c r="A649" s="3">
        <f>RSI!A649</f>
        <v>42949</v>
      </c>
      <c r="B649" s="2">
        <f>RSI!B649</f>
        <v>10.518000000000001</v>
      </c>
      <c r="C649" s="2">
        <f>RSI!I649</f>
        <v>57.818480912914964</v>
      </c>
      <c r="D649" s="2">
        <f>MACD!E649</f>
        <v>-5.1215794164747308E-3</v>
      </c>
      <c r="E649" s="2">
        <f>MACD!F649</f>
        <v>-4.5541379145029863E-2</v>
      </c>
      <c r="F649" s="2">
        <f>'Moving Avg'!D649</f>
        <v>10.408199999999999</v>
      </c>
      <c r="G649" s="2">
        <f>'Moving Avg'!F649</f>
        <v>10.381250000000001</v>
      </c>
      <c r="H649" s="2">
        <f>'Moving Avg'!G649</f>
        <v>10.052800000000005</v>
      </c>
      <c r="I649" s="2">
        <f>'Moving Avg'!H649</f>
        <v>9.4587350000000008</v>
      </c>
      <c r="J649" s="6" t="str">
        <f>OBV!F649</f>
        <v>BULLISH</v>
      </c>
      <c r="K649" s="6" t="str">
        <f>OBV!G649</f>
        <v>NEUTRAL</v>
      </c>
      <c r="L649" s="6" t="str">
        <f>OBV!H649</f>
        <v>CONFIRMED BULLISH</v>
      </c>
      <c r="M649" s="8">
        <f t="shared" si="100"/>
        <v>25</v>
      </c>
      <c r="N649" s="8">
        <f t="shared" si="101"/>
        <v>0</v>
      </c>
      <c r="O649" s="8">
        <f t="shared" si="102"/>
        <v>50</v>
      </c>
      <c r="P649" s="8">
        <f t="shared" si="103"/>
        <v>83.5</v>
      </c>
      <c r="Q649" s="9">
        <f t="shared" si="104"/>
        <v>28.774999999999999</v>
      </c>
      <c r="R649" s="9">
        <f t="shared" si="105"/>
        <v>43.375</v>
      </c>
      <c r="S649" s="9">
        <f t="shared" si="106"/>
        <v>53.825000000000003</v>
      </c>
      <c r="T649" s="9">
        <f t="shared" si="107"/>
        <v>39.625</v>
      </c>
      <c r="U649" s="8">
        <f t="shared" si="108"/>
        <v>41.991666666666667</v>
      </c>
      <c r="V649" s="8">
        <f t="shared" si="109"/>
        <v>41.400000000000006</v>
      </c>
    </row>
    <row r="650" spans="1:22" ht="13.5" x14ac:dyDescent="0.25">
      <c r="A650" s="3">
        <f>RSI!A650</f>
        <v>42950</v>
      </c>
      <c r="B650" s="2">
        <f>RSI!B650</f>
        <v>10.518000000000001</v>
      </c>
      <c r="C650" s="2">
        <f>RSI!I650</f>
        <v>57.818480912914957</v>
      </c>
      <c r="D650" s="2">
        <f>MACD!E650</f>
        <v>-2.9038193923707212E-3</v>
      </c>
      <c r="E650" s="2">
        <f>MACD!F650</f>
        <v>-3.7013867194498035E-2</v>
      </c>
      <c r="F650" s="2">
        <f>'Moving Avg'!D650</f>
        <v>10.5016</v>
      </c>
      <c r="G650" s="2">
        <f>'Moving Avg'!F650</f>
        <v>10.402150000000001</v>
      </c>
      <c r="H650" s="2">
        <f>'Moving Avg'!G650</f>
        <v>10.070140000000004</v>
      </c>
      <c r="I650" s="2">
        <f>'Moving Avg'!H650</f>
        <v>9.4676500000000008</v>
      </c>
      <c r="J650" s="6" t="str">
        <f>OBV!F650</f>
        <v>BULLISH</v>
      </c>
      <c r="K650" s="6" t="str">
        <f>OBV!G650</f>
        <v>WEAK</v>
      </c>
      <c r="L650" s="6" t="str">
        <f>OBV!H650</f>
        <v>CONFIRMED BULLISH</v>
      </c>
      <c r="M650" s="8">
        <f t="shared" si="100"/>
        <v>25</v>
      </c>
      <c r="N650" s="8">
        <f t="shared" si="101"/>
        <v>0</v>
      </c>
      <c r="O650" s="8">
        <f t="shared" si="102"/>
        <v>50</v>
      </c>
      <c r="P650" s="8">
        <f t="shared" si="103"/>
        <v>67</v>
      </c>
      <c r="Q650" s="9">
        <f t="shared" si="104"/>
        <v>26.299999999999997</v>
      </c>
      <c r="R650" s="9">
        <f t="shared" si="105"/>
        <v>39.25</v>
      </c>
      <c r="S650" s="9">
        <f t="shared" si="106"/>
        <v>46.400000000000006</v>
      </c>
      <c r="T650" s="9">
        <f t="shared" si="107"/>
        <v>35.5</v>
      </c>
      <c r="U650" s="8">
        <f t="shared" si="108"/>
        <v>37.31666666666667</v>
      </c>
      <c r="V650" s="8">
        <f t="shared" si="109"/>
        <v>36.862499999999997</v>
      </c>
    </row>
    <row r="651" spans="1:22" ht="13.5" x14ac:dyDescent="0.25">
      <c r="A651" s="3">
        <f>RSI!A651</f>
        <v>42951</v>
      </c>
      <c r="B651" s="2">
        <f>RSI!B651</f>
        <v>10.518000000000001</v>
      </c>
      <c r="C651" s="2">
        <f>RSI!I651</f>
        <v>57.818480912914964</v>
      </c>
      <c r="D651" s="2">
        <f>MACD!E651</f>
        <v>3.3966548938678898E-2</v>
      </c>
      <c r="E651" s="2">
        <f>MACD!F651</f>
        <v>-2.2817783967862649E-2</v>
      </c>
      <c r="F651" s="2">
        <f>'Moving Avg'!D651</f>
        <v>10.4732</v>
      </c>
      <c r="G651" s="2">
        <f>'Moving Avg'!F651</f>
        <v>10.422550000000001</v>
      </c>
      <c r="H651" s="2">
        <f>'Moving Avg'!G651</f>
        <v>10.083260000000005</v>
      </c>
      <c r="I651" s="2">
        <f>'Moving Avg'!H651</f>
        <v>9.4765650000000008</v>
      </c>
      <c r="J651" s="6" t="str">
        <f>OBV!F651</f>
        <v>BULLISH</v>
      </c>
      <c r="K651" s="6" t="str">
        <f>OBV!G651</f>
        <v>NEUTRAL</v>
      </c>
      <c r="L651" s="6" t="str">
        <f>OBV!H651</f>
        <v>BULLISH DIVERGENCE</v>
      </c>
      <c r="M651" s="8">
        <f t="shared" si="100"/>
        <v>25</v>
      </c>
      <c r="N651" s="8">
        <f t="shared" si="101"/>
        <v>0</v>
      </c>
      <c r="O651" s="8">
        <f t="shared" si="102"/>
        <v>50</v>
      </c>
      <c r="P651" s="8">
        <f t="shared" si="103"/>
        <v>66.5</v>
      </c>
      <c r="Q651" s="9">
        <f t="shared" si="104"/>
        <v>26.225000000000001</v>
      </c>
      <c r="R651" s="9">
        <f t="shared" si="105"/>
        <v>39.125</v>
      </c>
      <c r="S651" s="9">
        <f t="shared" si="106"/>
        <v>46.174999999999997</v>
      </c>
      <c r="T651" s="9">
        <f t="shared" si="107"/>
        <v>35.375</v>
      </c>
      <c r="U651" s="8">
        <f t="shared" si="108"/>
        <v>37.174999999999997</v>
      </c>
      <c r="V651" s="8">
        <f t="shared" si="109"/>
        <v>36.724999999999994</v>
      </c>
    </row>
    <row r="652" spans="1:22" ht="13.5" x14ac:dyDescent="0.25">
      <c r="A652" s="3">
        <f>RSI!A652</f>
        <v>42954</v>
      </c>
      <c r="B652" s="2">
        <f>RSI!B652</f>
        <v>10.518000000000001</v>
      </c>
      <c r="C652" s="2">
        <f>RSI!I652</f>
        <v>57.818480912914964</v>
      </c>
      <c r="D652" s="2">
        <f>MACD!E652</f>
        <v>4.4871064879659528E-2</v>
      </c>
      <c r="E652" s="2">
        <f>MACD!F652</f>
        <v>-9.2800141983582132E-3</v>
      </c>
      <c r="F652" s="2">
        <f>'Moving Avg'!D652</f>
        <v>10.4956</v>
      </c>
      <c r="G652" s="2">
        <f>'Moving Avg'!F652</f>
        <v>10.430899999999999</v>
      </c>
      <c r="H652" s="2">
        <f>'Moving Avg'!G652</f>
        <v>10.097420000000005</v>
      </c>
      <c r="I652" s="2">
        <f>'Moving Avg'!H652</f>
        <v>9.4848950000000016</v>
      </c>
      <c r="J652" s="6" t="str">
        <f>OBV!F652</f>
        <v>BULLISH</v>
      </c>
      <c r="K652" s="6" t="str">
        <f>OBV!G652</f>
        <v>WEAK</v>
      </c>
      <c r="L652" s="6" t="str">
        <f>OBV!H652</f>
        <v>CONFIRMED BULLISH</v>
      </c>
      <c r="M652" s="8">
        <f t="shared" si="100"/>
        <v>25</v>
      </c>
      <c r="N652" s="8">
        <f t="shared" si="101"/>
        <v>0</v>
      </c>
      <c r="O652" s="8">
        <f t="shared" si="102"/>
        <v>50</v>
      </c>
      <c r="P652" s="8">
        <f t="shared" si="103"/>
        <v>67</v>
      </c>
      <c r="Q652" s="9">
        <f t="shared" si="104"/>
        <v>26.299999999999997</v>
      </c>
      <c r="R652" s="9">
        <f t="shared" si="105"/>
        <v>39.25</v>
      </c>
      <c r="S652" s="9">
        <f t="shared" si="106"/>
        <v>46.400000000000006</v>
      </c>
      <c r="T652" s="9">
        <f t="shared" si="107"/>
        <v>35.5</v>
      </c>
      <c r="U652" s="8">
        <f t="shared" si="108"/>
        <v>37.31666666666667</v>
      </c>
      <c r="V652" s="8">
        <f t="shared" si="109"/>
        <v>36.862499999999997</v>
      </c>
    </row>
    <row r="653" spans="1:22" ht="13.5" x14ac:dyDescent="0.25">
      <c r="A653" s="3">
        <f>RSI!A653</f>
        <v>42955</v>
      </c>
      <c r="B653" s="2">
        <f>RSI!B653</f>
        <v>10.412000000000001</v>
      </c>
      <c r="C653" s="2">
        <f>RSI!I653</f>
        <v>53.056203079195463</v>
      </c>
      <c r="D653" s="2">
        <f>MACD!E653</f>
        <v>6.0823365803450713E-2</v>
      </c>
      <c r="E653" s="2">
        <f>MACD!F653</f>
        <v>4.7406618020035714E-3</v>
      </c>
      <c r="F653" s="2">
        <f>'Moving Avg'!D653</f>
        <v>10.4968</v>
      </c>
      <c r="G653" s="2">
        <f>'Moving Avg'!F653</f>
        <v>10.430900000000001</v>
      </c>
      <c r="H653" s="2">
        <f>'Moving Avg'!G653</f>
        <v>10.112360000000004</v>
      </c>
      <c r="I653" s="2">
        <f>'Moving Avg'!H653</f>
        <v>9.4926950000000012</v>
      </c>
      <c r="J653" s="6" t="str">
        <f>OBV!F653</f>
        <v>BULLISH</v>
      </c>
      <c r="K653" s="6" t="str">
        <f>OBV!G653</f>
        <v>NEUTRAL</v>
      </c>
      <c r="L653" s="6" t="str">
        <f>OBV!H653</f>
        <v>CONFIRMED BULLISH</v>
      </c>
      <c r="M653" s="8">
        <f t="shared" si="100"/>
        <v>25</v>
      </c>
      <c r="N653" s="8">
        <f t="shared" si="101"/>
        <v>0</v>
      </c>
      <c r="O653" s="8">
        <f t="shared" si="102"/>
        <v>50</v>
      </c>
      <c r="P653" s="8">
        <f t="shared" si="103"/>
        <v>83.5</v>
      </c>
      <c r="Q653" s="9">
        <f t="shared" si="104"/>
        <v>28.774999999999999</v>
      </c>
      <c r="R653" s="9">
        <f t="shared" si="105"/>
        <v>43.375</v>
      </c>
      <c r="S653" s="9">
        <f t="shared" si="106"/>
        <v>53.825000000000003</v>
      </c>
      <c r="T653" s="9">
        <f t="shared" si="107"/>
        <v>39.625</v>
      </c>
      <c r="U653" s="8">
        <f t="shared" si="108"/>
        <v>41.991666666666667</v>
      </c>
      <c r="V653" s="8">
        <f t="shared" si="109"/>
        <v>41.400000000000006</v>
      </c>
    </row>
    <row r="654" spans="1:22" ht="13.5" x14ac:dyDescent="0.25">
      <c r="A654" s="3">
        <f>RSI!A654</f>
        <v>42956</v>
      </c>
      <c r="B654" s="2">
        <f>RSI!B654</f>
        <v>10.712999999999999</v>
      </c>
      <c r="C654" s="2">
        <f>RSI!I654</f>
        <v>62.501354870961706</v>
      </c>
      <c r="D654" s="2">
        <f>MACD!E654</f>
        <v>3.4546743243311084E-3</v>
      </c>
      <c r="E654" s="2">
        <f>MACD!F654</f>
        <v>4.4834643064690788E-3</v>
      </c>
      <c r="F654" s="2">
        <f>'Moving Avg'!D654</f>
        <v>10.5358</v>
      </c>
      <c r="G654" s="2">
        <f>'Moving Avg'!F654</f>
        <v>10.44745</v>
      </c>
      <c r="H654" s="2">
        <f>'Moving Avg'!G654</f>
        <v>10.133320000000003</v>
      </c>
      <c r="I654" s="2">
        <f>'Moving Avg'!H654</f>
        <v>9.5016700000000007</v>
      </c>
      <c r="J654" s="6" t="str">
        <f>OBV!F654</f>
        <v>BULLISH</v>
      </c>
      <c r="K654" s="6" t="str">
        <f>OBV!G654</f>
        <v>NEUTRAL</v>
      </c>
      <c r="L654" s="6" t="str">
        <f>OBV!H654</f>
        <v>CONFIRMED BULLISH</v>
      </c>
      <c r="M654" s="8">
        <f t="shared" si="100"/>
        <v>25</v>
      </c>
      <c r="N654" s="8">
        <f t="shared" si="101"/>
        <v>45</v>
      </c>
      <c r="O654" s="8">
        <f t="shared" si="102"/>
        <v>50</v>
      </c>
      <c r="P654" s="8">
        <f t="shared" si="103"/>
        <v>83.5</v>
      </c>
      <c r="Q654" s="9">
        <f t="shared" si="104"/>
        <v>44.524999999999999</v>
      </c>
      <c r="R654" s="9">
        <f t="shared" si="105"/>
        <v>52.375</v>
      </c>
      <c r="S654" s="9">
        <f t="shared" si="106"/>
        <v>60.575000000000003</v>
      </c>
      <c r="T654" s="9">
        <f t="shared" si="107"/>
        <v>50.875</v>
      </c>
      <c r="U654" s="8">
        <f t="shared" si="108"/>
        <v>52.491666666666674</v>
      </c>
      <c r="V654" s="8">
        <f t="shared" si="109"/>
        <v>52.087500000000006</v>
      </c>
    </row>
    <row r="655" spans="1:22" ht="13.5" x14ac:dyDescent="0.25">
      <c r="A655" s="3">
        <f>RSI!A655</f>
        <v>42957</v>
      </c>
      <c r="B655" s="2">
        <f>RSI!B655</f>
        <v>10.712999999999999</v>
      </c>
      <c r="C655" s="2">
        <f>RSI!I655</f>
        <v>62.501354870961706</v>
      </c>
      <c r="D655" s="2">
        <f>MACD!E655</f>
        <v>-7.1867858023404452E-2</v>
      </c>
      <c r="E655" s="2">
        <f>MACD!F655</f>
        <v>-1.0786800159505627E-2</v>
      </c>
      <c r="F655" s="2">
        <f>'Moving Avg'!D655</f>
        <v>10.5748</v>
      </c>
      <c r="G655" s="2">
        <f>'Moving Avg'!F655</f>
        <v>10.464</v>
      </c>
      <c r="H655" s="2">
        <f>'Moving Avg'!G655</f>
        <v>10.154280000000005</v>
      </c>
      <c r="I655" s="2">
        <f>'Moving Avg'!H655</f>
        <v>9.5113250000000011</v>
      </c>
      <c r="J655" s="6" t="str">
        <f>OBV!F655</f>
        <v>BULLISH</v>
      </c>
      <c r="K655" s="6" t="str">
        <f>OBV!G655</f>
        <v>NEUTRAL</v>
      </c>
      <c r="L655" s="6" t="str">
        <f>OBV!H655</f>
        <v>CONFIRMED BULLISH</v>
      </c>
      <c r="M655" s="8">
        <f t="shared" si="100"/>
        <v>25</v>
      </c>
      <c r="N655" s="8">
        <f t="shared" si="101"/>
        <v>100</v>
      </c>
      <c r="O655" s="8">
        <f t="shared" si="102"/>
        <v>50</v>
      </c>
      <c r="P655" s="8">
        <f t="shared" si="103"/>
        <v>83.5</v>
      </c>
      <c r="Q655" s="9">
        <f t="shared" si="104"/>
        <v>63.774999999999999</v>
      </c>
      <c r="R655" s="9">
        <f t="shared" si="105"/>
        <v>63.375</v>
      </c>
      <c r="S655" s="9">
        <f t="shared" si="106"/>
        <v>68.825000000000003</v>
      </c>
      <c r="T655" s="9">
        <f t="shared" si="107"/>
        <v>64.625</v>
      </c>
      <c r="U655" s="8">
        <f t="shared" si="108"/>
        <v>65.325000000000003</v>
      </c>
      <c r="V655" s="8">
        <f t="shared" si="109"/>
        <v>65.150000000000006</v>
      </c>
    </row>
    <row r="656" spans="1:22" ht="13.5" x14ac:dyDescent="0.25">
      <c r="A656" s="3">
        <f>RSI!A656</f>
        <v>42958</v>
      </c>
      <c r="B656" s="2">
        <f>RSI!B656</f>
        <v>10.718999999999999</v>
      </c>
      <c r="C656" s="2">
        <f>RSI!I656</f>
        <v>62.674968984505462</v>
      </c>
      <c r="D656" s="2">
        <f>MACD!E656</f>
        <v>-4.4358527435182538E-2</v>
      </c>
      <c r="E656" s="2">
        <f>MACD!F656</f>
        <v>-1.7501145614641007E-2</v>
      </c>
      <c r="F656" s="2">
        <f>'Moving Avg'!D656</f>
        <v>10.615</v>
      </c>
      <c r="G656" s="2">
        <f>'Moving Avg'!F656</f>
        <v>10.48085</v>
      </c>
      <c r="H656" s="2">
        <f>'Moving Avg'!G656</f>
        <v>10.174700000000003</v>
      </c>
      <c r="I656" s="2">
        <f>'Moving Avg'!H656</f>
        <v>9.5210100000000004</v>
      </c>
      <c r="J656" s="6" t="str">
        <f>OBV!F656</f>
        <v>BULLISH</v>
      </c>
      <c r="K656" s="6" t="str">
        <f>OBV!G656</f>
        <v>WEAK</v>
      </c>
      <c r="L656" s="6" t="str">
        <f>OBV!H656</f>
        <v>CONFIRMED BULLISH</v>
      </c>
      <c r="M656" s="8">
        <f t="shared" si="100"/>
        <v>25</v>
      </c>
      <c r="N656" s="8">
        <f t="shared" si="101"/>
        <v>100</v>
      </c>
      <c r="O656" s="8">
        <f t="shared" si="102"/>
        <v>50</v>
      </c>
      <c r="P656" s="8">
        <f t="shared" si="103"/>
        <v>67</v>
      </c>
      <c r="Q656" s="9">
        <f t="shared" si="104"/>
        <v>61.3</v>
      </c>
      <c r="R656" s="9">
        <f t="shared" si="105"/>
        <v>59.25</v>
      </c>
      <c r="S656" s="9">
        <f t="shared" si="106"/>
        <v>61.400000000000006</v>
      </c>
      <c r="T656" s="9">
        <f t="shared" si="107"/>
        <v>60.5</v>
      </c>
      <c r="U656" s="8">
        <f t="shared" si="108"/>
        <v>60.65</v>
      </c>
      <c r="V656" s="8">
        <f t="shared" si="109"/>
        <v>60.612499999999997</v>
      </c>
    </row>
    <row r="657" spans="1:22" ht="13.5" x14ac:dyDescent="0.25">
      <c r="A657" s="3">
        <f>RSI!A657</f>
        <v>42961</v>
      </c>
      <c r="B657" s="2">
        <f>RSI!B657</f>
        <v>10.772</v>
      </c>
      <c r="C657" s="2">
        <f>RSI!I657</f>
        <v>64.249533523015401</v>
      </c>
      <c r="D657" s="2">
        <f>MACD!E657</f>
        <v>-6.5975336490732062E-2</v>
      </c>
      <c r="E657" s="2">
        <f>MACD!F657</f>
        <v>-2.719598378985922E-2</v>
      </c>
      <c r="F657" s="2">
        <f>'Moving Avg'!D657</f>
        <v>10.665800000000001</v>
      </c>
      <c r="G657" s="2">
        <f>'Moving Avg'!F657</f>
        <v>10.500349999999999</v>
      </c>
      <c r="H657" s="2">
        <f>'Moving Avg'!G657</f>
        <v>10.195720000000001</v>
      </c>
      <c r="I657" s="2">
        <f>'Moving Avg'!H657</f>
        <v>9.5310800000000011</v>
      </c>
      <c r="J657" s="6" t="str">
        <f>OBV!F657</f>
        <v>BULLISH</v>
      </c>
      <c r="K657" s="6" t="str">
        <f>OBV!G657</f>
        <v>WEAK</v>
      </c>
      <c r="L657" s="6" t="str">
        <f>OBV!H657</f>
        <v>CONFIRMED BULLISH</v>
      </c>
      <c r="M657" s="8">
        <f t="shared" si="100"/>
        <v>25</v>
      </c>
      <c r="N657" s="8">
        <f t="shared" si="101"/>
        <v>100</v>
      </c>
      <c r="O657" s="8">
        <f t="shared" si="102"/>
        <v>50</v>
      </c>
      <c r="P657" s="8">
        <f t="shared" si="103"/>
        <v>67</v>
      </c>
      <c r="Q657" s="9">
        <f t="shared" si="104"/>
        <v>61.3</v>
      </c>
      <c r="R657" s="9">
        <f t="shared" si="105"/>
        <v>59.25</v>
      </c>
      <c r="S657" s="9">
        <f t="shared" si="106"/>
        <v>61.400000000000006</v>
      </c>
      <c r="T657" s="9">
        <f t="shared" si="107"/>
        <v>60.5</v>
      </c>
      <c r="U657" s="8">
        <f t="shared" si="108"/>
        <v>60.65</v>
      </c>
      <c r="V657" s="8">
        <f t="shared" si="109"/>
        <v>60.612499999999997</v>
      </c>
    </row>
    <row r="658" spans="1:22" ht="13.5" x14ac:dyDescent="0.25">
      <c r="A658" s="3">
        <f>RSI!A658</f>
        <v>42962</v>
      </c>
      <c r="B658" s="2">
        <f>RSI!B658</f>
        <v>10.712999999999999</v>
      </c>
      <c r="C658" s="2">
        <f>RSI!I658</f>
        <v>61.1566416121074</v>
      </c>
      <c r="D658" s="2">
        <f>MACD!E658</f>
        <v>-8.1960297015839956E-2</v>
      </c>
      <c r="E658" s="2">
        <f>MACD!F658</f>
        <v>-3.8148846435055367E-2</v>
      </c>
      <c r="F658" s="2">
        <f>'Moving Avg'!D658</f>
        <v>10.725999999999999</v>
      </c>
      <c r="G658" s="2">
        <f>'Moving Avg'!F658</f>
        <v>10.5169</v>
      </c>
      <c r="H658" s="2">
        <f>'Moving Avg'!G658</f>
        <v>10.215560000000004</v>
      </c>
      <c r="I658" s="2">
        <f>'Moving Avg'!H658</f>
        <v>9.5409700000000015</v>
      </c>
      <c r="J658" s="6" t="str">
        <f>OBV!F658</f>
        <v>BULLISH</v>
      </c>
      <c r="K658" s="6" t="str">
        <f>OBV!G658</f>
        <v>WEAK</v>
      </c>
      <c r="L658" s="6" t="str">
        <f>OBV!H658</f>
        <v>CONFIRMED BULLISH</v>
      </c>
      <c r="M658" s="8">
        <f t="shared" si="100"/>
        <v>25</v>
      </c>
      <c r="N658" s="8">
        <f t="shared" si="101"/>
        <v>100</v>
      </c>
      <c r="O658" s="8">
        <f t="shared" si="102"/>
        <v>50</v>
      </c>
      <c r="P658" s="8">
        <f t="shared" si="103"/>
        <v>67</v>
      </c>
      <c r="Q658" s="9">
        <f t="shared" si="104"/>
        <v>61.3</v>
      </c>
      <c r="R658" s="9">
        <f t="shared" si="105"/>
        <v>59.25</v>
      </c>
      <c r="S658" s="9">
        <f t="shared" si="106"/>
        <v>61.400000000000006</v>
      </c>
      <c r="T658" s="9">
        <f t="shared" si="107"/>
        <v>60.5</v>
      </c>
      <c r="U658" s="8">
        <f t="shared" si="108"/>
        <v>60.65</v>
      </c>
      <c r="V658" s="8">
        <f t="shared" si="109"/>
        <v>60.612499999999997</v>
      </c>
    </row>
    <row r="659" spans="1:22" ht="13.5" x14ac:dyDescent="0.25">
      <c r="A659" s="3">
        <f>RSI!A659</f>
        <v>42963</v>
      </c>
      <c r="B659" s="2">
        <f>RSI!B659</f>
        <v>10.712999999999999</v>
      </c>
      <c r="C659" s="2">
        <f>RSI!I659</f>
        <v>61.1566416121074</v>
      </c>
      <c r="D659" s="2">
        <f>MACD!E659</f>
        <v>-7.9817912276071823E-2</v>
      </c>
      <c r="E659" s="2">
        <f>MACD!F659</f>
        <v>-4.6482659603258661E-2</v>
      </c>
      <c r="F659" s="2">
        <f>'Moving Avg'!D659</f>
        <v>10.726000000000001</v>
      </c>
      <c r="G659" s="2">
        <f>'Moving Avg'!F659</f>
        <v>10.533449999999998</v>
      </c>
      <c r="H659" s="2">
        <f>'Moving Avg'!G659</f>
        <v>10.235400000000004</v>
      </c>
      <c r="I659" s="2">
        <f>'Moving Avg'!H659</f>
        <v>9.5500150000000001</v>
      </c>
      <c r="J659" s="6" t="str">
        <f>OBV!F659</f>
        <v>BULLISH</v>
      </c>
      <c r="K659" s="6" t="str">
        <f>OBV!G659</f>
        <v>WEAK</v>
      </c>
      <c r="L659" s="6" t="str">
        <f>OBV!H659</f>
        <v>NEUTRAL</v>
      </c>
      <c r="M659" s="8">
        <f t="shared" si="100"/>
        <v>25</v>
      </c>
      <c r="N659" s="8">
        <f t="shared" si="101"/>
        <v>100</v>
      </c>
      <c r="O659" s="8">
        <f t="shared" si="102"/>
        <v>50</v>
      </c>
      <c r="P659" s="8">
        <f t="shared" si="103"/>
        <v>33</v>
      </c>
      <c r="Q659" s="9">
        <f t="shared" si="104"/>
        <v>56.2</v>
      </c>
      <c r="R659" s="9">
        <f t="shared" si="105"/>
        <v>50.75</v>
      </c>
      <c r="S659" s="9">
        <f t="shared" si="106"/>
        <v>46.1</v>
      </c>
      <c r="T659" s="9">
        <f t="shared" si="107"/>
        <v>52</v>
      </c>
      <c r="U659" s="8">
        <f t="shared" si="108"/>
        <v>51.016666666666673</v>
      </c>
      <c r="V659" s="8">
        <f t="shared" si="109"/>
        <v>51.262500000000003</v>
      </c>
    </row>
    <row r="660" spans="1:22" ht="13.5" x14ac:dyDescent="0.25">
      <c r="A660" s="3">
        <f>RSI!A660</f>
        <v>42964</v>
      </c>
      <c r="B660" s="2">
        <f>RSI!B660</f>
        <v>10.589</v>
      </c>
      <c r="C660" s="2">
        <f>RSI!I660</f>
        <v>54.734300398760567</v>
      </c>
      <c r="D660" s="2">
        <f>MACD!E660</f>
        <v>-7.0266836912708186E-2</v>
      </c>
      <c r="E660" s="2">
        <f>MACD!F660</f>
        <v>-5.1239495065148563E-2</v>
      </c>
      <c r="F660" s="2">
        <f>'Moving Avg'!D660</f>
        <v>10.7012</v>
      </c>
      <c r="G660" s="2">
        <f>'Moving Avg'!F660</f>
        <v>10.542299999999999</v>
      </c>
      <c r="H660" s="2">
        <f>'Moving Avg'!G660</f>
        <v>10.253700000000004</v>
      </c>
      <c r="I660" s="2">
        <f>'Moving Avg'!H660</f>
        <v>9.5584150000000001</v>
      </c>
      <c r="J660" s="6" t="str">
        <f>OBV!F660</f>
        <v>BULLISH</v>
      </c>
      <c r="K660" s="6" t="str">
        <f>OBV!G660</f>
        <v>NEUTRAL</v>
      </c>
      <c r="L660" s="6" t="str">
        <f>OBV!H660</f>
        <v>BULLISH DIVERGENCE</v>
      </c>
      <c r="M660" s="8">
        <f t="shared" si="100"/>
        <v>25</v>
      </c>
      <c r="N660" s="8">
        <f t="shared" si="101"/>
        <v>45</v>
      </c>
      <c r="O660" s="8">
        <f t="shared" si="102"/>
        <v>50</v>
      </c>
      <c r="P660" s="8">
        <f t="shared" si="103"/>
        <v>66.5</v>
      </c>
      <c r="Q660" s="9">
        <f t="shared" si="104"/>
        <v>41.975000000000001</v>
      </c>
      <c r="R660" s="9">
        <f t="shared" si="105"/>
        <v>48.125</v>
      </c>
      <c r="S660" s="9">
        <f t="shared" si="106"/>
        <v>52.924999999999997</v>
      </c>
      <c r="T660" s="9">
        <f t="shared" si="107"/>
        <v>46.625</v>
      </c>
      <c r="U660" s="8">
        <f t="shared" si="108"/>
        <v>47.67499999999999</v>
      </c>
      <c r="V660" s="8">
        <f t="shared" si="109"/>
        <v>47.412499999999994</v>
      </c>
    </row>
    <row r="661" spans="1:22" ht="13.5" x14ac:dyDescent="0.25">
      <c r="A661" s="3">
        <f>RSI!A661</f>
        <v>42965</v>
      </c>
      <c r="B661" s="2">
        <f>RSI!B661</f>
        <v>10.589</v>
      </c>
      <c r="C661" s="2">
        <f>RSI!I661</f>
        <v>54.734300398760567</v>
      </c>
      <c r="D661" s="2">
        <f>MACD!E661</f>
        <v>-6.279215579425923E-2</v>
      </c>
      <c r="E661" s="2">
        <f>MACD!F661</f>
        <v>-5.3550027210970699E-2</v>
      </c>
      <c r="F661" s="2">
        <f>'Moving Avg'!D661</f>
        <v>10.6752</v>
      </c>
      <c r="G661" s="2">
        <f>'Moving Avg'!F661</f>
        <v>10.539349999999999</v>
      </c>
      <c r="H661" s="2">
        <f>'Moving Avg'!G661</f>
        <v>10.272000000000006</v>
      </c>
      <c r="I661" s="2">
        <f>'Moving Avg'!H661</f>
        <v>9.5668149999999983</v>
      </c>
      <c r="J661" s="6" t="str">
        <f>OBV!F661</f>
        <v>BEARISH</v>
      </c>
      <c r="K661" s="6" t="str">
        <f>OBV!G661</f>
        <v>STRONG</v>
      </c>
      <c r="L661" s="6" t="str">
        <f>OBV!H661</f>
        <v>CONFIRMED BEARISH</v>
      </c>
      <c r="M661" s="8">
        <f t="shared" si="100"/>
        <v>25</v>
      </c>
      <c r="N661" s="8">
        <f t="shared" si="101"/>
        <v>45</v>
      </c>
      <c r="O661" s="8">
        <f t="shared" si="102"/>
        <v>50</v>
      </c>
      <c r="P661" s="8">
        <f t="shared" si="103"/>
        <v>33</v>
      </c>
      <c r="Q661" s="9">
        <f t="shared" si="104"/>
        <v>36.950000000000003</v>
      </c>
      <c r="R661" s="9">
        <f t="shared" si="105"/>
        <v>39.75</v>
      </c>
      <c r="S661" s="9">
        <f t="shared" si="106"/>
        <v>37.85</v>
      </c>
      <c r="T661" s="9">
        <f t="shared" si="107"/>
        <v>38.25</v>
      </c>
      <c r="U661" s="8">
        <f t="shared" si="108"/>
        <v>38.183333333333337</v>
      </c>
      <c r="V661" s="8">
        <f t="shared" si="109"/>
        <v>38.200000000000003</v>
      </c>
    </row>
    <row r="662" spans="1:22" ht="13.5" x14ac:dyDescent="0.25">
      <c r="A662" s="3">
        <f>RSI!A662</f>
        <v>42968</v>
      </c>
      <c r="B662" s="2">
        <f>RSI!B662</f>
        <v>10.589</v>
      </c>
      <c r="C662" s="2">
        <f>RSI!I662</f>
        <v>54.734300398760567</v>
      </c>
      <c r="D662" s="2">
        <f>MACD!E662</f>
        <v>-5.7029460834854717E-2</v>
      </c>
      <c r="E662" s="2">
        <f>MACD!F662</f>
        <v>-5.4245913935747507E-2</v>
      </c>
      <c r="F662" s="2">
        <f>'Moving Avg'!D662</f>
        <v>10.6386</v>
      </c>
      <c r="G662" s="2">
        <f>'Moving Avg'!F662</f>
        <v>10.542599999999998</v>
      </c>
      <c r="H662" s="2">
        <f>'Moving Avg'!G662</f>
        <v>10.290300000000004</v>
      </c>
      <c r="I662" s="2">
        <f>'Moving Avg'!H662</f>
        <v>9.5763199999999991</v>
      </c>
      <c r="J662" s="6" t="str">
        <f>OBV!F662</f>
        <v>BEARISH</v>
      </c>
      <c r="K662" s="6" t="str">
        <f>OBV!G662</f>
        <v>STRONG</v>
      </c>
      <c r="L662" s="6" t="str">
        <f>OBV!H662</f>
        <v>CONFIRMED BEARISH</v>
      </c>
      <c r="M662" s="8">
        <f t="shared" si="100"/>
        <v>25</v>
      </c>
      <c r="N662" s="8">
        <f t="shared" si="101"/>
        <v>45</v>
      </c>
      <c r="O662" s="8">
        <f t="shared" si="102"/>
        <v>50</v>
      </c>
      <c r="P662" s="8">
        <f t="shared" si="103"/>
        <v>33</v>
      </c>
      <c r="Q662" s="9">
        <f t="shared" si="104"/>
        <v>36.950000000000003</v>
      </c>
      <c r="R662" s="9">
        <f t="shared" si="105"/>
        <v>39.75</v>
      </c>
      <c r="S662" s="9">
        <f t="shared" si="106"/>
        <v>37.85</v>
      </c>
      <c r="T662" s="9">
        <f t="shared" si="107"/>
        <v>38.25</v>
      </c>
      <c r="U662" s="8">
        <f t="shared" si="108"/>
        <v>38.183333333333337</v>
      </c>
      <c r="V662" s="8">
        <f t="shared" si="109"/>
        <v>38.200000000000003</v>
      </c>
    </row>
    <row r="663" spans="1:22" ht="13.5" x14ac:dyDescent="0.25">
      <c r="A663" s="3">
        <f>RSI!A663</f>
        <v>42969</v>
      </c>
      <c r="B663" s="2">
        <f>RSI!B663</f>
        <v>10.589</v>
      </c>
      <c r="C663" s="2">
        <f>RSI!I663</f>
        <v>54.734300398760567</v>
      </c>
      <c r="D663" s="2">
        <f>MACD!E663</f>
        <v>-6.8981429617831935E-2</v>
      </c>
      <c r="E663" s="2">
        <f>MACD!F663</f>
        <v>-5.7193017072164398E-2</v>
      </c>
      <c r="F663" s="2">
        <f>'Moving Avg'!D663</f>
        <v>10.613799999999999</v>
      </c>
      <c r="G663" s="2">
        <f>'Moving Avg'!F663</f>
        <v>10.545849999999998</v>
      </c>
      <c r="H663" s="2">
        <f>'Moving Avg'!G663</f>
        <v>10.308600000000004</v>
      </c>
      <c r="I663" s="2">
        <f>'Moving Avg'!H663</f>
        <v>9.5851199999999981</v>
      </c>
      <c r="J663" s="6" t="str">
        <f>OBV!F663</f>
        <v>BEARISH</v>
      </c>
      <c r="K663" s="6" t="str">
        <f>OBV!G663</f>
        <v>STRONG</v>
      </c>
      <c r="L663" s="6" t="str">
        <f>OBV!H663</f>
        <v>CONFIRMED BEARISH</v>
      </c>
      <c r="M663" s="8">
        <f t="shared" si="100"/>
        <v>25</v>
      </c>
      <c r="N663" s="8">
        <f t="shared" si="101"/>
        <v>45</v>
      </c>
      <c r="O663" s="8">
        <f t="shared" si="102"/>
        <v>50</v>
      </c>
      <c r="P663" s="8">
        <f t="shared" si="103"/>
        <v>33</v>
      </c>
      <c r="Q663" s="9">
        <f t="shared" si="104"/>
        <v>36.950000000000003</v>
      </c>
      <c r="R663" s="9">
        <f t="shared" si="105"/>
        <v>39.75</v>
      </c>
      <c r="S663" s="9">
        <f t="shared" si="106"/>
        <v>37.85</v>
      </c>
      <c r="T663" s="9">
        <f t="shared" si="107"/>
        <v>38.25</v>
      </c>
      <c r="U663" s="8">
        <f t="shared" si="108"/>
        <v>38.183333333333337</v>
      </c>
      <c r="V663" s="8">
        <f t="shared" si="109"/>
        <v>38.200000000000003</v>
      </c>
    </row>
    <row r="664" spans="1:22" ht="13.5" x14ac:dyDescent="0.25">
      <c r="A664" s="3">
        <f>RSI!A664</f>
        <v>42970</v>
      </c>
      <c r="B664" s="2">
        <f>RSI!B664</f>
        <v>10.589</v>
      </c>
      <c r="C664" s="2">
        <f>RSI!I664</f>
        <v>54.734300398760567</v>
      </c>
      <c r="D664" s="2">
        <f>MACD!E664</f>
        <v>-3.3268796275516266E-2</v>
      </c>
      <c r="E664" s="2">
        <f>MACD!F664</f>
        <v>-5.2408172912834776E-2</v>
      </c>
      <c r="F664" s="2">
        <f>'Moving Avg'!D664</f>
        <v>10.589</v>
      </c>
      <c r="G664" s="2">
        <f>'Moving Avg'!F664</f>
        <v>10.564749999999998</v>
      </c>
      <c r="H664" s="2">
        <f>'Moving Avg'!G664</f>
        <v>10.326900000000006</v>
      </c>
      <c r="I664" s="2">
        <f>'Moving Avg'!H664</f>
        <v>9.5939199999999971</v>
      </c>
      <c r="J664" s="6" t="str">
        <f>OBV!F664</f>
        <v>BEARISH</v>
      </c>
      <c r="K664" s="6" t="str">
        <f>OBV!G664</f>
        <v>STRONG</v>
      </c>
      <c r="L664" s="6" t="str">
        <f>OBV!H664</f>
        <v>CONFIRMED BEARISH</v>
      </c>
      <c r="M664" s="8">
        <f t="shared" si="100"/>
        <v>25</v>
      </c>
      <c r="N664" s="8">
        <f t="shared" si="101"/>
        <v>0</v>
      </c>
      <c r="O664" s="8">
        <f t="shared" si="102"/>
        <v>50</v>
      </c>
      <c r="P664" s="8">
        <f t="shared" si="103"/>
        <v>33</v>
      </c>
      <c r="Q664" s="9">
        <f t="shared" si="104"/>
        <v>21.2</v>
      </c>
      <c r="R664" s="9">
        <f t="shared" si="105"/>
        <v>30.75</v>
      </c>
      <c r="S664" s="9">
        <f t="shared" si="106"/>
        <v>31.1</v>
      </c>
      <c r="T664" s="9">
        <f t="shared" si="107"/>
        <v>27</v>
      </c>
      <c r="U664" s="8">
        <f t="shared" si="108"/>
        <v>27.683333333333337</v>
      </c>
      <c r="V664" s="8">
        <f t="shared" si="109"/>
        <v>27.512500000000003</v>
      </c>
    </row>
    <row r="665" spans="1:22" ht="13.5" x14ac:dyDescent="0.25">
      <c r="A665" s="3">
        <f>RSI!A665</f>
        <v>42971</v>
      </c>
      <c r="B665" s="2">
        <f>RSI!B665</f>
        <v>10.589</v>
      </c>
      <c r="C665" s="2">
        <f>RSI!I665</f>
        <v>54.734300398760567</v>
      </c>
      <c r="D665" s="2">
        <f>MACD!E665</f>
        <v>-3.4965758930685098E-3</v>
      </c>
      <c r="E665" s="2">
        <f>MACD!F665</f>
        <v>-4.2625853508881525E-2</v>
      </c>
      <c r="F665" s="2">
        <f>'Moving Avg'!D665</f>
        <v>10.589</v>
      </c>
      <c r="G665" s="2">
        <f>'Moving Avg'!F665</f>
        <v>10.59165</v>
      </c>
      <c r="H665" s="2">
        <f>'Moving Avg'!G665</f>
        <v>10.345200000000007</v>
      </c>
      <c r="I665" s="2">
        <f>'Moving Avg'!H665</f>
        <v>9.6031899999999979</v>
      </c>
      <c r="J665" s="6" t="str">
        <f>OBV!F665</f>
        <v>NEUTRAL</v>
      </c>
      <c r="K665" s="6" t="str">
        <f>OBV!G665</f>
        <v>NEUTRAL</v>
      </c>
      <c r="L665" s="6" t="str">
        <f>OBV!H665</f>
        <v>NEUTRAL</v>
      </c>
      <c r="M665" s="8">
        <f t="shared" si="100"/>
        <v>25</v>
      </c>
      <c r="N665" s="8">
        <f t="shared" si="101"/>
        <v>0</v>
      </c>
      <c r="O665" s="8">
        <f t="shared" si="102"/>
        <v>50</v>
      </c>
      <c r="P665" s="8">
        <f t="shared" si="103"/>
        <v>33</v>
      </c>
      <c r="Q665" s="9">
        <f t="shared" si="104"/>
        <v>21.2</v>
      </c>
      <c r="R665" s="9">
        <f t="shared" si="105"/>
        <v>30.75</v>
      </c>
      <c r="S665" s="9">
        <f t="shared" si="106"/>
        <v>31.1</v>
      </c>
      <c r="T665" s="9">
        <f t="shared" si="107"/>
        <v>27</v>
      </c>
      <c r="U665" s="8">
        <f t="shared" si="108"/>
        <v>27.683333333333337</v>
      </c>
      <c r="V665" s="8">
        <f t="shared" si="109"/>
        <v>27.512500000000003</v>
      </c>
    </row>
    <row r="666" spans="1:22" ht="13.5" x14ac:dyDescent="0.25">
      <c r="A666" s="3">
        <f>RSI!A666</f>
        <v>42972</v>
      </c>
      <c r="B666" s="2">
        <f>RSI!B666</f>
        <v>10.589</v>
      </c>
      <c r="C666" s="2">
        <f>RSI!I666</f>
        <v>54.734300398760567</v>
      </c>
      <c r="D666" s="2">
        <f>MACD!E666</f>
        <v>2.2205267151790054E-2</v>
      </c>
      <c r="E666" s="2">
        <f>MACD!F666</f>
        <v>-2.9659629376747213E-2</v>
      </c>
      <c r="F666" s="2">
        <f>'Moving Avg'!D666</f>
        <v>10.589</v>
      </c>
      <c r="G666" s="2">
        <f>'Moving Avg'!F666</f>
        <v>10.588099999999999</v>
      </c>
      <c r="H666" s="2">
        <f>'Moving Avg'!G666</f>
        <v>10.360020000000004</v>
      </c>
      <c r="I666" s="2">
        <f>'Moving Avg'!H666</f>
        <v>9.6119899999999969</v>
      </c>
      <c r="J666" s="6" t="str">
        <f>OBV!F666</f>
        <v>NEUTRAL</v>
      </c>
      <c r="K666" s="6" t="str">
        <f>OBV!G666</f>
        <v>NEUTRAL</v>
      </c>
      <c r="L666" s="6" t="str">
        <f>OBV!H666</f>
        <v>NEUTRAL</v>
      </c>
      <c r="M666" s="8">
        <f t="shared" si="100"/>
        <v>25</v>
      </c>
      <c r="N666" s="8">
        <f t="shared" si="101"/>
        <v>0</v>
      </c>
      <c r="O666" s="8">
        <f t="shared" si="102"/>
        <v>50</v>
      </c>
      <c r="P666" s="8">
        <f t="shared" si="103"/>
        <v>33</v>
      </c>
      <c r="Q666" s="9">
        <f t="shared" si="104"/>
        <v>21.2</v>
      </c>
      <c r="R666" s="9">
        <f t="shared" si="105"/>
        <v>30.75</v>
      </c>
      <c r="S666" s="9">
        <f t="shared" si="106"/>
        <v>31.1</v>
      </c>
      <c r="T666" s="9">
        <f t="shared" si="107"/>
        <v>27</v>
      </c>
      <c r="U666" s="8">
        <f t="shared" si="108"/>
        <v>27.683333333333337</v>
      </c>
      <c r="V666" s="8">
        <f t="shared" si="109"/>
        <v>27.512500000000003</v>
      </c>
    </row>
    <row r="667" spans="1:22" ht="13.5" x14ac:dyDescent="0.25">
      <c r="A667" s="3">
        <f>RSI!A667</f>
        <v>42975</v>
      </c>
      <c r="B667" s="2">
        <f>RSI!B667</f>
        <v>10.589</v>
      </c>
      <c r="C667" s="2">
        <f>RSI!I667</f>
        <v>54.734300398760567</v>
      </c>
      <c r="D667" s="2">
        <f>MACD!E667</f>
        <v>5.1724314925946757E-2</v>
      </c>
      <c r="E667" s="2">
        <f>MACD!F667</f>
        <v>-1.3382840516208422E-2</v>
      </c>
      <c r="F667" s="2">
        <f>'Moving Avg'!D667</f>
        <v>10.589</v>
      </c>
      <c r="G667" s="2">
        <f>'Moving Avg'!F667</f>
        <v>10.597249999999999</v>
      </c>
      <c r="H667" s="2">
        <f>'Moving Avg'!G667</f>
        <v>10.375500000000004</v>
      </c>
      <c r="I667" s="2">
        <f>'Moving Avg'!H667</f>
        <v>9.620789999999996</v>
      </c>
      <c r="J667" s="6" t="str">
        <f>OBV!F667</f>
        <v>NEUTRAL</v>
      </c>
      <c r="K667" s="6" t="str">
        <f>OBV!G667</f>
        <v>NEUTRAL</v>
      </c>
      <c r="L667" s="6" t="str">
        <f>OBV!H667</f>
        <v>NEUTRAL</v>
      </c>
      <c r="M667" s="8">
        <f t="shared" si="100"/>
        <v>25</v>
      </c>
      <c r="N667" s="8">
        <f t="shared" si="101"/>
        <v>0</v>
      </c>
      <c r="O667" s="8">
        <f t="shared" si="102"/>
        <v>50</v>
      </c>
      <c r="P667" s="8">
        <f t="shared" si="103"/>
        <v>33</v>
      </c>
      <c r="Q667" s="9">
        <f t="shared" si="104"/>
        <v>21.2</v>
      </c>
      <c r="R667" s="9">
        <f t="shared" si="105"/>
        <v>30.75</v>
      </c>
      <c r="S667" s="9">
        <f t="shared" si="106"/>
        <v>31.1</v>
      </c>
      <c r="T667" s="9">
        <f t="shared" si="107"/>
        <v>27</v>
      </c>
      <c r="U667" s="8">
        <f t="shared" si="108"/>
        <v>27.683333333333337</v>
      </c>
      <c r="V667" s="8">
        <f t="shared" si="109"/>
        <v>27.512500000000003</v>
      </c>
    </row>
    <row r="668" spans="1:22" ht="13.5" x14ac:dyDescent="0.25">
      <c r="A668" s="3">
        <f>RSI!A668</f>
        <v>42976</v>
      </c>
      <c r="B668" s="2">
        <f>RSI!B668</f>
        <v>10.589</v>
      </c>
      <c r="C668" s="2">
        <f>RSI!I668</f>
        <v>54.734300398760567</v>
      </c>
      <c r="D668" s="2">
        <f>MACD!E668</f>
        <v>6.7270870134462868E-2</v>
      </c>
      <c r="E668" s="2">
        <f>MACD!F668</f>
        <v>2.747901613925836E-3</v>
      </c>
      <c r="F668" s="2">
        <f>'Moving Avg'!D668</f>
        <v>10.589</v>
      </c>
      <c r="G668" s="2">
        <f>'Moving Avg'!F668</f>
        <v>10.606399999999999</v>
      </c>
      <c r="H668" s="2">
        <f>'Moving Avg'!G668</f>
        <v>10.390320000000004</v>
      </c>
      <c r="I668" s="2">
        <f>'Moving Avg'!H668</f>
        <v>9.6295899999999968</v>
      </c>
      <c r="J668" s="6" t="str">
        <f>OBV!F668</f>
        <v>NEUTRAL</v>
      </c>
      <c r="K668" s="6" t="str">
        <f>OBV!G668</f>
        <v>NEUTRAL</v>
      </c>
      <c r="L668" s="6" t="str">
        <f>OBV!H668</f>
        <v>NEUTRAL</v>
      </c>
      <c r="M668" s="8">
        <f t="shared" si="100"/>
        <v>25</v>
      </c>
      <c r="N668" s="8">
        <f t="shared" si="101"/>
        <v>0</v>
      </c>
      <c r="O668" s="8">
        <f t="shared" si="102"/>
        <v>50</v>
      </c>
      <c r="P668" s="8">
        <f t="shared" si="103"/>
        <v>33</v>
      </c>
      <c r="Q668" s="9">
        <f t="shared" si="104"/>
        <v>21.2</v>
      </c>
      <c r="R668" s="9">
        <f t="shared" si="105"/>
        <v>30.75</v>
      </c>
      <c r="S668" s="9">
        <f t="shared" si="106"/>
        <v>31.1</v>
      </c>
      <c r="T668" s="9">
        <f t="shared" si="107"/>
        <v>27</v>
      </c>
      <c r="U668" s="8">
        <f t="shared" si="108"/>
        <v>27.683333333333337</v>
      </c>
      <c r="V668" s="8">
        <f t="shared" si="109"/>
        <v>27.512500000000003</v>
      </c>
    </row>
    <row r="669" spans="1:22" ht="13.5" x14ac:dyDescent="0.25">
      <c r="A669" s="3">
        <f>RSI!A669</f>
        <v>42977</v>
      </c>
      <c r="B669" s="2">
        <f>RSI!B669</f>
        <v>10.523999999999999</v>
      </c>
      <c r="C669" s="2">
        <f>RSI!I669</f>
        <v>49.432579706078513</v>
      </c>
      <c r="D669" s="2">
        <f>MACD!E669</f>
        <v>8.4912520282053094E-2</v>
      </c>
      <c r="E669" s="2">
        <f>MACD!F669</f>
        <v>1.9180825347551288E-2</v>
      </c>
      <c r="F669" s="2">
        <f>'Moving Avg'!D669</f>
        <v>10.576000000000001</v>
      </c>
      <c r="G669" s="2">
        <f>'Moving Avg'!F669</f>
        <v>10.6067</v>
      </c>
      <c r="H669" s="2">
        <f>'Moving Avg'!G669</f>
        <v>10.402340000000004</v>
      </c>
      <c r="I669" s="2">
        <f>'Moving Avg'!H669</f>
        <v>9.6376199999999947</v>
      </c>
      <c r="J669" s="6" t="str">
        <f>OBV!F669</f>
        <v>BEARISH</v>
      </c>
      <c r="K669" s="6" t="str">
        <f>OBV!G669</f>
        <v>STRONG</v>
      </c>
      <c r="L669" s="6" t="str">
        <f>OBV!H669</f>
        <v>CONFIRMED BEARISH</v>
      </c>
      <c r="M669" s="8">
        <f t="shared" si="100"/>
        <v>25</v>
      </c>
      <c r="N669" s="8">
        <f t="shared" si="101"/>
        <v>0</v>
      </c>
      <c r="O669" s="8">
        <f t="shared" si="102"/>
        <v>50</v>
      </c>
      <c r="P669" s="8">
        <f t="shared" si="103"/>
        <v>33</v>
      </c>
      <c r="Q669" s="9">
        <f t="shared" si="104"/>
        <v>21.2</v>
      </c>
      <c r="R669" s="9">
        <f t="shared" si="105"/>
        <v>30.75</v>
      </c>
      <c r="S669" s="9">
        <f t="shared" si="106"/>
        <v>31.1</v>
      </c>
      <c r="T669" s="9">
        <f t="shared" si="107"/>
        <v>27</v>
      </c>
      <c r="U669" s="8">
        <f t="shared" si="108"/>
        <v>27.683333333333337</v>
      </c>
      <c r="V669" s="8">
        <f t="shared" si="109"/>
        <v>27.512500000000003</v>
      </c>
    </row>
    <row r="670" spans="1:22" ht="13.5" x14ac:dyDescent="0.25">
      <c r="A670" s="3">
        <f>RSI!A670</f>
        <v>42978</v>
      </c>
      <c r="B670" s="2">
        <f>RSI!B670</f>
        <v>10.641999999999999</v>
      </c>
      <c r="C670" s="2">
        <f>RSI!I670</f>
        <v>57.483852037578117</v>
      </c>
      <c r="D670" s="2">
        <f>MACD!E670</f>
        <v>7.2102844240625075E-2</v>
      </c>
      <c r="E670" s="2">
        <f>MACD!F670</f>
        <v>2.9765229126166047E-2</v>
      </c>
      <c r="F670" s="2">
        <f>'Moving Avg'!D670</f>
        <v>10.586600000000001</v>
      </c>
      <c r="G670" s="2">
        <f>'Moving Avg'!F670</f>
        <v>10.6129</v>
      </c>
      <c r="H670" s="2">
        <f>'Moving Avg'!G670</f>
        <v>10.417380000000005</v>
      </c>
      <c r="I670" s="2">
        <f>'Moving Avg'!H670</f>
        <v>9.6462149999999944</v>
      </c>
      <c r="J670" s="6" t="str">
        <f>OBV!F670</f>
        <v>BULLISH</v>
      </c>
      <c r="K670" s="6" t="str">
        <f>OBV!G670</f>
        <v>NEUTRAL</v>
      </c>
      <c r="L670" s="6" t="str">
        <f>OBV!H670</f>
        <v>CONFIRMED BULLISH</v>
      </c>
      <c r="M670" s="8">
        <f t="shared" si="100"/>
        <v>25</v>
      </c>
      <c r="N670" s="8">
        <f t="shared" si="101"/>
        <v>0</v>
      </c>
      <c r="O670" s="8">
        <f t="shared" si="102"/>
        <v>50</v>
      </c>
      <c r="P670" s="8">
        <f t="shared" si="103"/>
        <v>83.5</v>
      </c>
      <c r="Q670" s="9">
        <f t="shared" si="104"/>
        <v>28.774999999999999</v>
      </c>
      <c r="R670" s="9">
        <f t="shared" si="105"/>
        <v>43.375</v>
      </c>
      <c r="S670" s="9">
        <f t="shared" si="106"/>
        <v>53.825000000000003</v>
      </c>
      <c r="T670" s="9">
        <f t="shared" si="107"/>
        <v>39.625</v>
      </c>
      <c r="U670" s="8">
        <f t="shared" si="108"/>
        <v>41.991666666666667</v>
      </c>
      <c r="V670" s="8">
        <f t="shared" si="109"/>
        <v>41.400000000000006</v>
      </c>
    </row>
    <row r="671" spans="1:22" ht="13.5" x14ac:dyDescent="0.25">
      <c r="A671" s="3">
        <f>RSI!A671</f>
        <v>42982</v>
      </c>
      <c r="B671" s="2">
        <f>RSI!B671</f>
        <v>10.613</v>
      </c>
      <c r="C671" s="2">
        <f>RSI!I671</f>
        <v>55.15943422409098</v>
      </c>
      <c r="D671" s="2">
        <f>MACD!E671</f>
        <v>6.2789247977503848E-2</v>
      </c>
      <c r="E671" s="2">
        <f>MACD!F671</f>
        <v>3.6370032896433604E-2</v>
      </c>
      <c r="F671" s="2">
        <f>'Moving Avg'!D671</f>
        <v>10.591399999999998</v>
      </c>
      <c r="G671" s="2">
        <f>'Moving Avg'!F671</f>
        <v>10.617649999999999</v>
      </c>
      <c r="H671" s="2">
        <f>'Moving Avg'!G671</f>
        <v>10.429580000000003</v>
      </c>
      <c r="I671" s="2">
        <f>'Moving Avg'!H671</f>
        <v>9.6546649999999961</v>
      </c>
      <c r="J671" s="6" t="str">
        <f>OBV!F671</f>
        <v>BEARISH</v>
      </c>
      <c r="K671" s="6" t="str">
        <f>OBV!G671</f>
        <v>STRONG</v>
      </c>
      <c r="L671" s="6" t="str">
        <f>OBV!H671</f>
        <v>BEARISH DIVERGENCE</v>
      </c>
      <c r="M671" s="8">
        <f t="shared" si="100"/>
        <v>25</v>
      </c>
      <c r="N671" s="8">
        <f t="shared" si="101"/>
        <v>0</v>
      </c>
      <c r="O671" s="8">
        <f t="shared" si="102"/>
        <v>50</v>
      </c>
      <c r="P671" s="8">
        <f t="shared" si="103"/>
        <v>33</v>
      </c>
      <c r="Q671" s="9">
        <f t="shared" si="104"/>
        <v>21.2</v>
      </c>
      <c r="R671" s="9">
        <f t="shared" si="105"/>
        <v>30.75</v>
      </c>
      <c r="S671" s="9">
        <f t="shared" si="106"/>
        <v>31.1</v>
      </c>
      <c r="T671" s="9">
        <f t="shared" si="107"/>
        <v>27</v>
      </c>
      <c r="U671" s="8">
        <f t="shared" si="108"/>
        <v>27.683333333333337</v>
      </c>
      <c r="V671" s="8">
        <f t="shared" si="109"/>
        <v>27.512500000000003</v>
      </c>
    </row>
    <row r="672" spans="1:22" ht="13.5" x14ac:dyDescent="0.25">
      <c r="A672" s="3">
        <f>RSI!A672</f>
        <v>42983</v>
      </c>
      <c r="B672" s="2">
        <f>RSI!B672</f>
        <v>10.583</v>
      </c>
      <c r="C672" s="2">
        <f>RSI!I672</f>
        <v>52.781719187801116</v>
      </c>
      <c r="D672" s="2">
        <f>MACD!E672</f>
        <v>5.6725441811497745E-2</v>
      </c>
      <c r="E672" s="2">
        <f>MACD!F672</f>
        <v>4.0441114679446437E-2</v>
      </c>
      <c r="F672" s="2">
        <f>'Moving Avg'!D672</f>
        <v>10.590199999999999</v>
      </c>
      <c r="G672" s="2">
        <f>'Moving Avg'!F672</f>
        <v>10.620899999999999</v>
      </c>
      <c r="H672" s="2">
        <f>'Moving Avg'!G672</f>
        <v>10.441180000000001</v>
      </c>
      <c r="I672" s="2">
        <f>'Moving Avg'!H672</f>
        <v>9.663554999999997</v>
      </c>
      <c r="J672" s="6" t="str">
        <f>OBV!F672</f>
        <v>BEARISH</v>
      </c>
      <c r="K672" s="6" t="str">
        <f>OBV!G672</f>
        <v>STRONG</v>
      </c>
      <c r="L672" s="6" t="str">
        <f>OBV!H672</f>
        <v>CONFIRMED BEARISH</v>
      </c>
      <c r="M672" s="8">
        <f t="shared" si="100"/>
        <v>25</v>
      </c>
      <c r="N672" s="8">
        <f t="shared" si="101"/>
        <v>0</v>
      </c>
      <c r="O672" s="8">
        <f t="shared" si="102"/>
        <v>50</v>
      </c>
      <c r="P672" s="8">
        <f t="shared" si="103"/>
        <v>33</v>
      </c>
      <c r="Q672" s="9">
        <f t="shared" si="104"/>
        <v>21.2</v>
      </c>
      <c r="R672" s="9">
        <f t="shared" si="105"/>
        <v>30.75</v>
      </c>
      <c r="S672" s="9">
        <f t="shared" si="106"/>
        <v>31.1</v>
      </c>
      <c r="T672" s="9">
        <f t="shared" si="107"/>
        <v>27</v>
      </c>
      <c r="U672" s="8">
        <f t="shared" si="108"/>
        <v>27.683333333333337</v>
      </c>
      <c r="V672" s="8">
        <f t="shared" si="109"/>
        <v>27.512500000000003</v>
      </c>
    </row>
    <row r="673" spans="1:22" ht="13.5" x14ac:dyDescent="0.25">
      <c r="A673" s="3">
        <f>RSI!A673</f>
        <v>42984</v>
      </c>
      <c r="B673" s="2">
        <f>RSI!B673</f>
        <v>10.625</v>
      </c>
      <c r="C673" s="2">
        <f>RSI!I673</f>
        <v>55.663208305540962</v>
      </c>
      <c r="D673" s="2">
        <f>MACD!E673</f>
        <v>4.828541770067929E-2</v>
      </c>
      <c r="E673" s="2">
        <f>MACD!F673</f>
        <v>4.2009975283693005E-2</v>
      </c>
      <c r="F673" s="2">
        <f>'Moving Avg'!D673</f>
        <v>10.597399999999999</v>
      </c>
      <c r="G673" s="2">
        <f>'Moving Avg'!F673</f>
        <v>10.631549999999999</v>
      </c>
      <c r="H673" s="2">
        <f>'Moving Avg'!G673</f>
        <v>10.453440000000002</v>
      </c>
      <c r="I673" s="2">
        <f>'Moving Avg'!H673</f>
        <v>9.6730049999999963</v>
      </c>
      <c r="J673" s="6" t="str">
        <f>OBV!F673</f>
        <v>BEARISH</v>
      </c>
      <c r="K673" s="6" t="str">
        <f>OBV!G673</f>
        <v>STRONG</v>
      </c>
      <c r="L673" s="6" t="str">
        <f>OBV!H673</f>
        <v>BEARISH DIVERGENCE</v>
      </c>
      <c r="M673" s="8">
        <f t="shared" si="100"/>
        <v>25</v>
      </c>
      <c r="N673" s="8">
        <f t="shared" si="101"/>
        <v>0</v>
      </c>
      <c r="O673" s="8">
        <f t="shared" si="102"/>
        <v>50</v>
      </c>
      <c r="P673" s="8">
        <f t="shared" si="103"/>
        <v>33</v>
      </c>
      <c r="Q673" s="9">
        <f t="shared" si="104"/>
        <v>21.2</v>
      </c>
      <c r="R673" s="9">
        <f t="shared" si="105"/>
        <v>30.75</v>
      </c>
      <c r="S673" s="9">
        <f t="shared" si="106"/>
        <v>31.1</v>
      </c>
      <c r="T673" s="9">
        <f t="shared" si="107"/>
        <v>27</v>
      </c>
      <c r="U673" s="8">
        <f t="shared" si="108"/>
        <v>27.683333333333337</v>
      </c>
      <c r="V673" s="8">
        <f t="shared" si="109"/>
        <v>27.512500000000003</v>
      </c>
    </row>
    <row r="674" spans="1:22" ht="13.5" x14ac:dyDescent="0.25">
      <c r="A674" s="3">
        <f>RSI!A674</f>
        <v>42985</v>
      </c>
      <c r="B674" s="2">
        <f>RSI!B674</f>
        <v>10.635999999999999</v>
      </c>
      <c r="C674" s="2">
        <f>RSI!I674</f>
        <v>56.413426546838757</v>
      </c>
      <c r="D674" s="2">
        <f>MACD!E674</f>
        <v>3.9897530802452508E-2</v>
      </c>
      <c r="E674" s="2">
        <f>MACD!F674</f>
        <v>4.1587486387444902E-2</v>
      </c>
      <c r="F674" s="2">
        <f>'Moving Avg'!D674</f>
        <v>10.619800000000001</v>
      </c>
      <c r="G674" s="2">
        <f>'Moving Avg'!F674</f>
        <v>10.627700000000001</v>
      </c>
      <c r="H674" s="2">
        <f>'Moving Avg'!G674</f>
        <v>10.465160000000001</v>
      </c>
      <c r="I674" s="2">
        <f>'Moving Avg'!H674</f>
        <v>9.6825099999999971</v>
      </c>
      <c r="J674" s="6" t="str">
        <f>OBV!F674</f>
        <v>BULLISH</v>
      </c>
      <c r="K674" s="6" t="str">
        <f>OBV!G674</f>
        <v>WEAK</v>
      </c>
      <c r="L674" s="6" t="str">
        <f>OBV!H674</f>
        <v>CONFIRMED BULLISH</v>
      </c>
      <c r="M674" s="8">
        <f t="shared" si="100"/>
        <v>25</v>
      </c>
      <c r="N674" s="8">
        <f t="shared" si="101"/>
        <v>45</v>
      </c>
      <c r="O674" s="8">
        <f t="shared" si="102"/>
        <v>50</v>
      </c>
      <c r="P674" s="8">
        <f t="shared" si="103"/>
        <v>67</v>
      </c>
      <c r="Q674" s="9">
        <f t="shared" si="104"/>
        <v>42.05</v>
      </c>
      <c r="R674" s="9">
        <f t="shared" si="105"/>
        <v>48.25</v>
      </c>
      <c r="S674" s="9">
        <f t="shared" si="106"/>
        <v>53.150000000000006</v>
      </c>
      <c r="T674" s="9">
        <f t="shared" si="107"/>
        <v>46.75</v>
      </c>
      <c r="U674" s="8">
        <f t="shared" si="108"/>
        <v>47.816666666666663</v>
      </c>
      <c r="V674" s="8">
        <f t="shared" si="109"/>
        <v>47.55</v>
      </c>
    </row>
    <row r="675" spans="1:22" ht="13.5" x14ac:dyDescent="0.25">
      <c r="A675" s="3">
        <f>RSI!A675</f>
        <v>42986</v>
      </c>
      <c r="B675" s="2">
        <f>RSI!B675</f>
        <v>10.583</v>
      </c>
      <c r="C675" s="2">
        <f>RSI!I675</f>
        <v>51.860140705946613</v>
      </c>
      <c r="D675" s="2">
        <f>MACD!E675</f>
        <v>3.6261465217773292E-2</v>
      </c>
      <c r="E675" s="2">
        <f>MACD!F675</f>
        <v>4.0522282153510586E-2</v>
      </c>
      <c r="F675" s="2">
        <f>'Moving Avg'!D675</f>
        <v>10.607999999999999</v>
      </c>
      <c r="G675" s="2">
        <f>'Moving Avg'!F675</f>
        <v>10.621199999999998</v>
      </c>
      <c r="H675" s="2">
        <f>'Moving Avg'!G675</f>
        <v>10.474820000000001</v>
      </c>
      <c r="I675" s="2">
        <f>'Moving Avg'!H675</f>
        <v>9.6917499999999954</v>
      </c>
      <c r="J675" s="6" t="str">
        <f>OBV!F675</f>
        <v>BEARISH</v>
      </c>
      <c r="K675" s="6" t="str">
        <f>OBV!G675</f>
        <v>STRONG</v>
      </c>
      <c r="L675" s="6" t="str">
        <f>OBV!H675</f>
        <v>CONFIRMED BEARISH</v>
      </c>
      <c r="M675" s="8">
        <f t="shared" si="100"/>
        <v>25</v>
      </c>
      <c r="N675" s="8">
        <f t="shared" si="101"/>
        <v>45</v>
      </c>
      <c r="O675" s="8">
        <f t="shared" si="102"/>
        <v>50</v>
      </c>
      <c r="P675" s="8">
        <f t="shared" si="103"/>
        <v>33</v>
      </c>
      <c r="Q675" s="9">
        <f t="shared" si="104"/>
        <v>36.950000000000003</v>
      </c>
      <c r="R675" s="9">
        <f t="shared" si="105"/>
        <v>39.75</v>
      </c>
      <c r="S675" s="9">
        <f t="shared" si="106"/>
        <v>37.85</v>
      </c>
      <c r="T675" s="9">
        <f t="shared" si="107"/>
        <v>38.25</v>
      </c>
      <c r="U675" s="8">
        <f t="shared" si="108"/>
        <v>38.183333333333337</v>
      </c>
      <c r="V675" s="8">
        <f t="shared" si="109"/>
        <v>38.200000000000003</v>
      </c>
    </row>
    <row r="676" spans="1:22" ht="13.5" x14ac:dyDescent="0.25">
      <c r="A676" s="3">
        <f>RSI!A676</f>
        <v>42989</v>
      </c>
      <c r="B676" s="2">
        <f>RSI!B676</f>
        <v>10.583</v>
      </c>
      <c r="C676" s="2">
        <f>RSI!I676</f>
        <v>51.860140705946613</v>
      </c>
      <c r="D676" s="2">
        <f>MACD!E676</f>
        <v>3.3067835882565788E-2</v>
      </c>
      <c r="E676" s="2">
        <f>MACD!F676</f>
        <v>3.9031392899321629E-2</v>
      </c>
      <c r="F676" s="2">
        <f>'Moving Avg'!D676</f>
        <v>10.602</v>
      </c>
      <c r="G676" s="2">
        <f>'Moving Avg'!F676</f>
        <v>10.6144</v>
      </c>
      <c r="H676" s="2">
        <f>'Moving Avg'!G676</f>
        <v>10.485480000000003</v>
      </c>
      <c r="I676" s="2">
        <f>'Moving Avg'!H676</f>
        <v>9.7000999999999973</v>
      </c>
      <c r="J676" s="6" t="str">
        <f>OBV!F676</f>
        <v>BULLISH</v>
      </c>
      <c r="K676" s="6" t="str">
        <f>OBV!G676</f>
        <v>NEUTRAL</v>
      </c>
      <c r="L676" s="6" t="str">
        <f>OBV!H676</f>
        <v>BULLISH DIVERGENCE</v>
      </c>
      <c r="M676" s="8">
        <f t="shared" si="100"/>
        <v>25</v>
      </c>
      <c r="N676" s="8">
        <f t="shared" si="101"/>
        <v>45</v>
      </c>
      <c r="O676" s="8">
        <f t="shared" si="102"/>
        <v>50</v>
      </c>
      <c r="P676" s="8">
        <f t="shared" si="103"/>
        <v>66.5</v>
      </c>
      <c r="Q676" s="9">
        <f t="shared" si="104"/>
        <v>41.975000000000001</v>
      </c>
      <c r="R676" s="9">
        <f t="shared" si="105"/>
        <v>48.125</v>
      </c>
      <c r="S676" s="9">
        <f t="shared" si="106"/>
        <v>52.924999999999997</v>
      </c>
      <c r="T676" s="9">
        <f t="shared" si="107"/>
        <v>46.625</v>
      </c>
      <c r="U676" s="8">
        <f t="shared" si="108"/>
        <v>47.67499999999999</v>
      </c>
      <c r="V676" s="8">
        <f t="shared" si="109"/>
        <v>47.412499999999994</v>
      </c>
    </row>
    <row r="677" spans="1:22" ht="13.5" x14ac:dyDescent="0.25">
      <c r="A677" s="3">
        <f>RSI!A677</f>
        <v>42990</v>
      </c>
      <c r="B677" s="2">
        <f>RSI!B677</f>
        <v>10.583</v>
      </c>
      <c r="C677" s="2">
        <f>RSI!I677</f>
        <v>51.860140705946613</v>
      </c>
      <c r="D677" s="2">
        <f>MACD!E677</f>
        <v>3.0257239270849112E-2</v>
      </c>
      <c r="E677" s="2">
        <f>MACD!F677</f>
        <v>3.7276562173627126E-2</v>
      </c>
      <c r="F677" s="2">
        <f>'Moving Avg'!D677</f>
        <v>10.602</v>
      </c>
      <c r="G677" s="2">
        <f>'Moving Avg'!F677</f>
        <v>10.604949999999999</v>
      </c>
      <c r="H677" s="2">
        <f>'Moving Avg'!G677</f>
        <v>10.496140000000002</v>
      </c>
      <c r="I677" s="2">
        <f>'Moving Avg'!H677</f>
        <v>9.7091499999999975</v>
      </c>
      <c r="J677" s="6" t="str">
        <f>OBV!F677</f>
        <v>BULLISH</v>
      </c>
      <c r="K677" s="6" t="str">
        <f>OBV!G677</f>
        <v>WEAK</v>
      </c>
      <c r="L677" s="6" t="str">
        <f>OBV!H677</f>
        <v>NEUTRAL</v>
      </c>
      <c r="M677" s="8">
        <f t="shared" si="100"/>
        <v>25</v>
      </c>
      <c r="N677" s="8">
        <f t="shared" si="101"/>
        <v>45</v>
      </c>
      <c r="O677" s="8">
        <f t="shared" si="102"/>
        <v>50</v>
      </c>
      <c r="P677" s="8">
        <f t="shared" si="103"/>
        <v>33</v>
      </c>
      <c r="Q677" s="9">
        <f t="shared" si="104"/>
        <v>36.950000000000003</v>
      </c>
      <c r="R677" s="9">
        <f t="shared" si="105"/>
        <v>39.75</v>
      </c>
      <c r="S677" s="9">
        <f t="shared" si="106"/>
        <v>37.85</v>
      </c>
      <c r="T677" s="9">
        <f t="shared" si="107"/>
        <v>38.25</v>
      </c>
      <c r="U677" s="8">
        <f t="shared" si="108"/>
        <v>38.183333333333337</v>
      </c>
      <c r="V677" s="8">
        <f t="shared" si="109"/>
        <v>38.200000000000003</v>
      </c>
    </row>
    <row r="678" spans="1:22" ht="13.5" x14ac:dyDescent="0.25">
      <c r="A678" s="3">
        <f>RSI!A678</f>
        <v>42991</v>
      </c>
      <c r="B678" s="2">
        <f>RSI!B678</f>
        <v>10.583</v>
      </c>
      <c r="C678" s="2">
        <f>RSI!I678</f>
        <v>51.860140705946613</v>
      </c>
      <c r="D678" s="2">
        <f>MACD!E678</f>
        <v>2.777876911328292E-2</v>
      </c>
      <c r="E678" s="2">
        <f>MACD!F678</f>
        <v>3.5377003561558283E-2</v>
      </c>
      <c r="F678" s="2">
        <f>'Moving Avg'!D678</f>
        <v>10.593599999999999</v>
      </c>
      <c r="G678" s="2">
        <f>'Moving Avg'!F678</f>
        <v>10.59845</v>
      </c>
      <c r="H678" s="2">
        <f>'Moving Avg'!G678</f>
        <v>10.505800000000004</v>
      </c>
      <c r="I678" s="2">
        <f>'Moving Avg'!H678</f>
        <v>9.7175449999999977</v>
      </c>
      <c r="J678" s="6" t="str">
        <f>OBV!F678</f>
        <v>BULLISH</v>
      </c>
      <c r="K678" s="6" t="str">
        <f>OBV!G678</f>
        <v>NEUTRAL</v>
      </c>
      <c r="L678" s="6" t="str">
        <f>OBV!H678</f>
        <v>BULLISH DIVERGENCE</v>
      </c>
      <c r="M678" s="8">
        <f t="shared" si="100"/>
        <v>25</v>
      </c>
      <c r="N678" s="8">
        <f t="shared" si="101"/>
        <v>45</v>
      </c>
      <c r="O678" s="8">
        <f t="shared" si="102"/>
        <v>50</v>
      </c>
      <c r="P678" s="8">
        <f t="shared" si="103"/>
        <v>66.5</v>
      </c>
      <c r="Q678" s="9">
        <f t="shared" si="104"/>
        <v>41.975000000000001</v>
      </c>
      <c r="R678" s="9">
        <f t="shared" si="105"/>
        <v>48.125</v>
      </c>
      <c r="S678" s="9">
        <f t="shared" si="106"/>
        <v>52.924999999999997</v>
      </c>
      <c r="T678" s="9">
        <f t="shared" si="107"/>
        <v>46.625</v>
      </c>
      <c r="U678" s="8">
        <f t="shared" si="108"/>
        <v>47.67499999999999</v>
      </c>
      <c r="V678" s="8">
        <f t="shared" si="109"/>
        <v>47.412499999999994</v>
      </c>
    </row>
    <row r="679" spans="1:22" ht="13.5" x14ac:dyDescent="0.25">
      <c r="A679" s="3">
        <f>RSI!A679</f>
        <v>42992</v>
      </c>
      <c r="B679" s="2">
        <f>RSI!B679</f>
        <v>10.359</v>
      </c>
      <c r="C679" s="2">
        <f>RSI!I679</f>
        <v>35.549093407769618</v>
      </c>
      <c r="D679" s="2">
        <f>MACD!E679</f>
        <v>3.2181349256349634E-2</v>
      </c>
      <c r="E679" s="2">
        <f>MACD!F679</f>
        <v>3.4737872700516551E-2</v>
      </c>
      <c r="F679" s="2">
        <f>'Moving Avg'!D679</f>
        <v>10.5382</v>
      </c>
      <c r="G679" s="2">
        <f>'Moving Avg'!F679</f>
        <v>10.58075</v>
      </c>
      <c r="H679" s="2">
        <f>'Moving Avg'!G679</f>
        <v>10.510980000000004</v>
      </c>
      <c r="I679" s="2">
        <f>'Moving Avg'!H679</f>
        <v>9.7248449999999984</v>
      </c>
      <c r="J679" s="6" t="str">
        <f>OBV!F679</f>
        <v>BEARISH</v>
      </c>
      <c r="K679" s="6" t="str">
        <f>OBV!G679</f>
        <v>STRONG</v>
      </c>
      <c r="L679" s="6" t="str">
        <f>OBV!H679</f>
        <v>CONFIRMED BEARISH</v>
      </c>
      <c r="M679" s="8">
        <f t="shared" si="100"/>
        <v>25</v>
      </c>
      <c r="N679" s="8">
        <f t="shared" si="101"/>
        <v>45</v>
      </c>
      <c r="O679" s="8">
        <f t="shared" si="102"/>
        <v>50</v>
      </c>
      <c r="P679" s="8">
        <f t="shared" si="103"/>
        <v>33</v>
      </c>
      <c r="Q679" s="9">
        <f t="shared" si="104"/>
        <v>36.950000000000003</v>
      </c>
      <c r="R679" s="9">
        <f t="shared" si="105"/>
        <v>39.75</v>
      </c>
      <c r="S679" s="9">
        <f t="shared" si="106"/>
        <v>37.85</v>
      </c>
      <c r="T679" s="9">
        <f t="shared" si="107"/>
        <v>38.25</v>
      </c>
      <c r="U679" s="8">
        <f t="shared" si="108"/>
        <v>38.183333333333337</v>
      </c>
      <c r="V679" s="8">
        <f t="shared" si="109"/>
        <v>38.200000000000003</v>
      </c>
    </row>
    <row r="680" spans="1:22" ht="13.5" x14ac:dyDescent="0.25">
      <c r="A680" s="3">
        <f>RSI!A680</f>
        <v>42993</v>
      </c>
      <c r="B680" s="2">
        <f>RSI!B680</f>
        <v>10.37</v>
      </c>
      <c r="C680" s="2">
        <f>RSI!I680</f>
        <v>36.60358281436158</v>
      </c>
      <c r="D680" s="2">
        <f>MACD!E680</f>
        <v>5.4483298379762957E-2</v>
      </c>
      <c r="E680" s="2">
        <f>MACD!F680</f>
        <v>3.8686957836365832E-2</v>
      </c>
      <c r="F680" s="2">
        <f>'Moving Avg'!D680</f>
        <v>10.4956</v>
      </c>
      <c r="G680" s="2">
        <f>'Moving Avg'!F680</f>
        <v>10.569800000000001</v>
      </c>
      <c r="H680" s="2">
        <f>'Moving Avg'!G680</f>
        <v>10.516380000000003</v>
      </c>
      <c r="I680" s="2">
        <f>'Moving Avg'!H680</f>
        <v>9.7320799999999981</v>
      </c>
      <c r="J680" s="6" t="str">
        <f>OBV!F680</f>
        <v>BEARISH</v>
      </c>
      <c r="K680" s="6" t="str">
        <f>OBV!G680</f>
        <v>NEUTRAL</v>
      </c>
      <c r="L680" s="6" t="str">
        <f>OBV!H680</f>
        <v>CONFIRMED BEARISH</v>
      </c>
      <c r="M680" s="8">
        <f t="shared" si="100"/>
        <v>25</v>
      </c>
      <c r="N680" s="8">
        <f t="shared" si="101"/>
        <v>0</v>
      </c>
      <c r="O680" s="8">
        <f t="shared" si="102"/>
        <v>50</v>
      </c>
      <c r="P680" s="8">
        <f t="shared" si="103"/>
        <v>16.5</v>
      </c>
      <c r="Q680" s="9">
        <f t="shared" si="104"/>
        <v>18.725000000000001</v>
      </c>
      <c r="R680" s="9">
        <f t="shared" si="105"/>
        <v>26.625</v>
      </c>
      <c r="S680" s="9">
        <f t="shared" si="106"/>
        <v>23.675000000000001</v>
      </c>
      <c r="T680" s="9">
        <f t="shared" si="107"/>
        <v>22.875</v>
      </c>
      <c r="U680" s="8">
        <f t="shared" si="108"/>
        <v>23.008333333333336</v>
      </c>
      <c r="V680" s="8">
        <f t="shared" si="109"/>
        <v>22.975000000000001</v>
      </c>
    </row>
    <row r="681" spans="1:22" ht="13.5" x14ac:dyDescent="0.25">
      <c r="A681" s="3">
        <f>RSI!A681</f>
        <v>42996</v>
      </c>
      <c r="B681" s="2">
        <f>RSI!B681</f>
        <v>10.375999999999999</v>
      </c>
      <c r="C681" s="2">
        <f>RSI!I681</f>
        <v>37.207068808865472</v>
      </c>
      <c r="D681" s="2">
        <f>MACD!E681</f>
        <v>6.9529175346771055E-2</v>
      </c>
      <c r="E681" s="2">
        <f>MACD!F681</f>
        <v>4.4855401338446878E-2</v>
      </c>
      <c r="F681" s="2">
        <f>'Moving Avg'!D681</f>
        <v>10.454199999999998</v>
      </c>
      <c r="G681" s="2">
        <f>'Moving Avg'!F681</f>
        <v>10.559150000000001</v>
      </c>
      <c r="H681" s="2">
        <f>'Moving Avg'!G681</f>
        <v>10.521700000000003</v>
      </c>
      <c r="I681" s="2">
        <f>'Moving Avg'!H681</f>
        <v>9.7393449999999966</v>
      </c>
      <c r="J681" s="6" t="str">
        <f>OBV!F681</f>
        <v>BULLISH</v>
      </c>
      <c r="K681" s="6" t="str">
        <f>OBV!G681</f>
        <v>WEAK</v>
      </c>
      <c r="L681" s="6" t="str">
        <f>OBV!H681</f>
        <v>BULLISH DIVERGENCE</v>
      </c>
      <c r="M681" s="8">
        <f t="shared" si="100"/>
        <v>25</v>
      </c>
      <c r="N681" s="8">
        <f t="shared" si="101"/>
        <v>0</v>
      </c>
      <c r="O681" s="8">
        <f t="shared" si="102"/>
        <v>50</v>
      </c>
      <c r="P681" s="8">
        <f t="shared" si="103"/>
        <v>50</v>
      </c>
      <c r="Q681" s="9">
        <f t="shared" si="104"/>
        <v>23.75</v>
      </c>
      <c r="R681" s="9">
        <f t="shared" si="105"/>
        <v>35</v>
      </c>
      <c r="S681" s="9">
        <f t="shared" si="106"/>
        <v>38.75</v>
      </c>
      <c r="T681" s="9">
        <f t="shared" si="107"/>
        <v>31.25</v>
      </c>
      <c r="U681" s="8">
        <f t="shared" si="108"/>
        <v>32.5</v>
      </c>
      <c r="V681" s="8">
        <f t="shared" si="109"/>
        <v>32.1875</v>
      </c>
    </row>
    <row r="682" spans="1:22" ht="13.5" x14ac:dyDescent="0.25">
      <c r="A682" s="3">
        <f>RSI!A682</f>
        <v>42997</v>
      </c>
      <c r="B682" s="2">
        <f>RSI!B682</f>
        <v>10.375999999999999</v>
      </c>
      <c r="C682" s="2">
        <f>RSI!I682</f>
        <v>37.207068808865472</v>
      </c>
      <c r="D682" s="2">
        <f>MACD!E682</f>
        <v>7.8610370402442342E-2</v>
      </c>
      <c r="E682" s="2">
        <f>MACD!F682</f>
        <v>5.1606395151245973E-2</v>
      </c>
      <c r="F682" s="2">
        <f>'Moving Avg'!D682</f>
        <v>10.412799999999999</v>
      </c>
      <c r="G682" s="2">
        <f>'Moving Avg'!F682</f>
        <v>10.548500000000001</v>
      </c>
      <c r="H682" s="2">
        <f>'Moving Avg'!G682</f>
        <v>10.522200000000003</v>
      </c>
      <c r="I682" s="2">
        <f>'Moving Avg'!H682</f>
        <v>9.7463999999999977</v>
      </c>
      <c r="J682" s="6" t="str">
        <f>OBV!F682</f>
        <v>BULLISH</v>
      </c>
      <c r="K682" s="6" t="str">
        <f>OBV!G682</f>
        <v>WEAK</v>
      </c>
      <c r="L682" s="6" t="str">
        <f>OBV!H682</f>
        <v>BULLISH DIVERGENCE</v>
      </c>
      <c r="M682" s="8">
        <f t="shared" si="100"/>
        <v>25</v>
      </c>
      <c r="N682" s="8">
        <f t="shared" si="101"/>
        <v>0</v>
      </c>
      <c r="O682" s="8">
        <f t="shared" si="102"/>
        <v>50</v>
      </c>
      <c r="P682" s="8">
        <f t="shared" si="103"/>
        <v>50</v>
      </c>
      <c r="Q682" s="9">
        <f t="shared" si="104"/>
        <v>23.75</v>
      </c>
      <c r="R682" s="9">
        <f t="shared" si="105"/>
        <v>35</v>
      </c>
      <c r="S682" s="9">
        <f t="shared" si="106"/>
        <v>38.75</v>
      </c>
      <c r="T682" s="9">
        <f t="shared" si="107"/>
        <v>31.25</v>
      </c>
      <c r="U682" s="8">
        <f t="shared" si="108"/>
        <v>32.5</v>
      </c>
      <c r="V682" s="8">
        <f t="shared" si="109"/>
        <v>32.1875</v>
      </c>
    </row>
    <row r="683" spans="1:22" ht="13.5" x14ac:dyDescent="0.25">
      <c r="A683" s="3">
        <f>RSI!A683</f>
        <v>42998</v>
      </c>
      <c r="B683" s="2">
        <f>RSI!B683</f>
        <v>10.394</v>
      </c>
      <c r="C683" s="2">
        <f>RSI!I683</f>
        <v>39.220111572905928</v>
      </c>
      <c r="D683" s="2">
        <f>MACD!E683</f>
        <v>9.231660162380706E-2</v>
      </c>
      <c r="E683" s="2">
        <f>MACD!F683</f>
        <v>5.9748436445758196E-2</v>
      </c>
      <c r="F683" s="2">
        <f>'Moving Avg'!D683</f>
        <v>10.374999999999998</v>
      </c>
      <c r="G683" s="2">
        <f>'Moving Avg'!F683</f>
        <v>10.538750000000002</v>
      </c>
      <c r="H683" s="2">
        <f>'Moving Avg'!G683</f>
        <v>10.521840000000003</v>
      </c>
      <c r="I683" s="2">
        <f>'Moving Avg'!H683</f>
        <v>9.7536399999999972</v>
      </c>
      <c r="J683" s="6" t="str">
        <f>OBV!F683</f>
        <v>BULLISH</v>
      </c>
      <c r="K683" s="6" t="str">
        <f>OBV!G683</f>
        <v>WEAK</v>
      </c>
      <c r="L683" s="6" t="str">
        <f>OBV!H683</f>
        <v>BULLISH DIVERGENCE</v>
      </c>
      <c r="M683" s="8">
        <f t="shared" si="100"/>
        <v>25</v>
      </c>
      <c r="N683" s="8">
        <f t="shared" si="101"/>
        <v>0</v>
      </c>
      <c r="O683" s="8">
        <f t="shared" si="102"/>
        <v>50</v>
      </c>
      <c r="P683" s="8">
        <f t="shared" si="103"/>
        <v>50</v>
      </c>
      <c r="Q683" s="9">
        <f t="shared" si="104"/>
        <v>23.75</v>
      </c>
      <c r="R683" s="9">
        <f t="shared" si="105"/>
        <v>35</v>
      </c>
      <c r="S683" s="9">
        <f t="shared" si="106"/>
        <v>38.75</v>
      </c>
      <c r="T683" s="9">
        <f t="shared" si="107"/>
        <v>31.25</v>
      </c>
      <c r="U683" s="8">
        <f t="shared" si="108"/>
        <v>32.5</v>
      </c>
      <c r="V683" s="8">
        <f t="shared" si="109"/>
        <v>32.1875</v>
      </c>
    </row>
    <row r="684" spans="1:22" ht="13.5" x14ac:dyDescent="0.25">
      <c r="A684" s="3">
        <f>RSI!A684</f>
        <v>43000</v>
      </c>
      <c r="B684" s="2">
        <f>RSI!B684</f>
        <v>10.394</v>
      </c>
      <c r="C684" s="2">
        <f>RSI!I684</f>
        <v>39.220111572905928</v>
      </c>
      <c r="D684" s="2">
        <f>MACD!E684</f>
        <v>0.1063278471491067</v>
      </c>
      <c r="E684" s="2">
        <f>MACD!F684</f>
        <v>6.9064318586427906E-2</v>
      </c>
      <c r="F684" s="2">
        <f>'Moving Avg'!D684</f>
        <v>10.382</v>
      </c>
      <c r="G684" s="2">
        <f>'Moving Avg'!F684</f>
        <v>10.529000000000002</v>
      </c>
      <c r="H684" s="2">
        <f>'Moving Avg'!G684</f>
        <v>10.522080000000001</v>
      </c>
      <c r="I684" s="2">
        <f>'Moving Avg'!H684</f>
        <v>9.7607849999999967</v>
      </c>
      <c r="J684" s="6" t="str">
        <f>OBV!F684</f>
        <v>BULLISH</v>
      </c>
      <c r="K684" s="6" t="str">
        <f>OBV!G684</f>
        <v>WEAK</v>
      </c>
      <c r="L684" s="6" t="str">
        <f>OBV!H684</f>
        <v>CONFIRMED BULLISH</v>
      </c>
      <c r="M684" s="8">
        <f t="shared" si="100"/>
        <v>25</v>
      </c>
      <c r="N684" s="8">
        <f t="shared" si="101"/>
        <v>0</v>
      </c>
      <c r="O684" s="8">
        <f t="shared" si="102"/>
        <v>50</v>
      </c>
      <c r="P684" s="8">
        <f t="shared" si="103"/>
        <v>67</v>
      </c>
      <c r="Q684" s="9">
        <f t="shared" si="104"/>
        <v>26.299999999999997</v>
      </c>
      <c r="R684" s="9">
        <f t="shared" si="105"/>
        <v>39.25</v>
      </c>
      <c r="S684" s="9">
        <f t="shared" si="106"/>
        <v>46.400000000000006</v>
      </c>
      <c r="T684" s="9">
        <f t="shared" si="107"/>
        <v>35.5</v>
      </c>
      <c r="U684" s="8">
        <f t="shared" si="108"/>
        <v>37.31666666666667</v>
      </c>
      <c r="V684" s="8">
        <f t="shared" si="109"/>
        <v>36.862499999999997</v>
      </c>
    </row>
    <row r="685" spans="1:22" ht="13.5" x14ac:dyDescent="0.25">
      <c r="A685" s="3">
        <f>RSI!A685</f>
        <v>43003</v>
      </c>
      <c r="B685" s="2">
        <f>RSI!B685</f>
        <v>10.394</v>
      </c>
      <c r="C685" s="2">
        <f>RSI!I685</f>
        <v>39.220111572905928</v>
      </c>
      <c r="D685" s="2">
        <f>MACD!E685</f>
        <v>0.11069759396067624</v>
      </c>
      <c r="E685" s="2">
        <f>MACD!F685</f>
        <v>7.7390973661277576E-2</v>
      </c>
      <c r="F685" s="2">
        <f>'Moving Avg'!D685</f>
        <v>10.386799999999999</v>
      </c>
      <c r="G685" s="2">
        <f>'Moving Avg'!F685</f>
        <v>10.519250000000003</v>
      </c>
      <c r="H685" s="2">
        <f>'Moving Avg'!G685</f>
        <v>10.522320000000002</v>
      </c>
      <c r="I685" s="2">
        <f>'Moving Avg'!H685</f>
        <v>9.7679299999999962</v>
      </c>
      <c r="J685" s="6" t="str">
        <f>OBV!F685</f>
        <v>BULLISH</v>
      </c>
      <c r="K685" s="6" t="str">
        <f>OBV!G685</f>
        <v>WEAK</v>
      </c>
      <c r="L685" s="6" t="str">
        <f>OBV!H685</f>
        <v>CONFIRMED BULLISH</v>
      </c>
      <c r="M685" s="8">
        <f t="shared" si="100"/>
        <v>25</v>
      </c>
      <c r="N685" s="8">
        <f t="shared" si="101"/>
        <v>0</v>
      </c>
      <c r="O685" s="8">
        <f t="shared" si="102"/>
        <v>50</v>
      </c>
      <c r="P685" s="8">
        <f t="shared" si="103"/>
        <v>67</v>
      </c>
      <c r="Q685" s="9">
        <f t="shared" si="104"/>
        <v>26.299999999999997</v>
      </c>
      <c r="R685" s="9">
        <f t="shared" si="105"/>
        <v>39.25</v>
      </c>
      <c r="S685" s="9">
        <f t="shared" si="106"/>
        <v>46.400000000000006</v>
      </c>
      <c r="T685" s="9">
        <f t="shared" si="107"/>
        <v>35.5</v>
      </c>
      <c r="U685" s="8">
        <f t="shared" si="108"/>
        <v>37.31666666666667</v>
      </c>
      <c r="V685" s="8">
        <f t="shared" si="109"/>
        <v>36.862499999999997</v>
      </c>
    </row>
    <row r="686" spans="1:22" ht="13.5" x14ac:dyDescent="0.25">
      <c r="A686" s="3">
        <f>RSI!A686</f>
        <v>43004</v>
      </c>
      <c r="B686" s="2">
        <f>RSI!B686</f>
        <v>10.394</v>
      </c>
      <c r="C686" s="2">
        <f>RSI!I686</f>
        <v>39.220111572905928</v>
      </c>
      <c r="D686" s="2">
        <f>MACD!E686</f>
        <v>0.11501351987902098</v>
      </c>
      <c r="E686" s="2">
        <f>MACD!F686</f>
        <v>8.4915482904826256E-2</v>
      </c>
      <c r="F686" s="2">
        <f>'Moving Avg'!D686</f>
        <v>10.3904</v>
      </c>
      <c r="G686" s="2">
        <f>'Moving Avg'!F686</f>
        <v>10.509500000000001</v>
      </c>
      <c r="H686" s="2">
        <f>'Moving Avg'!G686</f>
        <v>10.52256</v>
      </c>
      <c r="I686" s="2">
        <f>'Moving Avg'!H686</f>
        <v>9.7750749999999975</v>
      </c>
      <c r="J686" s="6" t="str">
        <f>OBV!F686</f>
        <v>BULLISH</v>
      </c>
      <c r="K686" s="6" t="str">
        <f>OBV!G686</f>
        <v>WEAK</v>
      </c>
      <c r="L686" s="6" t="str">
        <f>OBV!H686</f>
        <v>CONFIRMED BULLISH</v>
      </c>
      <c r="M686" s="8">
        <f t="shared" si="100"/>
        <v>25</v>
      </c>
      <c r="N686" s="8">
        <f t="shared" si="101"/>
        <v>0</v>
      </c>
      <c r="O686" s="8">
        <f t="shared" si="102"/>
        <v>50</v>
      </c>
      <c r="P686" s="8">
        <f t="shared" si="103"/>
        <v>67</v>
      </c>
      <c r="Q686" s="9">
        <f t="shared" si="104"/>
        <v>26.299999999999997</v>
      </c>
      <c r="R686" s="9">
        <f t="shared" si="105"/>
        <v>39.25</v>
      </c>
      <c r="S686" s="9">
        <f t="shared" si="106"/>
        <v>46.400000000000006</v>
      </c>
      <c r="T686" s="9">
        <f t="shared" si="107"/>
        <v>35.5</v>
      </c>
      <c r="U686" s="8">
        <f t="shared" si="108"/>
        <v>37.31666666666667</v>
      </c>
      <c r="V686" s="8">
        <f t="shared" si="109"/>
        <v>36.862499999999997</v>
      </c>
    </row>
    <row r="687" spans="1:22" ht="13.5" x14ac:dyDescent="0.25">
      <c r="A687" s="3">
        <f>RSI!A687</f>
        <v>43005</v>
      </c>
      <c r="B687" s="2">
        <f>RSI!B687</f>
        <v>10.631</v>
      </c>
      <c r="C687" s="2">
        <f>RSI!I687</f>
        <v>61.231124316197111</v>
      </c>
      <c r="D687" s="2">
        <f>MACD!E687</f>
        <v>0.1016825385343747</v>
      </c>
      <c r="E687" s="2">
        <f>MACD!F687</f>
        <v>8.8268894030735942E-2</v>
      </c>
      <c r="F687" s="2">
        <f>'Moving Avg'!D687</f>
        <v>10.4414</v>
      </c>
      <c r="G687" s="2">
        <f>'Moving Avg'!F687</f>
        <v>10.5116</v>
      </c>
      <c r="H687" s="2">
        <f>'Moving Avg'!G687</f>
        <v>10.527540000000002</v>
      </c>
      <c r="I687" s="2">
        <f>'Moving Avg'!H687</f>
        <v>9.7833799999999975</v>
      </c>
      <c r="J687" s="6" t="str">
        <f>OBV!F687</f>
        <v>BULLISH</v>
      </c>
      <c r="K687" s="6" t="str">
        <f>OBV!G687</f>
        <v>WEAK</v>
      </c>
      <c r="L687" s="6" t="str">
        <f>OBV!H687</f>
        <v>CONFIRMED BULLISH</v>
      </c>
      <c r="M687" s="8">
        <f t="shared" si="100"/>
        <v>25</v>
      </c>
      <c r="N687" s="8">
        <f t="shared" si="101"/>
        <v>0</v>
      </c>
      <c r="O687" s="8">
        <f t="shared" si="102"/>
        <v>50</v>
      </c>
      <c r="P687" s="8">
        <f t="shared" si="103"/>
        <v>67</v>
      </c>
      <c r="Q687" s="9">
        <f t="shared" si="104"/>
        <v>26.299999999999997</v>
      </c>
      <c r="R687" s="9">
        <f t="shared" si="105"/>
        <v>39.25</v>
      </c>
      <c r="S687" s="9">
        <f t="shared" si="106"/>
        <v>46.400000000000006</v>
      </c>
      <c r="T687" s="9">
        <f t="shared" si="107"/>
        <v>35.5</v>
      </c>
      <c r="U687" s="8">
        <f t="shared" si="108"/>
        <v>37.31666666666667</v>
      </c>
      <c r="V687" s="8">
        <f t="shared" si="109"/>
        <v>36.862499999999997</v>
      </c>
    </row>
    <row r="688" spans="1:22" ht="13.5" x14ac:dyDescent="0.25">
      <c r="A688" s="3">
        <f>RSI!A688</f>
        <v>43006</v>
      </c>
      <c r="B688" s="2">
        <f>RSI!B688</f>
        <v>10.635999999999999</v>
      </c>
      <c r="C688" s="2">
        <f>RSI!I688</f>
        <v>61.547505745961516</v>
      </c>
      <c r="D688" s="2">
        <f>MACD!E688</f>
        <v>8.9161883195584934E-2</v>
      </c>
      <c r="E688" s="2">
        <f>MACD!F688</f>
        <v>8.8447491863705749E-2</v>
      </c>
      <c r="F688" s="2">
        <f>'Moving Avg'!D688</f>
        <v>10.489799999999999</v>
      </c>
      <c r="G688" s="2">
        <f>'Moving Avg'!F688</f>
        <v>10.513949999999999</v>
      </c>
      <c r="H688" s="2">
        <f>'Moving Avg'!G688</f>
        <v>10.532620000000001</v>
      </c>
      <c r="I688" s="2">
        <f>'Moving Avg'!H688</f>
        <v>9.7930249999999983</v>
      </c>
      <c r="J688" s="6" t="str">
        <f>OBV!F688</f>
        <v>BULLISH</v>
      </c>
      <c r="K688" s="6" t="str">
        <f>OBV!G688</f>
        <v>WEAK</v>
      </c>
      <c r="L688" s="6" t="str">
        <f>OBV!H688</f>
        <v>CONFIRMED BULLISH</v>
      </c>
      <c r="M688" s="8">
        <f t="shared" si="100"/>
        <v>25</v>
      </c>
      <c r="N688" s="8">
        <f t="shared" si="101"/>
        <v>0</v>
      </c>
      <c r="O688" s="8">
        <f t="shared" si="102"/>
        <v>50</v>
      </c>
      <c r="P688" s="8">
        <f t="shared" si="103"/>
        <v>67</v>
      </c>
      <c r="Q688" s="9">
        <f t="shared" si="104"/>
        <v>26.299999999999997</v>
      </c>
      <c r="R688" s="9">
        <f t="shared" si="105"/>
        <v>39.25</v>
      </c>
      <c r="S688" s="9">
        <f t="shared" si="106"/>
        <v>46.400000000000006</v>
      </c>
      <c r="T688" s="9">
        <f t="shared" si="107"/>
        <v>35.5</v>
      </c>
      <c r="U688" s="8">
        <f t="shared" si="108"/>
        <v>37.31666666666667</v>
      </c>
      <c r="V688" s="8">
        <f t="shared" si="109"/>
        <v>36.862499999999997</v>
      </c>
    </row>
    <row r="689" spans="1:22" ht="13.5" x14ac:dyDescent="0.25">
      <c r="A689" s="3">
        <f>RSI!A689</f>
        <v>43007</v>
      </c>
      <c r="B689" s="2">
        <f>RSI!B689</f>
        <v>10.635999999999999</v>
      </c>
      <c r="C689" s="2">
        <f>RSI!I689</f>
        <v>61.547505745961523</v>
      </c>
      <c r="D689" s="2">
        <f>MACD!E689</f>
        <v>4.3270636041881971E-2</v>
      </c>
      <c r="E689" s="2">
        <f>MACD!F689</f>
        <v>7.9412120699341004E-2</v>
      </c>
      <c r="F689" s="2">
        <f>'Moving Avg'!D689</f>
        <v>10.5382</v>
      </c>
      <c r="G689" s="2">
        <f>'Moving Avg'!F689</f>
        <v>10.519550000000001</v>
      </c>
      <c r="H689" s="2">
        <f>'Moving Avg'!G689</f>
        <v>10.537699999999999</v>
      </c>
      <c r="I689" s="2">
        <f>'Moving Avg'!H689</f>
        <v>9.8026699999999973</v>
      </c>
      <c r="J689" s="6" t="str">
        <f>OBV!F689</f>
        <v>BULLISH</v>
      </c>
      <c r="K689" s="6" t="str">
        <f>OBV!G689</f>
        <v>WEAK</v>
      </c>
      <c r="L689" s="6" t="str">
        <f>OBV!H689</f>
        <v>CONFIRMED BULLISH</v>
      </c>
      <c r="M689" s="8">
        <f t="shared" si="100"/>
        <v>25</v>
      </c>
      <c r="N689" s="8">
        <f t="shared" si="101"/>
        <v>100</v>
      </c>
      <c r="O689" s="8">
        <f t="shared" si="102"/>
        <v>50</v>
      </c>
      <c r="P689" s="8">
        <f t="shared" si="103"/>
        <v>67</v>
      </c>
      <c r="Q689" s="9">
        <f t="shared" si="104"/>
        <v>61.3</v>
      </c>
      <c r="R689" s="9">
        <f t="shared" si="105"/>
        <v>59.25</v>
      </c>
      <c r="S689" s="9">
        <f t="shared" si="106"/>
        <v>61.400000000000006</v>
      </c>
      <c r="T689" s="9">
        <f t="shared" si="107"/>
        <v>60.5</v>
      </c>
      <c r="U689" s="8">
        <f t="shared" si="108"/>
        <v>60.65</v>
      </c>
      <c r="V689" s="8">
        <f t="shared" si="109"/>
        <v>60.612499999999997</v>
      </c>
    </row>
    <row r="690" spans="1:22" ht="13.5" x14ac:dyDescent="0.25">
      <c r="A690" s="3">
        <f>RSI!A690</f>
        <v>43010</v>
      </c>
      <c r="B690" s="2">
        <f>RSI!B690</f>
        <v>10.406000000000001</v>
      </c>
      <c r="C690" s="2">
        <f>RSI!I690</f>
        <v>42.879297467095007</v>
      </c>
      <c r="D690" s="2">
        <f>MACD!E690</f>
        <v>2.2395492134656081E-2</v>
      </c>
      <c r="E690" s="2">
        <f>MACD!F690</f>
        <v>6.8008794986404025E-2</v>
      </c>
      <c r="F690" s="2">
        <f>'Moving Avg'!D690</f>
        <v>10.5406</v>
      </c>
      <c r="G690" s="2">
        <f>'Moving Avg'!F690</f>
        <v>10.50775</v>
      </c>
      <c r="H690" s="2">
        <f>'Moving Avg'!G690</f>
        <v>10.537580000000002</v>
      </c>
      <c r="I690" s="2">
        <f>'Moving Avg'!H690</f>
        <v>9.8098499999999973</v>
      </c>
      <c r="J690" s="6" t="str">
        <f>OBV!F690</f>
        <v>BULLISH</v>
      </c>
      <c r="K690" s="6" t="str">
        <f>OBV!G690</f>
        <v>WEAK</v>
      </c>
      <c r="L690" s="6" t="str">
        <f>OBV!H690</f>
        <v>CONFIRMED BULLISH</v>
      </c>
      <c r="M690" s="8">
        <f t="shared" si="100"/>
        <v>25</v>
      </c>
      <c r="N690" s="8">
        <f t="shared" si="101"/>
        <v>100</v>
      </c>
      <c r="O690" s="8">
        <f t="shared" si="102"/>
        <v>50</v>
      </c>
      <c r="P690" s="8">
        <f t="shared" si="103"/>
        <v>67</v>
      </c>
      <c r="Q690" s="9">
        <f t="shared" si="104"/>
        <v>61.3</v>
      </c>
      <c r="R690" s="9">
        <f t="shared" si="105"/>
        <v>59.25</v>
      </c>
      <c r="S690" s="9">
        <f t="shared" si="106"/>
        <v>61.400000000000006</v>
      </c>
      <c r="T690" s="9">
        <f t="shared" si="107"/>
        <v>60.5</v>
      </c>
      <c r="U690" s="8">
        <f t="shared" si="108"/>
        <v>60.65</v>
      </c>
      <c r="V690" s="8">
        <f t="shared" si="109"/>
        <v>60.612499999999997</v>
      </c>
    </row>
    <row r="691" spans="1:22" ht="13.5" x14ac:dyDescent="0.25">
      <c r="A691" s="3">
        <f>RSI!A691</f>
        <v>43011</v>
      </c>
      <c r="B691" s="2">
        <f>RSI!B691</f>
        <v>10.406000000000001</v>
      </c>
      <c r="C691" s="2">
        <f>RSI!I691</f>
        <v>42.879297467095007</v>
      </c>
      <c r="D691" s="2">
        <f>MACD!E691</f>
        <v>6.2979236360085622E-3</v>
      </c>
      <c r="E691" s="2">
        <f>MACD!F691</f>
        <v>5.566662071632493E-2</v>
      </c>
      <c r="F691" s="2">
        <f>'Moving Avg'!D691</f>
        <v>10.542999999999999</v>
      </c>
      <c r="G691" s="2">
        <f>'Moving Avg'!F691</f>
        <v>10.497400000000003</v>
      </c>
      <c r="H691" s="2">
        <f>'Moving Avg'!G691</f>
        <v>10.53274</v>
      </c>
      <c r="I691" s="2">
        <f>'Moving Avg'!H691</f>
        <v>9.8170299999999955</v>
      </c>
      <c r="J691" s="6" t="str">
        <f>OBV!F691</f>
        <v>BULLISH</v>
      </c>
      <c r="K691" s="6" t="str">
        <f>OBV!G691</f>
        <v>WEAK</v>
      </c>
      <c r="L691" s="6" t="str">
        <f>OBV!H691</f>
        <v>CONFIRMED BULLISH</v>
      </c>
      <c r="M691" s="8">
        <f t="shared" si="100"/>
        <v>25</v>
      </c>
      <c r="N691" s="8">
        <f t="shared" si="101"/>
        <v>100</v>
      </c>
      <c r="O691" s="8">
        <f t="shared" si="102"/>
        <v>50</v>
      </c>
      <c r="P691" s="8">
        <f t="shared" si="103"/>
        <v>67</v>
      </c>
      <c r="Q691" s="9">
        <f t="shared" si="104"/>
        <v>61.3</v>
      </c>
      <c r="R691" s="9">
        <f t="shared" si="105"/>
        <v>59.25</v>
      </c>
      <c r="S691" s="9">
        <f t="shared" si="106"/>
        <v>61.400000000000006</v>
      </c>
      <c r="T691" s="9">
        <f t="shared" si="107"/>
        <v>60.5</v>
      </c>
      <c r="U691" s="8">
        <f t="shared" si="108"/>
        <v>60.65</v>
      </c>
      <c r="V691" s="8">
        <f t="shared" si="109"/>
        <v>60.612499999999997</v>
      </c>
    </row>
    <row r="692" spans="1:22" ht="13.5" x14ac:dyDescent="0.25">
      <c r="A692" s="3">
        <f>RSI!A692</f>
        <v>43012</v>
      </c>
      <c r="B692" s="2">
        <f>RSI!B692</f>
        <v>10.288</v>
      </c>
      <c r="C692" s="2">
        <f>RSI!I692</f>
        <v>36.32378286630599</v>
      </c>
      <c r="D692" s="2">
        <f>MACD!E692</f>
        <v>2.0129577338074967E-3</v>
      </c>
      <c r="E692" s="2">
        <f>MACD!F692</f>
        <v>4.4935888119821445E-2</v>
      </c>
      <c r="F692" s="2">
        <f>'Moving Avg'!D692</f>
        <v>10.474399999999999</v>
      </c>
      <c r="G692" s="2">
        <f>'Moving Avg'!F692</f>
        <v>10.482650000000003</v>
      </c>
      <c r="H692" s="2">
        <f>'Moving Avg'!G692</f>
        <v>10.528020000000003</v>
      </c>
      <c r="I692" s="2">
        <f>'Moving Avg'!H692</f>
        <v>9.8236199999999965</v>
      </c>
      <c r="J692" s="6" t="str">
        <f>OBV!F692</f>
        <v>BEARISH</v>
      </c>
      <c r="K692" s="6" t="str">
        <f>OBV!G692</f>
        <v>STRONG</v>
      </c>
      <c r="L692" s="6" t="str">
        <f>OBV!H692</f>
        <v>CONFIRMED BEARISH</v>
      </c>
      <c r="M692" s="8">
        <f t="shared" si="100"/>
        <v>25</v>
      </c>
      <c r="N692" s="8">
        <f t="shared" si="101"/>
        <v>100</v>
      </c>
      <c r="O692" s="8">
        <f t="shared" si="102"/>
        <v>50</v>
      </c>
      <c r="P692" s="8">
        <f t="shared" si="103"/>
        <v>33</v>
      </c>
      <c r="Q692" s="9">
        <f t="shared" si="104"/>
        <v>56.2</v>
      </c>
      <c r="R692" s="9">
        <f t="shared" si="105"/>
        <v>50.75</v>
      </c>
      <c r="S692" s="9">
        <f t="shared" si="106"/>
        <v>46.1</v>
      </c>
      <c r="T692" s="9">
        <f t="shared" si="107"/>
        <v>52</v>
      </c>
      <c r="U692" s="8">
        <f t="shared" si="108"/>
        <v>51.016666666666673</v>
      </c>
      <c r="V692" s="8">
        <f t="shared" si="109"/>
        <v>51.262500000000003</v>
      </c>
    </row>
    <row r="693" spans="1:22" ht="13.5" x14ac:dyDescent="0.25">
      <c r="A693" s="3">
        <f>RSI!A693</f>
        <v>43013</v>
      </c>
      <c r="B693" s="2">
        <f>RSI!B693</f>
        <v>10.347</v>
      </c>
      <c r="C693" s="2">
        <f>RSI!I693</f>
        <v>41.16700896258719</v>
      </c>
      <c r="D693" s="2">
        <f>MACD!E693</f>
        <v>-1.9654395711494743E-3</v>
      </c>
      <c r="E693" s="2">
        <f>MACD!F693</f>
        <v>3.5555622581627262E-2</v>
      </c>
      <c r="F693" s="2">
        <f>'Moving Avg'!D693</f>
        <v>10.416600000000001</v>
      </c>
      <c r="G693" s="2">
        <f>'Moving Avg'!F693</f>
        <v>10.468750000000004</v>
      </c>
      <c r="H693" s="2">
        <f>'Moving Avg'!G693</f>
        <v>10.524480000000004</v>
      </c>
      <c r="I693" s="2">
        <f>'Moving Avg'!H693</f>
        <v>9.8305049999999952</v>
      </c>
      <c r="J693" s="6" t="str">
        <f>OBV!F693</f>
        <v>BEARISH</v>
      </c>
      <c r="K693" s="6" t="str">
        <f>OBV!G693</f>
        <v>STRONG</v>
      </c>
      <c r="L693" s="6" t="str">
        <f>OBV!H693</f>
        <v>CONFIRMED BEARISH</v>
      </c>
      <c r="M693" s="8">
        <f t="shared" si="100"/>
        <v>25</v>
      </c>
      <c r="N693" s="8">
        <f t="shared" si="101"/>
        <v>100</v>
      </c>
      <c r="O693" s="8">
        <f t="shared" si="102"/>
        <v>50</v>
      </c>
      <c r="P693" s="8">
        <f t="shared" si="103"/>
        <v>33</v>
      </c>
      <c r="Q693" s="9">
        <f t="shared" si="104"/>
        <v>56.2</v>
      </c>
      <c r="R693" s="9">
        <f t="shared" si="105"/>
        <v>50.75</v>
      </c>
      <c r="S693" s="9">
        <f t="shared" si="106"/>
        <v>46.1</v>
      </c>
      <c r="T693" s="9">
        <f t="shared" si="107"/>
        <v>52</v>
      </c>
      <c r="U693" s="8">
        <f t="shared" si="108"/>
        <v>51.016666666666673</v>
      </c>
      <c r="V693" s="8">
        <f t="shared" si="109"/>
        <v>51.262500000000003</v>
      </c>
    </row>
    <row r="694" spans="1:22" ht="13.5" x14ac:dyDescent="0.25">
      <c r="A694" s="3">
        <f>RSI!A694</f>
        <v>43014</v>
      </c>
      <c r="B694" s="2">
        <f>RSI!B694</f>
        <v>10.631</v>
      </c>
      <c r="C694" s="2">
        <f>RSI!I694</f>
        <v>57.804137416638895</v>
      </c>
      <c r="D694" s="2">
        <f>MACD!E694</f>
        <v>-2.5561443846303433E-2</v>
      </c>
      <c r="E694" s="2">
        <f>MACD!F694</f>
        <v>2.3332209296041125E-2</v>
      </c>
      <c r="F694" s="2">
        <f>'Moving Avg'!D694</f>
        <v>10.415600000000001</v>
      </c>
      <c r="G694" s="2">
        <f>'Moving Avg'!F694</f>
        <v>10.468500000000002</v>
      </c>
      <c r="H694" s="2">
        <f>'Moving Avg'!G694</f>
        <v>10.532880000000002</v>
      </c>
      <c r="I694" s="2">
        <f>'Moving Avg'!H694</f>
        <v>9.837729999999997</v>
      </c>
      <c r="J694" s="6" t="str">
        <f>OBV!F694</f>
        <v>BULLISH</v>
      </c>
      <c r="K694" s="6" t="str">
        <f>OBV!G694</f>
        <v>NEUTRAL</v>
      </c>
      <c r="L694" s="6" t="str">
        <f>OBV!H694</f>
        <v>BULLISH DIVERGENCE</v>
      </c>
      <c r="M694" s="8">
        <f t="shared" si="100"/>
        <v>25</v>
      </c>
      <c r="N694" s="8">
        <f t="shared" si="101"/>
        <v>100</v>
      </c>
      <c r="O694" s="8">
        <f t="shared" si="102"/>
        <v>50</v>
      </c>
      <c r="P694" s="8">
        <f t="shared" si="103"/>
        <v>66.5</v>
      </c>
      <c r="Q694" s="9">
        <f t="shared" si="104"/>
        <v>61.225000000000001</v>
      </c>
      <c r="R694" s="9">
        <f t="shared" si="105"/>
        <v>59.125</v>
      </c>
      <c r="S694" s="9">
        <f t="shared" si="106"/>
        <v>61.174999999999997</v>
      </c>
      <c r="T694" s="9">
        <f t="shared" si="107"/>
        <v>60.375</v>
      </c>
      <c r="U694" s="8">
        <f t="shared" si="108"/>
        <v>60.508333333333326</v>
      </c>
      <c r="V694" s="8">
        <f t="shared" si="109"/>
        <v>60.474999999999994</v>
      </c>
    </row>
    <row r="695" spans="1:22" ht="13.5" x14ac:dyDescent="0.25">
      <c r="A695" s="3">
        <f>RSI!A695</f>
        <v>43017</v>
      </c>
      <c r="B695" s="2">
        <f>RSI!B695</f>
        <v>10.406000000000001</v>
      </c>
      <c r="C695" s="2">
        <f>RSI!I695</f>
        <v>46.568482564830639</v>
      </c>
      <c r="D695" s="2">
        <f>MACD!E695</f>
        <v>-2.979123131149386E-2</v>
      </c>
      <c r="E695" s="2">
        <f>MACD!F695</f>
        <v>1.2707521174534126E-2</v>
      </c>
      <c r="F695" s="2">
        <f>'Moving Avg'!D695</f>
        <v>10.415600000000001</v>
      </c>
      <c r="G695" s="2">
        <f>'Moving Avg'!F695</f>
        <v>10.459650000000003</v>
      </c>
      <c r="H695" s="2">
        <f>'Moving Avg'!G695</f>
        <v>10.539980000000003</v>
      </c>
      <c r="I695" s="2">
        <f>'Moving Avg'!H695</f>
        <v>9.843854999999996</v>
      </c>
      <c r="J695" s="6" t="str">
        <f>OBV!F695</f>
        <v>BULLISH</v>
      </c>
      <c r="K695" s="6" t="str">
        <f>OBV!G695</f>
        <v>NEUTRAL</v>
      </c>
      <c r="L695" s="6" t="str">
        <f>OBV!H695</f>
        <v>NEUTRAL</v>
      </c>
      <c r="M695" s="8">
        <f t="shared" si="100"/>
        <v>25</v>
      </c>
      <c r="N695" s="8">
        <f t="shared" si="101"/>
        <v>100</v>
      </c>
      <c r="O695" s="8">
        <f t="shared" si="102"/>
        <v>50</v>
      </c>
      <c r="P695" s="8">
        <f t="shared" si="103"/>
        <v>49.5</v>
      </c>
      <c r="Q695" s="9">
        <f t="shared" si="104"/>
        <v>58.674999999999997</v>
      </c>
      <c r="R695" s="9">
        <f t="shared" si="105"/>
        <v>54.875</v>
      </c>
      <c r="S695" s="9">
        <f t="shared" si="106"/>
        <v>53.525000000000006</v>
      </c>
      <c r="T695" s="9">
        <f t="shared" si="107"/>
        <v>56.125</v>
      </c>
      <c r="U695" s="8">
        <f t="shared" si="108"/>
        <v>55.691666666666663</v>
      </c>
      <c r="V695" s="8">
        <f t="shared" si="109"/>
        <v>55.8</v>
      </c>
    </row>
    <row r="696" spans="1:22" ht="13.5" x14ac:dyDescent="0.25">
      <c r="A696" s="3">
        <f>RSI!A696</f>
        <v>43018</v>
      </c>
      <c r="B696" s="2">
        <f>RSI!B696</f>
        <v>10.635999999999999</v>
      </c>
      <c r="C696" s="2">
        <f>RSI!I696</f>
        <v>55.986426430022192</v>
      </c>
      <c r="D696" s="2">
        <f>MACD!E696</f>
        <v>-4.9939455321982962E-2</v>
      </c>
      <c r="E696" s="2">
        <f>MACD!F696</f>
        <v>1.7812587523070855E-4</v>
      </c>
      <c r="F696" s="2">
        <f>'Moving Avg'!D696</f>
        <v>10.461599999999999</v>
      </c>
      <c r="G696" s="2">
        <f>'Moving Avg'!F696</f>
        <v>10.462300000000003</v>
      </c>
      <c r="H696" s="2">
        <f>'Moving Avg'!G696</f>
        <v>10.5395</v>
      </c>
      <c r="I696" s="2">
        <f>'Moving Avg'!H696</f>
        <v>9.8511299999999977</v>
      </c>
      <c r="J696" s="6" t="str">
        <f>OBV!F696</f>
        <v>BULLISH</v>
      </c>
      <c r="K696" s="6" t="str">
        <f>OBV!G696</f>
        <v>WEAK</v>
      </c>
      <c r="L696" s="6" t="str">
        <f>OBV!H696</f>
        <v>CONFIRMED BULLISH</v>
      </c>
      <c r="M696" s="8">
        <f t="shared" si="100"/>
        <v>25</v>
      </c>
      <c r="N696" s="8">
        <f t="shared" si="101"/>
        <v>100</v>
      </c>
      <c r="O696" s="8">
        <f t="shared" si="102"/>
        <v>50</v>
      </c>
      <c r="P696" s="8">
        <f t="shared" si="103"/>
        <v>67</v>
      </c>
      <c r="Q696" s="9">
        <f t="shared" si="104"/>
        <v>61.3</v>
      </c>
      <c r="R696" s="9">
        <f t="shared" si="105"/>
        <v>59.25</v>
      </c>
      <c r="S696" s="9">
        <f t="shared" si="106"/>
        <v>61.400000000000006</v>
      </c>
      <c r="T696" s="9">
        <f t="shared" si="107"/>
        <v>60.5</v>
      </c>
      <c r="U696" s="8">
        <f t="shared" si="108"/>
        <v>60.65</v>
      </c>
      <c r="V696" s="8">
        <f t="shared" si="109"/>
        <v>60.612499999999997</v>
      </c>
    </row>
    <row r="697" spans="1:22" ht="13.5" x14ac:dyDescent="0.25">
      <c r="A697" s="3">
        <f>RSI!A697</f>
        <v>43019</v>
      </c>
      <c r="B697" s="2">
        <f>RSI!B697</f>
        <v>10.635999999999999</v>
      </c>
      <c r="C697" s="2">
        <f>RSI!I697</f>
        <v>55.986426430022199</v>
      </c>
      <c r="D697" s="2">
        <f>MACD!E697</f>
        <v>-3.145228660858379E-2</v>
      </c>
      <c r="E697" s="2">
        <f>MACD!F697</f>
        <v>-6.1479566215321916E-3</v>
      </c>
      <c r="F697" s="2">
        <f>'Moving Avg'!D697</f>
        <v>10.531199999999998</v>
      </c>
      <c r="G697" s="2">
        <f>'Moving Avg'!F697</f>
        <v>10.46495</v>
      </c>
      <c r="H697" s="2">
        <f>'Moving Avg'!G697</f>
        <v>10.5441</v>
      </c>
      <c r="I697" s="2">
        <f>'Moving Avg'!H697</f>
        <v>9.857979999999996</v>
      </c>
      <c r="J697" s="6" t="str">
        <f>OBV!F697</f>
        <v>BULLISH</v>
      </c>
      <c r="K697" s="6" t="str">
        <f>OBV!G697</f>
        <v>WEAK</v>
      </c>
      <c r="L697" s="6" t="str">
        <f>OBV!H697</f>
        <v>CONFIRMED BULLISH</v>
      </c>
      <c r="M697" s="8">
        <f t="shared" si="100"/>
        <v>25</v>
      </c>
      <c r="N697" s="8">
        <f t="shared" si="101"/>
        <v>100</v>
      </c>
      <c r="O697" s="8">
        <f t="shared" si="102"/>
        <v>50</v>
      </c>
      <c r="P697" s="8">
        <f t="shared" si="103"/>
        <v>67</v>
      </c>
      <c r="Q697" s="9">
        <f t="shared" si="104"/>
        <v>61.3</v>
      </c>
      <c r="R697" s="9">
        <f t="shared" si="105"/>
        <v>59.25</v>
      </c>
      <c r="S697" s="9">
        <f t="shared" si="106"/>
        <v>61.400000000000006</v>
      </c>
      <c r="T697" s="9">
        <f t="shared" si="107"/>
        <v>60.5</v>
      </c>
      <c r="U697" s="8">
        <f t="shared" si="108"/>
        <v>60.65</v>
      </c>
      <c r="V697" s="8">
        <f t="shared" si="109"/>
        <v>60.612499999999997</v>
      </c>
    </row>
    <row r="698" spans="1:22" ht="13.5" x14ac:dyDescent="0.25">
      <c r="A698" s="3">
        <f>RSI!A698</f>
        <v>43020</v>
      </c>
      <c r="B698" s="2">
        <f>RSI!B698</f>
        <v>10.412000000000001</v>
      </c>
      <c r="C698" s="2">
        <f>RSI!I698</f>
        <v>46.690785870825216</v>
      </c>
      <c r="D698" s="2">
        <f>MACD!E698</f>
        <v>6.9523630486223453E-4</v>
      </c>
      <c r="E698" s="2">
        <f>MACD!F698</f>
        <v>-4.7793180362533071E-3</v>
      </c>
      <c r="F698" s="2">
        <f>'Moving Avg'!D698</f>
        <v>10.5442</v>
      </c>
      <c r="G698" s="2">
        <f>'Moving Avg'!F698</f>
        <v>10.4564</v>
      </c>
      <c r="H698" s="2">
        <f>'Moving Avg'!G698</f>
        <v>10.544220000000003</v>
      </c>
      <c r="I698" s="2">
        <f>'Moving Avg'!H698</f>
        <v>9.8637099999999958</v>
      </c>
      <c r="J698" s="6" t="str">
        <f>OBV!F698</f>
        <v>BULLISH</v>
      </c>
      <c r="K698" s="6" t="str">
        <f>OBV!G698</f>
        <v>NEUTRAL</v>
      </c>
      <c r="L698" s="6" t="str">
        <f>OBV!H698</f>
        <v>CONFIRMED BULLISH</v>
      </c>
      <c r="M698" s="8">
        <f t="shared" si="100"/>
        <v>25</v>
      </c>
      <c r="N698" s="8">
        <f t="shared" si="101"/>
        <v>0</v>
      </c>
      <c r="O698" s="8">
        <f t="shared" si="102"/>
        <v>50</v>
      </c>
      <c r="P698" s="8">
        <f t="shared" si="103"/>
        <v>83.5</v>
      </c>
      <c r="Q698" s="9">
        <f t="shared" si="104"/>
        <v>28.774999999999999</v>
      </c>
      <c r="R698" s="9">
        <f t="shared" si="105"/>
        <v>43.375</v>
      </c>
      <c r="S698" s="9">
        <f t="shared" si="106"/>
        <v>53.825000000000003</v>
      </c>
      <c r="T698" s="9">
        <f t="shared" si="107"/>
        <v>39.625</v>
      </c>
      <c r="U698" s="8">
        <f t="shared" si="108"/>
        <v>41.991666666666667</v>
      </c>
      <c r="V698" s="8">
        <f t="shared" si="109"/>
        <v>41.400000000000006</v>
      </c>
    </row>
    <row r="699" spans="1:22" ht="13.5" x14ac:dyDescent="0.25">
      <c r="A699" s="3">
        <f>RSI!A699</f>
        <v>43021</v>
      </c>
      <c r="B699" s="2">
        <f>RSI!B699</f>
        <v>10.406000000000001</v>
      </c>
      <c r="C699" s="2">
        <f>RSI!I699</f>
        <v>46.468229201757211</v>
      </c>
      <c r="D699" s="2">
        <f>MACD!E699</f>
        <v>2.8871270082579059E-2</v>
      </c>
      <c r="E699" s="2">
        <f>MACD!F699</f>
        <v>1.9507995875131666E-3</v>
      </c>
      <c r="F699" s="2">
        <f>'Moving Avg'!D699</f>
        <v>10.4992</v>
      </c>
      <c r="G699" s="2">
        <f>'Moving Avg'!F699</f>
        <v>10.45875</v>
      </c>
      <c r="H699" s="2">
        <f>'Moving Avg'!G699</f>
        <v>10.541980000000001</v>
      </c>
      <c r="I699" s="2">
        <f>'Moving Avg'!H699</f>
        <v>9.8694799999999958</v>
      </c>
      <c r="J699" s="6" t="str">
        <f>OBV!F699</f>
        <v>BEARISH</v>
      </c>
      <c r="K699" s="6" t="str">
        <f>OBV!G699</f>
        <v>STRONG</v>
      </c>
      <c r="L699" s="6" t="str">
        <f>OBV!H699</f>
        <v>CONFIRMED BEARISH</v>
      </c>
      <c r="M699" s="8">
        <f t="shared" si="100"/>
        <v>25</v>
      </c>
      <c r="N699" s="8">
        <f t="shared" si="101"/>
        <v>0</v>
      </c>
      <c r="O699" s="8">
        <f t="shared" si="102"/>
        <v>50</v>
      </c>
      <c r="P699" s="8">
        <f t="shared" si="103"/>
        <v>33</v>
      </c>
      <c r="Q699" s="9">
        <f t="shared" si="104"/>
        <v>21.2</v>
      </c>
      <c r="R699" s="9">
        <f t="shared" si="105"/>
        <v>30.75</v>
      </c>
      <c r="S699" s="9">
        <f t="shared" si="106"/>
        <v>31.1</v>
      </c>
      <c r="T699" s="9">
        <f t="shared" si="107"/>
        <v>27</v>
      </c>
      <c r="U699" s="8">
        <f t="shared" si="108"/>
        <v>27.683333333333337</v>
      </c>
      <c r="V699" s="8">
        <f t="shared" si="109"/>
        <v>27.512500000000003</v>
      </c>
    </row>
    <row r="700" spans="1:22" ht="13.5" x14ac:dyDescent="0.25">
      <c r="A700" s="3">
        <f>RSI!A700</f>
        <v>43024</v>
      </c>
      <c r="B700" s="2">
        <f>RSI!B700</f>
        <v>10.406000000000001</v>
      </c>
      <c r="C700" s="2">
        <f>RSI!I700</f>
        <v>46.468229201757211</v>
      </c>
      <c r="D700" s="2">
        <f>MACD!E700</f>
        <v>1.7853960135404634E-2</v>
      </c>
      <c r="E700" s="2">
        <f>MACD!F700</f>
        <v>5.1314316970914606E-3</v>
      </c>
      <c r="F700" s="2">
        <f>'Moving Avg'!D700</f>
        <v>10.499199999999998</v>
      </c>
      <c r="G700" s="2">
        <f>'Moving Avg'!F700</f>
        <v>10.460550000000001</v>
      </c>
      <c r="H700" s="2">
        <f>'Moving Avg'!G700</f>
        <v>10.53974</v>
      </c>
      <c r="I700" s="2">
        <f>'Moving Avg'!H700</f>
        <v>9.8752499999999959</v>
      </c>
      <c r="J700" s="6" t="str">
        <f>OBV!F700</f>
        <v>BEARISH</v>
      </c>
      <c r="K700" s="6" t="str">
        <f>OBV!G700</f>
        <v>STRONG</v>
      </c>
      <c r="L700" s="6" t="str">
        <f>OBV!H700</f>
        <v>NEUTRAL</v>
      </c>
      <c r="M700" s="8">
        <f t="shared" si="100"/>
        <v>25</v>
      </c>
      <c r="N700" s="8">
        <f t="shared" si="101"/>
        <v>0</v>
      </c>
      <c r="O700" s="8">
        <f t="shared" si="102"/>
        <v>50</v>
      </c>
      <c r="P700" s="8">
        <f t="shared" si="103"/>
        <v>33</v>
      </c>
      <c r="Q700" s="9">
        <f t="shared" si="104"/>
        <v>21.2</v>
      </c>
      <c r="R700" s="9">
        <f t="shared" si="105"/>
        <v>30.75</v>
      </c>
      <c r="S700" s="9">
        <f t="shared" si="106"/>
        <v>31.1</v>
      </c>
      <c r="T700" s="9">
        <f t="shared" si="107"/>
        <v>27</v>
      </c>
      <c r="U700" s="8">
        <f t="shared" si="108"/>
        <v>27.683333333333337</v>
      </c>
      <c r="V700" s="8">
        <f t="shared" si="109"/>
        <v>27.512500000000003</v>
      </c>
    </row>
    <row r="701" spans="1:22" ht="13.5" x14ac:dyDescent="0.25">
      <c r="A701" s="3">
        <f>RSI!A701</f>
        <v>43025</v>
      </c>
      <c r="B701" s="2">
        <f>RSI!B701</f>
        <v>10.406000000000001</v>
      </c>
      <c r="C701" s="2">
        <f>RSI!I701</f>
        <v>46.468229201757211</v>
      </c>
      <c r="D701" s="2">
        <f>MACD!E701</f>
        <v>9.0187006595794372E-3</v>
      </c>
      <c r="E701" s="2">
        <f>MACD!F701</f>
        <v>5.9088854895890568E-3</v>
      </c>
      <c r="F701" s="2">
        <f>'Moving Avg'!D701</f>
        <v>10.453199999999999</v>
      </c>
      <c r="G701" s="2">
        <f>'Moving Avg'!F701</f>
        <v>10.462050000000001</v>
      </c>
      <c r="H701" s="2">
        <f>'Moving Avg'!G701</f>
        <v>10.5375</v>
      </c>
      <c r="I701" s="2">
        <f>'Moving Avg'!H701</f>
        <v>9.881044999999995</v>
      </c>
      <c r="J701" s="6" t="str">
        <f>OBV!F701</f>
        <v>BEARISH</v>
      </c>
      <c r="K701" s="6" t="str">
        <f>OBV!G701</f>
        <v>STRONG</v>
      </c>
      <c r="L701" s="6" t="str">
        <f>OBV!H701</f>
        <v>CONFIRMED BEARISH</v>
      </c>
      <c r="M701" s="8">
        <f t="shared" si="100"/>
        <v>25</v>
      </c>
      <c r="N701" s="8">
        <f t="shared" si="101"/>
        <v>0</v>
      </c>
      <c r="O701" s="8">
        <f t="shared" si="102"/>
        <v>50</v>
      </c>
      <c r="P701" s="8">
        <f t="shared" si="103"/>
        <v>33</v>
      </c>
      <c r="Q701" s="9">
        <f t="shared" si="104"/>
        <v>21.2</v>
      </c>
      <c r="R701" s="9">
        <f t="shared" si="105"/>
        <v>30.75</v>
      </c>
      <c r="S701" s="9">
        <f t="shared" si="106"/>
        <v>31.1</v>
      </c>
      <c r="T701" s="9">
        <f t="shared" si="107"/>
        <v>27</v>
      </c>
      <c r="U701" s="8">
        <f t="shared" si="108"/>
        <v>27.683333333333337</v>
      </c>
      <c r="V701" s="8">
        <f t="shared" si="109"/>
        <v>27.512500000000003</v>
      </c>
    </row>
    <row r="702" spans="1:22" ht="13.5" x14ac:dyDescent="0.25">
      <c r="A702" s="3">
        <f>RSI!A702</f>
        <v>43026</v>
      </c>
      <c r="B702" s="2">
        <f>RSI!B702</f>
        <v>10.417999999999999</v>
      </c>
      <c r="C702" s="2">
        <f>RSI!I702</f>
        <v>47.09811902076099</v>
      </c>
      <c r="D702" s="2">
        <f>MACD!E702</f>
        <v>-1.7049023438685751E-2</v>
      </c>
      <c r="E702" s="2">
        <f>MACD!F702</f>
        <v>1.3173037039340952E-3</v>
      </c>
      <c r="F702" s="2">
        <f>'Moving Avg'!D702</f>
        <v>10.409600000000001</v>
      </c>
      <c r="G702" s="2">
        <f>'Moving Avg'!F702</f>
        <v>10.46415</v>
      </c>
      <c r="H702" s="2">
        <f>'Moving Avg'!G702</f>
        <v>10.535499999999999</v>
      </c>
      <c r="I702" s="2">
        <f>'Moving Avg'!H702</f>
        <v>9.8876049999999953</v>
      </c>
      <c r="J702" s="6" t="str">
        <f>OBV!F702</f>
        <v>BEARISH</v>
      </c>
      <c r="K702" s="6" t="str">
        <f>OBV!G702</f>
        <v>STRONG</v>
      </c>
      <c r="L702" s="6" t="str">
        <f>OBV!H702</f>
        <v>CONFIRMED BEARISH</v>
      </c>
      <c r="M702" s="8">
        <f t="shared" si="100"/>
        <v>25</v>
      </c>
      <c r="N702" s="8">
        <f t="shared" si="101"/>
        <v>45</v>
      </c>
      <c r="O702" s="8">
        <f t="shared" si="102"/>
        <v>50</v>
      </c>
      <c r="P702" s="8">
        <f t="shared" si="103"/>
        <v>33</v>
      </c>
      <c r="Q702" s="9">
        <f t="shared" si="104"/>
        <v>36.950000000000003</v>
      </c>
      <c r="R702" s="9">
        <f t="shared" si="105"/>
        <v>39.75</v>
      </c>
      <c r="S702" s="9">
        <f t="shared" si="106"/>
        <v>37.85</v>
      </c>
      <c r="T702" s="9">
        <f t="shared" si="107"/>
        <v>38.25</v>
      </c>
      <c r="U702" s="8">
        <f t="shared" si="108"/>
        <v>38.183333333333337</v>
      </c>
      <c r="V702" s="8">
        <f t="shared" si="109"/>
        <v>38.200000000000003</v>
      </c>
    </row>
    <row r="703" spans="1:22" ht="13.5" x14ac:dyDescent="0.25">
      <c r="A703" s="3">
        <f>RSI!A703</f>
        <v>43027</v>
      </c>
      <c r="B703" s="2">
        <f>RSI!B703</f>
        <v>10.406000000000001</v>
      </c>
      <c r="C703" s="2">
        <f>RSI!I703</f>
        <v>46.508770066763972</v>
      </c>
      <c r="D703" s="2">
        <f>MACD!E703</f>
        <v>-2.8793832650274354E-2</v>
      </c>
      <c r="E703" s="2">
        <f>MACD!F703</f>
        <v>-4.7049235669075944E-3</v>
      </c>
      <c r="F703" s="2">
        <f>'Moving Avg'!D703</f>
        <v>10.4084</v>
      </c>
      <c r="G703" s="2">
        <f>'Moving Avg'!F703</f>
        <v>10.464750000000002</v>
      </c>
      <c r="H703" s="2">
        <f>'Moving Avg'!G703</f>
        <v>10.535379999999998</v>
      </c>
      <c r="I703" s="2">
        <f>'Moving Avg'!H703</f>
        <v>9.8942199999999954</v>
      </c>
      <c r="J703" s="6" t="str">
        <f>OBV!F703</f>
        <v>BEARISH</v>
      </c>
      <c r="K703" s="6" t="str">
        <f>OBV!G703</f>
        <v>STRONG</v>
      </c>
      <c r="L703" s="6" t="str">
        <f>OBV!H703</f>
        <v>CONFIRMED BEARISH</v>
      </c>
      <c r="M703" s="8">
        <f t="shared" si="100"/>
        <v>25</v>
      </c>
      <c r="N703" s="8">
        <f t="shared" si="101"/>
        <v>100</v>
      </c>
      <c r="O703" s="8">
        <f t="shared" si="102"/>
        <v>50</v>
      </c>
      <c r="P703" s="8">
        <f t="shared" si="103"/>
        <v>33</v>
      </c>
      <c r="Q703" s="9">
        <f t="shared" si="104"/>
        <v>56.2</v>
      </c>
      <c r="R703" s="9">
        <f t="shared" si="105"/>
        <v>50.75</v>
      </c>
      <c r="S703" s="9">
        <f t="shared" si="106"/>
        <v>46.1</v>
      </c>
      <c r="T703" s="9">
        <f t="shared" si="107"/>
        <v>52</v>
      </c>
      <c r="U703" s="8">
        <f t="shared" si="108"/>
        <v>51.016666666666673</v>
      </c>
      <c r="V703" s="8">
        <f t="shared" si="109"/>
        <v>51.262500000000003</v>
      </c>
    </row>
    <row r="704" spans="1:22" ht="13.5" x14ac:dyDescent="0.25">
      <c r="A704" s="3">
        <f>RSI!A704</f>
        <v>43028</v>
      </c>
      <c r="B704" s="2">
        <f>RSI!B704</f>
        <v>10.4</v>
      </c>
      <c r="C704" s="2">
        <f>RSI!I704</f>
        <v>46.197496613179794</v>
      </c>
      <c r="D704" s="2">
        <f>MACD!E704</f>
        <v>5.7969160603068559E-3</v>
      </c>
      <c r="E704" s="2">
        <f>MACD!F704</f>
        <v>-2.6045556414647049E-3</v>
      </c>
      <c r="F704" s="2">
        <f>'Moving Avg'!D704</f>
        <v>10.4072</v>
      </c>
      <c r="G704" s="2">
        <f>'Moving Avg'!F704</f>
        <v>10.465050000000002</v>
      </c>
      <c r="H704" s="2">
        <f>'Moving Avg'!G704</f>
        <v>10.529120000000001</v>
      </c>
      <c r="I704" s="2">
        <f>'Moving Avg'!H704</f>
        <v>9.9012049999999956</v>
      </c>
      <c r="J704" s="6" t="str">
        <f>OBV!F704</f>
        <v>BEARISH</v>
      </c>
      <c r="K704" s="6" t="str">
        <f>OBV!G704</f>
        <v>STRONG</v>
      </c>
      <c r="L704" s="6" t="str">
        <f>OBV!H704</f>
        <v>CONFIRMED BEARISH</v>
      </c>
      <c r="M704" s="8">
        <f t="shared" si="100"/>
        <v>25</v>
      </c>
      <c r="N704" s="8">
        <f t="shared" si="101"/>
        <v>0</v>
      </c>
      <c r="O704" s="8">
        <f t="shared" si="102"/>
        <v>50</v>
      </c>
      <c r="P704" s="8">
        <f t="shared" si="103"/>
        <v>33</v>
      </c>
      <c r="Q704" s="9">
        <f t="shared" si="104"/>
        <v>21.2</v>
      </c>
      <c r="R704" s="9">
        <f t="shared" si="105"/>
        <v>30.75</v>
      </c>
      <c r="S704" s="9">
        <f t="shared" si="106"/>
        <v>31.1</v>
      </c>
      <c r="T704" s="9">
        <f t="shared" si="107"/>
        <v>27</v>
      </c>
      <c r="U704" s="8">
        <f t="shared" si="108"/>
        <v>27.683333333333337</v>
      </c>
      <c r="V704" s="8">
        <f t="shared" si="109"/>
        <v>27.512500000000003</v>
      </c>
    </row>
    <row r="705" spans="1:22" ht="13.5" x14ac:dyDescent="0.25">
      <c r="A705" s="3">
        <f>RSI!A705</f>
        <v>43031</v>
      </c>
      <c r="B705" s="2">
        <f>RSI!B705</f>
        <v>10.4</v>
      </c>
      <c r="C705" s="2">
        <f>RSI!I705</f>
        <v>46.197496613179794</v>
      </c>
      <c r="D705" s="2">
        <f>MACD!E705</f>
        <v>8.4896230295328223E-4</v>
      </c>
      <c r="E705" s="2">
        <f>MACD!F705</f>
        <v>-1.9138520525811076E-3</v>
      </c>
      <c r="F705" s="2">
        <f>'Moving Avg'!D705</f>
        <v>10.405999999999999</v>
      </c>
      <c r="G705" s="2">
        <f>'Moving Avg'!F705</f>
        <v>10.465350000000001</v>
      </c>
      <c r="H705" s="2">
        <f>'Moving Avg'!G705</f>
        <v>10.522860000000001</v>
      </c>
      <c r="I705" s="2">
        <f>'Moving Avg'!H705</f>
        <v>9.9082149999999949</v>
      </c>
      <c r="J705" s="6" t="str">
        <f>OBV!F705</f>
        <v>BEARISH</v>
      </c>
      <c r="K705" s="6" t="str">
        <f>OBV!G705</f>
        <v>STRONG</v>
      </c>
      <c r="L705" s="6" t="str">
        <f>OBV!H705</f>
        <v>CONFIRMED BEARISH</v>
      </c>
      <c r="M705" s="8">
        <f t="shared" si="100"/>
        <v>25</v>
      </c>
      <c r="N705" s="8">
        <f t="shared" si="101"/>
        <v>0</v>
      </c>
      <c r="O705" s="8">
        <f t="shared" si="102"/>
        <v>50</v>
      </c>
      <c r="P705" s="8">
        <f t="shared" si="103"/>
        <v>33</v>
      </c>
      <c r="Q705" s="9">
        <f t="shared" si="104"/>
        <v>21.2</v>
      </c>
      <c r="R705" s="9">
        <f t="shared" si="105"/>
        <v>30.75</v>
      </c>
      <c r="S705" s="9">
        <f t="shared" si="106"/>
        <v>31.1</v>
      </c>
      <c r="T705" s="9">
        <f t="shared" si="107"/>
        <v>27</v>
      </c>
      <c r="U705" s="8">
        <f t="shared" si="108"/>
        <v>27.683333333333337</v>
      </c>
      <c r="V705" s="8">
        <f t="shared" si="109"/>
        <v>27.512500000000003</v>
      </c>
    </row>
    <row r="706" spans="1:22" ht="13.5" x14ac:dyDescent="0.25">
      <c r="A706" s="3">
        <f>RSI!A706</f>
        <v>43032</v>
      </c>
      <c r="B706" s="2">
        <f>RSI!B706</f>
        <v>10.375999999999999</v>
      </c>
      <c r="C706" s="2">
        <f>RSI!I706</f>
        <v>44.806339897213505</v>
      </c>
      <c r="D706" s="2">
        <f>MACD!E706</f>
        <v>3.4193454802998957E-2</v>
      </c>
      <c r="E706" s="2">
        <f>MACD!F706</f>
        <v>5.3076093185349064E-3</v>
      </c>
      <c r="F706" s="2">
        <f>'Moving Avg'!D706</f>
        <v>10.399999999999999</v>
      </c>
      <c r="G706" s="2">
        <f>'Moving Avg'!F706</f>
        <v>10.464450000000003</v>
      </c>
      <c r="H706" s="2">
        <f>'Moving Avg'!G706</f>
        <v>10.515999999999998</v>
      </c>
      <c r="I706" s="2">
        <f>'Moving Avg'!H706</f>
        <v>9.9151749999999961</v>
      </c>
      <c r="J706" s="6" t="str">
        <f>OBV!F706</f>
        <v>BEARISH</v>
      </c>
      <c r="K706" s="6" t="str">
        <f>OBV!G706</f>
        <v>STRONG</v>
      </c>
      <c r="L706" s="6" t="str">
        <f>OBV!H706</f>
        <v>CONFIRMED BEARISH</v>
      </c>
      <c r="M706" s="8">
        <f t="shared" ref="M706:M769" si="110">IF(C706&lt;30,50, IF(C706&gt;70, 0, 25))</f>
        <v>25</v>
      </c>
      <c r="N706" s="8">
        <f t="shared" ref="N706:N769" si="111">IF(E706-D706&gt;0.02, 100, IF(E706-D706&lt;0,0,45))</f>
        <v>0</v>
      </c>
      <c r="O706" s="8">
        <f t="shared" ref="O706:O769" si="112">IF(F706-I706&gt;10,100,IF(F706-I706&gt;5,75, IF(F706-I706&gt;0,50,0)))</f>
        <v>50</v>
      </c>
      <c r="P706" s="8">
        <f t="shared" ref="P706:P769" si="113">IF(L706="confirmed bullish", 34, IF(L706="bullish divergence",17, 0))+IF(J706="bullish",33,IF(J706="bearish",0,16.5))+IF(K706="strong",33,IF(K706="weak",0,16.5))</f>
        <v>33</v>
      </c>
      <c r="Q706" s="9">
        <f t="shared" si="104"/>
        <v>21.2</v>
      </c>
      <c r="R706" s="9">
        <f t="shared" si="105"/>
        <v>30.75</v>
      </c>
      <c r="S706" s="9">
        <f t="shared" si="106"/>
        <v>31.1</v>
      </c>
      <c r="T706" s="9">
        <f t="shared" si="107"/>
        <v>27</v>
      </c>
      <c r="U706" s="8">
        <f t="shared" si="108"/>
        <v>27.683333333333337</v>
      </c>
      <c r="V706" s="8">
        <f t="shared" si="109"/>
        <v>27.512500000000003</v>
      </c>
    </row>
    <row r="707" spans="1:22" ht="13.5" x14ac:dyDescent="0.25">
      <c r="A707" s="3">
        <f>RSI!A707</f>
        <v>43033</v>
      </c>
      <c r="B707" s="2">
        <f>RSI!B707</f>
        <v>10.375999999999999</v>
      </c>
      <c r="C707" s="2">
        <f>RSI!I707</f>
        <v>44.806339897213505</v>
      </c>
      <c r="D707" s="2">
        <f>MACD!E707</f>
        <v>6.2891351151433739E-2</v>
      </c>
      <c r="E707" s="2">
        <f>MACD!F707</f>
        <v>1.6824357685114675E-2</v>
      </c>
      <c r="F707" s="2">
        <f>'Moving Avg'!D707</f>
        <v>10.3916</v>
      </c>
      <c r="G707" s="2">
        <f>'Moving Avg'!F707</f>
        <v>10.451700000000002</v>
      </c>
      <c r="H707" s="2">
        <f>'Moving Avg'!G707</f>
        <v>10.50808</v>
      </c>
      <c r="I707" s="2">
        <f>'Moving Avg'!H707</f>
        <v>9.9208449999999964</v>
      </c>
      <c r="J707" s="6" t="str">
        <f>OBV!F707</f>
        <v>BEARISH</v>
      </c>
      <c r="K707" s="6" t="str">
        <f>OBV!G707</f>
        <v>STRONG</v>
      </c>
      <c r="L707" s="6" t="str">
        <f>OBV!H707</f>
        <v>CONFIRMED BEARISH</v>
      </c>
      <c r="M707" s="8">
        <f t="shared" si="110"/>
        <v>25</v>
      </c>
      <c r="N707" s="8">
        <f t="shared" si="111"/>
        <v>0</v>
      </c>
      <c r="O707" s="8">
        <f t="shared" si="112"/>
        <v>50</v>
      </c>
      <c r="P707" s="8">
        <f t="shared" si="113"/>
        <v>33</v>
      </c>
      <c r="Q707" s="9">
        <f t="shared" ref="Q707:Q770" si="114">0.35*M707+N707*0.35+O707*0.15+P707*0.15</f>
        <v>21.2</v>
      </c>
      <c r="R707" s="9">
        <f t="shared" ref="R707:R770" si="115">M707*0.2+N707*0.2+O707*0.35+P707*0.25</f>
        <v>30.75</v>
      </c>
      <c r="S707" s="9">
        <f t="shared" ref="S707:S770" si="116">M707*0.15+N707*0.15+O707*0.25+P707*0.45</f>
        <v>31.1</v>
      </c>
      <c r="T707" s="9">
        <f t="shared" ref="T707:T770" si="117">0.25*SUM(M707:P707)</f>
        <v>27</v>
      </c>
      <c r="U707" s="8">
        <f t="shared" ref="U707:U770" si="118">SUM(Q707:S707)/3</f>
        <v>27.683333333333337</v>
      </c>
      <c r="V707" s="8">
        <f t="shared" ref="V707:V770" si="119">SUM(Q707:T707)/4</f>
        <v>27.512500000000003</v>
      </c>
    </row>
    <row r="708" spans="1:22" ht="13.5" x14ac:dyDescent="0.25">
      <c r="A708" s="3">
        <f>RSI!A708</f>
        <v>43034</v>
      </c>
      <c r="B708" s="2">
        <f>RSI!B708</f>
        <v>10.417999999999999</v>
      </c>
      <c r="C708" s="2">
        <f>RSI!I708</f>
        <v>47.985341737592485</v>
      </c>
      <c r="D708" s="2">
        <f>MACD!E708</f>
        <v>5.0049060813011081E-2</v>
      </c>
      <c r="E708" s="2">
        <f>MACD!F708</f>
        <v>2.3469298310693956E-2</v>
      </c>
      <c r="F708" s="2">
        <f>'Moving Avg'!D708</f>
        <v>10.394</v>
      </c>
      <c r="G708" s="2">
        <f>'Moving Avg'!F708</f>
        <v>10.440800000000003</v>
      </c>
      <c r="H708" s="2">
        <f>'Moving Avg'!G708</f>
        <v>10.502180000000001</v>
      </c>
      <c r="I708" s="2">
        <f>'Moving Avg'!H708</f>
        <v>9.9279899999999959</v>
      </c>
      <c r="J708" s="6" t="str">
        <f>OBV!F708</f>
        <v>BEARISH</v>
      </c>
      <c r="K708" s="6" t="str">
        <f>OBV!G708</f>
        <v>STRONG</v>
      </c>
      <c r="L708" s="6" t="str">
        <f>OBV!H708</f>
        <v>BEARISH DIVERGENCE</v>
      </c>
      <c r="M708" s="8">
        <f t="shared" si="110"/>
        <v>25</v>
      </c>
      <c r="N708" s="8">
        <f t="shared" si="111"/>
        <v>0</v>
      </c>
      <c r="O708" s="8">
        <f t="shared" si="112"/>
        <v>50</v>
      </c>
      <c r="P708" s="8">
        <f t="shared" si="113"/>
        <v>33</v>
      </c>
      <c r="Q708" s="9">
        <f t="shared" si="114"/>
        <v>21.2</v>
      </c>
      <c r="R708" s="9">
        <f t="shared" si="115"/>
        <v>30.75</v>
      </c>
      <c r="S708" s="9">
        <f t="shared" si="116"/>
        <v>31.1</v>
      </c>
      <c r="T708" s="9">
        <f t="shared" si="117"/>
        <v>27</v>
      </c>
      <c r="U708" s="8">
        <f t="shared" si="118"/>
        <v>27.683333333333337</v>
      </c>
      <c r="V708" s="8">
        <f t="shared" si="119"/>
        <v>27.512500000000003</v>
      </c>
    </row>
    <row r="709" spans="1:22" ht="13.5" x14ac:dyDescent="0.25">
      <c r="A709" s="3">
        <f>RSI!A709</f>
        <v>43035</v>
      </c>
      <c r="B709" s="2">
        <f>RSI!B709</f>
        <v>10.288</v>
      </c>
      <c r="C709" s="2">
        <f>RSI!I709</f>
        <v>40.256471199854737</v>
      </c>
      <c r="D709" s="2">
        <f>MACD!E709</f>
        <v>4.8055254299285366E-2</v>
      </c>
      <c r="E709" s="2">
        <f>MACD!F709</f>
        <v>2.838648950841224E-2</v>
      </c>
      <c r="F709" s="2">
        <f>'Moving Avg'!D709</f>
        <v>10.371600000000001</v>
      </c>
      <c r="G709" s="2">
        <f>'Moving Avg'!F709</f>
        <v>10.423400000000004</v>
      </c>
      <c r="H709" s="2">
        <f>'Moving Avg'!G709</f>
        <v>10.493680000000001</v>
      </c>
      <c r="I709" s="2">
        <f>'Moving Avg'!H709</f>
        <v>9.9331699999999952</v>
      </c>
      <c r="J709" s="6" t="str">
        <f>OBV!F709</f>
        <v>BEARISH</v>
      </c>
      <c r="K709" s="6" t="str">
        <f>OBV!G709</f>
        <v>STRONG</v>
      </c>
      <c r="L709" s="6" t="str">
        <f>OBV!H709</f>
        <v>CONFIRMED BEARISH</v>
      </c>
      <c r="M709" s="8">
        <f t="shared" si="110"/>
        <v>25</v>
      </c>
      <c r="N709" s="8">
        <f t="shared" si="111"/>
        <v>0</v>
      </c>
      <c r="O709" s="8">
        <f t="shared" si="112"/>
        <v>50</v>
      </c>
      <c r="P709" s="8">
        <f t="shared" si="113"/>
        <v>33</v>
      </c>
      <c r="Q709" s="9">
        <f t="shared" si="114"/>
        <v>21.2</v>
      </c>
      <c r="R709" s="9">
        <f t="shared" si="115"/>
        <v>30.75</v>
      </c>
      <c r="S709" s="9">
        <f t="shared" si="116"/>
        <v>31.1</v>
      </c>
      <c r="T709" s="9">
        <f t="shared" si="117"/>
        <v>27</v>
      </c>
      <c r="U709" s="8">
        <f t="shared" si="118"/>
        <v>27.683333333333337</v>
      </c>
      <c r="V709" s="8">
        <f t="shared" si="119"/>
        <v>27.512500000000003</v>
      </c>
    </row>
    <row r="710" spans="1:22" ht="13.5" x14ac:dyDescent="0.25">
      <c r="A710" s="3">
        <f>RSI!A710</f>
        <v>43038</v>
      </c>
      <c r="B710" s="2">
        <f>RSI!B710</f>
        <v>10.417999999999999</v>
      </c>
      <c r="C710" s="2">
        <f>RSI!I710</f>
        <v>49.087590905728923</v>
      </c>
      <c r="D710" s="2">
        <f>MACD!E710</f>
        <v>3.7660616668309999E-2</v>
      </c>
      <c r="E710" s="2">
        <f>MACD!F710</f>
        <v>3.0241314940391794E-2</v>
      </c>
      <c r="F710" s="2">
        <f>'Moving Avg'!D710</f>
        <v>10.3752</v>
      </c>
      <c r="G710" s="2">
        <f>'Moving Avg'!F710</f>
        <v>10.424000000000003</v>
      </c>
      <c r="H710" s="2">
        <f>'Moving Avg'!G710</f>
        <v>10.490260000000001</v>
      </c>
      <c r="I710" s="2">
        <f>'Moving Avg'!H710</f>
        <v>9.9402449999999956</v>
      </c>
      <c r="J710" s="6" t="str">
        <f>OBV!F710</f>
        <v>BULLISH</v>
      </c>
      <c r="K710" s="6" t="str">
        <f>OBV!G710</f>
        <v>NEUTRAL</v>
      </c>
      <c r="L710" s="6" t="str">
        <f>OBV!H710</f>
        <v>CONFIRMED BULLISH</v>
      </c>
      <c r="M710" s="8">
        <f t="shared" si="110"/>
        <v>25</v>
      </c>
      <c r="N710" s="8">
        <f t="shared" si="111"/>
        <v>0</v>
      </c>
      <c r="O710" s="8">
        <f t="shared" si="112"/>
        <v>50</v>
      </c>
      <c r="P710" s="8">
        <f t="shared" si="113"/>
        <v>83.5</v>
      </c>
      <c r="Q710" s="9">
        <f t="shared" si="114"/>
        <v>28.774999999999999</v>
      </c>
      <c r="R710" s="9">
        <f t="shared" si="115"/>
        <v>43.375</v>
      </c>
      <c r="S710" s="9">
        <f t="shared" si="116"/>
        <v>53.825000000000003</v>
      </c>
      <c r="T710" s="9">
        <f t="shared" si="117"/>
        <v>39.625</v>
      </c>
      <c r="U710" s="8">
        <f t="shared" si="118"/>
        <v>41.991666666666667</v>
      </c>
      <c r="V710" s="8">
        <f t="shared" si="119"/>
        <v>41.400000000000006</v>
      </c>
    </row>
    <row r="711" spans="1:22" ht="13.5" x14ac:dyDescent="0.25">
      <c r="A711" s="3">
        <f>RSI!A711</f>
        <v>43039</v>
      </c>
      <c r="B711" s="2">
        <f>RSI!B711</f>
        <v>10.417999999999999</v>
      </c>
      <c r="C711" s="2">
        <f>RSI!I711</f>
        <v>49.087590905728923</v>
      </c>
      <c r="D711" s="2">
        <f>MACD!E711</f>
        <v>2.8950736852950243E-2</v>
      </c>
      <c r="E711" s="2">
        <f>MACD!F711</f>
        <v>2.9983199322903484E-2</v>
      </c>
      <c r="F711" s="2">
        <f>'Moving Avg'!D711</f>
        <v>10.383599999999999</v>
      </c>
      <c r="G711" s="2">
        <f>'Moving Avg'!F711</f>
        <v>10.424600000000003</v>
      </c>
      <c r="H711" s="2">
        <f>'Moving Avg'!G711</f>
        <v>10.486840000000003</v>
      </c>
      <c r="I711" s="2">
        <f>'Moving Avg'!H711</f>
        <v>9.9454899999999942</v>
      </c>
      <c r="J711" s="6" t="str">
        <f>OBV!F711</f>
        <v>BULLISH</v>
      </c>
      <c r="K711" s="6" t="str">
        <f>OBV!G711</f>
        <v>WEAK</v>
      </c>
      <c r="L711" s="6" t="str">
        <f>OBV!H711</f>
        <v>CONFIRMED BULLISH</v>
      </c>
      <c r="M711" s="8">
        <f t="shared" si="110"/>
        <v>25</v>
      </c>
      <c r="N711" s="8">
        <f t="shared" si="111"/>
        <v>45</v>
      </c>
      <c r="O711" s="8">
        <f t="shared" si="112"/>
        <v>50</v>
      </c>
      <c r="P711" s="8">
        <f t="shared" si="113"/>
        <v>67</v>
      </c>
      <c r="Q711" s="9">
        <f t="shared" si="114"/>
        <v>42.05</v>
      </c>
      <c r="R711" s="9">
        <f t="shared" si="115"/>
        <v>48.25</v>
      </c>
      <c r="S711" s="9">
        <f t="shared" si="116"/>
        <v>53.150000000000006</v>
      </c>
      <c r="T711" s="9">
        <f t="shared" si="117"/>
        <v>46.75</v>
      </c>
      <c r="U711" s="8">
        <f t="shared" si="118"/>
        <v>47.816666666666663</v>
      </c>
      <c r="V711" s="8">
        <f t="shared" si="119"/>
        <v>47.55</v>
      </c>
    </row>
    <row r="712" spans="1:22" ht="13.5" x14ac:dyDescent="0.25">
      <c r="A712" s="3">
        <f>RSI!A712</f>
        <v>43040</v>
      </c>
      <c r="B712" s="2">
        <f>RSI!B712</f>
        <v>10.375999999999999</v>
      </c>
      <c r="C712" s="2">
        <f>RSI!I712</f>
        <v>46.511503558566979</v>
      </c>
      <c r="D712" s="2">
        <f>MACD!E712</f>
        <v>2.6617346834044042E-2</v>
      </c>
      <c r="E712" s="2">
        <f>MACD!F712</f>
        <v>2.9310028825131597E-2</v>
      </c>
      <c r="F712" s="2">
        <f>'Moving Avg'!D712</f>
        <v>10.383599999999999</v>
      </c>
      <c r="G712" s="2">
        <f>'Moving Avg'!F712</f>
        <v>10.429000000000004</v>
      </c>
      <c r="H712" s="2">
        <f>'Moving Avg'!G712</f>
        <v>10.48258</v>
      </c>
      <c r="I712" s="2">
        <f>'Moving Avg'!H712</f>
        <v>9.9505249999999936</v>
      </c>
      <c r="J712" s="6" t="str">
        <f>OBV!F712</f>
        <v>BULLISH</v>
      </c>
      <c r="K712" s="6" t="str">
        <f>OBV!G712</f>
        <v>NEUTRAL</v>
      </c>
      <c r="L712" s="6" t="str">
        <f>OBV!H712</f>
        <v>NEUTRAL</v>
      </c>
      <c r="M712" s="8">
        <f t="shared" si="110"/>
        <v>25</v>
      </c>
      <c r="N712" s="8">
        <f t="shared" si="111"/>
        <v>45</v>
      </c>
      <c r="O712" s="8">
        <f t="shared" si="112"/>
        <v>50</v>
      </c>
      <c r="P712" s="8">
        <f t="shared" si="113"/>
        <v>49.5</v>
      </c>
      <c r="Q712" s="9">
        <f t="shared" si="114"/>
        <v>39.424999999999997</v>
      </c>
      <c r="R712" s="9">
        <f t="shared" si="115"/>
        <v>43.875</v>
      </c>
      <c r="S712" s="9">
        <f t="shared" si="116"/>
        <v>45.275000000000006</v>
      </c>
      <c r="T712" s="9">
        <f t="shared" si="117"/>
        <v>42.375</v>
      </c>
      <c r="U712" s="8">
        <f t="shared" si="118"/>
        <v>42.858333333333327</v>
      </c>
      <c r="V712" s="8">
        <f t="shared" si="119"/>
        <v>42.737499999999997</v>
      </c>
    </row>
    <row r="713" spans="1:22" ht="13.5" x14ac:dyDescent="0.25">
      <c r="A713" s="3">
        <f>RSI!A713</f>
        <v>43041</v>
      </c>
      <c r="B713" s="2">
        <f>RSI!B713</f>
        <v>10.37</v>
      </c>
      <c r="C713" s="2">
        <f>RSI!I713</f>
        <v>46.138988716766114</v>
      </c>
      <c r="D713" s="2">
        <f>MACD!E713</f>
        <v>2.3562783749898841E-2</v>
      </c>
      <c r="E713" s="2">
        <f>MACD!F713</f>
        <v>2.8160579810085049E-2</v>
      </c>
      <c r="F713" s="2">
        <f>'Moving Avg'!D713</f>
        <v>10.373999999999999</v>
      </c>
      <c r="G713" s="2">
        <f>'Moving Avg'!F713</f>
        <v>10.430150000000003</v>
      </c>
      <c r="H713" s="2">
        <f>'Moving Avg'!G713</f>
        <v>10.478200000000001</v>
      </c>
      <c r="I713" s="2">
        <f>'Moving Avg'!H713</f>
        <v>9.9569149999999933</v>
      </c>
      <c r="J713" s="6" t="str">
        <f>OBV!F713</f>
        <v>BEARISH</v>
      </c>
      <c r="K713" s="6" t="str">
        <f>OBV!G713</f>
        <v>STRONG</v>
      </c>
      <c r="L713" s="6" t="str">
        <f>OBV!H713</f>
        <v>CONFIRMED BEARISH</v>
      </c>
      <c r="M713" s="8">
        <f t="shared" si="110"/>
        <v>25</v>
      </c>
      <c r="N713" s="8">
        <f t="shared" si="111"/>
        <v>45</v>
      </c>
      <c r="O713" s="8">
        <f t="shared" si="112"/>
        <v>50</v>
      </c>
      <c r="P713" s="8">
        <f t="shared" si="113"/>
        <v>33</v>
      </c>
      <c r="Q713" s="9">
        <f t="shared" si="114"/>
        <v>36.950000000000003</v>
      </c>
      <c r="R713" s="9">
        <f t="shared" si="115"/>
        <v>39.75</v>
      </c>
      <c r="S713" s="9">
        <f t="shared" si="116"/>
        <v>37.85</v>
      </c>
      <c r="T713" s="9">
        <f t="shared" si="117"/>
        <v>38.25</v>
      </c>
      <c r="U713" s="8">
        <f t="shared" si="118"/>
        <v>38.183333333333337</v>
      </c>
      <c r="V713" s="8">
        <f t="shared" si="119"/>
        <v>38.200000000000003</v>
      </c>
    </row>
    <row r="714" spans="1:22" ht="13.5" x14ac:dyDescent="0.25">
      <c r="A714" s="3">
        <f>RSI!A714</f>
        <v>43042</v>
      </c>
      <c r="B714" s="2">
        <f>RSI!B714</f>
        <v>10.465</v>
      </c>
      <c r="C714" s="2">
        <f>RSI!I714</f>
        <v>52.61071834736078</v>
      </c>
      <c r="D714" s="2">
        <f>MACD!E714</f>
        <v>1.3351228242379776E-2</v>
      </c>
      <c r="E714" s="2">
        <f>MACD!F714</f>
        <v>2.5198709496543997E-2</v>
      </c>
      <c r="F714" s="2">
        <f>'Moving Avg'!D714</f>
        <v>10.4094</v>
      </c>
      <c r="G714" s="2">
        <f>'Moving Avg'!F714</f>
        <v>10.421850000000003</v>
      </c>
      <c r="H714" s="2">
        <f>'Moving Avg'!G714</f>
        <v>10.475720000000001</v>
      </c>
      <c r="I714" s="2">
        <f>'Moving Avg'!H714</f>
        <v>9.9637799999999928</v>
      </c>
      <c r="J714" s="6" t="str">
        <f>OBV!F714</f>
        <v>BULLISH</v>
      </c>
      <c r="K714" s="6" t="str">
        <f>OBV!G714</f>
        <v>NEUTRAL</v>
      </c>
      <c r="L714" s="6" t="str">
        <f>OBV!H714</f>
        <v>CONFIRMED BULLISH</v>
      </c>
      <c r="M714" s="8">
        <f t="shared" si="110"/>
        <v>25</v>
      </c>
      <c r="N714" s="8">
        <f t="shared" si="111"/>
        <v>45</v>
      </c>
      <c r="O714" s="8">
        <f t="shared" si="112"/>
        <v>50</v>
      </c>
      <c r="P714" s="8">
        <f t="shared" si="113"/>
        <v>83.5</v>
      </c>
      <c r="Q714" s="9">
        <f t="shared" si="114"/>
        <v>44.524999999999999</v>
      </c>
      <c r="R714" s="9">
        <f t="shared" si="115"/>
        <v>52.375</v>
      </c>
      <c r="S714" s="9">
        <f t="shared" si="116"/>
        <v>60.575000000000003</v>
      </c>
      <c r="T714" s="9">
        <f t="shared" si="117"/>
        <v>50.875</v>
      </c>
      <c r="U714" s="8">
        <f t="shared" si="118"/>
        <v>52.491666666666674</v>
      </c>
      <c r="V714" s="8">
        <f t="shared" si="119"/>
        <v>52.087500000000006</v>
      </c>
    </row>
    <row r="715" spans="1:22" ht="13.5" x14ac:dyDescent="0.25">
      <c r="A715" s="3">
        <f>RSI!A715</f>
        <v>43045</v>
      </c>
      <c r="B715" s="2">
        <f>RSI!B715</f>
        <v>10.288</v>
      </c>
      <c r="C715" s="2">
        <f>RSI!I715</f>
        <v>42.390716700372259</v>
      </c>
      <c r="D715" s="2">
        <f>MACD!E715</f>
        <v>1.756894141178833E-2</v>
      </c>
      <c r="E715" s="2">
        <f>MACD!F715</f>
        <v>2.3672755879592864E-2</v>
      </c>
      <c r="F715" s="2">
        <f>'Moving Avg'!D715</f>
        <v>10.383399999999998</v>
      </c>
      <c r="G715" s="2">
        <f>'Moving Avg'!F715</f>
        <v>10.415950000000004</v>
      </c>
      <c r="H715" s="2">
        <f>'Moving Avg'!G715</f>
        <v>10.4697</v>
      </c>
      <c r="I715" s="2">
        <f>'Moving Avg'!H715</f>
        <v>9.9683999999999937</v>
      </c>
      <c r="J715" s="6" t="str">
        <f>OBV!F715</f>
        <v>BEARISH</v>
      </c>
      <c r="K715" s="6" t="str">
        <f>OBV!G715</f>
        <v>STRONG</v>
      </c>
      <c r="L715" s="6" t="str">
        <f>OBV!H715</f>
        <v>CONFIRMED BEARISH</v>
      </c>
      <c r="M715" s="8">
        <f t="shared" si="110"/>
        <v>25</v>
      </c>
      <c r="N715" s="8">
        <f t="shared" si="111"/>
        <v>45</v>
      </c>
      <c r="O715" s="8">
        <f t="shared" si="112"/>
        <v>50</v>
      </c>
      <c r="P715" s="8">
        <f t="shared" si="113"/>
        <v>33</v>
      </c>
      <c r="Q715" s="9">
        <f t="shared" si="114"/>
        <v>36.950000000000003</v>
      </c>
      <c r="R715" s="9">
        <f t="shared" si="115"/>
        <v>39.75</v>
      </c>
      <c r="S715" s="9">
        <f t="shared" si="116"/>
        <v>37.85</v>
      </c>
      <c r="T715" s="9">
        <f t="shared" si="117"/>
        <v>38.25</v>
      </c>
      <c r="U715" s="8">
        <f t="shared" si="118"/>
        <v>38.183333333333337</v>
      </c>
      <c r="V715" s="8">
        <f t="shared" si="119"/>
        <v>38.200000000000003</v>
      </c>
    </row>
    <row r="716" spans="1:22" ht="13.5" x14ac:dyDescent="0.25">
      <c r="A716" s="3">
        <f>RSI!A716</f>
        <v>43046</v>
      </c>
      <c r="B716" s="2">
        <f>RSI!B716</f>
        <v>10.288</v>
      </c>
      <c r="C716" s="2">
        <f>RSI!I716</f>
        <v>42.390716700372266</v>
      </c>
      <c r="D716" s="2">
        <f>MACD!E716</f>
        <v>1.8257247269167109E-2</v>
      </c>
      <c r="E716" s="2">
        <f>MACD!F716</f>
        <v>2.2589654157507716E-2</v>
      </c>
      <c r="F716" s="2">
        <f>'Moving Avg'!D716</f>
        <v>10.357399999999998</v>
      </c>
      <c r="G716" s="2">
        <f>'Moving Avg'!F716</f>
        <v>10.398550000000004</v>
      </c>
      <c r="H716" s="2">
        <f>'Moving Avg'!G716</f>
        <v>10.46368</v>
      </c>
      <c r="I716" s="2">
        <f>'Moving Avg'!H716</f>
        <v>9.9730199999999929</v>
      </c>
      <c r="J716" s="6" t="str">
        <f>OBV!F716</f>
        <v>BEARISH</v>
      </c>
      <c r="K716" s="6" t="str">
        <f>OBV!G716</f>
        <v>STRONG</v>
      </c>
      <c r="L716" s="6" t="str">
        <f>OBV!H716</f>
        <v>CONFIRMED BEARISH</v>
      </c>
      <c r="M716" s="8">
        <f t="shared" si="110"/>
        <v>25</v>
      </c>
      <c r="N716" s="8">
        <f t="shared" si="111"/>
        <v>45</v>
      </c>
      <c r="O716" s="8">
        <f t="shared" si="112"/>
        <v>50</v>
      </c>
      <c r="P716" s="8">
        <f t="shared" si="113"/>
        <v>33</v>
      </c>
      <c r="Q716" s="9">
        <f t="shared" si="114"/>
        <v>36.950000000000003</v>
      </c>
      <c r="R716" s="9">
        <f t="shared" si="115"/>
        <v>39.75</v>
      </c>
      <c r="S716" s="9">
        <f t="shared" si="116"/>
        <v>37.85</v>
      </c>
      <c r="T716" s="9">
        <f t="shared" si="117"/>
        <v>38.25</v>
      </c>
      <c r="U716" s="8">
        <f t="shared" si="118"/>
        <v>38.183333333333337</v>
      </c>
      <c r="V716" s="8">
        <f t="shared" si="119"/>
        <v>38.200000000000003</v>
      </c>
    </row>
    <row r="717" spans="1:22" ht="13.5" x14ac:dyDescent="0.25">
      <c r="A717" s="3">
        <f>RSI!A717</f>
        <v>43047</v>
      </c>
      <c r="B717" s="2">
        <f>RSI!B717</f>
        <v>10.459</v>
      </c>
      <c r="C717" s="2">
        <f>RSI!I717</f>
        <v>52.688342537622113</v>
      </c>
      <c r="D717" s="2">
        <f>MACD!E717</f>
        <v>6.9246407782905806E-3</v>
      </c>
      <c r="E717" s="2">
        <f>MACD!F717</f>
        <v>1.945665148166429E-2</v>
      </c>
      <c r="F717" s="2">
        <f>'Moving Avg'!D717</f>
        <v>10.374000000000001</v>
      </c>
      <c r="G717" s="2">
        <f>'Moving Avg'!F717</f>
        <v>10.389700000000001</v>
      </c>
      <c r="H717" s="2">
        <f>'Moving Avg'!G717</f>
        <v>10.461079999999997</v>
      </c>
      <c r="I717" s="2">
        <f>'Moving Avg'!H717</f>
        <v>9.9784949999999935</v>
      </c>
      <c r="J717" s="6" t="str">
        <f>OBV!F717</f>
        <v>BULLISH</v>
      </c>
      <c r="K717" s="6" t="str">
        <f>OBV!G717</f>
        <v>NEUTRAL</v>
      </c>
      <c r="L717" s="6" t="str">
        <f>OBV!H717</f>
        <v>CONFIRMED BULLISH</v>
      </c>
      <c r="M717" s="8">
        <f t="shared" si="110"/>
        <v>25</v>
      </c>
      <c r="N717" s="8">
        <f t="shared" si="111"/>
        <v>45</v>
      </c>
      <c r="O717" s="8">
        <f t="shared" si="112"/>
        <v>50</v>
      </c>
      <c r="P717" s="8">
        <f t="shared" si="113"/>
        <v>83.5</v>
      </c>
      <c r="Q717" s="9">
        <f t="shared" si="114"/>
        <v>44.524999999999999</v>
      </c>
      <c r="R717" s="9">
        <f t="shared" si="115"/>
        <v>52.375</v>
      </c>
      <c r="S717" s="9">
        <f t="shared" si="116"/>
        <v>60.575000000000003</v>
      </c>
      <c r="T717" s="9">
        <f t="shared" si="117"/>
        <v>50.875</v>
      </c>
      <c r="U717" s="8">
        <f t="shared" si="118"/>
        <v>52.491666666666674</v>
      </c>
      <c r="V717" s="8">
        <f t="shared" si="119"/>
        <v>52.087500000000006</v>
      </c>
    </row>
    <row r="718" spans="1:22" ht="13.5" x14ac:dyDescent="0.25">
      <c r="A718" s="3">
        <f>RSI!A718</f>
        <v>43048</v>
      </c>
      <c r="B718" s="2">
        <f>RSI!B718</f>
        <v>10.353</v>
      </c>
      <c r="C718" s="2">
        <f>RSI!I718</f>
        <v>47.071443815358315</v>
      </c>
      <c r="D718" s="2">
        <f>MACD!E718</f>
        <v>1.1334426111325513E-2</v>
      </c>
      <c r="E718" s="2">
        <f>MACD!F718</f>
        <v>1.7832206407596536E-2</v>
      </c>
      <c r="F718" s="2">
        <f>'Moving Avg'!D718</f>
        <v>10.3706</v>
      </c>
      <c r="G718" s="2">
        <f>'Moving Avg'!F718</f>
        <v>10.386750000000003</v>
      </c>
      <c r="H718" s="2">
        <f>'Moving Avg'!G718</f>
        <v>10.45636</v>
      </c>
      <c r="I718" s="2">
        <f>'Moving Avg'!H718</f>
        <v>9.9834399999999945</v>
      </c>
      <c r="J718" s="6" t="str">
        <f>OBV!F718</f>
        <v>BULLISH</v>
      </c>
      <c r="K718" s="6" t="str">
        <f>OBV!G718</f>
        <v>NEUTRAL</v>
      </c>
      <c r="L718" s="6" t="str">
        <f>OBV!H718</f>
        <v>BULLISH DIVERGENCE</v>
      </c>
      <c r="M718" s="8">
        <f t="shared" si="110"/>
        <v>25</v>
      </c>
      <c r="N718" s="8">
        <f t="shared" si="111"/>
        <v>45</v>
      </c>
      <c r="O718" s="8">
        <f t="shared" si="112"/>
        <v>50</v>
      </c>
      <c r="P718" s="8">
        <f t="shared" si="113"/>
        <v>66.5</v>
      </c>
      <c r="Q718" s="9">
        <f t="shared" si="114"/>
        <v>41.975000000000001</v>
      </c>
      <c r="R718" s="9">
        <f t="shared" si="115"/>
        <v>48.125</v>
      </c>
      <c r="S718" s="9">
        <f t="shared" si="116"/>
        <v>52.924999999999997</v>
      </c>
      <c r="T718" s="9">
        <f t="shared" si="117"/>
        <v>46.625</v>
      </c>
      <c r="U718" s="8">
        <f t="shared" si="118"/>
        <v>47.67499999999999</v>
      </c>
      <c r="V718" s="8">
        <f t="shared" si="119"/>
        <v>47.412499999999994</v>
      </c>
    </row>
    <row r="719" spans="1:22" ht="13.5" x14ac:dyDescent="0.25">
      <c r="A719" s="3">
        <f>RSI!A719</f>
        <v>43049</v>
      </c>
      <c r="B719" s="2">
        <f>RSI!B719</f>
        <v>10.375999999999999</v>
      </c>
      <c r="C719" s="2">
        <f>RSI!I719</f>
        <v>48.357893079998597</v>
      </c>
      <c r="D719" s="2">
        <f>MACD!E719</f>
        <v>-6.3027440820082603E-3</v>
      </c>
      <c r="E719" s="2">
        <f>MACD!F719</f>
        <v>1.3005216309675577E-2</v>
      </c>
      <c r="F719" s="2">
        <f>'Moving Avg'!D719</f>
        <v>10.352799999999998</v>
      </c>
      <c r="G719" s="2">
        <f>'Moving Avg'!F719</f>
        <v>10.385250000000003</v>
      </c>
      <c r="H719" s="2">
        <f>'Moving Avg'!G719</f>
        <v>10.453399999999998</v>
      </c>
      <c r="I719" s="2">
        <f>'Moving Avg'!H719</f>
        <v>9.9892949999999949</v>
      </c>
      <c r="J719" s="6" t="str">
        <f>OBV!F719</f>
        <v>BULLISH</v>
      </c>
      <c r="K719" s="6" t="str">
        <f>OBV!G719</f>
        <v>NEUTRAL</v>
      </c>
      <c r="L719" s="6" t="str">
        <f>OBV!H719</f>
        <v>BULLISH DIVERGENCE</v>
      </c>
      <c r="M719" s="8">
        <f t="shared" si="110"/>
        <v>25</v>
      </c>
      <c r="N719" s="8">
        <f t="shared" si="111"/>
        <v>45</v>
      </c>
      <c r="O719" s="8">
        <f t="shared" si="112"/>
        <v>50</v>
      </c>
      <c r="P719" s="8">
        <f t="shared" si="113"/>
        <v>66.5</v>
      </c>
      <c r="Q719" s="9">
        <f t="shared" si="114"/>
        <v>41.975000000000001</v>
      </c>
      <c r="R719" s="9">
        <f t="shared" si="115"/>
        <v>48.125</v>
      </c>
      <c r="S719" s="9">
        <f t="shared" si="116"/>
        <v>52.924999999999997</v>
      </c>
      <c r="T719" s="9">
        <f t="shared" si="117"/>
        <v>46.625</v>
      </c>
      <c r="U719" s="8">
        <f t="shared" si="118"/>
        <v>47.67499999999999</v>
      </c>
      <c r="V719" s="8">
        <f t="shared" si="119"/>
        <v>47.412499999999994</v>
      </c>
    </row>
    <row r="720" spans="1:22" ht="13.5" x14ac:dyDescent="0.25">
      <c r="A720" s="3">
        <f>RSI!A720</f>
        <v>43052</v>
      </c>
      <c r="B720" s="2">
        <f>RSI!B720</f>
        <v>10.459</v>
      </c>
      <c r="C720" s="2">
        <f>RSI!I720</f>
        <v>52.814891813736182</v>
      </c>
      <c r="D720" s="2">
        <f>MACD!E720</f>
        <v>-7.2002108251378871E-3</v>
      </c>
      <c r="E720" s="2">
        <f>MACD!F720</f>
        <v>8.9641308827128844E-3</v>
      </c>
      <c r="F720" s="2">
        <f>'Moving Avg'!D720</f>
        <v>10.387</v>
      </c>
      <c r="G720" s="2">
        <f>'Moving Avg'!F720</f>
        <v>10.387900000000002</v>
      </c>
      <c r="H720" s="2">
        <f>'Moving Avg'!G720</f>
        <v>10.449739999999998</v>
      </c>
      <c r="I720" s="2">
        <f>'Moving Avg'!H720</f>
        <v>9.9951199999999947</v>
      </c>
      <c r="J720" s="6" t="str">
        <f>OBV!F720</f>
        <v>BULLISH</v>
      </c>
      <c r="K720" s="6" t="str">
        <f>OBV!G720</f>
        <v>WEAK</v>
      </c>
      <c r="L720" s="6" t="str">
        <f>OBV!H720</f>
        <v>CONFIRMED BULLISH</v>
      </c>
      <c r="M720" s="8">
        <f t="shared" si="110"/>
        <v>25</v>
      </c>
      <c r="N720" s="8">
        <f t="shared" si="111"/>
        <v>45</v>
      </c>
      <c r="O720" s="8">
        <f t="shared" si="112"/>
        <v>50</v>
      </c>
      <c r="P720" s="8">
        <f t="shared" si="113"/>
        <v>67</v>
      </c>
      <c r="Q720" s="9">
        <f t="shared" si="114"/>
        <v>42.05</v>
      </c>
      <c r="R720" s="9">
        <f t="shared" si="115"/>
        <v>48.25</v>
      </c>
      <c r="S720" s="9">
        <f t="shared" si="116"/>
        <v>53.150000000000006</v>
      </c>
      <c r="T720" s="9">
        <f t="shared" si="117"/>
        <v>46.75</v>
      </c>
      <c r="U720" s="8">
        <f t="shared" si="118"/>
        <v>47.816666666666663</v>
      </c>
      <c r="V720" s="8">
        <f t="shared" si="119"/>
        <v>47.55</v>
      </c>
    </row>
    <row r="721" spans="1:22" ht="13.5" x14ac:dyDescent="0.25">
      <c r="A721" s="3">
        <f>RSI!A721</f>
        <v>43053</v>
      </c>
      <c r="B721" s="2">
        <f>RSI!B721</f>
        <v>10.375999999999999</v>
      </c>
      <c r="C721" s="2">
        <f>RSI!I721</f>
        <v>48.323493560576509</v>
      </c>
      <c r="D721" s="2">
        <f>MACD!E721</f>
        <v>-2.1403889193258863E-3</v>
      </c>
      <c r="E721" s="2">
        <f>MACD!F721</f>
        <v>6.7432269223051304E-3</v>
      </c>
      <c r="F721" s="2">
        <f>'Moving Avg'!D721</f>
        <v>10.404599999999999</v>
      </c>
      <c r="G721" s="2">
        <f>'Moving Avg'!F721</f>
        <v>10.386400000000002</v>
      </c>
      <c r="H721" s="2">
        <f>'Moving Avg'!G721</f>
        <v>10.445</v>
      </c>
      <c r="I721" s="2">
        <f>'Moving Avg'!H721</f>
        <v>10.000529999999994</v>
      </c>
      <c r="J721" s="6" t="str">
        <f>OBV!F721</f>
        <v>BULLISH</v>
      </c>
      <c r="K721" s="6" t="str">
        <f>OBV!G721</f>
        <v>WEAK</v>
      </c>
      <c r="L721" s="6" t="str">
        <f>OBV!H721</f>
        <v>CONFIRMED BULLISH</v>
      </c>
      <c r="M721" s="8">
        <f t="shared" si="110"/>
        <v>25</v>
      </c>
      <c r="N721" s="8">
        <f t="shared" si="111"/>
        <v>45</v>
      </c>
      <c r="O721" s="8">
        <f t="shared" si="112"/>
        <v>50</v>
      </c>
      <c r="P721" s="8">
        <f t="shared" si="113"/>
        <v>67</v>
      </c>
      <c r="Q721" s="9">
        <f t="shared" si="114"/>
        <v>42.05</v>
      </c>
      <c r="R721" s="9">
        <f t="shared" si="115"/>
        <v>48.25</v>
      </c>
      <c r="S721" s="9">
        <f t="shared" si="116"/>
        <v>53.150000000000006</v>
      </c>
      <c r="T721" s="9">
        <f t="shared" si="117"/>
        <v>46.75</v>
      </c>
      <c r="U721" s="8">
        <f t="shared" si="118"/>
        <v>47.816666666666663</v>
      </c>
      <c r="V721" s="8">
        <f t="shared" si="119"/>
        <v>47.55</v>
      </c>
    </row>
    <row r="722" spans="1:22" ht="13.5" x14ac:dyDescent="0.25">
      <c r="A722" s="3">
        <f>RSI!A722</f>
        <v>43054</v>
      </c>
      <c r="B722" s="2">
        <f>RSI!B722</f>
        <v>10.375999999999999</v>
      </c>
      <c r="C722" s="2">
        <f>RSI!I722</f>
        <v>48.323493560576516</v>
      </c>
      <c r="D722" s="2">
        <f>MACD!E722</f>
        <v>-4.1346550738126098E-3</v>
      </c>
      <c r="E722" s="2">
        <f>MACD!F722</f>
        <v>4.5676505230815827E-3</v>
      </c>
      <c r="F722" s="2">
        <f>'Moving Avg'!D722</f>
        <v>10.388</v>
      </c>
      <c r="G722" s="2">
        <f>'Moving Avg'!F722</f>
        <v>10.384300000000003</v>
      </c>
      <c r="H722" s="2">
        <f>'Moving Avg'!G722</f>
        <v>10.440860000000001</v>
      </c>
      <c r="I722" s="2">
        <f>'Moving Avg'!H722</f>
        <v>10.005914999999995</v>
      </c>
      <c r="J722" s="6" t="str">
        <f>OBV!F722</f>
        <v>BEARISH</v>
      </c>
      <c r="K722" s="6" t="str">
        <f>OBV!G722</f>
        <v>NEUTRAL</v>
      </c>
      <c r="L722" s="6" t="str">
        <f>OBV!H722</f>
        <v>CONFIRMED BEARISH</v>
      </c>
      <c r="M722" s="8">
        <f t="shared" si="110"/>
        <v>25</v>
      </c>
      <c r="N722" s="8">
        <f t="shared" si="111"/>
        <v>45</v>
      </c>
      <c r="O722" s="8">
        <f t="shared" si="112"/>
        <v>50</v>
      </c>
      <c r="P722" s="8">
        <f t="shared" si="113"/>
        <v>16.5</v>
      </c>
      <c r="Q722" s="9">
        <f t="shared" si="114"/>
        <v>34.475000000000001</v>
      </c>
      <c r="R722" s="9">
        <f t="shared" si="115"/>
        <v>35.625</v>
      </c>
      <c r="S722" s="9">
        <f t="shared" si="116"/>
        <v>30.425000000000001</v>
      </c>
      <c r="T722" s="9">
        <f t="shared" si="117"/>
        <v>34.125</v>
      </c>
      <c r="U722" s="8">
        <f t="shared" si="118"/>
        <v>33.508333333333333</v>
      </c>
      <c r="V722" s="8">
        <f t="shared" si="119"/>
        <v>33.662499999999994</v>
      </c>
    </row>
    <row r="723" spans="1:22" ht="13.5" x14ac:dyDescent="0.25">
      <c r="A723" s="3">
        <f>RSI!A723</f>
        <v>43055</v>
      </c>
      <c r="B723" s="2">
        <f>RSI!B723</f>
        <v>10.353</v>
      </c>
      <c r="C723" s="2">
        <f>RSI!I723</f>
        <v>47.037933085140857</v>
      </c>
      <c r="D723" s="2">
        <f>MACD!E723</f>
        <v>-4.8693689546919217E-3</v>
      </c>
      <c r="E723" s="2">
        <f>MACD!F723</f>
        <v>2.6802466275268819E-3</v>
      </c>
      <c r="F723" s="2">
        <f>'Moving Avg'!D723</f>
        <v>10.388</v>
      </c>
      <c r="G723" s="2">
        <f>'Moving Avg'!F723</f>
        <v>10.381650000000002</v>
      </c>
      <c r="H723" s="2">
        <f>'Moving Avg'!G723</f>
        <v>10.435419999999999</v>
      </c>
      <c r="I723" s="2">
        <f>'Moving Avg'!H723</f>
        <v>10.010739999999995</v>
      </c>
      <c r="J723" s="6" t="str">
        <f>OBV!F723</f>
        <v>BEARISH</v>
      </c>
      <c r="K723" s="6" t="str">
        <f>OBV!G723</f>
        <v>NEUTRAL</v>
      </c>
      <c r="L723" s="6" t="str">
        <f>OBV!H723</f>
        <v>NEUTRAL</v>
      </c>
      <c r="M723" s="8">
        <f t="shared" si="110"/>
        <v>25</v>
      </c>
      <c r="N723" s="8">
        <f t="shared" si="111"/>
        <v>45</v>
      </c>
      <c r="O723" s="8">
        <f t="shared" si="112"/>
        <v>50</v>
      </c>
      <c r="P723" s="8">
        <f t="shared" si="113"/>
        <v>16.5</v>
      </c>
      <c r="Q723" s="9">
        <f t="shared" si="114"/>
        <v>34.475000000000001</v>
      </c>
      <c r="R723" s="9">
        <f t="shared" si="115"/>
        <v>35.625</v>
      </c>
      <c r="S723" s="9">
        <f t="shared" si="116"/>
        <v>30.425000000000001</v>
      </c>
      <c r="T723" s="9">
        <f t="shared" si="117"/>
        <v>34.125</v>
      </c>
      <c r="U723" s="8">
        <f t="shared" si="118"/>
        <v>33.508333333333333</v>
      </c>
      <c r="V723" s="8">
        <f t="shared" si="119"/>
        <v>33.662499999999994</v>
      </c>
    </row>
    <row r="724" spans="1:22" ht="13.5" x14ac:dyDescent="0.25">
      <c r="A724" s="3">
        <f>RSI!A724</f>
        <v>43056</v>
      </c>
      <c r="B724" s="2">
        <f>RSI!B724</f>
        <v>10.353</v>
      </c>
      <c r="C724" s="2">
        <f>RSI!I724</f>
        <v>47.03793308514085</v>
      </c>
      <c r="D724" s="2">
        <f>MACD!E724</f>
        <v>9.4196087050697486E-3</v>
      </c>
      <c r="E724" s="2">
        <f>MACD!F724</f>
        <v>4.0281190430354556E-3</v>
      </c>
      <c r="F724" s="2">
        <f>'Moving Avg'!D724</f>
        <v>10.3834</v>
      </c>
      <c r="G724" s="2">
        <f>'Moving Avg'!F724</f>
        <v>10.379300000000002</v>
      </c>
      <c r="H724" s="2">
        <f>'Moving Avg'!G724</f>
        <v>10.429759999999998</v>
      </c>
      <c r="I724" s="2">
        <f>'Moving Avg'!H724</f>
        <v>10.015824999999996</v>
      </c>
      <c r="J724" s="6" t="str">
        <f>OBV!F724</f>
        <v>BEARISH</v>
      </c>
      <c r="K724" s="6" t="str">
        <f>OBV!G724</f>
        <v>STRONG</v>
      </c>
      <c r="L724" s="6" t="str">
        <f>OBV!H724</f>
        <v>CONFIRMED BEARISH</v>
      </c>
      <c r="M724" s="8">
        <f t="shared" si="110"/>
        <v>25</v>
      </c>
      <c r="N724" s="8">
        <f t="shared" si="111"/>
        <v>0</v>
      </c>
      <c r="O724" s="8">
        <f t="shared" si="112"/>
        <v>50</v>
      </c>
      <c r="P724" s="8">
        <f t="shared" si="113"/>
        <v>33</v>
      </c>
      <c r="Q724" s="9">
        <f t="shared" si="114"/>
        <v>21.2</v>
      </c>
      <c r="R724" s="9">
        <f t="shared" si="115"/>
        <v>30.75</v>
      </c>
      <c r="S724" s="9">
        <f t="shared" si="116"/>
        <v>31.1</v>
      </c>
      <c r="T724" s="9">
        <f t="shared" si="117"/>
        <v>27</v>
      </c>
      <c r="U724" s="8">
        <f t="shared" si="118"/>
        <v>27.683333333333337</v>
      </c>
      <c r="V724" s="8">
        <f t="shared" si="119"/>
        <v>27.512500000000003</v>
      </c>
    </row>
    <row r="725" spans="1:22" ht="13.5" x14ac:dyDescent="0.25">
      <c r="A725" s="3">
        <f>RSI!A725</f>
        <v>43059</v>
      </c>
      <c r="B725" s="2">
        <f>RSI!B725</f>
        <v>10.347</v>
      </c>
      <c r="C725" s="2">
        <f>RSI!I725</f>
        <v>46.662360680513451</v>
      </c>
      <c r="D725" s="2">
        <f>MACD!E725</f>
        <v>-5.0026408059995475E-3</v>
      </c>
      <c r="E725" s="2">
        <f>MACD!F725</f>
        <v>2.2219670732284546E-3</v>
      </c>
      <c r="F725" s="2">
        <f>'Moving Avg'!D725</f>
        <v>10.361000000000001</v>
      </c>
      <c r="G725" s="2">
        <f>'Moving Avg'!F725</f>
        <v>10.376650000000001</v>
      </c>
      <c r="H725" s="2">
        <f>'Moving Avg'!G725</f>
        <v>10.425039999999999</v>
      </c>
      <c r="I725" s="2">
        <f>'Moving Avg'!H725</f>
        <v>10.020879999999995</v>
      </c>
      <c r="J725" s="6" t="str">
        <f>OBV!F725</f>
        <v>BEARISH</v>
      </c>
      <c r="K725" s="6" t="str">
        <f>OBV!G725</f>
        <v>STRONG</v>
      </c>
      <c r="L725" s="6" t="str">
        <f>OBV!H725</f>
        <v>CONFIRMED BEARISH</v>
      </c>
      <c r="M725" s="8">
        <f t="shared" si="110"/>
        <v>25</v>
      </c>
      <c r="N725" s="8">
        <f t="shared" si="111"/>
        <v>45</v>
      </c>
      <c r="O725" s="8">
        <f t="shared" si="112"/>
        <v>50</v>
      </c>
      <c r="P725" s="8">
        <f t="shared" si="113"/>
        <v>33</v>
      </c>
      <c r="Q725" s="9">
        <f t="shared" si="114"/>
        <v>36.950000000000003</v>
      </c>
      <c r="R725" s="9">
        <f t="shared" si="115"/>
        <v>39.75</v>
      </c>
      <c r="S725" s="9">
        <f t="shared" si="116"/>
        <v>37.85</v>
      </c>
      <c r="T725" s="9">
        <f t="shared" si="117"/>
        <v>38.25</v>
      </c>
      <c r="U725" s="8">
        <f t="shared" si="118"/>
        <v>38.183333333333337</v>
      </c>
      <c r="V725" s="8">
        <f t="shared" si="119"/>
        <v>38.200000000000003</v>
      </c>
    </row>
    <row r="726" spans="1:22" ht="13.5" x14ac:dyDescent="0.25">
      <c r="A726" s="3">
        <f>RSI!A726</f>
        <v>43060</v>
      </c>
      <c r="B726" s="2">
        <f>RSI!B726</f>
        <v>10.347</v>
      </c>
      <c r="C726" s="2">
        <f>RSI!I726</f>
        <v>46.662360680513451</v>
      </c>
      <c r="D726" s="2">
        <f>MACD!E726</f>
        <v>-1.6917478561895294E-2</v>
      </c>
      <c r="E726" s="2">
        <f>MACD!F726</f>
        <v>-1.605922053796295E-3</v>
      </c>
      <c r="F726" s="2">
        <f>'Moving Avg'!D726</f>
        <v>10.3552</v>
      </c>
      <c r="G726" s="2">
        <f>'Moving Avg'!F726</f>
        <v>10.375200000000003</v>
      </c>
      <c r="H726" s="2">
        <f>'Moving Avg'!G726</f>
        <v>10.420319999999998</v>
      </c>
      <c r="I726" s="2">
        <f>'Moving Avg'!H726</f>
        <v>10.025934999999995</v>
      </c>
      <c r="J726" s="6" t="str">
        <f>OBV!F726</f>
        <v>BEARISH</v>
      </c>
      <c r="K726" s="6" t="str">
        <f>OBV!G726</f>
        <v>STRONG</v>
      </c>
      <c r="L726" s="6" t="str">
        <f>OBV!H726</f>
        <v>CONFIRMED BEARISH</v>
      </c>
      <c r="M726" s="8">
        <f t="shared" si="110"/>
        <v>25</v>
      </c>
      <c r="N726" s="8">
        <f t="shared" si="111"/>
        <v>45</v>
      </c>
      <c r="O726" s="8">
        <f t="shared" si="112"/>
        <v>50</v>
      </c>
      <c r="P726" s="8">
        <f t="shared" si="113"/>
        <v>33</v>
      </c>
      <c r="Q726" s="9">
        <f t="shared" si="114"/>
        <v>36.950000000000003</v>
      </c>
      <c r="R726" s="9">
        <f t="shared" si="115"/>
        <v>39.75</v>
      </c>
      <c r="S726" s="9">
        <f t="shared" si="116"/>
        <v>37.85</v>
      </c>
      <c r="T726" s="9">
        <f t="shared" si="117"/>
        <v>38.25</v>
      </c>
      <c r="U726" s="8">
        <f t="shared" si="118"/>
        <v>38.183333333333337</v>
      </c>
      <c r="V726" s="8">
        <f t="shared" si="119"/>
        <v>38.200000000000003</v>
      </c>
    </row>
    <row r="727" spans="1:22" ht="13.5" x14ac:dyDescent="0.25">
      <c r="A727" s="3">
        <f>RSI!A727</f>
        <v>43061</v>
      </c>
      <c r="B727" s="2">
        <f>RSI!B727</f>
        <v>10.347</v>
      </c>
      <c r="C727" s="2">
        <f>RSI!I727</f>
        <v>46.662360680513451</v>
      </c>
      <c r="D727" s="2">
        <f>MACD!E727</f>
        <v>-4.2434599387242145E-4</v>
      </c>
      <c r="E727" s="2">
        <f>MACD!F727</f>
        <v>-1.3696068418115204E-3</v>
      </c>
      <c r="F727" s="2">
        <f>'Moving Avg'!D727</f>
        <v>10.349399999999999</v>
      </c>
      <c r="G727" s="2">
        <f>'Moving Avg'!F727</f>
        <v>10.373750000000003</v>
      </c>
      <c r="H727" s="2">
        <f>'Moving Avg'!G727</f>
        <v>10.415599999999998</v>
      </c>
      <c r="I727" s="2">
        <f>'Moving Avg'!H727</f>
        <v>10.030989999999994</v>
      </c>
      <c r="J727" s="6" t="str">
        <f>OBV!F727</f>
        <v>BEARISH</v>
      </c>
      <c r="K727" s="6" t="str">
        <f>OBV!G727</f>
        <v>STRONG</v>
      </c>
      <c r="L727" s="6" t="str">
        <f>OBV!H727</f>
        <v>CONFIRMED BEARISH</v>
      </c>
      <c r="M727" s="8">
        <f t="shared" si="110"/>
        <v>25</v>
      </c>
      <c r="N727" s="8">
        <f t="shared" si="111"/>
        <v>0</v>
      </c>
      <c r="O727" s="8">
        <f t="shared" si="112"/>
        <v>50</v>
      </c>
      <c r="P727" s="8">
        <f t="shared" si="113"/>
        <v>33</v>
      </c>
      <c r="Q727" s="9">
        <f t="shared" si="114"/>
        <v>21.2</v>
      </c>
      <c r="R727" s="9">
        <f t="shared" si="115"/>
        <v>30.75</v>
      </c>
      <c r="S727" s="9">
        <f t="shared" si="116"/>
        <v>31.1</v>
      </c>
      <c r="T727" s="9">
        <f t="shared" si="117"/>
        <v>27</v>
      </c>
      <c r="U727" s="8">
        <f t="shared" si="118"/>
        <v>27.683333333333337</v>
      </c>
      <c r="V727" s="8">
        <f t="shared" si="119"/>
        <v>27.512500000000003</v>
      </c>
    </row>
    <row r="728" spans="1:22" ht="13.5" x14ac:dyDescent="0.25">
      <c r="A728" s="3">
        <f>RSI!A728</f>
        <v>43062</v>
      </c>
      <c r="B728" s="2">
        <f>RSI!B728</f>
        <v>10.459</v>
      </c>
      <c r="C728" s="2">
        <f>RSI!I728</f>
        <v>55.033025225482135</v>
      </c>
      <c r="D728" s="2">
        <f>MACD!E728</f>
        <v>-1.0825175509026508E-2</v>
      </c>
      <c r="E728" s="2">
        <f>MACD!F728</f>
        <v>-3.260720575254518E-3</v>
      </c>
      <c r="F728" s="2">
        <f>'Moving Avg'!D728</f>
        <v>10.3706</v>
      </c>
      <c r="G728" s="2">
        <f>'Moving Avg'!F728</f>
        <v>10.375800000000002</v>
      </c>
      <c r="H728" s="2">
        <f>'Moving Avg'!G728</f>
        <v>10.413119999999997</v>
      </c>
      <c r="I728" s="2">
        <f>'Moving Avg'!H728</f>
        <v>10.035664999999993</v>
      </c>
      <c r="J728" s="6" t="str">
        <f>OBV!F728</f>
        <v>BULLISH</v>
      </c>
      <c r="K728" s="6" t="str">
        <f>OBV!G728</f>
        <v>NEUTRAL</v>
      </c>
      <c r="L728" s="6" t="str">
        <f>OBV!H728</f>
        <v>CONFIRMED BULLISH</v>
      </c>
      <c r="M728" s="8">
        <f t="shared" si="110"/>
        <v>25</v>
      </c>
      <c r="N728" s="8">
        <f t="shared" si="111"/>
        <v>45</v>
      </c>
      <c r="O728" s="8">
        <f t="shared" si="112"/>
        <v>50</v>
      </c>
      <c r="P728" s="8">
        <f t="shared" si="113"/>
        <v>83.5</v>
      </c>
      <c r="Q728" s="9">
        <f t="shared" si="114"/>
        <v>44.524999999999999</v>
      </c>
      <c r="R728" s="9">
        <f t="shared" si="115"/>
        <v>52.375</v>
      </c>
      <c r="S728" s="9">
        <f t="shared" si="116"/>
        <v>60.575000000000003</v>
      </c>
      <c r="T728" s="9">
        <f t="shared" si="117"/>
        <v>50.875</v>
      </c>
      <c r="U728" s="8">
        <f t="shared" si="118"/>
        <v>52.491666666666674</v>
      </c>
      <c r="V728" s="8">
        <f t="shared" si="119"/>
        <v>52.087500000000006</v>
      </c>
    </row>
    <row r="729" spans="1:22" ht="13.5" x14ac:dyDescent="0.25">
      <c r="A729" s="3">
        <f>RSI!A729</f>
        <v>43063</v>
      </c>
      <c r="B729" s="2">
        <f>RSI!B729</f>
        <v>10.406000000000001</v>
      </c>
      <c r="C729" s="2">
        <f>RSI!I729</f>
        <v>50.957559038642039</v>
      </c>
      <c r="D729" s="2">
        <f>MACD!E729</f>
        <v>-1.2594199482334645E-2</v>
      </c>
      <c r="E729" s="2">
        <f>MACD!F729</f>
        <v>-5.127416356670543E-3</v>
      </c>
      <c r="F729" s="2">
        <f>'Moving Avg'!D729</f>
        <v>10.3812</v>
      </c>
      <c r="G729" s="2">
        <f>'Moving Avg'!F729</f>
        <v>10.381700000000002</v>
      </c>
      <c r="H729" s="2">
        <f>'Moving Avg'!G729</f>
        <v>10.414059999999997</v>
      </c>
      <c r="I729" s="2">
        <f>'Moving Avg'!H729</f>
        <v>10.039089999999993</v>
      </c>
      <c r="J729" s="6" t="str">
        <f>OBV!F729</f>
        <v>BEARISH</v>
      </c>
      <c r="K729" s="6" t="str">
        <f>OBV!G729</f>
        <v>STRONG</v>
      </c>
      <c r="L729" s="6" t="str">
        <f>OBV!H729</f>
        <v>BEARISH DIVERGENCE</v>
      </c>
      <c r="M729" s="8">
        <f t="shared" si="110"/>
        <v>25</v>
      </c>
      <c r="N729" s="8">
        <f t="shared" si="111"/>
        <v>45</v>
      </c>
      <c r="O729" s="8">
        <f t="shared" si="112"/>
        <v>50</v>
      </c>
      <c r="P729" s="8">
        <f t="shared" si="113"/>
        <v>33</v>
      </c>
      <c r="Q729" s="9">
        <f t="shared" si="114"/>
        <v>36.950000000000003</v>
      </c>
      <c r="R729" s="9">
        <f t="shared" si="115"/>
        <v>39.75</v>
      </c>
      <c r="S729" s="9">
        <f t="shared" si="116"/>
        <v>37.85</v>
      </c>
      <c r="T729" s="9">
        <f t="shared" si="117"/>
        <v>38.25</v>
      </c>
      <c r="U729" s="8">
        <f t="shared" si="118"/>
        <v>38.183333333333337</v>
      </c>
      <c r="V729" s="8">
        <f t="shared" si="119"/>
        <v>38.200000000000003</v>
      </c>
    </row>
    <row r="730" spans="1:22" ht="13.5" x14ac:dyDescent="0.25">
      <c r="A730" s="3">
        <f>RSI!A730</f>
        <v>43066</v>
      </c>
      <c r="B730" s="2">
        <f>RSI!B730</f>
        <v>10.452999999999999</v>
      </c>
      <c r="C730" s="2">
        <f>RSI!I730</f>
        <v>54.196891561503563</v>
      </c>
      <c r="D730" s="2">
        <f>MACD!E730</f>
        <v>-4.8907943391132136E-3</v>
      </c>
      <c r="E730" s="2">
        <f>MACD!F730</f>
        <v>-5.080091953159077E-3</v>
      </c>
      <c r="F730" s="2">
        <f>'Moving Avg'!D730</f>
        <v>10.4024</v>
      </c>
      <c r="G730" s="2">
        <f>'Moving Avg'!F730</f>
        <v>10.383450000000002</v>
      </c>
      <c r="H730" s="2">
        <f>'Moving Avg'!G730</f>
        <v>10.415719999999999</v>
      </c>
      <c r="I730" s="2">
        <f>'Moving Avg'!H730</f>
        <v>10.042279999999991</v>
      </c>
      <c r="J730" s="6" t="str">
        <f>OBV!F730</f>
        <v>BULLISH</v>
      </c>
      <c r="K730" s="6" t="str">
        <f>OBV!G730</f>
        <v>WEAK</v>
      </c>
      <c r="L730" s="6" t="str">
        <f>OBV!H730</f>
        <v>CONFIRMED BULLISH</v>
      </c>
      <c r="M730" s="8">
        <f t="shared" si="110"/>
        <v>25</v>
      </c>
      <c r="N730" s="8">
        <f t="shared" si="111"/>
        <v>0</v>
      </c>
      <c r="O730" s="8">
        <f t="shared" si="112"/>
        <v>50</v>
      </c>
      <c r="P730" s="8">
        <f t="shared" si="113"/>
        <v>67</v>
      </c>
      <c r="Q730" s="9">
        <f t="shared" si="114"/>
        <v>26.299999999999997</v>
      </c>
      <c r="R730" s="9">
        <f t="shared" si="115"/>
        <v>39.25</v>
      </c>
      <c r="S730" s="9">
        <f t="shared" si="116"/>
        <v>46.400000000000006</v>
      </c>
      <c r="T730" s="9">
        <f t="shared" si="117"/>
        <v>35.5</v>
      </c>
      <c r="U730" s="8">
        <f t="shared" si="118"/>
        <v>37.31666666666667</v>
      </c>
      <c r="V730" s="8">
        <f t="shared" si="119"/>
        <v>36.862499999999997</v>
      </c>
    </row>
    <row r="731" spans="1:22" ht="13.5" x14ac:dyDescent="0.25">
      <c r="A731" s="3">
        <f>RSI!A731</f>
        <v>43067</v>
      </c>
      <c r="B731" s="2">
        <f>RSI!B731</f>
        <v>10.465</v>
      </c>
      <c r="C731" s="2">
        <f>RSI!I731</f>
        <v>55.013906147285269</v>
      </c>
      <c r="D731" s="2">
        <f>MACD!E731</f>
        <v>-1.2389371000818272E-2</v>
      </c>
      <c r="E731" s="2">
        <f>MACD!F731</f>
        <v>-6.5419477626909158E-3</v>
      </c>
      <c r="F731" s="2">
        <f>'Moving Avg'!D731</f>
        <v>10.425999999999998</v>
      </c>
      <c r="G731" s="2">
        <f>'Moving Avg'!F731</f>
        <v>10.385800000000001</v>
      </c>
      <c r="H731" s="2">
        <f>'Moving Avg'!G731</f>
        <v>10.417499999999997</v>
      </c>
      <c r="I731" s="2">
        <f>'Moving Avg'!H731</f>
        <v>10.044544999999991</v>
      </c>
      <c r="J731" s="6" t="str">
        <f>OBV!F731</f>
        <v>BULLISH</v>
      </c>
      <c r="K731" s="6" t="str">
        <f>OBV!G731</f>
        <v>WEAK</v>
      </c>
      <c r="L731" s="6" t="str">
        <f>OBV!H731</f>
        <v>CONFIRMED BULLISH</v>
      </c>
      <c r="M731" s="8">
        <f t="shared" si="110"/>
        <v>25</v>
      </c>
      <c r="N731" s="8">
        <f t="shared" si="111"/>
        <v>45</v>
      </c>
      <c r="O731" s="8">
        <f t="shared" si="112"/>
        <v>50</v>
      </c>
      <c r="P731" s="8">
        <f t="shared" si="113"/>
        <v>67</v>
      </c>
      <c r="Q731" s="9">
        <f t="shared" si="114"/>
        <v>42.05</v>
      </c>
      <c r="R731" s="9">
        <f t="shared" si="115"/>
        <v>48.25</v>
      </c>
      <c r="S731" s="9">
        <f t="shared" si="116"/>
        <v>53.150000000000006</v>
      </c>
      <c r="T731" s="9">
        <f t="shared" si="117"/>
        <v>46.75</v>
      </c>
      <c r="U731" s="8">
        <f t="shared" si="118"/>
        <v>47.816666666666663</v>
      </c>
      <c r="V731" s="8">
        <f t="shared" si="119"/>
        <v>47.55</v>
      </c>
    </row>
    <row r="732" spans="1:22" ht="13.5" x14ac:dyDescent="0.25">
      <c r="A732" s="3">
        <f>RSI!A732</f>
        <v>43068</v>
      </c>
      <c r="B732" s="2">
        <f>RSI!B732</f>
        <v>10.465</v>
      </c>
      <c r="C732" s="2">
        <f>RSI!I732</f>
        <v>55.013906147285269</v>
      </c>
      <c r="D732" s="2">
        <f>MACD!E732</f>
        <v>-1.9137379826931422E-2</v>
      </c>
      <c r="E732" s="2">
        <f>MACD!F732</f>
        <v>-9.0610341755390181E-3</v>
      </c>
      <c r="F732" s="2">
        <f>'Moving Avg'!D732</f>
        <v>10.4496</v>
      </c>
      <c r="G732" s="2">
        <f>'Moving Avg'!F732</f>
        <v>10.390250000000002</v>
      </c>
      <c r="H732" s="2">
        <f>'Moving Avg'!G732</f>
        <v>10.419279999999999</v>
      </c>
      <c r="I732" s="2">
        <f>'Moving Avg'!H732</f>
        <v>10.04680999999999</v>
      </c>
      <c r="J732" s="6" t="str">
        <f>OBV!F732</f>
        <v>BULLISH</v>
      </c>
      <c r="K732" s="6" t="str">
        <f>OBV!G732</f>
        <v>WEAK</v>
      </c>
      <c r="L732" s="6" t="str">
        <f>OBV!H732</f>
        <v>CONFIRMED BULLISH</v>
      </c>
      <c r="M732" s="8">
        <f t="shared" si="110"/>
        <v>25</v>
      </c>
      <c r="N732" s="8">
        <f t="shared" si="111"/>
        <v>45</v>
      </c>
      <c r="O732" s="8">
        <f t="shared" si="112"/>
        <v>50</v>
      </c>
      <c r="P732" s="8">
        <f t="shared" si="113"/>
        <v>67</v>
      </c>
      <c r="Q732" s="9">
        <f t="shared" si="114"/>
        <v>42.05</v>
      </c>
      <c r="R732" s="9">
        <f t="shared" si="115"/>
        <v>48.25</v>
      </c>
      <c r="S732" s="9">
        <f t="shared" si="116"/>
        <v>53.150000000000006</v>
      </c>
      <c r="T732" s="9">
        <f t="shared" si="117"/>
        <v>46.75</v>
      </c>
      <c r="U732" s="8">
        <f t="shared" si="118"/>
        <v>47.816666666666663</v>
      </c>
      <c r="V732" s="8">
        <f t="shared" si="119"/>
        <v>47.55</v>
      </c>
    </row>
    <row r="733" spans="1:22" ht="13.5" x14ac:dyDescent="0.25">
      <c r="A733" s="3">
        <f>RSI!A733</f>
        <v>43069</v>
      </c>
      <c r="B733" s="2">
        <f>RSI!B733</f>
        <v>10.625</v>
      </c>
      <c r="C733" s="2">
        <f>RSI!I733</f>
        <v>64.739768521038087</v>
      </c>
      <c r="D733" s="2">
        <f>MACD!E733</f>
        <v>-4.0610749934831603E-2</v>
      </c>
      <c r="E733" s="2">
        <f>MACD!F733</f>
        <v>-1.5370977327397537E-2</v>
      </c>
      <c r="F733" s="2">
        <f>'Moving Avg'!D733</f>
        <v>10.482800000000001</v>
      </c>
      <c r="G733" s="2">
        <f>'Moving Avg'!F733</f>
        <v>10.403000000000002</v>
      </c>
      <c r="H733" s="2">
        <f>'Moving Avg'!G733</f>
        <v>10.423899999999998</v>
      </c>
      <c r="I733" s="2">
        <f>'Moving Avg'!H733</f>
        <v>10.051349999999989</v>
      </c>
      <c r="J733" s="6" t="str">
        <f>OBV!F733</f>
        <v>BULLISH</v>
      </c>
      <c r="K733" s="6" t="str">
        <f>OBV!G733</f>
        <v>WEAK</v>
      </c>
      <c r="L733" s="6" t="str">
        <f>OBV!H733</f>
        <v>CONFIRMED BULLISH</v>
      </c>
      <c r="M733" s="8">
        <f t="shared" si="110"/>
        <v>25</v>
      </c>
      <c r="N733" s="8">
        <f t="shared" si="111"/>
        <v>100</v>
      </c>
      <c r="O733" s="8">
        <f t="shared" si="112"/>
        <v>50</v>
      </c>
      <c r="P733" s="8">
        <f t="shared" si="113"/>
        <v>67</v>
      </c>
      <c r="Q733" s="9">
        <f t="shared" si="114"/>
        <v>61.3</v>
      </c>
      <c r="R733" s="9">
        <f t="shared" si="115"/>
        <v>59.25</v>
      </c>
      <c r="S733" s="9">
        <f t="shared" si="116"/>
        <v>61.400000000000006</v>
      </c>
      <c r="T733" s="9">
        <f t="shared" si="117"/>
        <v>60.5</v>
      </c>
      <c r="U733" s="8">
        <f t="shared" si="118"/>
        <v>60.65</v>
      </c>
      <c r="V733" s="8">
        <f t="shared" si="119"/>
        <v>60.612499999999997</v>
      </c>
    </row>
    <row r="734" spans="1:22" ht="13.5" x14ac:dyDescent="0.25">
      <c r="A734" s="3">
        <f>RSI!A734</f>
        <v>43073</v>
      </c>
      <c r="B734" s="2">
        <f>RSI!B734</f>
        <v>10.583</v>
      </c>
      <c r="C734" s="2">
        <f>RSI!I734</f>
        <v>61.010947036262465</v>
      </c>
      <c r="D734" s="2">
        <f>MACD!E734</f>
        <v>-5.6960418823530645E-2</v>
      </c>
      <c r="E734" s="2">
        <f>MACD!F734</f>
        <v>-2.3688865626624159E-2</v>
      </c>
      <c r="F734" s="2">
        <f>'Moving Avg'!D734</f>
        <v>10.518199999999998</v>
      </c>
      <c r="G734" s="2">
        <f>'Moving Avg'!F734</f>
        <v>10.408899999999999</v>
      </c>
      <c r="H734" s="2">
        <f>'Moving Avg'!G734</f>
        <v>10.427679999999999</v>
      </c>
      <c r="I734" s="2">
        <f>'Moving Avg'!H734</f>
        <v>10.055679999999988</v>
      </c>
      <c r="J734" s="6" t="str">
        <f>OBV!F734</f>
        <v>BULLISH</v>
      </c>
      <c r="K734" s="6" t="str">
        <f>OBV!G734</f>
        <v>WEAK</v>
      </c>
      <c r="L734" s="6" t="str">
        <f>OBV!H734</f>
        <v>CONFIRMED BULLISH</v>
      </c>
      <c r="M734" s="8">
        <f t="shared" si="110"/>
        <v>25</v>
      </c>
      <c r="N734" s="8">
        <f t="shared" si="111"/>
        <v>100</v>
      </c>
      <c r="O734" s="8">
        <f t="shared" si="112"/>
        <v>50</v>
      </c>
      <c r="P734" s="8">
        <f t="shared" si="113"/>
        <v>67</v>
      </c>
      <c r="Q734" s="9">
        <f t="shared" si="114"/>
        <v>61.3</v>
      </c>
      <c r="R734" s="9">
        <f t="shared" si="115"/>
        <v>59.25</v>
      </c>
      <c r="S734" s="9">
        <f t="shared" si="116"/>
        <v>61.400000000000006</v>
      </c>
      <c r="T734" s="9">
        <f t="shared" si="117"/>
        <v>60.5</v>
      </c>
      <c r="U734" s="8">
        <f t="shared" si="118"/>
        <v>60.65</v>
      </c>
      <c r="V734" s="8">
        <f t="shared" si="119"/>
        <v>60.612499999999997</v>
      </c>
    </row>
    <row r="735" spans="1:22" ht="13.5" x14ac:dyDescent="0.25">
      <c r="A735" s="3">
        <f>RSI!A735</f>
        <v>43074</v>
      </c>
      <c r="B735" s="2">
        <f>RSI!B735</f>
        <v>10.641999999999999</v>
      </c>
      <c r="C735" s="2">
        <f>RSI!I735</f>
        <v>64.135928504700345</v>
      </c>
      <c r="D735" s="2">
        <f>MACD!E735</f>
        <v>-7.7035396798169842E-2</v>
      </c>
      <c r="E735" s="2">
        <f>MACD!F735</f>
        <v>-3.4358171860933297E-2</v>
      </c>
      <c r="F735" s="2">
        <f>'Moving Avg'!D735</f>
        <v>10.556000000000001</v>
      </c>
      <c r="G735" s="2">
        <f>'Moving Avg'!F735</f>
        <v>10.426599999999999</v>
      </c>
      <c r="H735" s="2">
        <f>'Moving Avg'!G735</f>
        <v>10.432639999999999</v>
      </c>
      <c r="I735" s="2">
        <f>'Moving Avg'!H735</f>
        <v>10.060729999999989</v>
      </c>
      <c r="J735" s="6" t="str">
        <f>OBV!F735</f>
        <v>BULLISH</v>
      </c>
      <c r="K735" s="6" t="str">
        <f>OBV!G735</f>
        <v>WEAK</v>
      </c>
      <c r="L735" s="6" t="str">
        <f>OBV!H735</f>
        <v>CONFIRMED BULLISH</v>
      </c>
      <c r="M735" s="8">
        <f t="shared" si="110"/>
        <v>25</v>
      </c>
      <c r="N735" s="8">
        <f t="shared" si="111"/>
        <v>100</v>
      </c>
      <c r="O735" s="8">
        <f t="shared" si="112"/>
        <v>50</v>
      </c>
      <c r="P735" s="8">
        <f t="shared" si="113"/>
        <v>67</v>
      </c>
      <c r="Q735" s="9">
        <f t="shared" si="114"/>
        <v>61.3</v>
      </c>
      <c r="R735" s="9">
        <f t="shared" si="115"/>
        <v>59.25</v>
      </c>
      <c r="S735" s="9">
        <f t="shared" si="116"/>
        <v>61.400000000000006</v>
      </c>
      <c r="T735" s="9">
        <f t="shared" si="117"/>
        <v>60.5</v>
      </c>
      <c r="U735" s="8">
        <f t="shared" si="118"/>
        <v>60.65</v>
      </c>
      <c r="V735" s="8">
        <f t="shared" si="119"/>
        <v>60.612499999999997</v>
      </c>
    </row>
    <row r="736" spans="1:22" ht="13.5" x14ac:dyDescent="0.25">
      <c r="A736" s="3">
        <f>RSI!A736</f>
        <v>43075</v>
      </c>
      <c r="B736" s="2">
        <f>RSI!B736</f>
        <v>10.583</v>
      </c>
      <c r="C736" s="2">
        <f>RSI!I736</f>
        <v>59.039865349160344</v>
      </c>
      <c r="D736" s="2">
        <f>MACD!E736</f>
        <v>-9.0877212626752524E-2</v>
      </c>
      <c r="E736" s="2">
        <f>MACD!F736</f>
        <v>-4.5661980014097145E-2</v>
      </c>
      <c r="F736" s="2">
        <f>'Moving Avg'!D736</f>
        <v>10.579599999999999</v>
      </c>
      <c r="G736" s="2">
        <f>'Moving Avg'!F736</f>
        <v>10.441349999999998</v>
      </c>
      <c r="H736" s="2">
        <f>'Moving Avg'!G736</f>
        <v>10.436419999999998</v>
      </c>
      <c r="I736" s="2">
        <f>'Moving Avg'!H736</f>
        <v>10.065509999999991</v>
      </c>
      <c r="J736" s="6" t="str">
        <f>OBV!F736</f>
        <v>BEARISH</v>
      </c>
      <c r="K736" s="6" t="str">
        <f>OBV!G736</f>
        <v>NEUTRAL</v>
      </c>
      <c r="L736" s="6" t="str">
        <f>OBV!H736</f>
        <v>BEARISH DIVERGENCE</v>
      </c>
      <c r="M736" s="8">
        <f t="shared" si="110"/>
        <v>25</v>
      </c>
      <c r="N736" s="8">
        <f t="shared" si="111"/>
        <v>100</v>
      </c>
      <c r="O736" s="8">
        <f t="shared" si="112"/>
        <v>50</v>
      </c>
      <c r="P736" s="8">
        <f t="shared" si="113"/>
        <v>16.5</v>
      </c>
      <c r="Q736" s="9">
        <f t="shared" si="114"/>
        <v>53.725000000000001</v>
      </c>
      <c r="R736" s="9">
        <f t="shared" si="115"/>
        <v>46.625</v>
      </c>
      <c r="S736" s="9">
        <f t="shared" si="116"/>
        <v>38.674999999999997</v>
      </c>
      <c r="T736" s="9">
        <f t="shared" si="117"/>
        <v>47.875</v>
      </c>
      <c r="U736" s="8">
        <f t="shared" si="118"/>
        <v>46.341666666666661</v>
      </c>
      <c r="V736" s="8">
        <f t="shared" si="119"/>
        <v>46.724999999999994</v>
      </c>
    </row>
    <row r="737" spans="1:22" ht="13.5" x14ac:dyDescent="0.25">
      <c r="A737" s="3">
        <f>RSI!A737</f>
        <v>43076</v>
      </c>
      <c r="B737" s="2">
        <f>RSI!B737</f>
        <v>10.523999999999999</v>
      </c>
      <c r="C737" s="2">
        <f>RSI!I737</f>
        <v>54.386084860302589</v>
      </c>
      <c r="D737" s="2">
        <f>MACD!E737</f>
        <v>-9.9005390696136786E-2</v>
      </c>
      <c r="E737" s="2">
        <f>MACD!F737</f>
        <v>-5.6330662150505077E-2</v>
      </c>
      <c r="F737" s="2">
        <f>'Moving Avg'!D737</f>
        <v>10.5914</v>
      </c>
      <c r="G737" s="2">
        <f>'Moving Avg'!F737</f>
        <v>10.444599999999999</v>
      </c>
      <c r="H737" s="2">
        <f>'Moving Avg'!G737</f>
        <v>10.434279999999999</v>
      </c>
      <c r="I737" s="2">
        <f>'Moving Avg'!H737</f>
        <v>10.06999499999999</v>
      </c>
      <c r="J737" s="6" t="str">
        <f>OBV!F737</f>
        <v>BEARISH</v>
      </c>
      <c r="K737" s="6" t="str">
        <f>OBV!G737</f>
        <v>STRONG</v>
      </c>
      <c r="L737" s="6" t="str">
        <f>OBV!H737</f>
        <v>BEARISH DIVERGENCE</v>
      </c>
      <c r="M737" s="8">
        <f t="shared" si="110"/>
        <v>25</v>
      </c>
      <c r="N737" s="8">
        <f t="shared" si="111"/>
        <v>100</v>
      </c>
      <c r="O737" s="8">
        <f t="shared" si="112"/>
        <v>50</v>
      </c>
      <c r="P737" s="8">
        <f t="shared" si="113"/>
        <v>33</v>
      </c>
      <c r="Q737" s="9">
        <f t="shared" si="114"/>
        <v>56.2</v>
      </c>
      <c r="R737" s="9">
        <f t="shared" si="115"/>
        <v>50.75</v>
      </c>
      <c r="S737" s="9">
        <f t="shared" si="116"/>
        <v>46.1</v>
      </c>
      <c r="T737" s="9">
        <f t="shared" si="117"/>
        <v>52</v>
      </c>
      <c r="U737" s="8">
        <f t="shared" si="118"/>
        <v>51.016666666666673</v>
      </c>
      <c r="V737" s="8">
        <f t="shared" si="119"/>
        <v>51.262500000000003</v>
      </c>
    </row>
    <row r="738" spans="1:22" ht="13.5" x14ac:dyDescent="0.25">
      <c r="A738" s="3">
        <f>RSI!A738</f>
        <v>43077</v>
      </c>
      <c r="B738" s="2">
        <f>RSI!B738</f>
        <v>10.465</v>
      </c>
      <c r="C738" s="2">
        <f>RSI!I738</f>
        <v>50.130608378425435</v>
      </c>
      <c r="D738" s="2">
        <f>MACD!E738</f>
        <v>-8.4661309232592075E-2</v>
      </c>
      <c r="E738" s="2">
        <f>MACD!F738</f>
        <v>-6.1996791566922477E-2</v>
      </c>
      <c r="F738" s="2">
        <f>'Moving Avg'!D738</f>
        <v>10.5594</v>
      </c>
      <c r="G738" s="2">
        <f>'Moving Avg'!F738</f>
        <v>10.450199999999999</v>
      </c>
      <c r="H738" s="2">
        <f>'Moving Avg'!G738</f>
        <v>10.430860000000001</v>
      </c>
      <c r="I738" s="2">
        <f>'Moving Avg'!H738</f>
        <v>10.07467499999999</v>
      </c>
      <c r="J738" s="6" t="str">
        <f>OBV!F738</f>
        <v>BEARISH</v>
      </c>
      <c r="K738" s="6" t="str">
        <f>OBV!G738</f>
        <v>STRONG</v>
      </c>
      <c r="L738" s="6" t="str">
        <f>OBV!H738</f>
        <v>CONFIRMED BEARISH</v>
      </c>
      <c r="M738" s="8">
        <f t="shared" si="110"/>
        <v>25</v>
      </c>
      <c r="N738" s="8">
        <f t="shared" si="111"/>
        <v>100</v>
      </c>
      <c r="O738" s="8">
        <f t="shared" si="112"/>
        <v>50</v>
      </c>
      <c r="P738" s="8">
        <f t="shared" si="113"/>
        <v>33</v>
      </c>
      <c r="Q738" s="9">
        <f t="shared" si="114"/>
        <v>56.2</v>
      </c>
      <c r="R738" s="9">
        <f t="shared" si="115"/>
        <v>50.75</v>
      </c>
      <c r="S738" s="9">
        <f t="shared" si="116"/>
        <v>46.1</v>
      </c>
      <c r="T738" s="9">
        <f t="shared" si="117"/>
        <v>52</v>
      </c>
      <c r="U738" s="8">
        <f t="shared" si="118"/>
        <v>51.016666666666673</v>
      </c>
      <c r="V738" s="8">
        <f t="shared" si="119"/>
        <v>51.262500000000003</v>
      </c>
    </row>
    <row r="739" spans="1:22" ht="13.5" x14ac:dyDescent="0.25">
      <c r="A739" s="3">
        <f>RSI!A739</f>
        <v>43080</v>
      </c>
      <c r="B739" s="2">
        <f>RSI!B739</f>
        <v>10.465</v>
      </c>
      <c r="C739" s="2">
        <f>RSI!I739</f>
        <v>50.130608378425435</v>
      </c>
      <c r="D739" s="2">
        <f>MACD!E739</f>
        <v>-8.0680489747106066E-2</v>
      </c>
      <c r="E739" s="2">
        <f>MACD!F739</f>
        <v>-6.5733531202959203E-2</v>
      </c>
      <c r="F739" s="2">
        <f>'Moving Avg'!D739</f>
        <v>10.5358</v>
      </c>
      <c r="G739" s="2">
        <f>'Moving Avg'!F739</f>
        <v>10.454650000000001</v>
      </c>
      <c r="H739" s="2">
        <f>'Moving Avg'!G739</f>
        <v>10.427439999999999</v>
      </c>
      <c r="I739" s="2">
        <f>'Moving Avg'!H739</f>
        <v>10.079474999999992</v>
      </c>
      <c r="J739" s="6" t="str">
        <f>OBV!F739</f>
        <v>BEARISH</v>
      </c>
      <c r="K739" s="6" t="str">
        <f>OBV!G739</f>
        <v>STRONG</v>
      </c>
      <c r="L739" s="6" t="str">
        <f>OBV!H739</f>
        <v>CONFIRMED BEARISH</v>
      </c>
      <c r="M739" s="8">
        <f t="shared" si="110"/>
        <v>25</v>
      </c>
      <c r="N739" s="8">
        <f t="shared" si="111"/>
        <v>45</v>
      </c>
      <c r="O739" s="8">
        <f t="shared" si="112"/>
        <v>50</v>
      </c>
      <c r="P739" s="8">
        <f t="shared" si="113"/>
        <v>33</v>
      </c>
      <c r="Q739" s="9">
        <f t="shared" si="114"/>
        <v>36.950000000000003</v>
      </c>
      <c r="R739" s="9">
        <f t="shared" si="115"/>
        <v>39.75</v>
      </c>
      <c r="S739" s="9">
        <f t="shared" si="116"/>
        <v>37.85</v>
      </c>
      <c r="T739" s="9">
        <f t="shared" si="117"/>
        <v>38.25</v>
      </c>
      <c r="U739" s="8">
        <f t="shared" si="118"/>
        <v>38.183333333333337</v>
      </c>
      <c r="V739" s="8">
        <f t="shared" si="119"/>
        <v>38.200000000000003</v>
      </c>
    </row>
    <row r="740" spans="1:22" ht="13.5" x14ac:dyDescent="0.25">
      <c r="A740" s="3">
        <f>RSI!A740</f>
        <v>43081</v>
      </c>
      <c r="B740" s="2">
        <f>RSI!B740</f>
        <v>10.625</v>
      </c>
      <c r="C740" s="2">
        <f>RSI!I740</f>
        <v>59.979370572842257</v>
      </c>
      <c r="D740" s="2">
        <f>MACD!E740</f>
        <v>-8.1935625594693917E-2</v>
      </c>
      <c r="E740" s="2">
        <f>MACD!F740</f>
        <v>-6.8973950081306148E-2</v>
      </c>
      <c r="F740" s="2">
        <f>'Moving Avg'!D740</f>
        <v>10.532399999999999</v>
      </c>
      <c r="G740" s="2">
        <f>'Moving Avg'!F740</f>
        <v>10.462950000000001</v>
      </c>
      <c r="H740" s="2">
        <f>'Moving Avg'!G740</f>
        <v>10.431819999999998</v>
      </c>
      <c r="I740" s="2">
        <f>'Moving Avg'!H740</f>
        <v>10.085639999999991</v>
      </c>
      <c r="J740" s="6" t="str">
        <f>OBV!F740</f>
        <v>BEARISH</v>
      </c>
      <c r="K740" s="6" t="str">
        <f>OBV!G740</f>
        <v>STRONG</v>
      </c>
      <c r="L740" s="6" t="str">
        <f>OBV!H740</f>
        <v>CONFIRMED BEARISH</v>
      </c>
      <c r="M740" s="8">
        <f t="shared" si="110"/>
        <v>25</v>
      </c>
      <c r="N740" s="8">
        <f t="shared" si="111"/>
        <v>45</v>
      </c>
      <c r="O740" s="8">
        <f t="shared" si="112"/>
        <v>50</v>
      </c>
      <c r="P740" s="8">
        <f t="shared" si="113"/>
        <v>33</v>
      </c>
      <c r="Q740" s="9">
        <f t="shared" si="114"/>
        <v>36.950000000000003</v>
      </c>
      <c r="R740" s="9">
        <f t="shared" si="115"/>
        <v>39.75</v>
      </c>
      <c r="S740" s="9">
        <f t="shared" si="116"/>
        <v>37.85</v>
      </c>
      <c r="T740" s="9">
        <f t="shared" si="117"/>
        <v>38.25</v>
      </c>
      <c r="U740" s="8">
        <f t="shared" si="118"/>
        <v>38.183333333333337</v>
      </c>
      <c r="V740" s="8">
        <f t="shared" si="119"/>
        <v>38.200000000000003</v>
      </c>
    </row>
    <row r="741" spans="1:22" ht="13.5" x14ac:dyDescent="0.25">
      <c r="A741" s="3">
        <f>RSI!A741</f>
        <v>43082</v>
      </c>
      <c r="B741" s="2">
        <f>RSI!B741</f>
        <v>10.625</v>
      </c>
      <c r="C741" s="2">
        <f>RSI!I741</f>
        <v>59.979370572842257</v>
      </c>
      <c r="D741" s="2">
        <f>MACD!E741</f>
        <v>-8.2099214927195518E-2</v>
      </c>
      <c r="E741" s="2">
        <f>MACD!F741</f>
        <v>-7.1599003050484028E-2</v>
      </c>
      <c r="F741" s="2">
        <f>'Moving Avg'!D741</f>
        <v>10.540799999999999</v>
      </c>
      <c r="G741" s="2">
        <f>'Moving Avg'!F741</f>
        <v>10.475400000000002</v>
      </c>
      <c r="H741" s="2">
        <f>'Moving Avg'!G741</f>
        <v>10.436199999999999</v>
      </c>
      <c r="I741" s="2">
        <f>'Moving Avg'!H741</f>
        <v>10.09180499999999</v>
      </c>
      <c r="J741" s="6" t="str">
        <f>OBV!F741</f>
        <v>BEARISH</v>
      </c>
      <c r="K741" s="6" t="str">
        <f>OBV!G741</f>
        <v>STRONG</v>
      </c>
      <c r="L741" s="6" t="str">
        <f>OBV!H741</f>
        <v>BEARISH DIVERGENCE</v>
      </c>
      <c r="M741" s="8">
        <f t="shared" si="110"/>
        <v>25</v>
      </c>
      <c r="N741" s="8">
        <f t="shared" si="111"/>
        <v>45</v>
      </c>
      <c r="O741" s="8">
        <f t="shared" si="112"/>
        <v>50</v>
      </c>
      <c r="P741" s="8">
        <f t="shared" si="113"/>
        <v>33</v>
      </c>
      <c r="Q741" s="9">
        <f t="shared" si="114"/>
        <v>36.950000000000003</v>
      </c>
      <c r="R741" s="9">
        <f t="shared" si="115"/>
        <v>39.75</v>
      </c>
      <c r="S741" s="9">
        <f t="shared" si="116"/>
        <v>37.85</v>
      </c>
      <c r="T741" s="9">
        <f t="shared" si="117"/>
        <v>38.25</v>
      </c>
      <c r="U741" s="8">
        <f t="shared" si="118"/>
        <v>38.183333333333337</v>
      </c>
      <c r="V741" s="8">
        <f t="shared" si="119"/>
        <v>38.200000000000003</v>
      </c>
    </row>
    <row r="742" spans="1:22" ht="13.5" x14ac:dyDescent="0.25">
      <c r="A742" s="3">
        <f>RSI!A742</f>
        <v>43083</v>
      </c>
      <c r="B742" s="2">
        <f>RSI!B742</f>
        <v>10.625</v>
      </c>
      <c r="C742" s="2">
        <f>RSI!I742</f>
        <v>59.979370572842249</v>
      </c>
      <c r="D742" s="2">
        <f>MACD!E742</f>
        <v>-8.3115141442092977E-2</v>
      </c>
      <c r="E742" s="2">
        <f>MACD!F742</f>
        <v>-7.3902230728805821E-2</v>
      </c>
      <c r="F742" s="2">
        <f>'Moving Avg'!D742</f>
        <v>10.561</v>
      </c>
      <c r="G742" s="2">
        <f>'Moving Avg'!F742</f>
        <v>10.487850000000002</v>
      </c>
      <c r="H742" s="2">
        <f>'Moving Avg'!G742</f>
        <v>10.442939999999998</v>
      </c>
      <c r="I742" s="2">
        <f>'Moving Avg'!H742</f>
        <v>10.097969999999991</v>
      </c>
      <c r="J742" s="6" t="str">
        <f>OBV!F742</f>
        <v>BULLISH</v>
      </c>
      <c r="K742" s="6" t="str">
        <f>OBV!G742</f>
        <v>NEUTRAL</v>
      </c>
      <c r="L742" s="6" t="str">
        <f>OBV!H742</f>
        <v>CONFIRMED BULLISH</v>
      </c>
      <c r="M742" s="8">
        <f t="shared" si="110"/>
        <v>25</v>
      </c>
      <c r="N742" s="8">
        <f t="shared" si="111"/>
        <v>45</v>
      </c>
      <c r="O742" s="8">
        <f t="shared" si="112"/>
        <v>50</v>
      </c>
      <c r="P742" s="8">
        <f t="shared" si="113"/>
        <v>83.5</v>
      </c>
      <c r="Q742" s="9">
        <f t="shared" si="114"/>
        <v>44.524999999999999</v>
      </c>
      <c r="R742" s="9">
        <f t="shared" si="115"/>
        <v>52.375</v>
      </c>
      <c r="S742" s="9">
        <f t="shared" si="116"/>
        <v>60.575000000000003</v>
      </c>
      <c r="T742" s="9">
        <f t="shared" si="117"/>
        <v>50.875</v>
      </c>
      <c r="U742" s="8">
        <f t="shared" si="118"/>
        <v>52.491666666666674</v>
      </c>
      <c r="V742" s="8">
        <f t="shared" si="119"/>
        <v>52.087500000000006</v>
      </c>
    </row>
    <row r="743" spans="1:22" ht="13.5" x14ac:dyDescent="0.25">
      <c r="A743" s="3">
        <f>RSI!A743</f>
        <v>43084</v>
      </c>
      <c r="B743" s="2">
        <f>RSI!B743</f>
        <v>10.523999999999999</v>
      </c>
      <c r="C743" s="2">
        <f>RSI!I743</f>
        <v>51.898505196952584</v>
      </c>
      <c r="D743" s="2">
        <f>MACD!E743</f>
        <v>-5.269040989174556E-2</v>
      </c>
      <c r="E743" s="2">
        <f>MACD!F743</f>
        <v>-6.9659866561393766E-2</v>
      </c>
      <c r="F743" s="2">
        <f>'Moving Avg'!D743</f>
        <v>10.572800000000001</v>
      </c>
      <c r="G743" s="2">
        <f>'Moving Avg'!F743</f>
        <v>10.4964</v>
      </c>
      <c r="H743" s="2">
        <f>'Moving Avg'!G743</f>
        <v>10.446479999999998</v>
      </c>
      <c r="I743" s="2">
        <f>'Moving Avg'!H743</f>
        <v>10.102239999999989</v>
      </c>
      <c r="J743" s="6" t="str">
        <f>OBV!F743</f>
        <v>BEARISH</v>
      </c>
      <c r="K743" s="6" t="str">
        <f>OBV!G743</f>
        <v>NEUTRAL</v>
      </c>
      <c r="L743" s="6" t="str">
        <f>OBV!H743</f>
        <v>BEARISH DIVERGENCE</v>
      </c>
      <c r="M743" s="8">
        <f t="shared" si="110"/>
        <v>25</v>
      </c>
      <c r="N743" s="8">
        <f t="shared" si="111"/>
        <v>0</v>
      </c>
      <c r="O743" s="8">
        <f t="shared" si="112"/>
        <v>50</v>
      </c>
      <c r="P743" s="8">
        <f t="shared" si="113"/>
        <v>16.5</v>
      </c>
      <c r="Q743" s="9">
        <f t="shared" si="114"/>
        <v>18.725000000000001</v>
      </c>
      <c r="R743" s="9">
        <f t="shared" si="115"/>
        <v>26.625</v>
      </c>
      <c r="S743" s="9">
        <f t="shared" si="116"/>
        <v>23.675000000000001</v>
      </c>
      <c r="T743" s="9">
        <f t="shared" si="117"/>
        <v>22.875</v>
      </c>
      <c r="U743" s="8">
        <f t="shared" si="118"/>
        <v>23.008333333333336</v>
      </c>
      <c r="V743" s="8">
        <f t="shared" si="119"/>
        <v>22.975000000000001</v>
      </c>
    </row>
    <row r="744" spans="1:22" ht="13.5" x14ac:dyDescent="0.25">
      <c r="A744" s="3">
        <f>RSI!A744</f>
        <v>43087</v>
      </c>
      <c r="B744" s="2">
        <f>RSI!B744</f>
        <v>10.406000000000001</v>
      </c>
      <c r="C744" s="2">
        <f>RSI!I744</f>
        <v>44.376193408573457</v>
      </c>
      <c r="D744" s="2">
        <f>MACD!E744</f>
        <v>-2.4822709561510337E-2</v>
      </c>
      <c r="E744" s="2">
        <f>MACD!F744</f>
        <v>-6.0692435161417084E-2</v>
      </c>
      <c r="F744" s="2">
        <f>'Moving Avg'!D744</f>
        <v>10.561</v>
      </c>
      <c r="G744" s="2">
        <f>'Moving Avg'!F744</f>
        <v>10.49905</v>
      </c>
      <c r="H744" s="2">
        <f>'Moving Avg'!G744</f>
        <v>10.441979999999999</v>
      </c>
      <c r="I744" s="2">
        <f>'Moving Avg'!H744</f>
        <v>10.105919999999989</v>
      </c>
      <c r="J744" s="6" t="str">
        <f>OBV!F744</f>
        <v>BEARISH</v>
      </c>
      <c r="K744" s="6" t="str">
        <f>OBV!G744</f>
        <v>STRONG</v>
      </c>
      <c r="L744" s="6" t="str">
        <f>OBV!H744</f>
        <v>CONFIRMED BEARISH</v>
      </c>
      <c r="M744" s="8">
        <f t="shared" si="110"/>
        <v>25</v>
      </c>
      <c r="N744" s="8">
        <f t="shared" si="111"/>
        <v>0</v>
      </c>
      <c r="O744" s="8">
        <f t="shared" si="112"/>
        <v>50</v>
      </c>
      <c r="P744" s="8">
        <f t="shared" si="113"/>
        <v>33</v>
      </c>
      <c r="Q744" s="9">
        <f t="shared" si="114"/>
        <v>21.2</v>
      </c>
      <c r="R744" s="9">
        <f t="shared" si="115"/>
        <v>30.75</v>
      </c>
      <c r="S744" s="9">
        <f t="shared" si="116"/>
        <v>31.1</v>
      </c>
      <c r="T744" s="9">
        <f t="shared" si="117"/>
        <v>27</v>
      </c>
      <c r="U744" s="8">
        <f t="shared" si="118"/>
        <v>27.683333333333337</v>
      </c>
      <c r="V744" s="8">
        <f t="shared" si="119"/>
        <v>27.512500000000003</v>
      </c>
    </row>
    <row r="745" spans="1:22" ht="13.5" x14ac:dyDescent="0.25">
      <c r="A745" s="3">
        <f>RSI!A745</f>
        <v>43088</v>
      </c>
      <c r="B745" s="2">
        <f>RSI!B745</f>
        <v>10.625</v>
      </c>
      <c r="C745" s="2">
        <f>RSI!I745</f>
        <v>56.870623506561301</v>
      </c>
      <c r="D745" s="2">
        <f>MACD!E745</f>
        <v>-7.8343664587734452E-3</v>
      </c>
      <c r="E745" s="2">
        <f>MACD!F745</f>
        <v>-5.0120821420888355E-2</v>
      </c>
      <c r="F745" s="2">
        <f>'Moving Avg'!D745</f>
        <v>10.561</v>
      </c>
      <c r="G745" s="2">
        <f>'Moving Avg'!F745</f>
        <v>10.51295</v>
      </c>
      <c r="H745" s="2">
        <f>'Moving Avg'!G745</f>
        <v>10.44636</v>
      </c>
      <c r="I745" s="2">
        <f>'Moving Avg'!H745</f>
        <v>10.11208499999999</v>
      </c>
      <c r="J745" s="6" t="str">
        <f>OBV!F745</f>
        <v>BEARISH</v>
      </c>
      <c r="K745" s="6" t="str">
        <f>OBV!G745</f>
        <v>STRONG</v>
      </c>
      <c r="L745" s="6" t="str">
        <f>OBV!H745</f>
        <v>NEUTRAL</v>
      </c>
      <c r="M745" s="8">
        <f t="shared" si="110"/>
        <v>25</v>
      </c>
      <c r="N745" s="8">
        <f t="shared" si="111"/>
        <v>0</v>
      </c>
      <c r="O745" s="8">
        <f t="shared" si="112"/>
        <v>50</v>
      </c>
      <c r="P745" s="8">
        <f t="shared" si="113"/>
        <v>33</v>
      </c>
      <c r="Q745" s="9">
        <f t="shared" si="114"/>
        <v>21.2</v>
      </c>
      <c r="R745" s="9">
        <f t="shared" si="115"/>
        <v>30.75</v>
      </c>
      <c r="S745" s="9">
        <f t="shared" si="116"/>
        <v>31.1</v>
      </c>
      <c r="T745" s="9">
        <f t="shared" si="117"/>
        <v>27</v>
      </c>
      <c r="U745" s="8">
        <f t="shared" si="118"/>
        <v>27.683333333333337</v>
      </c>
      <c r="V745" s="8">
        <f t="shared" si="119"/>
        <v>27.512500000000003</v>
      </c>
    </row>
    <row r="746" spans="1:22" ht="13.5" x14ac:dyDescent="0.25">
      <c r="A746" s="3">
        <f>RSI!A746</f>
        <v>43089</v>
      </c>
      <c r="B746" s="2">
        <f>RSI!B746</f>
        <v>10.406000000000001</v>
      </c>
      <c r="C746" s="2">
        <f>RSI!I746</f>
        <v>45.793145330981879</v>
      </c>
      <c r="D746" s="2">
        <f>MACD!E746</f>
        <v>1.2903900832075266E-2</v>
      </c>
      <c r="E746" s="2">
        <f>MACD!F746</f>
        <v>-3.7515876970295632E-2</v>
      </c>
      <c r="F746" s="2">
        <f>'Moving Avg'!D746</f>
        <v>10.517199999999999</v>
      </c>
      <c r="G746" s="2">
        <f>'Moving Avg'!F746</f>
        <v>10.5159</v>
      </c>
      <c r="H746" s="2">
        <f>'Moving Avg'!G746</f>
        <v>10.441759999999999</v>
      </c>
      <c r="I746" s="2">
        <f>'Moving Avg'!H746</f>
        <v>10.11715499999999</v>
      </c>
      <c r="J746" s="6" t="str">
        <f>OBV!F746</f>
        <v>BEARISH</v>
      </c>
      <c r="K746" s="6" t="str">
        <f>OBV!G746</f>
        <v>STRONG</v>
      </c>
      <c r="L746" s="6" t="str">
        <f>OBV!H746</f>
        <v>CONFIRMED BEARISH</v>
      </c>
      <c r="M746" s="8">
        <f t="shared" si="110"/>
        <v>25</v>
      </c>
      <c r="N746" s="8">
        <f t="shared" si="111"/>
        <v>0</v>
      </c>
      <c r="O746" s="8">
        <f t="shared" si="112"/>
        <v>50</v>
      </c>
      <c r="P746" s="8">
        <f t="shared" si="113"/>
        <v>33</v>
      </c>
      <c r="Q746" s="9">
        <f t="shared" si="114"/>
        <v>21.2</v>
      </c>
      <c r="R746" s="9">
        <f t="shared" si="115"/>
        <v>30.75</v>
      </c>
      <c r="S746" s="9">
        <f t="shared" si="116"/>
        <v>31.1</v>
      </c>
      <c r="T746" s="9">
        <f t="shared" si="117"/>
        <v>27</v>
      </c>
      <c r="U746" s="8">
        <f t="shared" si="118"/>
        <v>27.683333333333337</v>
      </c>
      <c r="V746" s="8">
        <f t="shared" si="119"/>
        <v>27.512500000000003</v>
      </c>
    </row>
    <row r="747" spans="1:22" ht="13.5" x14ac:dyDescent="0.25">
      <c r="A747" s="3">
        <f>RSI!A747</f>
        <v>43090</v>
      </c>
      <c r="B747" s="2">
        <f>RSI!B747</f>
        <v>10.554</v>
      </c>
      <c r="C747" s="2">
        <f>RSI!I747</f>
        <v>52.523444913306562</v>
      </c>
      <c r="D747" s="2">
        <f>MACD!E747</f>
        <v>1.0981986021974421E-2</v>
      </c>
      <c r="E747" s="2">
        <f>MACD!F747</f>
        <v>-2.781630437184162E-2</v>
      </c>
      <c r="F747" s="2">
        <f>'Moving Avg'!D747</f>
        <v>10.503</v>
      </c>
      <c r="G747" s="2">
        <f>'Moving Avg'!F747</f>
        <v>10.526250000000001</v>
      </c>
      <c r="H747" s="2">
        <f>'Moving Avg'!G747</f>
        <v>10.44012</v>
      </c>
      <c r="I747" s="2">
        <f>'Moving Avg'!H747</f>
        <v>10.12296499999999</v>
      </c>
      <c r="J747" s="6" t="str">
        <f>OBV!F747</f>
        <v>BEARISH</v>
      </c>
      <c r="K747" s="6" t="str">
        <f>OBV!G747</f>
        <v>STRONG</v>
      </c>
      <c r="L747" s="6" t="str">
        <f>OBV!H747</f>
        <v>CONFIRMED BEARISH</v>
      </c>
      <c r="M747" s="8">
        <f t="shared" si="110"/>
        <v>25</v>
      </c>
      <c r="N747" s="8">
        <f t="shared" si="111"/>
        <v>0</v>
      </c>
      <c r="O747" s="8">
        <f t="shared" si="112"/>
        <v>50</v>
      </c>
      <c r="P747" s="8">
        <f t="shared" si="113"/>
        <v>33</v>
      </c>
      <c r="Q747" s="9">
        <f t="shared" si="114"/>
        <v>21.2</v>
      </c>
      <c r="R747" s="9">
        <f t="shared" si="115"/>
        <v>30.75</v>
      </c>
      <c r="S747" s="9">
        <f t="shared" si="116"/>
        <v>31.1</v>
      </c>
      <c r="T747" s="9">
        <f t="shared" si="117"/>
        <v>27</v>
      </c>
      <c r="U747" s="8">
        <f t="shared" si="118"/>
        <v>27.683333333333337</v>
      </c>
      <c r="V747" s="8">
        <f t="shared" si="119"/>
        <v>27.512500000000003</v>
      </c>
    </row>
    <row r="748" spans="1:22" ht="13.5" x14ac:dyDescent="0.25">
      <c r="A748" s="3">
        <f>RSI!A748</f>
        <v>43091</v>
      </c>
      <c r="B748" s="2">
        <f>RSI!B748</f>
        <v>10.554</v>
      </c>
      <c r="C748" s="2">
        <f>RSI!I748</f>
        <v>52.523444913306562</v>
      </c>
      <c r="D748" s="2">
        <f>MACD!E748</f>
        <v>-6.7741946303101486E-5</v>
      </c>
      <c r="E748" s="2">
        <f>MACD!F748</f>
        <v>-2.2266591886733918E-2</v>
      </c>
      <c r="F748" s="2">
        <f>'Moving Avg'!D748</f>
        <v>10.509</v>
      </c>
      <c r="G748" s="2">
        <f>'Moving Avg'!F748</f>
        <v>10.531000000000001</v>
      </c>
      <c r="H748" s="2">
        <f>'Moving Avg'!G748</f>
        <v>10.442959999999998</v>
      </c>
      <c r="I748" s="2">
        <f>'Moving Avg'!H748</f>
        <v>10.127529999999991</v>
      </c>
      <c r="J748" s="6" t="str">
        <f>OBV!F748</f>
        <v>BULLISH</v>
      </c>
      <c r="K748" s="6" t="str">
        <f>OBV!G748</f>
        <v>NEUTRAL</v>
      </c>
      <c r="L748" s="6" t="str">
        <f>OBV!H748</f>
        <v>CONFIRMED BULLISH</v>
      </c>
      <c r="M748" s="8">
        <f t="shared" si="110"/>
        <v>25</v>
      </c>
      <c r="N748" s="8">
        <f t="shared" si="111"/>
        <v>0</v>
      </c>
      <c r="O748" s="8">
        <f t="shared" si="112"/>
        <v>50</v>
      </c>
      <c r="P748" s="8">
        <f t="shared" si="113"/>
        <v>83.5</v>
      </c>
      <c r="Q748" s="9">
        <f t="shared" si="114"/>
        <v>28.774999999999999</v>
      </c>
      <c r="R748" s="9">
        <f t="shared" si="115"/>
        <v>43.375</v>
      </c>
      <c r="S748" s="9">
        <f t="shared" si="116"/>
        <v>53.825000000000003</v>
      </c>
      <c r="T748" s="9">
        <f t="shared" si="117"/>
        <v>39.625</v>
      </c>
      <c r="U748" s="8">
        <f t="shared" si="118"/>
        <v>41.991666666666667</v>
      </c>
      <c r="V748" s="8">
        <f t="shared" si="119"/>
        <v>41.400000000000006</v>
      </c>
    </row>
    <row r="749" spans="1:22" ht="13.5" x14ac:dyDescent="0.25">
      <c r="A749" s="3">
        <f>RSI!A749</f>
        <v>43094</v>
      </c>
      <c r="B749" s="2">
        <f>RSI!B749</f>
        <v>10.548</v>
      </c>
      <c r="C749" s="2">
        <f>RSI!I749</f>
        <v>52.218610215763086</v>
      </c>
      <c r="D749" s="2">
        <f>MACD!E749</f>
        <v>-9.2939648052521306E-3</v>
      </c>
      <c r="E749" s="2">
        <f>MACD!F749</f>
        <v>-1.9672066470437559E-2</v>
      </c>
      <c r="F749" s="2">
        <f>'Moving Avg'!D749</f>
        <v>10.537400000000002</v>
      </c>
      <c r="G749" s="2">
        <f>'Moving Avg'!F749</f>
        <v>10.5381</v>
      </c>
      <c r="H749" s="2">
        <f>'Moving Avg'!G749</f>
        <v>10.445799999999997</v>
      </c>
      <c r="I749" s="2">
        <f>'Moving Avg'!H749</f>
        <v>10.132649999999991</v>
      </c>
      <c r="J749" s="6" t="str">
        <f>OBV!F749</f>
        <v>BULLISH</v>
      </c>
      <c r="K749" s="6" t="str">
        <f>OBV!G749</f>
        <v>NEUTRAL</v>
      </c>
      <c r="L749" s="6" t="str">
        <f>OBV!H749</f>
        <v>CONFIRMED BULLISH</v>
      </c>
      <c r="M749" s="8">
        <f t="shared" si="110"/>
        <v>25</v>
      </c>
      <c r="N749" s="8">
        <f t="shared" si="111"/>
        <v>0</v>
      </c>
      <c r="O749" s="8">
        <f t="shared" si="112"/>
        <v>50</v>
      </c>
      <c r="P749" s="8">
        <f t="shared" si="113"/>
        <v>83.5</v>
      </c>
      <c r="Q749" s="9">
        <f t="shared" si="114"/>
        <v>28.774999999999999</v>
      </c>
      <c r="R749" s="9">
        <f t="shared" si="115"/>
        <v>43.375</v>
      </c>
      <c r="S749" s="9">
        <f t="shared" si="116"/>
        <v>53.825000000000003</v>
      </c>
      <c r="T749" s="9">
        <f t="shared" si="117"/>
        <v>39.625</v>
      </c>
      <c r="U749" s="8">
        <f t="shared" si="118"/>
        <v>41.991666666666667</v>
      </c>
      <c r="V749" s="8">
        <f t="shared" si="119"/>
        <v>41.400000000000006</v>
      </c>
    </row>
    <row r="750" spans="1:22" ht="13.5" x14ac:dyDescent="0.25">
      <c r="A750" s="3">
        <f>RSI!A750</f>
        <v>43095</v>
      </c>
      <c r="B750" s="2">
        <f>RSI!B750</f>
        <v>10.619</v>
      </c>
      <c r="C750" s="2">
        <f>RSI!I750</f>
        <v>55.509196101092869</v>
      </c>
      <c r="D750" s="2">
        <f>MACD!E750</f>
        <v>1.9936835509017925E-3</v>
      </c>
      <c r="E750" s="2">
        <f>MACD!F750</f>
        <v>-1.5338916466169687E-2</v>
      </c>
      <c r="F750" s="2">
        <f>'Moving Avg'!D750</f>
        <v>10.536200000000001</v>
      </c>
      <c r="G750" s="2">
        <f>'Moving Avg'!F750</f>
        <v>10.546400000000002</v>
      </c>
      <c r="H750" s="2">
        <f>'Moving Avg'!G750</f>
        <v>10.450059999999999</v>
      </c>
      <c r="I750" s="2">
        <f>'Moving Avg'!H750</f>
        <v>10.139014999999993</v>
      </c>
      <c r="J750" s="6" t="str">
        <f>OBV!F750</f>
        <v>BEARISH</v>
      </c>
      <c r="K750" s="6" t="str">
        <f>OBV!G750</f>
        <v>NEUTRAL</v>
      </c>
      <c r="L750" s="6" t="str">
        <f>OBV!H750</f>
        <v>CONFIRMED BEARISH</v>
      </c>
      <c r="M750" s="8">
        <f t="shared" si="110"/>
        <v>25</v>
      </c>
      <c r="N750" s="8">
        <f t="shared" si="111"/>
        <v>0</v>
      </c>
      <c r="O750" s="8">
        <f t="shared" si="112"/>
        <v>50</v>
      </c>
      <c r="P750" s="8">
        <f t="shared" si="113"/>
        <v>16.5</v>
      </c>
      <c r="Q750" s="9">
        <f t="shared" si="114"/>
        <v>18.725000000000001</v>
      </c>
      <c r="R750" s="9">
        <f t="shared" si="115"/>
        <v>26.625</v>
      </c>
      <c r="S750" s="9">
        <f t="shared" si="116"/>
        <v>23.675000000000001</v>
      </c>
      <c r="T750" s="9">
        <f t="shared" si="117"/>
        <v>22.875</v>
      </c>
      <c r="U750" s="8">
        <f t="shared" si="118"/>
        <v>23.008333333333336</v>
      </c>
      <c r="V750" s="8">
        <f t="shared" si="119"/>
        <v>22.975000000000001</v>
      </c>
    </row>
    <row r="751" spans="1:22" ht="13.5" x14ac:dyDescent="0.25">
      <c r="A751" s="3">
        <f>RSI!A751</f>
        <v>43096</v>
      </c>
      <c r="B751" s="2">
        <f>RSI!B751</f>
        <v>10.619</v>
      </c>
      <c r="C751" s="2">
        <f>RSI!I751</f>
        <v>55.509196101092869</v>
      </c>
      <c r="D751" s="2">
        <f>MACD!E751</f>
        <v>1.0882938718248525E-2</v>
      </c>
      <c r="E751" s="2">
        <f>MACD!F751</f>
        <v>-1.0094545429286046E-2</v>
      </c>
      <c r="F751" s="2">
        <f>'Moving Avg'!D751</f>
        <v>10.578799999999999</v>
      </c>
      <c r="G751" s="2">
        <f>'Moving Avg'!F751</f>
        <v>10.554100000000002</v>
      </c>
      <c r="H751" s="2">
        <f>'Moving Avg'!G751</f>
        <v>10.454320000000001</v>
      </c>
      <c r="I751" s="2">
        <f>'Moving Avg'!H751</f>
        <v>10.145499999999991</v>
      </c>
      <c r="J751" s="6" t="str">
        <f>OBV!F751</f>
        <v>BULLISH</v>
      </c>
      <c r="K751" s="6" t="str">
        <f>OBV!G751</f>
        <v>WEAK</v>
      </c>
      <c r="L751" s="6" t="str">
        <f>OBV!H751</f>
        <v>CONFIRMED BULLISH</v>
      </c>
      <c r="M751" s="8">
        <f t="shared" si="110"/>
        <v>25</v>
      </c>
      <c r="N751" s="8">
        <f t="shared" si="111"/>
        <v>0</v>
      </c>
      <c r="O751" s="8">
        <f t="shared" si="112"/>
        <v>50</v>
      </c>
      <c r="P751" s="8">
        <f t="shared" si="113"/>
        <v>67</v>
      </c>
      <c r="Q751" s="9">
        <f t="shared" si="114"/>
        <v>26.299999999999997</v>
      </c>
      <c r="R751" s="9">
        <f t="shared" si="115"/>
        <v>39.25</v>
      </c>
      <c r="S751" s="9">
        <f t="shared" si="116"/>
        <v>46.400000000000006</v>
      </c>
      <c r="T751" s="9">
        <f t="shared" si="117"/>
        <v>35.5</v>
      </c>
      <c r="U751" s="8">
        <f t="shared" si="118"/>
        <v>37.31666666666667</v>
      </c>
      <c r="V751" s="8">
        <f t="shared" si="119"/>
        <v>36.862499999999997</v>
      </c>
    </row>
    <row r="752" spans="1:22" ht="13.5" x14ac:dyDescent="0.25">
      <c r="A752" s="3">
        <f>RSI!A752</f>
        <v>43097</v>
      </c>
      <c r="B752" s="2">
        <f>RSI!B752</f>
        <v>10.477</v>
      </c>
      <c r="C752" s="2">
        <f>RSI!I752</f>
        <v>47.863481229388903</v>
      </c>
      <c r="D752" s="2">
        <f>MACD!E752</f>
        <v>2.8310327368242127E-2</v>
      </c>
      <c r="E752" s="2">
        <f>MACD!F752</f>
        <v>-2.4135708697804103E-3</v>
      </c>
      <c r="F752" s="2">
        <f>'Moving Avg'!D752</f>
        <v>10.563400000000001</v>
      </c>
      <c r="G752" s="2">
        <f>'Moving Avg'!F752</f>
        <v>10.5547</v>
      </c>
      <c r="H752" s="2">
        <f>'Moving Avg'!G752</f>
        <v>10.455499999999999</v>
      </c>
      <c r="I752" s="2">
        <f>'Moving Avg'!H752</f>
        <v>10.151274999999993</v>
      </c>
      <c r="J752" s="6" t="str">
        <f>OBV!F752</f>
        <v>BEARISH</v>
      </c>
      <c r="K752" s="6" t="str">
        <f>OBV!G752</f>
        <v>STRONG</v>
      </c>
      <c r="L752" s="6" t="str">
        <f>OBV!H752</f>
        <v>CONFIRMED BEARISH</v>
      </c>
      <c r="M752" s="8">
        <f t="shared" si="110"/>
        <v>25</v>
      </c>
      <c r="N752" s="8">
        <f t="shared" si="111"/>
        <v>0</v>
      </c>
      <c r="O752" s="8">
        <f t="shared" si="112"/>
        <v>50</v>
      </c>
      <c r="P752" s="8">
        <f t="shared" si="113"/>
        <v>33</v>
      </c>
      <c r="Q752" s="9">
        <f t="shared" si="114"/>
        <v>21.2</v>
      </c>
      <c r="R752" s="9">
        <f t="shared" si="115"/>
        <v>30.75</v>
      </c>
      <c r="S752" s="9">
        <f t="shared" si="116"/>
        <v>31.1</v>
      </c>
      <c r="T752" s="9">
        <f t="shared" si="117"/>
        <v>27</v>
      </c>
      <c r="U752" s="8">
        <f t="shared" si="118"/>
        <v>27.683333333333337</v>
      </c>
      <c r="V752" s="8">
        <f t="shared" si="119"/>
        <v>27.512500000000003</v>
      </c>
    </row>
    <row r="753" spans="1:22" ht="13.5" x14ac:dyDescent="0.25">
      <c r="A753" s="3">
        <f>RSI!A753</f>
        <v>43098</v>
      </c>
      <c r="B753" s="2">
        <f>RSI!B753</f>
        <v>10.571</v>
      </c>
      <c r="C753" s="2">
        <f>RSI!I753</f>
        <v>52.525145523841843</v>
      </c>
      <c r="D753" s="2">
        <f>MACD!E753</f>
        <v>2.0826824716603909E-2</v>
      </c>
      <c r="E753" s="2">
        <f>MACD!F753</f>
        <v>2.2345082474964535E-3</v>
      </c>
      <c r="F753" s="2">
        <f>'Moving Avg'!D753</f>
        <v>10.566800000000001</v>
      </c>
      <c r="G753" s="2">
        <f>'Moving Avg'!F753</f>
        <v>10.552000000000001</v>
      </c>
      <c r="H753" s="2">
        <f>'Moving Avg'!G753</f>
        <v>10.458799999999998</v>
      </c>
      <c r="I753" s="2">
        <f>'Moving Avg'!H753</f>
        <v>10.157519999999991</v>
      </c>
      <c r="J753" s="6" t="str">
        <f>OBV!F753</f>
        <v>BULLISH</v>
      </c>
      <c r="K753" s="6" t="str">
        <f>OBV!G753</f>
        <v>NEUTRAL</v>
      </c>
      <c r="L753" s="6" t="str">
        <f>OBV!H753</f>
        <v>CONFIRMED BULLISH</v>
      </c>
      <c r="M753" s="8">
        <f t="shared" si="110"/>
        <v>25</v>
      </c>
      <c r="N753" s="8">
        <f t="shared" si="111"/>
        <v>0</v>
      </c>
      <c r="O753" s="8">
        <f t="shared" si="112"/>
        <v>50</v>
      </c>
      <c r="P753" s="8">
        <f t="shared" si="113"/>
        <v>83.5</v>
      </c>
      <c r="Q753" s="9">
        <f t="shared" si="114"/>
        <v>28.774999999999999</v>
      </c>
      <c r="R753" s="9">
        <f t="shared" si="115"/>
        <v>43.375</v>
      </c>
      <c r="S753" s="9">
        <f t="shared" si="116"/>
        <v>53.825000000000003</v>
      </c>
      <c r="T753" s="9">
        <f t="shared" si="117"/>
        <v>39.625</v>
      </c>
      <c r="U753" s="8">
        <f t="shared" si="118"/>
        <v>41.991666666666667</v>
      </c>
      <c r="V753" s="8">
        <f t="shared" si="119"/>
        <v>41.400000000000006</v>
      </c>
    </row>
    <row r="754" spans="1:22" ht="13.5" x14ac:dyDescent="0.25">
      <c r="A754" s="3">
        <f>RSI!A754</f>
        <v>43102</v>
      </c>
      <c r="B754" s="2">
        <f>RSI!B754</f>
        <v>10.471</v>
      </c>
      <c r="C754" s="2">
        <f>RSI!I754</f>
        <v>47.644588659130108</v>
      </c>
      <c r="D754" s="2">
        <f>MACD!E754</f>
        <v>3.4442875996045785E-3</v>
      </c>
      <c r="E754" s="2">
        <f>MACD!F754</f>
        <v>2.4764641179180783E-3</v>
      </c>
      <c r="F754" s="2">
        <f>'Moving Avg'!D754</f>
        <v>10.551400000000001</v>
      </c>
      <c r="G754" s="2">
        <f>'Moving Avg'!F754</f>
        <v>10.546400000000002</v>
      </c>
      <c r="H754" s="2">
        <f>'Moving Avg'!G754</f>
        <v>10.46022</v>
      </c>
      <c r="I754" s="2">
        <f>'Moving Avg'!H754</f>
        <v>10.163264999999992</v>
      </c>
      <c r="J754" s="6" t="str">
        <f>OBV!F754</f>
        <v>BULLISH</v>
      </c>
      <c r="K754" s="6" t="str">
        <f>OBV!G754</f>
        <v>NEUTRAL</v>
      </c>
      <c r="L754" s="6" t="str">
        <f>OBV!H754</f>
        <v>BULLISH DIVERGENCE</v>
      </c>
      <c r="M754" s="8">
        <f t="shared" si="110"/>
        <v>25</v>
      </c>
      <c r="N754" s="8">
        <f t="shared" si="111"/>
        <v>0</v>
      </c>
      <c r="O754" s="8">
        <f t="shared" si="112"/>
        <v>50</v>
      </c>
      <c r="P754" s="8">
        <f t="shared" si="113"/>
        <v>66.5</v>
      </c>
      <c r="Q754" s="9">
        <f t="shared" si="114"/>
        <v>26.225000000000001</v>
      </c>
      <c r="R754" s="9">
        <f t="shared" si="115"/>
        <v>39.125</v>
      </c>
      <c r="S754" s="9">
        <f t="shared" si="116"/>
        <v>46.174999999999997</v>
      </c>
      <c r="T754" s="9">
        <f t="shared" si="117"/>
        <v>35.375</v>
      </c>
      <c r="U754" s="8">
        <f t="shared" si="118"/>
        <v>37.174999999999997</v>
      </c>
      <c r="V754" s="8">
        <f t="shared" si="119"/>
        <v>36.724999999999994</v>
      </c>
    </row>
    <row r="755" spans="1:22" ht="13.5" x14ac:dyDescent="0.25">
      <c r="A755" s="3">
        <f>RSI!A755</f>
        <v>43103</v>
      </c>
      <c r="B755" s="2">
        <f>RSI!B755</f>
        <v>10.5</v>
      </c>
      <c r="C755" s="2">
        <f>RSI!I755</f>
        <v>49.121052822241218</v>
      </c>
      <c r="D755" s="2">
        <f>MACD!E755</f>
        <v>2.0589658375749664E-2</v>
      </c>
      <c r="E755" s="2">
        <f>MACD!F755</f>
        <v>6.0991029694843959E-3</v>
      </c>
      <c r="F755" s="2">
        <f>'Moving Avg'!D755</f>
        <v>10.527600000000001</v>
      </c>
      <c r="G755" s="2">
        <f>'Moving Avg'!F755</f>
        <v>10.539300000000001</v>
      </c>
      <c r="H755" s="2">
        <f>'Moving Avg'!G755</f>
        <v>10.46222</v>
      </c>
      <c r="I755" s="2">
        <f>'Moving Avg'!H755</f>
        <v>10.169154999999991</v>
      </c>
      <c r="J755" s="6" t="str">
        <f>OBV!F755</f>
        <v>BULLISH</v>
      </c>
      <c r="K755" s="6" t="str">
        <f>OBV!G755</f>
        <v>NEUTRAL</v>
      </c>
      <c r="L755" s="6" t="str">
        <f>OBV!H755</f>
        <v>BULLISH DIVERGENCE</v>
      </c>
      <c r="M755" s="8">
        <f t="shared" si="110"/>
        <v>25</v>
      </c>
      <c r="N755" s="8">
        <f t="shared" si="111"/>
        <v>0</v>
      </c>
      <c r="O755" s="8">
        <f t="shared" si="112"/>
        <v>50</v>
      </c>
      <c r="P755" s="8">
        <f t="shared" si="113"/>
        <v>66.5</v>
      </c>
      <c r="Q755" s="9">
        <f t="shared" si="114"/>
        <v>26.225000000000001</v>
      </c>
      <c r="R755" s="9">
        <f t="shared" si="115"/>
        <v>39.125</v>
      </c>
      <c r="S755" s="9">
        <f t="shared" si="116"/>
        <v>46.174999999999997</v>
      </c>
      <c r="T755" s="9">
        <f t="shared" si="117"/>
        <v>35.375</v>
      </c>
      <c r="U755" s="8">
        <f t="shared" si="118"/>
        <v>37.174999999999997</v>
      </c>
      <c r="V755" s="8">
        <f t="shared" si="119"/>
        <v>36.724999999999994</v>
      </c>
    </row>
    <row r="756" spans="1:22" ht="13.5" x14ac:dyDescent="0.25">
      <c r="A756" s="3">
        <f>RSI!A756</f>
        <v>43104</v>
      </c>
      <c r="B756" s="2">
        <f>RSI!B756</f>
        <v>10.523999999999999</v>
      </c>
      <c r="C756" s="2">
        <f>RSI!I756</f>
        <v>50.36848458240523</v>
      </c>
      <c r="D756" s="2">
        <f>MACD!E756</f>
        <v>-2.5758284950150312E-4</v>
      </c>
      <c r="E756" s="2">
        <f>MACD!F756</f>
        <v>4.827765805687217E-3</v>
      </c>
      <c r="F756" s="2">
        <f>'Moving Avg'!D756</f>
        <v>10.508600000000001</v>
      </c>
      <c r="G756" s="2">
        <f>'Moving Avg'!F756</f>
        <v>10.536350000000001</v>
      </c>
      <c r="H756" s="2">
        <f>'Moving Avg'!G756</f>
        <v>10.46518</v>
      </c>
      <c r="I756" s="2">
        <f>'Moving Avg'!H756</f>
        <v>10.175514999999992</v>
      </c>
      <c r="J756" s="6" t="str">
        <f>OBV!F756</f>
        <v>BULLISH</v>
      </c>
      <c r="K756" s="6" t="str">
        <f>OBV!G756</f>
        <v>WEAK</v>
      </c>
      <c r="L756" s="6" t="str">
        <f>OBV!H756</f>
        <v>BULLISH DIVERGENCE</v>
      </c>
      <c r="M756" s="8">
        <f t="shared" si="110"/>
        <v>25</v>
      </c>
      <c r="N756" s="8">
        <f t="shared" si="111"/>
        <v>45</v>
      </c>
      <c r="O756" s="8">
        <f t="shared" si="112"/>
        <v>50</v>
      </c>
      <c r="P756" s="8">
        <f t="shared" si="113"/>
        <v>50</v>
      </c>
      <c r="Q756" s="9">
        <f t="shared" si="114"/>
        <v>39.5</v>
      </c>
      <c r="R756" s="9">
        <f t="shared" si="115"/>
        <v>44</v>
      </c>
      <c r="S756" s="9">
        <f t="shared" si="116"/>
        <v>45.5</v>
      </c>
      <c r="T756" s="9">
        <f t="shared" si="117"/>
        <v>42.5</v>
      </c>
      <c r="U756" s="8">
        <f t="shared" si="118"/>
        <v>43</v>
      </c>
      <c r="V756" s="8">
        <f t="shared" si="119"/>
        <v>42.875</v>
      </c>
    </row>
    <row r="757" spans="1:22" ht="13.5" x14ac:dyDescent="0.25">
      <c r="A757" s="3">
        <f>RSI!A757</f>
        <v>43105</v>
      </c>
      <c r="B757" s="2">
        <f>RSI!B757</f>
        <v>10.512</v>
      </c>
      <c r="C757" s="2">
        <f>RSI!I757</f>
        <v>49.712193810104161</v>
      </c>
      <c r="D757" s="2">
        <f>MACD!E757</f>
        <v>5.7254342287134108E-3</v>
      </c>
      <c r="E757" s="2">
        <f>MACD!F757</f>
        <v>5.0072994902924557E-3</v>
      </c>
      <c r="F757" s="2">
        <f>'Moving Avg'!D757</f>
        <v>10.515600000000001</v>
      </c>
      <c r="G757" s="2">
        <f>'Moving Avg'!F757</f>
        <v>10.53575</v>
      </c>
      <c r="H757" s="2">
        <f>'Moving Avg'!G757</f>
        <v>10.4679</v>
      </c>
      <c r="I757" s="2">
        <f>'Moving Avg'!H757</f>
        <v>10.181579999999993</v>
      </c>
      <c r="J757" s="6" t="str">
        <f>OBV!F757</f>
        <v>BULLISH</v>
      </c>
      <c r="K757" s="6" t="str">
        <f>OBV!G757</f>
        <v>WEAK</v>
      </c>
      <c r="L757" s="6" t="str">
        <f>OBV!H757</f>
        <v>CONFIRMED BULLISH</v>
      </c>
      <c r="M757" s="8">
        <f t="shared" si="110"/>
        <v>25</v>
      </c>
      <c r="N757" s="8">
        <f t="shared" si="111"/>
        <v>0</v>
      </c>
      <c r="O757" s="8">
        <f t="shared" si="112"/>
        <v>50</v>
      </c>
      <c r="P757" s="8">
        <f t="shared" si="113"/>
        <v>67</v>
      </c>
      <c r="Q757" s="9">
        <f t="shared" si="114"/>
        <v>26.299999999999997</v>
      </c>
      <c r="R757" s="9">
        <f t="shared" si="115"/>
        <v>39.25</v>
      </c>
      <c r="S757" s="9">
        <f t="shared" si="116"/>
        <v>46.400000000000006</v>
      </c>
      <c r="T757" s="9">
        <f t="shared" si="117"/>
        <v>35.5</v>
      </c>
      <c r="U757" s="8">
        <f t="shared" si="118"/>
        <v>37.31666666666667</v>
      </c>
      <c r="V757" s="8">
        <f t="shared" si="119"/>
        <v>36.862499999999997</v>
      </c>
    </row>
    <row r="758" spans="1:22" ht="13.5" x14ac:dyDescent="0.25">
      <c r="A758" s="3">
        <f>RSI!A758</f>
        <v>43108</v>
      </c>
      <c r="B758" s="2">
        <f>RSI!B758</f>
        <v>10.494999999999999</v>
      </c>
      <c r="C758" s="2">
        <f>RSI!I758</f>
        <v>48.743237613398705</v>
      </c>
      <c r="D758" s="2">
        <f>MACD!E758</f>
        <v>1.2085627845792146E-2</v>
      </c>
      <c r="E758" s="2">
        <f>MACD!F758</f>
        <v>6.4229651613923943E-3</v>
      </c>
      <c r="F758" s="2">
        <f>'Moving Avg'!D758</f>
        <v>10.500399999999999</v>
      </c>
      <c r="G758" s="2">
        <f>'Moving Avg'!F758</f>
        <v>10.537250000000002</v>
      </c>
      <c r="H758" s="2">
        <f>'Moving Avg'!G758</f>
        <v>10.469440000000002</v>
      </c>
      <c r="I758" s="2">
        <f>'Moving Avg'!H758</f>
        <v>10.187164999999993</v>
      </c>
      <c r="J758" s="6" t="str">
        <f>OBV!F758</f>
        <v>BEARISH</v>
      </c>
      <c r="K758" s="6" t="str">
        <f>OBV!G758</f>
        <v>STRONG</v>
      </c>
      <c r="L758" s="6" t="str">
        <f>OBV!H758</f>
        <v>CONFIRMED BEARISH</v>
      </c>
      <c r="M758" s="8">
        <f t="shared" si="110"/>
        <v>25</v>
      </c>
      <c r="N758" s="8">
        <f t="shared" si="111"/>
        <v>0</v>
      </c>
      <c r="O758" s="8">
        <f t="shared" si="112"/>
        <v>50</v>
      </c>
      <c r="P758" s="8">
        <f t="shared" si="113"/>
        <v>33</v>
      </c>
      <c r="Q758" s="9">
        <f t="shared" si="114"/>
        <v>21.2</v>
      </c>
      <c r="R758" s="9">
        <f t="shared" si="115"/>
        <v>30.75</v>
      </c>
      <c r="S758" s="9">
        <f t="shared" si="116"/>
        <v>31.1</v>
      </c>
      <c r="T758" s="9">
        <f t="shared" si="117"/>
        <v>27</v>
      </c>
      <c r="U758" s="8">
        <f t="shared" si="118"/>
        <v>27.683333333333337</v>
      </c>
      <c r="V758" s="8">
        <f t="shared" si="119"/>
        <v>27.512500000000003</v>
      </c>
    </row>
    <row r="759" spans="1:22" ht="13.5" x14ac:dyDescent="0.25">
      <c r="A759" s="3">
        <f>RSI!A759</f>
        <v>43109</v>
      </c>
      <c r="B759" s="2">
        <f>RSI!B759</f>
        <v>10.523999999999999</v>
      </c>
      <c r="C759" s="2">
        <f>RSI!I759</f>
        <v>50.51516965286929</v>
      </c>
      <c r="D759" s="2">
        <f>MACD!E759</f>
        <v>1.4532097171471747E-2</v>
      </c>
      <c r="E759" s="2">
        <f>MACD!F759</f>
        <v>8.0447915634082653E-3</v>
      </c>
      <c r="F759" s="2">
        <f>'Moving Avg'!D759</f>
        <v>10.510999999999999</v>
      </c>
      <c r="G759" s="2">
        <f>'Moving Avg'!F759</f>
        <v>10.5402</v>
      </c>
      <c r="H759" s="2">
        <f>'Moving Avg'!G759</f>
        <v>10.474159999999999</v>
      </c>
      <c r="I759" s="2">
        <f>'Moving Avg'!H759</f>
        <v>10.193479999999992</v>
      </c>
      <c r="J759" s="6" t="str">
        <f>OBV!F759</f>
        <v>BULLISH</v>
      </c>
      <c r="K759" s="6" t="str">
        <f>OBV!G759</f>
        <v>WEAK</v>
      </c>
      <c r="L759" s="6" t="str">
        <f>OBV!H759</f>
        <v>CONFIRMED BULLISH</v>
      </c>
      <c r="M759" s="8">
        <f t="shared" si="110"/>
        <v>25</v>
      </c>
      <c r="N759" s="8">
        <f t="shared" si="111"/>
        <v>0</v>
      </c>
      <c r="O759" s="8">
        <f t="shared" si="112"/>
        <v>50</v>
      </c>
      <c r="P759" s="8">
        <f t="shared" si="113"/>
        <v>67</v>
      </c>
      <c r="Q759" s="9">
        <f t="shared" si="114"/>
        <v>26.299999999999997</v>
      </c>
      <c r="R759" s="9">
        <f t="shared" si="115"/>
        <v>39.25</v>
      </c>
      <c r="S759" s="9">
        <f t="shared" si="116"/>
        <v>46.400000000000006</v>
      </c>
      <c r="T759" s="9">
        <f t="shared" si="117"/>
        <v>35.5</v>
      </c>
      <c r="U759" s="8">
        <f t="shared" si="118"/>
        <v>37.31666666666667</v>
      </c>
      <c r="V759" s="8">
        <f t="shared" si="119"/>
        <v>36.862499999999997</v>
      </c>
    </row>
    <row r="760" spans="1:22" ht="13.5" x14ac:dyDescent="0.25">
      <c r="A760" s="3">
        <f>RSI!A760</f>
        <v>43110</v>
      </c>
      <c r="B760" s="2">
        <f>RSI!B760</f>
        <v>10.760999999999999</v>
      </c>
      <c r="C760" s="2">
        <f>RSI!I760</f>
        <v>62.058791300866197</v>
      </c>
      <c r="D760" s="2">
        <f>MACD!E760</f>
        <v>9.924264339208122E-3</v>
      </c>
      <c r="E760" s="2">
        <f>MACD!F760</f>
        <v>8.420686118568237E-3</v>
      </c>
      <c r="F760" s="2">
        <f>'Moving Avg'!D760</f>
        <v>10.5632</v>
      </c>
      <c r="G760" s="2">
        <f>'Moving Avg'!F760</f>
        <v>10.547000000000001</v>
      </c>
      <c r="H760" s="2">
        <f>'Moving Avg'!G760</f>
        <v>10.481019999999999</v>
      </c>
      <c r="I760" s="2">
        <f>'Moving Avg'!H760</f>
        <v>10.201024999999992</v>
      </c>
      <c r="J760" s="6" t="str">
        <f>OBV!F760</f>
        <v>BULLISH</v>
      </c>
      <c r="K760" s="6" t="str">
        <f>OBV!G760</f>
        <v>WEAK</v>
      </c>
      <c r="L760" s="6" t="str">
        <f>OBV!H760</f>
        <v>CONFIRMED BULLISH</v>
      </c>
      <c r="M760" s="8">
        <f t="shared" si="110"/>
        <v>25</v>
      </c>
      <c r="N760" s="8">
        <f t="shared" si="111"/>
        <v>0</v>
      </c>
      <c r="O760" s="8">
        <f t="shared" si="112"/>
        <v>50</v>
      </c>
      <c r="P760" s="8">
        <f t="shared" si="113"/>
        <v>67</v>
      </c>
      <c r="Q760" s="9">
        <f t="shared" si="114"/>
        <v>26.299999999999997</v>
      </c>
      <c r="R760" s="9">
        <f t="shared" si="115"/>
        <v>39.25</v>
      </c>
      <c r="S760" s="9">
        <f t="shared" si="116"/>
        <v>46.400000000000006</v>
      </c>
      <c r="T760" s="9">
        <f t="shared" si="117"/>
        <v>35.5</v>
      </c>
      <c r="U760" s="8">
        <f t="shared" si="118"/>
        <v>37.31666666666667</v>
      </c>
      <c r="V760" s="8">
        <f t="shared" si="119"/>
        <v>36.862499999999997</v>
      </c>
    </row>
    <row r="761" spans="1:22" ht="13.5" x14ac:dyDescent="0.25">
      <c r="A761" s="3">
        <f>RSI!A761</f>
        <v>43111</v>
      </c>
      <c r="B761" s="2">
        <f>RSI!B761</f>
        <v>10.53</v>
      </c>
      <c r="C761" s="2">
        <f>RSI!I761</f>
        <v>49.852013945475463</v>
      </c>
      <c r="D761" s="2">
        <f>MACD!E761</f>
        <v>2.169391936419629E-2</v>
      </c>
      <c r="E761" s="2">
        <f>MACD!F761</f>
        <v>1.1075332767693848E-2</v>
      </c>
      <c r="F761" s="2">
        <f>'Moving Avg'!D761</f>
        <v>10.564400000000001</v>
      </c>
      <c r="G761" s="2">
        <f>'Moving Avg'!F761</f>
        <v>10.542249999999999</v>
      </c>
      <c r="H761" s="2">
        <f>'Moving Avg'!G761</f>
        <v>10.48326</v>
      </c>
      <c r="I761" s="2">
        <f>'Moving Avg'!H761</f>
        <v>10.206009999999994</v>
      </c>
      <c r="J761" s="6" t="str">
        <f>OBV!F761</f>
        <v>BEARISH</v>
      </c>
      <c r="K761" s="6" t="str">
        <f>OBV!G761</f>
        <v>STRONG</v>
      </c>
      <c r="L761" s="6" t="str">
        <f>OBV!H761</f>
        <v>BEARISH DIVERGENCE</v>
      </c>
      <c r="M761" s="8">
        <f t="shared" si="110"/>
        <v>25</v>
      </c>
      <c r="N761" s="8">
        <f t="shared" si="111"/>
        <v>0</v>
      </c>
      <c r="O761" s="8">
        <f t="shared" si="112"/>
        <v>50</v>
      </c>
      <c r="P761" s="8">
        <f t="shared" si="113"/>
        <v>33</v>
      </c>
      <c r="Q761" s="9">
        <f t="shared" si="114"/>
        <v>21.2</v>
      </c>
      <c r="R761" s="9">
        <f t="shared" si="115"/>
        <v>30.75</v>
      </c>
      <c r="S761" s="9">
        <f t="shared" si="116"/>
        <v>31.1</v>
      </c>
      <c r="T761" s="9">
        <f t="shared" si="117"/>
        <v>27</v>
      </c>
      <c r="U761" s="8">
        <f t="shared" si="118"/>
        <v>27.683333333333337</v>
      </c>
      <c r="V761" s="8">
        <f t="shared" si="119"/>
        <v>27.512500000000003</v>
      </c>
    </row>
    <row r="762" spans="1:22" ht="13.5" x14ac:dyDescent="0.25">
      <c r="A762" s="3">
        <f>RSI!A762</f>
        <v>43112</v>
      </c>
      <c r="B762" s="2">
        <f>RSI!B762</f>
        <v>10.53</v>
      </c>
      <c r="C762" s="2">
        <f>RSI!I762</f>
        <v>49.852013945475463</v>
      </c>
      <c r="D762" s="2">
        <f>MACD!E762</f>
        <v>9.8360260719321246E-3</v>
      </c>
      <c r="E762" s="2">
        <f>MACD!F762</f>
        <v>1.0827471428541504E-2</v>
      </c>
      <c r="F762" s="2">
        <f>'Moving Avg'!D762</f>
        <v>10.568</v>
      </c>
      <c r="G762" s="2">
        <f>'Moving Avg'!F762</f>
        <v>10.537500000000001</v>
      </c>
      <c r="H762" s="2">
        <f>'Moving Avg'!G762</f>
        <v>10.486339999999998</v>
      </c>
      <c r="I762" s="2">
        <f>'Moving Avg'!H762</f>
        <v>10.211229999999993</v>
      </c>
      <c r="J762" s="6" t="str">
        <f>OBV!F762</f>
        <v>BEARISH</v>
      </c>
      <c r="K762" s="6" t="str">
        <f>OBV!G762</f>
        <v>NEUTRAL</v>
      </c>
      <c r="L762" s="6" t="str">
        <f>OBV!H762</f>
        <v>BEARISH DIVERGENCE</v>
      </c>
      <c r="M762" s="8">
        <f t="shared" si="110"/>
        <v>25</v>
      </c>
      <c r="N762" s="8">
        <f t="shared" si="111"/>
        <v>45</v>
      </c>
      <c r="O762" s="8">
        <f t="shared" si="112"/>
        <v>50</v>
      </c>
      <c r="P762" s="8">
        <f t="shared" si="113"/>
        <v>16.5</v>
      </c>
      <c r="Q762" s="9">
        <f t="shared" si="114"/>
        <v>34.475000000000001</v>
      </c>
      <c r="R762" s="9">
        <f t="shared" si="115"/>
        <v>35.625</v>
      </c>
      <c r="S762" s="9">
        <f t="shared" si="116"/>
        <v>30.425000000000001</v>
      </c>
      <c r="T762" s="9">
        <f t="shared" si="117"/>
        <v>34.125</v>
      </c>
      <c r="U762" s="8">
        <f t="shared" si="118"/>
        <v>33.508333333333333</v>
      </c>
      <c r="V762" s="8">
        <f t="shared" si="119"/>
        <v>33.662499999999994</v>
      </c>
    </row>
    <row r="763" spans="1:22" ht="13.5" x14ac:dyDescent="0.25">
      <c r="A763" s="3">
        <f>RSI!A763</f>
        <v>43115</v>
      </c>
      <c r="B763" s="2">
        <f>RSI!B763</f>
        <v>10.583</v>
      </c>
      <c r="C763" s="2">
        <f>RSI!I763</f>
        <v>52.346198134685693</v>
      </c>
      <c r="D763" s="2">
        <f>MACD!E763</f>
        <v>1.0365186300820284E-2</v>
      </c>
      <c r="E763" s="2">
        <f>MACD!F763</f>
        <v>1.073501440299726E-2</v>
      </c>
      <c r="F763" s="2">
        <f>'Moving Avg'!D763</f>
        <v>10.585599999999999</v>
      </c>
      <c r="G763" s="2">
        <f>'Moving Avg'!F763</f>
        <v>10.54045</v>
      </c>
      <c r="H763" s="2">
        <f>'Moving Avg'!G763</f>
        <v>10.490599999999999</v>
      </c>
      <c r="I763" s="2">
        <f>'Moving Avg'!H763</f>
        <v>10.216714999999995</v>
      </c>
      <c r="J763" s="6" t="str">
        <f>OBV!F763</f>
        <v>BULLISH</v>
      </c>
      <c r="K763" s="6" t="str">
        <f>OBV!G763</f>
        <v>WEAK</v>
      </c>
      <c r="L763" s="6" t="str">
        <f>OBV!H763</f>
        <v>CONFIRMED BULLISH</v>
      </c>
      <c r="M763" s="8">
        <f t="shared" si="110"/>
        <v>25</v>
      </c>
      <c r="N763" s="8">
        <f t="shared" si="111"/>
        <v>45</v>
      </c>
      <c r="O763" s="8">
        <f t="shared" si="112"/>
        <v>50</v>
      </c>
      <c r="P763" s="8">
        <f t="shared" si="113"/>
        <v>67</v>
      </c>
      <c r="Q763" s="9">
        <f t="shared" si="114"/>
        <v>42.05</v>
      </c>
      <c r="R763" s="9">
        <f t="shared" si="115"/>
        <v>48.25</v>
      </c>
      <c r="S763" s="9">
        <f t="shared" si="116"/>
        <v>53.150000000000006</v>
      </c>
      <c r="T763" s="9">
        <f t="shared" si="117"/>
        <v>46.75</v>
      </c>
      <c r="U763" s="8">
        <f t="shared" si="118"/>
        <v>47.816666666666663</v>
      </c>
      <c r="V763" s="8">
        <f t="shared" si="119"/>
        <v>47.55</v>
      </c>
    </row>
    <row r="764" spans="1:22" ht="13.5" x14ac:dyDescent="0.25">
      <c r="A764" s="3">
        <f>RSI!A764</f>
        <v>43116</v>
      </c>
      <c r="B764" s="2">
        <f>RSI!B764</f>
        <v>10.760999999999999</v>
      </c>
      <c r="C764" s="2">
        <f>RSI!I764</f>
        <v>59.611612041196658</v>
      </c>
      <c r="D764" s="2">
        <f>MACD!E764</f>
        <v>-1.8044903962026737E-2</v>
      </c>
      <c r="E764" s="2">
        <f>MACD!F764</f>
        <v>4.9790307299924612E-3</v>
      </c>
      <c r="F764" s="2">
        <f>'Moving Avg'!D764</f>
        <v>10.632999999999999</v>
      </c>
      <c r="G764" s="2">
        <f>'Moving Avg'!F764</f>
        <v>10.558200000000001</v>
      </c>
      <c r="H764" s="2">
        <f>'Moving Avg'!G764</f>
        <v>10.496519999999999</v>
      </c>
      <c r="I764" s="2">
        <f>'Moving Avg'!H764</f>
        <v>10.222899999999996</v>
      </c>
      <c r="J764" s="6" t="str">
        <f>OBV!F764</f>
        <v>BULLISH</v>
      </c>
      <c r="K764" s="6" t="str">
        <f>OBV!G764</f>
        <v>WEAK</v>
      </c>
      <c r="L764" s="6" t="str">
        <f>OBV!H764</f>
        <v>CONFIRMED BULLISH</v>
      </c>
      <c r="M764" s="8">
        <f t="shared" si="110"/>
        <v>25</v>
      </c>
      <c r="N764" s="8">
        <f t="shared" si="111"/>
        <v>100</v>
      </c>
      <c r="O764" s="8">
        <f t="shared" si="112"/>
        <v>50</v>
      </c>
      <c r="P764" s="8">
        <f t="shared" si="113"/>
        <v>67</v>
      </c>
      <c r="Q764" s="9">
        <f t="shared" si="114"/>
        <v>61.3</v>
      </c>
      <c r="R764" s="9">
        <f t="shared" si="115"/>
        <v>59.25</v>
      </c>
      <c r="S764" s="9">
        <f t="shared" si="116"/>
        <v>61.400000000000006</v>
      </c>
      <c r="T764" s="9">
        <f t="shared" si="117"/>
        <v>60.5</v>
      </c>
      <c r="U764" s="8">
        <f t="shared" si="118"/>
        <v>60.65</v>
      </c>
      <c r="V764" s="8">
        <f t="shared" si="119"/>
        <v>60.612499999999997</v>
      </c>
    </row>
    <row r="765" spans="1:22" ht="13.5" x14ac:dyDescent="0.25">
      <c r="A765" s="3">
        <f>RSI!A765</f>
        <v>43117</v>
      </c>
      <c r="B765" s="2">
        <f>RSI!B765</f>
        <v>10.554</v>
      </c>
      <c r="C765" s="2">
        <f>RSI!I765</f>
        <v>50.054236081761339</v>
      </c>
      <c r="D765" s="2">
        <f>MACD!E765</f>
        <v>-2.3607853268110546E-2</v>
      </c>
      <c r="E765" s="2">
        <f>MACD!F765</f>
        <v>-7.3834606962814003E-4</v>
      </c>
      <c r="F765" s="2">
        <f>'Moving Avg'!D765</f>
        <v>10.5916</v>
      </c>
      <c r="G765" s="2">
        <f>'Moving Avg'!F765</f>
        <v>10.554649999999999</v>
      </c>
      <c r="H765" s="2">
        <f>'Moving Avg'!G765</f>
        <v>10.50184</v>
      </c>
      <c r="I765" s="2">
        <f>'Moving Avg'!H765</f>
        <v>10.229174999999996</v>
      </c>
      <c r="J765" s="6" t="str">
        <f>OBV!F765</f>
        <v>BEARISH</v>
      </c>
      <c r="K765" s="6" t="str">
        <f>OBV!G765</f>
        <v>NEUTRAL</v>
      </c>
      <c r="L765" s="6" t="str">
        <f>OBV!H765</f>
        <v>CONFIRMED BEARISH</v>
      </c>
      <c r="M765" s="8">
        <f t="shared" si="110"/>
        <v>25</v>
      </c>
      <c r="N765" s="8">
        <f t="shared" si="111"/>
        <v>100</v>
      </c>
      <c r="O765" s="8">
        <f t="shared" si="112"/>
        <v>50</v>
      </c>
      <c r="P765" s="8">
        <f t="shared" si="113"/>
        <v>16.5</v>
      </c>
      <c r="Q765" s="9">
        <f t="shared" si="114"/>
        <v>53.725000000000001</v>
      </c>
      <c r="R765" s="9">
        <f t="shared" si="115"/>
        <v>46.625</v>
      </c>
      <c r="S765" s="9">
        <f t="shared" si="116"/>
        <v>38.674999999999997</v>
      </c>
      <c r="T765" s="9">
        <f t="shared" si="117"/>
        <v>47.875</v>
      </c>
      <c r="U765" s="8">
        <f t="shared" si="118"/>
        <v>46.341666666666661</v>
      </c>
      <c r="V765" s="8">
        <f t="shared" si="119"/>
        <v>46.724999999999994</v>
      </c>
    </row>
    <row r="766" spans="1:22" ht="13.5" x14ac:dyDescent="0.25">
      <c r="A766" s="3">
        <f>RSI!A766</f>
        <v>43118</v>
      </c>
      <c r="B766" s="2">
        <f>RSI!B766</f>
        <v>10.554</v>
      </c>
      <c r="C766" s="2">
        <f>RSI!I766</f>
        <v>50.054236081761339</v>
      </c>
      <c r="D766" s="2">
        <f>MACD!E766</f>
        <v>-2.4620330892329179E-2</v>
      </c>
      <c r="E766" s="2">
        <f>MACD!F766</f>
        <v>-5.5147430341683486E-3</v>
      </c>
      <c r="F766" s="2">
        <f>'Moving Avg'!D766</f>
        <v>10.596399999999999</v>
      </c>
      <c r="G766" s="2">
        <f>'Moving Avg'!F766</f>
        <v>10.562049999999999</v>
      </c>
      <c r="H766" s="2">
        <f>'Moving Avg'!G766</f>
        <v>10.507159999999999</v>
      </c>
      <c r="I766" s="2">
        <f>'Moving Avg'!H766</f>
        <v>10.235449999999997</v>
      </c>
      <c r="J766" s="6" t="str">
        <f>OBV!F766</f>
        <v>BULLISH</v>
      </c>
      <c r="K766" s="6" t="str">
        <f>OBV!G766</f>
        <v>WEAK</v>
      </c>
      <c r="L766" s="6" t="str">
        <f>OBV!H766</f>
        <v>CONFIRMED BULLISH</v>
      </c>
      <c r="M766" s="8">
        <f t="shared" si="110"/>
        <v>25</v>
      </c>
      <c r="N766" s="8">
        <f t="shared" si="111"/>
        <v>45</v>
      </c>
      <c r="O766" s="8">
        <f t="shared" si="112"/>
        <v>50</v>
      </c>
      <c r="P766" s="8">
        <f t="shared" si="113"/>
        <v>67</v>
      </c>
      <c r="Q766" s="9">
        <f t="shared" si="114"/>
        <v>42.05</v>
      </c>
      <c r="R766" s="9">
        <f t="shared" si="115"/>
        <v>48.25</v>
      </c>
      <c r="S766" s="9">
        <f t="shared" si="116"/>
        <v>53.150000000000006</v>
      </c>
      <c r="T766" s="9">
        <f t="shared" si="117"/>
        <v>46.75</v>
      </c>
      <c r="U766" s="8">
        <f t="shared" si="118"/>
        <v>47.816666666666663</v>
      </c>
      <c r="V766" s="8">
        <f t="shared" si="119"/>
        <v>47.55</v>
      </c>
    </row>
    <row r="767" spans="1:22" ht="13.5" x14ac:dyDescent="0.25">
      <c r="A767" s="3">
        <f>RSI!A767</f>
        <v>43119</v>
      </c>
      <c r="B767" s="2">
        <f>RSI!B767</f>
        <v>10.56</v>
      </c>
      <c r="C767" s="2">
        <f>RSI!I767</f>
        <v>50.321981679460613</v>
      </c>
      <c r="D767" s="2">
        <f>MACD!E767</f>
        <v>-2.7765487653269361E-2</v>
      </c>
      <c r="E767" s="2">
        <f>MACD!F767</f>
        <v>-9.9648919579885514E-3</v>
      </c>
      <c r="F767" s="2">
        <f>'Moving Avg'!D767</f>
        <v>10.602400000000001</v>
      </c>
      <c r="G767" s="2">
        <f>'Moving Avg'!F767</f>
        <v>10.56235</v>
      </c>
      <c r="H767" s="2">
        <f>'Moving Avg'!G767</f>
        <v>10.509179999999999</v>
      </c>
      <c r="I767" s="2">
        <f>'Moving Avg'!H767</f>
        <v>10.241754999999998</v>
      </c>
      <c r="J767" s="6" t="str">
        <f>OBV!F767</f>
        <v>BULLISH</v>
      </c>
      <c r="K767" s="6" t="str">
        <f>OBV!G767</f>
        <v>WEAK</v>
      </c>
      <c r="L767" s="6" t="str">
        <f>OBV!H767</f>
        <v>CONFIRMED BULLISH</v>
      </c>
      <c r="M767" s="8">
        <f t="shared" si="110"/>
        <v>25</v>
      </c>
      <c r="N767" s="8">
        <f t="shared" si="111"/>
        <v>45</v>
      </c>
      <c r="O767" s="8">
        <f t="shared" si="112"/>
        <v>50</v>
      </c>
      <c r="P767" s="8">
        <f t="shared" si="113"/>
        <v>67</v>
      </c>
      <c r="Q767" s="9">
        <f t="shared" si="114"/>
        <v>42.05</v>
      </c>
      <c r="R767" s="9">
        <f t="shared" si="115"/>
        <v>48.25</v>
      </c>
      <c r="S767" s="9">
        <f t="shared" si="116"/>
        <v>53.150000000000006</v>
      </c>
      <c r="T767" s="9">
        <f t="shared" si="117"/>
        <v>46.75</v>
      </c>
      <c r="U767" s="8">
        <f t="shared" si="118"/>
        <v>47.816666666666663</v>
      </c>
      <c r="V767" s="8">
        <f t="shared" si="119"/>
        <v>47.55</v>
      </c>
    </row>
    <row r="768" spans="1:22" ht="13.5" x14ac:dyDescent="0.25">
      <c r="A768" s="3">
        <f>RSI!A768</f>
        <v>43122</v>
      </c>
      <c r="B768" s="2">
        <f>RSI!B768</f>
        <v>10.56</v>
      </c>
      <c r="C768" s="2">
        <f>RSI!I768</f>
        <v>50.321981679460613</v>
      </c>
      <c r="D768" s="2">
        <f>MACD!E768</f>
        <v>-3.3075619159381731E-2</v>
      </c>
      <c r="E768" s="2">
        <f>MACD!F768</f>
        <v>-1.4587037398267187E-2</v>
      </c>
      <c r="F768" s="2">
        <f>'Moving Avg'!D768</f>
        <v>10.597800000000001</v>
      </c>
      <c r="G768" s="2">
        <f>'Moving Avg'!F768</f>
        <v>10.562650000000001</v>
      </c>
      <c r="H768" s="2">
        <f>'Moving Avg'!G768</f>
        <v>10.513319999999997</v>
      </c>
      <c r="I768" s="2">
        <f>'Moving Avg'!H768</f>
        <v>10.248039999999996</v>
      </c>
      <c r="J768" s="6" t="str">
        <f>OBV!F768</f>
        <v>BULLISH</v>
      </c>
      <c r="K768" s="6" t="str">
        <f>OBV!G768</f>
        <v>WEAK</v>
      </c>
      <c r="L768" s="6" t="str">
        <f>OBV!H768</f>
        <v>BULLISH DIVERGENCE</v>
      </c>
      <c r="M768" s="8">
        <f t="shared" si="110"/>
        <v>25</v>
      </c>
      <c r="N768" s="8">
        <f t="shared" si="111"/>
        <v>45</v>
      </c>
      <c r="O768" s="8">
        <f t="shared" si="112"/>
        <v>50</v>
      </c>
      <c r="P768" s="8">
        <f t="shared" si="113"/>
        <v>50</v>
      </c>
      <c r="Q768" s="9">
        <f t="shared" si="114"/>
        <v>39.5</v>
      </c>
      <c r="R768" s="9">
        <f t="shared" si="115"/>
        <v>44</v>
      </c>
      <c r="S768" s="9">
        <f t="shared" si="116"/>
        <v>45.5</v>
      </c>
      <c r="T768" s="9">
        <f t="shared" si="117"/>
        <v>42.5</v>
      </c>
      <c r="U768" s="8">
        <f t="shared" si="118"/>
        <v>43</v>
      </c>
      <c r="V768" s="8">
        <f t="shared" si="119"/>
        <v>42.875</v>
      </c>
    </row>
    <row r="769" spans="1:22" ht="13.5" x14ac:dyDescent="0.25">
      <c r="A769" s="3">
        <f>RSI!A769</f>
        <v>43123</v>
      </c>
      <c r="B769" s="2">
        <f>RSI!B769</f>
        <v>10.583</v>
      </c>
      <c r="C769" s="2">
        <f>RSI!I769</f>
        <v>51.478373423396789</v>
      </c>
      <c r="D769" s="2">
        <f>MACD!E769</f>
        <v>-3.4841954451529489E-2</v>
      </c>
      <c r="E769" s="2">
        <f>MACD!F769</f>
        <v>-1.8638020808919648E-2</v>
      </c>
      <c r="F769" s="2">
        <f>'Moving Avg'!D769</f>
        <v>10.562200000000001</v>
      </c>
      <c r="G769" s="2">
        <f>'Moving Avg'!F769</f>
        <v>10.564400000000001</v>
      </c>
      <c r="H769" s="2">
        <f>'Moving Avg'!G769</f>
        <v>10.517459999999998</v>
      </c>
      <c r="I769" s="2">
        <f>'Moving Avg'!H769</f>
        <v>10.254344999999995</v>
      </c>
      <c r="J769" s="6" t="str">
        <f>OBV!F769</f>
        <v>BULLISH</v>
      </c>
      <c r="K769" s="6" t="str">
        <f>OBV!G769</f>
        <v>WEAK</v>
      </c>
      <c r="L769" s="6" t="str">
        <f>OBV!H769</f>
        <v>BULLISH DIVERGENCE</v>
      </c>
      <c r="M769" s="8">
        <f t="shared" si="110"/>
        <v>25</v>
      </c>
      <c r="N769" s="8">
        <f t="shared" si="111"/>
        <v>45</v>
      </c>
      <c r="O769" s="8">
        <f t="shared" si="112"/>
        <v>50</v>
      </c>
      <c r="P769" s="8">
        <f t="shared" si="113"/>
        <v>50</v>
      </c>
      <c r="Q769" s="9">
        <f t="shared" si="114"/>
        <v>39.5</v>
      </c>
      <c r="R769" s="9">
        <f t="shared" si="115"/>
        <v>44</v>
      </c>
      <c r="S769" s="9">
        <f t="shared" si="116"/>
        <v>45.5</v>
      </c>
      <c r="T769" s="9">
        <f t="shared" si="117"/>
        <v>42.5</v>
      </c>
      <c r="U769" s="8">
        <f t="shared" si="118"/>
        <v>43</v>
      </c>
      <c r="V769" s="8">
        <f t="shared" si="119"/>
        <v>42.875</v>
      </c>
    </row>
    <row r="770" spans="1:22" ht="13.5" x14ac:dyDescent="0.25">
      <c r="A770" s="3">
        <f>RSI!A770</f>
        <v>43124</v>
      </c>
      <c r="B770" s="2">
        <f>RSI!B770</f>
        <v>10.725</v>
      </c>
      <c r="C770" s="2">
        <f>RSI!I770</f>
        <v>57.981555088009763</v>
      </c>
      <c r="D770" s="2">
        <f>MACD!E770</f>
        <v>-1.0558120797782067E-2</v>
      </c>
      <c r="E770" s="2">
        <f>MACD!F770</f>
        <v>-1.7022040806692132E-2</v>
      </c>
      <c r="F770" s="2">
        <f>'Moving Avg'!D770</f>
        <v>10.596399999999999</v>
      </c>
      <c r="G770" s="2">
        <f>'Moving Avg'!F770</f>
        <v>10.569700000000001</v>
      </c>
      <c r="H770" s="2">
        <f>'Moving Avg'!G770</f>
        <v>10.522780000000001</v>
      </c>
      <c r="I770" s="2">
        <f>'Moving Avg'!H770</f>
        <v>10.261474999999995</v>
      </c>
      <c r="J770" s="6" t="str">
        <f>OBV!F770</f>
        <v>BULLISH</v>
      </c>
      <c r="K770" s="6" t="str">
        <f>OBV!G770</f>
        <v>WEAK</v>
      </c>
      <c r="L770" s="6" t="str">
        <f>OBV!H770</f>
        <v>CONFIRMED BULLISH</v>
      </c>
      <c r="M770" s="8">
        <f t="shared" ref="M770:M833" si="120">IF(C770&lt;30,50, IF(C770&gt;70, 0, 25))</f>
        <v>25</v>
      </c>
      <c r="N770" s="8">
        <f t="shared" ref="N770:N833" si="121">IF(E770-D770&gt;0.02, 100, IF(E770-D770&lt;0,0,45))</f>
        <v>0</v>
      </c>
      <c r="O770" s="8">
        <f t="shared" ref="O770:O833" si="122">IF(F770-I770&gt;10,100,IF(F770-I770&gt;5,75, IF(F770-I770&gt;0,50,0)))</f>
        <v>50</v>
      </c>
      <c r="P770" s="8">
        <f t="shared" ref="P770:P833" si="123">IF(L770="confirmed bullish", 34, IF(L770="bullish divergence",17, 0))+IF(J770="bullish",33,IF(J770="bearish",0,16.5))+IF(K770="strong",33,IF(K770="weak",0,16.5))</f>
        <v>67</v>
      </c>
      <c r="Q770" s="9">
        <f t="shared" si="114"/>
        <v>26.299999999999997</v>
      </c>
      <c r="R770" s="9">
        <f t="shared" si="115"/>
        <v>39.25</v>
      </c>
      <c r="S770" s="9">
        <f t="shared" si="116"/>
        <v>46.400000000000006</v>
      </c>
      <c r="T770" s="9">
        <f t="shared" si="117"/>
        <v>35.5</v>
      </c>
      <c r="U770" s="8">
        <f t="shared" si="118"/>
        <v>37.31666666666667</v>
      </c>
      <c r="V770" s="8">
        <f t="shared" si="119"/>
        <v>36.862499999999997</v>
      </c>
    </row>
    <row r="771" spans="1:22" ht="13.5" x14ac:dyDescent="0.25">
      <c r="A771" s="3">
        <f>RSI!A771</f>
        <v>43125</v>
      </c>
      <c r="B771" s="2">
        <f>RSI!B771</f>
        <v>10.606999999999999</v>
      </c>
      <c r="C771" s="2">
        <f>RSI!I771</f>
        <v>51.771957366144768</v>
      </c>
      <c r="D771" s="2">
        <f>MACD!E771</f>
        <v>-1.7799469122648404E-2</v>
      </c>
      <c r="E771" s="2">
        <f>MACD!F771</f>
        <v>-1.7177526469883388E-2</v>
      </c>
      <c r="F771" s="2">
        <f>'Moving Avg'!D771</f>
        <v>10.607000000000001</v>
      </c>
      <c r="G771" s="2">
        <f>'Moving Avg'!F771</f>
        <v>10.569100000000001</v>
      </c>
      <c r="H771" s="2">
        <f>'Moving Avg'!G771</f>
        <v>10.5274</v>
      </c>
      <c r="I771" s="2">
        <f>'Moving Avg'!H771</f>
        <v>10.267454999999995</v>
      </c>
      <c r="J771" s="6" t="str">
        <f>OBV!F771</f>
        <v>BULLISH</v>
      </c>
      <c r="K771" s="6" t="str">
        <f>OBV!G771</f>
        <v>WEAK</v>
      </c>
      <c r="L771" s="6" t="str">
        <f>OBV!H771</f>
        <v>CONFIRMED BULLISH</v>
      </c>
      <c r="M771" s="8">
        <f t="shared" si="120"/>
        <v>25</v>
      </c>
      <c r="N771" s="8">
        <f t="shared" si="121"/>
        <v>45</v>
      </c>
      <c r="O771" s="8">
        <f t="shared" si="122"/>
        <v>50</v>
      </c>
      <c r="P771" s="8">
        <f t="shared" si="123"/>
        <v>67</v>
      </c>
      <c r="Q771" s="9">
        <f t="shared" ref="Q771:Q834" si="124">0.35*M771+N771*0.35+O771*0.15+P771*0.15</f>
        <v>42.05</v>
      </c>
      <c r="R771" s="9">
        <f t="shared" ref="R771:R834" si="125">M771*0.2+N771*0.2+O771*0.35+P771*0.25</f>
        <v>48.25</v>
      </c>
      <c r="S771" s="9">
        <f t="shared" ref="S771:S834" si="126">M771*0.15+N771*0.15+O771*0.25+P771*0.45</f>
        <v>53.150000000000006</v>
      </c>
      <c r="T771" s="9">
        <f t="shared" ref="T771:T834" si="127">0.25*SUM(M771:P771)</f>
        <v>46.75</v>
      </c>
      <c r="U771" s="8">
        <f t="shared" ref="U771:U834" si="128">SUM(Q771:S771)/3</f>
        <v>47.816666666666663</v>
      </c>
      <c r="V771" s="8">
        <f t="shared" ref="V771:V834" si="129">SUM(Q771:T771)/4</f>
        <v>47.55</v>
      </c>
    </row>
    <row r="772" spans="1:22" ht="13.5" x14ac:dyDescent="0.25">
      <c r="A772" s="3">
        <f>RSI!A772</f>
        <v>43126</v>
      </c>
      <c r="B772" s="2">
        <f>RSI!B772</f>
        <v>10.641999999999999</v>
      </c>
      <c r="C772" s="2">
        <f>RSI!I772</f>
        <v>53.367232222162521</v>
      </c>
      <c r="D772" s="2">
        <f>MACD!E772</f>
        <v>-2.6740132692015806E-2</v>
      </c>
      <c r="E772" s="2">
        <f>MACD!F772</f>
        <v>-1.9090047714309874E-2</v>
      </c>
      <c r="F772" s="2">
        <f>'Moving Avg'!D772</f>
        <v>10.6234</v>
      </c>
      <c r="G772" s="2">
        <f>'Moving Avg'!F772</f>
        <v>10.577349999999999</v>
      </c>
      <c r="H772" s="2">
        <f>'Moving Avg'!G772</f>
        <v>10.532720000000005</v>
      </c>
      <c r="I772" s="2">
        <f>'Moving Avg'!H772</f>
        <v>10.273724999999995</v>
      </c>
      <c r="J772" s="6" t="str">
        <f>OBV!F772</f>
        <v>BULLISH</v>
      </c>
      <c r="K772" s="6" t="str">
        <f>OBV!G772</f>
        <v>WEAK</v>
      </c>
      <c r="L772" s="6" t="str">
        <f>OBV!H772</f>
        <v>CONFIRMED BULLISH</v>
      </c>
      <c r="M772" s="8">
        <f t="shared" si="120"/>
        <v>25</v>
      </c>
      <c r="N772" s="8">
        <f t="shared" si="121"/>
        <v>45</v>
      </c>
      <c r="O772" s="8">
        <f t="shared" si="122"/>
        <v>50</v>
      </c>
      <c r="P772" s="8">
        <f t="shared" si="123"/>
        <v>67</v>
      </c>
      <c r="Q772" s="9">
        <f t="shared" si="124"/>
        <v>42.05</v>
      </c>
      <c r="R772" s="9">
        <f t="shared" si="125"/>
        <v>48.25</v>
      </c>
      <c r="S772" s="9">
        <f t="shared" si="126"/>
        <v>53.150000000000006</v>
      </c>
      <c r="T772" s="9">
        <f t="shared" si="127"/>
        <v>46.75</v>
      </c>
      <c r="U772" s="8">
        <f t="shared" si="128"/>
        <v>47.816666666666663</v>
      </c>
      <c r="V772" s="8">
        <f t="shared" si="129"/>
        <v>47.55</v>
      </c>
    </row>
    <row r="773" spans="1:22" ht="13.5" x14ac:dyDescent="0.25">
      <c r="A773" s="3">
        <f>RSI!A773</f>
        <v>43129</v>
      </c>
      <c r="B773" s="2">
        <f>RSI!B773</f>
        <v>10.606999999999999</v>
      </c>
      <c r="C773" s="2">
        <f>RSI!I773</f>
        <v>51.53156521958455</v>
      </c>
      <c r="D773" s="2">
        <f>MACD!E773</f>
        <v>-2.3970109759844149E-2</v>
      </c>
      <c r="E773" s="2">
        <f>MACD!F773</f>
        <v>-2.0066060123416728E-2</v>
      </c>
      <c r="F773" s="2">
        <f>'Moving Avg'!D773</f>
        <v>10.6328</v>
      </c>
      <c r="G773" s="2">
        <f>'Moving Avg'!F773</f>
        <v>10.579149999999998</v>
      </c>
      <c r="H773" s="2">
        <f>'Moving Avg'!G773</f>
        <v>10.537800000000002</v>
      </c>
      <c r="I773" s="2">
        <f>'Moving Avg'!H773</f>
        <v>10.279679999999995</v>
      </c>
      <c r="J773" s="6" t="str">
        <f>OBV!F773</f>
        <v>BULLISH</v>
      </c>
      <c r="K773" s="6" t="str">
        <f>OBV!G773</f>
        <v>WEAK</v>
      </c>
      <c r="L773" s="6" t="str">
        <f>OBV!H773</f>
        <v>CONFIRMED BULLISH</v>
      </c>
      <c r="M773" s="8">
        <f t="shared" si="120"/>
        <v>25</v>
      </c>
      <c r="N773" s="8">
        <f t="shared" si="121"/>
        <v>45</v>
      </c>
      <c r="O773" s="8">
        <f t="shared" si="122"/>
        <v>50</v>
      </c>
      <c r="P773" s="8">
        <f t="shared" si="123"/>
        <v>67</v>
      </c>
      <c r="Q773" s="9">
        <f t="shared" si="124"/>
        <v>42.05</v>
      </c>
      <c r="R773" s="9">
        <f t="shared" si="125"/>
        <v>48.25</v>
      </c>
      <c r="S773" s="9">
        <f t="shared" si="126"/>
        <v>53.150000000000006</v>
      </c>
      <c r="T773" s="9">
        <f t="shared" si="127"/>
        <v>46.75</v>
      </c>
      <c r="U773" s="8">
        <f t="shared" si="128"/>
        <v>47.816666666666663</v>
      </c>
      <c r="V773" s="8">
        <f t="shared" si="129"/>
        <v>47.55</v>
      </c>
    </row>
    <row r="774" spans="1:22" ht="13.5" x14ac:dyDescent="0.25">
      <c r="A774" s="3">
        <f>RSI!A774</f>
        <v>43130</v>
      </c>
      <c r="B774" s="2">
        <f>RSI!B774</f>
        <v>10.601000000000001</v>
      </c>
      <c r="C774" s="2">
        <f>RSI!I774</f>
        <v>51.206394591752669</v>
      </c>
      <c r="D774" s="2">
        <f>MACD!E774</f>
        <v>6.028855326727367E-3</v>
      </c>
      <c r="E774" s="2">
        <f>MACD!F774</f>
        <v>-1.4847077033387911E-2</v>
      </c>
      <c r="F774" s="2">
        <f>'Moving Avg'!D774</f>
        <v>10.6364</v>
      </c>
      <c r="G774" s="2">
        <f>'Moving Avg'!F774</f>
        <v>10.585649999999999</v>
      </c>
      <c r="H774" s="2">
        <f>'Moving Avg'!G774</f>
        <v>10.542760000000003</v>
      </c>
      <c r="I774" s="2">
        <f>'Moving Avg'!H774</f>
        <v>10.285724999999996</v>
      </c>
      <c r="J774" s="6" t="str">
        <f>OBV!F774</f>
        <v>BEARISH</v>
      </c>
      <c r="K774" s="6" t="str">
        <f>OBV!G774</f>
        <v>STRONG</v>
      </c>
      <c r="L774" s="6" t="str">
        <f>OBV!H774</f>
        <v>BEARISH DIVERGENCE</v>
      </c>
      <c r="M774" s="8">
        <f t="shared" si="120"/>
        <v>25</v>
      </c>
      <c r="N774" s="8">
        <f t="shared" si="121"/>
        <v>0</v>
      </c>
      <c r="O774" s="8">
        <f t="shared" si="122"/>
        <v>50</v>
      </c>
      <c r="P774" s="8">
        <f t="shared" si="123"/>
        <v>33</v>
      </c>
      <c r="Q774" s="9">
        <f t="shared" si="124"/>
        <v>21.2</v>
      </c>
      <c r="R774" s="9">
        <f t="shared" si="125"/>
        <v>30.75</v>
      </c>
      <c r="S774" s="9">
        <f t="shared" si="126"/>
        <v>31.1</v>
      </c>
      <c r="T774" s="9">
        <f t="shared" si="127"/>
        <v>27</v>
      </c>
      <c r="U774" s="8">
        <f t="shared" si="128"/>
        <v>27.683333333333337</v>
      </c>
      <c r="V774" s="8">
        <f t="shared" si="129"/>
        <v>27.512500000000003</v>
      </c>
    </row>
    <row r="775" spans="1:22" ht="13.5" x14ac:dyDescent="0.25">
      <c r="A775" s="3">
        <f>RSI!A775</f>
        <v>43131</v>
      </c>
      <c r="B775" s="2">
        <f>RSI!B775</f>
        <v>10.613</v>
      </c>
      <c r="C775" s="2">
        <f>RSI!I775</f>
        <v>51.860658256718978</v>
      </c>
      <c r="D775" s="2">
        <f>MACD!E775</f>
        <v>-1.4480678142998471E-3</v>
      </c>
      <c r="E775" s="2">
        <f>MACD!F775</f>
        <v>-1.2167275189570299E-2</v>
      </c>
      <c r="F775" s="2">
        <f>'Moving Avg'!D775</f>
        <v>10.614000000000001</v>
      </c>
      <c r="G775" s="2">
        <f>'Moving Avg'!F775</f>
        <v>10.5913</v>
      </c>
      <c r="H775" s="2">
        <f>'Moving Avg'!G775</f>
        <v>10.548080000000004</v>
      </c>
      <c r="I775" s="2">
        <f>'Moving Avg'!H775</f>
        <v>10.291829999999994</v>
      </c>
      <c r="J775" s="6" t="str">
        <f>OBV!F775</f>
        <v>BEARISH</v>
      </c>
      <c r="K775" s="6" t="str">
        <f>OBV!G775</f>
        <v>STRONG</v>
      </c>
      <c r="L775" s="6" t="str">
        <f>OBV!H775</f>
        <v>CONFIRMED BEARISH</v>
      </c>
      <c r="M775" s="8">
        <f t="shared" si="120"/>
        <v>25</v>
      </c>
      <c r="N775" s="8">
        <f t="shared" si="121"/>
        <v>0</v>
      </c>
      <c r="O775" s="8">
        <f t="shared" si="122"/>
        <v>50</v>
      </c>
      <c r="P775" s="8">
        <f t="shared" si="123"/>
        <v>33</v>
      </c>
      <c r="Q775" s="9">
        <f t="shared" si="124"/>
        <v>21.2</v>
      </c>
      <c r="R775" s="9">
        <f t="shared" si="125"/>
        <v>30.75</v>
      </c>
      <c r="S775" s="9">
        <f t="shared" si="126"/>
        <v>31.1</v>
      </c>
      <c r="T775" s="9">
        <f t="shared" si="127"/>
        <v>27</v>
      </c>
      <c r="U775" s="8">
        <f t="shared" si="128"/>
        <v>27.683333333333337</v>
      </c>
      <c r="V775" s="8">
        <f t="shared" si="129"/>
        <v>27.512500000000003</v>
      </c>
    </row>
    <row r="776" spans="1:22" ht="13.5" x14ac:dyDescent="0.25">
      <c r="A776" s="3">
        <f>RSI!A776</f>
        <v>43132</v>
      </c>
      <c r="B776" s="2">
        <f>RSI!B776</f>
        <v>10.641999999999999</v>
      </c>
      <c r="C776" s="2">
        <f>RSI!I776</f>
        <v>53.483941247263168</v>
      </c>
      <c r="D776" s="2">
        <f>MACD!E776</f>
        <v>-1.0110066653401972E-2</v>
      </c>
      <c r="E776" s="2">
        <f>MACD!F776</f>
        <v>-1.1755833482336634E-2</v>
      </c>
      <c r="F776" s="2">
        <f>'Moving Avg'!D776</f>
        <v>10.621</v>
      </c>
      <c r="G776" s="2">
        <f>'Moving Avg'!F776</f>
        <v>10.597199999999999</v>
      </c>
      <c r="H776" s="2">
        <f>'Moving Avg'!G776</f>
        <v>10.553980000000001</v>
      </c>
      <c r="I776" s="2">
        <f>'Moving Avg'!H776</f>
        <v>10.297844999999993</v>
      </c>
      <c r="J776" s="6" t="str">
        <f>OBV!F776</f>
        <v>BULLISH</v>
      </c>
      <c r="K776" s="6" t="str">
        <f>OBV!G776</f>
        <v>WEAK</v>
      </c>
      <c r="L776" s="6" t="str">
        <f>OBV!H776</f>
        <v>CONFIRMED BULLISH</v>
      </c>
      <c r="M776" s="8">
        <f t="shared" si="120"/>
        <v>25</v>
      </c>
      <c r="N776" s="8">
        <f t="shared" si="121"/>
        <v>0</v>
      </c>
      <c r="O776" s="8">
        <f t="shared" si="122"/>
        <v>50</v>
      </c>
      <c r="P776" s="8">
        <f t="shared" si="123"/>
        <v>67</v>
      </c>
      <c r="Q776" s="9">
        <f t="shared" si="124"/>
        <v>26.299999999999997</v>
      </c>
      <c r="R776" s="9">
        <f t="shared" si="125"/>
        <v>39.25</v>
      </c>
      <c r="S776" s="9">
        <f t="shared" si="126"/>
        <v>46.400000000000006</v>
      </c>
      <c r="T776" s="9">
        <f t="shared" si="127"/>
        <v>35.5</v>
      </c>
      <c r="U776" s="8">
        <f t="shared" si="128"/>
        <v>37.31666666666667</v>
      </c>
      <c r="V776" s="8">
        <f t="shared" si="129"/>
        <v>36.862499999999997</v>
      </c>
    </row>
    <row r="777" spans="1:22" ht="13.5" x14ac:dyDescent="0.25">
      <c r="A777" s="3">
        <f>RSI!A777</f>
        <v>43133</v>
      </c>
      <c r="B777" s="2">
        <f>RSI!B777</f>
        <v>10.613</v>
      </c>
      <c r="C777" s="2">
        <f>RSI!I777</f>
        <v>51.609764058985796</v>
      </c>
      <c r="D777" s="2">
        <f>MACD!E777</f>
        <v>-1.4712942477160595E-2</v>
      </c>
      <c r="E777" s="2">
        <f>MACD!F777</f>
        <v>-1.2347255281301428E-2</v>
      </c>
      <c r="F777" s="2">
        <f>'Moving Avg'!D777</f>
        <v>10.615199999999998</v>
      </c>
      <c r="G777" s="2">
        <f>'Moving Avg'!F777</f>
        <v>10.60225</v>
      </c>
      <c r="H777" s="2">
        <f>'Moving Avg'!G777</f>
        <v>10.559300000000002</v>
      </c>
      <c r="I777" s="2">
        <f>'Moving Avg'!H777</f>
        <v>10.303949999999993</v>
      </c>
      <c r="J777" s="6" t="str">
        <f>OBV!F777</f>
        <v>BEARISH</v>
      </c>
      <c r="K777" s="6" t="str">
        <f>OBV!G777</f>
        <v>STRONG</v>
      </c>
      <c r="L777" s="6" t="str">
        <f>OBV!H777</f>
        <v>CONFIRMED BEARISH</v>
      </c>
      <c r="M777" s="8">
        <f t="shared" si="120"/>
        <v>25</v>
      </c>
      <c r="N777" s="8">
        <f t="shared" si="121"/>
        <v>45</v>
      </c>
      <c r="O777" s="8">
        <f t="shared" si="122"/>
        <v>50</v>
      </c>
      <c r="P777" s="8">
        <f t="shared" si="123"/>
        <v>33</v>
      </c>
      <c r="Q777" s="9">
        <f t="shared" si="124"/>
        <v>36.950000000000003</v>
      </c>
      <c r="R777" s="9">
        <f t="shared" si="125"/>
        <v>39.75</v>
      </c>
      <c r="S777" s="9">
        <f t="shared" si="126"/>
        <v>37.85</v>
      </c>
      <c r="T777" s="9">
        <f t="shared" si="127"/>
        <v>38.25</v>
      </c>
      <c r="U777" s="8">
        <f t="shared" si="128"/>
        <v>38.183333333333337</v>
      </c>
      <c r="V777" s="8">
        <f t="shared" si="129"/>
        <v>38.200000000000003</v>
      </c>
    </row>
    <row r="778" spans="1:22" ht="13.5" x14ac:dyDescent="0.25">
      <c r="A778" s="3">
        <f>RSI!A778</f>
        <v>43136</v>
      </c>
      <c r="B778" s="2">
        <f>RSI!B778</f>
        <v>10.583</v>
      </c>
      <c r="C778" s="2">
        <f>RSI!I778</f>
        <v>49.670685783216037</v>
      </c>
      <c r="D778" s="2">
        <f>MACD!E778</f>
        <v>-1.6533281741049066E-2</v>
      </c>
      <c r="E778" s="2">
        <f>MACD!F778</f>
        <v>-1.3184460573250956E-2</v>
      </c>
      <c r="F778" s="2">
        <f>'Moving Avg'!D778</f>
        <v>10.610399999999998</v>
      </c>
      <c r="G778" s="2">
        <f>'Moving Avg'!F778</f>
        <v>10.606649999999998</v>
      </c>
      <c r="H778" s="2">
        <f>'Moving Avg'!G778</f>
        <v>10.561780000000001</v>
      </c>
      <c r="I778" s="2">
        <f>'Moving Avg'!H778</f>
        <v>10.309219999999993</v>
      </c>
      <c r="J778" s="6" t="str">
        <f>OBV!F778</f>
        <v>BEARISH</v>
      </c>
      <c r="K778" s="6" t="str">
        <f>OBV!G778</f>
        <v>STRONG</v>
      </c>
      <c r="L778" s="6" t="str">
        <f>OBV!H778</f>
        <v>CONFIRMED BEARISH</v>
      </c>
      <c r="M778" s="8">
        <f t="shared" si="120"/>
        <v>25</v>
      </c>
      <c r="N778" s="8">
        <f t="shared" si="121"/>
        <v>45</v>
      </c>
      <c r="O778" s="8">
        <f t="shared" si="122"/>
        <v>50</v>
      </c>
      <c r="P778" s="8">
        <f t="shared" si="123"/>
        <v>33</v>
      </c>
      <c r="Q778" s="9">
        <f t="shared" si="124"/>
        <v>36.950000000000003</v>
      </c>
      <c r="R778" s="9">
        <f t="shared" si="125"/>
        <v>39.75</v>
      </c>
      <c r="S778" s="9">
        <f t="shared" si="126"/>
        <v>37.85</v>
      </c>
      <c r="T778" s="9">
        <f t="shared" si="127"/>
        <v>38.25</v>
      </c>
      <c r="U778" s="8">
        <f t="shared" si="128"/>
        <v>38.183333333333337</v>
      </c>
      <c r="V778" s="8">
        <f t="shared" si="129"/>
        <v>38.200000000000003</v>
      </c>
    </row>
    <row r="779" spans="1:22" ht="13.5" x14ac:dyDescent="0.25">
      <c r="A779" s="3">
        <f>RSI!A779</f>
        <v>43137</v>
      </c>
      <c r="B779" s="2">
        <f>RSI!B779</f>
        <v>10.554</v>
      </c>
      <c r="C779" s="2">
        <f>RSI!I779</f>
        <v>47.801027964765673</v>
      </c>
      <c r="D779" s="2">
        <f>MACD!E779</f>
        <v>-1.2346558580381028E-2</v>
      </c>
      <c r="E779" s="2">
        <f>MACD!F779</f>
        <v>-1.3016880174676971E-2</v>
      </c>
      <c r="F779" s="2">
        <f>'Moving Avg'!D779</f>
        <v>10.601000000000001</v>
      </c>
      <c r="G779" s="2">
        <f>'Moving Avg'!F779</f>
        <v>10.608149999999998</v>
      </c>
      <c r="H779" s="2">
        <f>'Moving Avg'!G779</f>
        <v>10.564740000000002</v>
      </c>
      <c r="I779" s="2">
        <f>'Moving Avg'!H779</f>
        <v>10.313874999999996</v>
      </c>
      <c r="J779" s="6" t="str">
        <f>OBV!F779</f>
        <v>BEARISH</v>
      </c>
      <c r="K779" s="6" t="str">
        <f>OBV!G779</f>
        <v>STRONG</v>
      </c>
      <c r="L779" s="6" t="str">
        <f>OBV!H779</f>
        <v>CONFIRMED BEARISH</v>
      </c>
      <c r="M779" s="8">
        <f t="shared" si="120"/>
        <v>25</v>
      </c>
      <c r="N779" s="8">
        <f t="shared" si="121"/>
        <v>0</v>
      </c>
      <c r="O779" s="8">
        <f t="shared" si="122"/>
        <v>50</v>
      </c>
      <c r="P779" s="8">
        <f t="shared" si="123"/>
        <v>33</v>
      </c>
      <c r="Q779" s="9">
        <f t="shared" si="124"/>
        <v>21.2</v>
      </c>
      <c r="R779" s="9">
        <f t="shared" si="125"/>
        <v>30.75</v>
      </c>
      <c r="S779" s="9">
        <f t="shared" si="126"/>
        <v>31.1</v>
      </c>
      <c r="T779" s="9">
        <f t="shared" si="127"/>
        <v>27</v>
      </c>
      <c r="U779" s="8">
        <f t="shared" si="128"/>
        <v>27.683333333333337</v>
      </c>
      <c r="V779" s="8">
        <f t="shared" si="129"/>
        <v>27.512500000000003</v>
      </c>
    </row>
    <row r="780" spans="1:22" ht="13.5" x14ac:dyDescent="0.25">
      <c r="A780" s="3">
        <f>RSI!A780</f>
        <v>43138</v>
      </c>
      <c r="B780" s="2">
        <f>RSI!B780</f>
        <v>10.554</v>
      </c>
      <c r="C780" s="2">
        <f>RSI!I780</f>
        <v>47.801027964765673</v>
      </c>
      <c r="D780" s="2">
        <f>MACD!E780</f>
        <v>1.3250977327041724E-2</v>
      </c>
      <c r="E780" s="2">
        <f>MACD!F780</f>
        <v>-7.7633086743332316E-3</v>
      </c>
      <c r="F780" s="2">
        <f>'Moving Avg'!D780</f>
        <v>10.589200000000002</v>
      </c>
      <c r="G780" s="2">
        <f>'Moving Avg'!F780</f>
        <v>10.597799999999999</v>
      </c>
      <c r="H780" s="2">
        <f>'Moving Avg'!G780</f>
        <v>10.566760000000002</v>
      </c>
      <c r="I780" s="2">
        <f>'Moving Avg'!H780</f>
        <v>10.318554999999996</v>
      </c>
      <c r="J780" s="6" t="str">
        <f>OBV!F780</f>
        <v>BEARISH</v>
      </c>
      <c r="K780" s="6" t="str">
        <f>OBV!G780</f>
        <v>STRONG</v>
      </c>
      <c r="L780" s="6" t="str">
        <f>OBV!H780</f>
        <v>CONFIRMED BEARISH</v>
      </c>
      <c r="M780" s="8">
        <f t="shared" si="120"/>
        <v>25</v>
      </c>
      <c r="N780" s="8">
        <f t="shared" si="121"/>
        <v>0</v>
      </c>
      <c r="O780" s="8">
        <f t="shared" si="122"/>
        <v>50</v>
      </c>
      <c r="P780" s="8">
        <f t="shared" si="123"/>
        <v>33</v>
      </c>
      <c r="Q780" s="9">
        <f t="shared" si="124"/>
        <v>21.2</v>
      </c>
      <c r="R780" s="9">
        <f t="shared" si="125"/>
        <v>30.75</v>
      </c>
      <c r="S780" s="9">
        <f t="shared" si="126"/>
        <v>31.1</v>
      </c>
      <c r="T780" s="9">
        <f t="shared" si="127"/>
        <v>27</v>
      </c>
      <c r="U780" s="8">
        <f t="shared" si="128"/>
        <v>27.683333333333337</v>
      </c>
      <c r="V780" s="8">
        <f t="shared" si="129"/>
        <v>27.512500000000003</v>
      </c>
    </row>
    <row r="781" spans="1:22" ht="13.5" x14ac:dyDescent="0.25">
      <c r="A781" s="3">
        <f>RSI!A781</f>
        <v>43139</v>
      </c>
      <c r="B781" s="2">
        <f>RSI!B781</f>
        <v>10.554</v>
      </c>
      <c r="C781" s="2">
        <f>RSI!I781</f>
        <v>47.801027964765673</v>
      </c>
      <c r="D781" s="2">
        <f>MACD!E781</f>
        <v>1.6949890333401996E-2</v>
      </c>
      <c r="E781" s="2">
        <f>MACD!F781</f>
        <v>-2.8206688727861863E-3</v>
      </c>
      <c r="F781" s="2">
        <f>'Moving Avg'!D781</f>
        <v>10.5716</v>
      </c>
      <c r="G781" s="2">
        <f>'Moving Avg'!F781</f>
        <v>10.599</v>
      </c>
      <c r="H781" s="2">
        <f>'Moving Avg'!G781</f>
        <v>10.56854</v>
      </c>
      <c r="I781" s="2">
        <f>'Moving Avg'!H781</f>
        <v>10.322249999999997</v>
      </c>
      <c r="J781" s="6" t="str">
        <f>OBV!F781</f>
        <v>BEARISH</v>
      </c>
      <c r="K781" s="6" t="str">
        <f>OBV!G781</f>
        <v>STRONG</v>
      </c>
      <c r="L781" s="6" t="str">
        <f>OBV!H781</f>
        <v>CONFIRMED BEARISH</v>
      </c>
      <c r="M781" s="8">
        <f t="shared" si="120"/>
        <v>25</v>
      </c>
      <c r="N781" s="8">
        <f t="shared" si="121"/>
        <v>0</v>
      </c>
      <c r="O781" s="8">
        <f t="shared" si="122"/>
        <v>50</v>
      </c>
      <c r="P781" s="8">
        <f t="shared" si="123"/>
        <v>33</v>
      </c>
      <c r="Q781" s="9">
        <f t="shared" si="124"/>
        <v>21.2</v>
      </c>
      <c r="R781" s="9">
        <f t="shared" si="125"/>
        <v>30.75</v>
      </c>
      <c r="S781" s="9">
        <f t="shared" si="126"/>
        <v>31.1</v>
      </c>
      <c r="T781" s="9">
        <f t="shared" si="127"/>
        <v>27</v>
      </c>
      <c r="U781" s="8">
        <f t="shared" si="128"/>
        <v>27.683333333333337</v>
      </c>
      <c r="V781" s="8">
        <f t="shared" si="129"/>
        <v>27.512500000000003</v>
      </c>
    </row>
    <row r="782" spans="1:22" ht="13.5" x14ac:dyDescent="0.25">
      <c r="A782" s="3">
        <f>RSI!A782</f>
        <v>43140</v>
      </c>
      <c r="B782" s="2">
        <f>RSI!B782</f>
        <v>10.554</v>
      </c>
      <c r="C782" s="2">
        <f>RSI!I782</f>
        <v>47.801027964765673</v>
      </c>
      <c r="D782" s="2">
        <f>MACD!E782</f>
        <v>2.5643341944272535E-2</v>
      </c>
      <c r="E782" s="2">
        <f>MACD!F782</f>
        <v>2.8721332906255577E-3</v>
      </c>
      <c r="F782" s="2">
        <f>'Moving Avg'!D782</f>
        <v>10.559800000000001</v>
      </c>
      <c r="G782" s="2">
        <f>'Moving Avg'!F782</f>
        <v>10.600199999999999</v>
      </c>
      <c r="H782" s="2">
        <f>'Moving Avg'!G782</f>
        <v>10.570319999999999</v>
      </c>
      <c r="I782" s="2">
        <f>'Moving Avg'!H782</f>
        <v>10.327189999999996</v>
      </c>
      <c r="J782" s="6" t="str">
        <f>OBV!F782</f>
        <v>BEARISH</v>
      </c>
      <c r="K782" s="6" t="str">
        <f>OBV!G782</f>
        <v>STRONG</v>
      </c>
      <c r="L782" s="6" t="str">
        <f>OBV!H782</f>
        <v>CONFIRMED BEARISH</v>
      </c>
      <c r="M782" s="8">
        <f t="shared" si="120"/>
        <v>25</v>
      </c>
      <c r="N782" s="8">
        <f t="shared" si="121"/>
        <v>0</v>
      </c>
      <c r="O782" s="8">
        <f t="shared" si="122"/>
        <v>50</v>
      </c>
      <c r="P782" s="8">
        <f t="shared" si="123"/>
        <v>33</v>
      </c>
      <c r="Q782" s="9">
        <f t="shared" si="124"/>
        <v>21.2</v>
      </c>
      <c r="R782" s="9">
        <f t="shared" si="125"/>
        <v>30.75</v>
      </c>
      <c r="S782" s="9">
        <f t="shared" si="126"/>
        <v>31.1</v>
      </c>
      <c r="T782" s="9">
        <f t="shared" si="127"/>
        <v>27</v>
      </c>
      <c r="U782" s="8">
        <f t="shared" si="128"/>
        <v>27.683333333333337</v>
      </c>
      <c r="V782" s="8">
        <f t="shared" si="129"/>
        <v>27.512500000000003</v>
      </c>
    </row>
    <row r="783" spans="1:22" ht="13.5" x14ac:dyDescent="0.25">
      <c r="A783" s="3">
        <f>RSI!A783</f>
        <v>43143</v>
      </c>
      <c r="B783" s="2">
        <f>RSI!B783</f>
        <v>10.641999999999999</v>
      </c>
      <c r="C783" s="2">
        <f>RSI!I783</f>
        <v>54.752544264208304</v>
      </c>
      <c r="D783" s="2">
        <f>MACD!E783</f>
        <v>2.1261934038895092E-2</v>
      </c>
      <c r="E783" s="2">
        <f>MACD!F783</f>
        <v>6.5500934402794647E-3</v>
      </c>
      <c r="F783" s="2">
        <f>'Moving Avg'!D783</f>
        <v>10.5716</v>
      </c>
      <c r="G783" s="2">
        <f>'Moving Avg'!F783</f>
        <v>10.603149999999999</v>
      </c>
      <c r="H783" s="2">
        <f>'Moving Avg'!G783</f>
        <v>10.57066</v>
      </c>
      <c r="I783" s="2">
        <f>'Moving Avg'!H783</f>
        <v>10.332569999999997</v>
      </c>
      <c r="J783" s="6" t="str">
        <f>OBV!F783</f>
        <v>BULLISH</v>
      </c>
      <c r="K783" s="6" t="str">
        <f>OBV!G783</f>
        <v>NEUTRAL</v>
      </c>
      <c r="L783" s="6" t="str">
        <f>OBV!H783</f>
        <v>CONFIRMED BULLISH</v>
      </c>
      <c r="M783" s="8">
        <f t="shared" si="120"/>
        <v>25</v>
      </c>
      <c r="N783" s="8">
        <f t="shared" si="121"/>
        <v>0</v>
      </c>
      <c r="O783" s="8">
        <f t="shared" si="122"/>
        <v>50</v>
      </c>
      <c r="P783" s="8">
        <f t="shared" si="123"/>
        <v>83.5</v>
      </c>
      <c r="Q783" s="9">
        <f t="shared" si="124"/>
        <v>28.774999999999999</v>
      </c>
      <c r="R783" s="9">
        <f t="shared" si="125"/>
        <v>43.375</v>
      </c>
      <c r="S783" s="9">
        <f t="shared" si="126"/>
        <v>53.825000000000003</v>
      </c>
      <c r="T783" s="9">
        <f t="shared" si="127"/>
        <v>39.625</v>
      </c>
      <c r="U783" s="8">
        <f t="shared" si="128"/>
        <v>41.991666666666667</v>
      </c>
      <c r="V783" s="8">
        <f t="shared" si="129"/>
        <v>41.400000000000006</v>
      </c>
    </row>
    <row r="784" spans="1:22" ht="13.5" x14ac:dyDescent="0.25">
      <c r="A784" s="3">
        <f>RSI!A784</f>
        <v>43144</v>
      </c>
      <c r="B784" s="2">
        <f>RSI!B784</f>
        <v>10.641999999999999</v>
      </c>
      <c r="C784" s="2">
        <f>RSI!I784</f>
        <v>54.752544264208304</v>
      </c>
      <c r="D784" s="2">
        <f>MACD!E784</f>
        <v>1.6264968482955666E-2</v>
      </c>
      <c r="E784" s="2">
        <f>MACD!F784</f>
        <v>8.4930684488147053E-3</v>
      </c>
      <c r="F784" s="2">
        <f>'Moving Avg'!D784</f>
        <v>10.5892</v>
      </c>
      <c r="G784" s="2">
        <f>'Moving Avg'!F784</f>
        <v>10.597199999999999</v>
      </c>
      <c r="H784" s="2">
        <f>'Moving Avg'!G784</f>
        <v>10.571840000000002</v>
      </c>
      <c r="I784" s="2">
        <f>'Moving Avg'!H784</f>
        <v>10.337949999999996</v>
      </c>
      <c r="J784" s="6" t="str">
        <f>OBV!F784</f>
        <v>BULLISH</v>
      </c>
      <c r="K784" s="6" t="str">
        <f>OBV!G784</f>
        <v>WEAK</v>
      </c>
      <c r="L784" s="6" t="str">
        <f>OBV!H784</f>
        <v>CONFIRMED BULLISH</v>
      </c>
      <c r="M784" s="8">
        <f t="shared" si="120"/>
        <v>25</v>
      </c>
      <c r="N784" s="8">
        <f t="shared" si="121"/>
        <v>0</v>
      </c>
      <c r="O784" s="8">
        <f t="shared" si="122"/>
        <v>50</v>
      </c>
      <c r="P784" s="8">
        <f t="shared" si="123"/>
        <v>67</v>
      </c>
      <c r="Q784" s="9">
        <f t="shared" si="124"/>
        <v>26.299999999999997</v>
      </c>
      <c r="R784" s="9">
        <f t="shared" si="125"/>
        <v>39.25</v>
      </c>
      <c r="S784" s="9">
        <f t="shared" si="126"/>
        <v>46.400000000000006</v>
      </c>
      <c r="T784" s="9">
        <f t="shared" si="127"/>
        <v>35.5</v>
      </c>
      <c r="U784" s="8">
        <f t="shared" si="128"/>
        <v>37.31666666666667</v>
      </c>
      <c r="V784" s="8">
        <f t="shared" si="129"/>
        <v>36.862499999999997</v>
      </c>
    </row>
    <row r="785" spans="1:22" ht="13.5" x14ac:dyDescent="0.25">
      <c r="A785" s="3">
        <f>RSI!A785</f>
        <v>43145</v>
      </c>
      <c r="B785" s="2">
        <f>RSI!B785</f>
        <v>10.583</v>
      </c>
      <c r="C785" s="2">
        <f>RSI!I785</f>
        <v>49.61485292276425</v>
      </c>
      <c r="D785" s="2">
        <f>MACD!E785</f>
        <v>1.7913898962117258E-2</v>
      </c>
      <c r="E785" s="2">
        <f>MACD!F785</f>
        <v>1.0377234551475215E-2</v>
      </c>
      <c r="F785" s="2">
        <f>'Moving Avg'!D785</f>
        <v>10.594999999999999</v>
      </c>
      <c r="G785" s="2">
        <f>'Moving Avg'!F785</f>
        <v>10.598649999999999</v>
      </c>
      <c r="H785" s="2">
        <f>'Moving Avg'!G785</f>
        <v>10.570659999999998</v>
      </c>
      <c r="I785" s="2">
        <f>'Moving Avg'!H785</f>
        <v>10.343034999999997</v>
      </c>
      <c r="J785" s="6" t="str">
        <f>OBV!F785</f>
        <v>BULLISH</v>
      </c>
      <c r="K785" s="6" t="str">
        <f>OBV!G785</f>
        <v>NEUTRAL</v>
      </c>
      <c r="L785" s="6" t="str">
        <f>OBV!H785</f>
        <v>CONFIRMED BULLISH</v>
      </c>
      <c r="M785" s="8">
        <f t="shared" si="120"/>
        <v>25</v>
      </c>
      <c r="N785" s="8">
        <f t="shared" si="121"/>
        <v>0</v>
      </c>
      <c r="O785" s="8">
        <f t="shared" si="122"/>
        <v>50</v>
      </c>
      <c r="P785" s="8">
        <f t="shared" si="123"/>
        <v>83.5</v>
      </c>
      <c r="Q785" s="9">
        <f t="shared" si="124"/>
        <v>28.774999999999999</v>
      </c>
      <c r="R785" s="9">
        <f t="shared" si="125"/>
        <v>43.375</v>
      </c>
      <c r="S785" s="9">
        <f t="shared" si="126"/>
        <v>53.825000000000003</v>
      </c>
      <c r="T785" s="9">
        <f t="shared" si="127"/>
        <v>39.625</v>
      </c>
      <c r="U785" s="8">
        <f t="shared" si="128"/>
        <v>41.991666666666667</v>
      </c>
      <c r="V785" s="8">
        <f t="shared" si="129"/>
        <v>41.400000000000006</v>
      </c>
    </row>
    <row r="786" spans="1:22" ht="13.5" x14ac:dyDescent="0.25">
      <c r="A786" s="3">
        <f>RSI!A786</f>
        <v>43146</v>
      </c>
      <c r="B786" s="2">
        <f>RSI!B786</f>
        <v>10.583</v>
      </c>
      <c r="C786" s="2">
        <f>RSI!I786</f>
        <v>49.61485292276425</v>
      </c>
      <c r="D786" s="2">
        <f>MACD!E786</f>
        <v>2.3805067867874286E-2</v>
      </c>
      <c r="E786" s="2">
        <f>MACD!F786</f>
        <v>1.306280121475503E-2</v>
      </c>
      <c r="F786" s="2">
        <f>'Moving Avg'!D786</f>
        <v>10.6008</v>
      </c>
      <c r="G786" s="2">
        <f>'Moving Avg'!F786</f>
        <v>10.600099999999999</v>
      </c>
      <c r="H786" s="2">
        <f>'Moving Avg'!G786</f>
        <v>10.570659999999998</v>
      </c>
      <c r="I786" s="2">
        <f>'Moving Avg'!H786</f>
        <v>10.34812</v>
      </c>
      <c r="J786" s="6" t="str">
        <f>OBV!F786</f>
        <v>BULLISH</v>
      </c>
      <c r="K786" s="6" t="str">
        <f>OBV!G786</f>
        <v>NEUTRAL</v>
      </c>
      <c r="L786" s="6" t="str">
        <f>OBV!H786</f>
        <v>CONFIRMED BULLISH</v>
      </c>
      <c r="M786" s="8">
        <f t="shared" si="120"/>
        <v>25</v>
      </c>
      <c r="N786" s="8">
        <f t="shared" si="121"/>
        <v>0</v>
      </c>
      <c r="O786" s="8">
        <f t="shared" si="122"/>
        <v>50</v>
      </c>
      <c r="P786" s="8">
        <f t="shared" si="123"/>
        <v>83.5</v>
      </c>
      <c r="Q786" s="9">
        <f t="shared" si="124"/>
        <v>28.774999999999999</v>
      </c>
      <c r="R786" s="9">
        <f t="shared" si="125"/>
        <v>43.375</v>
      </c>
      <c r="S786" s="9">
        <f t="shared" si="126"/>
        <v>53.825000000000003</v>
      </c>
      <c r="T786" s="9">
        <f t="shared" si="127"/>
        <v>39.625</v>
      </c>
      <c r="U786" s="8">
        <f t="shared" si="128"/>
        <v>41.991666666666667</v>
      </c>
      <c r="V786" s="8">
        <f t="shared" si="129"/>
        <v>41.400000000000006</v>
      </c>
    </row>
    <row r="787" spans="1:22" ht="13.5" x14ac:dyDescent="0.25">
      <c r="A787" s="3">
        <f>RSI!A787</f>
        <v>43147</v>
      </c>
      <c r="B787" s="2">
        <f>RSI!B787</f>
        <v>10.635999999999999</v>
      </c>
      <c r="C787" s="2">
        <f>RSI!I787</f>
        <v>54.101815398532814</v>
      </c>
      <c r="D787" s="2">
        <f>MACD!E787</f>
        <v>2.0434273502095479E-2</v>
      </c>
      <c r="E787" s="2">
        <f>MACD!F787</f>
        <v>1.4537095672223121E-2</v>
      </c>
      <c r="F787" s="2">
        <f>'Moving Avg'!D787</f>
        <v>10.6172</v>
      </c>
      <c r="G787" s="2">
        <f>'Moving Avg'!F787</f>
        <v>10.603899999999999</v>
      </c>
      <c r="H787" s="2">
        <f>'Moving Avg'!G787</f>
        <v>10.572899999999999</v>
      </c>
      <c r="I787" s="2">
        <f>'Moving Avg'!H787</f>
        <v>10.35347</v>
      </c>
      <c r="J787" s="6" t="str">
        <f>OBV!F787</f>
        <v>BULLISH</v>
      </c>
      <c r="K787" s="6" t="str">
        <f>OBV!G787</f>
        <v>WEAK</v>
      </c>
      <c r="L787" s="6" t="str">
        <f>OBV!H787</f>
        <v>CONFIRMED BULLISH</v>
      </c>
      <c r="M787" s="8">
        <f t="shared" si="120"/>
        <v>25</v>
      </c>
      <c r="N787" s="8">
        <f t="shared" si="121"/>
        <v>0</v>
      </c>
      <c r="O787" s="8">
        <f t="shared" si="122"/>
        <v>50</v>
      </c>
      <c r="P787" s="8">
        <f t="shared" si="123"/>
        <v>67</v>
      </c>
      <c r="Q787" s="9">
        <f t="shared" si="124"/>
        <v>26.299999999999997</v>
      </c>
      <c r="R787" s="9">
        <f t="shared" si="125"/>
        <v>39.25</v>
      </c>
      <c r="S787" s="9">
        <f t="shared" si="126"/>
        <v>46.400000000000006</v>
      </c>
      <c r="T787" s="9">
        <f t="shared" si="127"/>
        <v>35.5</v>
      </c>
      <c r="U787" s="8">
        <f t="shared" si="128"/>
        <v>37.31666666666667</v>
      </c>
      <c r="V787" s="8">
        <f t="shared" si="129"/>
        <v>36.862499999999997</v>
      </c>
    </row>
    <row r="788" spans="1:22" ht="13.5" x14ac:dyDescent="0.25">
      <c r="A788" s="3">
        <f>RSI!A788</f>
        <v>43150</v>
      </c>
      <c r="B788" s="2">
        <f>RSI!B788</f>
        <v>10.635999999999999</v>
      </c>
      <c r="C788" s="2">
        <f>RSI!I788</f>
        <v>54.101815398532814</v>
      </c>
      <c r="D788" s="2">
        <f>MACD!E788</f>
        <v>1.2682975654239925E-2</v>
      </c>
      <c r="E788" s="2">
        <f>MACD!F788</f>
        <v>1.4166271668626482E-2</v>
      </c>
      <c r="F788" s="2">
        <f>'Moving Avg'!D788</f>
        <v>10.616</v>
      </c>
      <c r="G788" s="2">
        <f>'Moving Avg'!F788</f>
        <v>10.607699999999998</v>
      </c>
      <c r="H788" s="2">
        <f>'Moving Avg'!G788</f>
        <v>10.576320000000001</v>
      </c>
      <c r="I788" s="2">
        <f>'Moving Avg'!H788</f>
        <v>10.359169999999999</v>
      </c>
      <c r="J788" s="6" t="str">
        <f>OBV!F788</f>
        <v>BULLISH</v>
      </c>
      <c r="K788" s="6" t="str">
        <f>OBV!G788</f>
        <v>NEUTRAL</v>
      </c>
      <c r="L788" s="6" t="str">
        <f>OBV!H788</f>
        <v>BULLISH DIVERGENCE</v>
      </c>
      <c r="M788" s="8">
        <f t="shared" si="120"/>
        <v>25</v>
      </c>
      <c r="N788" s="8">
        <f t="shared" si="121"/>
        <v>45</v>
      </c>
      <c r="O788" s="8">
        <f t="shared" si="122"/>
        <v>50</v>
      </c>
      <c r="P788" s="8">
        <f t="shared" si="123"/>
        <v>66.5</v>
      </c>
      <c r="Q788" s="9">
        <f t="shared" si="124"/>
        <v>41.975000000000001</v>
      </c>
      <c r="R788" s="9">
        <f t="shared" si="125"/>
        <v>48.125</v>
      </c>
      <c r="S788" s="9">
        <f t="shared" si="126"/>
        <v>52.924999999999997</v>
      </c>
      <c r="T788" s="9">
        <f t="shared" si="127"/>
        <v>46.625</v>
      </c>
      <c r="U788" s="8">
        <f t="shared" si="128"/>
        <v>47.67499999999999</v>
      </c>
      <c r="V788" s="8">
        <f t="shared" si="129"/>
        <v>47.412499999999994</v>
      </c>
    </row>
    <row r="789" spans="1:22" ht="13.5" x14ac:dyDescent="0.25">
      <c r="A789" s="3">
        <f>RSI!A789</f>
        <v>43151</v>
      </c>
      <c r="B789" s="2">
        <f>RSI!B789</f>
        <v>10.635999999999999</v>
      </c>
      <c r="C789" s="2">
        <f>RSI!I789</f>
        <v>54.101815398532814</v>
      </c>
      <c r="D789" s="2">
        <f>MACD!E789</f>
        <v>1.3999590993201139E-3</v>
      </c>
      <c r="E789" s="2">
        <f>MACD!F789</f>
        <v>1.1613009154765208E-2</v>
      </c>
      <c r="F789" s="2">
        <f>'Moving Avg'!D789</f>
        <v>10.614799999999999</v>
      </c>
      <c r="G789" s="2">
        <f>'Moving Avg'!F789</f>
        <v>10.610349999999999</v>
      </c>
      <c r="H789" s="2">
        <f>'Moving Avg'!G789</f>
        <v>10.579739999999999</v>
      </c>
      <c r="I789" s="2">
        <f>'Moving Avg'!H789</f>
        <v>10.36445</v>
      </c>
      <c r="J789" s="6" t="str">
        <f>OBV!F789</f>
        <v>BULLISH</v>
      </c>
      <c r="K789" s="6" t="str">
        <f>OBV!G789</f>
        <v>NEUTRAL</v>
      </c>
      <c r="L789" s="6" t="str">
        <f>OBV!H789</f>
        <v>BULLISH DIVERGENCE</v>
      </c>
      <c r="M789" s="8">
        <f t="shared" si="120"/>
        <v>25</v>
      </c>
      <c r="N789" s="8">
        <f t="shared" si="121"/>
        <v>45</v>
      </c>
      <c r="O789" s="8">
        <f t="shared" si="122"/>
        <v>50</v>
      </c>
      <c r="P789" s="8">
        <f t="shared" si="123"/>
        <v>66.5</v>
      </c>
      <c r="Q789" s="9">
        <f t="shared" si="124"/>
        <v>41.975000000000001</v>
      </c>
      <c r="R789" s="9">
        <f t="shared" si="125"/>
        <v>48.125</v>
      </c>
      <c r="S789" s="9">
        <f t="shared" si="126"/>
        <v>52.924999999999997</v>
      </c>
      <c r="T789" s="9">
        <f t="shared" si="127"/>
        <v>46.625</v>
      </c>
      <c r="U789" s="8">
        <f t="shared" si="128"/>
        <v>47.67499999999999</v>
      </c>
      <c r="V789" s="8">
        <f t="shared" si="129"/>
        <v>47.412499999999994</v>
      </c>
    </row>
    <row r="790" spans="1:22" ht="13.5" x14ac:dyDescent="0.25">
      <c r="A790" s="3">
        <f>RSI!A790</f>
        <v>43152</v>
      </c>
      <c r="B790" s="2">
        <f>RSI!B790</f>
        <v>10.641999999999999</v>
      </c>
      <c r="C790" s="2">
        <f>RSI!I790</f>
        <v>54.672558335169107</v>
      </c>
      <c r="D790" s="2">
        <f>MACD!E790</f>
        <v>-8.834882464784144E-3</v>
      </c>
      <c r="E790" s="2">
        <f>MACD!F790</f>
        <v>7.5234308308553379E-3</v>
      </c>
      <c r="F790" s="2">
        <f>'Moving Avg'!D790</f>
        <v>10.6266</v>
      </c>
      <c r="G790" s="2">
        <f>'Moving Avg'!F790</f>
        <v>10.606199999999999</v>
      </c>
      <c r="H790" s="2">
        <f>'Moving Avg'!G790</f>
        <v>10.580080000000002</v>
      </c>
      <c r="I790" s="2">
        <f>'Moving Avg'!H790</f>
        <v>10.3695</v>
      </c>
      <c r="J790" s="6" t="str">
        <f>OBV!F790</f>
        <v>BULLISH</v>
      </c>
      <c r="K790" s="6" t="str">
        <f>OBV!G790</f>
        <v>WEAK</v>
      </c>
      <c r="L790" s="6" t="str">
        <f>OBV!H790</f>
        <v>CONFIRMED BULLISH</v>
      </c>
      <c r="M790" s="8">
        <f t="shared" si="120"/>
        <v>25</v>
      </c>
      <c r="N790" s="8">
        <f t="shared" si="121"/>
        <v>45</v>
      </c>
      <c r="O790" s="8">
        <f t="shared" si="122"/>
        <v>50</v>
      </c>
      <c r="P790" s="8">
        <f t="shared" si="123"/>
        <v>67</v>
      </c>
      <c r="Q790" s="9">
        <f t="shared" si="124"/>
        <v>42.05</v>
      </c>
      <c r="R790" s="9">
        <f t="shared" si="125"/>
        <v>48.25</v>
      </c>
      <c r="S790" s="9">
        <f t="shared" si="126"/>
        <v>53.150000000000006</v>
      </c>
      <c r="T790" s="9">
        <f t="shared" si="127"/>
        <v>46.75</v>
      </c>
      <c r="U790" s="8">
        <f t="shared" si="128"/>
        <v>47.816666666666663</v>
      </c>
      <c r="V790" s="8">
        <f t="shared" si="129"/>
        <v>47.55</v>
      </c>
    </row>
    <row r="791" spans="1:22" ht="13.5" x14ac:dyDescent="0.25">
      <c r="A791" s="3">
        <f>RSI!A791</f>
        <v>43153</v>
      </c>
      <c r="B791" s="2">
        <f>RSI!B791</f>
        <v>10.731</v>
      </c>
      <c r="C791" s="2">
        <f>RSI!I791</f>
        <v>62.184299667661236</v>
      </c>
      <c r="D791" s="2">
        <f>MACD!E791</f>
        <v>-2.4348392152163001E-2</v>
      </c>
      <c r="E791" s="2">
        <f>MACD!F791</f>
        <v>1.1490662342516699E-3</v>
      </c>
      <c r="F791" s="2">
        <f>'Moving Avg'!D791</f>
        <v>10.6562</v>
      </c>
      <c r="G791" s="2">
        <f>'Moving Avg'!F791</f>
        <v>10.612399999999999</v>
      </c>
      <c r="H791" s="2">
        <f>'Moving Avg'!G791</f>
        <v>10.582200000000002</v>
      </c>
      <c r="I791" s="2">
        <f>'Moving Avg'!H791</f>
        <v>10.374550000000001</v>
      </c>
      <c r="J791" s="6" t="str">
        <f>OBV!F791</f>
        <v>BULLISH</v>
      </c>
      <c r="K791" s="6" t="str">
        <f>OBV!G791</f>
        <v>WEAK</v>
      </c>
      <c r="L791" s="6" t="str">
        <f>OBV!H791</f>
        <v>CONFIRMED BULLISH</v>
      </c>
      <c r="M791" s="8">
        <f t="shared" si="120"/>
        <v>25</v>
      </c>
      <c r="N791" s="8">
        <f t="shared" si="121"/>
        <v>100</v>
      </c>
      <c r="O791" s="8">
        <f t="shared" si="122"/>
        <v>50</v>
      </c>
      <c r="P791" s="8">
        <f t="shared" si="123"/>
        <v>67</v>
      </c>
      <c r="Q791" s="9">
        <f t="shared" si="124"/>
        <v>61.3</v>
      </c>
      <c r="R791" s="9">
        <f t="shared" si="125"/>
        <v>59.25</v>
      </c>
      <c r="S791" s="9">
        <f t="shared" si="126"/>
        <v>61.400000000000006</v>
      </c>
      <c r="T791" s="9">
        <f t="shared" si="127"/>
        <v>60.5</v>
      </c>
      <c r="U791" s="8">
        <f t="shared" si="128"/>
        <v>60.65</v>
      </c>
      <c r="V791" s="8">
        <f t="shared" si="129"/>
        <v>60.612499999999997</v>
      </c>
    </row>
    <row r="792" spans="1:22" ht="13.5" x14ac:dyDescent="0.25">
      <c r="A792" s="3">
        <f>RSI!A792</f>
        <v>43154</v>
      </c>
      <c r="B792" s="2">
        <f>RSI!B792</f>
        <v>10.641999999999999</v>
      </c>
      <c r="C792" s="2">
        <f>RSI!I792</f>
        <v>52.766997910140368</v>
      </c>
      <c r="D792" s="2">
        <f>MACD!E792</f>
        <v>-3.164987817900311E-2</v>
      </c>
      <c r="E792" s="2">
        <f>MACD!F792</f>
        <v>-5.4107226483992863E-3</v>
      </c>
      <c r="F792" s="2">
        <f>'Moving Avg'!D792</f>
        <v>10.657399999999999</v>
      </c>
      <c r="G792" s="2">
        <f>'Moving Avg'!F792</f>
        <v>10.612399999999997</v>
      </c>
      <c r="H792" s="2">
        <f>'Moving Avg'!G792</f>
        <v>10.582540000000003</v>
      </c>
      <c r="I792" s="2">
        <f>'Moving Avg'!H792</f>
        <v>10.378965000000001</v>
      </c>
      <c r="J792" s="6" t="str">
        <f>OBV!F792</f>
        <v>BULLISH</v>
      </c>
      <c r="K792" s="6" t="str">
        <f>OBV!G792</f>
        <v>WEAK</v>
      </c>
      <c r="L792" s="6" t="str">
        <f>OBV!H792</f>
        <v>CONFIRMED BULLISH</v>
      </c>
      <c r="M792" s="8">
        <f t="shared" si="120"/>
        <v>25</v>
      </c>
      <c r="N792" s="8">
        <f t="shared" si="121"/>
        <v>100</v>
      </c>
      <c r="O792" s="8">
        <f t="shared" si="122"/>
        <v>50</v>
      </c>
      <c r="P792" s="8">
        <f t="shared" si="123"/>
        <v>67</v>
      </c>
      <c r="Q792" s="9">
        <f t="shared" si="124"/>
        <v>61.3</v>
      </c>
      <c r="R792" s="9">
        <f t="shared" si="125"/>
        <v>59.25</v>
      </c>
      <c r="S792" s="9">
        <f t="shared" si="126"/>
        <v>61.400000000000006</v>
      </c>
      <c r="T792" s="9">
        <f t="shared" si="127"/>
        <v>60.5</v>
      </c>
      <c r="U792" s="8">
        <f t="shared" si="128"/>
        <v>60.65</v>
      </c>
      <c r="V792" s="8">
        <f t="shared" si="129"/>
        <v>60.612499999999997</v>
      </c>
    </row>
    <row r="793" spans="1:22" ht="13.5" x14ac:dyDescent="0.25">
      <c r="A793" s="3">
        <f>RSI!A793</f>
        <v>43157</v>
      </c>
      <c r="B793" s="2">
        <f>RSI!B793</f>
        <v>10.536</v>
      </c>
      <c r="C793" s="2">
        <f>RSI!I793</f>
        <v>44.184458307088065</v>
      </c>
      <c r="D793" s="2">
        <f>MACD!E793</f>
        <v>-1.6622268904544768E-2</v>
      </c>
      <c r="E793" s="2">
        <f>MACD!F793</f>
        <v>-7.6530318996283824E-3</v>
      </c>
      <c r="F793" s="2">
        <f>'Moving Avg'!D793</f>
        <v>10.6374</v>
      </c>
      <c r="G793" s="2">
        <f>'Moving Avg'!F793</f>
        <v>10.608849999999999</v>
      </c>
      <c r="H793" s="2">
        <f>'Moving Avg'!G793</f>
        <v>10.582780000000003</v>
      </c>
      <c r="I793" s="2">
        <f>'Moving Avg'!H793</f>
        <v>10.382805000000001</v>
      </c>
      <c r="J793" s="6" t="str">
        <f>OBV!F793</f>
        <v>BULLISH</v>
      </c>
      <c r="K793" s="6" t="str">
        <f>OBV!G793</f>
        <v>NEUTRAL</v>
      </c>
      <c r="L793" s="6" t="str">
        <f>OBV!H793</f>
        <v>BULLISH DIVERGENCE</v>
      </c>
      <c r="M793" s="8">
        <f t="shared" si="120"/>
        <v>25</v>
      </c>
      <c r="N793" s="8">
        <f t="shared" si="121"/>
        <v>45</v>
      </c>
      <c r="O793" s="8">
        <f t="shared" si="122"/>
        <v>50</v>
      </c>
      <c r="P793" s="8">
        <f t="shared" si="123"/>
        <v>66.5</v>
      </c>
      <c r="Q793" s="9">
        <f t="shared" si="124"/>
        <v>41.975000000000001</v>
      </c>
      <c r="R793" s="9">
        <f t="shared" si="125"/>
        <v>48.125</v>
      </c>
      <c r="S793" s="9">
        <f t="shared" si="126"/>
        <v>52.924999999999997</v>
      </c>
      <c r="T793" s="9">
        <f t="shared" si="127"/>
        <v>46.625</v>
      </c>
      <c r="U793" s="8">
        <f t="shared" si="128"/>
        <v>47.67499999999999</v>
      </c>
      <c r="V793" s="8">
        <f t="shared" si="129"/>
        <v>47.412499999999994</v>
      </c>
    </row>
    <row r="794" spans="1:22" ht="13.5" x14ac:dyDescent="0.25">
      <c r="A794" s="3">
        <f>RSI!A794</f>
        <v>43158</v>
      </c>
      <c r="B794" s="2">
        <f>RSI!B794</f>
        <v>10.536</v>
      </c>
      <c r="C794" s="2">
        <f>RSI!I794</f>
        <v>44.184458307088065</v>
      </c>
      <c r="D794" s="2">
        <f>MACD!E794</f>
        <v>-3.4510961806297757E-3</v>
      </c>
      <c r="E794" s="2">
        <f>MACD!F794</f>
        <v>-6.8126447558286615E-3</v>
      </c>
      <c r="F794" s="2">
        <f>'Moving Avg'!D794</f>
        <v>10.6174</v>
      </c>
      <c r="G794" s="2">
        <f>'Moving Avg'!F794</f>
        <v>10.605599999999999</v>
      </c>
      <c r="H794" s="2">
        <f>'Moving Avg'!G794</f>
        <v>10.585380000000001</v>
      </c>
      <c r="I794" s="2">
        <f>'Moving Avg'!H794</f>
        <v>10.386645000000001</v>
      </c>
      <c r="J794" s="6" t="str">
        <f>OBV!F794</f>
        <v>BULLISH</v>
      </c>
      <c r="K794" s="6" t="str">
        <f>OBV!G794</f>
        <v>NEUTRAL</v>
      </c>
      <c r="L794" s="6" t="str">
        <f>OBV!H794</f>
        <v>BULLISH DIVERGENCE</v>
      </c>
      <c r="M794" s="8">
        <f t="shared" si="120"/>
        <v>25</v>
      </c>
      <c r="N794" s="8">
        <f t="shared" si="121"/>
        <v>0</v>
      </c>
      <c r="O794" s="8">
        <f t="shared" si="122"/>
        <v>50</v>
      </c>
      <c r="P794" s="8">
        <f t="shared" si="123"/>
        <v>66.5</v>
      </c>
      <c r="Q794" s="9">
        <f t="shared" si="124"/>
        <v>26.225000000000001</v>
      </c>
      <c r="R794" s="9">
        <f t="shared" si="125"/>
        <v>39.125</v>
      </c>
      <c r="S794" s="9">
        <f t="shared" si="126"/>
        <v>46.174999999999997</v>
      </c>
      <c r="T794" s="9">
        <f t="shared" si="127"/>
        <v>35.375</v>
      </c>
      <c r="U794" s="8">
        <f t="shared" si="128"/>
        <v>37.174999999999997</v>
      </c>
      <c r="V794" s="8">
        <f t="shared" si="129"/>
        <v>36.724999999999994</v>
      </c>
    </row>
    <row r="795" spans="1:22" ht="13.5" x14ac:dyDescent="0.25">
      <c r="A795" s="3">
        <f>RSI!A795</f>
        <v>43159</v>
      </c>
      <c r="B795" s="2">
        <f>RSI!B795</f>
        <v>10.631</v>
      </c>
      <c r="C795" s="2">
        <f>RSI!I795</f>
        <v>52.256045205021145</v>
      </c>
      <c r="D795" s="2">
        <f>MACD!E795</f>
        <v>-7.9984554860441648E-3</v>
      </c>
      <c r="E795" s="2">
        <f>MACD!F795</f>
        <v>-7.0498069018717626E-3</v>
      </c>
      <c r="F795" s="2">
        <f>'Moving Avg'!D795</f>
        <v>10.6152</v>
      </c>
      <c r="G795" s="2">
        <f>'Moving Avg'!F795</f>
        <v>10.606499999999999</v>
      </c>
      <c r="H795" s="2">
        <f>'Moving Avg'!G795</f>
        <v>10.5855</v>
      </c>
      <c r="I795" s="2">
        <f>'Moving Avg'!H795</f>
        <v>10.39096</v>
      </c>
      <c r="J795" s="6" t="str">
        <f>OBV!F795</f>
        <v>BULLISH</v>
      </c>
      <c r="K795" s="6" t="str">
        <f>OBV!G795</f>
        <v>NEUTRAL</v>
      </c>
      <c r="L795" s="6" t="str">
        <f>OBV!H795</f>
        <v>BULLISH DIVERGENCE</v>
      </c>
      <c r="M795" s="8">
        <f t="shared" si="120"/>
        <v>25</v>
      </c>
      <c r="N795" s="8">
        <f t="shared" si="121"/>
        <v>45</v>
      </c>
      <c r="O795" s="8">
        <f t="shared" si="122"/>
        <v>50</v>
      </c>
      <c r="P795" s="8">
        <f t="shared" si="123"/>
        <v>66.5</v>
      </c>
      <c r="Q795" s="9">
        <f t="shared" si="124"/>
        <v>41.975000000000001</v>
      </c>
      <c r="R795" s="9">
        <f t="shared" si="125"/>
        <v>48.125</v>
      </c>
      <c r="S795" s="9">
        <f t="shared" si="126"/>
        <v>52.924999999999997</v>
      </c>
      <c r="T795" s="9">
        <f t="shared" si="127"/>
        <v>46.625</v>
      </c>
      <c r="U795" s="8">
        <f t="shared" si="128"/>
        <v>47.67499999999999</v>
      </c>
      <c r="V795" s="8">
        <f t="shared" si="129"/>
        <v>47.412499999999994</v>
      </c>
    </row>
    <row r="796" spans="1:22" ht="13.5" x14ac:dyDescent="0.25">
      <c r="A796" s="3">
        <f>RSI!A796</f>
        <v>43160</v>
      </c>
      <c r="B796" s="2">
        <f>RSI!B796</f>
        <v>10.641999999999999</v>
      </c>
      <c r="C796" s="2">
        <f>RSI!I796</f>
        <v>53.101741182784146</v>
      </c>
      <c r="D796" s="2">
        <f>MACD!E796</f>
        <v>-1.2831874252553277E-2</v>
      </c>
      <c r="E796" s="2">
        <f>MACD!F796</f>
        <v>-8.2062203720080669E-3</v>
      </c>
      <c r="F796" s="2">
        <f>'Moving Avg'!D796</f>
        <v>10.597399999999999</v>
      </c>
      <c r="G796" s="2">
        <f>'Moving Avg'!F796</f>
        <v>10.606499999999999</v>
      </c>
      <c r="H796" s="2">
        <f>'Moving Avg'!G796</f>
        <v>10.590220000000002</v>
      </c>
      <c r="I796" s="2">
        <f>'Moving Avg'!H796</f>
        <v>10.39533</v>
      </c>
      <c r="J796" s="6" t="str">
        <f>OBV!F796</f>
        <v>BULLISH</v>
      </c>
      <c r="K796" s="6" t="str">
        <f>OBV!G796</f>
        <v>NEUTRAL</v>
      </c>
      <c r="L796" s="6" t="str">
        <f>OBV!H796</f>
        <v>BULLISH DIVERGENCE</v>
      </c>
      <c r="M796" s="8">
        <f t="shared" si="120"/>
        <v>25</v>
      </c>
      <c r="N796" s="8">
        <f t="shared" si="121"/>
        <v>45</v>
      </c>
      <c r="O796" s="8">
        <f t="shared" si="122"/>
        <v>50</v>
      </c>
      <c r="P796" s="8">
        <f t="shared" si="123"/>
        <v>66.5</v>
      </c>
      <c r="Q796" s="9">
        <f t="shared" si="124"/>
        <v>41.975000000000001</v>
      </c>
      <c r="R796" s="9">
        <f t="shared" si="125"/>
        <v>48.125</v>
      </c>
      <c r="S796" s="9">
        <f t="shared" si="126"/>
        <v>52.924999999999997</v>
      </c>
      <c r="T796" s="9">
        <f t="shared" si="127"/>
        <v>46.625</v>
      </c>
      <c r="U796" s="8">
        <f t="shared" si="128"/>
        <v>47.67499999999999</v>
      </c>
      <c r="V796" s="8">
        <f t="shared" si="129"/>
        <v>47.412499999999994</v>
      </c>
    </row>
    <row r="797" spans="1:22" ht="13.5" x14ac:dyDescent="0.25">
      <c r="A797" s="3">
        <f>RSI!A797</f>
        <v>43161</v>
      </c>
      <c r="B797" s="2">
        <f>RSI!B797</f>
        <v>10.583</v>
      </c>
      <c r="C797" s="2">
        <f>RSI!I797</f>
        <v>48.17292211863694</v>
      </c>
      <c r="D797" s="2">
        <f>MACD!E797</f>
        <v>-4.6206567704452084E-3</v>
      </c>
      <c r="E797" s="2">
        <f>MACD!F797</f>
        <v>-7.4891076516954954E-3</v>
      </c>
      <c r="F797" s="2">
        <f>'Moving Avg'!D797</f>
        <v>10.585599999999999</v>
      </c>
      <c r="G797" s="2">
        <f>'Moving Avg'!F797</f>
        <v>10.604999999999999</v>
      </c>
      <c r="H797" s="2">
        <f>'Moving Avg'!G797</f>
        <v>10.590800000000002</v>
      </c>
      <c r="I797" s="2">
        <f>'Moving Avg'!H797</f>
        <v>10.399405</v>
      </c>
      <c r="J797" s="6" t="str">
        <f>OBV!F797</f>
        <v>BULLISH</v>
      </c>
      <c r="K797" s="6" t="str">
        <f>OBV!G797</f>
        <v>NEUTRAL</v>
      </c>
      <c r="L797" s="6" t="str">
        <f>OBV!H797</f>
        <v>BULLISH DIVERGENCE</v>
      </c>
      <c r="M797" s="8">
        <f t="shared" si="120"/>
        <v>25</v>
      </c>
      <c r="N797" s="8">
        <f t="shared" si="121"/>
        <v>0</v>
      </c>
      <c r="O797" s="8">
        <f t="shared" si="122"/>
        <v>50</v>
      </c>
      <c r="P797" s="8">
        <f t="shared" si="123"/>
        <v>66.5</v>
      </c>
      <c r="Q797" s="9">
        <f t="shared" si="124"/>
        <v>26.225000000000001</v>
      </c>
      <c r="R797" s="9">
        <f t="shared" si="125"/>
        <v>39.125</v>
      </c>
      <c r="S797" s="9">
        <f t="shared" si="126"/>
        <v>46.174999999999997</v>
      </c>
      <c r="T797" s="9">
        <f t="shared" si="127"/>
        <v>35.375</v>
      </c>
      <c r="U797" s="8">
        <f t="shared" si="128"/>
        <v>37.174999999999997</v>
      </c>
      <c r="V797" s="8">
        <f t="shared" si="129"/>
        <v>36.724999999999994</v>
      </c>
    </row>
    <row r="798" spans="1:22" ht="13.5" x14ac:dyDescent="0.25">
      <c r="A798" s="3">
        <f>RSI!A798</f>
        <v>43164</v>
      </c>
      <c r="B798" s="2">
        <f>RSI!B798</f>
        <v>10.406000000000001</v>
      </c>
      <c r="C798" s="2">
        <f>RSI!I798</f>
        <v>37.059661479020143</v>
      </c>
      <c r="D798" s="2">
        <f>MACD!E798</f>
        <v>1.558039005195333E-2</v>
      </c>
      <c r="E798" s="2">
        <f>MACD!F798</f>
        <v>-2.8752081109657303E-3</v>
      </c>
      <c r="F798" s="2">
        <f>'Moving Avg'!D798</f>
        <v>10.5596</v>
      </c>
      <c r="G798" s="2">
        <f>'Moving Avg'!F798</f>
        <v>10.596149999999998</v>
      </c>
      <c r="H798" s="2">
        <f>'Moving Avg'!G798</f>
        <v>10.587840000000002</v>
      </c>
      <c r="I798" s="2">
        <f>'Moving Avg'!H798</f>
        <v>10.402594999999998</v>
      </c>
      <c r="J798" s="6" t="str">
        <f>OBV!F798</f>
        <v>BULLISH</v>
      </c>
      <c r="K798" s="6" t="str">
        <f>OBV!G798</f>
        <v>NEUTRAL</v>
      </c>
      <c r="L798" s="6" t="str">
        <f>OBV!H798</f>
        <v>BULLISH DIVERGENCE</v>
      </c>
      <c r="M798" s="8">
        <f t="shared" si="120"/>
        <v>25</v>
      </c>
      <c r="N798" s="8">
        <f t="shared" si="121"/>
        <v>0</v>
      </c>
      <c r="O798" s="8">
        <f t="shared" si="122"/>
        <v>50</v>
      </c>
      <c r="P798" s="8">
        <f t="shared" si="123"/>
        <v>66.5</v>
      </c>
      <c r="Q798" s="9">
        <f t="shared" si="124"/>
        <v>26.225000000000001</v>
      </c>
      <c r="R798" s="9">
        <f t="shared" si="125"/>
        <v>39.125</v>
      </c>
      <c r="S798" s="9">
        <f t="shared" si="126"/>
        <v>46.174999999999997</v>
      </c>
      <c r="T798" s="9">
        <f t="shared" si="127"/>
        <v>35.375</v>
      </c>
      <c r="U798" s="8">
        <f t="shared" si="128"/>
        <v>37.174999999999997</v>
      </c>
      <c r="V798" s="8">
        <f t="shared" si="129"/>
        <v>36.724999999999994</v>
      </c>
    </row>
    <row r="799" spans="1:22" ht="13.5" x14ac:dyDescent="0.25">
      <c r="A799" s="3">
        <f>RSI!A799</f>
        <v>43165</v>
      </c>
      <c r="B799" s="2">
        <f>RSI!B799</f>
        <v>10.635999999999999</v>
      </c>
      <c r="C799" s="2">
        <f>RSI!I799</f>
        <v>52.420037771235215</v>
      </c>
      <c r="D799" s="2">
        <f>MACD!E799</f>
        <v>1.681391231962337E-2</v>
      </c>
      <c r="E799" s="2">
        <f>MACD!F799</f>
        <v>1.06261597515209E-3</v>
      </c>
      <c r="F799" s="2">
        <f>'Moving Avg'!D799</f>
        <v>10.579599999999999</v>
      </c>
      <c r="G799" s="2">
        <f>'Moving Avg'!F799</f>
        <v>10.600249999999999</v>
      </c>
      <c r="H799" s="2">
        <f>'Moving Avg'!G799</f>
        <v>10.589600000000001</v>
      </c>
      <c r="I799" s="2">
        <f>'Moving Avg'!H799</f>
        <v>10.407545000000002</v>
      </c>
      <c r="J799" s="6" t="str">
        <f>OBV!F799</f>
        <v>BULLISH</v>
      </c>
      <c r="K799" s="6" t="str">
        <f>OBV!G799</f>
        <v>WEAK</v>
      </c>
      <c r="L799" s="6" t="str">
        <f>OBV!H799</f>
        <v>CONFIRMED BULLISH</v>
      </c>
      <c r="M799" s="8">
        <f t="shared" si="120"/>
        <v>25</v>
      </c>
      <c r="N799" s="8">
        <f t="shared" si="121"/>
        <v>0</v>
      </c>
      <c r="O799" s="8">
        <f t="shared" si="122"/>
        <v>50</v>
      </c>
      <c r="P799" s="8">
        <f t="shared" si="123"/>
        <v>67</v>
      </c>
      <c r="Q799" s="9">
        <f t="shared" si="124"/>
        <v>26.299999999999997</v>
      </c>
      <c r="R799" s="9">
        <f t="shared" si="125"/>
        <v>39.25</v>
      </c>
      <c r="S799" s="9">
        <f t="shared" si="126"/>
        <v>46.400000000000006</v>
      </c>
      <c r="T799" s="9">
        <f t="shared" si="127"/>
        <v>35.5</v>
      </c>
      <c r="U799" s="8">
        <f t="shared" si="128"/>
        <v>37.31666666666667</v>
      </c>
      <c r="V799" s="8">
        <f t="shared" si="129"/>
        <v>36.862499999999997</v>
      </c>
    </row>
    <row r="800" spans="1:22" ht="13.5" x14ac:dyDescent="0.25">
      <c r="A800" s="3">
        <f>RSI!A800</f>
        <v>43166</v>
      </c>
      <c r="B800" s="2">
        <f>RSI!B800</f>
        <v>10.641999999999999</v>
      </c>
      <c r="C800" s="2">
        <f>RSI!I800</f>
        <v>52.744032198421294</v>
      </c>
      <c r="D800" s="2">
        <f>MACD!E800</f>
        <v>1.806736808694609E-2</v>
      </c>
      <c r="E800" s="2">
        <f>MACD!F800</f>
        <v>4.4635663975108901E-3</v>
      </c>
      <c r="F800" s="2">
        <f>'Moving Avg'!D800</f>
        <v>10.581799999999998</v>
      </c>
      <c r="G800" s="2">
        <f>'Moving Avg'!F800</f>
        <v>10.604649999999998</v>
      </c>
      <c r="H800" s="2">
        <f>'Moving Avg'!G800</f>
        <v>10.590060000000003</v>
      </c>
      <c r="I800" s="2">
        <f>'Moving Avg'!H800</f>
        <v>10.4125</v>
      </c>
      <c r="J800" s="6" t="str">
        <f>OBV!F800</f>
        <v>BULLISH</v>
      </c>
      <c r="K800" s="6" t="str">
        <f>OBV!G800</f>
        <v>WEAK</v>
      </c>
      <c r="L800" s="6" t="str">
        <f>OBV!H800</f>
        <v>CONFIRMED BULLISH</v>
      </c>
      <c r="M800" s="8">
        <f t="shared" si="120"/>
        <v>25</v>
      </c>
      <c r="N800" s="8">
        <f t="shared" si="121"/>
        <v>0</v>
      </c>
      <c r="O800" s="8">
        <f t="shared" si="122"/>
        <v>50</v>
      </c>
      <c r="P800" s="8">
        <f t="shared" si="123"/>
        <v>67</v>
      </c>
      <c r="Q800" s="9">
        <f t="shared" si="124"/>
        <v>26.299999999999997</v>
      </c>
      <c r="R800" s="9">
        <f t="shared" si="125"/>
        <v>39.25</v>
      </c>
      <c r="S800" s="9">
        <f t="shared" si="126"/>
        <v>46.400000000000006</v>
      </c>
      <c r="T800" s="9">
        <f t="shared" si="127"/>
        <v>35.5</v>
      </c>
      <c r="U800" s="8">
        <f t="shared" si="128"/>
        <v>37.31666666666667</v>
      </c>
      <c r="V800" s="8">
        <f t="shared" si="129"/>
        <v>36.862499999999997</v>
      </c>
    </row>
    <row r="801" spans="1:22" ht="13.5" x14ac:dyDescent="0.25">
      <c r="A801" s="3">
        <f>RSI!A801</f>
        <v>43167</v>
      </c>
      <c r="B801" s="2">
        <f>RSI!B801</f>
        <v>10.641999999999999</v>
      </c>
      <c r="C801" s="2">
        <f>RSI!I801</f>
        <v>52.744032198421287</v>
      </c>
      <c r="D801" s="2">
        <f>MACD!E801</f>
        <v>3.2535832085992311E-2</v>
      </c>
      <c r="E801" s="2">
        <f>MACD!F801</f>
        <v>1.0078019535207174E-2</v>
      </c>
      <c r="F801" s="2">
        <f>'Moving Avg'!D801</f>
        <v>10.581799999999998</v>
      </c>
      <c r="G801" s="2">
        <f>'Moving Avg'!F801</f>
        <v>10.609049999999998</v>
      </c>
      <c r="H801" s="2">
        <f>'Moving Avg'!G801</f>
        <v>10.590520000000003</v>
      </c>
      <c r="I801" s="2">
        <f>'Moving Avg'!H801</f>
        <v>10.416400000000001</v>
      </c>
      <c r="J801" s="6" t="str">
        <f>OBV!F801</f>
        <v>BULLISH</v>
      </c>
      <c r="K801" s="6" t="str">
        <f>OBV!G801</f>
        <v>NEUTRAL</v>
      </c>
      <c r="L801" s="6" t="str">
        <f>OBV!H801</f>
        <v>NEUTRAL</v>
      </c>
      <c r="M801" s="8">
        <f t="shared" si="120"/>
        <v>25</v>
      </c>
      <c r="N801" s="8">
        <f t="shared" si="121"/>
        <v>0</v>
      </c>
      <c r="O801" s="8">
        <f t="shared" si="122"/>
        <v>50</v>
      </c>
      <c r="P801" s="8">
        <f t="shared" si="123"/>
        <v>49.5</v>
      </c>
      <c r="Q801" s="9">
        <f t="shared" si="124"/>
        <v>23.675000000000001</v>
      </c>
      <c r="R801" s="9">
        <f t="shared" si="125"/>
        <v>34.875</v>
      </c>
      <c r="S801" s="9">
        <f t="shared" si="126"/>
        <v>38.525000000000006</v>
      </c>
      <c r="T801" s="9">
        <f t="shared" si="127"/>
        <v>31.125</v>
      </c>
      <c r="U801" s="8">
        <f t="shared" si="128"/>
        <v>32.358333333333334</v>
      </c>
      <c r="V801" s="8">
        <f t="shared" si="129"/>
        <v>32.049999999999997</v>
      </c>
    </row>
    <row r="802" spans="1:22" ht="13.5" x14ac:dyDescent="0.25">
      <c r="A802" s="3">
        <f>RSI!A802</f>
        <v>43168</v>
      </c>
      <c r="B802" s="2">
        <f>RSI!B802</f>
        <v>10.743</v>
      </c>
      <c r="C802" s="2">
        <f>RSI!I802</f>
        <v>58.289050834946103</v>
      </c>
      <c r="D802" s="2">
        <f>MACD!E802</f>
        <v>2.3341200380563976E-2</v>
      </c>
      <c r="E802" s="2">
        <f>MACD!F802</f>
        <v>1.2730655704278535E-2</v>
      </c>
      <c r="F802" s="2">
        <f>'Moving Avg'!D802</f>
        <v>10.613800000000001</v>
      </c>
      <c r="G802" s="2">
        <f>'Moving Avg'!F802</f>
        <v>10.618499999999997</v>
      </c>
      <c r="H802" s="2">
        <f>'Moving Avg'!G802</f>
        <v>10.595840000000001</v>
      </c>
      <c r="I802" s="2">
        <f>'Moving Avg'!H802</f>
        <v>10.421065</v>
      </c>
      <c r="J802" s="6" t="str">
        <f>OBV!F802</f>
        <v>BULLISH</v>
      </c>
      <c r="K802" s="6" t="str">
        <f>OBV!G802</f>
        <v>WEAK</v>
      </c>
      <c r="L802" s="6" t="str">
        <f>OBV!H802</f>
        <v>CONFIRMED BULLISH</v>
      </c>
      <c r="M802" s="8">
        <f t="shared" si="120"/>
        <v>25</v>
      </c>
      <c r="N802" s="8">
        <f t="shared" si="121"/>
        <v>0</v>
      </c>
      <c r="O802" s="8">
        <f t="shared" si="122"/>
        <v>50</v>
      </c>
      <c r="P802" s="8">
        <f t="shared" si="123"/>
        <v>67</v>
      </c>
      <c r="Q802" s="9">
        <f t="shared" si="124"/>
        <v>26.299999999999997</v>
      </c>
      <c r="R802" s="9">
        <f t="shared" si="125"/>
        <v>39.25</v>
      </c>
      <c r="S802" s="9">
        <f t="shared" si="126"/>
        <v>46.400000000000006</v>
      </c>
      <c r="T802" s="9">
        <f t="shared" si="127"/>
        <v>35.5</v>
      </c>
      <c r="U802" s="8">
        <f t="shared" si="128"/>
        <v>37.31666666666667</v>
      </c>
      <c r="V802" s="8">
        <f t="shared" si="129"/>
        <v>36.862499999999997</v>
      </c>
    </row>
    <row r="803" spans="1:22" ht="13.5" x14ac:dyDescent="0.25">
      <c r="A803" s="3">
        <f>RSI!A803</f>
        <v>43171</v>
      </c>
      <c r="B803" s="2">
        <f>RSI!B803</f>
        <v>10.743</v>
      </c>
      <c r="C803" s="2">
        <f>RSI!I803</f>
        <v>58.289050834946103</v>
      </c>
      <c r="D803" s="2">
        <f>MACD!E803</f>
        <v>-1.5872569428410088E-3</v>
      </c>
      <c r="E803" s="2">
        <f>MACD!F803</f>
        <v>9.8670731748546278E-3</v>
      </c>
      <c r="F803" s="2">
        <f>'Moving Avg'!D803</f>
        <v>10.6812</v>
      </c>
      <c r="G803" s="2">
        <f>'Moving Avg'!F803</f>
        <v>10.623549999999998</v>
      </c>
      <c r="H803" s="2">
        <f>'Moving Avg'!G803</f>
        <v>10.599280000000004</v>
      </c>
      <c r="I803" s="2">
        <f>'Moving Avg'!H803</f>
        <v>10.426455000000001</v>
      </c>
      <c r="J803" s="6" t="str">
        <f>OBV!F803</f>
        <v>BULLISH</v>
      </c>
      <c r="K803" s="6" t="str">
        <f>OBV!G803</f>
        <v>WEAK</v>
      </c>
      <c r="L803" s="6" t="str">
        <f>OBV!H803</f>
        <v>CONFIRMED BULLISH</v>
      </c>
      <c r="M803" s="8">
        <f t="shared" si="120"/>
        <v>25</v>
      </c>
      <c r="N803" s="8">
        <f t="shared" si="121"/>
        <v>45</v>
      </c>
      <c r="O803" s="8">
        <f t="shared" si="122"/>
        <v>50</v>
      </c>
      <c r="P803" s="8">
        <f t="shared" si="123"/>
        <v>67</v>
      </c>
      <c r="Q803" s="9">
        <f t="shared" si="124"/>
        <v>42.05</v>
      </c>
      <c r="R803" s="9">
        <f t="shared" si="125"/>
        <v>48.25</v>
      </c>
      <c r="S803" s="9">
        <f t="shared" si="126"/>
        <v>53.150000000000006</v>
      </c>
      <c r="T803" s="9">
        <f t="shared" si="127"/>
        <v>46.75</v>
      </c>
      <c r="U803" s="8">
        <f t="shared" si="128"/>
        <v>47.816666666666663</v>
      </c>
      <c r="V803" s="8">
        <f t="shared" si="129"/>
        <v>47.55</v>
      </c>
    </row>
    <row r="804" spans="1:22" ht="13.5" x14ac:dyDescent="0.25">
      <c r="A804" s="3">
        <f>RSI!A804</f>
        <v>43172</v>
      </c>
      <c r="B804" s="2">
        <f>RSI!B804</f>
        <v>10.641999999999999</v>
      </c>
      <c r="C804" s="2">
        <f>RSI!I804</f>
        <v>51.306867970350908</v>
      </c>
      <c r="D804" s="2">
        <f>MACD!E804</f>
        <v>-1.5977504054422553E-2</v>
      </c>
      <c r="E804" s="2">
        <f>MACD!F804</f>
        <v>4.6981577289991923E-3</v>
      </c>
      <c r="F804" s="2">
        <f>'Moving Avg'!D804</f>
        <v>10.682400000000001</v>
      </c>
      <c r="G804" s="2">
        <f>'Moving Avg'!F804</f>
        <v>10.623549999999998</v>
      </c>
      <c r="H804" s="2">
        <f>'Moving Avg'!G804</f>
        <v>10.602700000000002</v>
      </c>
      <c r="I804" s="2">
        <f>'Moving Avg'!H804</f>
        <v>10.431340000000001</v>
      </c>
      <c r="J804" s="6" t="str">
        <f>OBV!F804</f>
        <v>BULLISH</v>
      </c>
      <c r="K804" s="6" t="str">
        <f>OBV!G804</f>
        <v>WEAK</v>
      </c>
      <c r="L804" s="6" t="str">
        <f>OBV!H804</f>
        <v>CONFIRMED BULLISH</v>
      </c>
      <c r="M804" s="8">
        <f t="shared" si="120"/>
        <v>25</v>
      </c>
      <c r="N804" s="8">
        <f t="shared" si="121"/>
        <v>100</v>
      </c>
      <c r="O804" s="8">
        <f t="shared" si="122"/>
        <v>50</v>
      </c>
      <c r="P804" s="8">
        <f t="shared" si="123"/>
        <v>67</v>
      </c>
      <c r="Q804" s="9">
        <f t="shared" si="124"/>
        <v>61.3</v>
      </c>
      <c r="R804" s="9">
        <f t="shared" si="125"/>
        <v>59.25</v>
      </c>
      <c r="S804" s="9">
        <f t="shared" si="126"/>
        <v>61.400000000000006</v>
      </c>
      <c r="T804" s="9">
        <f t="shared" si="127"/>
        <v>60.5</v>
      </c>
      <c r="U804" s="8">
        <f t="shared" si="128"/>
        <v>60.65</v>
      </c>
      <c r="V804" s="8">
        <f t="shared" si="129"/>
        <v>60.612499999999997</v>
      </c>
    </row>
    <row r="805" spans="1:22" ht="13.5" x14ac:dyDescent="0.25">
      <c r="A805" s="3">
        <f>RSI!A805</f>
        <v>43173</v>
      </c>
      <c r="B805" s="2">
        <f>RSI!B805</f>
        <v>10.641999999999999</v>
      </c>
      <c r="C805" s="2">
        <f>RSI!I805</f>
        <v>51.306867970350915</v>
      </c>
      <c r="D805" s="2">
        <f>MACD!E805</f>
        <v>-1.3662426958887863E-2</v>
      </c>
      <c r="E805" s="2">
        <f>MACD!F805</f>
        <v>1.0260407914217812E-3</v>
      </c>
      <c r="F805" s="2">
        <f>'Moving Avg'!D805</f>
        <v>10.682399999999998</v>
      </c>
      <c r="G805" s="2">
        <f>'Moving Avg'!F805</f>
        <v>10.626499999999998</v>
      </c>
      <c r="H805" s="2">
        <f>'Moving Avg'!G805</f>
        <v>10.605540000000003</v>
      </c>
      <c r="I805" s="2">
        <f>'Moving Avg'!H805</f>
        <v>10.436225</v>
      </c>
      <c r="J805" s="6" t="str">
        <f>OBV!F805</f>
        <v>BULLISH</v>
      </c>
      <c r="K805" s="6" t="str">
        <f>OBV!G805</f>
        <v>NEUTRAL</v>
      </c>
      <c r="L805" s="6" t="str">
        <f>OBV!H805</f>
        <v>NEUTRAL</v>
      </c>
      <c r="M805" s="8">
        <f t="shared" si="120"/>
        <v>25</v>
      </c>
      <c r="N805" s="8">
        <f t="shared" si="121"/>
        <v>45</v>
      </c>
      <c r="O805" s="8">
        <f t="shared" si="122"/>
        <v>50</v>
      </c>
      <c r="P805" s="8">
        <f t="shared" si="123"/>
        <v>49.5</v>
      </c>
      <c r="Q805" s="9">
        <f t="shared" si="124"/>
        <v>39.424999999999997</v>
      </c>
      <c r="R805" s="9">
        <f t="shared" si="125"/>
        <v>43.875</v>
      </c>
      <c r="S805" s="9">
        <f t="shared" si="126"/>
        <v>45.275000000000006</v>
      </c>
      <c r="T805" s="9">
        <f t="shared" si="127"/>
        <v>42.375</v>
      </c>
      <c r="U805" s="8">
        <f t="shared" si="128"/>
        <v>42.858333333333327</v>
      </c>
      <c r="V805" s="8">
        <f t="shared" si="129"/>
        <v>42.737499999999997</v>
      </c>
    </row>
    <row r="806" spans="1:22" ht="13.5" x14ac:dyDescent="0.25">
      <c r="A806" s="3">
        <f>RSI!A806</f>
        <v>43174</v>
      </c>
      <c r="B806" s="2">
        <f>RSI!B806</f>
        <v>10.631</v>
      </c>
      <c r="C806" s="2">
        <f>RSI!I806</f>
        <v>50.542154631402873</v>
      </c>
      <c r="D806" s="2">
        <f>MACD!E806</f>
        <v>-9.3111565625711989E-3</v>
      </c>
      <c r="E806" s="2">
        <f>MACD!F806</f>
        <v>-1.041398679376815E-3</v>
      </c>
      <c r="F806" s="2">
        <f>'Moving Avg'!D806</f>
        <v>10.680199999999999</v>
      </c>
      <c r="G806" s="2">
        <f>'Moving Avg'!F806</f>
        <v>10.628899999999998</v>
      </c>
      <c r="H806" s="2">
        <f>'Moving Avg'!G806</f>
        <v>10.60768</v>
      </c>
      <c r="I806" s="2">
        <f>'Moving Avg'!H806</f>
        <v>10.440889999999998</v>
      </c>
      <c r="J806" s="6" t="str">
        <f>OBV!F806</f>
        <v>BEARISH</v>
      </c>
      <c r="K806" s="6" t="str">
        <f>OBV!G806</f>
        <v>STRONG</v>
      </c>
      <c r="L806" s="6" t="str">
        <f>OBV!H806</f>
        <v>CONFIRMED BEARISH</v>
      </c>
      <c r="M806" s="8">
        <f t="shared" si="120"/>
        <v>25</v>
      </c>
      <c r="N806" s="8">
        <f t="shared" si="121"/>
        <v>45</v>
      </c>
      <c r="O806" s="8">
        <f t="shared" si="122"/>
        <v>50</v>
      </c>
      <c r="P806" s="8">
        <f t="shared" si="123"/>
        <v>33</v>
      </c>
      <c r="Q806" s="9">
        <f t="shared" si="124"/>
        <v>36.950000000000003</v>
      </c>
      <c r="R806" s="9">
        <f t="shared" si="125"/>
        <v>39.75</v>
      </c>
      <c r="S806" s="9">
        <f t="shared" si="126"/>
        <v>37.85</v>
      </c>
      <c r="T806" s="9">
        <f t="shared" si="127"/>
        <v>38.25</v>
      </c>
      <c r="U806" s="8">
        <f t="shared" si="128"/>
        <v>38.183333333333337</v>
      </c>
      <c r="V806" s="8">
        <f t="shared" si="129"/>
        <v>38.200000000000003</v>
      </c>
    </row>
    <row r="807" spans="1:22" ht="13.5" x14ac:dyDescent="0.25">
      <c r="A807" s="3">
        <f>RSI!A807</f>
        <v>43175</v>
      </c>
      <c r="B807" s="2">
        <f>RSI!B807</f>
        <v>10.641999999999999</v>
      </c>
      <c r="C807" s="2">
        <f>RSI!I807</f>
        <v>51.32347192860756</v>
      </c>
      <c r="D807" s="2">
        <f>MACD!E807</f>
        <v>-1.5562313299785302E-2</v>
      </c>
      <c r="E807" s="2">
        <f>MACD!F807</f>
        <v>-3.9455816034585124E-3</v>
      </c>
      <c r="F807" s="2">
        <f>'Moving Avg'!D807</f>
        <v>10.66</v>
      </c>
      <c r="G807" s="2">
        <f>'Moving Avg'!F807</f>
        <v>10.629199999999999</v>
      </c>
      <c r="H807" s="2">
        <f>'Moving Avg'!G807</f>
        <v>10.610280000000003</v>
      </c>
      <c r="I807" s="2">
        <f>'Moving Avg'!H807</f>
        <v>10.445494999999996</v>
      </c>
      <c r="J807" s="6" t="str">
        <f>OBV!F807</f>
        <v>BEARISH</v>
      </c>
      <c r="K807" s="6" t="str">
        <f>OBV!G807</f>
        <v>STRONG</v>
      </c>
      <c r="L807" s="6" t="str">
        <f>OBV!H807</f>
        <v>CONFIRMED BEARISH</v>
      </c>
      <c r="M807" s="8">
        <f t="shared" si="120"/>
        <v>25</v>
      </c>
      <c r="N807" s="8">
        <f t="shared" si="121"/>
        <v>45</v>
      </c>
      <c r="O807" s="8">
        <f t="shared" si="122"/>
        <v>50</v>
      </c>
      <c r="P807" s="8">
        <f t="shared" si="123"/>
        <v>33</v>
      </c>
      <c r="Q807" s="9">
        <f t="shared" si="124"/>
        <v>36.950000000000003</v>
      </c>
      <c r="R807" s="9">
        <f t="shared" si="125"/>
        <v>39.75</v>
      </c>
      <c r="S807" s="9">
        <f t="shared" si="126"/>
        <v>37.85</v>
      </c>
      <c r="T807" s="9">
        <f t="shared" si="127"/>
        <v>38.25</v>
      </c>
      <c r="U807" s="8">
        <f t="shared" si="128"/>
        <v>38.183333333333337</v>
      </c>
      <c r="V807" s="8">
        <f t="shared" si="129"/>
        <v>38.200000000000003</v>
      </c>
    </row>
    <row r="808" spans="1:22" ht="13.5" x14ac:dyDescent="0.25">
      <c r="A808" s="3">
        <f>RSI!A808</f>
        <v>43178</v>
      </c>
      <c r="B808" s="2">
        <f>RSI!B808</f>
        <v>10.641999999999999</v>
      </c>
      <c r="C808" s="2">
        <f>RSI!I808</f>
        <v>51.323471928607567</v>
      </c>
      <c r="D808" s="2">
        <f>MACD!E808</f>
        <v>-4.8185728825524521E-2</v>
      </c>
      <c r="E808" s="2">
        <f>MACD!F808</f>
        <v>-1.2793611047871715E-2</v>
      </c>
      <c r="F808" s="2">
        <f>'Moving Avg'!D808</f>
        <v>10.639799999999999</v>
      </c>
      <c r="G808" s="2">
        <f>'Moving Avg'!F808</f>
        <v>10.629499999999998</v>
      </c>
      <c r="H808" s="2">
        <f>'Moving Avg'!G808</f>
        <v>10.613220000000004</v>
      </c>
      <c r="I808" s="2">
        <f>'Moving Avg'!H808</f>
        <v>10.450099999999997</v>
      </c>
      <c r="J808" s="6" t="str">
        <f>OBV!F808</f>
        <v>BEARISH</v>
      </c>
      <c r="K808" s="6" t="str">
        <f>OBV!G808</f>
        <v>STRONG</v>
      </c>
      <c r="L808" s="6" t="str">
        <f>OBV!H808</f>
        <v>CONFIRMED BEARISH</v>
      </c>
      <c r="M808" s="8">
        <f t="shared" si="120"/>
        <v>25</v>
      </c>
      <c r="N808" s="8">
        <f t="shared" si="121"/>
        <v>100</v>
      </c>
      <c r="O808" s="8">
        <f t="shared" si="122"/>
        <v>50</v>
      </c>
      <c r="P808" s="8">
        <f t="shared" si="123"/>
        <v>33</v>
      </c>
      <c r="Q808" s="9">
        <f t="shared" si="124"/>
        <v>56.2</v>
      </c>
      <c r="R808" s="9">
        <f t="shared" si="125"/>
        <v>50.75</v>
      </c>
      <c r="S808" s="9">
        <f t="shared" si="126"/>
        <v>46.1</v>
      </c>
      <c r="T808" s="9">
        <f t="shared" si="127"/>
        <v>52</v>
      </c>
      <c r="U808" s="8">
        <f t="shared" si="128"/>
        <v>51.016666666666673</v>
      </c>
      <c r="V808" s="8">
        <f t="shared" si="129"/>
        <v>51.262500000000003</v>
      </c>
    </row>
    <row r="809" spans="1:22" ht="13.5" x14ac:dyDescent="0.25">
      <c r="A809" s="3">
        <f>RSI!A809</f>
        <v>43180</v>
      </c>
      <c r="B809" s="2">
        <f>RSI!B809</f>
        <v>10.641999999999999</v>
      </c>
      <c r="C809" s="2">
        <f>RSI!I809</f>
        <v>51.323471928607567</v>
      </c>
      <c r="D809" s="2">
        <f>MACD!E809</f>
        <v>-4.0501103054232601E-2</v>
      </c>
      <c r="E809" s="2">
        <f>MACD!F809</f>
        <v>-1.8335109449143894E-2</v>
      </c>
      <c r="F809" s="2">
        <f>'Moving Avg'!D809</f>
        <v>10.639799999999999</v>
      </c>
      <c r="G809" s="2">
        <f>'Moving Avg'!F809</f>
        <v>10.629799999999999</v>
      </c>
      <c r="H809" s="2">
        <f>'Moving Avg'!G809</f>
        <v>10.615580000000001</v>
      </c>
      <c r="I809" s="2">
        <f>'Moving Avg'!H809</f>
        <v>10.454704999999997</v>
      </c>
      <c r="J809" s="6" t="str">
        <f>OBV!F809</f>
        <v>BULLISH</v>
      </c>
      <c r="K809" s="6" t="str">
        <f>OBV!G809</f>
        <v>NEUTRAL</v>
      </c>
      <c r="L809" s="6" t="str">
        <f>OBV!H809</f>
        <v>NEUTRAL</v>
      </c>
      <c r="M809" s="8">
        <f t="shared" si="120"/>
        <v>25</v>
      </c>
      <c r="N809" s="8">
        <f t="shared" si="121"/>
        <v>100</v>
      </c>
      <c r="O809" s="8">
        <f t="shared" si="122"/>
        <v>50</v>
      </c>
      <c r="P809" s="8">
        <f t="shared" si="123"/>
        <v>49.5</v>
      </c>
      <c r="Q809" s="9">
        <f t="shared" si="124"/>
        <v>58.674999999999997</v>
      </c>
      <c r="R809" s="9">
        <f t="shared" si="125"/>
        <v>54.875</v>
      </c>
      <c r="S809" s="9">
        <f t="shared" si="126"/>
        <v>53.525000000000006</v>
      </c>
      <c r="T809" s="9">
        <f t="shared" si="127"/>
        <v>56.125</v>
      </c>
      <c r="U809" s="8">
        <f t="shared" si="128"/>
        <v>55.691666666666663</v>
      </c>
      <c r="V809" s="8">
        <f t="shared" si="129"/>
        <v>55.8</v>
      </c>
    </row>
    <row r="810" spans="1:22" ht="13.5" x14ac:dyDescent="0.25">
      <c r="A810" s="3">
        <f>RSI!A810</f>
        <v>43181</v>
      </c>
      <c r="B810" s="2">
        <f>RSI!B810</f>
        <v>10.641999999999999</v>
      </c>
      <c r="C810" s="2">
        <f>RSI!I810</f>
        <v>51.323471928607567</v>
      </c>
      <c r="D810" s="2">
        <f>MACD!E810</f>
        <v>-3.3164132970695093E-2</v>
      </c>
      <c r="E810" s="2">
        <f>MACD!F810</f>
        <v>-2.1300914153454135E-2</v>
      </c>
      <c r="F810" s="2">
        <f>'Moving Avg'!D810</f>
        <v>10.639799999999999</v>
      </c>
      <c r="G810" s="2">
        <f>'Moving Avg'!F810</f>
        <v>10.629799999999999</v>
      </c>
      <c r="H810" s="2">
        <f>'Moving Avg'!G810</f>
        <v>10.613200000000004</v>
      </c>
      <c r="I810" s="2">
        <f>'Moving Avg'!H810</f>
        <v>10.459544999999997</v>
      </c>
      <c r="J810" s="6" t="str">
        <f>OBV!F810</f>
        <v>BULLISH</v>
      </c>
      <c r="K810" s="6" t="str">
        <f>OBV!G810</f>
        <v>NEUTRAL</v>
      </c>
      <c r="L810" s="6" t="str">
        <f>OBV!H810</f>
        <v>NEUTRAL</v>
      </c>
      <c r="M810" s="8">
        <f t="shared" si="120"/>
        <v>25</v>
      </c>
      <c r="N810" s="8">
        <f t="shared" si="121"/>
        <v>45</v>
      </c>
      <c r="O810" s="8">
        <f t="shared" si="122"/>
        <v>50</v>
      </c>
      <c r="P810" s="8">
        <f t="shared" si="123"/>
        <v>49.5</v>
      </c>
      <c r="Q810" s="9">
        <f t="shared" si="124"/>
        <v>39.424999999999997</v>
      </c>
      <c r="R810" s="9">
        <f t="shared" si="125"/>
        <v>43.875</v>
      </c>
      <c r="S810" s="9">
        <f t="shared" si="126"/>
        <v>45.275000000000006</v>
      </c>
      <c r="T810" s="9">
        <f t="shared" si="127"/>
        <v>42.375</v>
      </c>
      <c r="U810" s="8">
        <f t="shared" si="128"/>
        <v>42.858333333333327</v>
      </c>
      <c r="V810" s="8">
        <f t="shared" si="129"/>
        <v>42.737499999999997</v>
      </c>
    </row>
    <row r="811" spans="1:22" ht="13.5" x14ac:dyDescent="0.25">
      <c r="A811" s="3">
        <f>RSI!A811</f>
        <v>43182</v>
      </c>
      <c r="B811" s="2">
        <f>RSI!B811</f>
        <v>10.648</v>
      </c>
      <c r="C811" s="2">
        <f>RSI!I811</f>
        <v>51.881176933365786</v>
      </c>
      <c r="D811" s="2">
        <f>MACD!E811</f>
        <v>-2.7482300193327092E-2</v>
      </c>
      <c r="E811" s="2">
        <f>MACD!F811</f>
        <v>-2.2537191361428729E-2</v>
      </c>
      <c r="F811" s="2">
        <f>'Moving Avg'!D811</f>
        <v>10.643199999999998</v>
      </c>
      <c r="G811" s="2">
        <f>'Moving Avg'!F811</f>
        <v>10.625649999999997</v>
      </c>
      <c r="H811" s="2">
        <f>'Moving Avg'!G811</f>
        <v>10.61556</v>
      </c>
      <c r="I811" s="2">
        <f>'Moving Avg'!H811</f>
        <v>10.464414999999999</v>
      </c>
      <c r="J811" s="6" t="str">
        <f>OBV!F811</f>
        <v>BULLISH</v>
      </c>
      <c r="K811" s="6" t="str">
        <f>OBV!G811</f>
        <v>WEAK</v>
      </c>
      <c r="L811" s="6" t="str">
        <f>OBV!H811</f>
        <v>CONFIRMED BULLISH</v>
      </c>
      <c r="M811" s="8">
        <f t="shared" si="120"/>
        <v>25</v>
      </c>
      <c r="N811" s="8">
        <f t="shared" si="121"/>
        <v>45</v>
      </c>
      <c r="O811" s="8">
        <f t="shared" si="122"/>
        <v>50</v>
      </c>
      <c r="P811" s="8">
        <f t="shared" si="123"/>
        <v>67</v>
      </c>
      <c r="Q811" s="9">
        <f t="shared" si="124"/>
        <v>42.05</v>
      </c>
      <c r="R811" s="9">
        <f t="shared" si="125"/>
        <v>48.25</v>
      </c>
      <c r="S811" s="9">
        <f t="shared" si="126"/>
        <v>53.150000000000006</v>
      </c>
      <c r="T811" s="9">
        <f t="shared" si="127"/>
        <v>46.75</v>
      </c>
      <c r="U811" s="8">
        <f t="shared" si="128"/>
        <v>47.816666666666663</v>
      </c>
      <c r="V811" s="8">
        <f t="shared" si="129"/>
        <v>47.55</v>
      </c>
    </row>
    <row r="812" spans="1:22" ht="13.5" x14ac:dyDescent="0.25">
      <c r="A812" s="3">
        <f>RSI!A812</f>
        <v>43185</v>
      </c>
      <c r="B812" s="2">
        <f>RSI!B812</f>
        <v>10.648</v>
      </c>
      <c r="C812" s="2">
        <f>RSI!I812</f>
        <v>51.881176933365786</v>
      </c>
      <c r="D812" s="2">
        <f>MACD!E812</f>
        <v>-7.2474477302240103E-3</v>
      </c>
      <c r="E812" s="2">
        <f>MACD!F812</f>
        <v>-1.9479242635187785E-2</v>
      </c>
      <c r="F812" s="2">
        <f>'Moving Avg'!D812</f>
        <v>10.644399999999999</v>
      </c>
      <c r="G812" s="2">
        <f>'Moving Avg'!F812</f>
        <v>10.625949999999998</v>
      </c>
      <c r="H812" s="2">
        <f>'Moving Avg'!G812</f>
        <v>10.617920000000002</v>
      </c>
      <c r="I812" s="2">
        <f>'Moving Avg'!H812</f>
        <v>10.469285000000003</v>
      </c>
      <c r="J812" s="6" t="str">
        <f>OBV!F812</f>
        <v>BULLISH</v>
      </c>
      <c r="K812" s="6" t="str">
        <f>OBV!G812</f>
        <v>WEAK</v>
      </c>
      <c r="L812" s="6" t="str">
        <f>OBV!H812</f>
        <v>CONFIRMED BULLISH</v>
      </c>
      <c r="M812" s="8">
        <f t="shared" si="120"/>
        <v>25</v>
      </c>
      <c r="N812" s="8">
        <f t="shared" si="121"/>
        <v>0</v>
      </c>
      <c r="O812" s="8">
        <f t="shared" si="122"/>
        <v>50</v>
      </c>
      <c r="P812" s="8">
        <f t="shared" si="123"/>
        <v>67</v>
      </c>
      <c r="Q812" s="9">
        <f t="shared" si="124"/>
        <v>26.299999999999997</v>
      </c>
      <c r="R812" s="9">
        <f t="shared" si="125"/>
        <v>39.25</v>
      </c>
      <c r="S812" s="9">
        <f t="shared" si="126"/>
        <v>46.400000000000006</v>
      </c>
      <c r="T812" s="9">
        <f t="shared" si="127"/>
        <v>35.5</v>
      </c>
      <c r="U812" s="8">
        <f t="shared" si="128"/>
        <v>37.31666666666667</v>
      </c>
      <c r="V812" s="8">
        <f t="shared" si="129"/>
        <v>36.862499999999997</v>
      </c>
    </row>
    <row r="813" spans="1:22" ht="13.5" x14ac:dyDescent="0.25">
      <c r="A813" s="3">
        <f>RSI!A813</f>
        <v>43186</v>
      </c>
      <c r="B813" s="2">
        <f>RSI!B813</f>
        <v>10.737</v>
      </c>
      <c r="C813" s="2">
        <f>RSI!I813</f>
        <v>59.803938297976401</v>
      </c>
      <c r="D813" s="2">
        <f>MACD!E813</f>
        <v>3.1786896437768775E-3</v>
      </c>
      <c r="E813" s="2">
        <f>MACD!F813</f>
        <v>-1.4947656179394853E-2</v>
      </c>
      <c r="F813" s="2">
        <f>'Moving Avg'!D813</f>
        <v>10.663399999999999</v>
      </c>
      <c r="G813" s="2">
        <f>'Moving Avg'!F813</f>
        <v>10.635999999999997</v>
      </c>
      <c r="H813" s="2">
        <f>'Moving Avg'!G813</f>
        <v>10.620999999999999</v>
      </c>
      <c r="I813" s="2">
        <f>'Moving Avg'!H813</f>
        <v>10.474600000000002</v>
      </c>
      <c r="J813" s="6" t="str">
        <f>OBV!F813</f>
        <v>BULLISH</v>
      </c>
      <c r="K813" s="6" t="str">
        <f>OBV!G813</f>
        <v>WEAK</v>
      </c>
      <c r="L813" s="6" t="str">
        <f>OBV!H813</f>
        <v>CONFIRMED BULLISH</v>
      </c>
      <c r="M813" s="8">
        <f t="shared" si="120"/>
        <v>25</v>
      </c>
      <c r="N813" s="8">
        <f t="shared" si="121"/>
        <v>0</v>
      </c>
      <c r="O813" s="8">
        <f t="shared" si="122"/>
        <v>50</v>
      </c>
      <c r="P813" s="8">
        <f t="shared" si="123"/>
        <v>67</v>
      </c>
      <c r="Q813" s="9">
        <f t="shared" si="124"/>
        <v>26.299999999999997</v>
      </c>
      <c r="R813" s="9">
        <f t="shared" si="125"/>
        <v>39.25</v>
      </c>
      <c r="S813" s="9">
        <f t="shared" si="126"/>
        <v>46.400000000000006</v>
      </c>
      <c r="T813" s="9">
        <f t="shared" si="127"/>
        <v>35.5</v>
      </c>
      <c r="U813" s="8">
        <f t="shared" si="128"/>
        <v>37.31666666666667</v>
      </c>
      <c r="V813" s="8">
        <f t="shared" si="129"/>
        <v>36.862499999999997</v>
      </c>
    </row>
    <row r="814" spans="1:22" ht="13.5" x14ac:dyDescent="0.25">
      <c r="A814" s="3">
        <f>RSI!A814</f>
        <v>43187</v>
      </c>
      <c r="B814" s="2">
        <f>RSI!B814</f>
        <v>10.814</v>
      </c>
      <c r="C814" s="2">
        <f>RSI!I814</f>
        <v>65.150168586965691</v>
      </c>
      <c r="D814" s="2">
        <f>MACD!E814</f>
        <v>-9.8626977656959269E-3</v>
      </c>
      <c r="E814" s="2">
        <f>MACD!F814</f>
        <v>-1.393066449665507E-2</v>
      </c>
      <c r="F814" s="2">
        <f>'Moving Avg'!D814</f>
        <v>10.697799999999999</v>
      </c>
      <c r="G814" s="2">
        <f>'Moving Avg'!F814</f>
        <v>10.649899999999997</v>
      </c>
      <c r="H814" s="2">
        <f>'Moving Avg'!G814</f>
        <v>10.622059999999999</v>
      </c>
      <c r="I814" s="2">
        <f>'Moving Avg'!H814</f>
        <v>10.480300000000005</v>
      </c>
      <c r="J814" s="6" t="str">
        <f>OBV!F814</f>
        <v>BULLISH</v>
      </c>
      <c r="K814" s="6" t="str">
        <f>OBV!G814</f>
        <v>WEAK</v>
      </c>
      <c r="L814" s="6" t="str">
        <f>OBV!H814</f>
        <v>CONFIRMED BULLISH</v>
      </c>
      <c r="M814" s="8">
        <f t="shared" si="120"/>
        <v>25</v>
      </c>
      <c r="N814" s="8">
        <f t="shared" si="121"/>
        <v>0</v>
      </c>
      <c r="O814" s="8">
        <f t="shared" si="122"/>
        <v>50</v>
      </c>
      <c r="P814" s="8">
        <f t="shared" si="123"/>
        <v>67</v>
      </c>
      <c r="Q814" s="9">
        <f t="shared" si="124"/>
        <v>26.299999999999997</v>
      </c>
      <c r="R814" s="9">
        <f t="shared" si="125"/>
        <v>39.25</v>
      </c>
      <c r="S814" s="9">
        <f t="shared" si="126"/>
        <v>46.400000000000006</v>
      </c>
      <c r="T814" s="9">
        <f t="shared" si="127"/>
        <v>35.5</v>
      </c>
      <c r="U814" s="8">
        <f t="shared" si="128"/>
        <v>37.31666666666667</v>
      </c>
      <c r="V814" s="8">
        <f t="shared" si="129"/>
        <v>36.862499999999997</v>
      </c>
    </row>
    <row r="815" spans="1:22" ht="13.5" x14ac:dyDescent="0.25">
      <c r="A815" s="3">
        <f>RSI!A815</f>
        <v>43188</v>
      </c>
      <c r="B815" s="2">
        <f>RSI!B815</f>
        <v>10.814</v>
      </c>
      <c r="C815" s="2">
        <f>RSI!I815</f>
        <v>65.150168586965691</v>
      </c>
      <c r="D815" s="2">
        <f>MACD!E815</f>
        <v>-2.1928027527925664E-2</v>
      </c>
      <c r="E815" s="2">
        <f>MACD!F815</f>
        <v>-1.5530137102909191E-2</v>
      </c>
      <c r="F815" s="2">
        <f>'Moving Avg'!D815</f>
        <v>10.732200000000001</v>
      </c>
      <c r="G815" s="2">
        <f>'Moving Avg'!F815</f>
        <v>10.659049999999997</v>
      </c>
      <c r="H815" s="2">
        <f>'Moving Avg'!G815</f>
        <v>10.627260000000001</v>
      </c>
      <c r="I815" s="2">
        <f>'Moving Avg'!H815</f>
        <v>10.486000000000004</v>
      </c>
      <c r="J815" s="6" t="str">
        <f>OBV!F815</f>
        <v>BULLISH</v>
      </c>
      <c r="K815" s="6" t="str">
        <f>OBV!G815</f>
        <v>WEAK</v>
      </c>
      <c r="L815" s="6" t="str">
        <f>OBV!H815</f>
        <v>CONFIRMED BULLISH</v>
      </c>
      <c r="M815" s="8">
        <f t="shared" si="120"/>
        <v>25</v>
      </c>
      <c r="N815" s="8">
        <f t="shared" si="121"/>
        <v>45</v>
      </c>
      <c r="O815" s="8">
        <f t="shared" si="122"/>
        <v>50</v>
      </c>
      <c r="P815" s="8">
        <f t="shared" si="123"/>
        <v>67</v>
      </c>
      <c r="Q815" s="9">
        <f t="shared" si="124"/>
        <v>42.05</v>
      </c>
      <c r="R815" s="9">
        <f t="shared" si="125"/>
        <v>48.25</v>
      </c>
      <c r="S815" s="9">
        <f t="shared" si="126"/>
        <v>53.150000000000006</v>
      </c>
      <c r="T815" s="9">
        <f t="shared" si="127"/>
        <v>46.75</v>
      </c>
      <c r="U815" s="8">
        <f t="shared" si="128"/>
        <v>47.816666666666663</v>
      </c>
      <c r="V815" s="8">
        <f t="shared" si="129"/>
        <v>47.55</v>
      </c>
    </row>
    <row r="816" spans="1:22" ht="13.5" x14ac:dyDescent="0.25">
      <c r="A816" s="3">
        <f>RSI!A816</f>
        <v>43189</v>
      </c>
      <c r="B816" s="2">
        <f>RSI!B816</f>
        <v>10.814</v>
      </c>
      <c r="C816" s="2">
        <f>RSI!I816</f>
        <v>65.150168586965691</v>
      </c>
      <c r="D816" s="2">
        <f>MACD!E816</f>
        <v>-3.4783450817103656E-2</v>
      </c>
      <c r="E816" s="2">
        <f>MACD!F816</f>
        <v>-1.9380799845748087E-2</v>
      </c>
      <c r="F816" s="2">
        <f>'Moving Avg'!D816</f>
        <v>10.7654</v>
      </c>
      <c r="G816" s="2">
        <f>'Moving Avg'!F816</f>
        <v>10.667649999999998</v>
      </c>
      <c r="H816" s="2">
        <f>'Moving Avg'!G816</f>
        <v>10.632459999999998</v>
      </c>
      <c r="I816" s="2">
        <f>'Moving Avg'!H816</f>
        <v>10.490830000000001</v>
      </c>
      <c r="J816" s="6" t="str">
        <f>OBV!F816</f>
        <v>BULLISH</v>
      </c>
      <c r="K816" s="6" t="str">
        <f>OBV!G816</f>
        <v>WEAK</v>
      </c>
      <c r="L816" s="6" t="str">
        <f>OBV!H816</f>
        <v>CONFIRMED BULLISH</v>
      </c>
      <c r="M816" s="8">
        <f t="shared" si="120"/>
        <v>25</v>
      </c>
      <c r="N816" s="8">
        <f t="shared" si="121"/>
        <v>45</v>
      </c>
      <c r="O816" s="8">
        <f t="shared" si="122"/>
        <v>50</v>
      </c>
      <c r="P816" s="8">
        <f t="shared" si="123"/>
        <v>67</v>
      </c>
      <c r="Q816" s="9">
        <f t="shared" si="124"/>
        <v>42.05</v>
      </c>
      <c r="R816" s="9">
        <f t="shared" si="125"/>
        <v>48.25</v>
      </c>
      <c r="S816" s="9">
        <f t="shared" si="126"/>
        <v>53.150000000000006</v>
      </c>
      <c r="T816" s="9">
        <f t="shared" si="127"/>
        <v>46.75</v>
      </c>
      <c r="U816" s="8">
        <f t="shared" si="128"/>
        <v>47.816666666666663</v>
      </c>
      <c r="V816" s="8">
        <f t="shared" si="129"/>
        <v>47.55</v>
      </c>
    </row>
    <row r="817" spans="1:22" ht="13.5" x14ac:dyDescent="0.25">
      <c r="A817" s="3">
        <f>RSI!A817</f>
        <v>43192</v>
      </c>
      <c r="B817" s="2">
        <f>RSI!B817</f>
        <v>11.044</v>
      </c>
      <c r="C817" s="2">
        <f>RSI!I817</f>
        <v>76.707746447986878</v>
      </c>
      <c r="D817" s="2">
        <f>MACD!E817</f>
        <v>-6.1889170478799826E-2</v>
      </c>
      <c r="E817" s="2">
        <f>MACD!F817</f>
        <v>-2.7882473972358435E-2</v>
      </c>
      <c r="F817" s="2">
        <f>'Moving Avg'!D817</f>
        <v>10.8446</v>
      </c>
      <c r="G817" s="2">
        <f>'Moving Avg'!F817</f>
        <v>10.690699999999998</v>
      </c>
      <c r="H817" s="2">
        <f>'Moving Avg'!G817</f>
        <v>10.642140000000001</v>
      </c>
      <c r="I817" s="2">
        <f>'Moving Avg'!H817</f>
        <v>10.496974999999997</v>
      </c>
      <c r="J817" s="6" t="str">
        <f>OBV!F817</f>
        <v>BULLISH</v>
      </c>
      <c r="K817" s="6" t="str">
        <f>OBV!G817</f>
        <v>WEAK</v>
      </c>
      <c r="L817" s="6" t="str">
        <f>OBV!H817</f>
        <v>CONFIRMED BULLISH</v>
      </c>
      <c r="M817" s="8">
        <f t="shared" si="120"/>
        <v>0</v>
      </c>
      <c r="N817" s="8">
        <f t="shared" si="121"/>
        <v>100</v>
      </c>
      <c r="O817" s="8">
        <f t="shared" si="122"/>
        <v>50</v>
      </c>
      <c r="P817" s="8">
        <f t="shared" si="123"/>
        <v>67</v>
      </c>
      <c r="Q817" s="9">
        <f t="shared" si="124"/>
        <v>52.55</v>
      </c>
      <c r="R817" s="9">
        <f t="shared" si="125"/>
        <v>54.25</v>
      </c>
      <c r="S817" s="9">
        <f t="shared" si="126"/>
        <v>57.650000000000006</v>
      </c>
      <c r="T817" s="9">
        <f t="shared" si="127"/>
        <v>54.25</v>
      </c>
      <c r="U817" s="8">
        <f t="shared" si="128"/>
        <v>54.816666666666663</v>
      </c>
      <c r="V817" s="8">
        <f t="shared" si="129"/>
        <v>54.674999999999997</v>
      </c>
    </row>
    <row r="818" spans="1:22" ht="13.5" x14ac:dyDescent="0.25">
      <c r="A818" s="3">
        <f>RSI!A818</f>
        <v>43193</v>
      </c>
      <c r="B818" s="2">
        <f>RSI!B818</f>
        <v>10.766999999999999</v>
      </c>
      <c r="C818" s="2">
        <f>RSI!I818</f>
        <v>53.636792148760421</v>
      </c>
      <c r="D818" s="2">
        <f>MACD!E818</f>
        <v>-6.6483233798035002E-2</v>
      </c>
      <c r="E818" s="2">
        <f>MACD!F818</f>
        <v>-3.5602625937493748E-2</v>
      </c>
      <c r="F818" s="2">
        <f>'Moving Avg'!D818</f>
        <v>10.8506</v>
      </c>
      <c r="G818" s="2">
        <f>'Moving Avg'!F818</f>
        <v>10.708749999999998</v>
      </c>
      <c r="H818" s="2">
        <f>'Moving Avg'!G818</f>
        <v>10.646280000000001</v>
      </c>
      <c r="I818" s="2">
        <f>'Moving Avg'!H818</f>
        <v>10.501569999999999</v>
      </c>
      <c r="J818" s="6" t="str">
        <f>OBV!F818</f>
        <v>BULLISH</v>
      </c>
      <c r="K818" s="6" t="str">
        <f>OBV!G818</f>
        <v>WEAK</v>
      </c>
      <c r="L818" s="6" t="str">
        <f>OBV!H818</f>
        <v>CONFIRMED BULLISH</v>
      </c>
      <c r="M818" s="8">
        <f t="shared" si="120"/>
        <v>25</v>
      </c>
      <c r="N818" s="8">
        <f t="shared" si="121"/>
        <v>100</v>
      </c>
      <c r="O818" s="8">
        <f t="shared" si="122"/>
        <v>50</v>
      </c>
      <c r="P818" s="8">
        <f t="shared" si="123"/>
        <v>67</v>
      </c>
      <c r="Q818" s="9">
        <f t="shared" si="124"/>
        <v>61.3</v>
      </c>
      <c r="R818" s="9">
        <f t="shared" si="125"/>
        <v>59.25</v>
      </c>
      <c r="S818" s="9">
        <f t="shared" si="126"/>
        <v>61.400000000000006</v>
      </c>
      <c r="T818" s="9">
        <f t="shared" si="127"/>
        <v>60.5</v>
      </c>
      <c r="U818" s="8">
        <f t="shared" si="128"/>
        <v>60.65</v>
      </c>
      <c r="V818" s="8">
        <f t="shared" si="129"/>
        <v>60.612499999999997</v>
      </c>
    </row>
    <row r="819" spans="1:22" ht="13.5" x14ac:dyDescent="0.25">
      <c r="A819" s="3">
        <f>RSI!A819</f>
        <v>43194</v>
      </c>
      <c r="B819" s="2">
        <f>RSI!B819</f>
        <v>11.086</v>
      </c>
      <c r="C819" s="2">
        <f>RSI!I819</f>
        <v>66.232463284073248</v>
      </c>
      <c r="D819" s="2">
        <f>MACD!E819</f>
        <v>-9.4379058520532411E-2</v>
      </c>
      <c r="E819" s="2">
        <f>MACD!F819</f>
        <v>-4.7357912454101481E-2</v>
      </c>
      <c r="F819" s="2">
        <f>'Moving Avg'!D819</f>
        <v>10.904999999999998</v>
      </c>
      <c r="G819" s="2">
        <f>'Moving Avg'!F819</f>
        <v>10.731249999999999</v>
      </c>
      <c r="H819" s="2">
        <f>'Moving Avg'!G819</f>
        <v>10.656340000000002</v>
      </c>
      <c r="I819" s="2">
        <f>'Moving Avg'!H819</f>
        <v>10.507384999999999</v>
      </c>
      <c r="J819" s="6" t="str">
        <f>OBV!F819</f>
        <v>BULLISH</v>
      </c>
      <c r="K819" s="6" t="str">
        <f>OBV!G819</f>
        <v>WEAK</v>
      </c>
      <c r="L819" s="6" t="str">
        <f>OBV!H819</f>
        <v>CONFIRMED BULLISH</v>
      </c>
      <c r="M819" s="8">
        <f t="shared" si="120"/>
        <v>25</v>
      </c>
      <c r="N819" s="8">
        <f t="shared" si="121"/>
        <v>100</v>
      </c>
      <c r="O819" s="8">
        <f t="shared" si="122"/>
        <v>50</v>
      </c>
      <c r="P819" s="8">
        <f t="shared" si="123"/>
        <v>67</v>
      </c>
      <c r="Q819" s="9">
        <f t="shared" si="124"/>
        <v>61.3</v>
      </c>
      <c r="R819" s="9">
        <f t="shared" si="125"/>
        <v>59.25</v>
      </c>
      <c r="S819" s="9">
        <f t="shared" si="126"/>
        <v>61.400000000000006</v>
      </c>
      <c r="T819" s="9">
        <f t="shared" si="127"/>
        <v>60.5</v>
      </c>
      <c r="U819" s="8">
        <f t="shared" si="128"/>
        <v>60.65</v>
      </c>
      <c r="V819" s="8">
        <f t="shared" si="129"/>
        <v>60.612499999999997</v>
      </c>
    </row>
    <row r="820" spans="1:22" ht="13.5" x14ac:dyDescent="0.25">
      <c r="A820" s="3">
        <f>RSI!A820</f>
        <v>43195</v>
      </c>
      <c r="B820" s="2">
        <f>RSI!B820</f>
        <v>11.287000000000001</v>
      </c>
      <c r="C820" s="2">
        <f>RSI!I820</f>
        <v>71.488495602855949</v>
      </c>
      <c r="D820" s="2">
        <f>MACD!E820</f>
        <v>-0.13510793477296978</v>
      </c>
      <c r="E820" s="2">
        <f>MACD!F820</f>
        <v>-6.4907916917875147E-2</v>
      </c>
      <c r="F820" s="2">
        <f>'Moving Avg'!D820</f>
        <v>10.999599999999999</v>
      </c>
      <c r="G820" s="2">
        <f>'Moving Avg'!F820</f>
        <v>10.763499999999999</v>
      </c>
      <c r="H820" s="2">
        <f>'Moving Avg'!G820</f>
        <v>10.667580000000003</v>
      </c>
      <c r="I820" s="2">
        <f>'Moving Avg'!H820</f>
        <v>10.51437</v>
      </c>
      <c r="J820" s="6" t="str">
        <f>OBV!F820</f>
        <v>BULLISH</v>
      </c>
      <c r="K820" s="6" t="str">
        <f>OBV!G820</f>
        <v>WEAK</v>
      </c>
      <c r="L820" s="6" t="str">
        <f>OBV!H820</f>
        <v>CONFIRMED BULLISH</v>
      </c>
      <c r="M820" s="8">
        <f t="shared" si="120"/>
        <v>0</v>
      </c>
      <c r="N820" s="8">
        <f t="shared" si="121"/>
        <v>100</v>
      </c>
      <c r="O820" s="8">
        <f t="shared" si="122"/>
        <v>50</v>
      </c>
      <c r="P820" s="8">
        <f t="shared" si="123"/>
        <v>67</v>
      </c>
      <c r="Q820" s="9">
        <f t="shared" si="124"/>
        <v>52.55</v>
      </c>
      <c r="R820" s="9">
        <f t="shared" si="125"/>
        <v>54.25</v>
      </c>
      <c r="S820" s="9">
        <f t="shared" si="126"/>
        <v>57.650000000000006</v>
      </c>
      <c r="T820" s="9">
        <f t="shared" si="127"/>
        <v>54.25</v>
      </c>
      <c r="U820" s="8">
        <f t="shared" si="128"/>
        <v>54.816666666666663</v>
      </c>
      <c r="V820" s="8">
        <f t="shared" si="129"/>
        <v>54.674999999999997</v>
      </c>
    </row>
    <row r="821" spans="1:22" ht="13.5" x14ac:dyDescent="0.25">
      <c r="A821" s="3">
        <f>RSI!A821</f>
        <v>43196</v>
      </c>
      <c r="B821" s="2">
        <f>RSI!B821</f>
        <v>11.287000000000001</v>
      </c>
      <c r="C821" s="2">
        <f>RSI!I821</f>
        <v>71.488495602855949</v>
      </c>
      <c r="D821" s="2">
        <f>MACD!E821</f>
        <v>-0.17190568186792099</v>
      </c>
      <c r="E821" s="2">
        <f>MACD!F821</f>
        <v>-8.6307469907884321E-2</v>
      </c>
      <c r="F821" s="2">
        <f>'Moving Avg'!D821</f>
        <v>11.094199999999999</v>
      </c>
      <c r="G821" s="2">
        <f>'Moving Avg'!F821</f>
        <v>10.79575</v>
      </c>
      <c r="H821" s="2">
        <f>'Moving Avg'!G821</f>
        <v>10.681180000000005</v>
      </c>
      <c r="I821" s="2">
        <f>'Moving Avg'!H821</f>
        <v>10.520789999999998</v>
      </c>
      <c r="J821" s="6" t="str">
        <f>OBV!F821</f>
        <v>BULLISH</v>
      </c>
      <c r="K821" s="6" t="str">
        <f>OBV!G821</f>
        <v>WEAK</v>
      </c>
      <c r="L821" s="6" t="str">
        <f>OBV!H821</f>
        <v>CONFIRMED BULLISH</v>
      </c>
      <c r="M821" s="8">
        <f t="shared" si="120"/>
        <v>0</v>
      </c>
      <c r="N821" s="8">
        <f t="shared" si="121"/>
        <v>100</v>
      </c>
      <c r="O821" s="8">
        <f t="shared" si="122"/>
        <v>50</v>
      </c>
      <c r="P821" s="8">
        <f t="shared" si="123"/>
        <v>67</v>
      </c>
      <c r="Q821" s="9">
        <f t="shared" si="124"/>
        <v>52.55</v>
      </c>
      <c r="R821" s="9">
        <f t="shared" si="125"/>
        <v>54.25</v>
      </c>
      <c r="S821" s="9">
        <f t="shared" si="126"/>
        <v>57.650000000000006</v>
      </c>
      <c r="T821" s="9">
        <f t="shared" si="127"/>
        <v>54.25</v>
      </c>
      <c r="U821" s="8">
        <f t="shared" si="128"/>
        <v>54.816666666666663</v>
      </c>
      <c r="V821" s="8">
        <f t="shared" si="129"/>
        <v>54.674999999999997</v>
      </c>
    </row>
    <row r="822" spans="1:22" ht="13.5" x14ac:dyDescent="0.25">
      <c r="A822" s="3">
        <f>RSI!A822</f>
        <v>43200</v>
      </c>
      <c r="B822" s="2">
        <f>RSI!B822</f>
        <v>10.938000000000001</v>
      </c>
      <c r="C822" s="2">
        <f>RSI!I822</f>
        <v>54.428355444664973</v>
      </c>
      <c r="D822" s="2">
        <f>MACD!E822</f>
        <v>-0.18020698592387596</v>
      </c>
      <c r="E822" s="2">
        <f>MACD!F822</f>
        <v>-0.10508737311108265</v>
      </c>
      <c r="F822" s="2">
        <f>'Moving Avg'!D822</f>
        <v>11.073</v>
      </c>
      <c r="G822" s="2">
        <f>'Moving Avg'!F822</f>
        <v>10.805499999999999</v>
      </c>
      <c r="H822" s="2">
        <f>'Moving Avg'!G822</f>
        <v>10.687100000000003</v>
      </c>
      <c r="I822" s="2">
        <f>'Moving Avg'!H822</f>
        <v>10.525464999999997</v>
      </c>
      <c r="J822" s="6" t="str">
        <f>OBV!F822</f>
        <v>BULLISH</v>
      </c>
      <c r="K822" s="6" t="str">
        <f>OBV!G822</f>
        <v>NEUTRAL</v>
      </c>
      <c r="L822" s="6" t="str">
        <f>OBV!H822</f>
        <v>BULLISH DIVERGENCE</v>
      </c>
      <c r="M822" s="8">
        <f t="shared" si="120"/>
        <v>25</v>
      </c>
      <c r="N822" s="8">
        <f t="shared" si="121"/>
        <v>100</v>
      </c>
      <c r="O822" s="8">
        <f t="shared" si="122"/>
        <v>50</v>
      </c>
      <c r="P822" s="8">
        <f t="shared" si="123"/>
        <v>66.5</v>
      </c>
      <c r="Q822" s="9">
        <f t="shared" si="124"/>
        <v>61.225000000000001</v>
      </c>
      <c r="R822" s="9">
        <f t="shared" si="125"/>
        <v>59.125</v>
      </c>
      <c r="S822" s="9">
        <f t="shared" si="126"/>
        <v>61.174999999999997</v>
      </c>
      <c r="T822" s="9">
        <f t="shared" si="127"/>
        <v>60.375</v>
      </c>
      <c r="U822" s="8">
        <f t="shared" si="128"/>
        <v>60.508333333333326</v>
      </c>
      <c r="V822" s="8">
        <f t="shared" si="129"/>
        <v>60.474999999999994</v>
      </c>
    </row>
    <row r="823" spans="1:22" ht="13.5" x14ac:dyDescent="0.25">
      <c r="A823" s="3">
        <f>RSI!A823</f>
        <v>43201</v>
      </c>
      <c r="B823" s="2">
        <f>RSI!B823</f>
        <v>10.938000000000001</v>
      </c>
      <c r="C823" s="2">
        <f>RSI!I823</f>
        <v>54.428355444664973</v>
      </c>
      <c r="D823" s="2">
        <f>MACD!E823</f>
        <v>-0.1742697513702911</v>
      </c>
      <c r="E823" s="2">
        <f>MACD!F823</f>
        <v>-0.11892384876292436</v>
      </c>
      <c r="F823" s="2">
        <f>'Moving Avg'!D823</f>
        <v>11.107200000000002</v>
      </c>
      <c r="G823" s="2">
        <f>'Moving Avg'!F823</f>
        <v>10.815249999999999</v>
      </c>
      <c r="H823" s="2">
        <f>'Moving Avg'!G823</f>
        <v>10.693720000000001</v>
      </c>
      <c r="I823" s="2">
        <f>'Moving Avg'!H823</f>
        <v>10.530094999999999</v>
      </c>
      <c r="J823" s="6" t="str">
        <f>OBV!F823</f>
        <v>BULLISH</v>
      </c>
      <c r="K823" s="6" t="str">
        <f>OBV!G823</f>
        <v>WEAK</v>
      </c>
      <c r="L823" s="6" t="str">
        <f>OBV!H823</f>
        <v>CONFIRMED BULLISH</v>
      </c>
      <c r="M823" s="8">
        <f t="shared" si="120"/>
        <v>25</v>
      </c>
      <c r="N823" s="8">
        <f t="shared" si="121"/>
        <v>100</v>
      </c>
      <c r="O823" s="8">
        <f t="shared" si="122"/>
        <v>50</v>
      </c>
      <c r="P823" s="8">
        <f t="shared" si="123"/>
        <v>67</v>
      </c>
      <c r="Q823" s="9">
        <f t="shared" si="124"/>
        <v>61.3</v>
      </c>
      <c r="R823" s="9">
        <f t="shared" si="125"/>
        <v>59.25</v>
      </c>
      <c r="S823" s="9">
        <f t="shared" si="126"/>
        <v>61.400000000000006</v>
      </c>
      <c r="T823" s="9">
        <f t="shared" si="127"/>
        <v>60.5</v>
      </c>
      <c r="U823" s="8">
        <f t="shared" si="128"/>
        <v>60.65</v>
      </c>
      <c r="V823" s="8">
        <f t="shared" si="129"/>
        <v>60.612499999999997</v>
      </c>
    </row>
    <row r="824" spans="1:22" ht="13.5" x14ac:dyDescent="0.25">
      <c r="A824" s="3">
        <f>RSI!A824</f>
        <v>43202</v>
      </c>
      <c r="B824" s="2">
        <f>RSI!B824</f>
        <v>10.95</v>
      </c>
      <c r="C824" s="2">
        <f>RSI!I824</f>
        <v>54.857944249959026</v>
      </c>
      <c r="D824" s="2">
        <f>MACD!E824</f>
        <v>-0.15896542513747924</v>
      </c>
      <c r="E824" s="2">
        <f>MACD!F824</f>
        <v>-0.12693216403783536</v>
      </c>
      <c r="F824" s="2">
        <f>'Moving Avg'!D824</f>
        <v>11.080000000000002</v>
      </c>
      <c r="G824" s="2">
        <f>'Moving Avg'!F824</f>
        <v>10.830649999999999</v>
      </c>
      <c r="H824" s="2">
        <f>'Moving Avg'!G824</f>
        <v>10.700700000000001</v>
      </c>
      <c r="I824" s="2">
        <f>'Moving Avg'!H824</f>
        <v>10.534594999999999</v>
      </c>
      <c r="J824" s="6" t="str">
        <f>OBV!F824</f>
        <v>BULLISH</v>
      </c>
      <c r="K824" s="6" t="str">
        <f>OBV!G824</f>
        <v>WEAK</v>
      </c>
      <c r="L824" s="6" t="str">
        <f>OBV!H824</f>
        <v>BULLISH DIVERGENCE</v>
      </c>
      <c r="M824" s="8">
        <f t="shared" si="120"/>
        <v>25</v>
      </c>
      <c r="N824" s="8">
        <f t="shared" si="121"/>
        <v>100</v>
      </c>
      <c r="O824" s="8">
        <f t="shared" si="122"/>
        <v>50</v>
      </c>
      <c r="P824" s="8">
        <f t="shared" si="123"/>
        <v>50</v>
      </c>
      <c r="Q824" s="9">
        <f t="shared" si="124"/>
        <v>58.75</v>
      </c>
      <c r="R824" s="9">
        <f t="shared" si="125"/>
        <v>55</v>
      </c>
      <c r="S824" s="9">
        <f t="shared" si="126"/>
        <v>53.75</v>
      </c>
      <c r="T824" s="9">
        <f t="shared" si="127"/>
        <v>56.25</v>
      </c>
      <c r="U824" s="8">
        <f t="shared" si="128"/>
        <v>55.833333333333336</v>
      </c>
      <c r="V824" s="8">
        <f t="shared" si="129"/>
        <v>55.9375</v>
      </c>
    </row>
    <row r="825" spans="1:22" ht="13.5" x14ac:dyDescent="0.25">
      <c r="A825" s="3">
        <f>RSI!A825</f>
        <v>43203</v>
      </c>
      <c r="B825" s="2">
        <f>RSI!B825</f>
        <v>10.95</v>
      </c>
      <c r="C825" s="2">
        <f>RSI!I825</f>
        <v>54.857944249959026</v>
      </c>
      <c r="D825" s="2">
        <f>MACD!E825</f>
        <v>-0.146713141905078</v>
      </c>
      <c r="E825" s="2">
        <f>MACD!F825</f>
        <v>-0.13088835961128389</v>
      </c>
      <c r="F825" s="2">
        <f>'Moving Avg'!D825</f>
        <v>11.012600000000001</v>
      </c>
      <c r="G825" s="2">
        <f>'Moving Avg'!F825</f>
        <v>10.846049999999998</v>
      </c>
      <c r="H825" s="2">
        <f>'Moving Avg'!G825</f>
        <v>10.707440000000004</v>
      </c>
      <c r="I825" s="2">
        <f>'Moving Avg'!H825</f>
        <v>10.538844999999998</v>
      </c>
      <c r="J825" s="6" t="str">
        <f>OBV!F825</f>
        <v>BEARISH</v>
      </c>
      <c r="K825" s="6" t="str">
        <f>OBV!G825</f>
        <v>NEUTRAL</v>
      </c>
      <c r="L825" s="6" t="str">
        <f>OBV!H825</f>
        <v>CONFIRMED BEARISH</v>
      </c>
      <c r="M825" s="8">
        <f t="shared" si="120"/>
        <v>25</v>
      </c>
      <c r="N825" s="8">
        <f t="shared" si="121"/>
        <v>45</v>
      </c>
      <c r="O825" s="8">
        <f t="shared" si="122"/>
        <v>50</v>
      </c>
      <c r="P825" s="8">
        <f t="shared" si="123"/>
        <v>16.5</v>
      </c>
      <c r="Q825" s="9">
        <f t="shared" si="124"/>
        <v>34.475000000000001</v>
      </c>
      <c r="R825" s="9">
        <f t="shared" si="125"/>
        <v>35.625</v>
      </c>
      <c r="S825" s="9">
        <f t="shared" si="126"/>
        <v>30.425000000000001</v>
      </c>
      <c r="T825" s="9">
        <f t="shared" si="127"/>
        <v>34.125</v>
      </c>
      <c r="U825" s="8">
        <f t="shared" si="128"/>
        <v>33.508333333333333</v>
      </c>
      <c r="V825" s="8">
        <f t="shared" si="129"/>
        <v>33.662499999999994</v>
      </c>
    </row>
    <row r="826" spans="1:22" ht="13.5" x14ac:dyDescent="0.25">
      <c r="A826" s="3">
        <f>RSI!A826</f>
        <v>43206</v>
      </c>
      <c r="B826" s="2">
        <f>RSI!B826</f>
        <v>10.95</v>
      </c>
      <c r="C826" s="2">
        <f>RSI!I826</f>
        <v>54.857944249959026</v>
      </c>
      <c r="D826" s="2">
        <f>MACD!E826</f>
        <v>-0.13699168761296754</v>
      </c>
      <c r="E826" s="2">
        <f>MACD!F826</f>
        <v>-0.13210902521162063</v>
      </c>
      <c r="F826" s="2">
        <f>'Moving Avg'!D826</f>
        <v>10.9452</v>
      </c>
      <c r="G826" s="2">
        <f>'Moving Avg'!F826</f>
        <v>10.861999999999998</v>
      </c>
      <c r="H826" s="2">
        <f>'Moving Avg'!G826</f>
        <v>10.713600000000001</v>
      </c>
      <c r="I826" s="2">
        <f>'Moving Avg'!H826</f>
        <v>10.543344999999999</v>
      </c>
      <c r="J826" s="6" t="str">
        <f>OBV!F826</f>
        <v>BEARISH</v>
      </c>
      <c r="K826" s="6" t="str">
        <f>OBV!G826</f>
        <v>NEUTRAL</v>
      </c>
      <c r="L826" s="6" t="str">
        <f>OBV!H826</f>
        <v>CONFIRMED BEARISH</v>
      </c>
      <c r="M826" s="8">
        <f t="shared" si="120"/>
        <v>25</v>
      </c>
      <c r="N826" s="8">
        <f t="shared" si="121"/>
        <v>45</v>
      </c>
      <c r="O826" s="8">
        <f t="shared" si="122"/>
        <v>50</v>
      </c>
      <c r="P826" s="8">
        <f t="shared" si="123"/>
        <v>16.5</v>
      </c>
      <c r="Q826" s="9">
        <f t="shared" si="124"/>
        <v>34.475000000000001</v>
      </c>
      <c r="R826" s="9">
        <f t="shared" si="125"/>
        <v>35.625</v>
      </c>
      <c r="S826" s="9">
        <f t="shared" si="126"/>
        <v>30.425000000000001</v>
      </c>
      <c r="T826" s="9">
        <f t="shared" si="127"/>
        <v>34.125</v>
      </c>
      <c r="U826" s="8">
        <f t="shared" si="128"/>
        <v>33.508333333333333</v>
      </c>
      <c r="V826" s="8">
        <f t="shared" si="129"/>
        <v>33.662499999999994</v>
      </c>
    </row>
    <row r="827" spans="1:22" ht="13.5" x14ac:dyDescent="0.25">
      <c r="A827" s="3">
        <f>RSI!A827</f>
        <v>43207</v>
      </c>
      <c r="B827" s="2">
        <f>RSI!B827</f>
        <v>10.997</v>
      </c>
      <c r="C827" s="2">
        <f>RSI!I827</f>
        <v>56.847844954048163</v>
      </c>
      <c r="D827" s="2">
        <f>MACD!E827</f>
        <v>-9.7460728408458763E-2</v>
      </c>
      <c r="E827" s="2">
        <f>MACD!F827</f>
        <v>-0.12517936585098827</v>
      </c>
      <c r="F827" s="2">
        <f>'Moving Avg'!D827</f>
        <v>10.956999999999999</v>
      </c>
      <c r="G827" s="2">
        <f>'Moving Avg'!F827</f>
        <v>10.879749999999996</v>
      </c>
      <c r="H827" s="2">
        <f>'Moving Avg'!G827</f>
        <v>10.721280000000002</v>
      </c>
      <c r="I827" s="2">
        <f>'Moving Avg'!H827</f>
        <v>10.548080000000001</v>
      </c>
      <c r="J827" s="6" t="str">
        <f>OBV!F827</f>
        <v>BULLISH</v>
      </c>
      <c r="K827" s="6" t="str">
        <f>OBV!G827</f>
        <v>WEAK</v>
      </c>
      <c r="L827" s="6" t="str">
        <f>OBV!H827</f>
        <v>CONFIRMED BULLISH</v>
      </c>
      <c r="M827" s="8">
        <f t="shared" si="120"/>
        <v>25</v>
      </c>
      <c r="N827" s="8">
        <f t="shared" si="121"/>
        <v>0</v>
      </c>
      <c r="O827" s="8">
        <f t="shared" si="122"/>
        <v>50</v>
      </c>
      <c r="P827" s="8">
        <f t="shared" si="123"/>
        <v>67</v>
      </c>
      <c r="Q827" s="9">
        <f t="shared" si="124"/>
        <v>26.299999999999997</v>
      </c>
      <c r="R827" s="9">
        <f t="shared" si="125"/>
        <v>39.25</v>
      </c>
      <c r="S827" s="9">
        <f t="shared" si="126"/>
        <v>46.400000000000006</v>
      </c>
      <c r="T827" s="9">
        <f t="shared" si="127"/>
        <v>35.5</v>
      </c>
      <c r="U827" s="8">
        <f t="shared" si="128"/>
        <v>37.31666666666667</v>
      </c>
      <c r="V827" s="8">
        <f t="shared" si="129"/>
        <v>36.862499999999997</v>
      </c>
    </row>
    <row r="828" spans="1:22" ht="13.5" x14ac:dyDescent="0.25">
      <c r="A828" s="3">
        <f>RSI!A828</f>
        <v>43208</v>
      </c>
      <c r="B828" s="2">
        <f>RSI!B828</f>
        <v>10.997</v>
      </c>
      <c r="C828" s="2">
        <f>RSI!I828</f>
        <v>56.847844954048163</v>
      </c>
      <c r="D828" s="2">
        <f>MACD!E828</f>
        <v>-0.10745828768232357</v>
      </c>
      <c r="E828" s="2">
        <f>MACD!F828</f>
        <v>-0.12163515021725534</v>
      </c>
      <c r="F828" s="2">
        <f>'Moving Avg'!D828</f>
        <v>10.968799999999998</v>
      </c>
      <c r="G828" s="2">
        <f>'Moving Avg'!F828</f>
        <v>10.897499999999997</v>
      </c>
      <c r="H828" s="2">
        <f>'Moving Avg'!G828</f>
        <v>10.729559999999998</v>
      </c>
      <c r="I828" s="2">
        <f>'Moving Avg'!H828</f>
        <v>10.552565</v>
      </c>
      <c r="J828" s="6" t="str">
        <f>OBV!F828</f>
        <v>BULLISH</v>
      </c>
      <c r="K828" s="6" t="str">
        <f>OBV!G828</f>
        <v>WEAK</v>
      </c>
      <c r="L828" s="6" t="str">
        <f>OBV!H828</f>
        <v>CONFIRMED BULLISH</v>
      </c>
      <c r="M828" s="8">
        <f t="shared" si="120"/>
        <v>25</v>
      </c>
      <c r="N828" s="8">
        <f t="shared" si="121"/>
        <v>0</v>
      </c>
      <c r="O828" s="8">
        <f t="shared" si="122"/>
        <v>50</v>
      </c>
      <c r="P828" s="8">
        <f t="shared" si="123"/>
        <v>67</v>
      </c>
      <c r="Q828" s="9">
        <f t="shared" si="124"/>
        <v>26.299999999999997</v>
      </c>
      <c r="R828" s="9">
        <f t="shared" si="125"/>
        <v>39.25</v>
      </c>
      <c r="S828" s="9">
        <f t="shared" si="126"/>
        <v>46.400000000000006</v>
      </c>
      <c r="T828" s="9">
        <f t="shared" si="127"/>
        <v>35.5</v>
      </c>
      <c r="U828" s="8">
        <f t="shared" si="128"/>
        <v>37.31666666666667</v>
      </c>
      <c r="V828" s="8">
        <f t="shared" si="129"/>
        <v>36.862499999999997</v>
      </c>
    </row>
    <row r="829" spans="1:22" ht="13.5" x14ac:dyDescent="0.25">
      <c r="A829" s="3">
        <f>RSI!A829</f>
        <v>43209</v>
      </c>
      <c r="B829" s="2">
        <f>RSI!B829</f>
        <v>10.997</v>
      </c>
      <c r="C829" s="2">
        <f>RSI!I829</f>
        <v>56.847844954048163</v>
      </c>
      <c r="D829" s="2">
        <f>MACD!E829</f>
        <v>-6.7610696940395343E-2</v>
      </c>
      <c r="E829" s="2">
        <f>MACD!F829</f>
        <v>-0.11083025956188335</v>
      </c>
      <c r="F829" s="2">
        <f>'Moving Avg'!D829</f>
        <v>10.978199999999999</v>
      </c>
      <c r="G829" s="2">
        <f>'Moving Avg'!F829</f>
        <v>10.915249999999997</v>
      </c>
      <c r="H829" s="2">
        <f>'Moving Avg'!G829</f>
        <v>10.738419999999996</v>
      </c>
      <c r="I829" s="2">
        <f>'Moving Avg'!H829</f>
        <v>10.557049999999998</v>
      </c>
      <c r="J829" s="6" t="str">
        <f>OBV!F829</f>
        <v>BULLISH</v>
      </c>
      <c r="K829" s="6" t="str">
        <f>OBV!G829</f>
        <v>WEAK</v>
      </c>
      <c r="L829" s="6" t="str">
        <f>OBV!H829</f>
        <v>CONFIRMED BULLISH</v>
      </c>
      <c r="M829" s="8">
        <f t="shared" si="120"/>
        <v>25</v>
      </c>
      <c r="N829" s="8">
        <f t="shared" si="121"/>
        <v>0</v>
      </c>
      <c r="O829" s="8">
        <f t="shared" si="122"/>
        <v>50</v>
      </c>
      <c r="P829" s="8">
        <f t="shared" si="123"/>
        <v>67</v>
      </c>
      <c r="Q829" s="9">
        <f t="shared" si="124"/>
        <v>26.299999999999997</v>
      </c>
      <c r="R829" s="9">
        <f t="shared" si="125"/>
        <v>39.25</v>
      </c>
      <c r="S829" s="9">
        <f t="shared" si="126"/>
        <v>46.400000000000006</v>
      </c>
      <c r="T829" s="9">
        <f t="shared" si="127"/>
        <v>35.5</v>
      </c>
      <c r="U829" s="8">
        <f t="shared" si="128"/>
        <v>37.31666666666667</v>
      </c>
      <c r="V829" s="8">
        <f t="shared" si="129"/>
        <v>36.862499999999997</v>
      </c>
    </row>
    <row r="830" spans="1:22" ht="13.5" x14ac:dyDescent="0.25">
      <c r="A830" s="3">
        <f>RSI!A830</f>
        <v>43210</v>
      </c>
      <c r="B830" s="2">
        <f>RSI!B830</f>
        <v>11.115</v>
      </c>
      <c r="C830" s="2">
        <f>RSI!I830</f>
        <v>62.088220826755958</v>
      </c>
      <c r="D830" s="2">
        <f>MACD!E830</f>
        <v>-1.242400109483377E-2</v>
      </c>
      <c r="E830" s="2">
        <f>MACD!F830</f>
        <v>-9.1149007868473436E-2</v>
      </c>
      <c r="F830" s="2">
        <f>'Moving Avg'!D830</f>
        <v>11.011200000000001</v>
      </c>
      <c r="G830" s="2">
        <f>'Moving Avg'!F830</f>
        <v>10.938899999999999</v>
      </c>
      <c r="H830" s="2">
        <f>'Moving Avg'!G830</f>
        <v>10.749639999999999</v>
      </c>
      <c r="I830" s="2">
        <f>'Moving Avg'!H830</f>
        <v>10.562124999999998</v>
      </c>
      <c r="J830" s="6" t="str">
        <f>OBV!F830</f>
        <v>BULLISH</v>
      </c>
      <c r="K830" s="6" t="str">
        <f>OBV!G830</f>
        <v>WEAK</v>
      </c>
      <c r="L830" s="6" t="str">
        <f>OBV!H830</f>
        <v>CONFIRMED BULLISH</v>
      </c>
      <c r="M830" s="8">
        <f t="shared" si="120"/>
        <v>25</v>
      </c>
      <c r="N830" s="8">
        <f t="shared" si="121"/>
        <v>0</v>
      </c>
      <c r="O830" s="8">
        <f t="shared" si="122"/>
        <v>50</v>
      </c>
      <c r="P830" s="8">
        <f t="shared" si="123"/>
        <v>67</v>
      </c>
      <c r="Q830" s="9">
        <f t="shared" si="124"/>
        <v>26.299999999999997</v>
      </c>
      <c r="R830" s="9">
        <f t="shared" si="125"/>
        <v>39.25</v>
      </c>
      <c r="S830" s="9">
        <f t="shared" si="126"/>
        <v>46.400000000000006</v>
      </c>
      <c r="T830" s="9">
        <f t="shared" si="127"/>
        <v>35.5</v>
      </c>
      <c r="U830" s="8">
        <f t="shared" si="128"/>
        <v>37.31666666666667</v>
      </c>
      <c r="V830" s="8">
        <f t="shared" si="129"/>
        <v>36.862499999999997</v>
      </c>
    </row>
    <row r="831" spans="1:22" ht="13.5" x14ac:dyDescent="0.25">
      <c r="A831" s="3">
        <f>RSI!A831</f>
        <v>43213</v>
      </c>
      <c r="B831" s="2">
        <f>RSI!B831</f>
        <v>11.127000000000001</v>
      </c>
      <c r="C831" s="2">
        <f>RSI!I831</f>
        <v>62.585820511326617</v>
      </c>
      <c r="D831" s="2">
        <f>MACD!E831</f>
        <v>3.2026247799491259E-2</v>
      </c>
      <c r="E831" s="2">
        <f>MACD!F831</f>
        <v>-6.6513956734880503E-2</v>
      </c>
      <c r="F831" s="2">
        <f>'Moving Avg'!D831</f>
        <v>11.046600000000002</v>
      </c>
      <c r="G831" s="2">
        <f>'Moving Avg'!F831</f>
        <v>10.96285</v>
      </c>
      <c r="H831" s="2">
        <f>'Moving Avg'!G831</f>
        <v>10.761099999999999</v>
      </c>
      <c r="I831" s="2">
        <f>'Moving Avg'!H831</f>
        <v>10.567209999999999</v>
      </c>
      <c r="J831" s="6" t="str">
        <f>OBV!F831</f>
        <v>BULLISH</v>
      </c>
      <c r="K831" s="6" t="str">
        <f>OBV!G831</f>
        <v>WEAK</v>
      </c>
      <c r="L831" s="6" t="str">
        <f>OBV!H831</f>
        <v>CONFIRMED BULLISH</v>
      </c>
      <c r="M831" s="8">
        <f t="shared" si="120"/>
        <v>25</v>
      </c>
      <c r="N831" s="8">
        <f t="shared" si="121"/>
        <v>0</v>
      </c>
      <c r="O831" s="8">
        <f t="shared" si="122"/>
        <v>50</v>
      </c>
      <c r="P831" s="8">
        <f t="shared" si="123"/>
        <v>67</v>
      </c>
      <c r="Q831" s="9">
        <f t="shared" si="124"/>
        <v>26.299999999999997</v>
      </c>
      <c r="R831" s="9">
        <f t="shared" si="125"/>
        <v>39.25</v>
      </c>
      <c r="S831" s="9">
        <f t="shared" si="126"/>
        <v>46.400000000000006</v>
      </c>
      <c r="T831" s="9">
        <f t="shared" si="127"/>
        <v>35.5</v>
      </c>
      <c r="U831" s="8">
        <f t="shared" si="128"/>
        <v>37.31666666666667</v>
      </c>
      <c r="V831" s="8">
        <f t="shared" si="129"/>
        <v>36.862499999999997</v>
      </c>
    </row>
    <row r="832" spans="1:22" ht="13.5" x14ac:dyDescent="0.25">
      <c r="A832" s="3">
        <f>RSI!A832</f>
        <v>43214</v>
      </c>
      <c r="B832" s="2">
        <f>RSI!B832</f>
        <v>11.009</v>
      </c>
      <c r="C832" s="2">
        <f>RSI!I832</f>
        <v>54.948404279875739</v>
      </c>
      <c r="D832" s="2">
        <f>MACD!E832</f>
        <v>2.3358764764568107E-2</v>
      </c>
      <c r="E832" s="2">
        <f>MACD!F832</f>
        <v>-4.8539412434990784E-2</v>
      </c>
      <c r="F832" s="2">
        <f>'Moving Avg'!D832</f>
        <v>11.049000000000001</v>
      </c>
      <c r="G832" s="2">
        <f>'Moving Avg'!F832</f>
        <v>10.980900000000002</v>
      </c>
      <c r="H832" s="2">
        <f>'Moving Avg'!G832</f>
        <v>10.770199999999999</v>
      </c>
      <c r="I832" s="2">
        <f>'Moving Avg'!H832</f>
        <v>10.570499999999999</v>
      </c>
      <c r="J832" s="6" t="str">
        <f>OBV!F832</f>
        <v>BULLISH</v>
      </c>
      <c r="K832" s="6" t="str">
        <f>OBV!G832</f>
        <v>WEAK</v>
      </c>
      <c r="L832" s="6" t="str">
        <f>OBV!H832</f>
        <v>CONFIRMED BULLISH</v>
      </c>
      <c r="M832" s="8">
        <f t="shared" si="120"/>
        <v>25</v>
      </c>
      <c r="N832" s="8">
        <f t="shared" si="121"/>
        <v>0</v>
      </c>
      <c r="O832" s="8">
        <f t="shared" si="122"/>
        <v>50</v>
      </c>
      <c r="P832" s="8">
        <f t="shared" si="123"/>
        <v>67</v>
      </c>
      <c r="Q832" s="9">
        <f t="shared" si="124"/>
        <v>26.299999999999997</v>
      </c>
      <c r="R832" s="9">
        <f t="shared" si="125"/>
        <v>39.25</v>
      </c>
      <c r="S832" s="9">
        <f t="shared" si="126"/>
        <v>46.400000000000006</v>
      </c>
      <c r="T832" s="9">
        <f t="shared" si="127"/>
        <v>35.5</v>
      </c>
      <c r="U832" s="8">
        <f t="shared" si="128"/>
        <v>37.31666666666667</v>
      </c>
      <c r="V832" s="8">
        <f t="shared" si="129"/>
        <v>36.862499999999997</v>
      </c>
    </row>
    <row r="833" spans="1:22" ht="13.5" x14ac:dyDescent="0.25">
      <c r="A833" s="3">
        <f>RSI!A833</f>
        <v>43215</v>
      </c>
      <c r="B833" s="2">
        <f>RSI!B833</f>
        <v>11.061999999999999</v>
      </c>
      <c r="C833" s="2">
        <f>RSI!I833</f>
        <v>57.459436544885925</v>
      </c>
      <c r="D833" s="2">
        <f>MACD!E833</f>
        <v>1.1566762218521376E-2</v>
      </c>
      <c r="E833" s="2">
        <f>MACD!F833</f>
        <v>-3.651817750428836E-2</v>
      </c>
      <c r="F833" s="2">
        <f>'Moving Avg'!D833</f>
        <v>11.062000000000001</v>
      </c>
      <c r="G833" s="2">
        <f>'Moving Avg'!F833</f>
        <v>10.997150000000005</v>
      </c>
      <c r="H833" s="2">
        <f>'Moving Avg'!G833</f>
        <v>10.778600000000001</v>
      </c>
      <c r="I833" s="2">
        <f>'Moving Avg'!H833</f>
        <v>10.57375</v>
      </c>
      <c r="J833" s="6" t="str">
        <f>OBV!F833</f>
        <v>BULLISH</v>
      </c>
      <c r="K833" s="6" t="str">
        <f>OBV!G833</f>
        <v>WEAK</v>
      </c>
      <c r="L833" s="6" t="str">
        <f>OBV!H833</f>
        <v>CONFIRMED BULLISH</v>
      </c>
      <c r="M833" s="8">
        <f t="shared" si="120"/>
        <v>25</v>
      </c>
      <c r="N833" s="8">
        <f t="shared" si="121"/>
        <v>0</v>
      </c>
      <c r="O833" s="8">
        <f t="shared" si="122"/>
        <v>50</v>
      </c>
      <c r="P833" s="8">
        <f t="shared" si="123"/>
        <v>67</v>
      </c>
      <c r="Q833" s="9">
        <f t="shared" si="124"/>
        <v>26.299999999999997</v>
      </c>
      <c r="R833" s="9">
        <f t="shared" si="125"/>
        <v>39.25</v>
      </c>
      <c r="S833" s="9">
        <f t="shared" si="126"/>
        <v>46.400000000000006</v>
      </c>
      <c r="T833" s="9">
        <f t="shared" si="127"/>
        <v>35.5</v>
      </c>
      <c r="U833" s="8">
        <f t="shared" si="128"/>
        <v>37.31666666666667</v>
      </c>
      <c r="V833" s="8">
        <f t="shared" si="129"/>
        <v>36.862499999999997</v>
      </c>
    </row>
    <row r="834" spans="1:22" ht="13.5" x14ac:dyDescent="0.25">
      <c r="A834" s="3">
        <f>RSI!A834</f>
        <v>43216</v>
      </c>
      <c r="B834" s="2">
        <f>RSI!B834</f>
        <v>11.115</v>
      </c>
      <c r="C834" s="2">
        <f>RSI!I834</f>
        <v>59.868311366925624</v>
      </c>
      <c r="D834" s="2">
        <f>MACD!E834</f>
        <v>-1.2966786619266202E-3</v>
      </c>
      <c r="E834" s="2">
        <f>MACD!F834</f>
        <v>-2.9473877735816015E-2</v>
      </c>
      <c r="F834" s="2">
        <f>'Moving Avg'!D834</f>
        <v>11.085600000000001</v>
      </c>
      <c r="G834" s="2">
        <f>'Moving Avg'!F834</f>
        <v>11.012200000000004</v>
      </c>
      <c r="H834" s="2">
        <f>'Moving Avg'!G834</f>
        <v>10.78806</v>
      </c>
      <c r="I834" s="2">
        <f>'Moving Avg'!H834</f>
        <v>10.577415</v>
      </c>
      <c r="J834" s="6" t="str">
        <f>OBV!F834</f>
        <v>BULLISH</v>
      </c>
      <c r="K834" s="6" t="str">
        <f>OBV!G834</f>
        <v>WEAK</v>
      </c>
      <c r="L834" s="6" t="str">
        <f>OBV!H834</f>
        <v>CONFIRMED BULLISH</v>
      </c>
      <c r="M834" s="8">
        <f t="shared" ref="M834:M897" si="130">IF(C834&lt;30,50, IF(C834&gt;70, 0, 25))</f>
        <v>25</v>
      </c>
      <c r="N834" s="8">
        <f t="shared" ref="N834:N897" si="131">IF(E834-D834&gt;0.02, 100, IF(E834-D834&lt;0,0,45))</f>
        <v>0</v>
      </c>
      <c r="O834" s="8">
        <f t="shared" ref="O834:O897" si="132">IF(F834-I834&gt;10,100,IF(F834-I834&gt;5,75, IF(F834-I834&gt;0,50,0)))</f>
        <v>50</v>
      </c>
      <c r="P834" s="8">
        <f t="shared" ref="P834:P897" si="133">IF(L834="confirmed bullish", 34, IF(L834="bullish divergence",17, 0))+IF(J834="bullish",33,IF(J834="bearish",0,16.5))+IF(K834="strong",33,IF(K834="weak",0,16.5))</f>
        <v>67</v>
      </c>
      <c r="Q834" s="9">
        <f t="shared" si="124"/>
        <v>26.299999999999997</v>
      </c>
      <c r="R834" s="9">
        <f t="shared" si="125"/>
        <v>39.25</v>
      </c>
      <c r="S834" s="9">
        <f t="shared" si="126"/>
        <v>46.400000000000006</v>
      </c>
      <c r="T834" s="9">
        <f t="shared" si="127"/>
        <v>35.5</v>
      </c>
      <c r="U834" s="8">
        <f t="shared" si="128"/>
        <v>37.31666666666667</v>
      </c>
      <c r="V834" s="8">
        <f t="shared" si="129"/>
        <v>36.862499999999997</v>
      </c>
    </row>
    <row r="835" spans="1:22" ht="13.5" x14ac:dyDescent="0.25">
      <c r="A835" s="3">
        <f>RSI!A835</f>
        <v>43217</v>
      </c>
      <c r="B835" s="2">
        <f>RSI!B835</f>
        <v>10.984999999999999</v>
      </c>
      <c r="C835" s="2">
        <f>RSI!I835</f>
        <v>52.078582909861431</v>
      </c>
      <c r="D835" s="2">
        <f>MACD!E835</f>
        <v>-3.610808369833407E-3</v>
      </c>
      <c r="E835" s="2">
        <f>MACD!F835</f>
        <v>-2.4301263862619493E-2</v>
      </c>
      <c r="F835" s="2">
        <f>'Moving Avg'!D835</f>
        <v>11.0596</v>
      </c>
      <c r="G835" s="2">
        <f>'Moving Avg'!F835</f>
        <v>11.020750000000003</v>
      </c>
      <c r="H835" s="2">
        <f>'Moving Avg'!G835</f>
        <v>10.796100000000001</v>
      </c>
      <c r="I835" s="2">
        <f>'Moving Avg'!H835</f>
        <v>10.580430000000003</v>
      </c>
      <c r="J835" s="6" t="str">
        <f>OBV!F835</f>
        <v>BULLISH</v>
      </c>
      <c r="K835" s="6" t="str">
        <f>OBV!G835</f>
        <v>WEAK</v>
      </c>
      <c r="L835" s="6" t="str">
        <f>OBV!H835</f>
        <v>BULLISH DIVERGENCE</v>
      </c>
      <c r="M835" s="8">
        <f t="shared" si="130"/>
        <v>25</v>
      </c>
      <c r="N835" s="8">
        <f t="shared" si="131"/>
        <v>0</v>
      </c>
      <c r="O835" s="8">
        <f t="shared" si="132"/>
        <v>50</v>
      </c>
      <c r="P835" s="8">
        <f t="shared" si="133"/>
        <v>50</v>
      </c>
      <c r="Q835" s="9">
        <f t="shared" ref="Q835:Q898" si="134">0.35*M835+N835*0.35+O835*0.15+P835*0.15</f>
        <v>23.75</v>
      </c>
      <c r="R835" s="9">
        <f t="shared" ref="R835:R898" si="135">M835*0.2+N835*0.2+O835*0.35+P835*0.25</f>
        <v>35</v>
      </c>
      <c r="S835" s="9">
        <f t="shared" ref="S835:S898" si="136">M835*0.15+N835*0.15+O835*0.25+P835*0.45</f>
        <v>38.75</v>
      </c>
      <c r="T835" s="9">
        <f t="shared" ref="T835:T898" si="137">0.25*SUM(M835:P835)</f>
        <v>31.25</v>
      </c>
      <c r="U835" s="8">
        <f t="shared" ref="U835:U898" si="138">SUM(Q835:S835)/3</f>
        <v>32.5</v>
      </c>
      <c r="V835" s="8">
        <f t="shared" ref="V835:V898" si="139">SUM(Q835:T835)/4</f>
        <v>32.1875</v>
      </c>
    </row>
    <row r="836" spans="1:22" ht="13.5" x14ac:dyDescent="0.25">
      <c r="A836" s="3">
        <f>RSI!A836</f>
        <v>43220</v>
      </c>
      <c r="B836" s="2">
        <f>RSI!B836</f>
        <v>10.984999999999999</v>
      </c>
      <c r="C836" s="2">
        <f>RSI!I836</f>
        <v>52.078582909861431</v>
      </c>
      <c r="D836" s="2">
        <f>MACD!E836</f>
        <v>-5.7815845413298206E-3</v>
      </c>
      <c r="E836" s="2">
        <f>MACD!F836</f>
        <v>-2.0597327998361559E-2</v>
      </c>
      <c r="F836" s="2">
        <f>'Moving Avg'!D836</f>
        <v>11.0312</v>
      </c>
      <c r="G836" s="2">
        <f>'Moving Avg'!F836</f>
        <v>11.029300000000003</v>
      </c>
      <c r="H836" s="2">
        <f>'Moving Avg'!G836</f>
        <v>10.804140000000002</v>
      </c>
      <c r="I836" s="2">
        <f>'Moving Avg'!H836</f>
        <v>10.583445000000005</v>
      </c>
      <c r="J836" s="6" t="str">
        <f>OBV!F836</f>
        <v>BULLISH</v>
      </c>
      <c r="K836" s="6" t="str">
        <f>OBV!G836</f>
        <v>NEUTRAL</v>
      </c>
      <c r="L836" s="6" t="str">
        <f>OBV!H836</f>
        <v>BULLISH DIVERGENCE</v>
      </c>
      <c r="M836" s="8">
        <f t="shared" si="130"/>
        <v>25</v>
      </c>
      <c r="N836" s="8">
        <f t="shared" si="131"/>
        <v>0</v>
      </c>
      <c r="O836" s="8">
        <f t="shared" si="132"/>
        <v>50</v>
      </c>
      <c r="P836" s="8">
        <f t="shared" si="133"/>
        <v>66.5</v>
      </c>
      <c r="Q836" s="9">
        <f t="shared" si="134"/>
        <v>26.225000000000001</v>
      </c>
      <c r="R836" s="9">
        <f t="shared" si="135"/>
        <v>39.125</v>
      </c>
      <c r="S836" s="9">
        <f t="shared" si="136"/>
        <v>46.174999999999997</v>
      </c>
      <c r="T836" s="9">
        <f t="shared" si="137"/>
        <v>35.375</v>
      </c>
      <c r="U836" s="8">
        <f t="shared" si="138"/>
        <v>37.174999999999997</v>
      </c>
      <c r="V836" s="8">
        <f t="shared" si="139"/>
        <v>36.724999999999994</v>
      </c>
    </row>
    <row r="837" spans="1:22" ht="13.5" x14ac:dyDescent="0.25">
      <c r="A837" s="3">
        <f>RSI!A837</f>
        <v>43222</v>
      </c>
      <c r="B837" s="2">
        <f>RSI!B837</f>
        <v>10.997</v>
      </c>
      <c r="C837" s="2">
        <f>RSI!I837</f>
        <v>52.736929369560229</v>
      </c>
      <c r="D837" s="2">
        <f>MACD!E837</f>
        <v>-1.4734281567037044E-3</v>
      </c>
      <c r="E837" s="2">
        <f>MACD!F837</f>
        <v>-1.6772548030029987E-2</v>
      </c>
      <c r="F837" s="2">
        <f>'Moving Avg'!D837</f>
        <v>11.0288</v>
      </c>
      <c r="G837" s="2">
        <f>'Moving Avg'!F837</f>
        <v>11.026950000000005</v>
      </c>
      <c r="H837" s="2">
        <f>'Moving Avg'!G837</f>
        <v>10.811360000000001</v>
      </c>
      <c r="I837" s="2">
        <f>'Moving Avg'!H837</f>
        <v>10.586520000000002</v>
      </c>
      <c r="J837" s="6" t="str">
        <f>OBV!F837</f>
        <v>BULLISH</v>
      </c>
      <c r="K837" s="6" t="str">
        <f>OBV!G837</f>
        <v>WEAK</v>
      </c>
      <c r="L837" s="6" t="str">
        <f>OBV!H837</f>
        <v>BULLISH DIVERGENCE</v>
      </c>
      <c r="M837" s="8">
        <f t="shared" si="130"/>
        <v>25</v>
      </c>
      <c r="N837" s="8">
        <f t="shared" si="131"/>
        <v>0</v>
      </c>
      <c r="O837" s="8">
        <f t="shared" si="132"/>
        <v>50</v>
      </c>
      <c r="P837" s="8">
        <f t="shared" si="133"/>
        <v>50</v>
      </c>
      <c r="Q837" s="9">
        <f t="shared" si="134"/>
        <v>23.75</v>
      </c>
      <c r="R837" s="9">
        <f t="shared" si="135"/>
        <v>35</v>
      </c>
      <c r="S837" s="9">
        <f t="shared" si="136"/>
        <v>38.75</v>
      </c>
      <c r="T837" s="9">
        <f t="shared" si="137"/>
        <v>31.25</v>
      </c>
      <c r="U837" s="8">
        <f t="shared" si="138"/>
        <v>32.5</v>
      </c>
      <c r="V837" s="8">
        <f t="shared" si="139"/>
        <v>32.1875</v>
      </c>
    </row>
    <row r="838" spans="1:22" ht="13.5" x14ac:dyDescent="0.25">
      <c r="A838" s="3">
        <f>RSI!A838</f>
        <v>43223</v>
      </c>
      <c r="B838" s="2">
        <f>RSI!B838</f>
        <v>10.907999999999999</v>
      </c>
      <c r="C838" s="2">
        <f>RSI!I838</f>
        <v>47.522383295393624</v>
      </c>
      <c r="D838" s="2">
        <f>MACD!E838</f>
        <v>8.5112918387348913E-3</v>
      </c>
      <c r="E838" s="2">
        <f>MACD!F838</f>
        <v>-1.1715780056277011E-2</v>
      </c>
      <c r="F838" s="2">
        <f>'Moving Avg'!D838</f>
        <v>10.998000000000001</v>
      </c>
      <c r="G838" s="2">
        <f>'Moving Avg'!F838</f>
        <v>11.034000000000004</v>
      </c>
      <c r="H838" s="2">
        <f>'Moving Avg'!G838</f>
        <v>10.816800000000001</v>
      </c>
      <c r="I838" s="2">
        <f>'Moving Avg'!H838</f>
        <v>10.589150000000002</v>
      </c>
      <c r="J838" s="6" t="str">
        <f>OBV!F838</f>
        <v>BULLISH</v>
      </c>
      <c r="K838" s="6" t="str">
        <f>OBV!G838</f>
        <v>NEUTRAL</v>
      </c>
      <c r="L838" s="6" t="str">
        <f>OBV!H838</f>
        <v>BULLISH DIVERGENCE</v>
      </c>
      <c r="M838" s="8">
        <f t="shared" si="130"/>
        <v>25</v>
      </c>
      <c r="N838" s="8">
        <f t="shared" si="131"/>
        <v>0</v>
      </c>
      <c r="O838" s="8">
        <f t="shared" si="132"/>
        <v>50</v>
      </c>
      <c r="P838" s="8">
        <f t="shared" si="133"/>
        <v>66.5</v>
      </c>
      <c r="Q838" s="9">
        <f t="shared" si="134"/>
        <v>26.225000000000001</v>
      </c>
      <c r="R838" s="9">
        <f t="shared" si="135"/>
        <v>39.125</v>
      </c>
      <c r="S838" s="9">
        <f t="shared" si="136"/>
        <v>46.174999999999997</v>
      </c>
      <c r="T838" s="9">
        <f t="shared" si="137"/>
        <v>35.375</v>
      </c>
      <c r="U838" s="8">
        <f t="shared" si="138"/>
        <v>37.174999999999997</v>
      </c>
      <c r="V838" s="8">
        <f t="shared" si="139"/>
        <v>36.724999999999994</v>
      </c>
    </row>
    <row r="839" spans="1:22" ht="13.5" x14ac:dyDescent="0.25">
      <c r="A839" s="3">
        <f>RSI!A839</f>
        <v>43224</v>
      </c>
      <c r="B839" s="2">
        <f>RSI!B839</f>
        <v>10.907999999999999</v>
      </c>
      <c r="C839" s="2">
        <f>RSI!I839</f>
        <v>47.522383295393624</v>
      </c>
      <c r="D839" s="2">
        <f>MACD!E839</f>
        <v>1.725132839540322E-2</v>
      </c>
      <c r="E839" s="2">
        <f>MACD!F839</f>
        <v>-5.922358365940965E-3</v>
      </c>
      <c r="F839" s="2">
        <f>'Moving Avg'!D839</f>
        <v>10.9566</v>
      </c>
      <c r="G839" s="2">
        <f>'Moving Avg'!F839</f>
        <v>11.025100000000004</v>
      </c>
      <c r="H839" s="2">
        <f>'Moving Avg'!G839</f>
        <v>10.822240000000001</v>
      </c>
      <c r="I839" s="2">
        <f>'Moving Avg'!H839</f>
        <v>10.591780000000004</v>
      </c>
      <c r="J839" s="6" t="str">
        <f>OBV!F839</f>
        <v>BEARISH</v>
      </c>
      <c r="K839" s="6" t="str">
        <f>OBV!G839</f>
        <v>STRONG</v>
      </c>
      <c r="L839" s="6" t="str">
        <f>OBV!H839</f>
        <v>CONFIRMED BEARISH</v>
      </c>
      <c r="M839" s="8">
        <f t="shared" si="130"/>
        <v>25</v>
      </c>
      <c r="N839" s="8">
        <f t="shared" si="131"/>
        <v>0</v>
      </c>
      <c r="O839" s="8">
        <f t="shared" si="132"/>
        <v>50</v>
      </c>
      <c r="P839" s="8">
        <f t="shared" si="133"/>
        <v>33</v>
      </c>
      <c r="Q839" s="9">
        <f t="shared" si="134"/>
        <v>21.2</v>
      </c>
      <c r="R839" s="9">
        <f t="shared" si="135"/>
        <v>30.75</v>
      </c>
      <c r="S839" s="9">
        <f t="shared" si="136"/>
        <v>31.1</v>
      </c>
      <c r="T839" s="9">
        <f t="shared" si="137"/>
        <v>27</v>
      </c>
      <c r="U839" s="8">
        <f t="shared" si="138"/>
        <v>27.683333333333337</v>
      </c>
      <c r="V839" s="8">
        <f t="shared" si="139"/>
        <v>27.512500000000003</v>
      </c>
    </row>
    <row r="840" spans="1:22" ht="13.5" x14ac:dyDescent="0.25">
      <c r="A840" s="3">
        <f>RSI!A840</f>
        <v>43227</v>
      </c>
      <c r="B840" s="2">
        <f>RSI!B840</f>
        <v>10.907999999999999</v>
      </c>
      <c r="C840" s="2">
        <f>RSI!I840</f>
        <v>47.522383295393624</v>
      </c>
      <c r="D840" s="2">
        <f>MACD!E840</f>
        <v>4.3070430217348132E-2</v>
      </c>
      <c r="E840" s="2">
        <f>MACD!F840</f>
        <v>3.8761993507168552E-3</v>
      </c>
      <c r="F840" s="2">
        <f>'Moving Avg'!D840</f>
        <v>10.9412</v>
      </c>
      <c r="G840" s="2">
        <f>'Moving Avg'!F840</f>
        <v>11.006150000000002</v>
      </c>
      <c r="H840" s="2">
        <f>'Moving Avg'!G840</f>
        <v>10.82756</v>
      </c>
      <c r="I840" s="2">
        <f>'Moving Avg'!H840</f>
        <v>10.594260000000004</v>
      </c>
      <c r="J840" s="6" t="str">
        <f>OBV!F840</f>
        <v>BULLISH</v>
      </c>
      <c r="K840" s="6" t="str">
        <f>OBV!G840</f>
        <v>NEUTRAL</v>
      </c>
      <c r="L840" s="6" t="str">
        <f>OBV!H840</f>
        <v>BULLISH DIVERGENCE</v>
      </c>
      <c r="M840" s="8">
        <f t="shared" si="130"/>
        <v>25</v>
      </c>
      <c r="N840" s="8">
        <f t="shared" si="131"/>
        <v>0</v>
      </c>
      <c r="O840" s="8">
        <f t="shared" si="132"/>
        <v>50</v>
      </c>
      <c r="P840" s="8">
        <f t="shared" si="133"/>
        <v>66.5</v>
      </c>
      <c r="Q840" s="9">
        <f t="shared" si="134"/>
        <v>26.225000000000001</v>
      </c>
      <c r="R840" s="9">
        <f t="shared" si="135"/>
        <v>39.125</v>
      </c>
      <c r="S840" s="9">
        <f t="shared" si="136"/>
        <v>46.174999999999997</v>
      </c>
      <c r="T840" s="9">
        <f t="shared" si="137"/>
        <v>35.375</v>
      </c>
      <c r="U840" s="8">
        <f t="shared" si="138"/>
        <v>37.174999999999997</v>
      </c>
      <c r="V840" s="8">
        <f t="shared" si="139"/>
        <v>36.724999999999994</v>
      </c>
    </row>
    <row r="841" spans="1:22" ht="13.5" x14ac:dyDescent="0.25">
      <c r="A841" s="3">
        <f>RSI!A841</f>
        <v>43228</v>
      </c>
      <c r="B841" s="2">
        <f>RSI!B841</f>
        <v>10.907999999999999</v>
      </c>
      <c r="C841" s="2">
        <f>RSI!I841</f>
        <v>47.522383295393624</v>
      </c>
      <c r="D841" s="2">
        <f>MACD!E841</f>
        <v>6.7013368337477175E-2</v>
      </c>
      <c r="E841" s="2">
        <f>MACD!F841</f>
        <v>1.6503633148068922E-2</v>
      </c>
      <c r="F841" s="2">
        <f>'Moving Avg'!D841</f>
        <v>10.925800000000001</v>
      </c>
      <c r="G841" s="2">
        <f>'Moving Avg'!F841</f>
        <v>10.987199999999998</v>
      </c>
      <c r="H841" s="2">
        <f>'Moving Avg'!G841</f>
        <v>10.831099999999999</v>
      </c>
      <c r="I841" s="2">
        <f>'Moving Avg'!H841</f>
        <v>10.595560000000003</v>
      </c>
      <c r="J841" s="6" t="str">
        <f>OBV!F841</f>
        <v>BULLISH</v>
      </c>
      <c r="K841" s="6" t="str">
        <f>OBV!G841</f>
        <v>NEUTRAL</v>
      </c>
      <c r="L841" s="6" t="str">
        <f>OBV!H841</f>
        <v>BULLISH DIVERGENCE</v>
      </c>
      <c r="M841" s="8">
        <f t="shared" si="130"/>
        <v>25</v>
      </c>
      <c r="N841" s="8">
        <f t="shared" si="131"/>
        <v>0</v>
      </c>
      <c r="O841" s="8">
        <f t="shared" si="132"/>
        <v>50</v>
      </c>
      <c r="P841" s="8">
        <f t="shared" si="133"/>
        <v>66.5</v>
      </c>
      <c r="Q841" s="9">
        <f t="shared" si="134"/>
        <v>26.225000000000001</v>
      </c>
      <c r="R841" s="9">
        <f t="shared" si="135"/>
        <v>39.125</v>
      </c>
      <c r="S841" s="9">
        <f t="shared" si="136"/>
        <v>46.174999999999997</v>
      </c>
      <c r="T841" s="9">
        <f t="shared" si="137"/>
        <v>35.375</v>
      </c>
      <c r="U841" s="8">
        <f t="shared" si="138"/>
        <v>37.174999999999997</v>
      </c>
      <c r="V841" s="8">
        <f t="shared" si="139"/>
        <v>36.724999999999994</v>
      </c>
    </row>
    <row r="842" spans="1:22" ht="13.5" x14ac:dyDescent="0.25">
      <c r="A842" s="3">
        <f>RSI!A842</f>
        <v>43229</v>
      </c>
      <c r="B842" s="2">
        <f>RSI!B842</f>
        <v>11.015000000000001</v>
      </c>
      <c r="C842" s="2">
        <f>RSI!I842</f>
        <v>54.756569764202169</v>
      </c>
      <c r="D842" s="2">
        <f>MACD!E842</f>
        <v>6.1424349846552317E-2</v>
      </c>
      <c r="E842" s="2">
        <f>MACD!F842</f>
        <v>2.5487776487765602E-2</v>
      </c>
      <c r="F842" s="2">
        <f>'Moving Avg'!D842</f>
        <v>10.929399999999999</v>
      </c>
      <c r="G842" s="2">
        <f>'Moving Avg'!F842</f>
        <v>10.991049999999998</v>
      </c>
      <c r="H842" s="2">
        <f>'Moving Avg'!G842</f>
        <v>10.838559999999999</v>
      </c>
      <c r="I842" s="2">
        <f>'Moving Avg'!H842</f>
        <v>10.598015000000002</v>
      </c>
      <c r="J842" s="6" t="str">
        <f>OBV!F842</f>
        <v>BULLISH</v>
      </c>
      <c r="K842" s="6" t="str">
        <f>OBV!G842</f>
        <v>NEUTRAL</v>
      </c>
      <c r="L842" s="6" t="str">
        <f>OBV!H842</f>
        <v>CONFIRMED BULLISH</v>
      </c>
      <c r="M842" s="8">
        <f t="shared" si="130"/>
        <v>25</v>
      </c>
      <c r="N842" s="8">
        <f t="shared" si="131"/>
        <v>0</v>
      </c>
      <c r="O842" s="8">
        <f t="shared" si="132"/>
        <v>50</v>
      </c>
      <c r="P842" s="8">
        <f t="shared" si="133"/>
        <v>83.5</v>
      </c>
      <c r="Q842" s="9">
        <f t="shared" si="134"/>
        <v>28.774999999999999</v>
      </c>
      <c r="R842" s="9">
        <f t="shared" si="135"/>
        <v>43.375</v>
      </c>
      <c r="S842" s="9">
        <f t="shared" si="136"/>
        <v>53.825000000000003</v>
      </c>
      <c r="T842" s="9">
        <f t="shared" si="137"/>
        <v>39.625</v>
      </c>
      <c r="U842" s="8">
        <f t="shared" si="138"/>
        <v>41.991666666666667</v>
      </c>
      <c r="V842" s="8">
        <f t="shared" si="139"/>
        <v>41.400000000000006</v>
      </c>
    </row>
    <row r="843" spans="1:22" ht="13.5" x14ac:dyDescent="0.25">
      <c r="A843" s="3">
        <f>RSI!A843</f>
        <v>43230</v>
      </c>
      <c r="B843" s="2">
        <f>RSI!B843</f>
        <v>11.026999999999999</v>
      </c>
      <c r="C843" s="2">
        <f>RSI!I843</f>
        <v>55.497508119860548</v>
      </c>
      <c r="D843" s="2">
        <f>MACD!E843</f>
        <v>6.3542077811250763E-2</v>
      </c>
      <c r="E843" s="2">
        <f>MACD!F843</f>
        <v>3.3098636752462635E-2</v>
      </c>
      <c r="F843" s="2">
        <f>'Moving Avg'!D843</f>
        <v>10.953199999999999</v>
      </c>
      <c r="G843" s="2">
        <f>'Moving Avg'!F843</f>
        <v>10.995499999999996</v>
      </c>
      <c r="H843" s="2">
        <f>'Moving Avg'!G843</f>
        <v>10.848379999999999</v>
      </c>
      <c r="I843" s="2">
        <f>'Moving Avg'!H843</f>
        <v>10.600530000000003</v>
      </c>
      <c r="J843" s="6" t="str">
        <f>OBV!F843</f>
        <v>BULLISH</v>
      </c>
      <c r="K843" s="6" t="str">
        <f>OBV!G843</f>
        <v>WEAK</v>
      </c>
      <c r="L843" s="6" t="str">
        <f>OBV!H843</f>
        <v>CONFIRMED BULLISH</v>
      </c>
      <c r="M843" s="8">
        <f t="shared" si="130"/>
        <v>25</v>
      </c>
      <c r="N843" s="8">
        <f t="shared" si="131"/>
        <v>0</v>
      </c>
      <c r="O843" s="8">
        <f t="shared" si="132"/>
        <v>50</v>
      </c>
      <c r="P843" s="8">
        <f t="shared" si="133"/>
        <v>67</v>
      </c>
      <c r="Q843" s="9">
        <f t="shared" si="134"/>
        <v>26.299999999999997</v>
      </c>
      <c r="R843" s="9">
        <f t="shared" si="135"/>
        <v>39.25</v>
      </c>
      <c r="S843" s="9">
        <f t="shared" si="136"/>
        <v>46.400000000000006</v>
      </c>
      <c r="T843" s="9">
        <f t="shared" si="137"/>
        <v>35.5</v>
      </c>
      <c r="U843" s="8">
        <f t="shared" si="138"/>
        <v>37.31666666666667</v>
      </c>
      <c r="V843" s="8">
        <f t="shared" si="139"/>
        <v>36.862499999999997</v>
      </c>
    </row>
    <row r="844" spans="1:22" ht="13.5" x14ac:dyDescent="0.25">
      <c r="A844" s="3">
        <f>RSI!A844</f>
        <v>43231</v>
      </c>
      <c r="B844" s="2">
        <f>RSI!B844</f>
        <v>11.026999999999999</v>
      </c>
      <c r="C844" s="2">
        <f>RSI!I844</f>
        <v>55.497508119860548</v>
      </c>
      <c r="D844" s="2">
        <f>MACD!E844</f>
        <v>7.3029846697425072E-2</v>
      </c>
      <c r="E844" s="2">
        <f>MACD!F844</f>
        <v>4.1084878741455125E-2</v>
      </c>
      <c r="F844" s="2">
        <f>'Moving Avg'!D844</f>
        <v>10.977</v>
      </c>
      <c r="G844" s="2">
        <f>'Moving Avg'!F844</f>
        <v>10.999349999999996</v>
      </c>
      <c r="H844" s="2">
        <f>'Moving Avg'!G844</f>
        <v>10.858200000000004</v>
      </c>
      <c r="I844" s="2">
        <f>'Moving Avg'!H844</f>
        <v>10.604610000000005</v>
      </c>
      <c r="J844" s="6" t="str">
        <f>OBV!F844</f>
        <v>BULLISH</v>
      </c>
      <c r="K844" s="6" t="str">
        <f>OBV!G844</f>
        <v>WEAK</v>
      </c>
      <c r="L844" s="6" t="str">
        <f>OBV!H844</f>
        <v>CONFIRMED BULLISH</v>
      </c>
      <c r="M844" s="8">
        <f t="shared" si="130"/>
        <v>25</v>
      </c>
      <c r="N844" s="8">
        <f t="shared" si="131"/>
        <v>0</v>
      </c>
      <c r="O844" s="8">
        <f t="shared" si="132"/>
        <v>50</v>
      </c>
      <c r="P844" s="8">
        <f t="shared" si="133"/>
        <v>67</v>
      </c>
      <c r="Q844" s="9">
        <f t="shared" si="134"/>
        <v>26.299999999999997</v>
      </c>
      <c r="R844" s="9">
        <f t="shared" si="135"/>
        <v>39.25</v>
      </c>
      <c r="S844" s="9">
        <f t="shared" si="136"/>
        <v>46.400000000000006</v>
      </c>
      <c r="T844" s="9">
        <f t="shared" si="137"/>
        <v>35.5</v>
      </c>
      <c r="U844" s="8">
        <f t="shared" si="138"/>
        <v>37.31666666666667</v>
      </c>
      <c r="V844" s="8">
        <f t="shared" si="139"/>
        <v>36.862499999999997</v>
      </c>
    </row>
    <row r="845" spans="1:22" ht="13.5" x14ac:dyDescent="0.25">
      <c r="A845" s="3">
        <f>RSI!A845</f>
        <v>43234</v>
      </c>
      <c r="B845" s="2">
        <f>RSI!B845</f>
        <v>11.026999999999999</v>
      </c>
      <c r="C845" s="2">
        <f>RSI!I845</f>
        <v>55.497508119860548</v>
      </c>
      <c r="D845" s="2">
        <f>MACD!E845</f>
        <v>6.0633883896594298E-2</v>
      </c>
      <c r="E845" s="2">
        <f>MACD!F845</f>
        <v>4.4994679772482962E-2</v>
      </c>
      <c r="F845" s="2">
        <f>'Moving Avg'!D845</f>
        <v>11.000800000000002</v>
      </c>
      <c r="G845" s="2">
        <f>'Moving Avg'!F845</f>
        <v>11.003199999999996</v>
      </c>
      <c r="H845" s="2">
        <f>'Moving Avg'!G845</f>
        <v>10.866120000000002</v>
      </c>
      <c r="I845" s="2">
        <f>'Moving Avg'!H845</f>
        <v>10.609490000000005</v>
      </c>
      <c r="J845" s="6" t="str">
        <f>OBV!F845</f>
        <v>BULLISH</v>
      </c>
      <c r="K845" s="6" t="str">
        <f>OBV!G845</f>
        <v>WEAK</v>
      </c>
      <c r="L845" s="6" t="str">
        <f>OBV!H845</f>
        <v>CONFIRMED BULLISH</v>
      </c>
      <c r="M845" s="8">
        <f t="shared" si="130"/>
        <v>25</v>
      </c>
      <c r="N845" s="8">
        <f t="shared" si="131"/>
        <v>0</v>
      </c>
      <c r="O845" s="8">
        <f t="shared" si="132"/>
        <v>50</v>
      </c>
      <c r="P845" s="8">
        <f t="shared" si="133"/>
        <v>67</v>
      </c>
      <c r="Q845" s="9">
        <f t="shared" si="134"/>
        <v>26.299999999999997</v>
      </c>
      <c r="R845" s="9">
        <f t="shared" si="135"/>
        <v>39.25</v>
      </c>
      <c r="S845" s="9">
        <f t="shared" si="136"/>
        <v>46.400000000000006</v>
      </c>
      <c r="T845" s="9">
        <f t="shared" si="137"/>
        <v>35.5</v>
      </c>
      <c r="U845" s="8">
        <f t="shared" si="138"/>
        <v>37.31666666666667</v>
      </c>
      <c r="V845" s="8">
        <f t="shared" si="139"/>
        <v>36.862499999999997</v>
      </c>
    </row>
    <row r="846" spans="1:22" ht="13.5" x14ac:dyDescent="0.25">
      <c r="A846" s="3">
        <f>RSI!A846</f>
        <v>43235</v>
      </c>
      <c r="B846" s="2">
        <f>RSI!B846</f>
        <v>11.026999999999999</v>
      </c>
      <c r="C846" s="2">
        <f>RSI!I846</f>
        <v>55.497508119860548</v>
      </c>
      <c r="D846" s="2">
        <f>MACD!E846</f>
        <v>4.9752330318774796E-2</v>
      </c>
      <c r="E846" s="2">
        <f>MACD!F846</f>
        <v>4.5946209881741328E-2</v>
      </c>
      <c r="F846" s="2">
        <f>'Moving Avg'!D846</f>
        <v>11.024600000000001</v>
      </c>
      <c r="G846" s="2">
        <f>'Moving Avg'!F846</f>
        <v>11.007049999999996</v>
      </c>
      <c r="H846" s="2">
        <f>'Moving Avg'!G846</f>
        <v>10.873820000000002</v>
      </c>
      <c r="I846" s="2">
        <f>'Moving Avg'!H846</f>
        <v>10.611325000000006</v>
      </c>
      <c r="J846" s="6" t="str">
        <f>OBV!F846</f>
        <v>BULLISH</v>
      </c>
      <c r="K846" s="6" t="str">
        <f>OBV!G846</f>
        <v>WEAK</v>
      </c>
      <c r="L846" s="6" t="str">
        <f>OBV!H846</f>
        <v>CONFIRMED BULLISH</v>
      </c>
      <c r="M846" s="8">
        <f t="shared" si="130"/>
        <v>25</v>
      </c>
      <c r="N846" s="8">
        <f t="shared" si="131"/>
        <v>0</v>
      </c>
      <c r="O846" s="8">
        <f t="shared" si="132"/>
        <v>50</v>
      </c>
      <c r="P846" s="8">
        <f t="shared" si="133"/>
        <v>67</v>
      </c>
      <c r="Q846" s="9">
        <f t="shared" si="134"/>
        <v>26.299999999999997</v>
      </c>
      <c r="R846" s="9">
        <f t="shared" si="135"/>
        <v>39.25</v>
      </c>
      <c r="S846" s="9">
        <f t="shared" si="136"/>
        <v>46.400000000000006</v>
      </c>
      <c r="T846" s="9">
        <f t="shared" si="137"/>
        <v>35.5</v>
      </c>
      <c r="U846" s="8">
        <f t="shared" si="138"/>
        <v>37.31666666666667</v>
      </c>
      <c r="V846" s="8">
        <f t="shared" si="139"/>
        <v>36.862499999999997</v>
      </c>
    </row>
    <row r="847" spans="1:22" ht="13.5" x14ac:dyDescent="0.25">
      <c r="A847" s="3">
        <f>RSI!A847</f>
        <v>43236</v>
      </c>
      <c r="B847" s="2">
        <f>RSI!B847</f>
        <v>11.086</v>
      </c>
      <c r="C847" s="2">
        <f>RSI!I847</f>
        <v>59.846236733172184</v>
      </c>
      <c r="D847" s="2">
        <f>MACD!E847</f>
        <v>3.7657069477820215E-2</v>
      </c>
      <c r="E847" s="2">
        <f>MACD!F847</f>
        <v>4.4288381800957108E-2</v>
      </c>
      <c r="F847" s="2">
        <f>'Moving Avg'!D847</f>
        <v>11.038799999999998</v>
      </c>
      <c r="G847" s="2">
        <f>'Moving Avg'!F847</f>
        <v>11.011499999999995</v>
      </c>
      <c r="H847" s="2">
        <f>'Moving Avg'!G847</f>
        <v>10.883880000000003</v>
      </c>
      <c r="I847" s="2">
        <f>'Moving Avg'!H847</f>
        <v>10.614725000000004</v>
      </c>
      <c r="J847" s="6" t="str">
        <f>OBV!F847</f>
        <v>BULLISH</v>
      </c>
      <c r="K847" s="6" t="str">
        <f>OBV!G847</f>
        <v>WEAK</v>
      </c>
      <c r="L847" s="6" t="str">
        <f>OBV!H847</f>
        <v>CONFIRMED BULLISH</v>
      </c>
      <c r="M847" s="8">
        <f t="shared" si="130"/>
        <v>25</v>
      </c>
      <c r="N847" s="8">
        <f t="shared" si="131"/>
        <v>45</v>
      </c>
      <c r="O847" s="8">
        <f t="shared" si="132"/>
        <v>50</v>
      </c>
      <c r="P847" s="8">
        <f t="shared" si="133"/>
        <v>67</v>
      </c>
      <c r="Q847" s="9">
        <f t="shared" si="134"/>
        <v>42.05</v>
      </c>
      <c r="R847" s="9">
        <f t="shared" si="135"/>
        <v>48.25</v>
      </c>
      <c r="S847" s="9">
        <f t="shared" si="136"/>
        <v>53.150000000000006</v>
      </c>
      <c r="T847" s="9">
        <f t="shared" si="137"/>
        <v>46.75</v>
      </c>
      <c r="U847" s="8">
        <f t="shared" si="138"/>
        <v>47.816666666666663</v>
      </c>
      <c r="V847" s="8">
        <f t="shared" si="139"/>
        <v>47.55</v>
      </c>
    </row>
    <row r="848" spans="1:22" ht="13.5" x14ac:dyDescent="0.25">
      <c r="A848" s="3">
        <f>RSI!A848</f>
        <v>43237</v>
      </c>
      <c r="B848" s="2">
        <f>RSI!B848</f>
        <v>11.026999999999999</v>
      </c>
      <c r="C848" s="2">
        <f>RSI!I848</f>
        <v>54.147945487619062</v>
      </c>
      <c r="D848" s="2">
        <f>MACD!E848</f>
        <v>1.7415402785013967E-2</v>
      </c>
      <c r="E848" s="2">
        <f>MACD!F848</f>
        <v>3.8913785997768478E-2</v>
      </c>
      <c r="F848" s="2">
        <f>'Moving Avg'!D848</f>
        <v>11.038799999999998</v>
      </c>
      <c r="G848" s="2">
        <f>'Moving Avg'!F848</f>
        <v>11.012999999999996</v>
      </c>
      <c r="H848" s="2">
        <f>'Moving Avg'!G848</f>
        <v>10.896300000000004</v>
      </c>
      <c r="I848" s="2">
        <f>'Moving Avg'!H848</f>
        <v>10.617830000000005</v>
      </c>
      <c r="J848" s="6" t="str">
        <f>OBV!F848</f>
        <v>BULLISH</v>
      </c>
      <c r="K848" s="6" t="str">
        <f>OBV!G848</f>
        <v>NEUTRAL</v>
      </c>
      <c r="L848" s="6" t="str">
        <f>OBV!H848</f>
        <v>NEUTRAL</v>
      </c>
      <c r="M848" s="8">
        <f t="shared" si="130"/>
        <v>25</v>
      </c>
      <c r="N848" s="8">
        <f t="shared" si="131"/>
        <v>100</v>
      </c>
      <c r="O848" s="8">
        <f t="shared" si="132"/>
        <v>50</v>
      </c>
      <c r="P848" s="8">
        <f t="shared" si="133"/>
        <v>49.5</v>
      </c>
      <c r="Q848" s="9">
        <f t="shared" si="134"/>
        <v>58.674999999999997</v>
      </c>
      <c r="R848" s="9">
        <f t="shared" si="135"/>
        <v>54.875</v>
      </c>
      <c r="S848" s="9">
        <f t="shared" si="136"/>
        <v>53.525000000000006</v>
      </c>
      <c r="T848" s="9">
        <f t="shared" si="137"/>
        <v>56.125</v>
      </c>
      <c r="U848" s="8">
        <f t="shared" si="138"/>
        <v>55.691666666666663</v>
      </c>
      <c r="V848" s="8">
        <f t="shared" si="139"/>
        <v>55.8</v>
      </c>
    </row>
    <row r="849" spans="1:22" ht="13.5" x14ac:dyDescent="0.25">
      <c r="A849" s="3">
        <f>RSI!A849</f>
        <v>43238</v>
      </c>
      <c r="B849" s="2">
        <f>RSI!B849</f>
        <v>11.169</v>
      </c>
      <c r="C849" s="2">
        <f>RSI!I849</f>
        <v>63.223936434950083</v>
      </c>
      <c r="D849" s="2">
        <f>MACD!E849</f>
        <v>-1.0516562889234748E-2</v>
      </c>
      <c r="E849" s="2">
        <f>MACD!F849</f>
        <v>2.9027716220367834E-2</v>
      </c>
      <c r="F849" s="2">
        <f>'Moving Avg'!D849</f>
        <v>11.0672</v>
      </c>
      <c r="G849" s="2">
        <f>'Moving Avg'!F849</f>
        <v>11.021599999999999</v>
      </c>
      <c r="H849" s="2">
        <f>'Moving Avg'!G849</f>
        <v>10.906960000000003</v>
      </c>
      <c r="I849" s="2">
        <f>'Moving Avg'!H849</f>
        <v>10.621085000000003</v>
      </c>
      <c r="J849" s="6" t="str">
        <f>OBV!F849</f>
        <v>BULLISH</v>
      </c>
      <c r="K849" s="6" t="str">
        <f>OBV!G849</f>
        <v>WEAK</v>
      </c>
      <c r="L849" s="6" t="str">
        <f>OBV!H849</f>
        <v>CONFIRMED BULLISH</v>
      </c>
      <c r="M849" s="8">
        <f t="shared" si="130"/>
        <v>25</v>
      </c>
      <c r="N849" s="8">
        <f t="shared" si="131"/>
        <v>100</v>
      </c>
      <c r="O849" s="8">
        <f t="shared" si="132"/>
        <v>50</v>
      </c>
      <c r="P849" s="8">
        <f t="shared" si="133"/>
        <v>67</v>
      </c>
      <c r="Q849" s="9">
        <f t="shared" si="134"/>
        <v>61.3</v>
      </c>
      <c r="R849" s="9">
        <f t="shared" si="135"/>
        <v>59.25</v>
      </c>
      <c r="S849" s="9">
        <f t="shared" si="136"/>
        <v>61.400000000000006</v>
      </c>
      <c r="T849" s="9">
        <f t="shared" si="137"/>
        <v>60.5</v>
      </c>
      <c r="U849" s="8">
        <f t="shared" si="138"/>
        <v>60.65</v>
      </c>
      <c r="V849" s="8">
        <f t="shared" si="139"/>
        <v>60.612499999999997</v>
      </c>
    </row>
    <row r="850" spans="1:22" ht="13.5" x14ac:dyDescent="0.25">
      <c r="A850" s="3">
        <f>RSI!A850</f>
        <v>43241</v>
      </c>
      <c r="B850" s="2">
        <f>RSI!B850</f>
        <v>11.169</v>
      </c>
      <c r="C850" s="2">
        <f>RSI!I850</f>
        <v>63.223936434950083</v>
      </c>
      <c r="D850" s="2">
        <f>MACD!E850</f>
        <v>-3.5255093683712602E-2</v>
      </c>
      <c r="E850" s="2">
        <f>MACD!F850</f>
        <v>1.6171154239551747E-2</v>
      </c>
      <c r="F850" s="2">
        <f>'Moving Avg'!D850</f>
        <v>11.095599999999999</v>
      </c>
      <c r="G850" s="2">
        <f>'Moving Avg'!F850</f>
        <v>11.0243</v>
      </c>
      <c r="H850" s="2">
        <f>'Moving Avg'!G850</f>
        <v>10.917500000000002</v>
      </c>
      <c r="I850" s="2">
        <f>'Moving Avg'!H850</f>
        <v>10.624340000000002</v>
      </c>
      <c r="J850" s="6" t="str">
        <f>OBV!F850</f>
        <v>BULLISH</v>
      </c>
      <c r="K850" s="6" t="str">
        <f>OBV!G850</f>
        <v>WEAK</v>
      </c>
      <c r="L850" s="6" t="str">
        <f>OBV!H850</f>
        <v>CONFIRMED BULLISH</v>
      </c>
      <c r="M850" s="8">
        <f t="shared" si="130"/>
        <v>25</v>
      </c>
      <c r="N850" s="8">
        <f t="shared" si="131"/>
        <v>100</v>
      </c>
      <c r="O850" s="8">
        <f t="shared" si="132"/>
        <v>50</v>
      </c>
      <c r="P850" s="8">
        <f t="shared" si="133"/>
        <v>67</v>
      </c>
      <c r="Q850" s="9">
        <f t="shared" si="134"/>
        <v>61.3</v>
      </c>
      <c r="R850" s="9">
        <f t="shared" si="135"/>
        <v>59.25</v>
      </c>
      <c r="S850" s="9">
        <f t="shared" si="136"/>
        <v>61.400000000000006</v>
      </c>
      <c r="T850" s="9">
        <f t="shared" si="137"/>
        <v>60.5</v>
      </c>
      <c r="U850" s="8">
        <f t="shared" si="138"/>
        <v>60.65</v>
      </c>
      <c r="V850" s="8">
        <f t="shared" si="139"/>
        <v>60.612499999999997</v>
      </c>
    </row>
    <row r="851" spans="1:22" ht="13.5" x14ac:dyDescent="0.25">
      <c r="A851" s="3">
        <f>RSI!A851</f>
        <v>43242</v>
      </c>
      <c r="B851" s="2">
        <f>RSI!B851</f>
        <v>11.169</v>
      </c>
      <c r="C851" s="2">
        <f>RSI!I851</f>
        <v>63.223936434950083</v>
      </c>
      <c r="D851" s="2">
        <f>MACD!E851</f>
        <v>-5.7209725004927492E-2</v>
      </c>
      <c r="E851" s="2">
        <f>MACD!F851</f>
        <v>1.4949783906558992E-3</v>
      </c>
      <c r="F851" s="2">
        <f>'Moving Avg'!D851</f>
        <v>11.123999999999999</v>
      </c>
      <c r="G851" s="2">
        <f>'Moving Avg'!F851</f>
        <v>11.026399999999999</v>
      </c>
      <c r="H851" s="2">
        <f>'Moving Avg'!G851</f>
        <v>10.928040000000001</v>
      </c>
      <c r="I851" s="2">
        <f>'Moving Avg'!H851</f>
        <v>10.627595000000001</v>
      </c>
      <c r="J851" s="6" t="str">
        <f>OBV!F851</f>
        <v>BULLISH</v>
      </c>
      <c r="K851" s="6" t="str">
        <f>OBV!G851</f>
        <v>WEAK</v>
      </c>
      <c r="L851" s="6" t="str">
        <f>OBV!H851</f>
        <v>CONFIRMED BULLISH</v>
      </c>
      <c r="M851" s="8">
        <f t="shared" si="130"/>
        <v>25</v>
      </c>
      <c r="N851" s="8">
        <f t="shared" si="131"/>
        <v>100</v>
      </c>
      <c r="O851" s="8">
        <f t="shared" si="132"/>
        <v>50</v>
      </c>
      <c r="P851" s="8">
        <f t="shared" si="133"/>
        <v>67</v>
      </c>
      <c r="Q851" s="9">
        <f t="shared" si="134"/>
        <v>61.3</v>
      </c>
      <c r="R851" s="9">
        <f t="shared" si="135"/>
        <v>59.25</v>
      </c>
      <c r="S851" s="9">
        <f t="shared" si="136"/>
        <v>61.400000000000006</v>
      </c>
      <c r="T851" s="9">
        <f t="shared" si="137"/>
        <v>60.5</v>
      </c>
      <c r="U851" s="8">
        <f t="shared" si="138"/>
        <v>60.65</v>
      </c>
      <c r="V851" s="8">
        <f t="shared" si="139"/>
        <v>60.612499999999997</v>
      </c>
    </row>
    <row r="852" spans="1:22" ht="13.5" x14ac:dyDescent="0.25">
      <c r="A852" s="3">
        <f>RSI!A852</f>
        <v>43243</v>
      </c>
      <c r="B852" s="2">
        <f>RSI!B852</f>
        <v>11.163</v>
      </c>
      <c r="C852" s="2">
        <f>RSI!I852</f>
        <v>62.570323541418205</v>
      </c>
      <c r="D852" s="2">
        <f>MACD!E852</f>
        <v>-5.9827060370492902E-2</v>
      </c>
      <c r="E852" s="2">
        <f>MACD!F852</f>
        <v>-1.0769429361573862E-2</v>
      </c>
      <c r="F852" s="2">
        <f>'Moving Avg'!D852</f>
        <v>11.139399999999998</v>
      </c>
      <c r="G852" s="2">
        <f>'Moving Avg'!F852</f>
        <v>11.0341</v>
      </c>
      <c r="H852" s="2">
        <f>'Moving Avg'!G852</f>
        <v>10.936440000000003</v>
      </c>
      <c r="I852" s="2">
        <f>'Moving Avg'!H852</f>
        <v>10.630820000000002</v>
      </c>
      <c r="J852" s="6" t="str">
        <f>OBV!F852</f>
        <v>BEARISH</v>
      </c>
      <c r="K852" s="6" t="str">
        <f>OBV!G852</f>
        <v>STRONG</v>
      </c>
      <c r="L852" s="6" t="str">
        <f>OBV!H852</f>
        <v>BEARISH DIVERGENCE</v>
      </c>
      <c r="M852" s="8">
        <f t="shared" si="130"/>
        <v>25</v>
      </c>
      <c r="N852" s="8">
        <f t="shared" si="131"/>
        <v>100</v>
      </c>
      <c r="O852" s="8">
        <f t="shared" si="132"/>
        <v>50</v>
      </c>
      <c r="P852" s="8">
        <f t="shared" si="133"/>
        <v>33</v>
      </c>
      <c r="Q852" s="9">
        <f t="shared" si="134"/>
        <v>56.2</v>
      </c>
      <c r="R852" s="9">
        <f t="shared" si="135"/>
        <v>50.75</v>
      </c>
      <c r="S852" s="9">
        <f t="shared" si="136"/>
        <v>46.1</v>
      </c>
      <c r="T852" s="9">
        <f t="shared" si="137"/>
        <v>52</v>
      </c>
      <c r="U852" s="8">
        <f t="shared" si="138"/>
        <v>51.016666666666673</v>
      </c>
      <c r="V852" s="8">
        <f t="shared" si="139"/>
        <v>51.262500000000003</v>
      </c>
    </row>
    <row r="853" spans="1:22" ht="13.5" x14ac:dyDescent="0.25">
      <c r="A853" s="3">
        <f>RSI!A853</f>
        <v>43244</v>
      </c>
      <c r="B853" s="2">
        <f>RSI!B853</f>
        <v>11.169</v>
      </c>
      <c r="C853" s="2">
        <f>RSI!I853</f>
        <v>62.982450878719874</v>
      </c>
      <c r="D853" s="2">
        <f>MACD!E853</f>
        <v>-6.1480789669779767E-2</v>
      </c>
      <c r="E853" s="2">
        <f>MACD!F853</f>
        <v>-2.0911701423215044E-2</v>
      </c>
      <c r="F853" s="2">
        <f>'Moving Avg'!D853</f>
        <v>11.1678</v>
      </c>
      <c r="G853" s="2">
        <f>'Moving Avg'!F853</f>
        <v>11.039450000000002</v>
      </c>
      <c r="H853" s="2">
        <f>'Moving Avg'!G853</f>
        <v>10.944960000000002</v>
      </c>
      <c r="I853" s="2">
        <f>'Moving Avg'!H853</f>
        <v>10.634605000000001</v>
      </c>
      <c r="J853" s="6" t="str">
        <f>OBV!F853</f>
        <v>BULLISH</v>
      </c>
      <c r="K853" s="6" t="str">
        <f>OBV!G853</f>
        <v>WEAK</v>
      </c>
      <c r="L853" s="6" t="str">
        <f>OBV!H853</f>
        <v>CONFIRMED BULLISH</v>
      </c>
      <c r="M853" s="8">
        <f t="shared" si="130"/>
        <v>25</v>
      </c>
      <c r="N853" s="8">
        <f t="shared" si="131"/>
        <v>100</v>
      </c>
      <c r="O853" s="8">
        <f t="shared" si="132"/>
        <v>50</v>
      </c>
      <c r="P853" s="8">
        <f t="shared" si="133"/>
        <v>67</v>
      </c>
      <c r="Q853" s="9">
        <f t="shared" si="134"/>
        <v>61.3</v>
      </c>
      <c r="R853" s="9">
        <f t="shared" si="135"/>
        <v>59.25</v>
      </c>
      <c r="S853" s="9">
        <f t="shared" si="136"/>
        <v>61.400000000000006</v>
      </c>
      <c r="T853" s="9">
        <f t="shared" si="137"/>
        <v>60.5</v>
      </c>
      <c r="U853" s="8">
        <f t="shared" si="138"/>
        <v>60.65</v>
      </c>
      <c r="V853" s="8">
        <f t="shared" si="139"/>
        <v>60.612499999999997</v>
      </c>
    </row>
    <row r="854" spans="1:22" ht="13.5" x14ac:dyDescent="0.25">
      <c r="A854" s="3">
        <f>RSI!A854</f>
        <v>43245</v>
      </c>
      <c r="B854" s="2">
        <f>RSI!B854</f>
        <v>11.234</v>
      </c>
      <c r="C854" s="2">
        <f>RSI!I854</f>
        <v>67.196351501606387</v>
      </c>
      <c r="D854" s="2">
        <f>MACD!E854</f>
        <v>-6.8508859181529047E-2</v>
      </c>
      <c r="E854" s="2">
        <f>MACD!F854</f>
        <v>-3.0431132974877848E-2</v>
      </c>
      <c r="F854" s="2">
        <f>'Moving Avg'!D854</f>
        <v>11.180800000000001</v>
      </c>
      <c r="G854" s="2">
        <f>'Moving Avg'!F854</f>
        <v>11.045400000000004</v>
      </c>
      <c r="H854" s="2">
        <f>'Moving Avg'!G854</f>
        <v>10.956800000000001</v>
      </c>
      <c r="I854" s="2">
        <f>'Moving Avg'!H854</f>
        <v>10.637210000000003</v>
      </c>
      <c r="J854" s="6" t="str">
        <f>OBV!F854</f>
        <v>BULLISH</v>
      </c>
      <c r="K854" s="6" t="str">
        <f>OBV!G854</f>
        <v>WEAK</v>
      </c>
      <c r="L854" s="6" t="str">
        <f>OBV!H854</f>
        <v>CONFIRMED BULLISH</v>
      </c>
      <c r="M854" s="8">
        <f t="shared" si="130"/>
        <v>25</v>
      </c>
      <c r="N854" s="8">
        <f t="shared" si="131"/>
        <v>100</v>
      </c>
      <c r="O854" s="8">
        <f t="shared" si="132"/>
        <v>50</v>
      </c>
      <c r="P854" s="8">
        <f t="shared" si="133"/>
        <v>67</v>
      </c>
      <c r="Q854" s="9">
        <f t="shared" si="134"/>
        <v>61.3</v>
      </c>
      <c r="R854" s="9">
        <f t="shared" si="135"/>
        <v>59.25</v>
      </c>
      <c r="S854" s="9">
        <f t="shared" si="136"/>
        <v>61.400000000000006</v>
      </c>
      <c r="T854" s="9">
        <f t="shared" si="137"/>
        <v>60.5</v>
      </c>
      <c r="U854" s="8">
        <f t="shared" si="138"/>
        <v>60.65</v>
      </c>
      <c r="V854" s="8">
        <f t="shared" si="139"/>
        <v>60.612499999999997</v>
      </c>
    </row>
    <row r="855" spans="1:22" ht="13.5" x14ac:dyDescent="0.25">
      <c r="A855" s="3">
        <f>RSI!A855</f>
        <v>43248</v>
      </c>
      <c r="B855" s="2">
        <f>RSI!B855</f>
        <v>11.352</v>
      </c>
      <c r="C855" s="2">
        <f>RSI!I855</f>
        <v>73.167873705231955</v>
      </c>
      <c r="D855" s="2">
        <f>MACD!E855</f>
        <v>-8.4334168808325671E-2</v>
      </c>
      <c r="E855" s="2">
        <f>MACD!F855</f>
        <v>-4.1211740141567414E-2</v>
      </c>
      <c r="F855" s="2">
        <f>'Moving Avg'!D855</f>
        <v>11.217400000000001</v>
      </c>
      <c r="G855" s="2">
        <f>'Moving Avg'!F855</f>
        <v>11.063750000000002</v>
      </c>
      <c r="H855" s="2">
        <f>'Moving Avg'!G855</f>
        <v>10.970999999999998</v>
      </c>
      <c r="I855" s="2">
        <f>'Moving Avg'!H855</f>
        <v>10.640405000000003</v>
      </c>
      <c r="J855" s="6" t="str">
        <f>OBV!F855</f>
        <v>BULLISH</v>
      </c>
      <c r="K855" s="6" t="str">
        <f>OBV!G855</f>
        <v>WEAK</v>
      </c>
      <c r="L855" s="6" t="str">
        <f>OBV!H855</f>
        <v>CONFIRMED BULLISH</v>
      </c>
      <c r="M855" s="8">
        <f t="shared" si="130"/>
        <v>0</v>
      </c>
      <c r="N855" s="8">
        <f t="shared" si="131"/>
        <v>100</v>
      </c>
      <c r="O855" s="8">
        <f t="shared" si="132"/>
        <v>50</v>
      </c>
      <c r="P855" s="8">
        <f t="shared" si="133"/>
        <v>67</v>
      </c>
      <c r="Q855" s="9">
        <f t="shared" si="134"/>
        <v>52.55</v>
      </c>
      <c r="R855" s="9">
        <f t="shared" si="135"/>
        <v>54.25</v>
      </c>
      <c r="S855" s="9">
        <f t="shared" si="136"/>
        <v>57.650000000000006</v>
      </c>
      <c r="T855" s="9">
        <f t="shared" si="137"/>
        <v>54.25</v>
      </c>
      <c r="U855" s="8">
        <f t="shared" si="138"/>
        <v>54.816666666666663</v>
      </c>
      <c r="V855" s="8">
        <f t="shared" si="139"/>
        <v>54.674999999999997</v>
      </c>
    </row>
    <row r="856" spans="1:22" ht="13.5" x14ac:dyDescent="0.25">
      <c r="A856" s="3">
        <f>RSI!A856</f>
        <v>43249</v>
      </c>
      <c r="B856" s="2">
        <f>RSI!B856</f>
        <v>11.316000000000001</v>
      </c>
      <c r="C856" s="2">
        <f>RSI!I856</f>
        <v>69.03872215355679</v>
      </c>
      <c r="D856" s="2">
        <f>MACD!E856</f>
        <v>-9.6808879555151606E-2</v>
      </c>
      <c r="E856" s="2">
        <f>MACD!F856</f>
        <v>-5.2331168024284253E-2</v>
      </c>
      <c r="F856" s="2">
        <f>'Moving Avg'!D856</f>
        <v>11.246800000000002</v>
      </c>
      <c r="G856" s="2">
        <f>'Moving Avg'!F856</f>
        <v>11.080300000000005</v>
      </c>
      <c r="H856" s="2">
        <f>'Moving Avg'!G856</f>
        <v>10.984700000000002</v>
      </c>
      <c r="I856" s="2">
        <f>'Moving Avg'!H856</f>
        <v>10.643390000000002</v>
      </c>
      <c r="J856" s="6" t="str">
        <f>OBV!F856</f>
        <v>BULLISH</v>
      </c>
      <c r="K856" s="6" t="str">
        <f>OBV!G856</f>
        <v>WEAK</v>
      </c>
      <c r="L856" s="6" t="str">
        <f>OBV!H856</f>
        <v>CONFIRMED BULLISH</v>
      </c>
      <c r="M856" s="8">
        <f t="shared" si="130"/>
        <v>25</v>
      </c>
      <c r="N856" s="8">
        <f t="shared" si="131"/>
        <v>100</v>
      </c>
      <c r="O856" s="8">
        <f t="shared" si="132"/>
        <v>50</v>
      </c>
      <c r="P856" s="8">
        <f t="shared" si="133"/>
        <v>67</v>
      </c>
      <c r="Q856" s="9">
        <f t="shared" si="134"/>
        <v>61.3</v>
      </c>
      <c r="R856" s="9">
        <f t="shared" si="135"/>
        <v>59.25</v>
      </c>
      <c r="S856" s="9">
        <f t="shared" si="136"/>
        <v>61.400000000000006</v>
      </c>
      <c r="T856" s="9">
        <f t="shared" si="137"/>
        <v>60.5</v>
      </c>
      <c r="U856" s="8">
        <f t="shared" si="138"/>
        <v>60.65</v>
      </c>
      <c r="V856" s="8">
        <f t="shared" si="139"/>
        <v>60.612499999999997</v>
      </c>
    </row>
    <row r="857" spans="1:22" ht="13.5" x14ac:dyDescent="0.25">
      <c r="A857" s="3">
        <f>RSI!A857</f>
        <v>43250</v>
      </c>
      <c r="B857" s="2">
        <f>RSI!B857</f>
        <v>11.316000000000001</v>
      </c>
      <c r="C857" s="2">
        <f>RSI!I857</f>
        <v>69.03872215355679</v>
      </c>
      <c r="D857" s="2">
        <f>MACD!E857</f>
        <v>-9.9695802453032556E-2</v>
      </c>
      <c r="E857" s="2">
        <f>MACD!F857</f>
        <v>-6.1804094910033913E-2</v>
      </c>
      <c r="F857" s="2">
        <f>'Moving Avg'!D857</f>
        <v>11.2774</v>
      </c>
      <c r="G857" s="2">
        <f>'Moving Avg'!F857</f>
        <v>11.096250000000003</v>
      </c>
      <c r="H857" s="2">
        <f>'Moving Avg'!G857</f>
        <v>10.99818</v>
      </c>
      <c r="I857" s="2">
        <f>'Moving Avg'!H857</f>
        <v>10.646110000000004</v>
      </c>
      <c r="J857" s="6" t="str">
        <f>OBV!F857</f>
        <v>BULLISH</v>
      </c>
      <c r="K857" s="6" t="str">
        <f>OBV!G857</f>
        <v>WEAK</v>
      </c>
      <c r="L857" s="6" t="str">
        <f>OBV!H857</f>
        <v>CONFIRMED BULLISH</v>
      </c>
      <c r="M857" s="8">
        <f t="shared" si="130"/>
        <v>25</v>
      </c>
      <c r="N857" s="8">
        <f t="shared" si="131"/>
        <v>100</v>
      </c>
      <c r="O857" s="8">
        <f t="shared" si="132"/>
        <v>50</v>
      </c>
      <c r="P857" s="8">
        <f t="shared" si="133"/>
        <v>67</v>
      </c>
      <c r="Q857" s="9">
        <f t="shared" si="134"/>
        <v>61.3</v>
      </c>
      <c r="R857" s="9">
        <f t="shared" si="135"/>
        <v>59.25</v>
      </c>
      <c r="S857" s="9">
        <f t="shared" si="136"/>
        <v>61.400000000000006</v>
      </c>
      <c r="T857" s="9">
        <f t="shared" si="137"/>
        <v>60.5</v>
      </c>
      <c r="U857" s="8">
        <f t="shared" si="138"/>
        <v>60.65</v>
      </c>
      <c r="V857" s="8">
        <f t="shared" si="139"/>
        <v>60.612499999999997</v>
      </c>
    </row>
    <row r="858" spans="1:22" ht="13.5" x14ac:dyDescent="0.25">
      <c r="A858" s="3">
        <f>RSI!A858</f>
        <v>43251</v>
      </c>
      <c r="B858" s="2">
        <f>RSI!B858</f>
        <v>11.234</v>
      </c>
      <c r="C858" s="2">
        <f>RSI!I858</f>
        <v>60.081705904039268</v>
      </c>
      <c r="D858" s="2">
        <f>MACD!E858</f>
        <v>-0.10644543375532578</v>
      </c>
      <c r="E858" s="2">
        <f>MACD!F858</f>
        <v>-7.0732362679092289E-2</v>
      </c>
      <c r="F858" s="2">
        <f>'Moving Avg'!D858</f>
        <v>11.290400000000002</v>
      </c>
      <c r="G858" s="2">
        <f>'Moving Avg'!F858</f>
        <v>11.112550000000002</v>
      </c>
      <c r="H858" s="2">
        <f>'Moving Avg'!G858</f>
        <v>11.010020000000003</v>
      </c>
      <c r="I858" s="2">
        <f>'Moving Avg'!H858</f>
        <v>10.648715000000005</v>
      </c>
      <c r="J858" s="6" t="str">
        <f>OBV!F858</f>
        <v>BEARISH</v>
      </c>
      <c r="K858" s="6" t="str">
        <f>OBV!G858</f>
        <v>NEUTRAL</v>
      </c>
      <c r="L858" s="6" t="str">
        <f>OBV!H858</f>
        <v>BEARISH DIVERGENCE</v>
      </c>
      <c r="M858" s="8">
        <f t="shared" si="130"/>
        <v>25</v>
      </c>
      <c r="N858" s="8">
        <f t="shared" si="131"/>
        <v>100</v>
      </c>
      <c r="O858" s="8">
        <f t="shared" si="132"/>
        <v>50</v>
      </c>
      <c r="P858" s="8">
        <f t="shared" si="133"/>
        <v>16.5</v>
      </c>
      <c r="Q858" s="9">
        <f t="shared" si="134"/>
        <v>53.725000000000001</v>
      </c>
      <c r="R858" s="9">
        <f t="shared" si="135"/>
        <v>46.625</v>
      </c>
      <c r="S858" s="9">
        <f t="shared" si="136"/>
        <v>38.674999999999997</v>
      </c>
      <c r="T858" s="9">
        <f t="shared" si="137"/>
        <v>47.875</v>
      </c>
      <c r="U858" s="8">
        <f t="shared" si="138"/>
        <v>46.341666666666661</v>
      </c>
      <c r="V858" s="8">
        <f t="shared" si="139"/>
        <v>46.724999999999994</v>
      </c>
    </row>
    <row r="859" spans="1:22" ht="13.5" x14ac:dyDescent="0.25">
      <c r="A859" s="3">
        <f>RSI!A859</f>
        <v>43252</v>
      </c>
      <c r="B859" s="2">
        <f>RSI!B859</f>
        <v>11.234</v>
      </c>
      <c r="C859" s="2">
        <f>RSI!I859</f>
        <v>60.081705904039268</v>
      </c>
      <c r="D859" s="2">
        <f>MACD!E859</f>
        <v>-9.1033373564753717E-2</v>
      </c>
      <c r="E859" s="2">
        <f>MACD!F859</f>
        <v>-7.4792564856224583E-2</v>
      </c>
      <c r="F859" s="2">
        <f>'Moving Avg'!D859</f>
        <v>11.290400000000002</v>
      </c>
      <c r="G859" s="2">
        <f>'Moving Avg'!F859</f>
        <v>11.128850000000003</v>
      </c>
      <c r="H859" s="2">
        <f>'Moving Avg'!G859</f>
        <v>11.021860000000002</v>
      </c>
      <c r="I859" s="2">
        <f>'Moving Avg'!H859</f>
        <v>10.651320000000005</v>
      </c>
      <c r="J859" s="6" t="str">
        <f>OBV!F859</f>
        <v>BEARISH</v>
      </c>
      <c r="K859" s="6" t="str">
        <f>OBV!G859</f>
        <v>STRONG</v>
      </c>
      <c r="L859" s="6" t="str">
        <f>OBV!H859</f>
        <v>NEUTRAL</v>
      </c>
      <c r="M859" s="8">
        <f t="shared" si="130"/>
        <v>25</v>
      </c>
      <c r="N859" s="8">
        <f t="shared" si="131"/>
        <v>45</v>
      </c>
      <c r="O859" s="8">
        <f t="shared" si="132"/>
        <v>50</v>
      </c>
      <c r="P859" s="8">
        <f t="shared" si="133"/>
        <v>33</v>
      </c>
      <c r="Q859" s="9">
        <f t="shared" si="134"/>
        <v>36.950000000000003</v>
      </c>
      <c r="R859" s="9">
        <f t="shared" si="135"/>
        <v>39.75</v>
      </c>
      <c r="S859" s="9">
        <f t="shared" si="136"/>
        <v>37.85</v>
      </c>
      <c r="T859" s="9">
        <f t="shared" si="137"/>
        <v>38.25</v>
      </c>
      <c r="U859" s="8">
        <f t="shared" si="138"/>
        <v>38.183333333333337</v>
      </c>
      <c r="V859" s="8">
        <f t="shared" si="139"/>
        <v>38.200000000000003</v>
      </c>
    </row>
    <row r="860" spans="1:22" ht="13.5" x14ac:dyDescent="0.25">
      <c r="A860" s="3">
        <f>RSI!A860</f>
        <v>43255</v>
      </c>
      <c r="B860" s="2">
        <f>RSI!B860</f>
        <v>11.234</v>
      </c>
      <c r="C860" s="2">
        <f>RSI!I860</f>
        <v>60.081705904039268</v>
      </c>
      <c r="D860" s="2">
        <f>MACD!E860</f>
        <v>-7.8661721010149677E-2</v>
      </c>
      <c r="E860" s="2">
        <f>MACD!F860</f>
        <v>-7.5566396087009602E-2</v>
      </c>
      <c r="F860" s="2">
        <f>'Moving Avg'!D860</f>
        <v>11.2668</v>
      </c>
      <c r="G860" s="2">
        <f>'Moving Avg'!F860</f>
        <v>11.145150000000003</v>
      </c>
      <c r="H860" s="2">
        <f>'Moving Avg'!G860</f>
        <v>11.033700000000001</v>
      </c>
      <c r="I860" s="2">
        <f>'Moving Avg'!H860</f>
        <v>10.654545000000006</v>
      </c>
      <c r="J860" s="6" t="str">
        <f>OBV!F860</f>
        <v>BEARISH</v>
      </c>
      <c r="K860" s="6" t="str">
        <f>OBV!G860</f>
        <v>STRONG</v>
      </c>
      <c r="L860" s="6" t="str">
        <f>OBV!H860</f>
        <v>CONFIRMED BEARISH</v>
      </c>
      <c r="M860" s="8">
        <f t="shared" si="130"/>
        <v>25</v>
      </c>
      <c r="N860" s="8">
        <f t="shared" si="131"/>
        <v>45</v>
      </c>
      <c r="O860" s="8">
        <f t="shared" si="132"/>
        <v>50</v>
      </c>
      <c r="P860" s="8">
        <f t="shared" si="133"/>
        <v>33</v>
      </c>
      <c r="Q860" s="9">
        <f t="shared" si="134"/>
        <v>36.950000000000003</v>
      </c>
      <c r="R860" s="9">
        <f t="shared" si="135"/>
        <v>39.75</v>
      </c>
      <c r="S860" s="9">
        <f t="shared" si="136"/>
        <v>37.85</v>
      </c>
      <c r="T860" s="9">
        <f t="shared" si="137"/>
        <v>38.25</v>
      </c>
      <c r="U860" s="8">
        <f t="shared" si="138"/>
        <v>38.183333333333337</v>
      </c>
      <c r="V860" s="8">
        <f t="shared" si="139"/>
        <v>38.200000000000003</v>
      </c>
    </row>
    <row r="861" spans="1:22" ht="13.5" x14ac:dyDescent="0.25">
      <c r="A861" s="3">
        <f>RSI!A861</f>
        <v>43256</v>
      </c>
      <c r="B861" s="2">
        <f>RSI!B861</f>
        <v>11.292999999999999</v>
      </c>
      <c r="C861" s="2">
        <f>RSI!I861</f>
        <v>64.249832560049498</v>
      </c>
      <c r="D861" s="2">
        <f>MACD!E861</f>
        <v>-7.3183512074090018E-2</v>
      </c>
      <c r="E861" s="2">
        <f>MACD!F861</f>
        <v>-7.5089819284425693E-2</v>
      </c>
      <c r="F861" s="2">
        <f>'Moving Avg'!D861</f>
        <v>11.2622</v>
      </c>
      <c r="G861" s="2">
        <f>'Moving Avg'!F861</f>
        <v>11.164400000000002</v>
      </c>
      <c r="H861" s="2">
        <f>'Moving Avg'!G861</f>
        <v>11.046600000000002</v>
      </c>
      <c r="I861" s="2">
        <f>'Moving Avg'!H861</f>
        <v>10.658065000000008</v>
      </c>
      <c r="J861" s="6" t="str">
        <f>OBV!F861</f>
        <v>BULLISH</v>
      </c>
      <c r="K861" s="6" t="str">
        <f>OBV!G861</f>
        <v>NEUTRAL</v>
      </c>
      <c r="L861" s="6" t="str">
        <f>OBV!H861</f>
        <v>BULLISH DIVERGENCE</v>
      </c>
      <c r="M861" s="8">
        <f t="shared" si="130"/>
        <v>25</v>
      </c>
      <c r="N861" s="8">
        <f t="shared" si="131"/>
        <v>0</v>
      </c>
      <c r="O861" s="8">
        <f t="shared" si="132"/>
        <v>50</v>
      </c>
      <c r="P861" s="8">
        <f t="shared" si="133"/>
        <v>66.5</v>
      </c>
      <c r="Q861" s="9">
        <f t="shared" si="134"/>
        <v>26.225000000000001</v>
      </c>
      <c r="R861" s="9">
        <f t="shared" si="135"/>
        <v>39.125</v>
      </c>
      <c r="S861" s="9">
        <f t="shared" si="136"/>
        <v>46.174999999999997</v>
      </c>
      <c r="T861" s="9">
        <f t="shared" si="137"/>
        <v>35.375</v>
      </c>
      <c r="U861" s="8">
        <f t="shared" si="138"/>
        <v>37.174999999999997</v>
      </c>
      <c r="V861" s="8">
        <f t="shared" si="139"/>
        <v>36.724999999999994</v>
      </c>
    </row>
    <row r="862" spans="1:22" ht="13.5" x14ac:dyDescent="0.25">
      <c r="A862" s="3">
        <f>RSI!A862</f>
        <v>43257</v>
      </c>
      <c r="B862" s="2">
        <f>RSI!B862</f>
        <v>11.292999999999999</v>
      </c>
      <c r="C862" s="2">
        <f>RSI!I862</f>
        <v>64.249832560049498</v>
      </c>
      <c r="D862" s="2">
        <f>MACD!E862</f>
        <v>-7.039365023445221E-2</v>
      </c>
      <c r="E862" s="2">
        <f>MACD!F862</f>
        <v>-7.4150585474430999E-2</v>
      </c>
      <c r="F862" s="2">
        <f>'Moving Avg'!D862</f>
        <v>11.2576</v>
      </c>
      <c r="G862" s="2">
        <f>'Moving Avg'!F862</f>
        <v>11.178300000000002</v>
      </c>
      <c r="H862" s="2">
        <f>'Moving Avg'!G862</f>
        <v>11.0595</v>
      </c>
      <c r="I862" s="2">
        <f>'Moving Avg'!H862</f>
        <v>10.661585000000009</v>
      </c>
      <c r="J862" s="6" t="str">
        <f>OBV!F862</f>
        <v>BULLISH</v>
      </c>
      <c r="K862" s="6" t="str">
        <f>OBV!G862</f>
        <v>NEUTRAL</v>
      </c>
      <c r="L862" s="6" t="str">
        <f>OBV!H862</f>
        <v>BULLISH DIVERGENCE</v>
      </c>
      <c r="M862" s="8">
        <f t="shared" si="130"/>
        <v>25</v>
      </c>
      <c r="N862" s="8">
        <f t="shared" si="131"/>
        <v>0</v>
      </c>
      <c r="O862" s="8">
        <f t="shared" si="132"/>
        <v>50</v>
      </c>
      <c r="P862" s="8">
        <f t="shared" si="133"/>
        <v>66.5</v>
      </c>
      <c r="Q862" s="9">
        <f t="shared" si="134"/>
        <v>26.225000000000001</v>
      </c>
      <c r="R862" s="9">
        <f t="shared" si="135"/>
        <v>39.125</v>
      </c>
      <c r="S862" s="9">
        <f t="shared" si="136"/>
        <v>46.174999999999997</v>
      </c>
      <c r="T862" s="9">
        <f t="shared" si="137"/>
        <v>35.375</v>
      </c>
      <c r="U862" s="8">
        <f t="shared" si="138"/>
        <v>37.174999999999997</v>
      </c>
      <c r="V862" s="8">
        <f t="shared" si="139"/>
        <v>36.724999999999994</v>
      </c>
    </row>
    <row r="863" spans="1:22" ht="13.5" x14ac:dyDescent="0.25">
      <c r="A863" s="3">
        <f>RSI!A863</f>
        <v>43258</v>
      </c>
      <c r="B863" s="2">
        <f>RSI!B863</f>
        <v>11.375</v>
      </c>
      <c r="C863" s="2">
        <f>RSI!I863</f>
        <v>69.400002222236196</v>
      </c>
      <c r="D863" s="2">
        <f>MACD!E863</f>
        <v>-7.4038132836051318E-2</v>
      </c>
      <c r="E863" s="2">
        <f>MACD!F863</f>
        <v>-7.4128094946755069E-2</v>
      </c>
      <c r="F863" s="2">
        <f>'Moving Avg'!D863</f>
        <v>11.285799999999998</v>
      </c>
      <c r="G863" s="2">
        <f>'Moving Avg'!F863</f>
        <v>11.1957</v>
      </c>
      <c r="H863" s="2">
        <f>'Moving Avg'!G863</f>
        <v>11.072259999999998</v>
      </c>
      <c r="I863" s="2">
        <f>'Moving Avg'!H863</f>
        <v>10.66551500000001</v>
      </c>
      <c r="J863" s="6" t="str">
        <f>OBV!F863</f>
        <v>BULLISH</v>
      </c>
      <c r="K863" s="6" t="str">
        <f>OBV!G863</f>
        <v>WEAK</v>
      </c>
      <c r="L863" s="6" t="str">
        <f>OBV!H863</f>
        <v>CONFIRMED BULLISH</v>
      </c>
      <c r="M863" s="8">
        <f t="shared" si="130"/>
        <v>25</v>
      </c>
      <c r="N863" s="8">
        <f t="shared" si="131"/>
        <v>0</v>
      </c>
      <c r="O863" s="8">
        <f t="shared" si="132"/>
        <v>50</v>
      </c>
      <c r="P863" s="8">
        <f t="shared" si="133"/>
        <v>67</v>
      </c>
      <c r="Q863" s="9">
        <f t="shared" si="134"/>
        <v>26.299999999999997</v>
      </c>
      <c r="R863" s="9">
        <f t="shared" si="135"/>
        <v>39.25</v>
      </c>
      <c r="S863" s="9">
        <f t="shared" si="136"/>
        <v>46.400000000000006</v>
      </c>
      <c r="T863" s="9">
        <f t="shared" si="137"/>
        <v>35.5</v>
      </c>
      <c r="U863" s="8">
        <f t="shared" si="138"/>
        <v>37.31666666666667</v>
      </c>
      <c r="V863" s="8">
        <f t="shared" si="139"/>
        <v>36.862499999999997</v>
      </c>
    </row>
    <row r="864" spans="1:22" ht="13.5" x14ac:dyDescent="0.25">
      <c r="A864" s="3">
        <f>RSI!A864</f>
        <v>43259</v>
      </c>
      <c r="B864" s="2">
        <f>RSI!B864</f>
        <v>11.523</v>
      </c>
      <c r="C864" s="2">
        <f>RSI!I864</f>
        <v>76.093968134746632</v>
      </c>
      <c r="D864" s="2">
        <f>MACD!E864</f>
        <v>-7.9360298602706436E-2</v>
      </c>
      <c r="E864" s="2">
        <f>MACD!F864</f>
        <v>-7.5174535677945353E-2</v>
      </c>
      <c r="F864" s="2">
        <f>'Moving Avg'!D864</f>
        <v>11.3436</v>
      </c>
      <c r="G864" s="2">
        <f>'Moving Avg'!F864</f>
        <v>11.220500000000001</v>
      </c>
      <c r="H864" s="2">
        <f>'Moving Avg'!G864</f>
        <v>11.086439999999998</v>
      </c>
      <c r="I864" s="2">
        <f>'Moving Avg'!H864</f>
        <v>10.670185000000012</v>
      </c>
      <c r="J864" s="6" t="str">
        <f>OBV!F864</f>
        <v>BULLISH</v>
      </c>
      <c r="K864" s="6" t="str">
        <f>OBV!G864</f>
        <v>WEAK</v>
      </c>
      <c r="L864" s="6" t="str">
        <f>OBV!H864</f>
        <v>CONFIRMED BULLISH</v>
      </c>
      <c r="M864" s="8">
        <f t="shared" si="130"/>
        <v>0</v>
      </c>
      <c r="N864" s="8">
        <f t="shared" si="131"/>
        <v>45</v>
      </c>
      <c r="O864" s="8">
        <f t="shared" si="132"/>
        <v>50</v>
      </c>
      <c r="P864" s="8">
        <f t="shared" si="133"/>
        <v>67</v>
      </c>
      <c r="Q864" s="9">
        <f t="shared" si="134"/>
        <v>33.299999999999997</v>
      </c>
      <c r="R864" s="9">
        <f t="shared" si="135"/>
        <v>43.25</v>
      </c>
      <c r="S864" s="9">
        <f t="shared" si="136"/>
        <v>49.400000000000006</v>
      </c>
      <c r="T864" s="9">
        <f t="shared" si="137"/>
        <v>40.5</v>
      </c>
      <c r="U864" s="8">
        <f t="shared" si="138"/>
        <v>41.983333333333334</v>
      </c>
      <c r="V864" s="8">
        <f t="shared" si="139"/>
        <v>41.612499999999997</v>
      </c>
    </row>
    <row r="865" spans="1:22" ht="13.5" x14ac:dyDescent="0.25">
      <c r="A865" s="3">
        <f>RSI!A865</f>
        <v>43262</v>
      </c>
      <c r="B865" s="2">
        <f>RSI!B865</f>
        <v>11.523</v>
      </c>
      <c r="C865" s="2">
        <f>RSI!I865</f>
        <v>76.093968134746632</v>
      </c>
      <c r="D865" s="2">
        <f>MACD!E865</f>
        <v>-6.7765296868858016E-2</v>
      </c>
      <c r="E865" s="2">
        <f>MACD!F865</f>
        <v>-7.3692687916127889E-2</v>
      </c>
      <c r="F865" s="2">
        <f>'Moving Avg'!D865</f>
        <v>11.401399999999999</v>
      </c>
      <c r="G865" s="2">
        <f>'Moving Avg'!F865</f>
        <v>11.2453</v>
      </c>
      <c r="H865" s="2">
        <f>'Moving Avg'!G865</f>
        <v>11.100619999999997</v>
      </c>
      <c r="I865" s="2">
        <f>'Moving Avg'!H865</f>
        <v>10.674855000000013</v>
      </c>
      <c r="J865" s="6" t="str">
        <f>OBV!F865</f>
        <v>BULLISH</v>
      </c>
      <c r="K865" s="6" t="str">
        <f>OBV!G865</f>
        <v>WEAK</v>
      </c>
      <c r="L865" s="6" t="str">
        <f>OBV!H865</f>
        <v>CONFIRMED BULLISH</v>
      </c>
      <c r="M865" s="8">
        <f t="shared" si="130"/>
        <v>0</v>
      </c>
      <c r="N865" s="8">
        <f t="shared" si="131"/>
        <v>0</v>
      </c>
      <c r="O865" s="8">
        <f t="shared" si="132"/>
        <v>50</v>
      </c>
      <c r="P865" s="8">
        <f t="shared" si="133"/>
        <v>67</v>
      </c>
      <c r="Q865" s="9">
        <f t="shared" si="134"/>
        <v>17.549999999999997</v>
      </c>
      <c r="R865" s="9">
        <f t="shared" si="135"/>
        <v>34.25</v>
      </c>
      <c r="S865" s="9">
        <f t="shared" si="136"/>
        <v>42.650000000000006</v>
      </c>
      <c r="T865" s="9">
        <f t="shared" si="137"/>
        <v>29.25</v>
      </c>
      <c r="U865" s="8">
        <f t="shared" si="138"/>
        <v>31.483333333333334</v>
      </c>
      <c r="V865" s="8">
        <f t="shared" si="139"/>
        <v>30.925000000000001</v>
      </c>
    </row>
    <row r="866" spans="1:22" ht="13.5" x14ac:dyDescent="0.25">
      <c r="A866" s="3">
        <f>RSI!A866</f>
        <v>43263</v>
      </c>
      <c r="B866" s="2">
        <f>RSI!B866</f>
        <v>11.411</v>
      </c>
      <c r="C866" s="2">
        <f>RSI!I866</f>
        <v>63.837540107509682</v>
      </c>
      <c r="D866" s="2">
        <f>MACD!E866</f>
        <v>-5.7099522896541188E-2</v>
      </c>
      <c r="E866" s="2">
        <f>MACD!F866</f>
        <v>-7.0374054912210549E-2</v>
      </c>
      <c r="F866" s="2">
        <f>'Moving Avg'!D866</f>
        <v>11.425000000000001</v>
      </c>
      <c r="G866" s="2">
        <f>'Moving Avg'!F866</f>
        <v>11.264500000000002</v>
      </c>
      <c r="H866" s="2">
        <f>'Moving Avg'!G866</f>
        <v>11.112559999999997</v>
      </c>
      <c r="I866" s="2">
        <f>'Moving Avg'!H866</f>
        <v>10.678965000000014</v>
      </c>
      <c r="J866" s="6" t="str">
        <f>OBV!F866</f>
        <v>BULLISH</v>
      </c>
      <c r="K866" s="6" t="str">
        <f>OBV!G866</f>
        <v>WEAK</v>
      </c>
      <c r="L866" s="6" t="str">
        <f>OBV!H866</f>
        <v>CONFIRMED BULLISH</v>
      </c>
      <c r="M866" s="8">
        <f t="shared" si="130"/>
        <v>25</v>
      </c>
      <c r="N866" s="8">
        <f t="shared" si="131"/>
        <v>0</v>
      </c>
      <c r="O866" s="8">
        <f t="shared" si="132"/>
        <v>50</v>
      </c>
      <c r="P866" s="8">
        <f t="shared" si="133"/>
        <v>67</v>
      </c>
      <c r="Q866" s="9">
        <f t="shared" si="134"/>
        <v>26.299999999999997</v>
      </c>
      <c r="R866" s="9">
        <f t="shared" si="135"/>
        <v>39.25</v>
      </c>
      <c r="S866" s="9">
        <f t="shared" si="136"/>
        <v>46.400000000000006</v>
      </c>
      <c r="T866" s="9">
        <f t="shared" si="137"/>
        <v>35.5</v>
      </c>
      <c r="U866" s="8">
        <f t="shared" si="138"/>
        <v>37.31666666666667</v>
      </c>
      <c r="V866" s="8">
        <f t="shared" si="139"/>
        <v>36.862499999999997</v>
      </c>
    </row>
    <row r="867" spans="1:22" ht="13.5" x14ac:dyDescent="0.25">
      <c r="A867" s="3">
        <f>RSI!A867</f>
        <v>43264</v>
      </c>
      <c r="B867" s="2">
        <f>RSI!B867</f>
        <v>11.411</v>
      </c>
      <c r="C867" s="2">
        <f>RSI!I867</f>
        <v>63.837540107509682</v>
      </c>
      <c r="D867" s="2">
        <f>MACD!E867</f>
        <v>-4.9175061546190335E-2</v>
      </c>
      <c r="E867" s="2">
        <f>MACD!F867</f>
        <v>-6.6134256239006511E-2</v>
      </c>
      <c r="F867" s="2">
        <f>'Moving Avg'!D867</f>
        <v>11.448600000000001</v>
      </c>
      <c r="G867" s="2">
        <f>'Moving Avg'!F867</f>
        <v>11.280750000000001</v>
      </c>
      <c r="H867" s="2">
        <f>'Moving Avg'!G867</f>
        <v>11.119899999999994</v>
      </c>
      <c r="I867" s="2">
        <f>'Moving Avg'!H867</f>
        <v>10.683075000000013</v>
      </c>
      <c r="J867" s="6" t="str">
        <f>OBV!F867</f>
        <v>BULLISH</v>
      </c>
      <c r="K867" s="6" t="str">
        <f>OBV!G867</f>
        <v>WEAK</v>
      </c>
      <c r="L867" s="6" t="str">
        <f>OBV!H867</f>
        <v>CONFIRMED BULLISH</v>
      </c>
      <c r="M867" s="8">
        <f t="shared" si="130"/>
        <v>25</v>
      </c>
      <c r="N867" s="8">
        <f t="shared" si="131"/>
        <v>0</v>
      </c>
      <c r="O867" s="8">
        <f t="shared" si="132"/>
        <v>50</v>
      </c>
      <c r="P867" s="8">
        <f t="shared" si="133"/>
        <v>67</v>
      </c>
      <c r="Q867" s="9">
        <f t="shared" si="134"/>
        <v>26.299999999999997</v>
      </c>
      <c r="R867" s="9">
        <f t="shared" si="135"/>
        <v>39.25</v>
      </c>
      <c r="S867" s="9">
        <f t="shared" si="136"/>
        <v>46.400000000000006</v>
      </c>
      <c r="T867" s="9">
        <f t="shared" si="137"/>
        <v>35.5</v>
      </c>
      <c r="U867" s="8">
        <f t="shared" si="138"/>
        <v>37.31666666666667</v>
      </c>
      <c r="V867" s="8">
        <f t="shared" si="139"/>
        <v>36.862499999999997</v>
      </c>
    </row>
    <row r="868" spans="1:22" ht="13.5" x14ac:dyDescent="0.25">
      <c r="A868" s="3">
        <f>RSI!A868</f>
        <v>43265</v>
      </c>
      <c r="B868" s="2">
        <f>RSI!B868</f>
        <v>11.352</v>
      </c>
      <c r="C868" s="2">
        <f>RSI!I868</f>
        <v>58.118400522413353</v>
      </c>
      <c r="D868" s="2">
        <f>MACD!E868</f>
        <v>-5.1733673746955589E-2</v>
      </c>
      <c r="E868" s="2">
        <f>MACD!F868</f>
        <v>-6.3254139740596335E-2</v>
      </c>
      <c r="F868" s="2">
        <f>'Moving Avg'!D868</f>
        <v>11.443999999999999</v>
      </c>
      <c r="G868" s="2">
        <f>'Moving Avg'!F868</f>
        <v>11.297000000000001</v>
      </c>
      <c r="H868" s="2">
        <f>'Moving Avg'!G868</f>
        <v>11.131599999999993</v>
      </c>
      <c r="I868" s="2">
        <f>'Moving Avg'!H868</f>
        <v>10.686890000000012</v>
      </c>
      <c r="J868" s="6" t="str">
        <f>OBV!F868</f>
        <v>BEARISH</v>
      </c>
      <c r="K868" s="6" t="str">
        <f>OBV!G868</f>
        <v>STRONG</v>
      </c>
      <c r="L868" s="6" t="str">
        <f>OBV!H868</f>
        <v>CONFIRMED BEARISH</v>
      </c>
      <c r="M868" s="8">
        <f t="shared" si="130"/>
        <v>25</v>
      </c>
      <c r="N868" s="8">
        <f t="shared" si="131"/>
        <v>0</v>
      </c>
      <c r="O868" s="8">
        <f t="shared" si="132"/>
        <v>50</v>
      </c>
      <c r="P868" s="8">
        <f t="shared" si="133"/>
        <v>33</v>
      </c>
      <c r="Q868" s="9">
        <f t="shared" si="134"/>
        <v>21.2</v>
      </c>
      <c r="R868" s="9">
        <f t="shared" si="135"/>
        <v>30.75</v>
      </c>
      <c r="S868" s="9">
        <f t="shared" si="136"/>
        <v>31.1</v>
      </c>
      <c r="T868" s="9">
        <f t="shared" si="137"/>
        <v>27</v>
      </c>
      <c r="U868" s="8">
        <f t="shared" si="138"/>
        <v>27.683333333333337</v>
      </c>
      <c r="V868" s="8">
        <f t="shared" si="139"/>
        <v>27.512500000000003</v>
      </c>
    </row>
    <row r="869" spans="1:22" ht="13.5" x14ac:dyDescent="0.25">
      <c r="A869" s="3">
        <f>RSI!A869</f>
        <v>43269</v>
      </c>
      <c r="B869" s="2">
        <f>RSI!B869</f>
        <v>11.411</v>
      </c>
      <c r="C869" s="2">
        <f>RSI!I869</f>
        <v>61.803605167903285</v>
      </c>
      <c r="D869" s="2">
        <f>MACD!E869</f>
        <v>-5.8863826625083604E-2</v>
      </c>
      <c r="E869" s="2">
        <f>MACD!F869</f>
        <v>-6.2376077117493788E-2</v>
      </c>
      <c r="F869" s="2">
        <f>'Moving Avg'!D869</f>
        <v>11.421600000000002</v>
      </c>
      <c r="G869" s="2">
        <f>'Moving Avg'!F869</f>
        <v>11.309099999999999</v>
      </c>
      <c r="H869" s="2">
        <f>'Moving Avg'!G869</f>
        <v>11.138099999999993</v>
      </c>
      <c r="I869" s="2">
        <f>'Moving Avg'!H869</f>
        <v>10.691325000000012</v>
      </c>
      <c r="J869" s="6" t="str">
        <f>OBV!F869</f>
        <v>BEARISH</v>
      </c>
      <c r="K869" s="6" t="str">
        <f>OBV!G869</f>
        <v>STRONG</v>
      </c>
      <c r="L869" s="6" t="str">
        <f>OBV!H869</f>
        <v>CONFIRMED BEARISH</v>
      </c>
      <c r="M869" s="8">
        <f t="shared" si="130"/>
        <v>25</v>
      </c>
      <c r="N869" s="8">
        <f t="shared" si="131"/>
        <v>0</v>
      </c>
      <c r="O869" s="8">
        <f t="shared" si="132"/>
        <v>50</v>
      </c>
      <c r="P869" s="8">
        <f t="shared" si="133"/>
        <v>33</v>
      </c>
      <c r="Q869" s="9">
        <f t="shared" si="134"/>
        <v>21.2</v>
      </c>
      <c r="R869" s="9">
        <f t="shared" si="135"/>
        <v>30.75</v>
      </c>
      <c r="S869" s="9">
        <f t="shared" si="136"/>
        <v>31.1</v>
      </c>
      <c r="T869" s="9">
        <f t="shared" si="137"/>
        <v>27</v>
      </c>
      <c r="U869" s="8">
        <f t="shared" si="138"/>
        <v>27.683333333333337</v>
      </c>
      <c r="V869" s="8">
        <f t="shared" si="139"/>
        <v>27.512500000000003</v>
      </c>
    </row>
    <row r="870" spans="1:22" ht="13.5" x14ac:dyDescent="0.25">
      <c r="A870" s="3">
        <f>RSI!A870</f>
        <v>43270</v>
      </c>
      <c r="B870" s="2">
        <f>RSI!B870</f>
        <v>11.352</v>
      </c>
      <c r="C870" s="2">
        <f>RSI!I870</f>
        <v>56.45404474476144</v>
      </c>
      <c r="D870" s="2">
        <f>MACD!E870</f>
        <v>-6.1426039545267486E-2</v>
      </c>
      <c r="E870" s="2">
        <f>MACD!F870</f>
        <v>-6.2186069603048531E-2</v>
      </c>
      <c r="F870" s="2">
        <f>'Moving Avg'!D870</f>
        <v>11.3874</v>
      </c>
      <c r="G870" s="2">
        <f>'Moving Avg'!F870</f>
        <v>11.318250000000001</v>
      </c>
      <c r="H870" s="2">
        <f>'Moving Avg'!G870</f>
        <v>11.139399999999993</v>
      </c>
      <c r="I870" s="2">
        <f>'Moving Avg'!H870</f>
        <v>10.69487500000001</v>
      </c>
      <c r="J870" s="6" t="str">
        <f>OBV!F870</f>
        <v>BEARISH</v>
      </c>
      <c r="K870" s="6" t="str">
        <f>OBV!G870</f>
        <v>STRONG</v>
      </c>
      <c r="L870" s="6" t="str">
        <f>OBV!H870</f>
        <v>CONFIRMED BEARISH</v>
      </c>
      <c r="M870" s="8">
        <f t="shared" si="130"/>
        <v>25</v>
      </c>
      <c r="N870" s="8">
        <f t="shared" si="131"/>
        <v>0</v>
      </c>
      <c r="O870" s="8">
        <f t="shared" si="132"/>
        <v>50</v>
      </c>
      <c r="P870" s="8">
        <f t="shared" si="133"/>
        <v>33</v>
      </c>
      <c r="Q870" s="9">
        <f t="shared" si="134"/>
        <v>21.2</v>
      </c>
      <c r="R870" s="9">
        <f t="shared" si="135"/>
        <v>30.75</v>
      </c>
      <c r="S870" s="9">
        <f t="shared" si="136"/>
        <v>31.1</v>
      </c>
      <c r="T870" s="9">
        <f t="shared" si="137"/>
        <v>27</v>
      </c>
      <c r="U870" s="8">
        <f t="shared" si="138"/>
        <v>27.683333333333337</v>
      </c>
      <c r="V870" s="8">
        <f t="shared" si="139"/>
        <v>27.512500000000003</v>
      </c>
    </row>
    <row r="871" spans="1:22" ht="13.5" x14ac:dyDescent="0.25">
      <c r="A871" s="3">
        <f>RSI!A871</f>
        <v>43271</v>
      </c>
      <c r="B871" s="2">
        <f>RSI!B871</f>
        <v>11.352</v>
      </c>
      <c r="C871" s="2">
        <f>RSI!I871</f>
        <v>56.45404474476144</v>
      </c>
      <c r="D871" s="2">
        <f>MACD!E871</f>
        <v>-5.5001265741477567E-2</v>
      </c>
      <c r="E871" s="2">
        <f>MACD!F871</f>
        <v>-6.0749108830734345E-2</v>
      </c>
      <c r="F871" s="2">
        <f>'Moving Avg'!D871</f>
        <v>11.3756</v>
      </c>
      <c r="G871" s="2">
        <f>'Moving Avg'!F871</f>
        <v>11.327400000000001</v>
      </c>
      <c r="H871" s="2">
        <f>'Moving Avg'!G871</f>
        <v>11.140699999999992</v>
      </c>
      <c r="I871" s="2">
        <f>'Moving Avg'!H871</f>
        <v>10.698570000000009</v>
      </c>
      <c r="J871" s="6" t="str">
        <f>OBV!F871</f>
        <v>BEARISH</v>
      </c>
      <c r="K871" s="6" t="str">
        <f>OBV!G871</f>
        <v>STRONG</v>
      </c>
      <c r="L871" s="6" t="str">
        <f>OBV!H871</f>
        <v>CONFIRMED BEARISH</v>
      </c>
      <c r="M871" s="8">
        <f t="shared" si="130"/>
        <v>25</v>
      </c>
      <c r="N871" s="8">
        <f t="shared" si="131"/>
        <v>0</v>
      </c>
      <c r="O871" s="8">
        <f t="shared" si="132"/>
        <v>50</v>
      </c>
      <c r="P871" s="8">
        <f t="shared" si="133"/>
        <v>33</v>
      </c>
      <c r="Q871" s="9">
        <f t="shared" si="134"/>
        <v>21.2</v>
      </c>
      <c r="R871" s="9">
        <f t="shared" si="135"/>
        <v>30.75</v>
      </c>
      <c r="S871" s="9">
        <f t="shared" si="136"/>
        <v>31.1</v>
      </c>
      <c r="T871" s="9">
        <f t="shared" si="137"/>
        <v>27</v>
      </c>
      <c r="U871" s="8">
        <f t="shared" si="138"/>
        <v>27.683333333333337</v>
      </c>
      <c r="V871" s="8">
        <f t="shared" si="139"/>
        <v>27.512500000000003</v>
      </c>
    </row>
    <row r="872" spans="1:22" ht="13.5" x14ac:dyDescent="0.25">
      <c r="A872" s="3">
        <f>RSI!A872</f>
        <v>43272</v>
      </c>
      <c r="B872" s="2">
        <f>RSI!B872</f>
        <v>11.352</v>
      </c>
      <c r="C872" s="2">
        <f>RSI!I872</f>
        <v>56.45404474476144</v>
      </c>
      <c r="D872" s="2">
        <f>MACD!E872</f>
        <v>-5.0013180673078139E-2</v>
      </c>
      <c r="E872" s="2">
        <f>MACD!F872</f>
        <v>-5.8601923199203106E-2</v>
      </c>
      <c r="F872" s="2">
        <f>'Moving Avg'!D872</f>
        <v>11.363800000000001</v>
      </c>
      <c r="G872" s="2">
        <f>'Moving Avg'!F872</f>
        <v>11.33685</v>
      </c>
      <c r="H872" s="2">
        <f>'Moving Avg'!G872</f>
        <v>11.148979999999993</v>
      </c>
      <c r="I872" s="2">
        <f>'Moving Avg'!H872</f>
        <v>10.702415000000007</v>
      </c>
      <c r="J872" s="6" t="str">
        <f>OBV!F872</f>
        <v>BEARISH</v>
      </c>
      <c r="K872" s="6" t="str">
        <f>OBV!G872</f>
        <v>STRONG</v>
      </c>
      <c r="L872" s="6" t="str">
        <f>OBV!H872</f>
        <v>CONFIRMED BEARISH</v>
      </c>
      <c r="M872" s="8">
        <f t="shared" si="130"/>
        <v>25</v>
      </c>
      <c r="N872" s="8">
        <f t="shared" si="131"/>
        <v>0</v>
      </c>
      <c r="O872" s="8">
        <f t="shared" si="132"/>
        <v>50</v>
      </c>
      <c r="P872" s="8">
        <f t="shared" si="133"/>
        <v>33</v>
      </c>
      <c r="Q872" s="9">
        <f t="shared" si="134"/>
        <v>21.2</v>
      </c>
      <c r="R872" s="9">
        <f t="shared" si="135"/>
        <v>30.75</v>
      </c>
      <c r="S872" s="9">
        <f t="shared" si="136"/>
        <v>31.1</v>
      </c>
      <c r="T872" s="9">
        <f t="shared" si="137"/>
        <v>27</v>
      </c>
      <c r="U872" s="8">
        <f t="shared" si="138"/>
        <v>27.683333333333337</v>
      </c>
      <c r="V872" s="8">
        <f t="shared" si="139"/>
        <v>27.512500000000003</v>
      </c>
    </row>
    <row r="873" spans="1:22" ht="13.5" x14ac:dyDescent="0.25">
      <c r="A873" s="3">
        <f>RSI!A873</f>
        <v>43273</v>
      </c>
      <c r="B873" s="2">
        <f>RSI!B873</f>
        <v>11.298999999999999</v>
      </c>
      <c r="C873" s="2">
        <f>RSI!I873</f>
        <v>51.456859249177235</v>
      </c>
      <c r="D873" s="2">
        <f>MACD!E873</f>
        <v>-2.9666240170222125E-2</v>
      </c>
      <c r="E873" s="2">
        <f>MACD!F873</f>
        <v>-5.2814786593406909E-2</v>
      </c>
      <c r="F873" s="2">
        <f>'Moving Avg'!D873</f>
        <v>11.353199999999999</v>
      </c>
      <c r="G873" s="2">
        <f>'Moving Avg'!F873</f>
        <v>11.343350000000001</v>
      </c>
      <c r="H873" s="2">
        <f>'Moving Avg'!G873</f>
        <v>11.156199999999991</v>
      </c>
      <c r="I873" s="2">
        <f>'Moving Avg'!H873</f>
        <v>10.705785000000008</v>
      </c>
      <c r="J873" s="6" t="str">
        <f>OBV!F873</f>
        <v>BEARISH</v>
      </c>
      <c r="K873" s="6" t="str">
        <f>OBV!G873</f>
        <v>STRONG</v>
      </c>
      <c r="L873" s="6" t="str">
        <f>OBV!H873</f>
        <v>CONFIRMED BEARISH</v>
      </c>
      <c r="M873" s="8">
        <f t="shared" si="130"/>
        <v>25</v>
      </c>
      <c r="N873" s="8">
        <f t="shared" si="131"/>
        <v>0</v>
      </c>
      <c r="O873" s="8">
        <f t="shared" si="132"/>
        <v>50</v>
      </c>
      <c r="P873" s="8">
        <f t="shared" si="133"/>
        <v>33</v>
      </c>
      <c r="Q873" s="9">
        <f t="shared" si="134"/>
        <v>21.2</v>
      </c>
      <c r="R873" s="9">
        <f t="shared" si="135"/>
        <v>30.75</v>
      </c>
      <c r="S873" s="9">
        <f t="shared" si="136"/>
        <v>31.1</v>
      </c>
      <c r="T873" s="9">
        <f t="shared" si="137"/>
        <v>27</v>
      </c>
      <c r="U873" s="8">
        <f t="shared" si="138"/>
        <v>27.683333333333337</v>
      </c>
      <c r="V873" s="8">
        <f t="shared" si="139"/>
        <v>27.512500000000003</v>
      </c>
    </row>
    <row r="874" spans="1:22" ht="13.5" x14ac:dyDescent="0.25">
      <c r="A874" s="3">
        <f>RSI!A874</f>
        <v>43276</v>
      </c>
      <c r="B874" s="2">
        <f>RSI!B874</f>
        <v>11.47</v>
      </c>
      <c r="C874" s="2">
        <f>RSI!I874</f>
        <v>62.875128723904083</v>
      </c>
      <c r="D874" s="2">
        <f>MACD!E874</f>
        <v>-2.4181672386944797E-3</v>
      </c>
      <c r="E874" s="2">
        <f>MACD!F874</f>
        <v>-4.273546272246443E-2</v>
      </c>
      <c r="F874" s="2">
        <f>'Moving Avg'!D874</f>
        <v>11.364999999999998</v>
      </c>
      <c r="G874" s="2">
        <f>'Moving Avg'!F874</f>
        <v>11.355150000000002</v>
      </c>
      <c r="H874" s="2">
        <f>'Moving Avg'!G874</f>
        <v>11.166599999999994</v>
      </c>
      <c r="I874" s="2">
        <f>'Moving Avg'!H874</f>
        <v>10.709955000000004</v>
      </c>
      <c r="J874" s="6" t="str">
        <f>OBV!F874</f>
        <v>BEARISH</v>
      </c>
      <c r="K874" s="6" t="str">
        <f>OBV!G874</f>
        <v>STRONG</v>
      </c>
      <c r="L874" s="6" t="str">
        <f>OBV!H874</f>
        <v>BEARISH DIVERGENCE</v>
      </c>
      <c r="M874" s="8">
        <f t="shared" si="130"/>
        <v>25</v>
      </c>
      <c r="N874" s="8">
        <f t="shared" si="131"/>
        <v>0</v>
      </c>
      <c r="O874" s="8">
        <f t="shared" si="132"/>
        <v>50</v>
      </c>
      <c r="P874" s="8">
        <f t="shared" si="133"/>
        <v>33</v>
      </c>
      <c r="Q874" s="9">
        <f t="shared" si="134"/>
        <v>21.2</v>
      </c>
      <c r="R874" s="9">
        <f t="shared" si="135"/>
        <v>30.75</v>
      </c>
      <c r="S874" s="9">
        <f t="shared" si="136"/>
        <v>31.1</v>
      </c>
      <c r="T874" s="9">
        <f t="shared" si="137"/>
        <v>27</v>
      </c>
      <c r="U874" s="8">
        <f t="shared" si="138"/>
        <v>27.683333333333337</v>
      </c>
      <c r="V874" s="8">
        <f t="shared" si="139"/>
        <v>27.512500000000003</v>
      </c>
    </row>
    <row r="875" spans="1:22" ht="13.5" x14ac:dyDescent="0.25">
      <c r="A875" s="3">
        <f>RSI!A875</f>
        <v>43277</v>
      </c>
      <c r="B875" s="2">
        <f>RSI!B875</f>
        <v>11.628</v>
      </c>
      <c r="C875" s="2">
        <f>RSI!I875</f>
        <v>69.916358029057648</v>
      </c>
      <c r="D875" s="2">
        <f>MACD!E875</f>
        <v>7.8578804112350298E-3</v>
      </c>
      <c r="E875" s="2">
        <f>MACD!F875</f>
        <v>-3.2616794095724537E-2</v>
      </c>
      <c r="F875" s="2">
        <f>'Moving Avg'!D875</f>
        <v>11.420199999999999</v>
      </c>
      <c r="G875" s="2">
        <f>'Moving Avg'!F875</f>
        <v>11.368950000000002</v>
      </c>
      <c r="H875" s="2">
        <f>'Moving Avg'!G875</f>
        <v>11.180159999999994</v>
      </c>
      <c r="I875" s="2">
        <f>'Moving Avg'!H875</f>
        <v>10.715180000000005</v>
      </c>
      <c r="J875" s="6" t="str">
        <f>OBV!F875</f>
        <v>BEARISH</v>
      </c>
      <c r="K875" s="6" t="str">
        <f>OBV!G875</f>
        <v>STRONG</v>
      </c>
      <c r="L875" s="6" t="str">
        <f>OBV!H875</f>
        <v>CONFIRMED BEARISH</v>
      </c>
      <c r="M875" s="8">
        <f t="shared" si="130"/>
        <v>25</v>
      </c>
      <c r="N875" s="8">
        <f t="shared" si="131"/>
        <v>0</v>
      </c>
      <c r="O875" s="8">
        <f t="shared" si="132"/>
        <v>50</v>
      </c>
      <c r="P875" s="8">
        <f t="shared" si="133"/>
        <v>33</v>
      </c>
      <c r="Q875" s="9">
        <f t="shared" si="134"/>
        <v>21.2</v>
      </c>
      <c r="R875" s="9">
        <f t="shared" si="135"/>
        <v>30.75</v>
      </c>
      <c r="S875" s="9">
        <f t="shared" si="136"/>
        <v>31.1</v>
      </c>
      <c r="T875" s="9">
        <f t="shared" si="137"/>
        <v>27</v>
      </c>
      <c r="U875" s="8">
        <f t="shared" si="138"/>
        <v>27.683333333333337</v>
      </c>
      <c r="V875" s="8">
        <f t="shared" si="139"/>
        <v>27.512500000000003</v>
      </c>
    </row>
    <row r="876" spans="1:22" ht="13.5" x14ac:dyDescent="0.25">
      <c r="A876" s="3">
        <f>RSI!A876</f>
        <v>43278</v>
      </c>
      <c r="B876" s="2">
        <f>RSI!B876</f>
        <v>11.715999999999999</v>
      </c>
      <c r="C876" s="2">
        <f>RSI!I876</f>
        <v>72.989142959125445</v>
      </c>
      <c r="D876" s="2">
        <f>MACD!E876</f>
        <v>-9.1265025457847315E-3</v>
      </c>
      <c r="E876" s="2">
        <f>MACD!F876</f>
        <v>-2.791873578573658E-2</v>
      </c>
      <c r="F876" s="2">
        <f>'Moving Avg'!D876</f>
        <v>11.493</v>
      </c>
      <c r="G876" s="2">
        <f>'Moving Avg'!F876</f>
        <v>11.388949999999999</v>
      </c>
      <c r="H876" s="2">
        <f>'Moving Avg'!G876</f>
        <v>11.195479999999996</v>
      </c>
      <c r="I876" s="2">
        <f>'Moving Avg'!H876</f>
        <v>10.720845000000006</v>
      </c>
      <c r="J876" s="6" t="str">
        <f>OBV!F876</f>
        <v>BULLISH</v>
      </c>
      <c r="K876" s="6" t="str">
        <f>OBV!G876</f>
        <v>NEUTRAL</v>
      </c>
      <c r="L876" s="6" t="str">
        <f>OBV!H876</f>
        <v>BULLISH DIVERGENCE</v>
      </c>
      <c r="M876" s="8">
        <f t="shared" si="130"/>
        <v>0</v>
      </c>
      <c r="N876" s="8">
        <f t="shared" si="131"/>
        <v>0</v>
      </c>
      <c r="O876" s="8">
        <f t="shared" si="132"/>
        <v>50</v>
      </c>
      <c r="P876" s="8">
        <f t="shared" si="133"/>
        <v>66.5</v>
      </c>
      <c r="Q876" s="9">
        <f t="shared" si="134"/>
        <v>17.475000000000001</v>
      </c>
      <c r="R876" s="9">
        <f t="shared" si="135"/>
        <v>34.125</v>
      </c>
      <c r="S876" s="9">
        <f t="shared" si="136"/>
        <v>42.424999999999997</v>
      </c>
      <c r="T876" s="9">
        <f t="shared" si="137"/>
        <v>29.125</v>
      </c>
      <c r="U876" s="8">
        <f t="shared" si="138"/>
        <v>31.341666666666669</v>
      </c>
      <c r="V876" s="8">
        <f t="shared" si="139"/>
        <v>30.787500000000001</v>
      </c>
    </row>
    <row r="877" spans="1:22" ht="13.5" x14ac:dyDescent="0.25">
      <c r="A877" s="3">
        <f>RSI!A877</f>
        <v>43279</v>
      </c>
      <c r="B877" s="2">
        <f>RSI!B877</f>
        <v>11.715999999999999</v>
      </c>
      <c r="C877" s="2">
        <f>RSI!I877</f>
        <v>72.989142959125445</v>
      </c>
      <c r="D877" s="2">
        <f>MACD!E877</f>
        <v>-2.5805133038655725E-2</v>
      </c>
      <c r="E877" s="2">
        <f>MACD!F877</f>
        <v>-2.749601523632041E-2</v>
      </c>
      <c r="F877" s="2">
        <f>'Moving Avg'!D877</f>
        <v>11.565799999999999</v>
      </c>
      <c r="G877" s="2">
        <f>'Moving Avg'!F877</f>
        <v>11.408950000000001</v>
      </c>
      <c r="H877" s="2">
        <f>'Moving Avg'!G877</f>
        <v>11.209859999999997</v>
      </c>
      <c r="I877" s="2">
        <f>'Moving Avg'!H877</f>
        <v>10.726510000000005</v>
      </c>
      <c r="J877" s="6" t="str">
        <f>OBV!F877</f>
        <v>BULLISH</v>
      </c>
      <c r="K877" s="6" t="str">
        <f>OBV!G877</f>
        <v>NEUTRAL</v>
      </c>
      <c r="L877" s="6" t="str">
        <f>OBV!H877</f>
        <v>BULLISH DIVERGENCE</v>
      </c>
      <c r="M877" s="8">
        <f t="shared" si="130"/>
        <v>0</v>
      </c>
      <c r="N877" s="8">
        <f t="shared" si="131"/>
        <v>0</v>
      </c>
      <c r="O877" s="8">
        <f t="shared" si="132"/>
        <v>50</v>
      </c>
      <c r="P877" s="8">
        <f t="shared" si="133"/>
        <v>66.5</v>
      </c>
      <c r="Q877" s="9">
        <f t="shared" si="134"/>
        <v>17.475000000000001</v>
      </c>
      <c r="R877" s="9">
        <f t="shared" si="135"/>
        <v>34.125</v>
      </c>
      <c r="S877" s="9">
        <f t="shared" si="136"/>
        <v>42.424999999999997</v>
      </c>
      <c r="T877" s="9">
        <f t="shared" si="137"/>
        <v>29.125</v>
      </c>
      <c r="U877" s="8">
        <f t="shared" si="138"/>
        <v>31.341666666666669</v>
      </c>
      <c r="V877" s="8">
        <f t="shared" si="139"/>
        <v>30.787500000000001</v>
      </c>
    </row>
    <row r="878" spans="1:22" ht="13.5" x14ac:dyDescent="0.25">
      <c r="A878" s="3">
        <f>RSI!A878</f>
        <v>43280</v>
      </c>
      <c r="B878" s="2">
        <f>RSI!B878</f>
        <v>11.715999999999999</v>
      </c>
      <c r="C878" s="2">
        <f>RSI!I878</f>
        <v>72.989142959125445</v>
      </c>
      <c r="D878" s="2">
        <f>MACD!E878</f>
        <v>-5.1131067093882265E-2</v>
      </c>
      <c r="E878" s="2">
        <f>MACD!F878</f>
        <v>-3.2223025607832786E-2</v>
      </c>
      <c r="F878" s="2">
        <f>'Moving Avg'!D878</f>
        <v>11.6492</v>
      </c>
      <c r="G878" s="2">
        <f>'Moving Avg'!F878</f>
        <v>11.433050000000003</v>
      </c>
      <c r="H878" s="2">
        <f>'Moving Avg'!G878</f>
        <v>11.224239999999995</v>
      </c>
      <c r="I878" s="2">
        <f>'Moving Avg'!H878</f>
        <v>10.732175000000005</v>
      </c>
      <c r="J878" s="6" t="str">
        <f>OBV!F878</f>
        <v>BULLISH</v>
      </c>
      <c r="K878" s="6" t="str">
        <f>OBV!G878</f>
        <v>WEAK</v>
      </c>
      <c r="L878" s="6" t="str">
        <f>OBV!H878</f>
        <v>BULLISH DIVERGENCE</v>
      </c>
      <c r="M878" s="8">
        <f t="shared" si="130"/>
        <v>0</v>
      </c>
      <c r="N878" s="8">
        <f t="shared" si="131"/>
        <v>45</v>
      </c>
      <c r="O878" s="8">
        <f t="shared" si="132"/>
        <v>50</v>
      </c>
      <c r="P878" s="8">
        <f t="shared" si="133"/>
        <v>50</v>
      </c>
      <c r="Q878" s="9">
        <f t="shared" si="134"/>
        <v>30.75</v>
      </c>
      <c r="R878" s="9">
        <f t="shared" si="135"/>
        <v>39</v>
      </c>
      <c r="S878" s="9">
        <f t="shared" si="136"/>
        <v>41.75</v>
      </c>
      <c r="T878" s="9">
        <f t="shared" si="137"/>
        <v>36.25</v>
      </c>
      <c r="U878" s="8">
        <f t="shared" si="138"/>
        <v>37.166666666666664</v>
      </c>
      <c r="V878" s="8">
        <f t="shared" si="139"/>
        <v>36.9375</v>
      </c>
    </row>
    <row r="879" spans="1:22" ht="13.5" x14ac:dyDescent="0.25">
      <c r="A879" s="3">
        <f>RSI!A879</f>
        <v>43283</v>
      </c>
      <c r="B879" s="2">
        <f>RSI!B879</f>
        <v>11.596</v>
      </c>
      <c r="C879" s="2">
        <f>RSI!I879</f>
        <v>62.173344058455832</v>
      </c>
      <c r="D879" s="2">
        <f>MACD!E879</f>
        <v>-5.6572969079102364E-2</v>
      </c>
      <c r="E879" s="2">
        <f>MACD!F879</f>
        <v>-3.7093014302086703E-2</v>
      </c>
      <c r="F879" s="2">
        <f>'Moving Avg'!D879</f>
        <v>11.6744</v>
      </c>
      <c r="G879" s="2">
        <f>'Moving Avg'!F879</f>
        <v>11.451150000000002</v>
      </c>
      <c r="H879" s="2">
        <f>'Moving Avg'!G879</f>
        <v>11.236219999999998</v>
      </c>
      <c r="I879" s="2">
        <f>'Moving Avg'!H879</f>
        <v>10.738360000000007</v>
      </c>
      <c r="J879" s="6" t="str">
        <f>OBV!F879</f>
        <v>BEARISH</v>
      </c>
      <c r="K879" s="6" t="str">
        <f>OBV!G879</f>
        <v>STRONG</v>
      </c>
      <c r="L879" s="6" t="str">
        <f>OBV!H879</f>
        <v>CONFIRMED BEARISH</v>
      </c>
      <c r="M879" s="8">
        <f t="shared" si="130"/>
        <v>25</v>
      </c>
      <c r="N879" s="8">
        <f t="shared" si="131"/>
        <v>45</v>
      </c>
      <c r="O879" s="8">
        <f t="shared" si="132"/>
        <v>50</v>
      </c>
      <c r="P879" s="8">
        <f t="shared" si="133"/>
        <v>33</v>
      </c>
      <c r="Q879" s="9">
        <f t="shared" si="134"/>
        <v>36.950000000000003</v>
      </c>
      <c r="R879" s="9">
        <f t="shared" si="135"/>
        <v>39.75</v>
      </c>
      <c r="S879" s="9">
        <f t="shared" si="136"/>
        <v>37.85</v>
      </c>
      <c r="T879" s="9">
        <f t="shared" si="137"/>
        <v>38.25</v>
      </c>
      <c r="U879" s="8">
        <f t="shared" si="138"/>
        <v>38.183333333333337</v>
      </c>
      <c r="V879" s="8">
        <f t="shared" si="139"/>
        <v>38.200000000000003</v>
      </c>
    </row>
    <row r="880" spans="1:22" ht="13.5" x14ac:dyDescent="0.25">
      <c r="A880" s="3">
        <f>RSI!A880</f>
        <v>43284</v>
      </c>
      <c r="B880" s="2">
        <f>RSI!B880</f>
        <v>11.659000000000001</v>
      </c>
      <c r="C880" s="2">
        <f>RSI!I880</f>
        <v>65.097502067994313</v>
      </c>
      <c r="D880" s="2">
        <f>MACD!E880</f>
        <v>-7.6043713152092351E-2</v>
      </c>
      <c r="E880" s="2">
        <f>MACD!F880</f>
        <v>-4.4883154072087837E-2</v>
      </c>
      <c r="F880" s="2">
        <f>'Moving Avg'!D880</f>
        <v>11.6806</v>
      </c>
      <c r="G880" s="2">
        <f>'Moving Avg'!F880</f>
        <v>11.472400000000002</v>
      </c>
      <c r="H880" s="2">
        <f>'Moving Avg'!G880</f>
        <v>11.247099999999996</v>
      </c>
      <c r="I880" s="2">
        <f>'Moving Avg'!H880</f>
        <v>10.744805000000008</v>
      </c>
      <c r="J880" s="6" t="str">
        <f>OBV!F880</f>
        <v>BULLISH</v>
      </c>
      <c r="K880" s="6" t="str">
        <f>OBV!G880</f>
        <v>WEAK</v>
      </c>
      <c r="L880" s="6" t="str">
        <f>OBV!H880</f>
        <v>CONFIRMED BULLISH</v>
      </c>
      <c r="M880" s="8">
        <f t="shared" si="130"/>
        <v>25</v>
      </c>
      <c r="N880" s="8">
        <f t="shared" si="131"/>
        <v>100</v>
      </c>
      <c r="O880" s="8">
        <f t="shared" si="132"/>
        <v>50</v>
      </c>
      <c r="P880" s="8">
        <f t="shared" si="133"/>
        <v>67</v>
      </c>
      <c r="Q880" s="9">
        <f t="shared" si="134"/>
        <v>61.3</v>
      </c>
      <c r="R880" s="9">
        <f t="shared" si="135"/>
        <v>59.25</v>
      </c>
      <c r="S880" s="9">
        <f t="shared" si="136"/>
        <v>61.400000000000006</v>
      </c>
      <c r="T880" s="9">
        <f t="shared" si="137"/>
        <v>60.5</v>
      </c>
      <c r="U880" s="8">
        <f t="shared" si="138"/>
        <v>60.65</v>
      </c>
      <c r="V880" s="8">
        <f t="shared" si="139"/>
        <v>60.612499999999997</v>
      </c>
    </row>
    <row r="881" spans="1:22" ht="13.5" x14ac:dyDescent="0.25">
      <c r="A881" s="3">
        <f>RSI!A881</f>
        <v>43285</v>
      </c>
      <c r="B881" s="2">
        <f>RSI!B881</f>
        <v>11.343999999999999</v>
      </c>
      <c r="C881" s="2">
        <f>RSI!I881</f>
        <v>45.964593424815611</v>
      </c>
      <c r="D881" s="2">
        <f>MACD!E881</f>
        <v>-7.0597216763099269E-2</v>
      </c>
      <c r="E881" s="2">
        <f>MACD!F881</f>
        <v>-5.0025966610290122E-2</v>
      </c>
      <c r="F881" s="2">
        <f>'Moving Avg'!D881</f>
        <v>11.606199999999999</v>
      </c>
      <c r="G881" s="2">
        <f>'Moving Avg'!F881</f>
        <v>11.474950000000002</v>
      </c>
      <c r="H881" s="2">
        <f>'Moving Avg'!G881</f>
        <v>11.251439999999997</v>
      </c>
      <c r="I881" s="2">
        <f>'Moving Avg'!H881</f>
        <v>10.74964500000001</v>
      </c>
      <c r="J881" s="6" t="str">
        <f>OBV!F881</f>
        <v>BEARISH</v>
      </c>
      <c r="K881" s="6" t="str">
        <f>OBV!G881</f>
        <v>STRONG</v>
      </c>
      <c r="L881" s="6" t="str">
        <f>OBV!H881</f>
        <v>CONFIRMED BEARISH</v>
      </c>
      <c r="M881" s="8">
        <f t="shared" si="130"/>
        <v>25</v>
      </c>
      <c r="N881" s="8">
        <f t="shared" si="131"/>
        <v>100</v>
      </c>
      <c r="O881" s="8">
        <f t="shared" si="132"/>
        <v>50</v>
      </c>
      <c r="P881" s="8">
        <f t="shared" si="133"/>
        <v>33</v>
      </c>
      <c r="Q881" s="9">
        <f t="shared" si="134"/>
        <v>56.2</v>
      </c>
      <c r="R881" s="9">
        <f t="shared" si="135"/>
        <v>50.75</v>
      </c>
      <c r="S881" s="9">
        <f t="shared" si="136"/>
        <v>46.1</v>
      </c>
      <c r="T881" s="9">
        <f t="shared" si="137"/>
        <v>52</v>
      </c>
      <c r="U881" s="8">
        <f t="shared" si="138"/>
        <v>51.016666666666673</v>
      </c>
      <c r="V881" s="8">
        <f t="shared" si="139"/>
        <v>51.262500000000003</v>
      </c>
    </row>
    <row r="882" spans="1:22" ht="13.5" x14ac:dyDescent="0.25">
      <c r="A882" s="3">
        <f>RSI!A882</f>
        <v>43286</v>
      </c>
      <c r="B882" s="2">
        <f>RSI!B882</f>
        <v>11.343999999999999</v>
      </c>
      <c r="C882" s="2">
        <f>RSI!I882</f>
        <v>45.964593424815604</v>
      </c>
      <c r="D882" s="2">
        <f>MACD!E882</f>
        <v>-6.5434323959609131E-2</v>
      </c>
      <c r="E882" s="2">
        <f>MACD!F882</f>
        <v>-5.3107638080153924E-2</v>
      </c>
      <c r="F882" s="2">
        <f>'Moving Avg'!D882</f>
        <v>11.5318</v>
      </c>
      <c r="G882" s="2">
        <f>'Moving Avg'!F882</f>
        <v>11.477500000000001</v>
      </c>
      <c r="H882" s="2">
        <f>'Moving Avg'!G882</f>
        <v>11.258140000000001</v>
      </c>
      <c r="I882" s="2">
        <f>'Moving Avg'!H882</f>
        <v>10.75448500000001</v>
      </c>
      <c r="J882" s="6" t="str">
        <f>OBV!F882</f>
        <v>BEARISH</v>
      </c>
      <c r="K882" s="6" t="str">
        <f>OBV!G882</f>
        <v>STRONG</v>
      </c>
      <c r="L882" s="6" t="str">
        <f>OBV!H882</f>
        <v>CONFIRMED BEARISH</v>
      </c>
      <c r="M882" s="8">
        <f t="shared" si="130"/>
        <v>25</v>
      </c>
      <c r="N882" s="8">
        <f t="shared" si="131"/>
        <v>45</v>
      </c>
      <c r="O882" s="8">
        <f t="shared" si="132"/>
        <v>50</v>
      </c>
      <c r="P882" s="8">
        <f t="shared" si="133"/>
        <v>33</v>
      </c>
      <c r="Q882" s="9">
        <f t="shared" si="134"/>
        <v>36.950000000000003</v>
      </c>
      <c r="R882" s="9">
        <f t="shared" si="135"/>
        <v>39.75</v>
      </c>
      <c r="S882" s="9">
        <f t="shared" si="136"/>
        <v>37.85</v>
      </c>
      <c r="T882" s="9">
        <f t="shared" si="137"/>
        <v>38.25</v>
      </c>
      <c r="U882" s="8">
        <f t="shared" si="138"/>
        <v>38.183333333333337</v>
      </c>
      <c r="V882" s="8">
        <f t="shared" si="139"/>
        <v>38.200000000000003</v>
      </c>
    </row>
    <row r="883" spans="1:22" ht="13.5" x14ac:dyDescent="0.25">
      <c r="A883" s="3">
        <f>RSI!A883</f>
        <v>43287</v>
      </c>
      <c r="B883" s="2">
        <f>RSI!B883</f>
        <v>11.59</v>
      </c>
      <c r="C883" s="2">
        <f>RSI!I883</f>
        <v>57.324798558936379</v>
      </c>
      <c r="D883" s="2">
        <f>MACD!E883</f>
        <v>-8.6928532458760088E-2</v>
      </c>
      <c r="E883" s="2">
        <f>MACD!F883</f>
        <v>-5.9871816955875165E-2</v>
      </c>
      <c r="F883" s="2">
        <f>'Moving Avg'!D883</f>
        <v>11.506600000000001</v>
      </c>
      <c r="G883" s="2">
        <f>'Moving Avg'!F883</f>
        <v>11.488250000000001</v>
      </c>
      <c r="H883" s="2">
        <f>'Moving Avg'!G883</f>
        <v>11.268700000000001</v>
      </c>
      <c r="I883" s="2">
        <f>'Moving Avg'!H883</f>
        <v>10.760465000000009</v>
      </c>
      <c r="J883" s="6" t="str">
        <f>OBV!F883</f>
        <v>BULLISH</v>
      </c>
      <c r="K883" s="6" t="str">
        <f>OBV!G883</f>
        <v>NEUTRAL</v>
      </c>
      <c r="L883" s="6" t="str">
        <f>OBV!H883</f>
        <v>BULLISH DIVERGENCE</v>
      </c>
      <c r="M883" s="8">
        <f t="shared" si="130"/>
        <v>25</v>
      </c>
      <c r="N883" s="8">
        <f t="shared" si="131"/>
        <v>100</v>
      </c>
      <c r="O883" s="8">
        <f t="shared" si="132"/>
        <v>50</v>
      </c>
      <c r="P883" s="8">
        <f t="shared" si="133"/>
        <v>66.5</v>
      </c>
      <c r="Q883" s="9">
        <f t="shared" si="134"/>
        <v>61.225000000000001</v>
      </c>
      <c r="R883" s="9">
        <f t="shared" si="135"/>
        <v>59.125</v>
      </c>
      <c r="S883" s="9">
        <f t="shared" si="136"/>
        <v>61.174999999999997</v>
      </c>
      <c r="T883" s="9">
        <f t="shared" si="137"/>
        <v>60.375</v>
      </c>
      <c r="U883" s="8">
        <f t="shared" si="138"/>
        <v>60.508333333333326</v>
      </c>
      <c r="V883" s="8">
        <f t="shared" si="139"/>
        <v>60.474999999999994</v>
      </c>
    </row>
    <row r="884" spans="1:22" ht="13.5" x14ac:dyDescent="0.25">
      <c r="A884" s="3">
        <f>RSI!A884</f>
        <v>43290</v>
      </c>
      <c r="B884" s="2">
        <f>RSI!B884</f>
        <v>11.47</v>
      </c>
      <c r="C884" s="2">
        <f>RSI!I884</f>
        <v>51.62335536797768</v>
      </c>
      <c r="D884" s="2">
        <f>MACD!E884</f>
        <v>-7.0897743875942609E-2</v>
      </c>
      <c r="E884" s="2">
        <f>MACD!F884</f>
        <v>-6.2077002339888658E-2</v>
      </c>
      <c r="F884" s="2">
        <f>'Moving Avg'!D884</f>
        <v>11.481399999999999</v>
      </c>
      <c r="G884" s="2">
        <f>'Moving Avg'!F884</f>
        <v>11.485600000000002</v>
      </c>
      <c r="H884" s="2">
        <f>'Moving Avg'!G884</f>
        <v>11.275800000000004</v>
      </c>
      <c r="I884" s="2">
        <f>'Moving Avg'!H884</f>
        <v>10.765845000000008</v>
      </c>
      <c r="J884" s="6" t="str">
        <f>OBV!F884</f>
        <v>BULLISH</v>
      </c>
      <c r="K884" s="6" t="str">
        <f>OBV!G884</f>
        <v>NEUTRAL</v>
      </c>
      <c r="L884" s="6" t="str">
        <f>OBV!H884</f>
        <v>BULLISH DIVERGENCE</v>
      </c>
      <c r="M884" s="8">
        <f t="shared" si="130"/>
        <v>25</v>
      </c>
      <c r="N884" s="8">
        <f t="shared" si="131"/>
        <v>45</v>
      </c>
      <c r="O884" s="8">
        <f t="shared" si="132"/>
        <v>50</v>
      </c>
      <c r="P884" s="8">
        <f t="shared" si="133"/>
        <v>66.5</v>
      </c>
      <c r="Q884" s="9">
        <f t="shared" si="134"/>
        <v>41.975000000000001</v>
      </c>
      <c r="R884" s="9">
        <f t="shared" si="135"/>
        <v>48.125</v>
      </c>
      <c r="S884" s="9">
        <f t="shared" si="136"/>
        <v>52.924999999999997</v>
      </c>
      <c r="T884" s="9">
        <f t="shared" si="137"/>
        <v>46.625</v>
      </c>
      <c r="U884" s="8">
        <f t="shared" si="138"/>
        <v>47.67499999999999</v>
      </c>
      <c r="V884" s="8">
        <f t="shared" si="139"/>
        <v>47.412499999999994</v>
      </c>
    </row>
    <row r="885" spans="1:22" ht="13.5" x14ac:dyDescent="0.25">
      <c r="A885" s="3">
        <f>RSI!A885</f>
        <v>43291</v>
      </c>
      <c r="B885" s="2">
        <f>RSI!B885</f>
        <v>11.47</v>
      </c>
      <c r="C885" s="2">
        <f>RSI!I885</f>
        <v>51.62335536797768</v>
      </c>
      <c r="D885" s="2">
        <f>MACD!E885</f>
        <v>-3.3222365426432532E-2</v>
      </c>
      <c r="E885" s="2">
        <f>MACD!F885</f>
        <v>-5.6306074957197437E-2</v>
      </c>
      <c r="F885" s="2">
        <f>'Moving Avg'!D885</f>
        <v>11.4436</v>
      </c>
      <c r="G885" s="2">
        <f>'Moving Avg'!F885</f>
        <v>11.482949999999999</v>
      </c>
      <c r="H885" s="2">
        <f>'Moving Avg'!G885</f>
        <v>11.285500000000004</v>
      </c>
      <c r="I885" s="2">
        <f>'Moving Avg'!H885</f>
        <v>10.771225000000006</v>
      </c>
      <c r="J885" s="6" t="str">
        <f>OBV!F885</f>
        <v>BEARISH</v>
      </c>
      <c r="K885" s="6" t="str">
        <f>OBV!G885</f>
        <v>STRONG</v>
      </c>
      <c r="L885" s="6" t="str">
        <f>OBV!H885</f>
        <v>CONFIRMED BEARISH</v>
      </c>
      <c r="M885" s="8">
        <f t="shared" si="130"/>
        <v>25</v>
      </c>
      <c r="N885" s="8">
        <f t="shared" si="131"/>
        <v>0</v>
      </c>
      <c r="O885" s="8">
        <f t="shared" si="132"/>
        <v>50</v>
      </c>
      <c r="P885" s="8">
        <f t="shared" si="133"/>
        <v>33</v>
      </c>
      <c r="Q885" s="9">
        <f t="shared" si="134"/>
        <v>21.2</v>
      </c>
      <c r="R885" s="9">
        <f t="shared" si="135"/>
        <v>30.75</v>
      </c>
      <c r="S885" s="9">
        <f t="shared" si="136"/>
        <v>31.1</v>
      </c>
      <c r="T885" s="9">
        <f t="shared" si="137"/>
        <v>27</v>
      </c>
      <c r="U885" s="8">
        <f t="shared" si="138"/>
        <v>27.683333333333337</v>
      </c>
      <c r="V885" s="8">
        <f t="shared" si="139"/>
        <v>27.512500000000003</v>
      </c>
    </row>
    <row r="886" spans="1:22" ht="13.5" x14ac:dyDescent="0.25">
      <c r="A886" s="3">
        <f>RSI!A886</f>
        <v>43292</v>
      </c>
      <c r="B886" s="2">
        <f>RSI!B886</f>
        <v>11.47</v>
      </c>
      <c r="C886" s="2">
        <f>RSI!I886</f>
        <v>51.62335536797768</v>
      </c>
      <c r="D886" s="2">
        <f>MACD!E886</f>
        <v>1.2013015016078654E-2</v>
      </c>
      <c r="E886" s="2">
        <f>MACD!F886</f>
        <v>-4.2642256962542223E-2</v>
      </c>
      <c r="F886" s="2">
        <f>'Moving Avg'!D886</f>
        <v>11.468799999999998</v>
      </c>
      <c r="G886" s="2">
        <f>'Moving Avg'!F886</f>
        <v>11.485899999999997</v>
      </c>
      <c r="H886" s="2">
        <f>'Moving Avg'!G886</f>
        <v>11.295200000000005</v>
      </c>
      <c r="I886" s="2">
        <f>'Moving Avg'!H886</f>
        <v>10.776605000000004</v>
      </c>
      <c r="J886" s="6" t="str">
        <f>OBV!F886</f>
        <v>BULLISH</v>
      </c>
      <c r="K886" s="6" t="str">
        <f>OBV!G886</f>
        <v>NEUTRAL</v>
      </c>
      <c r="L886" s="6" t="str">
        <f>OBV!H886</f>
        <v>CONFIRMED BULLISH</v>
      </c>
      <c r="M886" s="8">
        <f t="shared" si="130"/>
        <v>25</v>
      </c>
      <c r="N886" s="8">
        <f t="shared" si="131"/>
        <v>0</v>
      </c>
      <c r="O886" s="8">
        <f t="shared" si="132"/>
        <v>50</v>
      </c>
      <c r="P886" s="8">
        <f t="shared" si="133"/>
        <v>83.5</v>
      </c>
      <c r="Q886" s="9">
        <f t="shared" si="134"/>
        <v>28.774999999999999</v>
      </c>
      <c r="R886" s="9">
        <f t="shared" si="135"/>
        <v>43.375</v>
      </c>
      <c r="S886" s="9">
        <f t="shared" si="136"/>
        <v>53.825000000000003</v>
      </c>
      <c r="T886" s="9">
        <f t="shared" si="137"/>
        <v>39.625</v>
      </c>
      <c r="U886" s="8">
        <f t="shared" si="138"/>
        <v>41.991666666666667</v>
      </c>
      <c r="V886" s="8">
        <f t="shared" si="139"/>
        <v>41.400000000000006</v>
      </c>
    </row>
    <row r="887" spans="1:22" ht="13.5" x14ac:dyDescent="0.25">
      <c r="A887" s="3">
        <f>RSI!A887</f>
        <v>43293</v>
      </c>
      <c r="B887" s="2">
        <f>RSI!B887</f>
        <v>11.47</v>
      </c>
      <c r="C887" s="2">
        <f>RSI!I887</f>
        <v>51.62335536797768</v>
      </c>
      <c r="D887" s="2">
        <f>MACD!E887</f>
        <v>5.0120358496496209E-2</v>
      </c>
      <c r="E887" s="2">
        <f>MACD!F887</f>
        <v>-2.4089733870734539E-2</v>
      </c>
      <c r="F887" s="2">
        <f>'Moving Avg'!D887</f>
        <v>11.494</v>
      </c>
      <c r="G887" s="2">
        <f>'Moving Avg'!F887</f>
        <v>11.488849999999998</v>
      </c>
      <c r="H887" s="2">
        <f>'Moving Avg'!G887</f>
        <v>11.304660000000004</v>
      </c>
      <c r="I887" s="2">
        <f>'Moving Avg'!H887</f>
        <v>10.780800000000005</v>
      </c>
      <c r="J887" s="6" t="str">
        <f>OBV!F887</f>
        <v>BULLISH</v>
      </c>
      <c r="K887" s="6" t="str">
        <f>OBV!G887</f>
        <v>NEUTRAL</v>
      </c>
      <c r="L887" s="6" t="str">
        <f>OBV!H887</f>
        <v>CONFIRMED BULLISH</v>
      </c>
      <c r="M887" s="8">
        <f t="shared" si="130"/>
        <v>25</v>
      </c>
      <c r="N887" s="8">
        <f t="shared" si="131"/>
        <v>0</v>
      </c>
      <c r="O887" s="8">
        <f t="shared" si="132"/>
        <v>50</v>
      </c>
      <c r="P887" s="8">
        <f t="shared" si="133"/>
        <v>83.5</v>
      </c>
      <c r="Q887" s="9">
        <f t="shared" si="134"/>
        <v>28.774999999999999</v>
      </c>
      <c r="R887" s="9">
        <f t="shared" si="135"/>
        <v>43.375</v>
      </c>
      <c r="S887" s="9">
        <f t="shared" si="136"/>
        <v>53.825000000000003</v>
      </c>
      <c r="T887" s="9">
        <f t="shared" si="137"/>
        <v>39.625</v>
      </c>
      <c r="U887" s="8">
        <f t="shared" si="138"/>
        <v>41.991666666666667</v>
      </c>
      <c r="V887" s="8">
        <f t="shared" si="139"/>
        <v>41.400000000000006</v>
      </c>
    </row>
    <row r="888" spans="1:22" ht="13.5" x14ac:dyDescent="0.25">
      <c r="A888" s="3">
        <f>RSI!A888</f>
        <v>43294</v>
      </c>
      <c r="B888" s="2">
        <f>RSI!B888</f>
        <v>11.47</v>
      </c>
      <c r="C888" s="2">
        <f>RSI!I888</f>
        <v>51.62335536797768</v>
      </c>
      <c r="D888" s="2">
        <f>MACD!E888</f>
        <v>8.2208785912817106E-2</v>
      </c>
      <c r="E888" s="2">
        <f>MACD!F888</f>
        <v>-2.8300299140242118E-3</v>
      </c>
      <c r="F888" s="2">
        <f>'Moving Avg'!D888</f>
        <v>11.47</v>
      </c>
      <c r="G888" s="2">
        <f>'Moving Avg'!F888</f>
        <v>11.49475</v>
      </c>
      <c r="H888" s="2">
        <f>'Moving Avg'!G888</f>
        <v>11.315900000000001</v>
      </c>
      <c r="I888" s="2">
        <f>'Moving Avg'!H888</f>
        <v>10.784970000000001</v>
      </c>
      <c r="J888" s="6" t="str">
        <f>OBV!F888</f>
        <v>BEARISH</v>
      </c>
      <c r="K888" s="6" t="str">
        <f>OBV!G888</f>
        <v>STRONG</v>
      </c>
      <c r="L888" s="6" t="str">
        <f>OBV!H888</f>
        <v>CONFIRMED BEARISH</v>
      </c>
      <c r="M888" s="8">
        <f t="shared" si="130"/>
        <v>25</v>
      </c>
      <c r="N888" s="8">
        <f t="shared" si="131"/>
        <v>0</v>
      </c>
      <c r="O888" s="8">
        <f t="shared" si="132"/>
        <v>50</v>
      </c>
      <c r="P888" s="8">
        <f t="shared" si="133"/>
        <v>33</v>
      </c>
      <c r="Q888" s="9">
        <f t="shared" si="134"/>
        <v>21.2</v>
      </c>
      <c r="R888" s="9">
        <f t="shared" si="135"/>
        <v>30.75</v>
      </c>
      <c r="S888" s="9">
        <f t="shared" si="136"/>
        <v>31.1</v>
      </c>
      <c r="T888" s="9">
        <f t="shared" si="137"/>
        <v>27</v>
      </c>
      <c r="U888" s="8">
        <f t="shared" si="138"/>
        <v>27.683333333333337</v>
      </c>
      <c r="V888" s="8">
        <f t="shared" si="139"/>
        <v>27.512500000000003</v>
      </c>
    </row>
    <row r="889" spans="1:22" ht="13.5" x14ac:dyDescent="0.25">
      <c r="A889" s="3">
        <f>RSI!A889</f>
        <v>43297</v>
      </c>
      <c r="B889" s="2">
        <f>RSI!B889</f>
        <v>11.47</v>
      </c>
      <c r="C889" s="2">
        <f>RSI!I889</f>
        <v>51.62335536797768</v>
      </c>
      <c r="D889" s="2">
        <f>MACD!E889</f>
        <v>9.0754319804089434E-2</v>
      </c>
      <c r="E889" s="2">
        <f>MACD!F889</f>
        <v>1.5886840029598517E-2</v>
      </c>
      <c r="F889" s="2">
        <f>'Moving Avg'!D889</f>
        <v>11.47</v>
      </c>
      <c r="G889" s="2">
        <f>'Moving Avg'!F889</f>
        <v>11.497699999999998</v>
      </c>
      <c r="H889" s="2">
        <f>'Moving Avg'!G889</f>
        <v>11.327140000000002</v>
      </c>
      <c r="I889" s="2">
        <f>'Moving Avg'!H889</f>
        <v>10.78914</v>
      </c>
      <c r="J889" s="6" t="str">
        <f>OBV!F889</f>
        <v>NEUTRAL</v>
      </c>
      <c r="K889" s="6" t="str">
        <f>OBV!G889</f>
        <v>NEUTRAL</v>
      </c>
      <c r="L889" s="6" t="str">
        <f>OBV!H889</f>
        <v>NEUTRAL</v>
      </c>
      <c r="M889" s="8">
        <f t="shared" si="130"/>
        <v>25</v>
      </c>
      <c r="N889" s="8">
        <f t="shared" si="131"/>
        <v>0</v>
      </c>
      <c r="O889" s="8">
        <f t="shared" si="132"/>
        <v>50</v>
      </c>
      <c r="P889" s="8">
        <f t="shared" si="133"/>
        <v>33</v>
      </c>
      <c r="Q889" s="9">
        <f t="shared" si="134"/>
        <v>21.2</v>
      </c>
      <c r="R889" s="9">
        <f t="shared" si="135"/>
        <v>30.75</v>
      </c>
      <c r="S889" s="9">
        <f t="shared" si="136"/>
        <v>31.1</v>
      </c>
      <c r="T889" s="9">
        <f t="shared" si="137"/>
        <v>27</v>
      </c>
      <c r="U889" s="8">
        <f t="shared" si="138"/>
        <v>27.683333333333337</v>
      </c>
      <c r="V889" s="8">
        <f t="shared" si="139"/>
        <v>27.512500000000003</v>
      </c>
    </row>
    <row r="890" spans="1:22" ht="13.5" x14ac:dyDescent="0.25">
      <c r="A890" s="3">
        <f>RSI!A890</f>
        <v>43298</v>
      </c>
      <c r="B890" s="2">
        <f>RSI!B890</f>
        <v>11.388</v>
      </c>
      <c r="C890" s="2">
        <f>RSI!I890</f>
        <v>46.674933901073068</v>
      </c>
      <c r="D890" s="2">
        <f>MACD!E890</f>
        <v>0.11361758060432869</v>
      </c>
      <c r="E890" s="2">
        <f>MACD!F890</f>
        <v>3.5432988144544555E-2</v>
      </c>
      <c r="F890" s="2">
        <f>'Moving Avg'!D890</f>
        <v>11.4536</v>
      </c>
      <c r="G890" s="2">
        <f>'Moving Avg'!F890</f>
        <v>11.499499999999999</v>
      </c>
      <c r="H890" s="2">
        <f>'Moving Avg'!G890</f>
        <v>11.336740000000002</v>
      </c>
      <c r="I890" s="2">
        <f>'Moving Avg'!H890</f>
        <v>10.79405</v>
      </c>
      <c r="J890" s="6" t="str">
        <f>OBV!F890</f>
        <v>BEARISH</v>
      </c>
      <c r="K890" s="6" t="str">
        <f>OBV!G890</f>
        <v>STRONG</v>
      </c>
      <c r="L890" s="6" t="str">
        <f>OBV!H890</f>
        <v>CONFIRMED BEARISH</v>
      </c>
      <c r="M890" s="8">
        <f t="shared" si="130"/>
        <v>25</v>
      </c>
      <c r="N890" s="8">
        <f t="shared" si="131"/>
        <v>0</v>
      </c>
      <c r="O890" s="8">
        <f t="shared" si="132"/>
        <v>50</v>
      </c>
      <c r="P890" s="8">
        <f t="shared" si="133"/>
        <v>33</v>
      </c>
      <c r="Q890" s="9">
        <f t="shared" si="134"/>
        <v>21.2</v>
      </c>
      <c r="R890" s="9">
        <f t="shared" si="135"/>
        <v>30.75</v>
      </c>
      <c r="S890" s="9">
        <f t="shared" si="136"/>
        <v>31.1</v>
      </c>
      <c r="T890" s="9">
        <f t="shared" si="137"/>
        <v>27</v>
      </c>
      <c r="U890" s="8">
        <f t="shared" si="138"/>
        <v>27.683333333333337</v>
      </c>
      <c r="V890" s="8">
        <f t="shared" si="139"/>
        <v>27.512500000000003</v>
      </c>
    </row>
    <row r="891" spans="1:22" ht="13.5" x14ac:dyDescent="0.25">
      <c r="A891" s="3">
        <f>RSI!A891</f>
        <v>43299</v>
      </c>
      <c r="B891" s="2">
        <f>RSI!B891</f>
        <v>11.388</v>
      </c>
      <c r="C891" s="2">
        <f>RSI!I891</f>
        <v>46.674933901073068</v>
      </c>
      <c r="D891" s="2">
        <f>MACD!E891</f>
        <v>8.4862385156034392E-2</v>
      </c>
      <c r="E891" s="2">
        <f>MACD!F891</f>
        <v>4.5318867546842528E-2</v>
      </c>
      <c r="F891" s="2">
        <f>'Moving Avg'!D891</f>
        <v>11.437200000000001</v>
      </c>
      <c r="G891" s="2">
        <f>'Moving Avg'!F891</f>
        <v>11.501299999999999</v>
      </c>
      <c r="H891" s="2">
        <f>'Moving Avg'!G891</f>
        <v>11.346340000000003</v>
      </c>
      <c r="I891" s="2">
        <f>'Moving Avg'!H891</f>
        <v>10.798959999999999</v>
      </c>
      <c r="J891" s="6" t="str">
        <f>OBV!F891</f>
        <v>BEARISH</v>
      </c>
      <c r="K891" s="6" t="str">
        <f>OBV!G891</f>
        <v>STRONG</v>
      </c>
      <c r="L891" s="6" t="str">
        <f>OBV!H891</f>
        <v>CONFIRMED BEARISH</v>
      </c>
      <c r="M891" s="8">
        <f t="shared" si="130"/>
        <v>25</v>
      </c>
      <c r="N891" s="8">
        <f t="shared" si="131"/>
        <v>0</v>
      </c>
      <c r="O891" s="8">
        <f t="shared" si="132"/>
        <v>50</v>
      </c>
      <c r="P891" s="8">
        <f t="shared" si="133"/>
        <v>33</v>
      </c>
      <c r="Q891" s="9">
        <f t="shared" si="134"/>
        <v>21.2</v>
      </c>
      <c r="R891" s="9">
        <f t="shared" si="135"/>
        <v>30.75</v>
      </c>
      <c r="S891" s="9">
        <f t="shared" si="136"/>
        <v>31.1</v>
      </c>
      <c r="T891" s="9">
        <f t="shared" si="137"/>
        <v>27</v>
      </c>
      <c r="U891" s="8">
        <f t="shared" si="138"/>
        <v>27.683333333333337</v>
      </c>
      <c r="V891" s="8">
        <f t="shared" si="139"/>
        <v>27.512500000000003</v>
      </c>
    </row>
    <row r="892" spans="1:22" ht="13.5" x14ac:dyDescent="0.25">
      <c r="A892" s="3">
        <f>RSI!A892</f>
        <v>43300</v>
      </c>
      <c r="B892" s="2">
        <f>RSI!B892</f>
        <v>11.388</v>
      </c>
      <c r="C892" s="2">
        <f>RSI!I892</f>
        <v>46.674933901073075</v>
      </c>
      <c r="D892" s="2">
        <f>MACD!E892</f>
        <v>6.0864868663426108E-2</v>
      </c>
      <c r="E892" s="2">
        <f>MACD!F892</f>
        <v>4.8428067770159247E-2</v>
      </c>
      <c r="F892" s="2">
        <f>'Moving Avg'!D892</f>
        <v>11.4208</v>
      </c>
      <c r="G892" s="2">
        <f>'Moving Avg'!F892</f>
        <v>11.5031</v>
      </c>
      <c r="H892" s="2">
        <f>'Moving Avg'!G892</f>
        <v>11.353800000000003</v>
      </c>
      <c r="I892" s="2">
        <f>'Moving Avg'!H892</f>
        <v>10.804459999999997</v>
      </c>
      <c r="J892" s="6" t="str">
        <f>OBV!F892</f>
        <v>BEARISH</v>
      </c>
      <c r="K892" s="6" t="str">
        <f>OBV!G892</f>
        <v>STRONG</v>
      </c>
      <c r="L892" s="6" t="str">
        <f>OBV!H892</f>
        <v>CONFIRMED BEARISH</v>
      </c>
      <c r="M892" s="8">
        <f t="shared" si="130"/>
        <v>25</v>
      </c>
      <c r="N892" s="8">
        <f t="shared" si="131"/>
        <v>0</v>
      </c>
      <c r="O892" s="8">
        <f t="shared" si="132"/>
        <v>50</v>
      </c>
      <c r="P892" s="8">
        <f t="shared" si="133"/>
        <v>33</v>
      </c>
      <c r="Q892" s="9">
        <f t="shared" si="134"/>
        <v>21.2</v>
      </c>
      <c r="R892" s="9">
        <f t="shared" si="135"/>
        <v>30.75</v>
      </c>
      <c r="S892" s="9">
        <f t="shared" si="136"/>
        <v>31.1</v>
      </c>
      <c r="T892" s="9">
        <f t="shared" si="137"/>
        <v>27</v>
      </c>
      <c r="U892" s="8">
        <f t="shared" si="138"/>
        <v>27.683333333333337</v>
      </c>
      <c r="V892" s="8">
        <f t="shared" si="139"/>
        <v>27.512500000000003</v>
      </c>
    </row>
    <row r="893" spans="1:22" ht="13.5" x14ac:dyDescent="0.25">
      <c r="A893" s="3">
        <f>RSI!A893</f>
        <v>43301</v>
      </c>
      <c r="B893" s="2">
        <f>RSI!B893</f>
        <v>11.382</v>
      </c>
      <c r="C893" s="2">
        <f>RSI!I893</f>
        <v>46.269604887032209</v>
      </c>
      <c r="D893" s="2">
        <f>MACD!E893</f>
        <v>7.9158952680174366E-2</v>
      </c>
      <c r="E893" s="2">
        <f>MACD!F893</f>
        <v>5.4574244752162278E-2</v>
      </c>
      <c r="F893" s="2">
        <f>'Moving Avg'!D893</f>
        <v>11.4032</v>
      </c>
      <c r="G893" s="2">
        <f>'Moving Avg'!F893</f>
        <v>11.507250000000001</v>
      </c>
      <c r="H893" s="2">
        <f>'Moving Avg'!G893</f>
        <v>11.360900000000001</v>
      </c>
      <c r="I893" s="2">
        <f>'Moving Avg'!H893</f>
        <v>10.809634999999998</v>
      </c>
      <c r="J893" s="6" t="str">
        <f>OBV!F893</f>
        <v>BEARISH</v>
      </c>
      <c r="K893" s="6" t="str">
        <f>OBV!G893</f>
        <v>STRONG</v>
      </c>
      <c r="L893" s="6" t="str">
        <f>OBV!H893</f>
        <v>CONFIRMED BEARISH</v>
      </c>
      <c r="M893" s="8">
        <f t="shared" si="130"/>
        <v>25</v>
      </c>
      <c r="N893" s="8">
        <f t="shared" si="131"/>
        <v>0</v>
      </c>
      <c r="O893" s="8">
        <f t="shared" si="132"/>
        <v>50</v>
      </c>
      <c r="P893" s="8">
        <f t="shared" si="133"/>
        <v>33</v>
      </c>
      <c r="Q893" s="9">
        <f t="shared" si="134"/>
        <v>21.2</v>
      </c>
      <c r="R893" s="9">
        <f t="shared" si="135"/>
        <v>30.75</v>
      </c>
      <c r="S893" s="9">
        <f t="shared" si="136"/>
        <v>31.1</v>
      </c>
      <c r="T893" s="9">
        <f t="shared" si="137"/>
        <v>27</v>
      </c>
      <c r="U893" s="8">
        <f t="shared" si="138"/>
        <v>27.683333333333337</v>
      </c>
      <c r="V893" s="8">
        <f t="shared" si="139"/>
        <v>27.512500000000003</v>
      </c>
    </row>
    <row r="894" spans="1:22" ht="13.5" x14ac:dyDescent="0.25">
      <c r="A894" s="3">
        <f>RSI!A894</f>
        <v>43304</v>
      </c>
      <c r="B894" s="2">
        <f>RSI!B894</f>
        <v>11.382</v>
      </c>
      <c r="C894" s="2">
        <f>RSI!I894</f>
        <v>46.269604887032209</v>
      </c>
      <c r="D894" s="2">
        <f>MACD!E894</f>
        <v>7.6498660070159374E-2</v>
      </c>
      <c r="E894" s="2">
        <f>MACD!F894</f>
        <v>5.8959127815761701E-2</v>
      </c>
      <c r="F894" s="2">
        <f>'Moving Avg'!D894</f>
        <v>11.3856</v>
      </c>
      <c r="G894" s="2">
        <f>'Moving Avg'!F894</f>
        <v>11.50285</v>
      </c>
      <c r="H894" s="2">
        <f>'Moving Avg'!G894</f>
        <v>11.368</v>
      </c>
      <c r="I894" s="2">
        <f>'Moving Avg'!H894</f>
        <v>10.81339</v>
      </c>
      <c r="J894" s="6" t="str">
        <f>OBV!F894</f>
        <v>BEARISH</v>
      </c>
      <c r="K894" s="6" t="str">
        <f>OBV!G894</f>
        <v>STRONG</v>
      </c>
      <c r="L894" s="6" t="str">
        <f>OBV!H894</f>
        <v>CONFIRMED BEARISH</v>
      </c>
      <c r="M894" s="8">
        <f t="shared" si="130"/>
        <v>25</v>
      </c>
      <c r="N894" s="8">
        <f t="shared" si="131"/>
        <v>0</v>
      </c>
      <c r="O894" s="8">
        <f t="shared" si="132"/>
        <v>50</v>
      </c>
      <c r="P894" s="8">
        <f t="shared" si="133"/>
        <v>33</v>
      </c>
      <c r="Q894" s="9">
        <f t="shared" si="134"/>
        <v>21.2</v>
      </c>
      <c r="R894" s="9">
        <f t="shared" si="135"/>
        <v>30.75</v>
      </c>
      <c r="S894" s="9">
        <f t="shared" si="136"/>
        <v>31.1</v>
      </c>
      <c r="T894" s="9">
        <f t="shared" si="137"/>
        <v>27</v>
      </c>
      <c r="U894" s="8">
        <f t="shared" si="138"/>
        <v>27.683333333333337</v>
      </c>
      <c r="V894" s="8">
        <f t="shared" si="139"/>
        <v>27.512500000000003</v>
      </c>
    </row>
    <row r="895" spans="1:22" ht="13.5" x14ac:dyDescent="0.25">
      <c r="A895" s="3">
        <f>RSI!A895</f>
        <v>43305</v>
      </c>
      <c r="B895" s="2">
        <f>RSI!B895</f>
        <v>11.451000000000001</v>
      </c>
      <c r="C895" s="2">
        <f>RSI!I895</f>
        <v>51.846805788036988</v>
      </c>
      <c r="D895" s="2">
        <f>MACD!E895</f>
        <v>6.9434343523052888E-2</v>
      </c>
      <c r="E895" s="2">
        <f>MACD!F895</f>
        <v>6.1054170957219947E-2</v>
      </c>
      <c r="F895" s="2">
        <f>'Moving Avg'!D895</f>
        <v>11.398199999999999</v>
      </c>
      <c r="G895" s="2">
        <f>'Moving Avg'!F895</f>
        <v>11.494000000000002</v>
      </c>
      <c r="H895" s="2">
        <f>'Moving Avg'!G895</f>
        <v>11.376479999999999</v>
      </c>
      <c r="I895" s="2">
        <f>'Moving Avg'!H895</f>
        <v>10.818614999999999</v>
      </c>
      <c r="J895" s="6" t="str">
        <f>OBV!F895</f>
        <v>BULLISH</v>
      </c>
      <c r="K895" s="6" t="str">
        <f>OBV!G895</f>
        <v>NEUTRAL</v>
      </c>
      <c r="L895" s="6" t="str">
        <f>OBV!H895</f>
        <v>CONFIRMED BULLISH</v>
      </c>
      <c r="M895" s="8">
        <f t="shared" si="130"/>
        <v>25</v>
      </c>
      <c r="N895" s="8">
        <f t="shared" si="131"/>
        <v>0</v>
      </c>
      <c r="O895" s="8">
        <f t="shared" si="132"/>
        <v>50</v>
      </c>
      <c r="P895" s="8">
        <f t="shared" si="133"/>
        <v>83.5</v>
      </c>
      <c r="Q895" s="9">
        <f t="shared" si="134"/>
        <v>28.774999999999999</v>
      </c>
      <c r="R895" s="9">
        <f t="shared" si="135"/>
        <v>43.375</v>
      </c>
      <c r="S895" s="9">
        <f t="shared" si="136"/>
        <v>53.825000000000003</v>
      </c>
      <c r="T895" s="9">
        <f t="shared" si="137"/>
        <v>39.625</v>
      </c>
      <c r="U895" s="8">
        <f t="shared" si="138"/>
        <v>41.991666666666667</v>
      </c>
      <c r="V895" s="8">
        <f t="shared" si="139"/>
        <v>41.400000000000006</v>
      </c>
    </row>
    <row r="896" spans="1:22" ht="13.5" x14ac:dyDescent="0.25">
      <c r="A896" s="3">
        <f>RSI!A896</f>
        <v>43307</v>
      </c>
      <c r="B896" s="2">
        <f>RSI!B896</f>
        <v>11.47</v>
      </c>
      <c r="C896" s="2">
        <f>RSI!I896</f>
        <v>53.284756708708684</v>
      </c>
      <c r="D896" s="2">
        <f>MACD!E896</f>
        <v>6.1917464820639978E-2</v>
      </c>
      <c r="E896" s="2">
        <f>MACD!F896</f>
        <v>6.1226829729903953E-2</v>
      </c>
      <c r="F896" s="2">
        <f>'Moving Avg'!D896</f>
        <v>11.4146</v>
      </c>
      <c r="G896" s="2">
        <f>'Moving Avg'!F896</f>
        <v>11.4817</v>
      </c>
      <c r="H896" s="2">
        <f>'Moving Avg'!G896</f>
        <v>11.385340000000001</v>
      </c>
      <c r="I896" s="2">
        <f>'Moving Avg'!H896</f>
        <v>10.822785000000001</v>
      </c>
      <c r="J896" s="6" t="str">
        <f>OBV!F896</f>
        <v>BULLISH</v>
      </c>
      <c r="K896" s="6" t="str">
        <f>OBV!G896</f>
        <v>WEAK</v>
      </c>
      <c r="L896" s="6" t="str">
        <f>OBV!H896</f>
        <v>CONFIRMED BULLISH</v>
      </c>
      <c r="M896" s="8">
        <f t="shared" si="130"/>
        <v>25</v>
      </c>
      <c r="N896" s="8">
        <f t="shared" si="131"/>
        <v>0</v>
      </c>
      <c r="O896" s="8">
        <f t="shared" si="132"/>
        <v>50</v>
      </c>
      <c r="P896" s="8">
        <f t="shared" si="133"/>
        <v>67</v>
      </c>
      <c r="Q896" s="9">
        <f t="shared" si="134"/>
        <v>26.299999999999997</v>
      </c>
      <c r="R896" s="9">
        <f t="shared" si="135"/>
        <v>39.25</v>
      </c>
      <c r="S896" s="9">
        <f t="shared" si="136"/>
        <v>46.400000000000006</v>
      </c>
      <c r="T896" s="9">
        <f t="shared" si="137"/>
        <v>35.5</v>
      </c>
      <c r="U896" s="8">
        <f t="shared" si="138"/>
        <v>37.31666666666667</v>
      </c>
      <c r="V896" s="8">
        <f t="shared" si="139"/>
        <v>36.862499999999997</v>
      </c>
    </row>
    <row r="897" spans="1:22" ht="13.5" x14ac:dyDescent="0.25">
      <c r="A897" s="3">
        <f>RSI!A897</f>
        <v>43308</v>
      </c>
      <c r="B897" s="2">
        <f>RSI!B897</f>
        <v>11.47</v>
      </c>
      <c r="C897" s="2">
        <f>RSI!I897</f>
        <v>53.284756708708684</v>
      </c>
      <c r="D897" s="2">
        <f>MACD!E897</f>
        <v>5.5322560255266495E-2</v>
      </c>
      <c r="E897" s="2">
        <f>MACD!F897</f>
        <v>6.0045975834976464E-2</v>
      </c>
      <c r="F897" s="2">
        <f>'Moving Avg'!D897</f>
        <v>11.431000000000001</v>
      </c>
      <c r="G897" s="2">
        <f>'Moving Avg'!F897</f>
        <v>11.4694</v>
      </c>
      <c r="H897" s="2">
        <f>'Moving Avg'!G897</f>
        <v>11.393020000000002</v>
      </c>
      <c r="I897" s="2">
        <f>'Moving Avg'!H897</f>
        <v>10.826955</v>
      </c>
      <c r="J897" s="6" t="str">
        <f>OBV!F897</f>
        <v>BULLISH</v>
      </c>
      <c r="K897" s="6" t="str">
        <f>OBV!G897</f>
        <v>WEAK</v>
      </c>
      <c r="L897" s="6" t="str">
        <f>OBV!H897</f>
        <v>CONFIRMED BULLISH</v>
      </c>
      <c r="M897" s="8">
        <f t="shared" si="130"/>
        <v>25</v>
      </c>
      <c r="N897" s="8">
        <f t="shared" si="131"/>
        <v>45</v>
      </c>
      <c r="O897" s="8">
        <f t="shared" si="132"/>
        <v>50</v>
      </c>
      <c r="P897" s="8">
        <f t="shared" si="133"/>
        <v>67</v>
      </c>
      <c r="Q897" s="9">
        <f t="shared" si="134"/>
        <v>42.05</v>
      </c>
      <c r="R897" s="9">
        <f t="shared" si="135"/>
        <v>48.25</v>
      </c>
      <c r="S897" s="9">
        <f t="shared" si="136"/>
        <v>53.150000000000006</v>
      </c>
      <c r="T897" s="9">
        <f t="shared" si="137"/>
        <v>46.75</v>
      </c>
      <c r="U897" s="8">
        <f t="shared" si="138"/>
        <v>47.816666666666663</v>
      </c>
      <c r="V897" s="8">
        <f t="shared" si="139"/>
        <v>47.55</v>
      </c>
    </row>
    <row r="898" spans="1:22" ht="13.5" x14ac:dyDescent="0.25">
      <c r="A898" s="3">
        <f>RSI!A898</f>
        <v>43311</v>
      </c>
      <c r="B898" s="2">
        <f>RSI!B898</f>
        <v>11.47</v>
      </c>
      <c r="C898" s="2">
        <f>RSI!I898</f>
        <v>53.284756708708677</v>
      </c>
      <c r="D898" s="2">
        <f>MACD!E898</f>
        <v>4.9525155706836799E-2</v>
      </c>
      <c r="E898" s="2">
        <f>MACD!F898</f>
        <v>5.7941811809348528E-2</v>
      </c>
      <c r="F898" s="2">
        <f>'Moving Avg'!D898</f>
        <v>11.448599999999999</v>
      </c>
      <c r="G898" s="2">
        <f>'Moving Avg'!F898</f>
        <v>11.457100000000001</v>
      </c>
      <c r="H898" s="2">
        <f>'Moving Avg'!G898</f>
        <v>11.40188</v>
      </c>
      <c r="I898" s="2">
        <f>'Moving Avg'!H898</f>
        <v>10.832245</v>
      </c>
      <c r="J898" s="6" t="str">
        <f>OBV!F898</f>
        <v>BULLISH</v>
      </c>
      <c r="K898" s="6" t="str">
        <f>OBV!G898</f>
        <v>WEAK</v>
      </c>
      <c r="L898" s="6" t="str">
        <f>OBV!H898</f>
        <v>CONFIRMED BULLISH</v>
      </c>
      <c r="M898" s="8">
        <f t="shared" ref="M898:M961" si="140">IF(C898&lt;30,50, IF(C898&gt;70, 0, 25))</f>
        <v>25</v>
      </c>
      <c r="N898" s="8">
        <f t="shared" ref="N898:N961" si="141">IF(E898-D898&gt;0.02, 100, IF(E898-D898&lt;0,0,45))</f>
        <v>45</v>
      </c>
      <c r="O898" s="8">
        <f t="shared" ref="O898:O961" si="142">IF(F898-I898&gt;10,100,IF(F898-I898&gt;5,75, IF(F898-I898&gt;0,50,0)))</f>
        <v>50</v>
      </c>
      <c r="P898" s="8">
        <f t="shared" ref="P898:P961" si="143">IF(L898="confirmed bullish", 34, IF(L898="bullish divergence",17, 0))+IF(J898="bullish",33,IF(J898="bearish",0,16.5))+IF(K898="strong",33,IF(K898="weak",0,16.5))</f>
        <v>67</v>
      </c>
      <c r="Q898" s="9">
        <f t="shared" si="134"/>
        <v>42.05</v>
      </c>
      <c r="R898" s="9">
        <f t="shared" si="135"/>
        <v>48.25</v>
      </c>
      <c r="S898" s="9">
        <f t="shared" si="136"/>
        <v>53.150000000000006</v>
      </c>
      <c r="T898" s="9">
        <f t="shared" si="137"/>
        <v>46.75</v>
      </c>
      <c r="U898" s="8">
        <f t="shared" si="138"/>
        <v>47.816666666666663</v>
      </c>
      <c r="V898" s="8">
        <f t="shared" si="139"/>
        <v>47.55</v>
      </c>
    </row>
    <row r="899" spans="1:22" ht="13.5" x14ac:dyDescent="0.25">
      <c r="A899" s="3">
        <f>RSI!A899</f>
        <v>43312</v>
      </c>
      <c r="B899" s="2">
        <f>RSI!B899</f>
        <v>11.47</v>
      </c>
      <c r="C899" s="2">
        <f>RSI!I899</f>
        <v>53.284756708708677</v>
      </c>
      <c r="D899" s="2">
        <f>MACD!E899</f>
        <v>4.4418640397305253E-2</v>
      </c>
      <c r="E899" s="2">
        <f>MACD!F899</f>
        <v>5.5237177526939872E-2</v>
      </c>
      <c r="F899" s="2">
        <f>'Moving Avg'!D899</f>
        <v>11.466199999999999</v>
      </c>
      <c r="G899" s="2">
        <f>'Moving Avg'!F899</f>
        <v>11.450799999999999</v>
      </c>
      <c r="H899" s="2">
        <f>'Moving Avg'!G899</f>
        <v>11.407900000000005</v>
      </c>
      <c r="I899" s="2">
        <f>'Moving Avg'!H899</f>
        <v>10.837565</v>
      </c>
      <c r="J899" s="6" t="str">
        <f>OBV!F899</f>
        <v>BULLISH</v>
      </c>
      <c r="K899" s="6" t="str">
        <f>OBV!G899</f>
        <v>WEAK</v>
      </c>
      <c r="L899" s="6" t="str">
        <f>OBV!H899</f>
        <v>CONFIRMED BULLISH</v>
      </c>
      <c r="M899" s="8">
        <f t="shared" si="140"/>
        <v>25</v>
      </c>
      <c r="N899" s="8">
        <f t="shared" si="141"/>
        <v>45</v>
      </c>
      <c r="O899" s="8">
        <f t="shared" si="142"/>
        <v>50</v>
      </c>
      <c r="P899" s="8">
        <f t="shared" si="143"/>
        <v>67</v>
      </c>
      <c r="Q899" s="9">
        <f t="shared" ref="Q899:Q962" si="144">0.35*M899+N899*0.35+O899*0.15+P899*0.15</f>
        <v>42.05</v>
      </c>
      <c r="R899" s="9">
        <f t="shared" ref="R899:R962" si="145">M899*0.2+N899*0.2+O899*0.35+P899*0.25</f>
        <v>48.25</v>
      </c>
      <c r="S899" s="9">
        <f t="shared" ref="S899:S962" si="146">M899*0.15+N899*0.15+O899*0.25+P899*0.45</f>
        <v>53.150000000000006</v>
      </c>
      <c r="T899" s="9">
        <f t="shared" ref="T899:T962" si="147">0.25*SUM(M899:P899)</f>
        <v>46.75</v>
      </c>
      <c r="U899" s="8">
        <f t="shared" ref="U899:U962" si="148">SUM(Q899:S899)/3</f>
        <v>47.816666666666663</v>
      </c>
      <c r="V899" s="8">
        <f t="shared" ref="V899:V962" si="149">SUM(Q899:T899)/4</f>
        <v>47.55</v>
      </c>
    </row>
    <row r="900" spans="1:22" ht="13.5" x14ac:dyDescent="0.25">
      <c r="A900" s="3">
        <f>RSI!A900</f>
        <v>43313</v>
      </c>
      <c r="B900" s="2">
        <f>RSI!B900</f>
        <v>11.47</v>
      </c>
      <c r="C900" s="2">
        <f>RSI!I900</f>
        <v>53.284756708708663</v>
      </c>
      <c r="D900" s="2">
        <f>MACD!E900</f>
        <v>2.7296229366793767E-2</v>
      </c>
      <c r="E900" s="2">
        <f>MACD!F900</f>
        <v>4.9648987894910658E-2</v>
      </c>
      <c r="F900" s="2">
        <f>'Moving Avg'!D900</f>
        <v>11.47</v>
      </c>
      <c r="G900" s="2">
        <f>'Moving Avg'!F900</f>
        <v>11.44135</v>
      </c>
      <c r="H900" s="2">
        <f>'Moving Avg'!G900</f>
        <v>11.413920000000005</v>
      </c>
      <c r="I900" s="2">
        <f>'Moving Avg'!H900</f>
        <v>10.842884999999999</v>
      </c>
      <c r="J900" s="6" t="str">
        <f>OBV!F900</f>
        <v>BULLISH</v>
      </c>
      <c r="K900" s="6" t="str">
        <f>OBV!G900</f>
        <v>WEAK</v>
      </c>
      <c r="L900" s="6" t="str">
        <f>OBV!H900</f>
        <v>CONFIRMED BULLISH</v>
      </c>
      <c r="M900" s="8">
        <f t="shared" si="140"/>
        <v>25</v>
      </c>
      <c r="N900" s="8">
        <f t="shared" si="141"/>
        <v>100</v>
      </c>
      <c r="O900" s="8">
        <f t="shared" si="142"/>
        <v>50</v>
      </c>
      <c r="P900" s="8">
        <f t="shared" si="143"/>
        <v>67</v>
      </c>
      <c r="Q900" s="9">
        <f t="shared" si="144"/>
        <v>61.3</v>
      </c>
      <c r="R900" s="9">
        <f t="shared" si="145"/>
        <v>59.25</v>
      </c>
      <c r="S900" s="9">
        <f t="shared" si="146"/>
        <v>61.400000000000006</v>
      </c>
      <c r="T900" s="9">
        <f t="shared" si="147"/>
        <v>60.5</v>
      </c>
      <c r="U900" s="8">
        <f t="shared" si="148"/>
        <v>60.65</v>
      </c>
      <c r="V900" s="8">
        <f t="shared" si="149"/>
        <v>60.612499999999997</v>
      </c>
    </row>
    <row r="901" spans="1:22" ht="13.5" x14ac:dyDescent="0.25">
      <c r="A901" s="3">
        <f>RSI!A901</f>
        <v>43314</v>
      </c>
      <c r="B901" s="2">
        <f>RSI!B901</f>
        <v>11.647</v>
      </c>
      <c r="C901" s="2">
        <f>RSI!I901</f>
        <v>66.702372128009387</v>
      </c>
      <c r="D901" s="2">
        <f>MACD!E901</f>
        <v>-4.7541721684574156E-4</v>
      </c>
      <c r="E901" s="2">
        <f>MACD!F901</f>
        <v>3.9624106872559378E-2</v>
      </c>
      <c r="F901" s="2">
        <f>'Moving Avg'!D901</f>
        <v>11.5054</v>
      </c>
      <c r="G901" s="2">
        <f>'Moving Avg'!F901</f>
        <v>11.4565</v>
      </c>
      <c r="H901" s="2">
        <f>'Moving Avg'!G901</f>
        <v>11.423480000000007</v>
      </c>
      <c r="I901" s="2">
        <f>'Moving Avg'!H901</f>
        <v>10.849089999999999</v>
      </c>
      <c r="J901" s="6" t="str">
        <f>OBV!F901</f>
        <v>BULLISH</v>
      </c>
      <c r="K901" s="6" t="str">
        <f>OBV!G901</f>
        <v>WEAK</v>
      </c>
      <c r="L901" s="6" t="str">
        <f>OBV!H901</f>
        <v>CONFIRMED BULLISH</v>
      </c>
      <c r="M901" s="8">
        <f t="shared" si="140"/>
        <v>25</v>
      </c>
      <c r="N901" s="8">
        <f t="shared" si="141"/>
        <v>100</v>
      </c>
      <c r="O901" s="8">
        <f t="shared" si="142"/>
        <v>50</v>
      </c>
      <c r="P901" s="8">
        <f t="shared" si="143"/>
        <v>67</v>
      </c>
      <c r="Q901" s="9">
        <f t="shared" si="144"/>
        <v>61.3</v>
      </c>
      <c r="R901" s="9">
        <f t="shared" si="145"/>
        <v>59.25</v>
      </c>
      <c r="S901" s="9">
        <f t="shared" si="146"/>
        <v>61.400000000000006</v>
      </c>
      <c r="T901" s="9">
        <f t="shared" si="147"/>
        <v>60.5</v>
      </c>
      <c r="U901" s="8">
        <f t="shared" si="148"/>
        <v>60.65</v>
      </c>
      <c r="V901" s="8">
        <f t="shared" si="149"/>
        <v>60.612499999999997</v>
      </c>
    </row>
    <row r="902" spans="1:22" ht="13.5" x14ac:dyDescent="0.25">
      <c r="A902" s="3">
        <f>RSI!A902</f>
        <v>43315</v>
      </c>
      <c r="B902" s="2">
        <f>RSI!B902</f>
        <v>11.476000000000001</v>
      </c>
      <c r="C902" s="2">
        <f>RSI!I902</f>
        <v>51.355735623022667</v>
      </c>
      <c r="D902" s="2">
        <f>MACD!E902</f>
        <v>-1.2513312207255822E-2</v>
      </c>
      <c r="E902" s="2">
        <f>MACD!F902</f>
        <v>2.9196623056596344E-2</v>
      </c>
      <c r="F902" s="2">
        <f>'Moving Avg'!D902</f>
        <v>11.506600000000001</v>
      </c>
      <c r="G902" s="2">
        <f>'Moving Avg'!F902</f>
        <v>11.463100000000001</v>
      </c>
      <c r="H902" s="2">
        <f>'Moving Avg'!G902</f>
        <v>11.429740000000006</v>
      </c>
      <c r="I902" s="2">
        <f>'Moving Avg'!H902</f>
        <v>10.854379999999999</v>
      </c>
      <c r="J902" s="6" t="str">
        <f>OBV!F902</f>
        <v>BULLISH</v>
      </c>
      <c r="K902" s="6" t="str">
        <f>OBV!G902</f>
        <v>NEUTRAL</v>
      </c>
      <c r="L902" s="6" t="str">
        <f>OBV!H902</f>
        <v>CONFIRMED BULLISH</v>
      </c>
      <c r="M902" s="8">
        <f t="shared" si="140"/>
        <v>25</v>
      </c>
      <c r="N902" s="8">
        <f t="shared" si="141"/>
        <v>100</v>
      </c>
      <c r="O902" s="8">
        <f t="shared" si="142"/>
        <v>50</v>
      </c>
      <c r="P902" s="8">
        <f t="shared" si="143"/>
        <v>83.5</v>
      </c>
      <c r="Q902" s="9">
        <f t="shared" si="144"/>
        <v>63.774999999999999</v>
      </c>
      <c r="R902" s="9">
        <f t="shared" si="145"/>
        <v>63.375</v>
      </c>
      <c r="S902" s="9">
        <f t="shared" si="146"/>
        <v>68.825000000000003</v>
      </c>
      <c r="T902" s="9">
        <f t="shared" si="147"/>
        <v>64.625</v>
      </c>
      <c r="U902" s="8">
        <f t="shared" si="148"/>
        <v>65.325000000000003</v>
      </c>
      <c r="V902" s="8">
        <f t="shared" si="149"/>
        <v>65.150000000000006</v>
      </c>
    </row>
    <row r="903" spans="1:22" ht="13.5" x14ac:dyDescent="0.25">
      <c r="A903" s="3">
        <f>RSI!A903</f>
        <v>43318</v>
      </c>
      <c r="B903" s="2">
        <f>RSI!B903</f>
        <v>11.596</v>
      </c>
      <c r="C903" s="2">
        <f>RSI!I903</f>
        <v>58.561015442613311</v>
      </c>
      <c r="D903" s="2">
        <f>MACD!E903</f>
        <v>-3.2616924382566026E-2</v>
      </c>
      <c r="E903" s="2">
        <f>MACD!F903</f>
        <v>1.6833913568763872E-2</v>
      </c>
      <c r="F903" s="2">
        <f>'Moving Avg'!D903</f>
        <v>11.5318</v>
      </c>
      <c r="G903" s="2">
        <f>'Moving Avg'!F903</f>
        <v>11.463400000000002</v>
      </c>
      <c r="H903" s="2">
        <f>'Moving Avg'!G903</f>
        <v>11.438280000000006</v>
      </c>
      <c r="I903" s="2">
        <f>'Moving Avg'!H903</f>
        <v>10.860329999999998</v>
      </c>
      <c r="J903" s="6" t="str">
        <f>OBV!F903</f>
        <v>BULLISH</v>
      </c>
      <c r="K903" s="6" t="str">
        <f>OBV!G903</f>
        <v>WEAK</v>
      </c>
      <c r="L903" s="6" t="str">
        <f>OBV!H903</f>
        <v>CONFIRMED BULLISH</v>
      </c>
      <c r="M903" s="8">
        <f t="shared" si="140"/>
        <v>25</v>
      </c>
      <c r="N903" s="8">
        <f t="shared" si="141"/>
        <v>100</v>
      </c>
      <c r="O903" s="8">
        <f t="shared" si="142"/>
        <v>50</v>
      </c>
      <c r="P903" s="8">
        <f t="shared" si="143"/>
        <v>67</v>
      </c>
      <c r="Q903" s="9">
        <f t="shared" si="144"/>
        <v>61.3</v>
      </c>
      <c r="R903" s="9">
        <f t="shared" si="145"/>
        <v>59.25</v>
      </c>
      <c r="S903" s="9">
        <f t="shared" si="146"/>
        <v>61.400000000000006</v>
      </c>
      <c r="T903" s="9">
        <f t="shared" si="147"/>
        <v>60.5</v>
      </c>
      <c r="U903" s="8">
        <f t="shared" si="148"/>
        <v>60.65</v>
      </c>
      <c r="V903" s="8">
        <f t="shared" si="149"/>
        <v>60.612499999999997</v>
      </c>
    </row>
    <row r="904" spans="1:22" ht="13.5" x14ac:dyDescent="0.25">
      <c r="A904" s="3">
        <f>RSI!A904</f>
        <v>43319</v>
      </c>
      <c r="B904" s="2">
        <f>RSI!B904</f>
        <v>11.596</v>
      </c>
      <c r="C904" s="2">
        <f>RSI!I904</f>
        <v>58.561015442613311</v>
      </c>
      <c r="D904" s="2">
        <f>MACD!E904</f>
        <v>-5.0434661279091131E-2</v>
      </c>
      <c r="E904" s="2">
        <f>MACD!F904</f>
        <v>3.3801985991928699E-3</v>
      </c>
      <c r="F904" s="2">
        <f>'Moving Avg'!D904</f>
        <v>11.557000000000002</v>
      </c>
      <c r="G904" s="2">
        <f>'Moving Avg'!F904</f>
        <v>11.4697</v>
      </c>
      <c r="H904" s="2">
        <f>'Moving Avg'!G904</f>
        <v>11.445520000000005</v>
      </c>
      <c r="I904" s="2">
        <f>'Moving Avg'!H904</f>
        <v>10.866309999999999</v>
      </c>
      <c r="J904" s="6" t="str">
        <f>OBV!F904</f>
        <v>BULLISH</v>
      </c>
      <c r="K904" s="6" t="str">
        <f>OBV!G904</f>
        <v>WEAK</v>
      </c>
      <c r="L904" s="6" t="str">
        <f>OBV!H904</f>
        <v>CONFIRMED BULLISH</v>
      </c>
      <c r="M904" s="8">
        <f t="shared" si="140"/>
        <v>25</v>
      </c>
      <c r="N904" s="8">
        <f t="shared" si="141"/>
        <v>100</v>
      </c>
      <c r="O904" s="8">
        <f t="shared" si="142"/>
        <v>50</v>
      </c>
      <c r="P904" s="8">
        <f t="shared" si="143"/>
        <v>67</v>
      </c>
      <c r="Q904" s="9">
        <f t="shared" si="144"/>
        <v>61.3</v>
      </c>
      <c r="R904" s="9">
        <f t="shared" si="145"/>
        <v>59.25</v>
      </c>
      <c r="S904" s="9">
        <f t="shared" si="146"/>
        <v>61.400000000000006</v>
      </c>
      <c r="T904" s="9">
        <f t="shared" si="147"/>
        <v>60.5</v>
      </c>
      <c r="U904" s="8">
        <f t="shared" si="148"/>
        <v>60.65</v>
      </c>
      <c r="V904" s="8">
        <f t="shared" si="149"/>
        <v>60.612499999999997</v>
      </c>
    </row>
    <row r="905" spans="1:22" ht="13.5" x14ac:dyDescent="0.25">
      <c r="A905" s="3">
        <f>RSI!A905</f>
        <v>43320</v>
      </c>
      <c r="B905" s="2">
        <f>RSI!B905</f>
        <v>11.483000000000001</v>
      </c>
      <c r="C905" s="2">
        <f>RSI!I905</f>
        <v>50.406917630034613</v>
      </c>
      <c r="D905" s="2">
        <f>MACD!E905</f>
        <v>-4.7272664132162134E-2</v>
      </c>
      <c r="E905" s="2">
        <f>MACD!F905</f>
        <v>-6.7503739470781317E-3</v>
      </c>
      <c r="F905" s="2">
        <f>'Moving Avg'!D905</f>
        <v>11.5596</v>
      </c>
      <c r="G905" s="2">
        <f>'Moving Avg'!F905</f>
        <v>11.47035</v>
      </c>
      <c r="H905" s="2">
        <f>'Moving Avg'!G905</f>
        <v>11.448140000000006</v>
      </c>
      <c r="I905" s="2">
        <f>'Moving Avg'!H905</f>
        <v>10.871725</v>
      </c>
      <c r="J905" s="6" t="str">
        <f>OBV!F905</f>
        <v>BULLISH</v>
      </c>
      <c r="K905" s="6" t="str">
        <f>OBV!G905</f>
        <v>NEUTRAL</v>
      </c>
      <c r="L905" s="6" t="str">
        <f>OBV!H905</f>
        <v>CONFIRMED BULLISH</v>
      </c>
      <c r="M905" s="8">
        <f t="shared" si="140"/>
        <v>25</v>
      </c>
      <c r="N905" s="8">
        <f t="shared" si="141"/>
        <v>100</v>
      </c>
      <c r="O905" s="8">
        <f t="shared" si="142"/>
        <v>50</v>
      </c>
      <c r="P905" s="8">
        <f t="shared" si="143"/>
        <v>83.5</v>
      </c>
      <c r="Q905" s="9">
        <f t="shared" si="144"/>
        <v>63.774999999999999</v>
      </c>
      <c r="R905" s="9">
        <f t="shared" si="145"/>
        <v>63.375</v>
      </c>
      <c r="S905" s="9">
        <f t="shared" si="146"/>
        <v>68.825000000000003</v>
      </c>
      <c r="T905" s="9">
        <f t="shared" si="147"/>
        <v>64.625</v>
      </c>
      <c r="U905" s="8">
        <f t="shared" si="148"/>
        <v>65.325000000000003</v>
      </c>
      <c r="V905" s="8">
        <f t="shared" si="149"/>
        <v>65.150000000000006</v>
      </c>
    </row>
    <row r="906" spans="1:22" ht="13.5" x14ac:dyDescent="0.25">
      <c r="A906" s="3">
        <f>RSI!A906</f>
        <v>43321</v>
      </c>
      <c r="B906" s="2">
        <f>RSI!B906</f>
        <v>11.476000000000001</v>
      </c>
      <c r="C906" s="2">
        <f>RSI!I906</f>
        <v>49.942994340829379</v>
      </c>
      <c r="D906" s="2">
        <f>MACD!E906</f>
        <v>-4.117967304402903E-2</v>
      </c>
      <c r="E906" s="2">
        <f>MACD!F906</f>
        <v>-1.3636233766468312E-2</v>
      </c>
      <c r="F906" s="2">
        <f>'Moving Avg'!D906</f>
        <v>11.525400000000001</v>
      </c>
      <c r="G906" s="2">
        <f>'Moving Avg'!F906</f>
        <v>11.470650000000001</v>
      </c>
      <c r="H906" s="2">
        <f>'Moving Avg'!G906</f>
        <v>11.451340000000005</v>
      </c>
      <c r="I906" s="2">
        <f>'Moving Avg'!H906</f>
        <v>10.877225000000001</v>
      </c>
      <c r="J906" s="6" t="str">
        <f>OBV!F906</f>
        <v>BEARISH</v>
      </c>
      <c r="K906" s="6" t="str">
        <f>OBV!G906</f>
        <v>STRONG</v>
      </c>
      <c r="L906" s="6" t="str">
        <f>OBV!H906</f>
        <v>CONFIRMED BEARISH</v>
      </c>
      <c r="M906" s="8">
        <f t="shared" si="140"/>
        <v>25</v>
      </c>
      <c r="N906" s="8">
        <f t="shared" si="141"/>
        <v>100</v>
      </c>
      <c r="O906" s="8">
        <f t="shared" si="142"/>
        <v>50</v>
      </c>
      <c r="P906" s="8">
        <f t="shared" si="143"/>
        <v>33</v>
      </c>
      <c r="Q906" s="9">
        <f t="shared" si="144"/>
        <v>56.2</v>
      </c>
      <c r="R906" s="9">
        <f t="shared" si="145"/>
        <v>50.75</v>
      </c>
      <c r="S906" s="9">
        <f t="shared" si="146"/>
        <v>46.1</v>
      </c>
      <c r="T906" s="9">
        <f t="shared" si="147"/>
        <v>52</v>
      </c>
      <c r="U906" s="8">
        <f t="shared" si="148"/>
        <v>51.016666666666673</v>
      </c>
      <c r="V906" s="8">
        <f t="shared" si="149"/>
        <v>51.262500000000003</v>
      </c>
    </row>
    <row r="907" spans="1:22" ht="13.5" x14ac:dyDescent="0.25">
      <c r="A907" s="3">
        <f>RSI!A907</f>
        <v>43322</v>
      </c>
      <c r="B907" s="2">
        <f>RSI!B907</f>
        <v>11.457000000000001</v>
      </c>
      <c r="C907" s="2">
        <f>RSI!I907</f>
        <v>48.634591288863092</v>
      </c>
      <c r="D907" s="2">
        <f>MACD!E907</f>
        <v>-3.4597646715218033E-2</v>
      </c>
      <c r="E907" s="2">
        <f>MACD!F907</f>
        <v>-1.7828516356218259E-2</v>
      </c>
      <c r="F907" s="2">
        <f>'Moving Avg'!D907</f>
        <v>11.521599999999999</v>
      </c>
      <c r="G907" s="2">
        <f>'Moving Avg'!F907</f>
        <v>11.47</v>
      </c>
      <c r="H907" s="2">
        <f>'Moving Avg'!G907</f>
        <v>11.454160000000003</v>
      </c>
      <c r="I907" s="2">
        <f>'Moving Avg'!H907</f>
        <v>10.882630000000001</v>
      </c>
      <c r="J907" s="6" t="str">
        <f>OBV!F907</f>
        <v>BEARISH</v>
      </c>
      <c r="K907" s="6" t="str">
        <f>OBV!G907</f>
        <v>STRONG</v>
      </c>
      <c r="L907" s="6" t="str">
        <f>OBV!H907</f>
        <v>CONFIRMED BEARISH</v>
      </c>
      <c r="M907" s="8">
        <f t="shared" si="140"/>
        <v>25</v>
      </c>
      <c r="N907" s="8">
        <f t="shared" si="141"/>
        <v>45</v>
      </c>
      <c r="O907" s="8">
        <f t="shared" si="142"/>
        <v>50</v>
      </c>
      <c r="P907" s="8">
        <f t="shared" si="143"/>
        <v>33</v>
      </c>
      <c r="Q907" s="9">
        <f t="shared" si="144"/>
        <v>36.950000000000003</v>
      </c>
      <c r="R907" s="9">
        <f t="shared" si="145"/>
        <v>39.75</v>
      </c>
      <c r="S907" s="9">
        <f t="shared" si="146"/>
        <v>37.85</v>
      </c>
      <c r="T907" s="9">
        <f t="shared" si="147"/>
        <v>38.25</v>
      </c>
      <c r="U907" s="8">
        <f t="shared" si="148"/>
        <v>38.183333333333337</v>
      </c>
      <c r="V907" s="8">
        <f t="shared" si="149"/>
        <v>38.200000000000003</v>
      </c>
    </row>
    <row r="908" spans="1:22" ht="13.5" x14ac:dyDescent="0.25">
      <c r="A908" s="3">
        <f>RSI!A908</f>
        <v>43326</v>
      </c>
      <c r="B908" s="2">
        <f>RSI!B908</f>
        <v>11.47</v>
      </c>
      <c r="C908" s="2">
        <f>RSI!I908</f>
        <v>49.607357635679165</v>
      </c>
      <c r="D908" s="2">
        <f>MACD!E908</f>
        <v>-2.9861328118967023E-2</v>
      </c>
      <c r="E908" s="2">
        <f>MACD!F908</f>
        <v>-2.0235078708768013E-2</v>
      </c>
      <c r="F908" s="2">
        <f>'Moving Avg'!D908</f>
        <v>11.4964</v>
      </c>
      <c r="G908" s="2">
        <f>'Moving Avg'!F908</f>
        <v>11.469999999999999</v>
      </c>
      <c r="H908" s="2">
        <f>'Moving Avg'!G908</f>
        <v>11.458880000000004</v>
      </c>
      <c r="I908" s="2">
        <f>'Moving Avg'!H908</f>
        <v>10.887890000000002</v>
      </c>
      <c r="J908" s="6" t="str">
        <f>OBV!F908</f>
        <v>BEARISH</v>
      </c>
      <c r="K908" s="6" t="str">
        <f>OBV!G908</f>
        <v>STRONG</v>
      </c>
      <c r="L908" s="6" t="str">
        <f>OBV!H908</f>
        <v>CONFIRMED BEARISH</v>
      </c>
      <c r="M908" s="8">
        <f t="shared" si="140"/>
        <v>25</v>
      </c>
      <c r="N908" s="8">
        <f t="shared" si="141"/>
        <v>45</v>
      </c>
      <c r="O908" s="8">
        <f t="shared" si="142"/>
        <v>50</v>
      </c>
      <c r="P908" s="8">
        <f t="shared" si="143"/>
        <v>33</v>
      </c>
      <c r="Q908" s="9">
        <f t="shared" si="144"/>
        <v>36.950000000000003</v>
      </c>
      <c r="R908" s="9">
        <f t="shared" si="145"/>
        <v>39.75</v>
      </c>
      <c r="S908" s="9">
        <f t="shared" si="146"/>
        <v>37.85</v>
      </c>
      <c r="T908" s="9">
        <f t="shared" si="147"/>
        <v>38.25</v>
      </c>
      <c r="U908" s="8">
        <f t="shared" si="148"/>
        <v>38.183333333333337</v>
      </c>
      <c r="V908" s="8">
        <f t="shared" si="149"/>
        <v>38.200000000000003</v>
      </c>
    </row>
    <row r="909" spans="1:22" ht="13.5" x14ac:dyDescent="0.25">
      <c r="A909" s="3">
        <f>RSI!A909</f>
        <v>43327</v>
      </c>
      <c r="B909" s="2">
        <f>RSI!B909</f>
        <v>11.47</v>
      </c>
      <c r="C909" s="2">
        <f>RSI!I909</f>
        <v>49.607357635679165</v>
      </c>
      <c r="D909" s="2">
        <f>MACD!E909</f>
        <v>-2.5810237160435179E-2</v>
      </c>
      <c r="E909" s="2">
        <f>MACD!F909</f>
        <v>-2.1350110399101448E-2</v>
      </c>
      <c r="F909" s="2">
        <f>'Moving Avg'!D909</f>
        <v>11.4712</v>
      </c>
      <c r="G909" s="2">
        <f>'Moving Avg'!F909</f>
        <v>11.469999999999999</v>
      </c>
      <c r="H909" s="2">
        <f>'Moving Avg'!G909</f>
        <v>11.463600000000003</v>
      </c>
      <c r="I909" s="2">
        <f>'Moving Avg'!H909</f>
        <v>10.893800000000001</v>
      </c>
      <c r="J909" s="6" t="str">
        <f>OBV!F909</f>
        <v>BEARISH</v>
      </c>
      <c r="K909" s="6" t="str">
        <f>OBV!G909</f>
        <v>STRONG</v>
      </c>
      <c r="L909" s="6" t="str">
        <f>OBV!H909</f>
        <v>CONFIRMED BEARISH</v>
      </c>
      <c r="M909" s="8">
        <f t="shared" si="140"/>
        <v>25</v>
      </c>
      <c r="N909" s="8">
        <f t="shared" si="141"/>
        <v>45</v>
      </c>
      <c r="O909" s="8">
        <f t="shared" si="142"/>
        <v>50</v>
      </c>
      <c r="P909" s="8">
        <f t="shared" si="143"/>
        <v>33</v>
      </c>
      <c r="Q909" s="9">
        <f t="shared" si="144"/>
        <v>36.950000000000003</v>
      </c>
      <c r="R909" s="9">
        <f t="shared" si="145"/>
        <v>39.75</v>
      </c>
      <c r="S909" s="9">
        <f t="shared" si="146"/>
        <v>37.85</v>
      </c>
      <c r="T909" s="9">
        <f t="shared" si="147"/>
        <v>38.25</v>
      </c>
      <c r="U909" s="8">
        <f t="shared" si="148"/>
        <v>38.183333333333337</v>
      </c>
      <c r="V909" s="8">
        <f t="shared" si="149"/>
        <v>38.200000000000003</v>
      </c>
    </row>
    <row r="910" spans="1:22" ht="13.5" x14ac:dyDescent="0.25">
      <c r="A910" s="3">
        <f>RSI!A910</f>
        <v>43328</v>
      </c>
      <c r="B910" s="2">
        <f>RSI!B910</f>
        <v>11.47</v>
      </c>
      <c r="C910" s="2">
        <f>RSI!I910</f>
        <v>49.607357635679165</v>
      </c>
      <c r="D910" s="2">
        <f>MACD!E910</f>
        <v>-2.2342171740953987E-2</v>
      </c>
      <c r="E910" s="2">
        <f>MACD!F910</f>
        <v>-2.154852266747196E-2</v>
      </c>
      <c r="F910" s="2">
        <f>'Moving Avg'!D910</f>
        <v>11.468599999999999</v>
      </c>
      <c r="G910" s="2">
        <f>'Moving Avg'!F910</f>
        <v>11.4741</v>
      </c>
      <c r="H910" s="2">
        <f>'Moving Avg'!G910</f>
        <v>11.468320000000006</v>
      </c>
      <c r="I910" s="2">
        <f>'Moving Avg'!H910</f>
        <v>10.899060000000002</v>
      </c>
      <c r="J910" s="6" t="str">
        <f>OBV!F910</f>
        <v>BEARISH</v>
      </c>
      <c r="K910" s="6" t="str">
        <f>OBV!G910</f>
        <v>STRONG</v>
      </c>
      <c r="L910" s="6" t="str">
        <f>OBV!H910</f>
        <v>CONFIRMED BEARISH</v>
      </c>
      <c r="M910" s="8">
        <f t="shared" si="140"/>
        <v>25</v>
      </c>
      <c r="N910" s="8">
        <f t="shared" si="141"/>
        <v>45</v>
      </c>
      <c r="O910" s="8">
        <f t="shared" si="142"/>
        <v>50</v>
      </c>
      <c r="P910" s="8">
        <f t="shared" si="143"/>
        <v>33</v>
      </c>
      <c r="Q910" s="9">
        <f t="shared" si="144"/>
        <v>36.950000000000003</v>
      </c>
      <c r="R910" s="9">
        <f t="shared" si="145"/>
        <v>39.75</v>
      </c>
      <c r="S910" s="9">
        <f t="shared" si="146"/>
        <v>37.85</v>
      </c>
      <c r="T910" s="9">
        <f t="shared" si="147"/>
        <v>38.25</v>
      </c>
      <c r="U910" s="8">
        <f t="shared" si="148"/>
        <v>38.183333333333337</v>
      </c>
      <c r="V910" s="8">
        <f t="shared" si="149"/>
        <v>38.200000000000003</v>
      </c>
    </row>
    <row r="911" spans="1:22" ht="13.5" x14ac:dyDescent="0.25">
      <c r="A911" s="3">
        <f>RSI!A911</f>
        <v>43329</v>
      </c>
      <c r="B911" s="2">
        <f>RSI!B911</f>
        <v>11.445</v>
      </c>
      <c r="C911" s="2">
        <f>RSI!I911</f>
        <v>47.449037306139147</v>
      </c>
      <c r="D911" s="2">
        <f>MACD!E911</f>
        <v>9.7122062571113332E-3</v>
      </c>
      <c r="E911" s="2">
        <f>MACD!F911</f>
        <v>-1.5296376882555302E-2</v>
      </c>
      <c r="F911" s="2">
        <f>'Moving Avg'!D911</f>
        <v>11.462399999999999</v>
      </c>
      <c r="G911" s="2">
        <f>'Moving Avg'!F911</f>
        <v>11.476949999999999</v>
      </c>
      <c r="H911" s="2">
        <f>'Moving Avg'!G911</f>
        <v>11.47136000000001</v>
      </c>
      <c r="I911" s="2">
        <f>'Moving Avg'!H911</f>
        <v>10.904195000000005</v>
      </c>
      <c r="J911" s="6" t="str">
        <f>OBV!F911</f>
        <v>BEARISH</v>
      </c>
      <c r="K911" s="6" t="str">
        <f>OBV!G911</f>
        <v>STRONG</v>
      </c>
      <c r="L911" s="6" t="str">
        <f>OBV!H911</f>
        <v>CONFIRMED BEARISH</v>
      </c>
      <c r="M911" s="8">
        <f t="shared" si="140"/>
        <v>25</v>
      </c>
      <c r="N911" s="8">
        <f t="shared" si="141"/>
        <v>0</v>
      </c>
      <c r="O911" s="8">
        <f t="shared" si="142"/>
        <v>50</v>
      </c>
      <c r="P911" s="8">
        <f t="shared" si="143"/>
        <v>33</v>
      </c>
      <c r="Q911" s="9">
        <f t="shared" si="144"/>
        <v>21.2</v>
      </c>
      <c r="R911" s="9">
        <f t="shared" si="145"/>
        <v>30.75</v>
      </c>
      <c r="S911" s="9">
        <f t="shared" si="146"/>
        <v>31.1</v>
      </c>
      <c r="T911" s="9">
        <f t="shared" si="147"/>
        <v>27</v>
      </c>
      <c r="U911" s="8">
        <f t="shared" si="148"/>
        <v>27.683333333333337</v>
      </c>
      <c r="V911" s="8">
        <f t="shared" si="149"/>
        <v>27.512500000000003</v>
      </c>
    </row>
    <row r="912" spans="1:22" ht="13.5" x14ac:dyDescent="0.25">
      <c r="A912" s="3">
        <f>RSI!A912</f>
        <v>43332</v>
      </c>
      <c r="B912" s="2">
        <f>RSI!B912</f>
        <v>11.3</v>
      </c>
      <c r="C912" s="2">
        <f>RSI!I912</f>
        <v>37.3097978532005</v>
      </c>
      <c r="D912" s="2">
        <f>MACD!E912</f>
        <v>2.1450397494831464E-2</v>
      </c>
      <c r="E912" s="2">
        <f>MACD!F912</f>
        <v>-7.9470220070779474E-3</v>
      </c>
      <c r="F912" s="2">
        <f>'Moving Avg'!D912</f>
        <v>11.431000000000001</v>
      </c>
      <c r="G912" s="2">
        <f>'Moving Avg'!F912</f>
        <v>11.47255</v>
      </c>
      <c r="H912" s="2">
        <f>'Moving Avg'!G912</f>
        <v>11.471500000000008</v>
      </c>
      <c r="I912" s="2">
        <f>'Moving Avg'!H912</f>
        <v>10.908815000000004</v>
      </c>
      <c r="J912" s="6" t="str">
        <f>OBV!F912</f>
        <v>BEARISH</v>
      </c>
      <c r="K912" s="6" t="str">
        <f>OBV!G912</f>
        <v>STRONG</v>
      </c>
      <c r="L912" s="6" t="str">
        <f>OBV!H912</f>
        <v>CONFIRMED BEARISH</v>
      </c>
      <c r="M912" s="8">
        <f t="shared" si="140"/>
        <v>25</v>
      </c>
      <c r="N912" s="8">
        <f t="shared" si="141"/>
        <v>0</v>
      </c>
      <c r="O912" s="8">
        <f t="shared" si="142"/>
        <v>50</v>
      </c>
      <c r="P912" s="8">
        <f t="shared" si="143"/>
        <v>33</v>
      </c>
      <c r="Q912" s="9">
        <f t="shared" si="144"/>
        <v>21.2</v>
      </c>
      <c r="R912" s="9">
        <f t="shared" si="145"/>
        <v>30.75</v>
      </c>
      <c r="S912" s="9">
        <f t="shared" si="146"/>
        <v>31.1</v>
      </c>
      <c r="T912" s="9">
        <f t="shared" si="147"/>
        <v>27</v>
      </c>
      <c r="U912" s="8">
        <f t="shared" si="148"/>
        <v>27.683333333333337</v>
      </c>
      <c r="V912" s="8">
        <f t="shared" si="149"/>
        <v>27.512500000000003</v>
      </c>
    </row>
    <row r="913" spans="1:22" ht="13.5" x14ac:dyDescent="0.25">
      <c r="A913" s="3">
        <f>RSI!A913</f>
        <v>43335</v>
      </c>
      <c r="B913" s="2">
        <f>RSI!B913</f>
        <v>11.3</v>
      </c>
      <c r="C913" s="2">
        <f>RSI!I913</f>
        <v>37.3097978532005</v>
      </c>
      <c r="D913" s="2">
        <f>MACD!E913</f>
        <v>5.0869773564329535E-2</v>
      </c>
      <c r="E913" s="2">
        <f>MACD!F913</f>
        <v>3.8163371072035494E-3</v>
      </c>
      <c r="F913" s="2">
        <f>'Moving Avg'!D913</f>
        <v>11.397</v>
      </c>
      <c r="G913" s="2">
        <f>'Moving Avg'!F913</f>
        <v>11.468450000000001</v>
      </c>
      <c r="H913" s="2">
        <f>'Moving Avg'!G913</f>
        <v>11.470000000000004</v>
      </c>
      <c r="I913" s="2">
        <f>'Moving Avg'!H913</f>
        <v>10.913465000000006</v>
      </c>
      <c r="J913" s="6" t="str">
        <f>OBV!F913</f>
        <v>BEARISH</v>
      </c>
      <c r="K913" s="6" t="str">
        <f>OBV!G913</f>
        <v>STRONG</v>
      </c>
      <c r="L913" s="6" t="str">
        <f>OBV!H913</f>
        <v>CONFIRMED BEARISH</v>
      </c>
      <c r="M913" s="8">
        <f t="shared" si="140"/>
        <v>25</v>
      </c>
      <c r="N913" s="8">
        <f t="shared" si="141"/>
        <v>0</v>
      </c>
      <c r="O913" s="8">
        <f t="shared" si="142"/>
        <v>50</v>
      </c>
      <c r="P913" s="8">
        <f t="shared" si="143"/>
        <v>33</v>
      </c>
      <c r="Q913" s="9">
        <f t="shared" si="144"/>
        <v>21.2</v>
      </c>
      <c r="R913" s="9">
        <f t="shared" si="145"/>
        <v>30.75</v>
      </c>
      <c r="S913" s="9">
        <f t="shared" si="146"/>
        <v>31.1</v>
      </c>
      <c r="T913" s="9">
        <f t="shared" si="147"/>
        <v>27</v>
      </c>
      <c r="U913" s="8">
        <f t="shared" si="148"/>
        <v>27.683333333333337</v>
      </c>
      <c r="V913" s="8">
        <f t="shared" si="149"/>
        <v>27.512500000000003</v>
      </c>
    </row>
    <row r="914" spans="1:22" ht="13.5" x14ac:dyDescent="0.25">
      <c r="A914" s="3">
        <f>RSI!A914</f>
        <v>43336</v>
      </c>
      <c r="B914" s="2">
        <f>RSI!B914</f>
        <v>11.3</v>
      </c>
      <c r="C914" s="2">
        <f>RSI!I914</f>
        <v>37.3097978532005</v>
      </c>
      <c r="D914" s="2">
        <f>MACD!E914</f>
        <v>7.6712649133716226E-2</v>
      </c>
      <c r="E914" s="2">
        <f>MACD!F914</f>
        <v>1.8395599512506085E-2</v>
      </c>
      <c r="F914" s="2">
        <f>'Moving Avg'!D914</f>
        <v>11.363</v>
      </c>
      <c r="G914" s="2">
        <f>'Moving Avg'!F914</f>
        <v>11.464350000000001</v>
      </c>
      <c r="H914" s="2">
        <f>'Moving Avg'!G914</f>
        <v>11.465540000000003</v>
      </c>
      <c r="I914" s="2">
        <f>'Moving Avg'!H914</f>
        <v>10.917640000000008</v>
      </c>
      <c r="J914" s="6" t="str">
        <f>OBV!F914</f>
        <v>BEARISH</v>
      </c>
      <c r="K914" s="6" t="str">
        <f>OBV!G914</f>
        <v>STRONG</v>
      </c>
      <c r="L914" s="6" t="str">
        <f>OBV!H914</f>
        <v>CONFIRMED BEARISH</v>
      </c>
      <c r="M914" s="8">
        <f t="shared" si="140"/>
        <v>25</v>
      </c>
      <c r="N914" s="8">
        <f t="shared" si="141"/>
        <v>0</v>
      </c>
      <c r="O914" s="8">
        <f t="shared" si="142"/>
        <v>50</v>
      </c>
      <c r="P914" s="8">
        <f t="shared" si="143"/>
        <v>33</v>
      </c>
      <c r="Q914" s="9">
        <f t="shared" si="144"/>
        <v>21.2</v>
      </c>
      <c r="R914" s="9">
        <f t="shared" si="145"/>
        <v>30.75</v>
      </c>
      <c r="S914" s="9">
        <f t="shared" si="146"/>
        <v>31.1</v>
      </c>
      <c r="T914" s="9">
        <f t="shared" si="147"/>
        <v>27</v>
      </c>
      <c r="U914" s="8">
        <f t="shared" si="148"/>
        <v>27.683333333333337</v>
      </c>
      <c r="V914" s="8">
        <f t="shared" si="149"/>
        <v>27.512500000000003</v>
      </c>
    </row>
    <row r="915" spans="1:22" ht="13.5" x14ac:dyDescent="0.25">
      <c r="A915" s="3">
        <f>RSI!A915</f>
        <v>43339</v>
      </c>
      <c r="B915" s="2">
        <f>RSI!B915</f>
        <v>11.281000000000001</v>
      </c>
      <c r="C915" s="2">
        <f>RSI!I915</f>
        <v>36.049097093169152</v>
      </c>
      <c r="D915" s="2">
        <f>MACD!E915</f>
        <v>8.3481709489973355E-2</v>
      </c>
      <c r="E915" s="2">
        <f>MACD!F915</f>
        <v>3.1412821507999539E-2</v>
      </c>
      <c r="F915" s="2">
        <f>'Moving Avg'!D915</f>
        <v>11.325199999999999</v>
      </c>
      <c r="G915" s="2">
        <f>'Moving Avg'!F915</f>
        <v>11.455850000000002</v>
      </c>
      <c r="H915" s="2">
        <f>'Moving Avg'!G915</f>
        <v>11.460700000000001</v>
      </c>
      <c r="I915" s="2">
        <f>'Moving Avg'!H915</f>
        <v>10.922605000000008</v>
      </c>
      <c r="J915" s="6" t="str">
        <f>OBV!F915</f>
        <v>BEARISH</v>
      </c>
      <c r="K915" s="6" t="str">
        <f>OBV!G915</f>
        <v>STRONG</v>
      </c>
      <c r="L915" s="6" t="str">
        <f>OBV!H915</f>
        <v>CONFIRMED BEARISH</v>
      </c>
      <c r="M915" s="8">
        <f t="shared" si="140"/>
        <v>25</v>
      </c>
      <c r="N915" s="8">
        <f t="shared" si="141"/>
        <v>0</v>
      </c>
      <c r="O915" s="8">
        <f t="shared" si="142"/>
        <v>50</v>
      </c>
      <c r="P915" s="8">
        <f t="shared" si="143"/>
        <v>33</v>
      </c>
      <c r="Q915" s="9">
        <f t="shared" si="144"/>
        <v>21.2</v>
      </c>
      <c r="R915" s="9">
        <f t="shared" si="145"/>
        <v>30.75</v>
      </c>
      <c r="S915" s="9">
        <f t="shared" si="146"/>
        <v>31.1</v>
      </c>
      <c r="T915" s="9">
        <f t="shared" si="147"/>
        <v>27</v>
      </c>
      <c r="U915" s="8">
        <f t="shared" si="148"/>
        <v>27.683333333333337</v>
      </c>
      <c r="V915" s="8">
        <f t="shared" si="149"/>
        <v>27.512500000000003</v>
      </c>
    </row>
    <row r="916" spans="1:22" ht="13.5" x14ac:dyDescent="0.25">
      <c r="A916" s="3">
        <f>RSI!A916</f>
        <v>43340</v>
      </c>
      <c r="B916" s="2">
        <f>RSI!B916</f>
        <v>11.161</v>
      </c>
      <c r="C916" s="2">
        <f>RSI!I916</f>
        <v>29.312326777752048</v>
      </c>
      <c r="D916" s="2">
        <f>MACD!E916</f>
        <v>9.7947705957240672E-2</v>
      </c>
      <c r="E916" s="2">
        <f>MACD!F916</f>
        <v>4.4719798397847774E-2</v>
      </c>
      <c r="F916" s="2">
        <f>'Moving Avg'!D916</f>
        <v>11.268400000000002</v>
      </c>
      <c r="G916" s="2">
        <f>'Moving Avg'!F916</f>
        <v>11.440400000000002</v>
      </c>
      <c r="H916" s="2">
        <f>'Moving Avg'!G916</f>
        <v>11.4557</v>
      </c>
      <c r="I916" s="2">
        <f>'Moving Avg'!H916</f>
        <v>10.926970000000008</v>
      </c>
      <c r="J916" s="6" t="str">
        <f>OBV!F916</f>
        <v>BEARISH</v>
      </c>
      <c r="K916" s="6" t="str">
        <f>OBV!G916</f>
        <v>STRONG</v>
      </c>
      <c r="L916" s="6" t="str">
        <f>OBV!H916</f>
        <v>CONFIRMED BEARISH</v>
      </c>
      <c r="M916" s="8">
        <f t="shared" si="140"/>
        <v>50</v>
      </c>
      <c r="N916" s="8">
        <f t="shared" si="141"/>
        <v>0</v>
      </c>
      <c r="O916" s="8">
        <f t="shared" si="142"/>
        <v>50</v>
      </c>
      <c r="P916" s="8">
        <f t="shared" si="143"/>
        <v>33</v>
      </c>
      <c r="Q916" s="9">
        <f t="shared" si="144"/>
        <v>29.95</v>
      </c>
      <c r="R916" s="9">
        <f t="shared" si="145"/>
        <v>35.75</v>
      </c>
      <c r="S916" s="9">
        <f t="shared" si="146"/>
        <v>34.85</v>
      </c>
      <c r="T916" s="9">
        <f t="shared" si="147"/>
        <v>33.25</v>
      </c>
      <c r="U916" s="8">
        <f t="shared" si="148"/>
        <v>33.516666666666673</v>
      </c>
      <c r="V916" s="8">
        <f t="shared" si="149"/>
        <v>33.450000000000003</v>
      </c>
    </row>
    <row r="917" spans="1:22" ht="13.5" x14ac:dyDescent="0.25">
      <c r="A917" s="3">
        <f>RSI!A917</f>
        <v>43341</v>
      </c>
      <c r="B917" s="2">
        <f>RSI!B917</f>
        <v>11.161</v>
      </c>
      <c r="C917" s="2">
        <f>RSI!I917</f>
        <v>29.312326777752048</v>
      </c>
      <c r="D917" s="2">
        <f>MACD!E917</f>
        <v>0.10883191736655462</v>
      </c>
      <c r="E917" s="2">
        <f>MACD!F917</f>
        <v>5.7542222191589144E-2</v>
      </c>
      <c r="F917" s="2">
        <f>'Moving Avg'!D917</f>
        <v>11.240600000000001</v>
      </c>
      <c r="G917" s="2">
        <f>'Moving Avg'!F917</f>
        <v>11.424950000000003</v>
      </c>
      <c r="H917" s="2">
        <f>'Moving Avg'!G917</f>
        <v>11.450699999999998</v>
      </c>
      <c r="I917" s="2">
        <f>'Moving Avg'!H917</f>
        <v>10.930480000000006</v>
      </c>
      <c r="J917" s="6" t="str">
        <f>OBV!F917</f>
        <v>BEARISH</v>
      </c>
      <c r="K917" s="6" t="str">
        <f>OBV!G917</f>
        <v>STRONG</v>
      </c>
      <c r="L917" s="6" t="str">
        <f>OBV!H917</f>
        <v>CONFIRMED BEARISH</v>
      </c>
      <c r="M917" s="8">
        <f t="shared" si="140"/>
        <v>50</v>
      </c>
      <c r="N917" s="8">
        <f t="shared" si="141"/>
        <v>0</v>
      </c>
      <c r="O917" s="8">
        <f t="shared" si="142"/>
        <v>50</v>
      </c>
      <c r="P917" s="8">
        <f t="shared" si="143"/>
        <v>33</v>
      </c>
      <c r="Q917" s="9">
        <f t="shared" si="144"/>
        <v>29.95</v>
      </c>
      <c r="R917" s="9">
        <f t="shared" si="145"/>
        <v>35.75</v>
      </c>
      <c r="S917" s="9">
        <f t="shared" si="146"/>
        <v>34.85</v>
      </c>
      <c r="T917" s="9">
        <f t="shared" si="147"/>
        <v>33.25</v>
      </c>
      <c r="U917" s="8">
        <f t="shared" si="148"/>
        <v>33.516666666666673</v>
      </c>
      <c r="V917" s="8">
        <f t="shared" si="149"/>
        <v>33.450000000000003</v>
      </c>
    </row>
    <row r="918" spans="1:22" ht="13.5" x14ac:dyDescent="0.25">
      <c r="A918" s="3">
        <f>RSI!A918</f>
        <v>43342</v>
      </c>
      <c r="B918" s="2">
        <f>RSI!B918</f>
        <v>11.161</v>
      </c>
      <c r="C918" s="2">
        <f>RSI!I918</f>
        <v>29.312326777752048</v>
      </c>
      <c r="D918" s="2">
        <f>MACD!E918</f>
        <v>0.12149240303064524</v>
      </c>
      <c r="E918" s="2">
        <f>MACD!F918</f>
        <v>7.0332258359400365E-2</v>
      </c>
      <c r="F918" s="2">
        <f>'Moving Avg'!D918</f>
        <v>11.212800000000001</v>
      </c>
      <c r="G918" s="2">
        <f>'Moving Avg'!F918</f>
        <v>11.409500000000003</v>
      </c>
      <c r="H918" s="2">
        <f>'Moving Avg'!G918</f>
        <v>11.446879999999998</v>
      </c>
      <c r="I918" s="2">
        <f>'Moving Avg'!H918</f>
        <v>10.934520000000006</v>
      </c>
      <c r="J918" s="6" t="str">
        <f>OBV!F918</f>
        <v>BEARISH</v>
      </c>
      <c r="K918" s="6" t="str">
        <f>OBV!G918</f>
        <v>STRONG</v>
      </c>
      <c r="L918" s="6" t="str">
        <f>OBV!H918</f>
        <v>CONFIRMED BEARISH</v>
      </c>
      <c r="M918" s="8">
        <f t="shared" si="140"/>
        <v>50</v>
      </c>
      <c r="N918" s="8">
        <f t="shared" si="141"/>
        <v>0</v>
      </c>
      <c r="O918" s="8">
        <f t="shared" si="142"/>
        <v>50</v>
      </c>
      <c r="P918" s="8">
        <f t="shared" si="143"/>
        <v>33</v>
      </c>
      <c r="Q918" s="9">
        <f t="shared" si="144"/>
        <v>29.95</v>
      </c>
      <c r="R918" s="9">
        <f t="shared" si="145"/>
        <v>35.75</v>
      </c>
      <c r="S918" s="9">
        <f t="shared" si="146"/>
        <v>34.85</v>
      </c>
      <c r="T918" s="9">
        <f t="shared" si="147"/>
        <v>33.25</v>
      </c>
      <c r="U918" s="8">
        <f t="shared" si="148"/>
        <v>33.516666666666673</v>
      </c>
      <c r="V918" s="8">
        <f t="shared" si="149"/>
        <v>33.450000000000003</v>
      </c>
    </row>
    <row r="919" spans="1:22" ht="13.5" x14ac:dyDescent="0.25">
      <c r="A919" s="3">
        <f>RSI!A919</f>
        <v>43343</v>
      </c>
      <c r="B919" s="2">
        <f>RSI!B919</f>
        <v>11.218</v>
      </c>
      <c r="C919" s="2">
        <f>RSI!I919</f>
        <v>36.367153626131376</v>
      </c>
      <c r="D919" s="2">
        <f>MACD!E919</f>
        <v>0.12932620344517964</v>
      </c>
      <c r="E919" s="2">
        <f>MACD!F919</f>
        <v>8.2131047376556215E-2</v>
      </c>
      <c r="F919" s="2">
        <f>'Moving Avg'!D919</f>
        <v>11.196400000000001</v>
      </c>
      <c r="G919" s="2">
        <f>'Moving Avg'!F919</f>
        <v>11.396900000000002</v>
      </c>
      <c r="H919" s="2">
        <f>'Moving Avg'!G919</f>
        <v>11.443019999999999</v>
      </c>
      <c r="I919" s="2">
        <f>'Moving Avg'!H919</f>
        <v>10.938730000000005</v>
      </c>
      <c r="J919" s="6" t="str">
        <f>OBV!F919</f>
        <v>BEARISH</v>
      </c>
      <c r="K919" s="6" t="str">
        <f>OBV!G919</f>
        <v>STRONG</v>
      </c>
      <c r="L919" s="6" t="str">
        <f>OBV!H919</f>
        <v>CONFIRMED BEARISH</v>
      </c>
      <c r="M919" s="8">
        <f t="shared" si="140"/>
        <v>25</v>
      </c>
      <c r="N919" s="8">
        <f t="shared" si="141"/>
        <v>0</v>
      </c>
      <c r="O919" s="8">
        <f t="shared" si="142"/>
        <v>50</v>
      </c>
      <c r="P919" s="8">
        <f t="shared" si="143"/>
        <v>33</v>
      </c>
      <c r="Q919" s="9">
        <f t="shared" si="144"/>
        <v>21.2</v>
      </c>
      <c r="R919" s="9">
        <f t="shared" si="145"/>
        <v>30.75</v>
      </c>
      <c r="S919" s="9">
        <f t="shared" si="146"/>
        <v>31.1</v>
      </c>
      <c r="T919" s="9">
        <f t="shared" si="147"/>
        <v>27</v>
      </c>
      <c r="U919" s="8">
        <f t="shared" si="148"/>
        <v>27.683333333333337</v>
      </c>
      <c r="V919" s="8">
        <f t="shared" si="149"/>
        <v>27.512500000000003</v>
      </c>
    </row>
    <row r="920" spans="1:22" ht="13.5" x14ac:dyDescent="0.25">
      <c r="A920" s="3">
        <f>RSI!A920</f>
        <v>43346</v>
      </c>
      <c r="B920" s="2">
        <f>RSI!B920</f>
        <v>11.218</v>
      </c>
      <c r="C920" s="2">
        <f>RSI!I920</f>
        <v>36.367153626131369</v>
      </c>
      <c r="D920" s="2">
        <f>MACD!E920</f>
        <v>0.1368617883460832</v>
      </c>
      <c r="E920" s="2">
        <f>MACD!F920</f>
        <v>9.307719557046161E-2</v>
      </c>
      <c r="F920" s="2">
        <f>'Moving Avg'!D920</f>
        <v>11.1838</v>
      </c>
      <c r="G920" s="2">
        <f>'Moving Avg'!F920</f>
        <v>11.3843</v>
      </c>
      <c r="H920" s="2">
        <f>'Moving Avg'!G920</f>
        <v>11.440339999999999</v>
      </c>
      <c r="I920" s="2">
        <f>'Moving Avg'!H920</f>
        <v>10.942525000000007</v>
      </c>
      <c r="J920" s="6" t="str">
        <f>OBV!F920</f>
        <v>BULLISH</v>
      </c>
      <c r="K920" s="6" t="str">
        <f>OBV!G920</f>
        <v>NEUTRAL</v>
      </c>
      <c r="L920" s="6" t="str">
        <f>OBV!H920</f>
        <v>BULLISH DIVERGENCE</v>
      </c>
      <c r="M920" s="8">
        <f t="shared" si="140"/>
        <v>25</v>
      </c>
      <c r="N920" s="8">
        <f t="shared" si="141"/>
        <v>0</v>
      </c>
      <c r="O920" s="8">
        <f t="shared" si="142"/>
        <v>50</v>
      </c>
      <c r="P920" s="8">
        <f t="shared" si="143"/>
        <v>66.5</v>
      </c>
      <c r="Q920" s="9">
        <f t="shared" si="144"/>
        <v>26.225000000000001</v>
      </c>
      <c r="R920" s="9">
        <f t="shared" si="145"/>
        <v>39.125</v>
      </c>
      <c r="S920" s="9">
        <f t="shared" si="146"/>
        <v>46.174999999999997</v>
      </c>
      <c r="T920" s="9">
        <f t="shared" si="147"/>
        <v>35.375</v>
      </c>
      <c r="U920" s="8">
        <f t="shared" si="148"/>
        <v>37.174999999999997</v>
      </c>
      <c r="V920" s="8">
        <f t="shared" si="149"/>
        <v>36.724999999999994</v>
      </c>
    </row>
    <row r="921" spans="1:22" ht="13.5" x14ac:dyDescent="0.25">
      <c r="A921" s="3">
        <f>RSI!A921</f>
        <v>43347</v>
      </c>
      <c r="B921" s="2">
        <f>RSI!B921</f>
        <v>11.218</v>
      </c>
      <c r="C921" s="2">
        <f>RSI!I921</f>
        <v>36.367153626131369</v>
      </c>
      <c r="D921" s="2">
        <f>MACD!E921</f>
        <v>0.1402316991562369</v>
      </c>
      <c r="E921" s="2">
        <f>MACD!F921</f>
        <v>0.10250809628761667</v>
      </c>
      <c r="F921" s="2">
        <f>'Moving Avg'!D921</f>
        <v>11.1952</v>
      </c>
      <c r="G921" s="2">
        <f>'Moving Avg'!F921</f>
        <v>11.362849999999998</v>
      </c>
      <c r="H921" s="2">
        <f>'Moving Avg'!G921</f>
        <v>11.437660000000001</v>
      </c>
      <c r="I921" s="2">
        <f>'Moving Avg'!H921</f>
        <v>10.946735000000006</v>
      </c>
      <c r="J921" s="6" t="str">
        <f>OBV!F921</f>
        <v>BULLISH</v>
      </c>
      <c r="K921" s="6" t="str">
        <f>OBV!G921</f>
        <v>WEAK</v>
      </c>
      <c r="L921" s="6" t="str">
        <f>OBV!H921</f>
        <v>CONFIRMED BULLISH</v>
      </c>
      <c r="M921" s="8">
        <f t="shared" si="140"/>
        <v>25</v>
      </c>
      <c r="N921" s="8">
        <f t="shared" si="141"/>
        <v>0</v>
      </c>
      <c r="O921" s="8">
        <f t="shared" si="142"/>
        <v>50</v>
      </c>
      <c r="P921" s="8">
        <f t="shared" si="143"/>
        <v>67</v>
      </c>
      <c r="Q921" s="9">
        <f t="shared" si="144"/>
        <v>26.299999999999997</v>
      </c>
      <c r="R921" s="9">
        <f t="shared" si="145"/>
        <v>39.25</v>
      </c>
      <c r="S921" s="9">
        <f t="shared" si="146"/>
        <v>46.400000000000006</v>
      </c>
      <c r="T921" s="9">
        <f t="shared" si="147"/>
        <v>35.5</v>
      </c>
      <c r="U921" s="8">
        <f t="shared" si="148"/>
        <v>37.31666666666667</v>
      </c>
      <c r="V921" s="8">
        <f t="shared" si="149"/>
        <v>36.862499999999997</v>
      </c>
    </row>
    <row r="922" spans="1:22" ht="13.5" x14ac:dyDescent="0.25">
      <c r="A922" s="3">
        <f>RSI!A922</f>
        <v>43348</v>
      </c>
      <c r="B922" s="2">
        <f>RSI!B922</f>
        <v>11.281000000000001</v>
      </c>
      <c r="C922" s="2">
        <f>RSI!I922</f>
        <v>44.072432273321098</v>
      </c>
      <c r="D922" s="2">
        <f>MACD!E922</f>
        <v>0.11688639623933383</v>
      </c>
      <c r="E922" s="2">
        <f>MACD!F922</f>
        <v>0.10538375627796011</v>
      </c>
      <c r="F922" s="2">
        <f>'Moving Avg'!D922</f>
        <v>11.219199999999999</v>
      </c>
      <c r="G922" s="2">
        <f>'Moving Avg'!F922</f>
        <v>11.3531</v>
      </c>
      <c r="H922" s="2">
        <f>'Moving Avg'!G922</f>
        <v>11.43624</v>
      </c>
      <c r="I922" s="2">
        <f>'Moving Avg'!H922</f>
        <v>10.951260000000007</v>
      </c>
      <c r="J922" s="6" t="str">
        <f>OBV!F922</f>
        <v>BULLISH</v>
      </c>
      <c r="K922" s="6" t="str">
        <f>OBV!G922</f>
        <v>WEAK</v>
      </c>
      <c r="L922" s="6" t="str">
        <f>OBV!H922</f>
        <v>CONFIRMED BULLISH</v>
      </c>
      <c r="M922" s="8">
        <f t="shared" si="140"/>
        <v>25</v>
      </c>
      <c r="N922" s="8">
        <f t="shared" si="141"/>
        <v>0</v>
      </c>
      <c r="O922" s="8">
        <f t="shared" si="142"/>
        <v>50</v>
      </c>
      <c r="P922" s="8">
        <f t="shared" si="143"/>
        <v>67</v>
      </c>
      <c r="Q922" s="9">
        <f t="shared" si="144"/>
        <v>26.299999999999997</v>
      </c>
      <c r="R922" s="9">
        <f t="shared" si="145"/>
        <v>39.25</v>
      </c>
      <c r="S922" s="9">
        <f t="shared" si="146"/>
        <v>46.400000000000006</v>
      </c>
      <c r="T922" s="9">
        <f t="shared" si="147"/>
        <v>35.5</v>
      </c>
      <c r="U922" s="8">
        <f t="shared" si="148"/>
        <v>37.31666666666667</v>
      </c>
      <c r="V922" s="8">
        <f t="shared" si="149"/>
        <v>36.862499999999997</v>
      </c>
    </row>
    <row r="923" spans="1:22" ht="13.5" x14ac:dyDescent="0.25">
      <c r="A923" s="3">
        <f>RSI!A923</f>
        <v>43349</v>
      </c>
      <c r="B923" s="2">
        <f>RSI!B923</f>
        <v>11.281000000000001</v>
      </c>
      <c r="C923" s="2">
        <f>RSI!I923</f>
        <v>44.072432273321098</v>
      </c>
      <c r="D923" s="2">
        <f>MACD!E923</f>
        <v>9.748040225897725E-2</v>
      </c>
      <c r="E923" s="2">
        <f>MACD!F923</f>
        <v>0.10380308547416355</v>
      </c>
      <c r="F923" s="2">
        <f>'Moving Avg'!D923</f>
        <v>11.243199999999998</v>
      </c>
      <c r="G923" s="2">
        <f>'Moving Avg'!F923</f>
        <v>11.337349999999997</v>
      </c>
      <c r="H923" s="2">
        <f>'Moving Avg'!G923</f>
        <v>11.435879999999999</v>
      </c>
      <c r="I923" s="2">
        <f>'Moving Avg'!H923</f>
        <v>10.955900000000007</v>
      </c>
      <c r="J923" s="6" t="str">
        <f>OBV!F923</f>
        <v>BULLISH</v>
      </c>
      <c r="K923" s="6" t="str">
        <f>OBV!G923</f>
        <v>WEAK</v>
      </c>
      <c r="L923" s="6" t="str">
        <f>OBV!H923</f>
        <v>CONFIRMED BULLISH</v>
      </c>
      <c r="M923" s="8">
        <f t="shared" si="140"/>
        <v>25</v>
      </c>
      <c r="N923" s="8">
        <f t="shared" si="141"/>
        <v>45</v>
      </c>
      <c r="O923" s="8">
        <f t="shared" si="142"/>
        <v>50</v>
      </c>
      <c r="P923" s="8">
        <f t="shared" si="143"/>
        <v>67</v>
      </c>
      <c r="Q923" s="9">
        <f t="shared" si="144"/>
        <v>42.05</v>
      </c>
      <c r="R923" s="9">
        <f t="shared" si="145"/>
        <v>48.25</v>
      </c>
      <c r="S923" s="9">
        <f t="shared" si="146"/>
        <v>53.150000000000006</v>
      </c>
      <c r="T923" s="9">
        <f t="shared" si="147"/>
        <v>46.75</v>
      </c>
      <c r="U923" s="8">
        <f t="shared" si="148"/>
        <v>47.816666666666663</v>
      </c>
      <c r="V923" s="8">
        <f t="shared" si="149"/>
        <v>47.55</v>
      </c>
    </row>
    <row r="924" spans="1:22" ht="13.5" x14ac:dyDescent="0.25">
      <c r="A924" s="3">
        <f>RSI!A924</f>
        <v>43350</v>
      </c>
      <c r="B924" s="2">
        <f>RSI!B924</f>
        <v>11.281000000000001</v>
      </c>
      <c r="C924" s="2">
        <f>RSI!I924</f>
        <v>44.072432273321105</v>
      </c>
      <c r="D924" s="2">
        <f>MACD!E924</f>
        <v>8.1381912362584075E-2</v>
      </c>
      <c r="E924" s="2">
        <f>MACD!F924</f>
        <v>9.9318850851847662E-2</v>
      </c>
      <c r="F924" s="2">
        <f>'Moving Avg'!D924</f>
        <v>11.255799999999999</v>
      </c>
      <c r="G924" s="2">
        <f>'Moving Avg'!F924</f>
        <v>11.3216</v>
      </c>
      <c r="H924" s="2">
        <f>'Moving Avg'!G924</f>
        <v>11.4321</v>
      </c>
      <c r="I924" s="2">
        <f>'Moving Avg'!H924</f>
        <v>10.960540000000005</v>
      </c>
      <c r="J924" s="6" t="str">
        <f>OBV!F924</f>
        <v>BULLISH</v>
      </c>
      <c r="K924" s="6" t="str">
        <f>OBV!G924</f>
        <v>WEAK</v>
      </c>
      <c r="L924" s="6" t="str">
        <f>OBV!H924</f>
        <v>CONFIRMED BULLISH</v>
      </c>
      <c r="M924" s="8">
        <f t="shared" si="140"/>
        <v>25</v>
      </c>
      <c r="N924" s="8">
        <f t="shared" si="141"/>
        <v>45</v>
      </c>
      <c r="O924" s="8">
        <f t="shared" si="142"/>
        <v>50</v>
      </c>
      <c r="P924" s="8">
        <f t="shared" si="143"/>
        <v>67</v>
      </c>
      <c r="Q924" s="9">
        <f t="shared" si="144"/>
        <v>42.05</v>
      </c>
      <c r="R924" s="9">
        <f t="shared" si="145"/>
        <v>48.25</v>
      </c>
      <c r="S924" s="9">
        <f t="shared" si="146"/>
        <v>53.150000000000006</v>
      </c>
      <c r="T924" s="9">
        <f t="shared" si="147"/>
        <v>46.75</v>
      </c>
      <c r="U924" s="8">
        <f t="shared" si="148"/>
        <v>47.816666666666663</v>
      </c>
      <c r="V924" s="8">
        <f t="shared" si="149"/>
        <v>47.55</v>
      </c>
    </row>
    <row r="925" spans="1:22" ht="13.5" x14ac:dyDescent="0.25">
      <c r="A925" s="3">
        <f>RSI!A925</f>
        <v>43353</v>
      </c>
      <c r="B925" s="2">
        <f>RSI!B925</f>
        <v>11.281000000000001</v>
      </c>
      <c r="C925" s="2">
        <f>RSI!I925</f>
        <v>44.072432273321105</v>
      </c>
      <c r="D925" s="2">
        <f>MACD!E925</f>
        <v>6.5135153470965435E-2</v>
      </c>
      <c r="E925" s="2">
        <f>MACD!F925</f>
        <v>9.2482111375671222E-2</v>
      </c>
      <c r="F925" s="2">
        <f>'Moving Avg'!D925</f>
        <v>11.2684</v>
      </c>
      <c r="G925" s="2">
        <f>'Moving Avg'!F925</f>
        <v>11.311499999999999</v>
      </c>
      <c r="H925" s="2">
        <f>'Moving Avg'!G925</f>
        <v>11.425159999999998</v>
      </c>
      <c r="I925" s="2">
        <f>'Moving Avg'!H925</f>
        <v>10.965210000000004</v>
      </c>
      <c r="J925" s="6" t="str">
        <f>OBV!F925</f>
        <v>BULLISH</v>
      </c>
      <c r="K925" s="6" t="str">
        <f>OBV!G925</f>
        <v>WEAK</v>
      </c>
      <c r="L925" s="6" t="str">
        <f>OBV!H925</f>
        <v>CONFIRMED BULLISH</v>
      </c>
      <c r="M925" s="8">
        <f t="shared" si="140"/>
        <v>25</v>
      </c>
      <c r="N925" s="8">
        <f t="shared" si="141"/>
        <v>100</v>
      </c>
      <c r="O925" s="8">
        <f t="shared" si="142"/>
        <v>50</v>
      </c>
      <c r="P925" s="8">
        <f t="shared" si="143"/>
        <v>67</v>
      </c>
      <c r="Q925" s="9">
        <f t="shared" si="144"/>
        <v>61.3</v>
      </c>
      <c r="R925" s="9">
        <f t="shared" si="145"/>
        <v>59.25</v>
      </c>
      <c r="S925" s="9">
        <f t="shared" si="146"/>
        <v>61.400000000000006</v>
      </c>
      <c r="T925" s="9">
        <f t="shared" si="147"/>
        <v>60.5</v>
      </c>
      <c r="U925" s="8">
        <f t="shared" si="148"/>
        <v>60.65</v>
      </c>
      <c r="V925" s="8">
        <f t="shared" si="149"/>
        <v>60.612499999999997</v>
      </c>
    </row>
    <row r="926" spans="1:22" ht="13.5" x14ac:dyDescent="0.25">
      <c r="A926" s="3">
        <f>RSI!A926</f>
        <v>43355</v>
      </c>
      <c r="B926" s="2">
        <f>RSI!B926</f>
        <v>11.281000000000001</v>
      </c>
      <c r="C926" s="2">
        <f>RSI!I926</f>
        <v>44.072432273321105</v>
      </c>
      <c r="D926" s="2">
        <f>MACD!E926</f>
        <v>3.3202391906637985E-2</v>
      </c>
      <c r="E926" s="2">
        <f>MACD!F926</f>
        <v>8.0626167481864575E-2</v>
      </c>
      <c r="F926" s="2">
        <f>'Moving Avg'!D926</f>
        <v>11.281000000000001</v>
      </c>
      <c r="G926" s="2">
        <f>'Moving Avg'!F926</f>
        <v>11.30175</v>
      </c>
      <c r="H926" s="2">
        <f>'Moving Avg'!G926</f>
        <v>11.416459999999999</v>
      </c>
      <c r="I926" s="2">
        <f>'Moving Avg'!H926</f>
        <v>10.969880000000003</v>
      </c>
      <c r="J926" s="6" t="str">
        <f>OBV!F926</f>
        <v>BULLISH</v>
      </c>
      <c r="K926" s="6" t="str">
        <f>OBV!G926</f>
        <v>WEAK</v>
      </c>
      <c r="L926" s="6" t="str">
        <f>OBV!H926</f>
        <v>CONFIRMED BULLISH</v>
      </c>
      <c r="M926" s="8">
        <f t="shared" si="140"/>
        <v>25</v>
      </c>
      <c r="N926" s="8">
        <f t="shared" si="141"/>
        <v>100</v>
      </c>
      <c r="O926" s="8">
        <f t="shared" si="142"/>
        <v>50</v>
      </c>
      <c r="P926" s="8">
        <f t="shared" si="143"/>
        <v>67</v>
      </c>
      <c r="Q926" s="9">
        <f t="shared" si="144"/>
        <v>61.3</v>
      </c>
      <c r="R926" s="9">
        <f t="shared" si="145"/>
        <v>59.25</v>
      </c>
      <c r="S926" s="9">
        <f t="shared" si="146"/>
        <v>61.400000000000006</v>
      </c>
      <c r="T926" s="9">
        <f t="shared" si="147"/>
        <v>60.5</v>
      </c>
      <c r="U926" s="8">
        <f t="shared" si="148"/>
        <v>60.65</v>
      </c>
      <c r="V926" s="8">
        <f t="shared" si="149"/>
        <v>60.612499999999997</v>
      </c>
    </row>
    <row r="927" spans="1:22" ht="13.5" x14ac:dyDescent="0.25">
      <c r="A927" s="3">
        <f>RSI!A927</f>
        <v>43356</v>
      </c>
      <c r="B927" s="2">
        <f>RSI!B927</f>
        <v>11.281000000000001</v>
      </c>
      <c r="C927" s="2">
        <f>RSI!I927</f>
        <v>44.072432273321105</v>
      </c>
      <c r="D927" s="2">
        <f>MACD!E927</f>
        <v>6.437950317415897E-3</v>
      </c>
      <c r="E927" s="2">
        <f>MACD!F927</f>
        <v>6.5788524048974839E-2</v>
      </c>
      <c r="F927" s="2">
        <f>'Moving Avg'!D927</f>
        <v>11.281000000000001</v>
      </c>
      <c r="G927" s="2">
        <f>'Moving Avg'!F927</f>
        <v>11.292950000000001</v>
      </c>
      <c r="H927" s="2">
        <f>'Moving Avg'!G927</f>
        <v>11.407759999999998</v>
      </c>
      <c r="I927" s="2">
        <f>'Moving Avg'!H927</f>
        <v>10.974550000000001</v>
      </c>
      <c r="J927" s="6" t="str">
        <f>OBV!F927</f>
        <v>NEUTRAL</v>
      </c>
      <c r="K927" s="6" t="str">
        <f>OBV!G927</f>
        <v>NEUTRAL</v>
      </c>
      <c r="L927" s="6" t="str">
        <f>OBV!H927</f>
        <v>NEUTRAL</v>
      </c>
      <c r="M927" s="8">
        <f t="shared" si="140"/>
        <v>25</v>
      </c>
      <c r="N927" s="8">
        <f t="shared" si="141"/>
        <v>100</v>
      </c>
      <c r="O927" s="8">
        <f t="shared" si="142"/>
        <v>50</v>
      </c>
      <c r="P927" s="8">
        <f t="shared" si="143"/>
        <v>33</v>
      </c>
      <c r="Q927" s="9">
        <f t="shared" si="144"/>
        <v>56.2</v>
      </c>
      <c r="R927" s="9">
        <f t="shared" si="145"/>
        <v>50.75</v>
      </c>
      <c r="S927" s="9">
        <f t="shared" si="146"/>
        <v>46.1</v>
      </c>
      <c r="T927" s="9">
        <f t="shared" si="147"/>
        <v>52</v>
      </c>
      <c r="U927" s="8">
        <f t="shared" si="148"/>
        <v>51.016666666666673</v>
      </c>
      <c r="V927" s="8">
        <f t="shared" si="149"/>
        <v>51.262500000000003</v>
      </c>
    </row>
    <row r="928" spans="1:22" ht="13.5" x14ac:dyDescent="0.25">
      <c r="A928" s="3">
        <f>RSI!A928</f>
        <v>43357</v>
      </c>
      <c r="B928" s="2">
        <f>RSI!B928</f>
        <v>11.218</v>
      </c>
      <c r="C928" s="2">
        <f>RSI!I928</f>
        <v>37.07015232854102</v>
      </c>
      <c r="D928" s="2">
        <f>MACD!E928</f>
        <v>-1.1305563182029132E-2</v>
      </c>
      <c r="E928" s="2">
        <f>MACD!F928</f>
        <v>5.0369706602774046E-2</v>
      </c>
      <c r="F928" s="2">
        <f>'Moving Avg'!D928</f>
        <v>11.2684</v>
      </c>
      <c r="G928" s="2">
        <f>'Moving Avg'!F928</f>
        <v>11.280350000000002</v>
      </c>
      <c r="H928" s="2">
        <f>'Moving Avg'!G928</f>
        <v>11.397799999999997</v>
      </c>
      <c r="I928" s="2">
        <f>'Moving Avg'!H928</f>
        <v>10.978344999999999</v>
      </c>
      <c r="J928" s="6" t="str">
        <f>OBV!F928</f>
        <v>BEARISH</v>
      </c>
      <c r="K928" s="6" t="str">
        <f>OBV!G928</f>
        <v>STRONG</v>
      </c>
      <c r="L928" s="6" t="str">
        <f>OBV!H928</f>
        <v>CONFIRMED BEARISH</v>
      </c>
      <c r="M928" s="8">
        <f t="shared" si="140"/>
        <v>25</v>
      </c>
      <c r="N928" s="8">
        <f t="shared" si="141"/>
        <v>100</v>
      </c>
      <c r="O928" s="8">
        <f t="shared" si="142"/>
        <v>50</v>
      </c>
      <c r="P928" s="8">
        <f t="shared" si="143"/>
        <v>33</v>
      </c>
      <c r="Q928" s="9">
        <f t="shared" si="144"/>
        <v>56.2</v>
      </c>
      <c r="R928" s="9">
        <f t="shared" si="145"/>
        <v>50.75</v>
      </c>
      <c r="S928" s="9">
        <f t="shared" si="146"/>
        <v>46.1</v>
      </c>
      <c r="T928" s="9">
        <f t="shared" si="147"/>
        <v>52</v>
      </c>
      <c r="U928" s="8">
        <f t="shared" si="148"/>
        <v>51.016666666666673</v>
      </c>
      <c r="V928" s="8">
        <f t="shared" si="149"/>
        <v>51.262500000000003</v>
      </c>
    </row>
    <row r="929" spans="1:22" ht="13.5" x14ac:dyDescent="0.25">
      <c r="A929" s="3">
        <f>RSI!A929</f>
        <v>43360</v>
      </c>
      <c r="B929" s="2">
        <f>RSI!B929</f>
        <v>11.218</v>
      </c>
      <c r="C929" s="2">
        <f>RSI!I929</f>
        <v>37.07015232854102</v>
      </c>
      <c r="D929" s="2">
        <f>MACD!E929</f>
        <v>-1.6958679876101002E-2</v>
      </c>
      <c r="E929" s="2">
        <f>MACD!F929</f>
        <v>3.6904029306999035E-2</v>
      </c>
      <c r="F929" s="2">
        <f>'Moving Avg'!D929</f>
        <v>11.255800000000002</v>
      </c>
      <c r="G929" s="2">
        <f>'Moving Avg'!F929</f>
        <v>11.267750000000001</v>
      </c>
      <c r="H929" s="2">
        <f>'Moving Avg'!G929</f>
        <v>11.390239999999999</v>
      </c>
      <c r="I929" s="2">
        <f>'Moving Avg'!H929</f>
        <v>10.982404999999998</v>
      </c>
      <c r="J929" s="6" t="str">
        <f>OBV!F929</f>
        <v>BEARISH</v>
      </c>
      <c r="K929" s="6" t="str">
        <f>OBV!G929</f>
        <v>STRONG</v>
      </c>
      <c r="L929" s="6" t="str">
        <f>OBV!H929</f>
        <v>CONFIRMED BEARISH</v>
      </c>
      <c r="M929" s="8">
        <f t="shared" si="140"/>
        <v>25</v>
      </c>
      <c r="N929" s="8">
        <f t="shared" si="141"/>
        <v>100</v>
      </c>
      <c r="O929" s="8">
        <f t="shared" si="142"/>
        <v>50</v>
      </c>
      <c r="P929" s="8">
        <f t="shared" si="143"/>
        <v>33</v>
      </c>
      <c r="Q929" s="9">
        <f t="shared" si="144"/>
        <v>56.2</v>
      </c>
      <c r="R929" s="9">
        <f t="shared" si="145"/>
        <v>50.75</v>
      </c>
      <c r="S929" s="9">
        <f t="shared" si="146"/>
        <v>46.1</v>
      </c>
      <c r="T929" s="9">
        <f t="shared" si="147"/>
        <v>52</v>
      </c>
      <c r="U929" s="8">
        <f t="shared" si="148"/>
        <v>51.016666666666673</v>
      </c>
      <c r="V929" s="8">
        <f t="shared" si="149"/>
        <v>51.262500000000003</v>
      </c>
    </row>
    <row r="930" spans="1:22" ht="13.5" x14ac:dyDescent="0.25">
      <c r="A930" s="3">
        <f>RSI!A930</f>
        <v>43361</v>
      </c>
      <c r="B930" s="2">
        <f>RSI!B930</f>
        <v>11.218</v>
      </c>
      <c r="C930" s="2">
        <f>RSI!I930</f>
        <v>37.07015232854102</v>
      </c>
      <c r="D930" s="2">
        <f>MACD!E930</f>
        <v>-2.1194498597941092E-2</v>
      </c>
      <c r="E930" s="2">
        <f>MACD!F930</f>
        <v>2.5284323726011009E-2</v>
      </c>
      <c r="F930" s="2">
        <f>'Moving Avg'!D930</f>
        <v>11.243200000000002</v>
      </c>
      <c r="G930" s="2">
        <f>'Moving Avg'!F930</f>
        <v>11.25515</v>
      </c>
      <c r="H930" s="2">
        <f>'Moving Avg'!G930</f>
        <v>11.381419999999999</v>
      </c>
      <c r="I930" s="2">
        <f>'Moving Avg'!H930</f>
        <v>10.986229999999999</v>
      </c>
      <c r="J930" s="6" t="str">
        <f>OBV!F930</f>
        <v>BEARISH</v>
      </c>
      <c r="K930" s="6" t="str">
        <f>OBV!G930</f>
        <v>STRONG</v>
      </c>
      <c r="L930" s="6" t="str">
        <f>OBV!H930</f>
        <v>CONFIRMED BEARISH</v>
      </c>
      <c r="M930" s="8">
        <f t="shared" si="140"/>
        <v>25</v>
      </c>
      <c r="N930" s="8">
        <f t="shared" si="141"/>
        <v>100</v>
      </c>
      <c r="O930" s="8">
        <f t="shared" si="142"/>
        <v>50</v>
      </c>
      <c r="P930" s="8">
        <f t="shared" si="143"/>
        <v>33</v>
      </c>
      <c r="Q930" s="9">
        <f t="shared" si="144"/>
        <v>56.2</v>
      </c>
      <c r="R930" s="9">
        <f t="shared" si="145"/>
        <v>50.75</v>
      </c>
      <c r="S930" s="9">
        <f t="shared" si="146"/>
        <v>46.1</v>
      </c>
      <c r="T930" s="9">
        <f t="shared" si="147"/>
        <v>52</v>
      </c>
      <c r="U930" s="8">
        <f t="shared" si="148"/>
        <v>51.016666666666673</v>
      </c>
      <c r="V930" s="8">
        <f t="shared" si="149"/>
        <v>51.262500000000003</v>
      </c>
    </row>
    <row r="931" spans="1:22" ht="13.5" x14ac:dyDescent="0.25">
      <c r="A931" s="3">
        <f>RSI!A931</f>
        <v>43362</v>
      </c>
      <c r="B931" s="2">
        <f>RSI!B931</f>
        <v>11.218</v>
      </c>
      <c r="C931" s="2">
        <f>RSI!I931</f>
        <v>37.07015232854102</v>
      </c>
      <c r="D931" s="2">
        <f>MACD!E931</f>
        <v>-2.4271627242141491E-2</v>
      </c>
      <c r="E931" s="2">
        <f>MACD!F931</f>
        <v>1.5373133532380512E-2</v>
      </c>
      <c r="F931" s="2">
        <f>'Moving Avg'!D931</f>
        <v>11.230600000000001</v>
      </c>
      <c r="G931" s="2">
        <f>'Moving Avg'!F931</f>
        <v>11.2438</v>
      </c>
      <c r="H931" s="2">
        <f>'Moving Avg'!G931</f>
        <v>11.378899999999998</v>
      </c>
      <c r="I931" s="2">
        <f>'Moving Avg'!H931</f>
        <v>10.989994999999997</v>
      </c>
      <c r="J931" s="6" t="str">
        <f>OBV!F931</f>
        <v>BEARISH</v>
      </c>
      <c r="K931" s="6" t="str">
        <f>OBV!G931</f>
        <v>STRONG</v>
      </c>
      <c r="L931" s="6" t="str">
        <f>OBV!H931</f>
        <v>CONFIRMED BEARISH</v>
      </c>
      <c r="M931" s="8">
        <f t="shared" si="140"/>
        <v>25</v>
      </c>
      <c r="N931" s="8">
        <f t="shared" si="141"/>
        <v>100</v>
      </c>
      <c r="O931" s="8">
        <f t="shared" si="142"/>
        <v>50</v>
      </c>
      <c r="P931" s="8">
        <f t="shared" si="143"/>
        <v>33</v>
      </c>
      <c r="Q931" s="9">
        <f t="shared" si="144"/>
        <v>56.2</v>
      </c>
      <c r="R931" s="9">
        <f t="shared" si="145"/>
        <v>50.75</v>
      </c>
      <c r="S931" s="9">
        <f t="shared" si="146"/>
        <v>46.1</v>
      </c>
      <c r="T931" s="9">
        <f t="shared" si="147"/>
        <v>52</v>
      </c>
      <c r="U931" s="8">
        <f t="shared" si="148"/>
        <v>51.016666666666673</v>
      </c>
      <c r="V931" s="8">
        <f t="shared" si="149"/>
        <v>51.262500000000003</v>
      </c>
    </row>
    <row r="932" spans="1:22" ht="13.5" x14ac:dyDescent="0.25">
      <c r="A932" s="3">
        <f>RSI!A932</f>
        <v>43363</v>
      </c>
      <c r="B932" s="2">
        <f>RSI!B932</f>
        <v>11.343999999999999</v>
      </c>
      <c r="C932" s="2">
        <f>RSI!I932</f>
        <v>55.913157743781042</v>
      </c>
      <c r="D932" s="2">
        <f>MACD!E932</f>
        <v>-2.6046908917887635E-2</v>
      </c>
      <c r="E932" s="2">
        <f>MACD!F932</f>
        <v>7.0891250423268824E-3</v>
      </c>
      <c r="F932" s="2">
        <f>'Moving Avg'!D932</f>
        <v>11.2432</v>
      </c>
      <c r="G932" s="2">
        <f>'Moving Avg'!F932</f>
        <v>11.245999999999999</v>
      </c>
      <c r="H932" s="2">
        <f>'Moving Avg'!G932</f>
        <v>11.378900000000002</v>
      </c>
      <c r="I932" s="2">
        <f>'Moving Avg'!H932</f>
        <v>10.994389999999996</v>
      </c>
      <c r="J932" s="6" t="str">
        <f>OBV!F932</f>
        <v>BULLISH</v>
      </c>
      <c r="K932" s="6" t="str">
        <f>OBV!G932</f>
        <v>NEUTRAL</v>
      </c>
      <c r="L932" s="6" t="str">
        <f>OBV!H932</f>
        <v>CONFIRMED BULLISH</v>
      </c>
      <c r="M932" s="8">
        <f t="shared" si="140"/>
        <v>25</v>
      </c>
      <c r="N932" s="8">
        <f t="shared" si="141"/>
        <v>100</v>
      </c>
      <c r="O932" s="8">
        <f t="shared" si="142"/>
        <v>50</v>
      </c>
      <c r="P932" s="8">
        <f t="shared" si="143"/>
        <v>83.5</v>
      </c>
      <c r="Q932" s="9">
        <f t="shared" si="144"/>
        <v>63.774999999999999</v>
      </c>
      <c r="R932" s="9">
        <f t="shared" si="145"/>
        <v>63.375</v>
      </c>
      <c r="S932" s="9">
        <f t="shared" si="146"/>
        <v>68.825000000000003</v>
      </c>
      <c r="T932" s="9">
        <f t="shared" si="147"/>
        <v>64.625</v>
      </c>
      <c r="U932" s="8">
        <f t="shared" si="148"/>
        <v>65.325000000000003</v>
      </c>
      <c r="V932" s="8">
        <f t="shared" si="149"/>
        <v>65.150000000000006</v>
      </c>
    </row>
    <row r="933" spans="1:22" ht="13.5" x14ac:dyDescent="0.25">
      <c r="A933" s="3">
        <f>RSI!A933</f>
        <v>43364</v>
      </c>
      <c r="B933" s="2">
        <f>RSI!B933</f>
        <v>11.343999999999999</v>
      </c>
      <c r="C933" s="2">
        <f>RSI!I933</f>
        <v>55.913157743781042</v>
      </c>
      <c r="D933" s="2">
        <f>MACD!E933</f>
        <v>-2.7858916966771119E-2</v>
      </c>
      <c r="E933" s="2">
        <f>MACD!F933</f>
        <v>9.9516640507281776E-5</v>
      </c>
      <c r="F933" s="2">
        <f>'Moving Avg'!D933</f>
        <v>11.2684</v>
      </c>
      <c r="G933" s="2">
        <f>'Moving Avg'!F933</f>
        <v>11.248200000000001</v>
      </c>
      <c r="H933" s="2">
        <f>'Moving Avg'!G933</f>
        <v>11.373980000000003</v>
      </c>
      <c r="I933" s="2">
        <f>'Moving Avg'!H933</f>
        <v>10.997984999999998</v>
      </c>
      <c r="J933" s="6" t="str">
        <f>OBV!F933</f>
        <v>BULLISH</v>
      </c>
      <c r="K933" s="6" t="str">
        <f>OBV!G933</f>
        <v>WEAK</v>
      </c>
      <c r="L933" s="6" t="str">
        <f>OBV!H933</f>
        <v>CONFIRMED BULLISH</v>
      </c>
      <c r="M933" s="8">
        <f t="shared" si="140"/>
        <v>25</v>
      </c>
      <c r="N933" s="8">
        <f t="shared" si="141"/>
        <v>100</v>
      </c>
      <c r="O933" s="8">
        <f t="shared" si="142"/>
        <v>50</v>
      </c>
      <c r="P933" s="8">
        <f t="shared" si="143"/>
        <v>67</v>
      </c>
      <c r="Q933" s="9">
        <f t="shared" si="144"/>
        <v>61.3</v>
      </c>
      <c r="R933" s="9">
        <f t="shared" si="145"/>
        <v>59.25</v>
      </c>
      <c r="S933" s="9">
        <f t="shared" si="146"/>
        <v>61.400000000000006</v>
      </c>
      <c r="T933" s="9">
        <f t="shared" si="147"/>
        <v>60.5</v>
      </c>
      <c r="U933" s="8">
        <f t="shared" si="148"/>
        <v>60.65</v>
      </c>
      <c r="V933" s="8">
        <f t="shared" si="149"/>
        <v>60.612499999999997</v>
      </c>
    </row>
    <row r="934" spans="1:22" ht="13.5" x14ac:dyDescent="0.25">
      <c r="A934" s="3">
        <f>RSI!A934</f>
        <v>43367</v>
      </c>
      <c r="B934" s="2">
        <f>RSI!B934</f>
        <v>11.47</v>
      </c>
      <c r="C934" s="2">
        <f>RSI!I934</f>
        <v>67.27682083611964</v>
      </c>
      <c r="D934" s="2">
        <f>MACD!E934</f>
        <v>-3.9012382908582666E-2</v>
      </c>
      <c r="E934" s="2">
        <f>MACD!F934</f>
        <v>-7.7228632693107082E-3</v>
      </c>
      <c r="F934" s="2">
        <f>'Moving Avg'!D934</f>
        <v>11.3188</v>
      </c>
      <c r="G934" s="2">
        <f>'Moving Avg'!F934</f>
        <v>11.256699999999999</v>
      </c>
      <c r="H934" s="2">
        <f>'Moving Avg'!G934</f>
        <v>11.373980000000007</v>
      </c>
      <c r="I934" s="2">
        <f>'Moving Avg'!H934</f>
        <v>11.002419999999999</v>
      </c>
      <c r="J934" s="6" t="str">
        <f>OBV!F934</f>
        <v>BULLISH</v>
      </c>
      <c r="K934" s="6" t="str">
        <f>OBV!G934</f>
        <v>WEAK</v>
      </c>
      <c r="L934" s="6" t="str">
        <f>OBV!H934</f>
        <v>CONFIRMED BULLISH</v>
      </c>
      <c r="M934" s="8">
        <f t="shared" si="140"/>
        <v>25</v>
      </c>
      <c r="N934" s="8">
        <f t="shared" si="141"/>
        <v>100</v>
      </c>
      <c r="O934" s="8">
        <f t="shared" si="142"/>
        <v>50</v>
      </c>
      <c r="P934" s="8">
        <f t="shared" si="143"/>
        <v>67</v>
      </c>
      <c r="Q934" s="9">
        <f t="shared" si="144"/>
        <v>61.3</v>
      </c>
      <c r="R934" s="9">
        <f t="shared" si="145"/>
        <v>59.25</v>
      </c>
      <c r="S934" s="9">
        <f t="shared" si="146"/>
        <v>61.400000000000006</v>
      </c>
      <c r="T934" s="9">
        <f t="shared" si="147"/>
        <v>60.5</v>
      </c>
      <c r="U934" s="8">
        <f t="shared" si="148"/>
        <v>60.65</v>
      </c>
      <c r="V934" s="8">
        <f t="shared" si="149"/>
        <v>60.612499999999997</v>
      </c>
    </row>
    <row r="935" spans="1:22" ht="13.5" x14ac:dyDescent="0.25">
      <c r="A935" s="3">
        <f>RSI!A935</f>
        <v>43368</v>
      </c>
      <c r="B935" s="2">
        <f>RSI!B935</f>
        <v>11.47</v>
      </c>
      <c r="C935" s="2">
        <f>RSI!I935</f>
        <v>67.27682083611964</v>
      </c>
      <c r="D935" s="2">
        <f>MACD!E935</f>
        <v>-4.9460113969450603E-2</v>
      </c>
      <c r="E935" s="2">
        <f>MACD!F935</f>
        <v>-1.6070313409338687E-2</v>
      </c>
      <c r="F935" s="2">
        <f>'Moving Avg'!D935</f>
        <v>11.369199999999999</v>
      </c>
      <c r="G935" s="2">
        <f>'Moving Avg'!F935</f>
        <v>11.26615</v>
      </c>
      <c r="H935" s="2">
        <f>'Moving Avg'!G935</f>
        <v>11.373980000000008</v>
      </c>
      <c r="I935" s="2">
        <f>'Moving Avg'!H935</f>
        <v>11.006559999999997</v>
      </c>
      <c r="J935" s="6" t="str">
        <f>OBV!F935</f>
        <v>BULLISH</v>
      </c>
      <c r="K935" s="6" t="str">
        <f>OBV!G935</f>
        <v>WEAK</v>
      </c>
      <c r="L935" s="6" t="str">
        <f>OBV!H935</f>
        <v>CONFIRMED BULLISH</v>
      </c>
      <c r="M935" s="8">
        <f t="shared" si="140"/>
        <v>25</v>
      </c>
      <c r="N935" s="8">
        <f t="shared" si="141"/>
        <v>100</v>
      </c>
      <c r="O935" s="8">
        <f t="shared" si="142"/>
        <v>50</v>
      </c>
      <c r="P935" s="8">
        <f t="shared" si="143"/>
        <v>67</v>
      </c>
      <c r="Q935" s="9">
        <f t="shared" si="144"/>
        <v>61.3</v>
      </c>
      <c r="R935" s="9">
        <f t="shared" si="145"/>
        <v>59.25</v>
      </c>
      <c r="S935" s="9">
        <f t="shared" si="146"/>
        <v>61.400000000000006</v>
      </c>
      <c r="T935" s="9">
        <f t="shared" si="147"/>
        <v>60.5</v>
      </c>
      <c r="U935" s="8">
        <f t="shared" si="148"/>
        <v>60.65</v>
      </c>
      <c r="V935" s="8">
        <f t="shared" si="149"/>
        <v>60.612499999999997</v>
      </c>
    </row>
    <row r="936" spans="1:22" ht="13.5" x14ac:dyDescent="0.25">
      <c r="A936" s="3">
        <f>RSI!A936</f>
        <v>43369</v>
      </c>
      <c r="B936" s="2">
        <f>RSI!B936</f>
        <v>11.47</v>
      </c>
      <c r="C936" s="2">
        <f>RSI!I936</f>
        <v>67.27682083611964</v>
      </c>
      <c r="D936" s="2">
        <f>MACD!E936</f>
        <v>-5.9235856379311613E-2</v>
      </c>
      <c r="E936" s="2">
        <f>MACD!F936</f>
        <v>-2.4703422003333274E-2</v>
      </c>
      <c r="F936" s="2">
        <f>'Moving Avg'!D936</f>
        <v>11.419599999999999</v>
      </c>
      <c r="G936" s="2">
        <f>'Moving Avg'!F936</f>
        <v>11.281599999999999</v>
      </c>
      <c r="H936" s="2">
        <f>'Moving Avg'!G936</f>
        <v>11.373980000000008</v>
      </c>
      <c r="I936" s="2">
        <f>'Moving Avg'!H936</f>
        <v>11.010994999999996</v>
      </c>
      <c r="J936" s="6" t="str">
        <f>OBV!F936</f>
        <v>BULLISH</v>
      </c>
      <c r="K936" s="6" t="str">
        <f>OBV!G936</f>
        <v>WEAK</v>
      </c>
      <c r="L936" s="6" t="str">
        <f>OBV!H936</f>
        <v>CONFIRMED BULLISH</v>
      </c>
      <c r="M936" s="8">
        <f t="shared" si="140"/>
        <v>25</v>
      </c>
      <c r="N936" s="8">
        <f t="shared" si="141"/>
        <v>100</v>
      </c>
      <c r="O936" s="8">
        <f t="shared" si="142"/>
        <v>50</v>
      </c>
      <c r="P936" s="8">
        <f t="shared" si="143"/>
        <v>67</v>
      </c>
      <c r="Q936" s="9">
        <f t="shared" si="144"/>
        <v>61.3</v>
      </c>
      <c r="R936" s="9">
        <f t="shared" si="145"/>
        <v>59.25</v>
      </c>
      <c r="S936" s="9">
        <f t="shared" si="146"/>
        <v>61.400000000000006</v>
      </c>
      <c r="T936" s="9">
        <f t="shared" si="147"/>
        <v>60.5</v>
      </c>
      <c r="U936" s="8">
        <f t="shared" si="148"/>
        <v>60.65</v>
      </c>
      <c r="V936" s="8">
        <f t="shared" si="149"/>
        <v>60.612499999999997</v>
      </c>
    </row>
    <row r="937" spans="1:22" ht="13.5" x14ac:dyDescent="0.25">
      <c r="A937" s="3">
        <f>RSI!A937</f>
        <v>43370</v>
      </c>
      <c r="B937" s="2">
        <f>RSI!B937</f>
        <v>11.47</v>
      </c>
      <c r="C937" s="2">
        <f>RSI!I937</f>
        <v>67.27682083611964</v>
      </c>
      <c r="D937" s="2">
        <f>MACD!E937</f>
        <v>-6.8373707482429325E-2</v>
      </c>
      <c r="E937" s="2">
        <f>MACD!F937</f>
        <v>-3.3437479099152484E-2</v>
      </c>
      <c r="F937" s="2">
        <f>'Moving Avg'!D937</f>
        <v>11.444799999999999</v>
      </c>
      <c r="G937" s="2">
        <f>'Moving Avg'!F937</f>
        <v>11.297049999999999</v>
      </c>
      <c r="H937" s="2">
        <f>'Moving Avg'!G937</f>
        <v>11.373980000000007</v>
      </c>
      <c r="I937" s="2">
        <f>'Moving Avg'!H937</f>
        <v>11.015724999999998</v>
      </c>
      <c r="J937" s="6" t="str">
        <f>OBV!F937</f>
        <v>BULLISH</v>
      </c>
      <c r="K937" s="6" t="str">
        <f>OBV!G937</f>
        <v>WEAK</v>
      </c>
      <c r="L937" s="6" t="str">
        <f>OBV!H937</f>
        <v>CONFIRMED BULLISH</v>
      </c>
      <c r="M937" s="8">
        <f t="shared" si="140"/>
        <v>25</v>
      </c>
      <c r="N937" s="8">
        <f t="shared" si="141"/>
        <v>100</v>
      </c>
      <c r="O937" s="8">
        <f t="shared" si="142"/>
        <v>50</v>
      </c>
      <c r="P937" s="8">
        <f t="shared" si="143"/>
        <v>67</v>
      </c>
      <c r="Q937" s="9">
        <f t="shared" si="144"/>
        <v>61.3</v>
      </c>
      <c r="R937" s="9">
        <f t="shared" si="145"/>
        <v>59.25</v>
      </c>
      <c r="S937" s="9">
        <f t="shared" si="146"/>
        <v>61.400000000000006</v>
      </c>
      <c r="T937" s="9">
        <f t="shared" si="147"/>
        <v>60.5</v>
      </c>
      <c r="U937" s="8">
        <f t="shared" si="148"/>
        <v>60.65</v>
      </c>
      <c r="V937" s="8">
        <f t="shared" si="149"/>
        <v>60.612499999999997</v>
      </c>
    </row>
    <row r="938" spans="1:22" ht="13.5" x14ac:dyDescent="0.25">
      <c r="A938" s="3">
        <f>RSI!A938</f>
        <v>43371</v>
      </c>
      <c r="B938" s="2">
        <f>RSI!B938</f>
        <v>11.47</v>
      </c>
      <c r="C938" s="2">
        <f>RSI!I938</f>
        <v>67.27682083611964</v>
      </c>
      <c r="D938" s="2">
        <f>MACD!E938</f>
        <v>-8.6599958831225621E-2</v>
      </c>
      <c r="E938" s="2">
        <f>MACD!F938</f>
        <v>-4.4069975045567117E-2</v>
      </c>
      <c r="F938" s="2">
        <f>'Moving Avg'!D938</f>
        <v>11.47</v>
      </c>
      <c r="G938" s="2">
        <f>'Moving Avg'!F938</f>
        <v>11.3125</v>
      </c>
      <c r="H938" s="2">
        <f>'Moving Avg'!G938</f>
        <v>11.373980000000007</v>
      </c>
      <c r="I938" s="2">
        <f>'Moving Avg'!H938</f>
        <v>11.020749999999996</v>
      </c>
      <c r="J938" s="6" t="str">
        <f>OBV!F938</f>
        <v>BULLISH</v>
      </c>
      <c r="K938" s="6" t="str">
        <f>OBV!G938</f>
        <v>WEAK</v>
      </c>
      <c r="L938" s="6" t="str">
        <f>OBV!H938</f>
        <v>CONFIRMED BULLISH</v>
      </c>
      <c r="M938" s="8">
        <f t="shared" si="140"/>
        <v>25</v>
      </c>
      <c r="N938" s="8">
        <f t="shared" si="141"/>
        <v>100</v>
      </c>
      <c r="O938" s="8">
        <f t="shared" si="142"/>
        <v>50</v>
      </c>
      <c r="P938" s="8">
        <f t="shared" si="143"/>
        <v>67</v>
      </c>
      <c r="Q938" s="9">
        <f t="shared" si="144"/>
        <v>61.3</v>
      </c>
      <c r="R938" s="9">
        <f t="shared" si="145"/>
        <v>59.25</v>
      </c>
      <c r="S938" s="9">
        <f t="shared" si="146"/>
        <v>61.400000000000006</v>
      </c>
      <c r="T938" s="9">
        <f t="shared" si="147"/>
        <v>60.5</v>
      </c>
      <c r="U938" s="8">
        <f t="shared" si="148"/>
        <v>60.65</v>
      </c>
      <c r="V938" s="8">
        <f t="shared" si="149"/>
        <v>60.612499999999997</v>
      </c>
    </row>
    <row r="939" spans="1:22" ht="13.5" x14ac:dyDescent="0.25">
      <c r="A939" s="3">
        <f>RSI!A939</f>
        <v>43374</v>
      </c>
      <c r="B939" s="2">
        <f>RSI!B939</f>
        <v>11.47</v>
      </c>
      <c r="C939" s="2">
        <f>RSI!I939</f>
        <v>67.27682083611964</v>
      </c>
      <c r="D939" s="2">
        <f>MACD!E939</f>
        <v>-0.10276468614061152</v>
      </c>
      <c r="E939" s="2">
        <f>MACD!F939</f>
        <v>-5.5808917264576E-2</v>
      </c>
      <c r="F939" s="2">
        <f>'Moving Avg'!D939</f>
        <v>11.47</v>
      </c>
      <c r="G939" s="2">
        <f>'Moving Avg'!F939</f>
        <v>11.325100000000001</v>
      </c>
      <c r="H939" s="2">
        <f>'Moving Avg'!G939</f>
        <v>11.373980000000007</v>
      </c>
      <c r="I939" s="2">
        <f>'Moving Avg'!H939</f>
        <v>11.025774999999996</v>
      </c>
      <c r="J939" s="6" t="str">
        <f>OBV!F939</f>
        <v>NEUTRAL</v>
      </c>
      <c r="K939" s="6" t="str">
        <f>OBV!G939</f>
        <v>NEUTRAL</v>
      </c>
      <c r="L939" s="6" t="str">
        <f>OBV!H939</f>
        <v>NEUTRAL</v>
      </c>
      <c r="M939" s="8">
        <f t="shared" si="140"/>
        <v>25</v>
      </c>
      <c r="N939" s="8">
        <f t="shared" si="141"/>
        <v>100</v>
      </c>
      <c r="O939" s="8">
        <f t="shared" si="142"/>
        <v>50</v>
      </c>
      <c r="P939" s="8">
        <f t="shared" si="143"/>
        <v>33</v>
      </c>
      <c r="Q939" s="9">
        <f t="shared" si="144"/>
        <v>56.2</v>
      </c>
      <c r="R939" s="9">
        <f t="shared" si="145"/>
        <v>50.75</v>
      </c>
      <c r="S939" s="9">
        <f t="shared" si="146"/>
        <v>46.1</v>
      </c>
      <c r="T939" s="9">
        <f t="shared" si="147"/>
        <v>52</v>
      </c>
      <c r="U939" s="8">
        <f t="shared" si="148"/>
        <v>51.016666666666673</v>
      </c>
      <c r="V939" s="8">
        <f t="shared" si="149"/>
        <v>51.262500000000003</v>
      </c>
    </row>
    <row r="940" spans="1:22" ht="13.5" x14ac:dyDescent="0.25">
      <c r="A940" s="3">
        <f>RSI!A940</f>
        <v>43375</v>
      </c>
      <c r="B940" s="2">
        <f>RSI!B940</f>
        <v>11.47</v>
      </c>
      <c r="C940" s="2">
        <f>RSI!I940</f>
        <v>67.27682083611964</v>
      </c>
      <c r="D940" s="2">
        <f>MACD!E940</f>
        <v>-0.11713004587143239</v>
      </c>
      <c r="E940" s="2">
        <f>MACD!F940</f>
        <v>-6.8073142985947271E-2</v>
      </c>
      <c r="F940" s="2">
        <f>'Moving Avg'!D940</f>
        <v>11.47</v>
      </c>
      <c r="G940" s="2">
        <f>'Moving Avg'!F940</f>
        <v>11.337700000000002</v>
      </c>
      <c r="H940" s="2">
        <f>'Moving Avg'!G940</f>
        <v>11.375620000000005</v>
      </c>
      <c r="I940" s="2">
        <f>'Moving Avg'!H940</f>
        <v>11.029999999999996</v>
      </c>
      <c r="J940" s="6" t="str">
        <f>OBV!F940</f>
        <v>NEUTRAL</v>
      </c>
      <c r="K940" s="6" t="str">
        <f>OBV!G940</f>
        <v>NEUTRAL</v>
      </c>
      <c r="L940" s="6" t="str">
        <f>OBV!H940</f>
        <v>NEUTRAL</v>
      </c>
      <c r="M940" s="8">
        <f t="shared" si="140"/>
        <v>25</v>
      </c>
      <c r="N940" s="8">
        <f t="shared" si="141"/>
        <v>100</v>
      </c>
      <c r="O940" s="8">
        <f t="shared" si="142"/>
        <v>50</v>
      </c>
      <c r="P940" s="8">
        <f t="shared" si="143"/>
        <v>33</v>
      </c>
      <c r="Q940" s="9">
        <f t="shared" si="144"/>
        <v>56.2</v>
      </c>
      <c r="R940" s="9">
        <f t="shared" si="145"/>
        <v>50.75</v>
      </c>
      <c r="S940" s="9">
        <f t="shared" si="146"/>
        <v>46.1</v>
      </c>
      <c r="T940" s="9">
        <f t="shared" si="147"/>
        <v>52</v>
      </c>
      <c r="U940" s="8">
        <f t="shared" si="148"/>
        <v>51.016666666666673</v>
      </c>
      <c r="V940" s="8">
        <f t="shared" si="149"/>
        <v>51.262500000000003</v>
      </c>
    </row>
    <row r="941" spans="1:22" ht="13.5" x14ac:dyDescent="0.25">
      <c r="A941" s="3">
        <f>RSI!A941</f>
        <v>43376</v>
      </c>
      <c r="B941" s="2">
        <f>RSI!B941</f>
        <v>11.451000000000001</v>
      </c>
      <c r="C941" s="2">
        <f>RSI!I941</f>
        <v>63.153183676852045</v>
      </c>
      <c r="D941" s="2">
        <f>MACD!E941</f>
        <v>-0.12851452946826925</v>
      </c>
      <c r="E941" s="2">
        <f>MACD!F941</f>
        <v>-8.0161420282411661E-2</v>
      </c>
      <c r="F941" s="2">
        <f>'Moving Avg'!D941</f>
        <v>11.466200000000001</v>
      </c>
      <c r="G941" s="2">
        <f>'Moving Avg'!F941</f>
        <v>11.349349999999999</v>
      </c>
      <c r="H941" s="2">
        <f>'Moving Avg'!G941</f>
        <v>11.376880000000007</v>
      </c>
      <c r="I941" s="2">
        <f>'Moving Avg'!H941</f>
        <v>11.034129999999996</v>
      </c>
      <c r="J941" s="6" t="str">
        <f>OBV!F941</f>
        <v>BEARISH</v>
      </c>
      <c r="K941" s="6" t="str">
        <f>OBV!G941</f>
        <v>STRONG</v>
      </c>
      <c r="L941" s="6" t="str">
        <f>OBV!H941</f>
        <v>CONFIRMED BEARISH</v>
      </c>
      <c r="M941" s="8">
        <f t="shared" si="140"/>
        <v>25</v>
      </c>
      <c r="N941" s="8">
        <f t="shared" si="141"/>
        <v>100</v>
      </c>
      <c r="O941" s="8">
        <f t="shared" si="142"/>
        <v>50</v>
      </c>
      <c r="P941" s="8">
        <f t="shared" si="143"/>
        <v>33</v>
      </c>
      <c r="Q941" s="9">
        <f t="shared" si="144"/>
        <v>56.2</v>
      </c>
      <c r="R941" s="9">
        <f t="shared" si="145"/>
        <v>50.75</v>
      </c>
      <c r="S941" s="9">
        <f t="shared" si="146"/>
        <v>46.1</v>
      </c>
      <c r="T941" s="9">
        <f t="shared" si="147"/>
        <v>52</v>
      </c>
      <c r="U941" s="8">
        <f t="shared" si="148"/>
        <v>51.016666666666673</v>
      </c>
      <c r="V941" s="8">
        <f t="shared" si="149"/>
        <v>51.262500000000003</v>
      </c>
    </row>
    <row r="942" spans="1:22" ht="13.5" x14ac:dyDescent="0.25">
      <c r="A942" s="3">
        <f>RSI!A942</f>
        <v>43377</v>
      </c>
      <c r="B942" s="2">
        <f>RSI!B942</f>
        <v>11.451000000000001</v>
      </c>
      <c r="C942" s="2">
        <f>RSI!I942</f>
        <v>63.153183676852045</v>
      </c>
      <c r="D942" s="2">
        <f>MACD!E942</f>
        <v>-0.11924009890205056</v>
      </c>
      <c r="E942" s="2">
        <f>MACD!F942</f>
        <v>-8.7977156006339444E-2</v>
      </c>
      <c r="F942" s="2">
        <f>'Moving Avg'!D942</f>
        <v>11.462400000000001</v>
      </c>
      <c r="G942" s="2">
        <f>'Moving Avg'!F942</f>
        <v>11.357849999999999</v>
      </c>
      <c r="H942" s="2">
        <f>'Moving Avg'!G942</f>
        <v>11.378140000000007</v>
      </c>
      <c r="I942" s="2">
        <f>'Moving Avg'!H942</f>
        <v>11.038259999999996</v>
      </c>
      <c r="J942" s="6" t="str">
        <f>OBV!F942</f>
        <v>BEARISH</v>
      </c>
      <c r="K942" s="6" t="str">
        <f>OBV!G942</f>
        <v>STRONG</v>
      </c>
      <c r="L942" s="6" t="str">
        <f>OBV!H942</f>
        <v>CONFIRMED BEARISH</v>
      </c>
      <c r="M942" s="8">
        <f t="shared" si="140"/>
        <v>25</v>
      </c>
      <c r="N942" s="8">
        <f t="shared" si="141"/>
        <v>100</v>
      </c>
      <c r="O942" s="8">
        <f t="shared" si="142"/>
        <v>50</v>
      </c>
      <c r="P942" s="8">
        <f t="shared" si="143"/>
        <v>33</v>
      </c>
      <c r="Q942" s="9">
        <f t="shared" si="144"/>
        <v>56.2</v>
      </c>
      <c r="R942" s="9">
        <f t="shared" si="145"/>
        <v>50.75</v>
      </c>
      <c r="S942" s="9">
        <f t="shared" si="146"/>
        <v>46.1</v>
      </c>
      <c r="T942" s="9">
        <f t="shared" si="147"/>
        <v>52</v>
      </c>
      <c r="U942" s="8">
        <f t="shared" si="148"/>
        <v>51.016666666666673</v>
      </c>
      <c r="V942" s="8">
        <f t="shared" si="149"/>
        <v>51.262500000000003</v>
      </c>
    </row>
    <row r="943" spans="1:22" ht="13.5" x14ac:dyDescent="0.25">
      <c r="A943" s="3">
        <f>RSI!A943</f>
        <v>43378</v>
      </c>
      <c r="B943" s="2">
        <f>RSI!B943</f>
        <v>11.451000000000001</v>
      </c>
      <c r="C943" s="2">
        <f>RSI!I943</f>
        <v>63.153183676852045</v>
      </c>
      <c r="D943" s="2">
        <f>MACD!E943</f>
        <v>-0.111834318841316</v>
      </c>
      <c r="E943" s="2">
        <f>MACD!F943</f>
        <v>-9.2748588573334761E-2</v>
      </c>
      <c r="F943" s="2">
        <f>'Moving Avg'!D943</f>
        <v>11.458600000000001</v>
      </c>
      <c r="G943" s="2">
        <f>'Moving Avg'!F943</f>
        <v>11.366349999999999</v>
      </c>
      <c r="H943" s="2">
        <f>'Moving Avg'!G943</f>
        <v>11.379520000000007</v>
      </c>
      <c r="I943" s="2">
        <f>'Moving Avg'!H943</f>
        <v>11.042894999999998</v>
      </c>
      <c r="J943" s="6" t="str">
        <f>OBV!F943</f>
        <v>BEARISH</v>
      </c>
      <c r="K943" s="6" t="str">
        <f>OBV!G943</f>
        <v>STRONG</v>
      </c>
      <c r="L943" s="6" t="str">
        <f>OBV!H943</f>
        <v>CONFIRMED BEARISH</v>
      </c>
      <c r="M943" s="8">
        <f t="shared" si="140"/>
        <v>25</v>
      </c>
      <c r="N943" s="8">
        <f t="shared" si="141"/>
        <v>45</v>
      </c>
      <c r="O943" s="8">
        <f t="shared" si="142"/>
        <v>50</v>
      </c>
      <c r="P943" s="8">
        <f t="shared" si="143"/>
        <v>33</v>
      </c>
      <c r="Q943" s="9">
        <f t="shared" si="144"/>
        <v>36.950000000000003</v>
      </c>
      <c r="R943" s="9">
        <f t="shared" si="145"/>
        <v>39.75</v>
      </c>
      <c r="S943" s="9">
        <f t="shared" si="146"/>
        <v>37.85</v>
      </c>
      <c r="T943" s="9">
        <f t="shared" si="147"/>
        <v>38.25</v>
      </c>
      <c r="U943" s="8">
        <f t="shared" si="148"/>
        <v>38.183333333333337</v>
      </c>
      <c r="V943" s="8">
        <f t="shared" si="149"/>
        <v>38.200000000000003</v>
      </c>
    </row>
    <row r="944" spans="1:22" ht="13.5" x14ac:dyDescent="0.25">
      <c r="A944" s="3">
        <f>RSI!A944</f>
        <v>43381</v>
      </c>
      <c r="B944" s="2">
        <f>RSI!B944</f>
        <v>11.451000000000001</v>
      </c>
      <c r="C944" s="2">
        <f>RSI!I944</f>
        <v>63.153183676852045</v>
      </c>
      <c r="D944" s="2">
        <f>MACD!E944</f>
        <v>-8.6592362168760317E-2</v>
      </c>
      <c r="E944" s="2">
        <f>MACD!F944</f>
        <v>-9.1517343292419881E-2</v>
      </c>
      <c r="F944" s="2">
        <f>'Moving Avg'!D944</f>
        <v>11.454800000000001</v>
      </c>
      <c r="G944" s="2">
        <f>'Moving Avg'!F944</f>
        <v>11.374849999999999</v>
      </c>
      <c r="H944" s="2">
        <f>'Moving Avg'!G944</f>
        <v>11.380900000000008</v>
      </c>
      <c r="I944" s="2">
        <f>'Moving Avg'!H944</f>
        <v>11.048119999999999</v>
      </c>
      <c r="J944" s="6" t="str">
        <f>OBV!F944</f>
        <v>BEARISH</v>
      </c>
      <c r="K944" s="6" t="str">
        <f>OBV!G944</f>
        <v>STRONG</v>
      </c>
      <c r="L944" s="6" t="str">
        <f>OBV!H944</f>
        <v>CONFIRMED BEARISH</v>
      </c>
      <c r="M944" s="8">
        <f t="shared" si="140"/>
        <v>25</v>
      </c>
      <c r="N944" s="8">
        <f t="shared" si="141"/>
        <v>0</v>
      </c>
      <c r="O944" s="8">
        <f t="shared" si="142"/>
        <v>50</v>
      </c>
      <c r="P944" s="8">
        <f t="shared" si="143"/>
        <v>33</v>
      </c>
      <c r="Q944" s="9">
        <f t="shared" si="144"/>
        <v>21.2</v>
      </c>
      <c r="R944" s="9">
        <f t="shared" si="145"/>
        <v>30.75</v>
      </c>
      <c r="S944" s="9">
        <f t="shared" si="146"/>
        <v>31.1</v>
      </c>
      <c r="T944" s="9">
        <f t="shared" si="147"/>
        <v>27</v>
      </c>
      <c r="U944" s="8">
        <f t="shared" si="148"/>
        <v>27.683333333333337</v>
      </c>
      <c r="V944" s="8">
        <f t="shared" si="149"/>
        <v>27.512500000000003</v>
      </c>
    </row>
    <row r="945" spans="1:22" ht="13.5" x14ac:dyDescent="0.25">
      <c r="A945" s="3">
        <f>RSI!A945</f>
        <v>43382</v>
      </c>
      <c r="B945" s="2">
        <f>RSI!B945</f>
        <v>11.111000000000001</v>
      </c>
      <c r="C945" s="2">
        <f>RSI!I945</f>
        <v>25.513391155962438</v>
      </c>
      <c r="D945" s="2">
        <f>MACD!E945</f>
        <v>-4.0427383440473363E-2</v>
      </c>
      <c r="E945" s="2">
        <f>MACD!F945</f>
        <v>-8.1299351322030575E-2</v>
      </c>
      <c r="F945" s="2">
        <f>'Moving Avg'!D945</f>
        <v>11.383000000000001</v>
      </c>
      <c r="G945" s="2">
        <f>'Moving Avg'!F945</f>
        <v>11.366349999999999</v>
      </c>
      <c r="H945" s="2">
        <f>'Moving Avg'!G945</f>
        <v>11.374100000000007</v>
      </c>
      <c r="I945" s="2">
        <f>'Moving Avg'!H945</f>
        <v>11.050550000000001</v>
      </c>
      <c r="J945" s="6" t="str">
        <f>OBV!F945</f>
        <v>BEARISH</v>
      </c>
      <c r="K945" s="6" t="str">
        <f>OBV!G945</f>
        <v>STRONG</v>
      </c>
      <c r="L945" s="6" t="str">
        <f>OBV!H945</f>
        <v>CONFIRMED BEARISH</v>
      </c>
      <c r="M945" s="8">
        <f t="shared" si="140"/>
        <v>50</v>
      </c>
      <c r="N945" s="8">
        <f t="shared" si="141"/>
        <v>0</v>
      </c>
      <c r="O945" s="8">
        <f t="shared" si="142"/>
        <v>50</v>
      </c>
      <c r="P945" s="8">
        <f t="shared" si="143"/>
        <v>33</v>
      </c>
      <c r="Q945" s="9">
        <f t="shared" si="144"/>
        <v>29.95</v>
      </c>
      <c r="R945" s="9">
        <f t="shared" si="145"/>
        <v>35.75</v>
      </c>
      <c r="S945" s="9">
        <f t="shared" si="146"/>
        <v>34.85</v>
      </c>
      <c r="T945" s="9">
        <f t="shared" si="147"/>
        <v>33.25</v>
      </c>
      <c r="U945" s="8">
        <f t="shared" si="148"/>
        <v>33.516666666666673</v>
      </c>
      <c r="V945" s="8">
        <f t="shared" si="149"/>
        <v>33.450000000000003</v>
      </c>
    </row>
    <row r="946" spans="1:22" ht="13.5" x14ac:dyDescent="0.25">
      <c r="A946" s="3">
        <f>RSI!A946</f>
        <v>43383</v>
      </c>
      <c r="B946" s="2">
        <f>RSI!B946</f>
        <v>11.111000000000001</v>
      </c>
      <c r="C946" s="2">
        <f>RSI!I946</f>
        <v>25.513391155962438</v>
      </c>
      <c r="D946" s="2">
        <f>MACD!E946</f>
        <v>2.9363845137986289E-4</v>
      </c>
      <c r="E946" s="2">
        <f>MACD!F946</f>
        <v>-6.4980753367348487E-2</v>
      </c>
      <c r="F946" s="2">
        <f>'Moving Avg'!D946</f>
        <v>11.315000000000001</v>
      </c>
      <c r="G946" s="2">
        <f>'Moving Avg'!F946</f>
        <v>11.357849999999997</v>
      </c>
      <c r="H946" s="2">
        <f>'Moving Avg'!G946</f>
        <v>11.366920000000009</v>
      </c>
      <c r="I946" s="2">
        <f>'Moving Avg'!H946</f>
        <v>11.054075000000001</v>
      </c>
      <c r="J946" s="6" t="str">
        <f>OBV!F946</f>
        <v>BEARISH</v>
      </c>
      <c r="K946" s="6" t="str">
        <f>OBV!G946</f>
        <v>STRONG</v>
      </c>
      <c r="L946" s="6" t="str">
        <f>OBV!H946</f>
        <v>CONFIRMED BEARISH</v>
      </c>
      <c r="M946" s="8">
        <f t="shared" si="140"/>
        <v>50</v>
      </c>
      <c r="N946" s="8">
        <f t="shared" si="141"/>
        <v>0</v>
      </c>
      <c r="O946" s="8">
        <f t="shared" si="142"/>
        <v>50</v>
      </c>
      <c r="P946" s="8">
        <f t="shared" si="143"/>
        <v>33</v>
      </c>
      <c r="Q946" s="9">
        <f t="shared" si="144"/>
        <v>29.95</v>
      </c>
      <c r="R946" s="9">
        <f t="shared" si="145"/>
        <v>35.75</v>
      </c>
      <c r="S946" s="9">
        <f t="shared" si="146"/>
        <v>34.85</v>
      </c>
      <c r="T946" s="9">
        <f t="shared" si="147"/>
        <v>33.25</v>
      </c>
      <c r="U946" s="8">
        <f t="shared" si="148"/>
        <v>33.516666666666673</v>
      </c>
      <c r="V946" s="8">
        <f t="shared" si="149"/>
        <v>33.450000000000003</v>
      </c>
    </row>
    <row r="947" spans="1:22" ht="13.5" x14ac:dyDescent="0.25">
      <c r="A947" s="3">
        <f>RSI!A947</f>
        <v>43384</v>
      </c>
      <c r="B947" s="2">
        <f>RSI!B947</f>
        <v>11.111000000000001</v>
      </c>
      <c r="C947" s="2">
        <f>RSI!I947</f>
        <v>25.513391155962438</v>
      </c>
      <c r="D947" s="2">
        <f>MACD!E947</f>
        <v>3.6285394766061074E-2</v>
      </c>
      <c r="E947" s="2">
        <f>MACD!F947</f>
        <v>-4.4727523740666575E-2</v>
      </c>
      <c r="F947" s="2">
        <f>'Moving Avg'!D947</f>
        <v>11.247000000000003</v>
      </c>
      <c r="G947" s="2">
        <f>'Moving Avg'!F947</f>
        <v>11.349349999999998</v>
      </c>
      <c r="H947" s="2">
        <f>'Moving Avg'!G947</f>
        <v>11.359740000000009</v>
      </c>
      <c r="I947" s="2">
        <f>'Moving Avg'!H947</f>
        <v>11.056859999999999</v>
      </c>
      <c r="J947" s="6" t="str">
        <f>OBV!F947</f>
        <v>BEARISH</v>
      </c>
      <c r="K947" s="6" t="str">
        <f>OBV!G947</f>
        <v>STRONG</v>
      </c>
      <c r="L947" s="6" t="str">
        <f>OBV!H947</f>
        <v>CONFIRMED BEARISH</v>
      </c>
      <c r="M947" s="8">
        <f t="shared" si="140"/>
        <v>50</v>
      </c>
      <c r="N947" s="8">
        <f t="shared" si="141"/>
        <v>0</v>
      </c>
      <c r="O947" s="8">
        <f t="shared" si="142"/>
        <v>50</v>
      </c>
      <c r="P947" s="8">
        <f t="shared" si="143"/>
        <v>33</v>
      </c>
      <c r="Q947" s="9">
        <f t="shared" si="144"/>
        <v>29.95</v>
      </c>
      <c r="R947" s="9">
        <f t="shared" si="145"/>
        <v>35.75</v>
      </c>
      <c r="S947" s="9">
        <f t="shared" si="146"/>
        <v>34.85</v>
      </c>
      <c r="T947" s="9">
        <f t="shared" si="147"/>
        <v>33.25</v>
      </c>
      <c r="U947" s="8">
        <f t="shared" si="148"/>
        <v>33.516666666666673</v>
      </c>
      <c r="V947" s="8">
        <f t="shared" si="149"/>
        <v>33.450000000000003</v>
      </c>
    </row>
    <row r="948" spans="1:22" ht="13.5" x14ac:dyDescent="0.25">
      <c r="A948" s="3">
        <f>RSI!A948</f>
        <v>43385</v>
      </c>
      <c r="B948" s="2">
        <f>RSI!B948</f>
        <v>11.111000000000001</v>
      </c>
      <c r="C948" s="2">
        <f>RSI!I948</f>
        <v>25.513391155962438</v>
      </c>
      <c r="D948" s="2">
        <f>MACD!E948</f>
        <v>6.8161723562282006E-2</v>
      </c>
      <c r="E948" s="2">
        <f>MACD!F948</f>
        <v>-2.2149674280076859E-2</v>
      </c>
      <c r="F948" s="2">
        <f>'Moving Avg'!D948</f>
        <v>11.179000000000002</v>
      </c>
      <c r="G948" s="2">
        <f>'Moving Avg'!F948</f>
        <v>11.343999999999998</v>
      </c>
      <c r="H948" s="2">
        <f>'Moving Avg'!G948</f>
        <v>11.352560000000008</v>
      </c>
      <c r="I948" s="2">
        <f>'Moving Avg'!H948</f>
        <v>11.059645</v>
      </c>
      <c r="J948" s="6" t="str">
        <f>OBV!F948</f>
        <v>BEARISH</v>
      </c>
      <c r="K948" s="6" t="str">
        <f>OBV!G948</f>
        <v>STRONG</v>
      </c>
      <c r="L948" s="6" t="str">
        <f>OBV!H948</f>
        <v>CONFIRMED BEARISH</v>
      </c>
      <c r="M948" s="8">
        <f t="shared" si="140"/>
        <v>50</v>
      </c>
      <c r="N948" s="8">
        <f t="shared" si="141"/>
        <v>0</v>
      </c>
      <c r="O948" s="8">
        <f t="shared" si="142"/>
        <v>50</v>
      </c>
      <c r="P948" s="8">
        <f t="shared" si="143"/>
        <v>33</v>
      </c>
      <c r="Q948" s="9">
        <f t="shared" si="144"/>
        <v>29.95</v>
      </c>
      <c r="R948" s="9">
        <f t="shared" si="145"/>
        <v>35.75</v>
      </c>
      <c r="S948" s="9">
        <f t="shared" si="146"/>
        <v>34.85</v>
      </c>
      <c r="T948" s="9">
        <f t="shared" si="147"/>
        <v>33.25</v>
      </c>
      <c r="U948" s="8">
        <f t="shared" si="148"/>
        <v>33.516666666666673</v>
      </c>
      <c r="V948" s="8">
        <f t="shared" si="149"/>
        <v>33.450000000000003</v>
      </c>
    </row>
    <row r="949" spans="1:22" ht="13.5" x14ac:dyDescent="0.25">
      <c r="A949" s="3">
        <f>RSI!A949</f>
        <v>43389</v>
      </c>
      <c r="B949" s="2">
        <f>RSI!B949</f>
        <v>11.111000000000001</v>
      </c>
      <c r="C949" s="2">
        <f>RSI!I949</f>
        <v>25.513391155962438</v>
      </c>
      <c r="D949" s="2">
        <f>MACD!E949</f>
        <v>9.6450451552911431E-2</v>
      </c>
      <c r="E949" s="2">
        <f>MACD!F949</f>
        <v>1.5703508865207993E-3</v>
      </c>
      <c r="F949" s="2">
        <f>'Moving Avg'!D949</f>
        <v>11.111000000000001</v>
      </c>
      <c r="G949" s="2">
        <f>'Moving Avg'!F949</f>
        <v>11.338649999999998</v>
      </c>
      <c r="H949" s="2">
        <f>'Moving Avg'!G949</f>
        <v>11.345380000000008</v>
      </c>
      <c r="I949" s="2">
        <f>'Moving Avg'!H949</f>
        <v>11.062460000000002</v>
      </c>
      <c r="J949" s="6" t="str">
        <f>OBV!F949</f>
        <v>BEARISH</v>
      </c>
      <c r="K949" s="6" t="str">
        <f>OBV!G949</f>
        <v>STRONG</v>
      </c>
      <c r="L949" s="6" t="str">
        <f>OBV!H949</f>
        <v>CONFIRMED BEARISH</v>
      </c>
      <c r="M949" s="8">
        <f t="shared" si="140"/>
        <v>50</v>
      </c>
      <c r="N949" s="8">
        <f t="shared" si="141"/>
        <v>0</v>
      </c>
      <c r="O949" s="8">
        <f t="shared" si="142"/>
        <v>50</v>
      </c>
      <c r="P949" s="8">
        <f t="shared" si="143"/>
        <v>33</v>
      </c>
      <c r="Q949" s="9">
        <f t="shared" si="144"/>
        <v>29.95</v>
      </c>
      <c r="R949" s="9">
        <f t="shared" si="145"/>
        <v>35.75</v>
      </c>
      <c r="S949" s="9">
        <f t="shared" si="146"/>
        <v>34.85</v>
      </c>
      <c r="T949" s="9">
        <f t="shared" si="147"/>
        <v>33.25</v>
      </c>
      <c r="U949" s="8">
        <f t="shared" si="148"/>
        <v>33.516666666666673</v>
      </c>
      <c r="V949" s="8">
        <f t="shared" si="149"/>
        <v>33.450000000000003</v>
      </c>
    </row>
    <row r="950" spans="1:22" ht="13.5" x14ac:dyDescent="0.25">
      <c r="A950" s="3">
        <f>RSI!A950</f>
        <v>43390</v>
      </c>
      <c r="B950" s="2">
        <f>RSI!B950</f>
        <v>11.111000000000001</v>
      </c>
      <c r="C950" s="2">
        <f>RSI!I950</f>
        <v>25.513391155962438</v>
      </c>
      <c r="D950" s="2">
        <f>MACD!E950</f>
        <v>0.12160600252502718</v>
      </c>
      <c r="E950" s="2">
        <f>MACD!F950</f>
        <v>2.5577481214222077E-2</v>
      </c>
      <c r="F950" s="2">
        <f>'Moving Avg'!D950</f>
        <v>11.111000000000001</v>
      </c>
      <c r="G950" s="2">
        <f>'Moving Avg'!F950</f>
        <v>11.333299999999996</v>
      </c>
      <c r="H950" s="2">
        <f>'Moving Avg'!G950</f>
        <v>11.338200000000006</v>
      </c>
      <c r="I950" s="2">
        <f>'Moving Avg'!H950</f>
        <v>11.064920000000003</v>
      </c>
      <c r="J950" s="6" t="str">
        <f>OBV!F950</f>
        <v>NEUTRAL</v>
      </c>
      <c r="K950" s="6" t="str">
        <f>OBV!G950</f>
        <v>NEUTRAL</v>
      </c>
      <c r="L950" s="6" t="str">
        <f>OBV!H950</f>
        <v>NEUTRAL</v>
      </c>
      <c r="M950" s="8">
        <f t="shared" si="140"/>
        <v>50</v>
      </c>
      <c r="N950" s="8">
        <f t="shared" si="141"/>
        <v>0</v>
      </c>
      <c r="O950" s="8">
        <f t="shared" si="142"/>
        <v>50</v>
      </c>
      <c r="P950" s="8">
        <f t="shared" si="143"/>
        <v>33</v>
      </c>
      <c r="Q950" s="9">
        <f t="shared" si="144"/>
        <v>29.95</v>
      </c>
      <c r="R950" s="9">
        <f t="shared" si="145"/>
        <v>35.75</v>
      </c>
      <c r="S950" s="9">
        <f t="shared" si="146"/>
        <v>34.85</v>
      </c>
      <c r="T950" s="9">
        <f t="shared" si="147"/>
        <v>33.25</v>
      </c>
      <c r="U950" s="8">
        <f t="shared" si="148"/>
        <v>33.516666666666673</v>
      </c>
      <c r="V950" s="8">
        <f t="shared" si="149"/>
        <v>33.450000000000003</v>
      </c>
    </row>
    <row r="951" spans="1:22" ht="13.5" x14ac:dyDescent="0.25">
      <c r="A951" s="3">
        <f>RSI!A951</f>
        <v>43391</v>
      </c>
      <c r="B951" s="2">
        <f>RSI!B951</f>
        <v>10.795999999999999</v>
      </c>
      <c r="C951" s="2">
        <f>RSI!I951</f>
        <v>13.706752385946658</v>
      </c>
      <c r="D951" s="2">
        <f>MACD!E951</f>
        <v>0.16443036864249372</v>
      </c>
      <c r="E951" s="2">
        <f>MACD!F951</f>
        <v>5.3348058699876404E-2</v>
      </c>
      <c r="F951" s="2">
        <f>'Moving Avg'!D951</f>
        <v>11.048</v>
      </c>
      <c r="G951" s="2">
        <f>'Moving Avg'!F951</f>
        <v>11.312199999999995</v>
      </c>
      <c r="H951" s="2">
        <f>'Moving Avg'!G951</f>
        <v>11.321180000000005</v>
      </c>
      <c r="I951" s="2">
        <f>'Moving Avg'!H951</f>
        <v>11.065805000000001</v>
      </c>
      <c r="J951" s="6" t="str">
        <f>OBV!F951</f>
        <v>BEARISH</v>
      </c>
      <c r="K951" s="6" t="str">
        <f>OBV!G951</f>
        <v>STRONG</v>
      </c>
      <c r="L951" s="6" t="str">
        <f>OBV!H951</f>
        <v>CONFIRMED BEARISH</v>
      </c>
      <c r="M951" s="8">
        <f t="shared" si="140"/>
        <v>50</v>
      </c>
      <c r="N951" s="8">
        <f t="shared" si="141"/>
        <v>0</v>
      </c>
      <c r="O951" s="8">
        <f t="shared" si="142"/>
        <v>0</v>
      </c>
      <c r="P951" s="8">
        <f t="shared" si="143"/>
        <v>33</v>
      </c>
      <c r="Q951" s="9">
        <f t="shared" si="144"/>
        <v>22.45</v>
      </c>
      <c r="R951" s="9">
        <f t="shared" si="145"/>
        <v>18.25</v>
      </c>
      <c r="S951" s="9">
        <f t="shared" si="146"/>
        <v>22.35</v>
      </c>
      <c r="T951" s="9">
        <f t="shared" si="147"/>
        <v>20.75</v>
      </c>
      <c r="U951" s="8">
        <f t="shared" si="148"/>
        <v>21.016666666666669</v>
      </c>
      <c r="V951" s="8">
        <f t="shared" si="149"/>
        <v>20.950000000000003</v>
      </c>
    </row>
    <row r="952" spans="1:22" ht="13.5" x14ac:dyDescent="0.25">
      <c r="A952" s="3">
        <f>RSI!A952</f>
        <v>43392</v>
      </c>
      <c r="B952" s="2">
        <f>RSI!B952</f>
        <v>10.795999999999999</v>
      </c>
      <c r="C952" s="2">
        <f>RSI!I952</f>
        <v>13.706752385946658</v>
      </c>
      <c r="D952" s="2">
        <f>MACD!E952</f>
        <v>0.20357275954771836</v>
      </c>
      <c r="E952" s="2">
        <f>MACD!F952</f>
        <v>8.3392998869444804E-2</v>
      </c>
      <c r="F952" s="2">
        <f>'Moving Avg'!D952</f>
        <v>10.984999999999999</v>
      </c>
      <c r="G952" s="2">
        <f>'Moving Avg'!F952</f>
        <v>11.284799999999995</v>
      </c>
      <c r="H952" s="2">
        <f>'Moving Avg'!G952</f>
        <v>11.307580000000007</v>
      </c>
      <c r="I952" s="2">
        <f>'Moving Avg'!H952</f>
        <v>11.067399999999999</v>
      </c>
      <c r="J952" s="6" t="str">
        <f>OBV!F952</f>
        <v>BEARISH</v>
      </c>
      <c r="K952" s="6" t="str">
        <f>OBV!G952</f>
        <v>STRONG</v>
      </c>
      <c r="L952" s="6" t="str">
        <f>OBV!H952</f>
        <v>CONFIRMED BEARISH</v>
      </c>
      <c r="M952" s="8">
        <f t="shared" si="140"/>
        <v>50</v>
      </c>
      <c r="N952" s="8">
        <f t="shared" si="141"/>
        <v>0</v>
      </c>
      <c r="O952" s="8">
        <f t="shared" si="142"/>
        <v>0</v>
      </c>
      <c r="P952" s="8">
        <f t="shared" si="143"/>
        <v>33</v>
      </c>
      <c r="Q952" s="9">
        <f t="shared" si="144"/>
        <v>22.45</v>
      </c>
      <c r="R952" s="9">
        <f t="shared" si="145"/>
        <v>18.25</v>
      </c>
      <c r="S952" s="9">
        <f t="shared" si="146"/>
        <v>22.35</v>
      </c>
      <c r="T952" s="9">
        <f t="shared" si="147"/>
        <v>20.75</v>
      </c>
      <c r="U952" s="8">
        <f t="shared" si="148"/>
        <v>21.016666666666669</v>
      </c>
      <c r="V952" s="8">
        <f t="shared" si="149"/>
        <v>20.950000000000003</v>
      </c>
    </row>
    <row r="953" spans="1:22" ht="13.5" x14ac:dyDescent="0.25">
      <c r="A953" s="3">
        <f>RSI!A953</f>
        <v>43395</v>
      </c>
      <c r="B953" s="2">
        <f>RSI!B953</f>
        <v>10.795999999999999</v>
      </c>
      <c r="C953" s="2">
        <f>RSI!I953</f>
        <v>13.706752385946658</v>
      </c>
      <c r="D953" s="2">
        <f>MACD!E953</f>
        <v>0.23938434490596805</v>
      </c>
      <c r="E953" s="2">
        <f>MACD!F953</f>
        <v>0.11459126807674946</v>
      </c>
      <c r="F953" s="2">
        <f>'Moving Avg'!D953</f>
        <v>10.922000000000001</v>
      </c>
      <c r="G953" s="2">
        <f>'Moving Avg'!F953</f>
        <v>11.257399999999995</v>
      </c>
      <c r="H953" s="2">
        <f>'Moving Avg'!G953</f>
        <v>11.291580000000009</v>
      </c>
      <c r="I953" s="2">
        <f>'Moving Avg'!H953</f>
        <v>11.068525000000001</v>
      </c>
      <c r="J953" s="6" t="str">
        <f>OBV!F953</f>
        <v>BEARISH</v>
      </c>
      <c r="K953" s="6" t="str">
        <f>OBV!G953</f>
        <v>STRONG</v>
      </c>
      <c r="L953" s="6" t="str">
        <f>OBV!H953</f>
        <v>CONFIRMED BEARISH</v>
      </c>
      <c r="M953" s="8">
        <f t="shared" si="140"/>
        <v>50</v>
      </c>
      <c r="N953" s="8">
        <f t="shared" si="141"/>
        <v>0</v>
      </c>
      <c r="O953" s="8">
        <f t="shared" si="142"/>
        <v>0</v>
      </c>
      <c r="P953" s="8">
        <f t="shared" si="143"/>
        <v>33</v>
      </c>
      <c r="Q953" s="9">
        <f t="shared" si="144"/>
        <v>22.45</v>
      </c>
      <c r="R953" s="9">
        <f t="shared" si="145"/>
        <v>18.25</v>
      </c>
      <c r="S953" s="9">
        <f t="shared" si="146"/>
        <v>22.35</v>
      </c>
      <c r="T953" s="9">
        <f t="shared" si="147"/>
        <v>20.75</v>
      </c>
      <c r="U953" s="8">
        <f t="shared" si="148"/>
        <v>21.016666666666669</v>
      </c>
      <c r="V953" s="8">
        <f t="shared" si="149"/>
        <v>20.950000000000003</v>
      </c>
    </row>
    <row r="954" spans="1:22" ht="13.5" x14ac:dyDescent="0.25">
      <c r="A954" s="3">
        <f>RSI!A954</f>
        <v>43396</v>
      </c>
      <c r="B954" s="2">
        <f>RSI!B954</f>
        <v>10.789</v>
      </c>
      <c r="C954" s="2">
        <f>RSI!I954</f>
        <v>13.532935629675464</v>
      </c>
      <c r="D954" s="2">
        <f>MACD!E954</f>
        <v>0.27269673406236272</v>
      </c>
      <c r="E954" s="2">
        <f>MACD!F954</f>
        <v>0.14621236127387213</v>
      </c>
      <c r="F954" s="2">
        <f>'Moving Avg'!D954</f>
        <v>10.857600000000001</v>
      </c>
      <c r="G954" s="2">
        <f>'Moving Avg'!F954</f>
        <v>11.223349999999996</v>
      </c>
      <c r="H954" s="2">
        <f>'Moving Avg'!G954</f>
        <v>11.275440000000009</v>
      </c>
      <c r="I954" s="2">
        <f>'Moving Avg'!H954</f>
        <v>11.070115000000003</v>
      </c>
      <c r="J954" s="6" t="str">
        <f>OBV!F954</f>
        <v>BEARISH</v>
      </c>
      <c r="K954" s="6" t="str">
        <f>OBV!G954</f>
        <v>STRONG</v>
      </c>
      <c r="L954" s="6" t="str">
        <f>OBV!H954</f>
        <v>CONFIRMED BEARISH</v>
      </c>
      <c r="M954" s="8">
        <f t="shared" si="140"/>
        <v>50</v>
      </c>
      <c r="N954" s="8">
        <f t="shared" si="141"/>
        <v>0</v>
      </c>
      <c r="O954" s="8">
        <f t="shared" si="142"/>
        <v>0</v>
      </c>
      <c r="P954" s="8">
        <f t="shared" si="143"/>
        <v>33</v>
      </c>
      <c r="Q954" s="9">
        <f t="shared" si="144"/>
        <v>22.45</v>
      </c>
      <c r="R954" s="9">
        <f t="shared" si="145"/>
        <v>18.25</v>
      </c>
      <c r="S954" s="9">
        <f t="shared" si="146"/>
        <v>22.35</v>
      </c>
      <c r="T954" s="9">
        <f t="shared" si="147"/>
        <v>20.75</v>
      </c>
      <c r="U954" s="8">
        <f t="shared" si="148"/>
        <v>21.016666666666669</v>
      </c>
      <c r="V954" s="8">
        <f t="shared" si="149"/>
        <v>20.950000000000003</v>
      </c>
    </row>
    <row r="955" spans="1:22" ht="13.5" x14ac:dyDescent="0.25">
      <c r="A955" s="3">
        <f>RSI!A955</f>
        <v>43397</v>
      </c>
      <c r="B955" s="2">
        <f>RSI!B955</f>
        <v>10.789</v>
      </c>
      <c r="C955" s="2">
        <f>RSI!I955</f>
        <v>13.532935629675464</v>
      </c>
      <c r="D955" s="2">
        <f>MACD!E955</f>
        <v>0.25092499640355825</v>
      </c>
      <c r="E955" s="2">
        <f>MACD!F955</f>
        <v>0.16715488829980937</v>
      </c>
      <c r="F955" s="2">
        <f>'Moving Avg'!D955</f>
        <v>10.793200000000001</v>
      </c>
      <c r="G955" s="2">
        <f>'Moving Avg'!F955</f>
        <v>11.189299999999996</v>
      </c>
      <c r="H955" s="2">
        <f>'Moving Avg'!G955</f>
        <v>11.261560000000006</v>
      </c>
      <c r="I955" s="2">
        <f>'Moving Avg'!H955</f>
        <v>11.071560000000002</v>
      </c>
      <c r="J955" s="6" t="str">
        <f>OBV!F955</f>
        <v>BEARISH</v>
      </c>
      <c r="K955" s="6" t="str">
        <f>OBV!G955</f>
        <v>STRONG</v>
      </c>
      <c r="L955" s="6" t="str">
        <f>OBV!H955</f>
        <v>CONFIRMED BEARISH</v>
      </c>
      <c r="M955" s="8">
        <f t="shared" si="140"/>
        <v>50</v>
      </c>
      <c r="N955" s="8">
        <f t="shared" si="141"/>
        <v>0</v>
      </c>
      <c r="O955" s="8">
        <f t="shared" si="142"/>
        <v>0</v>
      </c>
      <c r="P955" s="8">
        <f t="shared" si="143"/>
        <v>33</v>
      </c>
      <c r="Q955" s="9">
        <f t="shared" si="144"/>
        <v>22.45</v>
      </c>
      <c r="R955" s="9">
        <f t="shared" si="145"/>
        <v>18.25</v>
      </c>
      <c r="S955" s="9">
        <f t="shared" si="146"/>
        <v>22.35</v>
      </c>
      <c r="T955" s="9">
        <f t="shared" si="147"/>
        <v>20.75</v>
      </c>
      <c r="U955" s="8">
        <f t="shared" si="148"/>
        <v>21.016666666666669</v>
      </c>
      <c r="V955" s="8">
        <f t="shared" si="149"/>
        <v>20.950000000000003</v>
      </c>
    </row>
    <row r="956" spans="1:22" ht="13.5" x14ac:dyDescent="0.25">
      <c r="A956" s="3">
        <f>RSI!A956</f>
        <v>43398</v>
      </c>
      <c r="B956" s="2">
        <f>RSI!B956</f>
        <v>11.111000000000001</v>
      </c>
      <c r="C956" s="2">
        <f>RSI!I956</f>
        <v>48.424848747808213</v>
      </c>
      <c r="D956" s="2">
        <f>MACD!E956</f>
        <v>0.21082548688280056</v>
      </c>
      <c r="E956" s="2">
        <f>MACD!F956</f>
        <v>0.17588900801640761</v>
      </c>
      <c r="F956" s="2">
        <f>'Moving Avg'!D956</f>
        <v>10.856200000000001</v>
      </c>
      <c r="G956" s="2">
        <f>'Moving Avg'!F956</f>
        <v>11.171349999999997</v>
      </c>
      <c r="H956" s="2">
        <f>'Moving Avg'!G956</f>
        <v>11.254260000000006</v>
      </c>
      <c r="I956" s="2">
        <f>'Moving Avg'!H956</f>
        <v>11.074495000000002</v>
      </c>
      <c r="J956" s="6" t="str">
        <f>OBV!F956</f>
        <v>BULLISH</v>
      </c>
      <c r="K956" s="6" t="str">
        <f>OBV!G956</f>
        <v>NEUTRAL</v>
      </c>
      <c r="L956" s="6" t="str">
        <f>OBV!H956</f>
        <v>CONFIRMED BULLISH</v>
      </c>
      <c r="M956" s="8">
        <f t="shared" si="140"/>
        <v>25</v>
      </c>
      <c r="N956" s="8">
        <f t="shared" si="141"/>
        <v>0</v>
      </c>
      <c r="O956" s="8">
        <f t="shared" si="142"/>
        <v>0</v>
      </c>
      <c r="P956" s="8">
        <f t="shared" si="143"/>
        <v>83.5</v>
      </c>
      <c r="Q956" s="9">
        <f t="shared" si="144"/>
        <v>21.274999999999999</v>
      </c>
      <c r="R956" s="9">
        <f t="shared" si="145"/>
        <v>25.875</v>
      </c>
      <c r="S956" s="9">
        <f t="shared" si="146"/>
        <v>41.325000000000003</v>
      </c>
      <c r="T956" s="9">
        <f t="shared" si="147"/>
        <v>27.125</v>
      </c>
      <c r="U956" s="8">
        <f t="shared" si="148"/>
        <v>29.491666666666664</v>
      </c>
      <c r="V956" s="8">
        <f t="shared" si="149"/>
        <v>28.9</v>
      </c>
    </row>
    <row r="957" spans="1:22" ht="13.5" x14ac:dyDescent="0.25">
      <c r="A957" s="3">
        <f>RSI!A957</f>
        <v>43399</v>
      </c>
      <c r="B957" s="2">
        <f>RSI!B957</f>
        <v>11.029</v>
      </c>
      <c r="C957" s="2">
        <f>RSI!I957</f>
        <v>43.599804765724208</v>
      </c>
      <c r="D957" s="2">
        <f>MACD!E957</f>
        <v>0.18307999666702024</v>
      </c>
      <c r="E957" s="2">
        <f>MACD!F957</f>
        <v>0.17732720574653016</v>
      </c>
      <c r="F957" s="2">
        <f>'Moving Avg'!D957</f>
        <v>10.902799999999999</v>
      </c>
      <c r="G957" s="2">
        <f>'Moving Avg'!F957</f>
        <v>11.149299999999997</v>
      </c>
      <c r="H957" s="2">
        <f>'Moving Avg'!G957</f>
        <v>11.245700000000005</v>
      </c>
      <c r="I957" s="2">
        <f>'Moving Avg'!H957</f>
        <v>11.07708</v>
      </c>
      <c r="J957" s="6" t="str">
        <f>OBV!F957</f>
        <v>BEARISH</v>
      </c>
      <c r="K957" s="6" t="str">
        <f>OBV!G957</f>
        <v>STRONG</v>
      </c>
      <c r="L957" s="6" t="str">
        <f>OBV!H957</f>
        <v>BEARISH DIVERGENCE</v>
      </c>
      <c r="M957" s="8">
        <f t="shared" si="140"/>
        <v>25</v>
      </c>
      <c r="N957" s="8">
        <f t="shared" si="141"/>
        <v>0</v>
      </c>
      <c r="O957" s="8">
        <f t="shared" si="142"/>
        <v>0</v>
      </c>
      <c r="P957" s="8">
        <f t="shared" si="143"/>
        <v>33</v>
      </c>
      <c r="Q957" s="9">
        <f t="shared" si="144"/>
        <v>13.7</v>
      </c>
      <c r="R957" s="9">
        <f t="shared" si="145"/>
        <v>13.25</v>
      </c>
      <c r="S957" s="9">
        <f t="shared" si="146"/>
        <v>18.600000000000001</v>
      </c>
      <c r="T957" s="9">
        <f t="shared" si="147"/>
        <v>14.5</v>
      </c>
      <c r="U957" s="8">
        <f t="shared" si="148"/>
        <v>15.183333333333332</v>
      </c>
      <c r="V957" s="8">
        <f t="shared" si="149"/>
        <v>15.012499999999999</v>
      </c>
    </row>
    <row r="958" spans="1:22" ht="13.5" x14ac:dyDescent="0.25">
      <c r="A958" s="3">
        <f>RSI!A958</f>
        <v>43402</v>
      </c>
      <c r="B958" s="2">
        <f>RSI!B958</f>
        <v>11.023</v>
      </c>
      <c r="C958" s="2">
        <f>RSI!I958</f>
        <v>43.26014581481185</v>
      </c>
      <c r="D958" s="2">
        <f>MACD!E958</f>
        <v>0.16063461263280843</v>
      </c>
      <c r="E958" s="2">
        <f>MACD!F958</f>
        <v>0.17398868712378582</v>
      </c>
      <c r="F958" s="2">
        <f>'Moving Avg'!D958</f>
        <v>10.9482</v>
      </c>
      <c r="G958" s="2">
        <f>'Moving Avg'!F958</f>
        <v>11.126949999999997</v>
      </c>
      <c r="H958" s="2">
        <f>'Moving Avg'!G958</f>
        <v>11.236760000000004</v>
      </c>
      <c r="I958" s="2">
        <f>'Moving Avg'!H958</f>
        <v>11.079720000000002</v>
      </c>
      <c r="J958" s="6" t="str">
        <f>OBV!F958</f>
        <v>BEARISH</v>
      </c>
      <c r="K958" s="6" t="str">
        <f>OBV!G958</f>
        <v>STRONG</v>
      </c>
      <c r="L958" s="6" t="str">
        <f>OBV!H958</f>
        <v>BEARISH DIVERGENCE</v>
      </c>
      <c r="M958" s="8">
        <f t="shared" si="140"/>
        <v>25</v>
      </c>
      <c r="N958" s="8">
        <f t="shared" si="141"/>
        <v>45</v>
      </c>
      <c r="O958" s="8">
        <f t="shared" si="142"/>
        <v>0</v>
      </c>
      <c r="P958" s="8">
        <f t="shared" si="143"/>
        <v>33</v>
      </c>
      <c r="Q958" s="9">
        <f t="shared" si="144"/>
        <v>29.45</v>
      </c>
      <c r="R958" s="9">
        <f t="shared" si="145"/>
        <v>22.25</v>
      </c>
      <c r="S958" s="9">
        <f t="shared" si="146"/>
        <v>25.35</v>
      </c>
      <c r="T958" s="9">
        <f t="shared" si="147"/>
        <v>25.75</v>
      </c>
      <c r="U958" s="8">
        <f t="shared" si="148"/>
        <v>25.683333333333337</v>
      </c>
      <c r="V958" s="8">
        <f t="shared" si="149"/>
        <v>25.700000000000003</v>
      </c>
    </row>
    <row r="959" spans="1:22" ht="13.5" x14ac:dyDescent="0.25">
      <c r="A959" s="3">
        <f>RSI!A959</f>
        <v>43403</v>
      </c>
      <c r="B959" s="2">
        <f>RSI!B959</f>
        <v>10.714</v>
      </c>
      <c r="C959" s="2">
        <f>RSI!I959</f>
        <v>30.208199631383252</v>
      </c>
      <c r="D959" s="2">
        <f>MACD!E959</f>
        <v>0.16511034180677164</v>
      </c>
      <c r="E959" s="2">
        <f>MACD!F959</f>
        <v>0.17221301806038297</v>
      </c>
      <c r="F959" s="2">
        <f>'Moving Avg'!D959</f>
        <v>10.933199999999999</v>
      </c>
      <c r="G959" s="2">
        <f>'Moving Avg'!F959</f>
        <v>11.089149999999998</v>
      </c>
      <c r="H959" s="2">
        <f>'Moving Avg'!G959</f>
        <v>11.221640000000004</v>
      </c>
      <c r="I959" s="2">
        <f>'Moving Avg'!H959</f>
        <v>11.08067</v>
      </c>
      <c r="J959" s="6" t="str">
        <f>OBV!F959</f>
        <v>BEARISH</v>
      </c>
      <c r="K959" s="6" t="str">
        <f>OBV!G959</f>
        <v>STRONG</v>
      </c>
      <c r="L959" s="6" t="str">
        <f>OBV!H959</f>
        <v>CONFIRMED BEARISH</v>
      </c>
      <c r="M959" s="8">
        <f t="shared" si="140"/>
        <v>25</v>
      </c>
      <c r="N959" s="8">
        <f t="shared" si="141"/>
        <v>45</v>
      </c>
      <c r="O959" s="8">
        <f t="shared" si="142"/>
        <v>0</v>
      </c>
      <c r="P959" s="8">
        <f t="shared" si="143"/>
        <v>33</v>
      </c>
      <c r="Q959" s="9">
        <f t="shared" si="144"/>
        <v>29.45</v>
      </c>
      <c r="R959" s="9">
        <f t="shared" si="145"/>
        <v>22.25</v>
      </c>
      <c r="S959" s="9">
        <f t="shared" si="146"/>
        <v>25.35</v>
      </c>
      <c r="T959" s="9">
        <f t="shared" si="147"/>
        <v>25.75</v>
      </c>
      <c r="U959" s="8">
        <f t="shared" si="148"/>
        <v>25.683333333333337</v>
      </c>
      <c r="V959" s="8">
        <f t="shared" si="149"/>
        <v>25.700000000000003</v>
      </c>
    </row>
    <row r="960" spans="1:22" ht="13.5" x14ac:dyDescent="0.25">
      <c r="A960" s="3">
        <f>RSI!A960</f>
        <v>43404</v>
      </c>
      <c r="B960" s="2">
        <f>RSI!B960</f>
        <v>10.714</v>
      </c>
      <c r="C960" s="2">
        <f>RSI!I960</f>
        <v>30.208199631383252</v>
      </c>
      <c r="D960" s="2">
        <f>MACD!E960</f>
        <v>0.17125958441535616</v>
      </c>
      <c r="E960" s="2">
        <f>MACD!F960</f>
        <v>0.17202233133137762</v>
      </c>
      <c r="F960" s="2">
        <f>'Moving Avg'!D960</f>
        <v>10.918199999999999</v>
      </c>
      <c r="G960" s="2">
        <f>'Moving Avg'!F960</f>
        <v>11.051349999999998</v>
      </c>
      <c r="H960" s="2">
        <f>'Moving Avg'!G960</f>
        <v>11.206520000000006</v>
      </c>
      <c r="I960" s="2">
        <f>'Moving Avg'!H960</f>
        <v>11.080435000000001</v>
      </c>
      <c r="J960" s="6" t="str">
        <f>OBV!F960</f>
        <v>BEARISH</v>
      </c>
      <c r="K960" s="6" t="str">
        <f>OBV!G960</f>
        <v>STRONG</v>
      </c>
      <c r="L960" s="6" t="str">
        <f>OBV!H960</f>
        <v>CONFIRMED BEARISH</v>
      </c>
      <c r="M960" s="8">
        <f t="shared" si="140"/>
        <v>25</v>
      </c>
      <c r="N960" s="8">
        <f t="shared" si="141"/>
        <v>45</v>
      </c>
      <c r="O960" s="8">
        <f t="shared" si="142"/>
        <v>0</v>
      </c>
      <c r="P960" s="8">
        <f t="shared" si="143"/>
        <v>33</v>
      </c>
      <c r="Q960" s="9">
        <f t="shared" si="144"/>
        <v>29.45</v>
      </c>
      <c r="R960" s="9">
        <f t="shared" si="145"/>
        <v>22.25</v>
      </c>
      <c r="S960" s="9">
        <f t="shared" si="146"/>
        <v>25.35</v>
      </c>
      <c r="T960" s="9">
        <f t="shared" si="147"/>
        <v>25.75</v>
      </c>
      <c r="U960" s="8">
        <f t="shared" si="148"/>
        <v>25.683333333333337</v>
      </c>
      <c r="V960" s="8">
        <f t="shared" si="149"/>
        <v>25.700000000000003</v>
      </c>
    </row>
    <row r="961" spans="1:22" ht="13.5" x14ac:dyDescent="0.25">
      <c r="A961" s="3">
        <f>RSI!A961</f>
        <v>43405</v>
      </c>
      <c r="B961" s="2">
        <f>RSI!B961</f>
        <v>10.714</v>
      </c>
      <c r="C961" s="2">
        <f>RSI!I961</f>
        <v>30.208199631383252</v>
      </c>
      <c r="D961" s="2">
        <f>MACD!E961</f>
        <v>0.13018836897290065</v>
      </c>
      <c r="E961" s="2">
        <f>MACD!F961</f>
        <v>0.16365553885968223</v>
      </c>
      <c r="F961" s="2">
        <f>'Moving Avg'!D961</f>
        <v>10.838799999999999</v>
      </c>
      <c r="G961" s="2">
        <f>'Moving Avg'!F961</f>
        <v>11.014499999999998</v>
      </c>
      <c r="H961" s="2">
        <f>'Moving Avg'!G961</f>
        <v>11.191900000000008</v>
      </c>
      <c r="I961" s="2">
        <f>'Moving Avg'!H961</f>
        <v>11.081355</v>
      </c>
      <c r="J961" s="6" t="str">
        <f>OBV!F961</f>
        <v>BEARISH</v>
      </c>
      <c r="K961" s="6" t="str">
        <f>OBV!G961</f>
        <v>STRONG</v>
      </c>
      <c r="L961" s="6" t="str">
        <f>OBV!H961</f>
        <v>CONFIRMED BEARISH</v>
      </c>
      <c r="M961" s="8">
        <f t="shared" si="140"/>
        <v>25</v>
      </c>
      <c r="N961" s="8">
        <f t="shared" si="141"/>
        <v>100</v>
      </c>
      <c r="O961" s="8">
        <f t="shared" si="142"/>
        <v>0</v>
      </c>
      <c r="P961" s="8">
        <f t="shared" si="143"/>
        <v>33</v>
      </c>
      <c r="Q961" s="9">
        <f t="shared" si="144"/>
        <v>48.7</v>
      </c>
      <c r="R961" s="9">
        <f t="shared" si="145"/>
        <v>33.25</v>
      </c>
      <c r="S961" s="9">
        <f t="shared" si="146"/>
        <v>33.6</v>
      </c>
      <c r="T961" s="9">
        <f t="shared" si="147"/>
        <v>39.5</v>
      </c>
      <c r="U961" s="8">
        <f t="shared" si="148"/>
        <v>38.516666666666673</v>
      </c>
      <c r="V961" s="8">
        <f t="shared" si="149"/>
        <v>38.762500000000003</v>
      </c>
    </row>
    <row r="962" spans="1:22" ht="13.5" x14ac:dyDescent="0.25">
      <c r="A962" s="3">
        <f>RSI!A962</f>
        <v>43406</v>
      </c>
      <c r="B962" s="2">
        <f>RSI!B962</f>
        <v>11.023</v>
      </c>
      <c r="C962" s="2">
        <f>RSI!I962</f>
        <v>49.309659298544453</v>
      </c>
      <c r="D962" s="2">
        <f>MACD!E962</f>
        <v>7.4572022184961284E-2</v>
      </c>
      <c r="E962" s="2">
        <f>MACD!F962</f>
        <v>0.14583883552473806</v>
      </c>
      <c r="F962" s="2">
        <f>'Moving Avg'!D962</f>
        <v>10.8376</v>
      </c>
      <c r="G962" s="2">
        <f>'Moving Avg'!F962</f>
        <v>10.993099999999998</v>
      </c>
      <c r="H962" s="2">
        <f>'Moving Avg'!G962</f>
        <v>11.186360000000006</v>
      </c>
      <c r="I962" s="2">
        <f>'Moving Avg'!H962</f>
        <v>11.083820000000003</v>
      </c>
      <c r="J962" s="6" t="str">
        <f>OBV!F962</f>
        <v>BEARISH</v>
      </c>
      <c r="K962" s="6" t="str">
        <f>OBV!G962</f>
        <v>STRONG</v>
      </c>
      <c r="L962" s="6" t="str">
        <f>OBV!H962</f>
        <v>CONFIRMED BEARISH</v>
      </c>
      <c r="M962" s="8">
        <f t="shared" ref="M962:M1025" si="150">IF(C962&lt;30,50, IF(C962&gt;70, 0, 25))</f>
        <v>25</v>
      </c>
      <c r="N962" s="8">
        <f t="shared" ref="N962:N1025" si="151">IF(E962-D962&gt;0.02, 100, IF(E962-D962&lt;0,0,45))</f>
        <v>100</v>
      </c>
      <c r="O962" s="8">
        <f t="shared" ref="O962:O1025" si="152">IF(F962-I962&gt;10,100,IF(F962-I962&gt;5,75, IF(F962-I962&gt;0,50,0)))</f>
        <v>0</v>
      </c>
      <c r="P962" s="8">
        <f t="shared" ref="P962:P1025" si="153">IF(L962="confirmed bullish", 34, IF(L962="bullish divergence",17, 0))+IF(J962="bullish",33,IF(J962="bearish",0,16.5))+IF(K962="strong",33,IF(K962="weak",0,16.5))</f>
        <v>33</v>
      </c>
      <c r="Q962" s="9">
        <f t="shared" si="144"/>
        <v>48.7</v>
      </c>
      <c r="R962" s="9">
        <f t="shared" si="145"/>
        <v>33.25</v>
      </c>
      <c r="S962" s="9">
        <f t="shared" si="146"/>
        <v>33.6</v>
      </c>
      <c r="T962" s="9">
        <f t="shared" si="147"/>
        <v>39.5</v>
      </c>
      <c r="U962" s="8">
        <f t="shared" si="148"/>
        <v>38.516666666666673</v>
      </c>
      <c r="V962" s="8">
        <f t="shared" si="149"/>
        <v>38.762500000000003</v>
      </c>
    </row>
    <row r="963" spans="1:22" ht="13.5" x14ac:dyDescent="0.25">
      <c r="A963" s="3">
        <f>RSI!A963</f>
        <v>43409</v>
      </c>
      <c r="B963" s="2">
        <f>RSI!B963</f>
        <v>11.029</v>
      </c>
      <c r="C963" s="2">
        <f>RSI!I963</f>
        <v>49.598119794756691</v>
      </c>
      <c r="D963" s="2">
        <f>MACD!E963</f>
        <v>2.711679866523653E-2</v>
      </c>
      <c r="E963" s="2">
        <f>MACD!F963</f>
        <v>0.12209442815283776</v>
      </c>
      <c r="F963" s="2">
        <f>'Moving Avg'!D963</f>
        <v>10.838800000000001</v>
      </c>
      <c r="G963" s="2">
        <f>'Moving Avg'!F963</f>
        <v>10.971999999999998</v>
      </c>
      <c r="H963" s="2">
        <f>'Moving Avg'!G963</f>
        <v>11.180940000000005</v>
      </c>
      <c r="I963" s="2">
        <f>'Moving Avg'!H963</f>
        <v>11.086050000000006</v>
      </c>
      <c r="J963" s="6" t="str">
        <f>OBV!F963</f>
        <v>BULLISH</v>
      </c>
      <c r="K963" s="6" t="str">
        <f>OBV!G963</f>
        <v>WEAK</v>
      </c>
      <c r="L963" s="6" t="str">
        <f>OBV!H963</f>
        <v>CONFIRMED BULLISH</v>
      </c>
      <c r="M963" s="8">
        <f t="shared" si="150"/>
        <v>25</v>
      </c>
      <c r="N963" s="8">
        <f t="shared" si="151"/>
        <v>100</v>
      </c>
      <c r="O963" s="8">
        <f t="shared" si="152"/>
        <v>0</v>
      </c>
      <c r="P963" s="8">
        <f t="shared" si="153"/>
        <v>67</v>
      </c>
      <c r="Q963" s="9">
        <f t="shared" ref="Q963:Q1026" si="154">0.35*M963+N963*0.35+O963*0.15+P963*0.15</f>
        <v>53.8</v>
      </c>
      <c r="R963" s="9">
        <f t="shared" ref="R963:R1026" si="155">M963*0.2+N963*0.2+O963*0.35+P963*0.25</f>
        <v>41.75</v>
      </c>
      <c r="S963" s="9">
        <f t="shared" ref="S963:S1026" si="156">M963*0.15+N963*0.15+O963*0.25+P963*0.45</f>
        <v>48.900000000000006</v>
      </c>
      <c r="T963" s="9">
        <f t="shared" ref="T963:T1026" si="157">0.25*SUM(M963:P963)</f>
        <v>48</v>
      </c>
      <c r="U963" s="8">
        <f t="shared" ref="U963:U1026" si="158">SUM(Q963:S963)/3</f>
        <v>48.15</v>
      </c>
      <c r="V963" s="8">
        <f t="shared" ref="V963:V1026" si="159">SUM(Q963:T963)/4</f>
        <v>48.112499999999997</v>
      </c>
    </row>
    <row r="964" spans="1:22" ht="13.5" x14ac:dyDescent="0.25">
      <c r="A964" s="3">
        <f>RSI!A964</f>
        <v>43410</v>
      </c>
      <c r="B964" s="2">
        <f>RSI!B964</f>
        <v>11.029</v>
      </c>
      <c r="C964" s="2">
        <f>RSI!I964</f>
        <v>49.598119794756691</v>
      </c>
      <c r="D964" s="2">
        <f>MACD!E964</f>
        <v>-1.4104436840703727E-2</v>
      </c>
      <c r="E964" s="2">
        <f>MACD!F964</f>
        <v>9.4854655154129469E-2</v>
      </c>
      <c r="F964" s="2">
        <f>'Moving Avg'!D964</f>
        <v>10.9018</v>
      </c>
      <c r="G964" s="2">
        <f>'Moving Avg'!F964</f>
        <v>10.950899999999999</v>
      </c>
      <c r="H964" s="2">
        <f>'Moving Avg'!G964</f>
        <v>11.175520000000004</v>
      </c>
      <c r="I964" s="2">
        <f>'Moving Avg'!H964</f>
        <v>11.087390000000006</v>
      </c>
      <c r="J964" s="6" t="str">
        <f>OBV!F964</f>
        <v>BULLISH</v>
      </c>
      <c r="K964" s="6" t="str">
        <f>OBV!G964</f>
        <v>WEAK</v>
      </c>
      <c r="L964" s="6" t="str">
        <f>OBV!H964</f>
        <v>CONFIRMED BULLISH</v>
      </c>
      <c r="M964" s="8">
        <f t="shared" si="150"/>
        <v>25</v>
      </c>
      <c r="N964" s="8">
        <f t="shared" si="151"/>
        <v>100</v>
      </c>
      <c r="O964" s="8">
        <f t="shared" si="152"/>
        <v>0</v>
      </c>
      <c r="P964" s="8">
        <f t="shared" si="153"/>
        <v>67</v>
      </c>
      <c r="Q964" s="9">
        <f t="shared" si="154"/>
        <v>53.8</v>
      </c>
      <c r="R964" s="9">
        <f t="shared" si="155"/>
        <v>41.75</v>
      </c>
      <c r="S964" s="9">
        <f t="shared" si="156"/>
        <v>48.900000000000006</v>
      </c>
      <c r="T964" s="9">
        <f t="shared" si="157"/>
        <v>48</v>
      </c>
      <c r="U964" s="8">
        <f t="shared" si="158"/>
        <v>48.15</v>
      </c>
      <c r="V964" s="8">
        <f t="shared" si="159"/>
        <v>48.112499999999997</v>
      </c>
    </row>
    <row r="965" spans="1:22" ht="13.5" x14ac:dyDescent="0.25">
      <c r="A965" s="3">
        <f>RSI!A965</f>
        <v>43411</v>
      </c>
      <c r="B965" s="2">
        <f>RSI!B965</f>
        <v>11.029</v>
      </c>
      <c r="C965" s="2">
        <f>RSI!I965</f>
        <v>49.598119794756691</v>
      </c>
      <c r="D965" s="2">
        <f>MACD!E965</f>
        <v>-4.8974585036630103E-2</v>
      </c>
      <c r="E965" s="2">
        <f>MACD!F965</f>
        <v>6.608880711597756E-2</v>
      </c>
      <c r="F965" s="2">
        <f>'Moving Avg'!D965</f>
        <v>10.9648</v>
      </c>
      <c r="G965" s="2">
        <f>'Moving Avg'!F965</f>
        <v>10.9468</v>
      </c>
      <c r="H965" s="2">
        <f>'Moving Avg'!G965</f>
        <v>11.170480000000003</v>
      </c>
      <c r="I965" s="2">
        <f>'Moving Avg'!H965</f>
        <v>11.089765000000009</v>
      </c>
      <c r="J965" s="6" t="str">
        <f>OBV!F965</f>
        <v>BULLISH</v>
      </c>
      <c r="K965" s="6" t="str">
        <f>OBV!G965</f>
        <v>WEAK</v>
      </c>
      <c r="L965" s="6" t="str">
        <f>OBV!H965</f>
        <v>CONFIRMED BULLISH</v>
      </c>
      <c r="M965" s="8">
        <f t="shared" si="150"/>
        <v>25</v>
      </c>
      <c r="N965" s="8">
        <f t="shared" si="151"/>
        <v>100</v>
      </c>
      <c r="O965" s="8">
        <f t="shared" si="152"/>
        <v>0</v>
      </c>
      <c r="P965" s="8">
        <f t="shared" si="153"/>
        <v>67</v>
      </c>
      <c r="Q965" s="9">
        <f t="shared" si="154"/>
        <v>53.8</v>
      </c>
      <c r="R965" s="9">
        <f t="shared" si="155"/>
        <v>41.75</v>
      </c>
      <c r="S965" s="9">
        <f t="shared" si="156"/>
        <v>48.900000000000006</v>
      </c>
      <c r="T965" s="9">
        <f t="shared" si="157"/>
        <v>48</v>
      </c>
      <c r="U965" s="8">
        <f t="shared" si="158"/>
        <v>48.15</v>
      </c>
      <c r="V965" s="8">
        <f t="shared" si="159"/>
        <v>48.112499999999997</v>
      </c>
    </row>
    <row r="966" spans="1:22" ht="13.5" x14ac:dyDescent="0.25">
      <c r="A966" s="3">
        <f>RSI!A966</f>
        <v>43412</v>
      </c>
      <c r="B966" s="2">
        <f>RSI!B966</f>
        <v>10.991</v>
      </c>
      <c r="C966" s="2">
        <f>RSI!I966</f>
        <v>47.461680092221499</v>
      </c>
      <c r="D966" s="2">
        <f>MACD!E966</f>
        <v>-2.6118153166924785E-2</v>
      </c>
      <c r="E966" s="2">
        <f>MACD!F966</f>
        <v>4.7647415059397097E-2</v>
      </c>
      <c r="F966" s="2">
        <f>'Moving Avg'!D966</f>
        <v>11.020199999999999</v>
      </c>
      <c r="G966" s="2">
        <f>'Moving Avg'!F966</f>
        <v>10.940799999999999</v>
      </c>
      <c r="H966" s="2">
        <f>'Moving Avg'!G966</f>
        <v>11.167079999999999</v>
      </c>
      <c r="I966" s="2">
        <f>'Moving Avg'!H966</f>
        <v>11.091950000000011</v>
      </c>
      <c r="J966" s="6" t="str">
        <f>OBV!F966</f>
        <v>BULLISH</v>
      </c>
      <c r="K966" s="6" t="str">
        <f>OBV!G966</f>
        <v>WEAK</v>
      </c>
      <c r="L966" s="6" t="str">
        <f>OBV!H966</f>
        <v>CONFIRMED BULLISH</v>
      </c>
      <c r="M966" s="8">
        <f t="shared" si="150"/>
        <v>25</v>
      </c>
      <c r="N966" s="8">
        <f t="shared" si="151"/>
        <v>100</v>
      </c>
      <c r="O966" s="8">
        <f t="shared" si="152"/>
        <v>0</v>
      </c>
      <c r="P966" s="8">
        <f t="shared" si="153"/>
        <v>67</v>
      </c>
      <c r="Q966" s="9">
        <f t="shared" si="154"/>
        <v>53.8</v>
      </c>
      <c r="R966" s="9">
        <f t="shared" si="155"/>
        <v>41.75</v>
      </c>
      <c r="S966" s="9">
        <f t="shared" si="156"/>
        <v>48.900000000000006</v>
      </c>
      <c r="T966" s="9">
        <f t="shared" si="157"/>
        <v>48</v>
      </c>
      <c r="U966" s="8">
        <f t="shared" si="158"/>
        <v>48.15</v>
      </c>
      <c r="V966" s="8">
        <f t="shared" si="159"/>
        <v>48.112499999999997</v>
      </c>
    </row>
    <row r="967" spans="1:22" ht="13.5" x14ac:dyDescent="0.25">
      <c r="A967" s="3">
        <f>RSI!A967</f>
        <v>43413</v>
      </c>
      <c r="B967" s="2">
        <f>RSI!B967</f>
        <v>10.991</v>
      </c>
      <c r="C967" s="2">
        <f>RSI!I967</f>
        <v>47.461680092221499</v>
      </c>
      <c r="D967" s="2">
        <f>MACD!E967</f>
        <v>-1.9160912777076433E-2</v>
      </c>
      <c r="E967" s="2">
        <f>MACD!F967</f>
        <v>3.4285749492102391E-2</v>
      </c>
      <c r="F967" s="2">
        <f>'Moving Avg'!D967</f>
        <v>11.0138</v>
      </c>
      <c r="G967" s="2">
        <f>'Moving Avg'!F967</f>
        <v>10.934799999999999</v>
      </c>
      <c r="H967" s="2">
        <f>'Moving Avg'!G967</f>
        <v>11.163679999999999</v>
      </c>
      <c r="I967" s="2">
        <f>'Moving Avg'!H967</f>
        <v>11.094105000000013</v>
      </c>
      <c r="J967" s="6" t="str">
        <f>OBV!F967</f>
        <v>BULLISH</v>
      </c>
      <c r="K967" s="6" t="str">
        <f>OBV!G967</f>
        <v>NEUTRAL</v>
      </c>
      <c r="L967" s="6" t="str">
        <f>OBV!H967</f>
        <v>BULLISH DIVERGENCE</v>
      </c>
      <c r="M967" s="8">
        <f t="shared" si="150"/>
        <v>25</v>
      </c>
      <c r="N967" s="8">
        <f t="shared" si="151"/>
        <v>100</v>
      </c>
      <c r="O967" s="8">
        <f t="shared" si="152"/>
        <v>0</v>
      </c>
      <c r="P967" s="8">
        <f t="shared" si="153"/>
        <v>66.5</v>
      </c>
      <c r="Q967" s="9">
        <f t="shared" si="154"/>
        <v>53.725000000000001</v>
      </c>
      <c r="R967" s="9">
        <f t="shared" si="155"/>
        <v>41.625</v>
      </c>
      <c r="S967" s="9">
        <f t="shared" si="156"/>
        <v>48.674999999999997</v>
      </c>
      <c r="T967" s="9">
        <f t="shared" si="157"/>
        <v>47.875</v>
      </c>
      <c r="U967" s="8">
        <f t="shared" si="158"/>
        <v>48.008333333333326</v>
      </c>
      <c r="V967" s="8">
        <f t="shared" si="159"/>
        <v>47.974999999999994</v>
      </c>
    </row>
    <row r="968" spans="1:22" ht="13.5" x14ac:dyDescent="0.25">
      <c r="A968" s="3">
        <f>RSI!A968</f>
        <v>43416</v>
      </c>
      <c r="B968" s="2">
        <f>RSI!B968</f>
        <v>10.991</v>
      </c>
      <c r="C968" s="2">
        <f>RSI!I968</f>
        <v>47.461680092221492</v>
      </c>
      <c r="D968" s="2">
        <f>MACD!E968</f>
        <v>-1.3981753921473938E-2</v>
      </c>
      <c r="E968" s="2">
        <f>MACD!F968</f>
        <v>2.4632248809387126E-2</v>
      </c>
      <c r="F968" s="2">
        <f>'Moving Avg'!D968</f>
        <v>11.0062</v>
      </c>
      <c r="G968" s="2">
        <f>'Moving Avg'!F968</f>
        <v>10.928799999999999</v>
      </c>
      <c r="H968" s="2">
        <f>'Moving Avg'!G968</f>
        <v>11.16028</v>
      </c>
      <c r="I968" s="2">
        <f>'Moving Avg'!H968</f>
        <v>11.096260000000013</v>
      </c>
      <c r="J968" s="6" t="str">
        <f>OBV!F968</f>
        <v>BEARISH</v>
      </c>
      <c r="K968" s="6" t="str">
        <f>OBV!G968</f>
        <v>STRONG</v>
      </c>
      <c r="L968" s="6" t="str">
        <f>OBV!H968</f>
        <v>CONFIRMED BEARISH</v>
      </c>
      <c r="M968" s="8">
        <f t="shared" si="150"/>
        <v>25</v>
      </c>
      <c r="N968" s="8">
        <f t="shared" si="151"/>
        <v>100</v>
      </c>
      <c r="O968" s="8">
        <f t="shared" si="152"/>
        <v>0</v>
      </c>
      <c r="P968" s="8">
        <f t="shared" si="153"/>
        <v>33</v>
      </c>
      <c r="Q968" s="9">
        <f t="shared" si="154"/>
        <v>48.7</v>
      </c>
      <c r="R968" s="9">
        <f t="shared" si="155"/>
        <v>33.25</v>
      </c>
      <c r="S968" s="9">
        <f t="shared" si="156"/>
        <v>33.6</v>
      </c>
      <c r="T968" s="9">
        <f t="shared" si="157"/>
        <v>39.5</v>
      </c>
      <c r="U968" s="8">
        <f t="shared" si="158"/>
        <v>38.516666666666673</v>
      </c>
      <c r="V968" s="8">
        <f t="shared" si="159"/>
        <v>38.762500000000003</v>
      </c>
    </row>
    <row r="969" spans="1:22" ht="13.5" x14ac:dyDescent="0.25">
      <c r="A969" s="3">
        <f>RSI!A969</f>
        <v>43417</v>
      </c>
      <c r="B969" s="2">
        <f>RSI!B969</f>
        <v>11.023</v>
      </c>
      <c r="C969" s="2">
        <f>RSI!I969</f>
        <v>49.738763944304836</v>
      </c>
      <c r="D969" s="2">
        <f>MACD!E969</f>
        <v>-5.9308831696469611E-2</v>
      </c>
      <c r="E969" s="2">
        <f>MACD!F969</f>
        <v>7.8440327082157785E-3</v>
      </c>
      <c r="F969" s="2">
        <f>'Moving Avg'!D969</f>
        <v>11.004999999999999</v>
      </c>
      <c r="G969" s="2">
        <f>'Moving Avg'!F969</f>
        <v>10.924399999999999</v>
      </c>
      <c r="H969" s="2">
        <f>'Moving Avg'!G969</f>
        <v>11.156379999999999</v>
      </c>
      <c r="I969" s="2">
        <f>'Moving Avg'!H969</f>
        <v>11.098460000000014</v>
      </c>
      <c r="J969" s="6" t="str">
        <f>OBV!F969</f>
        <v>BULLISH</v>
      </c>
      <c r="K969" s="6" t="str">
        <f>OBV!G969</f>
        <v>NEUTRAL</v>
      </c>
      <c r="L969" s="6" t="str">
        <f>OBV!H969</f>
        <v>BULLISH DIVERGENCE</v>
      </c>
      <c r="M969" s="8">
        <f t="shared" si="150"/>
        <v>25</v>
      </c>
      <c r="N969" s="8">
        <f t="shared" si="151"/>
        <v>100</v>
      </c>
      <c r="O969" s="8">
        <f t="shared" si="152"/>
        <v>0</v>
      </c>
      <c r="P969" s="8">
        <f t="shared" si="153"/>
        <v>66.5</v>
      </c>
      <c r="Q969" s="9">
        <f t="shared" si="154"/>
        <v>53.725000000000001</v>
      </c>
      <c r="R969" s="9">
        <f t="shared" si="155"/>
        <v>41.625</v>
      </c>
      <c r="S969" s="9">
        <f t="shared" si="156"/>
        <v>48.674999999999997</v>
      </c>
      <c r="T969" s="9">
        <f t="shared" si="157"/>
        <v>47.875</v>
      </c>
      <c r="U969" s="8">
        <f t="shared" si="158"/>
        <v>48.008333333333326</v>
      </c>
      <c r="V969" s="8">
        <f t="shared" si="159"/>
        <v>47.974999999999994</v>
      </c>
    </row>
    <row r="970" spans="1:22" ht="13.5" x14ac:dyDescent="0.25">
      <c r="A970" s="3">
        <f>RSI!A970</f>
        <v>43418</v>
      </c>
      <c r="B970" s="2">
        <f>RSI!B970</f>
        <v>11.023</v>
      </c>
      <c r="C970" s="2">
        <f>RSI!I970</f>
        <v>49.738763944304836</v>
      </c>
      <c r="D970" s="2">
        <f>MACD!E970</f>
        <v>-9.7666982868373609E-2</v>
      </c>
      <c r="E970" s="2">
        <f>MACD!F970</f>
        <v>-1.3258170407102102E-2</v>
      </c>
      <c r="F970" s="2">
        <f>'Moving Avg'!D970</f>
        <v>11.003799999999998</v>
      </c>
      <c r="G970" s="2">
        <f>'Moving Avg'!F970</f>
        <v>10.919999999999996</v>
      </c>
      <c r="H970" s="2">
        <f>'Moving Avg'!G970</f>
        <v>11.152480000000001</v>
      </c>
      <c r="I970" s="2">
        <f>'Moving Avg'!H970</f>
        <v>11.099950000000014</v>
      </c>
      <c r="J970" s="6" t="str">
        <f>OBV!F970</f>
        <v>BULLISH</v>
      </c>
      <c r="K970" s="6" t="str">
        <f>OBV!G970</f>
        <v>NEUTRAL</v>
      </c>
      <c r="L970" s="6" t="str">
        <f>OBV!H970</f>
        <v>BULLISH DIVERGENCE</v>
      </c>
      <c r="M970" s="8">
        <f t="shared" si="150"/>
        <v>25</v>
      </c>
      <c r="N970" s="8">
        <f t="shared" si="151"/>
        <v>100</v>
      </c>
      <c r="O970" s="8">
        <f t="shared" si="152"/>
        <v>0</v>
      </c>
      <c r="P970" s="8">
        <f t="shared" si="153"/>
        <v>66.5</v>
      </c>
      <c r="Q970" s="9">
        <f t="shared" si="154"/>
        <v>53.725000000000001</v>
      </c>
      <c r="R970" s="9">
        <f t="shared" si="155"/>
        <v>41.625</v>
      </c>
      <c r="S970" s="9">
        <f t="shared" si="156"/>
        <v>48.674999999999997</v>
      </c>
      <c r="T970" s="9">
        <f t="shared" si="157"/>
        <v>47.875</v>
      </c>
      <c r="U970" s="8">
        <f t="shared" si="158"/>
        <v>48.008333333333326</v>
      </c>
      <c r="V970" s="8">
        <f t="shared" si="159"/>
        <v>47.974999999999994</v>
      </c>
    </row>
    <row r="971" spans="1:22" ht="13.5" x14ac:dyDescent="0.25">
      <c r="A971" s="3">
        <f>RSI!A971</f>
        <v>43419</v>
      </c>
      <c r="B971" s="2">
        <f>RSI!B971</f>
        <v>10.714</v>
      </c>
      <c r="C971" s="2">
        <f>RSI!I971</f>
        <v>33.485577834296734</v>
      </c>
      <c r="D971" s="2">
        <f>MACD!E971</f>
        <v>-0.10723912999315743</v>
      </c>
      <c r="E971" s="2">
        <f>MACD!F971</f>
        <v>-3.205436232431317E-2</v>
      </c>
      <c r="F971" s="2">
        <f>'Moving Avg'!D971</f>
        <v>10.948399999999998</v>
      </c>
      <c r="G971" s="2">
        <f>'Moving Avg'!F971</f>
        <v>10.915899999999997</v>
      </c>
      <c r="H971" s="2">
        <f>'Moving Avg'!G971</f>
        <v>11.1424</v>
      </c>
      <c r="I971" s="2">
        <f>'Moving Avg'!H971</f>
        <v>11.100485000000015</v>
      </c>
      <c r="J971" s="6" t="str">
        <f>OBV!F971</f>
        <v>BULLISH</v>
      </c>
      <c r="K971" s="6" t="str">
        <f>OBV!G971</f>
        <v>NEUTRAL</v>
      </c>
      <c r="L971" s="6" t="str">
        <f>OBV!H971</f>
        <v>BULLISH DIVERGENCE</v>
      </c>
      <c r="M971" s="8">
        <f t="shared" si="150"/>
        <v>25</v>
      </c>
      <c r="N971" s="8">
        <f t="shared" si="151"/>
        <v>100</v>
      </c>
      <c r="O971" s="8">
        <f t="shared" si="152"/>
        <v>0</v>
      </c>
      <c r="P971" s="8">
        <f t="shared" si="153"/>
        <v>66.5</v>
      </c>
      <c r="Q971" s="9">
        <f t="shared" si="154"/>
        <v>53.725000000000001</v>
      </c>
      <c r="R971" s="9">
        <f t="shared" si="155"/>
        <v>41.625</v>
      </c>
      <c r="S971" s="9">
        <f t="shared" si="156"/>
        <v>48.674999999999997</v>
      </c>
      <c r="T971" s="9">
        <f t="shared" si="157"/>
        <v>47.875</v>
      </c>
      <c r="U971" s="8">
        <f t="shared" si="158"/>
        <v>48.008333333333326</v>
      </c>
      <c r="V971" s="8">
        <f t="shared" si="159"/>
        <v>47.974999999999994</v>
      </c>
    </row>
    <row r="972" spans="1:22" ht="13.5" x14ac:dyDescent="0.25">
      <c r="A972" s="3">
        <f>RSI!A972</f>
        <v>43420</v>
      </c>
      <c r="B972" s="2">
        <f>RSI!B972</f>
        <v>10.997</v>
      </c>
      <c r="C972" s="2">
        <f>RSI!I972</f>
        <v>49.697816727264133</v>
      </c>
      <c r="D972" s="2">
        <f>MACD!E972</f>
        <v>-8.6941078538297134E-2</v>
      </c>
      <c r="E972" s="2">
        <f>MACD!F972</f>
        <v>-4.303170556710996E-2</v>
      </c>
      <c r="F972" s="2">
        <f>'Moving Avg'!D972</f>
        <v>10.9496</v>
      </c>
      <c r="G972" s="2">
        <f>'Moving Avg'!F972</f>
        <v>10.925949999999997</v>
      </c>
      <c r="H972" s="2">
        <f>'Moving Avg'!G972</f>
        <v>11.136719999999999</v>
      </c>
      <c r="I972" s="2">
        <f>'Moving Avg'!H972</f>
        <v>11.102260000000015</v>
      </c>
      <c r="J972" s="6" t="str">
        <f>OBV!F972</f>
        <v>BULLISH</v>
      </c>
      <c r="K972" s="6" t="str">
        <f>OBV!G972</f>
        <v>WEAK</v>
      </c>
      <c r="L972" s="6" t="str">
        <f>OBV!H972</f>
        <v>CONFIRMED BULLISH</v>
      </c>
      <c r="M972" s="8">
        <f t="shared" si="150"/>
        <v>25</v>
      </c>
      <c r="N972" s="8">
        <f t="shared" si="151"/>
        <v>100</v>
      </c>
      <c r="O972" s="8">
        <f t="shared" si="152"/>
        <v>0</v>
      </c>
      <c r="P972" s="8">
        <f t="shared" si="153"/>
        <v>67</v>
      </c>
      <c r="Q972" s="9">
        <f t="shared" si="154"/>
        <v>53.8</v>
      </c>
      <c r="R972" s="9">
        <f t="shared" si="155"/>
        <v>41.75</v>
      </c>
      <c r="S972" s="9">
        <f t="shared" si="156"/>
        <v>48.900000000000006</v>
      </c>
      <c r="T972" s="9">
        <f t="shared" si="157"/>
        <v>48</v>
      </c>
      <c r="U972" s="8">
        <f t="shared" si="158"/>
        <v>48.15</v>
      </c>
      <c r="V972" s="8">
        <f t="shared" si="159"/>
        <v>48.112499999999997</v>
      </c>
    </row>
    <row r="973" spans="1:22" ht="13.5" x14ac:dyDescent="0.25">
      <c r="A973" s="3">
        <f>RSI!A973</f>
        <v>43423</v>
      </c>
      <c r="B973" s="2">
        <f>RSI!B973</f>
        <v>10.978999999999999</v>
      </c>
      <c r="C973" s="2">
        <f>RSI!I973</f>
        <v>48.881714884407828</v>
      </c>
      <c r="D973" s="2">
        <f>MACD!E973</f>
        <v>-6.7494558697156037E-2</v>
      </c>
      <c r="E973" s="2">
        <f>MACD!F973</f>
        <v>-4.7924276193119175E-2</v>
      </c>
      <c r="F973" s="2">
        <f>'Moving Avg'!D973</f>
        <v>10.947199999999999</v>
      </c>
      <c r="G973" s="2">
        <f>'Moving Avg'!F973</f>
        <v>10.935099999999997</v>
      </c>
      <c r="H973" s="2">
        <f>'Moving Avg'!G973</f>
        <v>11.130679999999998</v>
      </c>
      <c r="I973" s="2">
        <f>'Moving Avg'!H973</f>
        <v>11.104120000000012</v>
      </c>
      <c r="J973" s="6" t="str">
        <f>OBV!F973</f>
        <v>BULLISH</v>
      </c>
      <c r="K973" s="6" t="str">
        <f>OBV!G973</f>
        <v>NEUTRAL</v>
      </c>
      <c r="L973" s="6" t="str">
        <f>OBV!H973</f>
        <v>BULLISH DIVERGENCE</v>
      </c>
      <c r="M973" s="8">
        <f t="shared" si="150"/>
        <v>25</v>
      </c>
      <c r="N973" s="8">
        <f t="shared" si="151"/>
        <v>45</v>
      </c>
      <c r="O973" s="8">
        <f t="shared" si="152"/>
        <v>0</v>
      </c>
      <c r="P973" s="8">
        <f t="shared" si="153"/>
        <v>66.5</v>
      </c>
      <c r="Q973" s="9">
        <f t="shared" si="154"/>
        <v>34.475000000000001</v>
      </c>
      <c r="R973" s="9">
        <f t="shared" si="155"/>
        <v>30.625</v>
      </c>
      <c r="S973" s="9">
        <f t="shared" si="156"/>
        <v>40.424999999999997</v>
      </c>
      <c r="T973" s="9">
        <f t="shared" si="157"/>
        <v>34.125</v>
      </c>
      <c r="U973" s="8">
        <f t="shared" si="158"/>
        <v>35.174999999999997</v>
      </c>
      <c r="V973" s="8">
        <f t="shared" si="159"/>
        <v>34.912499999999994</v>
      </c>
    </row>
    <row r="974" spans="1:22" ht="13.5" x14ac:dyDescent="0.25">
      <c r="A974" s="3">
        <f>RSI!A974</f>
        <v>43425</v>
      </c>
      <c r="B974" s="2">
        <f>RSI!B974</f>
        <v>10.651</v>
      </c>
      <c r="C974" s="2">
        <f>RSI!I974</f>
        <v>36.968584553249599</v>
      </c>
      <c r="D974" s="2">
        <f>MACD!E974</f>
        <v>-2.662341570256288E-2</v>
      </c>
      <c r="E974" s="2">
        <f>MACD!F974</f>
        <v>-4.366410409500792E-2</v>
      </c>
      <c r="F974" s="2">
        <f>'Moving Avg'!D974</f>
        <v>10.872800000000002</v>
      </c>
      <c r="G974" s="2">
        <f>'Moving Avg'!F974</f>
        <v>10.928199999999999</v>
      </c>
      <c r="H974" s="2">
        <f>'Moving Avg'!G974</f>
        <v>11.118079999999997</v>
      </c>
      <c r="I974" s="2">
        <f>'Moving Avg'!H974</f>
        <v>11.10437000000001</v>
      </c>
      <c r="J974" s="6" t="str">
        <f>OBV!F974</f>
        <v>BEARISH</v>
      </c>
      <c r="K974" s="6" t="str">
        <f>OBV!G974</f>
        <v>STRONG</v>
      </c>
      <c r="L974" s="6" t="str">
        <f>OBV!H974</f>
        <v>CONFIRMED BEARISH</v>
      </c>
      <c r="M974" s="8">
        <f t="shared" si="150"/>
        <v>25</v>
      </c>
      <c r="N974" s="8">
        <f t="shared" si="151"/>
        <v>0</v>
      </c>
      <c r="O974" s="8">
        <f t="shared" si="152"/>
        <v>0</v>
      </c>
      <c r="P974" s="8">
        <f t="shared" si="153"/>
        <v>33</v>
      </c>
      <c r="Q974" s="9">
        <f t="shared" si="154"/>
        <v>13.7</v>
      </c>
      <c r="R974" s="9">
        <f t="shared" si="155"/>
        <v>13.25</v>
      </c>
      <c r="S974" s="9">
        <f t="shared" si="156"/>
        <v>18.600000000000001</v>
      </c>
      <c r="T974" s="9">
        <f t="shared" si="157"/>
        <v>14.5</v>
      </c>
      <c r="U974" s="8">
        <f t="shared" si="158"/>
        <v>15.183333333333332</v>
      </c>
      <c r="V974" s="8">
        <f t="shared" si="159"/>
        <v>15.012499999999999</v>
      </c>
    </row>
    <row r="975" spans="1:22" ht="13.5" x14ac:dyDescent="0.25">
      <c r="A975" s="3">
        <f>RSI!A975</f>
        <v>43426</v>
      </c>
      <c r="B975" s="2">
        <f>RSI!B975</f>
        <v>10.941000000000001</v>
      </c>
      <c r="C975" s="2">
        <f>RSI!I975</f>
        <v>48.840362294895051</v>
      </c>
      <c r="D975" s="2">
        <f>MACD!E975</f>
        <v>-1.1472253348363992E-2</v>
      </c>
      <c r="E975" s="2">
        <f>MACD!F975</f>
        <v>-3.7225733945679136E-2</v>
      </c>
      <c r="F975" s="2">
        <f>'Moving Avg'!D975</f>
        <v>10.856399999999999</v>
      </c>
      <c r="G975" s="2">
        <f>'Moving Avg'!F975</f>
        <v>10.935799999999999</v>
      </c>
      <c r="H975" s="2">
        <f>'Moving Avg'!G975</f>
        <v>11.111279999999999</v>
      </c>
      <c r="I975" s="2">
        <f>'Moving Avg'!H975</f>
        <v>11.106010000000008</v>
      </c>
      <c r="J975" s="6" t="str">
        <f>OBV!F975</f>
        <v>BEARISH</v>
      </c>
      <c r="K975" s="6" t="str">
        <f>OBV!G975</f>
        <v>STRONG</v>
      </c>
      <c r="L975" s="6" t="str">
        <f>OBV!H975</f>
        <v>CONFIRMED BEARISH</v>
      </c>
      <c r="M975" s="8">
        <f t="shared" si="150"/>
        <v>25</v>
      </c>
      <c r="N975" s="8">
        <f t="shared" si="151"/>
        <v>0</v>
      </c>
      <c r="O975" s="8">
        <f t="shared" si="152"/>
        <v>0</v>
      </c>
      <c r="P975" s="8">
        <f t="shared" si="153"/>
        <v>33</v>
      </c>
      <c r="Q975" s="9">
        <f t="shared" si="154"/>
        <v>13.7</v>
      </c>
      <c r="R975" s="9">
        <f t="shared" si="155"/>
        <v>13.25</v>
      </c>
      <c r="S975" s="9">
        <f t="shared" si="156"/>
        <v>18.600000000000001</v>
      </c>
      <c r="T975" s="9">
        <f t="shared" si="157"/>
        <v>14.5</v>
      </c>
      <c r="U975" s="8">
        <f t="shared" si="158"/>
        <v>15.183333333333332</v>
      </c>
      <c r="V975" s="8">
        <f t="shared" si="159"/>
        <v>15.012499999999999</v>
      </c>
    </row>
    <row r="976" spans="1:22" ht="13.5" x14ac:dyDescent="0.25">
      <c r="A976" s="3">
        <f>RSI!A976</f>
        <v>43427</v>
      </c>
      <c r="B976" s="2">
        <f>RSI!B976</f>
        <v>11.016</v>
      </c>
      <c r="C976" s="2">
        <f>RSI!I976</f>
        <v>51.390300091380198</v>
      </c>
      <c r="D976" s="2">
        <f>MACD!E976</f>
        <v>-9.8698070213050215E-3</v>
      </c>
      <c r="E976" s="2">
        <f>MACD!F976</f>
        <v>-3.1754548560804313E-2</v>
      </c>
      <c r="F976" s="2">
        <f>'Moving Avg'!D976</f>
        <v>10.916799999999999</v>
      </c>
      <c r="G976" s="2">
        <f>'Moving Avg'!F976</f>
        <v>10.931049999999999</v>
      </c>
      <c r="H976" s="2">
        <f>'Moving Avg'!G976</f>
        <v>11.105979999999997</v>
      </c>
      <c r="I976" s="2">
        <f>'Moving Avg'!H976</f>
        <v>11.107880000000007</v>
      </c>
      <c r="J976" s="6" t="str">
        <f>OBV!F976</f>
        <v>BULLISH</v>
      </c>
      <c r="K976" s="6" t="str">
        <f>OBV!G976</f>
        <v>WEAK</v>
      </c>
      <c r="L976" s="6" t="str">
        <f>OBV!H976</f>
        <v>CONFIRMED BULLISH</v>
      </c>
      <c r="M976" s="8">
        <f t="shared" si="150"/>
        <v>25</v>
      </c>
      <c r="N976" s="8">
        <f t="shared" si="151"/>
        <v>0</v>
      </c>
      <c r="O976" s="8">
        <f t="shared" si="152"/>
        <v>0</v>
      </c>
      <c r="P976" s="8">
        <f t="shared" si="153"/>
        <v>67</v>
      </c>
      <c r="Q976" s="9">
        <f t="shared" si="154"/>
        <v>18.799999999999997</v>
      </c>
      <c r="R976" s="9">
        <f t="shared" si="155"/>
        <v>21.75</v>
      </c>
      <c r="S976" s="9">
        <f t="shared" si="156"/>
        <v>33.900000000000006</v>
      </c>
      <c r="T976" s="9">
        <f t="shared" si="157"/>
        <v>23</v>
      </c>
      <c r="U976" s="8">
        <f t="shared" si="158"/>
        <v>24.816666666666666</v>
      </c>
      <c r="V976" s="8">
        <f t="shared" si="159"/>
        <v>24.362500000000001</v>
      </c>
    </row>
    <row r="977" spans="1:22" ht="13.5" x14ac:dyDescent="0.25">
      <c r="A977" s="3">
        <f>RSI!A977</f>
        <v>43430</v>
      </c>
      <c r="B977" s="2">
        <f>RSI!B977</f>
        <v>11.016</v>
      </c>
      <c r="C977" s="2">
        <f>RSI!I977</f>
        <v>51.390300091380198</v>
      </c>
      <c r="D977" s="2">
        <f>MACD!E977</f>
        <v>-8.7867529813436818E-3</v>
      </c>
      <c r="E977" s="2">
        <f>MACD!F977</f>
        <v>-2.716098944491219E-2</v>
      </c>
      <c r="F977" s="2">
        <f>'Moving Avg'!D977</f>
        <v>10.920599999999999</v>
      </c>
      <c r="G977" s="2">
        <f>'Moving Avg'!F977</f>
        <v>10.930399999999999</v>
      </c>
      <c r="H977" s="2">
        <f>'Moving Avg'!G977</f>
        <v>11.100679999999997</v>
      </c>
      <c r="I977" s="2">
        <f>'Moving Avg'!H977</f>
        <v>11.109895000000005</v>
      </c>
      <c r="J977" s="6" t="str">
        <f>OBV!F977</f>
        <v>BULLISH</v>
      </c>
      <c r="K977" s="6" t="str">
        <f>OBV!G977</f>
        <v>NEUTRAL</v>
      </c>
      <c r="L977" s="6" t="str">
        <f>OBV!H977</f>
        <v>CONFIRMED BULLISH</v>
      </c>
      <c r="M977" s="8">
        <f t="shared" si="150"/>
        <v>25</v>
      </c>
      <c r="N977" s="8">
        <f t="shared" si="151"/>
        <v>0</v>
      </c>
      <c r="O977" s="8">
        <f t="shared" si="152"/>
        <v>0</v>
      </c>
      <c r="P977" s="8">
        <f t="shared" si="153"/>
        <v>83.5</v>
      </c>
      <c r="Q977" s="9">
        <f t="shared" si="154"/>
        <v>21.274999999999999</v>
      </c>
      <c r="R977" s="9">
        <f t="shared" si="155"/>
        <v>25.875</v>
      </c>
      <c r="S977" s="9">
        <f t="shared" si="156"/>
        <v>41.325000000000003</v>
      </c>
      <c r="T977" s="9">
        <f t="shared" si="157"/>
        <v>27.125</v>
      </c>
      <c r="U977" s="8">
        <f t="shared" si="158"/>
        <v>29.491666666666664</v>
      </c>
      <c r="V977" s="8">
        <f t="shared" si="159"/>
        <v>28.9</v>
      </c>
    </row>
    <row r="978" spans="1:22" ht="13.5" x14ac:dyDescent="0.25">
      <c r="A978" s="3">
        <f>RSI!A978</f>
        <v>43431</v>
      </c>
      <c r="B978" s="2">
        <f>RSI!B978</f>
        <v>10.997</v>
      </c>
      <c r="C978" s="2">
        <f>RSI!I978</f>
        <v>50.648595046121962</v>
      </c>
      <c r="D978" s="2">
        <f>MACD!E978</f>
        <v>-6.7155653092214607E-3</v>
      </c>
      <c r="E978" s="2">
        <f>MACD!F978</f>
        <v>-2.3071904617774048E-2</v>
      </c>
      <c r="F978" s="2">
        <f>'Moving Avg'!D978</f>
        <v>10.924199999999999</v>
      </c>
      <c r="G978" s="2">
        <f>'Moving Avg'!F978</f>
        <v>10.929099999999996</v>
      </c>
      <c r="H978" s="2">
        <f>'Moving Avg'!G978</f>
        <v>11.096259999999996</v>
      </c>
      <c r="I978" s="2">
        <f>'Moving Avg'!H978</f>
        <v>11.111965000000005</v>
      </c>
      <c r="J978" s="6" t="str">
        <f>OBV!F978</f>
        <v>BULLISH</v>
      </c>
      <c r="K978" s="6" t="str">
        <f>OBV!G978</f>
        <v>NEUTRAL</v>
      </c>
      <c r="L978" s="6" t="str">
        <f>OBV!H978</f>
        <v>CONFIRMED BULLISH</v>
      </c>
      <c r="M978" s="8">
        <f t="shared" si="150"/>
        <v>25</v>
      </c>
      <c r="N978" s="8">
        <f t="shared" si="151"/>
        <v>0</v>
      </c>
      <c r="O978" s="8">
        <f t="shared" si="152"/>
        <v>0</v>
      </c>
      <c r="P978" s="8">
        <f t="shared" si="153"/>
        <v>83.5</v>
      </c>
      <c r="Q978" s="9">
        <f t="shared" si="154"/>
        <v>21.274999999999999</v>
      </c>
      <c r="R978" s="9">
        <f t="shared" si="155"/>
        <v>25.875</v>
      </c>
      <c r="S978" s="9">
        <f t="shared" si="156"/>
        <v>41.325000000000003</v>
      </c>
      <c r="T978" s="9">
        <f t="shared" si="157"/>
        <v>27.125</v>
      </c>
      <c r="U978" s="8">
        <f t="shared" si="158"/>
        <v>29.491666666666664</v>
      </c>
      <c r="V978" s="8">
        <f t="shared" si="159"/>
        <v>28.9</v>
      </c>
    </row>
    <row r="979" spans="1:22" ht="13.5" x14ac:dyDescent="0.25">
      <c r="A979" s="3">
        <f>RSI!A979</f>
        <v>43432</v>
      </c>
      <c r="B979" s="2">
        <f>RSI!B979</f>
        <v>10.903</v>
      </c>
      <c r="C979" s="2">
        <f>RSI!I979</f>
        <v>47.031980052357198</v>
      </c>
      <c r="D979" s="2">
        <f>MACD!E979</f>
        <v>6.8013545513796458E-3</v>
      </c>
      <c r="E979" s="2">
        <f>MACD!F979</f>
        <v>-1.709725278394331E-2</v>
      </c>
      <c r="F979" s="2">
        <f>'Moving Avg'!D979</f>
        <v>10.974599999999999</v>
      </c>
      <c r="G979" s="2">
        <f>'Moving Avg'!F979</f>
        <v>10.938549999999996</v>
      </c>
      <c r="H979" s="2">
        <f>'Moving Avg'!G979</f>
        <v>11.089959999999996</v>
      </c>
      <c r="I979" s="2">
        <f>'Moving Avg'!H979</f>
        <v>11.113710000000003</v>
      </c>
      <c r="J979" s="6" t="str">
        <f>OBV!F979</f>
        <v>BEARISH</v>
      </c>
      <c r="K979" s="6" t="str">
        <f>OBV!G979</f>
        <v>NEUTRAL</v>
      </c>
      <c r="L979" s="6" t="str">
        <f>OBV!H979</f>
        <v>BEARISH DIVERGENCE</v>
      </c>
      <c r="M979" s="8">
        <f t="shared" si="150"/>
        <v>25</v>
      </c>
      <c r="N979" s="8">
        <f t="shared" si="151"/>
        <v>0</v>
      </c>
      <c r="O979" s="8">
        <f t="shared" si="152"/>
        <v>0</v>
      </c>
      <c r="P979" s="8">
        <f t="shared" si="153"/>
        <v>16.5</v>
      </c>
      <c r="Q979" s="9">
        <f t="shared" si="154"/>
        <v>11.225</v>
      </c>
      <c r="R979" s="9">
        <f t="shared" si="155"/>
        <v>9.125</v>
      </c>
      <c r="S979" s="9">
        <f t="shared" si="156"/>
        <v>11.175000000000001</v>
      </c>
      <c r="T979" s="9">
        <f t="shared" si="157"/>
        <v>10.375</v>
      </c>
      <c r="U979" s="8">
        <f t="shared" si="158"/>
        <v>10.508333333333335</v>
      </c>
      <c r="V979" s="8">
        <f t="shared" si="159"/>
        <v>10.475000000000001</v>
      </c>
    </row>
    <row r="980" spans="1:22" ht="13.5" x14ac:dyDescent="0.25">
      <c r="A980" s="3">
        <f>RSI!A980</f>
        <v>43433</v>
      </c>
      <c r="B980" s="2">
        <f>RSI!B980</f>
        <v>10.903</v>
      </c>
      <c r="C980" s="2">
        <f>RSI!I980</f>
        <v>47.031980052357191</v>
      </c>
      <c r="D980" s="2">
        <f>MACD!E980</f>
        <v>1.8681546982886488E-2</v>
      </c>
      <c r="E980" s="2">
        <f>MACD!F980</f>
        <v>-9.9414928305773514E-3</v>
      </c>
      <c r="F980" s="2">
        <f>'Moving Avg'!D980</f>
        <v>10.966999999999999</v>
      </c>
      <c r="G980" s="2">
        <f>'Moving Avg'!F980</f>
        <v>10.947999999999997</v>
      </c>
      <c r="H980" s="2">
        <f>'Moving Avg'!G980</f>
        <v>11.083659999999998</v>
      </c>
      <c r="I980" s="2">
        <f>'Moving Avg'!H980</f>
        <v>11.115455000000003</v>
      </c>
      <c r="J980" s="6" t="str">
        <f>OBV!F980</f>
        <v>BEARISH</v>
      </c>
      <c r="K980" s="6" t="str">
        <f>OBV!G980</f>
        <v>STRONG</v>
      </c>
      <c r="L980" s="6" t="str">
        <f>OBV!H980</f>
        <v>CONFIRMED BEARISH</v>
      </c>
      <c r="M980" s="8">
        <f t="shared" si="150"/>
        <v>25</v>
      </c>
      <c r="N980" s="8">
        <f t="shared" si="151"/>
        <v>0</v>
      </c>
      <c r="O980" s="8">
        <f t="shared" si="152"/>
        <v>0</v>
      </c>
      <c r="P980" s="8">
        <f t="shared" si="153"/>
        <v>33</v>
      </c>
      <c r="Q980" s="9">
        <f t="shared" si="154"/>
        <v>13.7</v>
      </c>
      <c r="R980" s="9">
        <f t="shared" si="155"/>
        <v>13.25</v>
      </c>
      <c r="S980" s="9">
        <f t="shared" si="156"/>
        <v>18.600000000000001</v>
      </c>
      <c r="T980" s="9">
        <f t="shared" si="157"/>
        <v>14.5</v>
      </c>
      <c r="U980" s="8">
        <f t="shared" si="158"/>
        <v>15.183333333333332</v>
      </c>
      <c r="V980" s="8">
        <f t="shared" si="159"/>
        <v>15.012499999999999</v>
      </c>
    </row>
    <row r="981" spans="1:22" ht="13.5" x14ac:dyDescent="0.25">
      <c r="A981" s="3">
        <f>RSI!A981</f>
        <v>43434</v>
      </c>
      <c r="B981" s="2">
        <f>RSI!B981</f>
        <v>10.903</v>
      </c>
      <c r="C981" s="2">
        <f>RSI!I981</f>
        <v>47.031980052357184</v>
      </c>
      <c r="D981" s="2">
        <f>MACD!E981</f>
        <v>-1.839444523724687E-2</v>
      </c>
      <c r="E981" s="2">
        <f>MACD!F981</f>
        <v>-1.1632083311911255E-2</v>
      </c>
      <c r="F981" s="2">
        <f>'Moving Avg'!D981</f>
        <v>10.944399999999998</v>
      </c>
      <c r="G981" s="2">
        <f>'Moving Avg'!F981</f>
        <v>10.957449999999998</v>
      </c>
      <c r="H981" s="2">
        <f>'Moving Avg'!G981</f>
        <v>11.077359999999999</v>
      </c>
      <c r="I981" s="2">
        <f>'Moving Avg'!H981</f>
        <v>11.117200000000002</v>
      </c>
      <c r="J981" s="6" t="str">
        <f>OBV!F981</f>
        <v>BEARISH</v>
      </c>
      <c r="K981" s="6" t="str">
        <f>OBV!G981</f>
        <v>STRONG</v>
      </c>
      <c r="L981" s="6" t="str">
        <f>OBV!H981</f>
        <v>CONFIRMED BEARISH</v>
      </c>
      <c r="M981" s="8">
        <f t="shared" si="150"/>
        <v>25</v>
      </c>
      <c r="N981" s="8">
        <f t="shared" si="151"/>
        <v>45</v>
      </c>
      <c r="O981" s="8">
        <f t="shared" si="152"/>
        <v>0</v>
      </c>
      <c r="P981" s="8">
        <f t="shared" si="153"/>
        <v>33</v>
      </c>
      <c r="Q981" s="9">
        <f t="shared" si="154"/>
        <v>29.45</v>
      </c>
      <c r="R981" s="9">
        <f t="shared" si="155"/>
        <v>22.25</v>
      </c>
      <c r="S981" s="9">
        <f t="shared" si="156"/>
        <v>25.35</v>
      </c>
      <c r="T981" s="9">
        <f t="shared" si="157"/>
        <v>25.75</v>
      </c>
      <c r="U981" s="8">
        <f t="shared" si="158"/>
        <v>25.683333333333337</v>
      </c>
      <c r="V981" s="8">
        <f t="shared" si="159"/>
        <v>25.700000000000003</v>
      </c>
    </row>
    <row r="982" spans="1:22" ht="13.5" x14ac:dyDescent="0.25">
      <c r="A982" s="3">
        <f>RSI!A982</f>
        <v>43437</v>
      </c>
      <c r="B982" s="2">
        <f>RSI!B982</f>
        <v>10.587999999999999</v>
      </c>
      <c r="C982" s="2">
        <f>RSI!I982</f>
        <v>36.210126204091061</v>
      </c>
      <c r="D982" s="2">
        <f>MACD!E982</f>
        <v>1.7484984735439468E-2</v>
      </c>
      <c r="E982" s="2">
        <f>MACD!F982</f>
        <v>-5.8086697024411103E-3</v>
      </c>
      <c r="F982" s="2">
        <f>'Moving Avg'!D982</f>
        <v>10.858799999999999</v>
      </c>
      <c r="G982" s="2">
        <f>'Moving Avg'!F982</f>
        <v>10.935699999999997</v>
      </c>
      <c r="H982" s="2">
        <f>'Moving Avg'!G982</f>
        <v>11.062239999999999</v>
      </c>
      <c r="I982" s="2">
        <f>'Moving Avg'!H982</f>
        <v>11.117370000000003</v>
      </c>
      <c r="J982" s="6" t="str">
        <f>OBV!F982</f>
        <v>BEARISH</v>
      </c>
      <c r="K982" s="6" t="str">
        <f>OBV!G982</f>
        <v>STRONG</v>
      </c>
      <c r="L982" s="6" t="str">
        <f>OBV!H982</f>
        <v>CONFIRMED BEARISH</v>
      </c>
      <c r="M982" s="8">
        <f t="shared" si="150"/>
        <v>25</v>
      </c>
      <c r="N982" s="8">
        <f t="shared" si="151"/>
        <v>0</v>
      </c>
      <c r="O982" s="8">
        <f t="shared" si="152"/>
        <v>0</v>
      </c>
      <c r="P982" s="8">
        <f t="shared" si="153"/>
        <v>33</v>
      </c>
      <c r="Q982" s="9">
        <f t="shared" si="154"/>
        <v>13.7</v>
      </c>
      <c r="R982" s="9">
        <f t="shared" si="155"/>
        <v>13.25</v>
      </c>
      <c r="S982" s="9">
        <f t="shared" si="156"/>
        <v>18.600000000000001</v>
      </c>
      <c r="T982" s="9">
        <f t="shared" si="157"/>
        <v>14.5</v>
      </c>
      <c r="U982" s="8">
        <f t="shared" si="158"/>
        <v>15.183333333333332</v>
      </c>
      <c r="V982" s="8">
        <f t="shared" si="159"/>
        <v>15.012499999999999</v>
      </c>
    </row>
    <row r="983" spans="1:22" ht="13.5" x14ac:dyDescent="0.25">
      <c r="A983" s="3">
        <f>RSI!A983</f>
        <v>43438</v>
      </c>
      <c r="B983" s="2">
        <f>RSI!B983</f>
        <v>10.587999999999999</v>
      </c>
      <c r="C983" s="2">
        <f>RSI!I983</f>
        <v>36.210126204091075</v>
      </c>
      <c r="D983" s="2">
        <f>MACD!E983</f>
        <v>4.7288128050388067E-2</v>
      </c>
      <c r="E983" s="2">
        <f>MACD!F983</f>
        <v>4.8106898481247258E-3</v>
      </c>
      <c r="F983" s="2">
        <f>'Moving Avg'!D983</f>
        <v>10.777000000000001</v>
      </c>
      <c r="G983" s="2">
        <f>'Moving Avg'!F983</f>
        <v>10.913649999999997</v>
      </c>
      <c r="H983" s="2">
        <f>'Moving Avg'!G983</f>
        <v>11.047119999999998</v>
      </c>
      <c r="I983" s="2">
        <f>'Moving Avg'!H983</f>
        <v>11.117100000000004</v>
      </c>
      <c r="J983" s="6" t="str">
        <f>OBV!F983</f>
        <v>BEARISH</v>
      </c>
      <c r="K983" s="6" t="str">
        <f>OBV!G983</f>
        <v>STRONG</v>
      </c>
      <c r="L983" s="6" t="str">
        <f>OBV!H983</f>
        <v>CONFIRMED BEARISH</v>
      </c>
      <c r="M983" s="8">
        <f t="shared" si="150"/>
        <v>25</v>
      </c>
      <c r="N983" s="8">
        <f t="shared" si="151"/>
        <v>0</v>
      </c>
      <c r="O983" s="8">
        <f t="shared" si="152"/>
        <v>0</v>
      </c>
      <c r="P983" s="8">
        <f t="shared" si="153"/>
        <v>33</v>
      </c>
      <c r="Q983" s="9">
        <f t="shared" si="154"/>
        <v>13.7</v>
      </c>
      <c r="R983" s="9">
        <f t="shared" si="155"/>
        <v>13.25</v>
      </c>
      <c r="S983" s="9">
        <f t="shared" si="156"/>
        <v>18.600000000000001</v>
      </c>
      <c r="T983" s="9">
        <f t="shared" si="157"/>
        <v>14.5</v>
      </c>
      <c r="U983" s="8">
        <f t="shared" si="158"/>
        <v>15.183333333333332</v>
      </c>
      <c r="V983" s="8">
        <f t="shared" si="159"/>
        <v>15.012499999999999</v>
      </c>
    </row>
    <row r="984" spans="1:22" ht="13.5" x14ac:dyDescent="0.25">
      <c r="A984" s="3">
        <f>RSI!A984</f>
        <v>43439</v>
      </c>
      <c r="B984" s="2">
        <f>RSI!B984</f>
        <v>10.708</v>
      </c>
      <c r="C984" s="2">
        <f>RSI!I984</f>
        <v>42.096566915512589</v>
      </c>
      <c r="D984" s="2">
        <f>MACD!E984</f>
        <v>1.5204686168360126E-2</v>
      </c>
      <c r="E984" s="2">
        <f>MACD!F984</f>
        <v>6.8894891121718061E-3</v>
      </c>
      <c r="F984" s="2">
        <f>'Moving Avg'!D984</f>
        <v>10.738</v>
      </c>
      <c r="G984" s="2">
        <f>'Moving Avg'!F984</f>
        <v>10.897599999999997</v>
      </c>
      <c r="H984" s="2">
        <f>'Moving Avg'!G984</f>
        <v>11.031879999999999</v>
      </c>
      <c r="I984" s="2">
        <f>'Moving Avg'!H984</f>
        <v>11.117430000000006</v>
      </c>
      <c r="J984" s="6" t="str">
        <f>OBV!F984</f>
        <v>BULLISH</v>
      </c>
      <c r="K984" s="6" t="str">
        <f>OBV!G984</f>
        <v>NEUTRAL</v>
      </c>
      <c r="L984" s="6" t="str">
        <f>OBV!H984</f>
        <v>BULLISH DIVERGENCE</v>
      </c>
      <c r="M984" s="8">
        <f t="shared" si="150"/>
        <v>25</v>
      </c>
      <c r="N984" s="8">
        <f t="shared" si="151"/>
        <v>0</v>
      </c>
      <c r="O984" s="8">
        <f t="shared" si="152"/>
        <v>0</v>
      </c>
      <c r="P984" s="8">
        <f t="shared" si="153"/>
        <v>66.5</v>
      </c>
      <c r="Q984" s="9">
        <f t="shared" si="154"/>
        <v>18.725000000000001</v>
      </c>
      <c r="R984" s="9">
        <f t="shared" si="155"/>
        <v>21.625</v>
      </c>
      <c r="S984" s="9">
        <f t="shared" si="156"/>
        <v>33.674999999999997</v>
      </c>
      <c r="T984" s="9">
        <f t="shared" si="157"/>
        <v>22.875</v>
      </c>
      <c r="U984" s="8">
        <f t="shared" si="158"/>
        <v>24.675000000000001</v>
      </c>
      <c r="V984" s="8">
        <f t="shared" si="159"/>
        <v>24.225000000000001</v>
      </c>
    </row>
    <row r="985" spans="1:22" ht="13.5" x14ac:dyDescent="0.25">
      <c r="A985" s="3">
        <f>RSI!A985</f>
        <v>43440</v>
      </c>
      <c r="B985" s="2">
        <f>RSI!B985</f>
        <v>10.619</v>
      </c>
      <c r="C985" s="2">
        <f>RSI!I985</f>
        <v>39.206843021256653</v>
      </c>
      <c r="D985" s="2">
        <f>MACD!E985</f>
        <v>4.0453218184797635E-2</v>
      </c>
      <c r="E985" s="2">
        <f>MACD!F985</f>
        <v>1.3602234926696972E-2</v>
      </c>
      <c r="F985" s="2">
        <f>'Moving Avg'!D985</f>
        <v>10.6812</v>
      </c>
      <c r="G985" s="2">
        <f>'Moving Avg'!F985</f>
        <v>10.877099999999997</v>
      </c>
      <c r="H985" s="2">
        <f>'Moving Avg'!G985</f>
        <v>11.014859999999999</v>
      </c>
      <c r="I985" s="2">
        <f>'Moving Avg'!H985</f>
        <v>11.117610000000006</v>
      </c>
      <c r="J985" s="6" t="str">
        <f>OBV!F985</f>
        <v>BEARISH</v>
      </c>
      <c r="K985" s="6" t="str">
        <f>OBV!G985</f>
        <v>STRONG</v>
      </c>
      <c r="L985" s="6" t="str">
        <f>OBV!H985</f>
        <v>CONFIRMED BEARISH</v>
      </c>
      <c r="M985" s="8">
        <f t="shared" si="150"/>
        <v>25</v>
      </c>
      <c r="N985" s="8">
        <f t="shared" si="151"/>
        <v>0</v>
      </c>
      <c r="O985" s="8">
        <f t="shared" si="152"/>
        <v>0</v>
      </c>
      <c r="P985" s="8">
        <f t="shared" si="153"/>
        <v>33</v>
      </c>
      <c r="Q985" s="9">
        <f t="shared" si="154"/>
        <v>13.7</v>
      </c>
      <c r="R985" s="9">
        <f t="shared" si="155"/>
        <v>13.25</v>
      </c>
      <c r="S985" s="9">
        <f t="shared" si="156"/>
        <v>18.600000000000001</v>
      </c>
      <c r="T985" s="9">
        <f t="shared" si="157"/>
        <v>14.5</v>
      </c>
      <c r="U985" s="8">
        <f t="shared" si="158"/>
        <v>15.183333333333332</v>
      </c>
      <c r="V985" s="8">
        <f t="shared" si="159"/>
        <v>15.012499999999999</v>
      </c>
    </row>
    <row r="986" spans="1:22" ht="13.5" x14ac:dyDescent="0.25">
      <c r="A986" s="3">
        <f>RSI!A986</f>
        <v>43441</v>
      </c>
      <c r="B986" s="2">
        <f>RSI!B986</f>
        <v>10.455</v>
      </c>
      <c r="C986" s="2">
        <f>RSI!I986</f>
        <v>34.506313752766872</v>
      </c>
      <c r="D986" s="2">
        <f>MACD!E986</f>
        <v>8.712995160867365E-2</v>
      </c>
      <c r="E986" s="2">
        <f>MACD!F986</f>
        <v>2.8307778263092311E-2</v>
      </c>
      <c r="F986" s="2">
        <f>'Moving Avg'!D986</f>
        <v>10.5916</v>
      </c>
      <c r="G986" s="2">
        <f>'Moving Avg'!F986</f>
        <v>10.850299999999999</v>
      </c>
      <c r="H986" s="2">
        <f>'Moving Avg'!G986</f>
        <v>10.994560000000002</v>
      </c>
      <c r="I986" s="2">
        <f>'Moving Avg'!H986</f>
        <v>11.116970000000006</v>
      </c>
      <c r="J986" s="6" t="str">
        <f>OBV!F986</f>
        <v>BEARISH</v>
      </c>
      <c r="K986" s="6" t="str">
        <f>OBV!G986</f>
        <v>STRONG</v>
      </c>
      <c r="L986" s="6" t="str">
        <f>OBV!H986</f>
        <v>CONFIRMED BEARISH</v>
      </c>
      <c r="M986" s="8">
        <f t="shared" si="150"/>
        <v>25</v>
      </c>
      <c r="N986" s="8">
        <f t="shared" si="151"/>
        <v>0</v>
      </c>
      <c r="O986" s="8">
        <f t="shared" si="152"/>
        <v>0</v>
      </c>
      <c r="P986" s="8">
        <f t="shared" si="153"/>
        <v>33</v>
      </c>
      <c r="Q986" s="9">
        <f t="shared" si="154"/>
        <v>13.7</v>
      </c>
      <c r="R986" s="9">
        <f t="shared" si="155"/>
        <v>13.25</v>
      </c>
      <c r="S986" s="9">
        <f t="shared" si="156"/>
        <v>18.600000000000001</v>
      </c>
      <c r="T986" s="9">
        <f t="shared" si="157"/>
        <v>14.5</v>
      </c>
      <c r="U986" s="8">
        <f t="shared" si="158"/>
        <v>15.183333333333332</v>
      </c>
      <c r="V986" s="8">
        <f t="shared" si="159"/>
        <v>15.012499999999999</v>
      </c>
    </row>
    <row r="987" spans="1:22" ht="13.5" x14ac:dyDescent="0.25">
      <c r="A987" s="3">
        <f>RSI!A987</f>
        <v>43444</v>
      </c>
      <c r="B987" s="2">
        <f>RSI!B987</f>
        <v>10.43</v>
      </c>
      <c r="C987" s="2">
        <f>RSI!I987</f>
        <v>33.840274825312775</v>
      </c>
      <c r="D987" s="2">
        <f>MACD!E987</f>
        <v>0.13095212222158459</v>
      </c>
      <c r="E987" s="2">
        <f>MACD!F987</f>
        <v>4.8836647054790766E-2</v>
      </c>
      <c r="F987" s="2">
        <f>'Moving Avg'!D987</f>
        <v>10.559999999999999</v>
      </c>
      <c r="G987" s="2">
        <f>'Moving Avg'!F987</f>
        <v>10.82225</v>
      </c>
      <c r="H987" s="2">
        <f>'Moving Avg'!G987</f>
        <v>10.973760000000002</v>
      </c>
      <c r="I987" s="2">
        <f>'Moving Avg'!H987</f>
        <v>11.115940000000002</v>
      </c>
      <c r="J987" s="6" t="str">
        <f>OBV!F987</f>
        <v>BEARISH</v>
      </c>
      <c r="K987" s="6" t="str">
        <f>OBV!G987</f>
        <v>STRONG</v>
      </c>
      <c r="L987" s="6" t="str">
        <f>OBV!H987</f>
        <v>CONFIRMED BEARISH</v>
      </c>
      <c r="M987" s="8">
        <f t="shared" si="150"/>
        <v>25</v>
      </c>
      <c r="N987" s="8">
        <f t="shared" si="151"/>
        <v>0</v>
      </c>
      <c r="O987" s="8">
        <f t="shared" si="152"/>
        <v>0</v>
      </c>
      <c r="P987" s="8">
        <f t="shared" si="153"/>
        <v>33</v>
      </c>
      <c r="Q987" s="9">
        <f t="shared" si="154"/>
        <v>13.7</v>
      </c>
      <c r="R987" s="9">
        <f t="shared" si="155"/>
        <v>13.25</v>
      </c>
      <c r="S987" s="9">
        <f t="shared" si="156"/>
        <v>18.600000000000001</v>
      </c>
      <c r="T987" s="9">
        <f t="shared" si="157"/>
        <v>14.5</v>
      </c>
      <c r="U987" s="8">
        <f t="shared" si="158"/>
        <v>15.183333333333332</v>
      </c>
      <c r="V987" s="8">
        <f t="shared" si="159"/>
        <v>15.012499999999999</v>
      </c>
    </row>
    <row r="988" spans="1:22" ht="13.5" x14ac:dyDescent="0.25">
      <c r="A988" s="3">
        <f>RSI!A988</f>
        <v>43445</v>
      </c>
      <c r="B988" s="2">
        <f>RSI!B988</f>
        <v>10.462</v>
      </c>
      <c r="C988" s="2">
        <f>RSI!I988</f>
        <v>35.554963090509403</v>
      </c>
      <c r="D988" s="2">
        <f>MACD!E988</f>
        <v>0.16517801518359043</v>
      </c>
      <c r="E988" s="2">
        <f>MACD!F988</f>
        <v>7.2104920680550716E-2</v>
      </c>
      <c r="F988" s="2">
        <f>'Moving Avg'!D988</f>
        <v>10.534799999999999</v>
      </c>
      <c r="G988" s="2">
        <f>'Moving Avg'!F988</f>
        <v>10.7958</v>
      </c>
      <c r="H988" s="2">
        <f>'Moving Avg'!G988</f>
        <v>10.953600000000002</v>
      </c>
      <c r="I988" s="2">
        <f>'Moving Avg'!H988</f>
        <v>11.115070000000003</v>
      </c>
      <c r="J988" s="6" t="str">
        <f>OBV!F988</f>
        <v>BEARISH</v>
      </c>
      <c r="K988" s="6" t="str">
        <f>OBV!G988</f>
        <v>STRONG</v>
      </c>
      <c r="L988" s="6" t="str">
        <f>OBV!H988</f>
        <v>CONFIRMED BEARISH</v>
      </c>
      <c r="M988" s="8">
        <f t="shared" si="150"/>
        <v>25</v>
      </c>
      <c r="N988" s="8">
        <f t="shared" si="151"/>
        <v>0</v>
      </c>
      <c r="O988" s="8">
        <f t="shared" si="152"/>
        <v>0</v>
      </c>
      <c r="P988" s="8">
        <f t="shared" si="153"/>
        <v>33</v>
      </c>
      <c r="Q988" s="9">
        <f t="shared" si="154"/>
        <v>13.7</v>
      </c>
      <c r="R988" s="9">
        <f t="shared" si="155"/>
        <v>13.25</v>
      </c>
      <c r="S988" s="9">
        <f t="shared" si="156"/>
        <v>18.600000000000001</v>
      </c>
      <c r="T988" s="9">
        <f t="shared" si="157"/>
        <v>14.5</v>
      </c>
      <c r="U988" s="8">
        <f t="shared" si="158"/>
        <v>15.183333333333332</v>
      </c>
      <c r="V988" s="8">
        <f t="shared" si="159"/>
        <v>15.012499999999999</v>
      </c>
    </row>
    <row r="989" spans="1:22" ht="13.5" x14ac:dyDescent="0.25">
      <c r="A989" s="3">
        <f>RSI!A989</f>
        <v>43446</v>
      </c>
      <c r="B989" s="2">
        <f>RSI!B989</f>
        <v>10.43</v>
      </c>
      <c r="C989" s="2">
        <f>RSI!I989</f>
        <v>34.589532925745516</v>
      </c>
      <c r="D989" s="2">
        <f>MACD!E989</f>
        <v>0.18411650094945209</v>
      </c>
      <c r="E989" s="2">
        <f>MACD!F989</f>
        <v>9.4507236734330993E-2</v>
      </c>
      <c r="F989" s="2">
        <f>'Moving Avg'!D989</f>
        <v>10.479199999999999</v>
      </c>
      <c r="G989" s="2">
        <f>'Moving Avg'!F989</f>
        <v>10.766150000000001</v>
      </c>
      <c r="H989" s="2">
        <f>'Moving Avg'!G989</f>
        <v>10.932800000000002</v>
      </c>
      <c r="I989" s="2">
        <f>'Moving Avg'!H989</f>
        <v>11.114040000000005</v>
      </c>
      <c r="J989" s="6" t="str">
        <f>OBV!F989</f>
        <v>BEARISH</v>
      </c>
      <c r="K989" s="6" t="str">
        <f>OBV!G989</f>
        <v>STRONG</v>
      </c>
      <c r="L989" s="6" t="str">
        <f>OBV!H989</f>
        <v>CONFIRMED BEARISH</v>
      </c>
      <c r="M989" s="8">
        <f t="shared" si="150"/>
        <v>25</v>
      </c>
      <c r="N989" s="8">
        <f t="shared" si="151"/>
        <v>0</v>
      </c>
      <c r="O989" s="8">
        <f t="shared" si="152"/>
        <v>0</v>
      </c>
      <c r="P989" s="8">
        <f t="shared" si="153"/>
        <v>33</v>
      </c>
      <c r="Q989" s="9">
        <f t="shared" si="154"/>
        <v>13.7</v>
      </c>
      <c r="R989" s="9">
        <f t="shared" si="155"/>
        <v>13.25</v>
      </c>
      <c r="S989" s="9">
        <f t="shared" si="156"/>
        <v>18.600000000000001</v>
      </c>
      <c r="T989" s="9">
        <f t="shared" si="157"/>
        <v>14.5</v>
      </c>
      <c r="U989" s="8">
        <f t="shared" si="158"/>
        <v>15.183333333333332</v>
      </c>
      <c r="V989" s="8">
        <f t="shared" si="159"/>
        <v>15.012499999999999</v>
      </c>
    </row>
    <row r="990" spans="1:22" ht="13.5" x14ac:dyDescent="0.25">
      <c r="A990" s="3">
        <f>RSI!A990</f>
        <v>43447</v>
      </c>
      <c r="B990" s="2">
        <f>RSI!B990</f>
        <v>10.43</v>
      </c>
      <c r="C990" s="2">
        <f>RSI!I990</f>
        <v>34.589532925745516</v>
      </c>
      <c r="D990" s="2">
        <f>MACD!E990</f>
        <v>0.20224646557000447</v>
      </c>
      <c r="E990" s="2">
        <f>MACD!F990</f>
        <v>0.11605508250146571</v>
      </c>
      <c r="F990" s="2">
        <f>'Moving Avg'!D990</f>
        <v>10.4414</v>
      </c>
      <c r="G990" s="2">
        <f>'Moving Avg'!F990</f>
        <v>10.736500000000003</v>
      </c>
      <c r="H990" s="2">
        <f>'Moving Avg'!G990</f>
        <v>10.912000000000001</v>
      </c>
      <c r="I990" s="2">
        <f>'Moving Avg'!H990</f>
        <v>11.112980000000004</v>
      </c>
      <c r="J990" s="6" t="str">
        <f>OBV!F990</f>
        <v>BEARISH</v>
      </c>
      <c r="K990" s="6" t="str">
        <f>OBV!G990</f>
        <v>STRONG</v>
      </c>
      <c r="L990" s="6" t="str">
        <f>OBV!H990</f>
        <v>CONFIRMED BEARISH</v>
      </c>
      <c r="M990" s="8">
        <f t="shared" si="150"/>
        <v>25</v>
      </c>
      <c r="N990" s="8">
        <f t="shared" si="151"/>
        <v>0</v>
      </c>
      <c r="O990" s="8">
        <f t="shared" si="152"/>
        <v>0</v>
      </c>
      <c r="P990" s="8">
        <f t="shared" si="153"/>
        <v>33</v>
      </c>
      <c r="Q990" s="9">
        <f t="shared" si="154"/>
        <v>13.7</v>
      </c>
      <c r="R990" s="9">
        <f t="shared" si="155"/>
        <v>13.25</v>
      </c>
      <c r="S990" s="9">
        <f t="shared" si="156"/>
        <v>18.600000000000001</v>
      </c>
      <c r="T990" s="9">
        <f t="shared" si="157"/>
        <v>14.5</v>
      </c>
      <c r="U990" s="8">
        <f t="shared" si="158"/>
        <v>15.183333333333332</v>
      </c>
      <c r="V990" s="8">
        <f t="shared" si="159"/>
        <v>15.012499999999999</v>
      </c>
    </row>
    <row r="991" spans="1:22" ht="13.5" x14ac:dyDescent="0.25">
      <c r="A991" s="3">
        <f>RSI!A991</f>
        <v>43448</v>
      </c>
      <c r="B991" s="2">
        <f>RSI!B991</f>
        <v>10.43</v>
      </c>
      <c r="C991" s="2">
        <f>RSI!I991</f>
        <v>34.589532925745516</v>
      </c>
      <c r="D991" s="2">
        <f>MACD!E991</f>
        <v>0.21953636416935396</v>
      </c>
      <c r="E991" s="2">
        <f>MACD!F991</f>
        <v>0.13675133883504337</v>
      </c>
      <c r="F991" s="2">
        <f>'Moving Avg'!D991</f>
        <v>10.436399999999999</v>
      </c>
      <c r="G991" s="2">
        <f>'Moving Avg'!F991</f>
        <v>10.722300000000001</v>
      </c>
      <c r="H991" s="2">
        <f>'Moving Avg'!G991</f>
        <v>10.891579999999999</v>
      </c>
      <c r="I991" s="2">
        <f>'Moving Avg'!H991</f>
        <v>11.111475000000006</v>
      </c>
      <c r="J991" s="6" t="str">
        <f>OBV!F991</f>
        <v>BEARISH</v>
      </c>
      <c r="K991" s="6" t="str">
        <f>OBV!G991</f>
        <v>STRONG</v>
      </c>
      <c r="L991" s="6" t="str">
        <f>OBV!H991</f>
        <v>CONFIRMED BEARISH</v>
      </c>
      <c r="M991" s="8">
        <f t="shared" si="150"/>
        <v>25</v>
      </c>
      <c r="N991" s="8">
        <f t="shared" si="151"/>
        <v>0</v>
      </c>
      <c r="O991" s="8">
        <f t="shared" si="152"/>
        <v>0</v>
      </c>
      <c r="P991" s="8">
        <f t="shared" si="153"/>
        <v>33</v>
      </c>
      <c r="Q991" s="9">
        <f t="shared" si="154"/>
        <v>13.7</v>
      </c>
      <c r="R991" s="9">
        <f t="shared" si="155"/>
        <v>13.25</v>
      </c>
      <c r="S991" s="9">
        <f t="shared" si="156"/>
        <v>18.600000000000001</v>
      </c>
      <c r="T991" s="9">
        <f t="shared" si="157"/>
        <v>14.5</v>
      </c>
      <c r="U991" s="8">
        <f t="shared" si="158"/>
        <v>15.183333333333332</v>
      </c>
      <c r="V991" s="8">
        <f t="shared" si="159"/>
        <v>15.012499999999999</v>
      </c>
    </row>
    <row r="992" spans="1:22" ht="13.5" x14ac:dyDescent="0.25">
      <c r="A992" s="3">
        <f>RSI!A992</f>
        <v>43451</v>
      </c>
      <c r="B992" s="2">
        <f>RSI!B992</f>
        <v>10.273</v>
      </c>
      <c r="C992" s="2">
        <f>RSI!I992</f>
        <v>29.655231511423239</v>
      </c>
      <c r="D992" s="2">
        <f>MACD!E992</f>
        <v>0.19913914667118604</v>
      </c>
      <c r="E992" s="2">
        <f>MACD!F992</f>
        <v>0.14922890040227191</v>
      </c>
      <c r="F992" s="2">
        <f>'Moving Avg'!D992</f>
        <v>10.404999999999998</v>
      </c>
      <c r="G992" s="2">
        <f>'Moving Avg'!F992</f>
        <v>10.686100000000001</v>
      </c>
      <c r="H992" s="2">
        <f>'Moving Avg'!G992</f>
        <v>10.86802</v>
      </c>
      <c r="I992" s="2">
        <f>'Moving Avg'!H992</f>
        <v>11.109630000000005</v>
      </c>
      <c r="J992" s="6" t="str">
        <f>OBV!F992</f>
        <v>BEARISH</v>
      </c>
      <c r="K992" s="6" t="str">
        <f>OBV!G992</f>
        <v>STRONG</v>
      </c>
      <c r="L992" s="6" t="str">
        <f>OBV!H992</f>
        <v>CONFIRMED BEARISH</v>
      </c>
      <c r="M992" s="8">
        <f t="shared" si="150"/>
        <v>50</v>
      </c>
      <c r="N992" s="8">
        <f t="shared" si="151"/>
        <v>0</v>
      </c>
      <c r="O992" s="8">
        <f t="shared" si="152"/>
        <v>0</v>
      </c>
      <c r="P992" s="8">
        <f t="shared" si="153"/>
        <v>33</v>
      </c>
      <c r="Q992" s="9">
        <f t="shared" si="154"/>
        <v>22.45</v>
      </c>
      <c r="R992" s="9">
        <f t="shared" si="155"/>
        <v>18.25</v>
      </c>
      <c r="S992" s="9">
        <f t="shared" si="156"/>
        <v>22.35</v>
      </c>
      <c r="T992" s="9">
        <f t="shared" si="157"/>
        <v>20.75</v>
      </c>
      <c r="U992" s="8">
        <f t="shared" si="158"/>
        <v>21.016666666666669</v>
      </c>
      <c r="V992" s="8">
        <f t="shared" si="159"/>
        <v>20.950000000000003</v>
      </c>
    </row>
    <row r="993" spans="1:22" ht="13.5" x14ac:dyDescent="0.25">
      <c r="A993" s="3">
        <f>RSI!A993</f>
        <v>43452</v>
      </c>
      <c r="B993" s="2">
        <f>RSI!B993</f>
        <v>10.423999999999999</v>
      </c>
      <c r="C993" s="2">
        <f>RSI!I993</f>
        <v>38.711003267903564</v>
      </c>
      <c r="D993" s="2">
        <f>MACD!E993</f>
        <v>0.17329358713078591</v>
      </c>
      <c r="E993" s="2">
        <f>MACD!F993</f>
        <v>0.1540418377479747</v>
      </c>
      <c r="F993" s="2">
        <f>'Moving Avg'!D993</f>
        <v>10.397400000000001</v>
      </c>
      <c r="G993" s="2">
        <f>'Moving Avg'!F993</f>
        <v>10.658350000000002</v>
      </c>
      <c r="H993" s="2">
        <f>'Moving Avg'!G993</f>
        <v>10.847480000000003</v>
      </c>
      <c r="I993" s="2">
        <f>'Moving Avg'!H993</f>
        <v>11.109070000000004</v>
      </c>
      <c r="J993" s="6" t="str">
        <f>OBV!F993</f>
        <v>BEARISH</v>
      </c>
      <c r="K993" s="6" t="str">
        <f>OBV!G993</f>
        <v>STRONG</v>
      </c>
      <c r="L993" s="6" t="str">
        <f>OBV!H993</f>
        <v>CONFIRMED BEARISH</v>
      </c>
      <c r="M993" s="8">
        <f t="shared" si="150"/>
        <v>25</v>
      </c>
      <c r="N993" s="8">
        <f t="shared" si="151"/>
        <v>0</v>
      </c>
      <c r="O993" s="8">
        <f t="shared" si="152"/>
        <v>0</v>
      </c>
      <c r="P993" s="8">
        <f t="shared" si="153"/>
        <v>33</v>
      </c>
      <c r="Q993" s="9">
        <f t="shared" si="154"/>
        <v>13.7</v>
      </c>
      <c r="R993" s="9">
        <f t="shared" si="155"/>
        <v>13.25</v>
      </c>
      <c r="S993" s="9">
        <f t="shared" si="156"/>
        <v>18.600000000000001</v>
      </c>
      <c r="T993" s="9">
        <f t="shared" si="157"/>
        <v>14.5</v>
      </c>
      <c r="U993" s="8">
        <f t="shared" si="158"/>
        <v>15.183333333333332</v>
      </c>
      <c r="V993" s="8">
        <f t="shared" si="159"/>
        <v>15.012499999999999</v>
      </c>
    </row>
    <row r="994" spans="1:22" ht="13.5" x14ac:dyDescent="0.25">
      <c r="A994" s="3">
        <f>RSI!A994</f>
        <v>43453</v>
      </c>
      <c r="B994" s="2">
        <f>RSI!B994</f>
        <v>10.411</v>
      </c>
      <c r="C994" s="2">
        <f>RSI!I994</f>
        <v>38.25441337035398</v>
      </c>
      <c r="D994" s="2">
        <f>MACD!E994</f>
        <v>0.17236280872015008</v>
      </c>
      <c r="E994" s="2">
        <f>MACD!F994</f>
        <v>0.15770603194240979</v>
      </c>
      <c r="F994" s="2">
        <f>'Moving Avg'!D994</f>
        <v>10.393600000000001</v>
      </c>
      <c r="G994" s="2">
        <f>'Moving Avg'!F994</f>
        <v>10.646350000000002</v>
      </c>
      <c r="H994" s="2">
        <f>'Moving Avg'!G994</f>
        <v>10.826680000000001</v>
      </c>
      <c r="I994" s="2">
        <f>'Moving Avg'!H994</f>
        <v>11.108445000000007</v>
      </c>
      <c r="J994" s="6" t="str">
        <f>OBV!F994</f>
        <v>BEARISH</v>
      </c>
      <c r="K994" s="6" t="str">
        <f>OBV!G994</f>
        <v>STRONG</v>
      </c>
      <c r="L994" s="6" t="str">
        <f>OBV!H994</f>
        <v>CONFIRMED BEARISH</v>
      </c>
      <c r="M994" s="8">
        <f t="shared" si="150"/>
        <v>25</v>
      </c>
      <c r="N994" s="8">
        <f t="shared" si="151"/>
        <v>0</v>
      </c>
      <c r="O994" s="8">
        <f t="shared" si="152"/>
        <v>0</v>
      </c>
      <c r="P994" s="8">
        <f t="shared" si="153"/>
        <v>33</v>
      </c>
      <c r="Q994" s="9">
        <f t="shared" si="154"/>
        <v>13.7</v>
      </c>
      <c r="R994" s="9">
        <f t="shared" si="155"/>
        <v>13.25</v>
      </c>
      <c r="S994" s="9">
        <f t="shared" si="156"/>
        <v>18.600000000000001</v>
      </c>
      <c r="T994" s="9">
        <f t="shared" si="157"/>
        <v>14.5</v>
      </c>
      <c r="U994" s="8">
        <f t="shared" si="158"/>
        <v>15.183333333333332</v>
      </c>
      <c r="V994" s="8">
        <f t="shared" si="159"/>
        <v>15.012499999999999</v>
      </c>
    </row>
    <row r="995" spans="1:22" ht="13.5" x14ac:dyDescent="0.25">
      <c r="A995" s="3">
        <f>RSI!A995</f>
        <v>43454</v>
      </c>
      <c r="B995" s="2">
        <f>RSI!B995</f>
        <v>10.367000000000001</v>
      </c>
      <c r="C995" s="2">
        <f>RSI!I995</f>
        <v>36.677577391271932</v>
      </c>
      <c r="D995" s="2">
        <f>MACD!E995</f>
        <v>0.16262088479477832</v>
      </c>
      <c r="E995" s="2">
        <f>MACD!F995</f>
        <v>0.15868900251288348</v>
      </c>
      <c r="F995" s="2">
        <f>'Moving Avg'!D995</f>
        <v>10.381</v>
      </c>
      <c r="G995" s="2">
        <f>'Moving Avg'!F995</f>
        <v>10.617649999999999</v>
      </c>
      <c r="H995" s="2">
        <f>'Moving Avg'!G995</f>
        <v>10.811800000000003</v>
      </c>
      <c r="I995" s="2">
        <f>'Moving Avg'!H995</f>
        <v>11.107125000000007</v>
      </c>
      <c r="J995" s="6" t="str">
        <f>OBV!F995</f>
        <v>BEARISH</v>
      </c>
      <c r="K995" s="6" t="str">
        <f>OBV!G995</f>
        <v>STRONG</v>
      </c>
      <c r="L995" s="6" t="str">
        <f>OBV!H995</f>
        <v>CONFIRMED BEARISH</v>
      </c>
      <c r="M995" s="8">
        <f t="shared" si="150"/>
        <v>25</v>
      </c>
      <c r="N995" s="8">
        <f t="shared" si="151"/>
        <v>0</v>
      </c>
      <c r="O995" s="8">
        <f t="shared" si="152"/>
        <v>0</v>
      </c>
      <c r="P995" s="8">
        <f t="shared" si="153"/>
        <v>33</v>
      </c>
      <c r="Q995" s="9">
        <f t="shared" si="154"/>
        <v>13.7</v>
      </c>
      <c r="R995" s="9">
        <f t="shared" si="155"/>
        <v>13.25</v>
      </c>
      <c r="S995" s="9">
        <f t="shared" si="156"/>
        <v>18.600000000000001</v>
      </c>
      <c r="T995" s="9">
        <f t="shared" si="157"/>
        <v>14.5</v>
      </c>
      <c r="U995" s="8">
        <f t="shared" si="158"/>
        <v>15.183333333333332</v>
      </c>
      <c r="V995" s="8">
        <f t="shared" si="159"/>
        <v>15.012499999999999</v>
      </c>
    </row>
    <row r="996" spans="1:22" ht="13.5" x14ac:dyDescent="0.25">
      <c r="A996" s="3">
        <f>RSI!A996</f>
        <v>43455</v>
      </c>
      <c r="B996" s="2">
        <f>RSI!B996</f>
        <v>10.398999999999999</v>
      </c>
      <c r="C996" s="2">
        <f>RSI!I996</f>
        <v>38.657942642320663</v>
      </c>
      <c r="D996" s="2">
        <f>MACD!E996</f>
        <v>0.12840574912909197</v>
      </c>
      <c r="E996" s="2">
        <f>MACD!F996</f>
        <v>0.1526323518361252</v>
      </c>
      <c r="F996" s="2">
        <f>'Moving Avg'!D996</f>
        <v>10.374799999999999</v>
      </c>
      <c r="G996" s="2">
        <f>'Moving Avg'!F996</f>
        <v>10.5868</v>
      </c>
      <c r="H996" s="2">
        <f>'Moving Avg'!G996</f>
        <v>10.797560000000001</v>
      </c>
      <c r="I996" s="2">
        <f>'Moving Avg'!H996</f>
        <v>11.105910000000009</v>
      </c>
      <c r="J996" s="6" t="str">
        <f>OBV!F996</f>
        <v>BEARISH</v>
      </c>
      <c r="K996" s="6" t="str">
        <f>OBV!G996</f>
        <v>STRONG</v>
      </c>
      <c r="L996" s="6" t="str">
        <f>OBV!H996</f>
        <v>CONFIRMED BEARISH</v>
      </c>
      <c r="M996" s="8">
        <f t="shared" si="150"/>
        <v>25</v>
      </c>
      <c r="N996" s="8">
        <f t="shared" si="151"/>
        <v>100</v>
      </c>
      <c r="O996" s="8">
        <f t="shared" si="152"/>
        <v>0</v>
      </c>
      <c r="P996" s="8">
        <f t="shared" si="153"/>
        <v>33</v>
      </c>
      <c r="Q996" s="9">
        <f t="shared" si="154"/>
        <v>48.7</v>
      </c>
      <c r="R996" s="9">
        <f t="shared" si="155"/>
        <v>33.25</v>
      </c>
      <c r="S996" s="9">
        <f t="shared" si="156"/>
        <v>33.6</v>
      </c>
      <c r="T996" s="9">
        <f t="shared" si="157"/>
        <v>39.5</v>
      </c>
      <c r="U996" s="8">
        <f t="shared" si="158"/>
        <v>38.516666666666673</v>
      </c>
      <c r="V996" s="8">
        <f t="shared" si="159"/>
        <v>38.762500000000003</v>
      </c>
    </row>
    <row r="997" spans="1:22" ht="13.5" x14ac:dyDescent="0.25">
      <c r="A997" s="3">
        <f>RSI!A997</f>
        <v>43458</v>
      </c>
      <c r="B997" s="2">
        <f>RSI!B997</f>
        <v>10.398999999999999</v>
      </c>
      <c r="C997" s="2">
        <f>RSI!I997</f>
        <v>38.657942642320663</v>
      </c>
      <c r="D997" s="2">
        <f>MACD!E997</f>
        <v>9.6927728318320305E-2</v>
      </c>
      <c r="E997" s="2">
        <f>MACD!F997</f>
        <v>0.14149142713256424</v>
      </c>
      <c r="F997" s="2">
        <f>'Moving Avg'!D997</f>
        <v>10.4</v>
      </c>
      <c r="G997" s="2">
        <f>'Moving Avg'!F997</f>
        <v>10.555949999999999</v>
      </c>
      <c r="H997" s="2">
        <f>'Moving Avg'!G997</f>
        <v>10.783320000000002</v>
      </c>
      <c r="I997" s="2">
        <f>'Moving Avg'!H997</f>
        <v>11.10499000000001</v>
      </c>
      <c r="J997" s="6" t="str">
        <f>OBV!F997</f>
        <v>BULLISH</v>
      </c>
      <c r="K997" s="6" t="str">
        <f>OBV!G997</f>
        <v>NEUTRAL</v>
      </c>
      <c r="L997" s="6" t="str">
        <f>OBV!H997</f>
        <v>CONFIRMED BULLISH</v>
      </c>
      <c r="M997" s="8">
        <f t="shared" si="150"/>
        <v>25</v>
      </c>
      <c r="N997" s="8">
        <f t="shared" si="151"/>
        <v>100</v>
      </c>
      <c r="O997" s="8">
        <f t="shared" si="152"/>
        <v>0</v>
      </c>
      <c r="P997" s="8">
        <f t="shared" si="153"/>
        <v>83.5</v>
      </c>
      <c r="Q997" s="9">
        <f t="shared" si="154"/>
        <v>56.274999999999999</v>
      </c>
      <c r="R997" s="9">
        <f t="shared" si="155"/>
        <v>45.875</v>
      </c>
      <c r="S997" s="9">
        <f t="shared" si="156"/>
        <v>56.325000000000003</v>
      </c>
      <c r="T997" s="9">
        <f t="shared" si="157"/>
        <v>52.125</v>
      </c>
      <c r="U997" s="8">
        <f t="shared" si="158"/>
        <v>52.82500000000001</v>
      </c>
      <c r="V997" s="8">
        <f t="shared" si="159"/>
        <v>52.650000000000006</v>
      </c>
    </row>
    <row r="998" spans="1:22" ht="13.5" x14ac:dyDescent="0.25">
      <c r="A998" s="3">
        <f>RSI!A998</f>
        <v>43459</v>
      </c>
      <c r="B998" s="2">
        <f>RSI!B998</f>
        <v>10.455</v>
      </c>
      <c r="C998" s="2">
        <f>RSI!I998</f>
        <v>42.319169944552939</v>
      </c>
      <c r="D998" s="2">
        <f>MACD!E998</f>
        <v>7.2289076933035545E-2</v>
      </c>
      <c r="E998" s="2">
        <f>MACD!F998</f>
        <v>0.1276509570926585</v>
      </c>
      <c r="F998" s="2">
        <f>'Moving Avg'!D998</f>
        <v>10.4062</v>
      </c>
      <c r="G998" s="2">
        <f>'Moving Avg'!F998</f>
        <v>10.528850000000002</v>
      </c>
      <c r="H998" s="2">
        <f>'Moving Avg'!G998</f>
        <v>10.770200000000003</v>
      </c>
      <c r="I998" s="2">
        <f>'Moving Avg'!H998</f>
        <v>11.105235000000009</v>
      </c>
      <c r="J998" s="6" t="str">
        <f>OBV!F998</f>
        <v>BULLISH</v>
      </c>
      <c r="K998" s="6" t="str">
        <f>OBV!G998</f>
        <v>NEUTRAL</v>
      </c>
      <c r="L998" s="6" t="str">
        <f>OBV!H998</f>
        <v>CONFIRMED BULLISH</v>
      </c>
      <c r="M998" s="8">
        <f t="shared" si="150"/>
        <v>25</v>
      </c>
      <c r="N998" s="8">
        <f t="shared" si="151"/>
        <v>100</v>
      </c>
      <c r="O998" s="8">
        <f t="shared" si="152"/>
        <v>0</v>
      </c>
      <c r="P998" s="8">
        <f t="shared" si="153"/>
        <v>83.5</v>
      </c>
      <c r="Q998" s="9">
        <f t="shared" si="154"/>
        <v>56.274999999999999</v>
      </c>
      <c r="R998" s="9">
        <f t="shared" si="155"/>
        <v>45.875</v>
      </c>
      <c r="S998" s="9">
        <f t="shared" si="156"/>
        <v>56.325000000000003</v>
      </c>
      <c r="T998" s="9">
        <f t="shared" si="157"/>
        <v>52.125</v>
      </c>
      <c r="U998" s="8">
        <f t="shared" si="158"/>
        <v>52.82500000000001</v>
      </c>
      <c r="V998" s="8">
        <f t="shared" si="159"/>
        <v>52.650000000000006</v>
      </c>
    </row>
    <row r="999" spans="1:22" ht="13.5" x14ac:dyDescent="0.25">
      <c r="A999" s="3">
        <f>RSI!A999</f>
        <v>43460</v>
      </c>
      <c r="B999" s="2">
        <f>RSI!B999</f>
        <v>10.398999999999999</v>
      </c>
      <c r="C999" s="2">
        <f>RSI!I999</f>
        <v>39.763318210557891</v>
      </c>
      <c r="D999" s="2">
        <f>MACD!E999</f>
        <v>5.1466326395470219E-2</v>
      </c>
      <c r="E999" s="2">
        <f>MACD!F999</f>
        <v>0.11241403095322086</v>
      </c>
      <c r="F999" s="2">
        <f>'Moving Avg'!D999</f>
        <v>10.4038</v>
      </c>
      <c r="G999" s="2">
        <f>'Moving Avg'!F999</f>
        <v>10.50365</v>
      </c>
      <c r="H999" s="2">
        <f>'Moving Avg'!G999</f>
        <v>10.755960000000002</v>
      </c>
      <c r="I999" s="2">
        <f>'Moving Avg'!H999</f>
        <v>11.104050000000008</v>
      </c>
      <c r="J999" s="6" t="str">
        <f>OBV!F999</f>
        <v>BULLISH</v>
      </c>
      <c r="K999" s="6" t="str">
        <f>OBV!G999</f>
        <v>NEUTRAL</v>
      </c>
      <c r="L999" s="6" t="str">
        <f>OBV!H999</f>
        <v>BULLISH DIVERGENCE</v>
      </c>
      <c r="M999" s="8">
        <f t="shared" si="150"/>
        <v>25</v>
      </c>
      <c r="N999" s="8">
        <f t="shared" si="151"/>
        <v>100</v>
      </c>
      <c r="O999" s="8">
        <f t="shared" si="152"/>
        <v>0</v>
      </c>
      <c r="P999" s="8">
        <f t="shared" si="153"/>
        <v>66.5</v>
      </c>
      <c r="Q999" s="9">
        <f t="shared" si="154"/>
        <v>53.725000000000001</v>
      </c>
      <c r="R999" s="9">
        <f t="shared" si="155"/>
        <v>41.625</v>
      </c>
      <c r="S999" s="9">
        <f t="shared" si="156"/>
        <v>48.674999999999997</v>
      </c>
      <c r="T999" s="9">
        <f t="shared" si="157"/>
        <v>47.875</v>
      </c>
      <c r="U999" s="8">
        <f t="shared" si="158"/>
        <v>48.008333333333326</v>
      </c>
      <c r="V999" s="8">
        <f t="shared" si="159"/>
        <v>47.974999999999994</v>
      </c>
    </row>
    <row r="1000" spans="1:22" ht="13.5" x14ac:dyDescent="0.25">
      <c r="A1000" s="3">
        <f>RSI!A1000</f>
        <v>43461</v>
      </c>
      <c r="B1000" s="2">
        <f>RSI!B1000</f>
        <v>10.455</v>
      </c>
      <c r="C1000" s="2">
        <f>RSI!I1000</f>
        <v>43.441880865772021</v>
      </c>
      <c r="D1000" s="2">
        <f>MACD!E1000</f>
        <v>3.0770822966944777E-2</v>
      </c>
      <c r="E1000" s="2">
        <f>MACD!F1000</f>
        <v>9.6085389355965653E-2</v>
      </c>
      <c r="F1000" s="2">
        <f>'Moving Avg'!D1000</f>
        <v>10.4214</v>
      </c>
      <c r="G1000" s="2">
        <f>'Moving Avg'!F1000</f>
        <v>10.481250000000001</v>
      </c>
      <c r="H1000" s="2">
        <f>'Moving Avg'!G1000</f>
        <v>10.742840000000003</v>
      </c>
      <c r="I1000" s="2">
        <f>'Moving Avg'!H1000</f>
        <v>11.103115000000008</v>
      </c>
      <c r="J1000" s="6" t="str">
        <f>OBV!F1000</f>
        <v>BULLISH</v>
      </c>
      <c r="K1000" s="6" t="str">
        <f>OBV!G1000</f>
        <v>WEAK</v>
      </c>
      <c r="L1000" s="6" t="str">
        <f>OBV!H1000</f>
        <v>CONFIRMED BULLISH</v>
      </c>
      <c r="M1000" s="8">
        <f t="shared" si="150"/>
        <v>25</v>
      </c>
      <c r="N1000" s="8">
        <f t="shared" si="151"/>
        <v>100</v>
      </c>
      <c r="O1000" s="8">
        <f t="shared" si="152"/>
        <v>0</v>
      </c>
      <c r="P1000" s="8">
        <f t="shared" si="153"/>
        <v>67</v>
      </c>
      <c r="Q1000" s="9">
        <f t="shared" si="154"/>
        <v>53.8</v>
      </c>
      <c r="R1000" s="9">
        <f t="shared" si="155"/>
        <v>41.75</v>
      </c>
      <c r="S1000" s="9">
        <f t="shared" si="156"/>
        <v>48.900000000000006</v>
      </c>
      <c r="T1000" s="9">
        <f t="shared" si="157"/>
        <v>48</v>
      </c>
      <c r="U1000" s="8">
        <f t="shared" si="158"/>
        <v>48.15</v>
      </c>
      <c r="V1000" s="8">
        <f t="shared" si="159"/>
        <v>48.112499999999997</v>
      </c>
    </row>
    <row r="1001" spans="1:22" ht="13.5" x14ac:dyDescent="0.25">
      <c r="A1001" s="3">
        <f>RSI!A1001</f>
        <v>43462</v>
      </c>
      <c r="B1001" s="2">
        <f>RSI!B1001</f>
        <v>10.455</v>
      </c>
      <c r="C1001" s="2">
        <f>RSI!I1001</f>
        <v>43.441880865772021</v>
      </c>
      <c r="D1001" s="2">
        <f>MACD!E1001</f>
        <v>1.392083226975771E-2</v>
      </c>
      <c r="E1001" s="2">
        <f>MACD!F1001</f>
        <v>7.965247793872407E-2</v>
      </c>
      <c r="F1001" s="2">
        <f>'Moving Avg'!D1001</f>
        <v>10.432599999999999</v>
      </c>
      <c r="G1001" s="2">
        <f>'Moving Avg'!F1001</f>
        <v>10.458850000000002</v>
      </c>
      <c r="H1001" s="2">
        <f>'Moving Avg'!G1001</f>
        <v>10.736020000000003</v>
      </c>
      <c r="I1001" s="2">
        <f>'Moving Avg'!H1001</f>
        <v>11.102180000000008</v>
      </c>
      <c r="J1001" s="6" t="str">
        <f>OBV!F1001</f>
        <v>BULLISH</v>
      </c>
      <c r="K1001" s="6" t="str">
        <f>OBV!G1001</f>
        <v>WEAK</v>
      </c>
      <c r="L1001" s="6" t="str">
        <f>OBV!H1001</f>
        <v>CONFIRMED BULLISH</v>
      </c>
      <c r="M1001" s="8">
        <f t="shared" si="150"/>
        <v>25</v>
      </c>
      <c r="N1001" s="8">
        <f t="shared" si="151"/>
        <v>100</v>
      </c>
      <c r="O1001" s="8">
        <f t="shared" si="152"/>
        <v>0</v>
      </c>
      <c r="P1001" s="8">
        <f t="shared" si="153"/>
        <v>67</v>
      </c>
      <c r="Q1001" s="9">
        <f t="shared" si="154"/>
        <v>53.8</v>
      </c>
      <c r="R1001" s="9">
        <f t="shared" si="155"/>
        <v>41.75</v>
      </c>
      <c r="S1001" s="9">
        <f t="shared" si="156"/>
        <v>48.900000000000006</v>
      </c>
      <c r="T1001" s="9">
        <f t="shared" si="157"/>
        <v>48</v>
      </c>
      <c r="U1001" s="8">
        <f t="shared" si="158"/>
        <v>48.15</v>
      </c>
      <c r="V1001" s="8">
        <f t="shared" si="159"/>
        <v>48.112499999999997</v>
      </c>
    </row>
    <row r="1002" spans="1:22" ht="13.5" x14ac:dyDescent="0.25">
      <c r="A1002" s="3">
        <f>RSI!A1002</f>
        <v>43465</v>
      </c>
      <c r="B1002" s="2">
        <f>RSI!B1002</f>
        <v>10.147</v>
      </c>
      <c r="C1002" s="2">
        <f>RSI!I1002</f>
        <v>31.263556143266143</v>
      </c>
      <c r="D1002" s="2">
        <f>MACD!E1002</f>
        <v>-1.0633009803999727E-3</v>
      </c>
      <c r="E1002" s="2">
        <f>MACD!F1002</f>
        <v>6.3509322154899267E-2</v>
      </c>
      <c r="F1002" s="2">
        <f>'Moving Avg'!D1002</f>
        <v>10.382199999999999</v>
      </c>
      <c r="G1002" s="2">
        <f>'Moving Avg'!F1002</f>
        <v>10.436800000000002</v>
      </c>
      <c r="H1002" s="2">
        <f>'Moving Avg'!G1002</f>
        <v>10.723040000000005</v>
      </c>
      <c r="I1002" s="2">
        <f>'Moving Avg'!H1002</f>
        <v>11.099200000000005</v>
      </c>
      <c r="J1002" s="6" t="str">
        <f>OBV!F1002</f>
        <v>BULLISH</v>
      </c>
      <c r="K1002" s="6" t="str">
        <f>OBV!G1002</f>
        <v>NEUTRAL</v>
      </c>
      <c r="L1002" s="6" t="str">
        <f>OBV!H1002</f>
        <v>BULLISH DIVERGENCE</v>
      </c>
      <c r="M1002" s="8">
        <f t="shared" si="150"/>
        <v>25</v>
      </c>
      <c r="N1002" s="8">
        <f t="shared" si="151"/>
        <v>100</v>
      </c>
      <c r="O1002" s="8">
        <f t="shared" si="152"/>
        <v>0</v>
      </c>
      <c r="P1002" s="8">
        <f t="shared" si="153"/>
        <v>66.5</v>
      </c>
      <c r="Q1002" s="9">
        <f t="shared" si="154"/>
        <v>53.725000000000001</v>
      </c>
      <c r="R1002" s="9">
        <f t="shared" si="155"/>
        <v>41.625</v>
      </c>
      <c r="S1002" s="9">
        <f t="shared" si="156"/>
        <v>48.674999999999997</v>
      </c>
      <c r="T1002" s="9">
        <f t="shared" si="157"/>
        <v>47.875</v>
      </c>
      <c r="U1002" s="8">
        <f t="shared" si="158"/>
        <v>48.008333333333326</v>
      </c>
      <c r="V1002" s="8">
        <f t="shared" si="159"/>
        <v>47.974999999999994</v>
      </c>
    </row>
    <row r="1003" spans="1:22" ht="13.5" x14ac:dyDescent="0.25">
      <c r="A1003" s="3">
        <f>RSI!A1003</f>
        <v>43467</v>
      </c>
      <c r="B1003" s="2">
        <f>RSI!B1003</f>
        <v>10.147</v>
      </c>
      <c r="C1003" s="2">
        <f>RSI!I1003</f>
        <v>31.263556143266143</v>
      </c>
      <c r="D1003" s="2">
        <f>MACD!E1003</f>
        <v>1.1875777538485011E-2</v>
      </c>
      <c r="E1003" s="2">
        <f>MACD!F1003</f>
        <v>5.3182613231616417E-2</v>
      </c>
      <c r="F1003" s="2">
        <f>'Moving Avg'!D1003</f>
        <v>10.320599999999999</v>
      </c>
      <c r="G1003" s="2">
        <f>'Moving Avg'!F1003</f>
        <v>10.414750000000002</v>
      </c>
      <c r="H1003" s="2">
        <f>'Moving Avg'!G1003</f>
        <v>10.710060000000004</v>
      </c>
      <c r="I1003" s="2">
        <f>'Moving Avg'!H1003</f>
        <v>11.096220000000006</v>
      </c>
      <c r="J1003" s="6" t="str">
        <f>OBV!F1003</f>
        <v>BEARISH</v>
      </c>
      <c r="K1003" s="6" t="str">
        <f>OBV!G1003</f>
        <v>STRONG</v>
      </c>
      <c r="L1003" s="6" t="str">
        <f>OBV!H1003</f>
        <v>CONFIRMED BEARISH</v>
      </c>
      <c r="M1003" s="8">
        <f t="shared" si="150"/>
        <v>25</v>
      </c>
      <c r="N1003" s="8">
        <f t="shared" si="151"/>
        <v>100</v>
      </c>
      <c r="O1003" s="8">
        <f t="shared" si="152"/>
        <v>0</v>
      </c>
      <c r="P1003" s="8">
        <f t="shared" si="153"/>
        <v>33</v>
      </c>
      <c r="Q1003" s="9">
        <f t="shared" si="154"/>
        <v>48.7</v>
      </c>
      <c r="R1003" s="9">
        <f t="shared" si="155"/>
        <v>33.25</v>
      </c>
      <c r="S1003" s="9">
        <f t="shared" si="156"/>
        <v>33.6</v>
      </c>
      <c r="T1003" s="9">
        <f t="shared" si="157"/>
        <v>39.5</v>
      </c>
      <c r="U1003" s="8">
        <f t="shared" si="158"/>
        <v>38.516666666666673</v>
      </c>
      <c r="V1003" s="8">
        <f t="shared" si="159"/>
        <v>38.762500000000003</v>
      </c>
    </row>
    <row r="1004" spans="1:22" ht="13.5" x14ac:dyDescent="0.25">
      <c r="A1004" s="3">
        <f>RSI!A1004</f>
        <v>43468</v>
      </c>
      <c r="B1004" s="2">
        <f>RSI!B1004</f>
        <v>10.304</v>
      </c>
      <c r="C1004" s="2">
        <f>RSI!I1004</f>
        <v>41.035632978497951</v>
      </c>
      <c r="D1004" s="2">
        <f>MACD!E1004</f>
        <v>1.140496124942203E-2</v>
      </c>
      <c r="E1004" s="2">
        <f>MACD!F1004</f>
        <v>4.4827082835177542E-2</v>
      </c>
      <c r="F1004" s="2">
        <f>'Moving Avg'!D1004</f>
        <v>10.301600000000001</v>
      </c>
      <c r="G1004" s="2">
        <f>'Moving Avg'!F1004</f>
        <v>10.394550000000001</v>
      </c>
      <c r="H1004" s="2">
        <f>'Moving Avg'!G1004</f>
        <v>10.700360000000003</v>
      </c>
      <c r="I1004" s="2">
        <f>'Moving Avg'!H1004</f>
        <v>11.094530000000006</v>
      </c>
      <c r="J1004" s="6" t="str">
        <f>OBV!F1004</f>
        <v>BULLISH</v>
      </c>
      <c r="K1004" s="6" t="str">
        <f>OBV!G1004</f>
        <v>WEAK</v>
      </c>
      <c r="L1004" s="6" t="str">
        <f>OBV!H1004</f>
        <v>BULLISH DIVERGENCE</v>
      </c>
      <c r="M1004" s="8">
        <f t="shared" si="150"/>
        <v>25</v>
      </c>
      <c r="N1004" s="8">
        <f t="shared" si="151"/>
        <v>100</v>
      </c>
      <c r="O1004" s="8">
        <f t="shared" si="152"/>
        <v>0</v>
      </c>
      <c r="P1004" s="8">
        <f t="shared" si="153"/>
        <v>50</v>
      </c>
      <c r="Q1004" s="9">
        <f t="shared" si="154"/>
        <v>51.25</v>
      </c>
      <c r="R1004" s="9">
        <f t="shared" si="155"/>
        <v>37.5</v>
      </c>
      <c r="S1004" s="9">
        <f t="shared" si="156"/>
        <v>41.25</v>
      </c>
      <c r="T1004" s="9">
        <f t="shared" si="157"/>
        <v>43.75</v>
      </c>
      <c r="U1004" s="8">
        <f t="shared" si="158"/>
        <v>43.333333333333336</v>
      </c>
      <c r="V1004" s="8">
        <f t="shared" si="159"/>
        <v>43.4375</v>
      </c>
    </row>
    <row r="1005" spans="1:22" ht="13.5" x14ac:dyDescent="0.25">
      <c r="A1005" s="3">
        <f>RSI!A1005</f>
        <v>43469</v>
      </c>
      <c r="B1005" s="2">
        <f>RSI!B1005</f>
        <v>10.304</v>
      </c>
      <c r="C1005" s="2">
        <f>RSI!I1005</f>
        <v>41.035632978497951</v>
      </c>
      <c r="D1005" s="2">
        <f>MACD!E1005</f>
        <v>5.3562594702505351E-3</v>
      </c>
      <c r="E1005" s="2">
        <f>MACD!F1005</f>
        <v>3.6932918162192144E-2</v>
      </c>
      <c r="F1005" s="2">
        <f>'Moving Avg'!D1005</f>
        <v>10.271400000000002</v>
      </c>
      <c r="G1005" s="2">
        <f>'Moving Avg'!F1005</f>
        <v>10.378800000000002</v>
      </c>
      <c r="H1005" s="2">
        <f>'Moving Avg'!G1005</f>
        <v>10.690660000000001</v>
      </c>
      <c r="I1005" s="2">
        <f>'Moving Avg'!H1005</f>
        <v>11.092840000000006</v>
      </c>
      <c r="J1005" s="6" t="str">
        <f>OBV!F1005</f>
        <v>BEARISH</v>
      </c>
      <c r="K1005" s="6" t="str">
        <f>OBV!G1005</f>
        <v>NEUTRAL</v>
      </c>
      <c r="L1005" s="6" t="str">
        <f>OBV!H1005</f>
        <v>CONFIRMED BEARISH</v>
      </c>
      <c r="M1005" s="8">
        <f t="shared" si="150"/>
        <v>25</v>
      </c>
      <c r="N1005" s="8">
        <f t="shared" si="151"/>
        <v>100</v>
      </c>
      <c r="O1005" s="8">
        <f t="shared" si="152"/>
        <v>0</v>
      </c>
      <c r="P1005" s="8">
        <f t="shared" si="153"/>
        <v>16.5</v>
      </c>
      <c r="Q1005" s="9">
        <f t="shared" si="154"/>
        <v>46.225000000000001</v>
      </c>
      <c r="R1005" s="9">
        <f t="shared" si="155"/>
        <v>29.125</v>
      </c>
      <c r="S1005" s="9">
        <f t="shared" si="156"/>
        <v>26.175000000000001</v>
      </c>
      <c r="T1005" s="9">
        <f t="shared" si="157"/>
        <v>35.375</v>
      </c>
      <c r="U1005" s="8">
        <f t="shared" si="158"/>
        <v>33.841666666666661</v>
      </c>
      <c r="V1005" s="8">
        <f t="shared" si="159"/>
        <v>34.224999999999994</v>
      </c>
    </row>
    <row r="1006" spans="1:22" ht="13.5" x14ac:dyDescent="0.25">
      <c r="A1006" s="3">
        <f>RSI!A1006</f>
        <v>43472</v>
      </c>
      <c r="B1006" s="2">
        <f>RSI!B1006</f>
        <v>10.084</v>
      </c>
      <c r="C1006" s="2">
        <f>RSI!I1006</f>
        <v>33.334045793567967</v>
      </c>
      <c r="D1006" s="2">
        <f>MACD!E1006</f>
        <v>2.2493530048159016E-2</v>
      </c>
      <c r="E1006" s="2">
        <f>MACD!F1006</f>
        <v>3.4045040539385521E-2</v>
      </c>
      <c r="F1006" s="2">
        <f>'Moving Avg'!D1006</f>
        <v>10.1972</v>
      </c>
      <c r="G1006" s="2">
        <f>'Moving Avg'!F1006</f>
        <v>10.360250000000001</v>
      </c>
      <c r="H1006" s="2">
        <f>'Moving Avg'!G1006</f>
        <v>10.670119999999997</v>
      </c>
      <c r="I1006" s="2">
        <f>'Moving Avg'!H1006</f>
        <v>11.090105000000008</v>
      </c>
      <c r="J1006" s="6" t="str">
        <f>OBV!F1006</f>
        <v>BEARISH</v>
      </c>
      <c r="K1006" s="6" t="str">
        <f>OBV!G1006</f>
        <v>STRONG</v>
      </c>
      <c r="L1006" s="6" t="str">
        <f>OBV!H1006</f>
        <v>CONFIRMED BEARISH</v>
      </c>
      <c r="M1006" s="8">
        <f t="shared" si="150"/>
        <v>25</v>
      </c>
      <c r="N1006" s="8">
        <f t="shared" si="151"/>
        <v>45</v>
      </c>
      <c r="O1006" s="8">
        <f t="shared" si="152"/>
        <v>0</v>
      </c>
      <c r="P1006" s="8">
        <f t="shared" si="153"/>
        <v>33</v>
      </c>
      <c r="Q1006" s="9">
        <f t="shared" si="154"/>
        <v>29.45</v>
      </c>
      <c r="R1006" s="9">
        <f t="shared" si="155"/>
        <v>22.25</v>
      </c>
      <c r="S1006" s="9">
        <f t="shared" si="156"/>
        <v>25.35</v>
      </c>
      <c r="T1006" s="9">
        <f t="shared" si="157"/>
        <v>25.75</v>
      </c>
      <c r="U1006" s="8">
        <f t="shared" si="158"/>
        <v>25.683333333333337</v>
      </c>
      <c r="V1006" s="8">
        <f t="shared" si="159"/>
        <v>25.700000000000003</v>
      </c>
    </row>
    <row r="1007" spans="1:22" ht="13.5" x14ac:dyDescent="0.25">
      <c r="A1007" s="3">
        <f>RSI!A1007</f>
        <v>43473</v>
      </c>
      <c r="B1007" s="2">
        <f>RSI!B1007</f>
        <v>9.9890000000000008</v>
      </c>
      <c r="C1007" s="2">
        <f>RSI!I1007</f>
        <v>30.658255089845881</v>
      </c>
      <c r="D1007" s="2">
        <f>MACD!E1007</f>
        <v>4.6290610642838459E-2</v>
      </c>
      <c r="E1007" s="2">
        <f>MACD!F1007</f>
        <v>3.6494154560076111E-2</v>
      </c>
      <c r="F1007" s="2">
        <f>'Moving Avg'!D1007</f>
        <v>10.165600000000001</v>
      </c>
      <c r="G1007" s="2">
        <f>'Moving Avg'!F1007</f>
        <v>10.338200000000001</v>
      </c>
      <c r="H1007" s="2">
        <f>'Moving Avg'!G1007</f>
        <v>10.649319999999998</v>
      </c>
      <c r="I1007" s="2">
        <f>'Moving Avg'!H1007</f>
        <v>11.086840000000009</v>
      </c>
      <c r="J1007" s="6" t="str">
        <f>OBV!F1007</f>
        <v>BEARISH</v>
      </c>
      <c r="K1007" s="6" t="str">
        <f>OBV!G1007</f>
        <v>STRONG</v>
      </c>
      <c r="L1007" s="6" t="str">
        <f>OBV!H1007</f>
        <v>CONFIRMED BEARISH</v>
      </c>
      <c r="M1007" s="8">
        <f t="shared" si="150"/>
        <v>25</v>
      </c>
      <c r="N1007" s="8">
        <f t="shared" si="151"/>
        <v>0</v>
      </c>
      <c r="O1007" s="8">
        <f t="shared" si="152"/>
        <v>0</v>
      </c>
      <c r="P1007" s="8">
        <f t="shared" si="153"/>
        <v>33</v>
      </c>
      <c r="Q1007" s="9">
        <f t="shared" si="154"/>
        <v>13.7</v>
      </c>
      <c r="R1007" s="9">
        <f t="shared" si="155"/>
        <v>13.25</v>
      </c>
      <c r="S1007" s="9">
        <f t="shared" si="156"/>
        <v>18.600000000000001</v>
      </c>
      <c r="T1007" s="9">
        <f t="shared" si="157"/>
        <v>14.5</v>
      </c>
      <c r="U1007" s="8">
        <f t="shared" si="158"/>
        <v>15.183333333333332</v>
      </c>
      <c r="V1007" s="8">
        <f t="shared" si="159"/>
        <v>15.012499999999999</v>
      </c>
    </row>
    <row r="1008" spans="1:22" ht="13.5" x14ac:dyDescent="0.25">
      <c r="A1008" s="3">
        <f>RSI!A1008</f>
        <v>43474</v>
      </c>
      <c r="B1008" s="2">
        <f>RSI!B1008</f>
        <v>10.273</v>
      </c>
      <c r="C1008" s="2">
        <f>RSI!I1008</f>
        <v>44.898226262007654</v>
      </c>
      <c r="D1008" s="2">
        <f>MACD!E1008</f>
        <v>5.6658230930489495E-2</v>
      </c>
      <c r="E1008" s="2">
        <f>MACD!F1008</f>
        <v>4.0526969834158794E-2</v>
      </c>
      <c r="F1008" s="2">
        <f>'Moving Avg'!D1008</f>
        <v>10.190799999999999</v>
      </c>
      <c r="G1008" s="2">
        <f>'Moving Avg'!F1008</f>
        <v>10.328749999999999</v>
      </c>
      <c r="H1008" s="2">
        <f>'Moving Avg'!G1008</f>
        <v>10.634319999999997</v>
      </c>
      <c r="I1008" s="2">
        <f>'Moving Avg'!H1008</f>
        <v>11.084995000000008</v>
      </c>
      <c r="J1008" s="6" t="str">
        <f>OBV!F1008</f>
        <v>BEARISH</v>
      </c>
      <c r="K1008" s="6" t="str">
        <f>OBV!G1008</f>
        <v>NEUTRAL</v>
      </c>
      <c r="L1008" s="6" t="str">
        <f>OBV!H1008</f>
        <v>BEARISH DIVERGENCE</v>
      </c>
      <c r="M1008" s="8">
        <f t="shared" si="150"/>
        <v>25</v>
      </c>
      <c r="N1008" s="8">
        <f t="shared" si="151"/>
        <v>0</v>
      </c>
      <c r="O1008" s="8">
        <f t="shared" si="152"/>
        <v>0</v>
      </c>
      <c r="P1008" s="8">
        <f t="shared" si="153"/>
        <v>16.5</v>
      </c>
      <c r="Q1008" s="9">
        <f t="shared" si="154"/>
        <v>11.225</v>
      </c>
      <c r="R1008" s="9">
        <f t="shared" si="155"/>
        <v>9.125</v>
      </c>
      <c r="S1008" s="9">
        <f t="shared" si="156"/>
        <v>11.175000000000001</v>
      </c>
      <c r="T1008" s="9">
        <f t="shared" si="157"/>
        <v>10.375</v>
      </c>
      <c r="U1008" s="8">
        <f t="shared" si="158"/>
        <v>10.508333333333335</v>
      </c>
      <c r="V1008" s="8">
        <f t="shared" si="159"/>
        <v>10.475000000000001</v>
      </c>
    </row>
    <row r="1009" spans="1:22" ht="13.5" x14ac:dyDescent="0.25">
      <c r="A1009" s="3">
        <f>RSI!A1009</f>
        <v>43475</v>
      </c>
      <c r="B1009" s="2">
        <f>RSI!B1009</f>
        <v>10.273</v>
      </c>
      <c r="C1009" s="2">
        <f>RSI!I1009</f>
        <v>44.898226262007654</v>
      </c>
      <c r="D1009" s="2">
        <f>MACD!E1009</f>
        <v>5.7594021971462794E-2</v>
      </c>
      <c r="E1009" s="2">
        <f>MACD!F1009</f>
        <v>4.3940380261619595E-2</v>
      </c>
      <c r="F1009" s="2">
        <f>'Moving Avg'!D1009</f>
        <v>10.1846</v>
      </c>
      <c r="G1009" s="2">
        <f>'Moving Avg'!F1009</f>
        <v>10.3209</v>
      </c>
      <c r="H1009" s="2">
        <f>'Moving Avg'!G1009</f>
        <v>10.625499999999997</v>
      </c>
      <c r="I1009" s="2">
        <f>'Moving Avg'!H1009</f>
        <v>11.08315000000001</v>
      </c>
      <c r="J1009" s="6" t="str">
        <f>OBV!F1009</f>
        <v>BEARISH</v>
      </c>
      <c r="K1009" s="6" t="str">
        <f>OBV!G1009</f>
        <v>STRONG</v>
      </c>
      <c r="L1009" s="6" t="str">
        <f>OBV!H1009</f>
        <v>CONFIRMED BEARISH</v>
      </c>
      <c r="M1009" s="8">
        <f t="shared" si="150"/>
        <v>25</v>
      </c>
      <c r="N1009" s="8">
        <f t="shared" si="151"/>
        <v>0</v>
      </c>
      <c r="O1009" s="8">
        <f t="shared" si="152"/>
        <v>0</v>
      </c>
      <c r="P1009" s="8">
        <f t="shared" si="153"/>
        <v>33</v>
      </c>
      <c r="Q1009" s="9">
        <f t="shared" si="154"/>
        <v>13.7</v>
      </c>
      <c r="R1009" s="9">
        <f t="shared" si="155"/>
        <v>13.25</v>
      </c>
      <c r="S1009" s="9">
        <f t="shared" si="156"/>
        <v>18.600000000000001</v>
      </c>
      <c r="T1009" s="9">
        <f t="shared" si="157"/>
        <v>14.5</v>
      </c>
      <c r="U1009" s="8">
        <f t="shared" si="158"/>
        <v>15.183333333333332</v>
      </c>
      <c r="V1009" s="8">
        <f t="shared" si="159"/>
        <v>15.012499999999999</v>
      </c>
    </row>
    <row r="1010" spans="1:22" ht="13.5" x14ac:dyDescent="0.25">
      <c r="A1010" s="3">
        <f>RSI!A1010</f>
        <v>43476</v>
      </c>
      <c r="B1010" s="2">
        <f>RSI!B1010</f>
        <v>10.355</v>
      </c>
      <c r="C1010" s="2">
        <f>RSI!I1010</f>
        <v>48.443598352367232</v>
      </c>
      <c r="D1010" s="2">
        <f>MACD!E1010</f>
        <v>6.1648057436940462E-2</v>
      </c>
      <c r="E1010" s="2">
        <f>MACD!F1010</f>
        <v>4.7481915696683773E-2</v>
      </c>
      <c r="F1010" s="2">
        <f>'Moving Avg'!D1010</f>
        <v>10.194800000000001</v>
      </c>
      <c r="G1010" s="2">
        <f>'Moving Avg'!F1010</f>
        <v>10.31715</v>
      </c>
      <c r="H1010" s="2">
        <f>'Moving Avg'!G1010</f>
        <v>10.618319999999997</v>
      </c>
      <c r="I1010" s="2">
        <f>'Moving Avg'!H1010</f>
        <v>11.081715000000008</v>
      </c>
      <c r="J1010" s="6" t="str">
        <f>OBV!F1010</f>
        <v>BULLISH</v>
      </c>
      <c r="K1010" s="6" t="str">
        <f>OBV!G1010</f>
        <v>NEUTRAL</v>
      </c>
      <c r="L1010" s="6" t="str">
        <f>OBV!H1010</f>
        <v>CONFIRMED BULLISH</v>
      </c>
      <c r="M1010" s="8">
        <f t="shared" si="150"/>
        <v>25</v>
      </c>
      <c r="N1010" s="8">
        <f t="shared" si="151"/>
        <v>0</v>
      </c>
      <c r="O1010" s="8">
        <f t="shared" si="152"/>
        <v>0</v>
      </c>
      <c r="P1010" s="8">
        <f t="shared" si="153"/>
        <v>83.5</v>
      </c>
      <c r="Q1010" s="9">
        <f t="shared" si="154"/>
        <v>21.274999999999999</v>
      </c>
      <c r="R1010" s="9">
        <f t="shared" si="155"/>
        <v>25.875</v>
      </c>
      <c r="S1010" s="9">
        <f t="shared" si="156"/>
        <v>41.325000000000003</v>
      </c>
      <c r="T1010" s="9">
        <f t="shared" si="157"/>
        <v>27.125</v>
      </c>
      <c r="U1010" s="8">
        <f t="shared" si="158"/>
        <v>29.491666666666664</v>
      </c>
      <c r="V1010" s="8">
        <f t="shared" si="159"/>
        <v>28.9</v>
      </c>
    </row>
    <row r="1011" spans="1:22" ht="13.5" x14ac:dyDescent="0.25">
      <c r="A1011" s="3">
        <f>RSI!A1011</f>
        <v>43480</v>
      </c>
      <c r="B1011" s="2">
        <f>RSI!B1011</f>
        <v>10.355</v>
      </c>
      <c r="C1011" s="2">
        <f>RSI!I1011</f>
        <v>48.443598352367239</v>
      </c>
      <c r="D1011" s="2">
        <f>MACD!E1011</f>
        <v>6.5261355224000894E-2</v>
      </c>
      <c r="E1011" s="2">
        <f>MACD!F1011</f>
        <v>5.10378036021472E-2</v>
      </c>
      <c r="F1011" s="2">
        <f>'Moving Avg'!D1011</f>
        <v>10.249000000000001</v>
      </c>
      <c r="G1011" s="2">
        <f>'Moving Avg'!F1011</f>
        <v>10.313399999999998</v>
      </c>
      <c r="H1011" s="2">
        <f>'Moving Avg'!G1011</f>
        <v>10.611139999999999</v>
      </c>
      <c r="I1011" s="2">
        <f>'Moving Avg'!H1011</f>
        <v>11.080250000000008</v>
      </c>
      <c r="J1011" s="6" t="str">
        <f>OBV!F1011</f>
        <v>BULLISH</v>
      </c>
      <c r="K1011" s="6" t="str">
        <f>OBV!G1011</f>
        <v>WEAK</v>
      </c>
      <c r="L1011" s="6" t="str">
        <f>OBV!H1011</f>
        <v>CONFIRMED BULLISH</v>
      </c>
      <c r="M1011" s="8">
        <f t="shared" si="150"/>
        <v>25</v>
      </c>
      <c r="N1011" s="8">
        <f t="shared" si="151"/>
        <v>0</v>
      </c>
      <c r="O1011" s="8">
        <f t="shared" si="152"/>
        <v>0</v>
      </c>
      <c r="P1011" s="8">
        <f t="shared" si="153"/>
        <v>67</v>
      </c>
      <c r="Q1011" s="9">
        <f t="shared" si="154"/>
        <v>18.799999999999997</v>
      </c>
      <c r="R1011" s="9">
        <f t="shared" si="155"/>
        <v>21.75</v>
      </c>
      <c r="S1011" s="9">
        <f t="shared" si="156"/>
        <v>33.900000000000006</v>
      </c>
      <c r="T1011" s="9">
        <f t="shared" si="157"/>
        <v>23</v>
      </c>
      <c r="U1011" s="8">
        <f t="shared" si="158"/>
        <v>24.816666666666666</v>
      </c>
      <c r="V1011" s="8">
        <f t="shared" si="159"/>
        <v>24.362500000000001</v>
      </c>
    </row>
    <row r="1012" spans="1:22" ht="13.5" x14ac:dyDescent="0.25">
      <c r="A1012" s="3">
        <f>RSI!A1012</f>
        <v>43481</v>
      </c>
      <c r="B1012" s="2">
        <f>RSI!B1012</f>
        <v>10.355</v>
      </c>
      <c r="C1012" s="2">
        <f>RSI!I1012</f>
        <v>48.443598352367246</v>
      </c>
      <c r="D1012" s="2">
        <f>MACD!E1012</f>
        <v>2.1103553145783494E-2</v>
      </c>
      <c r="E1012" s="2">
        <f>MACD!F1012</f>
        <v>4.5050953510874465E-2</v>
      </c>
      <c r="F1012" s="2">
        <f>'Moving Avg'!D1012</f>
        <v>10.3222</v>
      </c>
      <c r="G1012" s="2">
        <f>'Moving Avg'!F1012</f>
        <v>10.317499999999999</v>
      </c>
      <c r="H1012" s="2">
        <f>'Moving Avg'!G1012</f>
        <v>10.597779999999998</v>
      </c>
      <c r="I1012" s="2">
        <f>'Moving Avg'!H1012</f>
        <v>11.078785000000007</v>
      </c>
      <c r="J1012" s="6" t="str">
        <f>OBV!F1012</f>
        <v>BULLISH</v>
      </c>
      <c r="K1012" s="6" t="str">
        <f>OBV!G1012</f>
        <v>WEAK</v>
      </c>
      <c r="L1012" s="6" t="str">
        <f>OBV!H1012</f>
        <v>CONFIRMED BULLISH</v>
      </c>
      <c r="M1012" s="8">
        <f t="shared" si="150"/>
        <v>25</v>
      </c>
      <c r="N1012" s="8">
        <f t="shared" si="151"/>
        <v>100</v>
      </c>
      <c r="O1012" s="8">
        <f t="shared" si="152"/>
        <v>0</v>
      </c>
      <c r="P1012" s="8">
        <f t="shared" si="153"/>
        <v>67</v>
      </c>
      <c r="Q1012" s="9">
        <f t="shared" si="154"/>
        <v>53.8</v>
      </c>
      <c r="R1012" s="9">
        <f t="shared" si="155"/>
        <v>41.75</v>
      </c>
      <c r="S1012" s="9">
        <f t="shared" si="156"/>
        <v>48.900000000000006</v>
      </c>
      <c r="T1012" s="9">
        <f t="shared" si="157"/>
        <v>48</v>
      </c>
      <c r="U1012" s="8">
        <f t="shared" si="158"/>
        <v>48.15</v>
      </c>
      <c r="V1012" s="8">
        <f t="shared" si="159"/>
        <v>48.112499999999997</v>
      </c>
    </row>
    <row r="1013" spans="1:22" ht="13.5" x14ac:dyDescent="0.25">
      <c r="A1013" s="3">
        <f>RSI!A1013</f>
        <v>43482</v>
      </c>
      <c r="B1013" s="2">
        <f>RSI!B1013</f>
        <v>10.355</v>
      </c>
      <c r="C1013" s="2">
        <f>RSI!I1013</f>
        <v>48.443598352367246</v>
      </c>
      <c r="D1013" s="2">
        <f>MACD!E1013</f>
        <v>-1.6103882136532022E-2</v>
      </c>
      <c r="E1013" s="2">
        <f>MACD!F1013</f>
        <v>3.2819986381393169E-2</v>
      </c>
      <c r="F1013" s="2">
        <f>'Moving Avg'!D1013</f>
        <v>10.3386</v>
      </c>
      <c r="G1013" s="2">
        <f>'Moving Avg'!F1013</f>
        <v>10.314049999999998</v>
      </c>
      <c r="H1013" s="2">
        <f>'Moving Avg'!G1013</f>
        <v>10.584299999999999</v>
      </c>
      <c r="I1013" s="2">
        <f>'Moving Avg'!H1013</f>
        <v>11.076875000000006</v>
      </c>
      <c r="J1013" s="6" t="str">
        <f>OBV!F1013</f>
        <v>BULLISH</v>
      </c>
      <c r="K1013" s="6" t="str">
        <f>OBV!G1013</f>
        <v>WEAK</v>
      </c>
      <c r="L1013" s="6" t="str">
        <f>OBV!H1013</f>
        <v>CONFIRMED BULLISH</v>
      </c>
      <c r="M1013" s="8">
        <f t="shared" si="150"/>
        <v>25</v>
      </c>
      <c r="N1013" s="8">
        <f t="shared" si="151"/>
        <v>100</v>
      </c>
      <c r="O1013" s="8">
        <f t="shared" si="152"/>
        <v>0</v>
      </c>
      <c r="P1013" s="8">
        <f t="shared" si="153"/>
        <v>67</v>
      </c>
      <c r="Q1013" s="9">
        <f t="shared" si="154"/>
        <v>53.8</v>
      </c>
      <c r="R1013" s="9">
        <f t="shared" si="155"/>
        <v>41.75</v>
      </c>
      <c r="S1013" s="9">
        <f t="shared" si="156"/>
        <v>48.900000000000006</v>
      </c>
      <c r="T1013" s="9">
        <f t="shared" si="157"/>
        <v>48</v>
      </c>
      <c r="U1013" s="8">
        <f t="shared" si="158"/>
        <v>48.15</v>
      </c>
      <c r="V1013" s="8">
        <f t="shared" si="159"/>
        <v>48.112499999999997</v>
      </c>
    </row>
    <row r="1014" spans="1:22" ht="13.5" x14ac:dyDescent="0.25">
      <c r="A1014" s="3">
        <f>RSI!A1014</f>
        <v>43483</v>
      </c>
      <c r="B1014" s="2">
        <f>RSI!B1014</f>
        <v>10.355</v>
      </c>
      <c r="C1014" s="2">
        <f>RSI!I1014</f>
        <v>48.443598352367246</v>
      </c>
      <c r="D1014" s="2">
        <f>MACD!E1014</f>
        <v>-2.3288010837646311E-2</v>
      </c>
      <c r="E1014" s="2">
        <f>MACD!F1014</f>
        <v>2.1598386937585274E-2</v>
      </c>
      <c r="F1014" s="2">
        <f>'Moving Avg'!D1014</f>
        <v>10.355</v>
      </c>
      <c r="G1014" s="2">
        <f>'Moving Avg'!F1014</f>
        <v>10.311249999999998</v>
      </c>
      <c r="H1014" s="2">
        <f>'Moving Avg'!G1014</f>
        <v>10.570819999999999</v>
      </c>
      <c r="I1014" s="2">
        <f>'Moving Avg'!H1014</f>
        <v>11.074580000000008</v>
      </c>
      <c r="J1014" s="6" t="str">
        <f>OBV!F1014</f>
        <v>BULLISH</v>
      </c>
      <c r="K1014" s="6" t="str">
        <f>OBV!G1014</f>
        <v>WEAK</v>
      </c>
      <c r="L1014" s="6" t="str">
        <f>OBV!H1014</f>
        <v>CONFIRMED BULLISH</v>
      </c>
      <c r="M1014" s="8">
        <f t="shared" si="150"/>
        <v>25</v>
      </c>
      <c r="N1014" s="8">
        <f t="shared" si="151"/>
        <v>100</v>
      </c>
      <c r="O1014" s="8">
        <f t="shared" si="152"/>
        <v>0</v>
      </c>
      <c r="P1014" s="8">
        <f t="shared" si="153"/>
        <v>67</v>
      </c>
      <c r="Q1014" s="9">
        <f t="shared" si="154"/>
        <v>53.8</v>
      </c>
      <c r="R1014" s="9">
        <f t="shared" si="155"/>
        <v>41.75</v>
      </c>
      <c r="S1014" s="9">
        <f t="shared" si="156"/>
        <v>48.900000000000006</v>
      </c>
      <c r="T1014" s="9">
        <f t="shared" si="157"/>
        <v>48</v>
      </c>
      <c r="U1014" s="8">
        <f t="shared" si="158"/>
        <v>48.15</v>
      </c>
      <c r="V1014" s="8">
        <f t="shared" si="159"/>
        <v>48.112499999999997</v>
      </c>
    </row>
    <row r="1015" spans="1:22" ht="13.5" x14ac:dyDescent="0.25">
      <c r="A1015" s="3">
        <f>RSI!A1015</f>
        <v>43486</v>
      </c>
      <c r="B1015" s="2">
        <f>RSI!B1015</f>
        <v>10.052</v>
      </c>
      <c r="C1015" s="2">
        <f>RSI!I1015</f>
        <v>36.033932320934973</v>
      </c>
      <c r="D1015" s="2">
        <f>MACD!E1015</f>
        <v>-6.7879634001979383E-3</v>
      </c>
      <c r="E1015" s="2">
        <f>MACD!F1015</f>
        <v>1.5921116870028632E-2</v>
      </c>
      <c r="F1015" s="2">
        <f>'Moving Avg'!D1015</f>
        <v>10.2944</v>
      </c>
      <c r="G1015" s="2">
        <f>'Moving Avg'!F1015</f>
        <v>10.295499999999999</v>
      </c>
      <c r="H1015" s="2">
        <f>'Moving Avg'!G1015</f>
        <v>10.551279999999998</v>
      </c>
      <c r="I1015" s="2">
        <f>'Moving Avg'!H1015</f>
        <v>11.070770000000007</v>
      </c>
      <c r="J1015" s="6" t="str">
        <f>OBV!F1015</f>
        <v>BEARISH</v>
      </c>
      <c r="K1015" s="6" t="str">
        <f>OBV!G1015</f>
        <v>STRONG</v>
      </c>
      <c r="L1015" s="6" t="str">
        <f>OBV!H1015</f>
        <v>CONFIRMED BEARISH</v>
      </c>
      <c r="M1015" s="8">
        <f t="shared" si="150"/>
        <v>25</v>
      </c>
      <c r="N1015" s="8">
        <f t="shared" si="151"/>
        <v>100</v>
      </c>
      <c r="O1015" s="8">
        <f t="shared" si="152"/>
        <v>0</v>
      </c>
      <c r="P1015" s="8">
        <f t="shared" si="153"/>
        <v>33</v>
      </c>
      <c r="Q1015" s="9">
        <f t="shared" si="154"/>
        <v>48.7</v>
      </c>
      <c r="R1015" s="9">
        <f t="shared" si="155"/>
        <v>33.25</v>
      </c>
      <c r="S1015" s="9">
        <f t="shared" si="156"/>
        <v>33.6</v>
      </c>
      <c r="T1015" s="9">
        <f t="shared" si="157"/>
        <v>39.5</v>
      </c>
      <c r="U1015" s="8">
        <f t="shared" si="158"/>
        <v>38.516666666666673</v>
      </c>
      <c r="V1015" s="8">
        <f t="shared" si="159"/>
        <v>38.762500000000003</v>
      </c>
    </row>
    <row r="1016" spans="1:22" ht="13.5" x14ac:dyDescent="0.25">
      <c r="A1016" s="3">
        <f>RSI!A1016</f>
        <v>43487</v>
      </c>
      <c r="B1016" s="2">
        <f>RSI!B1016</f>
        <v>9.6050000000000004</v>
      </c>
      <c r="C1016" s="2">
        <f>RSI!I1016</f>
        <v>25.610831203375056</v>
      </c>
      <c r="D1016" s="2">
        <f>MACD!E1016</f>
        <v>8.3535320382601697E-3</v>
      </c>
      <c r="E1016" s="2">
        <f>MACD!F1016</f>
        <v>1.4407599903674941E-2</v>
      </c>
      <c r="F1016" s="2">
        <f>'Moving Avg'!D1016</f>
        <v>10.144400000000001</v>
      </c>
      <c r="G1016" s="2">
        <f>'Moving Avg'!F1016</f>
        <v>10.255799999999997</v>
      </c>
      <c r="H1016" s="2">
        <f>'Moving Avg'!G1016</f>
        <v>10.52356</v>
      </c>
      <c r="I1016" s="2">
        <f>'Moving Avg'!H1016</f>
        <v>11.064725000000008</v>
      </c>
      <c r="J1016" s="6" t="str">
        <f>OBV!F1016</f>
        <v>BEARISH</v>
      </c>
      <c r="K1016" s="6" t="str">
        <f>OBV!G1016</f>
        <v>STRONG</v>
      </c>
      <c r="L1016" s="6" t="str">
        <f>OBV!H1016</f>
        <v>CONFIRMED BEARISH</v>
      </c>
      <c r="M1016" s="8">
        <f t="shared" si="150"/>
        <v>50</v>
      </c>
      <c r="N1016" s="8">
        <f t="shared" si="151"/>
        <v>45</v>
      </c>
      <c r="O1016" s="8">
        <f t="shared" si="152"/>
        <v>0</v>
      </c>
      <c r="P1016" s="8">
        <f t="shared" si="153"/>
        <v>33</v>
      </c>
      <c r="Q1016" s="9">
        <f t="shared" si="154"/>
        <v>38.200000000000003</v>
      </c>
      <c r="R1016" s="9">
        <f t="shared" si="155"/>
        <v>27.25</v>
      </c>
      <c r="S1016" s="9">
        <f t="shared" si="156"/>
        <v>29.1</v>
      </c>
      <c r="T1016" s="9">
        <f t="shared" si="157"/>
        <v>32</v>
      </c>
      <c r="U1016" s="8">
        <f t="shared" si="158"/>
        <v>31.516666666666669</v>
      </c>
      <c r="V1016" s="8">
        <f t="shared" si="159"/>
        <v>31.637500000000003</v>
      </c>
    </row>
    <row r="1017" spans="1:22" ht="13.5" x14ac:dyDescent="0.25">
      <c r="A1017" s="3">
        <f>RSI!A1017</f>
        <v>43488</v>
      </c>
      <c r="B1017" s="2">
        <f>RSI!B1017</f>
        <v>9.4719999999999995</v>
      </c>
      <c r="C1017" s="2">
        <f>RSI!I1017</f>
        <v>23.438418204999891</v>
      </c>
      <c r="D1017" s="2">
        <f>MACD!E1017</f>
        <v>2.0816486788755029E-2</v>
      </c>
      <c r="E1017" s="2">
        <f>MACD!F1017</f>
        <v>1.5689377280690961E-2</v>
      </c>
      <c r="F1017" s="2">
        <f>'Moving Avg'!D1017</f>
        <v>9.9678000000000004</v>
      </c>
      <c r="G1017" s="2">
        <f>'Moving Avg'!F1017</f>
        <v>10.209449999999997</v>
      </c>
      <c r="H1017" s="2">
        <f>'Moving Avg'!G1017</f>
        <v>10.493180000000001</v>
      </c>
      <c r="I1017" s="2">
        <f>'Moving Avg'!H1017</f>
        <v>11.056865000000007</v>
      </c>
      <c r="J1017" s="6" t="str">
        <f>OBV!F1017</f>
        <v>BEARISH</v>
      </c>
      <c r="K1017" s="6" t="str">
        <f>OBV!G1017</f>
        <v>STRONG</v>
      </c>
      <c r="L1017" s="6" t="str">
        <f>OBV!H1017</f>
        <v>CONFIRMED BEARISH</v>
      </c>
      <c r="M1017" s="8">
        <f t="shared" si="150"/>
        <v>50</v>
      </c>
      <c r="N1017" s="8">
        <f t="shared" si="151"/>
        <v>0</v>
      </c>
      <c r="O1017" s="8">
        <f t="shared" si="152"/>
        <v>0</v>
      </c>
      <c r="P1017" s="8">
        <f t="shared" si="153"/>
        <v>33</v>
      </c>
      <c r="Q1017" s="9">
        <f t="shared" si="154"/>
        <v>22.45</v>
      </c>
      <c r="R1017" s="9">
        <f t="shared" si="155"/>
        <v>18.25</v>
      </c>
      <c r="S1017" s="9">
        <f t="shared" si="156"/>
        <v>22.35</v>
      </c>
      <c r="T1017" s="9">
        <f t="shared" si="157"/>
        <v>20.75</v>
      </c>
      <c r="U1017" s="8">
        <f t="shared" si="158"/>
        <v>21.016666666666669</v>
      </c>
      <c r="V1017" s="8">
        <f t="shared" si="159"/>
        <v>20.950000000000003</v>
      </c>
    </row>
    <row r="1018" spans="1:22" ht="13.5" x14ac:dyDescent="0.25">
      <c r="A1018" s="3">
        <f>RSI!A1018</f>
        <v>43489</v>
      </c>
      <c r="B1018" s="2">
        <f>RSI!B1018</f>
        <v>9.4719999999999995</v>
      </c>
      <c r="C1018" s="2">
        <f>RSI!I1018</f>
        <v>23.438418204999891</v>
      </c>
      <c r="D1018" s="2">
        <f>MACD!E1018</f>
        <v>7.9927730689698606E-2</v>
      </c>
      <c r="E1018" s="2">
        <f>MACD!F1018</f>
        <v>2.8537047962492491E-2</v>
      </c>
      <c r="F1018" s="2">
        <f>'Moving Avg'!D1018</f>
        <v>9.7911999999999999</v>
      </c>
      <c r="G1018" s="2">
        <f>'Moving Avg'!F1018</f>
        <v>10.160299999999998</v>
      </c>
      <c r="H1018" s="2">
        <f>'Moving Avg'!G1018</f>
        <v>10.462800000000001</v>
      </c>
      <c r="I1018" s="2">
        <f>'Moving Avg'!H1018</f>
        <v>11.050390000000009</v>
      </c>
      <c r="J1018" s="6" t="str">
        <f>OBV!F1018</f>
        <v>BEARISH</v>
      </c>
      <c r="K1018" s="6" t="str">
        <f>OBV!G1018</f>
        <v>STRONG</v>
      </c>
      <c r="L1018" s="6" t="str">
        <f>OBV!H1018</f>
        <v>CONFIRMED BEARISH</v>
      </c>
      <c r="M1018" s="8">
        <f t="shared" si="150"/>
        <v>50</v>
      </c>
      <c r="N1018" s="8">
        <f t="shared" si="151"/>
        <v>0</v>
      </c>
      <c r="O1018" s="8">
        <f t="shared" si="152"/>
        <v>0</v>
      </c>
      <c r="P1018" s="8">
        <f t="shared" si="153"/>
        <v>33</v>
      </c>
      <c r="Q1018" s="9">
        <f t="shared" si="154"/>
        <v>22.45</v>
      </c>
      <c r="R1018" s="9">
        <f t="shared" si="155"/>
        <v>18.25</v>
      </c>
      <c r="S1018" s="9">
        <f t="shared" si="156"/>
        <v>22.35</v>
      </c>
      <c r="T1018" s="9">
        <f t="shared" si="157"/>
        <v>20.75</v>
      </c>
      <c r="U1018" s="8">
        <f t="shared" si="158"/>
        <v>21.016666666666669</v>
      </c>
      <c r="V1018" s="8">
        <f t="shared" si="159"/>
        <v>20.950000000000003</v>
      </c>
    </row>
    <row r="1019" spans="1:22" ht="13.5" x14ac:dyDescent="0.25">
      <c r="A1019" s="3">
        <f>RSI!A1019</f>
        <v>43490</v>
      </c>
      <c r="B1019" s="2">
        <f>RSI!B1019</f>
        <v>9.7050000000000001</v>
      </c>
      <c r="C1019" s="2">
        <f>RSI!I1019</f>
        <v>34.693502635168343</v>
      </c>
      <c r="D1019" s="2">
        <f>MACD!E1019</f>
        <v>0.11719804735636608</v>
      </c>
      <c r="E1019" s="2">
        <f>MACD!F1019</f>
        <v>4.6269247841267208E-2</v>
      </c>
      <c r="F1019" s="2">
        <f>'Moving Avg'!D1019</f>
        <v>9.6611999999999991</v>
      </c>
      <c r="G1019" s="2">
        <f>'Moving Avg'!F1019</f>
        <v>10.1256</v>
      </c>
      <c r="H1019" s="2">
        <f>'Moving Avg'!G1019</f>
        <v>10.436440000000003</v>
      </c>
      <c r="I1019" s="2">
        <f>'Moving Avg'!H1019</f>
        <v>11.043485000000008</v>
      </c>
      <c r="J1019" s="6" t="str">
        <f>OBV!F1019</f>
        <v>BEARISH</v>
      </c>
      <c r="K1019" s="6" t="str">
        <f>OBV!G1019</f>
        <v>STRONG</v>
      </c>
      <c r="L1019" s="6" t="str">
        <f>OBV!H1019</f>
        <v>CONFIRMED BEARISH</v>
      </c>
      <c r="M1019" s="8">
        <f t="shared" si="150"/>
        <v>25</v>
      </c>
      <c r="N1019" s="8">
        <f t="shared" si="151"/>
        <v>0</v>
      </c>
      <c r="O1019" s="8">
        <f t="shared" si="152"/>
        <v>0</v>
      </c>
      <c r="P1019" s="8">
        <f t="shared" si="153"/>
        <v>33</v>
      </c>
      <c r="Q1019" s="9">
        <f t="shared" si="154"/>
        <v>13.7</v>
      </c>
      <c r="R1019" s="9">
        <f t="shared" si="155"/>
        <v>13.25</v>
      </c>
      <c r="S1019" s="9">
        <f t="shared" si="156"/>
        <v>18.600000000000001</v>
      </c>
      <c r="T1019" s="9">
        <f t="shared" si="157"/>
        <v>14.5</v>
      </c>
      <c r="U1019" s="8">
        <f t="shared" si="158"/>
        <v>15.183333333333332</v>
      </c>
      <c r="V1019" s="8">
        <f t="shared" si="159"/>
        <v>15.012499999999999</v>
      </c>
    </row>
    <row r="1020" spans="1:22" ht="13.5" x14ac:dyDescent="0.25">
      <c r="A1020" s="3">
        <f>RSI!A1020</f>
        <v>43493</v>
      </c>
      <c r="B1020" s="2">
        <f>RSI!B1020</f>
        <v>9.7050000000000001</v>
      </c>
      <c r="C1020" s="2">
        <f>RSI!I1020</f>
        <v>34.693502635168343</v>
      </c>
      <c r="D1020" s="2">
        <f>MACD!E1020</f>
        <v>0.16415116671223018</v>
      </c>
      <c r="E1020" s="2">
        <f>MACD!F1020</f>
        <v>6.9845631615459813E-2</v>
      </c>
      <c r="F1020" s="2">
        <f>'Moving Avg'!D1020</f>
        <v>9.5917999999999992</v>
      </c>
      <c r="G1020" s="2">
        <f>'Moving Avg'!F1020</f>
        <v>10.088100000000001</v>
      </c>
      <c r="H1020" s="2">
        <f>'Moving Avg'!G1020</f>
        <v>10.410080000000001</v>
      </c>
      <c r="I1020" s="2">
        <f>'Moving Avg'!H1020</f>
        <v>11.035575000000009</v>
      </c>
      <c r="J1020" s="6" t="str">
        <f>OBV!F1020</f>
        <v>BEARISH</v>
      </c>
      <c r="K1020" s="6" t="str">
        <f>OBV!G1020</f>
        <v>STRONG</v>
      </c>
      <c r="L1020" s="6" t="str">
        <f>OBV!H1020</f>
        <v>CONFIRMED BEARISH</v>
      </c>
      <c r="M1020" s="8">
        <f t="shared" si="150"/>
        <v>25</v>
      </c>
      <c r="N1020" s="8">
        <f t="shared" si="151"/>
        <v>0</v>
      </c>
      <c r="O1020" s="8">
        <f t="shared" si="152"/>
        <v>0</v>
      </c>
      <c r="P1020" s="8">
        <f t="shared" si="153"/>
        <v>33</v>
      </c>
      <c r="Q1020" s="9">
        <f t="shared" si="154"/>
        <v>13.7</v>
      </c>
      <c r="R1020" s="9">
        <f t="shared" si="155"/>
        <v>13.25</v>
      </c>
      <c r="S1020" s="9">
        <f t="shared" si="156"/>
        <v>18.600000000000001</v>
      </c>
      <c r="T1020" s="9">
        <f t="shared" si="157"/>
        <v>14.5</v>
      </c>
      <c r="U1020" s="8">
        <f t="shared" si="158"/>
        <v>15.183333333333332</v>
      </c>
      <c r="V1020" s="8">
        <f t="shared" si="159"/>
        <v>15.012499999999999</v>
      </c>
    </row>
    <row r="1021" spans="1:22" ht="13.5" x14ac:dyDescent="0.25">
      <c r="A1021" s="3">
        <f>RSI!A1021</f>
        <v>43494</v>
      </c>
      <c r="B1021" s="2">
        <f>RSI!B1021</f>
        <v>9.7050000000000001</v>
      </c>
      <c r="C1021" s="2">
        <f>RSI!I1021</f>
        <v>34.693502635168343</v>
      </c>
      <c r="D1021" s="2">
        <f>MACD!E1021</f>
        <v>0.20647453752708245</v>
      </c>
      <c r="E1021" s="2">
        <f>MACD!F1021</f>
        <v>9.7171412797784351E-2</v>
      </c>
      <c r="F1021" s="2">
        <f>'Moving Avg'!D1021</f>
        <v>9.6117999999999988</v>
      </c>
      <c r="G1021" s="2">
        <f>'Moving Avg'!F1021</f>
        <v>10.050600000000003</v>
      </c>
      <c r="H1021" s="2">
        <f>'Moving Avg'!G1021</f>
        <v>10.389900000000001</v>
      </c>
      <c r="I1021" s="2">
        <f>'Moving Avg'!H1021</f>
        <v>11.027665000000008</v>
      </c>
      <c r="J1021" s="6" t="str">
        <f>OBV!F1021</f>
        <v>BULLISH</v>
      </c>
      <c r="K1021" s="6" t="str">
        <f>OBV!G1021</f>
        <v>NEUTRAL</v>
      </c>
      <c r="L1021" s="6" t="str">
        <f>OBV!H1021</f>
        <v>CONFIRMED BULLISH</v>
      </c>
      <c r="M1021" s="8">
        <f t="shared" si="150"/>
        <v>25</v>
      </c>
      <c r="N1021" s="8">
        <f t="shared" si="151"/>
        <v>0</v>
      </c>
      <c r="O1021" s="8">
        <f t="shared" si="152"/>
        <v>0</v>
      </c>
      <c r="P1021" s="8">
        <f t="shared" si="153"/>
        <v>83.5</v>
      </c>
      <c r="Q1021" s="9">
        <f t="shared" si="154"/>
        <v>21.274999999999999</v>
      </c>
      <c r="R1021" s="9">
        <f t="shared" si="155"/>
        <v>25.875</v>
      </c>
      <c r="S1021" s="9">
        <f t="shared" si="156"/>
        <v>41.325000000000003</v>
      </c>
      <c r="T1021" s="9">
        <f t="shared" si="157"/>
        <v>27.125</v>
      </c>
      <c r="U1021" s="8">
        <f t="shared" si="158"/>
        <v>29.491666666666664</v>
      </c>
      <c r="V1021" s="8">
        <f t="shared" si="159"/>
        <v>28.9</v>
      </c>
    </row>
    <row r="1022" spans="1:22" ht="13.5" x14ac:dyDescent="0.25">
      <c r="A1022" s="3">
        <f>RSI!A1022</f>
        <v>43495</v>
      </c>
      <c r="B1022" s="2">
        <f>RSI!B1022</f>
        <v>9.7050000000000001</v>
      </c>
      <c r="C1022" s="2">
        <f>RSI!I1022</f>
        <v>34.693502635168343</v>
      </c>
      <c r="D1022" s="2">
        <f>MACD!E1022</f>
        <v>0.24468829486034771</v>
      </c>
      <c r="E1022" s="2">
        <f>MACD!F1022</f>
        <v>0.12667478921029701</v>
      </c>
      <c r="F1022" s="2">
        <f>'Moving Avg'!D1022</f>
        <v>9.6583999999999985</v>
      </c>
      <c r="G1022" s="2">
        <f>'Moving Avg'!F1022</f>
        <v>10.028500000000005</v>
      </c>
      <c r="H1022" s="2">
        <f>'Moving Avg'!G1022</f>
        <v>10.36406</v>
      </c>
      <c r="I1022" s="2">
        <f>'Moving Avg'!H1022</f>
        <v>11.021500000000009</v>
      </c>
      <c r="J1022" s="6" t="str">
        <f>OBV!F1022</f>
        <v>BULLISH</v>
      </c>
      <c r="K1022" s="6" t="str">
        <f>OBV!G1022</f>
        <v>WEAK</v>
      </c>
      <c r="L1022" s="6" t="str">
        <f>OBV!H1022</f>
        <v>CONFIRMED BULLISH</v>
      </c>
      <c r="M1022" s="8">
        <f t="shared" si="150"/>
        <v>25</v>
      </c>
      <c r="N1022" s="8">
        <f t="shared" si="151"/>
        <v>0</v>
      </c>
      <c r="O1022" s="8">
        <f t="shared" si="152"/>
        <v>0</v>
      </c>
      <c r="P1022" s="8">
        <f t="shared" si="153"/>
        <v>67</v>
      </c>
      <c r="Q1022" s="9">
        <f t="shared" si="154"/>
        <v>18.799999999999997</v>
      </c>
      <c r="R1022" s="9">
        <f t="shared" si="155"/>
        <v>21.75</v>
      </c>
      <c r="S1022" s="9">
        <f t="shared" si="156"/>
        <v>33.900000000000006</v>
      </c>
      <c r="T1022" s="9">
        <f t="shared" si="157"/>
        <v>23</v>
      </c>
      <c r="U1022" s="8">
        <f t="shared" si="158"/>
        <v>24.816666666666666</v>
      </c>
      <c r="V1022" s="8">
        <f t="shared" si="159"/>
        <v>24.362500000000001</v>
      </c>
    </row>
    <row r="1023" spans="1:22" ht="13.5" x14ac:dyDescent="0.25">
      <c r="A1023" s="3">
        <f>RSI!A1023</f>
        <v>43496</v>
      </c>
      <c r="B1023" s="2">
        <f>RSI!B1023</f>
        <v>9.7050000000000001</v>
      </c>
      <c r="C1023" s="2">
        <f>RSI!I1023</f>
        <v>34.693502635168343</v>
      </c>
      <c r="D1023" s="2">
        <f>MACD!E1023</f>
        <v>0.27924678513729084</v>
      </c>
      <c r="E1023" s="2">
        <f>MACD!F1023</f>
        <v>0.15718918839569579</v>
      </c>
      <c r="F1023" s="2">
        <f>'Moving Avg'!D1023</f>
        <v>9.7050000000000001</v>
      </c>
      <c r="G1023" s="2">
        <f>'Moving Avg'!F1023</f>
        <v>10.006400000000003</v>
      </c>
      <c r="H1023" s="2">
        <f>'Moving Avg'!G1023</f>
        <v>10.33858</v>
      </c>
      <c r="I1023" s="2">
        <f>'Moving Avg'!H1023</f>
        <v>11.015335000000009</v>
      </c>
      <c r="J1023" s="6" t="str">
        <f>OBV!F1023</f>
        <v>BULLISH</v>
      </c>
      <c r="K1023" s="6" t="str">
        <f>OBV!G1023</f>
        <v>WEAK</v>
      </c>
      <c r="L1023" s="6" t="str">
        <f>OBV!H1023</f>
        <v>CONFIRMED BULLISH</v>
      </c>
      <c r="M1023" s="8">
        <f t="shared" si="150"/>
        <v>25</v>
      </c>
      <c r="N1023" s="8">
        <f t="shared" si="151"/>
        <v>0</v>
      </c>
      <c r="O1023" s="8">
        <f t="shared" si="152"/>
        <v>0</v>
      </c>
      <c r="P1023" s="8">
        <f t="shared" si="153"/>
        <v>67</v>
      </c>
      <c r="Q1023" s="9">
        <f t="shared" si="154"/>
        <v>18.799999999999997</v>
      </c>
      <c r="R1023" s="9">
        <f t="shared" si="155"/>
        <v>21.75</v>
      </c>
      <c r="S1023" s="9">
        <f t="shared" si="156"/>
        <v>33.900000000000006</v>
      </c>
      <c r="T1023" s="9">
        <f t="shared" si="157"/>
        <v>23</v>
      </c>
      <c r="U1023" s="8">
        <f t="shared" si="158"/>
        <v>24.816666666666666</v>
      </c>
      <c r="V1023" s="8">
        <f t="shared" si="159"/>
        <v>24.362500000000001</v>
      </c>
    </row>
    <row r="1024" spans="1:22" ht="13.5" x14ac:dyDescent="0.25">
      <c r="A1024" s="3">
        <f>RSI!A1024</f>
        <v>43497</v>
      </c>
      <c r="B1024" s="2">
        <f>RSI!B1024</f>
        <v>9.7050000000000001</v>
      </c>
      <c r="C1024" s="2">
        <f>RSI!I1024</f>
        <v>34.693502635168343</v>
      </c>
      <c r="D1024" s="2">
        <f>MACD!E1024</f>
        <v>0.31054763324444146</v>
      </c>
      <c r="E1024" s="2">
        <f>MACD!F1024</f>
        <v>0.18786087736544493</v>
      </c>
      <c r="F1024" s="2">
        <f>'Moving Avg'!D1024</f>
        <v>9.7050000000000001</v>
      </c>
      <c r="G1024" s="2">
        <f>'Moving Avg'!F1024</f>
        <v>9.9764500000000051</v>
      </c>
      <c r="H1024" s="2">
        <f>'Moving Avg'!G1024</f>
        <v>10.319659999999999</v>
      </c>
      <c r="I1024" s="2">
        <f>'Moving Avg'!H1024</f>
        <v>11.009110000000007</v>
      </c>
      <c r="J1024" s="6" t="str">
        <f>OBV!F1024</f>
        <v>NEUTRAL</v>
      </c>
      <c r="K1024" s="6" t="str">
        <f>OBV!G1024</f>
        <v>NEUTRAL</v>
      </c>
      <c r="L1024" s="6" t="str">
        <f>OBV!H1024</f>
        <v>NEUTRAL</v>
      </c>
      <c r="M1024" s="8">
        <f t="shared" si="150"/>
        <v>25</v>
      </c>
      <c r="N1024" s="8">
        <f t="shared" si="151"/>
        <v>0</v>
      </c>
      <c r="O1024" s="8">
        <f t="shared" si="152"/>
        <v>0</v>
      </c>
      <c r="P1024" s="8">
        <f t="shared" si="153"/>
        <v>33</v>
      </c>
      <c r="Q1024" s="9">
        <f t="shared" si="154"/>
        <v>13.7</v>
      </c>
      <c r="R1024" s="9">
        <f t="shared" si="155"/>
        <v>13.25</v>
      </c>
      <c r="S1024" s="9">
        <f t="shared" si="156"/>
        <v>18.600000000000001</v>
      </c>
      <c r="T1024" s="9">
        <f t="shared" si="157"/>
        <v>14.5</v>
      </c>
      <c r="U1024" s="8">
        <f t="shared" si="158"/>
        <v>15.183333333333332</v>
      </c>
      <c r="V1024" s="8">
        <f t="shared" si="159"/>
        <v>15.012499999999999</v>
      </c>
    </row>
    <row r="1025" spans="1:22" ht="13.5" x14ac:dyDescent="0.25">
      <c r="A1025" s="3">
        <f>RSI!A1025</f>
        <v>43500</v>
      </c>
      <c r="B1025" s="2">
        <f>RSI!B1025</f>
        <v>9.7050000000000001</v>
      </c>
      <c r="C1025" s="2">
        <f>RSI!I1025</f>
        <v>34.693502635168343</v>
      </c>
      <c r="D1025" s="2">
        <f>MACD!E1025</f>
        <v>0.29232410816321241</v>
      </c>
      <c r="E1025" s="2">
        <f>MACD!F1025</f>
        <v>0.20875352352499846</v>
      </c>
      <c r="F1025" s="2">
        <f>'Moving Avg'!D1025</f>
        <v>9.7050000000000001</v>
      </c>
      <c r="G1025" s="2">
        <f>'Moving Avg'!F1025</f>
        <v>9.9465000000000057</v>
      </c>
      <c r="H1025" s="2">
        <f>'Moving Avg'!G1025</f>
        <v>10.294939999999999</v>
      </c>
      <c r="I1025" s="2">
        <f>'Moving Avg'!H1025</f>
        <v>11.002885000000006</v>
      </c>
      <c r="J1025" s="6" t="str">
        <f>OBV!F1025</f>
        <v>NEUTRAL</v>
      </c>
      <c r="K1025" s="6" t="str">
        <f>OBV!G1025</f>
        <v>NEUTRAL</v>
      </c>
      <c r="L1025" s="6" t="str">
        <f>OBV!H1025</f>
        <v>NEUTRAL</v>
      </c>
      <c r="M1025" s="8">
        <f t="shared" si="150"/>
        <v>25</v>
      </c>
      <c r="N1025" s="8">
        <f t="shared" si="151"/>
        <v>0</v>
      </c>
      <c r="O1025" s="8">
        <f t="shared" si="152"/>
        <v>0</v>
      </c>
      <c r="P1025" s="8">
        <f t="shared" si="153"/>
        <v>33</v>
      </c>
      <c r="Q1025" s="9">
        <f t="shared" si="154"/>
        <v>13.7</v>
      </c>
      <c r="R1025" s="9">
        <f t="shared" si="155"/>
        <v>13.25</v>
      </c>
      <c r="S1025" s="9">
        <f t="shared" si="156"/>
        <v>18.600000000000001</v>
      </c>
      <c r="T1025" s="9">
        <f t="shared" si="157"/>
        <v>14.5</v>
      </c>
      <c r="U1025" s="8">
        <f t="shared" si="158"/>
        <v>15.183333333333332</v>
      </c>
      <c r="V1025" s="8">
        <f t="shared" si="159"/>
        <v>15.012499999999999</v>
      </c>
    </row>
    <row r="1026" spans="1:22" ht="13.5" x14ac:dyDescent="0.25">
      <c r="A1026" s="3">
        <f>RSI!A1026</f>
        <v>43501</v>
      </c>
      <c r="B1026" s="2">
        <f>RSI!B1026</f>
        <v>9.7050000000000001</v>
      </c>
      <c r="C1026" s="2">
        <f>RSI!I1026</f>
        <v>34.693502635168343</v>
      </c>
      <c r="D1026" s="2">
        <f>MACD!E1026</f>
        <v>0.20990027388973331</v>
      </c>
      <c r="E1026" s="2">
        <f>MACD!F1026</f>
        <v>0.20898287359794546</v>
      </c>
      <c r="F1026" s="2">
        <f>'Moving Avg'!D1026</f>
        <v>9.7050000000000001</v>
      </c>
      <c r="G1026" s="2">
        <f>'Moving Avg'!F1026</f>
        <v>9.9275500000000054</v>
      </c>
      <c r="H1026" s="2">
        <f>'Moving Avg'!G1026</f>
        <v>10.268719999999998</v>
      </c>
      <c r="I1026" s="2">
        <f>'Moving Avg'!H1026</f>
        <v>10.996660000000004</v>
      </c>
      <c r="J1026" s="6" t="str">
        <f>OBV!F1026</f>
        <v>NEUTRAL</v>
      </c>
      <c r="K1026" s="6" t="str">
        <f>OBV!G1026</f>
        <v>NEUTRAL</v>
      </c>
      <c r="L1026" s="6" t="str">
        <f>OBV!H1026</f>
        <v>NEUTRAL</v>
      </c>
      <c r="M1026" s="8">
        <f t="shared" ref="M1026:M1089" si="160">IF(C1026&lt;30,50, IF(C1026&gt;70, 0, 25))</f>
        <v>25</v>
      </c>
      <c r="N1026" s="8">
        <f t="shared" ref="N1026:N1089" si="161">IF(E1026-D1026&gt;0.02, 100, IF(E1026-D1026&lt;0,0,45))</f>
        <v>0</v>
      </c>
      <c r="O1026" s="8">
        <f t="shared" ref="O1026:O1089" si="162">IF(F1026-I1026&gt;10,100,IF(F1026-I1026&gt;5,75, IF(F1026-I1026&gt;0,50,0)))</f>
        <v>0</v>
      </c>
      <c r="P1026" s="8">
        <f t="shared" ref="P1026:P1089" si="163">IF(L1026="confirmed bullish", 34, IF(L1026="bullish divergence",17, 0))+IF(J1026="bullish",33,IF(J1026="bearish",0,16.5))+IF(K1026="strong",33,IF(K1026="weak",0,16.5))</f>
        <v>33</v>
      </c>
      <c r="Q1026" s="9">
        <f t="shared" si="154"/>
        <v>13.7</v>
      </c>
      <c r="R1026" s="9">
        <f t="shared" si="155"/>
        <v>13.25</v>
      </c>
      <c r="S1026" s="9">
        <f t="shared" si="156"/>
        <v>18.600000000000001</v>
      </c>
      <c r="T1026" s="9">
        <f t="shared" si="157"/>
        <v>14.5</v>
      </c>
      <c r="U1026" s="8">
        <f t="shared" si="158"/>
        <v>15.183333333333332</v>
      </c>
      <c r="V1026" s="8">
        <f t="shared" si="159"/>
        <v>15.012499999999999</v>
      </c>
    </row>
    <row r="1027" spans="1:22" ht="13.5" x14ac:dyDescent="0.25">
      <c r="A1027" s="3">
        <f>RSI!A1027</f>
        <v>43502</v>
      </c>
      <c r="B1027" s="2">
        <f>RSI!B1027</f>
        <v>9.8879999999999999</v>
      </c>
      <c r="C1027" s="2">
        <f>RSI!I1027</f>
        <v>45.97797709715406</v>
      </c>
      <c r="D1027" s="2">
        <f>MACD!E1027</f>
        <v>0.10777447468527335</v>
      </c>
      <c r="E1027" s="2">
        <f>MACD!F1027</f>
        <v>0.18874119381541105</v>
      </c>
      <c r="F1027" s="2">
        <f>'Moving Avg'!D1027</f>
        <v>9.7416</v>
      </c>
      <c r="G1027" s="2">
        <f>'Moving Avg'!F1027</f>
        <v>9.9225000000000048</v>
      </c>
      <c r="H1027" s="2">
        <f>'Moving Avg'!G1027</f>
        <v>10.24616</v>
      </c>
      <c r="I1027" s="2">
        <f>'Moving Avg'!H1027</f>
        <v>10.991115000000004</v>
      </c>
      <c r="J1027" s="6" t="str">
        <f>OBV!F1027</f>
        <v>BULLISH</v>
      </c>
      <c r="K1027" s="6" t="str">
        <f>OBV!G1027</f>
        <v>WEAK</v>
      </c>
      <c r="L1027" s="6" t="str">
        <f>OBV!H1027</f>
        <v>CONFIRMED BULLISH</v>
      </c>
      <c r="M1027" s="8">
        <f t="shared" si="160"/>
        <v>25</v>
      </c>
      <c r="N1027" s="8">
        <f t="shared" si="161"/>
        <v>100</v>
      </c>
      <c r="O1027" s="8">
        <f t="shared" si="162"/>
        <v>0</v>
      </c>
      <c r="P1027" s="8">
        <f t="shared" si="163"/>
        <v>67</v>
      </c>
      <c r="Q1027" s="9">
        <f t="shared" ref="Q1027:Q1090" si="164">0.35*M1027+N1027*0.35+O1027*0.15+P1027*0.15</f>
        <v>53.8</v>
      </c>
      <c r="R1027" s="9">
        <f t="shared" ref="R1027:R1090" si="165">M1027*0.2+N1027*0.2+O1027*0.35+P1027*0.25</f>
        <v>41.75</v>
      </c>
      <c r="S1027" s="9">
        <f t="shared" ref="S1027:S1090" si="166">M1027*0.15+N1027*0.15+O1027*0.25+P1027*0.45</f>
        <v>48.900000000000006</v>
      </c>
      <c r="T1027" s="9">
        <f t="shared" ref="T1027:T1090" si="167">0.25*SUM(M1027:P1027)</f>
        <v>48</v>
      </c>
      <c r="U1027" s="8">
        <f t="shared" ref="U1027:U1090" si="168">SUM(Q1027:S1027)/3</f>
        <v>48.15</v>
      </c>
      <c r="V1027" s="8">
        <f t="shared" ref="V1027:V1090" si="169">SUM(Q1027:T1027)/4</f>
        <v>48.112499999999997</v>
      </c>
    </row>
    <row r="1028" spans="1:22" ht="13.5" x14ac:dyDescent="0.25">
      <c r="A1028" s="3">
        <f>RSI!A1028</f>
        <v>43503</v>
      </c>
      <c r="B1028" s="2">
        <f>RSI!B1028</f>
        <v>9.8879999999999999</v>
      </c>
      <c r="C1028" s="2">
        <f>RSI!I1028</f>
        <v>45.97797709715406</v>
      </c>
      <c r="D1028" s="2">
        <f>MACD!E1028</f>
        <v>2.1792444258014854E-2</v>
      </c>
      <c r="E1028" s="2">
        <f>MACD!F1028</f>
        <v>0.15535144390393182</v>
      </c>
      <c r="F1028" s="2">
        <f>'Moving Avg'!D1028</f>
        <v>9.7782</v>
      </c>
      <c r="G1028" s="2">
        <f>'Moving Avg'!F1028</f>
        <v>9.9032500000000034</v>
      </c>
      <c r="H1028" s="2">
        <f>'Moving Avg'!G1028</f>
        <v>10.223979999999999</v>
      </c>
      <c r="I1028" s="2">
        <f>'Moving Avg'!H1028</f>
        <v>10.985570000000003</v>
      </c>
      <c r="J1028" s="6" t="str">
        <f>OBV!F1028</f>
        <v>BULLISH</v>
      </c>
      <c r="K1028" s="6" t="str">
        <f>OBV!G1028</f>
        <v>WEAK</v>
      </c>
      <c r="L1028" s="6" t="str">
        <f>OBV!H1028</f>
        <v>CONFIRMED BULLISH</v>
      </c>
      <c r="M1028" s="8">
        <f t="shared" si="160"/>
        <v>25</v>
      </c>
      <c r="N1028" s="8">
        <f t="shared" si="161"/>
        <v>100</v>
      </c>
      <c r="O1028" s="8">
        <f t="shared" si="162"/>
        <v>0</v>
      </c>
      <c r="P1028" s="8">
        <f t="shared" si="163"/>
        <v>67</v>
      </c>
      <c r="Q1028" s="9">
        <f t="shared" si="164"/>
        <v>53.8</v>
      </c>
      <c r="R1028" s="9">
        <f t="shared" si="165"/>
        <v>41.75</v>
      </c>
      <c r="S1028" s="9">
        <f t="shared" si="166"/>
        <v>48.900000000000006</v>
      </c>
      <c r="T1028" s="9">
        <f t="shared" si="167"/>
        <v>48</v>
      </c>
      <c r="U1028" s="8">
        <f t="shared" si="168"/>
        <v>48.15</v>
      </c>
      <c r="V1028" s="8">
        <f t="shared" si="169"/>
        <v>48.112499999999997</v>
      </c>
    </row>
    <row r="1029" spans="1:22" ht="13.5" x14ac:dyDescent="0.25">
      <c r="A1029" s="3">
        <f>RSI!A1029</f>
        <v>43504</v>
      </c>
      <c r="B1029" s="2">
        <f>RSI!B1029</f>
        <v>9.8879999999999999</v>
      </c>
      <c r="C1029" s="2">
        <f>RSI!I1029</f>
        <v>45.977977097154053</v>
      </c>
      <c r="D1029" s="2">
        <f>MACD!E1029</f>
        <v>-1.4715328233517511E-2</v>
      </c>
      <c r="E1029" s="2">
        <f>MACD!F1029</f>
        <v>0.12133808947644197</v>
      </c>
      <c r="F1029" s="2">
        <f>'Moving Avg'!D1029</f>
        <v>9.8148</v>
      </c>
      <c r="G1029" s="2">
        <f>'Moving Avg'!F1029</f>
        <v>9.8840000000000039</v>
      </c>
      <c r="H1029" s="2">
        <f>'Moving Avg'!G1029</f>
        <v>10.203679999999999</v>
      </c>
      <c r="I1029" s="2">
        <f>'Moving Avg'!H1029</f>
        <v>10.980025000000003</v>
      </c>
      <c r="J1029" s="6" t="str">
        <f>OBV!F1029</f>
        <v>BULLISH</v>
      </c>
      <c r="K1029" s="6" t="str">
        <f>OBV!G1029</f>
        <v>WEAK</v>
      </c>
      <c r="L1029" s="6" t="str">
        <f>OBV!H1029</f>
        <v>CONFIRMED BULLISH</v>
      </c>
      <c r="M1029" s="8">
        <f t="shared" si="160"/>
        <v>25</v>
      </c>
      <c r="N1029" s="8">
        <f t="shared" si="161"/>
        <v>100</v>
      </c>
      <c r="O1029" s="8">
        <f t="shared" si="162"/>
        <v>0</v>
      </c>
      <c r="P1029" s="8">
        <f t="shared" si="163"/>
        <v>67</v>
      </c>
      <c r="Q1029" s="9">
        <f t="shared" si="164"/>
        <v>53.8</v>
      </c>
      <c r="R1029" s="9">
        <f t="shared" si="165"/>
        <v>41.75</v>
      </c>
      <c r="S1029" s="9">
        <f t="shared" si="166"/>
        <v>48.900000000000006</v>
      </c>
      <c r="T1029" s="9">
        <f t="shared" si="167"/>
        <v>48</v>
      </c>
      <c r="U1029" s="8">
        <f t="shared" si="168"/>
        <v>48.15</v>
      </c>
      <c r="V1029" s="8">
        <f t="shared" si="169"/>
        <v>48.112499999999997</v>
      </c>
    </row>
    <row r="1030" spans="1:22" ht="13.5" x14ac:dyDescent="0.25">
      <c r="A1030" s="3">
        <f>RSI!A1030</f>
        <v>43507</v>
      </c>
      <c r="B1030" s="2">
        <f>RSI!B1030</f>
        <v>9.8879999999999999</v>
      </c>
      <c r="C1030" s="2">
        <f>RSI!I1030</f>
        <v>45.97797709715406</v>
      </c>
      <c r="D1030" s="2">
        <f>MACD!E1030</f>
        <v>-4.5236057926501871E-2</v>
      </c>
      <c r="E1030" s="2">
        <f>MACD!F1030</f>
        <v>8.8023259995853198E-2</v>
      </c>
      <c r="F1030" s="2">
        <f>'Moving Avg'!D1030</f>
        <v>9.8513999999999999</v>
      </c>
      <c r="G1030" s="2">
        <f>'Moving Avg'!F1030</f>
        <v>9.8606500000000032</v>
      </c>
      <c r="H1030" s="2">
        <f>'Moving Avg'!G1030</f>
        <v>10.183379999999998</v>
      </c>
      <c r="I1030" s="2">
        <f>'Moving Avg'!H1030</f>
        <v>10.973890000000001</v>
      </c>
      <c r="J1030" s="6" t="str">
        <f>OBV!F1030</f>
        <v>BULLISH</v>
      </c>
      <c r="K1030" s="6" t="str">
        <f>OBV!G1030</f>
        <v>WEAK</v>
      </c>
      <c r="L1030" s="6" t="str">
        <f>OBV!H1030</f>
        <v>CONFIRMED BULLISH</v>
      </c>
      <c r="M1030" s="8">
        <f t="shared" si="160"/>
        <v>25</v>
      </c>
      <c r="N1030" s="8">
        <f t="shared" si="161"/>
        <v>100</v>
      </c>
      <c r="O1030" s="8">
        <f t="shared" si="162"/>
        <v>0</v>
      </c>
      <c r="P1030" s="8">
        <f t="shared" si="163"/>
        <v>67</v>
      </c>
      <c r="Q1030" s="9">
        <f t="shared" si="164"/>
        <v>53.8</v>
      </c>
      <c r="R1030" s="9">
        <f t="shared" si="165"/>
        <v>41.75</v>
      </c>
      <c r="S1030" s="9">
        <f t="shared" si="166"/>
        <v>48.900000000000006</v>
      </c>
      <c r="T1030" s="9">
        <f t="shared" si="167"/>
        <v>48</v>
      </c>
      <c r="U1030" s="8">
        <f t="shared" si="168"/>
        <v>48.15</v>
      </c>
      <c r="V1030" s="8">
        <f t="shared" si="169"/>
        <v>48.112499999999997</v>
      </c>
    </row>
    <row r="1031" spans="1:22" ht="13.5" x14ac:dyDescent="0.25">
      <c r="A1031" s="3">
        <f>RSI!A1031</f>
        <v>43508</v>
      </c>
      <c r="B1031" s="2">
        <f>RSI!B1031</f>
        <v>9.8879999999999999</v>
      </c>
      <c r="C1031" s="2">
        <f>RSI!I1031</f>
        <v>45.97797709715406</v>
      </c>
      <c r="D1031" s="2">
        <f>MACD!E1031</f>
        <v>-7.0718269988795157E-2</v>
      </c>
      <c r="E1031" s="2">
        <f>MACD!F1031</f>
        <v>5.627495399892353E-2</v>
      </c>
      <c r="F1031" s="2">
        <f>'Moving Avg'!D1031</f>
        <v>9.8879999999999999</v>
      </c>
      <c r="G1031" s="2">
        <f>'Moving Avg'!F1031</f>
        <v>9.8373000000000026</v>
      </c>
      <c r="H1031" s="2">
        <f>'Moving Avg'!G1031</f>
        <v>10.163079999999997</v>
      </c>
      <c r="I1031" s="2">
        <f>'Moving Avg'!H1031</f>
        <v>10.967694999999999</v>
      </c>
      <c r="J1031" s="6" t="str">
        <f>OBV!F1031</f>
        <v>BULLISH</v>
      </c>
      <c r="K1031" s="6" t="str">
        <f>OBV!G1031</f>
        <v>WEAK</v>
      </c>
      <c r="L1031" s="6" t="str">
        <f>OBV!H1031</f>
        <v>CONFIRMED BULLISH</v>
      </c>
      <c r="M1031" s="8">
        <f t="shared" si="160"/>
        <v>25</v>
      </c>
      <c r="N1031" s="8">
        <f t="shared" si="161"/>
        <v>100</v>
      </c>
      <c r="O1031" s="8">
        <f t="shared" si="162"/>
        <v>0</v>
      </c>
      <c r="P1031" s="8">
        <f t="shared" si="163"/>
        <v>67</v>
      </c>
      <c r="Q1031" s="9">
        <f t="shared" si="164"/>
        <v>53.8</v>
      </c>
      <c r="R1031" s="9">
        <f t="shared" si="165"/>
        <v>41.75</v>
      </c>
      <c r="S1031" s="9">
        <f t="shared" si="166"/>
        <v>48.900000000000006</v>
      </c>
      <c r="T1031" s="9">
        <f t="shared" si="167"/>
        <v>48</v>
      </c>
      <c r="U1031" s="8">
        <f t="shared" si="168"/>
        <v>48.15</v>
      </c>
      <c r="V1031" s="8">
        <f t="shared" si="169"/>
        <v>48.112499999999997</v>
      </c>
    </row>
    <row r="1032" spans="1:22" ht="13.5" x14ac:dyDescent="0.25">
      <c r="A1032" s="3">
        <f>RSI!A1032</f>
        <v>43509</v>
      </c>
      <c r="B1032" s="2">
        <f>RSI!B1032</f>
        <v>9.8879999999999999</v>
      </c>
      <c r="C1032" s="2">
        <f>RSI!I1032</f>
        <v>45.97797709715406</v>
      </c>
      <c r="D1032" s="2">
        <f>MACD!E1032</f>
        <v>-9.1962529923767633E-2</v>
      </c>
      <c r="E1032" s="2">
        <f>MACD!F1032</f>
        <v>2.6627457214385298E-2</v>
      </c>
      <c r="F1032" s="2">
        <f>'Moving Avg'!D1032</f>
        <v>9.8879999999999999</v>
      </c>
      <c r="G1032" s="2">
        <f>'Moving Avg'!F1032</f>
        <v>9.8139500000000019</v>
      </c>
      <c r="H1032" s="2">
        <f>'Moving Avg'!G1032</f>
        <v>10.149079999999998</v>
      </c>
      <c r="I1032" s="2">
        <f>'Moving Avg'!H1032</f>
        <v>10.962089999999998</v>
      </c>
      <c r="J1032" s="6" t="str">
        <f>OBV!F1032</f>
        <v>NEUTRAL</v>
      </c>
      <c r="K1032" s="6" t="str">
        <f>OBV!G1032</f>
        <v>NEUTRAL</v>
      </c>
      <c r="L1032" s="6" t="str">
        <f>OBV!H1032</f>
        <v>NEUTRAL</v>
      </c>
      <c r="M1032" s="8">
        <f t="shared" si="160"/>
        <v>25</v>
      </c>
      <c r="N1032" s="8">
        <f t="shared" si="161"/>
        <v>100</v>
      </c>
      <c r="O1032" s="8">
        <f t="shared" si="162"/>
        <v>0</v>
      </c>
      <c r="P1032" s="8">
        <f t="shared" si="163"/>
        <v>33</v>
      </c>
      <c r="Q1032" s="9">
        <f t="shared" si="164"/>
        <v>48.7</v>
      </c>
      <c r="R1032" s="9">
        <f t="shared" si="165"/>
        <v>33.25</v>
      </c>
      <c r="S1032" s="9">
        <f t="shared" si="166"/>
        <v>33.6</v>
      </c>
      <c r="T1032" s="9">
        <f t="shared" si="167"/>
        <v>39.5</v>
      </c>
      <c r="U1032" s="8">
        <f t="shared" si="168"/>
        <v>38.516666666666673</v>
      </c>
      <c r="V1032" s="8">
        <f t="shared" si="169"/>
        <v>38.762500000000003</v>
      </c>
    </row>
    <row r="1033" spans="1:22" ht="13.5" x14ac:dyDescent="0.25">
      <c r="A1033" s="3">
        <f>RSI!A1033</f>
        <v>43510</v>
      </c>
      <c r="B1033" s="2">
        <f>RSI!B1033</f>
        <v>9.8879999999999999</v>
      </c>
      <c r="C1033" s="2">
        <f>RSI!I1033</f>
        <v>45.977977097154053</v>
      </c>
      <c r="D1033" s="2">
        <f>MACD!E1033</f>
        <v>-0.10964435716713616</v>
      </c>
      <c r="E1033" s="2">
        <f>MACD!F1033</f>
        <v>-6.2690566191899583E-4</v>
      </c>
      <c r="F1033" s="2">
        <f>'Moving Avg'!D1033</f>
        <v>9.8879999999999999</v>
      </c>
      <c r="G1033" s="2">
        <f>'Moving Avg'!F1033</f>
        <v>9.7906000000000013</v>
      </c>
      <c r="H1033" s="2">
        <f>'Moving Avg'!G1033</f>
        <v>10.135079999999997</v>
      </c>
      <c r="I1033" s="2">
        <f>'Moving Avg'!H1033</f>
        <v>10.956219999999998</v>
      </c>
      <c r="J1033" s="6" t="str">
        <f>OBV!F1033</f>
        <v>NEUTRAL</v>
      </c>
      <c r="K1033" s="6" t="str">
        <f>OBV!G1033</f>
        <v>NEUTRAL</v>
      </c>
      <c r="L1033" s="6" t="str">
        <f>OBV!H1033</f>
        <v>NEUTRAL</v>
      </c>
      <c r="M1033" s="8">
        <f t="shared" si="160"/>
        <v>25</v>
      </c>
      <c r="N1033" s="8">
        <f t="shared" si="161"/>
        <v>100</v>
      </c>
      <c r="O1033" s="8">
        <f t="shared" si="162"/>
        <v>0</v>
      </c>
      <c r="P1033" s="8">
        <f t="shared" si="163"/>
        <v>33</v>
      </c>
      <c r="Q1033" s="9">
        <f t="shared" si="164"/>
        <v>48.7</v>
      </c>
      <c r="R1033" s="9">
        <f t="shared" si="165"/>
        <v>33.25</v>
      </c>
      <c r="S1033" s="9">
        <f t="shared" si="166"/>
        <v>33.6</v>
      </c>
      <c r="T1033" s="9">
        <f t="shared" si="167"/>
        <v>39.5</v>
      </c>
      <c r="U1033" s="8">
        <f t="shared" si="168"/>
        <v>38.516666666666673</v>
      </c>
      <c r="V1033" s="8">
        <f t="shared" si="169"/>
        <v>38.762500000000003</v>
      </c>
    </row>
    <row r="1034" spans="1:22" ht="13.5" x14ac:dyDescent="0.25">
      <c r="A1034" s="3">
        <f>RSI!A1034</f>
        <v>43511</v>
      </c>
      <c r="B1034" s="2">
        <f>RSI!B1034</f>
        <v>9.5920000000000005</v>
      </c>
      <c r="C1034" s="2">
        <f>RSI!I1034</f>
        <v>31.287653908909249</v>
      </c>
      <c r="D1034" s="2">
        <f>MACD!E1034</f>
        <v>-0.1024076764356785</v>
      </c>
      <c r="E1034" s="2">
        <f>MACD!F1034</f>
        <v>-2.0983059816670896E-2</v>
      </c>
      <c r="F1034" s="2">
        <f>'Moving Avg'!D1034</f>
        <v>9.8287999999999993</v>
      </c>
      <c r="G1034" s="2">
        <f>'Moving Avg'!F1034</f>
        <v>9.7524500000000014</v>
      </c>
      <c r="H1034" s="2">
        <f>'Moving Avg'!G1034</f>
        <v>10.112759999999996</v>
      </c>
      <c r="I1034" s="2">
        <f>'Moving Avg'!H1034</f>
        <v>10.948604999999997</v>
      </c>
      <c r="J1034" s="6" t="str">
        <f>OBV!F1034</f>
        <v>BEARISH</v>
      </c>
      <c r="K1034" s="6" t="str">
        <f>OBV!G1034</f>
        <v>STRONG</v>
      </c>
      <c r="L1034" s="6" t="str">
        <f>OBV!H1034</f>
        <v>CONFIRMED BEARISH</v>
      </c>
      <c r="M1034" s="8">
        <f t="shared" si="160"/>
        <v>25</v>
      </c>
      <c r="N1034" s="8">
        <f t="shared" si="161"/>
        <v>100</v>
      </c>
      <c r="O1034" s="8">
        <f t="shared" si="162"/>
        <v>0</v>
      </c>
      <c r="P1034" s="8">
        <f t="shared" si="163"/>
        <v>33</v>
      </c>
      <c r="Q1034" s="9">
        <f t="shared" si="164"/>
        <v>48.7</v>
      </c>
      <c r="R1034" s="9">
        <f t="shared" si="165"/>
        <v>33.25</v>
      </c>
      <c r="S1034" s="9">
        <f t="shared" si="166"/>
        <v>33.6</v>
      </c>
      <c r="T1034" s="9">
        <f t="shared" si="167"/>
        <v>39.5</v>
      </c>
      <c r="U1034" s="8">
        <f t="shared" si="168"/>
        <v>38.516666666666673</v>
      </c>
      <c r="V1034" s="8">
        <f t="shared" si="169"/>
        <v>38.762500000000003</v>
      </c>
    </row>
    <row r="1035" spans="1:22" ht="13.5" x14ac:dyDescent="0.25">
      <c r="A1035" s="3">
        <f>RSI!A1035</f>
        <v>43514</v>
      </c>
      <c r="B1035" s="2">
        <f>RSI!B1035</f>
        <v>9.5920000000000005</v>
      </c>
      <c r="C1035" s="2">
        <f>RSI!I1035</f>
        <v>31.287653908909249</v>
      </c>
      <c r="D1035" s="2">
        <f>MACD!E1035</f>
        <v>-9.4283123994385321E-2</v>
      </c>
      <c r="E1035" s="2">
        <f>MACD!F1035</f>
        <v>-3.5643072652213781E-2</v>
      </c>
      <c r="F1035" s="2">
        <f>'Moving Avg'!D1035</f>
        <v>9.7696000000000005</v>
      </c>
      <c r="G1035" s="2">
        <f>'Moving Avg'!F1035</f>
        <v>9.7294500000000035</v>
      </c>
      <c r="H1035" s="2">
        <f>'Moving Avg'!G1035</f>
        <v>10.092219999999996</v>
      </c>
      <c r="I1035" s="2">
        <f>'Moving Avg'!H1035</f>
        <v>10.94164</v>
      </c>
      <c r="J1035" s="6" t="str">
        <f>OBV!F1035</f>
        <v>BEARISH</v>
      </c>
      <c r="K1035" s="6" t="str">
        <f>OBV!G1035</f>
        <v>STRONG</v>
      </c>
      <c r="L1035" s="6" t="str">
        <f>OBV!H1035</f>
        <v>CONFIRMED BEARISH</v>
      </c>
      <c r="M1035" s="8">
        <f t="shared" si="160"/>
        <v>25</v>
      </c>
      <c r="N1035" s="8">
        <f t="shared" si="161"/>
        <v>100</v>
      </c>
      <c r="O1035" s="8">
        <f t="shared" si="162"/>
        <v>0</v>
      </c>
      <c r="P1035" s="8">
        <f t="shared" si="163"/>
        <v>33</v>
      </c>
      <c r="Q1035" s="9">
        <f t="shared" si="164"/>
        <v>48.7</v>
      </c>
      <c r="R1035" s="9">
        <f t="shared" si="165"/>
        <v>33.25</v>
      </c>
      <c r="S1035" s="9">
        <f t="shared" si="166"/>
        <v>33.6</v>
      </c>
      <c r="T1035" s="9">
        <f t="shared" si="167"/>
        <v>39.5</v>
      </c>
      <c r="U1035" s="8">
        <f t="shared" si="168"/>
        <v>38.516666666666673</v>
      </c>
      <c r="V1035" s="8">
        <f t="shared" si="169"/>
        <v>38.762500000000003</v>
      </c>
    </row>
    <row r="1036" spans="1:22" ht="13.5" x14ac:dyDescent="0.25">
      <c r="A1036" s="3">
        <f>RSI!A1036</f>
        <v>43515</v>
      </c>
      <c r="B1036" s="2">
        <f>RSI!B1036</f>
        <v>9.4529999999999994</v>
      </c>
      <c r="C1036" s="2">
        <f>RSI!I1036</f>
        <v>26.650247176926328</v>
      </c>
      <c r="D1036" s="2">
        <f>MACD!E1036</f>
        <v>-7.5259236765516491E-2</v>
      </c>
      <c r="E1036" s="2">
        <f>MACD!F1036</f>
        <v>-4.3566305474874327E-2</v>
      </c>
      <c r="F1036" s="2">
        <f>'Moving Avg'!D1036</f>
        <v>9.682599999999999</v>
      </c>
      <c r="G1036" s="2">
        <f>'Moving Avg'!F1036</f>
        <v>9.7218500000000017</v>
      </c>
      <c r="H1036" s="2">
        <f>'Moving Avg'!G1036</f>
        <v>10.072179999999994</v>
      </c>
      <c r="I1036" s="2">
        <f>'Moving Avg'!H1036</f>
        <v>10.933979999999998</v>
      </c>
      <c r="J1036" s="6" t="str">
        <f>OBV!F1036</f>
        <v>BEARISH</v>
      </c>
      <c r="K1036" s="6" t="str">
        <f>OBV!G1036</f>
        <v>STRONG</v>
      </c>
      <c r="L1036" s="6" t="str">
        <f>OBV!H1036</f>
        <v>CONFIRMED BEARISH</v>
      </c>
      <c r="M1036" s="8">
        <f t="shared" si="160"/>
        <v>50</v>
      </c>
      <c r="N1036" s="8">
        <f t="shared" si="161"/>
        <v>100</v>
      </c>
      <c r="O1036" s="8">
        <f t="shared" si="162"/>
        <v>0</v>
      </c>
      <c r="P1036" s="8">
        <f t="shared" si="163"/>
        <v>33</v>
      </c>
      <c r="Q1036" s="9">
        <f t="shared" si="164"/>
        <v>57.45</v>
      </c>
      <c r="R1036" s="9">
        <f t="shared" si="165"/>
        <v>38.25</v>
      </c>
      <c r="S1036" s="9">
        <f t="shared" si="166"/>
        <v>37.35</v>
      </c>
      <c r="T1036" s="9">
        <f t="shared" si="167"/>
        <v>45.75</v>
      </c>
      <c r="U1036" s="8">
        <f t="shared" si="168"/>
        <v>44.35</v>
      </c>
      <c r="V1036" s="8">
        <f t="shared" si="169"/>
        <v>44.7</v>
      </c>
    </row>
    <row r="1037" spans="1:22" ht="13.5" x14ac:dyDescent="0.25">
      <c r="A1037" s="3">
        <f>RSI!A1037</f>
        <v>43516</v>
      </c>
      <c r="B1037" s="2">
        <f>RSI!B1037</f>
        <v>9.17</v>
      </c>
      <c r="C1037" s="2">
        <f>RSI!I1037</f>
        <v>20.11367641752247</v>
      </c>
      <c r="D1037" s="2">
        <f>MACD!E1037</f>
        <v>-7.5082227056846307E-3</v>
      </c>
      <c r="E1037" s="2">
        <f>MACD!F1037</f>
        <v>-3.6354688921036389E-2</v>
      </c>
      <c r="F1037" s="2">
        <f>'Moving Avg'!D1037</f>
        <v>9.5390000000000015</v>
      </c>
      <c r="G1037" s="2">
        <f>'Moving Avg'!F1037</f>
        <v>9.7067500000000031</v>
      </c>
      <c r="H1037" s="2">
        <f>'Moving Avg'!G1037</f>
        <v>10.046979999999994</v>
      </c>
      <c r="I1037" s="2">
        <f>'Moving Avg'!H1037</f>
        <v>10.924844999999998</v>
      </c>
      <c r="J1037" s="6" t="str">
        <f>OBV!F1037</f>
        <v>BEARISH</v>
      </c>
      <c r="K1037" s="6" t="str">
        <f>OBV!G1037</f>
        <v>STRONG</v>
      </c>
      <c r="L1037" s="6" t="str">
        <f>OBV!H1037</f>
        <v>CONFIRMED BEARISH</v>
      </c>
      <c r="M1037" s="8">
        <f t="shared" si="160"/>
        <v>50</v>
      </c>
      <c r="N1037" s="8">
        <f t="shared" si="161"/>
        <v>0</v>
      </c>
      <c r="O1037" s="8">
        <f t="shared" si="162"/>
        <v>0</v>
      </c>
      <c r="P1037" s="8">
        <f t="shared" si="163"/>
        <v>33</v>
      </c>
      <c r="Q1037" s="9">
        <f t="shared" si="164"/>
        <v>22.45</v>
      </c>
      <c r="R1037" s="9">
        <f t="shared" si="165"/>
        <v>18.25</v>
      </c>
      <c r="S1037" s="9">
        <f t="shared" si="166"/>
        <v>22.35</v>
      </c>
      <c r="T1037" s="9">
        <f t="shared" si="167"/>
        <v>20.75</v>
      </c>
      <c r="U1037" s="8">
        <f t="shared" si="168"/>
        <v>21.016666666666669</v>
      </c>
      <c r="V1037" s="8">
        <f t="shared" si="169"/>
        <v>20.950000000000003</v>
      </c>
    </row>
    <row r="1038" spans="1:22" ht="13.5" x14ac:dyDescent="0.25">
      <c r="A1038" s="3">
        <f>RSI!A1038</f>
        <v>43517</v>
      </c>
      <c r="B1038" s="2">
        <f>RSI!B1038</f>
        <v>9.17</v>
      </c>
      <c r="C1038" s="2">
        <f>RSI!I1038</f>
        <v>20.11367641752247</v>
      </c>
      <c r="D1038" s="2">
        <f>MACD!E1038</f>
        <v>5.3840956089974412E-2</v>
      </c>
      <c r="E1038" s="2">
        <f>MACD!F1038</f>
        <v>-1.831555991883423E-2</v>
      </c>
      <c r="F1038" s="2">
        <f>'Moving Avg'!D1038</f>
        <v>9.3954000000000004</v>
      </c>
      <c r="G1038" s="2">
        <f>'Moving Avg'!F1038</f>
        <v>9.691650000000001</v>
      </c>
      <c r="H1038" s="2">
        <f>'Moving Avg'!G1038</f>
        <v>10.021139999999994</v>
      </c>
      <c r="I1038" s="2">
        <f>'Moving Avg'!H1038</f>
        <v>10.916154999999996</v>
      </c>
      <c r="J1038" s="6" t="str">
        <f>OBV!F1038</f>
        <v>BEARISH</v>
      </c>
      <c r="K1038" s="6" t="str">
        <f>OBV!G1038</f>
        <v>STRONG</v>
      </c>
      <c r="L1038" s="6" t="str">
        <f>OBV!H1038</f>
        <v>CONFIRMED BEARISH</v>
      </c>
      <c r="M1038" s="8">
        <f t="shared" si="160"/>
        <v>50</v>
      </c>
      <c r="N1038" s="8">
        <f t="shared" si="161"/>
        <v>0</v>
      </c>
      <c r="O1038" s="8">
        <f t="shared" si="162"/>
        <v>0</v>
      </c>
      <c r="P1038" s="8">
        <f t="shared" si="163"/>
        <v>33</v>
      </c>
      <c r="Q1038" s="9">
        <f t="shared" si="164"/>
        <v>22.45</v>
      </c>
      <c r="R1038" s="9">
        <f t="shared" si="165"/>
        <v>18.25</v>
      </c>
      <c r="S1038" s="9">
        <f t="shared" si="166"/>
        <v>22.35</v>
      </c>
      <c r="T1038" s="9">
        <f t="shared" si="167"/>
        <v>20.75</v>
      </c>
      <c r="U1038" s="8">
        <f t="shared" si="168"/>
        <v>21.016666666666669</v>
      </c>
      <c r="V1038" s="8">
        <f t="shared" si="169"/>
        <v>20.950000000000003</v>
      </c>
    </row>
    <row r="1039" spans="1:22" ht="13.5" x14ac:dyDescent="0.25">
      <c r="A1039" s="3">
        <f>RSI!A1039</f>
        <v>43518</v>
      </c>
      <c r="B1039" s="2">
        <f>RSI!B1039</f>
        <v>9.1379999999999999</v>
      </c>
      <c r="C1039" s="2">
        <f>RSI!I1039</f>
        <v>19.486883579305683</v>
      </c>
      <c r="D1039" s="2">
        <f>MACD!E1039</f>
        <v>0.11184568641603221</v>
      </c>
      <c r="E1039" s="2">
        <f>MACD!F1039</f>
        <v>7.716689348139058E-3</v>
      </c>
      <c r="F1039" s="2">
        <f>'Moving Avg'!D1039</f>
        <v>9.3046000000000006</v>
      </c>
      <c r="G1039" s="2">
        <f>'Moving Avg'!F1039</f>
        <v>9.6633000000000031</v>
      </c>
      <c r="H1039" s="2">
        <f>'Moving Avg'!G1039</f>
        <v>9.9952999999999932</v>
      </c>
      <c r="I1039" s="2">
        <f>'Moving Avg'!H1039</f>
        <v>10.907304999999997</v>
      </c>
      <c r="J1039" s="6" t="str">
        <f>OBV!F1039</f>
        <v>BEARISH</v>
      </c>
      <c r="K1039" s="6" t="str">
        <f>OBV!G1039</f>
        <v>STRONG</v>
      </c>
      <c r="L1039" s="6" t="str">
        <f>OBV!H1039</f>
        <v>CONFIRMED BEARISH</v>
      </c>
      <c r="M1039" s="8">
        <f t="shared" si="160"/>
        <v>50</v>
      </c>
      <c r="N1039" s="8">
        <f t="shared" si="161"/>
        <v>0</v>
      </c>
      <c r="O1039" s="8">
        <f t="shared" si="162"/>
        <v>0</v>
      </c>
      <c r="P1039" s="8">
        <f t="shared" si="163"/>
        <v>33</v>
      </c>
      <c r="Q1039" s="9">
        <f t="shared" si="164"/>
        <v>22.45</v>
      </c>
      <c r="R1039" s="9">
        <f t="shared" si="165"/>
        <v>18.25</v>
      </c>
      <c r="S1039" s="9">
        <f t="shared" si="166"/>
        <v>22.35</v>
      </c>
      <c r="T1039" s="9">
        <f t="shared" si="167"/>
        <v>20.75</v>
      </c>
      <c r="U1039" s="8">
        <f t="shared" si="168"/>
        <v>21.016666666666669</v>
      </c>
      <c r="V1039" s="8">
        <f t="shared" si="169"/>
        <v>20.950000000000003</v>
      </c>
    </row>
    <row r="1040" spans="1:22" ht="13.5" x14ac:dyDescent="0.25">
      <c r="A1040" s="3">
        <f>RSI!A1040</f>
        <v>43521</v>
      </c>
      <c r="B1040" s="2">
        <f>RSI!B1040</f>
        <v>9.4090000000000007</v>
      </c>
      <c r="C1040" s="2">
        <f>RSI!I1040</f>
        <v>37.305245263172921</v>
      </c>
      <c r="D1040" s="2">
        <f>MACD!E1040</f>
        <v>0.14448932770948453</v>
      </c>
      <c r="E1040" s="2">
        <f>MACD!F1040</f>
        <v>3.5071217020408156E-2</v>
      </c>
      <c r="F1040" s="2">
        <f>'Moving Avg'!D1040</f>
        <v>9.2679999999999989</v>
      </c>
      <c r="G1040" s="2">
        <f>'Moving Avg'!F1040</f>
        <v>9.6485000000000021</v>
      </c>
      <c r="H1040" s="2">
        <f>'Moving Avg'!G1040</f>
        <v>9.9748799999999918</v>
      </c>
      <c r="I1040" s="2">
        <f>'Moving Avg'!H1040</f>
        <v>10.899809999999995</v>
      </c>
      <c r="J1040" s="6" t="str">
        <f>OBV!F1040</f>
        <v>BEARISH</v>
      </c>
      <c r="K1040" s="6" t="str">
        <f>OBV!G1040</f>
        <v>STRONG</v>
      </c>
      <c r="L1040" s="6" t="str">
        <f>OBV!H1040</f>
        <v>CONFIRMED BEARISH</v>
      </c>
      <c r="M1040" s="8">
        <f t="shared" si="160"/>
        <v>25</v>
      </c>
      <c r="N1040" s="8">
        <f t="shared" si="161"/>
        <v>0</v>
      </c>
      <c r="O1040" s="8">
        <f t="shared" si="162"/>
        <v>0</v>
      </c>
      <c r="P1040" s="8">
        <f t="shared" si="163"/>
        <v>33</v>
      </c>
      <c r="Q1040" s="9">
        <f t="shared" si="164"/>
        <v>13.7</v>
      </c>
      <c r="R1040" s="9">
        <f t="shared" si="165"/>
        <v>13.25</v>
      </c>
      <c r="S1040" s="9">
        <f t="shared" si="166"/>
        <v>18.600000000000001</v>
      </c>
      <c r="T1040" s="9">
        <f t="shared" si="167"/>
        <v>14.5</v>
      </c>
      <c r="U1040" s="8">
        <f t="shared" si="168"/>
        <v>15.183333333333332</v>
      </c>
      <c r="V1040" s="8">
        <f t="shared" si="169"/>
        <v>15.012499999999999</v>
      </c>
    </row>
    <row r="1041" spans="1:22" ht="13.5" x14ac:dyDescent="0.25">
      <c r="A1041" s="3">
        <f>RSI!A1041</f>
        <v>43522</v>
      </c>
      <c r="B1041" s="2">
        <f>RSI!B1041</f>
        <v>9.4090000000000007</v>
      </c>
      <c r="C1041" s="2">
        <f>RSI!I1041</f>
        <v>37.305245263172914</v>
      </c>
      <c r="D1041" s="2">
        <f>MACD!E1041</f>
        <v>0.17387691758088586</v>
      </c>
      <c r="E1041" s="2">
        <f>MACD!F1041</f>
        <v>6.2832357132503694E-2</v>
      </c>
      <c r="F1041" s="2">
        <f>'Moving Avg'!D1041</f>
        <v>9.2591999999999999</v>
      </c>
      <c r="G1041" s="2">
        <f>'Moving Avg'!F1041</f>
        <v>9.633700000000001</v>
      </c>
      <c r="H1041" s="2">
        <f>'Moving Avg'!G1041</f>
        <v>9.9544599999999903</v>
      </c>
      <c r="I1041" s="2">
        <f>'Moving Avg'!H1041</f>
        <v>10.892314999999996</v>
      </c>
      <c r="J1041" s="6" t="str">
        <f>OBV!F1041</f>
        <v>BEARISH</v>
      </c>
      <c r="K1041" s="6" t="str">
        <f>OBV!G1041</f>
        <v>STRONG</v>
      </c>
      <c r="L1041" s="6" t="str">
        <f>OBV!H1041</f>
        <v>CONFIRMED BEARISH</v>
      </c>
      <c r="M1041" s="8">
        <f t="shared" si="160"/>
        <v>25</v>
      </c>
      <c r="N1041" s="8">
        <f t="shared" si="161"/>
        <v>0</v>
      </c>
      <c r="O1041" s="8">
        <f t="shared" si="162"/>
        <v>0</v>
      </c>
      <c r="P1041" s="8">
        <f t="shared" si="163"/>
        <v>33</v>
      </c>
      <c r="Q1041" s="9">
        <f t="shared" si="164"/>
        <v>13.7</v>
      </c>
      <c r="R1041" s="9">
        <f t="shared" si="165"/>
        <v>13.25</v>
      </c>
      <c r="S1041" s="9">
        <f t="shared" si="166"/>
        <v>18.600000000000001</v>
      </c>
      <c r="T1041" s="9">
        <f t="shared" si="167"/>
        <v>14.5</v>
      </c>
      <c r="U1041" s="8">
        <f t="shared" si="168"/>
        <v>15.183333333333332</v>
      </c>
      <c r="V1041" s="8">
        <f t="shared" si="169"/>
        <v>15.012499999999999</v>
      </c>
    </row>
    <row r="1042" spans="1:22" ht="13.5" x14ac:dyDescent="0.25">
      <c r="A1042" s="3">
        <f>RSI!A1042</f>
        <v>43523</v>
      </c>
      <c r="B1042" s="2">
        <f>RSI!B1042</f>
        <v>9.4090000000000007</v>
      </c>
      <c r="C1042" s="2">
        <f>RSI!I1042</f>
        <v>37.305245263172914</v>
      </c>
      <c r="D1042" s="2">
        <f>MACD!E1042</f>
        <v>0.20037856870427895</v>
      </c>
      <c r="E1042" s="2">
        <f>MACD!F1042</f>
        <v>9.0341599446858753E-2</v>
      </c>
      <c r="F1042" s="2">
        <f>'Moving Avg'!D1042</f>
        <v>9.3069999999999986</v>
      </c>
      <c r="G1042" s="2">
        <f>'Moving Avg'!F1042</f>
        <v>9.6188999999999982</v>
      </c>
      <c r="H1042" s="2">
        <f>'Moving Avg'!G1042</f>
        <v>9.9371799999999908</v>
      </c>
      <c r="I1042" s="2">
        <f>'Moving Avg'!H1042</f>
        <v>10.884284999999998</v>
      </c>
      <c r="J1042" s="6" t="str">
        <f>OBV!F1042</f>
        <v>BULLISH</v>
      </c>
      <c r="K1042" s="6" t="str">
        <f>OBV!G1042</f>
        <v>NEUTRAL</v>
      </c>
      <c r="L1042" s="6" t="str">
        <f>OBV!H1042</f>
        <v>CONFIRMED BULLISH</v>
      </c>
      <c r="M1042" s="8">
        <f t="shared" si="160"/>
        <v>25</v>
      </c>
      <c r="N1042" s="8">
        <f t="shared" si="161"/>
        <v>0</v>
      </c>
      <c r="O1042" s="8">
        <f t="shared" si="162"/>
        <v>0</v>
      </c>
      <c r="P1042" s="8">
        <f t="shared" si="163"/>
        <v>83.5</v>
      </c>
      <c r="Q1042" s="9">
        <f t="shared" si="164"/>
        <v>21.274999999999999</v>
      </c>
      <c r="R1042" s="9">
        <f t="shared" si="165"/>
        <v>25.875</v>
      </c>
      <c r="S1042" s="9">
        <f t="shared" si="166"/>
        <v>41.325000000000003</v>
      </c>
      <c r="T1042" s="9">
        <f t="shared" si="167"/>
        <v>27.125</v>
      </c>
      <c r="U1042" s="8">
        <f t="shared" si="168"/>
        <v>29.491666666666664</v>
      </c>
      <c r="V1042" s="8">
        <f t="shared" si="169"/>
        <v>28.9</v>
      </c>
    </row>
    <row r="1043" spans="1:22" ht="13.5" x14ac:dyDescent="0.25">
      <c r="A1043" s="3">
        <f>RSI!A1043</f>
        <v>43524</v>
      </c>
      <c r="B1043" s="2">
        <f>RSI!B1043</f>
        <v>9.1379999999999999</v>
      </c>
      <c r="C1043" s="2">
        <f>RSI!I1043</f>
        <v>29.226673736067468</v>
      </c>
      <c r="D1043" s="2">
        <f>MACD!E1043</f>
        <v>0.24439121766187633</v>
      </c>
      <c r="E1043" s="2">
        <f>MACD!F1043</f>
        <v>0.12115152308986228</v>
      </c>
      <c r="F1043" s="2">
        <f>'Moving Avg'!D1043</f>
        <v>9.3005999999999993</v>
      </c>
      <c r="G1043" s="2">
        <f>'Moving Avg'!F1043</f>
        <v>9.5905499999999986</v>
      </c>
      <c r="H1043" s="2">
        <f>'Moving Avg'!G1043</f>
        <v>9.9114599999999911</v>
      </c>
      <c r="I1043" s="2">
        <f>'Moving Avg'!H1043</f>
        <v>10.874839999999997</v>
      </c>
      <c r="J1043" s="6" t="str">
        <f>OBV!F1043</f>
        <v>BEARISH</v>
      </c>
      <c r="K1043" s="6" t="str">
        <f>OBV!G1043</f>
        <v>STRONG</v>
      </c>
      <c r="L1043" s="6" t="str">
        <f>OBV!H1043</f>
        <v>CONFIRMED BEARISH</v>
      </c>
      <c r="M1043" s="8">
        <f t="shared" si="160"/>
        <v>50</v>
      </c>
      <c r="N1043" s="8">
        <f t="shared" si="161"/>
        <v>0</v>
      </c>
      <c r="O1043" s="8">
        <f t="shared" si="162"/>
        <v>0</v>
      </c>
      <c r="P1043" s="8">
        <f t="shared" si="163"/>
        <v>33</v>
      </c>
      <c r="Q1043" s="9">
        <f t="shared" si="164"/>
        <v>22.45</v>
      </c>
      <c r="R1043" s="9">
        <f t="shared" si="165"/>
        <v>18.25</v>
      </c>
      <c r="S1043" s="9">
        <f t="shared" si="166"/>
        <v>22.35</v>
      </c>
      <c r="T1043" s="9">
        <f t="shared" si="167"/>
        <v>20.75</v>
      </c>
      <c r="U1043" s="8">
        <f t="shared" si="168"/>
        <v>21.016666666666669</v>
      </c>
      <c r="V1043" s="8">
        <f t="shared" si="169"/>
        <v>20.950000000000003</v>
      </c>
    </row>
    <row r="1044" spans="1:22" ht="13.5" x14ac:dyDescent="0.25">
      <c r="A1044" s="3">
        <f>RSI!A1044</f>
        <v>43525</v>
      </c>
      <c r="B1044" s="2">
        <f>RSI!B1044</f>
        <v>9.1379999999999999</v>
      </c>
      <c r="C1044" s="2">
        <f>RSI!I1044</f>
        <v>29.226673736067468</v>
      </c>
      <c r="D1044" s="2">
        <f>MACD!E1044</f>
        <v>0.23909752419375963</v>
      </c>
      <c r="E1044" s="2">
        <f>MACD!F1044</f>
        <v>0.14474072331064175</v>
      </c>
      <c r="F1044" s="2">
        <f>'Moving Avg'!D1044</f>
        <v>9.3005999999999993</v>
      </c>
      <c r="G1044" s="2">
        <f>'Moving Avg'!F1044</f>
        <v>9.5622000000000007</v>
      </c>
      <c r="H1044" s="2">
        <f>'Moving Avg'!G1044</f>
        <v>9.8859999999999921</v>
      </c>
      <c r="I1044" s="2">
        <f>'Moving Avg'!H1044</f>
        <v>10.865394999999996</v>
      </c>
      <c r="J1044" s="6" t="str">
        <f>OBV!F1044</f>
        <v>BULLISH</v>
      </c>
      <c r="K1044" s="6" t="str">
        <f>OBV!G1044</f>
        <v>NEUTRAL</v>
      </c>
      <c r="L1044" s="6" t="str">
        <f>OBV!H1044</f>
        <v>NEUTRAL</v>
      </c>
      <c r="M1044" s="8">
        <f t="shared" si="160"/>
        <v>50</v>
      </c>
      <c r="N1044" s="8">
        <f t="shared" si="161"/>
        <v>0</v>
      </c>
      <c r="O1044" s="8">
        <f t="shared" si="162"/>
        <v>0</v>
      </c>
      <c r="P1044" s="8">
        <f t="shared" si="163"/>
        <v>49.5</v>
      </c>
      <c r="Q1044" s="9">
        <f t="shared" si="164"/>
        <v>24.925000000000001</v>
      </c>
      <c r="R1044" s="9">
        <f t="shared" si="165"/>
        <v>22.375</v>
      </c>
      <c r="S1044" s="9">
        <f t="shared" si="166"/>
        <v>29.775000000000002</v>
      </c>
      <c r="T1044" s="9">
        <f t="shared" si="167"/>
        <v>24.875</v>
      </c>
      <c r="U1044" s="8">
        <f t="shared" si="168"/>
        <v>25.691666666666666</v>
      </c>
      <c r="V1044" s="8">
        <f t="shared" si="169"/>
        <v>25.487500000000001</v>
      </c>
    </row>
    <row r="1045" spans="1:22" ht="13.5" x14ac:dyDescent="0.25">
      <c r="A1045" s="3">
        <f>RSI!A1045</f>
        <v>43528</v>
      </c>
      <c r="B1045" s="2">
        <f>RSI!B1045</f>
        <v>9.1379999999999999</v>
      </c>
      <c r="C1045" s="2">
        <f>RSI!I1045</f>
        <v>29.226673736067468</v>
      </c>
      <c r="D1045" s="2">
        <f>MACD!E1045</f>
        <v>0.23739907461966503</v>
      </c>
      <c r="E1045" s="2">
        <f>MACD!F1045</f>
        <v>0.16327239357244641</v>
      </c>
      <c r="F1045" s="2">
        <f>'Moving Avg'!D1045</f>
        <v>9.2463999999999995</v>
      </c>
      <c r="G1045" s="2">
        <f>'Moving Avg'!F1045</f>
        <v>9.5338499999999993</v>
      </c>
      <c r="H1045" s="2">
        <f>'Moving Avg'!G1045</f>
        <v>9.8614199999999919</v>
      </c>
      <c r="I1045" s="2">
        <f>'Moving Avg'!H1045</f>
        <v>10.855949999999996</v>
      </c>
      <c r="J1045" s="6" t="str">
        <f>OBV!F1045</f>
        <v>BEARISH</v>
      </c>
      <c r="K1045" s="6" t="str">
        <f>OBV!G1045</f>
        <v>STRONG</v>
      </c>
      <c r="L1045" s="6" t="str">
        <f>OBV!H1045</f>
        <v>CONFIRMED BEARISH</v>
      </c>
      <c r="M1045" s="8">
        <f t="shared" si="160"/>
        <v>50</v>
      </c>
      <c r="N1045" s="8">
        <f t="shared" si="161"/>
        <v>0</v>
      </c>
      <c r="O1045" s="8">
        <f t="shared" si="162"/>
        <v>0</v>
      </c>
      <c r="P1045" s="8">
        <f t="shared" si="163"/>
        <v>33</v>
      </c>
      <c r="Q1045" s="9">
        <f t="shared" si="164"/>
        <v>22.45</v>
      </c>
      <c r="R1045" s="9">
        <f t="shared" si="165"/>
        <v>18.25</v>
      </c>
      <c r="S1045" s="9">
        <f t="shared" si="166"/>
        <v>22.35</v>
      </c>
      <c r="T1045" s="9">
        <f t="shared" si="167"/>
        <v>20.75</v>
      </c>
      <c r="U1045" s="8">
        <f t="shared" si="168"/>
        <v>21.016666666666669</v>
      </c>
      <c r="V1045" s="8">
        <f t="shared" si="169"/>
        <v>20.950000000000003</v>
      </c>
    </row>
    <row r="1046" spans="1:22" ht="13.5" x14ac:dyDescent="0.25">
      <c r="A1046" s="3">
        <f>RSI!A1046</f>
        <v>43529</v>
      </c>
      <c r="B1046" s="2">
        <f>RSI!B1046</f>
        <v>9.1379999999999999</v>
      </c>
      <c r="C1046" s="2">
        <f>RSI!I1046</f>
        <v>29.226673736067468</v>
      </c>
      <c r="D1046" s="2">
        <f>MACD!E1046</f>
        <v>0.21715215173831481</v>
      </c>
      <c r="E1046" s="2">
        <f>MACD!F1046</f>
        <v>0.1740483452056201</v>
      </c>
      <c r="F1046" s="2">
        <f>'Moving Avg'!D1046</f>
        <v>9.1921999999999997</v>
      </c>
      <c r="G1046" s="2">
        <f>'Moving Avg'!F1046</f>
        <v>9.5055000000000014</v>
      </c>
      <c r="H1046" s="2">
        <f>'Moving Avg'!G1046</f>
        <v>9.8361999999999927</v>
      </c>
      <c r="I1046" s="2">
        <f>'Moving Avg'!H1046</f>
        <v>10.846504999999995</v>
      </c>
      <c r="J1046" s="6" t="str">
        <f>OBV!F1046</f>
        <v>BEARISH</v>
      </c>
      <c r="K1046" s="6" t="str">
        <f>OBV!G1046</f>
        <v>STRONG</v>
      </c>
      <c r="L1046" s="6" t="str">
        <f>OBV!H1046</f>
        <v>CONFIRMED BEARISH</v>
      </c>
      <c r="M1046" s="8">
        <f t="shared" si="160"/>
        <v>50</v>
      </c>
      <c r="N1046" s="8">
        <f t="shared" si="161"/>
        <v>0</v>
      </c>
      <c r="O1046" s="8">
        <f t="shared" si="162"/>
        <v>0</v>
      </c>
      <c r="P1046" s="8">
        <f t="shared" si="163"/>
        <v>33</v>
      </c>
      <c r="Q1046" s="9">
        <f t="shared" si="164"/>
        <v>22.45</v>
      </c>
      <c r="R1046" s="9">
        <f t="shared" si="165"/>
        <v>18.25</v>
      </c>
      <c r="S1046" s="9">
        <f t="shared" si="166"/>
        <v>22.35</v>
      </c>
      <c r="T1046" s="9">
        <f t="shared" si="167"/>
        <v>20.75</v>
      </c>
      <c r="U1046" s="8">
        <f t="shared" si="168"/>
        <v>21.016666666666669</v>
      </c>
      <c r="V1046" s="8">
        <f t="shared" si="169"/>
        <v>20.950000000000003</v>
      </c>
    </row>
    <row r="1047" spans="1:22" ht="13.5" x14ac:dyDescent="0.25">
      <c r="A1047" s="3">
        <f>RSI!A1047</f>
        <v>43530</v>
      </c>
      <c r="B1047" s="2">
        <f>RSI!B1047</f>
        <v>9.1379999999999999</v>
      </c>
      <c r="C1047" s="2">
        <f>RSI!I1047</f>
        <v>29.226673736067468</v>
      </c>
      <c r="D1047" s="2">
        <f>MACD!E1047</f>
        <v>0.15886579162627967</v>
      </c>
      <c r="E1047" s="2">
        <f>MACD!F1047</f>
        <v>0.17101183448975202</v>
      </c>
      <c r="F1047" s="2">
        <f>'Moving Avg'!D1047</f>
        <v>9.1379999999999999</v>
      </c>
      <c r="G1047" s="2">
        <f>'Moving Avg'!F1047</f>
        <v>9.4680000000000017</v>
      </c>
      <c r="H1047" s="2">
        <f>'Moving Avg'!G1047</f>
        <v>9.8109799999999918</v>
      </c>
      <c r="I1047" s="2">
        <f>'Moving Avg'!H1047</f>
        <v>10.836764999999993</v>
      </c>
      <c r="J1047" s="6" t="str">
        <f>OBV!F1047</f>
        <v>BEARISH</v>
      </c>
      <c r="K1047" s="6" t="str">
        <f>OBV!G1047</f>
        <v>STRONG</v>
      </c>
      <c r="L1047" s="6" t="str">
        <f>OBV!H1047</f>
        <v>CONFIRMED BEARISH</v>
      </c>
      <c r="M1047" s="8">
        <f t="shared" si="160"/>
        <v>50</v>
      </c>
      <c r="N1047" s="8">
        <f t="shared" si="161"/>
        <v>45</v>
      </c>
      <c r="O1047" s="8">
        <f t="shared" si="162"/>
        <v>0</v>
      </c>
      <c r="P1047" s="8">
        <f t="shared" si="163"/>
        <v>33</v>
      </c>
      <c r="Q1047" s="9">
        <f t="shared" si="164"/>
        <v>38.200000000000003</v>
      </c>
      <c r="R1047" s="9">
        <f t="shared" si="165"/>
        <v>27.25</v>
      </c>
      <c r="S1047" s="9">
        <f t="shared" si="166"/>
        <v>29.1</v>
      </c>
      <c r="T1047" s="9">
        <f t="shared" si="167"/>
        <v>32</v>
      </c>
      <c r="U1047" s="8">
        <f t="shared" si="168"/>
        <v>31.516666666666669</v>
      </c>
      <c r="V1047" s="8">
        <f t="shared" si="169"/>
        <v>31.637500000000003</v>
      </c>
    </row>
    <row r="1048" spans="1:22" ht="13.5" x14ac:dyDescent="0.25">
      <c r="A1048" s="3">
        <f>RSI!A1048</f>
        <v>43531</v>
      </c>
      <c r="B1048" s="2">
        <f>RSI!B1048</f>
        <v>8.8859999999999992</v>
      </c>
      <c r="C1048" s="2">
        <f>RSI!I1048</f>
        <v>22.62671937592809</v>
      </c>
      <c r="D1048" s="2">
        <f>MACD!E1048</f>
        <v>0.13042074263108105</v>
      </c>
      <c r="E1048" s="2">
        <f>MACD!F1048</f>
        <v>0.16289361611801784</v>
      </c>
      <c r="F1048" s="2">
        <f>'Moving Avg'!D1048</f>
        <v>9.0876000000000001</v>
      </c>
      <c r="G1048" s="2">
        <f>'Moving Avg'!F1048</f>
        <v>9.4179000000000013</v>
      </c>
      <c r="H1048" s="2">
        <f>'Moving Avg'!G1048</f>
        <v>9.7795999999999932</v>
      </c>
      <c r="I1048" s="2">
        <f>'Moving Avg'!H1048</f>
        <v>10.826059999999993</v>
      </c>
      <c r="J1048" s="6" t="str">
        <f>OBV!F1048</f>
        <v>BEARISH</v>
      </c>
      <c r="K1048" s="6" t="str">
        <f>OBV!G1048</f>
        <v>STRONG</v>
      </c>
      <c r="L1048" s="6" t="str">
        <f>OBV!H1048</f>
        <v>CONFIRMED BEARISH</v>
      </c>
      <c r="M1048" s="8">
        <f t="shared" si="160"/>
        <v>50</v>
      </c>
      <c r="N1048" s="8">
        <f t="shared" si="161"/>
        <v>100</v>
      </c>
      <c r="O1048" s="8">
        <f t="shared" si="162"/>
        <v>0</v>
      </c>
      <c r="P1048" s="8">
        <f t="shared" si="163"/>
        <v>33</v>
      </c>
      <c r="Q1048" s="9">
        <f t="shared" si="164"/>
        <v>57.45</v>
      </c>
      <c r="R1048" s="9">
        <f t="shared" si="165"/>
        <v>38.25</v>
      </c>
      <c r="S1048" s="9">
        <f t="shared" si="166"/>
        <v>37.35</v>
      </c>
      <c r="T1048" s="9">
        <f t="shared" si="167"/>
        <v>45.75</v>
      </c>
      <c r="U1048" s="8">
        <f t="shared" si="168"/>
        <v>44.35</v>
      </c>
      <c r="V1048" s="8">
        <f t="shared" si="169"/>
        <v>44.7</v>
      </c>
    </row>
    <row r="1049" spans="1:22" ht="13.5" x14ac:dyDescent="0.25">
      <c r="A1049" s="3">
        <f>RSI!A1049</f>
        <v>43532</v>
      </c>
      <c r="B1049" s="2">
        <f>RSI!B1049</f>
        <v>8.8550000000000004</v>
      </c>
      <c r="C1049" s="2">
        <f>RSI!I1049</f>
        <v>21.969474739081548</v>
      </c>
      <c r="D1049" s="2">
        <f>MACD!E1049</f>
        <v>0.10725814592394656</v>
      </c>
      <c r="E1049" s="2">
        <f>MACD!F1049</f>
        <v>0.1517665220792036</v>
      </c>
      <c r="F1049" s="2">
        <f>'Moving Avg'!D1049</f>
        <v>9.0310000000000006</v>
      </c>
      <c r="G1049" s="2">
        <f>'Moving Avg'!F1049</f>
        <v>9.3662500000000009</v>
      </c>
      <c r="H1049" s="2">
        <f>'Moving Avg'!G1049</f>
        <v>9.7487199999999952</v>
      </c>
      <c r="I1049" s="2">
        <f>'Moving Avg'!H1049</f>
        <v>10.814489999999994</v>
      </c>
      <c r="J1049" s="6" t="str">
        <f>OBV!F1049</f>
        <v>BEARISH</v>
      </c>
      <c r="K1049" s="6" t="str">
        <f>OBV!G1049</f>
        <v>STRONG</v>
      </c>
      <c r="L1049" s="6" t="str">
        <f>OBV!H1049</f>
        <v>CONFIRMED BEARISH</v>
      </c>
      <c r="M1049" s="8">
        <f t="shared" si="160"/>
        <v>50</v>
      </c>
      <c r="N1049" s="8">
        <f t="shared" si="161"/>
        <v>100</v>
      </c>
      <c r="O1049" s="8">
        <f t="shared" si="162"/>
        <v>0</v>
      </c>
      <c r="P1049" s="8">
        <f t="shared" si="163"/>
        <v>33</v>
      </c>
      <c r="Q1049" s="9">
        <f t="shared" si="164"/>
        <v>57.45</v>
      </c>
      <c r="R1049" s="9">
        <f t="shared" si="165"/>
        <v>38.25</v>
      </c>
      <c r="S1049" s="9">
        <f t="shared" si="166"/>
        <v>37.35</v>
      </c>
      <c r="T1049" s="9">
        <f t="shared" si="167"/>
        <v>45.75</v>
      </c>
      <c r="U1049" s="8">
        <f t="shared" si="168"/>
        <v>44.35</v>
      </c>
      <c r="V1049" s="8">
        <f t="shared" si="169"/>
        <v>44.7</v>
      </c>
    </row>
    <row r="1050" spans="1:22" ht="13.5" x14ac:dyDescent="0.25">
      <c r="A1050" s="3">
        <f>RSI!A1050</f>
        <v>43535</v>
      </c>
      <c r="B1050" s="2">
        <f>RSI!B1050</f>
        <v>8.8550000000000004</v>
      </c>
      <c r="C1050" s="2">
        <f>RSI!I1050</f>
        <v>21.969474739081548</v>
      </c>
      <c r="D1050" s="2">
        <f>MACD!E1050</f>
        <v>0.13280587618560524</v>
      </c>
      <c r="E1050" s="2">
        <f>MACD!F1050</f>
        <v>0.14797439290048392</v>
      </c>
      <c r="F1050" s="2">
        <f>'Moving Avg'!D1050</f>
        <v>8.9743999999999993</v>
      </c>
      <c r="G1050" s="2">
        <f>'Moving Avg'!F1050</f>
        <v>9.3146000000000022</v>
      </c>
      <c r="H1050" s="2">
        <f>'Moving Avg'!G1050</f>
        <v>9.7167199999999951</v>
      </c>
      <c r="I1050" s="2">
        <f>'Moving Avg'!H1050</f>
        <v>10.802919999999995</v>
      </c>
      <c r="J1050" s="6" t="str">
        <f>OBV!F1050</f>
        <v>BEARISH</v>
      </c>
      <c r="K1050" s="6" t="str">
        <f>OBV!G1050</f>
        <v>STRONG</v>
      </c>
      <c r="L1050" s="6" t="str">
        <f>OBV!H1050</f>
        <v>CONFIRMED BEARISH</v>
      </c>
      <c r="M1050" s="8">
        <f t="shared" si="160"/>
        <v>50</v>
      </c>
      <c r="N1050" s="8">
        <f t="shared" si="161"/>
        <v>45</v>
      </c>
      <c r="O1050" s="8">
        <f t="shared" si="162"/>
        <v>0</v>
      </c>
      <c r="P1050" s="8">
        <f t="shared" si="163"/>
        <v>33</v>
      </c>
      <c r="Q1050" s="9">
        <f t="shared" si="164"/>
        <v>38.200000000000003</v>
      </c>
      <c r="R1050" s="9">
        <f t="shared" si="165"/>
        <v>27.25</v>
      </c>
      <c r="S1050" s="9">
        <f t="shared" si="166"/>
        <v>29.1</v>
      </c>
      <c r="T1050" s="9">
        <f t="shared" si="167"/>
        <v>32</v>
      </c>
      <c r="U1050" s="8">
        <f t="shared" si="168"/>
        <v>31.516666666666669</v>
      </c>
      <c r="V1050" s="8">
        <f t="shared" si="169"/>
        <v>31.637500000000003</v>
      </c>
    </row>
    <row r="1051" spans="1:22" ht="13.5" x14ac:dyDescent="0.25">
      <c r="A1051" s="3">
        <f>RSI!A1051</f>
        <v>43536</v>
      </c>
      <c r="B1051" s="2">
        <f>RSI!B1051</f>
        <v>8.6660000000000004</v>
      </c>
      <c r="C1051" s="2">
        <f>RSI!I1051</f>
        <v>18.226061522863745</v>
      </c>
      <c r="D1051" s="2">
        <f>MACD!E1051</f>
        <v>0.17162183720330759</v>
      </c>
      <c r="E1051" s="2">
        <f>MACD!F1051</f>
        <v>0.15270388176104865</v>
      </c>
      <c r="F1051" s="2">
        <f>'Moving Avg'!D1051</f>
        <v>8.8800000000000008</v>
      </c>
      <c r="G1051" s="2">
        <f>'Moving Avg'!F1051</f>
        <v>9.2535000000000007</v>
      </c>
      <c r="H1051" s="2">
        <f>'Moving Avg'!G1051</f>
        <v>9.6809399999999979</v>
      </c>
      <c r="I1051" s="2">
        <f>'Moving Avg'!H1051</f>
        <v>10.790404999999996</v>
      </c>
      <c r="J1051" s="6" t="str">
        <f>OBV!F1051</f>
        <v>BEARISH</v>
      </c>
      <c r="K1051" s="6" t="str">
        <f>OBV!G1051</f>
        <v>STRONG</v>
      </c>
      <c r="L1051" s="6" t="str">
        <f>OBV!H1051</f>
        <v>CONFIRMED BEARISH</v>
      </c>
      <c r="M1051" s="8">
        <f t="shared" si="160"/>
        <v>50</v>
      </c>
      <c r="N1051" s="8">
        <f t="shared" si="161"/>
        <v>0</v>
      </c>
      <c r="O1051" s="8">
        <f t="shared" si="162"/>
        <v>0</v>
      </c>
      <c r="P1051" s="8">
        <f t="shared" si="163"/>
        <v>33</v>
      </c>
      <c r="Q1051" s="9">
        <f t="shared" si="164"/>
        <v>22.45</v>
      </c>
      <c r="R1051" s="9">
        <f t="shared" si="165"/>
        <v>18.25</v>
      </c>
      <c r="S1051" s="9">
        <f t="shared" si="166"/>
        <v>22.35</v>
      </c>
      <c r="T1051" s="9">
        <f t="shared" si="167"/>
        <v>20.75</v>
      </c>
      <c r="U1051" s="8">
        <f t="shared" si="168"/>
        <v>21.016666666666669</v>
      </c>
      <c r="V1051" s="8">
        <f t="shared" si="169"/>
        <v>20.950000000000003</v>
      </c>
    </row>
    <row r="1052" spans="1:22" ht="13.5" x14ac:dyDescent="0.25">
      <c r="A1052" s="3">
        <f>RSI!A1052</f>
        <v>43537</v>
      </c>
      <c r="B1052" s="2">
        <f>RSI!B1052</f>
        <v>8.6660000000000004</v>
      </c>
      <c r="C1052" s="2">
        <f>RSI!I1052</f>
        <v>18.226061522863745</v>
      </c>
      <c r="D1052" s="2">
        <f>MACD!E1052</f>
        <v>0.20854463472768181</v>
      </c>
      <c r="E1052" s="2">
        <f>MACD!F1052</f>
        <v>0.16387203235437531</v>
      </c>
      <c r="F1052" s="2">
        <f>'Moving Avg'!D1052</f>
        <v>8.7855999999999987</v>
      </c>
      <c r="G1052" s="2">
        <f>'Moving Avg'!F1052</f>
        <v>9.192400000000001</v>
      </c>
      <c r="H1052" s="2">
        <f>'Moving Avg'!G1052</f>
        <v>9.6513199999999966</v>
      </c>
      <c r="I1052" s="2">
        <f>'Moving Avg'!H1052</f>
        <v>10.777919999999995</v>
      </c>
      <c r="J1052" s="6" t="str">
        <f>OBV!F1052</f>
        <v>BEARISH</v>
      </c>
      <c r="K1052" s="6" t="str">
        <f>OBV!G1052</f>
        <v>STRONG</v>
      </c>
      <c r="L1052" s="6" t="str">
        <f>OBV!H1052</f>
        <v>CONFIRMED BEARISH</v>
      </c>
      <c r="M1052" s="8">
        <f t="shared" si="160"/>
        <v>50</v>
      </c>
      <c r="N1052" s="8">
        <f t="shared" si="161"/>
        <v>0</v>
      </c>
      <c r="O1052" s="8">
        <f t="shared" si="162"/>
        <v>0</v>
      </c>
      <c r="P1052" s="8">
        <f t="shared" si="163"/>
        <v>33</v>
      </c>
      <c r="Q1052" s="9">
        <f t="shared" si="164"/>
        <v>22.45</v>
      </c>
      <c r="R1052" s="9">
        <f t="shared" si="165"/>
        <v>18.25</v>
      </c>
      <c r="S1052" s="9">
        <f t="shared" si="166"/>
        <v>22.35</v>
      </c>
      <c r="T1052" s="9">
        <f t="shared" si="167"/>
        <v>20.75</v>
      </c>
      <c r="U1052" s="8">
        <f t="shared" si="168"/>
        <v>21.016666666666669</v>
      </c>
      <c r="V1052" s="8">
        <f t="shared" si="169"/>
        <v>20.950000000000003</v>
      </c>
    </row>
    <row r="1053" spans="1:22" ht="13.5" x14ac:dyDescent="0.25">
      <c r="A1053" s="3">
        <f>RSI!A1053</f>
        <v>43538</v>
      </c>
      <c r="B1053" s="2">
        <f>RSI!B1053</f>
        <v>8.8740000000000006</v>
      </c>
      <c r="C1053" s="2">
        <f>RSI!I1053</f>
        <v>32.833434951919514</v>
      </c>
      <c r="D1053" s="2">
        <f>MACD!E1053</f>
        <v>0.18646369677979457</v>
      </c>
      <c r="E1053" s="2">
        <f>MACD!F1053</f>
        <v>0.16839036523945916</v>
      </c>
      <c r="F1053" s="2">
        <f>'Moving Avg'!D1053</f>
        <v>8.7832000000000008</v>
      </c>
      <c r="G1053" s="2">
        <f>'Moving Avg'!F1053</f>
        <v>9.1417000000000002</v>
      </c>
      <c r="H1053" s="2">
        <f>'Moving Avg'!G1053</f>
        <v>9.6258599999999976</v>
      </c>
      <c r="I1053" s="2">
        <f>'Moving Avg'!H1053</f>
        <v>10.766444999999994</v>
      </c>
      <c r="J1053" s="6" t="str">
        <f>OBV!F1053</f>
        <v>BEARISH</v>
      </c>
      <c r="K1053" s="6" t="str">
        <f>OBV!G1053</f>
        <v>STRONG</v>
      </c>
      <c r="L1053" s="6" t="str">
        <f>OBV!H1053</f>
        <v>CONFIRMED BEARISH</v>
      </c>
      <c r="M1053" s="8">
        <f t="shared" si="160"/>
        <v>25</v>
      </c>
      <c r="N1053" s="8">
        <f t="shared" si="161"/>
        <v>0</v>
      </c>
      <c r="O1053" s="8">
        <f t="shared" si="162"/>
        <v>0</v>
      </c>
      <c r="P1053" s="8">
        <f t="shared" si="163"/>
        <v>33</v>
      </c>
      <c r="Q1053" s="9">
        <f t="shared" si="164"/>
        <v>13.7</v>
      </c>
      <c r="R1053" s="9">
        <f t="shared" si="165"/>
        <v>13.25</v>
      </c>
      <c r="S1053" s="9">
        <f t="shared" si="166"/>
        <v>18.600000000000001</v>
      </c>
      <c r="T1053" s="9">
        <f t="shared" si="167"/>
        <v>14.5</v>
      </c>
      <c r="U1053" s="8">
        <f t="shared" si="168"/>
        <v>15.183333333333332</v>
      </c>
      <c r="V1053" s="8">
        <f t="shared" si="169"/>
        <v>15.012499999999999</v>
      </c>
    </row>
    <row r="1054" spans="1:22" ht="13.5" x14ac:dyDescent="0.25">
      <c r="A1054" s="3">
        <f>RSI!A1054</f>
        <v>43539</v>
      </c>
      <c r="B1054" s="2">
        <f>RSI!B1054</f>
        <v>8.6340000000000003</v>
      </c>
      <c r="C1054" s="2">
        <f>RSI!I1054</f>
        <v>26.869314639236691</v>
      </c>
      <c r="D1054" s="2">
        <f>MACD!E1054</f>
        <v>0.18782519899407468</v>
      </c>
      <c r="E1054" s="2">
        <f>MACD!F1054</f>
        <v>0.17227733199038225</v>
      </c>
      <c r="F1054" s="2">
        <f>'Moving Avg'!D1054</f>
        <v>8.7390000000000008</v>
      </c>
      <c r="G1054" s="2">
        <f>'Moving Avg'!F1054</f>
        <v>9.0938000000000017</v>
      </c>
      <c r="H1054" s="2">
        <f>'Moving Avg'!G1054</f>
        <v>9.5924599999999991</v>
      </c>
      <c r="I1054" s="2">
        <f>'Moving Avg'!H1054</f>
        <v>10.753444999999994</v>
      </c>
      <c r="J1054" s="6" t="str">
        <f>OBV!F1054</f>
        <v>BEARISH</v>
      </c>
      <c r="K1054" s="6" t="str">
        <f>OBV!G1054</f>
        <v>STRONG</v>
      </c>
      <c r="L1054" s="6" t="str">
        <f>OBV!H1054</f>
        <v>CONFIRMED BEARISH</v>
      </c>
      <c r="M1054" s="8">
        <f t="shared" si="160"/>
        <v>50</v>
      </c>
      <c r="N1054" s="8">
        <f t="shared" si="161"/>
        <v>0</v>
      </c>
      <c r="O1054" s="8">
        <f t="shared" si="162"/>
        <v>0</v>
      </c>
      <c r="P1054" s="8">
        <f t="shared" si="163"/>
        <v>33</v>
      </c>
      <c r="Q1054" s="9">
        <f t="shared" si="164"/>
        <v>22.45</v>
      </c>
      <c r="R1054" s="9">
        <f t="shared" si="165"/>
        <v>18.25</v>
      </c>
      <c r="S1054" s="9">
        <f t="shared" si="166"/>
        <v>22.35</v>
      </c>
      <c r="T1054" s="9">
        <f t="shared" si="167"/>
        <v>20.75</v>
      </c>
      <c r="U1054" s="8">
        <f t="shared" si="168"/>
        <v>21.016666666666669</v>
      </c>
      <c r="V1054" s="8">
        <f t="shared" si="169"/>
        <v>20.950000000000003</v>
      </c>
    </row>
    <row r="1055" spans="1:22" ht="13.5" x14ac:dyDescent="0.25">
      <c r="A1055" s="3">
        <f>RSI!A1055</f>
        <v>43542</v>
      </c>
      <c r="B1055" s="2">
        <f>RSI!B1055</f>
        <v>8.3759999999999994</v>
      </c>
      <c r="C1055" s="2">
        <f>RSI!I1055</f>
        <v>22.200683442087012</v>
      </c>
      <c r="D1055" s="2">
        <f>MACD!E1055</f>
        <v>0.211606145754617</v>
      </c>
      <c r="E1055" s="2">
        <f>MACD!F1055</f>
        <v>0.1801430947432292</v>
      </c>
      <c r="F1055" s="2">
        <f>'Moving Avg'!D1055</f>
        <v>8.6432000000000002</v>
      </c>
      <c r="G1055" s="2">
        <f>'Moving Avg'!F1055</f>
        <v>9.0329999999999995</v>
      </c>
      <c r="H1055" s="2">
        <f>'Moving Avg'!G1055</f>
        <v>9.5539000000000005</v>
      </c>
      <c r="I1055" s="2">
        <f>'Moving Avg'!H1055</f>
        <v>10.738564999999996</v>
      </c>
      <c r="J1055" s="6" t="str">
        <f>OBV!F1055</f>
        <v>BEARISH</v>
      </c>
      <c r="K1055" s="6" t="str">
        <f>OBV!G1055</f>
        <v>STRONG</v>
      </c>
      <c r="L1055" s="6" t="str">
        <f>OBV!H1055</f>
        <v>CONFIRMED BEARISH</v>
      </c>
      <c r="M1055" s="8">
        <f t="shared" si="160"/>
        <v>50</v>
      </c>
      <c r="N1055" s="8">
        <f t="shared" si="161"/>
        <v>0</v>
      </c>
      <c r="O1055" s="8">
        <f t="shared" si="162"/>
        <v>0</v>
      </c>
      <c r="P1055" s="8">
        <f t="shared" si="163"/>
        <v>33</v>
      </c>
      <c r="Q1055" s="9">
        <f t="shared" si="164"/>
        <v>22.45</v>
      </c>
      <c r="R1055" s="9">
        <f t="shared" si="165"/>
        <v>18.25</v>
      </c>
      <c r="S1055" s="9">
        <f t="shared" si="166"/>
        <v>22.35</v>
      </c>
      <c r="T1055" s="9">
        <f t="shared" si="167"/>
        <v>20.75</v>
      </c>
      <c r="U1055" s="8">
        <f t="shared" si="168"/>
        <v>21.016666666666669</v>
      </c>
      <c r="V1055" s="8">
        <f t="shared" si="169"/>
        <v>20.950000000000003</v>
      </c>
    </row>
    <row r="1056" spans="1:22" ht="13.5" x14ac:dyDescent="0.25">
      <c r="A1056" s="3">
        <f>RSI!A1056</f>
        <v>43543</v>
      </c>
      <c r="B1056" s="2">
        <f>RSI!B1056</f>
        <v>8.1300000000000008</v>
      </c>
      <c r="C1056" s="2">
        <f>RSI!I1056</f>
        <v>18.839432875598845</v>
      </c>
      <c r="D1056" s="2">
        <f>MACD!E1056</f>
        <v>0.254732458507128</v>
      </c>
      <c r="E1056" s="2">
        <f>MACD!F1056</f>
        <v>0.19506096749600896</v>
      </c>
      <c r="F1056" s="2">
        <f>'Moving Avg'!D1056</f>
        <v>8.5359999999999996</v>
      </c>
      <c r="G1056" s="2">
        <f>'Moving Avg'!F1056</f>
        <v>8.9668500000000009</v>
      </c>
      <c r="H1056" s="2">
        <f>'Moving Avg'!G1056</f>
        <v>9.5148200000000003</v>
      </c>
      <c r="I1056" s="2">
        <f>'Moving Avg'!H1056</f>
        <v>10.722634999999995</v>
      </c>
      <c r="J1056" s="6" t="str">
        <f>OBV!F1056</f>
        <v>BEARISH</v>
      </c>
      <c r="K1056" s="6" t="str">
        <f>OBV!G1056</f>
        <v>STRONG</v>
      </c>
      <c r="L1056" s="6" t="str">
        <f>OBV!H1056</f>
        <v>CONFIRMED BEARISH</v>
      </c>
      <c r="M1056" s="8">
        <f t="shared" si="160"/>
        <v>50</v>
      </c>
      <c r="N1056" s="8">
        <f t="shared" si="161"/>
        <v>0</v>
      </c>
      <c r="O1056" s="8">
        <f t="shared" si="162"/>
        <v>0</v>
      </c>
      <c r="P1056" s="8">
        <f t="shared" si="163"/>
        <v>33</v>
      </c>
      <c r="Q1056" s="9">
        <f t="shared" si="164"/>
        <v>22.45</v>
      </c>
      <c r="R1056" s="9">
        <f t="shared" si="165"/>
        <v>18.25</v>
      </c>
      <c r="S1056" s="9">
        <f t="shared" si="166"/>
        <v>22.35</v>
      </c>
      <c r="T1056" s="9">
        <f t="shared" si="167"/>
        <v>20.75</v>
      </c>
      <c r="U1056" s="8">
        <f t="shared" si="168"/>
        <v>21.016666666666669</v>
      </c>
      <c r="V1056" s="8">
        <f t="shared" si="169"/>
        <v>20.950000000000003</v>
      </c>
    </row>
    <row r="1057" spans="1:22" ht="13.5" x14ac:dyDescent="0.25">
      <c r="A1057" s="3">
        <f>RSI!A1057</f>
        <v>43545</v>
      </c>
      <c r="B1057" s="2">
        <f>RSI!B1057</f>
        <v>7.89</v>
      </c>
      <c r="C1057" s="2">
        <f>RSI!I1057</f>
        <v>16.253885200545739</v>
      </c>
      <c r="D1057" s="2">
        <f>MACD!E1057</f>
        <v>0.31488290344419667</v>
      </c>
      <c r="E1057" s="2">
        <f>MACD!F1057</f>
        <v>0.21902535468564649</v>
      </c>
      <c r="F1057" s="2">
        <f>'Moving Avg'!D1057</f>
        <v>8.3808000000000007</v>
      </c>
      <c r="G1057" s="2">
        <f>'Moving Avg'!F1057</f>
        <v>8.902849999999999</v>
      </c>
      <c r="H1057" s="2">
        <f>'Moving Avg'!G1057</f>
        <v>9.4728399999999997</v>
      </c>
      <c r="I1057" s="2">
        <f>'Moving Avg'!H1057</f>
        <v>10.705504999999995</v>
      </c>
      <c r="J1057" s="6" t="str">
        <f>OBV!F1057</f>
        <v>BEARISH</v>
      </c>
      <c r="K1057" s="6" t="str">
        <f>OBV!G1057</f>
        <v>STRONG</v>
      </c>
      <c r="L1057" s="6" t="str">
        <f>OBV!H1057</f>
        <v>CONFIRMED BEARISH</v>
      </c>
      <c r="M1057" s="8">
        <f t="shared" si="160"/>
        <v>50</v>
      </c>
      <c r="N1057" s="8">
        <f t="shared" si="161"/>
        <v>0</v>
      </c>
      <c r="O1057" s="8">
        <f t="shared" si="162"/>
        <v>0</v>
      </c>
      <c r="P1057" s="8">
        <f t="shared" si="163"/>
        <v>33</v>
      </c>
      <c r="Q1057" s="9">
        <f t="shared" si="164"/>
        <v>22.45</v>
      </c>
      <c r="R1057" s="9">
        <f t="shared" si="165"/>
        <v>18.25</v>
      </c>
      <c r="S1057" s="9">
        <f t="shared" si="166"/>
        <v>22.35</v>
      </c>
      <c r="T1057" s="9">
        <f t="shared" si="167"/>
        <v>20.75</v>
      </c>
      <c r="U1057" s="8">
        <f t="shared" si="168"/>
        <v>21.016666666666669</v>
      </c>
      <c r="V1057" s="8">
        <f t="shared" si="169"/>
        <v>20.950000000000003</v>
      </c>
    </row>
    <row r="1058" spans="1:22" ht="13.5" x14ac:dyDescent="0.25">
      <c r="A1058" s="3">
        <f>RSI!A1058</f>
        <v>43546</v>
      </c>
      <c r="B1058" s="2">
        <f>RSI!B1058</f>
        <v>8.0920000000000005</v>
      </c>
      <c r="C1058" s="2">
        <f>RSI!I1058</f>
        <v>25.519080264677953</v>
      </c>
      <c r="D1058" s="2">
        <f>MACD!E1058</f>
        <v>0.31891093975165496</v>
      </c>
      <c r="E1058" s="2">
        <f>MACD!F1058</f>
        <v>0.2390024716988482</v>
      </c>
      <c r="F1058" s="2">
        <f>'Moving Avg'!D1058</f>
        <v>8.2243999999999993</v>
      </c>
      <c r="G1058" s="2">
        <f>'Moving Avg'!F1058</f>
        <v>8.8489499999999985</v>
      </c>
      <c r="H1058" s="2">
        <f>'Moving Avg'!G1058</f>
        <v>9.429219999999999</v>
      </c>
      <c r="I1058" s="2">
        <f>'Moving Avg'!H1058</f>
        <v>10.689794999999995</v>
      </c>
      <c r="J1058" s="6" t="str">
        <f>OBV!F1058</f>
        <v>BEARISH</v>
      </c>
      <c r="K1058" s="6" t="str">
        <f>OBV!G1058</f>
        <v>STRONG</v>
      </c>
      <c r="L1058" s="6" t="str">
        <f>OBV!H1058</f>
        <v>CONFIRMED BEARISH</v>
      </c>
      <c r="M1058" s="8">
        <f t="shared" si="160"/>
        <v>50</v>
      </c>
      <c r="N1058" s="8">
        <f t="shared" si="161"/>
        <v>0</v>
      </c>
      <c r="O1058" s="8">
        <f t="shared" si="162"/>
        <v>0</v>
      </c>
      <c r="P1058" s="8">
        <f t="shared" si="163"/>
        <v>33</v>
      </c>
      <c r="Q1058" s="9">
        <f t="shared" si="164"/>
        <v>22.45</v>
      </c>
      <c r="R1058" s="9">
        <f t="shared" si="165"/>
        <v>18.25</v>
      </c>
      <c r="S1058" s="9">
        <f t="shared" si="166"/>
        <v>22.35</v>
      </c>
      <c r="T1058" s="9">
        <f t="shared" si="167"/>
        <v>20.75</v>
      </c>
      <c r="U1058" s="8">
        <f t="shared" si="168"/>
        <v>21.016666666666669</v>
      </c>
      <c r="V1058" s="8">
        <f t="shared" si="169"/>
        <v>20.950000000000003</v>
      </c>
    </row>
    <row r="1059" spans="1:22" ht="13.5" x14ac:dyDescent="0.25">
      <c r="A1059" s="3">
        <f>RSI!A1059</f>
        <v>43549</v>
      </c>
      <c r="B1059" s="2">
        <f>RSI!B1059</f>
        <v>8.3320000000000007</v>
      </c>
      <c r="C1059" s="2">
        <f>RSI!I1059</f>
        <v>34.755028690897916</v>
      </c>
      <c r="D1059" s="2">
        <f>MACD!E1059</f>
        <v>0.30493392045120871</v>
      </c>
      <c r="E1059" s="2">
        <f>MACD!F1059</f>
        <v>0.25218876144932034</v>
      </c>
      <c r="F1059" s="2">
        <f>'Moving Avg'!D1059</f>
        <v>8.1639999999999997</v>
      </c>
      <c r="G1059" s="2">
        <f>'Moving Avg'!F1059</f>
        <v>8.8086500000000001</v>
      </c>
      <c r="H1059" s="2">
        <f>'Moving Avg'!G1059</f>
        <v>9.3903999999999996</v>
      </c>
      <c r="I1059" s="2">
        <f>'Moving Avg'!H1059</f>
        <v>10.675284999999992</v>
      </c>
      <c r="J1059" s="6" t="str">
        <f>OBV!F1059</f>
        <v>BEARISH</v>
      </c>
      <c r="K1059" s="6" t="str">
        <f>OBV!G1059</f>
        <v>STRONG</v>
      </c>
      <c r="L1059" s="6" t="str">
        <f>OBV!H1059</f>
        <v>CONFIRMED BEARISH</v>
      </c>
      <c r="M1059" s="8">
        <f t="shared" si="160"/>
        <v>25</v>
      </c>
      <c r="N1059" s="8">
        <f t="shared" si="161"/>
        <v>0</v>
      </c>
      <c r="O1059" s="8">
        <f t="shared" si="162"/>
        <v>0</v>
      </c>
      <c r="P1059" s="8">
        <f t="shared" si="163"/>
        <v>33</v>
      </c>
      <c r="Q1059" s="9">
        <f t="shared" si="164"/>
        <v>13.7</v>
      </c>
      <c r="R1059" s="9">
        <f t="shared" si="165"/>
        <v>13.25</v>
      </c>
      <c r="S1059" s="9">
        <f t="shared" si="166"/>
        <v>18.600000000000001</v>
      </c>
      <c r="T1059" s="9">
        <f t="shared" si="167"/>
        <v>14.5</v>
      </c>
      <c r="U1059" s="8">
        <f t="shared" si="168"/>
        <v>15.183333333333332</v>
      </c>
      <c r="V1059" s="8">
        <f t="shared" si="169"/>
        <v>15.012499999999999</v>
      </c>
    </row>
    <row r="1060" spans="1:22" ht="13.5" x14ac:dyDescent="0.25">
      <c r="A1060" s="3">
        <f>RSI!A1060</f>
        <v>43550</v>
      </c>
      <c r="B1060" s="2">
        <f>RSI!B1060</f>
        <v>8.3249999999999993</v>
      </c>
      <c r="C1060" s="2">
        <f>RSI!I1060</f>
        <v>34.620182926917337</v>
      </c>
      <c r="D1060" s="2">
        <f>MACD!E1060</f>
        <v>0.29698686635027549</v>
      </c>
      <c r="E1060" s="2">
        <f>MACD!F1060</f>
        <v>0.26114838242951138</v>
      </c>
      <c r="F1060" s="2">
        <f>'Moving Avg'!D1060</f>
        <v>8.1538000000000004</v>
      </c>
      <c r="G1060" s="2">
        <f>'Moving Avg'!F1060</f>
        <v>8.7544499999999985</v>
      </c>
      <c r="H1060" s="2">
        <f>'Moving Avg'!G1060</f>
        <v>9.3497999999999983</v>
      </c>
      <c r="I1060" s="2">
        <f>'Moving Avg'!H1060</f>
        <v>10.660739999999992</v>
      </c>
      <c r="J1060" s="6" t="str">
        <f>OBV!F1060</f>
        <v>BEARISH</v>
      </c>
      <c r="K1060" s="6" t="str">
        <f>OBV!G1060</f>
        <v>STRONG</v>
      </c>
      <c r="L1060" s="6" t="str">
        <f>OBV!H1060</f>
        <v>CONFIRMED BEARISH</v>
      </c>
      <c r="M1060" s="8">
        <f t="shared" si="160"/>
        <v>25</v>
      </c>
      <c r="N1060" s="8">
        <f t="shared" si="161"/>
        <v>0</v>
      </c>
      <c r="O1060" s="8">
        <f t="shared" si="162"/>
        <v>0</v>
      </c>
      <c r="P1060" s="8">
        <f t="shared" si="163"/>
        <v>33</v>
      </c>
      <c r="Q1060" s="9">
        <f t="shared" si="164"/>
        <v>13.7</v>
      </c>
      <c r="R1060" s="9">
        <f t="shared" si="165"/>
        <v>13.25</v>
      </c>
      <c r="S1060" s="9">
        <f t="shared" si="166"/>
        <v>18.600000000000001</v>
      </c>
      <c r="T1060" s="9">
        <f t="shared" si="167"/>
        <v>14.5</v>
      </c>
      <c r="U1060" s="8">
        <f t="shared" si="168"/>
        <v>15.183333333333332</v>
      </c>
      <c r="V1060" s="8">
        <f t="shared" si="169"/>
        <v>15.012499999999999</v>
      </c>
    </row>
    <row r="1061" spans="1:22" ht="13.5" x14ac:dyDescent="0.25">
      <c r="A1061" s="3">
        <f>RSI!A1061</f>
        <v>43551</v>
      </c>
      <c r="B1061" s="2">
        <f>RSI!B1061</f>
        <v>8.3249999999999993</v>
      </c>
      <c r="C1061" s="2">
        <f>RSI!I1061</f>
        <v>34.620182926917337</v>
      </c>
      <c r="D1061" s="2">
        <f>MACD!E1061</f>
        <v>0.26433903916179347</v>
      </c>
      <c r="E1061" s="2">
        <f>MACD!F1061</f>
        <v>0.26178651377596784</v>
      </c>
      <c r="F1061" s="2">
        <f>'Moving Avg'!D1061</f>
        <v>8.1928000000000001</v>
      </c>
      <c r="G1061" s="2">
        <f>'Moving Avg'!F1061</f>
        <v>8.7002499999999987</v>
      </c>
      <c r="H1061" s="2">
        <f>'Moving Avg'!G1061</f>
        <v>9.3091999999999988</v>
      </c>
      <c r="I1061" s="2">
        <f>'Moving Avg'!H1061</f>
        <v>10.64589999999999</v>
      </c>
      <c r="J1061" s="6" t="str">
        <f>OBV!F1061</f>
        <v>BEARISH</v>
      </c>
      <c r="K1061" s="6" t="str">
        <f>OBV!G1061</f>
        <v>NEUTRAL</v>
      </c>
      <c r="L1061" s="6" t="str">
        <f>OBV!H1061</f>
        <v>BEARISH DIVERGENCE</v>
      </c>
      <c r="M1061" s="8">
        <f t="shared" si="160"/>
        <v>25</v>
      </c>
      <c r="N1061" s="8">
        <f t="shared" si="161"/>
        <v>0</v>
      </c>
      <c r="O1061" s="8">
        <f t="shared" si="162"/>
        <v>0</v>
      </c>
      <c r="P1061" s="8">
        <f t="shared" si="163"/>
        <v>16.5</v>
      </c>
      <c r="Q1061" s="9">
        <f t="shared" si="164"/>
        <v>11.225</v>
      </c>
      <c r="R1061" s="9">
        <f t="shared" si="165"/>
        <v>9.125</v>
      </c>
      <c r="S1061" s="9">
        <f t="shared" si="166"/>
        <v>11.175000000000001</v>
      </c>
      <c r="T1061" s="9">
        <f t="shared" si="167"/>
        <v>10.375</v>
      </c>
      <c r="U1061" s="8">
        <f t="shared" si="168"/>
        <v>10.508333333333335</v>
      </c>
      <c r="V1061" s="8">
        <f t="shared" si="169"/>
        <v>10.475000000000001</v>
      </c>
    </row>
    <row r="1062" spans="1:22" ht="13.5" x14ac:dyDescent="0.25">
      <c r="A1062" s="3">
        <f>RSI!A1062</f>
        <v>43552</v>
      </c>
      <c r="B1062" s="2">
        <f>RSI!B1062</f>
        <v>8.3249999999999993</v>
      </c>
      <c r="C1062" s="2">
        <f>RSI!I1062</f>
        <v>34.620182926917323</v>
      </c>
      <c r="D1062" s="2">
        <f>MACD!E1062</f>
        <v>0.23963388635985616</v>
      </c>
      <c r="E1062" s="2">
        <f>MACD!F1062</f>
        <v>0.25735598829274553</v>
      </c>
      <c r="F1062" s="2">
        <f>'Moving Avg'!D1062</f>
        <v>8.2797999999999998</v>
      </c>
      <c r="G1062" s="2">
        <f>'Moving Avg'!F1062</f>
        <v>8.6460499999999989</v>
      </c>
      <c r="H1062" s="2">
        <f>'Moving Avg'!G1062</f>
        <v>9.2685999999999975</v>
      </c>
      <c r="I1062" s="2">
        <f>'Moving Avg'!H1062</f>
        <v>10.631059999999989</v>
      </c>
      <c r="J1062" s="6" t="str">
        <f>OBV!F1062</f>
        <v>BEARISH</v>
      </c>
      <c r="K1062" s="6" t="str">
        <f>OBV!G1062</f>
        <v>NEUTRAL</v>
      </c>
      <c r="L1062" s="6" t="str">
        <f>OBV!H1062</f>
        <v>BEARISH DIVERGENCE</v>
      </c>
      <c r="M1062" s="8">
        <f t="shared" si="160"/>
        <v>25</v>
      </c>
      <c r="N1062" s="8">
        <f t="shared" si="161"/>
        <v>45</v>
      </c>
      <c r="O1062" s="8">
        <f t="shared" si="162"/>
        <v>0</v>
      </c>
      <c r="P1062" s="8">
        <f t="shared" si="163"/>
        <v>16.5</v>
      </c>
      <c r="Q1062" s="9">
        <f t="shared" si="164"/>
        <v>26.975000000000001</v>
      </c>
      <c r="R1062" s="9">
        <f t="shared" si="165"/>
        <v>18.125</v>
      </c>
      <c r="S1062" s="9">
        <f t="shared" si="166"/>
        <v>17.925000000000001</v>
      </c>
      <c r="T1062" s="9">
        <f t="shared" si="167"/>
        <v>21.625</v>
      </c>
      <c r="U1062" s="8">
        <f t="shared" si="168"/>
        <v>21.008333333333336</v>
      </c>
      <c r="V1062" s="8">
        <f t="shared" si="169"/>
        <v>21.162500000000001</v>
      </c>
    </row>
    <row r="1063" spans="1:22" ht="13.5" x14ac:dyDescent="0.25">
      <c r="A1063" s="3">
        <f>RSI!A1063</f>
        <v>43553</v>
      </c>
      <c r="B1063" s="2">
        <f>RSI!B1063</f>
        <v>8.3249999999999993</v>
      </c>
      <c r="C1063" s="2">
        <f>RSI!I1063</f>
        <v>34.620182926917323</v>
      </c>
      <c r="D1063" s="2">
        <f>MACD!E1063</f>
        <v>0.25343316679868266</v>
      </c>
      <c r="E1063" s="2">
        <f>MACD!F1063</f>
        <v>0.25657142399393296</v>
      </c>
      <c r="F1063" s="2">
        <f>'Moving Avg'!D1063</f>
        <v>8.3264000000000014</v>
      </c>
      <c r="G1063" s="2">
        <f>'Moving Avg'!F1063</f>
        <v>8.6053999999999977</v>
      </c>
      <c r="H1063" s="2">
        <f>'Moving Avg'!G1063</f>
        <v>9.227999999999998</v>
      </c>
      <c r="I1063" s="2">
        <f>'Moving Avg'!H1063</f>
        <v>10.615809999999987</v>
      </c>
      <c r="J1063" s="6" t="str">
        <f>OBV!F1063</f>
        <v>BEARISH</v>
      </c>
      <c r="K1063" s="6" t="str">
        <f>OBV!G1063</f>
        <v>STRONG</v>
      </c>
      <c r="L1063" s="6" t="str">
        <f>OBV!H1063</f>
        <v>BEARISH DIVERGENCE</v>
      </c>
      <c r="M1063" s="8">
        <f t="shared" si="160"/>
        <v>25</v>
      </c>
      <c r="N1063" s="8">
        <f t="shared" si="161"/>
        <v>45</v>
      </c>
      <c r="O1063" s="8">
        <f t="shared" si="162"/>
        <v>0</v>
      </c>
      <c r="P1063" s="8">
        <f t="shared" si="163"/>
        <v>33</v>
      </c>
      <c r="Q1063" s="9">
        <f t="shared" si="164"/>
        <v>29.45</v>
      </c>
      <c r="R1063" s="9">
        <f t="shared" si="165"/>
        <v>22.25</v>
      </c>
      <c r="S1063" s="9">
        <f t="shared" si="166"/>
        <v>25.35</v>
      </c>
      <c r="T1063" s="9">
        <f t="shared" si="167"/>
        <v>25.75</v>
      </c>
      <c r="U1063" s="8">
        <f t="shared" si="168"/>
        <v>25.683333333333337</v>
      </c>
      <c r="V1063" s="8">
        <f t="shared" si="169"/>
        <v>25.700000000000003</v>
      </c>
    </row>
    <row r="1064" spans="1:22" ht="13.5" x14ac:dyDescent="0.25">
      <c r="A1064" s="3">
        <f>RSI!A1064</f>
        <v>43556</v>
      </c>
      <c r="B1064" s="2">
        <f>RSI!B1064</f>
        <v>8.3190000000000008</v>
      </c>
      <c r="C1064" s="2">
        <f>RSI!I1064</f>
        <v>34.466011946272531</v>
      </c>
      <c r="D1064" s="2">
        <f>MACD!E1064</f>
        <v>0.23113421937270573</v>
      </c>
      <c r="E1064" s="2">
        <f>MACD!F1064</f>
        <v>0.25148398306968756</v>
      </c>
      <c r="F1064" s="2">
        <f>'Moving Avg'!D1064</f>
        <v>8.3238000000000003</v>
      </c>
      <c r="G1064" s="2">
        <f>'Moving Avg'!F1064</f>
        <v>8.5644499999999972</v>
      </c>
      <c r="H1064" s="2">
        <f>'Moving Avg'!G1064</f>
        <v>9.1872799999999977</v>
      </c>
      <c r="I1064" s="2">
        <f>'Moving Avg'!H1064</f>
        <v>10.599789999999986</v>
      </c>
      <c r="J1064" s="6" t="str">
        <f>OBV!F1064</f>
        <v>BEARISH</v>
      </c>
      <c r="K1064" s="6" t="str">
        <f>OBV!G1064</f>
        <v>STRONG</v>
      </c>
      <c r="L1064" s="6" t="str">
        <f>OBV!H1064</f>
        <v>CONFIRMED BEARISH</v>
      </c>
      <c r="M1064" s="8">
        <f t="shared" si="160"/>
        <v>25</v>
      </c>
      <c r="N1064" s="8">
        <f t="shared" si="161"/>
        <v>100</v>
      </c>
      <c r="O1064" s="8">
        <f t="shared" si="162"/>
        <v>0</v>
      </c>
      <c r="P1064" s="8">
        <f t="shared" si="163"/>
        <v>33</v>
      </c>
      <c r="Q1064" s="9">
        <f t="shared" si="164"/>
        <v>48.7</v>
      </c>
      <c r="R1064" s="9">
        <f t="shared" si="165"/>
        <v>33.25</v>
      </c>
      <c r="S1064" s="9">
        <f t="shared" si="166"/>
        <v>33.6</v>
      </c>
      <c r="T1064" s="9">
        <f t="shared" si="167"/>
        <v>39.5</v>
      </c>
      <c r="U1064" s="8">
        <f t="shared" si="168"/>
        <v>38.516666666666673</v>
      </c>
      <c r="V1064" s="8">
        <f t="shared" si="169"/>
        <v>38.762500000000003</v>
      </c>
    </row>
    <row r="1065" spans="1:22" ht="13.5" x14ac:dyDescent="0.25">
      <c r="A1065" s="3">
        <f>RSI!A1065</f>
        <v>43557</v>
      </c>
      <c r="B1065" s="2">
        <f>RSI!B1065</f>
        <v>8.3190000000000008</v>
      </c>
      <c r="C1065" s="2">
        <f>RSI!I1065</f>
        <v>34.466011946272531</v>
      </c>
      <c r="D1065" s="2">
        <f>MACD!E1065</f>
        <v>0.17492696176691069</v>
      </c>
      <c r="E1065" s="2">
        <f>MACD!F1065</f>
        <v>0.2361725788091322</v>
      </c>
      <c r="F1065" s="2">
        <f>'Moving Avg'!D1065</f>
        <v>8.3225999999999996</v>
      </c>
      <c r="G1065" s="2">
        <f>'Moving Avg'!F1065</f>
        <v>8.523499999999995</v>
      </c>
      <c r="H1065" s="2">
        <f>'Moving Avg'!G1065</f>
        <v>9.1526199999999989</v>
      </c>
      <c r="I1065" s="2">
        <f>'Moving Avg'!H1065</f>
        <v>10.583769999999985</v>
      </c>
      <c r="J1065" s="6" t="str">
        <f>OBV!F1065</f>
        <v>BEARISH</v>
      </c>
      <c r="K1065" s="6" t="str">
        <f>OBV!G1065</f>
        <v>NEUTRAL</v>
      </c>
      <c r="L1065" s="6" t="str">
        <f>OBV!H1065</f>
        <v>CONFIRMED BEARISH</v>
      </c>
      <c r="M1065" s="8">
        <f t="shared" si="160"/>
        <v>25</v>
      </c>
      <c r="N1065" s="8">
        <f t="shared" si="161"/>
        <v>100</v>
      </c>
      <c r="O1065" s="8">
        <f t="shared" si="162"/>
        <v>0</v>
      </c>
      <c r="P1065" s="8">
        <f t="shared" si="163"/>
        <v>16.5</v>
      </c>
      <c r="Q1065" s="9">
        <f t="shared" si="164"/>
        <v>46.225000000000001</v>
      </c>
      <c r="R1065" s="9">
        <f t="shared" si="165"/>
        <v>29.125</v>
      </c>
      <c r="S1065" s="9">
        <f t="shared" si="166"/>
        <v>26.175000000000001</v>
      </c>
      <c r="T1065" s="9">
        <f t="shared" si="167"/>
        <v>35.375</v>
      </c>
      <c r="U1065" s="8">
        <f t="shared" si="168"/>
        <v>33.841666666666661</v>
      </c>
      <c r="V1065" s="8">
        <f t="shared" si="169"/>
        <v>34.224999999999994</v>
      </c>
    </row>
    <row r="1066" spans="1:22" ht="13.5" x14ac:dyDescent="0.25">
      <c r="A1066" s="3">
        <f>RSI!A1066</f>
        <v>43558</v>
      </c>
      <c r="B1066" s="2">
        <f>RSI!B1066</f>
        <v>8.1929999999999996</v>
      </c>
      <c r="C1066" s="2">
        <f>RSI!I1066</f>
        <v>31.093653757168227</v>
      </c>
      <c r="D1066" s="2">
        <f>MACD!E1066</f>
        <v>0.10103321906417229</v>
      </c>
      <c r="E1066" s="2">
        <f>MACD!F1066</f>
        <v>0.20914470686014022</v>
      </c>
      <c r="F1066" s="2">
        <f>'Moving Avg'!D1066</f>
        <v>8.2962000000000007</v>
      </c>
      <c r="G1066" s="2">
        <f>'Moving Avg'!F1066</f>
        <v>8.4762499999999985</v>
      </c>
      <c r="H1066" s="2">
        <f>'Moving Avg'!G1066</f>
        <v>9.1243799999999968</v>
      </c>
      <c r="I1066" s="2">
        <f>'Moving Avg'!H1066</f>
        <v>10.567679999999989</v>
      </c>
      <c r="J1066" s="6" t="str">
        <f>OBV!F1066</f>
        <v>BEARISH</v>
      </c>
      <c r="K1066" s="6" t="str">
        <f>OBV!G1066</f>
        <v>STRONG</v>
      </c>
      <c r="L1066" s="6" t="str">
        <f>OBV!H1066</f>
        <v>CONFIRMED BEARISH</v>
      </c>
      <c r="M1066" s="8">
        <f t="shared" si="160"/>
        <v>25</v>
      </c>
      <c r="N1066" s="8">
        <f t="shared" si="161"/>
        <v>100</v>
      </c>
      <c r="O1066" s="8">
        <f t="shared" si="162"/>
        <v>0</v>
      </c>
      <c r="P1066" s="8">
        <f t="shared" si="163"/>
        <v>33</v>
      </c>
      <c r="Q1066" s="9">
        <f t="shared" si="164"/>
        <v>48.7</v>
      </c>
      <c r="R1066" s="9">
        <f t="shared" si="165"/>
        <v>33.25</v>
      </c>
      <c r="S1066" s="9">
        <f t="shared" si="166"/>
        <v>33.6</v>
      </c>
      <c r="T1066" s="9">
        <f t="shared" si="167"/>
        <v>39.5</v>
      </c>
      <c r="U1066" s="8">
        <f t="shared" si="168"/>
        <v>38.516666666666673</v>
      </c>
      <c r="V1066" s="8">
        <f t="shared" si="169"/>
        <v>38.762500000000003</v>
      </c>
    </row>
    <row r="1067" spans="1:22" ht="13.5" x14ac:dyDescent="0.25">
      <c r="A1067" s="3">
        <f>RSI!A1067</f>
        <v>43559</v>
      </c>
      <c r="B1067" s="2">
        <f>RSI!B1067</f>
        <v>8.1929999999999996</v>
      </c>
      <c r="C1067" s="2">
        <f>RSI!I1067</f>
        <v>31.093653757168227</v>
      </c>
      <c r="D1067" s="2">
        <f>MACD!E1067</f>
        <v>4.3468597493294681E-3</v>
      </c>
      <c r="E1067" s="2">
        <f>MACD!F1067</f>
        <v>0.16818513743797808</v>
      </c>
      <c r="F1067" s="2">
        <f>'Moving Avg'!D1067</f>
        <v>8.2698</v>
      </c>
      <c r="G1067" s="2">
        <f>'Moving Avg'!F1067</f>
        <v>8.4290000000000003</v>
      </c>
      <c r="H1067" s="2">
        <f>'Moving Avg'!G1067</f>
        <v>9.0987999999999989</v>
      </c>
      <c r="I1067" s="2">
        <f>'Moving Avg'!H1067</f>
        <v>10.55158999999999</v>
      </c>
      <c r="J1067" s="6" t="str">
        <f>OBV!F1067</f>
        <v>BEARISH</v>
      </c>
      <c r="K1067" s="6" t="str">
        <f>OBV!G1067</f>
        <v>STRONG</v>
      </c>
      <c r="L1067" s="6" t="str">
        <f>OBV!H1067</f>
        <v>CONFIRMED BEARISH</v>
      </c>
      <c r="M1067" s="8">
        <f t="shared" si="160"/>
        <v>25</v>
      </c>
      <c r="N1067" s="8">
        <f t="shared" si="161"/>
        <v>100</v>
      </c>
      <c r="O1067" s="8">
        <f t="shared" si="162"/>
        <v>0</v>
      </c>
      <c r="P1067" s="8">
        <f t="shared" si="163"/>
        <v>33</v>
      </c>
      <c r="Q1067" s="9">
        <f t="shared" si="164"/>
        <v>48.7</v>
      </c>
      <c r="R1067" s="9">
        <f t="shared" si="165"/>
        <v>33.25</v>
      </c>
      <c r="S1067" s="9">
        <f t="shared" si="166"/>
        <v>33.6</v>
      </c>
      <c r="T1067" s="9">
        <f t="shared" si="167"/>
        <v>39.5</v>
      </c>
      <c r="U1067" s="8">
        <f t="shared" si="168"/>
        <v>38.516666666666673</v>
      </c>
      <c r="V1067" s="8">
        <f t="shared" si="169"/>
        <v>38.762500000000003</v>
      </c>
    </row>
    <row r="1068" spans="1:22" ht="13.5" x14ac:dyDescent="0.25">
      <c r="A1068" s="3">
        <f>RSI!A1068</f>
        <v>43560</v>
      </c>
      <c r="B1068" s="2">
        <f>RSI!B1068</f>
        <v>8.1869999999999994</v>
      </c>
      <c r="C1068" s="2">
        <f>RSI!I1068</f>
        <v>30.926535458780251</v>
      </c>
      <c r="D1068" s="2">
        <f>MACD!E1068</f>
        <v>-4.3385722161152884E-2</v>
      </c>
      <c r="E1068" s="2">
        <f>MACD!F1068</f>
        <v>0.12587096551815188</v>
      </c>
      <c r="F1068" s="2">
        <f>'Moving Avg'!D1068</f>
        <v>8.2422000000000004</v>
      </c>
      <c r="G1068" s="2">
        <f>'Moving Avg'!F1068</f>
        <v>8.3940500000000018</v>
      </c>
      <c r="H1068" s="2">
        <f>'Moving Avg'!G1068</f>
        <v>9.0731000000000002</v>
      </c>
      <c r="I1068" s="2">
        <f>'Moving Avg'!H1068</f>
        <v>10.535764999999992</v>
      </c>
      <c r="J1068" s="6" t="str">
        <f>OBV!F1068</f>
        <v>BEARISH</v>
      </c>
      <c r="K1068" s="6" t="str">
        <f>OBV!G1068</f>
        <v>STRONG</v>
      </c>
      <c r="L1068" s="6" t="str">
        <f>OBV!H1068</f>
        <v>CONFIRMED BEARISH</v>
      </c>
      <c r="M1068" s="8">
        <f t="shared" si="160"/>
        <v>25</v>
      </c>
      <c r="N1068" s="8">
        <f t="shared" si="161"/>
        <v>100</v>
      </c>
      <c r="O1068" s="8">
        <f t="shared" si="162"/>
        <v>0</v>
      </c>
      <c r="P1068" s="8">
        <f t="shared" si="163"/>
        <v>33</v>
      </c>
      <c r="Q1068" s="9">
        <f t="shared" si="164"/>
        <v>48.7</v>
      </c>
      <c r="R1068" s="9">
        <f t="shared" si="165"/>
        <v>33.25</v>
      </c>
      <c r="S1068" s="9">
        <f t="shared" si="166"/>
        <v>33.6</v>
      </c>
      <c r="T1068" s="9">
        <f t="shared" si="167"/>
        <v>39.5</v>
      </c>
      <c r="U1068" s="8">
        <f t="shared" si="168"/>
        <v>38.516666666666673</v>
      </c>
      <c r="V1068" s="8">
        <f t="shared" si="169"/>
        <v>38.762500000000003</v>
      </c>
    </row>
    <row r="1069" spans="1:22" ht="13.5" x14ac:dyDescent="0.25">
      <c r="A1069" s="3">
        <f>RSI!A1069</f>
        <v>43563</v>
      </c>
      <c r="B1069" s="2">
        <f>RSI!B1069</f>
        <v>8.1869999999999994</v>
      </c>
      <c r="C1069" s="2">
        <f>RSI!I1069</f>
        <v>30.926535458780236</v>
      </c>
      <c r="D1069" s="2">
        <f>MACD!E1069</f>
        <v>-4.4448164146160707E-2</v>
      </c>
      <c r="E1069" s="2">
        <f>MACD!F1069</f>
        <v>9.1807139585289382E-2</v>
      </c>
      <c r="F1069" s="2">
        <f>'Moving Avg'!D1069</f>
        <v>8.215799999999998</v>
      </c>
      <c r="G1069" s="2">
        <f>'Moving Avg'!F1069</f>
        <v>8.3606500000000032</v>
      </c>
      <c r="H1069" s="2">
        <f>'Moving Avg'!G1069</f>
        <v>9.0427400000000002</v>
      </c>
      <c r="I1069" s="2">
        <f>'Moving Avg'!H1069</f>
        <v>10.519644999999993</v>
      </c>
      <c r="J1069" s="6" t="str">
        <f>OBV!F1069</f>
        <v>BEARISH</v>
      </c>
      <c r="K1069" s="6" t="str">
        <f>OBV!G1069</f>
        <v>STRONG</v>
      </c>
      <c r="L1069" s="6" t="str">
        <f>OBV!H1069</f>
        <v>CONFIRMED BEARISH</v>
      </c>
      <c r="M1069" s="8">
        <f t="shared" si="160"/>
        <v>25</v>
      </c>
      <c r="N1069" s="8">
        <f t="shared" si="161"/>
        <v>100</v>
      </c>
      <c r="O1069" s="8">
        <f t="shared" si="162"/>
        <v>0</v>
      </c>
      <c r="P1069" s="8">
        <f t="shared" si="163"/>
        <v>33</v>
      </c>
      <c r="Q1069" s="9">
        <f t="shared" si="164"/>
        <v>48.7</v>
      </c>
      <c r="R1069" s="9">
        <f t="shared" si="165"/>
        <v>33.25</v>
      </c>
      <c r="S1069" s="9">
        <f t="shared" si="166"/>
        <v>33.6</v>
      </c>
      <c r="T1069" s="9">
        <f t="shared" si="167"/>
        <v>39.5</v>
      </c>
      <c r="U1069" s="8">
        <f t="shared" si="168"/>
        <v>38.516666666666673</v>
      </c>
      <c r="V1069" s="8">
        <f t="shared" si="169"/>
        <v>38.762500000000003</v>
      </c>
    </row>
    <row r="1070" spans="1:22" ht="13.5" x14ac:dyDescent="0.25">
      <c r="A1070" s="3">
        <f>RSI!A1070</f>
        <v>43565</v>
      </c>
      <c r="B1070" s="2">
        <f>RSI!B1070</f>
        <v>8.1869999999999994</v>
      </c>
      <c r="C1070" s="2">
        <f>RSI!I1070</f>
        <v>30.926535458780236</v>
      </c>
      <c r="D1070" s="2">
        <f>MACD!E1070</f>
        <v>-4.4198531352122927E-2</v>
      </c>
      <c r="E1070" s="2">
        <f>MACD!F1070</f>
        <v>6.460600539780692E-2</v>
      </c>
      <c r="F1070" s="2">
        <f>'Moving Avg'!D1070</f>
        <v>8.1893999999999991</v>
      </c>
      <c r="G1070" s="2">
        <f>'Moving Avg'!F1070</f>
        <v>8.3272500000000029</v>
      </c>
      <c r="H1070" s="2">
        <f>'Moving Avg'!G1070</f>
        <v>9.0123800000000003</v>
      </c>
      <c r="I1070" s="2">
        <f>'Moving Avg'!H1070</f>
        <v>10.503819999999996</v>
      </c>
      <c r="J1070" s="6" t="str">
        <f>OBV!F1070</f>
        <v>BEARISH</v>
      </c>
      <c r="K1070" s="6" t="str">
        <f>OBV!G1070</f>
        <v>STRONG</v>
      </c>
      <c r="L1070" s="6" t="str">
        <f>OBV!H1070</f>
        <v>CONFIRMED BEARISH</v>
      </c>
      <c r="M1070" s="8">
        <f t="shared" si="160"/>
        <v>25</v>
      </c>
      <c r="N1070" s="8">
        <f t="shared" si="161"/>
        <v>100</v>
      </c>
      <c r="O1070" s="8">
        <f t="shared" si="162"/>
        <v>0</v>
      </c>
      <c r="P1070" s="8">
        <f t="shared" si="163"/>
        <v>33</v>
      </c>
      <c r="Q1070" s="9">
        <f t="shared" si="164"/>
        <v>48.7</v>
      </c>
      <c r="R1070" s="9">
        <f t="shared" si="165"/>
        <v>33.25</v>
      </c>
      <c r="S1070" s="9">
        <f t="shared" si="166"/>
        <v>33.6</v>
      </c>
      <c r="T1070" s="9">
        <f t="shared" si="167"/>
        <v>39.5</v>
      </c>
      <c r="U1070" s="8">
        <f t="shared" si="168"/>
        <v>38.516666666666673</v>
      </c>
      <c r="V1070" s="8">
        <f t="shared" si="169"/>
        <v>38.762500000000003</v>
      </c>
    </row>
    <row r="1071" spans="1:22" ht="13.5" x14ac:dyDescent="0.25">
      <c r="A1071" s="3">
        <f>RSI!A1071</f>
        <v>43566</v>
      </c>
      <c r="B1071" s="2">
        <f>RSI!B1071</f>
        <v>8.3819999999999997</v>
      </c>
      <c r="C1071" s="2">
        <f>RSI!I1071</f>
        <v>43.297226486574004</v>
      </c>
      <c r="D1071" s="2">
        <f>MACD!E1071</f>
        <v>-5.6371058008052088E-2</v>
      </c>
      <c r="E1071" s="2">
        <f>MACD!F1071</f>
        <v>4.0410592716635121E-2</v>
      </c>
      <c r="F1071" s="2">
        <f>'Moving Avg'!D1071</f>
        <v>8.2271999999999998</v>
      </c>
      <c r="G1071" s="2">
        <f>'Moving Avg'!F1071</f>
        <v>8.3130500000000023</v>
      </c>
      <c r="H1071" s="2">
        <f>'Moving Avg'!G1071</f>
        <v>8.9859200000000001</v>
      </c>
      <c r="I1071" s="2">
        <f>'Moving Avg'!H1071</f>
        <v>10.488969999999997</v>
      </c>
      <c r="J1071" s="6" t="str">
        <f>OBV!F1071</f>
        <v>BULLISH</v>
      </c>
      <c r="K1071" s="6" t="str">
        <f>OBV!G1071</f>
        <v>NEUTRAL</v>
      </c>
      <c r="L1071" s="6" t="str">
        <f>OBV!H1071</f>
        <v>CONFIRMED BULLISH</v>
      </c>
      <c r="M1071" s="8">
        <f t="shared" si="160"/>
        <v>25</v>
      </c>
      <c r="N1071" s="8">
        <f t="shared" si="161"/>
        <v>100</v>
      </c>
      <c r="O1071" s="8">
        <f t="shared" si="162"/>
        <v>0</v>
      </c>
      <c r="P1071" s="8">
        <f t="shared" si="163"/>
        <v>83.5</v>
      </c>
      <c r="Q1071" s="9">
        <f t="shared" si="164"/>
        <v>56.274999999999999</v>
      </c>
      <c r="R1071" s="9">
        <f t="shared" si="165"/>
        <v>45.875</v>
      </c>
      <c r="S1071" s="9">
        <f t="shared" si="166"/>
        <v>56.325000000000003</v>
      </c>
      <c r="T1071" s="9">
        <f t="shared" si="167"/>
        <v>52.125</v>
      </c>
      <c r="U1071" s="8">
        <f t="shared" si="168"/>
        <v>52.82500000000001</v>
      </c>
      <c r="V1071" s="8">
        <f t="shared" si="169"/>
        <v>52.650000000000006</v>
      </c>
    </row>
    <row r="1072" spans="1:22" ht="13.5" x14ac:dyDescent="0.25">
      <c r="A1072" s="3">
        <f>RSI!A1072</f>
        <v>43567</v>
      </c>
      <c r="B1072" s="2">
        <f>RSI!B1072</f>
        <v>8.3819999999999997</v>
      </c>
      <c r="C1072" s="2">
        <f>RSI!I1072</f>
        <v>43.297226486574012</v>
      </c>
      <c r="D1072" s="2">
        <f>MACD!E1072</f>
        <v>-6.5915105296793897E-2</v>
      </c>
      <c r="E1072" s="2">
        <f>MACD!F1072</f>
        <v>1.9145453113949322E-2</v>
      </c>
      <c r="F1072" s="2">
        <f>'Moving Avg'!D1072</f>
        <v>8.2649999999999988</v>
      </c>
      <c r="G1072" s="2">
        <f>'Moving Avg'!F1072</f>
        <v>8.2988500000000034</v>
      </c>
      <c r="H1072" s="2">
        <f>'Moving Avg'!G1072</f>
        <v>8.95946</v>
      </c>
      <c r="I1072" s="2">
        <f>'Moving Avg'!H1072</f>
        <v>10.474119999999996</v>
      </c>
      <c r="J1072" s="6" t="str">
        <f>OBV!F1072</f>
        <v>BULLISH</v>
      </c>
      <c r="K1072" s="6" t="str">
        <f>OBV!G1072</f>
        <v>NEUTRAL</v>
      </c>
      <c r="L1072" s="6" t="str">
        <f>OBV!H1072</f>
        <v>CONFIRMED BULLISH</v>
      </c>
      <c r="M1072" s="8">
        <f t="shared" si="160"/>
        <v>25</v>
      </c>
      <c r="N1072" s="8">
        <f t="shared" si="161"/>
        <v>100</v>
      </c>
      <c r="O1072" s="8">
        <f t="shared" si="162"/>
        <v>0</v>
      </c>
      <c r="P1072" s="8">
        <f t="shared" si="163"/>
        <v>83.5</v>
      </c>
      <c r="Q1072" s="9">
        <f t="shared" si="164"/>
        <v>56.274999999999999</v>
      </c>
      <c r="R1072" s="9">
        <f t="shared" si="165"/>
        <v>45.875</v>
      </c>
      <c r="S1072" s="9">
        <f t="shared" si="166"/>
        <v>56.325000000000003</v>
      </c>
      <c r="T1072" s="9">
        <f t="shared" si="167"/>
        <v>52.125</v>
      </c>
      <c r="U1072" s="8">
        <f t="shared" si="168"/>
        <v>52.82500000000001</v>
      </c>
      <c r="V1072" s="8">
        <f t="shared" si="169"/>
        <v>52.650000000000006</v>
      </c>
    </row>
    <row r="1073" spans="1:22" ht="13.5" x14ac:dyDescent="0.25">
      <c r="A1073" s="3">
        <f>RSI!A1073</f>
        <v>43570</v>
      </c>
      <c r="B1073" s="2">
        <f>RSI!B1073</f>
        <v>8.3819999999999997</v>
      </c>
      <c r="C1073" s="2">
        <f>RSI!I1073</f>
        <v>43.297226486574004</v>
      </c>
      <c r="D1073" s="2">
        <f>MACD!E1073</f>
        <v>-7.3291038582313561E-2</v>
      </c>
      <c r="E1073" s="2">
        <f>MACD!F1073</f>
        <v>6.5815477469674533E-4</v>
      </c>
      <c r="F1073" s="2">
        <f>'Moving Avg'!D1073</f>
        <v>8.3039999999999985</v>
      </c>
      <c r="G1073" s="2">
        <f>'Moving Avg'!F1073</f>
        <v>8.2742500000000021</v>
      </c>
      <c r="H1073" s="2">
        <f>'Moving Avg'!G1073</f>
        <v>8.9329999999999998</v>
      </c>
      <c r="I1073" s="2">
        <f>'Moving Avg'!H1073</f>
        <v>10.459534999999995</v>
      </c>
      <c r="J1073" s="6" t="str">
        <f>OBV!F1073</f>
        <v>BULLISH</v>
      </c>
      <c r="K1073" s="6" t="str">
        <f>OBV!G1073</f>
        <v>NEUTRAL</v>
      </c>
      <c r="L1073" s="6" t="str">
        <f>OBV!H1073</f>
        <v>CONFIRMED BULLISH</v>
      </c>
      <c r="M1073" s="8">
        <f t="shared" si="160"/>
        <v>25</v>
      </c>
      <c r="N1073" s="8">
        <f t="shared" si="161"/>
        <v>100</v>
      </c>
      <c r="O1073" s="8">
        <f t="shared" si="162"/>
        <v>0</v>
      </c>
      <c r="P1073" s="8">
        <f t="shared" si="163"/>
        <v>83.5</v>
      </c>
      <c r="Q1073" s="9">
        <f t="shared" si="164"/>
        <v>56.274999999999999</v>
      </c>
      <c r="R1073" s="9">
        <f t="shared" si="165"/>
        <v>45.875</v>
      </c>
      <c r="S1073" s="9">
        <f t="shared" si="166"/>
        <v>56.325000000000003</v>
      </c>
      <c r="T1073" s="9">
        <f t="shared" si="167"/>
        <v>52.125</v>
      </c>
      <c r="U1073" s="8">
        <f t="shared" si="168"/>
        <v>52.82500000000001</v>
      </c>
      <c r="V1073" s="8">
        <f t="shared" si="169"/>
        <v>52.650000000000006</v>
      </c>
    </row>
    <row r="1074" spans="1:22" ht="13.5" x14ac:dyDescent="0.25">
      <c r="A1074" s="3">
        <f>RSI!A1074</f>
        <v>43571</v>
      </c>
      <c r="B1074" s="2">
        <f>RSI!B1074</f>
        <v>8.3819999999999997</v>
      </c>
      <c r="C1074" s="2">
        <f>RSI!I1074</f>
        <v>43.297226486574004</v>
      </c>
      <c r="D1074" s="2">
        <f>MACD!E1074</f>
        <v>-7.9807327753790958E-2</v>
      </c>
      <c r="E1074" s="2">
        <f>MACD!F1074</f>
        <v>-1.5434941731000797E-2</v>
      </c>
      <c r="F1074" s="2">
        <f>'Moving Avg'!D1074</f>
        <v>8.343</v>
      </c>
      <c r="G1074" s="2">
        <f>'Moving Avg'!F1074</f>
        <v>8.2616500000000013</v>
      </c>
      <c r="H1074" s="2">
        <f>'Moving Avg'!G1074</f>
        <v>8.9065399999999997</v>
      </c>
      <c r="I1074" s="2">
        <f>'Moving Avg'!H1074</f>
        <v>10.444094999999997</v>
      </c>
      <c r="J1074" s="6" t="str">
        <f>OBV!F1074</f>
        <v>BULLISH</v>
      </c>
      <c r="K1074" s="6" t="str">
        <f>OBV!G1074</f>
        <v>NEUTRAL</v>
      </c>
      <c r="L1074" s="6" t="str">
        <f>OBV!H1074</f>
        <v>CONFIRMED BULLISH</v>
      </c>
      <c r="M1074" s="8">
        <f t="shared" si="160"/>
        <v>25</v>
      </c>
      <c r="N1074" s="8">
        <f t="shared" si="161"/>
        <v>100</v>
      </c>
      <c r="O1074" s="8">
        <f t="shared" si="162"/>
        <v>0</v>
      </c>
      <c r="P1074" s="8">
        <f t="shared" si="163"/>
        <v>83.5</v>
      </c>
      <c r="Q1074" s="9">
        <f t="shared" si="164"/>
        <v>56.274999999999999</v>
      </c>
      <c r="R1074" s="9">
        <f t="shared" si="165"/>
        <v>45.875</v>
      </c>
      <c r="S1074" s="9">
        <f t="shared" si="166"/>
        <v>56.325000000000003</v>
      </c>
      <c r="T1074" s="9">
        <f t="shared" si="167"/>
        <v>52.125</v>
      </c>
      <c r="U1074" s="8">
        <f t="shared" si="168"/>
        <v>52.82500000000001</v>
      </c>
      <c r="V1074" s="8">
        <f t="shared" si="169"/>
        <v>52.650000000000006</v>
      </c>
    </row>
    <row r="1075" spans="1:22" ht="13.5" x14ac:dyDescent="0.25">
      <c r="A1075" s="3">
        <f>RSI!A1075</f>
        <v>43572</v>
      </c>
      <c r="B1075" s="2">
        <f>RSI!B1075</f>
        <v>8.3689999999999998</v>
      </c>
      <c r="C1075" s="2">
        <f>RSI!I1075</f>
        <v>42.612887692238715</v>
      </c>
      <c r="D1075" s="2">
        <f>MACD!E1075</f>
        <v>-8.3758183056186652E-2</v>
      </c>
      <c r="E1075" s="2">
        <f>MACD!F1075</f>
        <v>-2.9099589996037969E-2</v>
      </c>
      <c r="F1075" s="2">
        <f>'Moving Avg'!D1075</f>
        <v>8.3794000000000004</v>
      </c>
      <c r="G1075" s="2">
        <f>'Moving Avg'!F1075</f>
        <v>8.2613000000000021</v>
      </c>
      <c r="H1075" s="2">
        <f>'Moving Avg'!G1075</f>
        <v>8.8798200000000005</v>
      </c>
      <c r="I1075" s="2">
        <f>'Moving Avg'!H1075</f>
        <v>10.427799999999998</v>
      </c>
      <c r="J1075" s="6" t="str">
        <f>OBV!F1075</f>
        <v>BULLISH</v>
      </c>
      <c r="K1075" s="6" t="str">
        <f>OBV!G1075</f>
        <v>NEUTRAL</v>
      </c>
      <c r="L1075" s="6" t="str">
        <f>OBV!H1075</f>
        <v>CONFIRMED BULLISH</v>
      </c>
      <c r="M1075" s="8">
        <f t="shared" si="160"/>
        <v>25</v>
      </c>
      <c r="N1075" s="8">
        <f t="shared" si="161"/>
        <v>100</v>
      </c>
      <c r="O1075" s="8">
        <f t="shared" si="162"/>
        <v>0</v>
      </c>
      <c r="P1075" s="8">
        <f t="shared" si="163"/>
        <v>83.5</v>
      </c>
      <c r="Q1075" s="9">
        <f t="shared" si="164"/>
        <v>56.274999999999999</v>
      </c>
      <c r="R1075" s="9">
        <f t="shared" si="165"/>
        <v>45.875</v>
      </c>
      <c r="S1075" s="9">
        <f t="shared" si="166"/>
        <v>56.325000000000003</v>
      </c>
      <c r="T1075" s="9">
        <f t="shared" si="167"/>
        <v>52.125</v>
      </c>
      <c r="U1075" s="8">
        <f t="shared" si="168"/>
        <v>52.82500000000001</v>
      </c>
      <c r="V1075" s="8">
        <f t="shared" si="169"/>
        <v>52.650000000000006</v>
      </c>
    </row>
    <row r="1076" spans="1:22" ht="13.5" x14ac:dyDescent="0.25">
      <c r="A1076" s="3">
        <f>RSI!A1076</f>
        <v>43573</v>
      </c>
      <c r="B1076" s="2">
        <f>RSI!B1076</f>
        <v>8.3759999999999994</v>
      </c>
      <c r="C1076" s="2">
        <f>RSI!I1076</f>
        <v>43.134085382721508</v>
      </c>
      <c r="D1076" s="2">
        <f>MACD!E1076</f>
        <v>-0.10637200777394717</v>
      </c>
      <c r="E1076" s="2">
        <f>MACD!F1076</f>
        <v>-4.4554073551619812E-2</v>
      </c>
      <c r="F1076" s="2">
        <f>'Moving Avg'!D1076</f>
        <v>8.3781999999999996</v>
      </c>
      <c r="G1076" s="2">
        <f>'Moving Avg'!F1076</f>
        <v>8.2736000000000001</v>
      </c>
      <c r="H1076" s="2">
        <f>'Moving Avg'!G1076</f>
        <v>8.8532399999999978</v>
      </c>
      <c r="I1076" s="2">
        <f>'Moving Avg'!H1076</f>
        <v>10.411099999999999</v>
      </c>
      <c r="J1076" s="6" t="str">
        <f>OBV!F1076</f>
        <v>BULLISH</v>
      </c>
      <c r="K1076" s="6" t="str">
        <f>OBV!G1076</f>
        <v>NEUTRAL</v>
      </c>
      <c r="L1076" s="6" t="str">
        <f>OBV!H1076</f>
        <v>BULLISH DIVERGENCE</v>
      </c>
      <c r="M1076" s="8">
        <f t="shared" si="160"/>
        <v>25</v>
      </c>
      <c r="N1076" s="8">
        <f t="shared" si="161"/>
        <v>100</v>
      </c>
      <c r="O1076" s="8">
        <f t="shared" si="162"/>
        <v>0</v>
      </c>
      <c r="P1076" s="8">
        <f t="shared" si="163"/>
        <v>66.5</v>
      </c>
      <c r="Q1076" s="9">
        <f t="shared" si="164"/>
        <v>53.725000000000001</v>
      </c>
      <c r="R1076" s="9">
        <f t="shared" si="165"/>
        <v>41.625</v>
      </c>
      <c r="S1076" s="9">
        <f t="shared" si="166"/>
        <v>48.674999999999997</v>
      </c>
      <c r="T1076" s="9">
        <f t="shared" si="167"/>
        <v>47.875</v>
      </c>
      <c r="U1076" s="8">
        <f t="shared" si="168"/>
        <v>48.008333333333326</v>
      </c>
      <c r="V1076" s="8">
        <f t="shared" si="169"/>
        <v>47.974999999999994</v>
      </c>
    </row>
    <row r="1077" spans="1:22" ht="13.5" x14ac:dyDescent="0.25">
      <c r="A1077" s="3">
        <f>RSI!A1077</f>
        <v>43574</v>
      </c>
      <c r="B1077" s="2">
        <f>RSI!B1077</f>
        <v>8.3759999999999994</v>
      </c>
      <c r="C1077" s="2">
        <f>RSI!I1077</f>
        <v>43.134085382721508</v>
      </c>
      <c r="D1077" s="2">
        <f>MACD!E1077</f>
        <v>-0.12496264528474121</v>
      </c>
      <c r="E1077" s="2">
        <f>MACD!F1077</f>
        <v>-6.0635787898244094E-2</v>
      </c>
      <c r="F1077" s="2">
        <f>'Moving Avg'!D1077</f>
        <v>8.3769999999999989</v>
      </c>
      <c r="G1077" s="2">
        <f>'Moving Avg'!F1077</f>
        <v>8.2979000000000021</v>
      </c>
      <c r="H1077" s="2">
        <f>'Moving Avg'!G1077</f>
        <v>8.8229999999999968</v>
      </c>
      <c r="I1077" s="2">
        <f>'Moving Avg'!H1077</f>
        <v>10.394399999999997</v>
      </c>
      <c r="J1077" s="6" t="str">
        <f>OBV!F1077</f>
        <v>BULLISH</v>
      </c>
      <c r="K1077" s="6" t="str">
        <f>OBV!G1077</f>
        <v>NEUTRAL</v>
      </c>
      <c r="L1077" s="6" t="str">
        <f>OBV!H1077</f>
        <v>BULLISH DIVERGENCE</v>
      </c>
      <c r="M1077" s="8">
        <f t="shared" si="160"/>
        <v>25</v>
      </c>
      <c r="N1077" s="8">
        <f t="shared" si="161"/>
        <v>100</v>
      </c>
      <c r="O1077" s="8">
        <f t="shared" si="162"/>
        <v>0</v>
      </c>
      <c r="P1077" s="8">
        <f t="shared" si="163"/>
        <v>66.5</v>
      </c>
      <c r="Q1077" s="9">
        <f t="shared" si="164"/>
        <v>53.725000000000001</v>
      </c>
      <c r="R1077" s="9">
        <f t="shared" si="165"/>
        <v>41.625</v>
      </c>
      <c r="S1077" s="9">
        <f t="shared" si="166"/>
        <v>48.674999999999997</v>
      </c>
      <c r="T1077" s="9">
        <f t="shared" si="167"/>
        <v>47.875</v>
      </c>
      <c r="U1077" s="8">
        <f t="shared" si="168"/>
        <v>48.008333333333326</v>
      </c>
      <c r="V1077" s="8">
        <f t="shared" si="169"/>
        <v>47.974999999999994</v>
      </c>
    </row>
    <row r="1078" spans="1:22" ht="13.5" x14ac:dyDescent="0.25">
      <c r="A1078" s="3">
        <f>RSI!A1078</f>
        <v>43577</v>
      </c>
      <c r="B1078" s="2">
        <f>RSI!B1078</f>
        <v>8.4130000000000003</v>
      </c>
      <c r="C1078" s="2">
        <f>RSI!I1078</f>
        <v>46.133129841658693</v>
      </c>
      <c r="D1078" s="2">
        <f>MACD!E1078</f>
        <v>-0.14385317159337063</v>
      </c>
      <c r="E1078" s="2">
        <f>MACD!F1078</f>
        <v>-7.7279264637269404E-2</v>
      </c>
      <c r="F1078" s="2">
        <f>'Moving Avg'!D1078</f>
        <v>8.3831999999999987</v>
      </c>
      <c r="G1078" s="2">
        <f>'Moving Avg'!F1078</f>
        <v>8.3139500000000019</v>
      </c>
      <c r="H1078" s="2">
        <f>'Moving Avg'!G1078</f>
        <v>8.7934999999999999</v>
      </c>
      <c r="I1078" s="2">
        <f>'Moving Avg'!H1078</f>
        <v>10.377884999999999</v>
      </c>
      <c r="J1078" s="6" t="str">
        <f>OBV!F1078</f>
        <v>BULLISH</v>
      </c>
      <c r="K1078" s="6" t="str">
        <f>OBV!G1078</f>
        <v>NEUTRAL</v>
      </c>
      <c r="L1078" s="6" t="str">
        <f>OBV!H1078</f>
        <v>CONFIRMED BULLISH</v>
      </c>
      <c r="M1078" s="8">
        <f t="shared" si="160"/>
        <v>25</v>
      </c>
      <c r="N1078" s="8">
        <f t="shared" si="161"/>
        <v>100</v>
      </c>
      <c r="O1078" s="8">
        <f t="shared" si="162"/>
        <v>0</v>
      </c>
      <c r="P1078" s="8">
        <f t="shared" si="163"/>
        <v>83.5</v>
      </c>
      <c r="Q1078" s="9">
        <f t="shared" si="164"/>
        <v>56.274999999999999</v>
      </c>
      <c r="R1078" s="9">
        <f t="shared" si="165"/>
        <v>45.875</v>
      </c>
      <c r="S1078" s="9">
        <f t="shared" si="166"/>
        <v>56.325000000000003</v>
      </c>
      <c r="T1078" s="9">
        <f t="shared" si="167"/>
        <v>52.125</v>
      </c>
      <c r="U1078" s="8">
        <f t="shared" si="168"/>
        <v>52.82500000000001</v>
      </c>
      <c r="V1078" s="8">
        <f t="shared" si="169"/>
        <v>52.650000000000006</v>
      </c>
    </row>
    <row r="1079" spans="1:22" ht="13.5" x14ac:dyDescent="0.25">
      <c r="A1079" s="3">
        <f>RSI!A1079</f>
        <v>43578</v>
      </c>
      <c r="B1079" s="2">
        <f>RSI!B1079</f>
        <v>8.4009999999999998</v>
      </c>
      <c r="C1079" s="2">
        <f>RSI!I1079</f>
        <v>45.298716994314674</v>
      </c>
      <c r="D1079" s="2">
        <f>MACD!E1079</f>
        <v>-0.15870069879707316</v>
      </c>
      <c r="E1079" s="2">
        <f>MACD!F1079</f>
        <v>-9.3563551469230163E-2</v>
      </c>
      <c r="F1079" s="2">
        <f>'Moving Avg'!D1079</f>
        <v>8.3869999999999969</v>
      </c>
      <c r="G1079" s="2">
        <f>'Moving Avg'!F1079</f>
        <v>8.3174000000000028</v>
      </c>
      <c r="H1079" s="2">
        <f>'Moving Avg'!G1079</f>
        <v>8.7637599999999978</v>
      </c>
      <c r="I1079" s="2">
        <f>'Moving Avg'!H1079</f>
        <v>10.361909999999998</v>
      </c>
      <c r="J1079" s="6" t="str">
        <f>OBV!F1079</f>
        <v>BEARISH</v>
      </c>
      <c r="K1079" s="6" t="str">
        <f>OBV!G1079</f>
        <v>NEUTRAL</v>
      </c>
      <c r="L1079" s="6" t="str">
        <f>OBV!H1079</f>
        <v>BEARISH DIVERGENCE</v>
      </c>
      <c r="M1079" s="8">
        <f t="shared" si="160"/>
        <v>25</v>
      </c>
      <c r="N1079" s="8">
        <f t="shared" si="161"/>
        <v>100</v>
      </c>
      <c r="O1079" s="8">
        <f t="shared" si="162"/>
        <v>0</v>
      </c>
      <c r="P1079" s="8">
        <f t="shared" si="163"/>
        <v>16.5</v>
      </c>
      <c r="Q1079" s="9">
        <f t="shared" si="164"/>
        <v>46.225000000000001</v>
      </c>
      <c r="R1079" s="9">
        <f t="shared" si="165"/>
        <v>29.125</v>
      </c>
      <c r="S1079" s="9">
        <f t="shared" si="166"/>
        <v>26.175000000000001</v>
      </c>
      <c r="T1079" s="9">
        <f t="shared" si="167"/>
        <v>35.375</v>
      </c>
      <c r="U1079" s="8">
        <f t="shared" si="168"/>
        <v>33.841666666666661</v>
      </c>
      <c r="V1079" s="8">
        <f t="shared" si="169"/>
        <v>34.224999999999994</v>
      </c>
    </row>
    <row r="1080" spans="1:22" ht="13.5" x14ac:dyDescent="0.25">
      <c r="A1080" s="3">
        <f>RSI!A1080</f>
        <v>43579</v>
      </c>
      <c r="B1080" s="2">
        <f>RSI!B1080</f>
        <v>8.6470000000000002</v>
      </c>
      <c r="C1080" s="2">
        <f>RSI!I1080</f>
        <v>60.908296472522679</v>
      </c>
      <c r="D1080" s="2">
        <f>MACD!E1080</f>
        <v>-0.18918579049459616</v>
      </c>
      <c r="E1080" s="2">
        <f>MACD!F1080</f>
        <v>-0.11268799927430337</v>
      </c>
      <c r="F1080" s="2">
        <f>'Moving Avg'!D1080</f>
        <v>8.4426000000000005</v>
      </c>
      <c r="G1080" s="2">
        <f>'Moving Avg'!F1080</f>
        <v>8.3335000000000008</v>
      </c>
      <c r="H1080" s="2">
        <f>'Moving Avg'!G1080</f>
        <v>8.7389399999999995</v>
      </c>
      <c r="I1080" s="2">
        <f>'Moving Avg'!H1080</f>
        <v>10.346849999999996</v>
      </c>
      <c r="J1080" s="6" t="str">
        <f>OBV!F1080</f>
        <v>BULLISH</v>
      </c>
      <c r="K1080" s="6" t="str">
        <f>OBV!G1080</f>
        <v>NEUTRAL</v>
      </c>
      <c r="L1080" s="6" t="str">
        <f>OBV!H1080</f>
        <v>CONFIRMED BULLISH</v>
      </c>
      <c r="M1080" s="8">
        <f t="shared" si="160"/>
        <v>25</v>
      </c>
      <c r="N1080" s="8">
        <f t="shared" si="161"/>
        <v>100</v>
      </c>
      <c r="O1080" s="8">
        <f t="shared" si="162"/>
        <v>0</v>
      </c>
      <c r="P1080" s="8">
        <f t="shared" si="163"/>
        <v>83.5</v>
      </c>
      <c r="Q1080" s="9">
        <f t="shared" si="164"/>
        <v>56.274999999999999</v>
      </c>
      <c r="R1080" s="9">
        <f t="shared" si="165"/>
        <v>45.875</v>
      </c>
      <c r="S1080" s="9">
        <f t="shared" si="166"/>
        <v>56.325000000000003</v>
      </c>
      <c r="T1080" s="9">
        <f t="shared" si="167"/>
        <v>52.125</v>
      </c>
      <c r="U1080" s="8">
        <f t="shared" si="168"/>
        <v>52.82500000000001</v>
      </c>
      <c r="V1080" s="8">
        <f t="shared" si="169"/>
        <v>52.650000000000006</v>
      </c>
    </row>
    <row r="1081" spans="1:22" ht="13.5" x14ac:dyDescent="0.25">
      <c r="A1081" s="3">
        <f>RSI!A1081</f>
        <v>43580</v>
      </c>
      <c r="B1081" s="2">
        <f>RSI!B1081</f>
        <v>8.6470000000000002</v>
      </c>
      <c r="C1081" s="2">
        <f>RSI!I1081</f>
        <v>60.908296472522672</v>
      </c>
      <c r="D1081" s="2">
        <f>MACD!E1081</f>
        <v>-0.18615632341436772</v>
      </c>
      <c r="E1081" s="2">
        <f>MACD!F1081</f>
        <v>-0.12738166410231624</v>
      </c>
      <c r="F1081" s="2">
        <f>'Moving Avg'!D1081</f>
        <v>8.4968000000000004</v>
      </c>
      <c r="G1081" s="2">
        <f>'Moving Avg'!F1081</f>
        <v>8.3496000000000006</v>
      </c>
      <c r="H1081" s="2">
        <f>'Moving Avg'!G1081</f>
        <v>8.7141199999999994</v>
      </c>
      <c r="I1081" s="2">
        <f>'Moving Avg'!H1081</f>
        <v>10.333364999999997</v>
      </c>
      <c r="J1081" s="6" t="str">
        <f>OBV!F1081</f>
        <v>BEARISH</v>
      </c>
      <c r="K1081" s="6" t="str">
        <f>OBV!G1081</f>
        <v>NEUTRAL</v>
      </c>
      <c r="L1081" s="6" t="str">
        <f>OBV!H1081</f>
        <v>BEARISH DIVERGENCE</v>
      </c>
      <c r="M1081" s="8">
        <f t="shared" si="160"/>
        <v>25</v>
      </c>
      <c r="N1081" s="8">
        <f t="shared" si="161"/>
        <v>100</v>
      </c>
      <c r="O1081" s="8">
        <f t="shared" si="162"/>
        <v>0</v>
      </c>
      <c r="P1081" s="8">
        <f t="shared" si="163"/>
        <v>16.5</v>
      </c>
      <c r="Q1081" s="9">
        <f t="shared" si="164"/>
        <v>46.225000000000001</v>
      </c>
      <c r="R1081" s="9">
        <f t="shared" si="165"/>
        <v>29.125</v>
      </c>
      <c r="S1081" s="9">
        <f t="shared" si="166"/>
        <v>26.175000000000001</v>
      </c>
      <c r="T1081" s="9">
        <f t="shared" si="167"/>
        <v>35.375</v>
      </c>
      <c r="U1081" s="8">
        <f t="shared" si="168"/>
        <v>33.841666666666661</v>
      </c>
      <c r="V1081" s="8">
        <f t="shared" si="169"/>
        <v>34.224999999999994</v>
      </c>
    </row>
    <row r="1082" spans="1:22" ht="13.5" x14ac:dyDescent="0.25">
      <c r="A1082" s="3">
        <f>RSI!A1082</f>
        <v>43581</v>
      </c>
      <c r="B1082" s="2">
        <f>RSI!B1082</f>
        <v>8.8170000000000002</v>
      </c>
      <c r="C1082" s="2">
        <f>RSI!I1082</f>
        <v>68.184647074263779</v>
      </c>
      <c r="D1082" s="2">
        <f>MACD!E1082</f>
        <v>-0.19727390534963796</v>
      </c>
      <c r="E1082" s="2">
        <f>MACD!F1082</f>
        <v>-0.14136011235178059</v>
      </c>
      <c r="F1082" s="2">
        <f>'Moving Avg'!D1082</f>
        <v>8.5849999999999991</v>
      </c>
      <c r="G1082" s="2">
        <f>'Moving Avg'!F1082</f>
        <v>8.3742000000000019</v>
      </c>
      <c r="H1082" s="2">
        <f>'Moving Avg'!G1082</f>
        <v>8.6926999999999985</v>
      </c>
      <c r="I1082" s="2">
        <f>'Moving Avg'!H1082</f>
        <v>10.320729999999999</v>
      </c>
      <c r="J1082" s="6" t="str">
        <f>OBV!F1082</f>
        <v>BULLISH</v>
      </c>
      <c r="K1082" s="6" t="str">
        <f>OBV!G1082</f>
        <v>NEUTRAL</v>
      </c>
      <c r="L1082" s="6" t="str">
        <f>OBV!H1082</f>
        <v>CONFIRMED BULLISH</v>
      </c>
      <c r="M1082" s="8">
        <f t="shared" si="160"/>
        <v>25</v>
      </c>
      <c r="N1082" s="8">
        <f t="shared" si="161"/>
        <v>100</v>
      </c>
      <c r="O1082" s="8">
        <f t="shared" si="162"/>
        <v>0</v>
      </c>
      <c r="P1082" s="8">
        <f t="shared" si="163"/>
        <v>83.5</v>
      </c>
      <c r="Q1082" s="9">
        <f t="shared" si="164"/>
        <v>56.274999999999999</v>
      </c>
      <c r="R1082" s="9">
        <f t="shared" si="165"/>
        <v>45.875</v>
      </c>
      <c r="S1082" s="9">
        <f t="shared" si="166"/>
        <v>56.325000000000003</v>
      </c>
      <c r="T1082" s="9">
        <f t="shared" si="167"/>
        <v>52.125</v>
      </c>
      <c r="U1082" s="8">
        <f t="shared" si="168"/>
        <v>52.82500000000001</v>
      </c>
      <c r="V1082" s="8">
        <f t="shared" si="169"/>
        <v>52.650000000000006</v>
      </c>
    </row>
    <row r="1083" spans="1:22" ht="13.5" x14ac:dyDescent="0.25">
      <c r="A1083" s="3">
        <f>RSI!A1083</f>
        <v>43584</v>
      </c>
      <c r="B1083" s="2">
        <f>RSI!B1083</f>
        <v>8.5579999999999998</v>
      </c>
      <c r="C1083" s="2">
        <f>RSI!I1083</f>
        <v>52.232887893082093</v>
      </c>
      <c r="D1083" s="2">
        <f>MACD!E1083</f>
        <v>-0.18950820566531057</v>
      </c>
      <c r="E1083" s="2">
        <f>MACD!F1083</f>
        <v>-0.15098973101448659</v>
      </c>
      <c r="F1083" s="2">
        <f>'Moving Avg'!D1083</f>
        <v>8.6140000000000008</v>
      </c>
      <c r="G1083" s="2">
        <f>'Moving Avg'!F1083</f>
        <v>8.3858500000000014</v>
      </c>
      <c r="H1083" s="2">
        <f>'Moving Avg'!G1083</f>
        <v>8.6661000000000001</v>
      </c>
      <c r="I1083" s="2">
        <f>'Moving Avg'!H1083</f>
        <v>10.305569999999998</v>
      </c>
      <c r="J1083" s="6" t="str">
        <f>OBV!F1083</f>
        <v>BEARISH</v>
      </c>
      <c r="K1083" s="6" t="str">
        <f>OBV!G1083</f>
        <v>STRONG</v>
      </c>
      <c r="L1083" s="6" t="str">
        <f>OBV!H1083</f>
        <v>BEARISH DIVERGENCE</v>
      </c>
      <c r="M1083" s="8">
        <f t="shared" si="160"/>
        <v>25</v>
      </c>
      <c r="N1083" s="8">
        <f t="shared" si="161"/>
        <v>100</v>
      </c>
      <c r="O1083" s="8">
        <f t="shared" si="162"/>
        <v>0</v>
      </c>
      <c r="P1083" s="8">
        <f t="shared" si="163"/>
        <v>33</v>
      </c>
      <c r="Q1083" s="9">
        <f t="shared" si="164"/>
        <v>48.7</v>
      </c>
      <c r="R1083" s="9">
        <f t="shared" si="165"/>
        <v>33.25</v>
      </c>
      <c r="S1083" s="9">
        <f t="shared" si="166"/>
        <v>33.6</v>
      </c>
      <c r="T1083" s="9">
        <f t="shared" si="167"/>
        <v>39.5</v>
      </c>
      <c r="U1083" s="8">
        <f t="shared" si="168"/>
        <v>38.516666666666673</v>
      </c>
      <c r="V1083" s="8">
        <f t="shared" si="169"/>
        <v>38.762500000000003</v>
      </c>
    </row>
    <row r="1084" spans="1:22" ht="13.5" x14ac:dyDescent="0.25">
      <c r="A1084" s="3">
        <f>RSI!A1084</f>
        <v>43585</v>
      </c>
      <c r="B1084" s="2">
        <f>RSI!B1084</f>
        <v>8.35</v>
      </c>
      <c r="C1084" s="2">
        <f>RSI!I1084</f>
        <v>43.44288697730569</v>
      </c>
      <c r="D1084" s="2">
        <f>MACD!E1084</f>
        <v>-0.16786262094778515</v>
      </c>
      <c r="E1084" s="2">
        <f>MACD!F1084</f>
        <v>-0.15436430900114631</v>
      </c>
      <c r="F1084" s="2">
        <f>'Moving Avg'!D1084</f>
        <v>8.6037999999999997</v>
      </c>
      <c r="G1084" s="2">
        <f>'Moving Avg'!F1084</f>
        <v>8.3873999999999995</v>
      </c>
      <c r="H1084" s="2">
        <f>'Moving Avg'!G1084</f>
        <v>8.6412600000000008</v>
      </c>
      <c r="I1084" s="2">
        <f>'Moving Avg'!H1084</f>
        <v>10.289969999999999</v>
      </c>
      <c r="J1084" s="6" t="str">
        <f>OBV!F1084</f>
        <v>BEARISH</v>
      </c>
      <c r="K1084" s="6" t="str">
        <f>OBV!G1084</f>
        <v>NEUTRAL</v>
      </c>
      <c r="L1084" s="6" t="str">
        <f>OBV!H1084</f>
        <v>CONFIRMED BEARISH</v>
      </c>
      <c r="M1084" s="8">
        <f t="shared" si="160"/>
        <v>25</v>
      </c>
      <c r="N1084" s="8">
        <f t="shared" si="161"/>
        <v>45</v>
      </c>
      <c r="O1084" s="8">
        <f t="shared" si="162"/>
        <v>0</v>
      </c>
      <c r="P1084" s="8">
        <f t="shared" si="163"/>
        <v>16.5</v>
      </c>
      <c r="Q1084" s="9">
        <f t="shared" si="164"/>
        <v>26.975000000000001</v>
      </c>
      <c r="R1084" s="9">
        <f t="shared" si="165"/>
        <v>18.125</v>
      </c>
      <c r="S1084" s="9">
        <f t="shared" si="166"/>
        <v>17.925000000000001</v>
      </c>
      <c r="T1084" s="9">
        <f t="shared" si="167"/>
        <v>21.625</v>
      </c>
      <c r="U1084" s="8">
        <f t="shared" si="168"/>
        <v>21.008333333333336</v>
      </c>
      <c r="V1084" s="8">
        <f t="shared" si="169"/>
        <v>21.162500000000001</v>
      </c>
    </row>
    <row r="1085" spans="1:22" ht="13.5" x14ac:dyDescent="0.25">
      <c r="A1085" s="3">
        <f>RSI!A1085</f>
        <v>43587</v>
      </c>
      <c r="B1085" s="2">
        <f>RSI!B1085</f>
        <v>8.2870000000000008</v>
      </c>
      <c r="C1085" s="2">
        <f>RSI!I1085</f>
        <v>41.182318964390078</v>
      </c>
      <c r="D1085" s="2">
        <f>MACD!E1085</f>
        <v>-0.14595952612980412</v>
      </c>
      <c r="E1085" s="2">
        <f>MACD!F1085</f>
        <v>-0.15268335242687786</v>
      </c>
      <c r="F1085" s="2">
        <f>'Moving Avg'!D1085</f>
        <v>8.5318000000000005</v>
      </c>
      <c r="G1085" s="2">
        <f>'Moving Avg'!F1085</f>
        <v>8.3857999999999997</v>
      </c>
      <c r="H1085" s="2">
        <f>'Moving Avg'!G1085</f>
        <v>8.6151599999999977</v>
      </c>
      <c r="I1085" s="2">
        <f>'Moving Avg'!H1085</f>
        <v>10.274054999999997</v>
      </c>
      <c r="J1085" s="6" t="str">
        <f>OBV!F1085</f>
        <v>BEARISH</v>
      </c>
      <c r="K1085" s="6" t="str">
        <f>OBV!G1085</f>
        <v>STRONG</v>
      </c>
      <c r="L1085" s="6" t="str">
        <f>OBV!H1085</f>
        <v>CONFIRMED BEARISH</v>
      </c>
      <c r="M1085" s="8">
        <f t="shared" si="160"/>
        <v>25</v>
      </c>
      <c r="N1085" s="8">
        <f t="shared" si="161"/>
        <v>0</v>
      </c>
      <c r="O1085" s="8">
        <f t="shared" si="162"/>
        <v>0</v>
      </c>
      <c r="P1085" s="8">
        <f t="shared" si="163"/>
        <v>33</v>
      </c>
      <c r="Q1085" s="9">
        <f t="shared" si="164"/>
        <v>13.7</v>
      </c>
      <c r="R1085" s="9">
        <f t="shared" si="165"/>
        <v>13.25</v>
      </c>
      <c r="S1085" s="9">
        <f t="shared" si="166"/>
        <v>18.600000000000001</v>
      </c>
      <c r="T1085" s="9">
        <f t="shared" si="167"/>
        <v>14.5</v>
      </c>
      <c r="U1085" s="8">
        <f t="shared" si="168"/>
        <v>15.183333333333332</v>
      </c>
      <c r="V1085" s="8">
        <f t="shared" si="169"/>
        <v>15.012499999999999</v>
      </c>
    </row>
    <row r="1086" spans="1:22" ht="13.5" x14ac:dyDescent="0.25">
      <c r="A1086" s="3">
        <f>RSI!A1086</f>
        <v>43588</v>
      </c>
      <c r="B1086" s="2">
        <f>RSI!B1086</f>
        <v>8.1300000000000008</v>
      </c>
      <c r="C1086" s="2">
        <f>RSI!I1086</f>
        <v>36.135917761602222</v>
      </c>
      <c r="D1086" s="2">
        <f>MACD!E1086</f>
        <v>-0.11349459969258646</v>
      </c>
      <c r="E1086" s="2">
        <f>MACD!F1086</f>
        <v>-0.1448456018800196</v>
      </c>
      <c r="F1086" s="2">
        <f>'Moving Avg'!D1086</f>
        <v>8.4283999999999999</v>
      </c>
      <c r="G1086" s="2">
        <f>'Moving Avg'!F1086</f>
        <v>8.3826499999999999</v>
      </c>
      <c r="H1086" s="2">
        <f>'Moving Avg'!G1086</f>
        <v>8.5886999999999993</v>
      </c>
      <c r="I1086" s="2">
        <f>'Moving Avg'!H1086</f>
        <v>10.257354999999997</v>
      </c>
      <c r="J1086" s="6" t="str">
        <f>OBV!F1086</f>
        <v>BEARISH</v>
      </c>
      <c r="K1086" s="6" t="str">
        <f>OBV!G1086</f>
        <v>STRONG</v>
      </c>
      <c r="L1086" s="6" t="str">
        <f>OBV!H1086</f>
        <v>CONFIRMED BEARISH</v>
      </c>
      <c r="M1086" s="8">
        <f t="shared" si="160"/>
        <v>25</v>
      </c>
      <c r="N1086" s="8">
        <f t="shared" si="161"/>
        <v>0</v>
      </c>
      <c r="O1086" s="8">
        <f t="shared" si="162"/>
        <v>0</v>
      </c>
      <c r="P1086" s="8">
        <f t="shared" si="163"/>
        <v>33</v>
      </c>
      <c r="Q1086" s="9">
        <f t="shared" si="164"/>
        <v>13.7</v>
      </c>
      <c r="R1086" s="9">
        <f t="shared" si="165"/>
        <v>13.25</v>
      </c>
      <c r="S1086" s="9">
        <f t="shared" si="166"/>
        <v>18.600000000000001</v>
      </c>
      <c r="T1086" s="9">
        <f t="shared" si="167"/>
        <v>14.5</v>
      </c>
      <c r="U1086" s="8">
        <f t="shared" si="168"/>
        <v>15.183333333333332</v>
      </c>
      <c r="V1086" s="8">
        <f t="shared" si="169"/>
        <v>15.012499999999999</v>
      </c>
    </row>
    <row r="1087" spans="1:22" ht="13.5" x14ac:dyDescent="0.25">
      <c r="A1087" s="3">
        <f>RSI!A1087</f>
        <v>43591</v>
      </c>
      <c r="B1087" s="2">
        <f>RSI!B1087</f>
        <v>8.3439999999999994</v>
      </c>
      <c r="C1087" s="2">
        <f>RSI!I1087</f>
        <v>45.872143042942227</v>
      </c>
      <c r="D1087" s="2">
        <f>MACD!E1087</f>
        <v>-9.9814163313654447E-2</v>
      </c>
      <c r="E1087" s="2">
        <f>MACD!F1087</f>
        <v>-0.13583931416674658</v>
      </c>
      <c r="F1087" s="2">
        <f>'Moving Avg'!D1087</f>
        <v>8.3338000000000001</v>
      </c>
      <c r="G1087" s="2">
        <f>'Moving Avg'!F1087</f>
        <v>8.3902000000000001</v>
      </c>
      <c r="H1087" s="2">
        <f>'Moving Avg'!G1087</f>
        <v>8.5721799999999995</v>
      </c>
      <c r="I1087" s="2">
        <f>'Moving Avg'!H1087</f>
        <v>10.241724999999997</v>
      </c>
      <c r="J1087" s="6" t="str">
        <f>OBV!F1087</f>
        <v>BEARISH</v>
      </c>
      <c r="K1087" s="6" t="str">
        <f>OBV!G1087</f>
        <v>STRONG</v>
      </c>
      <c r="L1087" s="6" t="str">
        <f>OBV!H1087</f>
        <v>CONFIRMED BEARISH</v>
      </c>
      <c r="M1087" s="8">
        <f t="shared" si="160"/>
        <v>25</v>
      </c>
      <c r="N1087" s="8">
        <f t="shared" si="161"/>
        <v>0</v>
      </c>
      <c r="O1087" s="8">
        <f t="shared" si="162"/>
        <v>0</v>
      </c>
      <c r="P1087" s="8">
        <f t="shared" si="163"/>
        <v>33</v>
      </c>
      <c r="Q1087" s="9">
        <f t="shared" si="164"/>
        <v>13.7</v>
      </c>
      <c r="R1087" s="9">
        <f t="shared" si="165"/>
        <v>13.25</v>
      </c>
      <c r="S1087" s="9">
        <f t="shared" si="166"/>
        <v>18.600000000000001</v>
      </c>
      <c r="T1087" s="9">
        <f t="shared" si="167"/>
        <v>14.5</v>
      </c>
      <c r="U1087" s="8">
        <f t="shared" si="168"/>
        <v>15.183333333333332</v>
      </c>
      <c r="V1087" s="8">
        <f t="shared" si="169"/>
        <v>15.012499999999999</v>
      </c>
    </row>
    <row r="1088" spans="1:22" ht="13.5" x14ac:dyDescent="0.25">
      <c r="A1088" s="3">
        <f>RSI!A1088</f>
        <v>43592</v>
      </c>
      <c r="B1088" s="2">
        <f>RSI!B1088</f>
        <v>8.3439999999999994</v>
      </c>
      <c r="C1088" s="2">
        <f>RSI!I1088</f>
        <v>45.872143042942227</v>
      </c>
      <c r="D1088" s="2">
        <f>MACD!E1088</f>
        <v>-8.1901409303794637E-2</v>
      </c>
      <c r="E1088" s="2">
        <f>MACD!F1088</f>
        <v>-0.12505173319415619</v>
      </c>
      <c r="F1088" s="2">
        <f>'Moving Avg'!D1088</f>
        <v>8.2910000000000004</v>
      </c>
      <c r="G1088" s="2">
        <f>'Moving Avg'!F1088</f>
        <v>8.3980499999999996</v>
      </c>
      <c r="H1088" s="2">
        <f>'Moving Avg'!G1088</f>
        <v>8.5556599999999978</v>
      </c>
      <c r="I1088" s="2">
        <f>'Moving Avg'!H1088</f>
        <v>10.226094999999997</v>
      </c>
      <c r="J1088" s="6" t="str">
        <f>OBV!F1088</f>
        <v>BEARISH</v>
      </c>
      <c r="K1088" s="6" t="str">
        <f>OBV!G1088</f>
        <v>STRONG</v>
      </c>
      <c r="L1088" s="6" t="str">
        <f>OBV!H1088</f>
        <v>CONFIRMED BEARISH</v>
      </c>
      <c r="M1088" s="8">
        <f t="shared" si="160"/>
        <v>25</v>
      </c>
      <c r="N1088" s="8">
        <f t="shared" si="161"/>
        <v>0</v>
      </c>
      <c r="O1088" s="8">
        <f t="shared" si="162"/>
        <v>0</v>
      </c>
      <c r="P1088" s="8">
        <f t="shared" si="163"/>
        <v>33</v>
      </c>
      <c r="Q1088" s="9">
        <f t="shared" si="164"/>
        <v>13.7</v>
      </c>
      <c r="R1088" s="9">
        <f t="shared" si="165"/>
        <v>13.25</v>
      </c>
      <c r="S1088" s="9">
        <f t="shared" si="166"/>
        <v>18.600000000000001</v>
      </c>
      <c r="T1088" s="9">
        <f t="shared" si="167"/>
        <v>14.5</v>
      </c>
      <c r="U1088" s="8">
        <f t="shared" si="168"/>
        <v>15.183333333333332</v>
      </c>
      <c r="V1088" s="8">
        <f t="shared" si="169"/>
        <v>15.012499999999999</v>
      </c>
    </row>
    <row r="1089" spans="1:22" ht="13.5" x14ac:dyDescent="0.25">
      <c r="A1089" s="3">
        <f>RSI!A1089</f>
        <v>43593</v>
      </c>
      <c r="B1089" s="2">
        <f>RSI!B1089</f>
        <v>8.3439999999999994</v>
      </c>
      <c r="C1089" s="2">
        <f>RSI!I1089</f>
        <v>45.872143042942227</v>
      </c>
      <c r="D1089" s="2">
        <f>MACD!E1089</f>
        <v>-6.79936799877634E-2</v>
      </c>
      <c r="E1089" s="2">
        <f>MACD!F1089</f>
        <v>-0.11364012255287764</v>
      </c>
      <c r="F1089" s="2">
        <f>'Moving Avg'!D1089</f>
        <v>8.2898000000000014</v>
      </c>
      <c r="G1089" s="2">
        <f>'Moving Avg'!F1089</f>
        <v>8.405899999999999</v>
      </c>
      <c r="H1089" s="2">
        <f>'Moving Avg'!G1089</f>
        <v>8.5397800000000004</v>
      </c>
      <c r="I1089" s="2">
        <f>'Moving Avg'!H1089</f>
        <v>10.210464999999997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  <c r="M1089" s="8">
        <f t="shared" si="160"/>
        <v>25</v>
      </c>
      <c r="N1089" s="8">
        <f t="shared" si="161"/>
        <v>0</v>
      </c>
      <c r="O1089" s="8">
        <f t="shared" si="162"/>
        <v>0</v>
      </c>
      <c r="P1089" s="8">
        <f t="shared" si="163"/>
        <v>16.5</v>
      </c>
      <c r="Q1089" s="9">
        <f t="shared" si="164"/>
        <v>11.225</v>
      </c>
      <c r="R1089" s="9">
        <f t="shared" si="165"/>
        <v>9.125</v>
      </c>
      <c r="S1089" s="9">
        <f t="shared" si="166"/>
        <v>11.175000000000001</v>
      </c>
      <c r="T1089" s="9">
        <f t="shared" si="167"/>
        <v>10.375</v>
      </c>
      <c r="U1089" s="8">
        <f t="shared" si="168"/>
        <v>10.508333333333335</v>
      </c>
      <c r="V1089" s="8">
        <f t="shared" si="169"/>
        <v>10.475000000000001</v>
      </c>
    </row>
    <row r="1090" spans="1:22" ht="13.5" x14ac:dyDescent="0.25">
      <c r="A1090" s="3">
        <f>RSI!A1090</f>
        <v>43594</v>
      </c>
      <c r="B1090" s="2">
        <f>RSI!B1090</f>
        <v>8.0980000000000008</v>
      </c>
      <c r="C1090" s="2">
        <f>RSI!I1090</f>
        <v>37.63461664760846</v>
      </c>
      <c r="D1090" s="2">
        <f>MACD!E1090</f>
        <v>3.9549460442955819E-4</v>
      </c>
      <c r="E1090" s="2">
        <f>MACD!F1090</f>
        <v>-9.0832999121416208E-2</v>
      </c>
      <c r="F1090" s="2">
        <f>'Moving Avg'!D1090</f>
        <v>8.2519999999999989</v>
      </c>
      <c r="G1090" s="2">
        <f>'Moving Avg'!F1090</f>
        <v>8.4014500000000005</v>
      </c>
      <c r="H1090" s="2">
        <f>'Moving Avg'!G1090</f>
        <v>8.5135599999999982</v>
      </c>
      <c r="I1090" s="2">
        <f>'Moving Avg'!H1090</f>
        <v>10.194014999999997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  <c r="M1090" s="8">
        <f t="shared" ref="M1090:M1153" si="170">IF(C1090&lt;30,50, IF(C1090&gt;70, 0, 25))</f>
        <v>25</v>
      </c>
      <c r="N1090" s="8">
        <f t="shared" ref="N1090:N1153" si="171">IF(E1090-D1090&gt;0.02, 100, IF(E1090-D1090&lt;0,0,45))</f>
        <v>0</v>
      </c>
      <c r="O1090" s="8">
        <f t="shared" ref="O1090:O1153" si="172">IF(F1090-I1090&gt;10,100,IF(F1090-I1090&gt;5,75, IF(F1090-I1090&gt;0,50,0)))</f>
        <v>0</v>
      </c>
      <c r="P1090" s="8">
        <f t="shared" ref="P1090:P1153" si="173">IF(L1090="confirmed bullish", 34, IF(L1090="bullish divergence",17, 0))+IF(J1090="bullish",33,IF(J1090="bearish",0,16.5))+IF(K1090="strong",33,IF(K1090="weak",0,16.5))</f>
        <v>16.5</v>
      </c>
      <c r="Q1090" s="9">
        <f t="shared" si="164"/>
        <v>11.225</v>
      </c>
      <c r="R1090" s="9">
        <f t="shared" si="165"/>
        <v>9.125</v>
      </c>
      <c r="S1090" s="9">
        <f t="shared" si="166"/>
        <v>11.175000000000001</v>
      </c>
      <c r="T1090" s="9">
        <f t="shared" si="167"/>
        <v>10.375</v>
      </c>
      <c r="U1090" s="8">
        <f t="shared" si="168"/>
        <v>10.508333333333335</v>
      </c>
      <c r="V1090" s="8">
        <f t="shared" si="169"/>
        <v>10.475000000000001</v>
      </c>
    </row>
    <row r="1091" spans="1:22" ht="13.5" x14ac:dyDescent="0.25">
      <c r="A1091" s="3">
        <f>RSI!A1091</f>
        <v>43595</v>
      </c>
      <c r="B1091" s="2">
        <f>RSI!B1091</f>
        <v>7.859</v>
      </c>
      <c r="C1091" s="2">
        <f>RSI!I1091</f>
        <v>31.682000674008421</v>
      </c>
      <c r="D1091" s="2">
        <f>MACD!E1091</f>
        <v>7.793236364840439E-2</v>
      </c>
      <c r="E1091" s="2">
        <f>MACD!F1091</f>
        <v>-5.7079926567452088E-2</v>
      </c>
      <c r="F1091" s="2">
        <f>'Moving Avg'!D1091</f>
        <v>8.1977999999999991</v>
      </c>
      <c r="G1091" s="2">
        <f>'Moving Avg'!F1091</f>
        <v>8.3752999999999993</v>
      </c>
      <c r="H1091" s="2">
        <f>'Moving Avg'!G1091</f>
        <v>8.4825599999999977</v>
      </c>
      <c r="I1091" s="2">
        <f>'Moving Avg'!H1091</f>
        <v>10.176369999999997</v>
      </c>
      <c r="J1091" s="6" t="str">
        <f>OBV!F1091</f>
        <v>BEARISH</v>
      </c>
      <c r="K1091" s="6" t="str">
        <f>OBV!G1091</f>
        <v>NEUTRAL</v>
      </c>
      <c r="L1091" s="6" t="str">
        <f>OBV!H1091</f>
        <v>CONFIRMED BEARISH</v>
      </c>
      <c r="M1091" s="8">
        <f t="shared" si="170"/>
        <v>25</v>
      </c>
      <c r="N1091" s="8">
        <f t="shared" si="171"/>
        <v>0</v>
      </c>
      <c r="O1091" s="8">
        <f t="shared" si="172"/>
        <v>0</v>
      </c>
      <c r="P1091" s="8">
        <f t="shared" si="173"/>
        <v>16.5</v>
      </c>
      <c r="Q1091" s="9">
        <f t="shared" ref="Q1091:Q1154" si="174">0.35*M1091+N1091*0.35+O1091*0.15+P1091*0.15</f>
        <v>11.225</v>
      </c>
      <c r="R1091" s="9">
        <f t="shared" ref="R1091:R1154" si="175">M1091*0.2+N1091*0.2+O1091*0.35+P1091*0.25</f>
        <v>9.125</v>
      </c>
      <c r="S1091" s="9">
        <f t="shared" ref="S1091:S1154" si="176">M1091*0.15+N1091*0.15+O1091*0.25+P1091*0.45</f>
        <v>11.175000000000001</v>
      </c>
      <c r="T1091" s="9">
        <f t="shared" ref="T1091:T1154" si="177">0.25*SUM(M1091:P1091)</f>
        <v>10.375</v>
      </c>
      <c r="U1091" s="8">
        <f t="shared" ref="U1091:U1154" si="178">SUM(Q1091:S1091)/3</f>
        <v>10.508333333333335</v>
      </c>
      <c r="V1091" s="8">
        <f t="shared" ref="V1091:V1154" si="179">SUM(Q1091:T1091)/4</f>
        <v>10.475000000000001</v>
      </c>
    </row>
    <row r="1092" spans="1:22" ht="13.5" x14ac:dyDescent="0.25">
      <c r="A1092" s="3">
        <f>RSI!A1092</f>
        <v>43598</v>
      </c>
      <c r="B1092" s="2">
        <f>RSI!B1092</f>
        <v>8.0289999999999999</v>
      </c>
      <c r="C1092" s="2">
        <f>RSI!I1092</f>
        <v>39.064849272633055</v>
      </c>
      <c r="D1092" s="2">
        <f>MACD!E1092</f>
        <v>0.16033381530794699</v>
      </c>
      <c r="E1092" s="2">
        <f>MACD!F1092</f>
        <v>-1.3597178192372272E-2</v>
      </c>
      <c r="F1092" s="2">
        <f>'Moving Avg'!D1092</f>
        <v>8.134800000000002</v>
      </c>
      <c r="G1092" s="2">
        <f>'Moving Avg'!F1092</f>
        <v>8.3576499999999996</v>
      </c>
      <c r="H1092" s="2">
        <f>'Moving Avg'!G1092</f>
        <v>8.454959999999998</v>
      </c>
      <c r="I1092" s="2">
        <f>'Moving Avg'!H1092</f>
        <v>10.159574999999997</v>
      </c>
      <c r="J1092" s="6" t="str">
        <f>OBV!F1092</f>
        <v>BEARISH</v>
      </c>
      <c r="K1092" s="6" t="str">
        <f>OBV!G1092</f>
        <v>NEUTRAL</v>
      </c>
      <c r="L1092" s="6" t="str">
        <f>OBV!H1092</f>
        <v>CONFIRMED BEARISH</v>
      </c>
      <c r="M1092" s="8">
        <f t="shared" si="170"/>
        <v>25</v>
      </c>
      <c r="N1092" s="8">
        <f t="shared" si="171"/>
        <v>0</v>
      </c>
      <c r="O1092" s="8">
        <f t="shared" si="172"/>
        <v>0</v>
      </c>
      <c r="P1092" s="8">
        <f t="shared" si="173"/>
        <v>16.5</v>
      </c>
      <c r="Q1092" s="9">
        <f t="shared" si="174"/>
        <v>11.225</v>
      </c>
      <c r="R1092" s="9">
        <f t="shared" si="175"/>
        <v>9.125</v>
      </c>
      <c r="S1092" s="9">
        <f t="shared" si="176"/>
        <v>11.175000000000001</v>
      </c>
      <c r="T1092" s="9">
        <f t="shared" si="177"/>
        <v>10.375</v>
      </c>
      <c r="U1092" s="8">
        <f t="shared" si="178"/>
        <v>10.508333333333335</v>
      </c>
      <c r="V1092" s="8">
        <f t="shared" si="179"/>
        <v>10.475000000000001</v>
      </c>
    </row>
    <row r="1093" spans="1:22" ht="13.5" x14ac:dyDescent="0.25">
      <c r="A1093" s="3">
        <f>RSI!A1093</f>
        <v>43599</v>
      </c>
      <c r="B1093" s="2">
        <f>RSI!B1093</f>
        <v>8.1110000000000007</v>
      </c>
      <c r="C1093" s="2">
        <f>RSI!I1093</f>
        <v>42.303667995688947</v>
      </c>
      <c r="D1093" s="2">
        <f>MACD!E1093</f>
        <v>0.18612602027986291</v>
      </c>
      <c r="E1093" s="2">
        <f>MACD!F1093</f>
        <v>2.6347461502074766E-2</v>
      </c>
      <c r="F1093" s="2">
        <f>'Moving Avg'!D1093</f>
        <v>8.0882000000000005</v>
      </c>
      <c r="G1093" s="2">
        <f>'Moving Avg'!F1093</f>
        <v>8.3440999999999992</v>
      </c>
      <c r="H1093" s="2">
        <f>'Moving Avg'!G1093</f>
        <v>8.4344199999999994</v>
      </c>
      <c r="I1093" s="2">
        <f>'Moving Avg'!H1093</f>
        <v>10.143219999999996</v>
      </c>
      <c r="J1093" s="6" t="str">
        <f>OBV!F1093</f>
        <v>BULLISH</v>
      </c>
      <c r="K1093" s="6" t="str">
        <f>OBV!G1093</f>
        <v>NEUTRAL</v>
      </c>
      <c r="L1093" s="6" t="str">
        <f>OBV!H1093</f>
        <v>BULLISH DIVERGENCE</v>
      </c>
      <c r="M1093" s="8">
        <f t="shared" si="170"/>
        <v>25</v>
      </c>
      <c r="N1093" s="8">
        <f t="shared" si="171"/>
        <v>0</v>
      </c>
      <c r="O1093" s="8">
        <f t="shared" si="172"/>
        <v>0</v>
      </c>
      <c r="P1093" s="8">
        <f t="shared" si="173"/>
        <v>66.5</v>
      </c>
      <c r="Q1093" s="9">
        <f t="shared" si="174"/>
        <v>18.725000000000001</v>
      </c>
      <c r="R1093" s="9">
        <f t="shared" si="175"/>
        <v>21.625</v>
      </c>
      <c r="S1093" s="9">
        <f t="shared" si="176"/>
        <v>33.674999999999997</v>
      </c>
      <c r="T1093" s="9">
        <f t="shared" si="177"/>
        <v>22.875</v>
      </c>
      <c r="U1093" s="8">
        <f t="shared" si="178"/>
        <v>24.675000000000001</v>
      </c>
      <c r="V1093" s="8">
        <f t="shared" si="179"/>
        <v>24.225000000000001</v>
      </c>
    </row>
    <row r="1094" spans="1:22" ht="13.5" x14ac:dyDescent="0.25">
      <c r="A1094" s="3">
        <f>RSI!A1094</f>
        <v>43600</v>
      </c>
      <c r="B1094" s="2">
        <f>RSI!B1094</f>
        <v>7.8719999999999999</v>
      </c>
      <c r="C1094" s="2">
        <f>RSI!I1094</f>
        <v>36.255051974469239</v>
      </c>
      <c r="D1094" s="2">
        <f>MACD!E1094</f>
        <v>0.19501021482732028</v>
      </c>
      <c r="E1094" s="2">
        <f>MACD!F1094</f>
        <v>6.0080012167123872E-2</v>
      </c>
      <c r="F1094" s="2">
        <f>'Moving Avg'!D1094</f>
        <v>7.9938000000000002</v>
      </c>
      <c r="G1094" s="2">
        <f>'Moving Avg'!F1094</f>
        <v>8.3185999999999982</v>
      </c>
      <c r="H1094" s="2">
        <f>'Moving Avg'!G1094</f>
        <v>8.4090999999999987</v>
      </c>
      <c r="I1094" s="2">
        <f>'Moving Avg'!H1094</f>
        <v>10.125669999999998</v>
      </c>
      <c r="J1094" s="6" t="str">
        <f>OBV!F1094</f>
        <v>BEARISH</v>
      </c>
      <c r="K1094" s="6" t="str">
        <f>OBV!G1094</f>
        <v>NEUTRAL</v>
      </c>
      <c r="L1094" s="6" t="str">
        <f>OBV!H1094</f>
        <v>CONFIRMED BEARISH</v>
      </c>
      <c r="M1094" s="8">
        <f t="shared" si="170"/>
        <v>25</v>
      </c>
      <c r="N1094" s="8">
        <f t="shared" si="171"/>
        <v>0</v>
      </c>
      <c r="O1094" s="8">
        <f t="shared" si="172"/>
        <v>0</v>
      </c>
      <c r="P1094" s="8">
        <f t="shared" si="173"/>
        <v>16.5</v>
      </c>
      <c r="Q1094" s="9">
        <f t="shared" si="174"/>
        <v>11.225</v>
      </c>
      <c r="R1094" s="9">
        <f t="shared" si="175"/>
        <v>9.125</v>
      </c>
      <c r="S1094" s="9">
        <f t="shared" si="176"/>
        <v>11.175000000000001</v>
      </c>
      <c r="T1094" s="9">
        <f t="shared" si="177"/>
        <v>10.375</v>
      </c>
      <c r="U1094" s="8">
        <f t="shared" si="178"/>
        <v>10.508333333333335</v>
      </c>
      <c r="V1094" s="8">
        <f t="shared" si="179"/>
        <v>10.475000000000001</v>
      </c>
    </row>
    <row r="1095" spans="1:22" ht="13.5" x14ac:dyDescent="0.25">
      <c r="A1095" s="3">
        <f>RSI!A1095</f>
        <v>43601</v>
      </c>
      <c r="B1095" s="2">
        <f>RSI!B1095</f>
        <v>7.9409999999999998</v>
      </c>
      <c r="C1095" s="2">
        <f>RSI!I1095</f>
        <v>38.96817938442215</v>
      </c>
      <c r="D1095" s="2">
        <f>MACD!E1095</f>
        <v>0.19039230212430347</v>
      </c>
      <c r="E1095" s="2">
        <f>MACD!F1095</f>
        <v>8.6142470158559803E-2</v>
      </c>
      <c r="F1095" s="2">
        <f>'Moving Avg'!D1095</f>
        <v>7.9624000000000006</v>
      </c>
      <c r="G1095" s="2">
        <f>'Moving Avg'!F1095</f>
        <v>8.2972000000000001</v>
      </c>
      <c r="H1095" s="2">
        <f>'Moving Avg'!G1095</f>
        <v>8.3851599999999991</v>
      </c>
      <c r="I1095" s="2">
        <f>'Moving Avg'!H1095</f>
        <v>10.108119999999998</v>
      </c>
      <c r="J1095" s="6" t="str">
        <f>OBV!F1095</f>
        <v>BULLISH</v>
      </c>
      <c r="K1095" s="6" t="str">
        <f>OBV!G1095</f>
        <v>NEUTRAL</v>
      </c>
      <c r="L1095" s="6" t="str">
        <f>OBV!H1095</f>
        <v>BULLISH DIVERGENCE</v>
      </c>
      <c r="M1095" s="8">
        <f t="shared" si="170"/>
        <v>25</v>
      </c>
      <c r="N1095" s="8">
        <f t="shared" si="171"/>
        <v>0</v>
      </c>
      <c r="O1095" s="8">
        <f t="shared" si="172"/>
        <v>0</v>
      </c>
      <c r="P1095" s="8">
        <f t="shared" si="173"/>
        <v>66.5</v>
      </c>
      <c r="Q1095" s="9">
        <f t="shared" si="174"/>
        <v>18.725000000000001</v>
      </c>
      <c r="R1095" s="9">
        <f t="shared" si="175"/>
        <v>21.625</v>
      </c>
      <c r="S1095" s="9">
        <f t="shared" si="176"/>
        <v>33.674999999999997</v>
      </c>
      <c r="T1095" s="9">
        <f t="shared" si="177"/>
        <v>22.875</v>
      </c>
      <c r="U1095" s="8">
        <f t="shared" si="178"/>
        <v>24.675000000000001</v>
      </c>
      <c r="V1095" s="8">
        <f t="shared" si="179"/>
        <v>24.225000000000001</v>
      </c>
    </row>
    <row r="1096" spans="1:22" ht="13.5" x14ac:dyDescent="0.25">
      <c r="A1096" s="3">
        <f>RSI!A1096</f>
        <v>43602</v>
      </c>
      <c r="B1096" s="2">
        <f>RSI!B1096</f>
        <v>8.1929999999999996</v>
      </c>
      <c r="C1096" s="2">
        <f>RSI!I1096</f>
        <v>47.719960685458801</v>
      </c>
      <c r="D1096" s="2">
        <f>MACD!E1096</f>
        <v>0.14572707362907167</v>
      </c>
      <c r="E1096" s="2">
        <f>MACD!F1096</f>
        <v>9.8059390852662173E-2</v>
      </c>
      <c r="F1096" s="2">
        <f>'Moving Avg'!D1096</f>
        <v>8.0291999999999994</v>
      </c>
      <c r="G1096" s="2">
        <f>'Moving Avg'!F1096</f>
        <v>8.2880499999999984</v>
      </c>
      <c r="H1096" s="2">
        <f>'Moving Avg'!G1096</f>
        <v>8.3662600000000005</v>
      </c>
      <c r="I1096" s="2">
        <f>'Moving Avg'!H1096</f>
        <v>10.091734999999998</v>
      </c>
      <c r="J1096" s="6" t="str">
        <f>OBV!F1096</f>
        <v>BULLISH</v>
      </c>
      <c r="K1096" s="6" t="str">
        <f>OBV!G1096</f>
        <v>WEAK</v>
      </c>
      <c r="L1096" s="6" t="str">
        <f>OBV!H1096</f>
        <v>CONFIRMED BULLISH</v>
      </c>
      <c r="M1096" s="8">
        <f t="shared" si="170"/>
        <v>25</v>
      </c>
      <c r="N1096" s="8">
        <f t="shared" si="171"/>
        <v>0</v>
      </c>
      <c r="O1096" s="8">
        <f t="shared" si="172"/>
        <v>0</v>
      </c>
      <c r="P1096" s="8">
        <f t="shared" si="173"/>
        <v>67</v>
      </c>
      <c r="Q1096" s="9">
        <f t="shared" si="174"/>
        <v>18.799999999999997</v>
      </c>
      <c r="R1096" s="9">
        <f t="shared" si="175"/>
        <v>21.75</v>
      </c>
      <c r="S1096" s="9">
        <f t="shared" si="176"/>
        <v>33.900000000000006</v>
      </c>
      <c r="T1096" s="9">
        <f t="shared" si="177"/>
        <v>23</v>
      </c>
      <c r="U1096" s="8">
        <f t="shared" si="178"/>
        <v>24.816666666666666</v>
      </c>
      <c r="V1096" s="8">
        <f t="shared" si="179"/>
        <v>24.362500000000001</v>
      </c>
    </row>
    <row r="1097" spans="1:22" ht="13.5" x14ac:dyDescent="0.25">
      <c r="A1097" s="3">
        <f>RSI!A1097</f>
        <v>43605</v>
      </c>
      <c r="B1097" s="2">
        <f>RSI!B1097</f>
        <v>8.1929999999999996</v>
      </c>
      <c r="C1097" s="2">
        <f>RSI!I1097</f>
        <v>47.719960685458794</v>
      </c>
      <c r="D1097" s="2">
        <f>MACD!E1097</f>
        <v>0.14127736955298786</v>
      </c>
      <c r="E1097" s="2">
        <f>MACD!F1097</f>
        <v>0.10670298659272731</v>
      </c>
      <c r="F1097" s="2">
        <f>'Moving Avg'!D1097</f>
        <v>8.0619999999999994</v>
      </c>
      <c r="G1097" s="2">
        <f>'Moving Avg'!F1097</f>
        <v>8.2789000000000001</v>
      </c>
      <c r="H1097" s="2">
        <f>'Moving Avg'!G1097</f>
        <v>8.3473600000000001</v>
      </c>
      <c r="I1097" s="2">
        <f>'Moving Avg'!H1097</f>
        <v>10.075349999999997</v>
      </c>
      <c r="J1097" s="6" t="str">
        <f>OBV!F1097</f>
        <v>BULLISH</v>
      </c>
      <c r="K1097" s="6" t="str">
        <f>OBV!G1097</f>
        <v>WEAK</v>
      </c>
      <c r="L1097" s="6" t="str">
        <f>OBV!H1097</f>
        <v>CONFIRMED BULLISH</v>
      </c>
      <c r="M1097" s="8">
        <f t="shared" si="170"/>
        <v>25</v>
      </c>
      <c r="N1097" s="8">
        <f t="shared" si="171"/>
        <v>0</v>
      </c>
      <c r="O1097" s="8">
        <f t="shared" si="172"/>
        <v>0</v>
      </c>
      <c r="P1097" s="8">
        <f t="shared" si="173"/>
        <v>67</v>
      </c>
      <c r="Q1097" s="9">
        <f t="shared" si="174"/>
        <v>18.799999999999997</v>
      </c>
      <c r="R1097" s="9">
        <f t="shared" si="175"/>
        <v>21.75</v>
      </c>
      <c r="S1097" s="9">
        <f t="shared" si="176"/>
        <v>33.900000000000006</v>
      </c>
      <c r="T1097" s="9">
        <f t="shared" si="177"/>
        <v>23</v>
      </c>
      <c r="U1097" s="8">
        <f t="shared" si="178"/>
        <v>24.816666666666666</v>
      </c>
      <c r="V1097" s="8">
        <f t="shared" si="179"/>
        <v>24.362500000000001</v>
      </c>
    </row>
    <row r="1098" spans="1:22" ht="13.5" x14ac:dyDescent="0.25">
      <c r="A1098" s="3">
        <f>RSI!A1098</f>
        <v>43606</v>
      </c>
      <c r="B1098" s="2">
        <f>RSI!B1098</f>
        <v>8.35</v>
      </c>
      <c r="C1098" s="2">
        <f>RSI!I1098</f>
        <v>52.628228333141074</v>
      </c>
      <c r="D1098" s="2">
        <f>MACD!E1098</f>
        <v>0.12627230374348564</v>
      </c>
      <c r="E1098" s="2">
        <f>MACD!F1098</f>
        <v>0.11061685002287898</v>
      </c>
      <c r="F1098" s="2">
        <f>'Moving Avg'!D1098</f>
        <v>8.1097999999999999</v>
      </c>
      <c r="G1098" s="2">
        <f>'Moving Avg'!F1098</f>
        <v>8.2757499999999986</v>
      </c>
      <c r="H1098" s="2">
        <f>'Moving Avg'!G1098</f>
        <v>8.3366399999999992</v>
      </c>
      <c r="I1098" s="2">
        <f>'Moving Avg'!H1098</f>
        <v>10.059749999999996</v>
      </c>
      <c r="J1098" s="6" t="str">
        <f>OBV!F1098</f>
        <v>BULLISH</v>
      </c>
      <c r="K1098" s="6" t="str">
        <f>OBV!G1098</f>
        <v>WEAK</v>
      </c>
      <c r="L1098" s="6" t="str">
        <f>OBV!H1098</f>
        <v>CONFIRMED BULLISH</v>
      </c>
      <c r="M1098" s="8">
        <f t="shared" si="170"/>
        <v>25</v>
      </c>
      <c r="N1098" s="8">
        <f t="shared" si="171"/>
        <v>0</v>
      </c>
      <c r="O1098" s="8">
        <f t="shared" si="172"/>
        <v>0</v>
      </c>
      <c r="P1098" s="8">
        <f t="shared" si="173"/>
        <v>67</v>
      </c>
      <c r="Q1098" s="9">
        <f t="shared" si="174"/>
        <v>18.799999999999997</v>
      </c>
      <c r="R1098" s="9">
        <f t="shared" si="175"/>
        <v>21.75</v>
      </c>
      <c r="S1098" s="9">
        <f t="shared" si="176"/>
        <v>33.900000000000006</v>
      </c>
      <c r="T1098" s="9">
        <f t="shared" si="177"/>
        <v>23</v>
      </c>
      <c r="U1098" s="8">
        <f t="shared" si="178"/>
        <v>24.816666666666666</v>
      </c>
      <c r="V1098" s="8">
        <f t="shared" si="179"/>
        <v>24.362500000000001</v>
      </c>
    </row>
    <row r="1099" spans="1:22" ht="13.5" x14ac:dyDescent="0.25">
      <c r="A1099" s="3">
        <f>RSI!A1099</f>
        <v>43607</v>
      </c>
      <c r="B1099" s="2">
        <f>RSI!B1099</f>
        <v>8.35</v>
      </c>
      <c r="C1099" s="2">
        <f>RSI!I1099</f>
        <v>52.628228333141081</v>
      </c>
      <c r="D1099" s="2">
        <f>MACD!E1099</f>
        <v>0.11300882137144441</v>
      </c>
      <c r="E1099" s="2">
        <f>MACD!F1099</f>
        <v>0.11109524429259207</v>
      </c>
      <c r="F1099" s="2">
        <f>'Moving Avg'!D1099</f>
        <v>8.2054000000000009</v>
      </c>
      <c r="G1099" s="2">
        <f>'Moving Avg'!F1099</f>
        <v>8.2731999999999992</v>
      </c>
      <c r="H1099" s="2">
        <f>'Moving Avg'!G1099</f>
        <v>8.3265400000000014</v>
      </c>
      <c r="I1099" s="2">
        <f>'Moving Avg'!H1099</f>
        <v>10.044149999999995</v>
      </c>
      <c r="J1099" s="6" t="str">
        <f>OBV!F1099</f>
        <v>BULLISH</v>
      </c>
      <c r="K1099" s="6" t="str">
        <f>OBV!G1099</f>
        <v>WEAK</v>
      </c>
      <c r="L1099" s="6" t="str">
        <f>OBV!H1099</f>
        <v>CONFIRMED BULLISH</v>
      </c>
      <c r="M1099" s="8">
        <f t="shared" si="170"/>
        <v>25</v>
      </c>
      <c r="N1099" s="8">
        <f t="shared" si="171"/>
        <v>0</v>
      </c>
      <c r="O1099" s="8">
        <f t="shared" si="172"/>
        <v>0</v>
      </c>
      <c r="P1099" s="8">
        <f t="shared" si="173"/>
        <v>67</v>
      </c>
      <c r="Q1099" s="9">
        <f t="shared" si="174"/>
        <v>18.799999999999997</v>
      </c>
      <c r="R1099" s="9">
        <f t="shared" si="175"/>
        <v>21.75</v>
      </c>
      <c r="S1099" s="9">
        <f t="shared" si="176"/>
        <v>33.900000000000006</v>
      </c>
      <c r="T1099" s="9">
        <f t="shared" si="177"/>
        <v>23</v>
      </c>
      <c r="U1099" s="8">
        <f t="shared" si="178"/>
        <v>24.816666666666666</v>
      </c>
      <c r="V1099" s="8">
        <f t="shared" si="179"/>
        <v>24.362500000000001</v>
      </c>
    </row>
    <row r="1100" spans="1:22" ht="13.5" x14ac:dyDescent="0.25">
      <c r="A1100" s="3">
        <f>RSI!A1100</f>
        <v>43608</v>
      </c>
      <c r="B1100" s="2">
        <f>RSI!B1100</f>
        <v>8.2560000000000002</v>
      </c>
      <c r="C1100" s="2">
        <f>RSI!I1100</f>
        <v>49.407300286925462</v>
      </c>
      <c r="D1100" s="2">
        <f>MACD!E1100</f>
        <v>7.0377787360625277E-2</v>
      </c>
      <c r="E1100" s="2">
        <f>MACD!F1100</f>
        <v>0.10295175290619871</v>
      </c>
      <c r="F1100" s="2">
        <f>'Moving Avg'!D1100</f>
        <v>8.2683999999999997</v>
      </c>
      <c r="G1100" s="2">
        <f>'Moving Avg'!F1100</f>
        <v>8.2536500000000004</v>
      </c>
      <c r="H1100" s="2">
        <f>'Moving Avg'!G1100</f>
        <v>8.3145600000000019</v>
      </c>
      <c r="I1100" s="2">
        <f>'Moving Avg'!H1100</f>
        <v>10.028079999999996</v>
      </c>
      <c r="J1100" s="6" t="str">
        <f>OBV!F1100</f>
        <v>BULLISH</v>
      </c>
      <c r="K1100" s="6" t="str">
        <f>OBV!G1100</f>
        <v>NEUTRAL</v>
      </c>
      <c r="L1100" s="6" t="str">
        <f>OBV!H1100</f>
        <v>CONFIRMED BULLISH</v>
      </c>
      <c r="M1100" s="8">
        <f t="shared" si="170"/>
        <v>25</v>
      </c>
      <c r="N1100" s="8">
        <f t="shared" si="171"/>
        <v>100</v>
      </c>
      <c r="O1100" s="8">
        <f t="shared" si="172"/>
        <v>0</v>
      </c>
      <c r="P1100" s="8">
        <f t="shared" si="173"/>
        <v>83.5</v>
      </c>
      <c r="Q1100" s="9">
        <f t="shared" si="174"/>
        <v>56.274999999999999</v>
      </c>
      <c r="R1100" s="9">
        <f t="shared" si="175"/>
        <v>45.875</v>
      </c>
      <c r="S1100" s="9">
        <f t="shared" si="176"/>
        <v>56.325000000000003</v>
      </c>
      <c r="T1100" s="9">
        <f t="shared" si="177"/>
        <v>52.125</v>
      </c>
      <c r="U1100" s="8">
        <f t="shared" si="178"/>
        <v>52.82500000000001</v>
      </c>
      <c r="V1100" s="8">
        <f t="shared" si="179"/>
        <v>52.650000000000006</v>
      </c>
    </row>
    <row r="1101" spans="1:22" ht="13.5" x14ac:dyDescent="0.25">
      <c r="A1101" s="3">
        <f>RSI!A1101</f>
        <v>43609</v>
      </c>
      <c r="B1101" s="2">
        <f>RSI!B1101</f>
        <v>8.407</v>
      </c>
      <c r="C1101" s="2">
        <f>RSI!I1101</f>
        <v>54.251004480847264</v>
      </c>
      <c r="D1101" s="2">
        <f>MACD!E1101</f>
        <v>-1.3579607233157986E-2</v>
      </c>
      <c r="E1101" s="2">
        <f>MACD!F1101</f>
        <v>7.9645480878327374E-2</v>
      </c>
      <c r="F1101" s="2">
        <f>'Moving Avg'!D1101</f>
        <v>8.3111999999999995</v>
      </c>
      <c r="G1101" s="2">
        <f>'Moving Avg'!F1101</f>
        <v>8.2416499999999999</v>
      </c>
      <c r="H1101" s="2">
        <f>'Moving Avg'!G1101</f>
        <v>8.3093799999999991</v>
      </c>
      <c r="I1101" s="2">
        <f>'Moving Avg'!H1101</f>
        <v>10.011879999999994</v>
      </c>
      <c r="J1101" s="6" t="str">
        <f>OBV!F1101</f>
        <v>BULLISH</v>
      </c>
      <c r="K1101" s="6" t="str">
        <f>OBV!G1101</f>
        <v>NEUTRAL</v>
      </c>
      <c r="L1101" s="6" t="str">
        <f>OBV!H1101</f>
        <v>CONFIRMED BULLISH</v>
      </c>
      <c r="M1101" s="8">
        <f t="shared" si="170"/>
        <v>25</v>
      </c>
      <c r="N1101" s="8">
        <f t="shared" si="171"/>
        <v>100</v>
      </c>
      <c r="O1101" s="8">
        <f t="shared" si="172"/>
        <v>0</v>
      </c>
      <c r="P1101" s="8">
        <f t="shared" si="173"/>
        <v>83.5</v>
      </c>
      <c r="Q1101" s="9">
        <f t="shared" si="174"/>
        <v>56.274999999999999</v>
      </c>
      <c r="R1101" s="9">
        <f t="shared" si="175"/>
        <v>45.875</v>
      </c>
      <c r="S1101" s="9">
        <f t="shared" si="176"/>
        <v>56.325000000000003</v>
      </c>
      <c r="T1101" s="9">
        <f t="shared" si="177"/>
        <v>52.125</v>
      </c>
      <c r="U1101" s="8">
        <f t="shared" si="178"/>
        <v>52.82500000000001</v>
      </c>
      <c r="V1101" s="8">
        <f t="shared" si="179"/>
        <v>52.650000000000006</v>
      </c>
    </row>
    <row r="1102" spans="1:22" ht="13.5" x14ac:dyDescent="0.25">
      <c r="A1102" s="3">
        <f>RSI!A1102</f>
        <v>43612</v>
      </c>
      <c r="B1102" s="2">
        <f>RSI!B1102</f>
        <v>8.1929999999999996</v>
      </c>
      <c r="C1102" s="2">
        <f>RSI!I1102</f>
        <v>47.334466666633233</v>
      </c>
      <c r="D1102" s="2">
        <f>MACD!E1102</f>
        <v>-4.3442755621640572E-2</v>
      </c>
      <c r="E1102" s="2">
        <f>MACD!F1102</f>
        <v>5.5027833578333789E-2</v>
      </c>
      <c r="F1102" s="2">
        <f>'Moving Avg'!D1102</f>
        <v>8.3111999999999995</v>
      </c>
      <c r="G1102" s="2">
        <f>'Moving Avg'!F1102</f>
        <v>8.2104500000000016</v>
      </c>
      <c r="H1102" s="2">
        <f>'Moving Avg'!G1102</f>
        <v>8.2999200000000002</v>
      </c>
      <c r="I1102" s="2">
        <f>'Moving Avg'!H1102</f>
        <v>9.995464999999994</v>
      </c>
      <c r="J1102" s="6" t="str">
        <f>OBV!F1102</f>
        <v>BULLISH</v>
      </c>
      <c r="K1102" s="6" t="str">
        <f>OBV!G1102</f>
        <v>NEUTRAL</v>
      </c>
      <c r="L1102" s="6" t="str">
        <f>OBV!H1102</f>
        <v>NEUTRAL</v>
      </c>
      <c r="M1102" s="8">
        <f t="shared" si="170"/>
        <v>25</v>
      </c>
      <c r="N1102" s="8">
        <f t="shared" si="171"/>
        <v>100</v>
      </c>
      <c r="O1102" s="8">
        <f t="shared" si="172"/>
        <v>0</v>
      </c>
      <c r="P1102" s="8">
        <f t="shared" si="173"/>
        <v>49.5</v>
      </c>
      <c r="Q1102" s="9">
        <f t="shared" si="174"/>
        <v>51.174999999999997</v>
      </c>
      <c r="R1102" s="9">
        <f t="shared" si="175"/>
        <v>37.375</v>
      </c>
      <c r="S1102" s="9">
        <f t="shared" si="176"/>
        <v>41.025000000000006</v>
      </c>
      <c r="T1102" s="9">
        <f t="shared" si="177"/>
        <v>43.625</v>
      </c>
      <c r="U1102" s="8">
        <f t="shared" si="178"/>
        <v>43.191666666666663</v>
      </c>
      <c r="V1102" s="8">
        <f t="shared" si="179"/>
        <v>43.3</v>
      </c>
    </row>
    <row r="1103" spans="1:22" ht="13.5" x14ac:dyDescent="0.25">
      <c r="A1103" s="3">
        <f>RSI!A1103</f>
        <v>43613</v>
      </c>
      <c r="B1103" s="2">
        <f>RSI!B1103</f>
        <v>8.4390000000000001</v>
      </c>
      <c r="C1103" s="2">
        <f>RSI!I1103</f>
        <v>54.513550542844612</v>
      </c>
      <c r="D1103" s="2">
        <f>MACD!E1103</f>
        <v>-7.382051854000693E-2</v>
      </c>
      <c r="E1103" s="2">
        <f>MACD!F1103</f>
        <v>2.9258163154665645E-2</v>
      </c>
      <c r="F1103" s="2">
        <f>'Moving Avg'!D1103</f>
        <v>8.3290000000000006</v>
      </c>
      <c r="G1103" s="2">
        <f>'Moving Avg'!F1103</f>
        <v>8.2044999999999995</v>
      </c>
      <c r="H1103" s="2">
        <f>'Moving Avg'!G1103</f>
        <v>8.2912200000000009</v>
      </c>
      <c r="I1103" s="2">
        <f>'Moving Avg'!H1103</f>
        <v>9.9796799999999948</v>
      </c>
      <c r="J1103" s="6" t="str">
        <f>OBV!F1103</f>
        <v>BULLISH</v>
      </c>
      <c r="K1103" s="6" t="str">
        <f>OBV!G1103</f>
        <v>NEUTRAL</v>
      </c>
      <c r="L1103" s="6" t="str">
        <f>OBV!H1103</f>
        <v>CONFIRMED BULLISH</v>
      </c>
      <c r="M1103" s="8">
        <f t="shared" si="170"/>
        <v>25</v>
      </c>
      <c r="N1103" s="8">
        <f t="shared" si="171"/>
        <v>100</v>
      </c>
      <c r="O1103" s="8">
        <f t="shared" si="172"/>
        <v>0</v>
      </c>
      <c r="P1103" s="8">
        <f t="shared" si="173"/>
        <v>83.5</v>
      </c>
      <c r="Q1103" s="9">
        <f t="shared" si="174"/>
        <v>56.274999999999999</v>
      </c>
      <c r="R1103" s="9">
        <f t="shared" si="175"/>
        <v>45.875</v>
      </c>
      <c r="S1103" s="9">
        <f t="shared" si="176"/>
        <v>56.325000000000003</v>
      </c>
      <c r="T1103" s="9">
        <f t="shared" si="177"/>
        <v>52.125</v>
      </c>
      <c r="U1103" s="8">
        <f t="shared" si="178"/>
        <v>52.82500000000001</v>
      </c>
      <c r="V1103" s="8">
        <f t="shared" si="179"/>
        <v>52.650000000000006</v>
      </c>
    </row>
    <row r="1104" spans="1:22" ht="13.5" x14ac:dyDescent="0.25">
      <c r="A1104" s="3">
        <f>RSI!A1104</f>
        <v>43614</v>
      </c>
      <c r="B1104" s="2">
        <f>RSI!B1104</f>
        <v>8.1929999999999996</v>
      </c>
      <c r="C1104" s="2">
        <f>RSI!I1104</f>
        <v>47.535343360018963</v>
      </c>
      <c r="D1104" s="2">
        <f>MACD!E1104</f>
        <v>-0.1190644009570736</v>
      </c>
      <c r="E1104" s="2">
        <f>MACD!F1104</f>
        <v>-4.0634966768220496E-4</v>
      </c>
      <c r="F1104" s="2">
        <f>'Moving Avg'!D1104</f>
        <v>8.2975999999999992</v>
      </c>
      <c r="G1104" s="2">
        <f>'Moving Avg'!F1104</f>
        <v>8.1966500000000018</v>
      </c>
      <c r="H1104" s="2">
        <f>'Moving Avg'!G1104</f>
        <v>8.2824000000000009</v>
      </c>
      <c r="I1104" s="2">
        <f>'Moving Avg'!H1104</f>
        <v>9.9626649999999941</v>
      </c>
      <c r="J1104" s="6" t="str">
        <f>OBV!F1104</f>
        <v>BEARISH</v>
      </c>
      <c r="K1104" s="6" t="str">
        <f>OBV!G1104</f>
        <v>NEUTRAL</v>
      </c>
      <c r="L1104" s="6" t="str">
        <f>OBV!H1104</f>
        <v>CONFIRMED BEARISH</v>
      </c>
      <c r="M1104" s="8">
        <f t="shared" si="170"/>
        <v>25</v>
      </c>
      <c r="N1104" s="8">
        <f t="shared" si="171"/>
        <v>100</v>
      </c>
      <c r="O1104" s="8">
        <f t="shared" si="172"/>
        <v>0</v>
      </c>
      <c r="P1104" s="8">
        <f t="shared" si="173"/>
        <v>16.5</v>
      </c>
      <c r="Q1104" s="9">
        <f t="shared" si="174"/>
        <v>46.225000000000001</v>
      </c>
      <c r="R1104" s="9">
        <f t="shared" si="175"/>
        <v>29.125</v>
      </c>
      <c r="S1104" s="9">
        <f t="shared" si="176"/>
        <v>26.175000000000001</v>
      </c>
      <c r="T1104" s="9">
        <f t="shared" si="177"/>
        <v>35.375</v>
      </c>
      <c r="U1104" s="8">
        <f t="shared" si="178"/>
        <v>33.841666666666661</v>
      </c>
      <c r="V1104" s="8">
        <f t="shared" si="179"/>
        <v>34.224999999999994</v>
      </c>
    </row>
    <row r="1105" spans="1:22" ht="13.5" x14ac:dyDescent="0.25">
      <c r="A1105" s="3">
        <f>RSI!A1105</f>
        <v>43615</v>
      </c>
      <c r="B1105" s="2">
        <f>RSI!B1105</f>
        <v>8.1929999999999996</v>
      </c>
      <c r="C1105" s="2">
        <f>RSI!I1105</f>
        <v>47.535343360018963</v>
      </c>
      <c r="D1105" s="2">
        <f>MACD!E1105</f>
        <v>-0.14619776295384135</v>
      </c>
      <c r="E1105" s="2">
        <f>MACD!F1105</f>
        <v>-2.9564632324914034E-2</v>
      </c>
      <c r="F1105" s="2">
        <f>'Moving Avg'!D1105</f>
        <v>8.2850000000000001</v>
      </c>
      <c r="G1105" s="2">
        <f>'Moving Avg'!F1105</f>
        <v>8.1919500000000021</v>
      </c>
      <c r="H1105" s="2">
        <f>'Moving Avg'!G1105</f>
        <v>8.2787400000000009</v>
      </c>
      <c r="I1105" s="2">
        <f>'Moving Avg'!H1105</f>
        <v>9.9462149999999951</v>
      </c>
      <c r="J1105" s="6" t="str">
        <f>OBV!F1105</f>
        <v>BULLISH</v>
      </c>
      <c r="K1105" s="6" t="str">
        <f>OBV!G1105</f>
        <v>NEUTRAL</v>
      </c>
      <c r="L1105" s="6" t="str">
        <f>OBV!H1105</f>
        <v>BULLISH DIVERGENCE</v>
      </c>
      <c r="M1105" s="8">
        <f t="shared" si="170"/>
        <v>25</v>
      </c>
      <c r="N1105" s="8">
        <f t="shared" si="171"/>
        <v>100</v>
      </c>
      <c r="O1105" s="8">
        <f t="shared" si="172"/>
        <v>0</v>
      </c>
      <c r="P1105" s="8">
        <f t="shared" si="173"/>
        <v>66.5</v>
      </c>
      <c r="Q1105" s="9">
        <f t="shared" si="174"/>
        <v>53.725000000000001</v>
      </c>
      <c r="R1105" s="9">
        <f t="shared" si="175"/>
        <v>41.625</v>
      </c>
      <c r="S1105" s="9">
        <f t="shared" si="176"/>
        <v>48.674999999999997</v>
      </c>
      <c r="T1105" s="9">
        <f t="shared" si="177"/>
        <v>47.875</v>
      </c>
      <c r="U1105" s="8">
        <f t="shared" si="178"/>
        <v>48.008333333333326</v>
      </c>
      <c r="V1105" s="8">
        <f t="shared" si="179"/>
        <v>47.974999999999994</v>
      </c>
    </row>
    <row r="1106" spans="1:22" ht="13.5" x14ac:dyDescent="0.25">
      <c r="A1106" s="3">
        <f>RSI!A1106</f>
        <v>43616</v>
      </c>
      <c r="B1106" s="2">
        <f>RSI!B1106</f>
        <v>8.1929999999999996</v>
      </c>
      <c r="C1106" s="2">
        <f>RSI!I1106</f>
        <v>47.535343360018956</v>
      </c>
      <c r="D1106" s="2">
        <f>MACD!E1106</f>
        <v>-0.12989258773246171</v>
      </c>
      <c r="E1106" s="2">
        <f>MACD!F1106</f>
        <v>-4.9630223406423576E-2</v>
      </c>
      <c r="F1106" s="2">
        <f>'Moving Avg'!D1106</f>
        <v>8.2421999999999986</v>
      </c>
      <c r="G1106" s="2">
        <f>'Moving Avg'!F1106</f>
        <v>8.1951000000000001</v>
      </c>
      <c r="H1106" s="2">
        <f>'Moving Avg'!G1106</f>
        <v>8.2799999999999976</v>
      </c>
      <c r="I1106" s="2">
        <f>'Moving Avg'!H1106</f>
        <v>9.9297999999999949</v>
      </c>
      <c r="J1106" s="6" t="str">
        <f>OBV!F1106</f>
        <v>BEARISH</v>
      </c>
      <c r="K1106" s="6" t="str">
        <f>OBV!G1106</f>
        <v>NEUTRAL</v>
      </c>
      <c r="L1106" s="6" t="str">
        <f>OBV!H1106</f>
        <v>CONFIRMED BEARISH</v>
      </c>
      <c r="M1106" s="8">
        <f t="shared" si="170"/>
        <v>25</v>
      </c>
      <c r="N1106" s="8">
        <f t="shared" si="171"/>
        <v>100</v>
      </c>
      <c r="O1106" s="8">
        <f t="shared" si="172"/>
        <v>0</v>
      </c>
      <c r="P1106" s="8">
        <f t="shared" si="173"/>
        <v>16.5</v>
      </c>
      <c r="Q1106" s="9">
        <f t="shared" si="174"/>
        <v>46.225000000000001</v>
      </c>
      <c r="R1106" s="9">
        <f t="shared" si="175"/>
        <v>29.125</v>
      </c>
      <c r="S1106" s="9">
        <f t="shared" si="176"/>
        <v>26.175000000000001</v>
      </c>
      <c r="T1106" s="9">
        <f t="shared" si="177"/>
        <v>35.375</v>
      </c>
      <c r="U1106" s="8">
        <f t="shared" si="178"/>
        <v>33.841666666666661</v>
      </c>
      <c r="V1106" s="8">
        <f t="shared" si="179"/>
        <v>34.224999999999994</v>
      </c>
    </row>
    <row r="1107" spans="1:22" ht="13.5" x14ac:dyDescent="0.25">
      <c r="A1107" s="3">
        <f>RSI!A1107</f>
        <v>43619</v>
      </c>
      <c r="B1107" s="2">
        <f>RSI!B1107</f>
        <v>8.1929999999999996</v>
      </c>
      <c r="C1107" s="2">
        <f>RSI!I1107</f>
        <v>47.535343360018956</v>
      </c>
      <c r="D1107" s="2">
        <f>MACD!E1107</f>
        <v>-0.11563762039112468</v>
      </c>
      <c r="E1107" s="2">
        <f>MACD!F1107</f>
        <v>-6.2831702803363809E-2</v>
      </c>
      <c r="F1107" s="2">
        <f>'Moving Avg'!D1107</f>
        <v>8.2421999999999986</v>
      </c>
      <c r="G1107" s="2">
        <f>'Moving Avg'!F1107</f>
        <v>8.1875500000000017</v>
      </c>
      <c r="H1107" s="2">
        <f>'Moving Avg'!G1107</f>
        <v>8.2860599999999973</v>
      </c>
      <c r="I1107" s="2">
        <f>'Moving Avg'!H1107</f>
        <v>9.9134799999999963</v>
      </c>
      <c r="J1107" s="6" t="str">
        <f>OBV!F1107</f>
        <v>BULLISH</v>
      </c>
      <c r="K1107" s="6" t="str">
        <f>OBV!G1107</f>
        <v>NEUTRAL</v>
      </c>
      <c r="L1107" s="6" t="str">
        <f>OBV!H1107</f>
        <v>NEUTRAL</v>
      </c>
      <c r="M1107" s="8">
        <f t="shared" si="170"/>
        <v>25</v>
      </c>
      <c r="N1107" s="8">
        <f t="shared" si="171"/>
        <v>100</v>
      </c>
      <c r="O1107" s="8">
        <f t="shared" si="172"/>
        <v>0</v>
      </c>
      <c r="P1107" s="8">
        <f t="shared" si="173"/>
        <v>49.5</v>
      </c>
      <c r="Q1107" s="9">
        <f t="shared" si="174"/>
        <v>51.174999999999997</v>
      </c>
      <c r="R1107" s="9">
        <f t="shared" si="175"/>
        <v>37.375</v>
      </c>
      <c r="S1107" s="9">
        <f t="shared" si="176"/>
        <v>41.025000000000006</v>
      </c>
      <c r="T1107" s="9">
        <f t="shared" si="177"/>
        <v>43.625</v>
      </c>
      <c r="U1107" s="8">
        <f t="shared" si="178"/>
        <v>43.191666666666663</v>
      </c>
      <c r="V1107" s="8">
        <f t="shared" si="179"/>
        <v>43.3</v>
      </c>
    </row>
    <row r="1108" spans="1:22" ht="13.5" x14ac:dyDescent="0.25">
      <c r="A1108" s="3">
        <f>RSI!A1108</f>
        <v>43623</v>
      </c>
      <c r="B1108" s="2">
        <f>RSI!B1108</f>
        <v>8.4390000000000001</v>
      </c>
      <c r="C1108" s="2">
        <f>RSI!I1108</f>
        <v>55.241739404730367</v>
      </c>
      <c r="D1108" s="2">
        <f>MACD!E1108</f>
        <v>-9.7219767113539746E-2</v>
      </c>
      <c r="E1108" s="2">
        <f>MACD!F1108</f>
        <v>-6.9709315665399008E-2</v>
      </c>
      <c r="F1108" s="2">
        <f>'Moving Avg'!D1108</f>
        <v>8.2422000000000004</v>
      </c>
      <c r="G1108" s="2">
        <f>'Moving Avg'!F1108</f>
        <v>8.1923000000000012</v>
      </c>
      <c r="H1108" s="2">
        <f>'Moving Avg'!G1108</f>
        <v>8.2929999999999993</v>
      </c>
      <c r="I1108" s="2">
        <f>'Moving Avg'!H1108</f>
        <v>9.898324999999998</v>
      </c>
      <c r="J1108" s="6" t="str">
        <f>OBV!F1108</f>
        <v>BEARISH</v>
      </c>
      <c r="K1108" s="6" t="str">
        <f>OBV!G1108</f>
        <v>NEUTRAL</v>
      </c>
      <c r="L1108" s="6" t="str">
        <f>OBV!H1108</f>
        <v>NEUTRAL</v>
      </c>
      <c r="M1108" s="8">
        <f t="shared" si="170"/>
        <v>25</v>
      </c>
      <c r="N1108" s="8">
        <f t="shared" si="171"/>
        <v>100</v>
      </c>
      <c r="O1108" s="8">
        <f t="shared" si="172"/>
        <v>0</v>
      </c>
      <c r="P1108" s="8">
        <f t="shared" si="173"/>
        <v>16.5</v>
      </c>
      <c r="Q1108" s="9">
        <f t="shared" si="174"/>
        <v>46.225000000000001</v>
      </c>
      <c r="R1108" s="9">
        <f t="shared" si="175"/>
        <v>29.125</v>
      </c>
      <c r="S1108" s="9">
        <f t="shared" si="176"/>
        <v>26.175000000000001</v>
      </c>
      <c r="T1108" s="9">
        <f t="shared" si="177"/>
        <v>35.375</v>
      </c>
      <c r="U1108" s="8">
        <f t="shared" si="178"/>
        <v>33.841666666666661</v>
      </c>
      <c r="V1108" s="8">
        <f t="shared" si="179"/>
        <v>34.224999999999994</v>
      </c>
    </row>
    <row r="1109" spans="1:22" ht="13.5" x14ac:dyDescent="0.25">
      <c r="A1109" s="3">
        <f>RSI!A1109</f>
        <v>43626</v>
      </c>
      <c r="B1109" s="2">
        <f>RSI!B1109</f>
        <v>8.5709999999999997</v>
      </c>
      <c r="C1109" s="2">
        <f>RSI!I1109</f>
        <v>58.743603513070617</v>
      </c>
      <c r="D1109" s="2">
        <f>MACD!E1109</f>
        <v>-9.2473930305020602E-2</v>
      </c>
      <c r="E1109" s="2">
        <f>MACD!F1109</f>
        <v>-7.4262238593323329E-2</v>
      </c>
      <c r="F1109" s="2">
        <f>'Moving Avg'!D1109</f>
        <v>8.3178000000000001</v>
      </c>
      <c r="G1109" s="2">
        <f>'Moving Avg'!F1109</f>
        <v>8.2036499999999997</v>
      </c>
      <c r="H1109" s="2">
        <f>'Moving Avg'!G1109</f>
        <v>8.2977799999999995</v>
      </c>
      <c r="I1109" s="2">
        <f>'Moving Avg'!H1109</f>
        <v>9.8838299999999961</v>
      </c>
      <c r="J1109" s="6" t="str">
        <f>OBV!F1109</f>
        <v>BULLISH</v>
      </c>
      <c r="K1109" s="6" t="str">
        <f>OBV!G1109</f>
        <v>NEUTRAL</v>
      </c>
      <c r="L1109" s="6" t="str">
        <f>OBV!H1109</f>
        <v>CONFIRMED BULLISH</v>
      </c>
      <c r="M1109" s="8">
        <f t="shared" si="170"/>
        <v>25</v>
      </c>
      <c r="N1109" s="8">
        <f t="shared" si="171"/>
        <v>45</v>
      </c>
      <c r="O1109" s="8">
        <f t="shared" si="172"/>
        <v>0</v>
      </c>
      <c r="P1109" s="8">
        <f t="shared" si="173"/>
        <v>83.5</v>
      </c>
      <c r="Q1109" s="9">
        <f t="shared" si="174"/>
        <v>37.024999999999999</v>
      </c>
      <c r="R1109" s="9">
        <f t="shared" si="175"/>
        <v>34.875</v>
      </c>
      <c r="S1109" s="9">
        <f t="shared" si="176"/>
        <v>48.075000000000003</v>
      </c>
      <c r="T1109" s="9">
        <f t="shared" si="177"/>
        <v>38.375</v>
      </c>
      <c r="U1109" s="8">
        <f t="shared" si="178"/>
        <v>39.991666666666667</v>
      </c>
      <c r="V1109" s="8">
        <f t="shared" si="179"/>
        <v>39.587500000000006</v>
      </c>
    </row>
    <row r="1110" spans="1:22" ht="13.5" x14ac:dyDescent="0.25">
      <c r="A1110" s="3">
        <f>RSI!A1110</f>
        <v>43627</v>
      </c>
      <c r="B1110" s="2">
        <f>RSI!B1110</f>
        <v>8.5709999999999997</v>
      </c>
      <c r="C1110" s="2">
        <f>RSI!I1110</f>
        <v>58.743603513070624</v>
      </c>
      <c r="D1110" s="2">
        <f>MACD!E1110</f>
        <v>-0.10468190510968434</v>
      </c>
      <c r="E1110" s="2">
        <f>MACD!F1110</f>
        <v>-8.0346171896595542E-2</v>
      </c>
      <c r="F1110" s="2">
        <f>'Moving Avg'!D1110</f>
        <v>8.3933999999999997</v>
      </c>
      <c r="G1110" s="2">
        <f>'Moving Avg'!F1110</f>
        <v>8.2272999999999996</v>
      </c>
      <c r="H1110" s="2">
        <f>'Moving Avg'!G1110</f>
        <v>8.302699999999998</v>
      </c>
      <c r="I1110" s="2">
        <f>'Moving Avg'!H1110</f>
        <v>9.8693349999999977</v>
      </c>
      <c r="J1110" s="6" t="str">
        <f>OBV!F1110</f>
        <v>BULLISH</v>
      </c>
      <c r="K1110" s="6" t="str">
        <f>OBV!G1110</f>
        <v>NEUTRAL</v>
      </c>
      <c r="L1110" s="6" t="str">
        <f>OBV!H1110</f>
        <v>CONFIRMED BULLISH</v>
      </c>
      <c r="M1110" s="8">
        <f t="shared" si="170"/>
        <v>25</v>
      </c>
      <c r="N1110" s="8">
        <f t="shared" si="171"/>
        <v>100</v>
      </c>
      <c r="O1110" s="8">
        <f t="shared" si="172"/>
        <v>0</v>
      </c>
      <c r="P1110" s="8">
        <f t="shared" si="173"/>
        <v>83.5</v>
      </c>
      <c r="Q1110" s="9">
        <f t="shared" si="174"/>
        <v>56.274999999999999</v>
      </c>
      <c r="R1110" s="9">
        <f t="shared" si="175"/>
        <v>45.875</v>
      </c>
      <c r="S1110" s="9">
        <f t="shared" si="176"/>
        <v>56.325000000000003</v>
      </c>
      <c r="T1110" s="9">
        <f t="shared" si="177"/>
        <v>52.125</v>
      </c>
      <c r="U1110" s="8">
        <f t="shared" si="178"/>
        <v>52.82500000000001</v>
      </c>
      <c r="V1110" s="8">
        <f t="shared" si="179"/>
        <v>52.650000000000006</v>
      </c>
    </row>
    <row r="1111" spans="1:22" ht="13.5" x14ac:dyDescent="0.25">
      <c r="A1111" s="3">
        <f>RSI!A1111</f>
        <v>43628</v>
      </c>
      <c r="B1111" s="2">
        <f>RSI!B1111</f>
        <v>8.6029999999999998</v>
      </c>
      <c r="C1111" s="2">
        <f>RSI!I1111</f>
        <v>59.631603583690826</v>
      </c>
      <c r="D1111" s="2">
        <f>MACD!E1111</f>
        <v>-9.578294628017936E-2</v>
      </c>
      <c r="E1111" s="2">
        <f>MACD!F1111</f>
        <v>-8.3433526773312311E-2</v>
      </c>
      <c r="F1111" s="2">
        <f>'Moving Avg'!D1111</f>
        <v>8.4753999999999987</v>
      </c>
      <c r="G1111" s="2">
        <f>'Moving Avg'!F1111</f>
        <v>8.2645</v>
      </c>
      <c r="H1111" s="2">
        <f>'Moving Avg'!G1111</f>
        <v>8.3082600000000006</v>
      </c>
      <c r="I1111" s="2">
        <f>'Moving Avg'!H1111</f>
        <v>9.8551249999999975</v>
      </c>
      <c r="J1111" s="6" t="str">
        <f>OBV!F1111</f>
        <v>BULLISH</v>
      </c>
      <c r="K1111" s="6" t="str">
        <f>OBV!G1111</f>
        <v>WEAK</v>
      </c>
      <c r="L1111" s="6" t="str">
        <f>OBV!H1111</f>
        <v>CONFIRMED BULLISH</v>
      </c>
      <c r="M1111" s="8">
        <f t="shared" si="170"/>
        <v>25</v>
      </c>
      <c r="N1111" s="8">
        <f t="shared" si="171"/>
        <v>45</v>
      </c>
      <c r="O1111" s="8">
        <f t="shared" si="172"/>
        <v>0</v>
      </c>
      <c r="P1111" s="8">
        <f t="shared" si="173"/>
        <v>67</v>
      </c>
      <c r="Q1111" s="9">
        <f t="shared" si="174"/>
        <v>34.549999999999997</v>
      </c>
      <c r="R1111" s="9">
        <f t="shared" si="175"/>
        <v>30.75</v>
      </c>
      <c r="S1111" s="9">
        <f t="shared" si="176"/>
        <v>40.650000000000006</v>
      </c>
      <c r="T1111" s="9">
        <f t="shared" si="177"/>
        <v>34.25</v>
      </c>
      <c r="U1111" s="8">
        <f t="shared" si="178"/>
        <v>35.31666666666667</v>
      </c>
      <c r="V1111" s="8">
        <f t="shared" si="179"/>
        <v>35.049999999999997</v>
      </c>
    </row>
    <row r="1112" spans="1:22" ht="13.5" x14ac:dyDescent="0.25">
      <c r="A1112" s="3">
        <f>RSI!A1112</f>
        <v>43629</v>
      </c>
      <c r="B1112" s="2">
        <f>RSI!B1112</f>
        <v>8.7289999999999992</v>
      </c>
      <c r="C1112" s="2">
        <f>RSI!I1112</f>
        <v>63.007867065904307</v>
      </c>
      <c r="D1112" s="2">
        <f>MACD!E1112</f>
        <v>-0.13220931248179113</v>
      </c>
      <c r="E1112" s="2">
        <f>MACD!F1112</f>
        <v>-9.3188683915008078E-2</v>
      </c>
      <c r="F1112" s="2">
        <f>'Moving Avg'!D1112</f>
        <v>8.5825999999999993</v>
      </c>
      <c r="G1112" s="2">
        <f>'Moving Avg'!F1112</f>
        <v>8.2994999999999983</v>
      </c>
      <c r="H1112" s="2">
        <f>'Moving Avg'!G1112</f>
        <v>8.3163400000000021</v>
      </c>
      <c r="I1112" s="2">
        <f>'Moving Avg'!H1112</f>
        <v>9.8422699999999956</v>
      </c>
      <c r="J1112" s="6" t="str">
        <f>OBV!F1112</f>
        <v>BULLISH</v>
      </c>
      <c r="K1112" s="6" t="str">
        <f>OBV!G1112</f>
        <v>WEAK</v>
      </c>
      <c r="L1112" s="6" t="str">
        <f>OBV!H1112</f>
        <v>CONFIRMED BULLISH</v>
      </c>
      <c r="M1112" s="8">
        <f t="shared" si="170"/>
        <v>25</v>
      </c>
      <c r="N1112" s="8">
        <f t="shared" si="171"/>
        <v>100</v>
      </c>
      <c r="O1112" s="8">
        <f t="shared" si="172"/>
        <v>0</v>
      </c>
      <c r="P1112" s="8">
        <f t="shared" si="173"/>
        <v>67</v>
      </c>
      <c r="Q1112" s="9">
        <f t="shared" si="174"/>
        <v>53.8</v>
      </c>
      <c r="R1112" s="9">
        <f t="shared" si="175"/>
        <v>41.75</v>
      </c>
      <c r="S1112" s="9">
        <f t="shared" si="176"/>
        <v>48.900000000000006</v>
      </c>
      <c r="T1112" s="9">
        <f t="shared" si="177"/>
        <v>48</v>
      </c>
      <c r="U1112" s="8">
        <f t="shared" si="178"/>
        <v>48.15</v>
      </c>
      <c r="V1112" s="8">
        <f t="shared" si="179"/>
        <v>48.112499999999997</v>
      </c>
    </row>
    <row r="1113" spans="1:22" ht="13.5" x14ac:dyDescent="0.25">
      <c r="A1113" s="3">
        <f>RSI!A1113</f>
        <v>43630</v>
      </c>
      <c r="B1113" s="2">
        <f>RSI!B1113</f>
        <v>8.8670000000000009</v>
      </c>
      <c r="C1113" s="2">
        <f>RSI!I1113</f>
        <v>66.329402440834258</v>
      </c>
      <c r="D1113" s="2">
        <f>MACD!E1113</f>
        <v>-0.13772615993340231</v>
      </c>
      <c r="E1113" s="2">
        <f>MACD!F1113</f>
        <v>-0.10209617911868693</v>
      </c>
      <c r="F1113" s="2">
        <f>'Moving Avg'!D1113</f>
        <v>8.6681999999999988</v>
      </c>
      <c r="G1113" s="2">
        <f>'Moving Avg'!F1113</f>
        <v>8.3372999999999973</v>
      </c>
      <c r="H1113" s="2">
        <f>'Moving Avg'!G1113</f>
        <v>8.3271800000000002</v>
      </c>
      <c r="I1113" s="2">
        <f>'Moving Avg'!H1113</f>
        <v>9.8301049999999961</v>
      </c>
      <c r="J1113" s="6" t="str">
        <f>OBV!F1113</f>
        <v>BULLISH</v>
      </c>
      <c r="K1113" s="6" t="str">
        <f>OBV!G1113</f>
        <v>WEAK</v>
      </c>
      <c r="L1113" s="6" t="str">
        <f>OBV!H1113</f>
        <v>CONFIRMED BULLISH</v>
      </c>
      <c r="M1113" s="8">
        <f t="shared" si="170"/>
        <v>25</v>
      </c>
      <c r="N1113" s="8">
        <f t="shared" si="171"/>
        <v>100</v>
      </c>
      <c r="O1113" s="8">
        <f t="shared" si="172"/>
        <v>0</v>
      </c>
      <c r="P1113" s="8">
        <f t="shared" si="173"/>
        <v>67</v>
      </c>
      <c r="Q1113" s="9">
        <f t="shared" si="174"/>
        <v>53.8</v>
      </c>
      <c r="R1113" s="9">
        <f t="shared" si="175"/>
        <v>41.75</v>
      </c>
      <c r="S1113" s="9">
        <f t="shared" si="176"/>
        <v>48.900000000000006</v>
      </c>
      <c r="T1113" s="9">
        <f t="shared" si="177"/>
        <v>48</v>
      </c>
      <c r="U1113" s="8">
        <f t="shared" si="178"/>
        <v>48.15</v>
      </c>
      <c r="V1113" s="8">
        <f t="shared" si="179"/>
        <v>48.112499999999997</v>
      </c>
    </row>
    <row r="1114" spans="1:22" ht="13.5" x14ac:dyDescent="0.25">
      <c r="A1114" s="3">
        <f>RSI!A1114</f>
        <v>43633</v>
      </c>
      <c r="B1114" s="2">
        <f>RSI!B1114</f>
        <v>9.1319999999999997</v>
      </c>
      <c r="C1114" s="2">
        <f>RSI!I1114</f>
        <v>71.60245168399743</v>
      </c>
      <c r="D1114" s="2">
        <f>MACD!E1114</f>
        <v>-0.20283222377801735</v>
      </c>
      <c r="E1114" s="2">
        <f>MACD!F1114</f>
        <v>-0.12224338805055303</v>
      </c>
      <c r="F1114" s="2">
        <f>'Moving Avg'!D1114</f>
        <v>8.7803999999999984</v>
      </c>
      <c r="G1114" s="2">
        <f>'Moving Avg'!F1114</f>
        <v>8.4002999999999997</v>
      </c>
      <c r="H1114" s="2">
        <f>'Moving Avg'!G1114</f>
        <v>8.3434399999999993</v>
      </c>
      <c r="I1114" s="2">
        <f>'Moving Avg'!H1114</f>
        <v>9.8192649999999961</v>
      </c>
      <c r="J1114" s="6" t="str">
        <f>OBV!F1114</f>
        <v>BULLISH</v>
      </c>
      <c r="K1114" s="6" t="str">
        <f>OBV!G1114</f>
        <v>WEAK</v>
      </c>
      <c r="L1114" s="6" t="str">
        <f>OBV!H1114</f>
        <v>CONFIRMED BULLISH</v>
      </c>
      <c r="M1114" s="8">
        <f t="shared" si="170"/>
        <v>0</v>
      </c>
      <c r="N1114" s="8">
        <f t="shared" si="171"/>
        <v>100</v>
      </c>
      <c r="O1114" s="8">
        <f t="shared" si="172"/>
        <v>0</v>
      </c>
      <c r="P1114" s="8">
        <f t="shared" si="173"/>
        <v>67</v>
      </c>
      <c r="Q1114" s="9">
        <f t="shared" si="174"/>
        <v>45.05</v>
      </c>
      <c r="R1114" s="9">
        <f t="shared" si="175"/>
        <v>36.75</v>
      </c>
      <c r="S1114" s="9">
        <f t="shared" si="176"/>
        <v>45.150000000000006</v>
      </c>
      <c r="T1114" s="9">
        <f t="shared" si="177"/>
        <v>41.75</v>
      </c>
      <c r="U1114" s="8">
        <f t="shared" si="178"/>
        <v>42.31666666666667</v>
      </c>
      <c r="V1114" s="8">
        <f t="shared" si="179"/>
        <v>42.174999999999997</v>
      </c>
    </row>
    <row r="1115" spans="1:22" ht="13.5" x14ac:dyDescent="0.25">
      <c r="A1115" s="3">
        <f>RSI!A1115</f>
        <v>43634</v>
      </c>
      <c r="B1115" s="2">
        <f>RSI!B1115</f>
        <v>9.1069999999999993</v>
      </c>
      <c r="C1115" s="2">
        <f>RSI!I1115</f>
        <v>70.481047502341625</v>
      </c>
      <c r="D1115" s="2">
        <f>MACD!E1115</f>
        <v>-0.26037877267305198</v>
      </c>
      <c r="E1115" s="2">
        <f>MACD!F1115</f>
        <v>-0.14987046497505283</v>
      </c>
      <c r="F1115" s="2">
        <f>'Moving Avg'!D1115</f>
        <v>8.8876000000000008</v>
      </c>
      <c r="G1115" s="2">
        <f>'Moving Avg'!F1115</f>
        <v>8.4585999999999988</v>
      </c>
      <c r="H1115" s="2">
        <f>'Moving Avg'!G1115</f>
        <v>8.3592000000000013</v>
      </c>
      <c r="I1115" s="2">
        <f>'Moving Avg'!H1115</f>
        <v>9.8083949999999955</v>
      </c>
      <c r="J1115" s="6" t="str">
        <f>OBV!F1115</f>
        <v>BULLISH</v>
      </c>
      <c r="K1115" s="6" t="str">
        <f>OBV!G1115</f>
        <v>WEAK</v>
      </c>
      <c r="L1115" s="6" t="str">
        <f>OBV!H1115</f>
        <v>CONFIRMED BULLISH</v>
      </c>
      <c r="M1115" s="8">
        <f t="shared" si="170"/>
        <v>0</v>
      </c>
      <c r="N1115" s="8">
        <f t="shared" si="171"/>
        <v>100</v>
      </c>
      <c r="O1115" s="8">
        <f t="shared" si="172"/>
        <v>0</v>
      </c>
      <c r="P1115" s="8">
        <f t="shared" si="173"/>
        <v>67</v>
      </c>
      <c r="Q1115" s="9">
        <f t="shared" si="174"/>
        <v>45.05</v>
      </c>
      <c r="R1115" s="9">
        <f t="shared" si="175"/>
        <v>36.75</v>
      </c>
      <c r="S1115" s="9">
        <f t="shared" si="176"/>
        <v>45.150000000000006</v>
      </c>
      <c r="T1115" s="9">
        <f t="shared" si="177"/>
        <v>41.75</v>
      </c>
      <c r="U1115" s="8">
        <f t="shared" si="178"/>
        <v>42.31666666666667</v>
      </c>
      <c r="V1115" s="8">
        <f t="shared" si="179"/>
        <v>42.174999999999997</v>
      </c>
    </row>
    <row r="1116" spans="1:22" ht="13.5" x14ac:dyDescent="0.25">
      <c r="A1116" s="3">
        <f>RSI!A1116</f>
        <v>43635</v>
      </c>
      <c r="B1116" s="2">
        <f>RSI!B1116</f>
        <v>9.3780000000000001</v>
      </c>
      <c r="C1116" s="2">
        <f>RSI!I1116</f>
        <v>75.043798133131872</v>
      </c>
      <c r="D1116" s="2">
        <f>MACD!E1116</f>
        <v>-0.33298784918428481</v>
      </c>
      <c r="E1116" s="2">
        <f>MACD!F1116</f>
        <v>-0.18649394181689924</v>
      </c>
      <c r="F1116" s="2">
        <f>'Moving Avg'!D1116</f>
        <v>9.0426000000000002</v>
      </c>
      <c r="G1116" s="2">
        <f>'Moving Avg'!F1116</f>
        <v>8.5178499999999993</v>
      </c>
      <c r="H1116" s="2">
        <f>'Moving Avg'!G1116</f>
        <v>8.3829000000000011</v>
      </c>
      <c r="I1116" s="2">
        <f>'Moving Avg'!H1116</f>
        <v>9.7994799999999938</v>
      </c>
      <c r="J1116" s="6" t="str">
        <f>OBV!F1116</f>
        <v>BULLISH</v>
      </c>
      <c r="K1116" s="6" t="str">
        <f>OBV!G1116</f>
        <v>WEAK</v>
      </c>
      <c r="L1116" s="6" t="str">
        <f>OBV!H1116</f>
        <v>CONFIRMED BULLISH</v>
      </c>
      <c r="M1116" s="8">
        <f t="shared" si="170"/>
        <v>0</v>
      </c>
      <c r="N1116" s="8">
        <f t="shared" si="171"/>
        <v>100</v>
      </c>
      <c r="O1116" s="8">
        <f t="shared" si="172"/>
        <v>0</v>
      </c>
      <c r="P1116" s="8">
        <f t="shared" si="173"/>
        <v>67</v>
      </c>
      <c r="Q1116" s="9">
        <f t="shared" si="174"/>
        <v>45.05</v>
      </c>
      <c r="R1116" s="9">
        <f t="shared" si="175"/>
        <v>36.75</v>
      </c>
      <c r="S1116" s="9">
        <f t="shared" si="176"/>
        <v>45.150000000000006</v>
      </c>
      <c r="T1116" s="9">
        <f t="shared" si="177"/>
        <v>41.75</v>
      </c>
      <c r="U1116" s="8">
        <f t="shared" si="178"/>
        <v>42.31666666666667</v>
      </c>
      <c r="V1116" s="8">
        <f t="shared" si="179"/>
        <v>42.174999999999997</v>
      </c>
    </row>
    <row r="1117" spans="1:22" ht="13.5" x14ac:dyDescent="0.25">
      <c r="A1117" s="3">
        <f>RSI!A1117</f>
        <v>43636</v>
      </c>
      <c r="B1117" s="2">
        <f>RSI!B1117</f>
        <v>9.1069999999999993</v>
      </c>
      <c r="C1117" s="2">
        <f>RSI!I1117</f>
        <v>64.334639605697788</v>
      </c>
      <c r="D1117" s="2">
        <f>MACD!E1117</f>
        <v>-0.37951076839753739</v>
      </c>
      <c r="E1117" s="2">
        <f>MACD!F1117</f>
        <v>-0.22509730713302686</v>
      </c>
      <c r="F1117" s="2">
        <f>'Moving Avg'!D1117</f>
        <v>9.1181999999999999</v>
      </c>
      <c r="G1117" s="2">
        <f>'Moving Avg'!F1117</f>
        <v>8.5635499999999993</v>
      </c>
      <c r="H1117" s="2">
        <f>'Moving Avg'!G1117</f>
        <v>8.4011800000000019</v>
      </c>
      <c r="I1117" s="2">
        <f>'Moving Avg'!H1117</f>
        <v>9.7892099999999953</v>
      </c>
      <c r="J1117" s="6" t="str">
        <f>OBV!F1117</f>
        <v>BULLISH</v>
      </c>
      <c r="K1117" s="6" t="str">
        <f>OBV!G1117</f>
        <v>WEAK</v>
      </c>
      <c r="L1117" s="6" t="str">
        <f>OBV!H1117</f>
        <v>CONFIRMED BULLISH</v>
      </c>
      <c r="M1117" s="8">
        <f t="shared" si="170"/>
        <v>25</v>
      </c>
      <c r="N1117" s="8">
        <f t="shared" si="171"/>
        <v>100</v>
      </c>
      <c r="O1117" s="8">
        <f t="shared" si="172"/>
        <v>0</v>
      </c>
      <c r="P1117" s="8">
        <f t="shared" si="173"/>
        <v>67</v>
      </c>
      <c r="Q1117" s="9">
        <f t="shared" si="174"/>
        <v>53.8</v>
      </c>
      <c r="R1117" s="9">
        <f t="shared" si="175"/>
        <v>41.75</v>
      </c>
      <c r="S1117" s="9">
        <f t="shared" si="176"/>
        <v>48.900000000000006</v>
      </c>
      <c r="T1117" s="9">
        <f t="shared" si="177"/>
        <v>48</v>
      </c>
      <c r="U1117" s="8">
        <f t="shared" si="178"/>
        <v>48.15</v>
      </c>
      <c r="V1117" s="8">
        <f t="shared" si="179"/>
        <v>48.112499999999997</v>
      </c>
    </row>
    <row r="1118" spans="1:22" ht="13.5" x14ac:dyDescent="0.25">
      <c r="A1118" s="3">
        <f>RSI!A1118</f>
        <v>43637</v>
      </c>
      <c r="B1118" s="2">
        <f>RSI!B1118</f>
        <v>9.2710000000000008</v>
      </c>
      <c r="C1118" s="2">
        <f>RSI!I1118</f>
        <v>67.369402770830959</v>
      </c>
      <c r="D1118" s="2">
        <f>MACD!E1118</f>
        <v>-0.39635338865410219</v>
      </c>
      <c r="E1118" s="2">
        <f>MACD!F1118</f>
        <v>-0.25934852343724191</v>
      </c>
      <c r="F1118" s="2">
        <f>'Moving Avg'!D1118</f>
        <v>9.1989999999999998</v>
      </c>
      <c r="G1118" s="2">
        <f>'Moving Avg'!F1118</f>
        <v>8.6095999999999968</v>
      </c>
      <c r="H1118" s="2">
        <f>'Moving Avg'!G1118</f>
        <v>8.4228600000000018</v>
      </c>
      <c r="I1118" s="2">
        <f>'Moving Avg'!H1118</f>
        <v>9.7797599999999942</v>
      </c>
      <c r="J1118" s="6" t="str">
        <f>OBV!F1118</f>
        <v>BULLISH</v>
      </c>
      <c r="K1118" s="6" t="str">
        <f>OBV!G1118</f>
        <v>WEAK</v>
      </c>
      <c r="L1118" s="6" t="str">
        <f>OBV!H1118</f>
        <v>CONFIRMED BULLISH</v>
      </c>
      <c r="M1118" s="8">
        <f t="shared" si="170"/>
        <v>25</v>
      </c>
      <c r="N1118" s="8">
        <f t="shared" si="171"/>
        <v>100</v>
      </c>
      <c r="O1118" s="8">
        <f t="shared" si="172"/>
        <v>0</v>
      </c>
      <c r="P1118" s="8">
        <f t="shared" si="173"/>
        <v>67</v>
      </c>
      <c r="Q1118" s="9">
        <f t="shared" si="174"/>
        <v>53.8</v>
      </c>
      <c r="R1118" s="9">
        <f t="shared" si="175"/>
        <v>41.75</v>
      </c>
      <c r="S1118" s="9">
        <f t="shared" si="176"/>
        <v>48.900000000000006</v>
      </c>
      <c r="T1118" s="9">
        <f t="shared" si="177"/>
        <v>48</v>
      </c>
      <c r="U1118" s="8">
        <f t="shared" si="178"/>
        <v>48.15</v>
      </c>
      <c r="V1118" s="8">
        <f t="shared" si="179"/>
        <v>48.112499999999997</v>
      </c>
    </row>
    <row r="1119" spans="1:22" ht="13.5" x14ac:dyDescent="0.25">
      <c r="A1119" s="3">
        <f>RSI!A1119</f>
        <v>43640</v>
      </c>
      <c r="B1119" s="2">
        <f>RSI!B1119</f>
        <v>9.4410000000000007</v>
      </c>
      <c r="C1119" s="2">
        <f>RSI!I1119</f>
        <v>70.200036492641374</v>
      </c>
      <c r="D1119" s="2">
        <f>MACD!E1119</f>
        <v>-0.40679870778783034</v>
      </c>
      <c r="E1119" s="2">
        <f>MACD!F1119</f>
        <v>-0.2888385603073596</v>
      </c>
      <c r="F1119" s="2">
        <f>'Moving Avg'!D1119</f>
        <v>9.2607999999999997</v>
      </c>
      <c r="G1119" s="2">
        <f>'Moving Avg'!F1119</f>
        <v>8.6641499999999994</v>
      </c>
      <c r="H1119" s="2">
        <f>'Moving Avg'!G1119</f>
        <v>8.4479400000000009</v>
      </c>
      <c r="I1119" s="2">
        <f>'Moving Avg'!H1119</f>
        <v>9.7708749999999949</v>
      </c>
      <c r="J1119" s="6" t="str">
        <f>OBV!F1119</f>
        <v>BULLISH</v>
      </c>
      <c r="K1119" s="6" t="str">
        <f>OBV!G1119</f>
        <v>WEAK</v>
      </c>
      <c r="L1119" s="6" t="str">
        <f>OBV!H1119</f>
        <v>CONFIRMED BULLISH</v>
      </c>
      <c r="M1119" s="8">
        <f t="shared" si="170"/>
        <v>0</v>
      </c>
      <c r="N1119" s="8">
        <f t="shared" si="171"/>
        <v>100</v>
      </c>
      <c r="O1119" s="8">
        <f t="shared" si="172"/>
        <v>0</v>
      </c>
      <c r="P1119" s="8">
        <f t="shared" si="173"/>
        <v>67</v>
      </c>
      <c r="Q1119" s="9">
        <f t="shared" si="174"/>
        <v>45.05</v>
      </c>
      <c r="R1119" s="9">
        <f t="shared" si="175"/>
        <v>36.75</v>
      </c>
      <c r="S1119" s="9">
        <f t="shared" si="176"/>
        <v>45.150000000000006</v>
      </c>
      <c r="T1119" s="9">
        <f t="shared" si="177"/>
        <v>41.75</v>
      </c>
      <c r="U1119" s="8">
        <f t="shared" si="178"/>
        <v>42.31666666666667</v>
      </c>
      <c r="V1119" s="8">
        <f t="shared" si="179"/>
        <v>42.174999999999997</v>
      </c>
    </row>
    <row r="1120" spans="1:22" ht="13.5" x14ac:dyDescent="0.25">
      <c r="A1120" s="3">
        <f>RSI!A1120</f>
        <v>43641</v>
      </c>
      <c r="B1120" s="2">
        <f>RSI!B1120</f>
        <v>9.8659999999999997</v>
      </c>
      <c r="C1120" s="2">
        <f>RSI!I1120</f>
        <v>75.842147966703322</v>
      </c>
      <c r="D1120" s="2">
        <f>MACD!E1120</f>
        <v>-0.45174249106596243</v>
      </c>
      <c r="E1120" s="2">
        <f>MACD!F1120</f>
        <v>-0.32141934645908021</v>
      </c>
      <c r="F1120" s="2">
        <f>'Moving Avg'!D1120</f>
        <v>9.4126000000000012</v>
      </c>
      <c r="G1120" s="2">
        <f>'Moving Avg'!F1120</f>
        <v>8.7446500000000018</v>
      </c>
      <c r="H1120" s="2">
        <f>'Moving Avg'!G1120</f>
        <v>8.4815199999999997</v>
      </c>
      <c r="I1120" s="2">
        <f>'Moving Avg'!H1120</f>
        <v>9.764114999999995</v>
      </c>
      <c r="J1120" s="6" t="str">
        <f>OBV!F1120</f>
        <v>BULLISH</v>
      </c>
      <c r="K1120" s="6" t="str">
        <f>OBV!G1120</f>
        <v>WEAK</v>
      </c>
      <c r="L1120" s="6" t="str">
        <f>OBV!H1120</f>
        <v>BULLISH DIVERGENCE</v>
      </c>
      <c r="M1120" s="8">
        <f t="shared" si="170"/>
        <v>0</v>
      </c>
      <c r="N1120" s="8">
        <f t="shared" si="171"/>
        <v>100</v>
      </c>
      <c r="O1120" s="8">
        <f t="shared" si="172"/>
        <v>0</v>
      </c>
      <c r="P1120" s="8">
        <f t="shared" si="173"/>
        <v>50</v>
      </c>
      <c r="Q1120" s="9">
        <f t="shared" si="174"/>
        <v>42.5</v>
      </c>
      <c r="R1120" s="9">
        <f t="shared" si="175"/>
        <v>32.5</v>
      </c>
      <c r="S1120" s="9">
        <f t="shared" si="176"/>
        <v>37.5</v>
      </c>
      <c r="T1120" s="9">
        <f t="shared" si="177"/>
        <v>37.5</v>
      </c>
      <c r="U1120" s="8">
        <f t="shared" si="178"/>
        <v>37.5</v>
      </c>
      <c r="V1120" s="8">
        <f t="shared" si="179"/>
        <v>37.5</v>
      </c>
    </row>
    <row r="1121" spans="1:22" ht="13.5" x14ac:dyDescent="0.25">
      <c r="A1121" s="3">
        <f>RSI!A1121</f>
        <v>43642</v>
      </c>
      <c r="B1121" s="2">
        <f>RSI!B1121</f>
        <v>9.8659999999999997</v>
      </c>
      <c r="C1121" s="2">
        <f>RSI!I1121</f>
        <v>75.842147966703322</v>
      </c>
      <c r="D1121" s="2">
        <f>MACD!E1121</f>
        <v>-0.49164155214067051</v>
      </c>
      <c r="E1121" s="2">
        <f>MACD!F1121</f>
        <v>-0.35546378759539832</v>
      </c>
      <c r="F1121" s="2">
        <f>'Moving Avg'!D1121</f>
        <v>9.5102000000000011</v>
      </c>
      <c r="G1121" s="2">
        <f>'Moving Avg'!F1121</f>
        <v>8.8175999999999988</v>
      </c>
      <c r="H1121" s="2">
        <f>'Moving Avg'!G1121</f>
        <v>8.5112000000000005</v>
      </c>
      <c r="I1121" s="2">
        <f>'Moving Avg'!H1121</f>
        <v>9.7573549999999951</v>
      </c>
      <c r="J1121" s="6" t="str">
        <f>OBV!F1121</f>
        <v>BEARISH</v>
      </c>
      <c r="K1121" s="6" t="str">
        <f>OBV!G1121</f>
        <v>NEUTRAL</v>
      </c>
      <c r="L1121" s="6" t="str">
        <f>OBV!H1121</f>
        <v>CONFIRMED BEARISH</v>
      </c>
      <c r="M1121" s="8">
        <f t="shared" si="170"/>
        <v>0</v>
      </c>
      <c r="N1121" s="8">
        <f t="shared" si="171"/>
        <v>100</v>
      </c>
      <c r="O1121" s="8">
        <f t="shared" si="172"/>
        <v>0</v>
      </c>
      <c r="P1121" s="8">
        <f t="shared" si="173"/>
        <v>16.5</v>
      </c>
      <c r="Q1121" s="9">
        <f t="shared" si="174"/>
        <v>37.475000000000001</v>
      </c>
      <c r="R1121" s="9">
        <f t="shared" si="175"/>
        <v>24.125</v>
      </c>
      <c r="S1121" s="9">
        <f t="shared" si="176"/>
        <v>22.425000000000001</v>
      </c>
      <c r="T1121" s="9">
        <f t="shared" si="177"/>
        <v>29.125</v>
      </c>
      <c r="U1121" s="8">
        <f t="shared" si="178"/>
        <v>28.008333333333336</v>
      </c>
      <c r="V1121" s="8">
        <f t="shared" si="179"/>
        <v>28.287500000000001</v>
      </c>
    </row>
    <row r="1122" spans="1:22" ht="13.5" x14ac:dyDescent="0.25">
      <c r="A1122" s="3">
        <f>RSI!A1122</f>
        <v>43643</v>
      </c>
      <c r="B1122" s="2">
        <f>RSI!B1122</f>
        <v>10.003</v>
      </c>
      <c r="C1122" s="2">
        <f>RSI!I1122</f>
        <v>77.439070752302371</v>
      </c>
      <c r="D1122" s="2">
        <f>MACD!E1122</f>
        <v>-0.52245544270187061</v>
      </c>
      <c r="E1122" s="2">
        <f>MACD!F1122</f>
        <v>-0.38886211861669279</v>
      </c>
      <c r="F1122" s="2">
        <f>'Moving Avg'!D1122</f>
        <v>9.6894000000000009</v>
      </c>
      <c r="G1122" s="2">
        <f>'Moving Avg'!F1122</f>
        <v>8.9080999999999992</v>
      </c>
      <c r="H1122" s="2">
        <f>'Moving Avg'!G1122</f>
        <v>8.5436199999999989</v>
      </c>
      <c r="I1122" s="2">
        <f>'Moving Avg'!H1122</f>
        <v>9.7509649999999937</v>
      </c>
      <c r="J1122" s="6" t="str">
        <f>OBV!F1122</f>
        <v>BULLISH</v>
      </c>
      <c r="K1122" s="6" t="str">
        <f>OBV!G1122</f>
        <v>WEAK</v>
      </c>
      <c r="L1122" s="6" t="str">
        <f>OBV!H1122</f>
        <v>CONFIRMED BULLISH</v>
      </c>
      <c r="M1122" s="8">
        <f t="shared" si="170"/>
        <v>0</v>
      </c>
      <c r="N1122" s="8">
        <f t="shared" si="171"/>
        <v>100</v>
      </c>
      <c r="O1122" s="8">
        <f t="shared" si="172"/>
        <v>0</v>
      </c>
      <c r="P1122" s="8">
        <f t="shared" si="173"/>
        <v>67</v>
      </c>
      <c r="Q1122" s="9">
        <f t="shared" si="174"/>
        <v>45.05</v>
      </c>
      <c r="R1122" s="9">
        <f t="shared" si="175"/>
        <v>36.75</v>
      </c>
      <c r="S1122" s="9">
        <f t="shared" si="176"/>
        <v>45.150000000000006</v>
      </c>
      <c r="T1122" s="9">
        <f t="shared" si="177"/>
        <v>41.75</v>
      </c>
      <c r="U1122" s="8">
        <f t="shared" si="178"/>
        <v>42.31666666666667</v>
      </c>
      <c r="V1122" s="8">
        <f t="shared" si="179"/>
        <v>42.174999999999997</v>
      </c>
    </row>
    <row r="1123" spans="1:22" ht="13.5" x14ac:dyDescent="0.25">
      <c r="A1123" s="3">
        <f>RSI!A1123</f>
        <v>43644</v>
      </c>
      <c r="B1123" s="2">
        <f>RSI!B1123</f>
        <v>10.29</v>
      </c>
      <c r="C1123" s="2">
        <f>RSI!I1123</f>
        <v>80.36698651994493</v>
      </c>
      <c r="D1123" s="2">
        <f>MACD!E1123</f>
        <v>-0.5551904801193146</v>
      </c>
      <c r="E1123" s="2">
        <f>MACD!F1123</f>
        <v>-0.42212779091721719</v>
      </c>
      <c r="F1123" s="2">
        <f>'Moving Avg'!D1123</f>
        <v>9.8932000000000002</v>
      </c>
      <c r="G1123" s="2">
        <f>'Moving Avg'!F1123</f>
        <v>9.0006499999999967</v>
      </c>
      <c r="H1123" s="2">
        <f>'Moving Avg'!G1123</f>
        <v>8.581780000000002</v>
      </c>
      <c r="I1123" s="2">
        <f>'Moving Avg'!H1123</f>
        <v>9.7460099999999947</v>
      </c>
      <c r="J1123" s="6" t="str">
        <f>OBV!F1123</f>
        <v>BULLISH</v>
      </c>
      <c r="K1123" s="6" t="str">
        <f>OBV!G1123</f>
        <v>WEAK</v>
      </c>
      <c r="L1123" s="6" t="str">
        <f>OBV!H1123</f>
        <v>CONFIRMED BULLISH</v>
      </c>
      <c r="M1123" s="8">
        <f t="shared" si="170"/>
        <v>0</v>
      </c>
      <c r="N1123" s="8">
        <f t="shared" si="171"/>
        <v>100</v>
      </c>
      <c r="O1123" s="8">
        <f t="shared" si="172"/>
        <v>50</v>
      </c>
      <c r="P1123" s="8">
        <f t="shared" si="173"/>
        <v>67</v>
      </c>
      <c r="Q1123" s="9">
        <f t="shared" si="174"/>
        <v>52.55</v>
      </c>
      <c r="R1123" s="9">
        <f t="shared" si="175"/>
        <v>54.25</v>
      </c>
      <c r="S1123" s="9">
        <f t="shared" si="176"/>
        <v>57.650000000000006</v>
      </c>
      <c r="T1123" s="9">
        <f t="shared" si="177"/>
        <v>54.25</v>
      </c>
      <c r="U1123" s="8">
        <f t="shared" si="178"/>
        <v>54.816666666666663</v>
      </c>
      <c r="V1123" s="8">
        <f t="shared" si="179"/>
        <v>54.674999999999997</v>
      </c>
    </row>
    <row r="1124" spans="1:22" ht="13.5" x14ac:dyDescent="0.25">
      <c r="A1124" s="3">
        <f>RSI!A1124</f>
        <v>43647</v>
      </c>
      <c r="B1124" s="2">
        <f>RSI!B1124</f>
        <v>10.599</v>
      </c>
      <c r="C1124" s="2">
        <f>RSI!I1124</f>
        <v>82.934855345778573</v>
      </c>
      <c r="D1124" s="2">
        <f>MACD!E1124</f>
        <v>-0.57284681450484243</v>
      </c>
      <c r="E1124" s="2">
        <f>MACD!F1124</f>
        <v>-0.45227159563474223</v>
      </c>
      <c r="F1124" s="2">
        <f>'Moving Avg'!D1124</f>
        <v>10.124799999999999</v>
      </c>
      <c r="G1124" s="2">
        <f>'Moving Avg'!F1124</f>
        <v>9.120949999999997</v>
      </c>
      <c r="H1124" s="2">
        <f>'Moving Avg'!G1124</f>
        <v>8.6261200000000002</v>
      </c>
      <c r="I1124" s="2">
        <f>'Moving Avg'!H1124</f>
        <v>9.7425999999999942</v>
      </c>
      <c r="J1124" s="6" t="str">
        <f>OBV!F1124</f>
        <v>BULLISH</v>
      </c>
      <c r="K1124" s="6" t="str">
        <f>OBV!G1124</f>
        <v>WEAK</v>
      </c>
      <c r="L1124" s="6" t="str">
        <f>OBV!H1124</f>
        <v>CONFIRMED BULLISH</v>
      </c>
      <c r="M1124" s="8">
        <f t="shared" si="170"/>
        <v>0</v>
      </c>
      <c r="N1124" s="8">
        <f t="shared" si="171"/>
        <v>100</v>
      </c>
      <c r="O1124" s="8">
        <f t="shared" si="172"/>
        <v>50</v>
      </c>
      <c r="P1124" s="8">
        <f t="shared" si="173"/>
        <v>67</v>
      </c>
      <c r="Q1124" s="9">
        <f t="shared" si="174"/>
        <v>52.55</v>
      </c>
      <c r="R1124" s="9">
        <f t="shared" si="175"/>
        <v>54.25</v>
      </c>
      <c r="S1124" s="9">
        <f t="shared" si="176"/>
        <v>57.650000000000006</v>
      </c>
      <c r="T1124" s="9">
        <f t="shared" si="177"/>
        <v>54.25</v>
      </c>
      <c r="U1124" s="8">
        <f t="shared" si="178"/>
        <v>54.816666666666663</v>
      </c>
      <c r="V1124" s="8">
        <f t="shared" si="179"/>
        <v>54.674999999999997</v>
      </c>
    </row>
    <row r="1125" spans="1:22" ht="13.5" x14ac:dyDescent="0.25">
      <c r="A1125" s="3">
        <f>RSI!A1125</f>
        <v>43648</v>
      </c>
      <c r="B1125" s="2">
        <f>RSI!B1125</f>
        <v>10.619</v>
      </c>
      <c r="C1125" s="2">
        <f>RSI!I1125</f>
        <v>83.089029157743667</v>
      </c>
      <c r="D1125" s="2">
        <f>MACD!E1125</f>
        <v>-0.60219754014017113</v>
      </c>
      <c r="E1125" s="2">
        <f>MACD!F1125</f>
        <v>-0.48225678453582804</v>
      </c>
      <c r="F1125" s="2">
        <f>'Moving Avg'!D1125</f>
        <v>10.275399999999999</v>
      </c>
      <c r="G1125" s="2">
        <f>'Moving Avg'!F1125</f>
        <v>9.2422499999999985</v>
      </c>
      <c r="H1125" s="2">
        <f>'Moving Avg'!G1125</f>
        <v>8.6711200000000002</v>
      </c>
      <c r="I1125" s="2">
        <f>'Moving Avg'!H1125</f>
        <v>9.7392899999999951</v>
      </c>
      <c r="J1125" s="6" t="str">
        <f>OBV!F1125</f>
        <v>BULLISH</v>
      </c>
      <c r="K1125" s="6" t="str">
        <f>OBV!G1125</f>
        <v>WEAK</v>
      </c>
      <c r="L1125" s="6" t="str">
        <f>OBV!H1125</f>
        <v>CONFIRMED BULLISH</v>
      </c>
      <c r="M1125" s="8">
        <f t="shared" si="170"/>
        <v>0</v>
      </c>
      <c r="N1125" s="8">
        <f t="shared" si="171"/>
        <v>100</v>
      </c>
      <c r="O1125" s="8">
        <f t="shared" si="172"/>
        <v>50</v>
      </c>
      <c r="P1125" s="8">
        <f t="shared" si="173"/>
        <v>67</v>
      </c>
      <c r="Q1125" s="9">
        <f t="shared" si="174"/>
        <v>52.55</v>
      </c>
      <c r="R1125" s="9">
        <f t="shared" si="175"/>
        <v>54.25</v>
      </c>
      <c r="S1125" s="9">
        <f t="shared" si="176"/>
        <v>57.650000000000006</v>
      </c>
      <c r="T1125" s="9">
        <f t="shared" si="177"/>
        <v>54.25</v>
      </c>
      <c r="U1125" s="8">
        <f t="shared" si="178"/>
        <v>54.816666666666663</v>
      </c>
      <c r="V1125" s="8">
        <f t="shared" si="179"/>
        <v>54.674999999999997</v>
      </c>
    </row>
    <row r="1126" spans="1:22" ht="13.5" x14ac:dyDescent="0.25">
      <c r="A1126" s="3">
        <f>RSI!A1126</f>
        <v>43649</v>
      </c>
      <c r="B1126" s="2">
        <f>RSI!B1126</f>
        <v>10.619</v>
      </c>
      <c r="C1126" s="2">
        <f>RSI!I1126</f>
        <v>83.089029157743667</v>
      </c>
      <c r="D1126" s="2">
        <f>MACD!E1126</f>
        <v>-0.59386893441126887</v>
      </c>
      <c r="E1126" s="2">
        <f>MACD!F1126</f>
        <v>-0.50457921451091625</v>
      </c>
      <c r="F1126" s="2">
        <f>'Moving Avg'!D1126</f>
        <v>10.425999999999998</v>
      </c>
      <c r="G1126" s="2">
        <f>'Moving Avg'!F1126</f>
        <v>9.36355</v>
      </c>
      <c r="H1126" s="2">
        <f>'Moving Avg'!G1126</f>
        <v>8.7159800000000018</v>
      </c>
      <c r="I1126" s="2">
        <f>'Moving Avg'!H1126</f>
        <v>9.7359799999999943</v>
      </c>
      <c r="J1126" s="6" t="str">
        <f>OBV!F1126</f>
        <v>BULLISH</v>
      </c>
      <c r="K1126" s="6" t="str">
        <f>OBV!G1126</f>
        <v>WEAK</v>
      </c>
      <c r="L1126" s="6" t="str">
        <f>OBV!H1126</f>
        <v>CONFIRMED BULLISH</v>
      </c>
      <c r="M1126" s="8">
        <f t="shared" si="170"/>
        <v>0</v>
      </c>
      <c r="N1126" s="8">
        <f t="shared" si="171"/>
        <v>100</v>
      </c>
      <c r="O1126" s="8">
        <f t="shared" si="172"/>
        <v>50</v>
      </c>
      <c r="P1126" s="8">
        <f t="shared" si="173"/>
        <v>67</v>
      </c>
      <c r="Q1126" s="9">
        <f t="shared" si="174"/>
        <v>52.55</v>
      </c>
      <c r="R1126" s="9">
        <f t="shared" si="175"/>
        <v>54.25</v>
      </c>
      <c r="S1126" s="9">
        <f t="shared" si="176"/>
        <v>57.650000000000006</v>
      </c>
      <c r="T1126" s="9">
        <f t="shared" si="177"/>
        <v>54.25</v>
      </c>
      <c r="U1126" s="8">
        <f t="shared" si="178"/>
        <v>54.816666666666663</v>
      </c>
      <c r="V1126" s="8">
        <f t="shared" si="179"/>
        <v>54.674999999999997</v>
      </c>
    </row>
    <row r="1127" spans="1:22" ht="13.5" x14ac:dyDescent="0.25">
      <c r="A1127" s="3">
        <f>RSI!A1127</f>
        <v>43650</v>
      </c>
      <c r="B1127" s="2">
        <f>RSI!B1127</f>
        <v>10.653</v>
      </c>
      <c r="C1127" s="2">
        <f>RSI!I1127</f>
        <v>83.384980142461018</v>
      </c>
      <c r="D1127" s="2">
        <f>MACD!E1127</f>
        <v>-0.63892921272154446</v>
      </c>
      <c r="E1127" s="2">
        <f>MACD!F1127</f>
        <v>-0.53144921415304192</v>
      </c>
      <c r="F1127" s="2">
        <f>'Moving Avg'!D1127</f>
        <v>10.555999999999999</v>
      </c>
      <c r="G1127" s="2">
        <f>'Moving Avg'!F1127</f>
        <v>9.4865499999999994</v>
      </c>
      <c r="H1127" s="2">
        <f>'Moving Avg'!G1127</f>
        <v>8.7615200000000026</v>
      </c>
      <c r="I1127" s="2">
        <f>'Moving Avg'!H1127</f>
        <v>9.7328399999999959</v>
      </c>
      <c r="J1127" s="6" t="str">
        <f>OBV!F1127</f>
        <v>BULLISH</v>
      </c>
      <c r="K1127" s="6" t="str">
        <f>OBV!G1127</f>
        <v>WEAK</v>
      </c>
      <c r="L1127" s="6" t="str">
        <f>OBV!H1127</f>
        <v>CONFIRMED BULLISH</v>
      </c>
      <c r="M1127" s="8">
        <f t="shared" si="170"/>
        <v>0</v>
      </c>
      <c r="N1127" s="8">
        <f t="shared" si="171"/>
        <v>100</v>
      </c>
      <c r="O1127" s="8">
        <f t="shared" si="172"/>
        <v>50</v>
      </c>
      <c r="P1127" s="8">
        <f t="shared" si="173"/>
        <v>67</v>
      </c>
      <c r="Q1127" s="9">
        <f t="shared" si="174"/>
        <v>52.55</v>
      </c>
      <c r="R1127" s="9">
        <f t="shared" si="175"/>
        <v>54.25</v>
      </c>
      <c r="S1127" s="9">
        <f t="shared" si="176"/>
        <v>57.650000000000006</v>
      </c>
      <c r="T1127" s="9">
        <f t="shared" si="177"/>
        <v>54.25</v>
      </c>
      <c r="U1127" s="8">
        <f t="shared" si="178"/>
        <v>54.816666666666663</v>
      </c>
      <c r="V1127" s="8">
        <f t="shared" si="179"/>
        <v>54.674999999999997</v>
      </c>
    </row>
    <row r="1128" spans="1:22" ht="13.5" x14ac:dyDescent="0.25">
      <c r="A1128" s="3">
        <f>RSI!A1128</f>
        <v>43651</v>
      </c>
      <c r="B1128" s="2">
        <f>RSI!B1128</f>
        <v>10.619</v>
      </c>
      <c r="C1128" s="2">
        <f>RSI!I1128</f>
        <v>81.842516602590308</v>
      </c>
      <c r="D1128" s="2">
        <f>MACD!E1128</f>
        <v>-0.65682055085385116</v>
      </c>
      <c r="E1128" s="2">
        <f>MACD!F1128</f>
        <v>-0.55652348149320374</v>
      </c>
      <c r="F1128" s="2">
        <f>'Moving Avg'!D1128</f>
        <v>10.6218</v>
      </c>
      <c r="G1128" s="2">
        <f>'Moving Avg'!F1128</f>
        <v>9.5955499999999994</v>
      </c>
      <c r="H1128" s="2">
        <f>'Moving Avg'!G1128</f>
        <v>8.8056400000000039</v>
      </c>
      <c r="I1128" s="2">
        <f>'Moving Avg'!H1128</f>
        <v>9.7298449999999956</v>
      </c>
      <c r="J1128" s="6" t="str">
        <f>OBV!F1128</f>
        <v>BULLISH</v>
      </c>
      <c r="K1128" s="6" t="str">
        <f>OBV!G1128</f>
        <v>WEAK</v>
      </c>
      <c r="L1128" s="6" t="str">
        <f>OBV!H1128</f>
        <v>CONFIRMED BULLISH</v>
      </c>
      <c r="M1128" s="8">
        <f t="shared" si="170"/>
        <v>0</v>
      </c>
      <c r="N1128" s="8">
        <f t="shared" si="171"/>
        <v>100</v>
      </c>
      <c r="O1128" s="8">
        <f t="shared" si="172"/>
        <v>50</v>
      </c>
      <c r="P1128" s="8">
        <f t="shared" si="173"/>
        <v>67</v>
      </c>
      <c r="Q1128" s="9">
        <f t="shared" si="174"/>
        <v>52.55</v>
      </c>
      <c r="R1128" s="9">
        <f t="shared" si="175"/>
        <v>54.25</v>
      </c>
      <c r="S1128" s="9">
        <f t="shared" si="176"/>
        <v>57.650000000000006</v>
      </c>
      <c r="T1128" s="9">
        <f t="shared" si="177"/>
        <v>54.25</v>
      </c>
      <c r="U1128" s="8">
        <f t="shared" si="178"/>
        <v>54.816666666666663</v>
      </c>
      <c r="V1128" s="8">
        <f t="shared" si="179"/>
        <v>54.674999999999997</v>
      </c>
    </row>
    <row r="1129" spans="1:22" ht="13.5" x14ac:dyDescent="0.25">
      <c r="A1129" s="3">
        <f>RSI!A1129</f>
        <v>43654</v>
      </c>
      <c r="B1129" s="2">
        <f>RSI!B1129</f>
        <v>10.304</v>
      </c>
      <c r="C1129" s="2">
        <f>RSI!I1129</f>
        <v>69.090924760272969</v>
      </c>
      <c r="D1129" s="2">
        <f>MACD!E1129</f>
        <v>-0.62922749040646941</v>
      </c>
      <c r="E1129" s="2">
        <f>MACD!F1129</f>
        <v>-0.5710642832758569</v>
      </c>
      <c r="F1129" s="2">
        <f>'Moving Avg'!D1129</f>
        <v>10.562799999999999</v>
      </c>
      <c r="G1129" s="2">
        <f>'Moving Avg'!F1129</f>
        <v>9.6821999999999981</v>
      </c>
      <c r="H1129" s="2">
        <f>'Moving Avg'!G1129</f>
        <v>8.8437000000000019</v>
      </c>
      <c r="I1129" s="2">
        <f>'Moving Avg'!H1129</f>
        <v>9.7252749999999963</v>
      </c>
      <c r="J1129" s="6" t="str">
        <f>OBV!F1129</f>
        <v>BULLISH</v>
      </c>
      <c r="K1129" s="6" t="str">
        <f>OBV!G1129</f>
        <v>NEUTRAL</v>
      </c>
      <c r="L1129" s="6" t="str">
        <f>OBV!H1129</f>
        <v>BULLISH DIVERGENCE</v>
      </c>
      <c r="M1129" s="8">
        <f t="shared" si="170"/>
        <v>25</v>
      </c>
      <c r="N1129" s="8">
        <f t="shared" si="171"/>
        <v>100</v>
      </c>
      <c r="O1129" s="8">
        <f t="shared" si="172"/>
        <v>50</v>
      </c>
      <c r="P1129" s="8">
        <f t="shared" si="173"/>
        <v>66.5</v>
      </c>
      <c r="Q1129" s="9">
        <f t="shared" si="174"/>
        <v>61.225000000000001</v>
      </c>
      <c r="R1129" s="9">
        <f t="shared" si="175"/>
        <v>59.125</v>
      </c>
      <c r="S1129" s="9">
        <f t="shared" si="176"/>
        <v>61.174999999999997</v>
      </c>
      <c r="T1129" s="9">
        <f t="shared" si="177"/>
        <v>60.375</v>
      </c>
      <c r="U1129" s="8">
        <f t="shared" si="178"/>
        <v>60.508333333333326</v>
      </c>
      <c r="V1129" s="8">
        <f t="shared" si="179"/>
        <v>60.474999999999994</v>
      </c>
    </row>
    <row r="1130" spans="1:22" ht="13.5" x14ac:dyDescent="0.25">
      <c r="A1130" s="3">
        <f>RSI!A1130</f>
        <v>43655</v>
      </c>
      <c r="B1130" s="2">
        <f>RSI!B1130</f>
        <v>10.29</v>
      </c>
      <c r="C1130" s="2">
        <f>RSI!I1130</f>
        <v>68.579499815935364</v>
      </c>
      <c r="D1130" s="2">
        <f>MACD!E1130</f>
        <v>-0.54385141751571098</v>
      </c>
      <c r="E1130" s="2">
        <f>MACD!F1130</f>
        <v>-0.56562171012382778</v>
      </c>
      <c r="F1130" s="2">
        <f>'Moving Avg'!D1130</f>
        <v>10.497</v>
      </c>
      <c r="G1130" s="2">
        <f>'Moving Avg'!F1130</f>
        <v>9.7681499999999986</v>
      </c>
      <c r="H1130" s="2">
        <f>'Moving Avg'!G1130</f>
        <v>8.8765600000000013</v>
      </c>
      <c r="I1130" s="2">
        <f>'Moving Avg'!H1130</f>
        <v>9.7206349999999979</v>
      </c>
      <c r="J1130" s="6" t="str">
        <f>OBV!F1130</f>
        <v>BEARISH</v>
      </c>
      <c r="K1130" s="6" t="str">
        <f>OBV!G1130</f>
        <v>STRONG</v>
      </c>
      <c r="L1130" s="6" t="str">
        <f>OBV!H1130</f>
        <v>CONFIRMED BEARISH</v>
      </c>
      <c r="M1130" s="8">
        <f t="shared" si="170"/>
        <v>25</v>
      </c>
      <c r="N1130" s="8">
        <f t="shared" si="171"/>
        <v>0</v>
      </c>
      <c r="O1130" s="8">
        <f t="shared" si="172"/>
        <v>50</v>
      </c>
      <c r="P1130" s="8">
        <f t="shared" si="173"/>
        <v>33</v>
      </c>
      <c r="Q1130" s="9">
        <f t="shared" si="174"/>
        <v>21.2</v>
      </c>
      <c r="R1130" s="9">
        <f t="shared" si="175"/>
        <v>30.75</v>
      </c>
      <c r="S1130" s="9">
        <f t="shared" si="176"/>
        <v>31.1</v>
      </c>
      <c r="T1130" s="9">
        <f t="shared" si="177"/>
        <v>27</v>
      </c>
      <c r="U1130" s="8">
        <f t="shared" si="178"/>
        <v>27.683333333333337</v>
      </c>
      <c r="V1130" s="8">
        <f t="shared" si="179"/>
        <v>27.512500000000003</v>
      </c>
    </row>
    <row r="1131" spans="1:22" ht="13.5" x14ac:dyDescent="0.25">
      <c r="A1131" s="3">
        <f>RSI!A1131</f>
        <v>43656</v>
      </c>
      <c r="B1131" s="2">
        <f>RSI!B1131</f>
        <v>9.9819999999999993</v>
      </c>
      <c r="C1131" s="2">
        <f>RSI!I1131</f>
        <v>58.346898755038637</v>
      </c>
      <c r="D1131" s="2">
        <f>MACD!E1131</f>
        <v>-0.45278068898288737</v>
      </c>
      <c r="E1131" s="2">
        <f>MACD!F1131</f>
        <v>-0.54305350589563972</v>
      </c>
      <c r="F1131" s="2">
        <f>'Moving Avg'!D1131</f>
        <v>10.3696</v>
      </c>
      <c r="G1131" s="2">
        <f>'Moving Avg'!F1131</f>
        <v>9.8370999999999977</v>
      </c>
      <c r="H1131" s="2">
        <f>'Moving Avg'!G1131</f>
        <v>8.9032600000000031</v>
      </c>
      <c r="I1131" s="2">
        <f>'Moving Avg'!H1131</f>
        <v>9.7144549999999974</v>
      </c>
      <c r="J1131" s="6" t="str">
        <f>OBV!F1131</f>
        <v>BEARISH</v>
      </c>
      <c r="K1131" s="6" t="str">
        <f>OBV!G1131</f>
        <v>STRONG</v>
      </c>
      <c r="L1131" s="6" t="str">
        <f>OBV!H1131</f>
        <v>CONFIRMED BEARISH</v>
      </c>
      <c r="M1131" s="8">
        <f t="shared" si="170"/>
        <v>25</v>
      </c>
      <c r="N1131" s="8">
        <f t="shared" si="171"/>
        <v>0</v>
      </c>
      <c r="O1131" s="8">
        <f t="shared" si="172"/>
        <v>50</v>
      </c>
      <c r="P1131" s="8">
        <f t="shared" si="173"/>
        <v>33</v>
      </c>
      <c r="Q1131" s="9">
        <f t="shared" si="174"/>
        <v>21.2</v>
      </c>
      <c r="R1131" s="9">
        <f t="shared" si="175"/>
        <v>30.75</v>
      </c>
      <c r="S1131" s="9">
        <f t="shared" si="176"/>
        <v>31.1</v>
      </c>
      <c r="T1131" s="9">
        <f t="shared" si="177"/>
        <v>27</v>
      </c>
      <c r="U1131" s="8">
        <f t="shared" si="178"/>
        <v>27.683333333333337</v>
      </c>
      <c r="V1131" s="8">
        <f t="shared" si="179"/>
        <v>27.512500000000003</v>
      </c>
    </row>
    <row r="1132" spans="1:22" ht="13.5" x14ac:dyDescent="0.25">
      <c r="A1132" s="3">
        <f>RSI!A1132</f>
        <v>43657</v>
      </c>
      <c r="B1132" s="2">
        <f>RSI!B1132</f>
        <v>9.968</v>
      </c>
      <c r="C1132" s="2">
        <f>RSI!I1132</f>
        <v>57.923829951999046</v>
      </c>
      <c r="D1132" s="2">
        <f>MACD!E1132</f>
        <v>-0.35547706191035644</v>
      </c>
      <c r="E1132" s="2">
        <f>MACD!F1132</f>
        <v>-0.50553821709858315</v>
      </c>
      <c r="F1132" s="2">
        <f>'Moving Avg'!D1132</f>
        <v>10.2326</v>
      </c>
      <c r="G1132" s="2">
        <f>'Moving Avg'!F1132</f>
        <v>9.899049999999999</v>
      </c>
      <c r="H1132" s="2">
        <f>'Moving Avg'!G1132</f>
        <v>8.926280000000002</v>
      </c>
      <c r="I1132" s="2">
        <f>'Moving Avg'!H1132</f>
        <v>9.7075749999999985</v>
      </c>
      <c r="J1132" s="6" t="str">
        <f>OBV!F1132</f>
        <v>BEARISH</v>
      </c>
      <c r="K1132" s="6" t="str">
        <f>OBV!G1132</f>
        <v>STRONG</v>
      </c>
      <c r="L1132" s="6" t="str">
        <f>OBV!H1132</f>
        <v>CONFIRMED BEARISH</v>
      </c>
      <c r="M1132" s="8">
        <f t="shared" si="170"/>
        <v>25</v>
      </c>
      <c r="N1132" s="8">
        <f t="shared" si="171"/>
        <v>0</v>
      </c>
      <c r="O1132" s="8">
        <f t="shared" si="172"/>
        <v>50</v>
      </c>
      <c r="P1132" s="8">
        <f t="shared" si="173"/>
        <v>33</v>
      </c>
      <c r="Q1132" s="9">
        <f t="shared" si="174"/>
        <v>21.2</v>
      </c>
      <c r="R1132" s="9">
        <f t="shared" si="175"/>
        <v>30.75</v>
      </c>
      <c r="S1132" s="9">
        <f t="shared" si="176"/>
        <v>31.1</v>
      </c>
      <c r="T1132" s="9">
        <f t="shared" si="177"/>
        <v>27</v>
      </c>
      <c r="U1132" s="8">
        <f t="shared" si="178"/>
        <v>27.683333333333337</v>
      </c>
      <c r="V1132" s="8">
        <f t="shared" si="179"/>
        <v>27.512500000000003</v>
      </c>
    </row>
    <row r="1133" spans="1:22" ht="13.5" x14ac:dyDescent="0.25">
      <c r="A1133" s="3">
        <f>RSI!A1133</f>
        <v>43658</v>
      </c>
      <c r="B1133" s="2">
        <f>RSI!B1133</f>
        <v>9.968</v>
      </c>
      <c r="C1133" s="2">
        <f>RSI!I1133</f>
        <v>57.923829951999046</v>
      </c>
      <c r="D1133" s="2">
        <f>MACD!E1133</f>
        <v>-0.23063829925341217</v>
      </c>
      <c r="E1133" s="2">
        <f>MACD!F1133</f>
        <v>-0.45055823352954899</v>
      </c>
      <c r="F1133" s="2">
        <f>'Moving Avg'!D1133</f>
        <v>10.102399999999999</v>
      </c>
      <c r="G1133" s="2">
        <f>'Moving Avg'!F1133</f>
        <v>9.9540999999999986</v>
      </c>
      <c r="H1133" s="2">
        <f>'Moving Avg'!G1133</f>
        <v>8.9544800000000002</v>
      </c>
      <c r="I1133" s="2">
        <f>'Moving Avg'!H1133</f>
        <v>9.7006950000000014</v>
      </c>
      <c r="J1133" s="6" t="str">
        <f>OBV!F1133</f>
        <v>BEARISH</v>
      </c>
      <c r="K1133" s="6" t="str">
        <f>OBV!G1133</f>
        <v>STRONG</v>
      </c>
      <c r="L1133" s="6" t="str">
        <f>OBV!H1133</f>
        <v>CONFIRMED BEARISH</v>
      </c>
      <c r="M1133" s="8">
        <f t="shared" si="170"/>
        <v>25</v>
      </c>
      <c r="N1133" s="8">
        <f t="shared" si="171"/>
        <v>0</v>
      </c>
      <c r="O1133" s="8">
        <f t="shared" si="172"/>
        <v>50</v>
      </c>
      <c r="P1133" s="8">
        <f t="shared" si="173"/>
        <v>33</v>
      </c>
      <c r="Q1133" s="9">
        <f t="shared" si="174"/>
        <v>21.2</v>
      </c>
      <c r="R1133" s="9">
        <f t="shared" si="175"/>
        <v>30.75</v>
      </c>
      <c r="S1133" s="9">
        <f t="shared" si="176"/>
        <v>31.1</v>
      </c>
      <c r="T1133" s="9">
        <f t="shared" si="177"/>
        <v>27</v>
      </c>
      <c r="U1133" s="8">
        <f t="shared" si="178"/>
        <v>27.683333333333337</v>
      </c>
      <c r="V1133" s="8">
        <f t="shared" si="179"/>
        <v>27.512500000000003</v>
      </c>
    </row>
    <row r="1134" spans="1:22" ht="13.5" x14ac:dyDescent="0.25">
      <c r="A1134" s="3">
        <f>RSI!A1134</f>
        <v>43661</v>
      </c>
      <c r="B1134" s="2">
        <f>RSI!B1134</f>
        <v>9.6739999999999995</v>
      </c>
      <c r="C1134" s="2">
        <f>RSI!I1134</f>
        <v>49.229990127352664</v>
      </c>
      <c r="D1134" s="2">
        <f>MACD!E1134</f>
        <v>-5.7216040200211538E-2</v>
      </c>
      <c r="E1134" s="2">
        <f>MACD!F1134</f>
        <v>-0.37188979486368151</v>
      </c>
      <c r="F1134" s="2">
        <f>'Moving Avg'!D1134</f>
        <v>9.9763999999999999</v>
      </c>
      <c r="G1134" s="2">
        <f>'Moving Avg'!F1134</f>
        <v>9.9811999999999994</v>
      </c>
      <c r="H1134" s="2">
        <f>'Moving Avg'!G1134</f>
        <v>8.9809600000000032</v>
      </c>
      <c r="I1134" s="2">
        <f>'Moving Avg'!H1134</f>
        <v>9.6917150000000021</v>
      </c>
      <c r="J1134" s="6" t="str">
        <f>OBV!F1134</f>
        <v>BEARISH</v>
      </c>
      <c r="K1134" s="6" t="str">
        <f>OBV!G1134</f>
        <v>STRONG</v>
      </c>
      <c r="L1134" s="6" t="str">
        <f>OBV!H1134</f>
        <v>CONFIRMED BEARISH</v>
      </c>
      <c r="M1134" s="8">
        <f t="shared" si="170"/>
        <v>25</v>
      </c>
      <c r="N1134" s="8">
        <f t="shared" si="171"/>
        <v>0</v>
      </c>
      <c r="O1134" s="8">
        <f t="shared" si="172"/>
        <v>50</v>
      </c>
      <c r="P1134" s="8">
        <f t="shared" si="173"/>
        <v>33</v>
      </c>
      <c r="Q1134" s="9">
        <f t="shared" si="174"/>
        <v>21.2</v>
      </c>
      <c r="R1134" s="9">
        <f t="shared" si="175"/>
        <v>30.75</v>
      </c>
      <c r="S1134" s="9">
        <f t="shared" si="176"/>
        <v>31.1</v>
      </c>
      <c r="T1134" s="9">
        <f t="shared" si="177"/>
        <v>27</v>
      </c>
      <c r="U1134" s="8">
        <f t="shared" si="178"/>
        <v>27.683333333333337</v>
      </c>
      <c r="V1134" s="8">
        <f t="shared" si="179"/>
        <v>27.512500000000003</v>
      </c>
    </row>
    <row r="1135" spans="1:22" ht="13.5" x14ac:dyDescent="0.25">
      <c r="A1135" s="3">
        <f>RSI!A1135</f>
        <v>43662</v>
      </c>
      <c r="B1135" s="2">
        <f>RSI!B1135</f>
        <v>9.3859999999999992</v>
      </c>
      <c r="C1135" s="2">
        <f>RSI!I1135</f>
        <v>42.500552379934732</v>
      </c>
      <c r="D1135" s="2">
        <f>MACD!E1135</f>
        <v>0.11425970168135713</v>
      </c>
      <c r="E1135" s="2">
        <f>MACD!F1135</f>
        <v>-0.27465989555467379</v>
      </c>
      <c r="F1135" s="2">
        <f>'Moving Avg'!D1135</f>
        <v>9.7955999999999985</v>
      </c>
      <c r="G1135" s="2">
        <f>'Moving Avg'!F1135</f>
        <v>9.9951499999999989</v>
      </c>
      <c r="H1135" s="2">
        <f>'Moving Avg'!G1135</f>
        <v>9.0029400000000024</v>
      </c>
      <c r="I1135" s="2">
        <f>'Moving Avg'!H1135</f>
        <v>9.6812950000000004</v>
      </c>
      <c r="J1135" s="6" t="str">
        <f>OBV!F1135</f>
        <v>BEARISH</v>
      </c>
      <c r="K1135" s="6" t="str">
        <f>OBV!G1135</f>
        <v>STRONG</v>
      </c>
      <c r="L1135" s="6" t="str">
        <f>OBV!H1135</f>
        <v>CONFIRMED BEARISH</v>
      </c>
      <c r="M1135" s="8">
        <f t="shared" si="170"/>
        <v>25</v>
      </c>
      <c r="N1135" s="8">
        <f t="shared" si="171"/>
        <v>0</v>
      </c>
      <c r="O1135" s="8">
        <f t="shared" si="172"/>
        <v>50</v>
      </c>
      <c r="P1135" s="8">
        <f t="shared" si="173"/>
        <v>33</v>
      </c>
      <c r="Q1135" s="9">
        <f t="shared" si="174"/>
        <v>21.2</v>
      </c>
      <c r="R1135" s="9">
        <f t="shared" si="175"/>
        <v>30.75</v>
      </c>
      <c r="S1135" s="9">
        <f t="shared" si="176"/>
        <v>31.1</v>
      </c>
      <c r="T1135" s="9">
        <f t="shared" si="177"/>
        <v>27</v>
      </c>
      <c r="U1135" s="8">
        <f t="shared" si="178"/>
        <v>27.683333333333337</v>
      </c>
      <c r="V1135" s="8">
        <f t="shared" si="179"/>
        <v>27.512500000000003</v>
      </c>
    </row>
    <row r="1136" spans="1:22" ht="13.5" x14ac:dyDescent="0.25">
      <c r="A1136" s="3">
        <f>RSI!A1136</f>
        <v>43663</v>
      </c>
      <c r="B1136" s="2">
        <f>RSI!B1136</f>
        <v>9.3859999999999992</v>
      </c>
      <c r="C1136" s="2">
        <f>RSI!I1136</f>
        <v>42.500552379934724</v>
      </c>
      <c r="D1136" s="2">
        <f>MACD!E1136</f>
        <v>0.26135597008792644</v>
      </c>
      <c r="E1136" s="2">
        <f>MACD!F1136</f>
        <v>-0.16745672242615375</v>
      </c>
      <c r="F1136" s="2">
        <f>'Moving Avg'!D1136</f>
        <v>9.6763999999999974</v>
      </c>
      <c r="G1136" s="2">
        <f>'Moving Avg'!F1136</f>
        <v>9.9955499999999979</v>
      </c>
      <c r="H1136" s="2">
        <f>'Moving Avg'!G1136</f>
        <v>9.0280600000000035</v>
      </c>
      <c r="I1136" s="2">
        <f>'Moving Avg'!H1136</f>
        <v>9.6708750000000023</v>
      </c>
      <c r="J1136" s="6" t="str">
        <f>OBV!F1136</f>
        <v>BEARISH</v>
      </c>
      <c r="K1136" s="6" t="str">
        <f>OBV!G1136</f>
        <v>STRONG</v>
      </c>
      <c r="L1136" s="6" t="str">
        <f>OBV!H1136</f>
        <v>CONFIRMED BEARISH</v>
      </c>
      <c r="M1136" s="8">
        <f t="shared" si="170"/>
        <v>25</v>
      </c>
      <c r="N1136" s="8">
        <f t="shared" si="171"/>
        <v>0</v>
      </c>
      <c r="O1136" s="8">
        <f t="shared" si="172"/>
        <v>50</v>
      </c>
      <c r="P1136" s="8">
        <f t="shared" si="173"/>
        <v>33</v>
      </c>
      <c r="Q1136" s="9">
        <f t="shared" si="174"/>
        <v>21.2</v>
      </c>
      <c r="R1136" s="9">
        <f t="shared" si="175"/>
        <v>30.75</v>
      </c>
      <c r="S1136" s="9">
        <f t="shared" si="176"/>
        <v>31.1</v>
      </c>
      <c r="T1136" s="9">
        <f t="shared" si="177"/>
        <v>27</v>
      </c>
      <c r="U1136" s="8">
        <f t="shared" si="178"/>
        <v>27.683333333333337</v>
      </c>
      <c r="V1136" s="8">
        <f t="shared" si="179"/>
        <v>27.512500000000003</v>
      </c>
    </row>
    <row r="1137" spans="1:22" ht="13.5" x14ac:dyDescent="0.25">
      <c r="A1137" s="3">
        <f>RSI!A1137</f>
        <v>43664</v>
      </c>
      <c r="B1137" s="2">
        <f>RSI!B1137</f>
        <v>9.18</v>
      </c>
      <c r="C1137" s="2">
        <f>RSI!I1137</f>
        <v>38.172041460376477</v>
      </c>
      <c r="D1137" s="2">
        <f>MACD!E1137</f>
        <v>0.40816522915190312</v>
      </c>
      <c r="E1137" s="2">
        <f>MACD!F1137</f>
        <v>-5.2332332110542376E-2</v>
      </c>
      <c r="F1137" s="2">
        <f>'Moving Avg'!D1137</f>
        <v>9.5188000000000006</v>
      </c>
      <c r="G1137" s="2">
        <f>'Moving Avg'!F1137</f>
        <v>9.9991999999999983</v>
      </c>
      <c r="H1137" s="2">
        <f>'Moving Avg'!G1137</f>
        <v>9.0447800000000012</v>
      </c>
      <c r="I1137" s="2">
        <f>'Moving Avg'!H1137</f>
        <v>9.6594250000000024</v>
      </c>
      <c r="J1137" s="6" t="str">
        <f>OBV!F1137</f>
        <v>BEARISH</v>
      </c>
      <c r="K1137" s="6" t="str">
        <f>OBV!G1137</f>
        <v>STRONG</v>
      </c>
      <c r="L1137" s="6" t="str">
        <f>OBV!H1137</f>
        <v>CONFIRMED BEARISH</v>
      </c>
      <c r="M1137" s="8">
        <f t="shared" si="170"/>
        <v>25</v>
      </c>
      <c r="N1137" s="8">
        <f t="shared" si="171"/>
        <v>0</v>
      </c>
      <c r="O1137" s="8">
        <f t="shared" si="172"/>
        <v>0</v>
      </c>
      <c r="P1137" s="8">
        <f t="shared" si="173"/>
        <v>33</v>
      </c>
      <c r="Q1137" s="9">
        <f t="shared" si="174"/>
        <v>13.7</v>
      </c>
      <c r="R1137" s="9">
        <f t="shared" si="175"/>
        <v>13.25</v>
      </c>
      <c r="S1137" s="9">
        <f t="shared" si="176"/>
        <v>18.600000000000001</v>
      </c>
      <c r="T1137" s="9">
        <f t="shared" si="177"/>
        <v>14.5</v>
      </c>
      <c r="U1137" s="8">
        <f t="shared" si="178"/>
        <v>15.183333333333332</v>
      </c>
      <c r="V1137" s="8">
        <f t="shared" si="179"/>
        <v>15.012499999999999</v>
      </c>
    </row>
    <row r="1138" spans="1:22" ht="13.5" x14ac:dyDescent="0.25">
      <c r="A1138" s="3">
        <f>RSI!A1138</f>
        <v>43665</v>
      </c>
      <c r="B1138" s="2">
        <f>RSI!B1138</f>
        <v>9.18</v>
      </c>
      <c r="C1138" s="2">
        <f>RSI!I1138</f>
        <v>38.172041460376477</v>
      </c>
      <c r="D1138" s="2">
        <f>MACD!E1138</f>
        <v>0.53009082837123422</v>
      </c>
      <c r="E1138" s="2">
        <f>MACD!F1138</f>
        <v>6.4152299985812955E-2</v>
      </c>
      <c r="F1138" s="2">
        <f>'Moving Avg'!D1138</f>
        <v>9.3612000000000002</v>
      </c>
      <c r="G1138" s="2">
        <f>'Moving Avg'!F1138</f>
        <v>9.99465</v>
      </c>
      <c r="H1138" s="2">
        <f>'Moving Avg'!G1138</f>
        <v>9.0615000000000023</v>
      </c>
      <c r="I1138" s="2">
        <f>'Moving Avg'!H1138</f>
        <v>9.6479750000000024</v>
      </c>
      <c r="J1138" s="6" t="str">
        <f>OBV!F1138</f>
        <v>BEARISH</v>
      </c>
      <c r="K1138" s="6" t="str">
        <f>OBV!G1138</f>
        <v>STRONG</v>
      </c>
      <c r="L1138" s="6" t="str">
        <f>OBV!H1138</f>
        <v>CONFIRMED BEARISH</v>
      </c>
      <c r="M1138" s="8">
        <f t="shared" si="170"/>
        <v>25</v>
      </c>
      <c r="N1138" s="8">
        <f t="shared" si="171"/>
        <v>0</v>
      </c>
      <c r="O1138" s="8">
        <f t="shared" si="172"/>
        <v>0</v>
      </c>
      <c r="P1138" s="8">
        <f t="shared" si="173"/>
        <v>33</v>
      </c>
      <c r="Q1138" s="9">
        <f t="shared" si="174"/>
        <v>13.7</v>
      </c>
      <c r="R1138" s="9">
        <f t="shared" si="175"/>
        <v>13.25</v>
      </c>
      <c r="S1138" s="9">
        <f t="shared" si="176"/>
        <v>18.600000000000001</v>
      </c>
      <c r="T1138" s="9">
        <f t="shared" si="177"/>
        <v>14.5</v>
      </c>
      <c r="U1138" s="8">
        <f t="shared" si="178"/>
        <v>15.183333333333332</v>
      </c>
      <c r="V1138" s="8">
        <f t="shared" si="179"/>
        <v>15.012499999999999</v>
      </c>
    </row>
    <row r="1139" spans="1:22" ht="13.5" x14ac:dyDescent="0.25">
      <c r="A1139" s="3">
        <f>RSI!A1139</f>
        <v>43668</v>
      </c>
      <c r="B1139" s="2">
        <f>RSI!B1139</f>
        <v>9.18</v>
      </c>
      <c r="C1139" s="2">
        <f>RSI!I1139</f>
        <v>38.172041460376477</v>
      </c>
      <c r="D1139" s="2">
        <f>MACD!E1139</f>
        <v>0.58751298356163772</v>
      </c>
      <c r="E1139" s="2">
        <f>MACD!F1139</f>
        <v>0.16882443670097791</v>
      </c>
      <c r="F1139" s="2">
        <f>'Moving Avg'!D1139</f>
        <v>9.2623999999999995</v>
      </c>
      <c r="G1139" s="2">
        <f>'Moving Avg'!F1139</f>
        <v>9.9816000000000003</v>
      </c>
      <c r="H1139" s="2">
        <f>'Moving Avg'!G1139</f>
        <v>9.0782200000000017</v>
      </c>
      <c r="I1139" s="2">
        <f>'Moving Avg'!H1139</f>
        <v>9.6365250000000024</v>
      </c>
      <c r="J1139" s="6" t="str">
        <f>OBV!F1139</f>
        <v>BEARISH</v>
      </c>
      <c r="K1139" s="6" t="str">
        <f>OBV!G1139</f>
        <v>STRONG</v>
      </c>
      <c r="L1139" s="6" t="str">
        <f>OBV!H1139</f>
        <v>CONFIRMED BEARISH</v>
      </c>
      <c r="M1139" s="8">
        <f t="shared" si="170"/>
        <v>25</v>
      </c>
      <c r="N1139" s="8">
        <f t="shared" si="171"/>
        <v>0</v>
      </c>
      <c r="O1139" s="8">
        <f t="shared" si="172"/>
        <v>0</v>
      </c>
      <c r="P1139" s="8">
        <f t="shared" si="173"/>
        <v>33</v>
      </c>
      <c r="Q1139" s="9">
        <f t="shared" si="174"/>
        <v>13.7</v>
      </c>
      <c r="R1139" s="9">
        <f t="shared" si="175"/>
        <v>13.25</v>
      </c>
      <c r="S1139" s="9">
        <f t="shared" si="176"/>
        <v>18.600000000000001</v>
      </c>
      <c r="T1139" s="9">
        <f t="shared" si="177"/>
        <v>14.5</v>
      </c>
      <c r="U1139" s="8">
        <f t="shared" si="178"/>
        <v>15.183333333333332</v>
      </c>
      <c r="V1139" s="8">
        <f t="shared" si="179"/>
        <v>15.012499999999999</v>
      </c>
    </row>
    <row r="1140" spans="1:22" ht="13.5" x14ac:dyDescent="0.25">
      <c r="A1140" s="3">
        <f>RSI!A1140</f>
        <v>43669</v>
      </c>
      <c r="B1140" s="2">
        <f>RSI!B1140</f>
        <v>9.18</v>
      </c>
      <c r="C1140" s="2">
        <f>RSI!I1140</f>
        <v>38.172041460376477</v>
      </c>
      <c r="D1140" s="2">
        <f>MACD!E1140</f>
        <v>0.63646181758760356</v>
      </c>
      <c r="E1140" s="2">
        <f>MACD!F1140</f>
        <v>0.26235191287830306</v>
      </c>
      <c r="F1140" s="2">
        <f>'Moving Avg'!D1140</f>
        <v>9.2211999999999996</v>
      </c>
      <c r="G1140" s="2">
        <f>'Moving Avg'!F1140</f>
        <v>9.947300000000002</v>
      </c>
      <c r="H1140" s="2">
        <f>'Moving Avg'!G1140</f>
        <v>9.0998600000000032</v>
      </c>
      <c r="I1140" s="2">
        <f>'Moving Avg'!H1140</f>
        <v>9.6250750000000025</v>
      </c>
      <c r="J1140" s="6" t="str">
        <f>OBV!F1140</f>
        <v>BEARISH</v>
      </c>
      <c r="K1140" s="6" t="str">
        <f>OBV!G1140</f>
        <v>STRONG</v>
      </c>
      <c r="L1140" s="6" t="str">
        <f>OBV!H1140</f>
        <v>CONFIRMED BEARISH</v>
      </c>
      <c r="M1140" s="8">
        <f t="shared" si="170"/>
        <v>25</v>
      </c>
      <c r="N1140" s="8">
        <f t="shared" si="171"/>
        <v>0</v>
      </c>
      <c r="O1140" s="8">
        <f t="shared" si="172"/>
        <v>0</v>
      </c>
      <c r="P1140" s="8">
        <f t="shared" si="173"/>
        <v>33</v>
      </c>
      <c r="Q1140" s="9">
        <f t="shared" si="174"/>
        <v>13.7</v>
      </c>
      <c r="R1140" s="9">
        <f t="shared" si="175"/>
        <v>13.25</v>
      </c>
      <c r="S1140" s="9">
        <f t="shared" si="176"/>
        <v>18.600000000000001</v>
      </c>
      <c r="T1140" s="9">
        <f t="shared" si="177"/>
        <v>14.5</v>
      </c>
      <c r="U1140" s="8">
        <f t="shared" si="178"/>
        <v>15.183333333333332</v>
      </c>
      <c r="V1140" s="8">
        <f t="shared" si="179"/>
        <v>15.012499999999999</v>
      </c>
    </row>
    <row r="1141" spans="1:22" ht="13.5" x14ac:dyDescent="0.25">
      <c r="A1141" s="3">
        <f>RSI!A1141</f>
        <v>43670</v>
      </c>
      <c r="B1141" s="2">
        <f>RSI!B1141</f>
        <v>9.2829999999999995</v>
      </c>
      <c r="C1141" s="2">
        <f>RSI!I1141</f>
        <v>42.135419422528045</v>
      </c>
      <c r="D1141" s="2">
        <f>MACD!E1141</f>
        <v>0.62519424518529654</v>
      </c>
      <c r="E1141" s="2">
        <f>MACD!F1141</f>
        <v>0.33492037933970176</v>
      </c>
      <c r="F1141" s="2">
        <f>'Moving Avg'!D1141</f>
        <v>9.2005999999999997</v>
      </c>
      <c r="G1141" s="2">
        <f>'Moving Avg'!F1141</f>
        <v>9.9181500000000007</v>
      </c>
      <c r="H1141" s="2">
        <f>'Moving Avg'!G1141</f>
        <v>9.1283400000000032</v>
      </c>
      <c r="I1141" s="2">
        <f>'Moving Avg'!H1141</f>
        <v>9.6142350000000025</v>
      </c>
      <c r="J1141" s="6" t="str">
        <f>OBV!F1141</f>
        <v>BULLISH</v>
      </c>
      <c r="K1141" s="6" t="str">
        <f>OBV!G1141</f>
        <v>NEUTRAL</v>
      </c>
      <c r="L1141" s="6" t="str">
        <f>OBV!H1141</f>
        <v>BULLISH DIVERGENCE</v>
      </c>
      <c r="M1141" s="8">
        <f t="shared" si="170"/>
        <v>25</v>
      </c>
      <c r="N1141" s="8">
        <f t="shared" si="171"/>
        <v>0</v>
      </c>
      <c r="O1141" s="8">
        <f t="shared" si="172"/>
        <v>0</v>
      </c>
      <c r="P1141" s="8">
        <f t="shared" si="173"/>
        <v>66.5</v>
      </c>
      <c r="Q1141" s="9">
        <f t="shared" si="174"/>
        <v>18.725000000000001</v>
      </c>
      <c r="R1141" s="9">
        <f t="shared" si="175"/>
        <v>21.625</v>
      </c>
      <c r="S1141" s="9">
        <f t="shared" si="176"/>
        <v>33.674999999999997</v>
      </c>
      <c r="T1141" s="9">
        <f t="shared" si="177"/>
        <v>22.875</v>
      </c>
      <c r="U1141" s="8">
        <f t="shared" si="178"/>
        <v>24.675000000000001</v>
      </c>
      <c r="V1141" s="8">
        <f t="shared" si="179"/>
        <v>24.225000000000001</v>
      </c>
    </row>
    <row r="1142" spans="1:22" ht="13.5" x14ac:dyDescent="0.25">
      <c r="A1142" s="3">
        <f>RSI!A1142</f>
        <v>43672</v>
      </c>
      <c r="B1142" s="2">
        <f>RSI!B1142</f>
        <v>9.2829999999999995</v>
      </c>
      <c r="C1142" s="2">
        <f>RSI!I1142</f>
        <v>42.135419422528045</v>
      </c>
      <c r="D1142" s="2">
        <f>MACD!E1142</f>
        <v>0.61505362013864051</v>
      </c>
      <c r="E1142" s="2">
        <f>MACD!F1142</f>
        <v>0.39094702749948951</v>
      </c>
      <c r="F1142" s="2">
        <f>'Moving Avg'!D1142</f>
        <v>9.2211999999999996</v>
      </c>
      <c r="G1142" s="2">
        <f>'Moving Avg'!F1142</f>
        <v>9.8821499999999993</v>
      </c>
      <c r="H1142" s="2">
        <f>'Moving Avg'!G1142</f>
        <v>9.1534200000000041</v>
      </c>
      <c r="I1142" s="2">
        <f>'Moving Avg'!H1142</f>
        <v>9.6033950000000008</v>
      </c>
      <c r="J1142" s="6" t="str">
        <f>OBV!F1142</f>
        <v>BULLISH</v>
      </c>
      <c r="K1142" s="6" t="str">
        <f>OBV!G1142</f>
        <v>WEAK</v>
      </c>
      <c r="L1142" s="6" t="str">
        <f>OBV!H1142</f>
        <v>CONFIRMED BULLISH</v>
      </c>
      <c r="M1142" s="8">
        <f t="shared" si="170"/>
        <v>25</v>
      </c>
      <c r="N1142" s="8">
        <f t="shared" si="171"/>
        <v>0</v>
      </c>
      <c r="O1142" s="8">
        <f t="shared" si="172"/>
        <v>0</v>
      </c>
      <c r="P1142" s="8">
        <f t="shared" si="173"/>
        <v>67</v>
      </c>
      <c r="Q1142" s="9">
        <f t="shared" si="174"/>
        <v>18.799999999999997</v>
      </c>
      <c r="R1142" s="9">
        <f t="shared" si="175"/>
        <v>21.75</v>
      </c>
      <c r="S1142" s="9">
        <f t="shared" si="176"/>
        <v>33.900000000000006</v>
      </c>
      <c r="T1142" s="9">
        <f t="shared" si="177"/>
        <v>23</v>
      </c>
      <c r="U1142" s="8">
        <f t="shared" si="178"/>
        <v>24.816666666666666</v>
      </c>
      <c r="V1142" s="8">
        <f t="shared" si="179"/>
        <v>24.362500000000001</v>
      </c>
    </row>
    <row r="1143" spans="1:22" ht="13.5" x14ac:dyDescent="0.25">
      <c r="A1143" s="3">
        <f>RSI!A1143</f>
        <v>43675</v>
      </c>
      <c r="B1143" s="2">
        <f>RSI!B1143</f>
        <v>9.2829999999999995</v>
      </c>
      <c r="C1143" s="2">
        <f>RSI!I1143</f>
        <v>42.135419422528045</v>
      </c>
      <c r="D1143" s="2">
        <f>MACD!E1143</f>
        <v>0.60790579572728909</v>
      </c>
      <c r="E1143" s="2">
        <f>MACD!F1143</f>
        <v>0.43433878114504942</v>
      </c>
      <c r="F1143" s="2">
        <f>'Moving Avg'!D1143</f>
        <v>9.2418000000000013</v>
      </c>
      <c r="G1143" s="2">
        <f>'Moving Avg'!F1143</f>
        <v>9.8317999999999994</v>
      </c>
      <c r="H1143" s="2">
        <f>'Moving Avg'!G1143</f>
        <v>9.1768600000000031</v>
      </c>
      <c r="I1143" s="2">
        <f>'Moving Avg'!H1143</f>
        <v>9.5925550000000008</v>
      </c>
      <c r="J1143" s="6" t="str">
        <f>OBV!F1143</f>
        <v>BULLISH</v>
      </c>
      <c r="K1143" s="6" t="str">
        <f>OBV!G1143</f>
        <v>WEAK</v>
      </c>
      <c r="L1143" s="6" t="str">
        <f>OBV!H1143</f>
        <v>CONFIRMED BULLISH</v>
      </c>
      <c r="M1143" s="8">
        <f t="shared" si="170"/>
        <v>25</v>
      </c>
      <c r="N1143" s="8">
        <f t="shared" si="171"/>
        <v>0</v>
      </c>
      <c r="O1143" s="8">
        <f t="shared" si="172"/>
        <v>0</v>
      </c>
      <c r="P1143" s="8">
        <f t="shared" si="173"/>
        <v>67</v>
      </c>
      <c r="Q1143" s="9">
        <f t="shared" si="174"/>
        <v>18.799999999999997</v>
      </c>
      <c r="R1143" s="9">
        <f t="shared" si="175"/>
        <v>21.75</v>
      </c>
      <c r="S1143" s="9">
        <f t="shared" si="176"/>
        <v>33.900000000000006</v>
      </c>
      <c r="T1143" s="9">
        <f t="shared" si="177"/>
        <v>23</v>
      </c>
      <c r="U1143" s="8">
        <f t="shared" si="178"/>
        <v>24.816666666666666</v>
      </c>
      <c r="V1143" s="8">
        <f t="shared" si="179"/>
        <v>24.362500000000001</v>
      </c>
    </row>
    <row r="1144" spans="1:22" ht="13.5" x14ac:dyDescent="0.25">
      <c r="A1144" s="3">
        <f>RSI!A1144</f>
        <v>43676</v>
      </c>
      <c r="B1144" s="2">
        <f>RSI!B1144</f>
        <v>9.2829999999999995</v>
      </c>
      <c r="C1144" s="2">
        <f>RSI!I1144</f>
        <v>42.135419422528045</v>
      </c>
      <c r="D1144" s="2">
        <f>MACD!E1144</f>
        <v>0.55795344559614612</v>
      </c>
      <c r="E1144" s="2">
        <f>MACD!F1144</f>
        <v>0.45906171403526874</v>
      </c>
      <c r="F1144" s="2">
        <f>'Moving Avg'!D1144</f>
        <v>9.2624000000000013</v>
      </c>
      <c r="G1144" s="2">
        <f>'Moving Avg'!F1144</f>
        <v>9.7659999999999982</v>
      </c>
      <c r="H1144" s="2">
        <f>'Moving Avg'!G1144</f>
        <v>9.2050800000000041</v>
      </c>
      <c r="I1144" s="2">
        <f>'Moving Avg'!H1144</f>
        <v>9.5817150000000009</v>
      </c>
      <c r="J1144" s="6" t="str">
        <f>OBV!F1144</f>
        <v>BULLISH</v>
      </c>
      <c r="K1144" s="6" t="str">
        <f>OBV!G1144</f>
        <v>WEAK</v>
      </c>
      <c r="L1144" s="6" t="str">
        <f>OBV!H1144</f>
        <v>CONFIRMED BULLISH</v>
      </c>
      <c r="M1144" s="8">
        <f t="shared" si="170"/>
        <v>25</v>
      </c>
      <c r="N1144" s="8">
        <f t="shared" si="171"/>
        <v>0</v>
      </c>
      <c r="O1144" s="8">
        <f t="shared" si="172"/>
        <v>0</v>
      </c>
      <c r="P1144" s="8">
        <f t="shared" si="173"/>
        <v>67</v>
      </c>
      <c r="Q1144" s="9">
        <f t="shared" si="174"/>
        <v>18.799999999999997</v>
      </c>
      <c r="R1144" s="9">
        <f t="shared" si="175"/>
        <v>21.75</v>
      </c>
      <c r="S1144" s="9">
        <f t="shared" si="176"/>
        <v>33.900000000000006</v>
      </c>
      <c r="T1144" s="9">
        <f t="shared" si="177"/>
        <v>23</v>
      </c>
      <c r="U1144" s="8">
        <f t="shared" si="178"/>
        <v>24.816666666666666</v>
      </c>
      <c r="V1144" s="8">
        <f t="shared" si="179"/>
        <v>24.362500000000001</v>
      </c>
    </row>
    <row r="1145" spans="1:22" ht="13.5" x14ac:dyDescent="0.25">
      <c r="A1145" s="3">
        <f>RSI!A1145</f>
        <v>43677</v>
      </c>
      <c r="B1145" s="2">
        <f>RSI!B1145</f>
        <v>9.2829999999999995</v>
      </c>
      <c r="C1145" s="2">
        <f>RSI!I1145</f>
        <v>42.135419422528045</v>
      </c>
      <c r="D1145" s="2">
        <f>MACD!E1145</f>
        <v>0.47260669326438531</v>
      </c>
      <c r="E1145" s="2">
        <f>MACD!F1145</f>
        <v>0.46177070988109203</v>
      </c>
      <c r="F1145" s="2">
        <f>'Moving Avg'!D1145</f>
        <v>9.2829999999999995</v>
      </c>
      <c r="G1145" s="2">
        <f>'Moving Avg'!F1145</f>
        <v>9.6991999999999976</v>
      </c>
      <c r="H1145" s="2">
        <f>'Moving Avg'!G1145</f>
        <v>9.2319200000000041</v>
      </c>
      <c r="I1145" s="2">
        <f>'Moving Avg'!H1145</f>
        <v>9.5725750000000005</v>
      </c>
      <c r="J1145" s="6" t="str">
        <f>OBV!F1145</f>
        <v>BULLISH</v>
      </c>
      <c r="K1145" s="6" t="str">
        <f>OBV!G1145</f>
        <v>WEAK</v>
      </c>
      <c r="L1145" s="6" t="str">
        <f>OBV!H1145</f>
        <v>CONFIRMED BULLISH</v>
      </c>
      <c r="M1145" s="8">
        <f t="shared" si="170"/>
        <v>25</v>
      </c>
      <c r="N1145" s="8">
        <f t="shared" si="171"/>
        <v>0</v>
      </c>
      <c r="O1145" s="8">
        <f t="shared" si="172"/>
        <v>0</v>
      </c>
      <c r="P1145" s="8">
        <f t="shared" si="173"/>
        <v>67</v>
      </c>
      <c r="Q1145" s="9">
        <f t="shared" si="174"/>
        <v>18.799999999999997</v>
      </c>
      <c r="R1145" s="9">
        <f t="shared" si="175"/>
        <v>21.75</v>
      </c>
      <c r="S1145" s="9">
        <f t="shared" si="176"/>
        <v>33.900000000000006</v>
      </c>
      <c r="T1145" s="9">
        <f t="shared" si="177"/>
        <v>23</v>
      </c>
      <c r="U1145" s="8">
        <f t="shared" si="178"/>
        <v>24.816666666666666</v>
      </c>
      <c r="V1145" s="8">
        <f t="shared" si="179"/>
        <v>24.362500000000001</v>
      </c>
    </row>
    <row r="1146" spans="1:22" ht="13.5" x14ac:dyDescent="0.25">
      <c r="A1146" s="3">
        <f>RSI!A1146</f>
        <v>43678</v>
      </c>
      <c r="B1146" s="2">
        <f>RSI!B1146</f>
        <v>9.2829999999999995</v>
      </c>
      <c r="C1146" s="2">
        <f>RSI!I1146</f>
        <v>42.135419422528045</v>
      </c>
      <c r="D1146" s="2">
        <f>MACD!E1146</f>
        <v>0.40152753752566106</v>
      </c>
      <c r="E1146" s="2">
        <f>MACD!F1146</f>
        <v>0.44972207541000586</v>
      </c>
      <c r="F1146" s="2">
        <f>'Moving Avg'!D1146</f>
        <v>9.2829999999999995</v>
      </c>
      <c r="G1146" s="2">
        <f>'Moving Avg'!F1146</f>
        <v>9.632399999999997</v>
      </c>
      <c r="H1146" s="2">
        <f>'Moving Avg'!G1146</f>
        <v>9.2537200000000031</v>
      </c>
      <c r="I1146" s="2">
        <f>'Moving Avg'!H1146</f>
        <v>9.5634350000000001</v>
      </c>
      <c r="J1146" s="6" t="str">
        <f>OBV!F1146</f>
        <v>NEUTRAL</v>
      </c>
      <c r="K1146" s="6" t="str">
        <f>OBV!G1146</f>
        <v>NEUTRAL</v>
      </c>
      <c r="L1146" s="6" t="str">
        <f>OBV!H1146</f>
        <v>NEUTRAL</v>
      </c>
      <c r="M1146" s="8">
        <f t="shared" si="170"/>
        <v>25</v>
      </c>
      <c r="N1146" s="8">
        <f t="shared" si="171"/>
        <v>100</v>
      </c>
      <c r="O1146" s="8">
        <f t="shared" si="172"/>
        <v>0</v>
      </c>
      <c r="P1146" s="8">
        <f t="shared" si="173"/>
        <v>33</v>
      </c>
      <c r="Q1146" s="9">
        <f t="shared" si="174"/>
        <v>48.7</v>
      </c>
      <c r="R1146" s="9">
        <f t="shared" si="175"/>
        <v>33.25</v>
      </c>
      <c r="S1146" s="9">
        <f t="shared" si="176"/>
        <v>33.6</v>
      </c>
      <c r="T1146" s="9">
        <f t="shared" si="177"/>
        <v>39.5</v>
      </c>
      <c r="U1146" s="8">
        <f t="shared" si="178"/>
        <v>38.516666666666673</v>
      </c>
      <c r="V1146" s="8">
        <f t="shared" si="179"/>
        <v>38.762500000000003</v>
      </c>
    </row>
    <row r="1147" spans="1:22" ht="13.5" x14ac:dyDescent="0.25">
      <c r="A1147" s="3">
        <f>RSI!A1147</f>
        <v>43679</v>
      </c>
      <c r="B1147" s="2">
        <f>RSI!B1147</f>
        <v>9.2829999999999995</v>
      </c>
      <c r="C1147" s="2">
        <f>RSI!I1147</f>
        <v>42.135419422528045</v>
      </c>
      <c r="D1147" s="2">
        <f>MACD!E1147</f>
        <v>0.31074440938249381</v>
      </c>
      <c r="E1147" s="2">
        <f>MACD!F1147</f>
        <v>0.42192654220450349</v>
      </c>
      <c r="F1147" s="2">
        <f>'Moving Avg'!D1147</f>
        <v>9.2829999999999995</v>
      </c>
      <c r="G1147" s="2">
        <f>'Moving Avg'!F1147</f>
        <v>9.5638999999999967</v>
      </c>
      <c r="H1147" s="2">
        <f>'Moving Avg'!G1147</f>
        <v>9.2755200000000038</v>
      </c>
      <c r="I1147" s="2">
        <f>'Moving Avg'!H1147</f>
        <v>9.5542950000000015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  <c r="M1147" s="8">
        <f t="shared" si="170"/>
        <v>25</v>
      </c>
      <c r="N1147" s="8">
        <f t="shared" si="171"/>
        <v>100</v>
      </c>
      <c r="O1147" s="8">
        <f t="shared" si="172"/>
        <v>0</v>
      </c>
      <c r="P1147" s="8">
        <f t="shared" si="173"/>
        <v>33</v>
      </c>
      <c r="Q1147" s="9">
        <f t="shared" si="174"/>
        <v>48.7</v>
      </c>
      <c r="R1147" s="9">
        <f t="shared" si="175"/>
        <v>33.25</v>
      </c>
      <c r="S1147" s="9">
        <f t="shared" si="176"/>
        <v>33.6</v>
      </c>
      <c r="T1147" s="9">
        <f t="shared" si="177"/>
        <v>39.5</v>
      </c>
      <c r="U1147" s="8">
        <f t="shared" si="178"/>
        <v>38.516666666666673</v>
      </c>
      <c r="V1147" s="8">
        <f t="shared" si="179"/>
        <v>38.762500000000003</v>
      </c>
    </row>
    <row r="1148" spans="1:22" ht="13.5" x14ac:dyDescent="0.25">
      <c r="A1148" s="3">
        <f>RSI!A1148</f>
        <v>43682</v>
      </c>
      <c r="B1148" s="2">
        <f>RSI!B1148</f>
        <v>9.2829999999999995</v>
      </c>
      <c r="C1148" s="2">
        <f>RSI!I1148</f>
        <v>42.135419422528045</v>
      </c>
      <c r="D1148" s="2">
        <f>MACD!E1148</f>
        <v>0.23490299092978439</v>
      </c>
      <c r="E1148" s="2">
        <f>MACD!F1148</f>
        <v>0.38452183194955969</v>
      </c>
      <c r="F1148" s="2">
        <f>'Moving Avg'!D1148</f>
        <v>9.2829999999999995</v>
      </c>
      <c r="G1148" s="2">
        <f>'Moving Avg'!F1148</f>
        <v>9.4970999999999979</v>
      </c>
      <c r="H1148" s="2">
        <f>'Moving Avg'!G1148</f>
        <v>9.2941800000000043</v>
      </c>
      <c r="I1148" s="2">
        <f>'Moving Avg'!H1148</f>
        <v>9.5451550000000012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  <c r="M1148" s="8">
        <f t="shared" si="170"/>
        <v>25</v>
      </c>
      <c r="N1148" s="8">
        <f t="shared" si="171"/>
        <v>100</v>
      </c>
      <c r="O1148" s="8">
        <f t="shared" si="172"/>
        <v>0</v>
      </c>
      <c r="P1148" s="8">
        <f t="shared" si="173"/>
        <v>33</v>
      </c>
      <c r="Q1148" s="9">
        <f t="shared" si="174"/>
        <v>48.7</v>
      </c>
      <c r="R1148" s="9">
        <f t="shared" si="175"/>
        <v>33.25</v>
      </c>
      <c r="S1148" s="9">
        <f t="shared" si="176"/>
        <v>33.6</v>
      </c>
      <c r="T1148" s="9">
        <f t="shared" si="177"/>
        <v>39.5</v>
      </c>
      <c r="U1148" s="8">
        <f t="shared" si="178"/>
        <v>38.516666666666673</v>
      </c>
      <c r="V1148" s="8">
        <f t="shared" si="179"/>
        <v>38.762500000000003</v>
      </c>
    </row>
    <row r="1149" spans="1:22" ht="13.5" x14ac:dyDescent="0.25">
      <c r="A1149" s="3">
        <f>RSI!A1149</f>
        <v>43683</v>
      </c>
      <c r="B1149" s="2">
        <f>RSI!B1149</f>
        <v>9.2829999999999995</v>
      </c>
      <c r="C1149" s="2">
        <f>RSI!I1149</f>
        <v>42.135419422528052</v>
      </c>
      <c r="D1149" s="2">
        <f>MACD!E1149</f>
        <v>0.17163232985225108</v>
      </c>
      <c r="E1149" s="2">
        <f>MACD!F1149</f>
        <v>0.34194393153009794</v>
      </c>
      <c r="F1149" s="2">
        <f>'Moving Avg'!D1149</f>
        <v>9.2829999999999995</v>
      </c>
      <c r="G1149" s="2">
        <f>'Moving Avg'!F1149</f>
        <v>9.4460499999999961</v>
      </c>
      <c r="H1149" s="2">
        <f>'Moving Avg'!G1149</f>
        <v>9.3128400000000031</v>
      </c>
      <c r="I1149" s="2">
        <f>'Moving Avg'!H1149</f>
        <v>9.536014999999999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  <c r="M1149" s="8">
        <f t="shared" si="170"/>
        <v>25</v>
      </c>
      <c r="N1149" s="8">
        <f t="shared" si="171"/>
        <v>100</v>
      </c>
      <c r="O1149" s="8">
        <f t="shared" si="172"/>
        <v>0</v>
      </c>
      <c r="P1149" s="8">
        <f t="shared" si="173"/>
        <v>33</v>
      </c>
      <c r="Q1149" s="9">
        <f t="shared" si="174"/>
        <v>48.7</v>
      </c>
      <c r="R1149" s="9">
        <f t="shared" si="175"/>
        <v>33.25</v>
      </c>
      <c r="S1149" s="9">
        <f t="shared" si="176"/>
        <v>33.6</v>
      </c>
      <c r="T1149" s="9">
        <f t="shared" si="177"/>
        <v>39.5</v>
      </c>
      <c r="U1149" s="8">
        <f t="shared" si="178"/>
        <v>38.516666666666673</v>
      </c>
      <c r="V1149" s="8">
        <f t="shared" si="179"/>
        <v>38.762500000000003</v>
      </c>
    </row>
    <row r="1150" spans="1:22" ht="13.5" x14ac:dyDescent="0.25">
      <c r="A1150" s="3">
        <f>RSI!A1150</f>
        <v>43684</v>
      </c>
      <c r="B1150" s="2">
        <f>RSI!B1150</f>
        <v>9.2829999999999995</v>
      </c>
      <c r="C1150" s="2">
        <f>RSI!I1150</f>
        <v>42.135419422528052</v>
      </c>
      <c r="D1150" s="2">
        <f>MACD!E1150</f>
        <v>0.11893158593279018</v>
      </c>
      <c r="E1150" s="2">
        <f>MACD!F1150</f>
        <v>0.29734146241063641</v>
      </c>
      <c r="F1150" s="2">
        <f>'Moving Avg'!D1150</f>
        <v>9.2829999999999995</v>
      </c>
      <c r="G1150" s="2">
        <f>'Moving Avg'!F1150</f>
        <v>9.3956999999999962</v>
      </c>
      <c r="H1150" s="2">
        <f>'Moving Avg'!G1150</f>
        <v>9.3333800000000036</v>
      </c>
      <c r="I1150" s="2">
        <f>'Moving Avg'!H1150</f>
        <v>9.5268750000000004</v>
      </c>
      <c r="J1150" s="6" t="str">
        <f>OBV!F1150</f>
        <v>NEUTRAL</v>
      </c>
      <c r="K1150" s="6" t="str">
        <f>OBV!G1150</f>
        <v>NEUTRAL</v>
      </c>
      <c r="L1150" s="6" t="str">
        <f>OBV!H1150</f>
        <v>NEUTRAL</v>
      </c>
      <c r="M1150" s="8">
        <f t="shared" si="170"/>
        <v>25</v>
      </c>
      <c r="N1150" s="8">
        <f t="shared" si="171"/>
        <v>100</v>
      </c>
      <c r="O1150" s="8">
        <f t="shared" si="172"/>
        <v>0</v>
      </c>
      <c r="P1150" s="8">
        <f t="shared" si="173"/>
        <v>33</v>
      </c>
      <c r="Q1150" s="9">
        <f t="shared" si="174"/>
        <v>48.7</v>
      </c>
      <c r="R1150" s="9">
        <f t="shared" si="175"/>
        <v>33.25</v>
      </c>
      <c r="S1150" s="9">
        <f t="shared" si="176"/>
        <v>33.6</v>
      </c>
      <c r="T1150" s="9">
        <f t="shared" si="177"/>
        <v>39.5</v>
      </c>
      <c r="U1150" s="8">
        <f t="shared" si="178"/>
        <v>38.516666666666673</v>
      </c>
      <c r="V1150" s="8">
        <f t="shared" si="179"/>
        <v>38.762500000000003</v>
      </c>
    </row>
    <row r="1151" spans="1:22" ht="13.5" x14ac:dyDescent="0.25">
      <c r="A1151" s="3">
        <f>RSI!A1151</f>
        <v>43685</v>
      </c>
      <c r="B1151" s="2">
        <f>RSI!B1151</f>
        <v>9.2829999999999995</v>
      </c>
      <c r="C1151" s="2">
        <f>RSI!I1151</f>
        <v>42.135419422528052</v>
      </c>
      <c r="D1151" s="2">
        <f>MACD!E1151</f>
        <v>9.0958848264463654E-2</v>
      </c>
      <c r="E1151" s="2">
        <f>MACD!F1151</f>
        <v>0.25606493958140186</v>
      </c>
      <c r="F1151" s="2">
        <f>'Moving Avg'!D1151</f>
        <v>9.2829999999999995</v>
      </c>
      <c r="G1151" s="2">
        <f>'Moving Avg'!F1151</f>
        <v>9.3607499999999959</v>
      </c>
      <c r="H1151" s="2">
        <f>'Moving Avg'!G1151</f>
        <v>9.3509000000000029</v>
      </c>
      <c r="I1151" s="2">
        <f>'Moving Avg'!H1151</f>
        <v>9.5193100000000008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  <c r="M1151" s="8">
        <f t="shared" si="170"/>
        <v>25</v>
      </c>
      <c r="N1151" s="8">
        <f t="shared" si="171"/>
        <v>100</v>
      </c>
      <c r="O1151" s="8">
        <f t="shared" si="172"/>
        <v>0</v>
      </c>
      <c r="P1151" s="8">
        <f t="shared" si="173"/>
        <v>33</v>
      </c>
      <c r="Q1151" s="9">
        <f t="shared" si="174"/>
        <v>48.7</v>
      </c>
      <c r="R1151" s="9">
        <f t="shared" si="175"/>
        <v>33.25</v>
      </c>
      <c r="S1151" s="9">
        <f t="shared" si="176"/>
        <v>33.6</v>
      </c>
      <c r="T1151" s="9">
        <f t="shared" si="177"/>
        <v>39.5</v>
      </c>
      <c r="U1151" s="8">
        <f t="shared" si="178"/>
        <v>38.516666666666673</v>
      </c>
      <c r="V1151" s="8">
        <f t="shared" si="179"/>
        <v>38.762500000000003</v>
      </c>
    </row>
    <row r="1152" spans="1:22" ht="13.5" x14ac:dyDescent="0.25">
      <c r="A1152" s="3">
        <f>RSI!A1152</f>
        <v>43686</v>
      </c>
      <c r="B1152" s="2">
        <f>RSI!B1152</f>
        <v>9.2829999999999995</v>
      </c>
      <c r="C1152" s="2">
        <f>RSI!I1152</f>
        <v>42.135419422528052</v>
      </c>
      <c r="D1152" s="2">
        <f>MACD!E1152</f>
        <v>6.80063176324186E-2</v>
      </c>
      <c r="E1152" s="2">
        <f>MACD!F1152</f>
        <v>0.21845321519160521</v>
      </c>
      <c r="F1152" s="2">
        <f>'Moving Avg'!D1152</f>
        <v>9.2829999999999995</v>
      </c>
      <c r="G1152" s="2">
        <f>'Moving Avg'!F1152</f>
        <v>9.3264999999999976</v>
      </c>
      <c r="H1152" s="2">
        <f>'Moving Avg'!G1152</f>
        <v>9.3727000000000036</v>
      </c>
      <c r="I1152" s="2">
        <f>'Moving Avg'!H1152</f>
        <v>9.5117449999999995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  <c r="M1152" s="8">
        <f t="shared" si="170"/>
        <v>25</v>
      </c>
      <c r="N1152" s="8">
        <f t="shared" si="171"/>
        <v>100</v>
      </c>
      <c r="O1152" s="8">
        <f t="shared" si="172"/>
        <v>0</v>
      </c>
      <c r="P1152" s="8">
        <f t="shared" si="173"/>
        <v>33</v>
      </c>
      <c r="Q1152" s="9">
        <f t="shared" si="174"/>
        <v>48.7</v>
      </c>
      <c r="R1152" s="9">
        <f t="shared" si="175"/>
        <v>33.25</v>
      </c>
      <c r="S1152" s="9">
        <f t="shared" si="176"/>
        <v>33.6</v>
      </c>
      <c r="T1152" s="9">
        <f t="shared" si="177"/>
        <v>39.5</v>
      </c>
      <c r="U1152" s="8">
        <f t="shared" si="178"/>
        <v>38.516666666666673</v>
      </c>
      <c r="V1152" s="8">
        <f t="shared" si="179"/>
        <v>38.762500000000003</v>
      </c>
    </row>
    <row r="1153" spans="1:22" ht="13.5" x14ac:dyDescent="0.25">
      <c r="A1153" s="3">
        <f>RSI!A1153</f>
        <v>43691</v>
      </c>
      <c r="B1153" s="2">
        <f>RSI!B1153</f>
        <v>9.1050000000000004</v>
      </c>
      <c r="C1153" s="2">
        <f>RSI!I1153</f>
        <v>33.188602884311564</v>
      </c>
      <c r="D1153" s="2">
        <f>MACD!E1153</f>
        <v>6.2433750127169674E-2</v>
      </c>
      <c r="E1153" s="2">
        <f>MACD!F1153</f>
        <v>0.18724932217871809</v>
      </c>
      <c r="F1153" s="2">
        <f>'Moving Avg'!D1153</f>
        <v>9.247399999999999</v>
      </c>
      <c r="G1153" s="2">
        <f>'Moving Avg'!F1153</f>
        <v>9.2833499999999951</v>
      </c>
      <c r="H1153" s="2">
        <f>'Moving Avg'!G1153</f>
        <v>9.3860200000000038</v>
      </c>
      <c r="I1153" s="2">
        <f>'Moving Avg'!H1153</f>
        <v>9.5032899999999998</v>
      </c>
      <c r="J1153" s="6" t="str">
        <f>OBV!F1153</f>
        <v>BEARISH</v>
      </c>
      <c r="K1153" s="6" t="str">
        <f>OBV!G1153</f>
        <v>STRONG</v>
      </c>
      <c r="L1153" s="6" t="str">
        <f>OBV!H1153</f>
        <v>CONFIRMED BEARISH</v>
      </c>
      <c r="M1153" s="8">
        <f t="shared" si="170"/>
        <v>25</v>
      </c>
      <c r="N1153" s="8">
        <f t="shared" si="171"/>
        <v>100</v>
      </c>
      <c r="O1153" s="8">
        <f t="shared" si="172"/>
        <v>0</v>
      </c>
      <c r="P1153" s="8">
        <f t="shared" si="173"/>
        <v>33</v>
      </c>
      <c r="Q1153" s="9">
        <f t="shared" si="174"/>
        <v>48.7</v>
      </c>
      <c r="R1153" s="9">
        <f t="shared" si="175"/>
        <v>33.25</v>
      </c>
      <c r="S1153" s="9">
        <f t="shared" si="176"/>
        <v>33.6</v>
      </c>
      <c r="T1153" s="9">
        <f t="shared" si="177"/>
        <v>39.5</v>
      </c>
      <c r="U1153" s="8">
        <f t="shared" si="178"/>
        <v>38.516666666666673</v>
      </c>
      <c r="V1153" s="8">
        <f t="shared" si="179"/>
        <v>38.762500000000003</v>
      </c>
    </row>
    <row r="1154" spans="1:22" ht="13.5" x14ac:dyDescent="0.25">
      <c r="A1154" s="3">
        <f>RSI!A1154</f>
        <v>43692</v>
      </c>
      <c r="B1154" s="2">
        <f>RSI!B1154</f>
        <v>9.2490000000000006</v>
      </c>
      <c r="C1154" s="2">
        <f>RSI!I1154</f>
        <v>43.618601033081248</v>
      </c>
      <c r="D1154" s="2">
        <f>MACD!E1154</f>
        <v>4.8718106068902145E-2</v>
      </c>
      <c r="E1154" s="2">
        <f>MACD!F1154</f>
        <v>0.1595430789567549</v>
      </c>
      <c r="F1154" s="2">
        <f>'Moving Avg'!D1154</f>
        <v>9.2405999999999988</v>
      </c>
      <c r="G1154" s="2">
        <f>'Moving Avg'!F1154</f>
        <v>9.2620999999999967</v>
      </c>
      <c r="H1154" s="2">
        <f>'Moving Avg'!G1154</f>
        <v>9.4071400000000054</v>
      </c>
      <c r="I1154" s="2">
        <f>'Moving Avg'!H1154</f>
        <v>9.49559</v>
      </c>
      <c r="J1154" s="6" t="str">
        <f>OBV!F1154</f>
        <v>BULLISH</v>
      </c>
      <c r="K1154" s="6" t="str">
        <f>OBV!G1154</f>
        <v>NEUTRAL</v>
      </c>
      <c r="L1154" s="6" t="str">
        <f>OBV!H1154</f>
        <v>BULLISH DIVERGENCE</v>
      </c>
      <c r="M1154" s="8">
        <f t="shared" ref="M1154:M1217" si="180">IF(C1154&lt;30,50, IF(C1154&gt;70, 0, 25))</f>
        <v>25</v>
      </c>
      <c r="N1154" s="8">
        <f t="shared" ref="N1154:N1217" si="181">IF(E1154-D1154&gt;0.02, 100, IF(E1154-D1154&lt;0,0,45))</f>
        <v>100</v>
      </c>
      <c r="O1154" s="8">
        <f t="shared" ref="O1154:O1217" si="182">IF(F1154-I1154&gt;10,100,IF(F1154-I1154&gt;5,75, IF(F1154-I1154&gt;0,50,0)))</f>
        <v>0</v>
      </c>
      <c r="P1154" s="8">
        <f t="shared" ref="P1154:P1217" si="183">IF(L1154="confirmed bullish", 34, IF(L1154="bullish divergence",17, 0))+IF(J1154="bullish",33,IF(J1154="bearish",0,16.5))+IF(K1154="strong",33,IF(K1154="weak",0,16.5))</f>
        <v>66.5</v>
      </c>
      <c r="Q1154" s="9">
        <f t="shared" si="174"/>
        <v>53.725000000000001</v>
      </c>
      <c r="R1154" s="9">
        <f t="shared" si="175"/>
        <v>41.625</v>
      </c>
      <c r="S1154" s="9">
        <f t="shared" si="176"/>
        <v>48.674999999999997</v>
      </c>
      <c r="T1154" s="9">
        <f t="shared" si="177"/>
        <v>47.875</v>
      </c>
      <c r="U1154" s="8">
        <f t="shared" si="178"/>
        <v>48.008333333333326</v>
      </c>
      <c r="V1154" s="8">
        <f t="shared" si="179"/>
        <v>47.974999999999994</v>
      </c>
    </row>
    <row r="1155" spans="1:22" ht="13.5" x14ac:dyDescent="0.25">
      <c r="A1155" s="3">
        <f>RSI!A1155</f>
        <v>43693</v>
      </c>
      <c r="B1155" s="2">
        <f>RSI!B1155</f>
        <v>9.5229999999999997</v>
      </c>
      <c r="C1155" s="2">
        <f>RSI!I1155</f>
        <v>57.283396735957396</v>
      </c>
      <c r="D1155" s="2">
        <f>MACD!E1155</f>
        <v>1.7508207093690942E-2</v>
      </c>
      <c r="E1155" s="2">
        <f>MACD!F1155</f>
        <v>0.1311361045841421</v>
      </c>
      <c r="F1155" s="2">
        <f>'Moving Avg'!D1155</f>
        <v>9.2885999999999989</v>
      </c>
      <c r="G1155" s="2">
        <f>'Moving Avg'!F1155</f>
        <v>9.2689499999999967</v>
      </c>
      <c r="H1155" s="2">
        <f>'Moving Avg'!G1155</f>
        <v>9.4337400000000056</v>
      </c>
      <c r="I1155" s="2">
        <f>'Moving Avg'!H1155</f>
        <v>9.489259999999998</v>
      </c>
      <c r="J1155" s="6" t="str">
        <f>OBV!F1155</f>
        <v>BULLISH</v>
      </c>
      <c r="K1155" s="6" t="str">
        <f>OBV!G1155</f>
        <v>WEAK</v>
      </c>
      <c r="L1155" s="6" t="str">
        <f>OBV!H1155</f>
        <v>CONFIRMED BULLISH</v>
      </c>
      <c r="M1155" s="8">
        <f t="shared" si="180"/>
        <v>25</v>
      </c>
      <c r="N1155" s="8">
        <f t="shared" si="181"/>
        <v>100</v>
      </c>
      <c r="O1155" s="8">
        <f t="shared" si="182"/>
        <v>0</v>
      </c>
      <c r="P1155" s="8">
        <f t="shared" si="183"/>
        <v>67</v>
      </c>
      <c r="Q1155" s="9">
        <f t="shared" ref="Q1155:Q1218" si="184">0.35*M1155+N1155*0.35+O1155*0.15+P1155*0.15</f>
        <v>53.8</v>
      </c>
      <c r="R1155" s="9">
        <f t="shared" ref="R1155:R1218" si="185">M1155*0.2+N1155*0.2+O1155*0.35+P1155*0.25</f>
        <v>41.75</v>
      </c>
      <c r="S1155" s="9">
        <f t="shared" ref="S1155:S1218" si="186">M1155*0.15+N1155*0.15+O1155*0.25+P1155*0.45</f>
        <v>48.900000000000006</v>
      </c>
      <c r="T1155" s="9">
        <f t="shared" ref="T1155:T1218" si="187">0.25*SUM(M1155:P1155)</f>
        <v>48</v>
      </c>
      <c r="U1155" s="8">
        <f t="shared" ref="U1155:U1218" si="188">SUM(Q1155:S1155)/3</f>
        <v>48.15</v>
      </c>
      <c r="V1155" s="8">
        <f t="shared" ref="V1155:V1218" si="189">SUM(Q1155:T1155)/4</f>
        <v>48.112499999999997</v>
      </c>
    </row>
    <row r="1156" spans="1:22" ht="13.5" x14ac:dyDescent="0.25">
      <c r="A1156" s="3">
        <f>RSI!A1156</f>
        <v>43696</v>
      </c>
      <c r="B1156" s="2">
        <f>RSI!B1156</f>
        <v>9.5229999999999997</v>
      </c>
      <c r="C1156" s="2">
        <f>RSI!I1156</f>
        <v>57.283396735957396</v>
      </c>
      <c r="D1156" s="2">
        <f>MACD!E1156</f>
        <v>-9.878559420718247E-3</v>
      </c>
      <c r="E1156" s="2">
        <f>MACD!F1156</f>
        <v>0.10293317178317003</v>
      </c>
      <c r="F1156" s="2">
        <f>'Moving Avg'!D1156</f>
        <v>9.3365999999999989</v>
      </c>
      <c r="G1156" s="2">
        <f>'Moving Avg'!F1156</f>
        <v>9.2757999999999985</v>
      </c>
      <c r="H1156" s="2">
        <f>'Moving Avg'!G1156</f>
        <v>9.4603400000000057</v>
      </c>
      <c r="I1156" s="2">
        <f>'Moving Avg'!H1156</f>
        <v>9.4813199999999966</v>
      </c>
      <c r="J1156" s="6" t="str">
        <f>OBV!F1156</f>
        <v>BULLISH</v>
      </c>
      <c r="K1156" s="6" t="str">
        <f>OBV!G1156</f>
        <v>WEAK</v>
      </c>
      <c r="L1156" s="6" t="str">
        <f>OBV!H1156</f>
        <v>CONFIRMED BULLISH</v>
      </c>
      <c r="M1156" s="8">
        <f t="shared" si="180"/>
        <v>25</v>
      </c>
      <c r="N1156" s="8">
        <f t="shared" si="181"/>
        <v>100</v>
      </c>
      <c r="O1156" s="8">
        <f t="shared" si="182"/>
        <v>0</v>
      </c>
      <c r="P1156" s="8">
        <f t="shared" si="183"/>
        <v>67</v>
      </c>
      <c r="Q1156" s="9">
        <f t="shared" si="184"/>
        <v>53.8</v>
      </c>
      <c r="R1156" s="9">
        <f t="shared" si="185"/>
        <v>41.75</v>
      </c>
      <c r="S1156" s="9">
        <f t="shared" si="186"/>
        <v>48.900000000000006</v>
      </c>
      <c r="T1156" s="9">
        <f t="shared" si="187"/>
        <v>48</v>
      </c>
      <c r="U1156" s="8">
        <f t="shared" si="188"/>
        <v>48.15</v>
      </c>
      <c r="V1156" s="8">
        <f t="shared" si="189"/>
        <v>48.112499999999997</v>
      </c>
    </row>
    <row r="1157" spans="1:22" ht="13.5" x14ac:dyDescent="0.25">
      <c r="A1157" s="3">
        <f>RSI!A1157</f>
        <v>43697</v>
      </c>
      <c r="B1157" s="2">
        <f>RSI!B1157</f>
        <v>9.2490000000000006</v>
      </c>
      <c r="C1157" s="2">
        <f>RSI!I1157</f>
        <v>44.714773733865719</v>
      </c>
      <c r="D1157" s="2">
        <f>MACD!E1157</f>
        <v>-1.3661598035474398E-2</v>
      </c>
      <c r="E1157" s="2">
        <f>MACD!F1157</f>
        <v>7.9614217819441141E-2</v>
      </c>
      <c r="F1157" s="2">
        <f>'Moving Avg'!D1157</f>
        <v>9.3298000000000005</v>
      </c>
      <c r="G1157" s="2">
        <f>'Moving Avg'!F1157</f>
        <v>9.2792499999999976</v>
      </c>
      <c r="H1157" s="2">
        <f>'Moving Avg'!G1157</f>
        <v>9.4814600000000056</v>
      </c>
      <c r="I1157" s="2">
        <f>'Moving Avg'!H1157</f>
        <v>9.4724199999999943</v>
      </c>
      <c r="J1157" s="6" t="str">
        <f>OBV!F1157</f>
        <v>BULLISH</v>
      </c>
      <c r="K1157" s="6" t="str">
        <f>OBV!G1157</f>
        <v>NEUTRAL</v>
      </c>
      <c r="L1157" s="6" t="str">
        <f>OBV!H1157</f>
        <v>BULLISH DIVERGENCE</v>
      </c>
      <c r="M1157" s="8">
        <f t="shared" si="180"/>
        <v>25</v>
      </c>
      <c r="N1157" s="8">
        <f t="shared" si="181"/>
        <v>100</v>
      </c>
      <c r="O1157" s="8">
        <f t="shared" si="182"/>
        <v>0</v>
      </c>
      <c r="P1157" s="8">
        <f t="shared" si="183"/>
        <v>66.5</v>
      </c>
      <c r="Q1157" s="9">
        <f t="shared" si="184"/>
        <v>53.725000000000001</v>
      </c>
      <c r="R1157" s="9">
        <f t="shared" si="185"/>
        <v>41.625</v>
      </c>
      <c r="S1157" s="9">
        <f t="shared" si="186"/>
        <v>48.674999999999997</v>
      </c>
      <c r="T1157" s="9">
        <f t="shared" si="187"/>
        <v>47.875</v>
      </c>
      <c r="U1157" s="8">
        <f t="shared" si="188"/>
        <v>48.008333333333326</v>
      </c>
      <c r="V1157" s="8">
        <f t="shared" si="189"/>
        <v>47.974999999999994</v>
      </c>
    </row>
    <row r="1158" spans="1:22" ht="13.5" x14ac:dyDescent="0.25">
      <c r="A1158" s="3">
        <f>RSI!A1158</f>
        <v>43698</v>
      </c>
      <c r="B1158" s="2">
        <f>RSI!B1158</f>
        <v>9.3170000000000002</v>
      </c>
      <c r="C1158" s="2">
        <f>RSI!I1158</f>
        <v>47.777176573234698</v>
      </c>
      <c r="D1158" s="2">
        <f>MACD!E1158</f>
        <v>-2.1119402100763907E-2</v>
      </c>
      <c r="E1158" s="2">
        <f>MACD!F1158</f>
        <v>5.9467493835400141E-2</v>
      </c>
      <c r="F1158" s="2">
        <f>'Moving Avg'!D1158</f>
        <v>9.3721999999999994</v>
      </c>
      <c r="G1158" s="2">
        <f>'Moving Avg'!F1158</f>
        <v>9.2860999999999994</v>
      </c>
      <c r="H1158" s="2">
        <f>'Moving Avg'!G1158</f>
        <v>9.4990200000000069</v>
      </c>
      <c r="I1158" s="2">
        <f>'Moving Avg'!H1158</f>
        <v>9.4638899999999957</v>
      </c>
      <c r="J1158" s="6" t="str">
        <f>OBV!F1158</f>
        <v>BULLISH</v>
      </c>
      <c r="K1158" s="6" t="str">
        <f>OBV!G1158</f>
        <v>WEAK</v>
      </c>
      <c r="L1158" s="6" t="str">
        <f>OBV!H1158</f>
        <v>CONFIRMED BULLISH</v>
      </c>
      <c r="M1158" s="8">
        <f t="shared" si="180"/>
        <v>25</v>
      </c>
      <c r="N1158" s="8">
        <f t="shared" si="181"/>
        <v>100</v>
      </c>
      <c r="O1158" s="8">
        <f t="shared" si="182"/>
        <v>0</v>
      </c>
      <c r="P1158" s="8">
        <f t="shared" si="183"/>
        <v>67</v>
      </c>
      <c r="Q1158" s="9">
        <f t="shared" si="184"/>
        <v>53.8</v>
      </c>
      <c r="R1158" s="9">
        <f t="shared" si="185"/>
        <v>41.75</v>
      </c>
      <c r="S1158" s="9">
        <f t="shared" si="186"/>
        <v>48.900000000000006</v>
      </c>
      <c r="T1158" s="9">
        <f t="shared" si="187"/>
        <v>48</v>
      </c>
      <c r="U1158" s="8">
        <f t="shared" si="188"/>
        <v>48.15</v>
      </c>
      <c r="V1158" s="8">
        <f t="shared" si="189"/>
        <v>48.112499999999997</v>
      </c>
    </row>
    <row r="1159" spans="1:22" ht="13.5" x14ac:dyDescent="0.25">
      <c r="A1159" s="3">
        <f>RSI!A1159</f>
        <v>43699</v>
      </c>
      <c r="B1159" s="2">
        <f>RSI!B1159</f>
        <v>9.3170000000000002</v>
      </c>
      <c r="C1159" s="2">
        <f>RSI!I1159</f>
        <v>47.777176573234698</v>
      </c>
      <c r="D1159" s="2">
        <f>MACD!E1159</f>
        <v>-2.7109198424273728E-2</v>
      </c>
      <c r="E1159" s="2">
        <f>MACD!F1159</f>
        <v>4.2152155383465367E-2</v>
      </c>
      <c r="F1159" s="2">
        <f>'Moving Avg'!D1159</f>
        <v>9.3857999999999997</v>
      </c>
      <c r="G1159" s="2">
        <f>'Moving Avg'!F1159</f>
        <v>9.2929500000000012</v>
      </c>
      <c r="H1159" s="2">
        <f>'Moving Avg'!G1159</f>
        <v>9.5139400000000052</v>
      </c>
      <c r="I1159" s="2">
        <f>'Moving Avg'!H1159</f>
        <v>9.4569049999999955</v>
      </c>
      <c r="J1159" s="6" t="str">
        <f>OBV!F1159</f>
        <v>BULLISH</v>
      </c>
      <c r="K1159" s="6" t="str">
        <f>OBV!G1159</f>
        <v>WEAK</v>
      </c>
      <c r="L1159" s="6" t="str">
        <f>OBV!H1159</f>
        <v>CONFIRMED BULLISH</v>
      </c>
      <c r="M1159" s="8">
        <f t="shared" si="180"/>
        <v>25</v>
      </c>
      <c r="N1159" s="8">
        <f t="shared" si="181"/>
        <v>100</v>
      </c>
      <c r="O1159" s="8">
        <f t="shared" si="182"/>
        <v>0</v>
      </c>
      <c r="P1159" s="8">
        <f t="shared" si="183"/>
        <v>67</v>
      </c>
      <c r="Q1159" s="9">
        <f t="shared" si="184"/>
        <v>53.8</v>
      </c>
      <c r="R1159" s="9">
        <f t="shared" si="185"/>
        <v>41.75</v>
      </c>
      <c r="S1159" s="9">
        <f t="shared" si="186"/>
        <v>48.900000000000006</v>
      </c>
      <c r="T1159" s="9">
        <f t="shared" si="187"/>
        <v>48</v>
      </c>
      <c r="U1159" s="8">
        <f t="shared" si="188"/>
        <v>48.15</v>
      </c>
      <c r="V1159" s="8">
        <f t="shared" si="189"/>
        <v>48.112499999999997</v>
      </c>
    </row>
    <row r="1160" spans="1:22" ht="13.5" x14ac:dyDescent="0.25">
      <c r="A1160" s="3">
        <f>RSI!A1160</f>
        <v>43700</v>
      </c>
      <c r="B1160" s="2">
        <f>RSI!B1160</f>
        <v>9.3170000000000002</v>
      </c>
      <c r="C1160" s="2">
        <f>RSI!I1160</f>
        <v>47.777176573234691</v>
      </c>
      <c r="D1160" s="2">
        <f>MACD!E1160</f>
        <v>-3.1880586444978931E-2</v>
      </c>
      <c r="E1160" s="2">
        <f>MACD!F1160</f>
        <v>2.734560701777651E-2</v>
      </c>
      <c r="F1160" s="2">
        <f>'Moving Avg'!D1160</f>
        <v>9.3445999999999998</v>
      </c>
      <c r="G1160" s="2">
        <f>'Moving Avg'!F1160</f>
        <v>9.2998000000000012</v>
      </c>
      <c r="H1160" s="2">
        <f>'Moving Avg'!G1160</f>
        <v>9.5288600000000052</v>
      </c>
      <c r="I1160" s="2">
        <f>'Moving Avg'!H1160</f>
        <v>9.4499199999999952</v>
      </c>
      <c r="J1160" s="6" t="str">
        <f>OBV!F1160</f>
        <v>BULLISH</v>
      </c>
      <c r="K1160" s="6" t="str">
        <f>OBV!G1160</f>
        <v>NEUTRAL</v>
      </c>
      <c r="L1160" s="6" t="str">
        <f>OBV!H1160</f>
        <v>BULLISH DIVERGENCE</v>
      </c>
      <c r="M1160" s="8">
        <f t="shared" si="180"/>
        <v>25</v>
      </c>
      <c r="N1160" s="8">
        <f t="shared" si="181"/>
        <v>100</v>
      </c>
      <c r="O1160" s="8">
        <f t="shared" si="182"/>
        <v>0</v>
      </c>
      <c r="P1160" s="8">
        <f t="shared" si="183"/>
        <v>66.5</v>
      </c>
      <c r="Q1160" s="9">
        <f t="shared" si="184"/>
        <v>53.725000000000001</v>
      </c>
      <c r="R1160" s="9">
        <f t="shared" si="185"/>
        <v>41.625</v>
      </c>
      <c r="S1160" s="9">
        <f t="shared" si="186"/>
        <v>48.674999999999997</v>
      </c>
      <c r="T1160" s="9">
        <f t="shared" si="187"/>
        <v>47.875</v>
      </c>
      <c r="U1160" s="8">
        <f t="shared" si="188"/>
        <v>48.008333333333326</v>
      </c>
      <c r="V1160" s="8">
        <f t="shared" si="189"/>
        <v>47.974999999999994</v>
      </c>
    </row>
    <row r="1161" spans="1:22" ht="13.5" x14ac:dyDescent="0.25">
      <c r="A1161" s="3">
        <f>RSI!A1161</f>
        <v>43703</v>
      </c>
      <c r="B1161" s="2">
        <f>RSI!B1161</f>
        <v>9.3170000000000002</v>
      </c>
      <c r="C1161" s="2">
        <f>RSI!I1161</f>
        <v>47.777176573234698</v>
      </c>
      <c r="D1161" s="2">
        <f>MACD!E1161</f>
        <v>-3.5643006273796018E-2</v>
      </c>
      <c r="E1161" s="2">
        <f>MACD!F1161</f>
        <v>1.4747884359462005E-2</v>
      </c>
      <c r="F1161" s="2">
        <f>'Moving Avg'!D1161</f>
        <v>9.3033999999999999</v>
      </c>
      <c r="G1161" s="2">
        <f>'Moving Avg'!F1161</f>
        <v>9.3015000000000008</v>
      </c>
      <c r="H1161" s="2">
        <f>'Moving Avg'!G1161</f>
        <v>9.5431400000000046</v>
      </c>
      <c r="I1161" s="2">
        <f>'Moving Avg'!H1161</f>
        <v>9.442934999999995</v>
      </c>
      <c r="J1161" s="6" t="str">
        <f>OBV!F1161</f>
        <v>BULLISH</v>
      </c>
      <c r="K1161" s="6" t="str">
        <f>OBV!G1161</f>
        <v>NEUTRAL</v>
      </c>
      <c r="L1161" s="6" t="str">
        <f>OBV!H1161</f>
        <v>BULLISH DIVERGENCE</v>
      </c>
      <c r="M1161" s="8">
        <f t="shared" si="180"/>
        <v>25</v>
      </c>
      <c r="N1161" s="8">
        <f t="shared" si="181"/>
        <v>100</v>
      </c>
      <c r="O1161" s="8">
        <f t="shared" si="182"/>
        <v>0</v>
      </c>
      <c r="P1161" s="8">
        <f t="shared" si="183"/>
        <v>66.5</v>
      </c>
      <c r="Q1161" s="9">
        <f t="shared" si="184"/>
        <v>53.725000000000001</v>
      </c>
      <c r="R1161" s="9">
        <f t="shared" si="185"/>
        <v>41.625</v>
      </c>
      <c r="S1161" s="9">
        <f t="shared" si="186"/>
        <v>48.674999999999997</v>
      </c>
      <c r="T1161" s="9">
        <f t="shared" si="187"/>
        <v>47.875</v>
      </c>
      <c r="U1161" s="8">
        <f t="shared" si="188"/>
        <v>48.008333333333326</v>
      </c>
      <c r="V1161" s="8">
        <f t="shared" si="189"/>
        <v>47.974999999999994</v>
      </c>
    </row>
    <row r="1162" spans="1:22" ht="13.5" x14ac:dyDescent="0.25">
      <c r="A1162" s="3">
        <f>RSI!A1162</f>
        <v>43704</v>
      </c>
      <c r="B1162" s="2">
        <f>RSI!B1162</f>
        <v>9.3170000000000002</v>
      </c>
      <c r="C1162" s="2">
        <f>RSI!I1162</f>
        <v>47.777176573234698</v>
      </c>
      <c r="D1162" s="2">
        <f>MACD!E1162</f>
        <v>-3.857204737872344E-2</v>
      </c>
      <c r="E1162" s="2">
        <f>MACD!F1162</f>
        <v>4.083898011824915E-3</v>
      </c>
      <c r="F1162" s="2">
        <f>'Moving Avg'!D1162</f>
        <v>9.3170000000000002</v>
      </c>
      <c r="G1162" s="2">
        <f>'Moving Avg'!F1162</f>
        <v>9.3032000000000004</v>
      </c>
      <c r="H1162" s="2">
        <f>'Moving Avg'!G1162</f>
        <v>9.5549000000000071</v>
      </c>
      <c r="I1162" s="2">
        <f>'Moving Avg'!H1162</f>
        <v>9.4344049999999964</v>
      </c>
      <c r="J1162" s="6" t="str">
        <f>OBV!F1162</f>
        <v>BULLISH</v>
      </c>
      <c r="K1162" s="6" t="str">
        <f>OBV!G1162</f>
        <v>WEAK</v>
      </c>
      <c r="L1162" s="6" t="str">
        <f>OBV!H1162</f>
        <v>CONFIRMED BULLISH</v>
      </c>
      <c r="M1162" s="8">
        <f t="shared" si="180"/>
        <v>25</v>
      </c>
      <c r="N1162" s="8">
        <f t="shared" si="181"/>
        <v>100</v>
      </c>
      <c r="O1162" s="8">
        <f t="shared" si="182"/>
        <v>0</v>
      </c>
      <c r="P1162" s="8">
        <f t="shared" si="183"/>
        <v>67</v>
      </c>
      <c r="Q1162" s="9">
        <f t="shared" si="184"/>
        <v>53.8</v>
      </c>
      <c r="R1162" s="9">
        <f t="shared" si="185"/>
        <v>41.75</v>
      </c>
      <c r="S1162" s="9">
        <f t="shared" si="186"/>
        <v>48.900000000000006</v>
      </c>
      <c r="T1162" s="9">
        <f t="shared" si="187"/>
        <v>48</v>
      </c>
      <c r="U1162" s="8">
        <f t="shared" si="188"/>
        <v>48.15</v>
      </c>
      <c r="V1162" s="8">
        <f t="shared" si="189"/>
        <v>48.112499999999997</v>
      </c>
    </row>
    <row r="1163" spans="1:22" ht="13.5" x14ac:dyDescent="0.25">
      <c r="A1163" s="3">
        <f>RSI!A1163</f>
        <v>43705</v>
      </c>
      <c r="B1163" s="2">
        <f>RSI!B1163</f>
        <v>8.7759999999999998</v>
      </c>
      <c r="C1163" s="2">
        <f>RSI!I1163</f>
        <v>29.161603839664721</v>
      </c>
      <c r="D1163" s="2">
        <f>MACD!E1163</f>
        <v>-2.8125318359746743E-2</v>
      </c>
      <c r="E1163" s="2">
        <f>MACD!F1163</f>
        <v>-2.3579452624894167E-3</v>
      </c>
      <c r="F1163" s="2">
        <f>'Moving Avg'!D1163</f>
        <v>9.2088000000000001</v>
      </c>
      <c r="G1163" s="2">
        <f>'Moving Avg'!F1163</f>
        <v>9.2778500000000026</v>
      </c>
      <c r="H1163" s="2">
        <f>'Moving Avg'!G1163</f>
        <v>9.5530800000000067</v>
      </c>
      <c r="I1163" s="2">
        <f>'Moving Avg'!H1163</f>
        <v>9.4231399999999965</v>
      </c>
      <c r="J1163" s="6" t="str">
        <f>OBV!F1163</f>
        <v>BEARISH</v>
      </c>
      <c r="K1163" s="6" t="str">
        <f>OBV!G1163</f>
        <v>STRONG</v>
      </c>
      <c r="L1163" s="6" t="str">
        <f>OBV!H1163</f>
        <v>CONFIRMED BEARISH</v>
      </c>
      <c r="M1163" s="8">
        <f t="shared" si="180"/>
        <v>50</v>
      </c>
      <c r="N1163" s="8">
        <f t="shared" si="181"/>
        <v>100</v>
      </c>
      <c r="O1163" s="8">
        <f t="shared" si="182"/>
        <v>0</v>
      </c>
      <c r="P1163" s="8">
        <f t="shared" si="183"/>
        <v>33</v>
      </c>
      <c r="Q1163" s="9">
        <f t="shared" si="184"/>
        <v>57.45</v>
      </c>
      <c r="R1163" s="9">
        <f t="shared" si="185"/>
        <v>38.25</v>
      </c>
      <c r="S1163" s="9">
        <f t="shared" si="186"/>
        <v>37.35</v>
      </c>
      <c r="T1163" s="9">
        <f t="shared" si="187"/>
        <v>45.75</v>
      </c>
      <c r="U1163" s="8">
        <f t="shared" si="188"/>
        <v>44.35</v>
      </c>
      <c r="V1163" s="8">
        <f t="shared" si="189"/>
        <v>44.7</v>
      </c>
    </row>
    <row r="1164" spans="1:22" ht="13.5" x14ac:dyDescent="0.25">
      <c r="A1164" s="3">
        <f>RSI!A1164</f>
        <v>43706</v>
      </c>
      <c r="B1164" s="2">
        <f>RSI!B1164</f>
        <v>8.7759999999999998</v>
      </c>
      <c r="C1164" s="2">
        <f>RSI!I1164</f>
        <v>29.161603839664721</v>
      </c>
      <c r="D1164" s="2">
        <f>MACD!E1164</f>
        <v>6.2830911948310586E-3</v>
      </c>
      <c r="E1164" s="2">
        <f>MACD!F1164</f>
        <v>-6.2973797102532157E-4</v>
      </c>
      <c r="F1164" s="2">
        <f>'Moving Avg'!D1164</f>
        <v>9.1006</v>
      </c>
      <c r="G1164" s="2">
        <f>'Moving Avg'!F1164</f>
        <v>9.2525000000000013</v>
      </c>
      <c r="H1164" s="2">
        <f>'Moving Avg'!G1164</f>
        <v>9.5459600000000062</v>
      </c>
      <c r="I1164" s="2">
        <f>'Moving Avg'!H1164</f>
        <v>9.4118749999999967</v>
      </c>
      <c r="J1164" s="6" t="str">
        <f>OBV!F1164</f>
        <v>BEARISH</v>
      </c>
      <c r="K1164" s="6" t="str">
        <f>OBV!G1164</f>
        <v>STRONG</v>
      </c>
      <c r="L1164" s="6" t="str">
        <f>OBV!H1164</f>
        <v>CONFIRMED BEARISH</v>
      </c>
      <c r="M1164" s="8">
        <f t="shared" si="180"/>
        <v>50</v>
      </c>
      <c r="N1164" s="8">
        <f t="shared" si="181"/>
        <v>0</v>
      </c>
      <c r="O1164" s="8">
        <f t="shared" si="182"/>
        <v>0</v>
      </c>
      <c r="P1164" s="8">
        <f t="shared" si="183"/>
        <v>33</v>
      </c>
      <c r="Q1164" s="9">
        <f t="shared" si="184"/>
        <v>22.45</v>
      </c>
      <c r="R1164" s="9">
        <f t="shared" si="185"/>
        <v>18.25</v>
      </c>
      <c r="S1164" s="9">
        <f t="shared" si="186"/>
        <v>22.35</v>
      </c>
      <c r="T1164" s="9">
        <f t="shared" si="187"/>
        <v>20.75</v>
      </c>
      <c r="U1164" s="8">
        <f t="shared" si="188"/>
        <v>21.016666666666669</v>
      </c>
      <c r="V1164" s="8">
        <f t="shared" si="189"/>
        <v>20.950000000000003</v>
      </c>
    </row>
    <row r="1165" spans="1:22" ht="13.5" x14ac:dyDescent="0.25">
      <c r="A1165" s="3">
        <f>RSI!A1165</f>
        <v>43707</v>
      </c>
      <c r="B1165" s="2">
        <f>RSI!B1165</f>
        <v>8.8239999999999998</v>
      </c>
      <c r="C1165" s="2">
        <f>RSI!I1165</f>
        <v>31.892252212064562</v>
      </c>
      <c r="D1165" s="2">
        <f>MACD!E1165</f>
        <v>7.7158248638506066E-2</v>
      </c>
      <c r="E1165" s="2">
        <f>MACD!F1165</f>
        <v>1.4927859350880956E-2</v>
      </c>
      <c r="F1165" s="2">
        <f>'Moving Avg'!D1165</f>
        <v>9.0019999999999989</v>
      </c>
      <c r="G1165" s="2">
        <f>'Moving Avg'!F1165</f>
        <v>9.2295500000000015</v>
      </c>
      <c r="H1165" s="2">
        <f>'Moving Avg'!G1165</f>
        <v>9.5403000000000073</v>
      </c>
      <c r="I1165" s="2">
        <f>'Moving Avg'!H1165</f>
        <v>9.4008499999999984</v>
      </c>
      <c r="J1165" s="6" t="str">
        <f>OBV!F1165</f>
        <v>BEARISH</v>
      </c>
      <c r="K1165" s="6" t="str">
        <f>OBV!G1165</f>
        <v>NEUTRAL</v>
      </c>
      <c r="L1165" s="6" t="str">
        <f>OBV!H1165</f>
        <v>CONFIRMED BEARISH</v>
      </c>
      <c r="M1165" s="8">
        <f t="shared" si="180"/>
        <v>25</v>
      </c>
      <c r="N1165" s="8">
        <f t="shared" si="181"/>
        <v>0</v>
      </c>
      <c r="O1165" s="8">
        <f t="shared" si="182"/>
        <v>0</v>
      </c>
      <c r="P1165" s="8">
        <f t="shared" si="183"/>
        <v>16.5</v>
      </c>
      <c r="Q1165" s="9">
        <f t="shared" si="184"/>
        <v>11.225</v>
      </c>
      <c r="R1165" s="9">
        <f t="shared" si="185"/>
        <v>9.125</v>
      </c>
      <c r="S1165" s="9">
        <f t="shared" si="186"/>
        <v>11.175000000000001</v>
      </c>
      <c r="T1165" s="9">
        <f t="shared" si="187"/>
        <v>10.375</v>
      </c>
      <c r="U1165" s="8">
        <f t="shared" si="188"/>
        <v>10.508333333333335</v>
      </c>
      <c r="V1165" s="8">
        <f t="shared" si="189"/>
        <v>10.475000000000001</v>
      </c>
    </row>
    <row r="1166" spans="1:22" ht="13.5" x14ac:dyDescent="0.25">
      <c r="A1166" s="3">
        <f>RSI!A1166</f>
        <v>43710</v>
      </c>
      <c r="B1166" s="2">
        <f>RSI!B1166</f>
        <v>8.8239999999999998</v>
      </c>
      <c r="C1166" s="2">
        <f>RSI!I1166</f>
        <v>31.892252212064562</v>
      </c>
      <c r="D1166" s="2">
        <f>MACD!E1166</f>
        <v>0.13977373383069036</v>
      </c>
      <c r="E1166" s="2">
        <f>MACD!F1166</f>
        <v>3.9897034246842836E-2</v>
      </c>
      <c r="F1166" s="2">
        <f>'Moving Avg'!D1166</f>
        <v>8.9033999999999995</v>
      </c>
      <c r="G1166" s="2">
        <f>'Moving Avg'!F1166</f>
        <v>9.2066000000000034</v>
      </c>
      <c r="H1166" s="2">
        <f>'Moving Avg'!G1166</f>
        <v>9.5292200000000058</v>
      </c>
      <c r="I1166" s="2">
        <f>'Moving Avg'!H1166</f>
        <v>9.3900149999999982</v>
      </c>
      <c r="J1166" s="6" t="str">
        <f>OBV!F1166</f>
        <v>BEARISH</v>
      </c>
      <c r="K1166" s="6" t="str">
        <f>OBV!G1166</f>
        <v>NEUTRAL</v>
      </c>
      <c r="L1166" s="6" t="str">
        <f>OBV!H1166</f>
        <v>CONFIRMED BEARISH</v>
      </c>
      <c r="M1166" s="8">
        <f t="shared" si="180"/>
        <v>25</v>
      </c>
      <c r="N1166" s="8">
        <f t="shared" si="181"/>
        <v>0</v>
      </c>
      <c r="O1166" s="8">
        <f t="shared" si="182"/>
        <v>0</v>
      </c>
      <c r="P1166" s="8">
        <f t="shared" si="183"/>
        <v>16.5</v>
      </c>
      <c r="Q1166" s="9">
        <f t="shared" si="184"/>
        <v>11.225</v>
      </c>
      <c r="R1166" s="9">
        <f t="shared" si="185"/>
        <v>9.125</v>
      </c>
      <c r="S1166" s="9">
        <f t="shared" si="186"/>
        <v>11.175000000000001</v>
      </c>
      <c r="T1166" s="9">
        <f t="shared" si="187"/>
        <v>10.375</v>
      </c>
      <c r="U1166" s="8">
        <f t="shared" si="188"/>
        <v>10.508333333333335</v>
      </c>
      <c r="V1166" s="8">
        <f t="shared" si="189"/>
        <v>10.475000000000001</v>
      </c>
    </row>
    <row r="1167" spans="1:22" ht="13.5" x14ac:dyDescent="0.25">
      <c r="A1167" s="3">
        <f>RSI!A1167</f>
        <v>43711</v>
      </c>
      <c r="B1167" s="2">
        <f>RSI!B1167</f>
        <v>8.8239999999999998</v>
      </c>
      <c r="C1167" s="2">
        <f>RSI!I1167</f>
        <v>31.892252212064562</v>
      </c>
      <c r="D1167" s="2">
        <f>MACD!E1167</f>
        <v>0.15305055289772262</v>
      </c>
      <c r="E1167" s="2">
        <f>MACD!F1167</f>
        <v>6.2527737977018799E-2</v>
      </c>
      <c r="F1167" s="2">
        <f>'Moving Avg'!D1167</f>
        <v>8.8047999999999984</v>
      </c>
      <c r="G1167" s="2">
        <f>'Moving Avg'!F1167</f>
        <v>9.1836500000000036</v>
      </c>
      <c r="H1167" s="2">
        <f>'Moving Avg'!G1167</f>
        <v>9.5235600000000051</v>
      </c>
      <c r="I1167" s="2">
        <f>'Moving Avg'!H1167</f>
        <v>9.3791799999999981</v>
      </c>
      <c r="J1167" s="6" t="str">
        <f>OBV!F1167</f>
        <v>BEARISH</v>
      </c>
      <c r="K1167" s="6" t="str">
        <f>OBV!G1167</f>
        <v>NEUTRAL</v>
      </c>
      <c r="L1167" s="6" t="str">
        <f>OBV!H1167</f>
        <v>CONFIRMED BEARISH</v>
      </c>
      <c r="M1167" s="8">
        <f t="shared" si="180"/>
        <v>25</v>
      </c>
      <c r="N1167" s="8">
        <f t="shared" si="181"/>
        <v>0</v>
      </c>
      <c r="O1167" s="8">
        <f t="shared" si="182"/>
        <v>0</v>
      </c>
      <c r="P1167" s="8">
        <f t="shared" si="183"/>
        <v>16.5</v>
      </c>
      <c r="Q1167" s="9">
        <f t="shared" si="184"/>
        <v>11.225</v>
      </c>
      <c r="R1167" s="9">
        <f t="shared" si="185"/>
        <v>9.125</v>
      </c>
      <c r="S1167" s="9">
        <f t="shared" si="186"/>
        <v>11.175000000000001</v>
      </c>
      <c r="T1167" s="9">
        <f t="shared" si="187"/>
        <v>10.375</v>
      </c>
      <c r="U1167" s="8">
        <f t="shared" si="188"/>
        <v>10.508333333333335</v>
      </c>
      <c r="V1167" s="8">
        <f t="shared" si="189"/>
        <v>10.475000000000001</v>
      </c>
    </row>
    <row r="1168" spans="1:22" ht="13.5" x14ac:dyDescent="0.25">
      <c r="A1168" s="3">
        <f>RSI!A1168</f>
        <v>43712</v>
      </c>
      <c r="B1168" s="2">
        <f>RSI!B1168</f>
        <v>9.0370000000000008</v>
      </c>
      <c r="C1168" s="2">
        <f>RSI!I1168</f>
        <v>43.881581746259727</v>
      </c>
      <c r="D1168" s="2">
        <f>MACD!E1168</f>
        <v>0.16123551880040843</v>
      </c>
      <c r="E1168" s="2">
        <f>MACD!F1168</f>
        <v>8.226929414169673E-2</v>
      </c>
      <c r="F1168" s="2">
        <f>'Moving Avg'!D1168</f>
        <v>8.8569999999999993</v>
      </c>
      <c r="G1168" s="2">
        <f>'Moving Avg'!F1168</f>
        <v>9.1713500000000039</v>
      </c>
      <c r="H1168" s="2">
        <f>'Moving Avg'!G1168</f>
        <v>9.5188800000000047</v>
      </c>
      <c r="I1168" s="2">
        <f>'Moving Avg'!H1168</f>
        <v>9.3694099999999985</v>
      </c>
      <c r="J1168" s="6" t="str">
        <f>OBV!F1168</f>
        <v>BULLISH</v>
      </c>
      <c r="K1168" s="6" t="str">
        <f>OBV!G1168</f>
        <v>WEAK</v>
      </c>
      <c r="L1168" s="6" t="str">
        <f>OBV!H1168</f>
        <v>CONFIRMED BULLISH</v>
      </c>
      <c r="M1168" s="8">
        <f t="shared" si="180"/>
        <v>25</v>
      </c>
      <c r="N1168" s="8">
        <f t="shared" si="181"/>
        <v>0</v>
      </c>
      <c r="O1168" s="8">
        <f t="shared" si="182"/>
        <v>0</v>
      </c>
      <c r="P1168" s="8">
        <f t="shared" si="183"/>
        <v>67</v>
      </c>
      <c r="Q1168" s="9">
        <f t="shared" si="184"/>
        <v>18.799999999999997</v>
      </c>
      <c r="R1168" s="9">
        <f t="shared" si="185"/>
        <v>21.75</v>
      </c>
      <c r="S1168" s="9">
        <f t="shared" si="186"/>
        <v>33.900000000000006</v>
      </c>
      <c r="T1168" s="9">
        <f t="shared" si="187"/>
        <v>23</v>
      </c>
      <c r="U1168" s="8">
        <f t="shared" si="188"/>
        <v>24.816666666666666</v>
      </c>
      <c r="V1168" s="8">
        <f t="shared" si="189"/>
        <v>24.362500000000001</v>
      </c>
    </row>
    <row r="1169" spans="1:22" ht="13.5" x14ac:dyDescent="0.25">
      <c r="A1169" s="3">
        <f>RSI!A1169</f>
        <v>43713</v>
      </c>
      <c r="B1169" s="2">
        <f>RSI!B1169</f>
        <v>9.0370000000000008</v>
      </c>
      <c r="C1169" s="2">
        <f>RSI!I1169</f>
        <v>43.881581746259727</v>
      </c>
      <c r="D1169" s="2">
        <f>MACD!E1169</f>
        <v>0.16900168275492966</v>
      </c>
      <c r="E1169" s="2">
        <f>MACD!F1169</f>
        <v>9.9615771864343311E-2</v>
      </c>
      <c r="F1169" s="2">
        <f>'Moving Avg'!D1169</f>
        <v>8.9092000000000002</v>
      </c>
      <c r="G1169" s="2">
        <f>'Moving Avg'!F1169</f>
        <v>9.1590500000000041</v>
      </c>
      <c r="H1169" s="2">
        <f>'Moving Avg'!G1169</f>
        <v>9.5108000000000033</v>
      </c>
      <c r="I1169" s="2">
        <f>'Moving Avg'!H1169</f>
        <v>9.3594799999999978</v>
      </c>
      <c r="J1169" s="6" t="str">
        <f>OBV!F1169</f>
        <v>BULLISH</v>
      </c>
      <c r="K1169" s="6" t="str">
        <f>OBV!G1169</f>
        <v>WEAK</v>
      </c>
      <c r="L1169" s="6" t="str">
        <f>OBV!H1169</f>
        <v>CONFIRMED BULLISH</v>
      </c>
      <c r="M1169" s="8">
        <f t="shared" si="180"/>
        <v>25</v>
      </c>
      <c r="N1169" s="8">
        <f t="shared" si="181"/>
        <v>0</v>
      </c>
      <c r="O1169" s="8">
        <f t="shared" si="182"/>
        <v>0</v>
      </c>
      <c r="P1169" s="8">
        <f t="shared" si="183"/>
        <v>67</v>
      </c>
      <c r="Q1169" s="9">
        <f t="shared" si="184"/>
        <v>18.799999999999997</v>
      </c>
      <c r="R1169" s="9">
        <f t="shared" si="185"/>
        <v>21.75</v>
      </c>
      <c r="S1169" s="9">
        <f t="shared" si="186"/>
        <v>33.900000000000006</v>
      </c>
      <c r="T1169" s="9">
        <f t="shared" si="187"/>
        <v>23</v>
      </c>
      <c r="U1169" s="8">
        <f t="shared" si="188"/>
        <v>24.816666666666666</v>
      </c>
      <c r="V1169" s="8">
        <f t="shared" si="189"/>
        <v>24.362500000000001</v>
      </c>
    </row>
    <row r="1170" spans="1:22" ht="13.5" x14ac:dyDescent="0.25">
      <c r="A1170" s="3">
        <f>RSI!A1170</f>
        <v>43714</v>
      </c>
      <c r="B1170" s="2">
        <f>RSI!B1170</f>
        <v>9.0370000000000008</v>
      </c>
      <c r="C1170" s="2">
        <f>RSI!I1170</f>
        <v>43.881581746259734</v>
      </c>
      <c r="D1170" s="2">
        <f>MACD!E1170</f>
        <v>0.17635122223206245</v>
      </c>
      <c r="E1170" s="2">
        <f>MACD!F1170</f>
        <v>0.11496286193788716</v>
      </c>
      <c r="F1170" s="2">
        <f>'Moving Avg'!D1170</f>
        <v>8.9518000000000004</v>
      </c>
      <c r="G1170" s="2">
        <f>'Moving Avg'!F1170</f>
        <v>9.1467500000000026</v>
      </c>
      <c r="H1170" s="2">
        <f>'Moving Avg'!G1170</f>
        <v>9.4942200000000039</v>
      </c>
      <c r="I1170" s="2">
        <f>'Moving Avg'!H1170</f>
        <v>9.3495499999999989</v>
      </c>
      <c r="J1170" s="6" t="str">
        <f>OBV!F1170</f>
        <v>BULLISH</v>
      </c>
      <c r="K1170" s="6" t="str">
        <f>OBV!G1170</f>
        <v>WEAK</v>
      </c>
      <c r="L1170" s="6" t="str">
        <f>OBV!H1170</f>
        <v>CONFIRMED BULLISH</v>
      </c>
      <c r="M1170" s="8">
        <f t="shared" si="180"/>
        <v>25</v>
      </c>
      <c r="N1170" s="8">
        <f t="shared" si="181"/>
        <v>0</v>
      </c>
      <c r="O1170" s="8">
        <f t="shared" si="182"/>
        <v>0</v>
      </c>
      <c r="P1170" s="8">
        <f t="shared" si="183"/>
        <v>67</v>
      </c>
      <c r="Q1170" s="9">
        <f t="shared" si="184"/>
        <v>18.799999999999997</v>
      </c>
      <c r="R1170" s="9">
        <f t="shared" si="185"/>
        <v>21.75</v>
      </c>
      <c r="S1170" s="9">
        <f t="shared" si="186"/>
        <v>33.900000000000006</v>
      </c>
      <c r="T1170" s="9">
        <f t="shared" si="187"/>
        <v>23</v>
      </c>
      <c r="U1170" s="8">
        <f t="shared" si="188"/>
        <v>24.816666666666666</v>
      </c>
      <c r="V1170" s="8">
        <f t="shared" si="189"/>
        <v>24.362500000000001</v>
      </c>
    </row>
    <row r="1171" spans="1:22" ht="13.5" x14ac:dyDescent="0.25">
      <c r="A1171" s="3">
        <f>RSI!A1171</f>
        <v>43717</v>
      </c>
      <c r="B1171" s="2">
        <f>RSI!B1171</f>
        <v>8.8309999999999995</v>
      </c>
      <c r="C1171" s="2">
        <f>RSI!I1171</f>
        <v>36.186888846055673</v>
      </c>
      <c r="D1171" s="2">
        <f>MACD!E1171</f>
        <v>0.19854985034397998</v>
      </c>
      <c r="E1171" s="2">
        <f>MACD!F1171</f>
        <v>0.13168025961910573</v>
      </c>
      <c r="F1171" s="2">
        <f>'Moving Avg'!D1171</f>
        <v>8.9532000000000007</v>
      </c>
      <c r="G1171" s="2">
        <f>'Moving Avg'!F1171</f>
        <v>9.1241500000000038</v>
      </c>
      <c r="H1171" s="2">
        <f>'Moving Avg'!G1171</f>
        <v>9.4735200000000024</v>
      </c>
      <c r="I1171" s="2">
        <f>'Moving Avg'!H1171</f>
        <v>9.3401349999999965</v>
      </c>
      <c r="J1171" s="6" t="str">
        <f>OBV!F1171</f>
        <v>BULLISH</v>
      </c>
      <c r="K1171" s="6" t="str">
        <f>OBV!G1171</f>
        <v>NEUTRAL</v>
      </c>
      <c r="L1171" s="6" t="str">
        <f>OBV!H1171</f>
        <v>CONFIRMED BULLISH</v>
      </c>
      <c r="M1171" s="8">
        <f t="shared" si="180"/>
        <v>25</v>
      </c>
      <c r="N1171" s="8">
        <f t="shared" si="181"/>
        <v>0</v>
      </c>
      <c r="O1171" s="8">
        <f t="shared" si="182"/>
        <v>0</v>
      </c>
      <c r="P1171" s="8">
        <f t="shared" si="183"/>
        <v>83.5</v>
      </c>
      <c r="Q1171" s="9">
        <f t="shared" si="184"/>
        <v>21.274999999999999</v>
      </c>
      <c r="R1171" s="9">
        <f t="shared" si="185"/>
        <v>25.875</v>
      </c>
      <c r="S1171" s="9">
        <f t="shared" si="186"/>
        <v>41.325000000000003</v>
      </c>
      <c r="T1171" s="9">
        <f t="shared" si="187"/>
        <v>27.125</v>
      </c>
      <c r="U1171" s="8">
        <f t="shared" si="188"/>
        <v>29.491666666666664</v>
      </c>
      <c r="V1171" s="8">
        <f t="shared" si="189"/>
        <v>28.9</v>
      </c>
    </row>
    <row r="1172" spans="1:22" ht="13.5" x14ac:dyDescent="0.25">
      <c r="A1172" s="3">
        <f>RSI!A1172</f>
        <v>43718</v>
      </c>
      <c r="B1172" s="2">
        <f>RSI!B1172</f>
        <v>8.8309999999999995</v>
      </c>
      <c r="C1172" s="2">
        <f>RSI!I1172</f>
        <v>36.186888846055673</v>
      </c>
      <c r="D1172" s="2">
        <f>MACD!E1172</f>
        <v>0.21921772307731935</v>
      </c>
      <c r="E1172" s="2">
        <f>MACD!F1172</f>
        <v>0.14918775231074846</v>
      </c>
      <c r="F1172" s="2">
        <f>'Moving Avg'!D1172</f>
        <v>8.9546000000000028</v>
      </c>
      <c r="G1172" s="2">
        <f>'Moving Avg'!F1172</f>
        <v>9.1015499999999996</v>
      </c>
      <c r="H1172" s="2">
        <f>'Moving Avg'!G1172</f>
        <v>9.4500800000000034</v>
      </c>
      <c r="I1172" s="2">
        <f>'Moving Avg'!H1172</f>
        <v>9.3293049999999962</v>
      </c>
      <c r="J1172" s="6" t="str">
        <f>OBV!F1172</f>
        <v>BULLISH</v>
      </c>
      <c r="K1172" s="6" t="str">
        <f>OBV!G1172</f>
        <v>NEUTRAL</v>
      </c>
      <c r="L1172" s="6" t="str">
        <f>OBV!H1172</f>
        <v>CONFIRMED BULLISH</v>
      </c>
      <c r="M1172" s="8">
        <f t="shared" si="180"/>
        <v>25</v>
      </c>
      <c r="N1172" s="8">
        <f t="shared" si="181"/>
        <v>0</v>
      </c>
      <c r="O1172" s="8">
        <f t="shared" si="182"/>
        <v>0</v>
      </c>
      <c r="P1172" s="8">
        <f t="shared" si="183"/>
        <v>83.5</v>
      </c>
      <c r="Q1172" s="9">
        <f t="shared" si="184"/>
        <v>21.274999999999999</v>
      </c>
      <c r="R1172" s="9">
        <f t="shared" si="185"/>
        <v>25.875</v>
      </c>
      <c r="S1172" s="9">
        <f t="shared" si="186"/>
        <v>41.325000000000003</v>
      </c>
      <c r="T1172" s="9">
        <f t="shared" si="187"/>
        <v>27.125</v>
      </c>
      <c r="U1172" s="8">
        <f t="shared" si="188"/>
        <v>29.491666666666664</v>
      </c>
      <c r="V1172" s="8">
        <f t="shared" si="189"/>
        <v>28.9</v>
      </c>
    </row>
    <row r="1173" spans="1:22" ht="13.5" x14ac:dyDescent="0.25">
      <c r="A1173" s="3">
        <f>RSI!A1173</f>
        <v>43719</v>
      </c>
      <c r="B1173" s="2">
        <f>RSI!B1173</f>
        <v>8.8309999999999995</v>
      </c>
      <c r="C1173" s="2">
        <f>RSI!I1173</f>
        <v>36.186888846055673</v>
      </c>
      <c r="D1173" s="2">
        <f>MACD!E1173</f>
        <v>0.15521998549714411</v>
      </c>
      <c r="E1173" s="2">
        <f>MACD!F1173</f>
        <v>0.15039419894802761</v>
      </c>
      <c r="F1173" s="2">
        <f>'Moving Avg'!D1173</f>
        <v>8.9134000000000011</v>
      </c>
      <c r="G1173" s="2">
        <f>'Moving Avg'!F1173</f>
        <v>9.0878499999999995</v>
      </c>
      <c r="H1173" s="2">
        <f>'Moving Avg'!G1173</f>
        <v>9.4209000000000032</v>
      </c>
      <c r="I1173" s="2">
        <f>'Moving Avg'!H1173</f>
        <v>9.318564999999996</v>
      </c>
      <c r="J1173" s="6" t="str">
        <f>OBV!F1173</f>
        <v>BEARISH</v>
      </c>
      <c r="K1173" s="6" t="str">
        <f>OBV!G1173</f>
        <v>STRONG</v>
      </c>
      <c r="L1173" s="6" t="str">
        <f>OBV!H1173</f>
        <v>CONFIRMED BEARISH</v>
      </c>
      <c r="M1173" s="8">
        <f t="shared" si="180"/>
        <v>25</v>
      </c>
      <c r="N1173" s="8">
        <f t="shared" si="181"/>
        <v>0</v>
      </c>
      <c r="O1173" s="8">
        <f t="shared" si="182"/>
        <v>0</v>
      </c>
      <c r="P1173" s="8">
        <f t="shared" si="183"/>
        <v>33</v>
      </c>
      <c r="Q1173" s="9">
        <f t="shared" si="184"/>
        <v>13.7</v>
      </c>
      <c r="R1173" s="9">
        <f t="shared" si="185"/>
        <v>13.25</v>
      </c>
      <c r="S1173" s="9">
        <f t="shared" si="186"/>
        <v>18.600000000000001</v>
      </c>
      <c r="T1173" s="9">
        <f t="shared" si="187"/>
        <v>14.5</v>
      </c>
      <c r="U1173" s="8">
        <f t="shared" si="188"/>
        <v>15.183333333333332</v>
      </c>
      <c r="V1173" s="8">
        <f t="shared" si="189"/>
        <v>15.012499999999999</v>
      </c>
    </row>
    <row r="1174" spans="1:22" ht="13.5" x14ac:dyDescent="0.25">
      <c r="A1174" s="3">
        <f>RSI!A1174</f>
        <v>43720</v>
      </c>
      <c r="B1174" s="2">
        <f>RSI!B1174</f>
        <v>8.8309999999999995</v>
      </c>
      <c r="C1174" s="2">
        <f>RSI!I1174</f>
        <v>36.186888846055673</v>
      </c>
      <c r="D1174" s="2">
        <f>MACD!E1174</f>
        <v>0.10268363855544571</v>
      </c>
      <c r="E1174" s="2">
        <f>MACD!F1174</f>
        <v>0.14085208686951123</v>
      </c>
      <c r="F1174" s="2">
        <f>'Moving Avg'!D1174</f>
        <v>8.8722000000000012</v>
      </c>
      <c r="G1174" s="2">
        <f>'Moving Avg'!F1174</f>
        <v>9.0669499999999967</v>
      </c>
      <c r="H1174" s="2">
        <f>'Moving Avg'!G1174</f>
        <v>9.3855400000000024</v>
      </c>
      <c r="I1174" s="2">
        <f>'Moving Avg'!H1174</f>
        <v>9.3094649999999941</v>
      </c>
      <c r="J1174" s="6" t="str">
        <f>OBV!F1174</f>
        <v>BEARISH</v>
      </c>
      <c r="K1174" s="6" t="str">
        <f>OBV!G1174</f>
        <v>STRONG</v>
      </c>
      <c r="L1174" s="6" t="str">
        <f>OBV!H1174</f>
        <v>CONFIRMED BEARISH</v>
      </c>
      <c r="M1174" s="8">
        <f t="shared" si="180"/>
        <v>25</v>
      </c>
      <c r="N1174" s="8">
        <f t="shared" si="181"/>
        <v>100</v>
      </c>
      <c r="O1174" s="8">
        <f t="shared" si="182"/>
        <v>0</v>
      </c>
      <c r="P1174" s="8">
        <f t="shared" si="183"/>
        <v>33</v>
      </c>
      <c r="Q1174" s="9">
        <f t="shared" si="184"/>
        <v>48.7</v>
      </c>
      <c r="R1174" s="9">
        <f t="shared" si="185"/>
        <v>33.25</v>
      </c>
      <c r="S1174" s="9">
        <f t="shared" si="186"/>
        <v>33.6</v>
      </c>
      <c r="T1174" s="9">
        <f t="shared" si="187"/>
        <v>39.5</v>
      </c>
      <c r="U1174" s="8">
        <f t="shared" si="188"/>
        <v>38.516666666666673</v>
      </c>
      <c r="V1174" s="8">
        <f t="shared" si="189"/>
        <v>38.762500000000003</v>
      </c>
    </row>
    <row r="1175" spans="1:22" ht="13.5" x14ac:dyDescent="0.25">
      <c r="A1175" s="3">
        <f>RSI!A1175</f>
        <v>43721</v>
      </c>
      <c r="B1175" s="2">
        <f>RSI!B1175</f>
        <v>8.8239999999999998</v>
      </c>
      <c r="C1175" s="2">
        <f>RSI!I1175</f>
        <v>35.899173503757012</v>
      </c>
      <c r="D1175" s="2">
        <f>MACD!E1175</f>
        <v>6.7628852335532841E-2</v>
      </c>
      <c r="E1175" s="2">
        <f>MACD!F1175</f>
        <v>0.12620743996271555</v>
      </c>
      <c r="F1175" s="2">
        <f>'Moving Avg'!D1175</f>
        <v>8.8295999999999992</v>
      </c>
      <c r="G1175" s="2">
        <f>'Moving Avg'!F1175</f>
        <v>9.0319999999999983</v>
      </c>
      <c r="H1175" s="2">
        <f>'Moving Avg'!G1175</f>
        <v>9.3496400000000008</v>
      </c>
      <c r="I1175" s="2">
        <f>'Moving Avg'!H1175</f>
        <v>9.2988799999999951</v>
      </c>
      <c r="J1175" s="6" t="str">
        <f>OBV!F1175</f>
        <v>BEARISH</v>
      </c>
      <c r="K1175" s="6" t="str">
        <f>OBV!G1175</f>
        <v>STRONG</v>
      </c>
      <c r="L1175" s="6" t="str">
        <f>OBV!H1175</f>
        <v>CONFIRMED BEARISH</v>
      </c>
      <c r="M1175" s="8">
        <f t="shared" si="180"/>
        <v>25</v>
      </c>
      <c r="N1175" s="8">
        <f t="shared" si="181"/>
        <v>100</v>
      </c>
      <c r="O1175" s="8">
        <f t="shared" si="182"/>
        <v>0</v>
      </c>
      <c r="P1175" s="8">
        <f t="shared" si="183"/>
        <v>33</v>
      </c>
      <c r="Q1175" s="9">
        <f t="shared" si="184"/>
        <v>48.7</v>
      </c>
      <c r="R1175" s="9">
        <f t="shared" si="185"/>
        <v>33.25</v>
      </c>
      <c r="S1175" s="9">
        <f t="shared" si="186"/>
        <v>33.6</v>
      </c>
      <c r="T1175" s="9">
        <f t="shared" si="187"/>
        <v>39.5</v>
      </c>
      <c r="U1175" s="8">
        <f t="shared" si="188"/>
        <v>38.516666666666673</v>
      </c>
      <c r="V1175" s="8">
        <f t="shared" si="189"/>
        <v>38.762500000000003</v>
      </c>
    </row>
    <row r="1176" spans="1:22" ht="13.5" x14ac:dyDescent="0.25">
      <c r="A1176" s="3">
        <f>RSI!A1176</f>
        <v>43724</v>
      </c>
      <c r="B1176" s="2">
        <f>RSI!B1176</f>
        <v>8.8239999999999998</v>
      </c>
      <c r="C1176" s="2">
        <f>RSI!I1176</f>
        <v>35.899173503757012</v>
      </c>
      <c r="D1176" s="2">
        <f>MACD!E1176</f>
        <v>3.9393577065395036E-2</v>
      </c>
      <c r="E1176" s="2">
        <f>MACD!F1176</f>
        <v>0.10884466738325145</v>
      </c>
      <c r="F1176" s="2">
        <f>'Moving Avg'!D1176</f>
        <v>8.8281999999999989</v>
      </c>
      <c r="G1176" s="2">
        <f>'Moving Avg'!F1176</f>
        <v>8.9970499999999998</v>
      </c>
      <c r="H1176" s="2">
        <f>'Moving Avg'!G1176</f>
        <v>9.313740000000001</v>
      </c>
      <c r="I1176" s="2">
        <f>'Moving Avg'!H1176</f>
        <v>9.2879199999999962</v>
      </c>
      <c r="J1176" s="6" t="str">
        <f>OBV!F1176</f>
        <v>BEARISH</v>
      </c>
      <c r="K1176" s="6" t="str">
        <f>OBV!G1176</f>
        <v>STRONG</v>
      </c>
      <c r="L1176" s="6" t="str">
        <f>OBV!H1176</f>
        <v>CONFIRMED BEARISH</v>
      </c>
      <c r="M1176" s="8">
        <f t="shared" si="180"/>
        <v>25</v>
      </c>
      <c r="N1176" s="8">
        <f t="shared" si="181"/>
        <v>100</v>
      </c>
      <c r="O1176" s="8">
        <f t="shared" si="182"/>
        <v>0</v>
      </c>
      <c r="P1176" s="8">
        <f t="shared" si="183"/>
        <v>33</v>
      </c>
      <c r="Q1176" s="9">
        <f t="shared" si="184"/>
        <v>48.7</v>
      </c>
      <c r="R1176" s="9">
        <f t="shared" si="185"/>
        <v>33.25</v>
      </c>
      <c r="S1176" s="9">
        <f t="shared" si="186"/>
        <v>33.6</v>
      </c>
      <c r="T1176" s="9">
        <f t="shared" si="187"/>
        <v>39.5</v>
      </c>
      <c r="U1176" s="8">
        <f t="shared" si="188"/>
        <v>38.516666666666673</v>
      </c>
      <c r="V1176" s="8">
        <f t="shared" si="189"/>
        <v>38.762500000000003</v>
      </c>
    </row>
    <row r="1177" spans="1:22" ht="13.5" x14ac:dyDescent="0.25">
      <c r="A1177" s="3">
        <f>RSI!A1177</f>
        <v>43725</v>
      </c>
      <c r="B1177" s="2">
        <f>RSI!B1177</f>
        <v>8.5709999999999997</v>
      </c>
      <c r="C1177" s="2">
        <f>RSI!I1177</f>
        <v>26.925544398270731</v>
      </c>
      <c r="D1177" s="2">
        <f>MACD!E1177</f>
        <v>3.5563733739044423E-2</v>
      </c>
      <c r="E1177" s="2">
        <f>MACD!F1177</f>
        <v>9.4188480654410059E-2</v>
      </c>
      <c r="F1177" s="2">
        <f>'Moving Avg'!D1177</f>
        <v>8.7761999999999993</v>
      </c>
      <c r="G1177" s="2">
        <f>'Moving Avg'!F1177</f>
        <v>8.9631500000000006</v>
      </c>
      <c r="H1177" s="2">
        <f>'Moving Avg'!G1177</f>
        <v>9.2721000000000018</v>
      </c>
      <c r="I1177" s="2">
        <f>'Moving Avg'!H1177</f>
        <v>9.2756949999999954</v>
      </c>
      <c r="J1177" s="6" t="str">
        <f>OBV!F1177</f>
        <v>BEARISH</v>
      </c>
      <c r="K1177" s="6" t="str">
        <f>OBV!G1177</f>
        <v>STRONG</v>
      </c>
      <c r="L1177" s="6" t="str">
        <f>OBV!H1177</f>
        <v>CONFIRMED BEARISH</v>
      </c>
      <c r="M1177" s="8">
        <f t="shared" si="180"/>
        <v>50</v>
      </c>
      <c r="N1177" s="8">
        <f t="shared" si="181"/>
        <v>100</v>
      </c>
      <c r="O1177" s="8">
        <f t="shared" si="182"/>
        <v>0</v>
      </c>
      <c r="P1177" s="8">
        <f t="shared" si="183"/>
        <v>33</v>
      </c>
      <c r="Q1177" s="9">
        <f t="shared" si="184"/>
        <v>57.45</v>
      </c>
      <c r="R1177" s="9">
        <f t="shared" si="185"/>
        <v>38.25</v>
      </c>
      <c r="S1177" s="9">
        <f t="shared" si="186"/>
        <v>37.35</v>
      </c>
      <c r="T1177" s="9">
        <f t="shared" si="187"/>
        <v>45.75</v>
      </c>
      <c r="U1177" s="8">
        <f t="shared" si="188"/>
        <v>44.35</v>
      </c>
      <c r="V1177" s="8">
        <f t="shared" si="189"/>
        <v>44.7</v>
      </c>
    </row>
    <row r="1178" spans="1:22" ht="13.5" x14ac:dyDescent="0.25">
      <c r="A1178" s="3">
        <f>RSI!A1178</f>
        <v>43726</v>
      </c>
      <c r="B1178" s="2">
        <f>RSI!B1178</f>
        <v>8.5709999999999997</v>
      </c>
      <c r="C1178" s="2">
        <f>RSI!I1178</f>
        <v>26.925544398270745</v>
      </c>
      <c r="D1178" s="2">
        <f>MACD!E1178</f>
        <v>6.781028117578991E-2</v>
      </c>
      <c r="E1178" s="2">
        <f>MACD!F1178</f>
        <v>8.8912840758686038E-2</v>
      </c>
      <c r="F1178" s="2">
        <f>'Moving Avg'!D1178</f>
        <v>8.7241999999999997</v>
      </c>
      <c r="G1178" s="2">
        <f>'Moving Avg'!F1178</f>
        <v>8.9258500000000005</v>
      </c>
      <c r="H1178" s="2">
        <f>'Moving Avg'!G1178</f>
        <v>9.2311400000000017</v>
      </c>
      <c r="I1178" s="2">
        <f>'Moving Avg'!H1178</f>
        <v>9.2635649999999945</v>
      </c>
      <c r="J1178" s="6" t="str">
        <f>OBV!F1178</f>
        <v>BEARISH</v>
      </c>
      <c r="K1178" s="6" t="str">
        <f>OBV!G1178</f>
        <v>STRONG</v>
      </c>
      <c r="L1178" s="6" t="str">
        <f>OBV!H1178</f>
        <v>CONFIRMED BEARISH</v>
      </c>
      <c r="M1178" s="8">
        <f t="shared" si="180"/>
        <v>50</v>
      </c>
      <c r="N1178" s="8">
        <f t="shared" si="181"/>
        <v>100</v>
      </c>
      <c r="O1178" s="8">
        <f t="shared" si="182"/>
        <v>0</v>
      </c>
      <c r="P1178" s="8">
        <f t="shared" si="183"/>
        <v>33</v>
      </c>
      <c r="Q1178" s="9">
        <f t="shared" si="184"/>
        <v>57.45</v>
      </c>
      <c r="R1178" s="9">
        <f t="shared" si="185"/>
        <v>38.25</v>
      </c>
      <c r="S1178" s="9">
        <f t="shared" si="186"/>
        <v>37.35</v>
      </c>
      <c r="T1178" s="9">
        <f t="shared" si="187"/>
        <v>45.75</v>
      </c>
      <c r="U1178" s="8">
        <f t="shared" si="188"/>
        <v>44.35</v>
      </c>
      <c r="V1178" s="8">
        <f t="shared" si="189"/>
        <v>44.7</v>
      </c>
    </row>
    <row r="1179" spans="1:22" ht="13.5" x14ac:dyDescent="0.25">
      <c r="A1179" s="3">
        <f>RSI!A1179</f>
        <v>43727</v>
      </c>
      <c r="B1179" s="2">
        <f>RSI!B1179</f>
        <v>8.5709999999999997</v>
      </c>
      <c r="C1179" s="2">
        <f>RSI!I1179</f>
        <v>26.925544398270745</v>
      </c>
      <c r="D1179" s="2">
        <f>MACD!E1179</f>
        <v>9.7612444766676632E-2</v>
      </c>
      <c r="E1179" s="2">
        <f>MACD!F1179</f>
        <v>9.0652761560284165E-2</v>
      </c>
      <c r="F1179" s="2">
        <f>'Moving Avg'!D1179</f>
        <v>8.6722000000000001</v>
      </c>
      <c r="G1179" s="2">
        <f>'Moving Avg'!F1179</f>
        <v>8.8885500000000022</v>
      </c>
      <c r="H1179" s="2">
        <f>'Moving Avg'!G1179</f>
        <v>9.1964800000000011</v>
      </c>
      <c r="I1179" s="2">
        <f>'Moving Avg'!H1179</f>
        <v>9.2519049999999918</v>
      </c>
      <c r="J1179" s="6" t="str">
        <f>OBV!F1179</f>
        <v>BEARISH</v>
      </c>
      <c r="K1179" s="6" t="str">
        <f>OBV!G1179</f>
        <v>STRONG</v>
      </c>
      <c r="L1179" s="6" t="str">
        <f>OBV!H1179</f>
        <v>CONFIRMED BEARISH</v>
      </c>
      <c r="M1179" s="8">
        <f t="shared" si="180"/>
        <v>50</v>
      </c>
      <c r="N1179" s="8">
        <f t="shared" si="181"/>
        <v>0</v>
      </c>
      <c r="O1179" s="8">
        <f t="shared" si="182"/>
        <v>0</v>
      </c>
      <c r="P1179" s="8">
        <f t="shared" si="183"/>
        <v>33</v>
      </c>
      <c r="Q1179" s="9">
        <f t="shared" si="184"/>
        <v>22.45</v>
      </c>
      <c r="R1179" s="9">
        <f t="shared" si="185"/>
        <v>18.25</v>
      </c>
      <c r="S1179" s="9">
        <f t="shared" si="186"/>
        <v>22.35</v>
      </c>
      <c r="T1179" s="9">
        <f t="shared" si="187"/>
        <v>20.75</v>
      </c>
      <c r="U1179" s="8">
        <f t="shared" si="188"/>
        <v>21.016666666666669</v>
      </c>
      <c r="V1179" s="8">
        <f t="shared" si="189"/>
        <v>20.950000000000003</v>
      </c>
    </row>
    <row r="1180" spans="1:22" ht="13.5" x14ac:dyDescent="0.25">
      <c r="A1180" s="3">
        <f>RSI!A1180</f>
        <v>43728</v>
      </c>
      <c r="B1180" s="2">
        <f>RSI!B1180</f>
        <v>8.5709999999999997</v>
      </c>
      <c r="C1180" s="2">
        <f>RSI!I1180</f>
        <v>26.925544398270745</v>
      </c>
      <c r="D1180" s="2">
        <f>MACD!E1180</f>
        <v>0.12515986701290949</v>
      </c>
      <c r="E1180" s="2">
        <f>MACD!F1180</f>
        <v>9.7554182650809229E-2</v>
      </c>
      <c r="F1180" s="2">
        <f>'Moving Avg'!D1180</f>
        <v>8.621599999999999</v>
      </c>
      <c r="G1180" s="2">
        <f>'Moving Avg'!F1180</f>
        <v>8.8512500000000021</v>
      </c>
      <c r="H1180" s="2">
        <f>'Moving Avg'!G1180</f>
        <v>9.1621000000000024</v>
      </c>
      <c r="I1180" s="2">
        <f>'Moving Avg'!H1180</f>
        <v>9.2402449999999927</v>
      </c>
      <c r="J1180" s="6" t="str">
        <f>OBV!F1180</f>
        <v>BEARISH</v>
      </c>
      <c r="K1180" s="6" t="str">
        <f>OBV!G1180</f>
        <v>STRONG</v>
      </c>
      <c r="L1180" s="6" t="str">
        <f>OBV!H1180</f>
        <v>CONFIRMED BEARISH</v>
      </c>
      <c r="M1180" s="8">
        <f t="shared" si="180"/>
        <v>50</v>
      </c>
      <c r="N1180" s="8">
        <f t="shared" si="181"/>
        <v>0</v>
      </c>
      <c r="O1180" s="8">
        <f t="shared" si="182"/>
        <v>0</v>
      </c>
      <c r="P1180" s="8">
        <f t="shared" si="183"/>
        <v>33</v>
      </c>
      <c r="Q1180" s="9">
        <f t="shared" si="184"/>
        <v>22.45</v>
      </c>
      <c r="R1180" s="9">
        <f t="shared" si="185"/>
        <v>18.25</v>
      </c>
      <c r="S1180" s="9">
        <f t="shared" si="186"/>
        <v>22.35</v>
      </c>
      <c r="T1180" s="9">
        <f t="shared" si="187"/>
        <v>20.75</v>
      </c>
      <c r="U1180" s="8">
        <f t="shared" si="188"/>
        <v>21.016666666666669</v>
      </c>
      <c r="V1180" s="8">
        <f t="shared" si="189"/>
        <v>20.950000000000003</v>
      </c>
    </row>
    <row r="1181" spans="1:22" ht="13.5" x14ac:dyDescent="0.25">
      <c r="A1181" s="3">
        <f>RSI!A1181</f>
        <v>43731</v>
      </c>
      <c r="B1181" s="2">
        <f>RSI!B1181</f>
        <v>8.5640000000000001</v>
      </c>
      <c r="C1181" s="2">
        <f>RSI!I1181</f>
        <v>26.67737795326056</v>
      </c>
      <c r="D1181" s="2">
        <f>MACD!E1181</f>
        <v>0.11945303410596431</v>
      </c>
      <c r="E1181" s="2">
        <f>MACD!F1181</f>
        <v>0.10193395294184025</v>
      </c>
      <c r="F1181" s="2">
        <f>'Moving Avg'!D1181</f>
        <v>8.5695999999999994</v>
      </c>
      <c r="G1181" s="2">
        <f>'Moving Avg'!F1181</f>
        <v>8.8135999999999992</v>
      </c>
      <c r="H1181" s="2">
        <f>'Moving Avg'!G1181</f>
        <v>9.1337400000000031</v>
      </c>
      <c r="I1181" s="2">
        <f>'Moving Avg'!H1181</f>
        <v>9.2285499999999931</v>
      </c>
      <c r="J1181" s="6" t="str">
        <f>OBV!F1181</f>
        <v>BEARISH</v>
      </c>
      <c r="K1181" s="6" t="str">
        <f>OBV!G1181</f>
        <v>STRONG</v>
      </c>
      <c r="L1181" s="6" t="str">
        <f>OBV!H1181</f>
        <v>CONFIRMED BEARISH</v>
      </c>
      <c r="M1181" s="8">
        <f t="shared" si="180"/>
        <v>50</v>
      </c>
      <c r="N1181" s="8">
        <f t="shared" si="181"/>
        <v>0</v>
      </c>
      <c r="O1181" s="8">
        <f t="shared" si="182"/>
        <v>0</v>
      </c>
      <c r="P1181" s="8">
        <f t="shared" si="183"/>
        <v>33</v>
      </c>
      <c r="Q1181" s="9">
        <f t="shared" si="184"/>
        <v>22.45</v>
      </c>
      <c r="R1181" s="9">
        <f t="shared" si="185"/>
        <v>18.25</v>
      </c>
      <c r="S1181" s="9">
        <f t="shared" si="186"/>
        <v>22.35</v>
      </c>
      <c r="T1181" s="9">
        <f t="shared" si="187"/>
        <v>20.75</v>
      </c>
      <c r="U1181" s="8">
        <f t="shared" si="188"/>
        <v>21.016666666666669</v>
      </c>
      <c r="V1181" s="8">
        <f t="shared" si="189"/>
        <v>20.950000000000003</v>
      </c>
    </row>
    <row r="1182" spans="1:22" ht="13.5" x14ac:dyDescent="0.25">
      <c r="A1182" s="3">
        <f>RSI!A1182</f>
        <v>43732</v>
      </c>
      <c r="B1182" s="2">
        <f>RSI!B1182</f>
        <v>8.31</v>
      </c>
      <c r="C1182" s="2">
        <f>RSI!I1182</f>
        <v>19.613370379821006</v>
      </c>
      <c r="D1182" s="2">
        <f>MACD!E1182</f>
        <v>0.13547813044262114</v>
      </c>
      <c r="E1182" s="2">
        <f>MACD!F1182</f>
        <v>0.10864278844199643</v>
      </c>
      <c r="F1182" s="2">
        <f>'Moving Avg'!D1182</f>
        <v>8.5174000000000003</v>
      </c>
      <c r="G1182" s="2">
        <f>'Moving Avg'!F1182</f>
        <v>8.7632499999999993</v>
      </c>
      <c r="H1182" s="2">
        <f>'Moving Avg'!G1182</f>
        <v>9.1005800000000026</v>
      </c>
      <c r="I1182" s="2">
        <f>'Moving Avg'!H1182</f>
        <v>9.2171599999999927</v>
      </c>
      <c r="J1182" s="6" t="str">
        <f>OBV!F1182</f>
        <v>BEARISH</v>
      </c>
      <c r="K1182" s="6" t="str">
        <f>OBV!G1182</f>
        <v>STRONG</v>
      </c>
      <c r="L1182" s="6" t="str">
        <f>OBV!H1182</f>
        <v>CONFIRMED BEARISH</v>
      </c>
      <c r="M1182" s="8">
        <f t="shared" si="180"/>
        <v>50</v>
      </c>
      <c r="N1182" s="8">
        <f t="shared" si="181"/>
        <v>0</v>
      </c>
      <c r="O1182" s="8">
        <f t="shared" si="182"/>
        <v>0</v>
      </c>
      <c r="P1182" s="8">
        <f t="shared" si="183"/>
        <v>33</v>
      </c>
      <c r="Q1182" s="9">
        <f t="shared" si="184"/>
        <v>22.45</v>
      </c>
      <c r="R1182" s="9">
        <f t="shared" si="185"/>
        <v>18.25</v>
      </c>
      <c r="S1182" s="9">
        <f t="shared" si="186"/>
        <v>22.35</v>
      </c>
      <c r="T1182" s="9">
        <f t="shared" si="187"/>
        <v>20.75</v>
      </c>
      <c r="U1182" s="8">
        <f t="shared" si="188"/>
        <v>21.016666666666669</v>
      </c>
      <c r="V1182" s="8">
        <f t="shared" si="189"/>
        <v>20.950000000000003</v>
      </c>
    </row>
    <row r="1183" spans="1:22" ht="13.5" x14ac:dyDescent="0.25">
      <c r="A1183" s="3">
        <f>RSI!A1183</f>
        <v>43733</v>
      </c>
      <c r="B1183" s="2">
        <f>RSI!B1183</f>
        <v>8.5570000000000004</v>
      </c>
      <c r="C1183" s="2">
        <f>RSI!I1183</f>
        <v>37.065383304161315</v>
      </c>
      <c r="D1183" s="2">
        <f>MACD!E1183</f>
        <v>0.13413052067284958</v>
      </c>
      <c r="E1183" s="2">
        <f>MACD!F1183</f>
        <v>0.11374033488816707</v>
      </c>
      <c r="F1183" s="2">
        <f>'Moving Avg'!D1183</f>
        <v>8.5145999999999997</v>
      </c>
      <c r="G1183" s="2">
        <f>'Moving Avg'!F1183</f>
        <v>8.7523</v>
      </c>
      <c r="H1183" s="2">
        <f>'Moving Avg'!G1183</f>
        <v>9.0723600000000033</v>
      </c>
      <c r="I1183" s="2">
        <f>'Moving Avg'!H1183</f>
        <v>9.2070049999999917</v>
      </c>
      <c r="J1183" s="6" t="str">
        <f>OBV!F1183</f>
        <v>BEARISH</v>
      </c>
      <c r="K1183" s="6" t="str">
        <f>OBV!G1183</f>
        <v>NEUTRAL</v>
      </c>
      <c r="L1183" s="6" t="str">
        <f>OBV!H1183</f>
        <v>CONFIRMED BEARISH</v>
      </c>
      <c r="M1183" s="8">
        <f t="shared" si="180"/>
        <v>25</v>
      </c>
      <c r="N1183" s="8">
        <f t="shared" si="181"/>
        <v>0</v>
      </c>
      <c r="O1183" s="8">
        <f t="shared" si="182"/>
        <v>0</v>
      </c>
      <c r="P1183" s="8">
        <f t="shared" si="183"/>
        <v>16.5</v>
      </c>
      <c r="Q1183" s="9">
        <f t="shared" si="184"/>
        <v>11.225</v>
      </c>
      <c r="R1183" s="9">
        <f t="shared" si="185"/>
        <v>9.125</v>
      </c>
      <c r="S1183" s="9">
        <f t="shared" si="186"/>
        <v>11.175000000000001</v>
      </c>
      <c r="T1183" s="9">
        <f t="shared" si="187"/>
        <v>10.375</v>
      </c>
      <c r="U1183" s="8">
        <f t="shared" si="188"/>
        <v>10.508333333333335</v>
      </c>
      <c r="V1183" s="8">
        <f t="shared" si="189"/>
        <v>10.475000000000001</v>
      </c>
    </row>
    <row r="1184" spans="1:22" ht="13.5" x14ac:dyDescent="0.25">
      <c r="A1184" s="3">
        <f>RSI!A1184</f>
        <v>43734</v>
      </c>
      <c r="B1184" s="2">
        <f>RSI!B1184</f>
        <v>8.3030000000000008</v>
      </c>
      <c r="C1184" s="2">
        <f>RSI!I1184</f>
        <v>29.881149565148277</v>
      </c>
      <c r="D1184" s="2">
        <f>MACD!E1184</f>
        <v>0.15348347004783847</v>
      </c>
      <c r="E1184" s="2">
        <f>MACD!F1184</f>
        <v>0.12168896192010135</v>
      </c>
      <c r="F1184" s="2">
        <f>'Moving Avg'!D1184</f>
        <v>8.4610000000000021</v>
      </c>
      <c r="G1184" s="2">
        <f>'Moving Avg'!F1184</f>
        <v>8.7286499999999982</v>
      </c>
      <c r="H1184" s="2">
        <f>'Moving Avg'!G1184</f>
        <v>9.044940000000004</v>
      </c>
      <c r="I1184" s="2">
        <f>'Moving Avg'!H1184</f>
        <v>9.1949799999999922</v>
      </c>
      <c r="J1184" s="6" t="str">
        <f>OBV!F1184</f>
        <v>BEARISH</v>
      </c>
      <c r="K1184" s="6" t="str">
        <f>OBV!G1184</f>
        <v>STRONG</v>
      </c>
      <c r="L1184" s="6" t="str">
        <f>OBV!H1184</f>
        <v>CONFIRMED BEARISH</v>
      </c>
      <c r="M1184" s="8">
        <f t="shared" si="180"/>
        <v>50</v>
      </c>
      <c r="N1184" s="8">
        <f t="shared" si="181"/>
        <v>0</v>
      </c>
      <c r="O1184" s="8">
        <f t="shared" si="182"/>
        <v>0</v>
      </c>
      <c r="P1184" s="8">
        <f t="shared" si="183"/>
        <v>33</v>
      </c>
      <c r="Q1184" s="9">
        <f t="shared" si="184"/>
        <v>22.45</v>
      </c>
      <c r="R1184" s="9">
        <f t="shared" si="185"/>
        <v>18.25</v>
      </c>
      <c r="S1184" s="9">
        <f t="shared" si="186"/>
        <v>22.35</v>
      </c>
      <c r="T1184" s="9">
        <f t="shared" si="187"/>
        <v>20.75</v>
      </c>
      <c r="U1184" s="8">
        <f t="shared" si="188"/>
        <v>21.016666666666669</v>
      </c>
      <c r="V1184" s="8">
        <f t="shared" si="189"/>
        <v>20.950000000000003</v>
      </c>
    </row>
    <row r="1185" spans="1:22" ht="13.5" x14ac:dyDescent="0.25">
      <c r="A1185" s="3">
        <f>RSI!A1185</f>
        <v>43735</v>
      </c>
      <c r="B1185" s="2">
        <f>RSI!B1185</f>
        <v>8.3030000000000008</v>
      </c>
      <c r="C1185" s="2">
        <f>RSI!I1185</f>
        <v>29.881149565148277</v>
      </c>
      <c r="D1185" s="2">
        <f>MACD!E1185</f>
        <v>0.17183710878838099</v>
      </c>
      <c r="E1185" s="2">
        <f>MACD!F1185</f>
        <v>0.13171859129375729</v>
      </c>
      <c r="F1185" s="2">
        <f>'Moving Avg'!D1185</f>
        <v>8.4074000000000009</v>
      </c>
      <c r="G1185" s="2">
        <f>'Moving Avg'!F1185</f>
        <v>8.7026000000000003</v>
      </c>
      <c r="H1185" s="2">
        <f>'Moving Avg'!G1185</f>
        <v>9.0232800000000033</v>
      </c>
      <c r="I1185" s="2">
        <f>'Moving Avg'!H1185</f>
        <v>9.1833999999999918</v>
      </c>
      <c r="J1185" s="6" t="str">
        <f>OBV!F1185</f>
        <v>BEARISH</v>
      </c>
      <c r="K1185" s="6" t="str">
        <f>OBV!G1185</f>
        <v>STRONG</v>
      </c>
      <c r="L1185" s="6" t="str">
        <f>OBV!H1185</f>
        <v>CONFIRMED BEARISH</v>
      </c>
      <c r="M1185" s="8">
        <f t="shared" si="180"/>
        <v>50</v>
      </c>
      <c r="N1185" s="8">
        <f t="shared" si="181"/>
        <v>0</v>
      </c>
      <c r="O1185" s="8">
        <f t="shared" si="182"/>
        <v>0</v>
      </c>
      <c r="P1185" s="8">
        <f t="shared" si="183"/>
        <v>33</v>
      </c>
      <c r="Q1185" s="9">
        <f t="shared" si="184"/>
        <v>22.45</v>
      </c>
      <c r="R1185" s="9">
        <f t="shared" si="185"/>
        <v>18.25</v>
      </c>
      <c r="S1185" s="9">
        <f t="shared" si="186"/>
        <v>22.35</v>
      </c>
      <c r="T1185" s="9">
        <f t="shared" si="187"/>
        <v>20.75</v>
      </c>
      <c r="U1185" s="8">
        <f t="shared" si="188"/>
        <v>21.016666666666669</v>
      </c>
      <c r="V1185" s="8">
        <f t="shared" si="189"/>
        <v>20.950000000000003</v>
      </c>
    </row>
    <row r="1186" spans="1:22" ht="13.5" x14ac:dyDescent="0.25">
      <c r="A1186" s="3">
        <f>RSI!A1186</f>
        <v>43738</v>
      </c>
      <c r="B1186" s="2">
        <f>RSI!B1186</f>
        <v>8.3030000000000008</v>
      </c>
      <c r="C1186" s="2">
        <f>RSI!I1186</f>
        <v>29.881149565148277</v>
      </c>
      <c r="D1186" s="2">
        <f>MACD!E1186</f>
        <v>0.19019580456756913</v>
      </c>
      <c r="E1186" s="2">
        <f>MACD!F1186</f>
        <v>0.14341403394851968</v>
      </c>
      <c r="F1186" s="2">
        <f>'Moving Avg'!D1186</f>
        <v>8.3552</v>
      </c>
      <c r="G1186" s="2">
        <f>'Moving Avg'!F1186</f>
        <v>8.6765499999999989</v>
      </c>
      <c r="H1186" s="2">
        <f>'Moving Avg'!G1186</f>
        <v>9.0016200000000044</v>
      </c>
      <c r="I1186" s="2">
        <f>'Moving Avg'!H1186</f>
        <v>9.1726399999999941</v>
      </c>
      <c r="J1186" s="6" t="str">
        <f>OBV!F1186</f>
        <v>BEARISH</v>
      </c>
      <c r="K1186" s="6" t="str">
        <f>OBV!G1186</f>
        <v>NEUTRAL</v>
      </c>
      <c r="L1186" s="6" t="str">
        <f>OBV!H1186</f>
        <v>CONFIRMED BEARISH</v>
      </c>
      <c r="M1186" s="8">
        <f t="shared" si="180"/>
        <v>50</v>
      </c>
      <c r="N1186" s="8">
        <f t="shared" si="181"/>
        <v>0</v>
      </c>
      <c r="O1186" s="8">
        <f t="shared" si="182"/>
        <v>0</v>
      </c>
      <c r="P1186" s="8">
        <f t="shared" si="183"/>
        <v>16.5</v>
      </c>
      <c r="Q1186" s="9">
        <f t="shared" si="184"/>
        <v>19.975000000000001</v>
      </c>
      <c r="R1186" s="9">
        <f t="shared" si="185"/>
        <v>14.125</v>
      </c>
      <c r="S1186" s="9">
        <f t="shared" si="186"/>
        <v>14.925000000000001</v>
      </c>
      <c r="T1186" s="9">
        <f t="shared" si="187"/>
        <v>16.625</v>
      </c>
      <c r="U1186" s="8">
        <f t="shared" si="188"/>
        <v>16.341666666666669</v>
      </c>
      <c r="V1186" s="8">
        <f t="shared" si="189"/>
        <v>16.412500000000001</v>
      </c>
    </row>
    <row r="1187" spans="1:22" ht="13.5" x14ac:dyDescent="0.25">
      <c r="A1187" s="3">
        <f>RSI!A1187</f>
        <v>43739</v>
      </c>
      <c r="B1187" s="2">
        <f>RSI!B1187</f>
        <v>8.3030000000000008</v>
      </c>
      <c r="C1187" s="2">
        <f>RSI!I1187</f>
        <v>29.881149565148277</v>
      </c>
      <c r="D1187" s="2">
        <f>MACD!E1187</f>
        <v>0.16942616958468193</v>
      </c>
      <c r="E1187" s="2">
        <f>MACD!F1187</f>
        <v>0.14861646107575213</v>
      </c>
      <c r="F1187" s="2">
        <f>'Moving Avg'!D1187</f>
        <v>8.3538000000000014</v>
      </c>
      <c r="G1187" s="2">
        <f>'Moving Avg'!F1187</f>
        <v>8.6504999999999992</v>
      </c>
      <c r="H1187" s="2">
        <f>'Moving Avg'!G1187</f>
        <v>8.9840800000000041</v>
      </c>
      <c r="I1187" s="2">
        <f>'Moving Avg'!H1187</f>
        <v>9.1620049999999953</v>
      </c>
      <c r="J1187" s="6" t="str">
        <f>OBV!F1187</f>
        <v>BULLISH</v>
      </c>
      <c r="K1187" s="6" t="str">
        <f>OBV!G1187</f>
        <v>NEUTRAL</v>
      </c>
      <c r="L1187" s="6" t="str">
        <f>OBV!H1187</f>
        <v>BULLISH DIVERGENCE</v>
      </c>
      <c r="M1187" s="8">
        <f t="shared" si="180"/>
        <v>50</v>
      </c>
      <c r="N1187" s="8">
        <f t="shared" si="181"/>
        <v>0</v>
      </c>
      <c r="O1187" s="8">
        <f t="shared" si="182"/>
        <v>0</v>
      </c>
      <c r="P1187" s="8">
        <f t="shared" si="183"/>
        <v>66.5</v>
      </c>
      <c r="Q1187" s="9">
        <f t="shared" si="184"/>
        <v>27.475000000000001</v>
      </c>
      <c r="R1187" s="9">
        <f t="shared" si="185"/>
        <v>26.625</v>
      </c>
      <c r="S1187" s="9">
        <f t="shared" si="186"/>
        <v>37.424999999999997</v>
      </c>
      <c r="T1187" s="9">
        <f t="shared" si="187"/>
        <v>29.125</v>
      </c>
      <c r="U1187" s="8">
        <f t="shared" si="188"/>
        <v>30.508333333333336</v>
      </c>
      <c r="V1187" s="8">
        <f t="shared" si="189"/>
        <v>30.162500000000001</v>
      </c>
    </row>
    <row r="1188" spans="1:22" ht="13.5" x14ac:dyDescent="0.25">
      <c r="A1188" s="3">
        <f>RSI!A1188</f>
        <v>43740</v>
      </c>
      <c r="B1188" s="2">
        <f>RSI!B1188</f>
        <v>8.3030000000000008</v>
      </c>
      <c r="C1188" s="2">
        <f>RSI!I1188</f>
        <v>29.881149565148277</v>
      </c>
      <c r="D1188" s="2">
        <f>MACD!E1188</f>
        <v>0.15427701203872068</v>
      </c>
      <c r="E1188" s="2">
        <f>MACD!F1188</f>
        <v>0.14974857126834584</v>
      </c>
      <c r="F1188" s="2">
        <f>'Moving Avg'!D1188</f>
        <v>8.3030000000000008</v>
      </c>
      <c r="G1188" s="2">
        <f>'Moving Avg'!F1188</f>
        <v>8.6137999999999995</v>
      </c>
      <c r="H1188" s="2">
        <f>'Moving Avg'!G1188</f>
        <v>8.9665400000000037</v>
      </c>
      <c r="I1188" s="2">
        <f>'Moving Avg'!H1188</f>
        <v>9.1512099999999954</v>
      </c>
      <c r="J1188" s="6" t="str">
        <f>OBV!F1188</f>
        <v>BEARISH</v>
      </c>
      <c r="K1188" s="6" t="str">
        <f>OBV!G1188</f>
        <v>NEUTRAL</v>
      </c>
      <c r="L1188" s="6" t="str">
        <f>OBV!H1188</f>
        <v>CONFIRMED BEARISH</v>
      </c>
      <c r="M1188" s="8">
        <f t="shared" si="180"/>
        <v>50</v>
      </c>
      <c r="N1188" s="8">
        <f t="shared" si="181"/>
        <v>0</v>
      </c>
      <c r="O1188" s="8">
        <f t="shared" si="182"/>
        <v>0</v>
      </c>
      <c r="P1188" s="8">
        <f t="shared" si="183"/>
        <v>16.5</v>
      </c>
      <c r="Q1188" s="9">
        <f t="shared" si="184"/>
        <v>19.975000000000001</v>
      </c>
      <c r="R1188" s="9">
        <f t="shared" si="185"/>
        <v>14.125</v>
      </c>
      <c r="S1188" s="9">
        <f t="shared" si="186"/>
        <v>14.925000000000001</v>
      </c>
      <c r="T1188" s="9">
        <f t="shared" si="187"/>
        <v>16.625</v>
      </c>
      <c r="U1188" s="8">
        <f t="shared" si="188"/>
        <v>16.341666666666669</v>
      </c>
      <c r="V1188" s="8">
        <f t="shared" si="189"/>
        <v>16.412500000000001</v>
      </c>
    </row>
    <row r="1189" spans="1:22" ht="13.5" x14ac:dyDescent="0.25">
      <c r="A1189" s="3">
        <f>RSI!A1189</f>
        <v>43741</v>
      </c>
      <c r="B1189" s="2">
        <f>RSI!B1189</f>
        <v>8.3030000000000008</v>
      </c>
      <c r="C1189" s="2">
        <f>RSI!I1189</f>
        <v>29.881149565148277</v>
      </c>
      <c r="D1189" s="2">
        <f>MACD!E1189</f>
        <v>0.14370400242819592</v>
      </c>
      <c r="E1189" s="2">
        <f>MACD!F1189</f>
        <v>0.14853965750031586</v>
      </c>
      <c r="F1189" s="2">
        <f>'Moving Avg'!D1189</f>
        <v>8.3030000000000008</v>
      </c>
      <c r="G1189" s="2">
        <f>'Moving Avg'!F1189</f>
        <v>8.5770999999999997</v>
      </c>
      <c r="H1189" s="2">
        <f>'Moving Avg'!G1189</f>
        <v>8.9490000000000052</v>
      </c>
      <c r="I1189" s="2">
        <f>'Moving Avg'!H1189</f>
        <v>9.1405749999999948</v>
      </c>
      <c r="J1189" s="6" t="str">
        <f>OBV!F1189</f>
        <v>NEUTRAL</v>
      </c>
      <c r="K1189" s="6" t="str">
        <f>OBV!G1189</f>
        <v>NEUTRAL</v>
      </c>
      <c r="L1189" s="6" t="str">
        <f>OBV!H1189</f>
        <v>NEUTRAL</v>
      </c>
      <c r="M1189" s="8">
        <f t="shared" si="180"/>
        <v>50</v>
      </c>
      <c r="N1189" s="8">
        <f t="shared" si="181"/>
        <v>45</v>
      </c>
      <c r="O1189" s="8">
        <f t="shared" si="182"/>
        <v>0</v>
      </c>
      <c r="P1189" s="8">
        <f t="shared" si="183"/>
        <v>33</v>
      </c>
      <c r="Q1189" s="9">
        <f t="shared" si="184"/>
        <v>38.200000000000003</v>
      </c>
      <c r="R1189" s="9">
        <f t="shared" si="185"/>
        <v>27.25</v>
      </c>
      <c r="S1189" s="9">
        <f t="shared" si="186"/>
        <v>29.1</v>
      </c>
      <c r="T1189" s="9">
        <f t="shared" si="187"/>
        <v>32</v>
      </c>
      <c r="U1189" s="8">
        <f t="shared" si="188"/>
        <v>31.516666666666669</v>
      </c>
      <c r="V1189" s="8">
        <f t="shared" si="189"/>
        <v>31.637500000000003</v>
      </c>
    </row>
    <row r="1190" spans="1:22" ht="13.5" x14ac:dyDescent="0.25">
      <c r="A1190" s="3">
        <f>RSI!A1190</f>
        <v>43742</v>
      </c>
      <c r="B1190" s="2">
        <f>RSI!B1190</f>
        <v>8.3030000000000008</v>
      </c>
      <c r="C1190" s="2">
        <f>RSI!I1190</f>
        <v>29.881149565148277</v>
      </c>
      <c r="D1190" s="2">
        <f>MACD!E1190</f>
        <v>0.13683678404470001</v>
      </c>
      <c r="E1190" s="2">
        <f>MACD!F1190</f>
        <v>0.14619908280919269</v>
      </c>
      <c r="F1190" s="2">
        <f>'Moving Avg'!D1190</f>
        <v>8.3030000000000008</v>
      </c>
      <c r="G1190" s="2">
        <f>'Moving Avg'!F1190</f>
        <v>8.5404</v>
      </c>
      <c r="H1190" s="2">
        <f>'Moving Avg'!G1190</f>
        <v>8.9314600000000048</v>
      </c>
      <c r="I1190" s="2">
        <f>'Moving Avg'!H1190</f>
        <v>9.1299399999999959</v>
      </c>
      <c r="J1190" s="6" t="str">
        <f>OBV!F1190</f>
        <v>NEUTRAL</v>
      </c>
      <c r="K1190" s="6" t="str">
        <f>OBV!G1190</f>
        <v>NEUTRAL</v>
      </c>
      <c r="L1190" s="6" t="str">
        <f>OBV!H1190</f>
        <v>NEUTRAL</v>
      </c>
      <c r="M1190" s="8">
        <f t="shared" si="180"/>
        <v>50</v>
      </c>
      <c r="N1190" s="8">
        <f t="shared" si="181"/>
        <v>45</v>
      </c>
      <c r="O1190" s="8">
        <f t="shared" si="182"/>
        <v>0</v>
      </c>
      <c r="P1190" s="8">
        <f t="shared" si="183"/>
        <v>33</v>
      </c>
      <c r="Q1190" s="9">
        <f t="shared" si="184"/>
        <v>38.200000000000003</v>
      </c>
      <c r="R1190" s="9">
        <f t="shared" si="185"/>
        <v>27.25</v>
      </c>
      <c r="S1190" s="9">
        <f t="shared" si="186"/>
        <v>29.1</v>
      </c>
      <c r="T1190" s="9">
        <f t="shared" si="187"/>
        <v>32</v>
      </c>
      <c r="U1190" s="8">
        <f t="shared" si="188"/>
        <v>31.516666666666669</v>
      </c>
      <c r="V1190" s="8">
        <f t="shared" si="189"/>
        <v>31.637500000000003</v>
      </c>
    </row>
    <row r="1191" spans="1:22" ht="13.5" x14ac:dyDescent="0.25">
      <c r="A1191" s="3">
        <f>RSI!A1191</f>
        <v>43745</v>
      </c>
      <c r="B1191" s="2">
        <f>RSI!B1191</f>
        <v>8.3030000000000008</v>
      </c>
      <c r="C1191" s="2">
        <f>RSI!I1191</f>
        <v>29.881149565148277</v>
      </c>
      <c r="D1191" s="2">
        <f>MACD!E1191</f>
        <v>0.13187429916823312</v>
      </c>
      <c r="E1191" s="2">
        <f>MACD!F1191</f>
        <v>0.14333412608100077</v>
      </c>
      <c r="F1191" s="2">
        <f>'Moving Avg'!D1191</f>
        <v>8.3030000000000008</v>
      </c>
      <c r="G1191" s="2">
        <f>'Moving Avg'!F1191</f>
        <v>8.5139999999999993</v>
      </c>
      <c r="H1191" s="2">
        <f>'Moving Avg'!G1191</f>
        <v>8.9118600000000061</v>
      </c>
      <c r="I1191" s="2">
        <f>'Moving Avg'!H1191</f>
        <v>9.1193049999999953</v>
      </c>
      <c r="J1191" s="6" t="str">
        <f>OBV!F1191</f>
        <v>NEUTRAL</v>
      </c>
      <c r="K1191" s="6" t="str">
        <f>OBV!G1191</f>
        <v>NEUTRAL</v>
      </c>
      <c r="L1191" s="6" t="str">
        <f>OBV!H1191</f>
        <v>NEUTRAL</v>
      </c>
      <c r="M1191" s="8">
        <f t="shared" si="180"/>
        <v>50</v>
      </c>
      <c r="N1191" s="8">
        <f t="shared" si="181"/>
        <v>45</v>
      </c>
      <c r="O1191" s="8">
        <f t="shared" si="182"/>
        <v>0</v>
      </c>
      <c r="P1191" s="8">
        <f t="shared" si="183"/>
        <v>33</v>
      </c>
      <c r="Q1191" s="9">
        <f t="shared" si="184"/>
        <v>38.200000000000003</v>
      </c>
      <c r="R1191" s="9">
        <f t="shared" si="185"/>
        <v>27.25</v>
      </c>
      <c r="S1191" s="9">
        <f t="shared" si="186"/>
        <v>29.1</v>
      </c>
      <c r="T1191" s="9">
        <f t="shared" si="187"/>
        <v>32</v>
      </c>
      <c r="U1191" s="8">
        <f t="shared" si="188"/>
        <v>31.516666666666669</v>
      </c>
      <c r="V1191" s="8">
        <f t="shared" si="189"/>
        <v>31.637500000000003</v>
      </c>
    </row>
    <row r="1192" spans="1:22" ht="13.5" x14ac:dyDescent="0.25">
      <c r="A1192" s="3">
        <f>RSI!A1192</f>
        <v>43746</v>
      </c>
      <c r="B1192" s="2">
        <f>RSI!B1192</f>
        <v>8.3030000000000008</v>
      </c>
      <c r="C1192" s="2">
        <f>RSI!I1192</f>
        <v>29.881149565148277</v>
      </c>
      <c r="D1192" s="2">
        <f>MACD!E1192</f>
        <v>9.038090732292936E-2</v>
      </c>
      <c r="E1192" s="2">
        <f>MACD!F1192</f>
        <v>0.13274348232938649</v>
      </c>
      <c r="F1192" s="2">
        <f>'Moving Avg'!D1192</f>
        <v>8.3030000000000008</v>
      </c>
      <c r="G1192" s="2">
        <f>'Moving Avg'!F1192</f>
        <v>8.4875999999999987</v>
      </c>
      <c r="H1192" s="2">
        <f>'Moving Avg'!G1192</f>
        <v>8.8922600000000056</v>
      </c>
      <c r="I1192" s="2">
        <f>'Moving Avg'!H1192</f>
        <v>9.1094549999999952</v>
      </c>
      <c r="J1192" s="6" t="str">
        <f>OBV!F1192</f>
        <v>NEUTRAL</v>
      </c>
      <c r="K1192" s="6" t="str">
        <f>OBV!G1192</f>
        <v>NEUTRAL</v>
      </c>
      <c r="L1192" s="6" t="str">
        <f>OBV!H1192</f>
        <v>NEUTRAL</v>
      </c>
      <c r="M1192" s="8">
        <f t="shared" si="180"/>
        <v>50</v>
      </c>
      <c r="N1192" s="8">
        <f t="shared" si="181"/>
        <v>100</v>
      </c>
      <c r="O1192" s="8">
        <f t="shared" si="182"/>
        <v>0</v>
      </c>
      <c r="P1192" s="8">
        <f t="shared" si="183"/>
        <v>33</v>
      </c>
      <c r="Q1192" s="9">
        <f t="shared" si="184"/>
        <v>57.45</v>
      </c>
      <c r="R1192" s="9">
        <f t="shared" si="185"/>
        <v>38.25</v>
      </c>
      <c r="S1192" s="9">
        <f t="shared" si="186"/>
        <v>37.35</v>
      </c>
      <c r="T1192" s="9">
        <f t="shared" si="187"/>
        <v>45.75</v>
      </c>
      <c r="U1192" s="8">
        <f t="shared" si="188"/>
        <v>44.35</v>
      </c>
      <c r="V1192" s="8">
        <f t="shared" si="189"/>
        <v>44.7</v>
      </c>
    </row>
    <row r="1193" spans="1:22" ht="13.5" x14ac:dyDescent="0.25">
      <c r="A1193" s="3">
        <f>RSI!A1193</f>
        <v>43747</v>
      </c>
      <c r="B1193" s="2">
        <f>RSI!B1193</f>
        <v>8.2899999999999991</v>
      </c>
      <c r="C1193" s="2">
        <f>RSI!I1193</f>
        <v>29.314561853087994</v>
      </c>
      <c r="D1193" s="2">
        <f>MACD!E1193</f>
        <v>9.5884592830763893E-2</v>
      </c>
      <c r="E1193" s="2">
        <f>MACD!F1193</f>
        <v>0.12537170442966197</v>
      </c>
      <c r="F1193" s="2">
        <f>'Moving Avg'!D1193</f>
        <v>8.3003999999999998</v>
      </c>
      <c r="G1193" s="2">
        <f>'Moving Avg'!F1193</f>
        <v>8.4605499999999996</v>
      </c>
      <c r="H1193" s="2">
        <f>'Moving Avg'!G1193</f>
        <v>8.8724000000000061</v>
      </c>
      <c r="I1193" s="2">
        <f>'Moving Avg'!H1193</f>
        <v>9.0987849999999959</v>
      </c>
      <c r="J1193" s="6" t="str">
        <f>OBV!F1193</f>
        <v>BEARISH</v>
      </c>
      <c r="K1193" s="6" t="str">
        <f>OBV!G1193</f>
        <v>NEUTRAL</v>
      </c>
      <c r="L1193" s="6" t="str">
        <f>OBV!H1193</f>
        <v>CONFIRMED BEARISH</v>
      </c>
      <c r="M1193" s="8">
        <f t="shared" si="180"/>
        <v>50</v>
      </c>
      <c r="N1193" s="8">
        <f t="shared" si="181"/>
        <v>100</v>
      </c>
      <c r="O1193" s="8">
        <f t="shared" si="182"/>
        <v>0</v>
      </c>
      <c r="P1193" s="8">
        <f t="shared" si="183"/>
        <v>16.5</v>
      </c>
      <c r="Q1193" s="9">
        <f t="shared" si="184"/>
        <v>54.975000000000001</v>
      </c>
      <c r="R1193" s="9">
        <f t="shared" si="185"/>
        <v>34.125</v>
      </c>
      <c r="S1193" s="9">
        <f t="shared" si="186"/>
        <v>29.925000000000001</v>
      </c>
      <c r="T1193" s="9">
        <f t="shared" si="187"/>
        <v>41.625</v>
      </c>
      <c r="U1193" s="8">
        <f t="shared" si="188"/>
        <v>39.674999999999997</v>
      </c>
      <c r="V1193" s="8">
        <f t="shared" si="189"/>
        <v>40.162499999999994</v>
      </c>
    </row>
    <row r="1194" spans="1:22" ht="13.5" x14ac:dyDescent="0.25">
      <c r="A1194" s="3">
        <f>RSI!A1194</f>
        <v>43748</v>
      </c>
      <c r="B1194" s="2">
        <f>RSI!B1194</f>
        <v>8.2899999999999991</v>
      </c>
      <c r="C1194" s="2">
        <f>RSI!I1194</f>
        <v>29.314561853087994</v>
      </c>
      <c r="D1194" s="2">
        <f>MACD!E1194</f>
        <v>6.3069707199229441E-2</v>
      </c>
      <c r="E1194" s="2">
        <f>MACD!F1194</f>
        <v>0.11291130498357548</v>
      </c>
      <c r="F1194" s="2">
        <f>'Moving Avg'!D1194</f>
        <v>8.2977999999999987</v>
      </c>
      <c r="G1194" s="2">
        <f>'Moving Avg'!F1194</f>
        <v>8.4334999999999987</v>
      </c>
      <c r="H1194" s="2">
        <f>'Moving Avg'!G1194</f>
        <v>8.8525400000000065</v>
      </c>
      <c r="I1194" s="2">
        <f>'Moving Avg'!H1194</f>
        <v>9.0881799999999959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  <c r="M1194" s="8">
        <f t="shared" si="180"/>
        <v>50</v>
      </c>
      <c r="N1194" s="8">
        <f t="shared" si="181"/>
        <v>100</v>
      </c>
      <c r="O1194" s="8">
        <f t="shared" si="182"/>
        <v>0</v>
      </c>
      <c r="P1194" s="8">
        <f t="shared" si="183"/>
        <v>16.5</v>
      </c>
      <c r="Q1194" s="9">
        <f t="shared" si="184"/>
        <v>54.975000000000001</v>
      </c>
      <c r="R1194" s="9">
        <f t="shared" si="185"/>
        <v>34.125</v>
      </c>
      <c r="S1194" s="9">
        <f t="shared" si="186"/>
        <v>29.925000000000001</v>
      </c>
      <c r="T1194" s="9">
        <f t="shared" si="187"/>
        <v>41.625</v>
      </c>
      <c r="U1194" s="8">
        <f t="shared" si="188"/>
        <v>39.674999999999997</v>
      </c>
      <c r="V1194" s="8">
        <f t="shared" si="189"/>
        <v>40.162499999999994</v>
      </c>
    </row>
    <row r="1195" spans="1:22" ht="13.5" x14ac:dyDescent="0.25">
      <c r="A1195" s="3">
        <f>RSI!A1195</f>
        <v>43749</v>
      </c>
      <c r="B1195" s="2">
        <f>RSI!B1195</f>
        <v>8.2899999999999991</v>
      </c>
      <c r="C1195" s="2">
        <f>RSI!I1195</f>
        <v>29.314561853087994</v>
      </c>
      <c r="D1195" s="2">
        <f>MACD!E1195</f>
        <v>3.6789444015555617E-2</v>
      </c>
      <c r="E1195" s="2">
        <f>MACD!F1195</f>
        <v>9.7686932789971509E-2</v>
      </c>
      <c r="F1195" s="2">
        <f>'Moving Avg'!D1195</f>
        <v>8.2951999999999995</v>
      </c>
      <c r="G1195" s="2">
        <f>'Moving Avg'!F1195</f>
        <v>8.4067999999999987</v>
      </c>
      <c r="H1195" s="2">
        <f>'Moving Avg'!G1195</f>
        <v>8.8326800000000052</v>
      </c>
      <c r="I1195" s="2">
        <f>'Moving Avg'!H1195</f>
        <v>9.0777949999999947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  <c r="M1195" s="8">
        <f t="shared" si="180"/>
        <v>50</v>
      </c>
      <c r="N1195" s="8">
        <f t="shared" si="181"/>
        <v>100</v>
      </c>
      <c r="O1195" s="8">
        <f t="shared" si="182"/>
        <v>0</v>
      </c>
      <c r="P1195" s="8">
        <f t="shared" si="183"/>
        <v>16.5</v>
      </c>
      <c r="Q1195" s="9">
        <f t="shared" si="184"/>
        <v>54.975000000000001</v>
      </c>
      <c r="R1195" s="9">
        <f t="shared" si="185"/>
        <v>34.125</v>
      </c>
      <c r="S1195" s="9">
        <f t="shared" si="186"/>
        <v>29.925000000000001</v>
      </c>
      <c r="T1195" s="9">
        <f t="shared" si="187"/>
        <v>41.625</v>
      </c>
      <c r="U1195" s="8">
        <f t="shared" si="188"/>
        <v>39.674999999999997</v>
      </c>
      <c r="V1195" s="8">
        <f t="shared" si="189"/>
        <v>40.162499999999994</v>
      </c>
    </row>
    <row r="1196" spans="1:22" ht="13.5" x14ac:dyDescent="0.25">
      <c r="A1196" s="3">
        <f>RSI!A1196</f>
        <v>43752</v>
      </c>
      <c r="B1196" s="2">
        <f>RSI!B1196</f>
        <v>8.2899999999999991</v>
      </c>
      <c r="C1196" s="2">
        <f>RSI!I1196</f>
        <v>29.314561853087994</v>
      </c>
      <c r="D1196" s="2">
        <f>MACD!E1196</f>
        <v>1.592838945267161E-2</v>
      </c>
      <c r="E1196" s="2">
        <f>MACD!F1196</f>
        <v>8.133522412251154E-2</v>
      </c>
      <c r="F1196" s="2">
        <f>'Moving Avg'!D1196</f>
        <v>8.2926000000000002</v>
      </c>
      <c r="G1196" s="2">
        <f>'Moving Avg'!F1196</f>
        <v>8.380099999999997</v>
      </c>
      <c r="H1196" s="2">
        <f>'Moving Avg'!G1196</f>
        <v>8.8128200000000056</v>
      </c>
      <c r="I1196" s="2">
        <f>'Moving Avg'!H1196</f>
        <v>9.067249999999996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  <c r="M1196" s="8">
        <f t="shared" si="180"/>
        <v>50</v>
      </c>
      <c r="N1196" s="8">
        <f t="shared" si="181"/>
        <v>100</v>
      </c>
      <c r="O1196" s="8">
        <f t="shared" si="182"/>
        <v>0</v>
      </c>
      <c r="P1196" s="8">
        <f t="shared" si="183"/>
        <v>16.5</v>
      </c>
      <c r="Q1196" s="9">
        <f t="shared" si="184"/>
        <v>54.975000000000001</v>
      </c>
      <c r="R1196" s="9">
        <f t="shared" si="185"/>
        <v>34.125</v>
      </c>
      <c r="S1196" s="9">
        <f t="shared" si="186"/>
        <v>29.925000000000001</v>
      </c>
      <c r="T1196" s="9">
        <f t="shared" si="187"/>
        <v>41.625</v>
      </c>
      <c r="U1196" s="8">
        <f t="shared" si="188"/>
        <v>39.674999999999997</v>
      </c>
      <c r="V1196" s="8">
        <f t="shared" si="189"/>
        <v>40.162499999999994</v>
      </c>
    </row>
    <row r="1197" spans="1:22" ht="13.5" x14ac:dyDescent="0.25">
      <c r="A1197" s="3">
        <f>RSI!A1197</f>
        <v>43754</v>
      </c>
      <c r="B1197" s="2">
        <f>RSI!B1197</f>
        <v>8.0429999999999993</v>
      </c>
      <c r="C1197" s="2">
        <f>RSI!I1197</f>
        <v>19.746079417669023</v>
      </c>
      <c r="D1197" s="2">
        <f>MACD!E1197</f>
        <v>1.7847182721606458E-2</v>
      </c>
      <c r="E1197" s="2">
        <f>MACD!F1197</f>
        <v>6.8637615842330524E-2</v>
      </c>
      <c r="F1197" s="2">
        <f>'Moving Avg'!D1197</f>
        <v>8.2405999999999988</v>
      </c>
      <c r="G1197" s="2">
        <f>'Moving Avg'!F1197</f>
        <v>8.3536999999999981</v>
      </c>
      <c r="H1197" s="2">
        <f>'Moving Avg'!G1197</f>
        <v>8.7880200000000048</v>
      </c>
      <c r="I1197" s="2">
        <f>'Moving Avg'!H1197</f>
        <v>9.0554699999999944</v>
      </c>
      <c r="J1197" s="6" t="str">
        <f>OBV!F1197</f>
        <v>BEARISH</v>
      </c>
      <c r="K1197" s="6" t="str">
        <f>OBV!G1197</f>
        <v>STRONG</v>
      </c>
      <c r="L1197" s="6" t="str">
        <f>OBV!H1197</f>
        <v>CONFIRMED BEARISH</v>
      </c>
      <c r="M1197" s="8">
        <f t="shared" si="180"/>
        <v>50</v>
      </c>
      <c r="N1197" s="8">
        <f t="shared" si="181"/>
        <v>100</v>
      </c>
      <c r="O1197" s="8">
        <f t="shared" si="182"/>
        <v>0</v>
      </c>
      <c r="P1197" s="8">
        <f t="shared" si="183"/>
        <v>33</v>
      </c>
      <c r="Q1197" s="9">
        <f t="shared" si="184"/>
        <v>57.45</v>
      </c>
      <c r="R1197" s="9">
        <f t="shared" si="185"/>
        <v>38.25</v>
      </c>
      <c r="S1197" s="9">
        <f t="shared" si="186"/>
        <v>37.35</v>
      </c>
      <c r="T1197" s="9">
        <f t="shared" si="187"/>
        <v>45.75</v>
      </c>
      <c r="U1197" s="8">
        <f t="shared" si="188"/>
        <v>44.35</v>
      </c>
      <c r="V1197" s="8">
        <f t="shared" si="189"/>
        <v>44.7</v>
      </c>
    </row>
    <row r="1198" spans="1:22" ht="13.5" x14ac:dyDescent="0.25">
      <c r="A1198" s="3">
        <f>RSI!A1198</f>
        <v>43755</v>
      </c>
      <c r="B1198" s="2">
        <f>RSI!B1198</f>
        <v>7.8029999999999999</v>
      </c>
      <c r="C1198" s="2">
        <f>RSI!I1198</f>
        <v>14.718817184891236</v>
      </c>
      <c r="D1198" s="2">
        <f>MACD!E1198</f>
        <v>3.9887864824372343E-2</v>
      </c>
      <c r="E1198" s="2">
        <f>MACD!F1198</f>
        <v>6.288766563873889E-2</v>
      </c>
      <c r="F1198" s="2">
        <f>'Moving Avg'!D1198</f>
        <v>8.1431999999999984</v>
      </c>
      <c r="G1198" s="2">
        <f>'Moving Avg'!F1198</f>
        <v>8.315299999999997</v>
      </c>
      <c r="H1198" s="2">
        <f>'Moving Avg'!G1198</f>
        <v>8.7584200000000063</v>
      </c>
      <c r="I1198" s="2">
        <f>'Moving Avg'!H1198</f>
        <v>9.0422099999999954</v>
      </c>
      <c r="J1198" s="6" t="str">
        <f>OBV!F1198</f>
        <v>BEARISH</v>
      </c>
      <c r="K1198" s="6" t="str">
        <f>OBV!G1198</f>
        <v>STRONG</v>
      </c>
      <c r="L1198" s="6" t="str">
        <f>OBV!H1198</f>
        <v>CONFIRMED BEARISH</v>
      </c>
      <c r="M1198" s="8">
        <f t="shared" si="180"/>
        <v>50</v>
      </c>
      <c r="N1198" s="8">
        <f t="shared" si="181"/>
        <v>100</v>
      </c>
      <c r="O1198" s="8">
        <f t="shared" si="182"/>
        <v>0</v>
      </c>
      <c r="P1198" s="8">
        <f t="shared" si="183"/>
        <v>33</v>
      </c>
      <c r="Q1198" s="9">
        <f t="shared" si="184"/>
        <v>57.45</v>
      </c>
      <c r="R1198" s="9">
        <f t="shared" si="185"/>
        <v>38.25</v>
      </c>
      <c r="S1198" s="9">
        <f t="shared" si="186"/>
        <v>37.35</v>
      </c>
      <c r="T1198" s="9">
        <f t="shared" si="187"/>
        <v>45.75</v>
      </c>
      <c r="U1198" s="8">
        <f t="shared" si="188"/>
        <v>44.35</v>
      </c>
      <c r="V1198" s="8">
        <f t="shared" si="189"/>
        <v>44.7</v>
      </c>
    </row>
    <row r="1199" spans="1:22" ht="13.5" x14ac:dyDescent="0.25">
      <c r="A1199" s="3">
        <f>RSI!A1199</f>
        <v>43756</v>
      </c>
      <c r="B1199" s="2">
        <f>RSI!B1199</f>
        <v>7.57</v>
      </c>
      <c r="C1199" s="2">
        <f>RSI!I1199</f>
        <v>11.624559222161437</v>
      </c>
      <c r="D1199" s="2">
        <f>MACD!E1199</f>
        <v>7.9658907898341624E-2</v>
      </c>
      <c r="E1199" s="2">
        <f>MACD!F1199</f>
        <v>6.6241914090659437E-2</v>
      </c>
      <c r="F1199" s="2">
        <f>'Moving Avg'!D1199</f>
        <v>7.9991999999999992</v>
      </c>
      <c r="G1199" s="2">
        <f>'Moving Avg'!F1199</f>
        <v>8.2652499999999982</v>
      </c>
      <c r="H1199" s="2">
        <f>'Moving Avg'!G1199</f>
        <v>8.7241600000000048</v>
      </c>
      <c r="I1199" s="2">
        <f>'Moving Avg'!H1199</f>
        <v>9.0280649999999945</v>
      </c>
      <c r="J1199" s="6" t="str">
        <f>OBV!F1199</f>
        <v>BEARISH</v>
      </c>
      <c r="K1199" s="6" t="str">
        <f>OBV!G1199</f>
        <v>STRONG</v>
      </c>
      <c r="L1199" s="6" t="str">
        <f>OBV!H1199</f>
        <v>CONFIRMED BEARISH</v>
      </c>
      <c r="M1199" s="8">
        <f t="shared" si="180"/>
        <v>50</v>
      </c>
      <c r="N1199" s="8">
        <f t="shared" si="181"/>
        <v>0</v>
      </c>
      <c r="O1199" s="8">
        <f t="shared" si="182"/>
        <v>0</v>
      </c>
      <c r="P1199" s="8">
        <f t="shared" si="183"/>
        <v>33</v>
      </c>
      <c r="Q1199" s="9">
        <f t="shared" si="184"/>
        <v>22.45</v>
      </c>
      <c r="R1199" s="9">
        <f t="shared" si="185"/>
        <v>18.25</v>
      </c>
      <c r="S1199" s="9">
        <f t="shared" si="186"/>
        <v>22.35</v>
      </c>
      <c r="T1199" s="9">
        <f t="shared" si="187"/>
        <v>20.75</v>
      </c>
      <c r="U1199" s="8">
        <f t="shared" si="188"/>
        <v>21.016666666666669</v>
      </c>
      <c r="V1199" s="8">
        <f t="shared" si="189"/>
        <v>20.950000000000003</v>
      </c>
    </row>
    <row r="1200" spans="1:22" ht="13.5" x14ac:dyDescent="0.25">
      <c r="A1200" s="3">
        <f>RSI!A1200</f>
        <v>43759</v>
      </c>
      <c r="B1200" s="2">
        <f>RSI!B1200</f>
        <v>7.3440000000000003</v>
      </c>
      <c r="C1200" s="2">
        <f>RSI!I1200</f>
        <v>9.5314978539554716</v>
      </c>
      <c r="D1200" s="2">
        <f>MACD!E1200</f>
        <v>0.13500478030218233</v>
      </c>
      <c r="E1200" s="2">
        <f>MACD!F1200</f>
        <v>7.999448733296402E-2</v>
      </c>
      <c r="F1200" s="2">
        <f>'Moving Avg'!D1200</f>
        <v>7.81</v>
      </c>
      <c r="G1200" s="2">
        <f>'Moving Avg'!F1200</f>
        <v>8.2038999999999973</v>
      </c>
      <c r="H1200" s="2">
        <f>'Moving Avg'!G1200</f>
        <v>8.6853800000000039</v>
      </c>
      <c r="I1200" s="2">
        <f>'Moving Avg'!H1200</f>
        <v>9.0125099999999954</v>
      </c>
      <c r="J1200" s="6" t="str">
        <f>OBV!F1200</f>
        <v>BEARISH</v>
      </c>
      <c r="K1200" s="6" t="str">
        <f>OBV!G1200</f>
        <v>STRONG</v>
      </c>
      <c r="L1200" s="6" t="str">
        <f>OBV!H1200</f>
        <v>CONFIRMED BEARISH</v>
      </c>
      <c r="M1200" s="8">
        <f t="shared" si="180"/>
        <v>50</v>
      </c>
      <c r="N1200" s="8">
        <f t="shared" si="181"/>
        <v>0</v>
      </c>
      <c r="O1200" s="8">
        <f t="shared" si="182"/>
        <v>0</v>
      </c>
      <c r="P1200" s="8">
        <f t="shared" si="183"/>
        <v>33</v>
      </c>
      <c r="Q1200" s="9">
        <f t="shared" si="184"/>
        <v>22.45</v>
      </c>
      <c r="R1200" s="9">
        <f t="shared" si="185"/>
        <v>18.25</v>
      </c>
      <c r="S1200" s="9">
        <f t="shared" si="186"/>
        <v>22.35</v>
      </c>
      <c r="T1200" s="9">
        <f t="shared" si="187"/>
        <v>20.75</v>
      </c>
      <c r="U1200" s="8">
        <f t="shared" si="188"/>
        <v>21.016666666666669</v>
      </c>
      <c r="V1200" s="8">
        <f t="shared" si="189"/>
        <v>20.950000000000003</v>
      </c>
    </row>
    <row r="1201" spans="1:22" ht="13.5" x14ac:dyDescent="0.25">
      <c r="A1201" s="3">
        <f>RSI!A1201</f>
        <v>43760</v>
      </c>
      <c r="B1201" s="2">
        <f>RSI!B1201</f>
        <v>7.3440000000000003</v>
      </c>
      <c r="C1201" s="2">
        <f>RSI!I1201</f>
        <v>9.5314978539554716</v>
      </c>
      <c r="D1201" s="2">
        <f>MACD!E1201</f>
        <v>0.18775718995986779</v>
      </c>
      <c r="E1201" s="2">
        <f>MACD!F1201</f>
        <v>0.10154702785834477</v>
      </c>
      <c r="F1201" s="2">
        <f>'Moving Avg'!D1201</f>
        <v>7.6208</v>
      </c>
      <c r="G1201" s="2">
        <f>'Moving Avg'!F1201</f>
        <v>8.1428999999999974</v>
      </c>
      <c r="H1201" s="2">
        <f>'Moving Avg'!G1201</f>
        <v>8.646600000000003</v>
      </c>
      <c r="I1201" s="2">
        <f>'Moving Avg'!H1201</f>
        <v>8.9969549999999963</v>
      </c>
      <c r="J1201" s="6" t="str">
        <f>OBV!F1201</f>
        <v>BEARISH</v>
      </c>
      <c r="K1201" s="6" t="str">
        <f>OBV!G1201</f>
        <v>STRONG</v>
      </c>
      <c r="L1201" s="6" t="str">
        <f>OBV!H1201</f>
        <v>CONFIRMED BEARISH</v>
      </c>
      <c r="M1201" s="8">
        <f t="shared" si="180"/>
        <v>50</v>
      </c>
      <c r="N1201" s="8">
        <f t="shared" si="181"/>
        <v>0</v>
      </c>
      <c r="O1201" s="8">
        <f t="shared" si="182"/>
        <v>0</v>
      </c>
      <c r="P1201" s="8">
        <f t="shared" si="183"/>
        <v>33</v>
      </c>
      <c r="Q1201" s="9">
        <f t="shared" si="184"/>
        <v>22.45</v>
      </c>
      <c r="R1201" s="9">
        <f t="shared" si="185"/>
        <v>18.25</v>
      </c>
      <c r="S1201" s="9">
        <f t="shared" si="186"/>
        <v>22.35</v>
      </c>
      <c r="T1201" s="9">
        <f t="shared" si="187"/>
        <v>20.75</v>
      </c>
      <c r="U1201" s="8">
        <f t="shared" si="188"/>
        <v>21.016666666666669</v>
      </c>
      <c r="V1201" s="8">
        <f t="shared" si="189"/>
        <v>20.950000000000003</v>
      </c>
    </row>
    <row r="1202" spans="1:22" ht="13.5" x14ac:dyDescent="0.25">
      <c r="A1202" s="3">
        <f>RSI!A1202</f>
        <v>43761</v>
      </c>
      <c r="B1202" s="2">
        <f>RSI!B1202</f>
        <v>7.3440000000000003</v>
      </c>
      <c r="C1202" s="2">
        <f>RSI!I1202</f>
        <v>9.5314978539554716</v>
      </c>
      <c r="D1202" s="2">
        <f>MACD!E1202</f>
        <v>0.23787651729896631</v>
      </c>
      <c r="E1202" s="2">
        <f>MACD!F1202</f>
        <v>0.12881292574646908</v>
      </c>
      <c r="F1202" s="2">
        <f>'Moving Avg'!D1202</f>
        <v>7.4809999999999999</v>
      </c>
      <c r="G1202" s="2">
        <f>'Moving Avg'!F1202</f>
        <v>8.0945999999999962</v>
      </c>
      <c r="H1202" s="2">
        <f>'Moving Avg'!G1202</f>
        <v>8.607820000000002</v>
      </c>
      <c r="I1202" s="2">
        <f>'Moving Avg'!H1202</f>
        <v>8.9829399999999957</v>
      </c>
      <c r="J1202" s="6" t="str">
        <f>OBV!F1202</f>
        <v>BEARISH</v>
      </c>
      <c r="K1202" s="6" t="str">
        <f>OBV!G1202</f>
        <v>STRONG</v>
      </c>
      <c r="L1202" s="6" t="str">
        <f>OBV!H1202</f>
        <v>CONFIRMED BEARISH</v>
      </c>
      <c r="M1202" s="8">
        <f t="shared" si="180"/>
        <v>50</v>
      </c>
      <c r="N1202" s="8">
        <f t="shared" si="181"/>
        <v>0</v>
      </c>
      <c r="O1202" s="8">
        <f t="shared" si="182"/>
        <v>0</v>
      </c>
      <c r="P1202" s="8">
        <f t="shared" si="183"/>
        <v>33</v>
      </c>
      <c r="Q1202" s="9">
        <f t="shared" si="184"/>
        <v>22.45</v>
      </c>
      <c r="R1202" s="9">
        <f t="shared" si="185"/>
        <v>18.25</v>
      </c>
      <c r="S1202" s="9">
        <f t="shared" si="186"/>
        <v>22.35</v>
      </c>
      <c r="T1202" s="9">
        <f t="shared" si="187"/>
        <v>20.75</v>
      </c>
      <c r="U1202" s="8">
        <f t="shared" si="188"/>
        <v>21.016666666666669</v>
      </c>
      <c r="V1202" s="8">
        <f t="shared" si="189"/>
        <v>20.950000000000003</v>
      </c>
    </row>
    <row r="1203" spans="1:22" ht="13.5" x14ac:dyDescent="0.25">
      <c r="A1203" s="3">
        <f>RSI!A1203</f>
        <v>43762</v>
      </c>
      <c r="B1203" s="2">
        <f>RSI!B1203</f>
        <v>7.5289999999999999</v>
      </c>
      <c r="C1203" s="2">
        <f>RSI!I1203</f>
        <v>23.596397653340603</v>
      </c>
      <c r="D1203" s="2">
        <f>MACD!E1203</f>
        <v>0.26965802427633534</v>
      </c>
      <c r="E1203" s="2">
        <f>MACD!F1203</f>
        <v>0.15698194545244235</v>
      </c>
      <c r="F1203" s="2">
        <f>'Moving Avg'!D1203</f>
        <v>7.4261999999999997</v>
      </c>
      <c r="G1203" s="2">
        <f>'Moving Avg'!F1203</f>
        <v>8.043199999999997</v>
      </c>
      <c r="H1203" s="2">
        <f>'Moving Avg'!G1203</f>
        <v>8.5763000000000016</v>
      </c>
      <c r="I1203" s="2">
        <f>'Moving Avg'!H1203</f>
        <v>8.9698499999999974</v>
      </c>
      <c r="J1203" s="6" t="str">
        <f>OBV!F1203</f>
        <v>BEARISH</v>
      </c>
      <c r="K1203" s="6" t="str">
        <f>OBV!G1203</f>
        <v>NEUTRAL</v>
      </c>
      <c r="L1203" s="6" t="str">
        <f>OBV!H1203</f>
        <v>CONFIRMED BEARISH</v>
      </c>
      <c r="M1203" s="8">
        <f t="shared" si="180"/>
        <v>50</v>
      </c>
      <c r="N1203" s="8">
        <f t="shared" si="181"/>
        <v>0</v>
      </c>
      <c r="O1203" s="8">
        <f t="shared" si="182"/>
        <v>0</v>
      </c>
      <c r="P1203" s="8">
        <f t="shared" si="183"/>
        <v>16.5</v>
      </c>
      <c r="Q1203" s="9">
        <f t="shared" si="184"/>
        <v>19.975000000000001</v>
      </c>
      <c r="R1203" s="9">
        <f t="shared" si="185"/>
        <v>14.125</v>
      </c>
      <c r="S1203" s="9">
        <f t="shared" si="186"/>
        <v>14.925000000000001</v>
      </c>
      <c r="T1203" s="9">
        <f t="shared" si="187"/>
        <v>16.625</v>
      </c>
      <c r="U1203" s="8">
        <f t="shared" si="188"/>
        <v>16.341666666666669</v>
      </c>
      <c r="V1203" s="8">
        <f t="shared" si="189"/>
        <v>16.412500000000001</v>
      </c>
    </row>
    <row r="1204" spans="1:22" ht="13.5" x14ac:dyDescent="0.25">
      <c r="A1204" s="3">
        <f>RSI!A1204</f>
        <v>43763</v>
      </c>
      <c r="B1204" s="2">
        <f>RSI!B1204</f>
        <v>7.5289999999999999</v>
      </c>
      <c r="C1204" s="2">
        <f>RSI!I1204</f>
        <v>23.596397653340603</v>
      </c>
      <c r="D1204" s="2">
        <f>MACD!E1204</f>
        <v>0.30015740411015557</v>
      </c>
      <c r="E1204" s="2">
        <f>MACD!F1204</f>
        <v>0.18561703718398498</v>
      </c>
      <c r="F1204" s="2">
        <f>'Moving Avg'!D1204</f>
        <v>7.418000000000001</v>
      </c>
      <c r="G1204" s="2">
        <f>'Moving Avg'!F1204</f>
        <v>8.0044999999999966</v>
      </c>
      <c r="H1204" s="2">
        <f>'Moving Avg'!G1204</f>
        <v>8.5419</v>
      </c>
      <c r="I1204" s="2">
        <f>'Moving Avg'!H1204</f>
        <v>8.9559749999999969</v>
      </c>
      <c r="J1204" s="6" t="str">
        <f>OBV!F1204</f>
        <v>BULLISH</v>
      </c>
      <c r="K1204" s="6" t="str">
        <f>OBV!G1204</f>
        <v>NEUTRAL</v>
      </c>
      <c r="L1204" s="6" t="str">
        <f>OBV!H1204</f>
        <v>BULLISH DIVERGENCE</v>
      </c>
      <c r="M1204" s="8">
        <f t="shared" si="180"/>
        <v>50</v>
      </c>
      <c r="N1204" s="8">
        <f t="shared" si="181"/>
        <v>0</v>
      </c>
      <c r="O1204" s="8">
        <f t="shared" si="182"/>
        <v>0</v>
      </c>
      <c r="P1204" s="8">
        <f t="shared" si="183"/>
        <v>66.5</v>
      </c>
      <c r="Q1204" s="9">
        <f t="shared" si="184"/>
        <v>27.475000000000001</v>
      </c>
      <c r="R1204" s="9">
        <f t="shared" si="185"/>
        <v>26.625</v>
      </c>
      <c r="S1204" s="9">
        <f t="shared" si="186"/>
        <v>37.424999999999997</v>
      </c>
      <c r="T1204" s="9">
        <f t="shared" si="187"/>
        <v>29.125</v>
      </c>
      <c r="U1204" s="8">
        <f t="shared" si="188"/>
        <v>30.508333333333336</v>
      </c>
      <c r="V1204" s="8">
        <f t="shared" si="189"/>
        <v>30.162500000000001</v>
      </c>
    </row>
    <row r="1205" spans="1:22" ht="13.5" x14ac:dyDescent="0.25">
      <c r="A1205" s="3">
        <f>RSI!A1205</f>
        <v>43766</v>
      </c>
      <c r="B1205" s="2">
        <f>RSI!B1205</f>
        <v>7.5289999999999999</v>
      </c>
      <c r="C1205" s="2">
        <f>RSI!I1205</f>
        <v>23.596397653340603</v>
      </c>
      <c r="D1205" s="2">
        <f>MACD!E1205</f>
        <v>0.32930469709551247</v>
      </c>
      <c r="E1205" s="2">
        <f>MACD!F1205</f>
        <v>0.21435456916629048</v>
      </c>
      <c r="F1205" s="2">
        <f>'Moving Avg'!D1205</f>
        <v>7.4550000000000001</v>
      </c>
      <c r="G1205" s="2">
        <f>'Moving Avg'!F1205</f>
        <v>7.9657999999999971</v>
      </c>
      <c r="H1205" s="2">
        <f>'Moving Avg'!G1205</f>
        <v>8.5020199999999999</v>
      </c>
      <c r="I1205" s="2">
        <f>'Moving Avg'!H1205</f>
        <v>8.9420999999999964</v>
      </c>
      <c r="J1205" s="6" t="str">
        <f>OBV!F1205</f>
        <v>BULLISH</v>
      </c>
      <c r="K1205" s="6" t="str">
        <f>OBV!G1205</f>
        <v>NEUTRAL</v>
      </c>
      <c r="L1205" s="6" t="str">
        <f>OBV!H1205</f>
        <v>CONFIRMED BULLISH</v>
      </c>
      <c r="M1205" s="8">
        <f t="shared" si="180"/>
        <v>50</v>
      </c>
      <c r="N1205" s="8">
        <f t="shared" si="181"/>
        <v>0</v>
      </c>
      <c r="O1205" s="8">
        <f t="shared" si="182"/>
        <v>0</v>
      </c>
      <c r="P1205" s="8">
        <f t="shared" si="183"/>
        <v>83.5</v>
      </c>
      <c r="Q1205" s="9">
        <f t="shared" si="184"/>
        <v>30.024999999999999</v>
      </c>
      <c r="R1205" s="9">
        <f t="shared" si="185"/>
        <v>30.875</v>
      </c>
      <c r="S1205" s="9">
        <f t="shared" si="186"/>
        <v>45.075000000000003</v>
      </c>
      <c r="T1205" s="9">
        <f t="shared" si="187"/>
        <v>33.375</v>
      </c>
      <c r="U1205" s="8">
        <f t="shared" si="188"/>
        <v>35.324999999999996</v>
      </c>
      <c r="V1205" s="8">
        <f t="shared" si="189"/>
        <v>34.837499999999999</v>
      </c>
    </row>
    <row r="1206" spans="1:22" ht="13.5" x14ac:dyDescent="0.25">
      <c r="A1206" s="3">
        <f>RSI!A1206</f>
        <v>43767</v>
      </c>
      <c r="B1206" s="2">
        <f>RSI!B1206</f>
        <v>7.3440000000000003</v>
      </c>
      <c r="C1206" s="2">
        <f>RSI!I1206</f>
        <v>19.759581166743544</v>
      </c>
      <c r="D1206" s="2">
        <f>MACD!E1206</f>
        <v>0.37076420359862006</v>
      </c>
      <c r="E1206" s="2">
        <f>MACD!F1206</f>
        <v>0.24563649605275639</v>
      </c>
      <c r="F1206" s="2">
        <f>'Moving Avg'!D1206</f>
        <v>7.4550000000000001</v>
      </c>
      <c r="G1206" s="2">
        <f>'Moving Avg'!F1206</f>
        <v>7.9178499999999969</v>
      </c>
      <c r="H1206" s="2">
        <f>'Moving Avg'!G1206</f>
        <v>8.4584400000000013</v>
      </c>
      <c r="I1206" s="2">
        <f>'Moving Avg'!H1206</f>
        <v>8.9283999999999963</v>
      </c>
      <c r="J1206" s="6" t="str">
        <f>OBV!F1206</f>
        <v>BULLISH</v>
      </c>
      <c r="K1206" s="6" t="str">
        <f>OBV!G1206</f>
        <v>NEUTRAL</v>
      </c>
      <c r="L1206" s="6" t="str">
        <f>OBV!H1206</f>
        <v>NEUTRAL</v>
      </c>
      <c r="M1206" s="8">
        <f t="shared" si="180"/>
        <v>50</v>
      </c>
      <c r="N1206" s="8">
        <f t="shared" si="181"/>
        <v>0</v>
      </c>
      <c r="O1206" s="8">
        <f t="shared" si="182"/>
        <v>0</v>
      </c>
      <c r="P1206" s="8">
        <f t="shared" si="183"/>
        <v>49.5</v>
      </c>
      <c r="Q1206" s="9">
        <f t="shared" si="184"/>
        <v>24.925000000000001</v>
      </c>
      <c r="R1206" s="9">
        <f t="shared" si="185"/>
        <v>22.375</v>
      </c>
      <c r="S1206" s="9">
        <f t="shared" si="186"/>
        <v>29.775000000000002</v>
      </c>
      <c r="T1206" s="9">
        <f t="shared" si="187"/>
        <v>24.875</v>
      </c>
      <c r="U1206" s="8">
        <f t="shared" si="188"/>
        <v>25.691666666666666</v>
      </c>
      <c r="V1206" s="8">
        <f t="shared" si="189"/>
        <v>25.487500000000001</v>
      </c>
    </row>
    <row r="1207" spans="1:22" ht="13.5" x14ac:dyDescent="0.25">
      <c r="A1207" s="3">
        <f>RSI!A1207</f>
        <v>43768</v>
      </c>
      <c r="B1207" s="2">
        <f>RSI!B1207</f>
        <v>7.5359999999999996</v>
      </c>
      <c r="C1207" s="2">
        <f>RSI!I1207</f>
        <v>32.099504184415537</v>
      </c>
      <c r="D1207" s="2">
        <f>MACD!E1207</f>
        <v>0.35757989440762472</v>
      </c>
      <c r="E1207" s="2">
        <f>MACD!F1207</f>
        <v>0.26802517572373008</v>
      </c>
      <c r="F1207" s="2">
        <f>'Moving Avg'!D1207</f>
        <v>7.4933999999999994</v>
      </c>
      <c r="G1207" s="2">
        <f>'Moving Avg'!F1207</f>
        <v>7.8794999999999975</v>
      </c>
      <c r="H1207" s="2">
        <f>'Moving Avg'!G1207</f>
        <v>8.4241799999999998</v>
      </c>
      <c r="I1207" s="2">
        <f>'Moving Avg'!H1207</f>
        <v>8.916134999999997</v>
      </c>
      <c r="J1207" s="6" t="str">
        <f>OBV!F1207</f>
        <v>BULLISH</v>
      </c>
      <c r="K1207" s="6" t="str">
        <f>OBV!G1207</f>
        <v>NEUTRAL</v>
      </c>
      <c r="L1207" s="6" t="str">
        <f>OBV!H1207</f>
        <v>CONFIRMED BULLISH</v>
      </c>
      <c r="M1207" s="8">
        <f t="shared" si="180"/>
        <v>25</v>
      </c>
      <c r="N1207" s="8">
        <f t="shared" si="181"/>
        <v>0</v>
      </c>
      <c r="O1207" s="8">
        <f t="shared" si="182"/>
        <v>0</v>
      </c>
      <c r="P1207" s="8">
        <f t="shared" si="183"/>
        <v>83.5</v>
      </c>
      <c r="Q1207" s="9">
        <f t="shared" si="184"/>
        <v>21.274999999999999</v>
      </c>
      <c r="R1207" s="9">
        <f t="shared" si="185"/>
        <v>25.875</v>
      </c>
      <c r="S1207" s="9">
        <f t="shared" si="186"/>
        <v>41.325000000000003</v>
      </c>
      <c r="T1207" s="9">
        <f t="shared" si="187"/>
        <v>27.125</v>
      </c>
      <c r="U1207" s="8">
        <f t="shared" si="188"/>
        <v>29.491666666666664</v>
      </c>
      <c r="V1207" s="8">
        <f t="shared" si="189"/>
        <v>28.9</v>
      </c>
    </row>
    <row r="1208" spans="1:22" ht="13.5" x14ac:dyDescent="0.25">
      <c r="A1208" s="3">
        <f>RSI!A1208</f>
        <v>43769</v>
      </c>
      <c r="B1208" s="2">
        <f>RSI!B1208</f>
        <v>7.5359999999999996</v>
      </c>
      <c r="C1208" s="2">
        <f>RSI!I1208</f>
        <v>32.099504184415537</v>
      </c>
      <c r="D1208" s="2">
        <f>MACD!E1208</f>
        <v>0.31203002373766786</v>
      </c>
      <c r="E1208" s="2">
        <f>MACD!F1208</f>
        <v>0.27682614532651761</v>
      </c>
      <c r="F1208" s="2">
        <f>'Moving Avg'!D1208</f>
        <v>7.4948000000000006</v>
      </c>
      <c r="G1208" s="2">
        <f>'Moving Avg'!F1208</f>
        <v>7.8411499999999972</v>
      </c>
      <c r="H1208" s="2">
        <f>'Moving Avg'!G1208</f>
        <v>8.3885600000000018</v>
      </c>
      <c r="I1208" s="2">
        <f>'Moving Avg'!H1208</f>
        <v>8.9024499999999982</v>
      </c>
      <c r="J1208" s="6" t="str">
        <f>OBV!F1208</f>
        <v>BULLISH</v>
      </c>
      <c r="K1208" s="6" t="str">
        <f>OBV!G1208</f>
        <v>NEUTRAL</v>
      </c>
      <c r="L1208" s="6" t="str">
        <f>OBV!H1208</f>
        <v>CONFIRMED BULLISH</v>
      </c>
      <c r="M1208" s="8">
        <f t="shared" si="180"/>
        <v>25</v>
      </c>
      <c r="N1208" s="8">
        <f t="shared" si="181"/>
        <v>0</v>
      </c>
      <c r="O1208" s="8">
        <f t="shared" si="182"/>
        <v>0</v>
      </c>
      <c r="P1208" s="8">
        <f t="shared" si="183"/>
        <v>83.5</v>
      </c>
      <c r="Q1208" s="9">
        <f t="shared" si="184"/>
        <v>21.274999999999999</v>
      </c>
      <c r="R1208" s="9">
        <f t="shared" si="185"/>
        <v>25.875</v>
      </c>
      <c r="S1208" s="9">
        <f t="shared" si="186"/>
        <v>41.325000000000003</v>
      </c>
      <c r="T1208" s="9">
        <f t="shared" si="187"/>
        <v>27.125</v>
      </c>
      <c r="U1208" s="8">
        <f t="shared" si="188"/>
        <v>29.491666666666664</v>
      </c>
      <c r="V1208" s="8">
        <f t="shared" si="189"/>
        <v>28.9</v>
      </c>
    </row>
    <row r="1209" spans="1:22" ht="13.5" x14ac:dyDescent="0.25">
      <c r="A1209" s="3">
        <f>RSI!A1209</f>
        <v>43770</v>
      </c>
      <c r="B1209" s="2">
        <f>RSI!B1209</f>
        <v>7.468</v>
      </c>
      <c r="C1209" s="2">
        <f>RSI!I1209</f>
        <v>30.192319325153775</v>
      </c>
      <c r="D1209" s="2">
        <f>MACD!E1209</f>
        <v>0.24502052365450933</v>
      </c>
      <c r="E1209" s="2">
        <f>MACD!F1209</f>
        <v>0.270465020992116</v>
      </c>
      <c r="F1209" s="2">
        <f>'Moving Avg'!D1209</f>
        <v>7.4825999999999997</v>
      </c>
      <c r="G1209" s="2">
        <f>'Moving Avg'!F1209</f>
        <v>7.7993999999999968</v>
      </c>
      <c r="H1209" s="2">
        <f>'Moving Avg'!G1209</f>
        <v>8.351580000000002</v>
      </c>
      <c r="I1209" s="2">
        <f>'Moving Avg'!H1209</f>
        <v>8.888424999999998</v>
      </c>
      <c r="J1209" s="6" t="str">
        <f>OBV!F1209</f>
        <v>BEARISH</v>
      </c>
      <c r="K1209" s="6" t="str">
        <f>OBV!G1209</f>
        <v>NEUTRAL</v>
      </c>
      <c r="L1209" s="6" t="str">
        <f>OBV!H1209</f>
        <v>CONFIRMED BEARISH</v>
      </c>
      <c r="M1209" s="8">
        <f t="shared" si="180"/>
        <v>25</v>
      </c>
      <c r="N1209" s="8">
        <f t="shared" si="181"/>
        <v>100</v>
      </c>
      <c r="O1209" s="8">
        <f t="shared" si="182"/>
        <v>0</v>
      </c>
      <c r="P1209" s="8">
        <f t="shared" si="183"/>
        <v>16.5</v>
      </c>
      <c r="Q1209" s="9">
        <f t="shared" si="184"/>
        <v>46.225000000000001</v>
      </c>
      <c r="R1209" s="9">
        <f t="shared" si="185"/>
        <v>29.125</v>
      </c>
      <c r="S1209" s="9">
        <f t="shared" si="186"/>
        <v>26.175000000000001</v>
      </c>
      <c r="T1209" s="9">
        <f t="shared" si="187"/>
        <v>35.375</v>
      </c>
      <c r="U1209" s="8">
        <f t="shared" si="188"/>
        <v>33.841666666666661</v>
      </c>
      <c r="V1209" s="8">
        <f t="shared" si="189"/>
        <v>34.224999999999994</v>
      </c>
    </row>
    <row r="1210" spans="1:22" ht="13.5" x14ac:dyDescent="0.25">
      <c r="A1210" s="3">
        <f>RSI!A1210</f>
        <v>43773</v>
      </c>
      <c r="B1210" s="2">
        <f>RSI!B1210</f>
        <v>7.468</v>
      </c>
      <c r="C1210" s="2">
        <f>RSI!I1210</f>
        <v>30.192319325153775</v>
      </c>
      <c r="D1210" s="2">
        <f>MACD!E1210</f>
        <v>0.15612110878987551</v>
      </c>
      <c r="E1210" s="2">
        <f>MACD!F1210</f>
        <v>0.2475962385516679</v>
      </c>
      <c r="F1210" s="2">
        <f>'Moving Avg'!D1210</f>
        <v>7.4703999999999997</v>
      </c>
      <c r="G1210" s="2">
        <f>'Moving Avg'!F1210</f>
        <v>7.7576499999999964</v>
      </c>
      <c r="H1210" s="2">
        <f>'Moving Avg'!G1210</f>
        <v>8.3146000000000022</v>
      </c>
      <c r="I1210" s="2">
        <f>'Moving Avg'!H1210</f>
        <v>8.8739899999999992</v>
      </c>
      <c r="J1210" s="6" t="str">
        <f>OBV!F1210</f>
        <v>BEARISH</v>
      </c>
      <c r="K1210" s="6" t="str">
        <f>OBV!G1210</f>
        <v>NEUTRAL</v>
      </c>
      <c r="L1210" s="6" t="str">
        <f>OBV!H1210</f>
        <v>CONFIRMED BEARISH</v>
      </c>
      <c r="M1210" s="8">
        <f t="shared" si="180"/>
        <v>25</v>
      </c>
      <c r="N1210" s="8">
        <f t="shared" si="181"/>
        <v>100</v>
      </c>
      <c r="O1210" s="8">
        <f t="shared" si="182"/>
        <v>0</v>
      </c>
      <c r="P1210" s="8">
        <f t="shared" si="183"/>
        <v>16.5</v>
      </c>
      <c r="Q1210" s="9">
        <f t="shared" si="184"/>
        <v>46.225000000000001</v>
      </c>
      <c r="R1210" s="9">
        <f t="shared" si="185"/>
        <v>29.125</v>
      </c>
      <c r="S1210" s="9">
        <f t="shared" si="186"/>
        <v>26.175000000000001</v>
      </c>
      <c r="T1210" s="9">
        <f t="shared" si="187"/>
        <v>35.375</v>
      </c>
      <c r="U1210" s="8">
        <f t="shared" si="188"/>
        <v>33.841666666666661</v>
      </c>
      <c r="V1210" s="8">
        <f t="shared" si="189"/>
        <v>34.224999999999994</v>
      </c>
    </row>
    <row r="1211" spans="1:22" ht="13.5" x14ac:dyDescent="0.25">
      <c r="A1211" s="3">
        <f>RSI!A1211</f>
        <v>43774</v>
      </c>
      <c r="B1211" s="2">
        <f>RSI!B1211</f>
        <v>7.468</v>
      </c>
      <c r="C1211" s="2">
        <f>RSI!I1211</f>
        <v>30.192319325153775</v>
      </c>
      <c r="D1211" s="2">
        <f>MACD!E1211</f>
        <v>8.3278306730234952E-2</v>
      </c>
      <c r="E1211" s="2">
        <f>MACD!F1211</f>
        <v>0.21473265218738133</v>
      </c>
      <c r="F1211" s="2">
        <f>'Moving Avg'!D1211</f>
        <v>7.4951999999999996</v>
      </c>
      <c r="G1211" s="2">
        <f>'Moving Avg'!F1211</f>
        <v>7.715899999999996</v>
      </c>
      <c r="H1211" s="2">
        <f>'Moving Avg'!G1211</f>
        <v>8.2776200000000024</v>
      </c>
      <c r="I1211" s="2">
        <f>'Moving Avg'!H1211</f>
        <v>8.8595550000000003</v>
      </c>
      <c r="J1211" s="6" t="str">
        <f>OBV!F1211</f>
        <v>BEARISH</v>
      </c>
      <c r="K1211" s="6" t="str">
        <f>OBV!G1211</f>
        <v>NEUTRAL</v>
      </c>
      <c r="L1211" s="6" t="str">
        <f>OBV!H1211</f>
        <v>BEARISH DIVERGENCE</v>
      </c>
      <c r="M1211" s="8">
        <f t="shared" si="180"/>
        <v>25</v>
      </c>
      <c r="N1211" s="8">
        <f t="shared" si="181"/>
        <v>100</v>
      </c>
      <c r="O1211" s="8">
        <f t="shared" si="182"/>
        <v>0</v>
      </c>
      <c r="P1211" s="8">
        <f t="shared" si="183"/>
        <v>16.5</v>
      </c>
      <c r="Q1211" s="9">
        <f t="shared" si="184"/>
        <v>46.225000000000001</v>
      </c>
      <c r="R1211" s="9">
        <f t="shared" si="185"/>
        <v>29.125</v>
      </c>
      <c r="S1211" s="9">
        <f t="shared" si="186"/>
        <v>26.175000000000001</v>
      </c>
      <c r="T1211" s="9">
        <f t="shared" si="187"/>
        <v>35.375</v>
      </c>
      <c r="U1211" s="8">
        <f t="shared" si="188"/>
        <v>33.841666666666661</v>
      </c>
      <c r="V1211" s="8">
        <f t="shared" si="189"/>
        <v>34.224999999999994</v>
      </c>
    </row>
    <row r="1212" spans="1:22" ht="13.5" x14ac:dyDescent="0.25">
      <c r="A1212" s="3">
        <f>RSI!A1212</f>
        <v>43775</v>
      </c>
      <c r="B1212" s="2">
        <f>RSI!B1212</f>
        <v>7.468</v>
      </c>
      <c r="C1212" s="2">
        <f>RSI!I1212</f>
        <v>30.192319325153775</v>
      </c>
      <c r="D1212" s="2">
        <f>MACD!E1212</f>
        <v>2.3845589370343312E-2</v>
      </c>
      <c r="E1212" s="2">
        <f>MACD!F1212</f>
        <v>0.17655523962397374</v>
      </c>
      <c r="F1212" s="2">
        <f>'Moving Avg'!D1212</f>
        <v>7.4816000000000003</v>
      </c>
      <c r="G1212" s="2">
        <f>'Moving Avg'!F1212</f>
        <v>7.6741499999999974</v>
      </c>
      <c r="H1212" s="2">
        <f>'Moving Avg'!G1212</f>
        <v>8.2406400000000026</v>
      </c>
      <c r="I1212" s="2">
        <f>'Moving Avg'!H1212</f>
        <v>8.8451200000000014</v>
      </c>
      <c r="J1212" s="6" t="str">
        <f>OBV!F1212</f>
        <v>BEARISH</v>
      </c>
      <c r="K1212" s="6" t="str">
        <f>OBV!G1212</f>
        <v>NEUTRAL</v>
      </c>
      <c r="L1212" s="6" t="str">
        <f>OBV!H1212</f>
        <v>CONFIRMED BEARISH</v>
      </c>
      <c r="M1212" s="8">
        <f t="shared" si="180"/>
        <v>25</v>
      </c>
      <c r="N1212" s="8">
        <f t="shared" si="181"/>
        <v>100</v>
      </c>
      <c r="O1212" s="8">
        <f t="shared" si="182"/>
        <v>0</v>
      </c>
      <c r="P1212" s="8">
        <f t="shared" si="183"/>
        <v>16.5</v>
      </c>
      <c r="Q1212" s="9">
        <f t="shared" si="184"/>
        <v>46.225000000000001</v>
      </c>
      <c r="R1212" s="9">
        <f t="shared" si="185"/>
        <v>29.125</v>
      </c>
      <c r="S1212" s="9">
        <f t="shared" si="186"/>
        <v>26.175000000000001</v>
      </c>
      <c r="T1212" s="9">
        <f t="shared" si="187"/>
        <v>35.375</v>
      </c>
      <c r="U1212" s="8">
        <f t="shared" si="188"/>
        <v>33.841666666666661</v>
      </c>
      <c r="V1212" s="8">
        <f t="shared" si="189"/>
        <v>34.224999999999994</v>
      </c>
    </row>
    <row r="1213" spans="1:22" ht="13.5" x14ac:dyDescent="0.25">
      <c r="A1213" s="3">
        <f>RSI!A1213</f>
        <v>43776</v>
      </c>
      <c r="B1213" s="2">
        <f>RSI!B1213</f>
        <v>7.2690000000000001</v>
      </c>
      <c r="C1213" s="2">
        <f>RSI!I1213</f>
        <v>24.46958091403458</v>
      </c>
      <c r="D1213" s="2">
        <f>MACD!E1213</f>
        <v>1.879892375367298E-2</v>
      </c>
      <c r="E1213" s="2">
        <f>MACD!F1213</f>
        <v>0.14500397644991359</v>
      </c>
      <c r="F1213" s="2">
        <f>'Moving Avg'!D1213</f>
        <v>7.4281999999999995</v>
      </c>
      <c r="G1213" s="2">
        <f>'Moving Avg'!F1213</f>
        <v>7.6230999999999982</v>
      </c>
      <c r="H1213" s="2">
        <f>'Moving Avg'!G1213</f>
        <v>8.2105000000000015</v>
      </c>
      <c r="I1213" s="2">
        <f>'Moving Avg'!H1213</f>
        <v>8.8296900000000011</v>
      </c>
      <c r="J1213" s="6" t="str">
        <f>OBV!F1213</f>
        <v>BEARISH</v>
      </c>
      <c r="K1213" s="6" t="str">
        <f>OBV!G1213</f>
        <v>STRONG</v>
      </c>
      <c r="L1213" s="6" t="str">
        <f>OBV!H1213</f>
        <v>CONFIRMED BEARISH</v>
      </c>
      <c r="M1213" s="8">
        <f t="shared" si="180"/>
        <v>50</v>
      </c>
      <c r="N1213" s="8">
        <f t="shared" si="181"/>
        <v>100</v>
      </c>
      <c r="O1213" s="8">
        <f t="shared" si="182"/>
        <v>0</v>
      </c>
      <c r="P1213" s="8">
        <f t="shared" si="183"/>
        <v>33</v>
      </c>
      <c r="Q1213" s="9">
        <f t="shared" si="184"/>
        <v>57.45</v>
      </c>
      <c r="R1213" s="9">
        <f t="shared" si="185"/>
        <v>38.25</v>
      </c>
      <c r="S1213" s="9">
        <f t="shared" si="186"/>
        <v>37.35</v>
      </c>
      <c r="T1213" s="9">
        <f t="shared" si="187"/>
        <v>45.75</v>
      </c>
      <c r="U1213" s="8">
        <f t="shared" si="188"/>
        <v>44.35</v>
      </c>
      <c r="V1213" s="8">
        <f t="shared" si="189"/>
        <v>44.7</v>
      </c>
    </row>
    <row r="1214" spans="1:22" ht="13.5" x14ac:dyDescent="0.25">
      <c r="A1214" s="3">
        <f>RSI!A1214</f>
        <v>43777</v>
      </c>
      <c r="B1214" s="2">
        <f>RSI!B1214</f>
        <v>7.2690000000000001</v>
      </c>
      <c r="C1214" s="2">
        <f>RSI!I1214</f>
        <v>24.46958091403458</v>
      </c>
      <c r="D1214" s="2">
        <f>MACD!E1214</f>
        <v>1.7593713669344702E-2</v>
      </c>
      <c r="E1214" s="2">
        <f>MACD!F1214</f>
        <v>0.11952192389379981</v>
      </c>
      <c r="F1214" s="2">
        <f>'Moving Avg'!D1214</f>
        <v>7.3883999999999999</v>
      </c>
      <c r="G1214" s="2">
        <f>'Moving Avg'!F1214</f>
        <v>7.5720499999999999</v>
      </c>
      <c r="H1214" s="2">
        <f>'Moving Avg'!G1214</f>
        <v>8.1803600000000003</v>
      </c>
      <c r="I1214" s="2">
        <f>'Moving Avg'!H1214</f>
        <v>8.8142600000000009</v>
      </c>
      <c r="J1214" s="6" t="str">
        <f>OBV!F1214</f>
        <v>BEARISH</v>
      </c>
      <c r="K1214" s="6" t="str">
        <f>OBV!G1214</f>
        <v>NEUTRAL</v>
      </c>
      <c r="L1214" s="6" t="str">
        <f>OBV!H1214</f>
        <v>CONFIRMED BEARISH</v>
      </c>
      <c r="M1214" s="8">
        <f t="shared" si="180"/>
        <v>50</v>
      </c>
      <c r="N1214" s="8">
        <f t="shared" si="181"/>
        <v>100</v>
      </c>
      <c r="O1214" s="8">
        <f t="shared" si="182"/>
        <v>0</v>
      </c>
      <c r="P1214" s="8">
        <f t="shared" si="183"/>
        <v>16.5</v>
      </c>
      <c r="Q1214" s="9">
        <f t="shared" si="184"/>
        <v>54.975000000000001</v>
      </c>
      <c r="R1214" s="9">
        <f t="shared" si="185"/>
        <v>34.125</v>
      </c>
      <c r="S1214" s="9">
        <f t="shared" si="186"/>
        <v>29.925000000000001</v>
      </c>
      <c r="T1214" s="9">
        <f t="shared" si="187"/>
        <v>41.625</v>
      </c>
      <c r="U1214" s="8">
        <f t="shared" si="188"/>
        <v>39.674999999999997</v>
      </c>
      <c r="V1214" s="8">
        <f t="shared" si="189"/>
        <v>40.162499999999994</v>
      </c>
    </row>
    <row r="1215" spans="1:22" ht="13.5" x14ac:dyDescent="0.25">
      <c r="A1215" s="3">
        <f>RSI!A1215</f>
        <v>43780</v>
      </c>
      <c r="B1215" s="2">
        <f>RSI!B1215</f>
        <v>7.2690000000000001</v>
      </c>
      <c r="C1215" s="2">
        <f>RSI!I1215</f>
        <v>24.46958091403458</v>
      </c>
      <c r="D1215" s="2">
        <f>MACD!E1215</f>
        <v>1.9411925555760767E-2</v>
      </c>
      <c r="E1215" s="2">
        <f>MACD!F1215</f>
        <v>9.9499924226192013E-2</v>
      </c>
      <c r="F1215" s="2">
        <f>'Moving Avg'!D1215</f>
        <v>7.3485999999999994</v>
      </c>
      <c r="G1215" s="2">
        <f>'Moving Avg'!F1215</f>
        <v>7.5210000000000008</v>
      </c>
      <c r="H1215" s="2">
        <f>'Moving Avg'!G1215</f>
        <v>8.1492599999999999</v>
      </c>
      <c r="I1215" s="2">
        <f>'Moving Avg'!H1215</f>
        <v>8.8003450000000001</v>
      </c>
      <c r="J1215" s="6" t="str">
        <f>OBV!F1215</f>
        <v>BEARISH</v>
      </c>
      <c r="K1215" s="6" t="str">
        <f>OBV!G1215</f>
        <v>NEUTRAL</v>
      </c>
      <c r="L1215" s="6" t="str">
        <f>OBV!H1215</f>
        <v>CONFIRMED BEARISH</v>
      </c>
      <c r="M1215" s="8">
        <f t="shared" si="180"/>
        <v>50</v>
      </c>
      <c r="N1215" s="8">
        <f t="shared" si="181"/>
        <v>100</v>
      </c>
      <c r="O1215" s="8">
        <f t="shared" si="182"/>
        <v>0</v>
      </c>
      <c r="P1215" s="8">
        <f t="shared" si="183"/>
        <v>16.5</v>
      </c>
      <c r="Q1215" s="9">
        <f t="shared" si="184"/>
        <v>54.975000000000001</v>
      </c>
      <c r="R1215" s="9">
        <f t="shared" si="185"/>
        <v>34.125</v>
      </c>
      <c r="S1215" s="9">
        <f t="shared" si="186"/>
        <v>29.925000000000001</v>
      </c>
      <c r="T1215" s="9">
        <f t="shared" si="187"/>
        <v>41.625</v>
      </c>
      <c r="U1215" s="8">
        <f t="shared" si="188"/>
        <v>39.674999999999997</v>
      </c>
      <c r="V1215" s="8">
        <f t="shared" si="189"/>
        <v>40.162499999999994</v>
      </c>
    </row>
    <row r="1216" spans="1:22" ht="13.5" x14ac:dyDescent="0.25">
      <c r="A1216" s="3">
        <f>RSI!A1216</f>
        <v>43781</v>
      </c>
      <c r="B1216" s="2">
        <f>RSI!B1216</f>
        <v>7.2480000000000002</v>
      </c>
      <c r="C1216" s="2">
        <f>RSI!I1216</f>
        <v>23.873180456739334</v>
      </c>
      <c r="D1216" s="2">
        <f>MACD!E1216</f>
        <v>-3.3277879298756474E-3</v>
      </c>
      <c r="E1216" s="2">
        <f>MACD!F1216</f>
        <v>7.8934381794978484E-2</v>
      </c>
      <c r="F1216" s="2">
        <f>'Moving Avg'!D1216</f>
        <v>7.3045999999999989</v>
      </c>
      <c r="G1216" s="2">
        <f>'Moving Avg'!F1216</f>
        <v>7.4689000000000005</v>
      </c>
      <c r="H1216" s="2">
        <f>'Moving Avg'!G1216</f>
        <v>8.1177399999999995</v>
      </c>
      <c r="I1216" s="2">
        <f>'Moving Avg'!H1216</f>
        <v>8.7885600000000021</v>
      </c>
      <c r="J1216" s="6" t="str">
        <f>OBV!F1216</f>
        <v>BEARISH</v>
      </c>
      <c r="K1216" s="6" t="str">
        <f>OBV!G1216</f>
        <v>STRONG</v>
      </c>
      <c r="L1216" s="6" t="str">
        <f>OBV!H1216</f>
        <v>CONFIRMED BEARISH</v>
      </c>
      <c r="M1216" s="8">
        <f t="shared" si="180"/>
        <v>50</v>
      </c>
      <c r="N1216" s="8">
        <f t="shared" si="181"/>
        <v>100</v>
      </c>
      <c r="O1216" s="8">
        <f t="shared" si="182"/>
        <v>0</v>
      </c>
      <c r="P1216" s="8">
        <f t="shared" si="183"/>
        <v>33</v>
      </c>
      <c r="Q1216" s="9">
        <f t="shared" si="184"/>
        <v>57.45</v>
      </c>
      <c r="R1216" s="9">
        <f t="shared" si="185"/>
        <v>38.25</v>
      </c>
      <c r="S1216" s="9">
        <f t="shared" si="186"/>
        <v>37.35</v>
      </c>
      <c r="T1216" s="9">
        <f t="shared" si="187"/>
        <v>45.75</v>
      </c>
      <c r="U1216" s="8">
        <f t="shared" si="188"/>
        <v>44.35</v>
      </c>
      <c r="V1216" s="8">
        <f t="shared" si="189"/>
        <v>44.7</v>
      </c>
    </row>
    <row r="1217" spans="1:22" ht="13.5" x14ac:dyDescent="0.25">
      <c r="A1217" s="3">
        <f>RSI!A1217</f>
        <v>43782</v>
      </c>
      <c r="B1217" s="2">
        <f>RSI!B1217</f>
        <v>7.2480000000000002</v>
      </c>
      <c r="C1217" s="2">
        <f>RSI!I1217</f>
        <v>23.873180456739334</v>
      </c>
      <c r="D1217" s="2">
        <f>MACD!E1217</f>
        <v>9.526599372600586E-3</v>
      </c>
      <c r="E1217" s="2">
        <f>MACD!F1217</f>
        <v>6.5052825310502896E-2</v>
      </c>
      <c r="F1217" s="2">
        <f>'Moving Avg'!D1217</f>
        <v>7.2606000000000011</v>
      </c>
      <c r="G1217" s="2">
        <f>'Moving Avg'!F1217</f>
        <v>7.4291499999999999</v>
      </c>
      <c r="H1217" s="2">
        <f>'Moving Avg'!G1217</f>
        <v>8.0862199999999991</v>
      </c>
      <c r="I1217" s="2">
        <f>'Moving Avg'!H1217</f>
        <v>8.7774400000000021</v>
      </c>
      <c r="J1217" s="6" t="str">
        <f>OBV!F1217</f>
        <v>BEARISH</v>
      </c>
      <c r="K1217" s="6" t="str">
        <f>OBV!G1217</f>
        <v>STRONG</v>
      </c>
      <c r="L1217" s="6" t="str">
        <f>OBV!H1217</f>
        <v>CONFIRMED BEARISH</v>
      </c>
      <c r="M1217" s="8">
        <f t="shared" si="180"/>
        <v>50</v>
      </c>
      <c r="N1217" s="8">
        <f t="shared" si="181"/>
        <v>100</v>
      </c>
      <c r="O1217" s="8">
        <f t="shared" si="182"/>
        <v>0</v>
      </c>
      <c r="P1217" s="8">
        <f t="shared" si="183"/>
        <v>33</v>
      </c>
      <c r="Q1217" s="9">
        <f t="shared" si="184"/>
        <v>57.45</v>
      </c>
      <c r="R1217" s="9">
        <f t="shared" si="185"/>
        <v>38.25</v>
      </c>
      <c r="S1217" s="9">
        <f t="shared" si="186"/>
        <v>37.35</v>
      </c>
      <c r="T1217" s="9">
        <f t="shared" si="187"/>
        <v>45.75</v>
      </c>
      <c r="U1217" s="8">
        <f t="shared" si="188"/>
        <v>44.35</v>
      </c>
      <c r="V1217" s="8">
        <f t="shared" si="189"/>
        <v>44.7</v>
      </c>
    </row>
    <row r="1218" spans="1:22" ht="13.5" x14ac:dyDescent="0.25">
      <c r="A1218" s="3">
        <f>RSI!A1218</f>
        <v>43783</v>
      </c>
      <c r="B1218" s="2">
        <f>RSI!B1218</f>
        <v>7.125</v>
      </c>
      <c r="C1218" s="2">
        <f>RSI!I1218</f>
        <v>20.482079848336525</v>
      </c>
      <c r="D1218" s="2">
        <f>MACD!E1218</f>
        <v>3.1882297693656803E-2</v>
      </c>
      <c r="E1218" s="2">
        <f>MACD!F1218</f>
        <v>5.8418719787133679E-2</v>
      </c>
      <c r="F1218" s="2">
        <f>'Moving Avg'!D1218</f>
        <v>7.2318000000000016</v>
      </c>
      <c r="G1218" s="2">
        <f>'Moving Avg'!F1218</f>
        <v>7.3952499999999999</v>
      </c>
      <c r="H1218" s="2">
        <f>'Moving Avg'!G1218</f>
        <v>8.0479800000000008</v>
      </c>
      <c r="I1218" s="2">
        <f>'Moving Avg'!H1218</f>
        <v>8.7657050000000023</v>
      </c>
      <c r="J1218" s="6" t="str">
        <f>OBV!F1218</f>
        <v>BEARISH</v>
      </c>
      <c r="K1218" s="6" t="str">
        <f>OBV!G1218</f>
        <v>STRONG</v>
      </c>
      <c r="L1218" s="6" t="str">
        <f>OBV!H1218</f>
        <v>CONFIRMED BEARISH</v>
      </c>
      <c r="M1218" s="8">
        <f t="shared" ref="M1218:M1281" si="190">IF(C1218&lt;30,50, IF(C1218&gt;70, 0, 25))</f>
        <v>50</v>
      </c>
      <c r="N1218" s="8">
        <f t="shared" ref="N1218:N1281" si="191">IF(E1218-D1218&gt;0.02, 100, IF(E1218-D1218&lt;0,0,45))</f>
        <v>100</v>
      </c>
      <c r="O1218" s="8">
        <f t="shared" ref="O1218:O1281" si="192">IF(F1218-I1218&gt;10,100,IF(F1218-I1218&gt;5,75, IF(F1218-I1218&gt;0,50,0)))</f>
        <v>0</v>
      </c>
      <c r="P1218" s="8">
        <f t="shared" ref="P1218:P1281" si="193">IF(L1218="confirmed bullish", 34, IF(L1218="bullish divergence",17, 0))+IF(J1218="bullish",33,IF(J1218="bearish",0,16.5))+IF(K1218="strong",33,IF(K1218="weak",0,16.5))</f>
        <v>33</v>
      </c>
      <c r="Q1218" s="9">
        <f t="shared" si="184"/>
        <v>57.45</v>
      </c>
      <c r="R1218" s="9">
        <f t="shared" si="185"/>
        <v>38.25</v>
      </c>
      <c r="S1218" s="9">
        <f t="shared" si="186"/>
        <v>37.35</v>
      </c>
      <c r="T1218" s="9">
        <f t="shared" si="187"/>
        <v>45.75</v>
      </c>
      <c r="U1218" s="8">
        <f t="shared" si="188"/>
        <v>44.35</v>
      </c>
      <c r="V1218" s="8">
        <f t="shared" si="189"/>
        <v>44.7</v>
      </c>
    </row>
    <row r="1219" spans="1:22" ht="13.5" x14ac:dyDescent="0.25">
      <c r="A1219" s="3">
        <f>RSI!A1219</f>
        <v>43784</v>
      </c>
      <c r="B1219" s="2">
        <f>RSI!B1219</f>
        <v>7.125</v>
      </c>
      <c r="C1219" s="2">
        <f>RSI!I1219</f>
        <v>20.482079848336511</v>
      </c>
      <c r="D1219" s="2">
        <f>MACD!E1219</f>
        <v>4.3256337145269441E-2</v>
      </c>
      <c r="E1219" s="2">
        <f>MACD!F1219</f>
        <v>5.5386243258760834E-2</v>
      </c>
      <c r="F1219" s="2">
        <f>'Moving Avg'!D1219</f>
        <v>7.2030000000000003</v>
      </c>
      <c r="G1219" s="2">
        <f>'Moving Avg'!F1219</f>
        <v>7.373000000000002</v>
      </c>
      <c r="H1219" s="2">
        <f>'Moving Avg'!G1219</f>
        <v>8.0097400000000007</v>
      </c>
      <c r="I1219" s="2">
        <f>'Moving Avg'!H1219</f>
        <v>8.7528050000000022</v>
      </c>
      <c r="J1219" s="6" t="str">
        <f>OBV!F1219</f>
        <v>BEARISH</v>
      </c>
      <c r="K1219" s="6" t="str">
        <f>OBV!G1219</f>
        <v>STRONG</v>
      </c>
      <c r="L1219" s="6" t="str">
        <f>OBV!H1219</f>
        <v>CONFIRMED BEARISH</v>
      </c>
      <c r="M1219" s="8">
        <f t="shared" si="190"/>
        <v>50</v>
      </c>
      <c r="N1219" s="8">
        <f t="shared" si="191"/>
        <v>45</v>
      </c>
      <c r="O1219" s="8">
        <f t="shared" si="192"/>
        <v>0</v>
      </c>
      <c r="P1219" s="8">
        <f t="shared" si="193"/>
        <v>33</v>
      </c>
      <c r="Q1219" s="9">
        <f t="shared" ref="Q1219:Q1282" si="194">0.35*M1219+N1219*0.35+O1219*0.15+P1219*0.15</f>
        <v>38.200000000000003</v>
      </c>
      <c r="R1219" s="9">
        <f t="shared" ref="R1219:R1282" si="195">M1219*0.2+N1219*0.2+O1219*0.35+P1219*0.25</f>
        <v>27.25</v>
      </c>
      <c r="S1219" s="9">
        <f t="shared" ref="S1219:S1282" si="196">M1219*0.15+N1219*0.15+O1219*0.25+P1219*0.45</f>
        <v>29.1</v>
      </c>
      <c r="T1219" s="9">
        <f t="shared" ref="T1219:T1282" si="197">0.25*SUM(M1219:P1219)</f>
        <v>32</v>
      </c>
      <c r="U1219" s="8">
        <f t="shared" ref="U1219:U1282" si="198">SUM(Q1219:S1219)/3</f>
        <v>31.516666666666669</v>
      </c>
      <c r="V1219" s="8">
        <f t="shared" ref="V1219:V1282" si="199">SUM(Q1219:T1219)/4</f>
        <v>31.637500000000003</v>
      </c>
    </row>
    <row r="1220" spans="1:22" ht="13.5" x14ac:dyDescent="0.25">
      <c r="A1220" s="3">
        <f>RSI!A1220</f>
        <v>43787</v>
      </c>
      <c r="B1220" s="2">
        <f>RSI!B1220</f>
        <v>7.125</v>
      </c>
      <c r="C1220" s="2">
        <f>RSI!I1220</f>
        <v>20.482079848336511</v>
      </c>
      <c r="D1220" s="2">
        <f>MACD!E1220</f>
        <v>5.5583503813680046E-2</v>
      </c>
      <c r="E1220" s="2">
        <f>MACD!F1220</f>
        <v>5.5425695369744676E-2</v>
      </c>
      <c r="F1220" s="2">
        <f>'Moving Avg'!D1220</f>
        <v>7.1742000000000008</v>
      </c>
      <c r="G1220" s="2">
        <f>'Moving Avg'!F1220</f>
        <v>7.3620500000000018</v>
      </c>
      <c r="H1220" s="2">
        <f>'Moving Avg'!G1220</f>
        <v>7.9714999999999998</v>
      </c>
      <c r="I1220" s="2">
        <f>'Moving Avg'!H1220</f>
        <v>8.739905000000002</v>
      </c>
      <c r="J1220" s="6" t="str">
        <f>OBV!F1220</f>
        <v>BEARISH</v>
      </c>
      <c r="K1220" s="6" t="str">
        <f>OBV!G1220</f>
        <v>STRONG</v>
      </c>
      <c r="L1220" s="6" t="str">
        <f>OBV!H1220</f>
        <v>CONFIRMED BEARISH</v>
      </c>
      <c r="M1220" s="8">
        <f t="shared" si="190"/>
        <v>50</v>
      </c>
      <c r="N1220" s="8">
        <f t="shared" si="191"/>
        <v>0</v>
      </c>
      <c r="O1220" s="8">
        <f t="shared" si="192"/>
        <v>0</v>
      </c>
      <c r="P1220" s="8">
        <f t="shared" si="193"/>
        <v>33</v>
      </c>
      <c r="Q1220" s="9">
        <f t="shared" si="194"/>
        <v>22.45</v>
      </c>
      <c r="R1220" s="9">
        <f t="shared" si="195"/>
        <v>18.25</v>
      </c>
      <c r="S1220" s="9">
        <f t="shared" si="196"/>
        <v>22.35</v>
      </c>
      <c r="T1220" s="9">
        <f t="shared" si="197"/>
        <v>20.75</v>
      </c>
      <c r="U1220" s="8">
        <f t="shared" si="198"/>
        <v>21.016666666666669</v>
      </c>
      <c r="V1220" s="8">
        <f t="shared" si="199"/>
        <v>20.950000000000003</v>
      </c>
    </row>
    <row r="1221" spans="1:22" ht="13.5" x14ac:dyDescent="0.25">
      <c r="A1221" s="3">
        <f>RSI!A1221</f>
        <v>43788</v>
      </c>
      <c r="B1221" s="2">
        <f>RSI!B1221</f>
        <v>7.125</v>
      </c>
      <c r="C1221" s="2">
        <f>RSI!I1221</f>
        <v>20.482079848336511</v>
      </c>
      <c r="D1221" s="2">
        <f>MACD!E1221</f>
        <v>6.8516942043190809E-2</v>
      </c>
      <c r="E1221" s="2">
        <f>MACD!F1221</f>
        <v>5.8043944704433907E-2</v>
      </c>
      <c r="F1221" s="2">
        <f>'Moving Avg'!D1221</f>
        <v>7.1496000000000013</v>
      </c>
      <c r="G1221" s="2">
        <f>'Moving Avg'!F1221</f>
        <v>7.3511000000000024</v>
      </c>
      <c r="H1221" s="2">
        <f>'Moving Avg'!G1221</f>
        <v>7.937380000000001</v>
      </c>
      <c r="I1221" s="2">
        <f>'Moving Avg'!H1221</f>
        <v>8.7270050000000019</v>
      </c>
      <c r="J1221" s="6" t="str">
        <f>OBV!F1221</f>
        <v>BEARISH</v>
      </c>
      <c r="K1221" s="6" t="str">
        <f>OBV!G1221</f>
        <v>NEUTRAL</v>
      </c>
      <c r="L1221" s="6" t="str">
        <f>OBV!H1221</f>
        <v>CONFIRMED BEARISH</v>
      </c>
      <c r="M1221" s="8">
        <f t="shared" si="190"/>
        <v>50</v>
      </c>
      <c r="N1221" s="8">
        <f t="shared" si="191"/>
        <v>0</v>
      </c>
      <c r="O1221" s="8">
        <f t="shared" si="192"/>
        <v>0</v>
      </c>
      <c r="P1221" s="8">
        <f t="shared" si="193"/>
        <v>16.5</v>
      </c>
      <c r="Q1221" s="9">
        <f t="shared" si="194"/>
        <v>19.975000000000001</v>
      </c>
      <c r="R1221" s="9">
        <f t="shared" si="195"/>
        <v>14.125</v>
      </c>
      <c r="S1221" s="9">
        <f t="shared" si="196"/>
        <v>14.925000000000001</v>
      </c>
      <c r="T1221" s="9">
        <f t="shared" si="197"/>
        <v>16.625</v>
      </c>
      <c r="U1221" s="8">
        <f t="shared" si="198"/>
        <v>16.341666666666669</v>
      </c>
      <c r="V1221" s="8">
        <f t="shared" si="199"/>
        <v>16.412500000000001</v>
      </c>
    </row>
    <row r="1222" spans="1:22" ht="13.5" x14ac:dyDescent="0.25">
      <c r="A1222" s="3">
        <f>RSI!A1222</f>
        <v>43789</v>
      </c>
      <c r="B1222" s="2">
        <f>RSI!B1222</f>
        <v>7.125</v>
      </c>
      <c r="C1222" s="2">
        <f>RSI!I1222</f>
        <v>20.482079848336511</v>
      </c>
      <c r="D1222" s="2">
        <f>MACD!E1222</f>
        <v>8.1777989749579838E-2</v>
      </c>
      <c r="E1222" s="2">
        <f>MACD!F1222</f>
        <v>6.2790753713463099E-2</v>
      </c>
      <c r="F1222" s="2">
        <f>'Moving Avg'!D1222</f>
        <v>7.125</v>
      </c>
      <c r="G1222" s="2">
        <f>'Moving Avg'!F1222</f>
        <v>7.3401500000000031</v>
      </c>
      <c r="H1222" s="2">
        <f>'Moving Avg'!G1222</f>
        <v>7.9032600000000004</v>
      </c>
      <c r="I1222" s="2">
        <f>'Moving Avg'!H1222</f>
        <v>8.714105</v>
      </c>
      <c r="J1222" s="6" t="str">
        <f>OBV!F1222</f>
        <v>BEARISH</v>
      </c>
      <c r="K1222" s="6" t="str">
        <f>OBV!G1222</f>
        <v>NEUTRAL</v>
      </c>
      <c r="L1222" s="6" t="str">
        <f>OBV!H1222</f>
        <v>CONFIRMED BEARISH</v>
      </c>
      <c r="M1222" s="8">
        <f t="shared" si="190"/>
        <v>50</v>
      </c>
      <c r="N1222" s="8">
        <f t="shared" si="191"/>
        <v>0</v>
      </c>
      <c r="O1222" s="8">
        <f t="shared" si="192"/>
        <v>0</v>
      </c>
      <c r="P1222" s="8">
        <f t="shared" si="193"/>
        <v>16.5</v>
      </c>
      <c r="Q1222" s="9">
        <f t="shared" si="194"/>
        <v>19.975000000000001</v>
      </c>
      <c r="R1222" s="9">
        <f t="shared" si="195"/>
        <v>14.125</v>
      </c>
      <c r="S1222" s="9">
        <f t="shared" si="196"/>
        <v>14.925000000000001</v>
      </c>
      <c r="T1222" s="9">
        <f t="shared" si="197"/>
        <v>16.625</v>
      </c>
      <c r="U1222" s="8">
        <f t="shared" si="198"/>
        <v>16.341666666666669</v>
      </c>
      <c r="V1222" s="8">
        <f t="shared" si="199"/>
        <v>16.412500000000001</v>
      </c>
    </row>
    <row r="1223" spans="1:22" ht="13.5" x14ac:dyDescent="0.25">
      <c r="A1223" s="3">
        <f>RSI!A1223</f>
        <v>43790</v>
      </c>
      <c r="B1223" s="2">
        <f>RSI!B1223</f>
        <v>7.125</v>
      </c>
      <c r="C1223" s="2">
        <f>RSI!I1223</f>
        <v>20.482079848336511</v>
      </c>
      <c r="D1223" s="2">
        <f>MACD!E1223</f>
        <v>6.4529203881371622E-2</v>
      </c>
      <c r="E1223" s="2">
        <f>MACD!F1223</f>
        <v>6.3138443747044803E-2</v>
      </c>
      <c r="F1223" s="2">
        <f>'Moving Avg'!D1223</f>
        <v>7.125</v>
      </c>
      <c r="G1223" s="2">
        <f>'Moving Avg'!F1223</f>
        <v>7.3199500000000031</v>
      </c>
      <c r="H1223" s="2">
        <f>'Moving Avg'!G1223</f>
        <v>7.8691399999999998</v>
      </c>
      <c r="I1223" s="2">
        <f>'Moving Avg'!H1223</f>
        <v>8.7012049999999999</v>
      </c>
      <c r="J1223" s="6" t="str">
        <f>OBV!F1223</f>
        <v>NEUTRAL</v>
      </c>
      <c r="K1223" s="6" t="str">
        <f>OBV!G1223</f>
        <v>NEUTRAL</v>
      </c>
      <c r="L1223" s="6" t="str">
        <f>OBV!H1223</f>
        <v>NEUTRAL</v>
      </c>
      <c r="M1223" s="8">
        <f t="shared" si="190"/>
        <v>50</v>
      </c>
      <c r="N1223" s="8">
        <f t="shared" si="191"/>
        <v>0</v>
      </c>
      <c r="O1223" s="8">
        <f t="shared" si="192"/>
        <v>0</v>
      </c>
      <c r="P1223" s="8">
        <f t="shared" si="193"/>
        <v>33</v>
      </c>
      <c r="Q1223" s="9">
        <f t="shared" si="194"/>
        <v>22.45</v>
      </c>
      <c r="R1223" s="9">
        <f t="shared" si="195"/>
        <v>18.25</v>
      </c>
      <c r="S1223" s="9">
        <f t="shared" si="196"/>
        <v>22.35</v>
      </c>
      <c r="T1223" s="9">
        <f t="shared" si="197"/>
        <v>20.75</v>
      </c>
      <c r="U1223" s="8">
        <f t="shared" si="198"/>
        <v>21.016666666666669</v>
      </c>
      <c r="V1223" s="8">
        <f t="shared" si="199"/>
        <v>20.950000000000003</v>
      </c>
    </row>
    <row r="1224" spans="1:22" ht="13.5" x14ac:dyDescent="0.25">
      <c r="A1224" s="3">
        <f>RSI!A1224</f>
        <v>43791</v>
      </c>
      <c r="B1224" s="2">
        <f>RSI!B1224</f>
        <v>7.125</v>
      </c>
      <c r="C1224" s="2">
        <f>RSI!I1224</f>
        <v>20.482079848336511</v>
      </c>
      <c r="D1224" s="2">
        <f>MACD!E1224</f>
        <v>5.192084795748908E-2</v>
      </c>
      <c r="E1224" s="2">
        <f>MACD!F1224</f>
        <v>6.0894924589133662E-2</v>
      </c>
      <c r="F1224" s="2">
        <f>'Moving Avg'!D1224</f>
        <v>7.125</v>
      </c>
      <c r="G1224" s="2">
        <f>'Moving Avg'!F1224</f>
        <v>7.2997500000000013</v>
      </c>
      <c r="H1224" s="2">
        <f>'Moving Avg'!G1224</f>
        <v>7.8350199999999992</v>
      </c>
      <c r="I1224" s="2">
        <f>'Moving Avg'!H1224</f>
        <v>8.6883049999999997</v>
      </c>
      <c r="J1224" s="6" t="str">
        <f>OBV!F1224</f>
        <v>NEUTRAL</v>
      </c>
      <c r="K1224" s="6" t="str">
        <f>OBV!G1224</f>
        <v>NEUTRAL</v>
      </c>
      <c r="L1224" s="6" t="str">
        <f>OBV!H1224</f>
        <v>NEUTRAL</v>
      </c>
      <c r="M1224" s="8">
        <f t="shared" si="190"/>
        <v>50</v>
      </c>
      <c r="N1224" s="8">
        <f t="shared" si="191"/>
        <v>45</v>
      </c>
      <c r="O1224" s="8">
        <f t="shared" si="192"/>
        <v>0</v>
      </c>
      <c r="P1224" s="8">
        <f t="shared" si="193"/>
        <v>33</v>
      </c>
      <c r="Q1224" s="9">
        <f t="shared" si="194"/>
        <v>38.200000000000003</v>
      </c>
      <c r="R1224" s="9">
        <f t="shared" si="195"/>
        <v>27.25</v>
      </c>
      <c r="S1224" s="9">
        <f t="shared" si="196"/>
        <v>29.1</v>
      </c>
      <c r="T1224" s="9">
        <f t="shared" si="197"/>
        <v>32</v>
      </c>
      <c r="U1224" s="8">
        <f t="shared" si="198"/>
        <v>31.516666666666669</v>
      </c>
      <c r="V1224" s="8">
        <f t="shared" si="199"/>
        <v>31.637500000000003</v>
      </c>
    </row>
    <row r="1225" spans="1:22" ht="13.5" x14ac:dyDescent="0.25">
      <c r="A1225" s="3">
        <f>RSI!A1225</f>
        <v>43794</v>
      </c>
      <c r="B1225" s="2">
        <f>RSI!B1225</f>
        <v>7.2279999999999998</v>
      </c>
      <c r="C1225" s="2">
        <f>RSI!I1225</f>
        <v>33.725540494502823</v>
      </c>
      <c r="D1225" s="2">
        <f>MACD!E1225</f>
        <v>3.5462211858065196E-2</v>
      </c>
      <c r="E1225" s="2">
        <f>MACD!F1225</f>
        <v>5.5808382042919977E-2</v>
      </c>
      <c r="F1225" s="2">
        <f>'Moving Avg'!D1225</f>
        <v>7.1456</v>
      </c>
      <c r="G1225" s="2">
        <f>'Moving Avg'!F1225</f>
        <v>7.2847000000000008</v>
      </c>
      <c r="H1225" s="2">
        <f>'Moving Avg'!G1225</f>
        <v>7.8030999999999997</v>
      </c>
      <c r="I1225" s="2">
        <f>'Moving Avg'!H1225</f>
        <v>8.6759199999999996</v>
      </c>
      <c r="J1225" s="6" t="str">
        <f>OBV!F1225</f>
        <v>BULLISH</v>
      </c>
      <c r="K1225" s="6" t="str">
        <f>OBV!G1225</f>
        <v>NEUTRAL</v>
      </c>
      <c r="L1225" s="6" t="str">
        <f>OBV!H1225</f>
        <v>CONFIRMED BULLISH</v>
      </c>
      <c r="M1225" s="8">
        <f t="shared" si="190"/>
        <v>25</v>
      </c>
      <c r="N1225" s="8">
        <f t="shared" si="191"/>
        <v>100</v>
      </c>
      <c r="O1225" s="8">
        <f t="shared" si="192"/>
        <v>0</v>
      </c>
      <c r="P1225" s="8">
        <f t="shared" si="193"/>
        <v>83.5</v>
      </c>
      <c r="Q1225" s="9">
        <f t="shared" si="194"/>
        <v>56.274999999999999</v>
      </c>
      <c r="R1225" s="9">
        <f t="shared" si="195"/>
        <v>45.875</v>
      </c>
      <c r="S1225" s="9">
        <f t="shared" si="196"/>
        <v>56.325000000000003</v>
      </c>
      <c r="T1225" s="9">
        <f t="shared" si="197"/>
        <v>52.125</v>
      </c>
      <c r="U1225" s="8">
        <f t="shared" si="198"/>
        <v>52.82500000000001</v>
      </c>
      <c r="V1225" s="8">
        <f t="shared" si="199"/>
        <v>52.650000000000006</v>
      </c>
    </row>
    <row r="1226" spans="1:22" ht="13.5" x14ac:dyDescent="0.25">
      <c r="A1226" s="3">
        <f>RSI!A1226</f>
        <v>43795</v>
      </c>
      <c r="B1226" s="2">
        <f>RSI!B1226</f>
        <v>7.2619999999999996</v>
      </c>
      <c r="C1226" s="2">
        <f>RSI!I1226</f>
        <v>37.430033436626587</v>
      </c>
      <c r="D1226" s="2">
        <f>MACD!E1226</f>
        <v>1.6881089992613951E-2</v>
      </c>
      <c r="E1226" s="2">
        <f>MACD!F1226</f>
        <v>4.8022923632858774E-2</v>
      </c>
      <c r="F1226" s="2">
        <f>'Moving Avg'!D1226</f>
        <v>7.173</v>
      </c>
      <c r="G1226" s="2">
        <f>'Moving Avg'!F1226</f>
        <v>7.2806000000000015</v>
      </c>
      <c r="H1226" s="2">
        <f>'Moving Avg'!G1226</f>
        <v>7.7718599999999993</v>
      </c>
      <c r="I1226" s="2">
        <f>'Moving Avg'!H1226</f>
        <v>8.6637049999999984</v>
      </c>
      <c r="J1226" s="6" t="str">
        <f>OBV!F1226</f>
        <v>BULLISH</v>
      </c>
      <c r="K1226" s="6" t="str">
        <f>OBV!G1226</f>
        <v>WEAK</v>
      </c>
      <c r="L1226" s="6" t="str">
        <f>OBV!H1226</f>
        <v>CONFIRMED BULLISH</v>
      </c>
      <c r="M1226" s="8">
        <f t="shared" si="190"/>
        <v>25</v>
      </c>
      <c r="N1226" s="8">
        <f t="shared" si="191"/>
        <v>100</v>
      </c>
      <c r="O1226" s="8">
        <f t="shared" si="192"/>
        <v>0</v>
      </c>
      <c r="P1226" s="8">
        <f t="shared" si="193"/>
        <v>67</v>
      </c>
      <c r="Q1226" s="9">
        <f t="shared" si="194"/>
        <v>53.8</v>
      </c>
      <c r="R1226" s="9">
        <f t="shared" si="195"/>
        <v>41.75</v>
      </c>
      <c r="S1226" s="9">
        <f t="shared" si="196"/>
        <v>48.900000000000006</v>
      </c>
      <c r="T1226" s="9">
        <f t="shared" si="197"/>
        <v>48</v>
      </c>
      <c r="U1226" s="8">
        <f t="shared" si="198"/>
        <v>48.15</v>
      </c>
      <c r="V1226" s="8">
        <f t="shared" si="199"/>
        <v>48.112499999999997</v>
      </c>
    </row>
    <row r="1227" spans="1:22" ht="13.5" x14ac:dyDescent="0.25">
      <c r="A1227" s="3">
        <f>RSI!A1227</f>
        <v>43796</v>
      </c>
      <c r="B1227" s="2">
        <f>RSI!B1227</f>
        <v>7.2690000000000001</v>
      </c>
      <c r="C1227" s="2">
        <f>RSI!I1227</f>
        <v>38.195988076136821</v>
      </c>
      <c r="D1227" s="2">
        <f>MACD!E1227</f>
        <v>1.4527912092239248E-3</v>
      </c>
      <c r="E1227" s="2">
        <f>MACD!F1227</f>
        <v>3.8708897148131804E-2</v>
      </c>
      <c r="F1227" s="2">
        <f>'Moving Avg'!D1227</f>
        <v>7.2018000000000004</v>
      </c>
      <c r="G1227" s="2">
        <f>'Moving Avg'!F1227</f>
        <v>7.2672499999999998</v>
      </c>
      <c r="H1227" s="2">
        <f>'Moving Avg'!G1227</f>
        <v>7.7458200000000001</v>
      </c>
      <c r="I1227" s="2">
        <f>'Moving Avg'!H1227</f>
        <v>8.6506099999999986</v>
      </c>
      <c r="J1227" s="6" t="str">
        <f>OBV!F1227</f>
        <v>BULLISH</v>
      </c>
      <c r="K1227" s="6" t="str">
        <f>OBV!G1227</f>
        <v>WEAK</v>
      </c>
      <c r="L1227" s="6" t="str">
        <f>OBV!H1227</f>
        <v>CONFIRMED BULLISH</v>
      </c>
      <c r="M1227" s="8">
        <f t="shared" si="190"/>
        <v>25</v>
      </c>
      <c r="N1227" s="8">
        <f t="shared" si="191"/>
        <v>100</v>
      </c>
      <c r="O1227" s="8">
        <f t="shared" si="192"/>
        <v>0</v>
      </c>
      <c r="P1227" s="8">
        <f t="shared" si="193"/>
        <v>67</v>
      </c>
      <c r="Q1227" s="9">
        <f t="shared" si="194"/>
        <v>53.8</v>
      </c>
      <c r="R1227" s="9">
        <f t="shared" si="195"/>
        <v>41.75</v>
      </c>
      <c r="S1227" s="9">
        <f t="shared" si="196"/>
        <v>48.900000000000006</v>
      </c>
      <c r="T1227" s="9">
        <f t="shared" si="197"/>
        <v>48</v>
      </c>
      <c r="U1227" s="8">
        <f t="shared" si="198"/>
        <v>48.15</v>
      </c>
      <c r="V1227" s="8">
        <f t="shared" si="199"/>
        <v>48.112499999999997</v>
      </c>
    </row>
    <row r="1228" spans="1:22" ht="13.5" x14ac:dyDescent="0.25">
      <c r="A1228" s="3">
        <f>RSI!A1228</f>
        <v>43797</v>
      </c>
      <c r="B1228" s="2">
        <f>RSI!B1228</f>
        <v>7.2690000000000001</v>
      </c>
      <c r="C1228" s="2">
        <f>RSI!I1228</f>
        <v>38.195988076136821</v>
      </c>
      <c r="D1228" s="2">
        <f>MACD!E1228</f>
        <v>-2.9813856455359833E-2</v>
      </c>
      <c r="E1228" s="2">
        <f>MACD!F1228</f>
        <v>2.5004346427433478E-2</v>
      </c>
      <c r="F1228" s="2">
        <f>'Moving Avg'!D1228</f>
        <v>7.2305999999999999</v>
      </c>
      <c r="G1228" s="2">
        <f>'Moving Avg'!F1228</f>
        <v>7.2538999999999998</v>
      </c>
      <c r="H1228" s="2">
        <f>'Moving Avg'!G1228</f>
        <v>7.7197799999999983</v>
      </c>
      <c r="I1228" s="2">
        <f>'Moving Avg'!H1228</f>
        <v>8.6375150000000005</v>
      </c>
      <c r="J1228" s="6" t="str">
        <f>OBV!F1228</f>
        <v>BULLISH</v>
      </c>
      <c r="K1228" s="6" t="str">
        <f>OBV!G1228</f>
        <v>WEAK</v>
      </c>
      <c r="L1228" s="6" t="str">
        <f>OBV!H1228</f>
        <v>CONFIRMED BULLISH</v>
      </c>
      <c r="M1228" s="8">
        <f t="shared" si="190"/>
        <v>25</v>
      </c>
      <c r="N1228" s="8">
        <f t="shared" si="191"/>
        <v>100</v>
      </c>
      <c r="O1228" s="8">
        <f t="shared" si="192"/>
        <v>0</v>
      </c>
      <c r="P1228" s="8">
        <f t="shared" si="193"/>
        <v>67</v>
      </c>
      <c r="Q1228" s="9">
        <f t="shared" si="194"/>
        <v>53.8</v>
      </c>
      <c r="R1228" s="9">
        <f t="shared" si="195"/>
        <v>41.75</v>
      </c>
      <c r="S1228" s="9">
        <f t="shared" si="196"/>
        <v>48.900000000000006</v>
      </c>
      <c r="T1228" s="9">
        <f t="shared" si="197"/>
        <v>48</v>
      </c>
      <c r="U1228" s="8">
        <f t="shared" si="198"/>
        <v>48.15</v>
      </c>
      <c r="V1228" s="8">
        <f t="shared" si="199"/>
        <v>48.112499999999997</v>
      </c>
    </row>
    <row r="1229" spans="1:22" ht="13.5" x14ac:dyDescent="0.25">
      <c r="A1229" s="3">
        <f>RSI!A1229</f>
        <v>43798</v>
      </c>
      <c r="B1229" s="2">
        <f>RSI!B1229</f>
        <v>7.194</v>
      </c>
      <c r="C1229" s="2">
        <f>RSI!I1229</f>
        <v>33.152953529885764</v>
      </c>
      <c r="D1229" s="2">
        <f>MACD!E1229</f>
        <v>-5.0056228768577071E-2</v>
      </c>
      <c r="E1229" s="2">
        <f>MACD!F1229</f>
        <v>9.9922313882313679E-3</v>
      </c>
      <c r="F1229" s="2">
        <f>'Moving Avg'!D1229</f>
        <v>7.2444000000000006</v>
      </c>
      <c r="G1229" s="2">
        <f>'Moving Avg'!F1229</f>
        <v>7.2401999999999989</v>
      </c>
      <c r="H1229" s="2">
        <f>'Moving Avg'!G1229</f>
        <v>7.6922399999999982</v>
      </c>
      <c r="I1229" s="2">
        <f>'Moving Avg'!H1229</f>
        <v>8.6240450000000006</v>
      </c>
      <c r="J1229" s="6" t="str">
        <f>OBV!F1229</f>
        <v>BULLISH</v>
      </c>
      <c r="K1229" s="6" t="str">
        <f>OBV!G1229</f>
        <v>WEAK</v>
      </c>
      <c r="L1229" s="6" t="str">
        <f>OBV!H1229</f>
        <v>CONFIRMED BULLISH</v>
      </c>
      <c r="M1229" s="8">
        <f t="shared" si="190"/>
        <v>25</v>
      </c>
      <c r="N1229" s="8">
        <f t="shared" si="191"/>
        <v>100</v>
      </c>
      <c r="O1229" s="8">
        <f t="shared" si="192"/>
        <v>0</v>
      </c>
      <c r="P1229" s="8">
        <f t="shared" si="193"/>
        <v>67</v>
      </c>
      <c r="Q1229" s="9">
        <f t="shared" si="194"/>
        <v>53.8</v>
      </c>
      <c r="R1229" s="9">
        <f t="shared" si="195"/>
        <v>41.75</v>
      </c>
      <c r="S1229" s="9">
        <f t="shared" si="196"/>
        <v>48.900000000000006</v>
      </c>
      <c r="T1229" s="9">
        <f t="shared" si="197"/>
        <v>48</v>
      </c>
      <c r="U1229" s="8">
        <f t="shared" si="198"/>
        <v>48.15</v>
      </c>
      <c r="V1229" s="8">
        <f t="shared" si="199"/>
        <v>48.112499999999997</v>
      </c>
    </row>
    <row r="1230" spans="1:22" ht="13.5" x14ac:dyDescent="0.25">
      <c r="A1230" s="3">
        <f>RSI!A1230</f>
        <v>43801</v>
      </c>
      <c r="B1230" s="2">
        <f>RSI!B1230</f>
        <v>7.194</v>
      </c>
      <c r="C1230" s="2">
        <f>RSI!I1230</f>
        <v>33.152953529885764</v>
      </c>
      <c r="D1230" s="2">
        <f>MACD!E1230</f>
        <v>-6.613152070892081E-2</v>
      </c>
      <c r="E1230" s="2">
        <f>MACD!F1230</f>
        <v>-5.2325190311990673E-3</v>
      </c>
      <c r="F1230" s="2">
        <f>'Moving Avg'!D1230</f>
        <v>7.2375999999999987</v>
      </c>
      <c r="G1230" s="2">
        <f>'Moving Avg'!F1230</f>
        <v>7.2264999999999988</v>
      </c>
      <c r="H1230" s="2">
        <f>'Moving Avg'!G1230</f>
        <v>7.6646999999999981</v>
      </c>
      <c r="I1230" s="2">
        <f>'Moving Avg'!H1230</f>
        <v>8.6105750000000008</v>
      </c>
      <c r="J1230" s="6" t="str">
        <f>OBV!F1230</f>
        <v>BULLISH</v>
      </c>
      <c r="K1230" s="6" t="str">
        <f>OBV!G1230</f>
        <v>NEUTRAL</v>
      </c>
      <c r="L1230" s="6" t="str">
        <f>OBV!H1230</f>
        <v>BULLISH DIVERGENCE</v>
      </c>
      <c r="M1230" s="8">
        <f t="shared" si="190"/>
        <v>25</v>
      </c>
      <c r="N1230" s="8">
        <f t="shared" si="191"/>
        <v>100</v>
      </c>
      <c r="O1230" s="8">
        <f t="shared" si="192"/>
        <v>0</v>
      </c>
      <c r="P1230" s="8">
        <f t="shared" si="193"/>
        <v>66.5</v>
      </c>
      <c r="Q1230" s="9">
        <f t="shared" si="194"/>
        <v>53.725000000000001</v>
      </c>
      <c r="R1230" s="9">
        <f t="shared" si="195"/>
        <v>41.625</v>
      </c>
      <c r="S1230" s="9">
        <f t="shared" si="196"/>
        <v>48.674999999999997</v>
      </c>
      <c r="T1230" s="9">
        <f t="shared" si="197"/>
        <v>47.875</v>
      </c>
      <c r="U1230" s="8">
        <f t="shared" si="198"/>
        <v>48.008333333333326</v>
      </c>
      <c r="V1230" s="8">
        <f t="shared" si="199"/>
        <v>47.974999999999994</v>
      </c>
    </row>
    <row r="1231" spans="1:22" ht="13.5" x14ac:dyDescent="0.25">
      <c r="A1231" s="3">
        <f>RSI!A1231</f>
        <v>43802</v>
      </c>
      <c r="B1231" s="2">
        <f>RSI!B1231</f>
        <v>7.4059999999999997</v>
      </c>
      <c r="C1231" s="2">
        <f>RSI!I1231</f>
        <v>53.346168702246295</v>
      </c>
      <c r="D1231" s="2">
        <f>MACD!E1231</f>
        <v>-9.4462515582875994E-2</v>
      </c>
      <c r="E1231" s="2">
        <f>MACD!F1231</f>
        <v>-2.3078518341534453E-2</v>
      </c>
      <c r="F1231" s="2">
        <f>'Moving Avg'!D1231</f>
        <v>7.2664</v>
      </c>
      <c r="G1231" s="2">
        <f>'Moving Avg'!F1231</f>
        <v>7.2233999999999998</v>
      </c>
      <c r="H1231" s="2">
        <f>'Moving Avg'!G1231</f>
        <v>7.6415399999999991</v>
      </c>
      <c r="I1231" s="2">
        <f>'Moving Avg'!H1231</f>
        <v>8.5981650000000016</v>
      </c>
      <c r="J1231" s="6" t="str">
        <f>OBV!F1231</f>
        <v>BULLISH</v>
      </c>
      <c r="K1231" s="6" t="str">
        <f>OBV!G1231</f>
        <v>NEUTRAL</v>
      </c>
      <c r="L1231" s="6" t="str">
        <f>OBV!H1231</f>
        <v>CONFIRMED BULLISH</v>
      </c>
      <c r="M1231" s="8">
        <f t="shared" si="190"/>
        <v>25</v>
      </c>
      <c r="N1231" s="8">
        <f t="shared" si="191"/>
        <v>100</v>
      </c>
      <c r="O1231" s="8">
        <f t="shared" si="192"/>
        <v>0</v>
      </c>
      <c r="P1231" s="8">
        <f t="shared" si="193"/>
        <v>83.5</v>
      </c>
      <c r="Q1231" s="9">
        <f t="shared" si="194"/>
        <v>56.274999999999999</v>
      </c>
      <c r="R1231" s="9">
        <f t="shared" si="195"/>
        <v>45.875</v>
      </c>
      <c r="S1231" s="9">
        <f t="shared" si="196"/>
        <v>56.325000000000003</v>
      </c>
      <c r="T1231" s="9">
        <f t="shared" si="197"/>
        <v>52.125</v>
      </c>
      <c r="U1231" s="8">
        <f t="shared" si="198"/>
        <v>52.82500000000001</v>
      </c>
      <c r="V1231" s="8">
        <f t="shared" si="199"/>
        <v>52.650000000000006</v>
      </c>
    </row>
    <row r="1232" spans="1:22" ht="13.5" x14ac:dyDescent="0.25">
      <c r="A1232" s="3">
        <f>RSI!A1232</f>
        <v>43803</v>
      </c>
      <c r="B1232" s="2">
        <f>RSI!B1232</f>
        <v>7.4059999999999997</v>
      </c>
      <c r="C1232" s="2">
        <f>RSI!I1232</f>
        <v>53.346168702246295</v>
      </c>
      <c r="D1232" s="2">
        <f>MACD!E1232</f>
        <v>-0.11878494728659916</v>
      </c>
      <c r="E1232" s="2">
        <f>MACD!F1232</f>
        <v>-4.2219804130547392E-2</v>
      </c>
      <c r="F1232" s="2">
        <f>'Moving Avg'!D1232</f>
        <v>7.2938000000000001</v>
      </c>
      <c r="G1232" s="2">
        <f>'Moving Avg'!F1232</f>
        <v>7.2202999999999999</v>
      </c>
      <c r="H1232" s="2">
        <f>'Moving Avg'!G1232</f>
        <v>7.6234599999999988</v>
      </c>
      <c r="I1232" s="2">
        <f>'Moving Avg'!H1232</f>
        <v>8.5857550000000007</v>
      </c>
      <c r="J1232" s="6" t="str">
        <f>OBV!F1232</f>
        <v>BEARISH</v>
      </c>
      <c r="K1232" s="6" t="str">
        <f>OBV!G1232</f>
        <v>NEUTRAL</v>
      </c>
      <c r="L1232" s="6" t="str">
        <f>OBV!H1232</f>
        <v>BEARISH DIVERGENCE</v>
      </c>
      <c r="M1232" s="8">
        <f t="shared" si="190"/>
        <v>25</v>
      </c>
      <c r="N1232" s="8">
        <f t="shared" si="191"/>
        <v>100</v>
      </c>
      <c r="O1232" s="8">
        <f t="shared" si="192"/>
        <v>0</v>
      </c>
      <c r="P1232" s="8">
        <f t="shared" si="193"/>
        <v>16.5</v>
      </c>
      <c r="Q1232" s="9">
        <f t="shared" si="194"/>
        <v>46.225000000000001</v>
      </c>
      <c r="R1232" s="9">
        <f t="shared" si="195"/>
        <v>29.125</v>
      </c>
      <c r="S1232" s="9">
        <f t="shared" si="196"/>
        <v>26.175000000000001</v>
      </c>
      <c r="T1232" s="9">
        <f t="shared" si="197"/>
        <v>35.375</v>
      </c>
      <c r="U1232" s="8">
        <f t="shared" si="198"/>
        <v>33.841666666666661</v>
      </c>
      <c r="V1232" s="8">
        <f t="shared" si="199"/>
        <v>34.224999999999994</v>
      </c>
    </row>
    <row r="1233" spans="1:22" ht="13.5" x14ac:dyDescent="0.25">
      <c r="A1233" s="3">
        <f>RSI!A1233</f>
        <v>43804</v>
      </c>
      <c r="B1233" s="2">
        <f>RSI!B1233</f>
        <v>7.4059999999999997</v>
      </c>
      <c r="C1233" s="2">
        <f>RSI!I1233</f>
        <v>53.346168702246295</v>
      </c>
      <c r="D1233" s="2">
        <f>MACD!E1233</f>
        <v>-0.13968958811103604</v>
      </c>
      <c r="E1233" s="2">
        <f>MACD!F1233</f>
        <v>-6.1713760926645121E-2</v>
      </c>
      <c r="F1233" s="2">
        <f>'Moving Avg'!D1233</f>
        <v>7.3212000000000002</v>
      </c>
      <c r="G1233" s="2">
        <f>'Moving Avg'!F1233</f>
        <v>7.2271500000000017</v>
      </c>
      <c r="H1233" s="2">
        <f>'Moving Avg'!G1233</f>
        <v>7.6004399999999999</v>
      </c>
      <c r="I1233" s="2">
        <f>'Moving Avg'!H1233</f>
        <v>8.5733450000000015</v>
      </c>
      <c r="J1233" s="6" t="str">
        <f>OBV!F1233</f>
        <v>BEARISH</v>
      </c>
      <c r="K1233" s="6" t="str">
        <f>OBV!G1233</f>
        <v>NEUTRAL</v>
      </c>
      <c r="L1233" s="6" t="str">
        <f>OBV!H1233</f>
        <v>BEARISH DIVERGENCE</v>
      </c>
      <c r="M1233" s="8">
        <f t="shared" si="190"/>
        <v>25</v>
      </c>
      <c r="N1233" s="8">
        <f t="shared" si="191"/>
        <v>100</v>
      </c>
      <c r="O1233" s="8">
        <f t="shared" si="192"/>
        <v>0</v>
      </c>
      <c r="P1233" s="8">
        <f t="shared" si="193"/>
        <v>16.5</v>
      </c>
      <c r="Q1233" s="9">
        <f t="shared" si="194"/>
        <v>46.225000000000001</v>
      </c>
      <c r="R1233" s="9">
        <f t="shared" si="195"/>
        <v>29.125</v>
      </c>
      <c r="S1233" s="9">
        <f t="shared" si="196"/>
        <v>26.175000000000001</v>
      </c>
      <c r="T1233" s="9">
        <f t="shared" si="197"/>
        <v>35.375</v>
      </c>
      <c r="U1233" s="8">
        <f t="shared" si="198"/>
        <v>33.841666666666661</v>
      </c>
      <c r="V1233" s="8">
        <f t="shared" si="199"/>
        <v>34.224999999999994</v>
      </c>
    </row>
    <row r="1234" spans="1:22" ht="13.5" x14ac:dyDescent="0.25">
      <c r="A1234" s="3">
        <f>RSI!A1234</f>
        <v>43805</v>
      </c>
      <c r="B1234" s="2">
        <f>RSI!B1234</f>
        <v>7.4610000000000003</v>
      </c>
      <c r="C1234" s="2">
        <f>RSI!I1234</f>
        <v>57.505616352422599</v>
      </c>
      <c r="D1234" s="2">
        <f>MACD!E1234</f>
        <v>-0.16175231709757654</v>
      </c>
      <c r="E1234" s="2">
        <f>MACD!F1234</f>
        <v>-8.1721472160831407E-2</v>
      </c>
      <c r="F1234" s="2">
        <f>'Moving Avg'!D1234</f>
        <v>7.3745999999999992</v>
      </c>
      <c r="G1234" s="2">
        <f>'Moving Avg'!F1234</f>
        <v>7.2367500000000025</v>
      </c>
      <c r="H1234" s="2">
        <f>'Moving Avg'!G1234</f>
        <v>7.5836000000000006</v>
      </c>
      <c r="I1234" s="2">
        <f>'Moving Avg'!H1234</f>
        <v>8.5626900000000017</v>
      </c>
      <c r="J1234" s="6" t="str">
        <f>OBV!F1234</f>
        <v>BULLISH</v>
      </c>
      <c r="K1234" s="6" t="str">
        <f>OBV!G1234</f>
        <v>WEAK</v>
      </c>
      <c r="L1234" s="6" t="str">
        <f>OBV!H1234</f>
        <v>CONFIRMED BULLISH</v>
      </c>
      <c r="M1234" s="8">
        <f t="shared" si="190"/>
        <v>25</v>
      </c>
      <c r="N1234" s="8">
        <f t="shared" si="191"/>
        <v>100</v>
      </c>
      <c r="O1234" s="8">
        <f t="shared" si="192"/>
        <v>0</v>
      </c>
      <c r="P1234" s="8">
        <f t="shared" si="193"/>
        <v>67</v>
      </c>
      <c r="Q1234" s="9">
        <f t="shared" si="194"/>
        <v>53.8</v>
      </c>
      <c r="R1234" s="9">
        <f t="shared" si="195"/>
        <v>41.75</v>
      </c>
      <c r="S1234" s="9">
        <f t="shared" si="196"/>
        <v>48.900000000000006</v>
      </c>
      <c r="T1234" s="9">
        <f t="shared" si="197"/>
        <v>48</v>
      </c>
      <c r="U1234" s="8">
        <f t="shared" si="198"/>
        <v>48.15</v>
      </c>
      <c r="V1234" s="8">
        <f t="shared" si="199"/>
        <v>48.112499999999997</v>
      </c>
    </row>
    <row r="1235" spans="1:22" ht="13.5" x14ac:dyDescent="0.25">
      <c r="A1235" s="3">
        <f>RSI!A1235</f>
        <v>43808</v>
      </c>
      <c r="B1235" s="2">
        <f>RSI!B1235</f>
        <v>7.3310000000000004</v>
      </c>
      <c r="C1235" s="2">
        <f>RSI!I1235</f>
        <v>46.869082108368012</v>
      </c>
      <c r="D1235" s="2">
        <f>MACD!E1235</f>
        <v>-0.15554787608022114</v>
      </c>
      <c r="E1235" s="2">
        <f>MACD!F1235</f>
        <v>-9.6486752944709347E-2</v>
      </c>
      <c r="F1235" s="2">
        <f>'Moving Avg'!D1235</f>
        <v>7.402000000000001</v>
      </c>
      <c r="G1235" s="2">
        <f>'Moving Avg'!F1235</f>
        <v>7.2398500000000015</v>
      </c>
      <c r="H1235" s="2">
        <f>'Moving Avg'!G1235</f>
        <v>7.5641600000000002</v>
      </c>
      <c r="I1235" s="2">
        <f>'Moving Avg'!H1235</f>
        <v>8.5513850000000033</v>
      </c>
      <c r="J1235" s="6" t="str">
        <f>OBV!F1235</f>
        <v>BULLISH</v>
      </c>
      <c r="K1235" s="6" t="str">
        <f>OBV!G1235</f>
        <v>NEUTRAL</v>
      </c>
      <c r="L1235" s="6" t="str">
        <f>OBV!H1235</f>
        <v>CONFIRMED BULLISH</v>
      </c>
      <c r="M1235" s="8">
        <f t="shared" si="190"/>
        <v>25</v>
      </c>
      <c r="N1235" s="8">
        <f t="shared" si="191"/>
        <v>100</v>
      </c>
      <c r="O1235" s="8">
        <f t="shared" si="192"/>
        <v>0</v>
      </c>
      <c r="P1235" s="8">
        <f t="shared" si="193"/>
        <v>83.5</v>
      </c>
      <c r="Q1235" s="9">
        <f t="shared" si="194"/>
        <v>56.274999999999999</v>
      </c>
      <c r="R1235" s="9">
        <f t="shared" si="195"/>
        <v>45.875</v>
      </c>
      <c r="S1235" s="9">
        <f t="shared" si="196"/>
        <v>56.325000000000003</v>
      </c>
      <c r="T1235" s="9">
        <f t="shared" si="197"/>
        <v>52.125</v>
      </c>
      <c r="U1235" s="8">
        <f t="shared" si="198"/>
        <v>52.82500000000001</v>
      </c>
      <c r="V1235" s="8">
        <f t="shared" si="199"/>
        <v>52.650000000000006</v>
      </c>
    </row>
    <row r="1236" spans="1:22" ht="13.5" x14ac:dyDescent="0.25">
      <c r="A1236" s="3">
        <f>RSI!A1236</f>
        <v>43809</v>
      </c>
      <c r="B1236" s="2">
        <f>RSI!B1236</f>
        <v>7.3310000000000004</v>
      </c>
      <c r="C1236" s="2">
        <f>RSI!I1236</f>
        <v>46.869082108368012</v>
      </c>
      <c r="D1236" s="2">
        <f>MACD!E1236</f>
        <v>-0.14485724136770539</v>
      </c>
      <c r="E1236" s="2">
        <f>MACD!F1236</f>
        <v>-0.10616085062930856</v>
      </c>
      <c r="F1236" s="2">
        <f>'Moving Avg'!D1236</f>
        <v>7.3870000000000005</v>
      </c>
      <c r="G1236" s="2">
        <f>'Moving Avg'!F1236</f>
        <v>7.2440000000000015</v>
      </c>
      <c r="H1236" s="2">
        <f>'Moving Avg'!G1236</f>
        <v>7.5447200000000008</v>
      </c>
      <c r="I1236" s="2">
        <f>'Moving Avg'!H1236</f>
        <v>8.5407750000000018</v>
      </c>
      <c r="J1236" s="6" t="str">
        <f>OBV!F1236</f>
        <v>BULLISH</v>
      </c>
      <c r="K1236" s="6" t="str">
        <f>OBV!G1236</f>
        <v>NEUTRAL</v>
      </c>
      <c r="L1236" s="6" t="str">
        <f>OBV!H1236</f>
        <v>BULLISH DIVERGENCE</v>
      </c>
      <c r="M1236" s="8">
        <f t="shared" si="190"/>
        <v>25</v>
      </c>
      <c r="N1236" s="8">
        <f t="shared" si="191"/>
        <v>100</v>
      </c>
      <c r="O1236" s="8">
        <f t="shared" si="192"/>
        <v>0</v>
      </c>
      <c r="P1236" s="8">
        <f t="shared" si="193"/>
        <v>66.5</v>
      </c>
      <c r="Q1236" s="9">
        <f t="shared" si="194"/>
        <v>53.725000000000001</v>
      </c>
      <c r="R1236" s="9">
        <f t="shared" si="195"/>
        <v>41.625</v>
      </c>
      <c r="S1236" s="9">
        <f t="shared" si="196"/>
        <v>48.674999999999997</v>
      </c>
      <c r="T1236" s="9">
        <f t="shared" si="197"/>
        <v>47.875</v>
      </c>
      <c r="U1236" s="8">
        <f t="shared" si="198"/>
        <v>48.008333333333326</v>
      </c>
      <c r="V1236" s="8">
        <f t="shared" si="199"/>
        <v>47.974999999999994</v>
      </c>
    </row>
    <row r="1237" spans="1:22" ht="13.5" x14ac:dyDescent="0.25">
      <c r="A1237" s="3">
        <f>RSI!A1237</f>
        <v>43810</v>
      </c>
      <c r="B1237" s="2">
        <f>RSI!B1237</f>
        <v>7.399</v>
      </c>
      <c r="C1237" s="2">
        <f>RSI!I1237</f>
        <v>52.229344037196014</v>
      </c>
      <c r="D1237" s="2">
        <f>MACD!E1237</f>
        <v>-0.13957703193347992</v>
      </c>
      <c r="E1237" s="2">
        <f>MACD!F1237</f>
        <v>-0.11284408689014284</v>
      </c>
      <c r="F1237" s="2">
        <f>'Moving Avg'!D1237</f>
        <v>7.3855999999999993</v>
      </c>
      <c r="G1237" s="2">
        <f>'Moving Avg'!F1237</f>
        <v>7.2515499999999999</v>
      </c>
      <c r="H1237" s="2">
        <f>'Moving Avg'!G1237</f>
        <v>7.5266400000000013</v>
      </c>
      <c r="I1237" s="2">
        <f>'Moving Avg'!H1237</f>
        <v>8.5319200000000013</v>
      </c>
      <c r="J1237" s="6" t="str">
        <f>OBV!F1237</f>
        <v>BULLISH</v>
      </c>
      <c r="K1237" s="6" t="str">
        <f>OBV!G1237</f>
        <v>NEUTRAL</v>
      </c>
      <c r="L1237" s="6" t="str">
        <f>OBV!H1237</f>
        <v>BULLISH DIVERGENCE</v>
      </c>
      <c r="M1237" s="8">
        <f t="shared" si="190"/>
        <v>25</v>
      </c>
      <c r="N1237" s="8">
        <f t="shared" si="191"/>
        <v>100</v>
      </c>
      <c r="O1237" s="8">
        <f t="shared" si="192"/>
        <v>0</v>
      </c>
      <c r="P1237" s="8">
        <f t="shared" si="193"/>
        <v>66.5</v>
      </c>
      <c r="Q1237" s="9">
        <f t="shared" si="194"/>
        <v>53.725000000000001</v>
      </c>
      <c r="R1237" s="9">
        <f t="shared" si="195"/>
        <v>41.625</v>
      </c>
      <c r="S1237" s="9">
        <f t="shared" si="196"/>
        <v>48.674999999999997</v>
      </c>
      <c r="T1237" s="9">
        <f t="shared" si="197"/>
        <v>47.875</v>
      </c>
      <c r="U1237" s="8">
        <f t="shared" si="198"/>
        <v>48.008333333333326</v>
      </c>
      <c r="V1237" s="8">
        <f t="shared" si="199"/>
        <v>47.974999999999994</v>
      </c>
    </row>
    <row r="1238" spans="1:22" ht="13.5" x14ac:dyDescent="0.25">
      <c r="A1238" s="3">
        <f>RSI!A1238</f>
        <v>43811</v>
      </c>
      <c r="B1238" s="2">
        <f>RSI!B1238</f>
        <v>7.3369999999999997</v>
      </c>
      <c r="C1238" s="2">
        <f>RSI!I1238</f>
        <v>47.521754196884217</v>
      </c>
      <c r="D1238" s="2">
        <f>MACD!E1238</f>
        <v>-0.13073838315243691</v>
      </c>
      <c r="E1238" s="2">
        <f>MACD!F1238</f>
        <v>-0.11642294614260167</v>
      </c>
      <c r="F1238" s="2">
        <f>'Moving Avg'!D1238</f>
        <v>7.3718000000000004</v>
      </c>
      <c r="G1238" s="2">
        <f>'Moving Avg'!F1238</f>
        <v>7.262150000000001</v>
      </c>
      <c r="H1238" s="2">
        <f>'Moving Avg'!G1238</f>
        <v>7.5073200000000009</v>
      </c>
      <c r="I1238" s="2">
        <f>'Moving Avg'!H1238</f>
        <v>8.5227550000000001</v>
      </c>
      <c r="J1238" s="6" t="str">
        <f>OBV!F1238</f>
        <v>BEARISH</v>
      </c>
      <c r="K1238" s="6" t="str">
        <f>OBV!G1238</f>
        <v>NEUTRAL</v>
      </c>
      <c r="L1238" s="6" t="str">
        <f>OBV!H1238</f>
        <v>CONFIRMED BEARISH</v>
      </c>
      <c r="M1238" s="8">
        <f t="shared" si="190"/>
        <v>25</v>
      </c>
      <c r="N1238" s="8">
        <f t="shared" si="191"/>
        <v>45</v>
      </c>
      <c r="O1238" s="8">
        <f t="shared" si="192"/>
        <v>0</v>
      </c>
      <c r="P1238" s="8">
        <f t="shared" si="193"/>
        <v>16.5</v>
      </c>
      <c r="Q1238" s="9">
        <f t="shared" si="194"/>
        <v>26.975000000000001</v>
      </c>
      <c r="R1238" s="9">
        <f t="shared" si="195"/>
        <v>18.125</v>
      </c>
      <c r="S1238" s="9">
        <f t="shared" si="196"/>
        <v>17.925000000000001</v>
      </c>
      <c r="T1238" s="9">
        <f t="shared" si="197"/>
        <v>21.625</v>
      </c>
      <c r="U1238" s="8">
        <f t="shared" si="198"/>
        <v>21.008333333333336</v>
      </c>
      <c r="V1238" s="8">
        <f t="shared" si="199"/>
        <v>21.162500000000001</v>
      </c>
    </row>
    <row r="1239" spans="1:22" ht="13.5" x14ac:dyDescent="0.25">
      <c r="A1239" s="3">
        <f>RSI!A1239</f>
        <v>43812</v>
      </c>
      <c r="B1239" s="2">
        <f>RSI!B1239</f>
        <v>7.1180000000000003</v>
      </c>
      <c r="C1239" s="2">
        <f>RSI!I1239</f>
        <v>35.388374909688778</v>
      </c>
      <c r="D1239" s="2">
        <f>MACD!E1239</f>
        <v>-0.11841478786071047</v>
      </c>
      <c r="E1239" s="2">
        <f>MACD!F1239</f>
        <v>-0.11682131448622343</v>
      </c>
      <c r="F1239" s="2">
        <f>'Moving Avg'!D1239</f>
        <v>7.3031999999999995</v>
      </c>
      <c r="G1239" s="2">
        <f>'Moving Avg'!F1239</f>
        <v>7.2618000000000009</v>
      </c>
      <c r="H1239" s="2">
        <f>'Moving Avg'!G1239</f>
        <v>7.483620000000001</v>
      </c>
      <c r="I1239" s="2">
        <f>'Moving Avg'!H1239</f>
        <v>8.5126550000000023</v>
      </c>
      <c r="J1239" s="6" t="str">
        <f>OBV!F1239</f>
        <v>BEARISH</v>
      </c>
      <c r="K1239" s="6" t="str">
        <f>OBV!G1239</f>
        <v>STRONG</v>
      </c>
      <c r="L1239" s="6" t="str">
        <f>OBV!H1239</f>
        <v>CONFIRMED BEARISH</v>
      </c>
      <c r="M1239" s="8">
        <f t="shared" si="190"/>
        <v>25</v>
      </c>
      <c r="N1239" s="8">
        <f t="shared" si="191"/>
        <v>45</v>
      </c>
      <c r="O1239" s="8">
        <f t="shared" si="192"/>
        <v>0</v>
      </c>
      <c r="P1239" s="8">
        <f t="shared" si="193"/>
        <v>33</v>
      </c>
      <c r="Q1239" s="9">
        <f t="shared" si="194"/>
        <v>29.45</v>
      </c>
      <c r="R1239" s="9">
        <f t="shared" si="195"/>
        <v>22.25</v>
      </c>
      <c r="S1239" s="9">
        <f t="shared" si="196"/>
        <v>25.35</v>
      </c>
      <c r="T1239" s="9">
        <f t="shared" si="197"/>
        <v>25.75</v>
      </c>
      <c r="U1239" s="8">
        <f t="shared" si="198"/>
        <v>25.683333333333337</v>
      </c>
      <c r="V1239" s="8">
        <f t="shared" si="199"/>
        <v>25.700000000000003</v>
      </c>
    </row>
    <row r="1240" spans="1:22" ht="13.5" x14ac:dyDescent="0.25">
      <c r="A1240" s="3">
        <f>RSI!A1240</f>
        <v>43815</v>
      </c>
      <c r="B1240" s="2">
        <f>RSI!B1240</f>
        <v>7.3239999999999998</v>
      </c>
      <c r="C1240" s="2">
        <f>RSI!I1240</f>
        <v>48.665558013394417</v>
      </c>
      <c r="D1240" s="2">
        <f>MACD!E1240</f>
        <v>-0.12180325550553128</v>
      </c>
      <c r="E1240" s="2">
        <f>MACD!F1240</f>
        <v>-0.11781770269008501</v>
      </c>
      <c r="F1240" s="2">
        <f>'Moving Avg'!D1240</f>
        <v>7.3018000000000001</v>
      </c>
      <c r="G1240" s="2">
        <f>'Moving Avg'!F1240</f>
        <v>7.2717500000000017</v>
      </c>
      <c r="H1240" s="2">
        <f>'Moving Avg'!G1240</f>
        <v>7.4640400000000007</v>
      </c>
      <c r="I1240" s="2">
        <f>'Moving Avg'!H1240</f>
        <v>8.5022300000000026</v>
      </c>
      <c r="J1240" s="6" t="str">
        <f>OBV!F1240</f>
        <v>BEARISH</v>
      </c>
      <c r="K1240" s="6" t="str">
        <f>OBV!G1240</f>
        <v>NEUTRAL</v>
      </c>
      <c r="L1240" s="6" t="str">
        <f>OBV!H1240</f>
        <v>CONFIRMED BEARISH</v>
      </c>
      <c r="M1240" s="8">
        <f t="shared" si="190"/>
        <v>25</v>
      </c>
      <c r="N1240" s="8">
        <f t="shared" si="191"/>
        <v>45</v>
      </c>
      <c r="O1240" s="8">
        <f t="shared" si="192"/>
        <v>0</v>
      </c>
      <c r="P1240" s="8">
        <f t="shared" si="193"/>
        <v>16.5</v>
      </c>
      <c r="Q1240" s="9">
        <f t="shared" si="194"/>
        <v>26.975000000000001</v>
      </c>
      <c r="R1240" s="9">
        <f t="shared" si="195"/>
        <v>18.125</v>
      </c>
      <c r="S1240" s="9">
        <f t="shared" si="196"/>
        <v>17.925000000000001</v>
      </c>
      <c r="T1240" s="9">
        <f t="shared" si="197"/>
        <v>21.625</v>
      </c>
      <c r="U1240" s="8">
        <f t="shared" si="198"/>
        <v>21.008333333333336</v>
      </c>
      <c r="V1240" s="8">
        <f t="shared" si="199"/>
        <v>21.162500000000001</v>
      </c>
    </row>
    <row r="1241" spans="1:22" ht="13.5" x14ac:dyDescent="0.25">
      <c r="A1241" s="3">
        <f>RSI!A1241</f>
        <v>43816</v>
      </c>
      <c r="B1241" s="2">
        <f>RSI!B1241</f>
        <v>7.3239999999999998</v>
      </c>
      <c r="C1241" s="2">
        <f>RSI!I1241</f>
        <v>48.665558013394417</v>
      </c>
      <c r="D1241" s="2">
        <f>MACD!E1241</f>
        <v>-9.1936063426623527E-2</v>
      </c>
      <c r="E1241" s="2">
        <f>MACD!F1241</f>
        <v>-0.11264137483739273</v>
      </c>
      <c r="F1241" s="2">
        <f>'Moving Avg'!D1241</f>
        <v>7.3003999999999989</v>
      </c>
      <c r="G1241" s="2">
        <f>'Moving Avg'!F1241</f>
        <v>7.2817000000000025</v>
      </c>
      <c r="H1241" s="2">
        <f>'Moving Avg'!G1241</f>
        <v>7.4444600000000003</v>
      </c>
      <c r="I1241" s="2">
        <f>'Moving Avg'!H1241</f>
        <v>8.4918050000000029</v>
      </c>
      <c r="J1241" s="6" t="str">
        <f>OBV!F1241</f>
        <v>BEARISH</v>
      </c>
      <c r="K1241" s="6" t="str">
        <f>OBV!G1241</f>
        <v>NEUTRAL</v>
      </c>
      <c r="L1241" s="6" t="str">
        <f>OBV!H1241</f>
        <v>CONFIRMED BEARISH</v>
      </c>
      <c r="M1241" s="8">
        <f t="shared" si="190"/>
        <v>25</v>
      </c>
      <c r="N1241" s="8">
        <f t="shared" si="191"/>
        <v>0</v>
      </c>
      <c r="O1241" s="8">
        <f t="shared" si="192"/>
        <v>0</v>
      </c>
      <c r="P1241" s="8">
        <f t="shared" si="193"/>
        <v>16.5</v>
      </c>
      <c r="Q1241" s="9">
        <f t="shared" si="194"/>
        <v>11.225</v>
      </c>
      <c r="R1241" s="9">
        <f t="shared" si="195"/>
        <v>9.125</v>
      </c>
      <c r="S1241" s="9">
        <f t="shared" si="196"/>
        <v>11.175000000000001</v>
      </c>
      <c r="T1241" s="9">
        <f t="shared" si="197"/>
        <v>10.375</v>
      </c>
      <c r="U1241" s="8">
        <f t="shared" si="198"/>
        <v>10.508333333333335</v>
      </c>
      <c r="V1241" s="8">
        <f t="shared" si="199"/>
        <v>10.475000000000001</v>
      </c>
    </row>
    <row r="1242" spans="1:22" ht="13.5" x14ac:dyDescent="0.25">
      <c r="A1242" s="3">
        <f>RSI!A1242</f>
        <v>43817</v>
      </c>
      <c r="B1242" s="2">
        <f>RSI!B1242</f>
        <v>7.5359999999999996</v>
      </c>
      <c r="C1242" s="2">
        <f>RSI!I1242</f>
        <v>58.776248186375092</v>
      </c>
      <c r="D1242" s="2">
        <f>MACD!E1242</f>
        <v>-8.2257368055095981E-2</v>
      </c>
      <c r="E1242" s="2">
        <f>MACD!F1242</f>
        <v>-0.10656457348093339</v>
      </c>
      <c r="F1242" s="2">
        <f>'Moving Avg'!D1242</f>
        <v>7.3278000000000008</v>
      </c>
      <c r="G1242" s="2">
        <f>'Moving Avg'!F1242</f>
        <v>7.3022500000000026</v>
      </c>
      <c r="H1242" s="2">
        <f>'Moving Avg'!G1242</f>
        <v>7.4291200000000011</v>
      </c>
      <c r="I1242" s="2">
        <f>'Moving Avg'!H1242</f>
        <v>8.482440000000004</v>
      </c>
      <c r="J1242" s="6" t="str">
        <f>OBV!F1242</f>
        <v>BULLISH</v>
      </c>
      <c r="K1242" s="6" t="str">
        <f>OBV!G1242</f>
        <v>NEUTRAL</v>
      </c>
      <c r="L1242" s="6" t="str">
        <f>OBV!H1242</f>
        <v>CONFIRMED BULLISH</v>
      </c>
      <c r="M1242" s="8">
        <f t="shared" si="190"/>
        <v>25</v>
      </c>
      <c r="N1242" s="8">
        <f t="shared" si="191"/>
        <v>0</v>
      </c>
      <c r="O1242" s="8">
        <f t="shared" si="192"/>
        <v>0</v>
      </c>
      <c r="P1242" s="8">
        <f t="shared" si="193"/>
        <v>83.5</v>
      </c>
      <c r="Q1242" s="9">
        <f t="shared" si="194"/>
        <v>21.274999999999999</v>
      </c>
      <c r="R1242" s="9">
        <f t="shared" si="195"/>
        <v>25.875</v>
      </c>
      <c r="S1242" s="9">
        <f t="shared" si="196"/>
        <v>41.325000000000003</v>
      </c>
      <c r="T1242" s="9">
        <f t="shared" si="197"/>
        <v>27.125</v>
      </c>
      <c r="U1242" s="8">
        <f t="shared" si="198"/>
        <v>29.491666666666664</v>
      </c>
      <c r="V1242" s="8">
        <f t="shared" si="199"/>
        <v>28.9</v>
      </c>
    </row>
    <row r="1243" spans="1:22" ht="13.5" x14ac:dyDescent="0.25">
      <c r="A1243" s="3">
        <f>RSI!A1243</f>
        <v>43818</v>
      </c>
      <c r="B1243" s="2">
        <f>RSI!B1243</f>
        <v>7.9880000000000004</v>
      </c>
      <c r="C1243" s="2">
        <f>RSI!I1243</f>
        <v>71.613479683094425</v>
      </c>
      <c r="D1243" s="2">
        <f>MACD!E1243</f>
        <v>-0.10869990167506671</v>
      </c>
      <c r="E1243" s="2">
        <f>MACD!F1243</f>
        <v>-0.10699163911976006</v>
      </c>
      <c r="F1243" s="2">
        <f>'Moving Avg'!D1243</f>
        <v>7.4580000000000002</v>
      </c>
      <c r="G1243" s="2">
        <f>'Moving Avg'!F1243</f>
        <v>7.3454000000000006</v>
      </c>
      <c r="H1243" s="2">
        <f>'Moving Avg'!G1243</f>
        <v>7.4230800000000015</v>
      </c>
      <c r="I1243" s="2">
        <f>'Moving Avg'!H1243</f>
        <v>8.4766900000000049</v>
      </c>
      <c r="J1243" s="6" t="str">
        <f>OBV!F1243</f>
        <v>BULLISH</v>
      </c>
      <c r="K1243" s="6" t="str">
        <f>OBV!G1243</f>
        <v>WEAK</v>
      </c>
      <c r="L1243" s="6" t="str">
        <f>OBV!H1243</f>
        <v>CONFIRMED BULLISH</v>
      </c>
      <c r="M1243" s="8">
        <f t="shared" si="190"/>
        <v>0</v>
      </c>
      <c r="N1243" s="8">
        <f t="shared" si="191"/>
        <v>45</v>
      </c>
      <c r="O1243" s="8">
        <f t="shared" si="192"/>
        <v>0</v>
      </c>
      <c r="P1243" s="8">
        <f t="shared" si="193"/>
        <v>67</v>
      </c>
      <c r="Q1243" s="9">
        <f t="shared" si="194"/>
        <v>25.799999999999997</v>
      </c>
      <c r="R1243" s="9">
        <f t="shared" si="195"/>
        <v>25.75</v>
      </c>
      <c r="S1243" s="9">
        <f t="shared" si="196"/>
        <v>36.900000000000006</v>
      </c>
      <c r="T1243" s="9">
        <f t="shared" si="197"/>
        <v>28</v>
      </c>
      <c r="U1243" s="8">
        <f t="shared" si="198"/>
        <v>29.483333333333334</v>
      </c>
      <c r="V1243" s="8">
        <f t="shared" si="199"/>
        <v>29.112500000000001</v>
      </c>
    </row>
    <row r="1244" spans="1:22" ht="13.5" x14ac:dyDescent="0.25">
      <c r="A1244" s="3">
        <f>RSI!A1244</f>
        <v>43819</v>
      </c>
      <c r="B1244" s="2">
        <f>RSI!B1244</f>
        <v>7.9880000000000004</v>
      </c>
      <c r="C1244" s="2">
        <f>RSI!I1244</f>
        <v>71.613479683094425</v>
      </c>
      <c r="D1244" s="2">
        <f>MACD!E1244</f>
        <v>-0.12634918127276507</v>
      </c>
      <c r="E1244" s="2">
        <f>MACD!F1244</f>
        <v>-0.11086314755036106</v>
      </c>
      <c r="F1244" s="2">
        <f>'Moving Avg'!D1244</f>
        <v>7.6319999999999997</v>
      </c>
      <c r="G1244" s="2">
        <f>'Moving Avg'!F1244</f>
        <v>7.3885499999999995</v>
      </c>
      <c r="H1244" s="2">
        <f>'Moving Avg'!G1244</f>
        <v>7.4170400000000019</v>
      </c>
      <c r="I1244" s="2">
        <f>'Moving Avg'!H1244</f>
        <v>8.4709400000000041</v>
      </c>
      <c r="J1244" s="6" t="str">
        <f>OBV!F1244</f>
        <v>BULLISH</v>
      </c>
      <c r="K1244" s="6" t="str">
        <f>OBV!G1244</f>
        <v>WEAK</v>
      </c>
      <c r="L1244" s="6" t="str">
        <f>OBV!H1244</f>
        <v>CONFIRMED BULLISH</v>
      </c>
      <c r="M1244" s="8">
        <f t="shared" si="190"/>
        <v>0</v>
      </c>
      <c r="N1244" s="8">
        <f t="shared" si="191"/>
        <v>45</v>
      </c>
      <c r="O1244" s="8">
        <f t="shared" si="192"/>
        <v>0</v>
      </c>
      <c r="P1244" s="8">
        <f t="shared" si="193"/>
        <v>67</v>
      </c>
      <c r="Q1244" s="9">
        <f t="shared" si="194"/>
        <v>25.799999999999997</v>
      </c>
      <c r="R1244" s="9">
        <f t="shared" si="195"/>
        <v>25.75</v>
      </c>
      <c r="S1244" s="9">
        <f t="shared" si="196"/>
        <v>36.900000000000006</v>
      </c>
      <c r="T1244" s="9">
        <f t="shared" si="197"/>
        <v>28</v>
      </c>
      <c r="U1244" s="8">
        <f t="shared" si="198"/>
        <v>29.483333333333334</v>
      </c>
      <c r="V1244" s="8">
        <f t="shared" si="199"/>
        <v>29.112500000000001</v>
      </c>
    </row>
    <row r="1245" spans="1:22" ht="13.5" x14ac:dyDescent="0.25">
      <c r="A1245" s="3">
        <f>RSI!A1245</f>
        <v>43822</v>
      </c>
      <c r="B1245" s="2">
        <f>RSI!B1245</f>
        <v>8.0839999999999996</v>
      </c>
      <c r="C1245" s="2">
        <f>RSI!I1245</f>
        <v>73.635759674806934</v>
      </c>
      <c r="D1245" s="2">
        <f>MACD!E1245</f>
        <v>-0.1718538968405019</v>
      </c>
      <c r="E1245" s="2">
        <f>MACD!F1245</f>
        <v>-0.12306129740838923</v>
      </c>
      <c r="F1245" s="2">
        <f>'Moving Avg'!D1245</f>
        <v>7.7840000000000007</v>
      </c>
      <c r="G1245" s="2">
        <f>'Moving Avg'!F1245</f>
        <v>7.4313500000000001</v>
      </c>
      <c r="H1245" s="2">
        <f>'Moving Avg'!G1245</f>
        <v>7.4129200000000015</v>
      </c>
      <c r="I1245" s="2">
        <f>'Moving Avg'!H1245</f>
        <v>8.4656700000000047</v>
      </c>
      <c r="J1245" s="6" t="str">
        <f>OBV!F1245</f>
        <v>BULLISH</v>
      </c>
      <c r="K1245" s="6" t="str">
        <f>OBV!G1245</f>
        <v>WEAK</v>
      </c>
      <c r="L1245" s="6" t="str">
        <f>OBV!H1245</f>
        <v>CONFIRMED BULLISH</v>
      </c>
      <c r="M1245" s="8">
        <f t="shared" si="190"/>
        <v>0</v>
      </c>
      <c r="N1245" s="8">
        <f t="shared" si="191"/>
        <v>100</v>
      </c>
      <c r="O1245" s="8">
        <f t="shared" si="192"/>
        <v>0</v>
      </c>
      <c r="P1245" s="8">
        <f t="shared" si="193"/>
        <v>67</v>
      </c>
      <c r="Q1245" s="9">
        <f t="shared" si="194"/>
        <v>45.05</v>
      </c>
      <c r="R1245" s="9">
        <f t="shared" si="195"/>
        <v>36.75</v>
      </c>
      <c r="S1245" s="9">
        <f t="shared" si="196"/>
        <v>45.150000000000006</v>
      </c>
      <c r="T1245" s="9">
        <f t="shared" si="197"/>
        <v>41.75</v>
      </c>
      <c r="U1245" s="8">
        <f t="shared" si="198"/>
        <v>42.31666666666667</v>
      </c>
      <c r="V1245" s="8">
        <f t="shared" si="199"/>
        <v>42.174999999999997</v>
      </c>
    </row>
    <row r="1246" spans="1:22" ht="13.5" x14ac:dyDescent="0.25">
      <c r="A1246" s="3">
        <f>RSI!A1246</f>
        <v>43823</v>
      </c>
      <c r="B1246" s="2">
        <f>RSI!B1246</f>
        <v>8.3239999999999998</v>
      </c>
      <c r="C1246" s="2">
        <f>RSI!I1246</f>
        <v>77.878679833417152</v>
      </c>
      <c r="D1246" s="2">
        <f>MACD!E1246</f>
        <v>-0.2319062649139072</v>
      </c>
      <c r="E1246" s="2">
        <f>MACD!F1246</f>
        <v>-0.14483029090949284</v>
      </c>
      <c r="F1246" s="2">
        <f>'Moving Avg'!D1246</f>
        <v>7.984</v>
      </c>
      <c r="G1246" s="2">
        <f>'Moving Avg'!F1246</f>
        <v>7.4844500000000007</v>
      </c>
      <c r="H1246" s="2">
        <f>'Moving Avg'!G1246</f>
        <v>7.4136000000000015</v>
      </c>
      <c r="I1246" s="2">
        <f>'Moving Avg'!H1246</f>
        <v>8.461600000000006</v>
      </c>
      <c r="J1246" s="6" t="str">
        <f>OBV!F1246</f>
        <v>BULLISH</v>
      </c>
      <c r="K1246" s="6" t="str">
        <f>OBV!G1246</f>
        <v>WEAK</v>
      </c>
      <c r="L1246" s="6" t="str">
        <f>OBV!H1246</f>
        <v>CONFIRMED BULLISH</v>
      </c>
      <c r="M1246" s="8">
        <f t="shared" si="190"/>
        <v>0</v>
      </c>
      <c r="N1246" s="8">
        <f t="shared" si="191"/>
        <v>100</v>
      </c>
      <c r="O1246" s="8">
        <f t="shared" si="192"/>
        <v>0</v>
      </c>
      <c r="P1246" s="8">
        <f t="shared" si="193"/>
        <v>67</v>
      </c>
      <c r="Q1246" s="9">
        <f t="shared" si="194"/>
        <v>45.05</v>
      </c>
      <c r="R1246" s="9">
        <f t="shared" si="195"/>
        <v>36.75</v>
      </c>
      <c r="S1246" s="9">
        <f t="shared" si="196"/>
        <v>45.150000000000006</v>
      </c>
      <c r="T1246" s="9">
        <f t="shared" si="197"/>
        <v>41.75</v>
      </c>
      <c r="U1246" s="8">
        <f t="shared" si="198"/>
        <v>42.31666666666667</v>
      </c>
      <c r="V1246" s="8">
        <f t="shared" si="199"/>
        <v>42.174999999999997</v>
      </c>
    </row>
    <row r="1247" spans="1:22" ht="13.5" x14ac:dyDescent="0.25">
      <c r="A1247" s="3">
        <f>RSI!A1247</f>
        <v>43824</v>
      </c>
      <c r="B1247" s="2">
        <f>RSI!B1247</f>
        <v>8.3239999999999998</v>
      </c>
      <c r="C1247" s="2">
        <f>RSI!I1247</f>
        <v>77.878679833417138</v>
      </c>
      <c r="D1247" s="2">
        <f>MACD!E1247</f>
        <v>-0.27716773545673146</v>
      </c>
      <c r="E1247" s="2">
        <f>MACD!F1247</f>
        <v>-0.17129777981894057</v>
      </c>
      <c r="F1247" s="2">
        <f>'Moving Avg'!D1247</f>
        <v>8.1416000000000004</v>
      </c>
      <c r="G1247" s="2">
        <f>'Moving Avg'!F1247</f>
        <v>7.5372000000000012</v>
      </c>
      <c r="H1247" s="2">
        <f>'Moving Avg'!G1247</f>
        <v>7.419220000000001</v>
      </c>
      <c r="I1247" s="2">
        <f>'Moving Avg'!H1247</f>
        <v>8.4575300000000055</v>
      </c>
      <c r="J1247" s="6" t="str">
        <f>OBV!F1247</f>
        <v>BULLISH</v>
      </c>
      <c r="K1247" s="6" t="str">
        <f>OBV!G1247</f>
        <v>WEAK</v>
      </c>
      <c r="L1247" s="6" t="str">
        <f>OBV!H1247</f>
        <v>CONFIRMED BULLISH</v>
      </c>
      <c r="M1247" s="8">
        <f t="shared" si="190"/>
        <v>0</v>
      </c>
      <c r="N1247" s="8">
        <f t="shared" si="191"/>
        <v>100</v>
      </c>
      <c r="O1247" s="8">
        <f t="shared" si="192"/>
        <v>0</v>
      </c>
      <c r="P1247" s="8">
        <f t="shared" si="193"/>
        <v>67</v>
      </c>
      <c r="Q1247" s="9">
        <f t="shared" si="194"/>
        <v>45.05</v>
      </c>
      <c r="R1247" s="9">
        <f t="shared" si="195"/>
        <v>36.75</v>
      </c>
      <c r="S1247" s="9">
        <f t="shared" si="196"/>
        <v>45.150000000000006</v>
      </c>
      <c r="T1247" s="9">
        <f t="shared" si="197"/>
        <v>41.75</v>
      </c>
      <c r="U1247" s="8">
        <f t="shared" si="198"/>
        <v>42.31666666666667</v>
      </c>
      <c r="V1247" s="8">
        <f t="shared" si="199"/>
        <v>42.174999999999997</v>
      </c>
    </row>
    <row r="1248" spans="1:22" ht="13.5" x14ac:dyDescent="0.25">
      <c r="A1248" s="3">
        <f>RSI!A1248</f>
        <v>43825</v>
      </c>
      <c r="B1248" s="2">
        <f>RSI!B1248</f>
        <v>8.5709999999999997</v>
      </c>
      <c r="C1248" s="2">
        <f>RSI!I1248</f>
        <v>81.443246040041601</v>
      </c>
      <c r="D1248" s="2">
        <f>MACD!E1248</f>
        <v>-0.34784646325573387</v>
      </c>
      <c r="E1248" s="2">
        <f>MACD!F1248</f>
        <v>-0.20660751650629924</v>
      </c>
      <c r="F1248" s="2">
        <f>'Moving Avg'!D1248</f>
        <v>8.2581999999999987</v>
      </c>
      <c r="G1248" s="2">
        <f>'Moving Avg'!F1248</f>
        <v>7.6023000000000014</v>
      </c>
      <c r="H1248" s="2">
        <f>'Moving Avg'!G1248</f>
        <v>7.4345800000000022</v>
      </c>
      <c r="I1248" s="2">
        <f>'Moving Avg'!H1248</f>
        <v>8.4559550000000048</v>
      </c>
      <c r="J1248" s="6" t="str">
        <f>OBV!F1248</f>
        <v>BULLISH</v>
      </c>
      <c r="K1248" s="6" t="str">
        <f>OBV!G1248</f>
        <v>WEAK</v>
      </c>
      <c r="L1248" s="6" t="str">
        <f>OBV!H1248</f>
        <v>CONFIRMED BULLISH</v>
      </c>
      <c r="M1248" s="8">
        <f t="shared" si="190"/>
        <v>0</v>
      </c>
      <c r="N1248" s="8">
        <f t="shared" si="191"/>
        <v>100</v>
      </c>
      <c r="O1248" s="8">
        <f t="shared" si="192"/>
        <v>0</v>
      </c>
      <c r="P1248" s="8">
        <f t="shared" si="193"/>
        <v>67</v>
      </c>
      <c r="Q1248" s="9">
        <f t="shared" si="194"/>
        <v>45.05</v>
      </c>
      <c r="R1248" s="9">
        <f t="shared" si="195"/>
        <v>36.75</v>
      </c>
      <c r="S1248" s="9">
        <f t="shared" si="196"/>
        <v>45.150000000000006</v>
      </c>
      <c r="T1248" s="9">
        <f t="shared" si="197"/>
        <v>41.75</v>
      </c>
      <c r="U1248" s="8">
        <f t="shared" si="198"/>
        <v>42.31666666666667</v>
      </c>
      <c r="V1248" s="8">
        <f t="shared" si="199"/>
        <v>42.174999999999997</v>
      </c>
    </row>
    <row r="1249" spans="1:22" ht="13.5" x14ac:dyDescent="0.25">
      <c r="A1249" s="3">
        <f>RSI!A1249</f>
        <v>43826</v>
      </c>
      <c r="B1249" s="2">
        <f>RSI!B1249</f>
        <v>8.5640000000000001</v>
      </c>
      <c r="C1249" s="2">
        <f>RSI!I1249</f>
        <v>81.044674854506781</v>
      </c>
      <c r="D1249" s="2">
        <f>MACD!E1249</f>
        <v>-0.44649393987027164</v>
      </c>
      <c r="E1249" s="2">
        <f>MACD!F1249</f>
        <v>-0.25458480117909377</v>
      </c>
      <c r="F1249" s="2">
        <f>'Moving Avg'!D1249</f>
        <v>8.3734000000000002</v>
      </c>
      <c r="G1249" s="2">
        <f>'Moving Avg'!F1249</f>
        <v>7.6707999999999998</v>
      </c>
      <c r="H1249" s="2">
        <f>'Moving Avg'!G1249</f>
        <v>7.4544600000000036</v>
      </c>
      <c r="I1249" s="2">
        <f>'Moving Avg'!H1249</f>
        <v>8.4545000000000048</v>
      </c>
      <c r="J1249" s="6" t="str">
        <f>OBV!F1249</f>
        <v>BULLISH</v>
      </c>
      <c r="K1249" s="6" t="str">
        <f>OBV!G1249</f>
        <v>WEAK</v>
      </c>
      <c r="L1249" s="6" t="str">
        <f>OBV!H1249</f>
        <v>CONFIRMED BULLISH</v>
      </c>
      <c r="M1249" s="8">
        <f t="shared" si="190"/>
        <v>0</v>
      </c>
      <c r="N1249" s="8">
        <f t="shared" si="191"/>
        <v>100</v>
      </c>
      <c r="O1249" s="8">
        <f t="shared" si="192"/>
        <v>0</v>
      </c>
      <c r="P1249" s="8">
        <f t="shared" si="193"/>
        <v>67</v>
      </c>
      <c r="Q1249" s="9">
        <f t="shared" si="194"/>
        <v>45.05</v>
      </c>
      <c r="R1249" s="9">
        <f t="shared" si="195"/>
        <v>36.75</v>
      </c>
      <c r="S1249" s="9">
        <f t="shared" si="196"/>
        <v>45.150000000000006</v>
      </c>
      <c r="T1249" s="9">
        <f t="shared" si="197"/>
        <v>41.75</v>
      </c>
      <c r="U1249" s="8">
        <f t="shared" si="198"/>
        <v>42.31666666666667</v>
      </c>
      <c r="V1249" s="8">
        <f t="shared" si="199"/>
        <v>42.174999999999997</v>
      </c>
    </row>
    <row r="1250" spans="1:22" ht="13.5" x14ac:dyDescent="0.25">
      <c r="A1250" s="3">
        <f>RSI!A1250</f>
        <v>43829</v>
      </c>
      <c r="B1250" s="2">
        <f>RSI!B1250</f>
        <v>8.5640000000000001</v>
      </c>
      <c r="C1250" s="2">
        <f>RSI!I1250</f>
        <v>81.044674854506781</v>
      </c>
      <c r="D1250" s="2">
        <f>MACD!E1250</f>
        <v>-0.50347992365806871</v>
      </c>
      <c r="E1250" s="2">
        <f>MACD!F1250</f>
        <v>-0.30436382567488879</v>
      </c>
      <c r="F1250" s="2">
        <f>'Moving Avg'!D1250</f>
        <v>8.4694000000000003</v>
      </c>
      <c r="G1250" s="2">
        <f>'Moving Avg'!F1250</f>
        <v>7.7393000000000001</v>
      </c>
      <c r="H1250" s="2">
        <f>'Moving Avg'!G1250</f>
        <v>7.4788600000000045</v>
      </c>
      <c r="I1250" s="2">
        <f>'Moving Avg'!H1250</f>
        <v>8.4530450000000048</v>
      </c>
      <c r="J1250" s="6" t="str">
        <f>OBV!F1250</f>
        <v>BULLISH</v>
      </c>
      <c r="K1250" s="6" t="str">
        <f>OBV!G1250</f>
        <v>NEUTRAL</v>
      </c>
      <c r="L1250" s="6" t="str">
        <f>OBV!H1250</f>
        <v>CONFIRMED BULLISH</v>
      </c>
      <c r="M1250" s="8">
        <f t="shared" si="190"/>
        <v>0</v>
      </c>
      <c r="N1250" s="8">
        <f t="shared" si="191"/>
        <v>100</v>
      </c>
      <c r="O1250" s="8">
        <f t="shared" si="192"/>
        <v>50</v>
      </c>
      <c r="P1250" s="8">
        <f t="shared" si="193"/>
        <v>83.5</v>
      </c>
      <c r="Q1250" s="9">
        <f t="shared" si="194"/>
        <v>55.024999999999999</v>
      </c>
      <c r="R1250" s="9">
        <f t="shared" si="195"/>
        <v>58.375</v>
      </c>
      <c r="S1250" s="9">
        <f t="shared" si="196"/>
        <v>65.075000000000003</v>
      </c>
      <c r="T1250" s="9">
        <f t="shared" si="197"/>
        <v>58.375</v>
      </c>
      <c r="U1250" s="8">
        <f t="shared" si="198"/>
        <v>59.491666666666674</v>
      </c>
      <c r="V1250" s="8">
        <f t="shared" si="199"/>
        <v>59.212500000000006</v>
      </c>
    </row>
    <row r="1251" spans="1:22" ht="13.5" x14ac:dyDescent="0.25">
      <c r="A1251" s="3">
        <f>RSI!A1251</f>
        <v>43830</v>
      </c>
      <c r="B1251" s="2">
        <f>RSI!B1251</f>
        <v>8.5640000000000001</v>
      </c>
      <c r="C1251" s="2">
        <f>RSI!I1251</f>
        <v>81.044674854506781</v>
      </c>
      <c r="D1251" s="2">
        <f>MACD!E1251</f>
        <v>-0.55652045313673515</v>
      </c>
      <c r="E1251" s="2">
        <f>MACD!F1251</f>
        <v>-0.35479515116725807</v>
      </c>
      <c r="F1251" s="2">
        <f>'Moving Avg'!D1251</f>
        <v>8.5173999999999985</v>
      </c>
      <c r="G1251" s="2">
        <f>'Moving Avg'!F1251</f>
        <v>7.7971999999999992</v>
      </c>
      <c r="H1251" s="2">
        <f>'Moving Avg'!G1251</f>
        <v>7.5032600000000036</v>
      </c>
      <c r="I1251" s="2">
        <f>'Moving Avg'!H1251</f>
        <v>8.4525350000000046</v>
      </c>
      <c r="J1251" s="6" t="str">
        <f>OBV!F1251</f>
        <v>BEARISH</v>
      </c>
      <c r="K1251" s="6" t="str">
        <f>OBV!G1251</f>
        <v>NEUTRAL</v>
      </c>
      <c r="L1251" s="6" t="str">
        <f>OBV!H1251</f>
        <v>BEARISH DIVERGENCE</v>
      </c>
      <c r="M1251" s="8">
        <f t="shared" si="190"/>
        <v>0</v>
      </c>
      <c r="N1251" s="8">
        <f t="shared" si="191"/>
        <v>100</v>
      </c>
      <c r="O1251" s="8">
        <f t="shared" si="192"/>
        <v>50</v>
      </c>
      <c r="P1251" s="8">
        <f t="shared" si="193"/>
        <v>16.5</v>
      </c>
      <c r="Q1251" s="9">
        <f t="shared" si="194"/>
        <v>44.975000000000001</v>
      </c>
      <c r="R1251" s="9">
        <f t="shared" si="195"/>
        <v>41.625</v>
      </c>
      <c r="S1251" s="9">
        <f t="shared" si="196"/>
        <v>34.924999999999997</v>
      </c>
      <c r="T1251" s="9">
        <f t="shared" si="197"/>
        <v>41.625</v>
      </c>
      <c r="U1251" s="8">
        <f t="shared" si="198"/>
        <v>40.508333333333333</v>
      </c>
      <c r="V1251" s="8">
        <f t="shared" si="199"/>
        <v>40.787499999999994</v>
      </c>
    </row>
    <row r="1252" spans="1:22" ht="13.5" x14ac:dyDescent="0.25">
      <c r="A1252" s="3">
        <f>RSI!A1252</f>
        <v>43832</v>
      </c>
      <c r="B1252" s="2">
        <f>RSI!B1252</f>
        <v>8.5640000000000001</v>
      </c>
      <c r="C1252" s="2">
        <f>RSI!I1252</f>
        <v>81.044674854506781</v>
      </c>
      <c r="D1252" s="2">
        <f>MACD!E1252</f>
        <v>-0.57324997961561319</v>
      </c>
      <c r="E1252" s="2">
        <f>MACD!F1252</f>
        <v>-0.39848611685692908</v>
      </c>
      <c r="F1252" s="2">
        <f>'Moving Avg'!D1252</f>
        <v>8.5654000000000003</v>
      </c>
      <c r="G1252" s="2">
        <f>'Moving Avg'!F1252</f>
        <v>7.8550999999999984</v>
      </c>
      <c r="H1252" s="2">
        <f>'Moving Avg'!G1252</f>
        <v>7.5276600000000045</v>
      </c>
      <c r="I1252" s="2">
        <f>'Moving Avg'!H1252</f>
        <v>8.4520250000000043</v>
      </c>
      <c r="J1252" s="6" t="str">
        <f>OBV!F1252</f>
        <v>BEARISH</v>
      </c>
      <c r="K1252" s="6" t="str">
        <f>OBV!G1252</f>
        <v>NEUTRAL</v>
      </c>
      <c r="L1252" s="6" t="str">
        <f>OBV!H1252</f>
        <v>BEARISH DIVERGENCE</v>
      </c>
      <c r="M1252" s="8">
        <f t="shared" si="190"/>
        <v>0</v>
      </c>
      <c r="N1252" s="8">
        <f t="shared" si="191"/>
        <v>100</v>
      </c>
      <c r="O1252" s="8">
        <f t="shared" si="192"/>
        <v>50</v>
      </c>
      <c r="P1252" s="8">
        <f t="shared" si="193"/>
        <v>16.5</v>
      </c>
      <c r="Q1252" s="9">
        <f t="shared" si="194"/>
        <v>44.975000000000001</v>
      </c>
      <c r="R1252" s="9">
        <f t="shared" si="195"/>
        <v>41.625</v>
      </c>
      <c r="S1252" s="9">
        <f t="shared" si="196"/>
        <v>34.924999999999997</v>
      </c>
      <c r="T1252" s="9">
        <f t="shared" si="197"/>
        <v>41.625</v>
      </c>
      <c r="U1252" s="8">
        <f t="shared" si="198"/>
        <v>40.508333333333333</v>
      </c>
      <c r="V1252" s="8">
        <f t="shared" si="199"/>
        <v>40.787499999999994</v>
      </c>
    </row>
    <row r="1253" spans="1:22" ht="13.5" x14ac:dyDescent="0.25">
      <c r="A1253" s="3">
        <f>RSI!A1253</f>
        <v>43833</v>
      </c>
      <c r="B1253" s="2">
        <f>RSI!B1253</f>
        <v>8.5640000000000001</v>
      </c>
      <c r="C1253" s="2">
        <f>RSI!I1253</f>
        <v>81.044674854506781</v>
      </c>
      <c r="D1253" s="2">
        <f>MACD!E1253</f>
        <v>-0.52200103335700643</v>
      </c>
      <c r="E1253" s="2">
        <f>MACD!F1253</f>
        <v>-0.42318910015694455</v>
      </c>
      <c r="F1253" s="2">
        <f>'Moving Avg'!D1253</f>
        <v>8.5640000000000001</v>
      </c>
      <c r="G1253" s="2">
        <f>'Moving Avg'!F1253</f>
        <v>7.9129999999999985</v>
      </c>
      <c r="H1253" s="2">
        <f>'Moving Avg'!G1253</f>
        <v>7.5483600000000051</v>
      </c>
      <c r="I1253" s="2">
        <f>'Moving Avg'!H1253</f>
        <v>8.4504750000000062</v>
      </c>
      <c r="J1253" s="6" t="str">
        <f>OBV!F1253</f>
        <v>BEARISH</v>
      </c>
      <c r="K1253" s="6" t="str">
        <f>OBV!G1253</f>
        <v>NEUTRAL</v>
      </c>
      <c r="L1253" s="6" t="str">
        <f>OBV!H1253</f>
        <v>CONFIRMED BEARISH</v>
      </c>
      <c r="M1253" s="8">
        <f t="shared" si="190"/>
        <v>0</v>
      </c>
      <c r="N1253" s="8">
        <f t="shared" si="191"/>
        <v>100</v>
      </c>
      <c r="O1253" s="8">
        <f t="shared" si="192"/>
        <v>50</v>
      </c>
      <c r="P1253" s="8">
        <f t="shared" si="193"/>
        <v>16.5</v>
      </c>
      <c r="Q1253" s="9">
        <f t="shared" si="194"/>
        <v>44.975000000000001</v>
      </c>
      <c r="R1253" s="9">
        <f t="shared" si="195"/>
        <v>41.625</v>
      </c>
      <c r="S1253" s="9">
        <f t="shared" si="196"/>
        <v>34.924999999999997</v>
      </c>
      <c r="T1253" s="9">
        <f t="shared" si="197"/>
        <v>41.625</v>
      </c>
      <c r="U1253" s="8">
        <f t="shared" si="198"/>
        <v>40.508333333333333</v>
      </c>
      <c r="V1253" s="8">
        <f t="shared" si="199"/>
        <v>40.787499999999994</v>
      </c>
    </row>
    <row r="1254" spans="1:22" ht="13.5" x14ac:dyDescent="0.25">
      <c r="A1254" s="3">
        <f>RSI!A1254</f>
        <v>43836</v>
      </c>
      <c r="B1254" s="2">
        <f>RSI!B1254</f>
        <v>8.5640000000000001</v>
      </c>
      <c r="C1254" s="2">
        <f>RSI!I1254</f>
        <v>81.044674854506781</v>
      </c>
      <c r="D1254" s="2">
        <f>MACD!E1254</f>
        <v>-0.48246409787397226</v>
      </c>
      <c r="E1254" s="2">
        <f>MACD!F1254</f>
        <v>-0.43504409970035013</v>
      </c>
      <c r="F1254" s="2">
        <f>'Moving Avg'!D1254</f>
        <v>8.5640000000000001</v>
      </c>
      <c r="G1254" s="2">
        <f>'Moving Avg'!F1254</f>
        <v>7.9681499999999987</v>
      </c>
      <c r="H1254" s="2">
        <f>'Moving Avg'!G1254</f>
        <v>7.5690600000000039</v>
      </c>
      <c r="I1254" s="2">
        <f>'Moving Avg'!H1254</f>
        <v>8.450125000000007</v>
      </c>
      <c r="J1254" s="6" t="str">
        <f>OBV!F1254</f>
        <v>NEUTRAL</v>
      </c>
      <c r="K1254" s="6" t="str">
        <f>OBV!G1254</f>
        <v>NEUTRAL</v>
      </c>
      <c r="L1254" s="6" t="str">
        <f>OBV!H1254</f>
        <v>NEUTRAL</v>
      </c>
      <c r="M1254" s="8">
        <f t="shared" si="190"/>
        <v>0</v>
      </c>
      <c r="N1254" s="8">
        <f t="shared" si="191"/>
        <v>100</v>
      </c>
      <c r="O1254" s="8">
        <f t="shared" si="192"/>
        <v>50</v>
      </c>
      <c r="P1254" s="8">
        <f t="shared" si="193"/>
        <v>33</v>
      </c>
      <c r="Q1254" s="9">
        <f t="shared" si="194"/>
        <v>47.45</v>
      </c>
      <c r="R1254" s="9">
        <f t="shared" si="195"/>
        <v>45.75</v>
      </c>
      <c r="S1254" s="9">
        <f t="shared" si="196"/>
        <v>42.35</v>
      </c>
      <c r="T1254" s="9">
        <f t="shared" si="197"/>
        <v>45.75</v>
      </c>
      <c r="U1254" s="8">
        <f t="shared" si="198"/>
        <v>45.183333333333337</v>
      </c>
      <c r="V1254" s="8">
        <f t="shared" si="199"/>
        <v>45.325000000000003</v>
      </c>
    </row>
    <row r="1255" spans="1:22" ht="13.5" x14ac:dyDescent="0.25">
      <c r="A1255" s="3">
        <f>RSI!A1255</f>
        <v>43837</v>
      </c>
      <c r="B1255" s="2">
        <f>RSI!B1255</f>
        <v>8.5640000000000001</v>
      </c>
      <c r="C1255" s="2">
        <f>RSI!I1255</f>
        <v>81.044674854506781</v>
      </c>
      <c r="D1255" s="2">
        <f>MACD!E1255</f>
        <v>-0.43778457180750419</v>
      </c>
      <c r="E1255" s="2">
        <f>MACD!F1255</f>
        <v>-0.43559219412178096</v>
      </c>
      <c r="F1255" s="2">
        <f>'Moving Avg'!D1255</f>
        <v>8.5640000000000001</v>
      </c>
      <c r="G1255" s="2">
        <f>'Moving Avg'!F1255</f>
        <v>8.0297999999999981</v>
      </c>
      <c r="H1255" s="2">
        <f>'Moving Avg'!G1255</f>
        <v>7.5897600000000045</v>
      </c>
      <c r="I1255" s="2">
        <f>'Moving Avg'!H1255</f>
        <v>8.4510650000000069</v>
      </c>
      <c r="J1255" s="6" t="str">
        <f>OBV!F1255</f>
        <v>NEUTRAL</v>
      </c>
      <c r="K1255" s="6" t="str">
        <f>OBV!G1255</f>
        <v>NEUTRAL</v>
      </c>
      <c r="L1255" s="6" t="str">
        <f>OBV!H1255</f>
        <v>NEUTRAL</v>
      </c>
      <c r="M1255" s="8">
        <f t="shared" si="190"/>
        <v>0</v>
      </c>
      <c r="N1255" s="8">
        <f t="shared" si="191"/>
        <v>45</v>
      </c>
      <c r="O1255" s="8">
        <f t="shared" si="192"/>
        <v>50</v>
      </c>
      <c r="P1255" s="8">
        <f t="shared" si="193"/>
        <v>33</v>
      </c>
      <c r="Q1255" s="9">
        <f t="shared" si="194"/>
        <v>28.2</v>
      </c>
      <c r="R1255" s="9">
        <f t="shared" si="195"/>
        <v>34.75</v>
      </c>
      <c r="S1255" s="9">
        <f t="shared" si="196"/>
        <v>34.1</v>
      </c>
      <c r="T1255" s="9">
        <f t="shared" si="197"/>
        <v>32</v>
      </c>
      <c r="U1255" s="8">
        <f t="shared" si="198"/>
        <v>32.35</v>
      </c>
      <c r="V1255" s="8">
        <f t="shared" si="199"/>
        <v>32.262500000000003</v>
      </c>
    </row>
    <row r="1256" spans="1:22" ht="13.5" x14ac:dyDescent="0.25">
      <c r="A1256" s="3">
        <f>RSI!A1256</f>
        <v>43838</v>
      </c>
      <c r="B1256" s="2">
        <f>RSI!B1256</f>
        <v>8.18</v>
      </c>
      <c r="C1256" s="2">
        <f>RSI!I1256</f>
        <v>55.85434897949105</v>
      </c>
      <c r="D1256" s="2">
        <f>MACD!E1256</f>
        <v>-0.33789281125049886</v>
      </c>
      <c r="E1256" s="2">
        <f>MACD!F1256</f>
        <v>-0.41605231754752459</v>
      </c>
      <c r="F1256" s="2">
        <f>'Moving Avg'!D1256</f>
        <v>8.4871999999999996</v>
      </c>
      <c r="G1256" s="2">
        <f>'Moving Avg'!F1256</f>
        <v>8.0722499999999986</v>
      </c>
      <c r="H1256" s="2">
        <f>'Moving Avg'!G1256</f>
        <v>7.6064800000000048</v>
      </c>
      <c r="I1256" s="2">
        <f>'Moving Avg'!H1256</f>
        <v>8.4513150000000081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  <c r="M1256" s="8">
        <f t="shared" si="190"/>
        <v>25</v>
      </c>
      <c r="N1256" s="8">
        <f t="shared" si="191"/>
        <v>0</v>
      </c>
      <c r="O1256" s="8">
        <f t="shared" si="192"/>
        <v>50</v>
      </c>
      <c r="P1256" s="8">
        <f t="shared" si="193"/>
        <v>16.5</v>
      </c>
      <c r="Q1256" s="9">
        <f t="shared" si="194"/>
        <v>18.725000000000001</v>
      </c>
      <c r="R1256" s="9">
        <f t="shared" si="195"/>
        <v>26.625</v>
      </c>
      <c r="S1256" s="9">
        <f t="shared" si="196"/>
        <v>23.675000000000001</v>
      </c>
      <c r="T1256" s="9">
        <f t="shared" si="197"/>
        <v>22.875</v>
      </c>
      <c r="U1256" s="8">
        <f t="shared" si="198"/>
        <v>23.008333333333336</v>
      </c>
      <c r="V1256" s="8">
        <f t="shared" si="199"/>
        <v>22.975000000000001</v>
      </c>
    </row>
    <row r="1257" spans="1:22" ht="13.5" x14ac:dyDescent="0.25">
      <c r="A1257" s="3">
        <f>RSI!A1257</f>
        <v>43839</v>
      </c>
      <c r="B1257" s="2">
        <f>RSI!B1257</f>
        <v>7.94</v>
      </c>
      <c r="C1257" s="2">
        <f>RSI!I1257</f>
        <v>46.190931861502179</v>
      </c>
      <c r="D1257" s="2">
        <f>MACD!E1257</f>
        <v>-0.23636060213887955</v>
      </c>
      <c r="E1257" s="2">
        <f>MACD!F1257</f>
        <v>-0.38011397446579559</v>
      </c>
      <c r="F1257" s="2">
        <f>'Moving Avg'!D1257</f>
        <v>8.3623999999999992</v>
      </c>
      <c r="G1257" s="2">
        <f>'Moving Avg'!F1257</f>
        <v>8.0992999999999977</v>
      </c>
      <c r="H1257" s="2">
        <f>'Moving Avg'!G1257</f>
        <v>7.6145600000000044</v>
      </c>
      <c r="I1257" s="2">
        <f>'Moving Avg'!H1257</f>
        <v>8.4515650000000093</v>
      </c>
      <c r="J1257" s="6" t="str">
        <f>OBV!F1257</f>
        <v>BEARISH</v>
      </c>
      <c r="K1257" s="6" t="str">
        <f>OBV!G1257</f>
        <v>STRONG</v>
      </c>
      <c r="L1257" s="6" t="str">
        <f>OBV!H1257</f>
        <v>CONFIRMED BEARISH</v>
      </c>
      <c r="M1257" s="8">
        <f t="shared" si="190"/>
        <v>25</v>
      </c>
      <c r="N1257" s="8">
        <f t="shared" si="191"/>
        <v>0</v>
      </c>
      <c r="O1257" s="8">
        <f t="shared" si="192"/>
        <v>0</v>
      </c>
      <c r="P1257" s="8">
        <f t="shared" si="193"/>
        <v>33</v>
      </c>
      <c r="Q1257" s="9">
        <f t="shared" si="194"/>
        <v>13.7</v>
      </c>
      <c r="R1257" s="9">
        <f t="shared" si="195"/>
        <v>13.25</v>
      </c>
      <c r="S1257" s="9">
        <f t="shared" si="196"/>
        <v>18.600000000000001</v>
      </c>
      <c r="T1257" s="9">
        <f t="shared" si="197"/>
        <v>14.5</v>
      </c>
      <c r="U1257" s="8">
        <f t="shared" si="198"/>
        <v>15.183333333333332</v>
      </c>
      <c r="V1257" s="8">
        <f t="shared" si="199"/>
        <v>15.012499999999999</v>
      </c>
    </row>
    <row r="1258" spans="1:22" ht="13.5" x14ac:dyDescent="0.25">
      <c r="A1258" s="3">
        <f>RSI!A1258</f>
        <v>43840</v>
      </c>
      <c r="B1258" s="2">
        <f>RSI!B1258</f>
        <v>7.94</v>
      </c>
      <c r="C1258" s="2">
        <f>RSI!I1258</f>
        <v>46.190931861502179</v>
      </c>
      <c r="D1258" s="2">
        <f>MACD!E1258</f>
        <v>-0.11174293856551643</v>
      </c>
      <c r="E1258" s="2">
        <f>MACD!F1258</f>
        <v>-0.32643976728573976</v>
      </c>
      <c r="F1258" s="2">
        <f>'Moving Avg'!D1258</f>
        <v>8.2375999999999987</v>
      </c>
      <c r="G1258" s="2">
        <f>'Moving Avg'!F1258</f>
        <v>8.1294499999999967</v>
      </c>
      <c r="H1258" s="2">
        <f>'Moving Avg'!G1258</f>
        <v>7.622640000000005</v>
      </c>
      <c r="I1258" s="2">
        <f>'Moving Avg'!H1258</f>
        <v>8.4508050000000079</v>
      </c>
      <c r="J1258" s="6" t="str">
        <f>OBV!F1258</f>
        <v>BEARISH</v>
      </c>
      <c r="K1258" s="6" t="str">
        <f>OBV!G1258</f>
        <v>STRONG</v>
      </c>
      <c r="L1258" s="6" t="str">
        <f>OBV!H1258</f>
        <v>CONFIRMED BEARISH</v>
      </c>
      <c r="M1258" s="8">
        <f t="shared" si="190"/>
        <v>25</v>
      </c>
      <c r="N1258" s="8">
        <f t="shared" si="191"/>
        <v>0</v>
      </c>
      <c r="O1258" s="8">
        <f t="shared" si="192"/>
        <v>0</v>
      </c>
      <c r="P1258" s="8">
        <f t="shared" si="193"/>
        <v>33</v>
      </c>
      <c r="Q1258" s="9">
        <f t="shared" si="194"/>
        <v>13.7</v>
      </c>
      <c r="R1258" s="9">
        <f t="shared" si="195"/>
        <v>13.25</v>
      </c>
      <c r="S1258" s="9">
        <f t="shared" si="196"/>
        <v>18.600000000000001</v>
      </c>
      <c r="T1258" s="9">
        <f t="shared" si="197"/>
        <v>14.5</v>
      </c>
      <c r="U1258" s="8">
        <f t="shared" si="198"/>
        <v>15.183333333333332</v>
      </c>
      <c r="V1258" s="8">
        <f t="shared" si="199"/>
        <v>15.012499999999999</v>
      </c>
    </row>
    <row r="1259" spans="1:22" ht="13.5" x14ac:dyDescent="0.25">
      <c r="A1259" s="3">
        <f>RSI!A1259</f>
        <v>43843</v>
      </c>
      <c r="B1259" s="2">
        <f>RSI!B1259</f>
        <v>8.1530000000000005</v>
      </c>
      <c r="C1259" s="2">
        <f>RSI!I1259</f>
        <v>54.324717180564718</v>
      </c>
      <c r="D1259" s="2">
        <f>MACD!E1259</f>
        <v>-2.2498410824955073E-2</v>
      </c>
      <c r="E1259" s="2">
        <f>MACD!F1259</f>
        <v>-0.26565149599358284</v>
      </c>
      <c r="F1259" s="2">
        <f>'Moving Avg'!D1259</f>
        <v>8.1554000000000002</v>
      </c>
      <c r="G1259" s="2">
        <f>'Moving Avg'!F1259</f>
        <v>8.1811999999999969</v>
      </c>
      <c r="H1259" s="2">
        <f>'Moving Avg'!G1259</f>
        <v>7.636340000000005</v>
      </c>
      <c r="I1259" s="2">
        <f>'Moving Avg'!H1259</f>
        <v>8.4499100000000098</v>
      </c>
      <c r="J1259" s="6" t="str">
        <f>OBV!F1259</f>
        <v>BEARISH</v>
      </c>
      <c r="K1259" s="6" t="str">
        <f>OBV!G1259</f>
        <v>NEUTRAL</v>
      </c>
      <c r="L1259" s="6" t="str">
        <f>OBV!H1259</f>
        <v>CONFIRMED BEARISH</v>
      </c>
      <c r="M1259" s="8">
        <f t="shared" si="190"/>
        <v>25</v>
      </c>
      <c r="N1259" s="8">
        <f t="shared" si="191"/>
        <v>0</v>
      </c>
      <c r="O1259" s="8">
        <f t="shared" si="192"/>
        <v>0</v>
      </c>
      <c r="P1259" s="8">
        <f t="shared" si="193"/>
        <v>16.5</v>
      </c>
      <c r="Q1259" s="9">
        <f t="shared" si="194"/>
        <v>11.225</v>
      </c>
      <c r="R1259" s="9">
        <f t="shared" si="195"/>
        <v>9.125</v>
      </c>
      <c r="S1259" s="9">
        <f t="shared" si="196"/>
        <v>11.175000000000001</v>
      </c>
      <c r="T1259" s="9">
        <f t="shared" si="197"/>
        <v>10.375</v>
      </c>
      <c r="U1259" s="8">
        <f t="shared" si="198"/>
        <v>10.508333333333335</v>
      </c>
      <c r="V1259" s="8">
        <f t="shared" si="199"/>
        <v>10.475000000000001</v>
      </c>
    </row>
    <row r="1260" spans="1:22" ht="13.5" x14ac:dyDescent="0.25">
      <c r="A1260" s="3">
        <f>RSI!A1260</f>
        <v>43845</v>
      </c>
      <c r="B1260" s="2">
        <f>RSI!B1260</f>
        <v>8.077</v>
      </c>
      <c r="C1260" s="2">
        <f>RSI!I1260</f>
        <v>51.342541205863149</v>
      </c>
      <c r="D1260" s="2">
        <f>MACD!E1260</f>
        <v>5.7992297927052405E-2</v>
      </c>
      <c r="E1260" s="2">
        <f>MACD!F1260</f>
        <v>-0.2009227372094558</v>
      </c>
      <c r="F1260" s="2">
        <f>'Moving Avg'!D1260</f>
        <v>8.0579999999999998</v>
      </c>
      <c r="G1260" s="2">
        <f>'Moving Avg'!F1260</f>
        <v>8.218849999999998</v>
      </c>
      <c r="H1260" s="2">
        <f>'Moving Avg'!G1260</f>
        <v>7.648520000000004</v>
      </c>
      <c r="I1260" s="2">
        <f>'Moving Avg'!H1260</f>
        <v>8.4486700000000088</v>
      </c>
      <c r="J1260" s="6" t="str">
        <f>OBV!F1260</f>
        <v>BEARISH</v>
      </c>
      <c r="K1260" s="6" t="str">
        <f>OBV!G1260</f>
        <v>STRONG</v>
      </c>
      <c r="L1260" s="6" t="str">
        <f>OBV!H1260</f>
        <v>CONFIRMED BEARISH</v>
      </c>
      <c r="M1260" s="8">
        <f t="shared" si="190"/>
        <v>25</v>
      </c>
      <c r="N1260" s="8">
        <f t="shared" si="191"/>
        <v>0</v>
      </c>
      <c r="O1260" s="8">
        <f t="shared" si="192"/>
        <v>0</v>
      </c>
      <c r="P1260" s="8">
        <f t="shared" si="193"/>
        <v>33</v>
      </c>
      <c r="Q1260" s="9">
        <f t="shared" si="194"/>
        <v>13.7</v>
      </c>
      <c r="R1260" s="9">
        <f t="shared" si="195"/>
        <v>13.25</v>
      </c>
      <c r="S1260" s="9">
        <f t="shared" si="196"/>
        <v>18.600000000000001</v>
      </c>
      <c r="T1260" s="9">
        <f t="shared" si="197"/>
        <v>14.5</v>
      </c>
      <c r="U1260" s="8">
        <f t="shared" si="198"/>
        <v>15.183333333333332</v>
      </c>
      <c r="V1260" s="8">
        <f t="shared" si="199"/>
        <v>15.012499999999999</v>
      </c>
    </row>
    <row r="1261" spans="1:22" ht="13.5" x14ac:dyDescent="0.25">
      <c r="A1261" s="3">
        <f>RSI!A1261</f>
        <v>43846</v>
      </c>
      <c r="B1261" s="2">
        <f>RSI!B1261</f>
        <v>7.9130000000000003</v>
      </c>
      <c r="C1261" s="2">
        <f>RSI!I1261</f>
        <v>45.533769160723949</v>
      </c>
      <c r="D1261" s="2">
        <f>MACD!E1261</f>
        <v>0.13809194383899914</v>
      </c>
      <c r="E1261" s="2">
        <f>MACD!F1261</f>
        <v>-0.13311980099976484</v>
      </c>
      <c r="F1261" s="2">
        <f>'Moving Avg'!D1261</f>
        <v>8.0045999999999999</v>
      </c>
      <c r="G1261" s="2">
        <f>'Moving Avg'!F1261</f>
        <v>8.2482999999999969</v>
      </c>
      <c r="H1261" s="2">
        <f>'Moving Avg'!G1261</f>
        <v>7.6574200000000046</v>
      </c>
      <c r="I1261" s="2">
        <f>'Moving Avg'!H1261</f>
        <v>8.4466100000000086</v>
      </c>
      <c r="J1261" s="6" t="str">
        <f>OBV!F1261</f>
        <v>BEARISH</v>
      </c>
      <c r="K1261" s="6" t="str">
        <f>OBV!G1261</f>
        <v>STRONG</v>
      </c>
      <c r="L1261" s="6" t="str">
        <f>OBV!H1261</f>
        <v>CONFIRMED BEARISH</v>
      </c>
      <c r="M1261" s="8">
        <f t="shared" si="190"/>
        <v>25</v>
      </c>
      <c r="N1261" s="8">
        <f t="shared" si="191"/>
        <v>0</v>
      </c>
      <c r="O1261" s="8">
        <f t="shared" si="192"/>
        <v>0</v>
      </c>
      <c r="P1261" s="8">
        <f t="shared" si="193"/>
        <v>33</v>
      </c>
      <c r="Q1261" s="9">
        <f t="shared" si="194"/>
        <v>13.7</v>
      </c>
      <c r="R1261" s="9">
        <f t="shared" si="195"/>
        <v>13.25</v>
      </c>
      <c r="S1261" s="9">
        <f t="shared" si="196"/>
        <v>18.600000000000001</v>
      </c>
      <c r="T1261" s="9">
        <f t="shared" si="197"/>
        <v>14.5</v>
      </c>
      <c r="U1261" s="8">
        <f t="shared" si="198"/>
        <v>15.183333333333332</v>
      </c>
      <c r="V1261" s="8">
        <f t="shared" si="199"/>
        <v>15.012499999999999</v>
      </c>
    </row>
    <row r="1262" spans="1:22" ht="13.5" x14ac:dyDescent="0.25">
      <c r="A1262" s="3">
        <f>RSI!A1262</f>
        <v>43847</v>
      </c>
      <c r="B1262" s="2">
        <f>RSI!B1262</f>
        <v>7.9130000000000003</v>
      </c>
      <c r="C1262" s="2">
        <f>RSI!I1262</f>
        <v>45.533769160723949</v>
      </c>
      <c r="D1262" s="2">
        <f>MACD!E1262</f>
        <v>0.20669318272911141</v>
      </c>
      <c r="E1262" s="2">
        <f>MACD!F1262</f>
        <v>-6.515720425398959E-2</v>
      </c>
      <c r="F1262" s="2">
        <f>'Moving Avg'!D1262</f>
        <v>7.9991999999999992</v>
      </c>
      <c r="G1262" s="2">
        <f>'Moving Avg'!F1262</f>
        <v>8.2671499999999991</v>
      </c>
      <c r="H1262" s="2">
        <f>'Moving Avg'!G1262</f>
        <v>7.6663200000000051</v>
      </c>
      <c r="I1262" s="2">
        <f>'Moving Avg'!H1262</f>
        <v>8.4445500000000102</v>
      </c>
      <c r="J1262" s="6" t="str">
        <f>OBV!F1262</f>
        <v>BEARISH</v>
      </c>
      <c r="K1262" s="6" t="str">
        <f>OBV!G1262</f>
        <v>NEUTRAL</v>
      </c>
      <c r="L1262" s="6" t="str">
        <f>OBV!H1262</f>
        <v>CONFIRMED BEARISH</v>
      </c>
      <c r="M1262" s="8">
        <f t="shared" si="190"/>
        <v>25</v>
      </c>
      <c r="N1262" s="8">
        <f t="shared" si="191"/>
        <v>0</v>
      </c>
      <c r="O1262" s="8">
        <f t="shared" si="192"/>
        <v>0</v>
      </c>
      <c r="P1262" s="8">
        <f t="shared" si="193"/>
        <v>16.5</v>
      </c>
      <c r="Q1262" s="9">
        <f t="shared" si="194"/>
        <v>11.225</v>
      </c>
      <c r="R1262" s="9">
        <f t="shared" si="195"/>
        <v>9.125</v>
      </c>
      <c r="S1262" s="9">
        <f t="shared" si="196"/>
        <v>11.175000000000001</v>
      </c>
      <c r="T1262" s="9">
        <f t="shared" si="197"/>
        <v>10.375</v>
      </c>
      <c r="U1262" s="8">
        <f t="shared" si="198"/>
        <v>10.508333333333335</v>
      </c>
      <c r="V1262" s="8">
        <f t="shared" si="199"/>
        <v>10.475000000000001</v>
      </c>
    </row>
    <row r="1263" spans="1:22" ht="13.5" x14ac:dyDescent="0.25">
      <c r="A1263" s="3">
        <f>RSI!A1263</f>
        <v>43850</v>
      </c>
      <c r="B1263" s="2">
        <f>RSI!B1263</f>
        <v>7.9130000000000003</v>
      </c>
      <c r="C1263" s="2">
        <f>RSI!I1263</f>
        <v>45.533769160723942</v>
      </c>
      <c r="D1263" s="2">
        <f>MACD!E1263</f>
        <v>0.26550391766889803</v>
      </c>
      <c r="E1263" s="2">
        <f>MACD!F1263</f>
        <v>9.7502013058793635E-4</v>
      </c>
      <c r="F1263" s="2">
        <f>'Moving Avg'!D1263</f>
        <v>7.9937999999999985</v>
      </c>
      <c r="G1263" s="2">
        <f>'Moving Avg'!F1263</f>
        <v>8.2634000000000007</v>
      </c>
      <c r="H1263" s="2">
        <f>'Moving Avg'!G1263</f>
        <v>7.6792000000000051</v>
      </c>
      <c r="I1263" s="2">
        <f>'Moving Avg'!H1263</f>
        <v>8.44249000000001</v>
      </c>
      <c r="J1263" s="6" t="str">
        <f>OBV!F1263</f>
        <v>BEARISH</v>
      </c>
      <c r="K1263" s="6" t="str">
        <f>OBV!G1263</f>
        <v>NEUTRAL</v>
      </c>
      <c r="L1263" s="6" t="str">
        <f>OBV!H1263</f>
        <v>CONFIRMED BEARISH</v>
      </c>
      <c r="M1263" s="8">
        <f t="shared" si="190"/>
        <v>25</v>
      </c>
      <c r="N1263" s="8">
        <f t="shared" si="191"/>
        <v>0</v>
      </c>
      <c r="O1263" s="8">
        <f t="shared" si="192"/>
        <v>0</v>
      </c>
      <c r="P1263" s="8">
        <f t="shared" si="193"/>
        <v>16.5</v>
      </c>
      <c r="Q1263" s="9">
        <f t="shared" si="194"/>
        <v>11.225</v>
      </c>
      <c r="R1263" s="9">
        <f t="shared" si="195"/>
        <v>9.125</v>
      </c>
      <c r="S1263" s="9">
        <f t="shared" si="196"/>
        <v>11.175000000000001</v>
      </c>
      <c r="T1263" s="9">
        <f t="shared" si="197"/>
        <v>10.375</v>
      </c>
      <c r="U1263" s="8">
        <f t="shared" si="198"/>
        <v>10.508333333333335</v>
      </c>
      <c r="V1263" s="8">
        <f t="shared" si="199"/>
        <v>10.475000000000001</v>
      </c>
    </row>
    <row r="1264" spans="1:22" ht="13.5" x14ac:dyDescent="0.25">
      <c r="A1264" s="3">
        <f>RSI!A1264</f>
        <v>43851</v>
      </c>
      <c r="B1264" s="2">
        <f>RSI!B1264</f>
        <v>7.9130000000000003</v>
      </c>
      <c r="C1264" s="2">
        <f>RSI!I1264</f>
        <v>45.533769160723935</v>
      </c>
      <c r="D1264" s="2">
        <f>MACD!E1264</f>
        <v>0.31597382204999391</v>
      </c>
      <c r="E1264" s="2">
        <f>MACD!F1264</f>
        <v>6.3974780514469129E-2</v>
      </c>
      <c r="F1264" s="2">
        <f>'Moving Avg'!D1264</f>
        <v>7.9458000000000002</v>
      </c>
      <c r="G1264" s="2">
        <f>'Moving Avg'!F1264</f>
        <v>8.2596500000000024</v>
      </c>
      <c r="H1264" s="2">
        <f>'Moving Avg'!G1264</f>
        <v>7.6920800000000051</v>
      </c>
      <c r="I1264" s="2">
        <f>'Moving Avg'!H1264</f>
        <v>8.4404600000000087</v>
      </c>
      <c r="J1264" s="6" t="str">
        <f>OBV!F1264</f>
        <v>BEARISH</v>
      </c>
      <c r="K1264" s="6" t="str">
        <f>OBV!G1264</f>
        <v>STRONG</v>
      </c>
      <c r="L1264" s="6" t="str">
        <f>OBV!H1264</f>
        <v>CONFIRMED BEARISH</v>
      </c>
      <c r="M1264" s="8">
        <f t="shared" si="190"/>
        <v>25</v>
      </c>
      <c r="N1264" s="8">
        <f t="shared" si="191"/>
        <v>0</v>
      </c>
      <c r="O1264" s="8">
        <f t="shared" si="192"/>
        <v>0</v>
      </c>
      <c r="P1264" s="8">
        <f t="shared" si="193"/>
        <v>33</v>
      </c>
      <c r="Q1264" s="9">
        <f t="shared" si="194"/>
        <v>13.7</v>
      </c>
      <c r="R1264" s="9">
        <f t="shared" si="195"/>
        <v>13.25</v>
      </c>
      <c r="S1264" s="9">
        <f t="shared" si="196"/>
        <v>18.600000000000001</v>
      </c>
      <c r="T1264" s="9">
        <f t="shared" si="197"/>
        <v>14.5</v>
      </c>
      <c r="U1264" s="8">
        <f t="shared" si="198"/>
        <v>15.183333333333332</v>
      </c>
      <c r="V1264" s="8">
        <f t="shared" si="199"/>
        <v>15.012499999999999</v>
      </c>
    </row>
    <row r="1265" spans="1:22" ht="13.5" x14ac:dyDescent="0.25">
      <c r="A1265" s="3">
        <f>RSI!A1265</f>
        <v>43852</v>
      </c>
      <c r="B1265" s="2">
        <f>RSI!B1265</f>
        <v>7.9130000000000003</v>
      </c>
      <c r="C1265" s="2">
        <f>RSI!I1265</f>
        <v>45.533769160723935</v>
      </c>
      <c r="D1265" s="2">
        <f>MACD!E1265</f>
        <v>0.35933373206880326</v>
      </c>
      <c r="E1265" s="2">
        <f>MACD!F1265</f>
        <v>0.12304657082533596</v>
      </c>
      <c r="F1265" s="2">
        <f>'Moving Avg'!D1265</f>
        <v>7.9129999999999994</v>
      </c>
      <c r="G1265" s="2">
        <f>'Moving Avg'!F1265</f>
        <v>8.2511000000000028</v>
      </c>
      <c r="H1265" s="2">
        <f>'Moving Avg'!G1265</f>
        <v>7.7049600000000042</v>
      </c>
      <c r="I1265" s="2">
        <f>'Moving Avg'!H1265</f>
        <v>8.4384300000000092</v>
      </c>
      <c r="J1265" s="6" t="str">
        <f>OBV!F1265</f>
        <v>BEARISH</v>
      </c>
      <c r="K1265" s="6" t="str">
        <f>OBV!G1265</f>
        <v>NEUTRAL</v>
      </c>
      <c r="L1265" s="6" t="str">
        <f>OBV!H1265</f>
        <v>CONFIRMED BEARISH</v>
      </c>
      <c r="M1265" s="8">
        <f t="shared" si="190"/>
        <v>25</v>
      </c>
      <c r="N1265" s="8">
        <f t="shared" si="191"/>
        <v>0</v>
      </c>
      <c r="O1265" s="8">
        <f t="shared" si="192"/>
        <v>0</v>
      </c>
      <c r="P1265" s="8">
        <f t="shared" si="193"/>
        <v>16.5</v>
      </c>
      <c r="Q1265" s="9">
        <f t="shared" si="194"/>
        <v>11.225</v>
      </c>
      <c r="R1265" s="9">
        <f t="shared" si="195"/>
        <v>9.125</v>
      </c>
      <c r="S1265" s="9">
        <f t="shared" si="196"/>
        <v>11.175000000000001</v>
      </c>
      <c r="T1265" s="9">
        <f t="shared" si="197"/>
        <v>10.375</v>
      </c>
      <c r="U1265" s="8">
        <f t="shared" si="198"/>
        <v>10.508333333333335</v>
      </c>
      <c r="V1265" s="8">
        <f t="shared" si="199"/>
        <v>10.475000000000001</v>
      </c>
    </row>
    <row r="1266" spans="1:22" ht="13.5" x14ac:dyDescent="0.25">
      <c r="A1266" s="3">
        <f>RSI!A1266</f>
        <v>43853</v>
      </c>
      <c r="B1266" s="2">
        <f>RSI!B1266</f>
        <v>7.94</v>
      </c>
      <c r="C1266" s="2">
        <f>RSI!I1266</f>
        <v>46.964689388715328</v>
      </c>
      <c r="D1266" s="2">
        <f>MACD!E1266</f>
        <v>0.33555208057848063</v>
      </c>
      <c r="E1266" s="2">
        <f>MACD!F1266</f>
        <v>0.16554767277596488</v>
      </c>
      <c r="F1266" s="2">
        <f>'Moving Avg'!D1266</f>
        <v>7.9184000000000001</v>
      </c>
      <c r="G1266" s="2">
        <f>'Moving Avg'!F1266</f>
        <v>8.2319000000000013</v>
      </c>
      <c r="H1266" s="2">
        <f>'Moving Avg'!G1266</f>
        <v>7.7188000000000043</v>
      </c>
      <c r="I1266" s="2">
        <f>'Moving Avg'!H1266</f>
        <v>8.4371650000000109</v>
      </c>
      <c r="J1266" s="6" t="str">
        <f>OBV!F1266</f>
        <v>BULLISH</v>
      </c>
      <c r="K1266" s="6" t="str">
        <f>OBV!G1266</f>
        <v>NEUTRAL</v>
      </c>
      <c r="L1266" s="6" t="str">
        <f>OBV!H1266</f>
        <v>CONFIRMED BULLISH</v>
      </c>
      <c r="M1266" s="8">
        <f t="shared" si="190"/>
        <v>25</v>
      </c>
      <c r="N1266" s="8">
        <f t="shared" si="191"/>
        <v>0</v>
      </c>
      <c r="O1266" s="8">
        <f t="shared" si="192"/>
        <v>0</v>
      </c>
      <c r="P1266" s="8">
        <f t="shared" si="193"/>
        <v>83.5</v>
      </c>
      <c r="Q1266" s="9">
        <f t="shared" si="194"/>
        <v>21.274999999999999</v>
      </c>
      <c r="R1266" s="9">
        <f t="shared" si="195"/>
        <v>25.875</v>
      </c>
      <c r="S1266" s="9">
        <f t="shared" si="196"/>
        <v>41.325000000000003</v>
      </c>
      <c r="T1266" s="9">
        <f t="shared" si="197"/>
        <v>27.125</v>
      </c>
      <c r="U1266" s="8">
        <f t="shared" si="198"/>
        <v>29.491666666666664</v>
      </c>
      <c r="V1266" s="8">
        <f t="shared" si="199"/>
        <v>28.9</v>
      </c>
    </row>
    <row r="1267" spans="1:22" ht="13.5" x14ac:dyDescent="0.25">
      <c r="A1267" s="3">
        <f>RSI!A1267</f>
        <v>43854</v>
      </c>
      <c r="B1267" s="2">
        <f>RSI!B1267</f>
        <v>7.9340000000000002</v>
      </c>
      <c r="C1267" s="2">
        <f>RSI!I1267</f>
        <v>46.67125584569424</v>
      </c>
      <c r="D1267" s="2">
        <f>MACD!E1267</f>
        <v>0.27935218746693646</v>
      </c>
      <c r="E1267" s="2">
        <f>MACD!F1267</f>
        <v>0.18830857571415921</v>
      </c>
      <c r="F1267" s="2">
        <f>'Moving Avg'!D1267</f>
        <v>7.9226000000000001</v>
      </c>
      <c r="G1267" s="2">
        <f>'Moving Avg'!F1267</f>
        <v>8.2124000000000006</v>
      </c>
      <c r="H1267" s="2">
        <f>'Moving Avg'!G1267</f>
        <v>7.7325200000000045</v>
      </c>
      <c r="I1267" s="2">
        <f>'Moving Avg'!H1267</f>
        <v>8.4358700000000102</v>
      </c>
      <c r="J1267" s="6" t="str">
        <f>OBV!F1267</f>
        <v>BEARISH</v>
      </c>
      <c r="K1267" s="6" t="str">
        <f>OBV!G1267</f>
        <v>NEUTRAL</v>
      </c>
      <c r="L1267" s="6" t="str">
        <f>OBV!H1267</f>
        <v>BEARISH DIVERGENCE</v>
      </c>
      <c r="M1267" s="8">
        <f t="shared" si="190"/>
        <v>25</v>
      </c>
      <c r="N1267" s="8">
        <f t="shared" si="191"/>
        <v>0</v>
      </c>
      <c r="O1267" s="8">
        <f t="shared" si="192"/>
        <v>0</v>
      </c>
      <c r="P1267" s="8">
        <f t="shared" si="193"/>
        <v>16.5</v>
      </c>
      <c r="Q1267" s="9">
        <f t="shared" si="194"/>
        <v>11.225</v>
      </c>
      <c r="R1267" s="9">
        <f t="shared" si="195"/>
        <v>9.125</v>
      </c>
      <c r="S1267" s="9">
        <f t="shared" si="196"/>
        <v>11.175000000000001</v>
      </c>
      <c r="T1267" s="9">
        <f t="shared" si="197"/>
        <v>10.375</v>
      </c>
      <c r="U1267" s="8">
        <f t="shared" si="198"/>
        <v>10.508333333333335</v>
      </c>
      <c r="V1267" s="8">
        <f t="shared" si="199"/>
        <v>10.475000000000001</v>
      </c>
    </row>
    <row r="1268" spans="1:22" ht="13.5" x14ac:dyDescent="0.25">
      <c r="A1268" s="3">
        <f>RSI!A1268</f>
        <v>43857</v>
      </c>
      <c r="B1268" s="2">
        <f>RSI!B1268</f>
        <v>7.9340000000000002</v>
      </c>
      <c r="C1268" s="2">
        <f>RSI!I1268</f>
        <v>46.67125584569424</v>
      </c>
      <c r="D1268" s="2">
        <f>MACD!E1268</f>
        <v>0.23220580753661579</v>
      </c>
      <c r="E1268" s="2">
        <f>MACD!F1268</f>
        <v>0.19708802207865053</v>
      </c>
      <c r="F1268" s="2">
        <f>'Moving Avg'!D1268</f>
        <v>7.9268000000000001</v>
      </c>
      <c r="G1268" s="2">
        <f>'Moving Avg'!F1268</f>
        <v>8.1805500000000002</v>
      </c>
      <c r="H1268" s="2">
        <f>'Moving Avg'!G1268</f>
        <v>7.7487000000000048</v>
      </c>
      <c r="I1268" s="2">
        <f>'Moving Avg'!H1268</f>
        <v>8.4346050000000101</v>
      </c>
      <c r="J1268" s="6" t="str">
        <f>OBV!F1268</f>
        <v>BEARISH</v>
      </c>
      <c r="K1268" s="6" t="str">
        <f>OBV!G1268</f>
        <v>NEUTRAL</v>
      </c>
      <c r="L1268" s="6" t="str">
        <f>OBV!H1268</f>
        <v>BEARISH DIVERGENCE</v>
      </c>
      <c r="M1268" s="8">
        <f t="shared" si="190"/>
        <v>25</v>
      </c>
      <c r="N1268" s="8">
        <f t="shared" si="191"/>
        <v>0</v>
      </c>
      <c r="O1268" s="8">
        <f t="shared" si="192"/>
        <v>0</v>
      </c>
      <c r="P1268" s="8">
        <f t="shared" si="193"/>
        <v>16.5</v>
      </c>
      <c r="Q1268" s="9">
        <f t="shared" si="194"/>
        <v>11.225</v>
      </c>
      <c r="R1268" s="9">
        <f t="shared" si="195"/>
        <v>9.125</v>
      </c>
      <c r="S1268" s="9">
        <f t="shared" si="196"/>
        <v>11.175000000000001</v>
      </c>
      <c r="T1268" s="9">
        <f t="shared" si="197"/>
        <v>10.375</v>
      </c>
      <c r="U1268" s="8">
        <f t="shared" si="198"/>
        <v>10.508333333333335</v>
      </c>
      <c r="V1268" s="8">
        <f t="shared" si="199"/>
        <v>10.475000000000001</v>
      </c>
    </row>
    <row r="1269" spans="1:22" ht="13.5" x14ac:dyDescent="0.25">
      <c r="A1269" s="3">
        <f>RSI!A1269</f>
        <v>43858</v>
      </c>
      <c r="B1269" s="2">
        <f>RSI!B1269</f>
        <v>7.7009999999999996</v>
      </c>
      <c r="C1269" s="2">
        <f>RSI!I1269</f>
        <v>36.422298423930627</v>
      </c>
      <c r="D1269" s="2">
        <f>MACD!E1269</f>
        <v>0.24271840665061895</v>
      </c>
      <c r="E1269" s="2">
        <f>MACD!F1269</f>
        <v>0.20621409899304424</v>
      </c>
      <c r="F1269" s="2">
        <f>'Moving Avg'!D1269</f>
        <v>7.8844000000000012</v>
      </c>
      <c r="G1269" s="2">
        <f>'Moving Avg'!F1269</f>
        <v>8.1373999999999995</v>
      </c>
      <c r="H1269" s="2">
        <f>'Moving Avg'!G1269</f>
        <v>7.7602200000000048</v>
      </c>
      <c r="I1269" s="2">
        <f>'Moving Avg'!H1269</f>
        <v>8.4321750000000097</v>
      </c>
      <c r="J1269" s="6" t="str">
        <f>OBV!F1269</f>
        <v>BEARISH</v>
      </c>
      <c r="K1269" s="6" t="str">
        <f>OBV!G1269</f>
        <v>NEUTRAL</v>
      </c>
      <c r="L1269" s="6" t="str">
        <f>OBV!H1269</f>
        <v>CONFIRMED BEARISH</v>
      </c>
      <c r="M1269" s="8">
        <f t="shared" si="190"/>
        <v>25</v>
      </c>
      <c r="N1269" s="8">
        <f t="shared" si="191"/>
        <v>0</v>
      </c>
      <c r="O1269" s="8">
        <f t="shared" si="192"/>
        <v>0</v>
      </c>
      <c r="P1269" s="8">
        <f t="shared" si="193"/>
        <v>16.5</v>
      </c>
      <c r="Q1269" s="9">
        <f t="shared" si="194"/>
        <v>11.225</v>
      </c>
      <c r="R1269" s="9">
        <f t="shared" si="195"/>
        <v>9.125</v>
      </c>
      <c r="S1269" s="9">
        <f t="shared" si="196"/>
        <v>11.175000000000001</v>
      </c>
      <c r="T1269" s="9">
        <f t="shared" si="197"/>
        <v>10.375</v>
      </c>
      <c r="U1269" s="8">
        <f t="shared" si="198"/>
        <v>10.508333333333335</v>
      </c>
      <c r="V1269" s="8">
        <f t="shared" si="199"/>
        <v>10.475000000000001</v>
      </c>
    </row>
    <row r="1270" spans="1:22" ht="13.5" x14ac:dyDescent="0.25">
      <c r="A1270" s="3">
        <f>RSI!A1270</f>
        <v>43859</v>
      </c>
      <c r="B1270" s="2">
        <f>RSI!B1270</f>
        <v>7.5359999999999996</v>
      </c>
      <c r="C1270" s="2">
        <f>RSI!I1270</f>
        <v>31.197570464346882</v>
      </c>
      <c r="D1270" s="2">
        <f>MACD!E1270</f>
        <v>0.25386966343052819</v>
      </c>
      <c r="E1270" s="2">
        <f>MACD!F1270</f>
        <v>0.21574521188054105</v>
      </c>
      <c r="F1270" s="2">
        <f>'Moving Avg'!D1270</f>
        <v>7.8090000000000002</v>
      </c>
      <c r="G1270" s="2">
        <f>'Moving Avg'!F1270</f>
        <v>8.0859999999999985</v>
      </c>
      <c r="H1270" s="2">
        <f>'Moving Avg'!G1270</f>
        <v>7.7684400000000036</v>
      </c>
      <c r="I1270" s="2">
        <f>'Moving Avg'!H1270</f>
        <v>8.4289200000000104</v>
      </c>
      <c r="J1270" s="6" t="str">
        <f>OBV!F1270</f>
        <v>BEARISH</v>
      </c>
      <c r="K1270" s="6" t="str">
        <f>OBV!G1270</f>
        <v>STRONG</v>
      </c>
      <c r="L1270" s="6" t="str">
        <f>OBV!H1270</f>
        <v>CONFIRMED BEARISH</v>
      </c>
      <c r="M1270" s="8">
        <f t="shared" si="190"/>
        <v>25</v>
      </c>
      <c r="N1270" s="8">
        <f t="shared" si="191"/>
        <v>0</v>
      </c>
      <c r="O1270" s="8">
        <f t="shared" si="192"/>
        <v>0</v>
      </c>
      <c r="P1270" s="8">
        <f t="shared" si="193"/>
        <v>33</v>
      </c>
      <c r="Q1270" s="9">
        <f t="shared" si="194"/>
        <v>13.7</v>
      </c>
      <c r="R1270" s="9">
        <f t="shared" si="195"/>
        <v>13.25</v>
      </c>
      <c r="S1270" s="9">
        <f t="shared" si="196"/>
        <v>18.600000000000001</v>
      </c>
      <c r="T1270" s="9">
        <f t="shared" si="197"/>
        <v>14.5</v>
      </c>
      <c r="U1270" s="8">
        <f t="shared" si="198"/>
        <v>15.183333333333332</v>
      </c>
      <c r="V1270" s="8">
        <f t="shared" si="199"/>
        <v>15.012499999999999</v>
      </c>
    </row>
    <row r="1271" spans="1:22" ht="13.5" x14ac:dyDescent="0.25">
      <c r="A1271" s="3">
        <f>RSI!A1271</f>
        <v>43860</v>
      </c>
      <c r="B1271" s="2">
        <f>RSI!B1271</f>
        <v>7.5359999999999996</v>
      </c>
      <c r="C1271" s="2">
        <f>RSI!I1271</f>
        <v>31.197570464346882</v>
      </c>
      <c r="D1271" s="2">
        <f>MACD!E1271</f>
        <v>0.2406477744298261</v>
      </c>
      <c r="E1271" s="2">
        <f>MACD!F1271</f>
        <v>0.22072572439039806</v>
      </c>
      <c r="F1271" s="2">
        <f>'Moving Avg'!D1271</f>
        <v>7.7281999999999993</v>
      </c>
      <c r="G1271" s="2">
        <f>'Moving Avg'!F1271</f>
        <v>8.0345999999999993</v>
      </c>
      <c r="H1271" s="2">
        <f>'Moving Avg'!G1271</f>
        <v>7.7766600000000041</v>
      </c>
      <c r="I1271" s="2">
        <f>'Moving Avg'!H1271</f>
        <v>8.4246900000000089</v>
      </c>
      <c r="J1271" s="6" t="str">
        <f>OBV!F1271</f>
        <v>BEARISH</v>
      </c>
      <c r="K1271" s="6" t="str">
        <f>OBV!G1271</f>
        <v>STRONG</v>
      </c>
      <c r="L1271" s="6" t="str">
        <f>OBV!H1271</f>
        <v>CONFIRMED BEARISH</v>
      </c>
      <c r="M1271" s="8">
        <f t="shared" si="190"/>
        <v>25</v>
      </c>
      <c r="N1271" s="8">
        <f t="shared" si="191"/>
        <v>0</v>
      </c>
      <c r="O1271" s="8">
        <f t="shared" si="192"/>
        <v>0</v>
      </c>
      <c r="P1271" s="8">
        <f t="shared" si="193"/>
        <v>33</v>
      </c>
      <c r="Q1271" s="9">
        <f t="shared" si="194"/>
        <v>13.7</v>
      </c>
      <c r="R1271" s="9">
        <f t="shared" si="195"/>
        <v>13.25</v>
      </c>
      <c r="S1271" s="9">
        <f t="shared" si="196"/>
        <v>18.600000000000001</v>
      </c>
      <c r="T1271" s="9">
        <f t="shared" si="197"/>
        <v>14.5</v>
      </c>
      <c r="U1271" s="8">
        <f t="shared" si="198"/>
        <v>15.183333333333332</v>
      </c>
      <c r="V1271" s="8">
        <f t="shared" si="199"/>
        <v>15.012499999999999</v>
      </c>
    </row>
    <row r="1272" spans="1:22" ht="13.5" x14ac:dyDescent="0.25">
      <c r="A1272" s="3">
        <f>RSI!A1272</f>
        <v>43861</v>
      </c>
      <c r="B1272" s="2">
        <f>RSI!B1272</f>
        <v>7.5359999999999996</v>
      </c>
      <c r="C1272" s="2">
        <f>RSI!I1272</f>
        <v>31.197570464346882</v>
      </c>
      <c r="D1272" s="2">
        <f>MACD!E1272</f>
        <v>0.2318426161024405</v>
      </c>
      <c r="E1272" s="2">
        <f>MACD!F1272</f>
        <v>0.22294910273280655</v>
      </c>
      <c r="F1272" s="2">
        <f>'Moving Avg'!D1272</f>
        <v>7.6486000000000001</v>
      </c>
      <c r="G1272" s="2">
        <f>'Moving Avg'!F1272</f>
        <v>7.9831999999999992</v>
      </c>
      <c r="H1272" s="2">
        <f>'Moving Avg'!G1272</f>
        <v>7.7848800000000029</v>
      </c>
      <c r="I1272" s="2">
        <f>'Moving Avg'!H1272</f>
        <v>8.4204600000000092</v>
      </c>
      <c r="J1272" s="6" t="str">
        <f>OBV!F1272</f>
        <v>BEARISH</v>
      </c>
      <c r="K1272" s="6" t="str">
        <f>OBV!G1272</f>
        <v>STRONG</v>
      </c>
      <c r="L1272" s="6" t="str">
        <f>OBV!H1272</f>
        <v>CONFIRMED BEARISH</v>
      </c>
      <c r="M1272" s="8">
        <f t="shared" si="190"/>
        <v>25</v>
      </c>
      <c r="N1272" s="8">
        <f t="shared" si="191"/>
        <v>0</v>
      </c>
      <c r="O1272" s="8">
        <f t="shared" si="192"/>
        <v>0</v>
      </c>
      <c r="P1272" s="8">
        <f t="shared" si="193"/>
        <v>33</v>
      </c>
      <c r="Q1272" s="9">
        <f t="shared" si="194"/>
        <v>13.7</v>
      </c>
      <c r="R1272" s="9">
        <f t="shared" si="195"/>
        <v>13.25</v>
      </c>
      <c r="S1272" s="9">
        <f t="shared" si="196"/>
        <v>18.600000000000001</v>
      </c>
      <c r="T1272" s="9">
        <f t="shared" si="197"/>
        <v>14.5</v>
      </c>
      <c r="U1272" s="8">
        <f t="shared" si="198"/>
        <v>15.183333333333332</v>
      </c>
      <c r="V1272" s="8">
        <f t="shared" si="199"/>
        <v>15.012499999999999</v>
      </c>
    </row>
    <row r="1273" spans="1:22" ht="13.5" x14ac:dyDescent="0.25">
      <c r="A1273" s="3">
        <f>RSI!A1273</f>
        <v>43864</v>
      </c>
      <c r="B1273" s="2">
        <f>RSI!B1273</f>
        <v>7.5359999999999996</v>
      </c>
      <c r="C1273" s="2">
        <f>RSI!I1273</f>
        <v>31.197570464346882</v>
      </c>
      <c r="D1273" s="2">
        <f>MACD!E1273</f>
        <v>0.22659820298437516</v>
      </c>
      <c r="E1273" s="2">
        <f>MACD!F1273</f>
        <v>0.22367892278312029</v>
      </c>
      <c r="F1273" s="2">
        <f>'Moving Avg'!D1273</f>
        <v>7.569</v>
      </c>
      <c r="G1273" s="2">
        <f>'Moving Avg'!F1273</f>
        <v>7.9317999999999982</v>
      </c>
      <c r="H1273" s="2">
        <f>'Moving Avg'!G1273</f>
        <v>7.7931000000000026</v>
      </c>
      <c r="I1273" s="2">
        <f>'Moving Avg'!H1273</f>
        <v>8.4162300000000094</v>
      </c>
      <c r="J1273" s="6" t="str">
        <f>OBV!F1273</f>
        <v>BEARISH</v>
      </c>
      <c r="K1273" s="6" t="str">
        <f>OBV!G1273</f>
        <v>STRONG</v>
      </c>
      <c r="L1273" s="6" t="str">
        <f>OBV!H1273</f>
        <v>CONFIRMED BEARISH</v>
      </c>
      <c r="M1273" s="8">
        <f t="shared" si="190"/>
        <v>25</v>
      </c>
      <c r="N1273" s="8">
        <f t="shared" si="191"/>
        <v>0</v>
      </c>
      <c r="O1273" s="8">
        <f t="shared" si="192"/>
        <v>0</v>
      </c>
      <c r="P1273" s="8">
        <f t="shared" si="193"/>
        <v>33</v>
      </c>
      <c r="Q1273" s="9">
        <f t="shared" si="194"/>
        <v>13.7</v>
      </c>
      <c r="R1273" s="9">
        <f t="shared" si="195"/>
        <v>13.25</v>
      </c>
      <c r="S1273" s="9">
        <f t="shared" si="196"/>
        <v>18.600000000000001</v>
      </c>
      <c r="T1273" s="9">
        <f t="shared" si="197"/>
        <v>14.5</v>
      </c>
      <c r="U1273" s="8">
        <f t="shared" si="198"/>
        <v>15.183333333333332</v>
      </c>
      <c r="V1273" s="8">
        <f t="shared" si="199"/>
        <v>15.012499999999999</v>
      </c>
    </row>
    <row r="1274" spans="1:22" ht="13.5" x14ac:dyDescent="0.25">
      <c r="A1274" s="3">
        <f>RSI!A1274</f>
        <v>43865</v>
      </c>
      <c r="B1274" s="2">
        <f>RSI!B1274</f>
        <v>7.468</v>
      </c>
      <c r="C1274" s="2">
        <f>RSI!I1274</f>
        <v>28.899563603774311</v>
      </c>
      <c r="D1274" s="2">
        <f>MACD!E1274</f>
        <v>0.2292403499376352</v>
      </c>
      <c r="E1274" s="2">
        <f>MACD!F1274</f>
        <v>0.22479120821402329</v>
      </c>
      <c r="F1274" s="2">
        <f>'Moving Avg'!D1274</f>
        <v>7.5223999999999993</v>
      </c>
      <c r="G1274" s="2">
        <f>'Moving Avg'!F1274</f>
        <v>7.876999999999998</v>
      </c>
      <c r="H1274" s="2">
        <f>'Moving Avg'!G1274</f>
        <v>7.7999600000000031</v>
      </c>
      <c r="I1274" s="2">
        <f>'Moving Avg'!H1274</f>
        <v>8.4116600000000084</v>
      </c>
      <c r="J1274" s="6" t="str">
        <f>OBV!F1274</f>
        <v>BEARISH</v>
      </c>
      <c r="K1274" s="6" t="str">
        <f>OBV!G1274</f>
        <v>STRONG</v>
      </c>
      <c r="L1274" s="6" t="str">
        <f>OBV!H1274</f>
        <v>CONFIRMED BEARISH</v>
      </c>
      <c r="M1274" s="8">
        <f t="shared" si="190"/>
        <v>50</v>
      </c>
      <c r="N1274" s="8">
        <f t="shared" si="191"/>
        <v>0</v>
      </c>
      <c r="O1274" s="8">
        <f t="shared" si="192"/>
        <v>0</v>
      </c>
      <c r="P1274" s="8">
        <f t="shared" si="193"/>
        <v>33</v>
      </c>
      <c r="Q1274" s="9">
        <f t="shared" si="194"/>
        <v>22.45</v>
      </c>
      <c r="R1274" s="9">
        <f t="shared" si="195"/>
        <v>18.25</v>
      </c>
      <c r="S1274" s="9">
        <f t="shared" si="196"/>
        <v>22.35</v>
      </c>
      <c r="T1274" s="9">
        <f t="shared" si="197"/>
        <v>20.75</v>
      </c>
      <c r="U1274" s="8">
        <f t="shared" si="198"/>
        <v>21.016666666666669</v>
      </c>
      <c r="V1274" s="8">
        <f t="shared" si="199"/>
        <v>20.950000000000003</v>
      </c>
    </row>
    <row r="1275" spans="1:22" ht="13.5" x14ac:dyDescent="0.25">
      <c r="A1275" s="3">
        <f>RSI!A1275</f>
        <v>43866</v>
      </c>
      <c r="B1275" s="2">
        <f>RSI!B1275</f>
        <v>7.468</v>
      </c>
      <c r="C1275" s="2">
        <f>RSI!I1275</f>
        <v>28.899563603774311</v>
      </c>
      <c r="D1275" s="2">
        <f>MACD!E1275</f>
        <v>0.23376920752280927</v>
      </c>
      <c r="E1275" s="2">
        <f>MACD!F1275</f>
        <v>0.22658680807578049</v>
      </c>
      <c r="F1275" s="2">
        <f>'Moving Avg'!D1275</f>
        <v>7.508799999999999</v>
      </c>
      <c r="G1275" s="2">
        <f>'Moving Avg'!F1275</f>
        <v>7.8221999999999978</v>
      </c>
      <c r="H1275" s="2">
        <f>'Moving Avg'!G1275</f>
        <v>7.8047600000000035</v>
      </c>
      <c r="I1275" s="2">
        <f>'Moving Avg'!H1275</f>
        <v>8.4071550000000101</v>
      </c>
      <c r="J1275" s="6" t="str">
        <f>OBV!F1275</f>
        <v>BEARISH</v>
      </c>
      <c r="K1275" s="6" t="str">
        <f>OBV!G1275</f>
        <v>NEUTRAL</v>
      </c>
      <c r="L1275" s="6" t="str">
        <f>OBV!H1275</f>
        <v>CONFIRMED BEARISH</v>
      </c>
      <c r="M1275" s="8">
        <f t="shared" si="190"/>
        <v>50</v>
      </c>
      <c r="N1275" s="8">
        <f t="shared" si="191"/>
        <v>0</v>
      </c>
      <c r="O1275" s="8">
        <f t="shared" si="192"/>
        <v>0</v>
      </c>
      <c r="P1275" s="8">
        <f t="shared" si="193"/>
        <v>16.5</v>
      </c>
      <c r="Q1275" s="9">
        <f t="shared" si="194"/>
        <v>19.975000000000001</v>
      </c>
      <c r="R1275" s="9">
        <f t="shared" si="195"/>
        <v>14.125</v>
      </c>
      <c r="S1275" s="9">
        <f t="shared" si="196"/>
        <v>14.925000000000001</v>
      </c>
      <c r="T1275" s="9">
        <f t="shared" si="197"/>
        <v>16.625</v>
      </c>
      <c r="U1275" s="8">
        <f t="shared" si="198"/>
        <v>16.341666666666669</v>
      </c>
      <c r="V1275" s="8">
        <f t="shared" si="199"/>
        <v>16.412500000000001</v>
      </c>
    </row>
    <row r="1276" spans="1:22" ht="13.5" x14ac:dyDescent="0.25">
      <c r="A1276" s="3">
        <f>RSI!A1276</f>
        <v>43867</v>
      </c>
      <c r="B1276" s="2">
        <f>RSI!B1276</f>
        <v>7.468</v>
      </c>
      <c r="C1276" s="2">
        <f>RSI!I1276</f>
        <v>28.899563603774311</v>
      </c>
      <c r="D1276" s="2">
        <f>MACD!E1276</f>
        <v>0.24387849243970816</v>
      </c>
      <c r="E1276" s="2">
        <f>MACD!F1276</f>
        <v>0.23004514494856604</v>
      </c>
      <c r="F1276" s="2">
        <f>'Moving Avg'!D1276</f>
        <v>7.4951999999999996</v>
      </c>
      <c r="G1276" s="2">
        <f>'Moving Avg'!F1276</f>
        <v>7.7865999999999973</v>
      </c>
      <c r="H1276" s="2">
        <f>'Moving Avg'!G1276</f>
        <v>7.8088800000000038</v>
      </c>
      <c r="I1276" s="2">
        <f>'Moving Avg'!H1276</f>
        <v>8.4026150000000097</v>
      </c>
      <c r="J1276" s="6" t="str">
        <f>OBV!F1276</f>
        <v>BEARISH</v>
      </c>
      <c r="K1276" s="6" t="str">
        <f>OBV!G1276</f>
        <v>NEUTRAL</v>
      </c>
      <c r="L1276" s="6" t="str">
        <f>OBV!H1276</f>
        <v>CONFIRMED BEARISH</v>
      </c>
      <c r="M1276" s="8">
        <f t="shared" si="190"/>
        <v>50</v>
      </c>
      <c r="N1276" s="8">
        <f t="shared" si="191"/>
        <v>0</v>
      </c>
      <c r="O1276" s="8">
        <f t="shared" si="192"/>
        <v>0</v>
      </c>
      <c r="P1276" s="8">
        <f t="shared" si="193"/>
        <v>16.5</v>
      </c>
      <c r="Q1276" s="9">
        <f t="shared" si="194"/>
        <v>19.975000000000001</v>
      </c>
      <c r="R1276" s="9">
        <f t="shared" si="195"/>
        <v>14.125</v>
      </c>
      <c r="S1276" s="9">
        <f t="shared" si="196"/>
        <v>14.925000000000001</v>
      </c>
      <c r="T1276" s="9">
        <f t="shared" si="197"/>
        <v>16.625</v>
      </c>
      <c r="U1276" s="8">
        <f t="shared" si="198"/>
        <v>16.341666666666669</v>
      </c>
      <c r="V1276" s="8">
        <f t="shared" si="199"/>
        <v>16.412500000000001</v>
      </c>
    </row>
    <row r="1277" spans="1:22" ht="13.5" x14ac:dyDescent="0.25">
      <c r="A1277" s="3">
        <f>RSI!A1277</f>
        <v>43868</v>
      </c>
      <c r="B1277" s="2">
        <f>RSI!B1277</f>
        <v>7.468</v>
      </c>
      <c r="C1277" s="2">
        <f>RSI!I1277</f>
        <v>28.899563603774325</v>
      </c>
      <c r="D1277" s="2">
        <f>MACD!E1277</f>
        <v>0.25347547073711141</v>
      </c>
      <c r="E1277" s="2">
        <f>MACD!F1277</f>
        <v>0.23473121010627512</v>
      </c>
      <c r="F1277" s="2">
        <f>'Moving Avg'!D1277</f>
        <v>7.4816000000000003</v>
      </c>
      <c r="G1277" s="2">
        <f>'Moving Avg'!F1277</f>
        <v>7.7629999999999963</v>
      </c>
      <c r="H1277" s="2">
        <f>'Moving Avg'!G1277</f>
        <v>7.8128600000000041</v>
      </c>
      <c r="I1277" s="2">
        <f>'Moving Avg'!H1277</f>
        <v>8.3980750000000093</v>
      </c>
      <c r="J1277" s="6" t="str">
        <f>OBV!F1277</f>
        <v>BEARISH</v>
      </c>
      <c r="K1277" s="6" t="str">
        <f>OBV!G1277</f>
        <v>NEUTRAL</v>
      </c>
      <c r="L1277" s="6" t="str">
        <f>OBV!H1277</f>
        <v>CONFIRMED BEARISH</v>
      </c>
      <c r="M1277" s="8">
        <f t="shared" si="190"/>
        <v>50</v>
      </c>
      <c r="N1277" s="8">
        <f t="shared" si="191"/>
        <v>0</v>
      </c>
      <c r="O1277" s="8">
        <f t="shared" si="192"/>
        <v>0</v>
      </c>
      <c r="P1277" s="8">
        <f t="shared" si="193"/>
        <v>16.5</v>
      </c>
      <c r="Q1277" s="9">
        <f t="shared" si="194"/>
        <v>19.975000000000001</v>
      </c>
      <c r="R1277" s="9">
        <f t="shared" si="195"/>
        <v>14.125</v>
      </c>
      <c r="S1277" s="9">
        <f t="shared" si="196"/>
        <v>14.925000000000001</v>
      </c>
      <c r="T1277" s="9">
        <f t="shared" si="197"/>
        <v>16.625</v>
      </c>
      <c r="U1277" s="8">
        <f t="shared" si="198"/>
        <v>16.341666666666669</v>
      </c>
      <c r="V1277" s="8">
        <f t="shared" si="199"/>
        <v>16.412500000000001</v>
      </c>
    </row>
    <row r="1278" spans="1:22" ht="13.5" x14ac:dyDescent="0.25">
      <c r="A1278" s="3">
        <f>RSI!A1278</f>
        <v>43871</v>
      </c>
      <c r="B1278" s="2">
        <f>RSI!B1278</f>
        <v>7.6870000000000003</v>
      </c>
      <c r="C1278" s="2">
        <f>RSI!I1278</f>
        <v>46.098612372473738</v>
      </c>
      <c r="D1278" s="2">
        <f>MACD!E1278</f>
        <v>0.24719418056285924</v>
      </c>
      <c r="E1278" s="2">
        <f>MACD!F1278</f>
        <v>0.23722380419759195</v>
      </c>
      <c r="F1278" s="2">
        <f>'Moving Avg'!D1278</f>
        <v>7.5117999999999991</v>
      </c>
      <c r="G1278" s="2">
        <f>'Moving Avg'!F1278</f>
        <v>7.7503499999999992</v>
      </c>
      <c r="H1278" s="2">
        <f>'Moving Avg'!G1278</f>
        <v>7.8212200000000029</v>
      </c>
      <c r="I1278" s="2">
        <f>'Moving Avg'!H1278</f>
        <v>8.3944450000000099</v>
      </c>
      <c r="J1278" s="6" t="str">
        <f>OBV!F1278</f>
        <v>BULLISH</v>
      </c>
      <c r="K1278" s="6" t="str">
        <f>OBV!G1278</f>
        <v>NEUTRAL</v>
      </c>
      <c r="L1278" s="6" t="str">
        <f>OBV!H1278</f>
        <v>CONFIRMED BULLISH</v>
      </c>
      <c r="M1278" s="8">
        <f t="shared" si="190"/>
        <v>25</v>
      </c>
      <c r="N1278" s="8">
        <f t="shared" si="191"/>
        <v>0</v>
      </c>
      <c r="O1278" s="8">
        <f t="shared" si="192"/>
        <v>0</v>
      </c>
      <c r="P1278" s="8">
        <f t="shared" si="193"/>
        <v>83.5</v>
      </c>
      <c r="Q1278" s="9">
        <f t="shared" si="194"/>
        <v>21.274999999999999</v>
      </c>
      <c r="R1278" s="9">
        <f t="shared" si="195"/>
        <v>25.875</v>
      </c>
      <c r="S1278" s="9">
        <f t="shared" si="196"/>
        <v>41.325000000000003</v>
      </c>
      <c r="T1278" s="9">
        <f t="shared" si="197"/>
        <v>27.125</v>
      </c>
      <c r="U1278" s="8">
        <f t="shared" si="198"/>
        <v>29.491666666666664</v>
      </c>
      <c r="V1278" s="8">
        <f t="shared" si="199"/>
        <v>28.9</v>
      </c>
    </row>
    <row r="1279" spans="1:22" ht="13.5" x14ac:dyDescent="0.25">
      <c r="A1279" s="3">
        <f>RSI!A1279</f>
        <v>43872</v>
      </c>
      <c r="B1279" s="2">
        <f>RSI!B1279</f>
        <v>7.6870000000000003</v>
      </c>
      <c r="C1279" s="2">
        <f>RSI!I1279</f>
        <v>46.098612372473731</v>
      </c>
      <c r="D1279" s="2">
        <f>MACD!E1279</f>
        <v>0.20642457509228596</v>
      </c>
      <c r="E1279" s="2">
        <f>MACD!F1279</f>
        <v>0.23106395837653076</v>
      </c>
      <c r="F1279" s="2">
        <f>'Moving Avg'!D1279</f>
        <v>7.5556000000000001</v>
      </c>
      <c r="G1279" s="2">
        <f>'Moving Avg'!F1279</f>
        <v>7.7270500000000002</v>
      </c>
      <c r="H1279" s="2">
        <f>'Moving Avg'!G1279</f>
        <v>7.8310800000000027</v>
      </c>
      <c r="I1279" s="2">
        <f>'Moving Avg'!H1279</f>
        <v>8.3908750000000083</v>
      </c>
      <c r="J1279" s="6" t="str">
        <f>OBV!F1279</f>
        <v>BULLISH</v>
      </c>
      <c r="K1279" s="6" t="str">
        <f>OBV!G1279</f>
        <v>NEUTRAL</v>
      </c>
      <c r="L1279" s="6" t="str">
        <f>OBV!H1279</f>
        <v>CONFIRMED BULLISH</v>
      </c>
      <c r="M1279" s="8">
        <f t="shared" si="190"/>
        <v>25</v>
      </c>
      <c r="N1279" s="8">
        <f t="shared" si="191"/>
        <v>100</v>
      </c>
      <c r="O1279" s="8">
        <f t="shared" si="192"/>
        <v>0</v>
      </c>
      <c r="P1279" s="8">
        <f t="shared" si="193"/>
        <v>83.5</v>
      </c>
      <c r="Q1279" s="9">
        <f t="shared" si="194"/>
        <v>56.274999999999999</v>
      </c>
      <c r="R1279" s="9">
        <f t="shared" si="195"/>
        <v>45.875</v>
      </c>
      <c r="S1279" s="9">
        <f t="shared" si="196"/>
        <v>56.325000000000003</v>
      </c>
      <c r="T1279" s="9">
        <f t="shared" si="197"/>
        <v>52.125</v>
      </c>
      <c r="U1279" s="8">
        <f t="shared" si="198"/>
        <v>52.82500000000001</v>
      </c>
      <c r="V1279" s="8">
        <f t="shared" si="199"/>
        <v>52.650000000000006</v>
      </c>
    </row>
    <row r="1280" spans="1:22" ht="13.5" x14ac:dyDescent="0.25">
      <c r="A1280" s="3">
        <f>RSI!A1280</f>
        <v>43873</v>
      </c>
      <c r="B1280" s="2">
        <f>RSI!B1280</f>
        <v>7.6870000000000003</v>
      </c>
      <c r="C1280" s="2">
        <f>RSI!I1280</f>
        <v>46.098612372473731</v>
      </c>
      <c r="D1280" s="2">
        <f>MACD!E1280</f>
        <v>0.14690508846899064</v>
      </c>
      <c r="E1280" s="2">
        <f>MACD!F1280</f>
        <v>0.21423218439502276</v>
      </c>
      <c r="F1280" s="2">
        <f>'Moving Avg'!D1280</f>
        <v>7.5994000000000002</v>
      </c>
      <c r="G1280" s="2">
        <f>'Moving Avg'!F1280</f>
        <v>7.7075500000000021</v>
      </c>
      <c r="H1280" s="2">
        <f>'Moving Avg'!G1280</f>
        <v>7.8409400000000042</v>
      </c>
      <c r="I1280" s="2">
        <f>'Moving Avg'!H1280</f>
        <v>8.3860750000000088</v>
      </c>
      <c r="J1280" s="6" t="str">
        <f>OBV!F1280</f>
        <v>BULLISH</v>
      </c>
      <c r="K1280" s="6" t="str">
        <f>OBV!G1280</f>
        <v>NEUTRAL</v>
      </c>
      <c r="L1280" s="6" t="str">
        <f>OBV!H1280</f>
        <v>CONFIRMED BULLISH</v>
      </c>
      <c r="M1280" s="8">
        <f t="shared" si="190"/>
        <v>25</v>
      </c>
      <c r="N1280" s="8">
        <f t="shared" si="191"/>
        <v>100</v>
      </c>
      <c r="O1280" s="8">
        <f t="shared" si="192"/>
        <v>0</v>
      </c>
      <c r="P1280" s="8">
        <f t="shared" si="193"/>
        <v>83.5</v>
      </c>
      <c r="Q1280" s="9">
        <f t="shared" si="194"/>
        <v>56.274999999999999</v>
      </c>
      <c r="R1280" s="9">
        <f t="shared" si="195"/>
        <v>45.875</v>
      </c>
      <c r="S1280" s="9">
        <f t="shared" si="196"/>
        <v>56.325000000000003</v>
      </c>
      <c r="T1280" s="9">
        <f t="shared" si="197"/>
        <v>52.125</v>
      </c>
      <c r="U1280" s="8">
        <f t="shared" si="198"/>
        <v>52.82500000000001</v>
      </c>
      <c r="V1280" s="8">
        <f t="shared" si="199"/>
        <v>52.650000000000006</v>
      </c>
    </row>
    <row r="1281" spans="1:22" ht="13.5" x14ac:dyDescent="0.25">
      <c r="A1281" s="3">
        <f>RSI!A1281</f>
        <v>43874</v>
      </c>
      <c r="B1281" s="2">
        <f>RSI!B1281</f>
        <v>7.6870000000000003</v>
      </c>
      <c r="C1281" s="2">
        <f>RSI!I1281</f>
        <v>46.098612372473738</v>
      </c>
      <c r="D1281" s="2">
        <f>MACD!E1281</f>
        <v>9.687808227160577E-2</v>
      </c>
      <c r="E1281" s="2">
        <f>MACD!F1281</f>
        <v>0.19076136397033935</v>
      </c>
      <c r="F1281" s="2">
        <f>'Moving Avg'!D1281</f>
        <v>7.6432000000000002</v>
      </c>
      <c r="G1281" s="2">
        <f>'Moving Avg'!F1281</f>
        <v>7.6962500000000018</v>
      </c>
      <c r="H1281" s="2">
        <f>'Moving Avg'!G1281</f>
        <v>7.8465600000000038</v>
      </c>
      <c r="I1281" s="2">
        <f>'Moving Avg'!H1281</f>
        <v>8.3812750000000094</v>
      </c>
      <c r="J1281" s="6" t="str">
        <f>OBV!F1281</f>
        <v>BULLISH</v>
      </c>
      <c r="K1281" s="6" t="str">
        <f>OBV!G1281</f>
        <v>NEUTRAL</v>
      </c>
      <c r="L1281" s="6" t="str">
        <f>OBV!H1281</f>
        <v>CONFIRMED BULLISH</v>
      </c>
      <c r="M1281" s="8">
        <f t="shared" si="190"/>
        <v>25</v>
      </c>
      <c r="N1281" s="8">
        <f t="shared" si="191"/>
        <v>100</v>
      </c>
      <c r="O1281" s="8">
        <f t="shared" si="192"/>
        <v>0</v>
      </c>
      <c r="P1281" s="8">
        <f t="shared" si="193"/>
        <v>83.5</v>
      </c>
      <c r="Q1281" s="9">
        <f t="shared" si="194"/>
        <v>56.274999999999999</v>
      </c>
      <c r="R1281" s="9">
        <f t="shared" si="195"/>
        <v>45.875</v>
      </c>
      <c r="S1281" s="9">
        <f t="shared" si="196"/>
        <v>56.325000000000003</v>
      </c>
      <c r="T1281" s="9">
        <f t="shared" si="197"/>
        <v>52.125</v>
      </c>
      <c r="U1281" s="8">
        <f t="shared" si="198"/>
        <v>52.82500000000001</v>
      </c>
      <c r="V1281" s="8">
        <f t="shared" si="199"/>
        <v>52.650000000000006</v>
      </c>
    </row>
    <row r="1282" spans="1:22" ht="13.5" x14ac:dyDescent="0.25">
      <c r="A1282" s="3">
        <f>RSI!A1282</f>
        <v>43875</v>
      </c>
      <c r="B1282" s="2">
        <f>RSI!B1282</f>
        <v>7.6870000000000003</v>
      </c>
      <c r="C1282" s="2">
        <f>RSI!I1282</f>
        <v>46.098612372473738</v>
      </c>
      <c r="D1282" s="2">
        <f>MACD!E1282</f>
        <v>5.4858312945773591E-2</v>
      </c>
      <c r="E1282" s="2">
        <f>MACD!F1282</f>
        <v>0.16358075376542622</v>
      </c>
      <c r="F1282" s="2">
        <f>'Moving Avg'!D1282</f>
        <v>7.6870000000000003</v>
      </c>
      <c r="G1282" s="2">
        <f>'Moving Avg'!F1282</f>
        <v>7.6849500000000024</v>
      </c>
      <c r="H1282" s="2">
        <f>'Moving Avg'!G1282</f>
        <v>7.8521800000000042</v>
      </c>
      <c r="I1282" s="2">
        <f>'Moving Avg'!H1282</f>
        <v>8.3756250000000083</v>
      </c>
      <c r="J1282" s="6" t="str">
        <f>OBV!F1282</f>
        <v>BULLISH</v>
      </c>
      <c r="K1282" s="6" t="str">
        <f>OBV!G1282</f>
        <v>NEUTRAL</v>
      </c>
      <c r="L1282" s="6" t="str">
        <f>OBV!H1282</f>
        <v>CONFIRMED BULLISH</v>
      </c>
      <c r="M1282" s="8">
        <f t="shared" ref="M1282:M1345" si="200">IF(C1282&lt;30,50, IF(C1282&gt;70, 0, 25))</f>
        <v>25</v>
      </c>
      <c r="N1282" s="8">
        <f t="shared" ref="N1282:N1345" si="201">IF(E1282-D1282&gt;0.02, 100, IF(E1282-D1282&lt;0,0,45))</f>
        <v>100</v>
      </c>
      <c r="O1282" s="8">
        <f t="shared" ref="O1282:O1345" si="202">IF(F1282-I1282&gt;10,100,IF(F1282-I1282&gt;5,75, IF(F1282-I1282&gt;0,50,0)))</f>
        <v>0</v>
      </c>
      <c r="P1282" s="8">
        <f t="shared" ref="P1282:P1345" si="203">IF(L1282="confirmed bullish", 34, IF(L1282="bullish divergence",17, 0))+IF(J1282="bullish",33,IF(J1282="bearish",0,16.5))+IF(K1282="strong",33,IF(K1282="weak",0,16.5))</f>
        <v>83.5</v>
      </c>
      <c r="Q1282" s="9">
        <f t="shared" si="194"/>
        <v>56.274999999999999</v>
      </c>
      <c r="R1282" s="9">
        <f t="shared" si="195"/>
        <v>45.875</v>
      </c>
      <c r="S1282" s="9">
        <f t="shared" si="196"/>
        <v>56.325000000000003</v>
      </c>
      <c r="T1282" s="9">
        <f t="shared" si="197"/>
        <v>52.125</v>
      </c>
      <c r="U1282" s="8">
        <f t="shared" si="198"/>
        <v>52.82500000000001</v>
      </c>
      <c r="V1282" s="8">
        <f t="shared" si="199"/>
        <v>52.650000000000006</v>
      </c>
    </row>
    <row r="1283" spans="1:22" ht="13.5" x14ac:dyDescent="0.25">
      <c r="A1283" s="3">
        <f>RSI!A1283</f>
        <v>43878</v>
      </c>
      <c r="B1283" s="2">
        <f>RSI!B1283</f>
        <v>7.6870000000000003</v>
      </c>
      <c r="C1283" s="2">
        <f>RSI!I1283</f>
        <v>46.098612372473738</v>
      </c>
      <c r="D1283" s="2">
        <f>MACD!E1283</f>
        <v>1.959087757145106E-2</v>
      </c>
      <c r="E1283" s="2">
        <f>MACD!F1283</f>
        <v>0.1347827785266312</v>
      </c>
      <c r="F1283" s="2">
        <f>'Moving Avg'!D1283</f>
        <v>7.6870000000000003</v>
      </c>
      <c r="G1283" s="2">
        <f>'Moving Avg'!F1283</f>
        <v>7.6736500000000021</v>
      </c>
      <c r="H1283" s="2">
        <f>'Moving Avg'!G1283</f>
        <v>7.8578000000000046</v>
      </c>
      <c r="I1283" s="2">
        <f>'Moving Avg'!H1283</f>
        <v>8.371270000000008</v>
      </c>
      <c r="J1283" s="6" t="str">
        <f>OBV!F1283</f>
        <v>NEUTRAL</v>
      </c>
      <c r="K1283" s="6" t="str">
        <f>OBV!G1283</f>
        <v>NEUTRAL</v>
      </c>
      <c r="L1283" s="6" t="str">
        <f>OBV!H1283</f>
        <v>NEUTRAL</v>
      </c>
      <c r="M1283" s="8">
        <f t="shared" si="200"/>
        <v>25</v>
      </c>
      <c r="N1283" s="8">
        <f t="shared" si="201"/>
        <v>100</v>
      </c>
      <c r="O1283" s="8">
        <f t="shared" si="202"/>
        <v>0</v>
      </c>
      <c r="P1283" s="8">
        <f t="shared" si="203"/>
        <v>33</v>
      </c>
      <c r="Q1283" s="9">
        <f t="shared" ref="Q1283:Q1346" si="204">0.35*M1283+N1283*0.35+O1283*0.15+P1283*0.15</f>
        <v>48.7</v>
      </c>
      <c r="R1283" s="9">
        <f t="shared" ref="R1283:R1346" si="205">M1283*0.2+N1283*0.2+O1283*0.35+P1283*0.25</f>
        <v>33.25</v>
      </c>
      <c r="S1283" s="9">
        <f t="shared" ref="S1283:S1346" si="206">M1283*0.15+N1283*0.15+O1283*0.25+P1283*0.45</f>
        <v>33.6</v>
      </c>
      <c r="T1283" s="9">
        <f t="shared" ref="T1283:T1346" si="207">0.25*SUM(M1283:P1283)</f>
        <v>39.5</v>
      </c>
      <c r="U1283" s="8">
        <f t="shared" ref="U1283:U1346" si="208">SUM(Q1283:S1283)/3</f>
        <v>38.516666666666673</v>
      </c>
      <c r="V1283" s="8">
        <f t="shared" ref="V1283:V1346" si="209">SUM(Q1283:T1283)/4</f>
        <v>38.762500000000003</v>
      </c>
    </row>
    <row r="1284" spans="1:22" ht="13.5" x14ac:dyDescent="0.25">
      <c r="A1284" s="3">
        <f>RSI!A1284</f>
        <v>43879</v>
      </c>
      <c r="B1284" s="2">
        <f>RSI!B1284</f>
        <v>7.6870000000000003</v>
      </c>
      <c r="C1284" s="2">
        <f>RSI!I1284</f>
        <v>46.098612372473738</v>
      </c>
      <c r="D1284" s="2">
        <f>MACD!E1284</f>
        <v>-2.0445898036026477E-2</v>
      </c>
      <c r="E1284" s="2">
        <f>MACD!F1284</f>
        <v>0.10373704321409967</v>
      </c>
      <c r="F1284" s="2">
        <f>'Moving Avg'!D1284</f>
        <v>7.6870000000000003</v>
      </c>
      <c r="G1284" s="2">
        <f>'Moving Avg'!F1284</f>
        <v>7.6623500000000018</v>
      </c>
      <c r="H1284" s="2">
        <f>'Moving Avg'!G1284</f>
        <v>7.862320000000004</v>
      </c>
      <c r="I1284" s="2">
        <f>'Moving Avg'!H1284</f>
        <v>8.3679550000000074</v>
      </c>
      <c r="J1284" s="6" t="str">
        <f>OBV!F1284</f>
        <v>NEUTRAL</v>
      </c>
      <c r="K1284" s="6" t="str">
        <f>OBV!G1284</f>
        <v>NEUTRAL</v>
      </c>
      <c r="L1284" s="6" t="str">
        <f>OBV!H1284</f>
        <v>NEUTRAL</v>
      </c>
      <c r="M1284" s="8">
        <f t="shared" si="200"/>
        <v>25</v>
      </c>
      <c r="N1284" s="8">
        <f t="shared" si="201"/>
        <v>100</v>
      </c>
      <c r="O1284" s="8">
        <f t="shared" si="202"/>
        <v>0</v>
      </c>
      <c r="P1284" s="8">
        <f t="shared" si="203"/>
        <v>33</v>
      </c>
      <c r="Q1284" s="9">
        <f t="shared" si="204"/>
        <v>48.7</v>
      </c>
      <c r="R1284" s="9">
        <f t="shared" si="205"/>
        <v>33.25</v>
      </c>
      <c r="S1284" s="9">
        <f t="shared" si="206"/>
        <v>33.6</v>
      </c>
      <c r="T1284" s="9">
        <f t="shared" si="207"/>
        <v>39.5</v>
      </c>
      <c r="U1284" s="8">
        <f t="shared" si="208"/>
        <v>38.516666666666673</v>
      </c>
      <c r="V1284" s="8">
        <f t="shared" si="209"/>
        <v>38.762500000000003</v>
      </c>
    </row>
    <row r="1285" spans="1:22" ht="13.5" x14ac:dyDescent="0.25">
      <c r="A1285" s="3">
        <f>RSI!A1285</f>
        <v>43880</v>
      </c>
      <c r="B1285" s="2">
        <f>RSI!B1285</f>
        <v>7.6870000000000003</v>
      </c>
      <c r="C1285" s="2">
        <f>RSI!I1285</f>
        <v>46.098612372473738</v>
      </c>
      <c r="D1285" s="2">
        <f>MACD!E1285</f>
        <v>-5.40764669816447E-2</v>
      </c>
      <c r="E1285" s="2">
        <f>MACD!F1285</f>
        <v>7.2174341174950793E-2</v>
      </c>
      <c r="F1285" s="2">
        <f>'Moving Avg'!D1285</f>
        <v>7.6870000000000003</v>
      </c>
      <c r="G1285" s="2">
        <f>'Moving Avg'!F1285</f>
        <v>7.6510500000000023</v>
      </c>
      <c r="H1285" s="2">
        <f>'Moving Avg'!G1285</f>
        <v>7.8694400000000044</v>
      </c>
      <c r="I1285" s="2">
        <f>'Moving Avg'!H1285</f>
        <v>8.3649550000000072</v>
      </c>
      <c r="J1285" s="6" t="str">
        <f>OBV!F1285</f>
        <v>NEUTRAL</v>
      </c>
      <c r="K1285" s="6" t="str">
        <f>OBV!G1285</f>
        <v>NEUTRAL</v>
      </c>
      <c r="L1285" s="6" t="str">
        <f>OBV!H1285</f>
        <v>NEUTRAL</v>
      </c>
      <c r="M1285" s="8">
        <f t="shared" si="200"/>
        <v>25</v>
      </c>
      <c r="N1285" s="8">
        <f t="shared" si="201"/>
        <v>100</v>
      </c>
      <c r="O1285" s="8">
        <f t="shared" si="202"/>
        <v>0</v>
      </c>
      <c r="P1285" s="8">
        <f t="shared" si="203"/>
        <v>33</v>
      </c>
      <c r="Q1285" s="9">
        <f t="shared" si="204"/>
        <v>48.7</v>
      </c>
      <c r="R1285" s="9">
        <f t="shared" si="205"/>
        <v>33.25</v>
      </c>
      <c r="S1285" s="9">
        <f t="shared" si="206"/>
        <v>33.6</v>
      </c>
      <c r="T1285" s="9">
        <f t="shared" si="207"/>
        <v>39.5</v>
      </c>
      <c r="U1285" s="8">
        <f t="shared" si="208"/>
        <v>38.516666666666673</v>
      </c>
      <c r="V1285" s="8">
        <f t="shared" si="209"/>
        <v>38.762500000000003</v>
      </c>
    </row>
    <row r="1286" spans="1:22" ht="13.5" x14ac:dyDescent="0.25">
      <c r="A1286" s="3">
        <f>RSI!A1286</f>
        <v>43881</v>
      </c>
      <c r="B1286" s="2">
        <f>RSI!B1286</f>
        <v>7.468</v>
      </c>
      <c r="C1286" s="2">
        <f>RSI!I1286</f>
        <v>32.065642902490694</v>
      </c>
      <c r="D1286" s="2">
        <f>MACD!E1286</f>
        <v>-6.6082451574575707E-2</v>
      </c>
      <c r="E1286" s="2">
        <f>MACD!F1286</f>
        <v>4.4522982625045497E-2</v>
      </c>
      <c r="F1286" s="2">
        <f>'Moving Avg'!D1286</f>
        <v>7.6432000000000002</v>
      </c>
      <c r="G1286" s="2">
        <f>'Moving Avg'!F1286</f>
        <v>7.6274500000000005</v>
      </c>
      <c r="H1286" s="2">
        <f>'Moving Avg'!G1286</f>
        <v>7.8721800000000037</v>
      </c>
      <c r="I1286" s="2">
        <f>'Moving Avg'!H1286</f>
        <v>8.3616450000000064</v>
      </c>
      <c r="J1286" s="6" t="str">
        <f>OBV!F1286</f>
        <v>BEARISH</v>
      </c>
      <c r="K1286" s="6" t="str">
        <f>OBV!G1286</f>
        <v>NEUTRAL</v>
      </c>
      <c r="L1286" s="6" t="str">
        <f>OBV!H1286</f>
        <v>CONFIRMED BEARISH</v>
      </c>
      <c r="M1286" s="8">
        <f t="shared" si="200"/>
        <v>25</v>
      </c>
      <c r="N1286" s="8">
        <f t="shared" si="201"/>
        <v>100</v>
      </c>
      <c r="O1286" s="8">
        <f t="shared" si="202"/>
        <v>0</v>
      </c>
      <c r="P1286" s="8">
        <f t="shared" si="203"/>
        <v>16.5</v>
      </c>
      <c r="Q1286" s="9">
        <f t="shared" si="204"/>
        <v>46.225000000000001</v>
      </c>
      <c r="R1286" s="9">
        <f t="shared" si="205"/>
        <v>29.125</v>
      </c>
      <c r="S1286" s="9">
        <f t="shared" si="206"/>
        <v>26.175000000000001</v>
      </c>
      <c r="T1286" s="9">
        <f t="shared" si="207"/>
        <v>35.375</v>
      </c>
      <c r="U1286" s="8">
        <f t="shared" si="208"/>
        <v>33.841666666666661</v>
      </c>
      <c r="V1286" s="8">
        <f t="shared" si="209"/>
        <v>34.224999999999994</v>
      </c>
    </row>
    <row r="1287" spans="1:22" ht="13.5" x14ac:dyDescent="0.25">
      <c r="A1287" s="3">
        <f>RSI!A1287</f>
        <v>43882</v>
      </c>
      <c r="B1287" s="2">
        <f>RSI!B1287</f>
        <v>7.4059999999999997</v>
      </c>
      <c r="C1287" s="2">
        <f>RSI!I1287</f>
        <v>29.342381418251421</v>
      </c>
      <c r="D1287" s="2">
        <f>MACD!E1287</f>
        <v>-7.0143180796105931E-2</v>
      </c>
      <c r="E1287" s="2">
        <f>MACD!F1287</f>
        <v>2.1589749940815209E-2</v>
      </c>
      <c r="F1287" s="2">
        <f>'Moving Avg'!D1287</f>
        <v>7.5870000000000006</v>
      </c>
      <c r="G1287" s="2">
        <f>'Moving Avg'!F1287</f>
        <v>7.6010500000000008</v>
      </c>
      <c r="H1287" s="2">
        <f>'Moving Avg'!G1287</f>
        <v>7.8723200000000046</v>
      </c>
      <c r="I1287" s="2">
        <f>'Moving Avg'!H1287</f>
        <v>8.3569550000000064</v>
      </c>
      <c r="J1287" s="6" t="str">
        <f>OBV!F1287</f>
        <v>BEARISH</v>
      </c>
      <c r="K1287" s="6" t="str">
        <f>OBV!G1287</f>
        <v>STRONG</v>
      </c>
      <c r="L1287" s="6" t="str">
        <f>OBV!H1287</f>
        <v>CONFIRMED BEARISH</v>
      </c>
      <c r="M1287" s="8">
        <f t="shared" si="200"/>
        <v>50</v>
      </c>
      <c r="N1287" s="8">
        <f t="shared" si="201"/>
        <v>100</v>
      </c>
      <c r="O1287" s="8">
        <f t="shared" si="202"/>
        <v>0</v>
      </c>
      <c r="P1287" s="8">
        <f t="shared" si="203"/>
        <v>33</v>
      </c>
      <c r="Q1287" s="9">
        <f t="shared" si="204"/>
        <v>57.45</v>
      </c>
      <c r="R1287" s="9">
        <f t="shared" si="205"/>
        <v>38.25</v>
      </c>
      <c r="S1287" s="9">
        <f t="shared" si="206"/>
        <v>37.35</v>
      </c>
      <c r="T1287" s="9">
        <f t="shared" si="207"/>
        <v>45.75</v>
      </c>
      <c r="U1287" s="8">
        <f t="shared" si="208"/>
        <v>44.35</v>
      </c>
      <c r="V1287" s="8">
        <f t="shared" si="209"/>
        <v>44.7</v>
      </c>
    </row>
    <row r="1288" spans="1:22" ht="13.5" x14ac:dyDescent="0.25">
      <c r="A1288" s="3">
        <f>RSI!A1288</f>
        <v>43885</v>
      </c>
      <c r="B1288" s="2">
        <f>RSI!B1288</f>
        <v>7.4059999999999997</v>
      </c>
      <c r="C1288" s="2">
        <f>RSI!I1288</f>
        <v>29.342381418251421</v>
      </c>
      <c r="D1288" s="2">
        <f>MACD!E1288</f>
        <v>-3.8126450917863153E-2</v>
      </c>
      <c r="E1288" s="2">
        <f>MACD!F1288</f>
        <v>9.6465097690795355E-3</v>
      </c>
      <c r="F1288" s="2">
        <f>'Moving Avg'!D1288</f>
        <v>7.5307999999999993</v>
      </c>
      <c r="G1288" s="2">
        <f>'Moving Avg'!F1288</f>
        <v>7.5746500000000001</v>
      </c>
      <c r="H1288" s="2">
        <f>'Moving Avg'!G1288</f>
        <v>7.873700000000003</v>
      </c>
      <c r="I1288" s="2">
        <f>'Moving Avg'!H1288</f>
        <v>8.3522650000000063</v>
      </c>
      <c r="J1288" s="6" t="str">
        <f>OBV!F1288</f>
        <v>BEARISH</v>
      </c>
      <c r="K1288" s="6" t="str">
        <f>OBV!G1288</f>
        <v>STRONG</v>
      </c>
      <c r="L1288" s="6" t="str">
        <f>OBV!H1288</f>
        <v>CONFIRMED BEARISH</v>
      </c>
      <c r="M1288" s="8">
        <f t="shared" si="200"/>
        <v>50</v>
      </c>
      <c r="N1288" s="8">
        <f t="shared" si="201"/>
        <v>100</v>
      </c>
      <c r="O1288" s="8">
        <f t="shared" si="202"/>
        <v>0</v>
      </c>
      <c r="P1288" s="8">
        <f t="shared" si="203"/>
        <v>33</v>
      </c>
      <c r="Q1288" s="9">
        <f t="shared" si="204"/>
        <v>57.45</v>
      </c>
      <c r="R1288" s="9">
        <f t="shared" si="205"/>
        <v>38.25</v>
      </c>
      <c r="S1288" s="9">
        <f t="shared" si="206"/>
        <v>37.35</v>
      </c>
      <c r="T1288" s="9">
        <f t="shared" si="207"/>
        <v>45.75</v>
      </c>
      <c r="U1288" s="8">
        <f t="shared" si="208"/>
        <v>44.35</v>
      </c>
      <c r="V1288" s="8">
        <f t="shared" si="209"/>
        <v>44.7</v>
      </c>
    </row>
    <row r="1289" spans="1:22" ht="13.5" x14ac:dyDescent="0.25">
      <c r="A1289" s="3">
        <f>RSI!A1289</f>
        <v>43886</v>
      </c>
      <c r="B1289" s="2">
        <f>RSI!B1289</f>
        <v>7.4059999999999997</v>
      </c>
      <c r="C1289" s="2">
        <f>RSI!I1289</f>
        <v>29.342381418251421</v>
      </c>
      <c r="D1289" s="2">
        <f>MACD!E1289</f>
        <v>-9.4053497207458037E-3</v>
      </c>
      <c r="E1289" s="2">
        <f>MACD!F1289</f>
        <v>5.8361378711144678E-3</v>
      </c>
      <c r="F1289" s="2">
        <f>'Moving Avg'!D1289</f>
        <v>7.4745999999999997</v>
      </c>
      <c r="G1289" s="2">
        <f>'Moving Avg'!F1289</f>
        <v>7.5599000000000007</v>
      </c>
      <c r="H1289" s="2">
        <f>'Moving Avg'!G1289</f>
        <v>7.8794600000000035</v>
      </c>
      <c r="I1289" s="2">
        <f>'Moving Avg'!H1289</f>
        <v>8.3475750000000062</v>
      </c>
      <c r="J1289" s="6" t="str">
        <f>OBV!F1289</f>
        <v>BEARISH</v>
      </c>
      <c r="K1289" s="6" t="str">
        <f>OBV!G1289</f>
        <v>STRONG</v>
      </c>
      <c r="L1289" s="6" t="str">
        <f>OBV!H1289</f>
        <v>CONFIRMED BEARISH</v>
      </c>
      <c r="M1289" s="8">
        <f t="shared" si="200"/>
        <v>50</v>
      </c>
      <c r="N1289" s="8">
        <f t="shared" si="201"/>
        <v>45</v>
      </c>
      <c r="O1289" s="8">
        <f t="shared" si="202"/>
        <v>0</v>
      </c>
      <c r="P1289" s="8">
        <f t="shared" si="203"/>
        <v>33</v>
      </c>
      <c r="Q1289" s="9">
        <f t="shared" si="204"/>
        <v>38.200000000000003</v>
      </c>
      <c r="R1289" s="9">
        <f t="shared" si="205"/>
        <v>27.25</v>
      </c>
      <c r="S1289" s="9">
        <f t="shared" si="206"/>
        <v>29.1</v>
      </c>
      <c r="T1289" s="9">
        <f t="shared" si="207"/>
        <v>32</v>
      </c>
      <c r="U1289" s="8">
        <f t="shared" si="208"/>
        <v>31.516666666666669</v>
      </c>
      <c r="V1289" s="8">
        <f t="shared" si="209"/>
        <v>31.637500000000003</v>
      </c>
    </row>
    <row r="1290" spans="1:22" ht="13.5" x14ac:dyDescent="0.25">
      <c r="A1290" s="3">
        <f>RSI!A1290</f>
        <v>43887</v>
      </c>
      <c r="B1290" s="2">
        <f>RSI!B1290</f>
        <v>7.4059999999999997</v>
      </c>
      <c r="C1290" s="2">
        <f>RSI!I1290</f>
        <v>29.342381418251421</v>
      </c>
      <c r="D1290" s="2">
        <f>MACD!E1290</f>
        <v>1.640640021683204E-2</v>
      </c>
      <c r="E1290" s="2">
        <f>MACD!F1290</f>
        <v>7.9501903402579826E-3</v>
      </c>
      <c r="F1290" s="2">
        <f>'Moving Avg'!D1290</f>
        <v>7.4184000000000001</v>
      </c>
      <c r="G1290" s="2">
        <f>'Moving Avg'!F1290</f>
        <v>7.5534000000000008</v>
      </c>
      <c r="H1290" s="2">
        <f>'Moving Avg'!G1290</f>
        <v>7.8811000000000035</v>
      </c>
      <c r="I1290" s="2">
        <f>'Moving Avg'!H1290</f>
        <v>8.3441150000000057</v>
      </c>
      <c r="J1290" s="6" t="str">
        <f>OBV!F1290</f>
        <v>BEARISH</v>
      </c>
      <c r="K1290" s="6" t="str">
        <f>OBV!G1290</f>
        <v>STRONG</v>
      </c>
      <c r="L1290" s="6" t="str">
        <f>OBV!H1290</f>
        <v>CONFIRMED BEARISH</v>
      </c>
      <c r="M1290" s="8">
        <f t="shared" si="200"/>
        <v>50</v>
      </c>
      <c r="N1290" s="8">
        <f t="shared" si="201"/>
        <v>0</v>
      </c>
      <c r="O1290" s="8">
        <f t="shared" si="202"/>
        <v>0</v>
      </c>
      <c r="P1290" s="8">
        <f t="shared" si="203"/>
        <v>33</v>
      </c>
      <c r="Q1290" s="9">
        <f t="shared" si="204"/>
        <v>22.45</v>
      </c>
      <c r="R1290" s="9">
        <f t="shared" si="205"/>
        <v>18.25</v>
      </c>
      <c r="S1290" s="9">
        <f t="shared" si="206"/>
        <v>22.35</v>
      </c>
      <c r="T1290" s="9">
        <f t="shared" si="207"/>
        <v>20.75</v>
      </c>
      <c r="U1290" s="8">
        <f t="shared" si="208"/>
        <v>21.016666666666669</v>
      </c>
      <c r="V1290" s="8">
        <f t="shared" si="209"/>
        <v>20.950000000000003</v>
      </c>
    </row>
    <row r="1291" spans="1:22" ht="13.5" x14ac:dyDescent="0.25">
      <c r="A1291" s="3">
        <f>RSI!A1291</f>
        <v>43888</v>
      </c>
      <c r="B1291" s="2">
        <f>RSI!B1291</f>
        <v>7.3310000000000004</v>
      </c>
      <c r="C1291" s="2">
        <f>RSI!I1291</f>
        <v>25.77999859034918</v>
      </c>
      <c r="D1291" s="2">
        <f>MACD!E1291</f>
        <v>4.5200148456054023E-2</v>
      </c>
      <c r="E1291" s="2">
        <f>MACD!F1291</f>
        <v>1.5400181963417192E-2</v>
      </c>
      <c r="F1291" s="2">
        <f>'Moving Avg'!D1291</f>
        <v>7.391</v>
      </c>
      <c r="G1291" s="2">
        <f>'Moving Avg'!F1291</f>
        <v>7.5431499999999998</v>
      </c>
      <c r="H1291" s="2">
        <f>'Moving Avg'!G1291</f>
        <v>7.8812400000000036</v>
      </c>
      <c r="I1291" s="2">
        <f>'Moving Avg'!H1291</f>
        <v>8.3414750000000044</v>
      </c>
      <c r="J1291" s="6" t="str">
        <f>OBV!F1291</f>
        <v>BEARISH</v>
      </c>
      <c r="K1291" s="6" t="str">
        <f>OBV!G1291</f>
        <v>STRONG</v>
      </c>
      <c r="L1291" s="6" t="str">
        <f>OBV!H1291</f>
        <v>CONFIRMED BEARISH</v>
      </c>
      <c r="M1291" s="8">
        <f t="shared" si="200"/>
        <v>50</v>
      </c>
      <c r="N1291" s="8">
        <f t="shared" si="201"/>
        <v>0</v>
      </c>
      <c r="O1291" s="8">
        <f t="shared" si="202"/>
        <v>0</v>
      </c>
      <c r="P1291" s="8">
        <f t="shared" si="203"/>
        <v>33</v>
      </c>
      <c r="Q1291" s="9">
        <f t="shared" si="204"/>
        <v>22.45</v>
      </c>
      <c r="R1291" s="9">
        <f t="shared" si="205"/>
        <v>18.25</v>
      </c>
      <c r="S1291" s="9">
        <f t="shared" si="206"/>
        <v>22.35</v>
      </c>
      <c r="T1291" s="9">
        <f t="shared" si="207"/>
        <v>20.75</v>
      </c>
      <c r="U1291" s="8">
        <f t="shared" si="208"/>
        <v>21.016666666666669</v>
      </c>
      <c r="V1291" s="8">
        <f t="shared" si="209"/>
        <v>20.950000000000003</v>
      </c>
    </row>
    <row r="1292" spans="1:22" ht="13.5" x14ac:dyDescent="0.25">
      <c r="A1292" s="3">
        <f>RSI!A1292</f>
        <v>43889</v>
      </c>
      <c r="B1292" s="2">
        <f>RSI!B1292</f>
        <v>7.3310000000000004</v>
      </c>
      <c r="C1292" s="2">
        <f>RSI!I1292</f>
        <v>25.77999859034918</v>
      </c>
      <c r="D1292" s="2">
        <f>MACD!E1292</f>
        <v>7.1301231567057144E-2</v>
      </c>
      <c r="E1292" s="2">
        <f>MACD!F1292</f>
        <v>2.6580391884145183E-2</v>
      </c>
      <c r="F1292" s="2">
        <f>'Moving Avg'!D1292</f>
        <v>7.3760000000000003</v>
      </c>
      <c r="G1292" s="2">
        <f>'Moving Avg'!F1292</f>
        <v>7.5328999999999997</v>
      </c>
      <c r="H1292" s="2">
        <f>'Moving Avg'!G1292</f>
        <v>7.8771400000000051</v>
      </c>
      <c r="I1292" s="2">
        <f>'Moving Avg'!H1292</f>
        <v>8.3379850000000051</v>
      </c>
      <c r="J1292" s="6" t="str">
        <f>OBV!F1292</f>
        <v>BEARISH</v>
      </c>
      <c r="K1292" s="6" t="str">
        <f>OBV!G1292</f>
        <v>NEUTRAL</v>
      </c>
      <c r="L1292" s="6" t="str">
        <f>OBV!H1292</f>
        <v>CONFIRMED BEARISH</v>
      </c>
      <c r="M1292" s="8">
        <f t="shared" si="200"/>
        <v>50</v>
      </c>
      <c r="N1292" s="8">
        <f t="shared" si="201"/>
        <v>0</v>
      </c>
      <c r="O1292" s="8">
        <f t="shared" si="202"/>
        <v>0</v>
      </c>
      <c r="P1292" s="8">
        <f t="shared" si="203"/>
        <v>16.5</v>
      </c>
      <c r="Q1292" s="9">
        <f t="shared" si="204"/>
        <v>19.975000000000001</v>
      </c>
      <c r="R1292" s="9">
        <f t="shared" si="205"/>
        <v>14.125</v>
      </c>
      <c r="S1292" s="9">
        <f t="shared" si="206"/>
        <v>14.925000000000001</v>
      </c>
      <c r="T1292" s="9">
        <f t="shared" si="207"/>
        <v>16.625</v>
      </c>
      <c r="U1292" s="8">
        <f t="shared" si="208"/>
        <v>16.341666666666669</v>
      </c>
      <c r="V1292" s="8">
        <f t="shared" si="209"/>
        <v>16.412500000000001</v>
      </c>
    </row>
    <row r="1293" spans="1:22" ht="13.5" x14ac:dyDescent="0.25">
      <c r="A1293" s="3">
        <f>RSI!A1293</f>
        <v>43892</v>
      </c>
      <c r="B1293" s="2">
        <f>RSI!B1293</f>
        <v>7.3310000000000004</v>
      </c>
      <c r="C1293" s="2">
        <f>RSI!I1293</f>
        <v>25.77999859034918</v>
      </c>
      <c r="D1293" s="2">
        <f>MACD!E1293</f>
        <v>9.4995228516507879E-2</v>
      </c>
      <c r="E1293" s="2">
        <f>MACD!F1293</f>
        <v>4.0263359210617723E-2</v>
      </c>
      <c r="F1293" s="2">
        <f>'Moving Avg'!D1293</f>
        <v>7.3609999999999998</v>
      </c>
      <c r="G1293" s="2">
        <f>'Moving Avg'!F1293</f>
        <v>7.5226499999999987</v>
      </c>
      <c r="H1293" s="2">
        <f>'Moving Avg'!G1293</f>
        <v>7.8640000000000043</v>
      </c>
      <c r="I1293" s="2">
        <f>'Moving Avg'!H1293</f>
        <v>8.3340850000000035</v>
      </c>
      <c r="J1293" s="6" t="str">
        <f>OBV!F1293</f>
        <v>BEARISH</v>
      </c>
      <c r="K1293" s="6" t="str">
        <f>OBV!G1293</f>
        <v>NEUTRAL</v>
      </c>
      <c r="L1293" s="6" t="str">
        <f>OBV!H1293</f>
        <v>CONFIRMED BEARISH</v>
      </c>
      <c r="M1293" s="8">
        <f t="shared" si="200"/>
        <v>50</v>
      </c>
      <c r="N1293" s="8">
        <f t="shared" si="201"/>
        <v>0</v>
      </c>
      <c r="O1293" s="8">
        <f t="shared" si="202"/>
        <v>0</v>
      </c>
      <c r="P1293" s="8">
        <f t="shared" si="203"/>
        <v>16.5</v>
      </c>
      <c r="Q1293" s="9">
        <f t="shared" si="204"/>
        <v>19.975000000000001</v>
      </c>
      <c r="R1293" s="9">
        <f t="shared" si="205"/>
        <v>14.125</v>
      </c>
      <c r="S1293" s="9">
        <f t="shared" si="206"/>
        <v>14.925000000000001</v>
      </c>
      <c r="T1293" s="9">
        <f t="shared" si="207"/>
        <v>16.625</v>
      </c>
      <c r="U1293" s="8">
        <f t="shared" si="208"/>
        <v>16.341666666666669</v>
      </c>
      <c r="V1293" s="8">
        <f t="shared" si="209"/>
        <v>16.412500000000001</v>
      </c>
    </row>
    <row r="1294" spans="1:22" ht="13.5" x14ac:dyDescent="0.25">
      <c r="A1294" s="3">
        <f>RSI!A1294</f>
        <v>43893</v>
      </c>
      <c r="B1294" s="2">
        <f>RSI!B1294</f>
        <v>7.2619999999999996</v>
      </c>
      <c r="C1294" s="2">
        <f>RSI!I1294</f>
        <v>22.623874367361907</v>
      </c>
      <c r="D1294" s="2">
        <f>MACD!E1294</f>
        <v>0.12164442580150325</v>
      </c>
      <c r="E1294" s="2">
        <f>MACD!F1294</f>
        <v>5.6539572528794838E-2</v>
      </c>
      <c r="F1294" s="2">
        <f>'Moving Avg'!D1294</f>
        <v>7.3322000000000003</v>
      </c>
      <c r="G1294" s="2">
        <f>'Moving Avg'!F1294</f>
        <v>7.5123499999999996</v>
      </c>
      <c r="H1294" s="2">
        <f>'Moving Avg'!G1294</f>
        <v>7.8494800000000042</v>
      </c>
      <c r="I1294" s="2">
        <f>'Moving Avg'!H1294</f>
        <v>8.3310350000000035</v>
      </c>
      <c r="J1294" s="6" t="str">
        <f>OBV!F1294</f>
        <v>BEARISH</v>
      </c>
      <c r="K1294" s="6" t="str">
        <f>OBV!G1294</f>
        <v>STRONG</v>
      </c>
      <c r="L1294" s="6" t="str">
        <f>OBV!H1294</f>
        <v>CONFIRMED BEARISH</v>
      </c>
      <c r="M1294" s="8">
        <f t="shared" si="200"/>
        <v>50</v>
      </c>
      <c r="N1294" s="8">
        <f t="shared" si="201"/>
        <v>0</v>
      </c>
      <c r="O1294" s="8">
        <f t="shared" si="202"/>
        <v>0</v>
      </c>
      <c r="P1294" s="8">
        <f t="shared" si="203"/>
        <v>33</v>
      </c>
      <c r="Q1294" s="9">
        <f t="shared" si="204"/>
        <v>22.45</v>
      </c>
      <c r="R1294" s="9">
        <f t="shared" si="205"/>
        <v>18.25</v>
      </c>
      <c r="S1294" s="9">
        <f t="shared" si="206"/>
        <v>22.35</v>
      </c>
      <c r="T1294" s="9">
        <f t="shared" si="207"/>
        <v>20.75</v>
      </c>
      <c r="U1294" s="8">
        <f t="shared" si="208"/>
        <v>21.016666666666669</v>
      </c>
      <c r="V1294" s="8">
        <f t="shared" si="209"/>
        <v>20.950000000000003</v>
      </c>
    </row>
    <row r="1295" spans="1:22" ht="13.5" x14ac:dyDescent="0.25">
      <c r="A1295" s="3">
        <f>RSI!A1295</f>
        <v>43894</v>
      </c>
      <c r="B1295" s="2">
        <f>RSI!B1295</f>
        <v>7.2619999999999996</v>
      </c>
      <c r="C1295" s="2">
        <f>RSI!I1295</f>
        <v>22.623874367361907</v>
      </c>
      <c r="D1295" s="2">
        <f>MACD!E1295</f>
        <v>0.14598047010397597</v>
      </c>
      <c r="E1295" s="2">
        <f>MACD!F1295</f>
        <v>7.4427752043831064E-2</v>
      </c>
      <c r="F1295" s="2">
        <f>'Moving Avg'!D1295</f>
        <v>7.3034000000000008</v>
      </c>
      <c r="G1295" s="2">
        <f>'Moving Avg'!F1295</f>
        <v>7.5020499999999997</v>
      </c>
      <c r="H1295" s="2">
        <f>'Moving Avg'!G1295</f>
        <v>7.833040000000004</v>
      </c>
      <c r="I1295" s="2">
        <f>'Moving Avg'!H1295</f>
        <v>8.3276400000000006</v>
      </c>
      <c r="J1295" s="6" t="str">
        <f>OBV!F1295</f>
        <v>BEARISH</v>
      </c>
      <c r="K1295" s="6" t="str">
        <f>OBV!G1295</f>
        <v>STRONG</v>
      </c>
      <c r="L1295" s="6" t="str">
        <f>OBV!H1295</f>
        <v>CONFIRMED BEARISH</v>
      </c>
      <c r="M1295" s="8">
        <f t="shared" si="200"/>
        <v>50</v>
      </c>
      <c r="N1295" s="8">
        <f t="shared" si="201"/>
        <v>0</v>
      </c>
      <c r="O1295" s="8">
        <f t="shared" si="202"/>
        <v>0</v>
      </c>
      <c r="P1295" s="8">
        <f t="shared" si="203"/>
        <v>33</v>
      </c>
      <c r="Q1295" s="9">
        <f t="shared" si="204"/>
        <v>22.45</v>
      </c>
      <c r="R1295" s="9">
        <f t="shared" si="205"/>
        <v>18.25</v>
      </c>
      <c r="S1295" s="9">
        <f t="shared" si="206"/>
        <v>22.35</v>
      </c>
      <c r="T1295" s="9">
        <f t="shared" si="207"/>
        <v>20.75</v>
      </c>
      <c r="U1295" s="8">
        <f t="shared" si="208"/>
        <v>21.016666666666669</v>
      </c>
      <c r="V1295" s="8">
        <f t="shared" si="209"/>
        <v>20.950000000000003</v>
      </c>
    </row>
    <row r="1296" spans="1:22" ht="13.5" x14ac:dyDescent="0.25">
      <c r="A1296" s="3">
        <f>RSI!A1296</f>
        <v>43895</v>
      </c>
      <c r="B1296" s="2">
        <f>RSI!B1296</f>
        <v>7.2619999999999996</v>
      </c>
      <c r="C1296" s="2">
        <f>RSI!I1296</f>
        <v>22.623874367361907</v>
      </c>
      <c r="D1296" s="2">
        <f>MACD!E1296</f>
        <v>0.13453457353065357</v>
      </c>
      <c r="E1296" s="2">
        <f>MACD!F1296</f>
        <v>8.6449116341195564E-2</v>
      </c>
      <c r="F1296" s="2">
        <f>'Moving Avg'!D1296</f>
        <v>7.2896000000000001</v>
      </c>
      <c r="G1296" s="2">
        <f>'Moving Avg'!F1296</f>
        <v>7.4917500000000015</v>
      </c>
      <c r="H1296" s="2">
        <f>'Moving Avg'!G1296</f>
        <v>7.8118000000000025</v>
      </c>
      <c r="I1296" s="2">
        <f>'Moving Avg'!H1296</f>
        <v>8.3229849999999992</v>
      </c>
      <c r="J1296" s="6" t="str">
        <f>OBV!F1296</f>
        <v>BEARISH</v>
      </c>
      <c r="K1296" s="6" t="str">
        <f>OBV!G1296</f>
        <v>NEUTRAL</v>
      </c>
      <c r="L1296" s="6" t="str">
        <f>OBV!H1296</f>
        <v>CONFIRMED BEARISH</v>
      </c>
      <c r="M1296" s="8">
        <f t="shared" si="200"/>
        <v>50</v>
      </c>
      <c r="N1296" s="8">
        <f t="shared" si="201"/>
        <v>0</v>
      </c>
      <c r="O1296" s="8">
        <f t="shared" si="202"/>
        <v>0</v>
      </c>
      <c r="P1296" s="8">
        <f t="shared" si="203"/>
        <v>16.5</v>
      </c>
      <c r="Q1296" s="9">
        <f t="shared" si="204"/>
        <v>19.975000000000001</v>
      </c>
      <c r="R1296" s="9">
        <f t="shared" si="205"/>
        <v>14.125</v>
      </c>
      <c r="S1296" s="9">
        <f t="shared" si="206"/>
        <v>14.925000000000001</v>
      </c>
      <c r="T1296" s="9">
        <f t="shared" si="207"/>
        <v>16.625</v>
      </c>
      <c r="U1296" s="8">
        <f t="shared" si="208"/>
        <v>16.341666666666669</v>
      </c>
      <c r="V1296" s="8">
        <f t="shared" si="209"/>
        <v>16.412500000000001</v>
      </c>
    </row>
    <row r="1297" spans="1:22" ht="13.5" x14ac:dyDescent="0.25">
      <c r="A1297" s="3">
        <f>RSI!A1297</f>
        <v>43896</v>
      </c>
      <c r="B1297" s="2">
        <f>RSI!B1297</f>
        <v>7.2619999999999996</v>
      </c>
      <c r="C1297" s="2">
        <f>RSI!I1297</f>
        <v>22.623874367361907</v>
      </c>
      <c r="D1297" s="2">
        <f>MACD!E1297</f>
        <v>0.11684295002129108</v>
      </c>
      <c r="E1297" s="2">
        <f>MACD!F1297</f>
        <v>9.252788307721467E-2</v>
      </c>
      <c r="F1297" s="2">
        <f>'Moving Avg'!D1297</f>
        <v>7.2757999999999994</v>
      </c>
      <c r="G1297" s="2">
        <f>'Moving Avg'!F1297</f>
        <v>7.4814500000000006</v>
      </c>
      <c r="H1297" s="2">
        <f>'Moving Avg'!G1297</f>
        <v>7.7905600000000028</v>
      </c>
      <c r="I1297" s="2">
        <f>'Moving Avg'!H1297</f>
        <v>8.3183299999999996</v>
      </c>
      <c r="J1297" s="6" t="str">
        <f>OBV!F1297</f>
        <v>BEARISH</v>
      </c>
      <c r="K1297" s="6" t="str">
        <f>OBV!G1297</f>
        <v>NEUTRAL</v>
      </c>
      <c r="L1297" s="6" t="str">
        <f>OBV!H1297</f>
        <v>CONFIRMED BEARISH</v>
      </c>
      <c r="M1297" s="8">
        <f t="shared" si="200"/>
        <v>50</v>
      </c>
      <c r="N1297" s="8">
        <f t="shared" si="201"/>
        <v>0</v>
      </c>
      <c r="O1297" s="8">
        <f t="shared" si="202"/>
        <v>0</v>
      </c>
      <c r="P1297" s="8">
        <f t="shared" si="203"/>
        <v>16.5</v>
      </c>
      <c r="Q1297" s="9">
        <f t="shared" si="204"/>
        <v>19.975000000000001</v>
      </c>
      <c r="R1297" s="9">
        <f t="shared" si="205"/>
        <v>14.125</v>
      </c>
      <c r="S1297" s="9">
        <f t="shared" si="206"/>
        <v>14.925000000000001</v>
      </c>
      <c r="T1297" s="9">
        <f t="shared" si="207"/>
        <v>16.625</v>
      </c>
      <c r="U1297" s="8">
        <f t="shared" si="208"/>
        <v>16.341666666666669</v>
      </c>
      <c r="V1297" s="8">
        <f t="shared" si="209"/>
        <v>16.412500000000001</v>
      </c>
    </row>
    <row r="1298" spans="1:22" ht="13.5" x14ac:dyDescent="0.25">
      <c r="A1298" s="3">
        <f>RSI!A1298</f>
        <v>43899</v>
      </c>
      <c r="B1298" s="2">
        <f>RSI!B1298</f>
        <v>7.2619999999999996</v>
      </c>
      <c r="C1298" s="2">
        <f>RSI!I1298</f>
        <v>22.623874367361907</v>
      </c>
      <c r="D1298" s="2">
        <f>MACD!E1298</f>
        <v>0.10329147348237466</v>
      </c>
      <c r="E1298" s="2">
        <f>MACD!F1298</f>
        <v>9.4680601158246669E-2</v>
      </c>
      <c r="F1298" s="2">
        <f>'Moving Avg'!D1298</f>
        <v>7.2619999999999987</v>
      </c>
      <c r="G1298" s="2">
        <f>'Moving Avg'!F1298</f>
        <v>7.4602000000000022</v>
      </c>
      <c r="H1298" s="2">
        <f>'Moving Avg'!G1298</f>
        <v>7.7643800000000018</v>
      </c>
      <c r="I1298" s="2">
        <f>'Moving Avg'!H1298</f>
        <v>8.3128899999999994</v>
      </c>
      <c r="J1298" s="6" t="str">
        <f>OBV!F1298</f>
        <v>BEARISH</v>
      </c>
      <c r="K1298" s="6" t="str">
        <f>OBV!G1298</f>
        <v>NEUTRAL</v>
      </c>
      <c r="L1298" s="6" t="str">
        <f>OBV!H1298</f>
        <v>CONFIRMED BEARISH</v>
      </c>
      <c r="M1298" s="8">
        <f t="shared" si="200"/>
        <v>50</v>
      </c>
      <c r="N1298" s="8">
        <f t="shared" si="201"/>
        <v>0</v>
      </c>
      <c r="O1298" s="8">
        <f t="shared" si="202"/>
        <v>0</v>
      </c>
      <c r="P1298" s="8">
        <f t="shared" si="203"/>
        <v>16.5</v>
      </c>
      <c r="Q1298" s="9">
        <f t="shared" si="204"/>
        <v>19.975000000000001</v>
      </c>
      <c r="R1298" s="9">
        <f t="shared" si="205"/>
        <v>14.125</v>
      </c>
      <c r="S1298" s="9">
        <f t="shared" si="206"/>
        <v>14.925000000000001</v>
      </c>
      <c r="T1298" s="9">
        <f t="shared" si="207"/>
        <v>16.625</v>
      </c>
      <c r="U1298" s="8">
        <f t="shared" si="208"/>
        <v>16.341666666666669</v>
      </c>
      <c r="V1298" s="8">
        <f t="shared" si="209"/>
        <v>16.412500000000001</v>
      </c>
    </row>
    <row r="1299" spans="1:22" ht="13.5" x14ac:dyDescent="0.25">
      <c r="A1299" s="3">
        <f>RSI!A1299</f>
        <v>43900</v>
      </c>
      <c r="B1299" s="2">
        <f>RSI!B1299</f>
        <v>7.2619999999999996</v>
      </c>
      <c r="C1299" s="2">
        <f>RSI!I1299</f>
        <v>22.623874367361907</v>
      </c>
      <c r="D1299" s="2">
        <f>MACD!E1299</f>
        <v>9.3138134615903034E-2</v>
      </c>
      <c r="E1299" s="2">
        <f>MACD!F1299</f>
        <v>9.4372107849777953E-2</v>
      </c>
      <c r="F1299" s="2">
        <f>'Moving Avg'!D1299</f>
        <v>7.2619999999999987</v>
      </c>
      <c r="G1299" s="2">
        <f>'Moving Avg'!F1299</f>
        <v>7.4389500000000011</v>
      </c>
      <c r="H1299" s="2">
        <f>'Moving Avg'!G1299</f>
        <v>7.7383400000000027</v>
      </c>
      <c r="I1299" s="2">
        <f>'Moving Avg'!H1299</f>
        <v>8.3074499999999993</v>
      </c>
      <c r="J1299" s="6" t="str">
        <f>OBV!F1299</f>
        <v>NEUTRAL</v>
      </c>
      <c r="K1299" s="6" t="str">
        <f>OBV!G1299</f>
        <v>NEUTRAL</v>
      </c>
      <c r="L1299" s="6" t="str">
        <f>OBV!H1299</f>
        <v>NEUTRAL</v>
      </c>
      <c r="M1299" s="8">
        <f t="shared" si="200"/>
        <v>50</v>
      </c>
      <c r="N1299" s="8">
        <f t="shared" si="201"/>
        <v>45</v>
      </c>
      <c r="O1299" s="8">
        <f t="shared" si="202"/>
        <v>0</v>
      </c>
      <c r="P1299" s="8">
        <f t="shared" si="203"/>
        <v>33</v>
      </c>
      <c r="Q1299" s="9">
        <f t="shared" si="204"/>
        <v>38.200000000000003</v>
      </c>
      <c r="R1299" s="9">
        <f t="shared" si="205"/>
        <v>27.25</v>
      </c>
      <c r="S1299" s="9">
        <f t="shared" si="206"/>
        <v>29.1</v>
      </c>
      <c r="T1299" s="9">
        <f t="shared" si="207"/>
        <v>32</v>
      </c>
      <c r="U1299" s="8">
        <f t="shared" si="208"/>
        <v>31.516666666666669</v>
      </c>
      <c r="V1299" s="8">
        <f t="shared" si="209"/>
        <v>31.637500000000003</v>
      </c>
    </row>
    <row r="1300" spans="1:22" ht="13.5" x14ac:dyDescent="0.25">
      <c r="A1300" s="3">
        <f>RSI!A1300</f>
        <v>43901</v>
      </c>
      <c r="B1300" s="2">
        <f>RSI!B1300</f>
        <v>7.2619999999999996</v>
      </c>
      <c r="C1300" s="2">
        <f>RSI!I1300</f>
        <v>22.623874367361907</v>
      </c>
      <c r="D1300" s="2">
        <f>MACD!E1300</f>
        <v>8.576286189013782E-2</v>
      </c>
      <c r="E1300" s="2">
        <f>MACD!F1300</f>
        <v>9.2650258657849927E-2</v>
      </c>
      <c r="F1300" s="2">
        <f>'Moving Avg'!D1300</f>
        <v>7.2619999999999987</v>
      </c>
      <c r="G1300" s="2">
        <f>'Moving Avg'!F1300</f>
        <v>7.4177000000000008</v>
      </c>
      <c r="H1300" s="2">
        <f>'Moving Avg'!G1300</f>
        <v>7.7123000000000026</v>
      </c>
      <c r="I1300" s="2">
        <f>'Moving Avg'!H1300</f>
        <v>8.3024799999999974</v>
      </c>
      <c r="J1300" s="6" t="str">
        <f>OBV!F1300</f>
        <v>NEUTRAL</v>
      </c>
      <c r="K1300" s="6" t="str">
        <f>OBV!G1300</f>
        <v>NEUTRAL</v>
      </c>
      <c r="L1300" s="6" t="str">
        <f>OBV!H1300</f>
        <v>NEUTRAL</v>
      </c>
      <c r="M1300" s="8">
        <f t="shared" si="200"/>
        <v>50</v>
      </c>
      <c r="N1300" s="8">
        <f t="shared" si="201"/>
        <v>45</v>
      </c>
      <c r="O1300" s="8">
        <f t="shared" si="202"/>
        <v>0</v>
      </c>
      <c r="P1300" s="8">
        <f t="shared" si="203"/>
        <v>33</v>
      </c>
      <c r="Q1300" s="9">
        <f t="shared" si="204"/>
        <v>38.200000000000003</v>
      </c>
      <c r="R1300" s="9">
        <f t="shared" si="205"/>
        <v>27.25</v>
      </c>
      <c r="S1300" s="9">
        <f t="shared" si="206"/>
        <v>29.1</v>
      </c>
      <c r="T1300" s="9">
        <f t="shared" si="207"/>
        <v>32</v>
      </c>
      <c r="U1300" s="8">
        <f t="shared" si="208"/>
        <v>31.516666666666669</v>
      </c>
      <c r="V1300" s="8">
        <f t="shared" si="209"/>
        <v>31.637500000000003</v>
      </c>
    </row>
    <row r="1301" spans="1:22" ht="13.5" x14ac:dyDescent="0.25">
      <c r="A1301" s="3">
        <f>RSI!A1301</f>
        <v>43902</v>
      </c>
      <c r="B1301" s="2">
        <f>RSI!B1301</f>
        <v>7.2619999999999996</v>
      </c>
      <c r="C1301" s="2">
        <f>RSI!I1301</f>
        <v>22.623874367361907</v>
      </c>
      <c r="D1301" s="2">
        <f>MACD!E1301</f>
        <v>6.9109723864081651E-2</v>
      </c>
      <c r="E1301" s="2">
        <f>MACD!F1301</f>
        <v>8.7942151699096277E-2</v>
      </c>
      <c r="F1301" s="2">
        <f>'Moving Avg'!D1301</f>
        <v>7.2619999999999987</v>
      </c>
      <c r="G1301" s="2">
        <f>'Moving Avg'!F1301</f>
        <v>7.3964499999999997</v>
      </c>
      <c r="H1301" s="2">
        <f>'Moving Avg'!G1301</f>
        <v>7.6862600000000016</v>
      </c>
      <c r="I1301" s="2">
        <f>'Moving Avg'!H1301</f>
        <v>8.2967549999999974</v>
      </c>
      <c r="J1301" s="6" t="str">
        <f>OBV!F1301</f>
        <v>NEUTRAL</v>
      </c>
      <c r="K1301" s="6" t="str">
        <f>OBV!G1301</f>
        <v>NEUTRAL</v>
      </c>
      <c r="L1301" s="6" t="str">
        <f>OBV!H1301</f>
        <v>NEUTRAL</v>
      </c>
      <c r="M1301" s="8">
        <f t="shared" si="200"/>
        <v>50</v>
      </c>
      <c r="N1301" s="8">
        <f t="shared" si="201"/>
        <v>45</v>
      </c>
      <c r="O1301" s="8">
        <f t="shared" si="202"/>
        <v>0</v>
      </c>
      <c r="P1301" s="8">
        <f t="shared" si="203"/>
        <v>33</v>
      </c>
      <c r="Q1301" s="9">
        <f t="shared" si="204"/>
        <v>38.200000000000003</v>
      </c>
      <c r="R1301" s="9">
        <f t="shared" si="205"/>
        <v>27.25</v>
      </c>
      <c r="S1301" s="9">
        <f t="shared" si="206"/>
        <v>29.1</v>
      </c>
      <c r="T1301" s="9">
        <f t="shared" si="207"/>
        <v>32</v>
      </c>
      <c r="U1301" s="8">
        <f t="shared" si="208"/>
        <v>31.516666666666669</v>
      </c>
      <c r="V1301" s="8">
        <f t="shared" si="209"/>
        <v>31.637500000000003</v>
      </c>
    </row>
    <row r="1302" spans="1:22" ht="13.5" x14ac:dyDescent="0.25">
      <c r="A1302" s="3">
        <f>RSI!A1302</f>
        <v>43903</v>
      </c>
      <c r="B1302" s="2">
        <f>RSI!B1302</f>
        <v>7.2619999999999996</v>
      </c>
      <c r="C1302" s="2">
        <f>RSI!I1302</f>
        <v>22.623874367361907</v>
      </c>
      <c r="D1302" s="2">
        <f>MACD!E1302</f>
        <v>5.6061143087381637E-2</v>
      </c>
      <c r="E1302" s="2">
        <f>MACD!F1302</f>
        <v>8.1565949976753344E-2</v>
      </c>
      <c r="F1302" s="2">
        <f>'Moving Avg'!D1302</f>
        <v>7.2619999999999987</v>
      </c>
      <c r="G1302" s="2">
        <f>'Moving Avg'!F1302</f>
        <v>7.3751999999999995</v>
      </c>
      <c r="H1302" s="2">
        <f>'Moving Avg'!G1302</f>
        <v>7.6602200000000025</v>
      </c>
      <c r="I1302" s="2">
        <f>'Moving Avg'!H1302</f>
        <v>8.2920999999999978</v>
      </c>
      <c r="J1302" s="6" t="str">
        <f>OBV!F1302</f>
        <v>NEUTRAL</v>
      </c>
      <c r="K1302" s="6" t="str">
        <f>OBV!G1302</f>
        <v>NEUTRAL</v>
      </c>
      <c r="L1302" s="6" t="str">
        <f>OBV!H1302</f>
        <v>NEUTRAL</v>
      </c>
      <c r="M1302" s="8">
        <f t="shared" si="200"/>
        <v>50</v>
      </c>
      <c r="N1302" s="8">
        <f t="shared" si="201"/>
        <v>100</v>
      </c>
      <c r="O1302" s="8">
        <f t="shared" si="202"/>
        <v>0</v>
      </c>
      <c r="P1302" s="8">
        <f t="shared" si="203"/>
        <v>33</v>
      </c>
      <c r="Q1302" s="9">
        <f t="shared" si="204"/>
        <v>57.45</v>
      </c>
      <c r="R1302" s="9">
        <f t="shared" si="205"/>
        <v>38.25</v>
      </c>
      <c r="S1302" s="9">
        <f t="shared" si="206"/>
        <v>37.35</v>
      </c>
      <c r="T1302" s="9">
        <f t="shared" si="207"/>
        <v>45.75</v>
      </c>
      <c r="U1302" s="8">
        <f t="shared" si="208"/>
        <v>44.35</v>
      </c>
      <c r="V1302" s="8">
        <f t="shared" si="209"/>
        <v>44.7</v>
      </c>
    </row>
    <row r="1303" spans="1:22" ht="13.5" x14ac:dyDescent="0.25">
      <c r="A1303" s="3">
        <f>RSI!A1303</f>
        <v>43906</v>
      </c>
      <c r="B1303" s="2">
        <f>RSI!B1303</f>
        <v>7.05</v>
      </c>
      <c r="C1303" s="2">
        <f>RSI!I1303</f>
        <v>13.05581187396875</v>
      </c>
      <c r="D1303" s="2">
        <f>MACD!E1303</f>
        <v>6.1689051104640846E-2</v>
      </c>
      <c r="E1303" s="2">
        <f>MACD!F1303</f>
        <v>7.7590570202330844E-2</v>
      </c>
      <c r="F1303" s="2">
        <f>'Moving Avg'!D1303</f>
        <v>7.2195999999999998</v>
      </c>
      <c r="G1303" s="2">
        <f>'Moving Avg'!F1303</f>
        <v>7.3433500000000009</v>
      </c>
      <c r="H1303" s="2">
        <f>'Moving Avg'!G1303</f>
        <v>7.6299400000000022</v>
      </c>
      <c r="I1303" s="2">
        <f>'Moving Avg'!H1303</f>
        <v>8.2851549999999978</v>
      </c>
      <c r="J1303" s="6" t="str">
        <f>OBV!F1303</f>
        <v>NEUTRAL</v>
      </c>
      <c r="K1303" s="6" t="str">
        <f>OBV!G1303</f>
        <v>NEUTRAL</v>
      </c>
      <c r="L1303" s="6" t="str">
        <f>OBV!H1303</f>
        <v>NEUTRAL</v>
      </c>
      <c r="M1303" s="8">
        <f t="shared" si="200"/>
        <v>50</v>
      </c>
      <c r="N1303" s="8">
        <f t="shared" si="201"/>
        <v>45</v>
      </c>
      <c r="O1303" s="8">
        <f t="shared" si="202"/>
        <v>0</v>
      </c>
      <c r="P1303" s="8">
        <f t="shared" si="203"/>
        <v>33</v>
      </c>
      <c r="Q1303" s="9">
        <f t="shared" si="204"/>
        <v>38.200000000000003</v>
      </c>
      <c r="R1303" s="9">
        <f t="shared" si="205"/>
        <v>27.25</v>
      </c>
      <c r="S1303" s="9">
        <f t="shared" si="206"/>
        <v>29.1</v>
      </c>
      <c r="T1303" s="9">
        <f t="shared" si="207"/>
        <v>32</v>
      </c>
      <c r="U1303" s="8">
        <f t="shared" si="208"/>
        <v>31.516666666666669</v>
      </c>
      <c r="V1303" s="8">
        <f t="shared" si="209"/>
        <v>31.637500000000003</v>
      </c>
    </row>
    <row r="1304" spans="1:22" ht="13.5" x14ac:dyDescent="0.25">
      <c r="A1304" s="3">
        <f>RSI!A1304</f>
        <v>43907</v>
      </c>
      <c r="B1304" s="2">
        <f>RSI!B1304</f>
        <v>6.8440000000000003</v>
      </c>
      <c r="C1304" s="2">
        <f>RSI!I1304</f>
        <v>9.0504405414120441</v>
      </c>
      <c r="D1304" s="2">
        <f>MACD!E1304</f>
        <v>7.3241525464547763E-2</v>
      </c>
      <c r="E1304" s="2">
        <f>MACD!F1304</f>
        <v>7.6720761254774228E-2</v>
      </c>
      <c r="F1304" s="2">
        <f>'Moving Avg'!D1304</f>
        <v>7.1360000000000001</v>
      </c>
      <c r="G1304" s="2">
        <f>'Moving Avg'!F1304</f>
        <v>7.3011999999999997</v>
      </c>
      <c r="H1304" s="2">
        <f>'Moving Avg'!G1304</f>
        <v>7.5955400000000024</v>
      </c>
      <c r="I1304" s="2">
        <f>'Moving Avg'!H1304</f>
        <v>8.2784099999999974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  <c r="M1304" s="8">
        <f t="shared" si="200"/>
        <v>50</v>
      </c>
      <c r="N1304" s="8">
        <f t="shared" si="201"/>
        <v>45</v>
      </c>
      <c r="O1304" s="8">
        <f t="shared" si="202"/>
        <v>0</v>
      </c>
      <c r="P1304" s="8">
        <f t="shared" si="203"/>
        <v>16.5</v>
      </c>
      <c r="Q1304" s="9">
        <f t="shared" si="204"/>
        <v>35.725000000000001</v>
      </c>
      <c r="R1304" s="9">
        <f t="shared" si="205"/>
        <v>23.125</v>
      </c>
      <c r="S1304" s="9">
        <f t="shared" si="206"/>
        <v>21.675000000000001</v>
      </c>
      <c r="T1304" s="9">
        <f t="shared" si="207"/>
        <v>27.875</v>
      </c>
      <c r="U1304" s="8">
        <f t="shared" si="208"/>
        <v>26.841666666666669</v>
      </c>
      <c r="V1304" s="8">
        <f t="shared" si="209"/>
        <v>27.1</v>
      </c>
    </row>
    <row r="1305" spans="1:22" ht="13.5" x14ac:dyDescent="0.25">
      <c r="A1305" s="3">
        <f>RSI!A1305</f>
        <v>43908</v>
      </c>
      <c r="B1305" s="2">
        <f>RSI!B1305</f>
        <v>6.6459999999999999</v>
      </c>
      <c r="C1305" s="2">
        <f>RSI!I1305</f>
        <v>6.8691079190387825</v>
      </c>
      <c r="D1305" s="2">
        <f>MACD!E1305</f>
        <v>0.10088814753610365</v>
      </c>
      <c r="E1305" s="2">
        <f>MACD!F1305</f>
        <v>8.1554238511040114E-2</v>
      </c>
      <c r="F1305" s="2">
        <f>'Moving Avg'!D1305</f>
        <v>7.0128000000000004</v>
      </c>
      <c r="G1305" s="2">
        <f>'Moving Avg'!F1305</f>
        <v>7.2491500000000002</v>
      </c>
      <c r="H1305" s="2">
        <f>'Moving Avg'!G1305</f>
        <v>7.5571800000000016</v>
      </c>
      <c r="I1305" s="2">
        <f>'Moving Avg'!H1305</f>
        <v>8.2706749999999971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  <c r="M1305" s="8">
        <f t="shared" si="200"/>
        <v>50</v>
      </c>
      <c r="N1305" s="8">
        <f t="shared" si="201"/>
        <v>0</v>
      </c>
      <c r="O1305" s="8">
        <f t="shared" si="202"/>
        <v>0</v>
      </c>
      <c r="P1305" s="8">
        <f t="shared" si="203"/>
        <v>16.5</v>
      </c>
      <c r="Q1305" s="9">
        <f t="shared" si="204"/>
        <v>19.975000000000001</v>
      </c>
      <c r="R1305" s="9">
        <f t="shared" si="205"/>
        <v>14.125</v>
      </c>
      <c r="S1305" s="9">
        <f t="shared" si="206"/>
        <v>14.925000000000001</v>
      </c>
      <c r="T1305" s="9">
        <f t="shared" si="207"/>
        <v>16.625</v>
      </c>
      <c r="U1305" s="8">
        <f t="shared" si="208"/>
        <v>16.341666666666669</v>
      </c>
      <c r="V1305" s="8">
        <f t="shared" si="209"/>
        <v>16.412500000000001</v>
      </c>
    </row>
    <row r="1306" spans="1:22" ht="13.5" x14ac:dyDescent="0.25">
      <c r="A1306" s="3">
        <f>RSI!A1306</f>
        <v>43909</v>
      </c>
      <c r="B1306" s="2">
        <f>RSI!B1306</f>
        <v>6.8440000000000003</v>
      </c>
      <c r="C1306" s="2">
        <f>RSI!I1306</f>
        <v>26.060741708781237</v>
      </c>
      <c r="D1306" s="2">
        <f>MACD!E1306</f>
        <v>0.11375216029830693</v>
      </c>
      <c r="E1306" s="2">
        <f>MACD!F1306</f>
        <v>8.7993822868493485E-2</v>
      </c>
      <c r="F1306" s="2">
        <f>'Moving Avg'!D1306</f>
        <v>6.9291999999999998</v>
      </c>
      <c r="G1306" s="2">
        <f>'Moving Avg'!F1306</f>
        <v>7.2179499999999992</v>
      </c>
      <c r="H1306" s="2">
        <f>'Moving Avg'!G1306</f>
        <v>7.5304600000000015</v>
      </c>
      <c r="I1306" s="2">
        <f>'Moving Avg'!H1306</f>
        <v>8.2639299999999984</v>
      </c>
      <c r="J1306" s="6" t="str">
        <f>OBV!F1306</f>
        <v>NEUTRAL</v>
      </c>
      <c r="K1306" s="6" t="str">
        <f>OBV!G1306</f>
        <v>NEUTRAL</v>
      </c>
      <c r="L1306" s="6" t="str">
        <f>OBV!H1306</f>
        <v>NEUTRAL</v>
      </c>
      <c r="M1306" s="8">
        <f t="shared" si="200"/>
        <v>50</v>
      </c>
      <c r="N1306" s="8">
        <f t="shared" si="201"/>
        <v>0</v>
      </c>
      <c r="O1306" s="8">
        <f t="shared" si="202"/>
        <v>0</v>
      </c>
      <c r="P1306" s="8">
        <f t="shared" si="203"/>
        <v>33</v>
      </c>
      <c r="Q1306" s="9">
        <f t="shared" si="204"/>
        <v>22.45</v>
      </c>
      <c r="R1306" s="9">
        <f t="shared" si="205"/>
        <v>18.25</v>
      </c>
      <c r="S1306" s="9">
        <f t="shared" si="206"/>
        <v>22.35</v>
      </c>
      <c r="T1306" s="9">
        <f t="shared" si="207"/>
        <v>20.75</v>
      </c>
      <c r="U1306" s="8">
        <f t="shared" si="208"/>
        <v>21.016666666666669</v>
      </c>
      <c r="V1306" s="8">
        <f t="shared" si="209"/>
        <v>20.950000000000003</v>
      </c>
    </row>
    <row r="1307" spans="1:22" ht="13.5" x14ac:dyDescent="0.25">
      <c r="A1307" s="3">
        <f>RSI!A1307</f>
        <v>43913</v>
      </c>
      <c r="B1307" s="2">
        <f>RSI!B1307</f>
        <v>6.8440000000000003</v>
      </c>
      <c r="C1307" s="2">
        <f>RSI!I1307</f>
        <v>26.060741708781237</v>
      </c>
      <c r="D1307" s="2">
        <f>MACD!E1307</f>
        <v>0.1272980146242686</v>
      </c>
      <c r="E1307" s="2">
        <f>MACD!F1307</f>
        <v>9.5854661219648515E-2</v>
      </c>
      <c r="F1307" s="2">
        <f>'Moving Avg'!D1307</f>
        <v>6.8456000000000001</v>
      </c>
      <c r="G1307" s="2">
        <f>'Moving Avg'!F1307</f>
        <v>7.1898499999999981</v>
      </c>
      <c r="H1307" s="2">
        <f>'Moving Avg'!G1307</f>
        <v>7.5085400000000018</v>
      </c>
      <c r="I1307" s="2">
        <f>'Moving Avg'!H1307</f>
        <v>8.257184999999998</v>
      </c>
      <c r="J1307" s="6" t="str">
        <f>OBV!F1307</f>
        <v>NEUTRAL</v>
      </c>
      <c r="K1307" s="6" t="str">
        <f>OBV!G1307</f>
        <v>NEUTRAL</v>
      </c>
      <c r="L1307" s="6" t="str">
        <f>OBV!H1307</f>
        <v>NEUTRAL</v>
      </c>
      <c r="M1307" s="8">
        <f t="shared" si="200"/>
        <v>50</v>
      </c>
      <c r="N1307" s="8">
        <f t="shared" si="201"/>
        <v>0</v>
      </c>
      <c r="O1307" s="8">
        <f t="shared" si="202"/>
        <v>0</v>
      </c>
      <c r="P1307" s="8">
        <f t="shared" si="203"/>
        <v>33</v>
      </c>
      <c r="Q1307" s="9">
        <f t="shared" si="204"/>
        <v>22.45</v>
      </c>
      <c r="R1307" s="9">
        <f t="shared" si="205"/>
        <v>18.25</v>
      </c>
      <c r="S1307" s="9">
        <f t="shared" si="206"/>
        <v>22.35</v>
      </c>
      <c r="T1307" s="9">
        <f t="shared" si="207"/>
        <v>20.75</v>
      </c>
      <c r="U1307" s="8">
        <f t="shared" si="208"/>
        <v>21.016666666666669</v>
      </c>
      <c r="V1307" s="8">
        <f t="shared" si="209"/>
        <v>20.950000000000003</v>
      </c>
    </row>
    <row r="1308" spans="1:22" ht="13.5" x14ac:dyDescent="0.25">
      <c r="A1308" s="3">
        <f>RSI!A1308</f>
        <v>43914</v>
      </c>
      <c r="B1308" s="2">
        <f>RSI!B1308</f>
        <v>6.8440000000000003</v>
      </c>
      <c r="C1308" s="2">
        <f>RSI!I1308</f>
        <v>26.060741708781237</v>
      </c>
      <c r="D1308" s="2">
        <f>MACD!E1308</f>
        <v>0.14122370659333594</v>
      </c>
      <c r="E1308" s="2">
        <f>MACD!F1308</f>
        <v>0.10492847029438601</v>
      </c>
      <c r="F1308" s="2">
        <f>'Moving Avg'!D1308</f>
        <v>6.8043999999999993</v>
      </c>
      <c r="G1308" s="2">
        <f>'Moving Avg'!F1308</f>
        <v>7.1617499999999996</v>
      </c>
      <c r="H1308" s="2">
        <f>'Moving Avg'!G1308</f>
        <v>7.4866200000000012</v>
      </c>
      <c r="I1308" s="2">
        <f>'Moving Avg'!H1308</f>
        <v>8.2492099999999979</v>
      </c>
      <c r="J1308" s="6" t="str">
        <f>OBV!F1308</f>
        <v>NEUTRAL</v>
      </c>
      <c r="K1308" s="6" t="str">
        <f>OBV!G1308</f>
        <v>NEUTRAL</v>
      </c>
      <c r="L1308" s="6" t="str">
        <f>OBV!H1308</f>
        <v>NEUTRAL</v>
      </c>
      <c r="M1308" s="8">
        <f t="shared" si="200"/>
        <v>50</v>
      </c>
      <c r="N1308" s="8">
        <f t="shared" si="201"/>
        <v>0</v>
      </c>
      <c r="O1308" s="8">
        <f t="shared" si="202"/>
        <v>0</v>
      </c>
      <c r="P1308" s="8">
        <f t="shared" si="203"/>
        <v>33</v>
      </c>
      <c r="Q1308" s="9">
        <f t="shared" si="204"/>
        <v>22.45</v>
      </c>
      <c r="R1308" s="9">
        <f t="shared" si="205"/>
        <v>18.25</v>
      </c>
      <c r="S1308" s="9">
        <f t="shared" si="206"/>
        <v>22.35</v>
      </c>
      <c r="T1308" s="9">
        <f t="shared" si="207"/>
        <v>20.75</v>
      </c>
      <c r="U1308" s="8">
        <f t="shared" si="208"/>
        <v>21.016666666666669</v>
      </c>
      <c r="V1308" s="8">
        <f t="shared" si="209"/>
        <v>20.950000000000003</v>
      </c>
    </row>
    <row r="1309" spans="1:22" ht="13.5" x14ac:dyDescent="0.25">
      <c r="A1309" s="3">
        <f>RSI!A1309</f>
        <v>43915</v>
      </c>
      <c r="B1309" s="2">
        <f>RSI!B1309</f>
        <v>6.7140000000000004</v>
      </c>
      <c r="C1309" s="2">
        <f>RSI!I1309</f>
        <v>22.293461651685845</v>
      </c>
      <c r="D1309" s="2">
        <f>MACD!E1309</f>
        <v>0.16491792444268061</v>
      </c>
      <c r="E1309" s="2">
        <f>MACD!F1309</f>
        <v>0.11692636112404495</v>
      </c>
      <c r="F1309" s="2">
        <f>'Moving Avg'!D1309</f>
        <v>6.7784000000000004</v>
      </c>
      <c r="G1309" s="2">
        <f>'Moving Avg'!F1309</f>
        <v>7.1271499999999985</v>
      </c>
      <c r="H1309" s="2">
        <f>'Moving Avg'!G1309</f>
        <v>7.4578400000000009</v>
      </c>
      <c r="I1309" s="2">
        <f>'Moving Avg'!H1309</f>
        <v>8.2399249999999977</v>
      </c>
      <c r="J1309" s="6" t="str">
        <f>OBV!F1309</f>
        <v>BULLISH</v>
      </c>
      <c r="K1309" s="6" t="str">
        <f>OBV!G1309</f>
        <v>NEUTRAL</v>
      </c>
      <c r="L1309" s="6" t="str">
        <f>OBV!H1309</f>
        <v>BULLISH DIVERGENCE</v>
      </c>
      <c r="M1309" s="8">
        <f t="shared" si="200"/>
        <v>50</v>
      </c>
      <c r="N1309" s="8">
        <f t="shared" si="201"/>
        <v>0</v>
      </c>
      <c r="O1309" s="8">
        <f t="shared" si="202"/>
        <v>0</v>
      </c>
      <c r="P1309" s="8">
        <f t="shared" si="203"/>
        <v>66.5</v>
      </c>
      <c r="Q1309" s="9">
        <f t="shared" si="204"/>
        <v>27.475000000000001</v>
      </c>
      <c r="R1309" s="9">
        <f t="shared" si="205"/>
        <v>26.625</v>
      </c>
      <c r="S1309" s="9">
        <f t="shared" si="206"/>
        <v>37.424999999999997</v>
      </c>
      <c r="T1309" s="9">
        <f t="shared" si="207"/>
        <v>29.125</v>
      </c>
      <c r="U1309" s="8">
        <f t="shared" si="208"/>
        <v>30.508333333333336</v>
      </c>
      <c r="V1309" s="8">
        <f t="shared" si="209"/>
        <v>30.162500000000001</v>
      </c>
    </row>
    <row r="1310" spans="1:22" ht="13.5" x14ac:dyDescent="0.25">
      <c r="A1310" s="3">
        <f>RSI!A1310</f>
        <v>43916</v>
      </c>
      <c r="B1310" s="2">
        <f>RSI!B1310</f>
        <v>6.7140000000000004</v>
      </c>
      <c r="C1310" s="2">
        <f>RSI!I1310</f>
        <v>22.293461651685845</v>
      </c>
      <c r="D1310" s="2">
        <f>MACD!E1310</f>
        <v>0.18784737803470009</v>
      </c>
      <c r="E1310" s="2">
        <f>MACD!F1310</f>
        <v>0.13111056450617598</v>
      </c>
      <c r="F1310" s="2">
        <f>'Moving Avg'!D1310</f>
        <v>6.7919999999999998</v>
      </c>
      <c r="G1310" s="2">
        <f>'Moving Avg'!F1310</f>
        <v>7.0925499999999984</v>
      </c>
      <c r="H1310" s="2">
        <f>'Moving Avg'!G1310</f>
        <v>7.4305800000000009</v>
      </c>
      <c r="I1310" s="2">
        <f>'Moving Avg'!H1310</f>
        <v>8.2306399999999975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  <c r="M1310" s="8">
        <f t="shared" si="200"/>
        <v>50</v>
      </c>
      <c r="N1310" s="8">
        <f t="shared" si="201"/>
        <v>0</v>
      </c>
      <c r="O1310" s="8">
        <f t="shared" si="202"/>
        <v>0</v>
      </c>
      <c r="P1310" s="8">
        <f t="shared" si="203"/>
        <v>83.5</v>
      </c>
      <c r="Q1310" s="9">
        <f t="shared" si="204"/>
        <v>30.024999999999999</v>
      </c>
      <c r="R1310" s="9">
        <f t="shared" si="205"/>
        <v>30.875</v>
      </c>
      <c r="S1310" s="9">
        <f t="shared" si="206"/>
        <v>45.075000000000003</v>
      </c>
      <c r="T1310" s="9">
        <f t="shared" si="207"/>
        <v>33.375</v>
      </c>
      <c r="U1310" s="8">
        <f t="shared" si="208"/>
        <v>35.324999999999996</v>
      </c>
      <c r="V1310" s="8">
        <f t="shared" si="209"/>
        <v>34.837499999999999</v>
      </c>
    </row>
    <row r="1311" spans="1:22" ht="13.5" x14ac:dyDescent="0.25">
      <c r="A1311" s="3">
        <f>RSI!A1311</f>
        <v>43917</v>
      </c>
      <c r="B1311" s="2">
        <f>RSI!B1311</f>
        <v>6.7140000000000004</v>
      </c>
      <c r="C1311" s="2">
        <f>RSI!I1311</f>
        <v>22.293461651685845</v>
      </c>
      <c r="D1311" s="2">
        <f>MACD!E1311</f>
        <v>0.20991635303659972</v>
      </c>
      <c r="E1311" s="2">
        <f>MACD!F1311</f>
        <v>0.14687172221226075</v>
      </c>
      <c r="F1311" s="2">
        <f>'Moving Avg'!D1311</f>
        <v>6.766</v>
      </c>
      <c r="G1311" s="2">
        <f>'Moving Avg'!F1311</f>
        <v>7.0616999999999992</v>
      </c>
      <c r="H1311" s="2">
        <f>'Moving Avg'!G1311</f>
        <v>7.406600000000001</v>
      </c>
      <c r="I1311" s="2">
        <f>'Moving Avg'!H1311</f>
        <v>8.221194999999998</v>
      </c>
      <c r="J1311" s="6" t="str">
        <f>OBV!F1311</f>
        <v>BEARISH</v>
      </c>
      <c r="K1311" s="6" t="str">
        <f>OBV!G1311</f>
        <v>NEUTRAL</v>
      </c>
      <c r="L1311" s="6" t="str">
        <f>OBV!H1311</f>
        <v>CONFIRMED BEARISH</v>
      </c>
      <c r="M1311" s="8">
        <f t="shared" si="200"/>
        <v>50</v>
      </c>
      <c r="N1311" s="8">
        <f t="shared" si="201"/>
        <v>0</v>
      </c>
      <c r="O1311" s="8">
        <f t="shared" si="202"/>
        <v>0</v>
      </c>
      <c r="P1311" s="8">
        <f t="shared" si="203"/>
        <v>16.5</v>
      </c>
      <c r="Q1311" s="9">
        <f t="shared" si="204"/>
        <v>19.975000000000001</v>
      </c>
      <c r="R1311" s="9">
        <f t="shared" si="205"/>
        <v>14.125</v>
      </c>
      <c r="S1311" s="9">
        <f t="shared" si="206"/>
        <v>14.925000000000001</v>
      </c>
      <c r="T1311" s="9">
        <f t="shared" si="207"/>
        <v>16.625</v>
      </c>
      <c r="U1311" s="8">
        <f t="shared" si="208"/>
        <v>16.341666666666669</v>
      </c>
      <c r="V1311" s="8">
        <f t="shared" si="209"/>
        <v>16.412500000000001</v>
      </c>
    </row>
    <row r="1312" spans="1:22" ht="13.5" x14ac:dyDescent="0.25">
      <c r="A1312" s="3">
        <f>RSI!A1312</f>
        <v>43920</v>
      </c>
      <c r="B1312" s="2">
        <f>RSI!B1312</f>
        <v>6.6459999999999999</v>
      </c>
      <c r="C1312" s="2">
        <f>RSI!I1312</f>
        <v>20.369723819560789</v>
      </c>
      <c r="D1312" s="2">
        <f>MACD!E1312</f>
        <v>0.23609670264735705</v>
      </c>
      <c r="E1312" s="2">
        <f>MACD!F1312</f>
        <v>0.16471671829928003</v>
      </c>
      <c r="F1312" s="2">
        <f>'Moving Avg'!D1312</f>
        <v>6.7263999999999999</v>
      </c>
      <c r="G1312" s="2">
        <f>'Moving Avg'!F1312</f>
        <v>7.0274499999999973</v>
      </c>
      <c r="H1312" s="2">
        <f>'Moving Avg'!G1312</f>
        <v>7.381260000000001</v>
      </c>
      <c r="I1312" s="2">
        <f>'Moving Avg'!H1312</f>
        <v>8.210779999999998</v>
      </c>
      <c r="J1312" s="6" t="str">
        <f>OBV!F1312</f>
        <v>BEARISH</v>
      </c>
      <c r="K1312" s="6" t="str">
        <f>OBV!G1312</f>
        <v>STRONG</v>
      </c>
      <c r="L1312" s="6" t="str">
        <f>OBV!H1312</f>
        <v>CONFIRMED BEARISH</v>
      </c>
      <c r="M1312" s="8">
        <f t="shared" si="200"/>
        <v>50</v>
      </c>
      <c r="N1312" s="8">
        <f t="shared" si="201"/>
        <v>0</v>
      </c>
      <c r="O1312" s="8">
        <f t="shared" si="202"/>
        <v>0</v>
      </c>
      <c r="P1312" s="8">
        <f t="shared" si="203"/>
        <v>33</v>
      </c>
      <c r="Q1312" s="9">
        <f t="shared" si="204"/>
        <v>22.45</v>
      </c>
      <c r="R1312" s="9">
        <f t="shared" si="205"/>
        <v>18.25</v>
      </c>
      <c r="S1312" s="9">
        <f t="shared" si="206"/>
        <v>22.35</v>
      </c>
      <c r="T1312" s="9">
        <f t="shared" si="207"/>
        <v>20.75</v>
      </c>
      <c r="U1312" s="8">
        <f t="shared" si="208"/>
        <v>21.016666666666669</v>
      </c>
      <c r="V1312" s="8">
        <f t="shared" si="209"/>
        <v>20.950000000000003</v>
      </c>
    </row>
    <row r="1313" spans="1:22" ht="13.5" x14ac:dyDescent="0.25">
      <c r="A1313" s="3">
        <f>RSI!A1313</f>
        <v>43921</v>
      </c>
      <c r="B1313" s="2">
        <f>RSI!B1313</f>
        <v>6.6459999999999999</v>
      </c>
      <c r="C1313" s="2">
        <f>RSI!I1313</f>
        <v>20.369723819560789</v>
      </c>
      <c r="D1313" s="2">
        <f>MACD!E1313</f>
        <v>0.22832237026094404</v>
      </c>
      <c r="E1313" s="2">
        <f>MACD!F1313</f>
        <v>0.17743784869161286</v>
      </c>
      <c r="F1313" s="2">
        <f>'Moving Avg'!D1313</f>
        <v>6.6868000000000007</v>
      </c>
      <c r="G1313" s="2">
        <f>'Moving Avg'!F1313</f>
        <v>6.9931999999999972</v>
      </c>
      <c r="H1313" s="2">
        <f>'Moving Avg'!G1313</f>
        <v>7.3559200000000011</v>
      </c>
      <c r="I1313" s="2">
        <f>'Moving Avg'!H1313</f>
        <v>8.1996749999999992</v>
      </c>
      <c r="J1313" s="6" t="str">
        <f>OBV!F1313</f>
        <v>BEARISH</v>
      </c>
      <c r="K1313" s="6" t="str">
        <f>OBV!G1313</f>
        <v>STRONG</v>
      </c>
      <c r="L1313" s="6" t="str">
        <f>OBV!H1313</f>
        <v>CONFIRMED BEARISH</v>
      </c>
      <c r="M1313" s="8">
        <f t="shared" si="200"/>
        <v>50</v>
      </c>
      <c r="N1313" s="8">
        <f t="shared" si="201"/>
        <v>0</v>
      </c>
      <c r="O1313" s="8">
        <f t="shared" si="202"/>
        <v>0</v>
      </c>
      <c r="P1313" s="8">
        <f t="shared" si="203"/>
        <v>33</v>
      </c>
      <c r="Q1313" s="9">
        <f t="shared" si="204"/>
        <v>22.45</v>
      </c>
      <c r="R1313" s="9">
        <f t="shared" si="205"/>
        <v>18.25</v>
      </c>
      <c r="S1313" s="9">
        <f t="shared" si="206"/>
        <v>22.35</v>
      </c>
      <c r="T1313" s="9">
        <f t="shared" si="207"/>
        <v>20.75</v>
      </c>
      <c r="U1313" s="8">
        <f t="shared" si="208"/>
        <v>21.016666666666669</v>
      </c>
      <c r="V1313" s="8">
        <f t="shared" si="209"/>
        <v>20.950000000000003</v>
      </c>
    </row>
    <row r="1314" spans="1:22" ht="13.5" x14ac:dyDescent="0.25">
      <c r="A1314" s="3">
        <f>RSI!A1314</f>
        <v>43922</v>
      </c>
      <c r="B1314" s="2">
        <f>RSI!B1314</f>
        <v>6.6459999999999999</v>
      </c>
      <c r="C1314" s="2">
        <f>RSI!I1314</f>
        <v>20.369723819560789</v>
      </c>
      <c r="D1314" s="2">
        <f>MACD!E1314</f>
        <v>0.19254108568172068</v>
      </c>
      <c r="E1314" s="2">
        <f>MACD!F1314</f>
        <v>0.18045849608963443</v>
      </c>
      <c r="F1314" s="2">
        <f>'Moving Avg'!D1314</f>
        <v>6.6731999999999996</v>
      </c>
      <c r="G1314" s="2">
        <f>'Moving Avg'!F1314</f>
        <v>6.9623999999999979</v>
      </c>
      <c r="H1314" s="2">
        <f>'Moving Avg'!G1314</f>
        <v>7.3305800000000012</v>
      </c>
      <c r="I1314" s="2">
        <f>'Moving Avg'!H1314</f>
        <v>8.1872449999999972</v>
      </c>
      <c r="J1314" s="6" t="str">
        <f>OBV!F1314</f>
        <v>BEARISH</v>
      </c>
      <c r="K1314" s="6" t="str">
        <f>OBV!G1314</f>
        <v>NEUTRAL</v>
      </c>
      <c r="L1314" s="6" t="str">
        <f>OBV!H1314</f>
        <v>CONFIRMED BEARISH</v>
      </c>
      <c r="M1314" s="8">
        <f t="shared" si="200"/>
        <v>50</v>
      </c>
      <c r="N1314" s="8">
        <f t="shared" si="201"/>
        <v>0</v>
      </c>
      <c r="O1314" s="8">
        <f t="shared" si="202"/>
        <v>0</v>
      </c>
      <c r="P1314" s="8">
        <f t="shared" si="203"/>
        <v>16.5</v>
      </c>
      <c r="Q1314" s="9">
        <f t="shared" si="204"/>
        <v>19.975000000000001</v>
      </c>
      <c r="R1314" s="9">
        <f t="shared" si="205"/>
        <v>14.125</v>
      </c>
      <c r="S1314" s="9">
        <f t="shared" si="206"/>
        <v>14.925000000000001</v>
      </c>
      <c r="T1314" s="9">
        <f t="shared" si="207"/>
        <v>16.625</v>
      </c>
      <c r="U1314" s="8">
        <f t="shared" si="208"/>
        <v>16.341666666666669</v>
      </c>
      <c r="V1314" s="8">
        <f t="shared" si="209"/>
        <v>16.412500000000001</v>
      </c>
    </row>
    <row r="1315" spans="1:22" ht="13.5" x14ac:dyDescent="0.25">
      <c r="A1315" s="3">
        <f>RSI!A1315</f>
        <v>43923</v>
      </c>
      <c r="B1315" s="2">
        <f>RSI!B1315</f>
        <v>6.6459999999999999</v>
      </c>
      <c r="C1315" s="2">
        <f>RSI!I1315</f>
        <v>20.369723819560789</v>
      </c>
      <c r="D1315" s="2">
        <f>MACD!E1315</f>
        <v>0.13410798710048688</v>
      </c>
      <c r="E1315" s="2">
        <f>MACD!F1315</f>
        <v>0.17118839429180494</v>
      </c>
      <c r="F1315" s="2">
        <f>'Moving Avg'!D1315</f>
        <v>6.6596000000000002</v>
      </c>
      <c r="G1315" s="2">
        <f>'Moving Avg'!F1315</f>
        <v>6.9315999999999978</v>
      </c>
      <c r="H1315" s="2">
        <f>'Moving Avg'!G1315</f>
        <v>7.3052400000000013</v>
      </c>
      <c r="I1315" s="2">
        <f>'Moving Avg'!H1315</f>
        <v>8.1749399999999977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  <c r="M1315" s="8">
        <f t="shared" si="200"/>
        <v>50</v>
      </c>
      <c r="N1315" s="8">
        <f t="shared" si="201"/>
        <v>100</v>
      </c>
      <c r="O1315" s="8">
        <f t="shared" si="202"/>
        <v>0</v>
      </c>
      <c r="P1315" s="8">
        <f t="shared" si="203"/>
        <v>16.5</v>
      </c>
      <c r="Q1315" s="9">
        <f t="shared" si="204"/>
        <v>54.975000000000001</v>
      </c>
      <c r="R1315" s="9">
        <f t="shared" si="205"/>
        <v>34.125</v>
      </c>
      <c r="S1315" s="9">
        <f t="shared" si="206"/>
        <v>29.925000000000001</v>
      </c>
      <c r="T1315" s="9">
        <f t="shared" si="207"/>
        <v>41.625</v>
      </c>
      <c r="U1315" s="8">
        <f t="shared" si="208"/>
        <v>39.674999999999997</v>
      </c>
      <c r="V1315" s="8">
        <f t="shared" si="209"/>
        <v>40.162499999999994</v>
      </c>
    </row>
    <row r="1316" spans="1:22" ht="13.5" x14ac:dyDescent="0.25">
      <c r="A1316" s="3">
        <f>RSI!A1316</f>
        <v>43924</v>
      </c>
      <c r="B1316" s="2">
        <f>RSI!B1316</f>
        <v>6.6459999999999999</v>
      </c>
      <c r="C1316" s="2">
        <f>RSI!I1316</f>
        <v>20.369723819560789</v>
      </c>
      <c r="D1316" s="2">
        <f>MACD!E1316</f>
        <v>0.11726031172088192</v>
      </c>
      <c r="E1316" s="2">
        <f>MACD!F1316</f>
        <v>0.16040277777762033</v>
      </c>
      <c r="F1316" s="2">
        <f>'Moving Avg'!D1316</f>
        <v>6.645999999999999</v>
      </c>
      <c r="G1316" s="2">
        <f>'Moving Avg'!F1316</f>
        <v>6.9007999999999985</v>
      </c>
      <c r="H1316" s="2">
        <f>'Moving Avg'!G1316</f>
        <v>7.2793600000000014</v>
      </c>
      <c r="I1316" s="2">
        <f>'Moving Avg'!H1316</f>
        <v>8.1612799999999979</v>
      </c>
      <c r="J1316" s="6" t="str">
        <f>OBV!F1316</f>
        <v>BEARISH</v>
      </c>
      <c r="K1316" s="6" t="str">
        <f>OBV!G1316</f>
        <v>NEUTRAL</v>
      </c>
      <c r="L1316" s="6" t="str">
        <f>OBV!H1316</f>
        <v>CONFIRMED BEARISH</v>
      </c>
      <c r="M1316" s="8">
        <f t="shared" si="200"/>
        <v>50</v>
      </c>
      <c r="N1316" s="8">
        <f t="shared" si="201"/>
        <v>100</v>
      </c>
      <c r="O1316" s="8">
        <f t="shared" si="202"/>
        <v>0</v>
      </c>
      <c r="P1316" s="8">
        <f t="shared" si="203"/>
        <v>16.5</v>
      </c>
      <c r="Q1316" s="9">
        <f t="shared" si="204"/>
        <v>54.975000000000001</v>
      </c>
      <c r="R1316" s="9">
        <f t="shared" si="205"/>
        <v>34.125</v>
      </c>
      <c r="S1316" s="9">
        <f t="shared" si="206"/>
        <v>29.925000000000001</v>
      </c>
      <c r="T1316" s="9">
        <f t="shared" si="207"/>
        <v>41.625</v>
      </c>
      <c r="U1316" s="8">
        <f t="shared" si="208"/>
        <v>39.674999999999997</v>
      </c>
      <c r="V1316" s="8">
        <f t="shared" si="209"/>
        <v>40.162499999999994</v>
      </c>
    </row>
    <row r="1317" spans="1:22" ht="13.5" x14ac:dyDescent="0.25">
      <c r="A1317" s="3">
        <f>RSI!A1317</f>
        <v>43927</v>
      </c>
      <c r="B1317" s="2">
        <f>RSI!B1317</f>
        <v>6.6459999999999999</v>
      </c>
      <c r="C1317" s="2">
        <f>RSI!I1317</f>
        <v>20.369723819560804</v>
      </c>
      <c r="D1317" s="2">
        <f>MACD!E1317</f>
        <v>0.10498067646083964</v>
      </c>
      <c r="E1317" s="2">
        <f>MACD!F1317</f>
        <v>0.1493183575142642</v>
      </c>
      <c r="F1317" s="2">
        <f>'Moving Avg'!D1317</f>
        <v>6.645999999999999</v>
      </c>
      <c r="G1317" s="2">
        <f>'Moving Avg'!F1317</f>
        <v>6.8699999999999992</v>
      </c>
      <c r="H1317" s="2">
        <f>'Moving Avg'!G1317</f>
        <v>7.2536000000000014</v>
      </c>
      <c r="I1317" s="2">
        <f>'Moving Avg'!H1317</f>
        <v>8.1489749999999965</v>
      </c>
      <c r="J1317" s="6" t="str">
        <f>OBV!F1317</f>
        <v>NEUTRAL</v>
      </c>
      <c r="K1317" s="6" t="str">
        <f>OBV!G1317</f>
        <v>NEUTRAL</v>
      </c>
      <c r="L1317" s="6" t="str">
        <f>OBV!H1317</f>
        <v>NEUTRAL</v>
      </c>
      <c r="M1317" s="8">
        <f t="shared" si="200"/>
        <v>50</v>
      </c>
      <c r="N1317" s="8">
        <f t="shared" si="201"/>
        <v>100</v>
      </c>
      <c r="O1317" s="8">
        <f t="shared" si="202"/>
        <v>0</v>
      </c>
      <c r="P1317" s="8">
        <f t="shared" si="203"/>
        <v>33</v>
      </c>
      <c r="Q1317" s="9">
        <f t="shared" si="204"/>
        <v>57.45</v>
      </c>
      <c r="R1317" s="9">
        <f t="shared" si="205"/>
        <v>38.25</v>
      </c>
      <c r="S1317" s="9">
        <f t="shared" si="206"/>
        <v>37.35</v>
      </c>
      <c r="T1317" s="9">
        <f t="shared" si="207"/>
        <v>45.75</v>
      </c>
      <c r="U1317" s="8">
        <f t="shared" si="208"/>
        <v>44.35</v>
      </c>
      <c r="V1317" s="8">
        <f t="shared" si="209"/>
        <v>44.7</v>
      </c>
    </row>
    <row r="1318" spans="1:22" ht="13.5" x14ac:dyDescent="0.25">
      <c r="A1318" s="3">
        <f>RSI!A1318</f>
        <v>43928</v>
      </c>
      <c r="B1318" s="2">
        <f>RSI!B1318</f>
        <v>6.6459999999999999</v>
      </c>
      <c r="C1318" s="2">
        <f>RSI!I1318</f>
        <v>20.369723819560804</v>
      </c>
      <c r="D1318" s="2">
        <f>MACD!E1318</f>
        <v>9.6419928875781657E-2</v>
      </c>
      <c r="E1318" s="2">
        <f>MACD!F1318</f>
        <v>0.13873867178656768</v>
      </c>
      <c r="F1318" s="2">
        <f>'Moving Avg'!D1318</f>
        <v>6.645999999999999</v>
      </c>
      <c r="G1318" s="2">
        <f>'Moving Avg'!F1318</f>
        <v>6.8391999999999999</v>
      </c>
      <c r="H1318" s="2">
        <f>'Moving Avg'!G1318</f>
        <v>7.2278400000000014</v>
      </c>
      <c r="I1318" s="2">
        <f>'Moving Avg'!H1318</f>
        <v>8.1358499999999978</v>
      </c>
      <c r="J1318" s="6" t="str">
        <f>OBV!F1318</f>
        <v>NEUTRAL</v>
      </c>
      <c r="K1318" s="6" t="str">
        <f>OBV!G1318</f>
        <v>NEUTRAL</v>
      </c>
      <c r="L1318" s="6" t="str">
        <f>OBV!H1318</f>
        <v>NEUTRAL</v>
      </c>
      <c r="M1318" s="8">
        <f t="shared" si="200"/>
        <v>50</v>
      </c>
      <c r="N1318" s="8">
        <f t="shared" si="201"/>
        <v>100</v>
      </c>
      <c r="O1318" s="8">
        <f t="shared" si="202"/>
        <v>0</v>
      </c>
      <c r="P1318" s="8">
        <f t="shared" si="203"/>
        <v>33</v>
      </c>
      <c r="Q1318" s="9">
        <f t="shared" si="204"/>
        <v>57.45</v>
      </c>
      <c r="R1318" s="9">
        <f t="shared" si="205"/>
        <v>38.25</v>
      </c>
      <c r="S1318" s="9">
        <f t="shared" si="206"/>
        <v>37.35</v>
      </c>
      <c r="T1318" s="9">
        <f t="shared" si="207"/>
        <v>45.75</v>
      </c>
      <c r="U1318" s="8">
        <f t="shared" si="208"/>
        <v>44.35</v>
      </c>
      <c r="V1318" s="8">
        <f t="shared" si="209"/>
        <v>44.7</v>
      </c>
    </row>
    <row r="1319" spans="1:22" ht="13.5" x14ac:dyDescent="0.25">
      <c r="A1319" s="3">
        <f>RSI!A1319</f>
        <v>43929</v>
      </c>
      <c r="B1319" s="2">
        <f>RSI!B1319</f>
        <v>6.6459999999999999</v>
      </c>
      <c r="C1319" s="2">
        <f>RSI!I1319</f>
        <v>20.369723819560804</v>
      </c>
      <c r="D1319" s="2">
        <f>MACD!E1319</f>
        <v>7.0870398102579557E-2</v>
      </c>
      <c r="E1319" s="2">
        <f>MACD!F1319</f>
        <v>0.12516501704977007</v>
      </c>
      <c r="F1319" s="2">
        <f>'Moving Avg'!D1319</f>
        <v>6.645999999999999</v>
      </c>
      <c r="G1319" s="2">
        <f>'Moving Avg'!F1319</f>
        <v>6.8083999999999989</v>
      </c>
      <c r="H1319" s="2">
        <f>'Moving Avg'!G1319</f>
        <v>7.2067400000000017</v>
      </c>
      <c r="I1319" s="2">
        <f>'Moving Avg'!H1319</f>
        <v>8.1218749999999957</v>
      </c>
      <c r="J1319" s="6" t="str">
        <f>OBV!F1319</f>
        <v>NEUTRAL</v>
      </c>
      <c r="K1319" s="6" t="str">
        <f>OBV!G1319</f>
        <v>NEUTRAL</v>
      </c>
      <c r="L1319" s="6" t="str">
        <f>OBV!H1319</f>
        <v>NEUTRAL</v>
      </c>
      <c r="M1319" s="8">
        <f t="shared" si="200"/>
        <v>50</v>
      </c>
      <c r="N1319" s="8">
        <f t="shared" si="201"/>
        <v>100</v>
      </c>
      <c r="O1319" s="8">
        <f t="shared" si="202"/>
        <v>0</v>
      </c>
      <c r="P1319" s="8">
        <f t="shared" si="203"/>
        <v>33</v>
      </c>
      <c r="Q1319" s="9">
        <f t="shared" si="204"/>
        <v>57.45</v>
      </c>
      <c r="R1319" s="9">
        <f t="shared" si="205"/>
        <v>38.25</v>
      </c>
      <c r="S1319" s="9">
        <f t="shared" si="206"/>
        <v>37.35</v>
      </c>
      <c r="T1319" s="9">
        <f t="shared" si="207"/>
        <v>45.75</v>
      </c>
      <c r="U1319" s="8">
        <f t="shared" si="208"/>
        <v>44.35</v>
      </c>
      <c r="V1319" s="8">
        <f t="shared" si="209"/>
        <v>44.7</v>
      </c>
    </row>
    <row r="1320" spans="1:22" ht="13.5" x14ac:dyDescent="0.25">
      <c r="A1320" s="3">
        <f>RSI!A1320</f>
        <v>43934</v>
      </c>
      <c r="B1320" s="2">
        <f>RSI!B1320</f>
        <v>6.4470000000000001</v>
      </c>
      <c r="C1320" s="2">
        <f>RSI!I1320</f>
        <v>13.98186699328285</v>
      </c>
      <c r="D1320" s="2">
        <f>MACD!E1320</f>
        <v>6.5560989113858881E-2</v>
      </c>
      <c r="E1320" s="2">
        <f>MACD!F1320</f>
        <v>0.11324421146258783</v>
      </c>
      <c r="F1320" s="2">
        <f>'Moving Avg'!D1320</f>
        <v>6.6061999999999994</v>
      </c>
      <c r="G1320" s="2">
        <f>'Moving Avg'!F1320</f>
        <v>6.7676500000000006</v>
      </c>
      <c r="H1320" s="2">
        <f>'Moving Avg'!G1320</f>
        <v>7.184960000000002</v>
      </c>
      <c r="I1320" s="2">
        <f>'Moving Avg'!H1320</f>
        <v>8.1047799999999963</v>
      </c>
      <c r="J1320" s="6" t="str">
        <f>OBV!F1320</f>
        <v>BEARISH</v>
      </c>
      <c r="K1320" s="6" t="str">
        <f>OBV!G1320</f>
        <v>NEUTRAL</v>
      </c>
      <c r="L1320" s="6" t="str">
        <f>OBV!H1320</f>
        <v>CONFIRMED BEARISH</v>
      </c>
      <c r="M1320" s="8">
        <f t="shared" si="200"/>
        <v>50</v>
      </c>
      <c r="N1320" s="8">
        <f t="shared" si="201"/>
        <v>100</v>
      </c>
      <c r="O1320" s="8">
        <f t="shared" si="202"/>
        <v>0</v>
      </c>
      <c r="P1320" s="8">
        <f t="shared" si="203"/>
        <v>16.5</v>
      </c>
      <c r="Q1320" s="9">
        <f t="shared" si="204"/>
        <v>54.975000000000001</v>
      </c>
      <c r="R1320" s="9">
        <f t="shared" si="205"/>
        <v>34.125</v>
      </c>
      <c r="S1320" s="9">
        <f t="shared" si="206"/>
        <v>29.925000000000001</v>
      </c>
      <c r="T1320" s="9">
        <f t="shared" si="207"/>
        <v>41.625</v>
      </c>
      <c r="U1320" s="8">
        <f t="shared" si="208"/>
        <v>39.674999999999997</v>
      </c>
      <c r="V1320" s="8">
        <f t="shared" si="209"/>
        <v>40.162499999999994</v>
      </c>
    </row>
    <row r="1321" spans="1:22" ht="13.5" x14ac:dyDescent="0.25">
      <c r="A1321" s="3">
        <f>RSI!A1321</f>
        <v>43935</v>
      </c>
      <c r="B1321" s="2">
        <f>RSI!B1321</f>
        <v>6.4470000000000001</v>
      </c>
      <c r="C1321" s="2">
        <f>RSI!I1321</f>
        <v>13.98186699328285</v>
      </c>
      <c r="D1321" s="2">
        <f>MACD!E1321</f>
        <v>6.3696797010288186E-2</v>
      </c>
      <c r="E1321" s="2">
        <f>MACD!F1321</f>
        <v>0.10333472857212792</v>
      </c>
      <c r="F1321" s="2">
        <f>'Moving Avg'!D1321</f>
        <v>6.5663999999999998</v>
      </c>
      <c r="G1321" s="2">
        <f>'Moving Avg'!F1321</f>
        <v>6.7269000000000005</v>
      </c>
      <c r="H1321" s="2">
        <f>'Moving Avg'!G1321</f>
        <v>7.1631800000000023</v>
      </c>
      <c r="I1321" s="2">
        <f>'Moving Avg'!H1321</f>
        <v>8.0876849999999951</v>
      </c>
      <c r="J1321" s="6" t="str">
        <f>OBV!F1321</f>
        <v>BEARISH</v>
      </c>
      <c r="K1321" s="6" t="str">
        <f>OBV!G1321</f>
        <v>NEUTRAL</v>
      </c>
      <c r="L1321" s="6" t="str">
        <f>OBV!H1321</f>
        <v>CONFIRMED BEARISH</v>
      </c>
      <c r="M1321" s="8">
        <f t="shared" si="200"/>
        <v>50</v>
      </c>
      <c r="N1321" s="8">
        <f t="shared" si="201"/>
        <v>100</v>
      </c>
      <c r="O1321" s="8">
        <f t="shared" si="202"/>
        <v>0</v>
      </c>
      <c r="P1321" s="8">
        <f t="shared" si="203"/>
        <v>16.5</v>
      </c>
      <c r="Q1321" s="9">
        <f t="shared" si="204"/>
        <v>54.975000000000001</v>
      </c>
      <c r="R1321" s="9">
        <f t="shared" si="205"/>
        <v>34.125</v>
      </c>
      <c r="S1321" s="9">
        <f t="shared" si="206"/>
        <v>29.925000000000001</v>
      </c>
      <c r="T1321" s="9">
        <f t="shared" si="207"/>
        <v>41.625</v>
      </c>
      <c r="U1321" s="8">
        <f t="shared" si="208"/>
        <v>39.674999999999997</v>
      </c>
      <c r="V1321" s="8">
        <f t="shared" si="209"/>
        <v>40.162499999999994</v>
      </c>
    </row>
    <row r="1322" spans="1:22" ht="13.5" x14ac:dyDescent="0.25">
      <c r="A1322" s="3">
        <f>RSI!A1322</f>
        <v>43936</v>
      </c>
      <c r="B1322" s="2">
        <f>RSI!B1322</f>
        <v>6.4470000000000001</v>
      </c>
      <c r="C1322" s="2">
        <f>RSI!I1322</f>
        <v>13.981866993282864</v>
      </c>
      <c r="D1322" s="2">
        <f>MACD!E1322</f>
        <v>5.4091554797971675E-2</v>
      </c>
      <c r="E1322" s="2">
        <f>MACD!F1322</f>
        <v>9.3486093817296667E-2</v>
      </c>
      <c r="F1322" s="2">
        <f>'Moving Avg'!D1322</f>
        <v>6.5266000000000002</v>
      </c>
      <c r="G1322" s="2">
        <f>'Moving Avg'!F1322</f>
        <v>6.6861500000000005</v>
      </c>
      <c r="H1322" s="2">
        <f>'Moving Avg'!G1322</f>
        <v>7.1414000000000017</v>
      </c>
      <c r="I1322" s="2">
        <f>'Moving Avg'!H1322</f>
        <v>8.069904999999995</v>
      </c>
      <c r="J1322" s="6" t="str">
        <f>OBV!F1322</f>
        <v>BEARISH</v>
      </c>
      <c r="K1322" s="6" t="str">
        <f>OBV!G1322</f>
        <v>NEUTRAL</v>
      </c>
      <c r="L1322" s="6" t="str">
        <f>OBV!H1322</f>
        <v>CONFIRMED BEARISH</v>
      </c>
      <c r="M1322" s="8">
        <f t="shared" si="200"/>
        <v>50</v>
      </c>
      <c r="N1322" s="8">
        <f t="shared" si="201"/>
        <v>100</v>
      </c>
      <c r="O1322" s="8">
        <f t="shared" si="202"/>
        <v>0</v>
      </c>
      <c r="P1322" s="8">
        <f t="shared" si="203"/>
        <v>16.5</v>
      </c>
      <c r="Q1322" s="9">
        <f t="shared" si="204"/>
        <v>54.975000000000001</v>
      </c>
      <c r="R1322" s="9">
        <f t="shared" si="205"/>
        <v>34.125</v>
      </c>
      <c r="S1322" s="9">
        <f t="shared" si="206"/>
        <v>29.925000000000001</v>
      </c>
      <c r="T1322" s="9">
        <f t="shared" si="207"/>
        <v>41.625</v>
      </c>
      <c r="U1322" s="8">
        <f t="shared" si="208"/>
        <v>39.674999999999997</v>
      </c>
      <c r="V1322" s="8">
        <f t="shared" si="209"/>
        <v>40.162499999999994</v>
      </c>
    </row>
    <row r="1323" spans="1:22" ht="13.5" x14ac:dyDescent="0.25">
      <c r="A1323" s="3">
        <f>RSI!A1323</f>
        <v>43937</v>
      </c>
      <c r="B1323" s="2">
        <f>RSI!B1323</f>
        <v>6.4470000000000001</v>
      </c>
      <c r="C1323" s="2">
        <f>RSI!I1323</f>
        <v>13.981866993282864</v>
      </c>
      <c r="D1323" s="2">
        <f>MACD!E1323</f>
        <v>4.8217458423102322E-2</v>
      </c>
      <c r="E1323" s="2">
        <f>MACD!F1323</f>
        <v>8.4432366738457804E-2</v>
      </c>
      <c r="F1323" s="2">
        <f>'Moving Avg'!D1323</f>
        <v>6.4867999999999997</v>
      </c>
      <c r="G1323" s="2">
        <f>'Moving Avg'!F1323</f>
        <v>6.6560000000000006</v>
      </c>
      <c r="H1323" s="2">
        <f>'Moving Avg'!G1323</f>
        <v>7.1196200000000021</v>
      </c>
      <c r="I1323" s="2">
        <f>'Moving Avg'!H1323</f>
        <v>8.0506899999999924</v>
      </c>
      <c r="J1323" s="6" t="str">
        <f>OBV!F1323</f>
        <v>BEARISH</v>
      </c>
      <c r="K1323" s="6" t="str">
        <f>OBV!G1323</f>
        <v>NEUTRAL</v>
      </c>
      <c r="L1323" s="6" t="str">
        <f>OBV!H1323</f>
        <v>CONFIRMED BEARISH</v>
      </c>
      <c r="M1323" s="8">
        <f t="shared" si="200"/>
        <v>50</v>
      </c>
      <c r="N1323" s="8">
        <f t="shared" si="201"/>
        <v>100</v>
      </c>
      <c r="O1323" s="8">
        <f t="shared" si="202"/>
        <v>0</v>
      </c>
      <c r="P1323" s="8">
        <f t="shared" si="203"/>
        <v>16.5</v>
      </c>
      <c r="Q1323" s="9">
        <f t="shared" si="204"/>
        <v>54.975000000000001</v>
      </c>
      <c r="R1323" s="9">
        <f t="shared" si="205"/>
        <v>34.125</v>
      </c>
      <c r="S1323" s="9">
        <f t="shared" si="206"/>
        <v>29.925000000000001</v>
      </c>
      <c r="T1323" s="9">
        <f t="shared" si="207"/>
        <v>41.625</v>
      </c>
      <c r="U1323" s="8">
        <f t="shared" si="208"/>
        <v>39.674999999999997</v>
      </c>
      <c r="V1323" s="8">
        <f t="shared" si="209"/>
        <v>40.162499999999994</v>
      </c>
    </row>
    <row r="1324" spans="1:22" ht="13.5" x14ac:dyDescent="0.25">
      <c r="A1324" s="3">
        <f>RSI!A1324</f>
        <v>43938</v>
      </c>
      <c r="B1324" s="2">
        <f>RSI!B1324</f>
        <v>6.4059999999999997</v>
      </c>
      <c r="C1324" s="2">
        <f>RSI!I1324</f>
        <v>12.863939740138051</v>
      </c>
      <c r="D1324" s="2">
        <f>MACD!E1324</f>
        <v>4.8370602762756398E-2</v>
      </c>
      <c r="E1324" s="2">
        <f>MACD!F1324</f>
        <v>7.7220013943317525E-2</v>
      </c>
      <c r="F1324" s="2">
        <f>'Moving Avg'!D1324</f>
        <v>6.4388000000000005</v>
      </c>
      <c r="G1324" s="2">
        <f>'Moving Avg'!F1324</f>
        <v>6.634100000000001</v>
      </c>
      <c r="H1324" s="2">
        <f>'Moving Avg'!G1324</f>
        <v>7.0983800000000024</v>
      </c>
      <c r="I1324" s="2">
        <f>'Moving Avg'!H1324</f>
        <v>8.029724999999992</v>
      </c>
      <c r="J1324" s="6" t="str">
        <f>OBV!F1324</f>
        <v>BEARISH</v>
      </c>
      <c r="K1324" s="6" t="str">
        <f>OBV!G1324</f>
        <v>STRONG</v>
      </c>
      <c r="L1324" s="6" t="str">
        <f>OBV!H1324</f>
        <v>CONFIRMED BEARISH</v>
      </c>
      <c r="M1324" s="8">
        <f t="shared" si="200"/>
        <v>50</v>
      </c>
      <c r="N1324" s="8">
        <f t="shared" si="201"/>
        <v>100</v>
      </c>
      <c r="O1324" s="8">
        <f t="shared" si="202"/>
        <v>0</v>
      </c>
      <c r="P1324" s="8">
        <f t="shared" si="203"/>
        <v>33</v>
      </c>
      <c r="Q1324" s="9">
        <f t="shared" si="204"/>
        <v>57.45</v>
      </c>
      <c r="R1324" s="9">
        <f t="shared" si="205"/>
        <v>38.25</v>
      </c>
      <c r="S1324" s="9">
        <f t="shared" si="206"/>
        <v>37.35</v>
      </c>
      <c r="T1324" s="9">
        <f t="shared" si="207"/>
        <v>45.75</v>
      </c>
      <c r="U1324" s="8">
        <f t="shared" si="208"/>
        <v>44.35</v>
      </c>
      <c r="V1324" s="8">
        <f t="shared" si="209"/>
        <v>44.7</v>
      </c>
    </row>
    <row r="1325" spans="1:22" ht="13.5" x14ac:dyDescent="0.25">
      <c r="A1325" s="3">
        <f>RSI!A1325</f>
        <v>43941</v>
      </c>
      <c r="B1325" s="2">
        <f>RSI!B1325</f>
        <v>6.4059999999999997</v>
      </c>
      <c r="C1325" s="2">
        <f>RSI!I1325</f>
        <v>12.863939740138051</v>
      </c>
      <c r="D1325" s="2">
        <f>MACD!E1325</f>
        <v>5.0674398438977697E-2</v>
      </c>
      <c r="E1325" s="2">
        <f>MACD!F1325</f>
        <v>7.191089084244956E-2</v>
      </c>
      <c r="F1325" s="2">
        <f>'Moving Avg'!D1325</f>
        <v>6.4306000000000001</v>
      </c>
      <c r="G1325" s="2">
        <f>'Moving Avg'!F1325</f>
        <v>6.6221000000000005</v>
      </c>
      <c r="H1325" s="2">
        <f>'Moving Avg'!G1325</f>
        <v>7.0771400000000027</v>
      </c>
      <c r="I1325" s="2">
        <f>'Moving Avg'!H1325</f>
        <v>8.0086599999999919</v>
      </c>
      <c r="J1325" s="6" t="str">
        <f>OBV!F1325</f>
        <v>BEARISH</v>
      </c>
      <c r="K1325" s="6" t="str">
        <f>OBV!G1325</f>
        <v>NEUTRAL</v>
      </c>
      <c r="L1325" s="6" t="str">
        <f>OBV!H1325</f>
        <v>CONFIRMED BEARISH</v>
      </c>
      <c r="M1325" s="8">
        <f t="shared" si="200"/>
        <v>50</v>
      </c>
      <c r="N1325" s="8">
        <f t="shared" si="201"/>
        <v>100</v>
      </c>
      <c r="O1325" s="8">
        <f t="shared" si="202"/>
        <v>0</v>
      </c>
      <c r="P1325" s="8">
        <f t="shared" si="203"/>
        <v>16.5</v>
      </c>
      <c r="Q1325" s="9">
        <f t="shared" si="204"/>
        <v>54.975000000000001</v>
      </c>
      <c r="R1325" s="9">
        <f t="shared" si="205"/>
        <v>34.125</v>
      </c>
      <c r="S1325" s="9">
        <f t="shared" si="206"/>
        <v>29.925000000000001</v>
      </c>
      <c r="T1325" s="9">
        <f t="shared" si="207"/>
        <v>41.625</v>
      </c>
      <c r="U1325" s="8">
        <f t="shared" si="208"/>
        <v>39.674999999999997</v>
      </c>
      <c r="V1325" s="8">
        <f t="shared" si="209"/>
        <v>40.162499999999994</v>
      </c>
    </row>
    <row r="1326" spans="1:22" ht="13.5" x14ac:dyDescent="0.25">
      <c r="A1326" s="3">
        <f>RSI!A1326</f>
        <v>43942</v>
      </c>
      <c r="B1326" s="2">
        <f>RSI!B1326</f>
        <v>6.2140000000000004</v>
      </c>
      <c r="C1326" s="2">
        <f>RSI!I1326</f>
        <v>8.9691350818134907</v>
      </c>
      <c r="D1326" s="2">
        <f>MACD!E1326</f>
        <v>6.8859145496541707E-2</v>
      </c>
      <c r="E1326" s="2">
        <f>MACD!F1326</f>
        <v>7.1300541773267986E-2</v>
      </c>
      <c r="F1326" s="2">
        <f>'Moving Avg'!D1326</f>
        <v>6.3840000000000003</v>
      </c>
      <c r="G1326" s="2">
        <f>'Moving Avg'!F1326</f>
        <v>6.590600000000002</v>
      </c>
      <c r="H1326" s="2">
        <f>'Moving Avg'!G1326</f>
        <v>7.0520600000000027</v>
      </c>
      <c r="I1326" s="2">
        <f>'Moving Avg'!H1326</f>
        <v>7.9866349999999908</v>
      </c>
      <c r="J1326" s="6" t="str">
        <f>OBV!F1326</f>
        <v>BEARISH</v>
      </c>
      <c r="K1326" s="6" t="str">
        <f>OBV!G1326</f>
        <v>STRONG</v>
      </c>
      <c r="L1326" s="6" t="str">
        <f>OBV!H1326</f>
        <v>CONFIRMED BEARISH</v>
      </c>
      <c r="M1326" s="8">
        <f t="shared" si="200"/>
        <v>50</v>
      </c>
      <c r="N1326" s="8">
        <f t="shared" si="201"/>
        <v>45</v>
      </c>
      <c r="O1326" s="8">
        <f t="shared" si="202"/>
        <v>0</v>
      </c>
      <c r="P1326" s="8">
        <f t="shared" si="203"/>
        <v>33</v>
      </c>
      <c r="Q1326" s="9">
        <f t="shared" si="204"/>
        <v>38.200000000000003</v>
      </c>
      <c r="R1326" s="9">
        <f t="shared" si="205"/>
        <v>27.25</v>
      </c>
      <c r="S1326" s="9">
        <f t="shared" si="206"/>
        <v>29.1</v>
      </c>
      <c r="T1326" s="9">
        <f t="shared" si="207"/>
        <v>32</v>
      </c>
      <c r="U1326" s="8">
        <f t="shared" si="208"/>
        <v>31.516666666666669</v>
      </c>
      <c r="V1326" s="8">
        <f t="shared" si="209"/>
        <v>31.637500000000003</v>
      </c>
    </row>
    <row r="1327" spans="1:22" ht="13.5" x14ac:dyDescent="0.25">
      <c r="A1327" s="3">
        <f>RSI!A1327</f>
        <v>43943</v>
      </c>
      <c r="B1327" s="2">
        <f>RSI!B1327</f>
        <v>6.1660000000000004</v>
      </c>
      <c r="C1327" s="2">
        <f>RSI!I1327</f>
        <v>8.2931229644432136</v>
      </c>
      <c r="D1327" s="2">
        <f>MACD!E1327</f>
        <v>9.0800367316610675E-2</v>
      </c>
      <c r="E1327" s="2">
        <f>MACD!F1327</f>
        <v>7.5200506881936524E-2</v>
      </c>
      <c r="F1327" s="2">
        <f>'Moving Avg'!D1327</f>
        <v>6.3277999999999999</v>
      </c>
      <c r="G1327" s="2">
        <f>'Moving Avg'!F1327</f>
        <v>6.5567000000000011</v>
      </c>
      <c r="H1327" s="2">
        <f>'Moving Avg'!G1327</f>
        <v>7.0260200000000017</v>
      </c>
      <c r="I1327" s="2">
        <f>'Moving Avg'!H1327</f>
        <v>7.9641999999999902</v>
      </c>
      <c r="J1327" s="6" t="str">
        <f>OBV!F1327</f>
        <v>BEARISH</v>
      </c>
      <c r="K1327" s="6" t="str">
        <f>OBV!G1327</f>
        <v>STRONG</v>
      </c>
      <c r="L1327" s="6" t="str">
        <f>OBV!H1327</f>
        <v>CONFIRMED BEARISH</v>
      </c>
      <c r="M1327" s="8">
        <f t="shared" si="200"/>
        <v>50</v>
      </c>
      <c r="N1327" s="8">
        <f t="shared" si="201"/>
        <v>0</v>
      </c>
      <c r="O1327" s="8">
        <f t="shared" si="202"/>
        <v>0</v>
      </c>
      <c r="P1327" s="8">
        <f t="shared" si="203"/>
        <v>33</v>
      </c>
      <c r="Q1327" s="9">
        <f t="shared" si="204"/>
        <v>22.45</v>
      </c>
      <c r="R1327" s="9">
        <f t="shared" si="205"/>
        <v>18.25</v>
      </c>
      <c r="S1327" s="9">
        <f t="shared" si="206"/>
        <v>22.35</v>
      </c>
      <c r="T1327" s="9">
        <f t="shared" si="207"/>
        <v>20.75</v>
      </c>
      <c r="U1327" s="8">
        <f t="shared" si="208"/>
        <v>21.016666666666669</v>
      </c>
      <c r="V1327" s="8">
        <f t="shared" si="209"/>
        <v>20.950000000000003</v>
      </c>
    </row>
    <row r="1328" spans="1:22" ht="13.5" x14ac:dyDescent="0.25">
      <c r="A1328" s="3">
        <f>RSI!A1328</f>
        <v>43944</v>
      </c>
      <c r="B1328" s="2">
        <f>RSI!B1328</f>
        <v>6.0970000000000004</v>
      </c>
      <c r="C1328" s="2">
        <f>RSI!I1328</f>
        <v>7.4265885486066452</v>
      </c>
      <c r="D1328" s="2">
        <f>MACD!E1328</f>
        <v>0.1175372178329992</v>
      </c>
      <c r="E1328" s="2">
        <f>MACD!F1328</f>
        <v>8.3667849072149053E-2</v>
      </c>
      <c r="F1328" s="2">
        <f>'Moving Avg'!D1328</f>
        <v>6.2578000000000005</v>
      </c>
      <c r="G1328" s="2">
        <f>'Moving Avg'!F1328</f>
        <v>6.5193500000000011</v>
      </c>
      <c r="H1328" s="2">
        <f>'Moving Avg'!G1328</f>
        <v>6.9942200000000012</v>
      </c>
      <c r="I1328" s="2">
        <f>'Moving Avg'!H1328</f>
        <v>7.9415899999999899</v>
      </c>
      <c r="J1328" s="6" t="str">
        <f>OBV!F1328</f>
        <v>BEARISH</v>
      </c>
      <c r="K1328" s="6" t="str">
        <f>OBV!G1328</f>
        <v>STRONG</v>
      </c>
      <c r="L1328" s="6" t="str">
        <f>OBV!H1328</f>
        <v>CONFIRMED BEARISH</v>
      </c>
      <c r="M1328" s="8">
        <f t="shared" si="200"/>
        <v>50</v>
      </c>
      <c r="N1328" s="8">
        <f t="shared" si="201"/>
        <v>0</v>
      </c>
      <c r="O1328" s="8">
        <f t="shared" si="202"/>
        <v>0</v>
      </c>
      <c r="P1328" s="8">
        <f t="shared" si="203"/>
        <v>33</v>
      </c>
      <c r="Q1328" s="9">
        <f t="shared" si="204"/>
        <v>22.45</v>
      </c>
      <c r="R1328" s="9">
        <f t="shared" si="205"/>
        <v>18.25</v>
      </c>
      <c r="S1328" s="9">
        <f t="shared" si="206"/>
        <v>22.35</v>
      </c>
      <c r="T1328" s="9">
        <f t="shared" si="207"/>
        <v>20.75</v>
      </c>
      <c r="U1328" s="8">
        <f t="shared" si="208"/>
        <v>21.016666666666669</v>
      </c>
      <c r="V1328" s="8">
        <f t="shared" si="209"/>
        <v>20.950000000000003</v>
      </c>
    </row>
    <row r="1329" spans="1:22" ht="13.5" x14ac:dyDescent="0.25">
      <c r="A1329" s="3">
        <f>RSI!A1329</f>
        <v>43945</v>
      </c>
      <c r="B1329" s="2">
        <f>RSI!B1329</f>
        <v>6.0970000000000004</v>
      </c>
      <c r="C1329" s="2">
        <f>RSI!I1329</f>
        <v>7.4265885486066452</v>
      </c>
      <c r="D1329" s="2">
        <f>MACD!E1329</f>
        <v>0.14340184752153107</v>
      </c>
      <c r="E1329" s="2">
        <f>MACD!F1329</f>
        <v>9.5614648762025467E-2</v>
      </c>
      <c r="F1329" s="2">
        <f>'Moving Avg'!D1329</f>
        <v>6.1960000000000006</v>
      </c>
      <c r="G1329" s="2">
        <f>'Moving Avg'!F1329</f>
        <v>6.4885000000000002</v>
      </c>
      <c r="H1329" s="2">
        <f>'Moving Avg'!G1329</f>
        <v>6.9624199999999998</v>
      </c>
      <c r="I1329" s="2">
        <f>'Moving Avg'!H1329</f>
        <v>7.9205549999999878</v>
      </c>
      <c r="J1329" s="6" t="str">
        <f>OBV!F1329</f>
        <v>BEARISH</v>
      </c>
      <c r="K1329" s="6" t="str">
        <f>OBV!G1329</f>
        <v>STRONG</v>
      </c>
      <c r="L1329" s="6" t="str">
        <f>OBV!H1329</f>
        <v>CONFIRMED BEARISH</v>
      </c>
      <c r="M1329" s="8">
        <f t="shared" si="200"/>
        <v>50</v>
      </c>
      <c r="N1329" s="8">
        <f t="shared" si="201"/>
        <v>0</v>
      </c>
      <c r="O1329" s="8">
        <f t="shared" si="202"/>
        <v>0</v>
      </c>
      <c r="P1329" s="8">
        <f t="shared" si="203"/>
        <v>33</v>
      </c>
      <c r="Q1329" s="9">
        <f t="shared" si="204"/>
        <v>22.45</v>
      </c>
      <c r="R1329" s="9">
        <f t="shared" si="205"/>
        <v>18.25</v>
      </c>
      <c r="S1329" s="9">
        <f t="shared" si="206"/>
        <v>22.35</v>
      </c>
      <c r="T1329" s="9">
        <f t="shared" si="207"/>
        <v>20.75</v>
      </c>
      <c r="U1329" s="8">
        <f t="shared" si="208"/>
        <v>21.016666666666669</v>
      </c>
      <c r="V1329" s="8">
        <f t="shared" si="209"/>
        <v>20.950000000000003</v>
      </c>
    </row>
    <row r="1330" spans="1:22" ht="13.5" x14ac:dyDescent="0.25">
      <c r="A1330" s="3">
        <f>RSI!A1330</f>
        <v>43948</v>
      </c>
      <c r="B1330" s="2">
        <f>RSI!B1330</f>
        <v>6.0970000000000004</v>
      </c>
      <c r="C1330" s="2">
        <f>RSI!I1330</f>
        <v>7.4265885486066452</v>
      </c>
      <c r="D1330" s="2">
        <f>MACD!E1330</f>
        <v>0.13767297508352616</v>
      </c>
      <c r="E1330" s="2">
        <f>MACD!F1330</f>
        <v>0.1040263140263256</v>
      </c>
      <c r="F1330" s="2">
        <f>'Moving Avg'!D1330</f>
        <v>6.1342000000000008</v>
      </c>
      <c r="G1330" s="2">
        <f>'Moving Avg'!F1330</f>
        <v>6.457650000000001</v>
      </c>
      <c r="H1330" s="2">
        <f>'Moving Avg'!G1330</f>
        <v>6.9306199999999993</v>
      </c>
      <c r="I1330" s="2">
        <f>'Moving Avg'!H1330</f>
        <v>7.8995899999999883</v>
      </c>
      <c r="J1330" s="6" t="str">
        <f>OBV!F1330</f>
        <v>BEARISH</v>
      </c>
      <c r="K1330" s="6" t="str">
        <f>OBV!G1330</f>
        <v>STRONG</v>
      </c>
      <c r="L1330" s="6" t="str">
        <f>OBV!H1330</f>
        <v>CONFIRMED BEARISH</v>
      </c>
      <c r="M1330" s="8">
        <f t="shared" si="200"/>
        <v>50</v>
      </c>
      <c r="N1330" s="8">
        <f t="shared" si="201"/>
        <v>0</v>
      </c>
      <c r="O1330" s="8">
        <f t="shared" si="202"/>
        <v>0</v>
      </c>
      <c r="P1330" s="8">
        <f t="shared" si="203"/>
        <v>33</v>
      </c>
      <c r="Q1330" s="9">
        <f t="shared" si="204"/>
        <v>22.45</v>
      </c>
      <c r="R1330" s="9">
        <f t="shared" si="205"/>
        <v>18.25</v>
      </c>
      <c r="S1330" s="9">
        <f t="shared" si="206"/>
        <v>22.35</v>
      </c>
      <c r="T1330" s="9">
        <f t="shared" si="207"/>
        <v>20.75</v>
      </c>
      <c r="U1330" s="8">
        <f t="shared" si="208"/>
        <v>21.016666666666669</v>
      </c>
      <c r="V1330" s="8">
        <f t="shared" si="209"/>
        <v>20.950000000000003</v>
      </c>
    </row>
    <row r="1331" spans="1:22" ht="13.5" x14ac:dyDescent="0.25">
      <c r="A1331" s="3">
        <f>RSI!A1331</f>
        <v>43949</v>
      </c>
      <c r="B1331" s="2">
        <f>RSI!B1331</f>
        <v>6.0970000000000004</v>
      </c>
      <c r="C1331" s="2">
        <f>RSI!I1331</f>
        <v>7.4265885486066452</v>
      </c>
      <c r="D1331" s="2">
        <f>MACD!E1331</f>
        <v>0.13560422345735645</v>
      </c>
      <c r="E1331" s="2">
        <f>MACD!F1331</f>
        <v>0.11034189591253178</v>
      </c>
      <c r="F1331" s="2">
        <f>'Moving Avg'!D1331</f>
        <v>6.1108000000000011</v>
      </c>
      <c r="G1331" s="2">
        <f>'Moving Avg'!F1331</f>
        <v>6.4268000000000001</v>
      </c>
      <c r="H1331" s="2">
        <f>'Moving Avg'!G1331</f>
        <v>6.8988199999999971</v>
      </c>
      <c r="I1331" s="2">
        <f>'Moving Avg'!H1331</f>
        <v>7.8801649999999874</v>
      </c>
      <c r="J1331" s="6" t="str">
        <f>OBV!F1331</f>
        <v>BEARISH</v>
      </c>
      <c r="K1331" s="6" t="str">
        <f>OBV!G1331</f>
        <v>STRONG</v>
      </c>
      <c r="L1331" s="6" t="str">
        <f>OBV!H1331</f>
        <v>CONFIRMED BEARISH</v>
      </c>
      <c r="M1331" s="8">
        <f t="shared" si="200"/>
        <v>50</v>
      </c>
      <c r="N1331" s="8">
        <f t="shared" si="201"/>
        <v>0</v>
      </c>
      <c r="O1331" s="8">
        <f t="shared" si="202"/>
        <v>0</v>
      </c>
      <c r="P1331" s="8">
        <f t="shared" si="203"/>
        <v>33</v>
      </c>
      <c r="Q1331" s="9">
        <f t="shared" si="204"/>
        <v>22.45</v>
      </c>
      <c r="R1331" s="9">
        <f t="shared" si="205"/>
        <v>18.25</v>
      </c>
      <c r="S1331" s="9">
        <f t="shared" si="206"/>
        <v>22.35</v>
      </c>
      <c r="T1331" s="9">
        <f t="shared" si="207"/>
        <v>20.75</v>
      </c>
      <c r="U1331" s="8">
        <f t="shared" si="208"/>
        <v>21.016666666666669</v>
      </c>
      <c r="V1331" s="8">
        <f t="shared" si="209"/>
        <v>20.950000000000003</v>
      </c>
    </row>
    <row r="1332" spans="1:22" ht="13.5" x14ac:dyDescent="0.25">
      <c r="A1332" s="3">
        <f>RSI!A1332</f>
        <v>43950</v>
      </c>
      <c r="B1332" s="2">
        <f>RSI!B1332</f>
        <v>6.0970000000000004</v>
      </c>
      <c r="C1332" s="2">
        <f>RSI!I1332</f>
        <v>7.4265885486066452</v>
      </c>
      <c r="D1332" s="2">
        <f>MACD!E1332</f>
        <v>0.13642666336896347</v>
      </c>
      <c r="E1332" s="2">
        <f>MACD!F1332</f>
        <v>0.11555884940381812</v>
      </c>
      <c r="F1332" s="2">
        <f>'Moving Avg'!D1332</f>
        <v>6.0970000000000004</v>
      </c>
      <c r="G1332" s="2">
        <f>'Moving Avg'!F1332</f>
        <v>6.3993499999999992</v>
      </c>
      <c r="H1332" s="2">
        <f>'Moving Avg'!G1332</f>
        <v>6.8670199999999957</v>
      </c>
      <c r="I1332" s="2">
        <f>'Moving Avg'!H1332</f>
        <v>7.8608099999999865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  <c r="M1332" s="8">
        <f t="shared" si="200"/>
        <v>50</v>
      </c>
      <c r="N1332" s="8">
        <f t="shared" si="201"/>
        <v>0</v>
      </c>
      <c r="O1332" s="8">
        <f t="shared" si="202"/>
        <v>0</v>
      </c>
      <c r="P1332" s="8">
        <f t="shared" si="203"/>
        <v>16.5</v>
      </c>
      <c r="Q1332" s="9">
        <f t="shared" si="204"/>
        <v>19.975000000000001</v>
      </c>
      <c r="R1332" s="9">
        <f t="shared" si="205"/>
        <v>14.125</v>
      </c>
      <c r="S1332" s="9">
        <f t="shared" si="206"/>
        <v>14.925000000000001</v>
      </c>
      <c r="T1332" s="9">
        <f t="shared" si="207"/>
        <v>16.625</v>
      </c>
      <c r="U1332" s="8">
        <f t="shared" si="208"/>
        <v>16.341666666666669</v>
      </c>
      <c r="V1332" s="8">
        <f t="shared" si="209"/>
        <v>16.412500000000001</v>
      </c>
    </row>
    <row r="1333" spans="1:22" ht="13.5" x14ac:dyDescent="0.25">
      <c r="A1333" s="3">
        <f>RSI!A1333</f>
        <v>43951</v>
      </c>
      <c r="B1333" s="2">
        <f>RSI!B1333</f>
        <v>6.0970000000000004</v>
      </c>
      <c r="C1333" s="2">
        <f>RSI!I1333</f>
        <v>7.4265885486066452</v>
      </c>
      <c r="D1333" s="2">
        <f>MACD!E1333</f>
        <v>0.13950490930120285</v>
      </c>
      <c r="E1333" s="2">
        <f>MACD!F1333</f>
        <v>0.12034806138329507</v>
      </c>
      <c r="F1333" s="2">
        <f>'Moving Avg'!D1333</f>
        <v>6.0970000000000004</v>
      </c>
      <c r="G1333" s="2">
        <f>'Moving Avg'!F1333</f>
        <v>6.3718999999999983</v>
      </c>
      <c r="H1333" s="2">
        <f>'Moving Avg'!G1333</f>
        <v>6.8352199999999952</v>
      </c>
      <c r="I1333" s="2">
        <f>'Moving Avg'!H1333</f>
        <v>7.8414549999999856</v>
      </c>
      <c r="J1333" s="6" t="str">
        <f>OBV!F1333</f>
        <v>NEUTRAL</v>
      </c>
      <c r="K1333" s="6" t="str">
        <f>OBV!G1333</f>
        <v>NEUTRAL</v>
      </c>
      <c r="L1333" s="6" t="str">
        <f>OBV!H1333</f>
        <v>NEUTRAL</v>
      </c>
      <c r="M1333" s="8">
        <f t="shared" si="200"/>
        <v>50</v>
      </c>
      <c r="N1333" s="8">
        <f t="shared" si="201"/>
        <v>0</v>
      </c>
      <c r="O1333" s="8">
        <f t="shared" si="202"/>
        <v>0</v>
      </c>
      <c r="P1333" s="8">
        <f t="shared" si="203"/>
        <v>33</v>
      </c>
      <c r="Q1333" s="9">
        <f t="shared" si="204"/>
        <v>22.45</v>
      </c>
      <c r="R1333" s="9">
        <f t="shared" si="205"/>
        <v>18.25</v>
      </c>
      <c r="S1333" s="9">
        <f t="shared" si="206"/>
        <v>22.35</v>
      </c>
      <c r="T1333" s="9">
        <f t="shared" si="207"/>
        <v>20.75</v>
      </c>
      <c r="U1333" s="8">
        <f t="shared" si="208"/>
        <v>21.016666666666669</v>
      </c>
      <c r="V1333" s="8">
        <f t="shared" si="209"/>
        <v>20.950000000000003</v>
      </c>
    </row>
    <row r="1334" spans="1:22" ht="13.5" x14ac:dyDescent="0.25">
      <c r="A1334" s="3">
        <f>RSI!A1334</f>
        <v>43955</v>
      </c>
      <c r="B1334" s="2">
        <f>RSI!B1334</f>
        <v>6.0970000000000004</v>
      </c>
      <c r="C1334" s="2">
        <f>RSI!I1334</f>
        <v>7.4265885486066452</v>
      </c>
      <c r="D1334" s="2">
        <f>MACD!E1334</f>
        <v>0.13800775258941034</v>
      </c>
      <c r="E1334" s="2">
        <f>MACD!F1334</f>
        <v>0.12387999962451814</v>
      </c>
      <c r="F1334" s="2">
        <f>'Moving Avg'!D1334</f>
        <v>6.0970000000000004</v>
      </c>
      <c r="G1334" s="2">
        <f>'Moving Avg'!F1334</f>
        <v>6.3444499999999984</v>
      </c>
      <c r="H1334" s="2">
        <f>'Moving Avg'!G1334</f>
        <v>6.8034199999999938</v>
      </c>
      <c r="I1334" s="2">
        <f>'Moving Avg'!H1334</f>
        <v>7.8235699999999859</v>
      </c>
      <c r="J1334" s="6" t="str">
        <f>OBV!F1334</f>
        <v>NEUTRAL</v>
      </c>
      <c r="K1334" s="6" t="str">
        <f>OBV!G1334</f>
        <v>NEUTRAL</v>
      </c>
      <c r="L1334" s="6" t="str">
        <f>OBV!H1334</f>
        <v>NEUTRAL</v>
      </c>
      <c r="M1334" s="8">
        <f t="shared" si="200"/>
        <v>50</v>
      </c>
      <c r="N1334" s="8">
        <f t="shared" si="201"/>
        <v>0</v>
      </c>
      <c r="O1334" s="8">
        <f t="shared" si="202"/>
        <v>0</v>
      </c>
      <c r="P1334" s="8">
        <f t="shared" si="203"/>
        <v>33</v>
      </c>
      <c r="Q1334" s="9">
        <f t="shared" si="204"/>
        <v>22.45</v>
      </c>
      <c r="R1334" s="9">
        <f t="shared" si="205"/>
        <v>18.25</v>
      </c>
      <c r="S1334" s="9">
        <f t="shared" si="206"/>
        <v>22.35</v>
      </c>
      <c r="T1334" s="9">
        <f t="shared" si="207"/>
        <v>20.75</v>
      </c>
      <c r="U1334" s="8">
        <f t="shared" si="208"/>
        <v>21.016666666666669</v>
      </c>
      <c r="V1334" s="8">
        <f t="shared" si="209"/>
        <v>20.950000000000003</v>
      </c>
    </row>
    <row r="1335" spans="1:22" ht="13.5" x14ac:dyDescent="0.25">
      <c r="A1335" s="3">
        <f>RSI!A1335</f>
        <v>43956</v>
      </c>
      <c r="B1335" s="2">
        <f>RSI!B1335</f>
        <v>6.0970000000000004</v>
      </c>
      <c r="C1335" s="2">
        <f>RSI!I1335</f>
        <v>7.4265885486066452</v>
      </c>
      <c r="D1335" s="2">
        <f>MACD!E1335</f>
        <v>0.13878339616177371</v>
      </c>
      <c r="E1335" s="2">
        <f>MACD!F1335</f>
        <v>0.12686067893196926</v>
      </c>
      <c r="F1335" s="2">
        <f>'Moving Avg'!D1335</f>
        <v>6.0970000000000004</v>
      </c>
      <c r="G1335" s="2">
        <f>'Moving Avg'!F1335</f>
        <v>6.3169999999999984</v>
      </c>
      <c r="H1335" s="2">
        <f>'Moving Avg'!G1335</f>
        <v>6.7716199999999951</v>
      </c>
      <c r="I1335" s="2">
        <f>'Moving Avg'!H1335</f>
        <v>7.8071249999999859</v>
      </c>
      <c r="J1335" s="6" t="str">
        <f>OBV!F1335</f>
        <v>NEUTRAL</v>
      </c>
      <c r="K1335" s="6" t="str">
        <f>OBV!G1335</f>
        <v>NEUTRAL</v>
      </c>
      <c r="L1335" s="6" t="str">
        <f>OBV!H1335</f>
        <v>NEUTRAL</v>
      </c>
      <c r="M1335" s="8">
        <f t="shared" si="200"/>
        <v>50</v>
      </c>
      <c r="N1335" s="8">
        <f t="shared" si="201"/>
        <v>0</v>
      </c>
      <c r="O1335" s="8">
        <f t="shared" si="202"/>
        <v>0</v>
      </c>
      <c r="P1335" s="8">
        <f t="shared" si="203"/>
        <v>33</v>
      </c>
      <c r="Q1335" s="9">
        <f t="shared" si="204"/>
        <v>22.45</v>
      </c>
      <c r="R1335" s="9">
        <f t="shared" si="205"/>
        <v>18.25</v>
      </c>
      <c r="S1335" s="9">
        <f t="shared" si="206"/>
        <v>22.35</v>
      </c>
      <c r="T1335" s="9">
        <f t="shared" si="207"/>
        <v>20.75</v>
      </c>
      <c r="U1335" s="8">
        <f t="shared" si="208"/>
        <v>21.016666666666669</v>
      </c>
      <c r="V1335" s="8">
        <f t="shared" si="209"/>
        <v>20.950000000000003</v>
      </c>
    </row>
    <row r="1336" spans="1:22" ht="13.5" x14ac:dyDescent="0.25">
      <c r="A1336" s="3">
        <f>RSI!A1336</f>
        <v>43957</v>
      </c>
      <c r="B1336" s="2">
        <f>RSI!B1336</f>
        <v>6.0970000000000004</v>
      </c>
      <c r="C1336" s="2">
        <f>RSI!I1336</f>
        <v>7.4265885486066452</v>
      </c>
      <c r="D1336" s="2">
        <f>MACD!E1336</f>
        <v>0.11179242293599856</v>
      </c>
      <c r="E1336" s="2">
        <f>MACD!F1336</f>
        <v>0.12384702773277513</v>
      </c>
      <c r="F1336" s="2">
        <f>'Moving Avg'!D1336</f>
        <v>6.0970000000000004</v>
      </c>
      <c r="G1336" s="2">
        <f>'Moving Avg'!F1336</f>
        <v>6.2895499999999975</v>
      </c>
      <c r="H1336" s="2">
        <f>'Moving Avg'!G1336</f>
        <v>6.744199999999994</v>
      </c>
      <c r="I1336" s="2">
        <f>'Moving Avg'!H1336</f>
        <v>7.7906799999999858</v>
      </c>
      <c r="J1336" s="6" t="str">
        <f>OBV!F1336</f>
        <v>NEUTRAL</v>
      </c>
      <c r="K1336" s="6" t="str">
        <f>OBV!G1336</f>
        <v>NEUTRAL</v>
      </c>
      <c r="L1336" s="6" t="str">
        <f>OBV!H1336</f>
        <v>NEUTRAL</v>
      </c>
      <c r="M1336" s="8">
        <f t="shared" si="200"/>
        <v>50</v>
      </c>
      <c r="N1336" s="8">
        <f t="shared" si="201"/>
        <v>45</v>
      </c>
      <c r="O1336" s="8">
        <f t="shared" si="202"/>
        <v>0</v>
      </c>
      <c r="P1336" s="8">
        <f t="shared" si="203"/>
        <v>33</v>
      </c>
      <c r="Q1336" s="9">
        <f t="shared" si="204"/>
        <v>38.200000000000003</v>
      </c>
      <c r="R1336" s="9">
        <f t="shared" si="205"/>
        <v>27.25</v>
      </c>
      <c r="S1336" s="9">
        <f t="shared" si="206"/>
        <v>29.1</v>
      </c>
      <c r="T1336" s="9">
        <f t="shared" si="207"/>
        <v>32</v>
      </c>
      <c r="U1336" s="8">
        <f t="shared" si="208"/>
        <v>31.516666666666669</v>
      </c>
      <c r="V1336" s="8">
        <f t="shared" si="209"/>
        <v>31.637500000000003</v>
      </c>
    </row>
    <row r="1337" spans="1:22" ht="13.5" x14ac:dyDescent="0.25">
      <c r="A1337" s="3">
        <f>RSI!A1337</f>
        <v>43958</v>
      </c>
      <c r="B1337" s="2">
        <f>RSI!B1337</f>
        <v>6.0970000000000004</v>
      </c>
      <c r="C1337" s="2">
        <f>RSI!I1337</f>
        <v>7.4265885486066452</v>
      </c>
      <c r="D1337" s="2">
        <f>MACD!E1337</f>
        <v>8.3320379264112177E-2</v>
      </c>
      <c r="E1337" s="2">
        <f>MACD!F1337</f>
        <v>0.11574169803904255</v>
      </c>
      <c r="F1337" s="2">
        <f>'Moving Avg'!D1337</f>
        <v>6.0970000000000004</v>
      </c>
      <c r="G1337" s="2">
        <f>'Moving Avg'!F1337</f>
        <v>6.2620999999999976</v>
      </c>
      <c r="H1337" s="2">
        <f>'Moving Avg'!G1337</f>
        <v>6.718019999999993</v>
      </c>
      <c r="I1337" s="2">
        <f>'Moving Avg'!H1337</f>
        <v>7.7752649999999859</v>
      </c>
      <c r="J1337" s="6" t="str">
        <f>OBV!F1337</f>
        <v>NEUTRAL</v>
      </c>
      <c r="K1337" s="6" t="str">
        <f>OBV!G1337</f>
        <v>NEUTRAL</v>
      </c>
      <c r="L1337" s="6" t="str">
        <f>OBV!H1337</f>
        <v>NEUTRAL</v>
      </c>
      <c r="M1337" s="8">
        <f t="shared" si="200"/>
        <v>50</v>
      </c>
      <c r="N1337" s="8">
        <f t="shared" si="201"/>
        <v>100</v>
      </c>
      <c r="O1337" s="8">
        <f t="shared" si="202"/>
        <v>0</v>
      </c>
      <c r="P1337" s="8">
        <f t="shared" si="203"/>
        <v>33</v>
      </c>
      <c r="Q1337" s="9">
        <f t="shared" si="204"/>
        <v>57.45</v>
      </c>
      <c r="R1337" s="9">
        <f t="shared" si="205"/>
        <v>38.25</v>
      </c>
      <c r="S1337" s="9">
        <f t="shared" si="206"/>
        <v>37.35</v>
      </c>
      <c r="T1337" s="9">
        <f t="shared" si="207"/>
        <v>45.75</v>
      </c>
      <c r="U1337" s="8">
        <f t="shared" si="208"/>
        <v>44.35</v>
      </c>
      <c r="V1337" s="8">
        <f t="shared" si="209"/>
        <v>44.7</v>
      </c>
    </row>
    <row r="1338" spans="1:22" ht="13.5" x14ac:dyDescent="0.25">
      <c r="A1338" s="3">
        <f>RSI!A1338</f>
        <v>43959</v>
      </c>
      <c r="B1338" s="2">
        <f>RSI!B1338</f>
        <v>5.9669999999999996</v>
      </c>
      <c r="C1338" s="2">
        <f>RSI!I1338</f>
        <v>5.2556934692609047</v>
      </c>
      <c r="D1338" s="2">
        <f>MACD!E1338</f>
        <v>5.9864272350079517E-2</v>
      </c>
      <c r="E1338" s="2">
        <f>MACD!F1338</f>
        <v>0.10456621290124996</v>
      </c>
      <c r="F1338" s="2">
        <f>'Moving Avg'!D1338</f>
        <v>6.0709999999999997</v>
      </c>
      <c r="G1338" s="2">
        <f>'Moving Avg'!F1338</f>
        <v>6.2281499999999976</v>
      </c>
      <c r="H1338" s="2">
        <f>'Moving Avg'!G1338</f>
        <v>6.6892399999999945</v>
      </c>
      <c r="I1338" s="2">
        <f>'Moving Avg'!H1338</f>
        <v>7.7591999999999874</v>
      </c>
      <c r="J1338" s="6" t="str">
        <f>OBV!F1338</f>
        <v>BEARISH</v>
      </c>
      <c r="K1338" s="6" t="str">
        <f>OBV!G1338</f>
        <v>NEUTRAL</v>
      </c>
      <c r="L1338" s="6" t="str">
        <f>OBV!H1338</f>
        <v>CONFIRMED BEARISH</v>
      </c>
      <c r="M1338" s="8">
        <f t="shared" si="200"/>
        <v>50</v>
      </c>
      <c r="N1338" s="8">
        <f t="shared" si="201"/>
        <v>100</v>
      </c>
      <c r="O1338" s="8">
        <f t="shared" si="202"/>
        <v>0</v>
      </c>
      <c r="P1338" s="8">
        <f t="shared" si="203"/>
        <v>16.5</v>
      </c>
      <c r="Q1338" s="9">
        <f t="shared" si="204"/>
        <v>54.975000000000001</v>
      </c>
      <c r="R1338" s="9">
        <f t="shared" si="205"/>
        <v>34.125</v>
      </c>
      <c r="S1338" s="9">
        <f t="shared" si="206"/>
        <v>29.925000000000001</v>
      </c>
      <c r="T1338" s="9">
        <f t="shared" si="207"/>
        <v>41.625</v>
      </c>
      <c r="U1338" s="8">
        <f t="shared" si="208"/>
        <v>39.674999999999997</v>
      </c>
      <c r="V1338" s="8">
        <f t="shared" si="209"/>
        <v>40.162499999999994</v>
      </c>
    </row>
    <row r="1339" spans="1:22" ht="13.5" x14ac:dyDescent="0.25">
      <c r="A1339" s="3">
        <f>RSI!A1339</f>
        <v>43962</v>
      </c>
      <c r="B1339" s="2">
        <f>RSI!B1339</f>
        <v>5.9669999999999996</v>
      </c>
      <c r="C1339" s="2">
        <f>RSI!I1339</f>
        <v>5.2556934692609047</v>
      </c>
      <c r="D1339" s="2">
        <f>MACD!E1339</f>
        <v>4.2286248159882689E-2</v>
      </c>
      <c r="E1339" s="2">
        <f>MACD!F1339</f>
        <v>9.211021995297651E-2</v>
      </c>
      <c r="F1339" s="2">
        <f>'Moving Avg'!D1339</f>
        <v>6.0449999999999999</v>
      </c>
      <c r="G1339" s="2">
        <f>'Moving Avg'!F1339</f>
        <v>6.1941999999999977</v>
      </c>
      <c r="H1339" s="2">
        <f>'Moving Avg'!G1339</f>
        <v>6.6604599999999934</v>
      </c>
      <c r="I1339" s="2">
        <f>'Moving Avg'!H1339</f>
        <v>7.7431349999999872</v>
      </c>
      <c r="J1339" s="6" t="str">
        <f>OBV!F1339</f>
        <v>BEARISH</v>
      </c>
      <c r="K1339" s="6" t="str">
        <f>OBV!G1339</f>
        <v>NEUTRAL</v>
      </c>
      <c r="L1339" s="6" t="str">
        <f>OBV!H1339</f>
        <v>CONFIRMED BEARISH</v>
      </c>
      <c r="M1339" s="8">
        <f t="shared" si="200"/>
        <v>50</v>
      </c>
      <c r="N1339" s="8">
        <f t="shared" si="201"/>
        <v>100</v>
      </c>
      <c r="O1339" s="8">
        <f t="shared" si="202"/>
        <v>0</v>
      </c>
      <c r="P1339" s="8">
        <f t="shared" si="203"/>
        <v>16.5</v>
      </c>
      <c r="Q1339" s="9">
        <f t="shared" si="204"/>
        <v>54.975000000000001</v>
      </c>
      <c r="R1339" s="9">
        <f t="shared" si="205"/>
        <v>34.125</v>
      </c>
      <c r="S1339" s="9">
        <f t="shared" si="206"/>
        <v>29.925000000000001</v>
      </c>
      <c r="T1339" s="9">
        <f t="shared" si="207"/>
        <v>41.625</v>
      </c>
      <c r="U1339" s="8">
        <f t="shared" si="208"/>
        <v>39.674999999999997</v>
      </c>
      <c r="V1339" s="8">
        <f t="shared" si="209"/>
        <v>40.162499999999994</v>
      </c>
    </row>
    <row r="1340" spans="1:22" ht="13.5" x14ac:dyDescent="0.25">
      <c r="A1340" s="3">
        <f>RSI!A1340</f>
        <v>43963</v>
      </c>
      <c r="B1340" s="2">
        <f>RSI!B1340</f>
        <v>5.9669999999999996</v>
      </c>
      <c r="C1340" s="2">
        <f>RSI!I1340</f>
        <v>5.2556934692609047</v>
      </c>
      <c r="D1340" s="2">
        <f>MACD!E1340</f>
        <v>2.9513878801068039E-2</v>
      </c>
      <c r="E1340" s="2">
        <f>MACD!F1340</f>
        <v>7.9590951722594824E-2</v>
      </c>
      <c r="F1340" s="2">
        <f>'Moving Avg'!D1340</f>
        <v>6.0190000000000001</v>
      </c>
      <c r="G1340" s="2">
        <f>'Moving Avg'!F1340</f>
        <v>6.1701999999999986</v>
      </c>
      <c r="H1340" s="2">
        <f>'Moving Avg'!G1340</f>
        <v>6.6316799999999931</v>
      </c>
      <c r="I1340" s="2">
        <f>'Moving Avg'!H1340</f>
        <v>7.7270699999999888</v>
      </c>
      <c r="J1340" s="6" t="str">
        <f>OBV!F1340</f>
        <v>BEARISH</v>
      </c>
      <c r="K1340" s="6" t="str">
        <f>OBV!G1340</f>
        <v>NEUTRAL</v>
      </c>
      <c r="L1340" s="6" t="str">
        <f>OBV!H1340</f>
        <v>CONFIRMED BEARISH</v>
      </c>
      <c r="M1340" s="8">
        <f t="shared" si="200"/>
        <v>50</v>
      </c>
      <c r="N1340" s="8">
        <f t="shared" si="201"/>
        <v>100</v>
      </c>
      <c r="O1340" s="8">
        <f t="shared" si="202"/>
        <v>0</v>
      </c>
      <c r="P1340" s="8">
        <f t="shared" si="203"/>
        <v>16.5</v>
      </c>
      <c r="Q1340" s="9">
        <f t="shared" si="204"/>
        <v>54.975000000000001</v>
      </c>
      <c r="R1340" s="9">
        <f t="shared" si="205"/>
        <v>34.125</v>
      </c>
      <c r="S1340" s="9">
        <f t="shared" si="206"/>
        <v>29.925000000000001</v>
      </c>
      <c r="T1340" s="9">
        <f t="shared" si="207"/>
        <v>41.625</v>
      </c>
      <c r="U1340" s="8">
        <f t="shared" si="208"/>
        <v>39.674999999999997</v>
      </c>
      <c r="V1340" s="8">
        <f t="shared" si="209"/>
        <v>40.162499999999994</v>
      </c>
    </row>
    <row r="1341" spans="1:22" ht="13.5" x14ac:dyDescent="0.25">
      <c r="A1341" s="3">
        <f>RSI!A1341</f>
        <v>43964</v>
      </c>
      <c r="B1341" s="2">
        <f>RSI!B1341</f>
        <v>5.96</v>
      </c>
      <c r="C1341" s="2">
        <f>RSI!I1341</f>
        <v>5.1543645661882351</v>
      </c>
      <c r="D1341" s="2">
        <f>MACD!E1341</f>
        <v>2.1170696211672002E-2</v>
      </c>
      <c r="E1341" s="2">
        <f>MACD!F1341</f>
        <v>6.7906900620410257E-2</v>
      </c>
      <c r="F1341" s="2">
        <f>'Moving Avg'!D1341</f>
        <v>5.9916</v>
      </c>
      <c r="G1341" s="2">
        <f>'Moving Avg'!F1341</f>
        <v>6.1458499999999976</v>
      </c>
      <c r="H1341" s="2">
        <f>'Moving Avg'!G1341</f>
        <v>6.6042599999999938</v>
      </c>
      <c r="I1341" s="2">
        <f>'Moving Avg'!H1341</f>
        <v>7.710454999999989</v>
      </c>
      <c r="J1341" s="6" t="str">
        <f>OBV!F1341</f>
        <v>BEARISH</v>
      </c>
      <c r="K1341" s="6" t="str">
        <f>OBV!G1341</f>
        <v>STRONG</v>
      </c>
      <c r="L1341" s="6" t="str">
        <f>OBV!H1341</f>
        <v>CONFIRMED BEARISH</v>
      </c>
      <c r="M1341" s="8">
        <f t="shared" si="200"/>
        <v>50</v>
      </c>
      <c r="N1341" s="8">
        <f t="shared" si="201"/>
        <v>100</v>
      </c>
      <c r="O1341" s="8">
        <f t="shared" si="202"/>
        <v>0</v>
      </c>
      <c r="P1341" s="8">
        <f t="shared" si="203"/>
        <v>33</v>
      </c>
      <c r="Q1341" s="9">
        <f t="shared" si="204"/>
        <v>57.45</v>
      </c>
      <c r="R1341" s="9">
        <f t="shared" si="205"/>
        <v>38.25</v>
      </c>
      <c r="S1341" s="9">
        <f t="shared" si="206"/>
        <v>37.35</v>
      </c>
      <c r="T1341" s="9">
        <f t="shared" si="207"/>
        <v>45.75</v>
      </c>
      <c r="U1341" s="8">
        <f t="shared" si="208"/>
        <v>44.35</v>
      </c>
      <c r="V1341" s="8">
        <f t="shared" si="209"/>
        <v>44.7</v>
      </c>
    </row>
    <row r="1342" spans="1:22" ht="13.5" x14ac:dyDescent="0.25">
      <c r="A1342" s="3">
        <f>RSI!A1342</f>
        <v>43965</v>
      </c>
      <c r="B1342" s="2">
        <f>RSI!B1342</f>
        <v>5.96</v>
      </c>
      <c r="C1342" s="2">
        <f>RSI!I1342</f>
        <v>5.1543645661882351</v>
      </c>
      <c r="D1342" s="2">
        <f>MACD!E1342</f>
        <v>1.5954006761726092E-2</v>
      </c>
      <c r="E1342" s="2">
        <f>MACD!F1342</f>
        <v>5.7516321848673425E-2</v>
      </c>
      <c r="F1342" s="2">
        <f>'Moving Avg'!D1342</f>
        <v>5.9641999999999999</v>
      </c>
      <c r="G1342" s="2">
        <f>'Moving Avg'!F1342</f>
        <v>6.1214999999999984</v>
      </c>
      <c r="H1342" s="2">
        <f>'Moving Avg'!G1342</f>
        <v>6.5768399999999927</v>
      </c>
      <c r="I1342" s="2">
        <f>'Moving Avg'!H1342</f>
        <v>7.6938399999999891</v>
      </c>
      <c r="J1342" s="6" t="str">
        <f>OBV!F1342</f>
        <v>BEARISH</v>
      </c>
      <c r="K1342" s="6" t="str">
        <f>OBV!G1342</f>
        <v>STRONG</v>
      </c>
      <c r="L1342" s="6" t="str">
        <f>OBV!H1342</f>
        <v>CONFIRMED BEARISH</v>
      </c>
      <c r="M1342" s="8">
        <f t="shared" si="200"/>
        <v>50</v>
      </c>
      <c r="N1342" s="8">
        <f t="shared" si="201"/>
        <v>100</v>
      </c>
      <c r="O1342" s="8">
        <f t="shared" si="202"/>
        <v>0</v>
      </c>
      <c r="P1342" s="8">
        <f t="shared" si="203"/>
        <v>33</v>
      </c>
      <c r="Q1342" s="9">
        <f t="shared" si="204"/>
        <v>57.45</v>
      </c>
      <c r="R1342" s="9">
        <f t="shared" si="205"/>
        <v>38.25</v>
      </c>
      <c r="S1342" s="9">
        <f t="shared" si="206"/>
        <v>37.35</v>
      </c>
      <c r="T1342" s="9">
        <f t="shared" si="207"/>
        <v>45.75</v>
      </c>
      <c r="U1342" s="8">
        <f t="shared" si="208"/>
        <v>44.35</v>
      </c>
      <c r="V1342" s="8">
        <f t="shared" si="209"/>
        <v>44.7</v>
      </c>
    </row>
    <row r="1343" spans="1:22" ht="13.5" x14ac:dyDescent="0.25">
      <c r="A1343" s="3">
        <f>RSI!A1343</f>
        <v>43966</v>
      </c>
      <c r="B1343" s="2">
        <f>RSI!B1343</f>
        <v>5.96</v>
      </c>
      <c r="C1343" s="2">
        <f>RSI!I1343</f>
        <v>5.1543645661882351</v>
      </c>
      <c r="D1343" s="2">
        <f>MACD!E1343</f>
        <v>1.3246298426164316E-2</v>
      </c>
      <c r="E1343" s="2">
        <f>MACD!F1343</f>
        <v>4.866231716417161E-2</v>
      </c>
      <c r="F1343" s="2">
        <f>'Moving Avg'!D1343</f>
        <v>5.9627999999999997</v>
      </c>
      <c r="G1343" s="2">
        <f>'Moving Avg'!F1343</f>
        <v>6.0971499999999983</v>
      </c>
      <c r="H1343" s="2">
        <f>'Moving Avg'!G1343</f>
        <v>6.5494199999999942</v>
      </c>
      <c r="I1343" s="2">
        <f>'Moving Avg'!H1343</f>
        <v>7.6772249999999884</v>
      </c>
      <c r="J1343" s="6" t="str">
        <f>OBV!F1343</f>
        <v>BEARISH</v>
      </c>
      <c r="K1343" s="6" t="str">
        <f>OBV!G1343</f>
        <v>NEUTRAL</v>
      </c>
      <c r="L1343" s="6" t="str">
        <f>OBV!H1343</f>
        <v>CONFIRMED BEARISH</v>
      </c>
      <c r="M1343" s="8">
        <f t="shared" si="200"/>
        <v>50</v>
      </c>
      <c r="N1343" s="8">
        <f t="shared" si="201"/>
        <v>100</v>
      </c>
      <c r="O1343" s="8">
        <f t="shared" si="202"/>
        <v>0</v>
      </c>
      <c r="P1343" s="8">
        <f t="shared" si="203"/>
        <v>16.5</v>
      </c>
      <c r="Q1343" s="9">
        <f t="shared" si="204"/>
        <v>54.975000000000001</v>
      </c>
      <c r="R1343" s="9">
        <f t="shared" si="205"/>
        <v>34.125</v>
      </c>
      <c r="S1343" s="9">
        <f t="shared" si="206"/>
        <v>29.925000000000001</v>
      </c>
      <c r="T1343" s="9">
        <f t="shared" si="207"/>
        <v>41.625</v>
      </c>
      <c r="U1343" s="8">
        <f t="shared" si="208"/>
        <v>39.674999999999997</v>
      </c>
      <c r="V1343" s="8">
        <f t="shared" si="209"/>
        <v>40.162499999999994</v>
      </c>
    </row>
    <row r="1344" spans="1:22" ht="13.5" x14ac:dyDescent="0.25">
      <c r="A1344" s="3">
        <f>RSI!A1344</f>
        <v>43969</v>
      </c>
      <c r="B1344" s="2">
        <f>RSI!B1344</f>
        <v>5.96</v>
      </c>
      <c r="C1344" s="2">
        <f>RSI!I1344</f>
        <v>5.1543645661882351</v>
      </c>
      <c r="D1344" s="2">
        <f>MACD!E1344</f>
        <v>1.2535173109971431E-2</v>
      </c>
      <c r="E1344" s="2">
        <f>MACD!F1344</f>
        <v>4.1436888353331577E-2</v>
      </c>
      <c r="F1344" s="2">
        <f>'Moving Avg'!D1344</f>
        <v>5.9614000000000003</v>
      </c>
      <c r="G1344" s="2">
        <f>'Moving Avg'!F1344</f>
        <v>6.0748499999999988</v>
      </c>
      <c r="H1344" s="2">
        <f>'Moving Avg'!G1344</f>
        <v>6.5233799999999951</v>
      </c>
      <c r="I1344" s="2">
        <f>'Moving Avg'!H1344</f>
        <v>7.6606099999999877</v>
      </c>
      <c r="J1344" s="6" t="str">
        <f>OBV!F1344</f>
        <v>BEARISH</v>
      </c>
      <c r="K1344" s="6" t="str">
        <f>OBV!G1344</f>
        <v>NEUTRAL</v>
      </c>
      <c r="L1344" s="6" t="str">
        <f>OBV!H1344</f>
        <v>CONFIRMED BEARISH</v>
      </c>
      <c r="M1344" s="8">
        <f t="shared" si="200"/>
        <v>50</v>
      </c>
      <c r="N1344" s="8">
        <f t="shared" si="201"/>
        <v>100</v>
      </c>
      <c r="O1344" s="8">
        <f t="shared" si="202"/>
        <v>0</v>
      </c>
      <c r="P1344" s="8">
        <f t="shared" si="203"/>
        <v>16.5</v>
      </c>
      <c r="Q1344" s="9">
        <f t="shared" si="204"/>
        <v>54.975000000000001</v>
      </c>
      <c r="R1344" s="9">
        <f t="shared" si="205"/>
        <v>34.125</v>
      </c>
      <c r="S1344" s="9">
        <f t="shared" si="206"/>
        <v>29.925000000000001</v>
      </c>
      <c r="T1344" s="9">
        <f t="shared" si="207"/>
        <v>41.625</v>
      </c>
      <c r="U1344" s="8">
        <f t="shared" si="208"/>
        <v>39.674999999999997</v>
      </c>
      <c r="V1344" s="8">
        <f t="shared" si="209"/>
        <v>40.162499999999994</v>
      </c>
    </row>
    <row r="1345" spans="1:22" ht="13.5" x14ac:dyDescent="0.25">
      <c r="A1345" s="3">
        <f>RSI!A1345</f>
        <v>43970</v>
      </c>
      <c r="B1345" s="2">
        <f>RSI!B1345</f>
        <v>5.96</v>
      </c>
      <c r="C1345" s="2">
        <f>RSI!I1345</f>
        <v>5.1543645661882351</v>
      </c>
      <c r="D1345" s="2">
        <f>MACD!E1345</f>
        <v>1.339642623135795E-2</v>
      </c>
      <c r="E1345" s="2">
        <f>MACD!F1345</f>
        <v>3.5828795928936855E-2</v>
      </c>
      <c r="F1345" s="2">
        <f>'Moving Avg'!D1345</f>
        <v>5.96</v>
      </c>
      <c r="G1345" s="2">
        <f>'Moving Avg'!F1345</f>
        <v>6.0525499999999983</v>
      </c>
      <c r="H1345" s="2">
        <f>'Moving Avg'!G1345</f>
        <v>6.497339999999995</v>
      </c>
      <c r="I1345" s="2">
        <f>'Moving Avg'!H1345</f>
        <v>7.643994999999987</v>
      </c>
      <c r="J1345" s="6" t="str">
        <f>OBV!F1345</f>
        <v>BEARISH</v>
      </c>
      <c r="K1345" s="6" t="str">
        <f>OBV!G1345</f>
        <v>NEUTRAL</v>
      </c>
      <c r="L1345" s="6" t="str">
        <f>OBV!H1345</f>
        <v>CONFIRMED BEARISH</v>
      </c>
      <c r="M1345" s="8">
        <f t="shared" si="200"/>
        <v>50</v>
      </c>
      <c r="N1345" s="8">
        <f t="shared" si="201"/>
        <v>100</v>
      </c>
      <c r="O1345" s="8">
        <f t="shared" si="202"/>
        <v>0</v>
      </c>
      <c r="P1345" s="8">
        <f t="shared" si="203"/>
        <v>16.5</v>
      </c>
      <c r="Q1345" s="9">
        <f t="shared" si="204"/>
        <v>54.975000000000001</v>
      </c>
      <c r="R1345" s="9">
        <f t="shared" si="205"/>
        <v>34.125</v>
      </c>
      <c r="S1345" s="9">
        <f t="shared" si="206"/>
        <v>29.925000000000001</v>
      </c>
      <c r="T1345" s="9">
        <f t="shared" si="207"/>
        <v>41.625</v>
      </c>
      <c r="U1345" s="8">
        <f t="shared" si="208"/>
        <v>39.674999999999997</v>
      </c>
      <c r="V1345" s="8">
        <f t="shared" si="209"/>
        <v>40.162499999999994</v>
      </c>
    </row>
    <row r="1346" spans="1:22" ht="13.5" x14ac:dyDescent="0.25">
      <c r="A1346" s="3">
        <f>RSI!A1346</f>
        <v>43971</v>
      </c>
      <c r="B1346" s="2">
        <f>RSI!B1346</f>
        <v>5.96</v>
      </c>
      <c r="C1346" s="2">
        <f>RSI!I1346</f>
        <v>5.1543645661882351</v>
      </c>
      <c r="D1346" s="2">
        <f>MACD!E1346</f>
        <v>1.5479784930663598E-2</v>
      </c>
      <c r="E1346" s="2">
        <f>MACD!F1346</f>
        <v>3.1758993729282203E-2</v>
      </c>
      <c r="F1346" s="2">
        <f>'Moving Avg'!D1346</f>
        <v>5.96</v>
      </c>
      <c r="G1346" s="2">
        <f>'Moving Avg'!F1346</f>
        <v>6.0398499999999986</v>
      </c>
      <c r="H1346" s="2">
        <f>'Moving Avg'!G1346</f>
        <v>6.4712999999999958</v>
      </c>
      <c r="I1346" s="2">
        <f>'Moving Avg'!H1346</f>
        <v>7.6273799999999854</v>
      </c>
      <c r="J1346" s="6" t="str">
        <f>OBV!F1346</f>
        <v>NEUTRAL</v>
      </c>
      <c r="K1346" s="6" t="str">
        <f>OBV!G1346</f>
        <v>NEUTRAL</v>
      </c>
      <c r="L1346" s="6" t="str">
        <f>OBV!H1346</f>
        <v>NEUTRAL</v>
      </c>
      <c r="M1346" s="8">
        <f t="shared" ref="M1346:M1409" si="210">IF(C1346&lt;30,50, IF(C1346&gt;70, 0, 25))</f>
        <v>50</v>
      </c>
      <c r="N1346" s="8">
        <f t="shared" ref="N1346:N1409" si="211">IF(E1346-D1346&gt;0.02, 100, IF(E1346-D1346&lt;0,0,45))</f>
        <v>45</v>
      </c>
      <c r="O1346" s="8">
        <f t="shared" ref="O1346:O1409" si="212">IF(F1346-I1346&gt;10,100,IF(F1346-I1346&gt;5,75, IF(F1346-I1346&gt;0,50,0)))</f>
        <v>0</v>
      </c>
      <c r="P1346" s="8">
        <f t="shared" ref="P1346:P1409" si="213">IF(L1346="confirmed bullish", 34, IF(L1346="bullish divergence",17, 0))+IF(J1346="bullish",33,IF(J1346="bearish",0,16.5))+IF(K1346="strong",33,IF(K1346="weak",0,16.5))</f>
        <v>33</v>
      </c>
      <c r="Q1346" s="9">
        <f t="shared" si="204"/>
        <v>38.200000000000003</v>
      </c>
      <c r="R1346" s="9">
        <f t="shared" si="205"/>
        <v>27.25</v>
      </c>
      <c r="S1346" s="9">
        <f t="shared" si="206"/>
        <v>29.1</v>
      </c>
      <c r="T1346" s="9">
        <f t="shared" si="207"/>
        <v>32</v>
      </c>
      <c r="U1346" s="8">
        <f t="shared" si="208"/>
        <v>31.516666666666669</v>
      </c>
      <c r="V1346" s="8">
        <f t="shared" si="209"/>
        <v>31.637500000000003</v>
      </c>
    </row>
    <row r="1347" spans="1:22" ht="13.5" x14ac:dyDescent="0.25">
      <c r="A1347" s="3">
        <f>RSI!A1347</f>
        <v>43972</v>
      </c>
      <c r="B1347" s="2">
        <f>RSI!B1347</f>
        <v>6.1390000000000002</v>
      </c>
      <c r="C1347" s="2">
        <f>RSI!I1347</f>
        <v>46.386754212325116</v>
      </c>
      <c r="D1347" s="2">
        <f>MACD!E1347</f>
        <v>5.2376325163789872E-3</v>
      </c>
      <c r="E1347" s="2">
        <f>MACD!F1347</f>
        <v>2.6454721486701561E-2</v>
      </c>
      <c r="F1347" s="2">
        <f>'Moving Avg'!D1347</f>
        <v>5.9958</v>
      </c>
      <c r="G1347" s="2">
        <f>'Moving Avg'!F1347</f>
        <v>6.0384999999999982</v>
      </c>
      <c r="H1347" s="2">
        <f>'Moving Avg'!G1347</f>
        <v>6.448839999999997</v>
      </c>
      <c r="I1347" s="2">
        <f>'Moving Avg'!H1347</f>
        <v>7.6116599999999845</v>
      </c>
      <c r="J1347" s="6" t="str">
        <f>OBV!F1347</f>
        <v>BULLISH</v>
      </c>
      <c r="K1347" s="6" t="str">
        <f>OBV!G1347</f>
        <v>NEUTRAL</v>
      </c>
      <c r="L1347" s="6" t="str">
        <f>OBV!H1347</f>
        <v>CONFIRMED BULLISH</v>
      </c>
      <c r="M1347" s="8">
        <f t="shared" si="210"/>
        <v>25</v>
      </c>
      <c r="N1347" s="8">
        <f t="shared" si="211"/>
        <v>100</v>
      </c>
      <c r="O1347" s="8">
        <f t="shared" si="212"/>
        <v>0</v>
      </c>
      <c r="P1347" s="8">
        <f t="shared" si="213"/>
        <v>83.5</v>
      </c>
      <c r="Q1347" s="9">
        <f t="shared" ref="Q1347:Q1410" si="214">0.35*M1347+N1347*0.35+O1347*0.15+P1347*0.15</f>
        <v>56.274999999999999</v>
      </c>
      <c r="R1347" s="9">
        <f t="shared" ref="R1347:R1410" si="215">M1347*0.2+N1347*0.2+O1347*0.35+P1347*0.25</f>
        <v>45.875</v>
      </c>
      <c r="S1347" s="9">
        <f t="shared" ref="S1347:S1410" si="216">M1347*0.15+N1347*0.15+O1347*0.25+P1347*0.45</f>
        <v>56.325000000000003</v>
      </c>
      <c r="T1347" s="9">
        <f t="shared" ref="T1347:T1410" si="217">0.25*SUM(M1347:P1347)</f>
        <v>52.125</v>
      </c>
      <c r="U1347" s="8">
        <f t="shared" ref="U1347:U1410" si="218">SUM(Q1347:S1347)/3</f>
        <v>52.82500000000001</v>
      </c>
      <c r="V1347" s="8">
        <f t="shared" ref="V1347:V1410" si="219">SUM(Q1347:T1347)/4</f>
        <v>52.650000000000006</v>
      </c>
    </row>
    <row r="1348" spans="1:22" ht="13.5" x14ac:dyDescent="0.25">
      <c r="A1348" s="3">
        <f>RSI!A1348</f>
        <v>43973</v>
      </c>
      <c r="B1348" s="2">
        <f>RSI!B1348</f>
        <v>6.3170000000000002</v>
      </c>
      <c r="C1348" s="2">
        <f>RSI!I1348</f>
        <v>63.417835126013031</v>
      </c>
      <c r="D1348" s="2">
        <f>MACD!E1348</f>
        <v>-3.6510351654542639E-2</v>
      </c>
      <c r="E1348" s="2">
        <f>MACD!F1348</f>
        <v>1.3861706858452724E-2</v>
      </c>
      <c r="F1348" s="2">
        <f>'Moving Avg'!D1348</f>
        <v>6.0671999999999997</v>
      </c>
      <c r="G1348" s="2">
        <f>'Moving Avg'!F1348</f>
        <v>6.0494999999999974</v>
      </c>
      <c r="H1348" s="2">
        <f>'Moving Avg'!G1348</f>
        <v>6.4299399999999993</v>
      </c>
      <c r="I1348" s="2">
        <f>'Moving Avg'!H1348</f>
        <v>7.5968299999999855</v>
      </c>
      <c r="J1348" s="6" t="str">
        <f>OBV!F1348</f>
        <v>BULLISH</v>
      </c>
      <c r="K1348" s="6" t="str">
        <f>OBV!G1348</f>
        <v>WEAK</v>
      </c>
      <c r="L1348" s="6" t="str">
        <f>OBV!H1348</f>
        <v>CONFIRMED BULLISH</v>
      </c>
      <c r="M1348" s="8">
        <f t="shared" si="210"/>
        <v>25</v>
      </c>
      <c r="N1348" s="8">
        <f t="shared" si="211"/>
        <v>100</v>
      </c>
      <c r="O1348" s="8">
        <f t="shared" si="212"/>
        <v>0</v>
      </c>
      <c r="P1348" s="8">
        <f t="shared" si="213"/>
        <v>67</v>
      </c>
      <c r="Q1348" s="9">
        <f t="shared" si="214"/>
        <v>53.8</v>
      </c>
      <c r="R1348" s="9">
        <f t="shared" si="215"/>
        <v>41.75</v>
      </c>
      <c r="S1348" s="9">
        <f t="shared" si="216"/>
        <v>48.900000000000006</v>
      </c>
      <c r="T1348" s="9">
        <f t="shared" si="217"/>
        <v>48</v>
      </c>
      <c r="U1348" s="8">
        <f t="shared" si="218"/>
        <v>48.15</v>
      </c>
      <c r="V1348" s="8">
        <f t="shared" si="219"/>
        <v>48.112499999999997</v>
      </c>
    </row>
    <row r="1349" spans="1:22" ht="13.5" x14ac:dyDescent="0.25">
      <c r="A1349" s="3">
        <f>RSI!A1349</f>
        <v>43977</v>
      </c>
      <c r="B1349" s="2">
        <f>RSI!B1349</f>
        <v>6.5019999999999998</v>
      </c>
      <c r="C1349" s="2">
        <f>RSI!I1349</f>
        <v>73.013141613654383</v>
      </c>
      <c r="D1349" s="2">
        <f>MACD!E1349</f>
        <v>-8.6495121570170141E-2</v>
      </c>
      <c r="E1349" s="2">
        <f>MACD!F1349</f>
        <v>-6.2096588272718481E-3</v>
      </c>
      <c r="F1349" s="2">
        <f>'Moving Avg'!D1349</f>
        <v>6.1756000000000002</v>
      </c>
      <c r="G1349" s="2">
        <f>'Moving Avg'!F1349</f>
        <v>6.0697499999999982</v>
      </c>
      <c r="H1349" s="2">
        <f>'Moving Avg'!G1349</f>
        <v>6.4147399999999992</v>
      </c>
      <c r="I1349" s="2">
        <f>'Moving Avg'!H1349</f>
        <v>7.5829249999999844</v>
      </c>
      <c r="J1349" s="6" t="str">
        <f>OBV!F1349</f>
        <v>BULLISH</v>
      </c>
      <c r="K1349" s="6" t="str">
        <f>OBV!G1349</f>
        <v>WEAK</v>
      </c>
      <c r="L1349" s="6" t="str">
        <f>OBV!H1349</f>
        <v>CONFIRMED BULLISH</v>
      </c>
      <c r="M1349" s="8">
        <f t="shared" si="210"/>
        <v>0</v>
      </c>
      <c r="N1349" s="8">
        <f t="shared" si="211"/>
        <v>100</v>
      </c>
      <c r="O1349" s="8">
        <f t="shared" si="212"/>
        <v>0</v>
      </c>
      <c r="P1349" s="8">
        <f t="shared" si="213"/>
        <v>67</v>
      </c>
      <c r="Q1349" s="9">
        <f t="shared" si="214"/>
        <v>45.05</v>
      </c>
      <c r="R1349" s="9">
        <f t="shared" si="215"/>
        <v>36.75</v>
      </c>
      <c r="S1349" s="9">
        <f t="shared" si="216"/>
        <v>45.150000000000006</v>
      </c>
      <c r="T1349" s="9">
        <f t="shared" si="217"/>
        <v>41.75</v>
      </c>
      <c r="U1349" s="8">
        <f t="shared" si="218"/>
        <v>42.31666666666667</v>
      </c>
      <c r="V1349" s="8">
        <f t="shared" si="219"/>
        <v>42.174999999999997</v>
      </c>
    </row>
    <row r="1350" spans="1:22" ht="13.5" x14ac:dyDescent="0.25">
      <c r="A1350" s="3">
        <f>RSI!A1350</f>
        <v>43978</v>
      </c>
      <c r="B1350" s="2">
        <f>RSI!B1350</f>
        <v>6.6929999999999996</v>
      </c>
      <c r="C1350" s="2">
        <f>RSI!I1350</f>
        <v>79.106394046168234</v>
      </c>
      <c r="D1350" s="2">
        <f>MACD!E1350</f>
        <v>-0.14491629319557475</v>
      </c>
      <c r="E1350" s="2">
        <f>MACD!F1350</f>
        <v>-3.3950985700932433E-2</v>
      </c>
      <c r="F1350" s="2">
        <f>'Moving Avg'!D1350</f>
        <v>6.3221999999999996</v>
      </c>
      <c r="G1350" s="2">
        <f>'Moving Avg'!F1350</f>
        <v>6.099549999999998</v>
      </c>
      <c r="H1350" s="2">
        <f>'Moving Avg'!G1350</f>
        <v>6.4033600000000002</v>
      </c>
      <c r="I1350" s="2">
        <f>'Moving Avg'!H1350</f>
        <v>7.5699749999999835</v>
      </c>
      <c r="J1350" s="6" t="str">
        <f>OBV!F1350</f>
        <v>BULLISH</v>
      </c>
      <c r="K1350" s="6" t="str">
        <f>OBV!G1350</f>
        <v>WEAK</v>
      </c>
      <c r="L1350" s="6" t="str">
        <f>OBV!H1350</f>
        <v>CONFIRMED BULLISH</v>
      </c>
      <c r="M1350" s="8">
        <f t="shared" si="210"/>
        <v>0</v>
      </c>
      <c r="N1350" s="8">
        <f t="shared" si="211"/>
        <v>100</v>
      </c>
      <c r="O1350" s="8">
        <f t="shared" si="212"/>
        <v>0</v>
      </c>
      <c r="P1350" s="8">
        <f t="shared" si="213"/>
        <v>67</v>
      </c>
      <c r="Q1350" s="9">
        <f t="shared" si="214"/>
        <v>45.05</v>
      </c>
      <c r="R1350" s="9">
        <f t="shared" si="215"/>
        <v>36.75</v>
      </c>
      <c r="S1350" s="9">
        <f t="shared" si="216"/>
        <v>45.150000000000006</v>
      </c>
      <c r="T1350" s="9">
        <f t="shared" si="217"/>
        <v>41.75</v>
      </c>
      <c r="U1350" s="8">
        <f t="shared" si="218"/>
        <v>42.31666666666667</v>
      </c>
      <c r="V1350" s="8">
        <f t="shared" si="219"/>
        <v>42.174999999999997</v>
      </c>
    </row>
    <row r="1351" spans="1:22" ht="13.5" x14ac:dyDescent="0.25">
      <c r="A1351" s="3">
        <f>RSI!A1351</f>
        <v>43979</v>
      </c>
      <c r="B1351" s="2">
        <f>RSI!B1351</f>
        <v>6.8920000000000003</v>
      </c>
      <c r="C1351" s="2">
        <f>RSI!I1351</f>
        <v>83.329638734846583</v>
      </c>
      <c r="D1351" s="2">
        <f>MACD!E1351</f>
        <v>-0.21312756676880618</v>
      </c>
      <c r="E1351" s="2">
        <f>MACD!F1351</f>
        <v>-6.9786301914507187E-2</v>
      </c>
      <c r="F1351" s="2">
        <f>'Moving Avg'!D1351</f>
        <v>6.5085999999999995</v>
      </c>
      <c r="G1351" s="2">
        <f>'Moving Avg'!F1351</f>
        <v>6.1392999999999969</v>
      </c>
      <c r="H1351" s="2">
        <f>'Moving Avg'!G1351</f>
        <v>6.3959600000000014</v>
      </c>
      <c r="I1351" s="2">
        <f>'Moving Avg'!H1351</f>
        <v>7.5580199999999857</v>
      </c>
      <c r="J1351" s="6" t="str">
        <f>OBV!F1351</f>
        <v>BULLISH</v>
      </c>
      <c r="K1351" s="6" t="str">
        <f>OBV!G1351</f>
        <v>WEAK</v>
      </c>
      <c r="L1351" s="6" t="str">
        <f>OBV!H1351</f>
        <v>CONFIRMED BULLISH</v>
      </c>
      <c r="M1351" s="8">
        <f t="shared" si="210"/>
        <v>0</v>
      </c>
      <c r="N1351" s="8">
        <f t="shared" si="211"/>
        <v>100</v>
      </c>
      <c r="O1351" s="8">
        <f t="shared" si="212"/>
        <v>0</v>
      </c>
      <c r="P1351" s="8">
        <f t="shared" si="213"/>
        <v>67</v>
      </c>
      <c r="Q1351" s="9">
        <f t="shared" si="214"/>
        <v>45.05</v>
      </c>
      <c r="R1351" s="9">
        <f t="shared" si="215"/>
        <v>36.75</v>
      </c>
      <c r="S1351" s="9">
        <f t="shared" si="216"/>
        <v>45.150000000000006</v>
      </c>
      <c r="T1351" s="9">
        <f t="shared" si="217"/>
        <v>41.75</v>
      </c>
      <c r="U1351" s="8">
        <f t="shared" si="218"/>
        <v>42.31666666666667</v>
      </c>
      <c r="V1351" s="8">
        <f t="shared" si="219"/>
        <v>42.174999999999997</v>
      </c>
    </row>
    <row r="1352" spans="1:22" ht="13.5" x14ac:dyDescent="0.25">
      <c r="A1352" s="3">
        <f>RSI!A1352</f>
        <v>43980</v>
      </c>
      <c r="B1352" s="2">
        <f>RSI!B1352</f>
        <v>7.0979999999999999</v>
      </c>
      <c r="C1352" s="2">
        <f>RSI!I1352</f>
        <v>86.395279693272514</v>
      </c>
      <c r="D1352" s="2">
        <f>MACD!E1352</f>
        <v>-0.29002098547411492</v>
      </c>
      <c r="E1352" s="2">
        <f>MACD!F1352</f>
        <v>-0.11383323862642875</v>
      </c>
      <c r="F1352" s="2">
        <f>'Moving Avg'!D1352</f>
        <v>6.7004000000000001</v>
      </c>
      <c r="G1352" s="2">
        <f>'Moving Avg'!F1352</f>
        <v>6.1893499999999984</v>
      </c>
      <c r="H1352" s="2">
        <f>'Moving Avg'!G1352</f>
        <v>6.3926800000000013</v>
      </c>
      <c r="I1352" s="2">
        <f>'Moving Avg'!H1352</f>
        <v>7.5470949999999846</v>
      </c>
      <c r="J1352" s="6" t="str">
        <f>OBV!F1352</f>
        <v>BULLISH</v>
      </c>
      <c r="K1352" s="6" t="str">
        <f>OBV!G1352</f>
        <v>WEAK</v>
      </c>
      <c r="L1352" s="6" t="str">
        <f>OBV!H1352</f>
        <v>CONFIRMED BULLISH</v>
      </c>
      <c r="M1352" s="8">
        <f t="shared" si="210"/>
        <v>0</v>
      </c>
      <c r="N1352" s="8">
        <f t="shared" si="211"/>
        <v>100</v>
      </c>
      <c r="O1352" s="8">
        <f t="shared" si="212"/>
        <v>0</v>
      </c>
      <c r="P1352" s="8">
        <f t="shared" si="213"/>
        <v>67</v>
      </c>
      <c r="Q1352" s="9">
        <f t="shared" si="214"/>
        <v>45.05</v>
      </c>
      <c r="R1352" s="9">
        <f t="shared" si="215"/>
        <v>36.75</v>
      </c>
      <c r="S1352" s="9">
        <f t="shared" si="216"/>
        <v>45.150000000000006</v>
      </c>
      <c r="T1352" s="9">
        <f t="shared" si="217"/>
        <v>41.75</v>
      </c>
      <c r="U1352" s="8">
        <f t="shared" si="218"/>
        <v>42.31666666666667</v>
      </c>
      <c r="V1352" s="8">
        <f t="shared" si="219"/>
        <v>42.174999999999997</v>
      </c>
    </row>
    <row r="1353" spans="1:22" ht="13.5" x14ac:dyDescent="0.25">
      <c r="A1353" s="3">
        <f>RSI!A1353</f>
        <v>43983</v>
      </c>
      <c r="B1353" s="2">
        <f>RSI!B1353</f>
        <v>7.31</v>
      </c>
      <c r="C1353" s="2">
        <f>RSI!I1353</f>
        <v>88.698633096733445</v>
      </c>
      <c r="D1353" s="2">
        <f>MACD!E1353</f>
        <v>-0.37563239915520619</v>
      </c>
      <c r="E1353" s="2">
        <f>MACD!F1353</f>
        <v>-0.16619307073218426</v>
      </c>
      <c r="F1353" s="2">
        <f>'Moving Avg'!D1353</f>
        <v>6.8989999999999991</v>
      </c>
      <c r="G1353" s="2">
        <f>'Moving Avg'!F1353</f>
        <v>6.2499999999999991</v>
      </c>
      <c r="H1353" s="2">
        <f>'Moving Avg'!G1353</f>
        <v>6.3978800000000025</v>
      </c>
      <c r="I1353" s="2">
        <f>'Moving Avg'!H1353</f>
        <v>7.5381199999999851</v>
      </c>
      <c r="J1353" s="6" t="str">
        <f>OBV!F1353</f>
        <v>BULLISH</v>
      </c>
      <c r="K1353" s="6" t="str">
        <f>OBV!G1353</f>
        <v>WEAK</v>
      </c>
      <c r="L1353" s="6" t="str">
        <f>OBV!H1353</f>
        <v>CONFIRMED BULLISH</v>
      </c>
      <c r="M1353" s="8">
        <f t="shared" si="210"/>
        <v>0</v>
      </c>
      <c r="N1353" s="8">
        <f t="shared" si="211"/>
        <v>100</v>
      </c>
      <c r="O1353" s="8">
        <f t="shared" si="212"/>
        <v>0</v>
      </c>
      <c r="P1353" s="8">
        <f t="shared" si="213"/>
        <v>67</v>
      </c>
      <c r="Q1353" s="9">
        <f t="shared" si="214"/>
        <v>45.05</v>
      </c>
      <c r="R1353" s="9">
        <f t="shared" si="215"/>
        <v>36.75</v>
      </c>
      <c r="S1353" s="9">
        <f t="shared" si="216"/>
        <v>45.150000000000006</v>
      </c>
      <c r="T1353" s="9">
        <f t="shared" si="217"/>
        <v>41.75</v>
      </c>
      <c r="U1353" s="8">
        <f t="shared" si="218"/>
        <v>42.31666666666667</v>
      </c>
      <c r="V1353" s="8">
        <f t="shared" si="219"/>
        <v>42.174999999999997</v>
      </c>
    </row>
    <row r="1354" spans="1:22" ht="13.5" x14ac:dyDescent="0.25">
      <c r="A1354" s="3">
        <f>RSI!A1354</f>
        <v>43984</v>
      </c>
      <c r="B1354" s="2">
        <f>RSI!B1354</f>
        <v>7.399</v>
      </c>
      <c r="C1354" s="2">
        <f>RSI!I1354</f>
        <v>89.502176009886071</v>
      </c>
      <c r="D1354" s="2">
        <f>MACD!E1354</f>
        <v>-0.46040336543919302</v>
      </c>
      <c r="E1354" s="2">
        <f>MACD!F1354</f>
        <v>-0.22503512967358602</v>
      </c>
      <c r="F1354" s="2">
        <f>'Moving Avg'!D1354</f>
        <v>7.0783999999999994</v>
      </c>
      <c r="G1354" s="2">
        <f>'Moving Avg'!F1354</f>
        <v>6.3150999999999993</v>
      </c>
      <c r="H1354" s="2">
        <f>'Moving Avg'!G1354</f>
        <v>6.4089800000000032</v>
      </c>
      <c r="I1354" s="2">
        <f>'Moving Avg'!H1354</f>
        <v>7.5288699999999862</v>
      </c>
      <c r="J1354" s="6" t="str">
        <f>OBV!F1354</f>
        <v>BULLISH</v>
      </c>
      <c r="K1354" s="6" t="str">
        <f>OBV!G1354</f>
        <v>WEAK</v>
      </c>
      <c r="L1354" s="6" t="str">
        <f>OBV!H1354</f>
        <v>CONFIRMED BULLISH</v>
      </c>
      <c r="M1354" s="8">
        <f t="shared" si="210"/>
        <v>0</v>
      </c>
      <c r="N1354" s="8">
        <f t="shared" si="211"/>
        <v>100</v>
      </c>
      <c r="O1354" s="8">
        <f t="shared" si="212"/>
        <v>0</v>
      </c>
      <c r="P1354" s="8">
        <f t="shared" si="213"/>
        <v>67</v>
      </c>
      <c r="Q1354" s="9">
        <f t="shared" si="214"/>
        <v>45.05</v>
      </c>
      <c r="R1354" s="9">
        <f t="shared" si="215"/>
        <v>36.75</v>
      </c>
      <c r="S1354" s="9">
        <f t="shared" si="216"/>
        <v>45.150000000000006</v>
      </c>
      <c r="T1354" s="9">
        <f t="shared" si="217"/>
        <v>41.75</v>
      </c>
      <c r="U1354" s="8">
        <f t="shared" si="218"/>
        <v>42.31666666666667</v>
      </c>
      <c r="V1354" s="8">
        <f t="shared" si="219"/>
        <v>42.174999999999997</v>
      </c>
    </row>
    <row r="1355" spans="1:22" ht="13.5" x14ac:dyDescent="0.25">
      <c r="A1355" s="3">
        <f>RSI!A1355</f>
        <v>43985</v>
      </c>
      <c r="B1355" s="2">
        <f>RSI!B1355</f>
        <v>7.6180000000000003</v>
      </c>
      <c r="C1355" s="2">
        <f>RSI!I1355</f>
        <v>91.16653815527971</v>
      </c>
      <c r="D1355" s="2">
        <f>MACD!E1355</f>
        <v>-0.55419368528631452</v>
      </c>
      <c r="E1355" s="2">
        <f>MACD!F1355</f>
        <v>-0.29086684079613173</v>
      </c>
      <c r="F1355" s="2">
        <f>'Moving Avg'!D1355</f>
        <v>7.2633999999999999</v>
      </c>
      <c r="G1355" s="2">
        <f>'Moving Avg'!F1355</f>
        <v>6.3911499999999997</v>
      </c>
      <c r="H1355" s="2">
        <f>'Moving Avg'!G1355</f>
        <v>6.4284200000000036</v>
      </c>
      <c r="I1355" s="2">
        <f>'Moving Avg'!H1355</f>
        <v>7.5193449999999862</v>
      </c>
      <c r="J1355" s="6" t="str">
        <f>OBV!F1355</f>
        <v>BULLISH</v>
      </c>
      <c r="K1355" s="6" t="str">
        <f>OBV!G1355</f>
        <v>WEAK</v>
      </c>
      <c r="L1355" s="6" t="str">
        <f>OBV!H1355</f>
        <v>CONFIRMED BULLISH</v>
      </c>
      <c r="M1355" s="8">
        <f t="shared" si="210"/>
        <v>0</v>
      </c>
      <c r="N1355" s="8">
        <f t="shared" si="211"/>
        <v>100</v>
      </c>
      <c r="O1355" s="8">
        <f t="shared" si="212"/>
        <v>0</v>
      </c>
      <c r="P1355" s="8">
        <f t="shared" si="213"/>
        <v>67</v>
      </c>
      <c r="Q1355" s="9">
        <f t="shared" si="214"/>
        <v>45.05</v>
      </c>
      <c r="R1355" s="9">
        <f t="shared" si="215"/>
        <v>36.75</v>
      </c>
      <c r="S1355" s="9">
        <f t="shared" si="216"/>
        <v>45.150000000000006</v>
      </c>
      <c r="T1355" s="9">
        <f t="shared" si="217"/>
        <v>41.75</v>
      </c>
      <c r="U1355" s="8">
        <f t="shared" si="218"/>
        <v>42.31666666666667</v>
      </c>
      <c r="V1355" s="8">
        <f t="shared" si="219"/>
        <v>42.174999999999997</v>
      </c>
    </row>
    <row r="1356" spans="1:22" ht="13.5" x14ac:dyDescent="0.25">
      <c r="A1356" s="3">
        <f>RSI!A1356</f>
        <v>43986</v>
      </c>
      <c r="B1356" s="2">
        <f>RSI!B1356</f>
        <v>7.8380000000000001</v>
      </c>
      <c r="C1356" s="2">
        <f>RSI!I1356</f>
        <v>92.459820824900234</v>
      </c>
      <c r="D1356" s="2">
        <f>MACD!E1356</f>
        <v>-0.65655141524874416</v>
      </c>
      <c r="E1356" s="2">
        <f>MACD!F1356</f>
        <v>-0.36400375568665422</v>
      </c>
      <c r="F1356" s="2">
        <f>'Moving Avg'!D1356</f>
        <v>7.4525999999999994</v>
      </c>
      <c r="G1356" s="2">
        <f>'Moving Avg'!F1356</f>
        <v>6.4781999999999993</v>
      </c>
      <c r="H1356" s="2">
        <f>'Moving Avg'!G1356</f>
        <v>6.448300000000005</v>
      </c>
      <c r="I1356" s="2">
        <f>'Moving Avg'!H1356</f>
        <v>7.5109199999999863</v>
      </c>
      <c r="J1356" s="6" t="str">
        <f>OBV!F1356</f>
        <v>BULLISH</v>
      </c>
      <c r="K1356" s="6" t="str">
        <f>OBV!G1356</f>
        <v>WEAK</v>
      </c>
      <c r="L1356" s="6" t="str">
        <f>OBV!H1356</f>
        <v>CONFIRMED BULLISH</v>
      </c>
      <c r="M1356" s="8">
        <f t="shared" si="210"/>
        <v>0</v>
      </c>
      <c r="N1356" s="8">
        <f t="shared" si="211"/>
        <v>100</v>
      </c>
      <c r="O1356" s="8">
        <f t="shared" si="212"/>
        <v>0</v>
      </c>
      <c r="P1356" s="8">
        <f t="shared" si="213"/>
        <v>67</v>
      </c>
      <c r="Q1356" s="9">
        <f t="shared" si="214"/>
        <v>45.05</v>
      </c>
      <c r="R1356" s="9">
        <f t="shared" si="215"/>
        <v>36.75</v>
      </c>
      <c r="S1356" s="9">
        <f t="shared" si="216"/>
        <v>45.150000000000006</v>
      </c>
      <c r="T1356" s="9">
        <f t="shared" si="217"/>
        <v>41.75</v>
      </c>
      <c r="U1356" s="8">
        <f t="shared" si="218"/>
        <v>42.31666666666667</v>
      </c>
      <c r="V1356" s="8">
        <f t="shared" si="219"/>
        <v>42.174999999999997</v>
      </c>
    </row>
    <row r="1357" spans="1:22" ht="13.5" x14ac:dyDescent="0.25">
      <c r="A1357" s="3">
        <f>RSI!A1357</f>
        <v>43987</v>
      </c>
      <c r="B1357" s="2">
        <f>RSI!B1357</f>
        <v>7.8380000000000001</v>
      </c>
      <c r="C1357" s="2">
        <f>RSI!I1357</f>
        <v>92.459820824900234</v>
      </c>
      <c r="D1357" s="2">
        <f>MACD!E1357</f>
        <v>-0.72312739837886841</v>
      </c>
      <c r="E1357" s="2">
        <f>MACD!F1357</f>
        <v>-0.43582848422509712</v>
      </c>
      <c r="F1357" s="2">
        <f>'Moving Avg'!D1357</f>
        <v>7.6006</v>
      </c>
      <c r="G1357" s="2">
        <f>'Moving Avg'!F1357</f>
        <v>6.5652499999999989</v>
      </c>
      <c r="H1357" s="2">
        <f>'Moving Avg'!G1357</f>
        <v>6.4681800000000047</v>
      </c>
      <c r="I1357" s="2">
        <f>'Moving Avg'!H1357</f>
        <v>7.503864999999986</v>
      </c>
      <c r="J1357" s="6" t="str">
        <f>OBV!F1357</f>
        <v>BULLISH</v>
      </c>
      <c r="K1357" s="6" t="str">
        <f>OBV!G1357</f>
        <v>WEAK</v>
      </c>
      <c r="L1357" s="6" t="str">
        <f>OBV!H1357</f>
        <v>CONFIRMED BULLISH</v>
      </c>
      <c r="M1357" s="8">
        <f t="shared" si="210"/>
        <v>0</v>
      </c>
      <c r="N1357" s="8">
        <f t="shared" si="211"/>
        <v>100</v>
      </c>
      <c r="O1357" s="8">
        <f t="shared" si="212"/>
        <v>50</v>
      </c>
      <c r="P1357" s="8">
        <f t="shared" si="213"/>
        <v>67</v>
      </c>
      <c r="Q1357" s="9">
        <f t="shared" si="214"/>
        <v>52.55</v>
      </c>
      <c r="R1357" s="9">
        <f t="shared" si="215"/>
        <v>54.25</v>
      </c>
      <c r="S1357" s="9">
        <f t="shared" si="216"/>
        <v>57.650000000000006</v>
      </c>
      <c r="T1357" s="9">
        <f t="shared" si="217"/>
        <v>54.25</v>
      </c>
      <c r="U1357" s="8">
        <f t="shared" si="218"/>
        <v>54.816666666666663</v>
      </c>
      <c r="V1357" s="8">
        <f t="shared" si="219"/>
        <v>54.674999999999997</v>
      </c>
    </row>
    <row r="1358" spans="1:22" ht="13.5" x14ac:dyDescent="0.25">
      <c r="A1358" s="3">
        <f>RSI!A1358</f>
        <v>43990</v>
      </c>
      <c r="B1358" s="2">
        <f>RSI!B1358</f>
        <v>8.0640000000000001</v>
      </c>
      <c r="C1358" s="2">
        <f>RSI!I1358</f>
        <v>93.57970394890306</v>
      </c>
      <c r="D1358" s="2">
        <f>MACD!E1358</f>
        <v>-0.77576524956766768</v>
      </c>
      <c r="E1358" s="2">
        <f>MACD!F1358</f>
        <v>-0.50381583729361124</v>
      </c>
      <c r="F1358" s="2">
        <f>'Moving Avg'!D1358</f>
        <v>7.7514000000000012</v>
      </c>
      <c r="G1358" s="2">
        <f>'Moving Avg'!F1358</f>
        <v>6.6700999999999997</v>
      </c>
      <c r="H1358" s="2">
        <f>'Moving Avg'!G1358</f>
        <v>6.4925800000000047</v>
      </c>
      <c r="I1358" s="2">
        <f>'Moving Avg'!H1358</f>
        <v>7.4975999999999861</v>
      </c>
      <c r="J1358" s="6" t="str">
        <f>OBV!F1358</f>
        <v>BULLISH</v>
      </c>
      <c r="K1358" s="6" t="str">
        <f>OBV!G1358</f>
        <v>WEAK</v>
      </c>
      <c r="L1358" s="6" t="str">
        <f>OBV!H1358</f>
        <v>CONFIRMED BULLISH</v>
      </c>
      <c r="M1358" s="8">
        <f t="shared" si="210"/>
        <v>0</v>
      </c>
      <c r="N1358" s="8">
        <f t="shared" si="211"/>
        <v>100</v>
      </c>
      <c r="O1358" s="8">
        <f t="shared" si="212"/>
        <v>50</v>
      </c>
      <c r="P1358" s="8">
        <f t="shared" si="213"/>
        <v>67</v>
      </c>
      <c r="Q1358" s="9">
        <f t="shared" si="214"/>
        <v>52.55</v>
      </c>
      <c r="R1358" s="9">
        <f t="shared" si="215"/>
        <v>54.25</v>
      </c>
      <c r="S1358" s="9">
        <f t="shared" si="216"/>
        <v>57.650000000000006</v>
      </c>
      <c r="T1358" s="9">
        <f t="shared" si="217"/>
        <v>54.25</v>
      </c>
      <c r="U1358" s="8">
        <f t="shared" si="218"/>
        <v>54.816666666666663</v>
      </c>
      <c r="V1358" s="8">
        <f t="shared" si="219"/>
        <v>54.674999999999997</v>
      </c>
    </row>
    <row r="1359" spans="1:22" ht="13.5" x14ac:dyDescent="0.25">
      <c r="A1359" s="3">
        <f>RSI!A1359</f>
        <v>43991</v>
      </c>
      <c r="B1359" s="2">
        <f>RSI!B1359</f>
        <v>8.0640000000000001</v>
      </c>
      <c r="C1359" s="2">
        <f>RSI!I1359</f>
        <v>93.57970394890306</v>
      </c>
      <c r="D1359" s="2">
        <f>MACD!E1359</f>
        <v>-0.79961239509088511</v>
      </c>
      <c r="E1359" s="2">
        <f>MACD!F1359</f>
        <v>-0.5629751488530661</v>
      </c>
      <c r="F1359" s="2">
        <f>'Moving Avg'!D1359</f>
        <v>7.8843999999999994</v>
      </c>
      <c r="G1359" s="2">
        <f>'Moving Avg'!F1359</f>
        <v>6.7749499999999996</v>
      </c>
      <c r="H1359" s="2">
        <f>'Moving Avg'!G1359</f>
        <v>6.5195800000000057</v>
      </c>
      <c r="I1359" s="2">
        <f>'Moving Avg'!H1359</f>
        <v>7.491334999999987</v>
      </c>
      <c r="J1359" s="6" t="str">
        <f>OBV!F1359</f>
        <v>BULLISH</v>
      </c>
      <c r="K1359" s="6" t="str">
        <f>OBV!G1359</f>
        <v>WEAK</v>
      </c>
      <c r="L1359" s="6" t="str">
        <f>OBV!H1359</f>
        <v>CONFIRMED BULLISH</v>
      </c>
      <c r="M1359" s="8">
        <f t="shared" si="210"/>
        <v>0</v>
      </c>
      <c r="N1359" s="8">
        <f t="shared" si="211"/>
        <v>100</v>
      </c>
      <c r="O1359" s="8">
        <f t="shared" si="212"/>
        <v>50</v>
      </c>
      <c r="P1359" s="8">
        <f t="shared" si="213"/>
        <v>67</v>
      </c>
      <c r="Q1359" s="9">
        <f t="shared" si="214"/>
        <v>52.55</v>
      </c>
      <c r="R1359" s="9">
        <f t="shared" si="215"/>
        <v>54.25</v>
      </c>
      <c r="S1359" s="9">
        <f t="shared" si="216"/>
        <v>57.650000000000006</v>
      </c>
      <c r="T1359" s="9">
        <f t="shared" si="217"/>
        <v>54.25</v>
      </c>
      <c r="U1359" s="8">
        <f t="shared" si="218"/>
        <v>54.816666666666663</v>
      </c>
      <c r="V1359" s="8">
        <f t="shared" si="219"/>
        <v>54.674999999999997</v>
      </c>
    </row>
    <row r="1360" spans="1:22" ht="13.5" x14ac:dyDescent="0.25">
      <c r="A1360" s="3">
        <f>RSI!A1360</f>
        <v>43992</v>
      </c>
      <c r="B1360" s="2">
        <f>RSI!B1360</f>
        <v>8.0640000000000001</v>
      </c>
      <c r="C1360" s="2">
        <f>RSI!I1360</f>
        <v>93.57970394890306</v>
      </c>
      <c r="D1360" s="2">
        <f>MACD!E1360</f>
        <v>-0.79759961856245454</v>
      </c>
      <c r="E1360" s="2">
        <f>MACD!F1360</f>
        <v>-0.60990004279494381</v>
      </c>
      <c r="F1360" s="2">
        <f>'Moving Avg'!D1360</f>
        <v>7.9736000000000002</v>
      </c>
      <c r="G1360" s="2">
        <f>'Moving Avg'!F1360</f>
        <v>6.8797999999999986</v>
      </c>
      <c r="H1360" s="2">
        <f>'Moving Avg'!G1360</f>
        <v>6.5465800000000067</v>
      </c>
      <c r="I1360" s="2">
        <f>'Moving Avg'!H1360</f>
        <v>7.485069999999987</v>
      </c>
      <c r="J1360" s="6" t="str">
        <f>OBV!F1360</f>
        <v>BULLISH</v>
      </c>
      <c r="K1360" s="6" t="str">
        <f>OBV!G1360</f>
        <v>WEAK</v>
      </c>
      <c r="L1360" s="6" t="str">
        <f>OBV!H1360</f>
        <v>CONFIRMED BULLISH</v>
      </c>
      <c r="M1360" s="8">
        <f t="shared" si="210"/>
        <v>0</v>
      </c>
      <c r="N1360" s="8">
        <f t="shared" si="211"/>
        <v>100</v>
      </c>
      <c r="O1360" s="8">
        <f t="shared" si="212"/>
        <v>50</v>
      </c>
      <c r="P1360" s="8">
        <f t="shared" si="213"/>
        <v>67</v>
      </c>
      <c r="Q1360" s="9">
        <f t="shared" si="214"/>
        <v>52.55</v>
      </c>
      <c r="R1360" s="9">
        <f t="shared" si="215"/>
        <v>54.25</v>
      </c>
      <c r="S1360" s="9">
        <f t="shared" si="216"/>
        <v>57.650000000000006</v>
      </c>
      <c r="T1360" s="9">
        <f t="shared" si="217"/>
        <v>54.25</v>
      </c>
      <c r="U1360" s="8">
        <f t="shared" si="218"/>
        <v>54.816666666666663</v>
      </c>
      <c r="V1360" s="8">
        <f t="shared" si="219"/>
        <v>54.674999999999997</v>
      </c>
    </row>
    <row r="1361" spans="1:22" ht="13.5" x14ac:dyDescent="0.25">
      <c r="A1361" s="3">
        <f>RSI!A1361</f>
        <v>43993</v>
      </c>
      <c r="B1361" s="2">
        <f>RSI!B1361</f>
        <v>8.0640000000000001</v>
      </c>
      <c r="C1361" s="2">
        <f>RSI!I1361</f>
        <v>93.57970394890306</v>
      </c>
      <c r="D1361" s="2">
        <f>MACD!E1361</f>
        <v>-0.7719417495608365</v>
      </c>
      <c r="E1361" s="2">
        <f>MACD!F1361</f>
        <v>-0.64230838414812241</v>
      </c>
      <c r="F1361" s="2">
        <f>'Moving Avg'!D1361</f>
        <v>8.0188000000000006</v>
      </c>
      <c r="G1361" s="2">
        <f>'Moving Avg'!F1361</f>
        <v>6.9849999999999977</v>
      </c>
      <c r="H1361" s="2">
        <f>'Moving Avg'!G1361</f>
        <v>6.573580000000006</v>
      </c>
      <c r="I1361" s="2">
        <f>'Moving Avg'!H1361</f>
        <v>7.478804999999987</v>
      </c>
      <c r="J1361" s="6" t="str">
        <f>OBV!F1361</f>
        <v>BULLISH</v>
      </c>
      <c r="K1361" s="6" t="str">
        <f>OBV!G1361</f>
        <v>NEUTRAL</v>
      </c>
      <c r="L1361" s="6" t="str">
        <f>OBV!H1361</f>
        <v>CONFIRMED BULLISH</v>
      </c>
      <c r="M1361" s="8">
        <f t="shared" si="210"/>
        <v>0</v>
      </c>
      <c r="N1361" s="8">
        <f t="shared" si="211"/>
        <v>100</v>
      </c>
      <c r="O1361" s="8">
        <f t="shared" si="212"/>
        <v>50</v>
      </c>
      <c r="P1361" s="8">
        <f t="shared" si="213"/>
        <v>83.5</v>
      </c>
      <c r="Q1361" s="9">
        <f t="shared" si="214"/>
        <v>55.024999999999999</v>
      </c>
      <c r="R1361" s="9">
        <f t="shared" si="215"/>
        <v>58.375</v>
      </c>
      <c r="S1361" s="9">
        <f t="shared" si="216"/>
        <v>65.075000000000003</v>
      </c>
      <c r="T1361" s="9">
        <f t="shared" si="217"/>
        <v>58.375</v>
      </c>
      <c r="U1361" s="8">
        <f t="shared" si="218"/>
        <v>59.491666666666674</v>
      </c>
      <c r="V1361" s="8">
        <f t="shared" si="219"/>
        <v>59.212500000000006</v>
      </c>
    </row>
    <row r="1362" spans="1:22" ht="13.5" x14ac:dyDescent="0.25">
      <c r="A1362" s="3">
        <f>RSI!A1362</f>
        <v>43994</v>
      </c>
      <c r="B1362" s="2">
        <f>RSI!B1362</f>
        <v>7.8239999999999998</v>
      </c>
      <c r="C1362" s="2">
        <f>RSI!I1362</f>
        <v>77.201747837432436</v>
      </c>
      <c r="D1362" s="2">
        <f>MACD!E1362</f>
        <v>-0.70692841345346302</v>
      </c>
      <c r="E1362" s="2">
        <f>MACD!F1362</f>
        <v>-0.65523239000919054</v>
      </c>
      <c r="F1362" s="2">
        <f>'Moving Avg'!D1362</f>
        <v>8.016</v>
      </c>
      <c r="G1362" s="2">
        <f>'Moving Avg'!F1362</f>
        <v>7.078199999999998</v>
      </c>
      <c r="H1362" s="2">
        <f>'Moving Avg'!G1362</f>
        <v>6.5971400000000049</v>
      </c>
      <c r="I1362" s="2">
        <f>'Moving Avg'!H1362</f>
        <v>7.471339999999989</v>
      </c>
      <c r="J1362" s="6" t="str">
        <f>OBV!F1362</f>
        <v>BULLISH</v>
      </c>
      <c r="K1362" s="6" t="str">
        <f>OBV!G1362</f>
        <v>NEUTRAL</v>
      </c>
      <c r="L1362" s="6" t="str">
        <f>OBV!H1362</f>
        <v>BULLISH DIVERGENCE</v>
      </c>
      <c r="M1362" s="8">
        <f t="shared" si="210"/>
        <v>0</v>
      </c>
      <c r="N1362" s="8">
        <f t="shared" si="211"/>
        <v>100</v>
      </c>
      <c r="O1362" s="8">
        <f t="shared" si="212"/>
        <v>50</v>
      </c>
      <c r="P1362" s="8">
        <f t="shared" si="213"/>
        <v>66.5</v>
      </c>
      <c r="Q1362" s="9">
        <f t="shared" si="214"/>
        <v>52.475000000000001</v>
      </c>
      <c r="R1362" s="9">
        <f t="shared" si="215"/>
        <v>54.125</v>
      </c>
      <c r="S1362" s="9">
        <f t="shared" si="216"/>
        <v>57.424999999999997</v>
      </c>
      <c r="T1362" s="9">
        <f t="shared" si="217"/>
        <v>54.125</v>
      </c>
      <c r="U1362" s="8">
        <f t="shared" si="218"/>
        <v>54.67499999999999</v>
      </c>
      <c r="V1362" s="8">
        <f t="shared" si="219"/>
        <v>54.537499999999994</v>
      </c>
    </row>
    <row r="1363" spans="1:22" ht="13.5" x14ac:dyDescent="0.25">
      <c r="A1363" s="3">
        <f>RSI!A1363</f>
        <v>43997</v>
      </c>
      <c r="B1363" s="2">
        <f>RSI!B1363</f>
        <v>7.742</v>
      </c>
      <c r="C1363" s="2">
        <f>RSI!I1363</f>
        <v>72.530973992590589</v>
      </c>
      <c r="D1363" s="2">
        <f>MACD!E1363</f>
        <v>-0.61751992033852954</v>
      </c>
      <c r="E1363" s="2">
        <f>MACD!F1363</f>
        <v>-0.64768989607505834</v>
      </c>
      <c r="F1363" s="2">
        <f>'Moving Avg'!D1363</f>
        <v>7.9515999999999991</v>
      </c>
      <c r="G1363" s="2">
        <f>'Moving Avg'!F1363</f>
        <v>7.1672999999999991</v>
      </c>
      <c r="H1363" s="2">
        <f>'Moving Avg'!G1363</f>
        <v>6.6190600000000055</v>
      </c>
      <c r="I1363" s="2">
        <f>'Moving Avg'!H1363</f>
        <v>7.4661699999999893</v>
      </c>
      <c r="J1363" s="6" t="str">
        <f>OBV!F1363</f>
        <v>BEARISH</v>
      </c>
      <c r="K1363" s="6" t="str">
        <f>OBV!G1363</f>
        <v>STRONG</v>
      </c>
      <c r="L1363" s="6" t="str">
        <f>OBV!H1363</f>
        <v>CONFIRMED BEARISH</v>
      </c>
      <c r="M1363" s="8">
        <f t="shared" si="210"/>
        <v>0</v>
      </c>
      <c r="N1363" s="8">
        <f t="shared" si="211"/>
        <v>0</v>
      </c>
      <c r="O1363" s="8">
        <f t="shared" si="212"/>
        <v>50</v>
      </c>
      <c r="P1363" s="8">
        <f t="shared" si="213"/>
        <v>33</v>
      </c>
      <c r="Q1363" s="9">
        <f t="shared" si="214"/>
        <v>12.45</v>
      </c>
      <c r="R1363" s="9">
        <f t="shared" si="215"/>
        <v>25.75</v>
      </c>
      <c r="S1363" s="9">
        <f t="shared" si="216"/>
        <v>27.35</v>
      </c>
      <c r="T1363" s="9">
        <f t="shared" si="217"/>
        <v>20.75</v>
      </c>
      <c r="U1363" s="8">
        <f t="shared" si="218"/>
        <v>21.850000000000005</v>
      </c>
      <c r="V1363" s="8">
        <f t="shared" si="219"/>
        <v>21.575000000000003</v>
      </c>
    </row>
    <row r="1364" spans="1:22" ht="13.5" x14ac:dyDescent="0.25">
      <c r="A1364" s="3">
        <f>RSI!A1364</f>
        <v>43998</v>
      </c>
      <c r="B1364" s="2">
        <f>RSI!B1364</f>
        <v>7.742</v>
      </c>
      <c r="C1364" s="2">
        <f>RSI!I1364</f>
        <v>72.530973992590603</v>
      </c>
      <c r="D1364" s="2">
        <f>MACD!E1364</f>
        <v>-0.53166403632724446</v>
      </c>
      <c r="E1364" s="2">
        <f>MACD!F1364</f>
        <v>-0.6244847241254956</v>
      </c>
      <c r="F1364" s="2">
        <f>'Moving Avg'!D1364</f>
        <v>7.8872</v>
      </c>
      <c r="G1364" s="2">
        <f>'Moving Avg'!F1364</f>
        <v>7.2563999999999975</v>
      </c>
      <c r="H1364" s="2">
        <f>'Moving Avg'!G1364</f>
        <v>6.6409800000000061</v>
      </c>
      <c r="I1364" s="2">
        <f>'Moving Avg'!H1364</f>
        <v>7.4609999999999888</v>
      </c>
      <c r="J1364" s="6" t="str">
        <f>OBV!F1364</f>
        <v>BEARISH</v>
      </c>
      <c r="K1364" s="6" t="str">
        <f>OBV!G1364</f>
        <v>STRONG</v>
      </c>
      <c r="L1364" s="6" t="str">
        <f>OBV!H1364</f>
        <v>CONFIRMED BEARISH</v>
      </c>
      <c r="M1364" s="8">
        <f t="shared" si="210"/>
        <v>0</v>
      </c>
      <c r="N1364" s="8">
        <f t="shared" si="211"/>
        <v>0</v>
      </c>
      <c r="O1364" s="8">
        <f t="shared" si="212"/>
        <v>50</v>
      </c>
      <c r="P1364" s="8">
        <f t="shared" si="213"/>
        <v>33</v>
      </c>
      <c r="Q1364" s="9">
        <f t="shared" si="214"/>
        <v>12.45</v>
      </c>
      <c r="R1364" s="9">
        <f t="shared" si="215"/>
        <v>25.75</v>
      </c>
      <c r="S1364" s="9">
        <f t="shared" si="216"/>
        <v>27.35</v>
      </c>
      <c r="T1364" s="9">
        <f t="shared" si="217"/>
        <v>20.75</v>
      </c>
      <c r="U1364" s="8">
        <f t="shared" si="218"/>
        <v>21.850000000000005</v>
      </c>
      <c r="V1364" s="8">
        <f t="shared" si="219"/>
        <v>21.575000000000003</v>
      </c>
    </row>
    <row r="1365" spans="1:22" ht="13.5" x14ac:dyDescent="0.25">
      <c r="A1365" s="3">
        <f>RSI!A1365</f>
        <v>43999</v>
      </c>
      <c r="B1365" s="2">
        <f>RSI!B1365</f>
        <v>7.742</v>
      </c>
      <c r="C1365" s="2">
        <f>RSI!I1365</f>
        <v>72.530973992590603</v>
      </c>
      <c r="D1365" s="2">
        <f>MACD!E1365</f>
        <v>-0.42855570513518693</v>
      </c>
      <c r="E1365" s="2">
        <f>MACD!F1365</f>
        <v>-0.58529892032743391</v>
      </c>
      <c r="F1365" s="2">
        <f>'Moving Avg'!D1365</f>
        <v>7.8227999999999991</v>
      </c>
      <c r="G1365" s="2">
        <f>'Moving Avg'!F1365</f>
        <v>7.3454999999999968</v>
      </c>
      <c r="H1365" s="2">
        <f>'Moving Avg'!G1365</f>
        <v>6.6629000000000049</v>
      </c>
      <c r="I1365" s="2">
        <f>'Moving Avg'!H1365</f>
        <v>7.4555899999999893</v>
      </c>
      <c r="J1365" s="6" t="str">
        <f>OBV!F1365</f>
        <v>BEARISH</v>
      </c>
      <c r="K1365" s="6" t="str">
        <f>OBV!G1365</f>
        <v>STRONG</v>
      </c>
      <c r="L1365" s="6" t="str">
        <f>OBV!H1365</f>
        <v>CONFIRMED BEARISH</v>
      </c>
      <c r="M1365" s="8">
        <f t="shared" si="210"/>
        <v>0</v>
      </c>
      <c r="N1365" s="8">
        <f t="shared" si="211"/>
        <v>0</v>
      </c>
      <c r="O1365" s="8">
        <f t="shared" si="212"/>
        <v>50</v>
      </c>
      <c r="P1365" s="8">
        <f t="shared" si="213"/>
        <v>33</v>
      </c>
      <c r="Q1365" s="9">
        <f t="shared" si="214"/>
        <v>12.45</v>
      </c>
      <c r="R1365" s="9">
        <f t="shared" si="215"/>
        <v>25.75</v>
      </c>
      <c r="S1365" s="9">
        <f t="shared" si="216"/>
        <v>27.35</v>
      </c>
      <c r="T1365" s="9">
        <f t="shared" si="217"/>
        <v>20.75</v>
      </c>
      <c r="U1365" s="8">
        <f t="shared" si="218"/>
        <v>21.850000000000005</v>
      </c>
      <c r="V1365" s="8">
        <f t="shared" si="219"/>
        <v>21.575000000000003</v>
      </c>
    </row>
    <row r="1366" spans="1:22" ht="13.5" x14ac:dyDescent="0.25">
      <c r="A1366" s="3">
        <f>RSI!A1366</f>
        <v>44000</v>
      </c>
      <c r="B1366" s="2">
        <f>RSI!B1366</f>
        <v>7.516</v>
      </c>
      <c r="C1366" s="2">
        <f>RSI!I1366</f>
        <v>60.029170080231772</v>
      </c>
      <c r="D1366" s="2">
        <f>MACD!E1366</f>
        <v>-0.29371520969827358</v>
      </c>
      <c r="E1366" s="2">
        <f>MACD!F1366</f>
        <v>-0.52698217820160187</v>
      </c>
      <c r="F1366" s="2">
        <f>'Moving Avg'!D1366</f>
        <v>7.7132000000000005</v>
      </c>
      <c r="G1366" s="2">
        <f>'Moving Avg'!F1366</f>
        <v>7.4232999999999976</v>
      </c>
      <c r="H1366" s="2">
        <f>'Moving Avg'!G1366</f>
        <v>6.6803000000000052</v>
      </c>
      <c r="I1366" s="2">
        <f>'Moving Avg'!H1366</f>
        <v>7.4490499999999891</v>
      </c>
      <c r="J1366" s="6" t="str">
        <f>OBV!F1366</f>
        <v>BEARISH</v>
      </c>
      <c r="K1366" s="6" t="str">
        <f>OBV!G1366</f>
        <v>STRONG</v>
      </c>
      <c r="L1366" s="6" t="str">
        <f>OBV!H1366</f>
        <v>CONFIRMED BEARISH</v>
      </c>
      <c r="M1366" s="8">
        <f t="shared" si="210"/>
        <v>25</v>
      </c>
      <c r="N1366" s="8">
        <f t="shared" si="211"/>
        <v>0</v>
      </c>
      <c r="O1366" s="8">
        <f t="shared" si="212"/>
        <v>50</v>
      </c>
      <c r="P1366" s="8">
        <f t="shared" si="213"/>
        <v>33</v>
      </c>
      <c r="Q1366" s="9">
        <f t="shared" si="214"/>
        <v>21.2</v>
      </c>
      <c r="R1366" s="9">
        <f t="shared" si="215"/>
        <v>30.75</v>
      </c>
      <c r="S1366" s="9">
        <f t="shared" si="216"/>
        <v>31.1</v>
      </c>
      <c r="T1366" s="9">
        <f t="shared" si="217"/>
        <v>27</v>
      </c>
      <c r="U1366" s="8">
        <f t="shared" si="218"/>
        <v>27.683333333333337</v>
      </c>
      <c r="V1366" s="8">
        <f t="shared" si="219"/>
        <v>27.512500000000003</v>
      </c>
    </row>
    <row r="1367" spans="1:22" ht="13.5" x14ac:dyDescent="0.25">
      <c r="A1367" s="3">
        <f>RSI!A1367</f>
        <v>44001</v>
      </c>
      <c r="B1367" s="2">
        <f>RSI!B1367</f>
        <v>7.5090000000000003</v>
      </c>
      <c r="C1367" s="2">
        <f>RSI!I1367</f>
        <v>59.686010593764607</v>
      </c>
      <c r="D1367" s="2">
        <f>MACD!E1367</f>
        <v>-0.18053573082663732</v>
      </c>
      <c r="E1367" s="2">
        <f>MACD!F1367</f>
        <v>-0.45769288872660896</v>
      </c>
      <c r="F1367" s="2">
        <f>'Moving Avg'!D1367</f>
        <v>7.6501999999999999</v>
      </c>
      <c r="G1367" s="2">
        <f>'Moving Avg'!F1367</f>
        <v>7.4918000000000005</v>
      </c>
      <c r="H1367" s="2">
        <f>'Moving Avg'!G1367</f>
        <v>6.6975600000000055</v>
      </c>
      <c r="I1367" s="2">
        <f>'Moving Avg'!H1367</f>
        <v>7.4424749999999902</v>
      </c>
      <c r="J1367" s="6" t="str">
        <f>OBV!F1367</f>
        <v>BEARISH</v>
      </c>
      <c r="K1367" s="6" t="str">
        <f>OBV!G1367</f>
        <v>STRONG</v>
      </c>
      <c r="L1367" s="6" t="str">
        <f>OBV!H1367</f>
        <v>CONFIRMED BEARISH</v>
      </c>
      <c r="M1367" s="8">
        <f t="shared" si="210"/>
        <v>25</v>
      </c>
      <c r="N1367" s="8">
        <f t="shared" si="211"/>
        <v>0</v>
      </c>
      <c r="O1367" s="8">
        <f t="shared" si="212"/>
        <v>50</v>
      </c>
      <c r="P1367" s="8">
        <f t="shared" si="213"/>
        <v>33</v>
      </c>
      <c r="Q1367" s="9">
        <f t="shared" si="214"/>
        <v>21.2</v>
      </c>
      <c r="R1367" s="9">
        <f t="shared" si="215"/>
        <v>30.75</v>
      </c>
      <c r="S1367" s="9">
        <f t="shared" si="216"/>
        <v>31.1</v>
      </c>
      <c r="T1367" s="9">
        <f t="shared" si="217"/>
        <v>27</v>
      </c>
      <c r="U1367" s="8">
        <f t="shared" si="218"/>
        <v>27.683333333333337</v>
      </c>
      <c r="V1367" s="8">
        <f t="shared" si="219"/>
        <v>27.512500000000003</v>
      </c>
    </row>
    <row r="1368" spans="1:22" ht="13.5" x14ac:dyDescent="0.25">
      <c r="A1368" s="3">
        <f>RSI!A1368</f>
        <v>44004</v>
      </c>
      <c r="B1368" s="2">
        <f>RSI!B1368</f>
        <v>7.29</v>
      </c>
      <c r="C1368" s="2">
        <f>RSI!I1368</f>
        <v>50.046813521456734</v>
      </c>
      <c r="D1368" s="2">
        <f>MACD!E1368</f>
        <v>-3.5064221957672892E-2</v>
      </c>
      <c r="E1368" s="2">
        <f>MACD!F1368</f>
        <v>-0.3731671553728218</v>
      </c>
      <c r="F1368" s="2">
        <f>'Moving Avg'!D1368</f>
        <v>7.5598000000000001</v>
      </c>
      <c r="G1368" s="2">
        <f>'Moving Avg'!F1368</f>
        <v>7.5404499999999999</v>
      </c>
      <c r="H1368" s="2">
        <f>'Moving Avg'!G1368</f>
        <v>6.7104400000000046</v>
      </c>
      <c r="I1368" s="2">
        <f>'Moving Avg'!H1368</f>
        <v>7.4337399999999896</v>
      </c>
      <c r="J1368" s="6" t="str">
        <f>OBV!F1368</f>
        <v>BEARISH</v>
      </c>
      <c r="K1368" s="6" t="str">
        <f>OBV!G1368</f>
        <v>STRONG</v>
      </c>
      <c r="L1368" s="6" t="str">
        <f>OBV!H1368</f>
        <v>CONFIRMED BEARISH</v>
      </c>
      <c r="M1368" s="8">
        <f t="shared" si="210"/>
        <v>25</v>
      </c>
      <c r="N1368" s="8">
        <f t="shared" si="211"/>
        <v>0</v>
      </c>
      <c r="O1368" s="8">
        <f t="shared" si="212"/>
        <v>50</v>
      </c>
      <c r="P1368" s="8">
        <f t="shared" si="213"/>
        <v>33</v>
      </c>
      <c r="Q1368" s="9">
        <f t="shared" si="214"/>
        <v>21.2</v>
      </c>
      <c r="R1368" s="9">
        <f t="shared" si="215"/>
        <v>30.75</v>
      </c>
      <c r="S1368" s="9">
        <f t="shared" si="216"/>
        <v>31.1</v>
      </c>
      <c r="T1368" s="9">
        <f t="shared" si="217"/>
        <v>27</v>
      </c>
      <c r="U1368" s="8">
        <f t="shared" si="218"/>
        <v>27.683333333333337</v>
      </c>
      <c r="V1368" s="8">
        <f t="shared" si="219"/>
        <v>27.512500000000003</v>
      </c>
    </row>
    <row r="1369" spans="1:22" ht="13.5" x14ac:dyDescent="0.25">
      <c r="A1369" s="3">
        <f>RSI!A1369</f>
        <v>44005</v>
      </c>
      <c r="B1369" s="2">
        <f>RSI!B1369</f>
        <v>7.2830000000000004</v>
      </c>
      <c r="C1369" s="2">
        <f>RSI!I1369</f>
        <v>49.770134816957686</v>
      </c>
      <c r="D1369" s="2">
        <f>MACD!E1369</f>
        <v>8.8647806038896881E-2</v>
      </c>
      <c r="E1369" s="2">
        <f>MACD!F1369</f>
        <v>-0.28080416309047812</v>
      </c>
      <c r="F1369" s="2">
        <f>'Moving Avg'!D1369</f>
        <v>7.4679999999999991</v>
      </c>
      <c r="G1369" s="2">
        <f>'Moving Avg'!F1369</f>
        <v>7.5794999999999986</v>
      </c>
      <c r="H1369" s="2">
        <f>'Moving Avg'!G1369</f>
        <v>6.7231800000000046</v>
      </c>
      <c r="I1369" s="2">
        <f>'Moving Avg'!H1369</f>
        <v>7.4249699999999903</v>
      </c>
      <c r="J1369" s="6" t="str">
        <f>OBV!F1369</f>
        <v>BEARISH</v>
      </c>
      <c r="K1369" s="6" t="str">
        <f>OBV!G1369</f>
        <v>STRONG</v>
      </c>
      <c r="L1369" s="6" t="str">
        <f>OBV!H1369</f>
        <v>CONFIRMED BEARISH</v>
      </c>
      <c r="M1369" s="8">
        <f t="shared" si="210"/>
        <v>25</v>
      </c>
      <c r="N1369" s="8">
        <f t="shared" si="211"/>
        <v>0</v>
      </c>
      <c r="O1369" s="8">
        <f t="shared" si="212"/>
        <v>50</v>
      </c>
      <c r="P1369" s="8">
        <f t="shared" si="213"/>
        <v>33</v>
      </c>
      <c r="Q1369" s="9">
        <f t="shared" si="214"/>
        <v>21.2</v>
      </c>
      <c r="R1369" s="9">
        <f t="shared" si="215"/>
        <v>30.75</v>
      </c>
      <c r="S1369" s="9">
        <f t="shared" si="216"/>
        <v>31.1</v>
      </c>
      <c r="T1369" s="9">
        <f t="shared" si="217"/>
        <v>27</v>
      </c>
      <c r="U1369" s="8">
        <f t="shared" si="218"/>
        <v>27.683333333333337</v>
      </c>
      <c r="V1369" s="8">
        <f t="shared" si="219"/>
        <v>27.512500000000003</v>
      </c>
    </row>
    <row r="1370" spans="1:22" ht="13.5" x14ac:dyDescent="0.25">
      <c r="A1370" s="3">
        <f>RSI!A1370</f>
        <v>44006</v>
      </c>
      <c r="B1370" s="2">
        <f>RSI!B1370</f>
        <v>7.2830000000000004</v>
      </c>
      <c r="C1370" s="2">
        <f>RSI!I1370</f>
        <v>49.770134816957686</v>
      </c>
      <c r="D1370" s="2">
        <f>MACD!E1370</f>
        <v>0.19346323759132122</v>
      </c>
      <c r="E1370" s="2">
        <f>MACD!F1370</f>
        <v>-0.18595068295411826</v>
      </c>
      <c r="F1370" s="2">
        <f>'Moving Avg'!D1370</f>
        <v>7.3761999999999999</v>
      </c>
      <c r="G1370" s="2">
        <f>'Moving Avg'!F1370</f>
        <v>7.6089999999999991</v>
      </c>
      <c r="H1370" s="2">
        <f>'Moving Avg'!G1370</f>
        <v>6.7399000000000049</v>
      </c>
      <c r="I1370" s="2">
        <f>'Moving Avg'!H1370</f>
        <v>7.4161999999999901</v>
      </c>
      <c r="J1370" s="6" t="str">
        <f>OBV!F1370</f>
        <v>BEARISH</v>
      </c>
      <c r="K1370" s="6" t="str">
        <f>OBV!G1370</f>
        <v>STRONG</v>
      </c>
      <c r="L1370" s="6" t="str">
        <f>OBV!H1370</f>
        <v>CONFIRMED BEARISH</v>
      </c>
      <c r="M1370" s="8">
        <f t="shared" si="210"/>
        <v>25</v>
      </c>
      <c r="N1370" s="8">
        <f t="shared" si="211"/>
        <v>0</v>
      </c>
      <c r="O1370" s="8">
        <f t="shared" si="212"/>
        <v>0</v>
      </c>
      <c r="P1370" s="8">
        <f t="shared" si="213"/>
        <v>33</v>
      </c>
      <c r="Q1370" s="9">
        <f t="shared" si="214"/>
        <v>13.7</v>
      </c>
      <c r="R1370" s="9">
        <f t="shared" si="215"/>
        <v>13.25</v>
      </c>
      <c r="S1370" s="9">
        <f t="shared" si="216"/>
        <v>18.600000000000001</v>
      </c>
      <c r="T1370" s="9">
        <f t="shared" si="217"/>
        <v>14.5</v>
      </c>
      <c r="U1370" s="8">
        <f t="shared" si="218"/>
        <v>15.183333333333332</v>
      </c>
      <c r="V1370" s="8">
        <f t="shared" si="219"/>
        <v>15.012499999999999</v>
      </c>
    </row>
    <row r="1371" spans="1:22" ht="13.5" x14ac:dyDescent="0.25">
      <c r="A1371" s="3">
        <f>RSI!A1371</f>
        <v>44007</v>
      </c>
      <c r="B1371" s="2">
        <f>RSI!B1371</f>
        <v>7.6050000000000004</v>
      </c>
      <c r="C1371" s="2">
        <f>RSI!I1371</f>
        <v>61.210516165843238</v>
      </c>
      <c r="D1371" s="2">
        <f>MACD!E1371</f>
        <v>0.25842731373534278</v>
      </c>
      <c r="E1371" s="2">
        <f>MACD!F1371</f>
        <v>-9.7075083616226049E-2</v>
      </c>
      <c r="F1371" s="2">
        <f>'Moving Avg'!D1371</f>
        <v>7.3940000000000001</v>
      </c>
      <c r="G1371" s="2">
        <f>'Moving Avg'!F1371</f>
        <v>7.6446499999999986</v>
      </c>
      <c r="H1371" s="2">
        <f>'Moving Avg'!G1371</f>
        <v>6.7630600000000038</v>
      </c>
      <c r="I1371" s="2">
        <f>'Moving Avg'!H1371</f>
        <v>7.4100699999999895</v>
      </c>
      <c r="J1371" s="6" t="str">
        <f>OBV!F1371</f>
        <v>BEARISH</v>
      </c>
      <c r="K1371" s="6" t="str">
        <f>OBV!G1371</f>
        <v>STRONG</v>
      </c>
      <c r="L1371" s="6" t="str">
        <f>OBV!H1371</f>
        <v>BEARISH DIVERGENCE</v>
      </c>
      <c r="M1371" s="8">
        <f t="shared" si="210"/>
        <v>25</v>
      </c>
      <c r="N1371" s="8">
        <f t="shared" si="211"/>
        <v>0</v>
      </c>
      <c r="O1371" s="8">
        <f t="shared" si="212"/>
        <v>0</v>
      </c>
      <c r="P1371" s="8">
        <f t="shared" si="213"/>
        <v>33</v>
      </c>
      <c r="Q1371" s="9">
        <f t="shared" si="214"/>
        <v>13.7</v>
      </c>
      <c r="R1371" s="9">
        <f t="shared" si="215"/>
        <v>13.25</v>
      </c>
      <c r="S1371" s="9">
        <f t="shared" si="216"/>
        <v>18.600000000000001</v>
      </c>
      <c r="T1371" s="9">
        <f t="shared" si="217"/>
        <v>14.5</v>
      </c>
      <c r="U1371" s="8">
        <f t="shared" si="218"/>
        <v>15.183333333333332</v>
      </c>
      <c r="V1371" s="8">
        <f t="shared" si="219"/>
        <v>15.012499999999999</v>
      </c>
    </row>
    <row r="1372" spans="1:22" ht="13.5" x14ac:dyDescent="0.25">
      <c r="A1372" s="3">
        <f>RSI!A1372</f>
        <v>44008</v>
      </c>
      <c r="B1372" s="2">
        <f>RSI!B1372</f>
        <v>7.6050000000000004</v>
      </c>
      <c r="C1372" s="2">
        <f>RSI!I1372</f>
        <v>61.210516165843238</v>
      </c>
      <c r="D1372" s="2">
        <f>MACD!E1372</f>
        <v>0.27468774588538292</v>
      </c>
      <c r="E1372" s="2">
        <f>MACD!F1372</f>
        <v>-2.2722517715904257E-2</v>
      </c>
      <c r="F1372" s="2">
        <f>'Moving Avg'!D1372</f>
        <v>7.4132000000000007</v>
      </c>
      <c r="G1372" s="2">
        <f>'Moving Avg'!F1372</f>
        <v>7.669999999999999</v>
      </c>
      <c r="H1372" s="2">
        <f>'Moving Avg'!G1372</f>
        <v>6.7862200000000037</v>
      </c>
      <c r="I1372" s="2">
        <f>'Moving Avg'!H1372</f>
        <v>7.4039399999999898</v>
      </c>
      <c r="J1372" s="6" t="str">
        <f>OBV!F1372</f>
        <v>BEARISH</v>
      </c>
      <c r="K1372" s="6" t="str">
        <f>OBV!G1372</f>
        <v>NEUTRAL</v>
      </c>
      <c r="L1372" s="6" t="str">
        <f>OBV!H1372</f>
        <v>BEARISH DIVERGENCE</v>
      </c>
      <c r="M1372" s="8">
        <f t="shared" si="210"/>
        <v>25</v>
      </c>
      <c r="N1372" s="8">
        <f t="shared" si="211"/>
        <v>0</v>
      </c>
      <c r="O1372" s="8">
        <f t="shared" si="212"/>
        <v>50</v>
      </c>
      <c r="P1372" s="8">
        <f t="shared" si="213"/>
        <v>16.5</v>
      </c>
      <c r="Q1372" s="9">
        <f t="shared" si="214"/>
        <v>18.725000000000001</v>
      </c>
      <c r="R1372" s="9">
        <f t="shared" si="215"/>
        <v>26.625</v>
      </c>
      <c r="S1372" s="9">
        <f t="shared" si="216"/>
        <v>23.675000000000001</v>
      </c>
      <c r="T1372" s="9">
        <f t="shared" si="217"/>
        <v>22.875</v>
      </c>
      <c r="U1372" s="8">
        <f t="shared" si="218"/>
        <v>23.008333333333336</v>
      </c>
      <c r="V1372" s="8">
        <f t="shared" si="219"/>
        <v>22.975000000000001</v>
      </c>
    </row>
    <row r="1373" spans="1:22" ht="13.5" x14ac:dyDescent="0.25">
      <c r="A1373" s="3">
        <f>RSI!A1373</f>
        <v>44011</v>
      </c>
      <c r="B1373" s="2">
        <f>RSI!B1373</f>
        <v>7.6050000000000004</v>
      </c>
      <c r="C1373" s="2">
        <f>RSI!I1373</f>
        <v>61.210516165843238</v>
      </c>
      <c r="D1373" s="2">
        <f>MACD!E1373</f>
        <v>0.27417739790167861</v>
      </c>
      <c r="E1373" s="2">
        <f>MACD!F1373</f>
        <v>3.6657465407612319E-2</v>
      </c>
      <c r="F1373" s="2">
        <f>'Moving Avg'!D1373</f>
        <v>7.4762000000000004</v>
      </c>
      <c r="G1373" s="2">
        <f>'Moving Avg'!F1373</f>
        <v>7.6847499999999993</v>
      </c>
      <c r="H1373" s="2">
        <f>'Moving Avg'!G1373</f>
        <v>6.8093800000000035</v>
      </c>
      <c r="I1373" s="2">
        <f>'Moving Avg'!H1373</f>
        <v>7.3978099999999891</v>
      </c>
      <c r="J1373" s="6" t="str">
        <f>OBV!F1373</f>
        <v>BULLISH</v>
      </c>
      <c r="K1373" s="6" t="str">
        <f>OBV!G1373</f>
        <v>NEUTRAL</v>
      </c>
      <c r="L1373" s="6" t="str">
        <f>OBV!H1373</f>
        <v>CONFIRMED BULLISH</v>
      </c>
      <c r="M1373" s="8">
        <f t="shared" si="210"/>
        <v>25</v>
      </c>
      <c r="N1373" s="8">
        <f t="shared" si="211"/>
        <v>0</v>
      </c>
      <c r="O1373" s="8">
        <f t="shared" si="212"/>
        <v>50</v>
      </c>
      <c r="P1373" s="8">
        <f t="shared" si="213"/>
        <v>83.5</v>
      </c>
      <c r="Q1373" s="9">
        <f t="shared" si="214"/>
        <v>28.774999999999999</v>
      </c>
      <c r="R1373" s="9">
        <f t="shared" si="215"/>
        <v>43.375</v>
      </c>
      <c r="S1373" s="9">
        <f t="shared" si="216"/>
        <v>53.825000000000003</v>
      </c>
      <c r="T1373" s="9">
        <f t="shared" si="217"/>
        <v>39.625</v>
      </c>
      <c r="U1373" s="8">
        <f t="shared" si="218"/>
        <v>41.991666666666667</v>
      </c>
      <c r="V1373" s="8">
        <f t="shared" si="219"/>
        <v>41.400000000000006</v>
      </c>
    </row>
    <row r="1374" spans="1:22" ht="13.5" x14ac:dyDescent="0.25">
      <c r="A1374" s="3">
        <f>RSI!A1374</f>
        <v>44012</v>
      </c>
      <c r="B1374" s="2">
        <f>RSI!B1374</f>
        <v>7.6050000000000004</v>
      </c>
      <c r="C1374" s="2">
        <f>RSI!I1374</f>
        <v>61.210516165843238</v>
      </c>
      <c r="D1374" s="2">
        <f>MACD!E1374</f>
        <v>0.27221427742553761</v>
      </c>
      <c r="E1374" s="2">
        <f>MACD!F1374</f>
        <v>8.3768827811197377E-2</v>
      </c>
      <c r="F1374" s="2">
        <f>'Moving Avg'!D1374</f>
        <v>7.5406000000000004</v>
      </c>
      <c r="G1374" s="2">
        <f>'Moving Avg'!F1374</f>
        <v>7.6950499999999993</v>
      </c>
      <c r="H1374" s="2">
        <f>'Moving Avg'!G1374</f>
        <v>6.8333600000000034</v>
      </c>
      <c r="I1374" s="2">
        <f>'Moving Avg'!H1374</f>
        <v>7.3916799999999903</v>
      </c>
      <c r="J1374" s="6" t="str">
        <f>OBV!F1374</f>
        <v>BULLISH</v>
      </c>
      <c r="K1374" s="6" t="str">
        <f>OBV!G1374</f>
        <v>NEUTRAL</v>
      </c>
      <c r="L1374" s="6" t="str">
        <f>OBV!H1374</f>
        <v>CONFIRMED BULLISH</v>
      </c>
      <c r="M1374" s="8">
        <f t="shared" si="210"/>
        <v>25</v>
      </c>
      <c r="N1374" s="8">
        <f t="shared" si="211"/>
        <v>0</v>
      </c>
      <c r="O1374" s="8">
        <f t="shared" si="212"/>
        <v>50</v>
      </c>
      <c r="P1374" s="8">
        <f t="shared" si="213"/>
        <v>83.5</v>
      </c>
      <c r="Q1374" s="9">
        <f t="shared" si="214"/>
        <v>28.774999999999999</v>
      </c>
      <c r="R1374" s="9">
        <f t="shared" si="215"/>
        <v>43.375</v>
      </c>
      <c r="S1374" s="9">
        <f t="shared" si="216"/>
        <v>53.825000000000003</v>
      </c>
      <c r="T1374" s="9">
        <f t="shared" si="217"/>
        <v>39.625</v>
      </c>
      <c r="U1374" s="8">
        <f t="shared" si="218"/>
        <v>41.991666666666667</v>
      </c>
      <c r="V1374" s="8">
        <f t="shared" si="219"/>
        <v>41.400000000000006</v>
      </c>
    </row>
    <row r="1375" spans="1:22" ht="13.5" x14ac:dyDescent="0.25">
      <c r="A1375" s="3">
        <f>RSI!A1375</f>
        <v>44013</v>
      </c>
      <c r="B1375" s="2">
        <f>RSI!B1375</f>
        <v>7.6050000000000004</v>
      </c>
      <c r="C1375" s="2">
        <f>RSI!I1375</f>
        <v>61.210516165843238</v>
      </c>
      <c r="D1375" s="2">
        <f>MACD!E1375</f>
        <v>0.26913531662599066</v>
      </c>
      <c r="E1375" s="2">
        <f>MACD!F1375</f>
        <v>0.12084212557415605</v>
      </c>
      <c r="F1375" s="2">
        <f>'Moving Avg'!D1375</f>
        <v>7.6050000000000013</v>
      </c>
      <c r="G1375" s="2">
        <f>'Moving Avg'!F1375</f>
        <v>7.694399999999999</v>
      </c>
      <c r="H1375" s="2">
        <f>'Moving Avg'!G1375</f>
        <v>6.8573400000000024</v>
      </c>
      <c r="I1375" s="2">
        <f>'Moving Avg'!H1375</f>
        <v>7.385584999999991</v>
      </c>
      <c r="J1375" s="6" t="str">
        <f>OBV!F1375</f>
        <v>BULLISH</v>
      </c>
      <c r="K1375" s="6" t="str">
        <f>OBV!G1375</f>
        <v>NEUTRAL</v>
      </c>
      <c r="L1375" s="6" t="str">
        <f>OBV!H1375</f>
        <v>CONFIRMED BULLISH</v>
      </c>
      <c r="M1375" s="8">
        <f t="shared" si="210"/>
        <v>25</v>
      </c>
      <c r="N1375" s="8">
        <f t="shared" si="211"/>
        <v>0</v>
      </c>
      <c r="O1375" s="8">
        <f t="shared" si="212"/>
        <v>50</v>
      </c>
      <c r="P1375" s="8">
        <f t="shared" si="213"/>
        <v>83.5</v>
      </c>
      <c r="Q1375" s="9">
        <f t="shared" si="214"/>
        <v>28.774999999999999</v>
      </c>
      <c r="R1375" s="9">
        <f t="shared" si="215"/>
        <v>43.375</v>
      </c>
      <c r="S1375" s="9">
        <f t="shared" si="216"/>
        <v>53.825000000000003</v>
      </c>
      <c r="T1375" s="9">
        <f t="shared" si="217"/>
        <v>39.625</v>
      </c>
      <c r="U1375" s="8">
        <f t="shared" si="218"/>
        <v>41.991666666666667</v>
      </c>
      <c r="V1375" s="8">
        <f t="shared" si="219"/>
        <v>41.400000000000006</v>
      </c>
    </row>
    <row r="1376" spans="1:22" ht="13.5" x14ac:dyDescent="0.25">
      <c r="A1376" s="3">
        <f>RSI!A1376</f>
        <v>44014</v>
      </c>
      <c r="B1376" s="2">
        <f>RSI!B1376</f>
        <v>7.6050000000000004</v>
      </c>
      <c r="C1376" s="2">
        <f>RSI!I1376</f>
        <v>61.210516165843238</v>
      </c>
      <c r="D1376" s="2">
        <f>MACD!E1376</f>
        <v>0.230447979057959</v>
      </c>
      <c r="E1376" s="2">
        <f>MACD!F1376</f>
        <v>0.14276329627091666</v>
      </c>
      <c r="F1376" s="2">
        <f>'Moving Avg'!D1376</f>
        <v>7.6050000000000013</v>
      </c>
      <c r="G1376" s="2">
        <f>'Moving Avg'!F1376</f>
        <v>7.6827499999999986</v>
      </c>
      <c r="H1376" s="2">
        <f>'Moving Avg'!G1376</f>
        <v>6.8851600000000026</v>
      </c>
      <c r="I1376" s="2">
        <f>'Moving Avg'!H1376</f>
        <v>7.3794899999999908</v>
      </c>
      <c r="J1376" s="6" t="str">
        <f>OBV!F1376</f>
        <v>NEUTRAL</v>
      </c>
      <c r="K1376" s="6" t="str">
        <f>OBV!G1376</f>
        <v>NEUTRAL</v>
      </c>
      <c r="L1376" s="6" t="str">
        <f>OBV!H1376</f>
        <v>NEUTRAL</v>
      </c>
      <c r="M1376" s="8">
        <f t="shared" si="210"/>
        <v>25</v>
      </c>
      <c r="N1376" s="8">
        <f t="shared" si="211"/>
        <v>0</v>
      </c>
      <c r="O1376" s="8">
        <f t="shared" si="212"/>
        <v>50</v>
      </c>
      <c r="P1376" s="8">
        <f t="shared" si="213"/>
        <v>33</v>
      </c>
      <c r="Q1376" s="9">
        <f t="shared" si="214"/>
        <v>21.2</v>
      </c>
      <c r="R1376" s="9">
        <f t="shared" si="215"/>
        <v>30.75</v>
      </c>
      <c r="S1376" s="9">
        <f t="shared" si="216"/>
        <v>31.1</v>
      </c>
      <c r="T1376" s="9">
        <f t="shared" si="217"/>
        <v>27</v>
      </c>
      <c r="U1376" s="8">
        <f t="shared" si="218"/>
        <v>27.683333333333337</v>
      </c>
      <c r="V1376" s="8">
        <f t="shared" si="219"/>
        <v>27.512500000000003</v>
      </c>
    </row>
    <row r="1377" spans="1:22" ht="13.5" x14ac:dyDescent="0.25">
      <c r="A1377" s="3">
        <f>RSI!A1377</f>
        <v>44015</v>
      </c>
      <c r="B1377" s="2">
        <f>RSI!B1377</f>
        <v>7.6050000000000004</v>
      </c>
      <c r="C1377" s="2">
        <f>RSI!I1377</f>
        <v>61.210516165843238</v>
      </c>
      <c r="D1377" s="2">
        <f>MACD!E1377</f>
        <v>0.19542003105955263</v>
      </c>
      <c r="E1377" s="2">
        <f>MACD!F1377</f>
        <v>0.15329464322864386</v>
      </c>
      <c r="F1377" s="2">
        <f>'Moving Avg'!D1377</f>
        <v>7.6050000000000013</v>
      </c>
      <c r="G1377" s="2">
        <f>'Moving Avg'!F1377</f>
        <v>7.6710999999999983</v>
      </c>
      <c r="H1377" s="2">
        <f>'Moving Avg'!G1377</f>
        <v>6.913940000000002</v>
      </c>
      <c r="I1377" s="2">
        <f>'Moving Avg'!H1377</f>
        <v>7.3746599999999907</v>
      </c>
      <c r="J1377" s="6" t="str">
        <f>OBV!F1377</f>
        <v>NEUTRAL</v>
      </c>
      <c r="K1377" s="6" t="str">
        <f>OBV!G1377</f>
        <v>NEUTRAL</v>
      </c>
      <c r="L1377" s="6" t="str">
        <f>OBV!H1377</f>
        <v>NEUTRAL</v>
      </c>
      <c r="M1377" s="8">
        <f t="shared" si="210"/>
        <v>25</v>
      </c>
      <c r="N1377" s="8">
        <f t="shared" si="211"/>
        <v>0</v>
      </c>
      <c r="O1377" s="8">
        <f t="shared" si="212"/>
        <v>50</v>
      </c>
      <c r="P1377" s="8">
        <f t="shared" si="213"/>
        <v>33</v>
      </c>
      <c r="Q1377" s="9">
        <f t="shared" si="214"/>
        <v>21.2</v>
      </c>
      <c r="R1377" s="9">
        <f t="shared" si="215"/>
        <v>30.75</v>
      </c>
      <c r="S1377" s="9">
        <f t="shared" si="216"/>
        <v>31.1</v>
      </c>
      <c r="T1377" s="9">
        <f t="shared" si="217"/>
        <v>27</v>
      </c>
      <c r="U1377" s="8">
        <f t="shared" si="218"/>
        <v>27.683333333333337</v>
      </c>
      <c r="V1377" s="8">
        <f t="shared" si="219"/>
        <v>27.512500000000003</v>
      </c>
    </row>
    <row r="1378" spans="1:22" ht="13.5" x14ac:dyDescent="0.25">
      <c r="A1378" s="3">
        <f>RSI!A1378</f>
        <v>44018</v>
      </c>
      <c r="B1378" s="2">
        <f>RSI!B1378</f>
        <v>7.516</v>
      </c>
      <c r="C1378" s="2">
        <f>RSI!I1378</f>
        <v>55.356254809492292</v>
      </c>
      <c r="D1378" s="2">
        <f>MACD!E1378</f>
        <v>0.13755574096325773</v>
      </c>
      <c r="E1378" s="2">
        <f>MACD!F1378</f>
        <v>0.15014686277556666</v>
      </c>
      <c r="F1378" s="2">
        <f>'Moving Avg'!D1378</f>
        <v>7.5872000000000002</v>
      </c>
      <c r="G1378" s="2">
        <f>'Moving Avg'!F1378</f>
        <v>7.6436999999999999</v>
      </c>
      <c r="H1378" s="2">
        <f>'Moving Avg'!G1378</f>
        <v>6.9423200000000023</v>
      </c>
      <c r="I1378" s="2">
        <f>'Moving Avg'!H1378</f>
        <v>7.3693849999999914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  <c r="M1378" s="8">
        <f t="shared" si="210"/>
        <v>25</v>
      </c>
      <c r="N1378" s="8">
        <f t="shared" si="211"/>
        <v>45</v>
      </c>
      <c r="O1378" s="8">
        <f t="shared" si="212"/>
        <v>50</v>
      </c>
      <c r="P1378" s="8">
        <f t="shared" si="213"/>
        <v>16.5</v>
      </c>
      <c r="Q1378" s="9">
        <f t="shared" si="214"/>
        <v>34.475000000000001</v>
      </c>
      <c r="R1378" s="9">
        <f t="shared" si="215"/>
        <v>35.625</v>
      </c>
      <c r="S1378" s="9">
        <f t="shared" si="216"/>
        <v>30.425000000000001</v>
      </c>
      <c r="T1378" s="9">
        <f t="shared" si="217"/>
        <v>34.125</v>
      </c>
      <c r="U1378" s="8">
        <f t="shared" si="218"/>
        <v>33.508333333333333</v>
      </c>
      <c r="V1378" s="8">
        <f t="shared" si="219"/>
        <v>33.662499999999994</v>
      </c>
    </row>
    <row r="1379" spans="1:22" ht="13.5" x14ac:dyDescent="0.25">
      <c r="A1379" s="3">
        <f>RSI!A1379</f>
        <v>44019</v>
      </c>
      <c r="B1379" s="2">
        <f>RSI!B1379</f>
        <v>7.516</v>
      </c>
      <c r="C1379" s="2">
        <f>RSI!I1379</f>
        <v>55.356254809492292</v>
      </c>
      <c r="D1379" s="2">
        <f>MACD!E1379</f>
        <v>8.7000462500766318E-2</v>
      </c>
      <c r="E1379" s="2">
        <f>MACD!F1379</f>
        <v>0.1375175827206066</v>
      </c>
      <c r="F1379" s="2">
        <f>'Moving Avg'!D1379</f>
        <v>7.5693999999999999</v>
      </c>
      <c r="G1379" s="2">
        <f>'Moving Avg'!F1379</f>
        <v>7.6162999999999998</v>
      </c>
      <c r="H1379" s="2">
        <f>'Moving Avg'!G1379</f>
        <v>6.9707000000000026</v>
      </c>
      <c r="I1379" s="2">
        <f>'Moving Avg'!H1379</f>
        <v>7.3641099999999931</v>
      </c>
      <c r="J1379" s="6" t="str">
        <f>OBV!F1379</f>
        <v>BEARISH</v>
      </c>
      <c r="K1379" s="6" t="str">
        <f>OBV!G1379</f>
        <v>NEUTRAL</v>
      </c>
      <c r="L1379" s="6" t="str">
        <f>OBV!H1379</f>
        <v>CONFIRMED BEARISH</v>
      </c>
      <c r="M1379" s="8">
        <f t="shared" si="210"/>
        <v>25</v>
      </c>
      <c r="N1379" s="8">
        <f t="shared" si="211"/>
        <v>100</v>
      </c>
      <c r="O1379" s="8">
        <f t="shared" si="212"/>
        <v>50</v>
      </c>
      <c r="P1379" s="8">
        <f t="shared" si="213"/>
        <v>16.5</v>
      </c>
      <c r="Q1379" s="9">
        <f t="shared" si="214"/>
        <v>53.725000000000001</v>
      </c>
      <c r="R1379" s="9">
        <f t="shared" si="215"/>
        <v>46.625</v>
      </c>
      <c r="S1379" s="9">
        <f t="shared" si="216"/>
        <v>38.674999999999997</v>
      </c>
      <c r="T1379" s="9">
        <f t="shared" si="217"/>
        <v>47.875</v>
      </c>
      <c r="U1379" s="8">
        <f t="shared" si="218"/>
        <v>46.341666666666661</v>
      </c>
      <c r="V1379" s="8">
        <f t="shared" si="219"/>
        <v>46.724999999999994</v>
      </c>
    </row>
    <row r="1380" spans="1:22" ht="13.5" x14ac:dyDescent="0.25">
      <c r="A1380" s="3">
        <f>RSI!A1380</f>
        <v>44020</v>
      </c>
      <c r="B1380" s="2">
        <f>RSI!B1380</f>
        <v>7.516</v>
      </c>
      <c r="C1380" s="2">
        <f>RSI!I1380</f>
        <v>55.356254809492292</v>
      </c>
      <c r="D1380" s="2">
        <f>MACD!E1380</f>
        <v>4.3744897181142051E-2</v>
      </c>
      <c r="E1380" s="2">
        <f>MACD!F1380</f>
        <v>0.1187630456127137</v>
      </c>
      <c r="F1380" s="2">
        <f>'Moving Avg'!D1380</f>
        <v>7.5515999999999988</v>
      </c>
      <c r="G1380" s="2">
        <f>'Moving Avg'!F1380</f>
        <v>7.5888999999999998</v>
      </c>
      <c r="H1380" s="2">
        <f>'Moving Avg'!G1380</f>
        <v>6.9990800000000029</v>
      </c>
      <c r="I1380" s="2">
        <f>'Moving Avg'!H1380</f>
        <v>7.3588349999999938</v>
      </c>
      <c r="J1380" s="6" t="str">
        <f>OBV!F1380</f>
        <v>BEARISH</v>
      </c>
      <c r="K1380" s="6" t="str">
        <f>OBV!G1380</f>
        <v>NEUTRAL</v>
      </c>
      <c r="L1380" s="6" t="str">
        <f>OBV!H1380</f>
        <v>CONFIRMED BEARISH</v>
      </c>
      <c r="M1380" s="8">
        <f t="shared" si="210"/>
        <v>25</v>
      </c>
      <c r="N1380" s="8">
        <f t="shared" si="211"/>
        <v>100</v>
      </c>
      <c r="O1380" s="8">
        <f t="shared" si="212"/>
        <v>50</v>
      </c>
      <c r="P1380" s="8">
        <f t="shared" si="213"/>
        <v>16.5</v>
      </c>
      <c r="Q1380" s="9">
        <f t="shared" si="214"/>
        <v>53.725000000000001</v>
      </c>
      <c r="R1380" s="9">
        <f t="shared" si="215"/>
        <v>46.625</v>
      </c>
      <c r="S1380" s="9">
        <f t="shared" si="216"/>
        <v>38.674999999999997</v>
      </c>
      <c r="T1380" s="9">
        <f t="shared" si="217"/>
        <v>47.875</v>
      </c>
      <c r="U1380" s="8">
        <f t="shared" si="218"/>
        <v>46.341666666666661</v>
      </c>
      <c r="V1380" s="8">
        <f t="shared" si="219"/>
        <v>46.724999999999994</v>
      </c>
    </row>
    <row r="1381" spans="1:22" ht="13.5" x14ac:dyDescent="0.25">
      <c r="A1381" s="3">
        <f>RSI!A1381</f>
        <v>44021</v>
      </c>
      <c r="B1381" s="2">
        <f>RSI!B1381</f>
        <v>7.5090000000000003</v>
      </c>
      <c r="C1381" s="2">
        <f>RSI!I1381</f>
        <v>54.841010037740631</v>
      </c>
      <c r="D1381" s="2">
        <f>MACD!E1381</f>
        <v>5.6758401307576811E-2</v>
      </c>
      <c r="E1381" s="2">
        <f>MACD!F1381</f>
        <v>0.10636211675168633</v>
      </c>
      <c r="F1381" s="2">
        <f>'Moving Avg'!D1381</f>
        <v>7.5324</v>
      </c>
      <c r="G1381" s="2">
        <f>'Moving Avg'!F1381</f>
        <v>7.5611500000000005</v>
      </c>
      <c r="H1381" s="2">
        <f>'Moving Avg'!G1381</f>
        <v>7.0273200000000022</v>
      </c>
      <c r="I1381" s="2">
        <f>'Moving Avg'!H1381</f>
        <v>7.3535599999999928</v>
      </c>
      <c r="J1381" s="6" t="str">
        <f>OBV!F1381</f>
        <v>BEARISH</v>
      </c>
      <c r="K1381" s="6" t="str">
        <f>OBV!G1381</f>
        <v>STRONG</v>
      </c>
      <c r="L1381" s="6" t="str">
        <f>OBV!H1381</f>
        <v>CONFIRMED BEARISH</v>
      </c>
      <c r="M1381" s="8">
        <f t="shared" si="210"/>
        <v>25</v>
      </c>
      <c r="N1381" s="8">
        <f t="shared" si="211"/>
        <v>100</v>
      </c>
      <c r="O1381" s="8">
        <f t="shared" si="212"/>
        <v>50</v>
      </c>
      <c r="P1381" s="8">
        <f t="shared" si="213"/>
        <v>33</v>
      </c>
      <c r="Q1381" s="9">
        <f t="shared" si="214"/>
        <v>56.2</v>
      </c>
      <c r="R1381" s="9">
        <f t="shared" si="215"/>
        <v>50.75</v>
      </c>
      <c r="S1381" s="9">
        <f t="shared" si="216"/>
        <v>46.1</v>
      </c>
      <c r="T1381" s="9">
        <f t="shared" si="217"/>
        <v>52</v>
      </c>
      <c r="U1381" s="8">
        <f t="shared" si="218"/>
        <v>51.016666666666673</v>
      </c>
      <c r="V1381" s="8">
        <f t="shared" si="219"/>
        <v>51.262500000000003</v>
      </c>
    </row>
    <row r="1382" spans="1:22" ht="13.5" x14ac:dyDescent="0.25">
      <c r="A1382" s="3">
        <f>RSI!A1382</f>
        <v>44022</v>
      </c>
      <c r="B1382" s="2">
        <f>RSI!B1382</f>
        <v>7.5090000000000003</v>
      </c>
      <c r="C1382" s="2">
        <f>RSI!I1382</f>
        <v>54.841010037740638</v>
      </c>
      <c r="D1382" s="2">
        <f>MACD!E1382</f>
        <v>6.740136435469779E-2</v>
      </c>
      <c r="E1382" s="2">
        <f>MACD!F1382</f>
        <v>9.8569966272288631E-2</v>
      </c>
      <c r="F1382" s="2">
        <f>'Moving Avg'!D1382</f>
        <v>7.5132000000000003</v>
      </c>
      <c r="G1382" s="2">
        <f>'Moving Avg'!F1382</f>
        <v>7.5454000000000008</v>
      </c>
      <c r="H1382" s="2">
        <f>'Moving Avg'!G1382</f>
        <v>7.0555600000000016</v>
      </c>
      <c r="I1382" s="2">
        <f>'Moving Avg'!H1382</f>
        <v>7.3495549999999934</v>
      </c>
      <c r="J1382" s="6" t="str">
        <f>OBV!F1382</f>
        <v>BEARISH</v>
      </c>
      <c r="K1382" s="6" t="str">
        <f>OBV!G1382</f>
        <v>STRONG</v>
      </c>
      <c r="L1382" s="6" t="str">
        <f>OBV!H1382</f>
        <v>CONFIRMED BEARISH</v>
      </c>
      <c r="M1382" s="8">
        <f t="shared" si="210"/>
        <v>25</v>
      </c>
      <c r="N1382" s="8">
        <f t="shared" si="211"/>
        <v>100</v>
      </c>
      <c r="O1382" s="8">
        <f t="shared" si="212"/>
        <v>50</v>
      </c>
      <c r="P1382" s="8">
        <f t="shared" si="213"/>
        <v>33</v>
      </c>
      <c r="Q1382" s="9">
        <f t="shared" si="214"/>
        <v>56.2</v>
      </c>
      <c r="R1382" s="9">
        <f t="shared" si="215"/>
        <v>50.75</v>
      </c>
      <c r="S1382" s="9">
        <f t="shared" si="216"/>
        <v>46.1</v>
      </c>
      <c r="T1382" s="9">
        <f t="shared" si="217"/>
        <v>52</v>
      </c>
      <c r="U1382" s="8">
        <f t="shared" si="218"/>
        <v>51.016666666666673</v>
      </c>
      <c r="V1382" s="8">
        <f t="shared" si="219"/>
        <v>51.262500000000003</v>
      </c>
    </row>
    <row r="1383" spans="1:22" ht="13.5" x14ac:dyDescent="0.25">
      <c r="A1383" s="3">
        <f>RSI!A1383</f>
        <v>44025</v>
      </c>
      <c r="B1383" s="2">
        <f>RSI!B1383</f>
        <v>7.5090000000000003</v>
      </c>
      <c r="C1383" s="2">
        <f>RSI!I1383</f>
        <v>54.841010037740638</v>
      </c>
      <c r="D1383" s="2">
        <f>MACD!E1383</f>
        <v>7.6065778544267992E-2</v>
      </c>
      <c r="E1383" s="2">
        <f>MACD!F1383</f>
        <v>9.406912872668452E-2</v>
      </c>
      <c r="F1383" s="2">
        <f>'Moving Avg'!D1383</f>
        <v>7.5117999999999991</v>
      </c>
      <c r="G1383" s="2">
        <f>'Moving Avg'!F1383</f>
        <v>7.5337500000000031</v>
      </c>
      <c r="H1383" s="2">
        <f>'Moving Avg'!G1383</f>
        <v>7.083800000000001</v>
      </c>
      <c r="I1383" s="2">
        <f>'Moving Avg'!H1383</f>
        <v>7.3443149999999946</v>
      </c>
      <c r="J1383" s="6" t="str">
        <f>OBV!F1383</f>
        <v>BEARISH</v>
      </c>
      <c r="K1383" s="6" t="str">
        <f>OBV!G1383</f>
        <v>NEUTRAL</v>
      </c>
      <c r="L1383" s="6" t="str">
        <f>OBV!H1383</f>
        <v>CONFIRMED BEARISH</v>
      </c>
      <c r="M1383" s="8">
        <f t="shared" si="210"/>
        <v>25</v>
      </c>
      <c r="N1383" s="8">
        <f t="shared" si="211"/>
        <v>45</v>
      </c>
      <c r="O1383" s="8">
        <f t="shared" si="212"/>
        <v>50</v>
      </c>
      <c r="P1383" s="8">
        <f t="shared" si="213"/>
        <v>16.5</v>
      </c>
      <c r="Q1383" s="9">
        <f t="shared" si="214"/>
        <v>34.475000000000001</v>
      </c>
      <c r="R1383" s="9">
        <f t="shared" si="215"/>
        <v>35.625</v>
      </c>
      <c r="S1383" s="9">
        <f t="shared" si="216"/>
        <v>30.425000000000001</v>
      </c>
      <c r="T1383" s="9">
        <f t="shared" si="217"/>
        <v>34.125</v>
      </c>
      <c r="U1383" s="8">
        <f t="shared" si="218"/>
        <v>33.508333333333333</v>
      </c>
      <c r="V1383" s="8">
        <f t="shared" si="219"/>
        <v>33.662499999999994</v>
      </c>
    </row>
    <row r="1384" spans="1:22" ht="13.5" x14ac:dyDescent="0.25">
      <c r="A1384" s="3">
        <f>RSI!A1384</f>
        <v>44026</v>
      </c>
      <c r="B1384" s="2">
        <f>RSI!B1384</f>
        <v>7.5090000000000003</v>
      </c>
      <c r="C1384" s="2">
        <f>RSI!I1384</f>
        <v>54.841010037740638</v>
      </c>
      <c r="D1384" s="2">
        <f>MACD!E1384</f>
        <v>8.3081307854681263E-2</v>
      </c>
      <c r="E1384" s="2">
        <f>MACD!F1384</f>
        <v>9.1871564552283874E-2</v>
      </c>
      <c r="F1384" s="2">
        <f>'Moving Avg'!D1384</f>
        <v>7.5103999999999997</v>
      </c>
      <c r="G1384" s="2">
        <f>'Moving Avg'!F1384</f>
        <v>7.5221000000000036</v>
      </c>
      <c r="H1384" s="2">
        <f>'Moving Avg'!G1384</f>
        <v>7.1120400000000021</v>
      </c>
      <c r="I1384" s="2">
        <f>'Moving Avg'!H1384</f>
        <v>7.3403449999999939</v>
      </c>
      <c r="J1384" s="6" t="str">
        <f>OBV!F1384</f>
        <v>BEARISH</v>
      </c>
      <c r="K1384" s="6" t="str">
        <f>OBV!G1384</f>
        <v>NEUTRAL</v>
      </c>
      <c r="L1384" s="6" t="str">
        <f>OBV!H1384</f>
        <v>CONFIRMED BEARISH</v>
      </c>
      <c r="M1384" s="8">
        <f t="shared" si="210"/>
        <v>25</v>
      </c>
      <c r="N1384" s="8">
        <f t="shared" si="211"/>
        <v>45</v>
      </c>
      <c r="O1384" s="8">
        <f t="shared" si="212"/>
        <v>50</v>
      </c>
      <c r="P1384" s="8">
        <f t="shared" si="213"/>
        <v>16.5</v>
      </c>
      <c r="Q1384" s="9">
        <f t="shared" si="214"/>
        <v>34.475000000000001</v>
      </c>
      <c r="R1384" s="9">
        <f t="shared" si="215"/>
        <v>35.625</v>
      </c>
      <c r="S1384" s="9">
        <f t="shared" si="216"/>
        <v>30.425000000000001</v>
      </c>
      <c r="T1384" s="9">
        <f t="shared" si="217"/>
        <v>34.125</v>
      </c>
      <c r="U1384" s="8">
        <f t="shared" si="218"/>
        <v>33.508333333333333</v>
      </c>
      <c r="V1384" s="8">
        <f t="shared" si="219"/>
        <v>33.662499999999994</v>
      </c>
    </row>
    <row r="1385" spans="1:22" ht="13.5" x14ac:dyDescent="0.25">
      <c r="A1385" s="3">
        <f>RSI!A1385</f>
        <v>44027</v>
      </c>
      <c r="B1385" s="2">
        <f>RSI!B1385</f>
        <v>7.5090000000000003</v>
      </c>
      <c r="C1385" s="2">
        <f>RSI!I1385</f>
        <v>54.841010037740638</v>
      </c>
      <c r="D1385" s="2">
        <f>MACD!E1385</f>
        <v>8.8725026740563706E-2</v>
      </c>
      <c r="E1385" s="2">
        <f>MACD!F1385</f>
        <v>9.1242256989939846E-2</v>
      </c>
      <c r="F1385" s="2">
        <f>'Moving Avg'!D1385</f>
        <v>7.5090000000000003</v>
      </c>
      <c r="G1385" s="2">
        <f>'Moving Avg'!F1385</f>
        <v>7.5104500000000032</v>
      </c>
      <c r="H1385" s="2">
        <f>'Moving Avg'!G1385</f>
        <v>7.1402800000000024</v>
      </c>
      <c r="I1385" s="2">
        <f>'Moving Avg'!H1385</f>
        <v>7.3363749999999959</v>
      </c>
      <c r="J1385" s="6" t="str">
        <f>OBV!F1385</f>
        <v>BEARISH</v>
      </c>
      <c r="K1385" s="6" t="str">
        <f>OBV!G1385</f>
        <v>NEUTRAL</v>
      </c>
      <c r="L1385" s="6" t="str">
        <f>OBV!H1385</f>
        <v>CONFIRMED BEARISH</v>
      </c>
      <c r="M1385" s="8">
        <f t="shared" si="210"/>
        <v>25</v>
      </c>
      <c r="N1385" s="8">
        <f t="shared" si="211"/>
        <v>45</v>
      </c>
      <c r="O1385" s="8">
        <f t="shared" si="212"/>
        <v>50</v>
      </c>
      <c r="P1385" s="8">
        <f t="shared" si="213"/>
        <v>16.5</v>
      </c>
      <c r="Q1385" s="9">
        <f t="shared" si="214"/>
        <v>34.475000000000001</v>
      </c>
      <c r="R1385" s="9">
        <f t="shared" si="215"/>
        <v>35.625</v>
      </c>
      <c r="S1385" s="9">
        <f t="shared" si="216"/>
        <v>30.425000000000001</v>
      </c>
      <c r="T1385" s="9">
        <f t="shared" si="217"/>
        <v>34.125</v>
      </c>
      <c r="U1385" s="8">
        <f t="shared" si="218"/>
        <v>33.508333333333333</v>
      </c>
      <c r="V1385" s="8">
        <f t="shared" si="219"/>
        <v>33.662499999999994</v>
      </c>
    </row>
    <row r="1386" spans="1:22" ht="13.5" x14ac:dyDescent="0.25">
      <c r="A1386" s="3">
        <f>RSI!A1386</f>
        <v>44028</v>
      </c>
      <c r="B1386" s="2">
        <f>RSI!B1386</f>
        <v>7.5090000000000003</v>
      </c>
      <c r="C1386" s="2">
        <f>RSI!I1386</f>
        <v>54.841010037740638</v>
      </c>
      <c r="D1386" s="2">
        <f>MACD!E1386</f>
        <v>9.3229649494568356E-2</v>
      </c>
      <c r="E1386" s="2">
        <f>MACD!F1386</f>
        <v>9.1639735490865556E-2</v>
      </c>
      <c r="F1386" s="2">
        <f>'Moving Avg'!D1386</f>
        <v>7.5090000000000003</v>
      </c>
      <c r="G1386" s="2">
        <f>'Moving Avg'!F1386</f>
        <v>7.5101000000000031</v>
      </c>
      <c r="H1386" s="2">
        <f>'Moving Avg'!G1386</f>
        <v>7.1685200000000018</v>
      </c>
      <c r="I1386" s="2">
        <f>'Moving Avg'!H1386</f>
        <v>7.332404999999997</v>
      </c>
      <c r="J1386" s="6" t="str">
        <f>OBV!F1386</f>
        <v>NEUTRAL</v>
      </c>
      <c r="K1386" s="6" t="str">
        <f>OBV!G1386</f>
        <v>NEUTRAL</v>
      </c>
      <c r="L1386" s="6" t="str">
        <f>OBV!H1386</f>
        <v>NEUTRAL</v>
      </c>
      <c r="M1386" s="8">
        <f t="shared" si="210"/>
        <v>25</v>
      </c>
      <c r="N1386" s="8">
        <f t="shared" si="211"/>
        <v>0</v>
      </c>
      <c r="O1386" s="8">
        <f t="shared" si="212"/>
        <v>50</v>
      </c>
      <c r="P1386" s="8">
        <f t="shared" si="213"/>
        <v>33</v>
      </c>
      <c r="Q1386" s="9">
        <f t="shared" si="214"/>
        <v>21.2</v>
      </c>
      <c r="R1386" s="9">
        <f t="shared" si="215"/>
        <v>30.75</v>
      </c>
      <c r="S1386" s="9">
        <f t="shared" si="216"/>
        <v>31.1</v>
      </c>
      <c r="T1386" s="9">
        <f t="shared" si="217"/>
        <v>27</v>
      </c>
      <c r="U1386" s="8">
        <f t="shared" si="218"/>
        <v>27.683333333333337</v>
      </c>
      <c r="V1386" s="8">
        <f t="shared" si="219"/>
        <v>27.512500000000003</v>
      </c>
    </row>
    <row r="1387" spans="1:22" ht="13.5" x14ac:dyDescent="0.25">
      <c r="A1387" s="3">
        <f>RSI!A1387</f>
        <v>44029</v>
      </c>
      <c r="B1387" s="2">
        <f>RSI!B1387</f>
        <v>7.5090000000000003</v>
      </c>
      <c r="C1387" s="2">
        <f>RSI!I1387</f>
        <v>54.841010037740638</v>
      </c>
      <c r="D1387" s="2">
        <f>MACD!E1387</f>
        <v>9.6790483281955275E-2</v>
      </c>
      <c r="E1387" s="2">
        <f>MACD!F1387</f>
        <v>9.2669885049083509E-2</v>
      </c>
      <c r="F1387" s="2">
        <f>'Moving Avg'!D1387</f>
        <v>7.5090000000000003</v>
      </c>
      <c r="G1387" s="2">
        <f>'Moving Avg'!F1387</f>
        <v>7.5101000000000031</v>
      </c>
      <c r="H1387" s="2">
        <f>'Moving Avg'!G1387</f>
        <v>7.1967600000000012</v>
      </c>
      <c r="I1387" s="2">
        <f>'Moving Avg'!H1387</f>
        <v>7.328434999999998</v>
      </c>
      <c r="J1387" s="6" t="str">
        <f>OBV!F1387</f>
        <v>NEUTRAL</v>
      </c>
      <c r="K1387" s="6" t="str">
        <f>OBV!G1387</f>
        <v>NEUTRAL</v>
      </c>
      <c r="L1387" s="6" t="str">
        <f>OBV!H1387</f>
        <v>NEUTRAL</v>
      </c>
      <c r="M1387" s="8">
        <f t="shared" si="210"/>
        <v>25</v>
      </c>
      <c r="N1387" s="8">
        <f t="shared" si="211"/>
        <v>0</v>
      </c>
      <c r="O1387" s="8">
        <f t="shared" si="212"/>
        <v>50</v>
      </c>
      <c r="P1387" s="8">
        <f t="shared" si="213"/>
        <v>33</v>
      </c>
      <c r="Q1387" s="9">
        <f t="shared" si="214"/>
        <v>21.2</v>
      </c>
      <c r="R1387" s="9">
        <f t="shared" si="215"/>
        <v>30.75</v>
      </c>
      <c r="S1387" s="9">
        <f t="shared" si="216"/>
        <v>31.1</v>
      </c>
      <c r="T1387" s="9">
        <f t="shared" si="217"/>
        <v>27</v>
      </c>
      <c r="U1387" s="8">
        <f t="shared" si="218"/>
        <v>27.683333333333337</v>
      </c>
      <c r="V1387" s="8">
        <f t="shared" si="219"/>
        <v>27.512500000000003</v>
      </c>
    </row>
    <row r="1388" spans="1:22" ht="13.5" x14ac:dyDescent="0.25">
      <c r="A1388" s="3">
        <f>RSI!A1388</f>
        <v>44032</v>
      </c>
      <c r="B1388" s="2">
        <f>RSI!B1388</f>
        <v>7.5090000000000003</v>
      </c>
      <c r="C1388" s="2">
        <f>RSI!I1388</f>
        <v>54.841010037740638</v>
      </c>
      <c r="D1388" s="2">
        <f>MACD!E1388</f>
        <v>8.5878994274559695E-2</v>
      </c>
      <c r="E1388" s="2">
        <f>MACD!F1388</f>
        <v>9.1311706894178751E-2</v>
      </c>
      <c r="F1388" s="2">
        <f>'Moving Avg'!D1388</f>
        <v>7.5090000000000003</v>
      </c>
      <c r="G1388" s="2">
        <f>'Moving Avg'!F1388</f>
        <v>7.5210500000000025</v>
      </c>
      <c r="H1388" s="2">
        <f>'Moving Avg'!G1388</f>
        <v>7.2276000000000007</v>
      </c>
      <c r="I1388" s="2">
        <f>'Moving Avg'!H1388</f>
        <v>7.3244649999999982</v>
      </c>
      <c r="J1388" s="6" t="str">
        <f>OBV!F1388</f>
        <v>NEUTRAL</v>
      </c>
      <c r="K1388" s="6" t="str">
        <f>OBV!G1388</f>
        <v>NEUTRAL</v>
      </c>
      <c r="L1388" s="6" t="str">
        <f>OBV!H1388</f>
        <v>NEUTRAL</v>
      </c>
      <c r="M1388" s="8">
        <f t="shared" si="210"/>
        <v>25</v>
      </c>
      <c r="N1388" s="8">
        <f t="shared" si="211"/>
        <v>45</v>
      </c>
      <c r="O1388" s="8">
        <f t="shared" si="212"/>
        <v>50</v>
      </c>
      <c r="P1388" s="8">
        <f t="shared" si="213"/>
        <v>33</v>
      </c>
      <c r="Q1388" s="9">
        <f t="shared" si="214"/>
        <v>36.950000000000003</v>
      </c>
      <c r="R1388" s="9">
        <f t="shared" si="215"/>
        <v>39.75</v>
      </c>
      <c r="S1388" s="9">
        <f t="shared" si="216"/>
        <v>37.85</v>
      </c>
      <c r="T1388" s="9">
        <f t="shared" si="217"/>
        <v>38.25</v>
      </c>
      <c r="U1388" s="8">
        <f t="shared" si="218"/>
        <v>38.183333333333337</v>
      </c>
      <c r="V1388" s="8">
        <f t="shared" si="219"/>
        <v>38.200000000000003</v>
      </c>
    </row>
    <row r="1389" spans="1:22" ht="13.5" x14ac:dyDescent="0.25">
      <c r="A1389" s="3">
        <f>RSI!A1389</f>
        <v>44033</v>
      </c>
      <c r="B1389" s="2">
        <f>RSI!B1389</f>
        <v>7.5090000000000003</v>
      </c>
      <c r="C1389" s="2">
        <f>RSI!I1389</f>
        <v>54.841010037740631</v>
      </c>
      <c r="D1389" s="2">
        <f>MACD!E1389</f>
        <v>7.6431200957943979E-2</v>
      </c>
      <c r="E1389" s="2">
        <f>MACD!F1389</f>
        <v>8.8335605706931802E-2</v>
      </c>
      <c r="F1389" s="2">
        <f>'Moving Avg'!D1389</f>
        <v>7.5090000000000003</v>
      </c>
      <c r="G1389" s="2">
        <f>'Moving Avg'!F1389</f>
        <v>7.5323500000000028</v>
      </c>
      <c r="H1389" s="2">
        <f>'Moving Avg'!G1389</f>
        <v>7.258440000000002</v>
      </c>
      <c r="I1389" s="2">
        <f>'Moving Avg'!H1389</f>
        <v>7.3204949999999993</v>
      </c>
      <c r="J1389" s="6" t="str">
        <f>OBV!F1389</f>
        <v>NEUTRAL</v>
      </c>
      <c r="K1389" s="6" t="str">
        <f>OBV!G1389</f>
        <v>NEUTRAL</v>
      </c>
      <c r="L1389" s="6" t="str">
        <f>OBV!H1389</f>
        <v>NEUTRAL</v>
      </c>
      <c r="M1389" s="8">
        <f t="shared" si="210"/>
        <v>25</v>
      </c>
      <c r="N1389" s="8">
        <f t="shared" si="211"/>
        <v>45</v>
      </c>
      <c r="O1389" s="8">
        <f t="shared" si="212"/>
        <v>50</v>
      </c>
      <c r="P1389" s="8">
        <f t="shared" si="213"/>
        <v>33</v>
      </c>
      <c r="Q1389" s="9">
        <f t="shared" si="214"/>
        <v>36.950000000000003</v>
      </c>
      <c r="R1389" s="9">
        <f t="shared" si="215"/>
        <v>39.75</v>
      </c>
      <c r="S1389" s="9">
        <f t="shared" si="216"/>
        <v>37.85</v>
      </c>
      <c r="T1389" s="9">
        <f t="shared" si="217"/>
        <v>38.25</v>
      </c>
      <c r="U1389" s="8">
        <f t="shared" si="218"/>
        <v>38.183333333333337</v>
      </c>
      <c r="V1389" s="8">
        <f t="shared" si="219"/>
        <v>38.200000000000003</v>
      </c>
    </row>
    <row r="1390" spans="1:22" ht="13.5" x14ac:dyDescent="0.25">
      <c r="A1390" s="3">
        <f>RSI!A1390</f>
        <v>44034</v>
      </c>
      <c r="B1390" s="2">
        <f>RSI!B1390</f>
        <v>7.5090000000000003</v>
      </c>
      <c r="C1390" s="2">
        <f>RSI!I1390</f>
        <v>54.841010037740631</v>
      </c>
      <c r="D1390" s="2">
        <f>MACD!E1390</f>
        <v>6.8237844929734059E-2</v>
      </c>
      <c r="E1390" s="2">
        <f>MACD!F1390</f>
        <v>8.4316053551492257E-2</v>
      </c>
      <c r="F1390" s="2">
        <f>'Moving Avg'!D1390</f>
        <v>7.5090000000000003</v>
      </c>
      <c r="G1390" s="2">
        <f>'Moving Avg'!F1390</f>
        <v>7.5436500000000022</v>
      </c>
      <c r="H1390" s="2">
        <f>'Moving Avg'!G1390</f>
        <v>7.2892800000000024</v>
      </c>
      <c r="I1390" s="2">
        <f>'Moving Avg'!H1390</f>
        <v>7.3165250000000004</v>
      </c>
      <c r="J1390" s="6" t="str">
        <f>OBV!F1390</f>
        <v>NEUTRAL</v>
      </c>
      <c r="K1390" s="6" t="str">
        <f>OBV!G1390</f>
        <v>NEUTRAL</v>
      </c>
      <c r="L1390" s="6" t="str">
        <f>OBV!H1390</f>
        <v>NEUTRAL</v>
      </c>
      <c r="M1390" s="8">
        <f t="shared" si="210"/>
        <v>25</v>
      </c>
      <c r="N1390" s="8">
        <f t="shared" si="211"/>
        <v>45</v>
      </c>
      <c r="O1390" s="8">
        <f t="shared" si="212"/>
        <v>50</v>
      </c>
      <c r="P1390" s="8">
        <f t="shared" si="213"/>
        <v>33</v>
      </c>
      <c r="Q1390" s="9">
        <f t="shared" si="214"/>
        <v>36.950000000000003</v>
      </c>
      <c r="R1390" s="9">
        <f t="shared" si="215"/>
        <v>39.75</v>
      </c>
      <c r="S1390" s="9">
        <f t="shared" si="216"/>
        <v>37.85</v>
      </c>
      <c r="T1390" s="9">
        <f t="shared" si="217"/>
        <v>38.25</v>
      </c>
      <c r="U1390" s="8">
        <f t="shared" si="218"/>
        <v>38.183333333333337</v>
      </c>
      <c r="V1390" s="8">
        <f t="shared" si="219"/>
        <v>38.200000000000003</v>
      </c>
    </row>
    <row r="1391" spans="1:22" ht="13.5" x14ac:dyDescent="0.25">
      <c r="A1391" s="3">
        <f>RSI!A1391</f>
        <v>44035</v>
      </c>
      <c r="B1391" s="2">
        <f>RSI!B1391</f>
        <v>7.5090000000000003</v>
      </c>
      <c r="C1391" s="2">
        <f>RSI!I1391</f>
        <v>54.841010037740638</v>
      </c>
      <c r="D1391" s="2">
        <f>MACD!E1391</f>
        <v>6.0043758640627942E-2</v>
      </c>
      <c r="E1391" s="2">
        <f>MACD!F1391</f>
        <v>7.9461594569319394E-2</v>
      </c>
      <c r="F1391" s="2">
        <f>'Moving Avg'!D1391</f>
        <v>7.5090000000000003</v>
      </c>
      <c r="G1391" s="2">
        <f>'Moving Avg'!F1391</f>
        <v>7.5388500000000018</v>
      </c>
      <c r="H1391" s="2">
        <f>'Moving Avg'!G1391</f>
        <v>7.3202600000000011</v>
      </c>
      <c r="I1391" s="2">
        <f>'Moving Avg'!H1391</f>
        <v>7.3125549999999997</v>
      </c>
      <c r="J1391" s="6" t="str">
        <f>OBV!F1391</f>
        <v>NEUTRAL</v>
      </c>
      <c r="K1391" s="6" t="str">
        <f>OBV!G1391</f>
        <v>NEUTRAL</v>
      </c>
      <c r="L1391" s="6" t="str">
        <f>OBV!H1391</f>
        <v>NEUTRAL</v>
      </c>
      <c r="M1391" s="8">
        <f t="shared" si="210"/>
        <v>25</v>
      </c>
      <c r="N1391" s="8">
        <f t="shared" si="211"/>
        <v>45</v>
      </c>
      <c r="O1391" s="8">
        <f t="shared" si="212"/>
        <v>50</v>
      </c>
      <c r="P1391" s="8">
        <f t="shared" si="213"/>
        <v>33</v>
      </c>
      <c r="Q1391" s="9">
        <f t="shared" si="214"/>
        <v>36.950000000000003</v>
      </c>
      <c r="R1391" s="9">
        <f t="shared" si="215"/>
        <v>39.75</v>
      </c>
      <c r="S1391" s="9">
        <f t="shared" si="216"/>
        <v>37.85</v>
      </c>
      <c r="T1391" s="9">
        <f t="shared" si="217"/>
        <v>38.25</v>
      </c>
      <c r="U1391" s="8">
        <f t="shared" si="218"/>
        <v>38.183333333333337</v>
      </c>
      <c r="V1391" s="8">
        <f t="shared" si="219"/>
        <v>38.200000000000003</v>
      </c>
    </row>
    <row r="1392" spans="1:22" ht="13.5" x14ac:dyDescent="0.25">
      <c r="A1392" s="3">
        <f>RSI!A1392</f>
        <v>44036</v>
      </c>
      <c r="B1392" s="2">
        <f>RSI!B1392</f>
        <v>7.5090000000000003</v>
      </c>
      <c r="C1392" s="2">
        <f>RSI!I1392</f>
        <v>54.841010037740638</v>
      </c>
      <c r="D1392" s="2">
        <f>MACD!E1392</f>
        <v>5.2939631107674856E-2</v>
      </c>
      <c r="E1392" s="2">
        <f>MACD!F1392</f>
        <v>7.4157201876990486E-2</v>
      </c>
      <c r="F1392" s="2">
        <f>'Moving Avg'!D1392</f>
        <v>7.5090000000000003</v>
      </c>
      <c r="G1392" s="2">
        <f>'Moving Avg'!F1392</f>
        <v>7.5340500000000024</v>
      </c>
      <c r="H1392" s="2">
        <f>'Moving Avg'!G1392</f>
        <v>7.3512400000000016</v>
      </c>
      <c r="I1392" s="2">
        <f>'Moving Avg'!H1392</f>
        <v>7.308584999999999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  <c r="M1392" s="8">
        <f t="shared" si="210"/>
        <v>25</v>
      </c>
      <c r="N1392" s="8">
        <f t="shared" si="211"/>
        <v>100</v>
      </c>
      <c r="O1392" s="8">
        <f t="shared" si="212"/>
        <v>50</v>
      </c>
      <c r="P1392" s="8">
        <f t="shared" si="213"/>
        <v>33</v>
      </c>
      <c r="Q1392" s="9">
        <f t="shared" si="214"/>
        <v>56.2</v>
      </c>
      <c r="R1392" s="9">
        <f t="shared" si="215"/>
        <v>50.75</v>
      </c>
      <c r="S1392" s="9">
        <f t="shared" si="216"/>
        <v>46.1</v>
      </c>
      <c r="T1392" s="9">
        <f t="shared" si="217"/>
        <v>52</v>
      </c>
      <c r="U1392" s="8">
        <f t="shared" si="218"/>
        <v>51.016666666666673</v>
      </c>
      <c r="V1392" s="8">
        <f t="shared" si="219"/>
        <v>51.262500000000003</v>
      </c>
    </row>
    <row r="1393" spans="1:22" ht="13.5" x14ac:dyDescent="0.25">
      <c r="A1393" s="3">
        <f>RSI!A1393</f>
        <v>44039</v>
      </c>
      <c r="B1393" s="2">
        <f>RSI!B1393</f>
        <v>7.5090000000000003</v>
      </c>
      <c r="C1393" s="2">
        <f>RSI!I1393</f>
        <v>54.841010037740631</v>
      </c>
      <c r="D1393" s="2">
        <f>MACD!E1393</f>
        <v>4.6770418583477635E-2</v>
      </c>
      <c r="E1393" s="2">
        <f>MACD!F1393</f>
        <v>6.8679845218287919E-2</v>
      </c>
      <c r="F1393" s="2">
        <f>'Moving Avg'!D1393</f>
        <v>7.5090000000000003</v>
      </c>
      <c r="G1393" s="2">
        <f>'Moving Avg'!F1393</f>
        <v>7.529250000000002</v>
      </c>
      <c r="H1393" s="2">
        <f>'Moving Avg'!G1393</f>
        <v>7.382220000000002</v>
      </c>
      <c r="I1393" s="2">
        <f>'Moving Avg'!H1393</f>
        <v>7.3046799999999994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  <c r="M1393" s="8">
        <f t="shared" si="210"/>
        <v>25</v>
      </c>
      <c r="N1393" s="8">
        <f t="shared" si="211"/>
        <v>100</v>
      </c>
      <c r="O1393" s="8">
        <f t="shared" si="212"/>
        <v>50</v>
      </c>
      <c r="P1393" s="8">
        <f t="shared" si="213"/>
        <v>33</v>
      </c>
      <c r="Q1393" s="9">
        <f t="shared" si="214"/>
        <v>56.2</v>
      </c>
      <c r="R1393" s="9">
        <f t="shared" si="215"/>
        <v>50.75</v>
      </c>
      <c r="S1393" s="9">
        <f t="shared" si="216"/>
        <v>46.1</v>
      </c>
      <c r="T1393" s="9">
        <f t="shared" si="217"/>
        <v>52</v>
      </c>
      <c r="U1393" s="8">
        <f t="shared" si="218"/>
        <v>51.016666666666673</v>
      </c>
      <c r="V1393" s="8">
        <f t="shared" si="219"/>
        <v>51.262500000000003</v>
      </c>
    </row>
    <row r="1394" spans="1:22" ht="13.5" x14ac:dyDescent="0.25">
      <c r="A1394" s="3">
        <f>RSI!A1394</f>
        <v>44040</v>
      </c>
      <c r="B1394" s="2">
        <f>RSI!B1394</f>
        <v>7.5090000000000003</v>
      </c>
      <c r="C1394" s="2">
        <f>RSI!I1394</f>
        <v>54.841010037740638</v>
      </c>
      <c r="D1394" s="2">
        <f>MACD!E1394</f>
        <v>4.1403993744481227E-2</v>
      </c>
      <c r="E1394" s="2">
        <f>MACD!F1394</f>
        <v>6.3224674923526583E-2</v>
      </c>
      <c r="F1394" s="2">
        <f>'Moving Avg'!D1394</f>
        <v>7.5090000000000003</v>
      </c>
      <c r="G1394" s="2">
        <f>'Moving Avg'!F1394</f>
        <v>7.5244500000000016</v>
      </c>
      <c r="H1394" s="2">
        <f>'Moving Avg'!G1394</f>
        <v>7.4132000000000007</v>
      </c>
      <c r="I1394" s="2">
        <f>'Moving Avg'!H1394</f>
        <v>7.3007749999999998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  <c r="M1394" s="8">
        <f t="shared" si="210"/>
        <v>25</v>
      </c>
      <c r="N1394" s="8">
        <f t="shared" si="211"/>
        <v>100</v>
      </c>
      <c r="O1394" s="8">
        <f t="shared" si="212"/>
        <v>50</v>
      </c>
      <c r="P1394" s="8">
        <f t="shared" si="213"/>
        <v>33</v>
      </c>
      <c r="Q1394" s="9">
        <f t="shared" si="214"/>
        <v>56.2</v>
      </c>
      <c r="R1394" s="9">
        <f t="shared" si="215"/>
        <v>50.75</v>
      </c>
      <c r="S1394" s="9">
        <f t="shared" si="216"/>
        <v>46.1</v>
      </c>
      <c r="T1394" s="9">
        <f t="shared" si="217"/>
        <v>52</v>
      </c>
      <c r="U1394" s="8">
        <f t="shared" si="218"/>
        <v>51.016666666666673</v>
      </c>
      <c r="V1394" s="8">
        <f t="shared" si="219"/>
        <v>51.262500000000003</v>
      </c>
    </row>
    <row r="1395" spans="1:22" ht="13.5" x14ac:dyDescent="0.25">
      <c r="A1395" s="3">
        <f>RSI!A1395</f>
        <v>44041</v>
      </c>
      <c r="B1395" s="2">
        <f>RSI!B1395</f>
        <v>7.5090000000000003</v>
      </c>
      <c r="C1395" s="2">
        <f>RSI!I1395</f>
        <v>54.841010037740631</v>
      </c>
      <c r="D1395" s="2">
        <f>MACD!E1395</f>
        <v>3.6727689454732371E-2</v>
      </c>
      <c r="E1395" s="2">
        <f>MACD!F1395</f>
        <v>5.7925277829767745E-2</v>
      </c>
      <c r="F1395" s="2">
        <f>'Moving Avg'!D1395</f>
        <v>7.5090000000000003</v>
      </c>
      <c r="G1395" s="2">
        <f>'Moving Avg'!F1395</f>
        <v>7.5196500000000013</v>
      </c>
      <c r="H1395" s="2">
        <f>'Moving Avg'!G1395</f>
        <v>7.4441800000000011</v>
      </c>
      <c r="I1395" s="2">
        <f>'Moving Avg'!H1395</f>
        <v>7.2968700000000002</v>
      </c>
      <c r="J1395" s="6" t="str">
        <f>OBV!F1395</f>
        <v>NEUTRAL</v>
      </c>
      <c r="K1395" s="6" t="str">
        <f>OBV!G1395</f>
        <v>NEUTRAL</v>
      </c>
      <c r="L1395" s="6" t="str">
        <f>OBV!H1395</f>
        <v>NEUTRAL</v>
      </c>
      <c r="M1395" s="8">
        <f t="shared" si="210"/>
        <v>25</v>
      </c>
      <c r="N1395" s="8">
        <f t="shared" si="211"/>
        <v>100</v>
      </c>
      <c r="O1395" s="8">
        <f t="shared" si="212"/>
        <v>50</v>
      </c>
      <c r="P1395" s="8">
        <f t="shared" si="213"/>
        <v>33</v>
      </c>
      <c r="Q1395" s="9">
        <f t="shared" si="214"/>
        <v>56.2</v>
      </c>
      <c r="R1395" s="9">
        <f t="shared" si="215"/>
        <v>50.75</v>
      </c>
      <c r="S1395" s="9">
        <f t="shared" si="216"/>
        <v>46.1</v>
      </c>
      <c r="T1395" s="9">
        <f t="shared" si="217"/>
        <v>52</v>
      </c>
      <c r="U1395" s="8">
        <f t="shared" si="218"/>
        <v>51.016666666666673</v>
      </c>
      <c r="V1395" s="8">
        <f t="shared" si="219"/>
        <v>51.262500000000003</v>
      </c>
    </row>
    <row r="1396" spans="1:22" ht="13.5" x14ac:dyDescent="0.25">
      <c r="A1396" s="3">
        <f>RSI!A1396</f>
        <v>44042</v>
      </c>
      <c r="B1396" s="2">
        <f>RSI!B1396</f>
        <v>7.5090000000000003</v>
      </c>
      <c r="C1396" s="2">
        <f>RSI!I1396</f>
        <v>54.841010037740631</v>
      </c>
      <c r="D1396" s="2">
        <f>MACD!E1396</f>
        <v>3.2645369119975065E-2</v>
      </c>
      <c r="E1396" s="2">
        <f>MACD!F1396</f>
        <v>5.2869296087809214E-2</v>
      </c>
      <c r="F1396" s="2">
        <f>'Moving Avg'!D1396</f>
        <v>7.5090000000000003</v>
      </c>
      <c r="G1396" s="2">
        <f>'Moving Avg'!F1396</f>
        <v>7.5148500000000009</v>
      </c>
      <c r="H1396" s="2">
        <f>'Moving Avg'!G1396</f>
        <v>7.4751600000000007</v>
      </c>
      <c r="I1396" s="2">
        <f>'Moving Avg'!H1396</f>
        <v>7.2929649999999988</v>
      </c>
      <c r="J1396" s="6" t="str">
        <f>OBV!F1396</f>
        <v>NEUTRAL</v>
      </c>
      <c r="K1396" s="6" t="str">
        <f>OBV!G1396</f>
        <v>NEUTRAL</v>
      </c>
      <c r="L1396" s="6" t="str">
        <f>OBV!H1396</f>
        <v>NEUTRAL</v>
      </c>
      <c r="M1396" s="8">
        <f t="shared" si="210"/>
        <v>25</v>
      </c>
      <c r="N1396" s="8">
        <f t="shared" si="211"/>
        <v>100</v>
      </c>
      <c r="O1396" s="8">
        <f t="shared" si="212"/>
        <v>50</v>
      </c>
      <c r="P1396" s="8">
        <f t="shared" si="213"/>
        <v>33</v>
      </c>
      <c r="Q1396" s="9">
        <f t="shared" si="214"/>
        <v>56.2</v>
      </c>
      <c r="R1396" s="9">
        <f t="shared" si="215"/>
        <v>50.75</v>
      </c>
      <c r="S1396" s="9">
        <f t="shared" si="216"/>
        <v>46.1</v>
      </c>
      <c r="T1396" s="9">
        <f t="shared" si="217"/>
        <v>52</v>
      </c>
      <c r="U1396" s="8">
        <f t="shared" si="218"/>
        <v>51.016666666666673</v>
      </c>
      <c r="V1396" s="8">
        <f t="shared" si="219"/>
        <v>51.262500000000003</v>
      </c>
    </row>
    <row r="1397" spans="1:22" ht="13.5" x14ac:dyDescent="0.25">
      <c r="A1397" s="3">
        <f>RSI!A1397</f>
        <v>44046</v>
      </c>
      <c r="B1397" s="2">
        <f>RSI!B1397</f>
        <v>7.29</v>
      </c>
      <c r="C1397" s="2">
        <f>RSI!I1397</f>
        <v>28.07865892772115</v>
      </c>
      <c r="D1397" s="2">
        <f>MACD!E1397</f>
        <v>4.5297165221005464E-2</v>
      </c>
      <c r="E1397" s="2">
        <f>MACD!F1397</f>
        <v>5.1354869914448466E-2</v>
      </c>
      <c r="F1397" s="2">
        <f>'Moving Avg'!D1397</f>
        <v>7.4652000000000003</v>
      </c>
      <c r="G1397" s="2">
        <f>'Moving Avg'!F1397</f>
        <v>7.4991000000000003</v>
      </c>
      <c r="H1397" s="2">
        <f>'Moving Avg'!G1397</f>
        <v>7.4981800000000023</v>
      </c>
      <c r="I1397" s="2">
        <f>'Moving Avg'!H1397</f>
        <v>7.2891999999999983</v>
      </c>
      <c r="J1397" s="6" t="str">
        <f>OBV!F1397</f>
        <v>BEARISH</v>
      </c>
      <c r="K1397" s="6" t="str">
        <f>OBV!G1397</f>
        <v>NEUTRAL</v>
      </c>
      <c r="L1397" s="6" t="str">
        <f>OBV!H1397</f>
        <v>CONFIRMED BEARISH</v>
      </c>
      <c r="M1397" s="8">
        <f t="shared" si="210"/>
        <v>50</v>
      </c>
      <c r="N1397" s="8">
        <f t="shared" si="211"/>
        <v>45</v>
      </c>
      <c r="O1397" s="8">
        <f t="shared" si="212"/>
        <v>50</v>
      </c>
      <c r="P1397" s="8">
        <f t="shared" si="213"/>
        <v>16.5</v>
      </c>
      <c r="Q1397" s="9">
        <f t="shared" si="214"/>
        <v>43.225000000000001</v>
      </c>
      <c r="R1397" s="9">
        <f t="shared" si="215"/>
        <v>40.625</v>
      </c>
      <c r="S1397" s="9">
        <f t="shared" si="216"/>
        <v>34.174999999999997</v>
      </c>
      <c r="T1397" s="9">
        <f t="shared" si="217"/>
        <v>40.375</v>
      </c>
      <c r="U1397" s="8">
        <f t="shared" si="218"/>
        <v>39.341666666666661</v>
      </c>
      <c r="V1397" s="8">
        <f t="shared" si="219"/>
        <v>39.599999999999994</v>
      </c>
    </row>
    <row r="1398" spans="1:22" ht="13.5" x14ac:dyDescent="0.25">
      <c r="A1398" s="3">
        <f>RSI!A1398</f>
        <v>44047</v>
      </c>
      <c r="B1398" s="2">
        <f>RSI!B1398</f>
        <v>7.29</v>
      </c>
      <c r="C1398" s="2">
        <f>RSI!I1398</f>
        <v>28.07865892772115</v>
      </c>
      <c r="D1398" s="2">
        <f>MACD!E1398</f>
        <v>5.7189060568296313E-2</v>
      </c>
      <c r="E1398" s="2">
        <f>MACD!F1398</f>
        <v>5.2521708045218038E-2</v>
      </c>
      <c r="F1398" s="2">
        <f>'Moving Avg'!D1398</f>
        <v>7.4214000000000002</v>
      </c>
      <c r="G1398" s="2">
        <f>'Moving Avg'!F1398</f>
        <v>7.4877999999999982</v>
      </c>
      <c r="H1398" s="2">
        <f>'Moving Avg'!G1398</f>
        <v>7.5176400000000028</v>
      </c>
      <c r="I1398" s="2">
        <f>'Moving Avg'!H1398</f>
        <v>7.2866349999999978</v>
      </c>
      <c r="J1398" s="6" t="str">
        <f>OBV!F1398</f>
        <v>BEARISH</v>
      </c>
      <c r="K1398" s="6" t="str">
        <f>OBV!G1398</f>
        <v>NEUTRAL</v>
      </c>
      <c r="L1398" s="6" t="str">
        <f>OBV!H1398</f>
        <v>CONFIRMED BEARISH</v>
      </c>
      <c r="M1398" s="8">
        <f t="shared" si="210"/>
        <v>50</v>
      </c>
      <c r="N1398" s="8">
        <f t="shared" si="211"/>
        <v>0</v>
      </c>
      <c r="O1398" s="8">
        <f t="shared" si="212"/>
        <v>50</v>
      </c>
      <c r="P1398" s="8">
        <f t="shared" si="213"/>
        <v>16.5</v>
      </c>
      <c r="Q1398" s="9">
        <f t="shared" si="214"/>
        <v>27.475000000000001</v>
      </c>
      <c r="R1398" s="9">
        <f t="shared" si="215"/>
        <v>31.625</v>
      </c>
      <c r="S1398" s="9">
        <f t="shared" si="216"/>
        <v>27.425000000000001</v>
      </c>
      <c r="T1398" s="9">
        <f t="shared" si="217"/>
        <v>29.125</v>
      </c>
      <c r="U1398" s="8">
        <f t="shared" si="218"/>
        <v>28.841666666666669</v>
      </c>
      <c r="V1398" s="8">
        <f t="shared" si="219"/>
        <v>28.912500000000001</v>
      </c>
    </row>
    <row r="1399" spans="1:22" ht="13.5" x14ac:dyDescent="0.25">
      <c r="A1399" s="3">
        <f>RSI!A1399</f>
        <v>44048</v>
      </c>
      <c r="B1399" s="2">
        <f>RSI!B1399</f>
        <v>7.29</v>
      </c>
      <c r="C1399" s="2">
        <f>RSI!I1399</f>
        <v>28.07865892772115</v>
      </c>
      <c r="D1399" s="2">
        <f>MACD!E1399</f>
        <v>6.8350071902290033E-2</v>
      </c>
      <c r="E1399" s="2">
        <f>MACD!F1399</f>
        <v>5.5687380816632437E-2</v>
      </c>
      <c r="F1399" s="2">
        <f>'Moving Avg'!D1399</f>
        <v>7.3775999999999993</v>
      </c>
      <c r="G1399" s="2">
        <f>'Moving Avg'!F1399</f>
        <v>7.4764999999999988</v>
      </c>
      <c r="H1399" s="2">
        <f>'Moving Avg'!G1399</f>
        <v>7.533400000000003</v>
      </c>
      <c r="I1399" s="2">
        <f>'Moving Avg'!H1399</f>
        <v>7.2852349999999975</v>
      </c>
      <c r="J1399" s="6" t="str">
        <f>OBV!F1399</f>
        <v>BEARISH</v>
      </c>
      <c r="K1399" s="6" t="str">
        <f>OBV!G1399</f>
        <v>NEUTRAL</v>
      </c>
      <c r="L1399" s="6" t="str">
        <f>OBV!H1399</f>
        <v>CONFIRMED BEARISH</v>
      </c>
      <c r="M1399" s="8">
        <f t="shared" si="210"/>
        <v>50</v>
      </c>
      <c r="N1399" s="8">
        <f t="shared" si="211"/>
        <v>0</v>
      </c>
      <c r="O1399" s="8">
        <f t="shared" si="212"/>
        <v>50</v>
      </c>
      <c r="P1399" s="8">
        <f t="shared" si="213"/>
        <v>16.5</v>
      </c>
      <c r="Q1399" s="9">
        <f t="shared" si="214"/>
        <v>27.475000000000001</v>
      </c>
      <c r="R1399" s="9">
        <f t="shared" si="215"/>
        <v>31.625</v>
      </c>
      <c r="S1399" s="9">
        <f t="shared" si="216"/>
        <v>27.425000000000001</v>
      </c>
      <c r="T1399" s="9">
        <f t="shared" si="217"/>
        <v>29.125</v>
      </c>
      <c r="U1399" s="8">
        <f t="shared" si="218"/>
        <v>28.841666666666669</v>
      </c>
      <c r="V1399" s="8">
        <f t="shared" si="219"/>
        <v>28.912500000000001</v>
      </c>
    </row>
    <row r="1400" spans="1:22" ht="13.5" x14ac:dyDescent="0.25">
      <c r="A1400" s="3">
        <f>RSI!A1400</f>
        <v>44049</v>
      </c>
      <c r="B1400" s="2">
        <f>RSI!B1400</f>
        <v>7.29</v>
      </c>
      <c r="C1400" s="2">
        <f>RSI!I1400</f>
        <v>28.07865892772115</v>
      </c>
      <c r="D1400" s="2">
        <f>MACD!E1400</f>
        <v>7.8811262298982498E-2</v>
      </c>
      <c r="E1400" s="2">
        <f>MACD!F1400</f>
        <v>6.0312157113102449E-2</v>
      </c>
      <c r="F1400" s="2">
        <f>'Moving Avg'!D1400</f>
        <v>7.3337999999999992</v>
      </c>
      <c r="G1400" s="2">
        <f>'Moving Avg'!F1400</f>
        <v>7.4652000000000003</v>
      </c>
      <c r="H1400" s="2">
        <f>'Moving Avg'!G1400</f>
        <v>7.545340000000003</v>
      </c>
      <c r="I1400" s="2">
        <f>'Moving Avg'!H1400</f>
        <v>7.284964999999997</v>
      </c>
      <c r="J1400" s="6" t="str">
        <f>OBV!F1400</f>
        <v>BEARISH</v>
      </c>
      <c r="K1400" s="6" t="str">
        <f>OBV!G1400</f>
        <v>NEUTRAL</v>
      </c>
      <c r="L1400" s="6" t="str">
        <f>OBV!H1400</f>
        <v>CONFIRMED BEARISH</v>
      </c>
      <c r="M1400" s="8">
        <f t="shared" si="210"/>
        <v>50</v>
      </c>
      <c r="N1400" s="8">
        <f t="shared" si="211"/>
        <v>0</v>
      </c>
      <c r="O1400" s="8">
        <f t="shared" si="212"/>
        <v>50</v>
      </c>
      <c r="P1400" s="8">
        <f t="shared" si="213"/>
        <v>16.5</v>
      </c>
      <c r="Q1400" s="9">
        <f t="shared" si="214"/>
        <v>27.475000000000001</v>
      </c>
      <c r="R1400" s="9">
        <f t="shared" si="215"/>
        <v>31.625</v>
      </c>
      <c r="S1400" s="9">
        <f t="shared" si="216"/>
        <v>27.425000000000001</v>
      </c>
      <c r="T1400" s="9">
        <f t="shared" si="217"/>
        <v>29.125</v>
      </c>
      <c r="U1400" s="8">
        <f t="shared" si="218"/>
        <v>28.841666666666669</v>
      </c>
      <c r="V1400" s="8">
        <f t="shared" si="219"/>
        <v>28.912500000000001</v>
      </c>
    </row>
    <row r="1401" spans="1:22" ht="13.5" x14ac:dyDescent="0.25">
      <c r="A1401" s="3">
        <f>RSI!A1401</f>
        <v>44050</v>
      </c>
      <c r="B1401" s="2">
        <f>RSI!B1401</f>
        <v>7.077</v>
      </c>
      <c r="C1401" s="2">
        <f>RSI!I1401</f>
        <v>17.137850842299855</v>
      </c>
      <c r="D1401" s="2">
        <f>MACD!E1401</f>
        <v>0.10438272187133268</v>
      </c>
      <c r="E1401" s="2">
        <f>MACD!F1401</f>
        <v>6.9126270064748502E-2</v>
      </c>
      <c r="F1401" s="2">
        <f>'Moving Avg'!D1401</f>
        <v>7.2474000000000007</v>
      </c>
      <c r="G1401" s="2">
        <f>'Moving Avg'!F1401</f>
        <v>7.4436000000000009</v>
      </c>
      <c r="H1401" s="2">
        <f>'Moving Avg'!G1401</f>
        <v>7.5490400000000033</v>
      </c>
      <c r="I1401" s="2">
        <f>'Moving Avg'!H1401</f>
        <v>7.2836299999999969</v>
      </c>
      <c r="J1401" s="6" t="str">
        <f>OBV!F1401</f>
        <v>BEARISH</v>
      </c>
      <c r="K1401" s="6" t="str">
        <f>OBV!G1401</f>
        <v>STRONG</v>
      </c>
      <c r="L1401" s="6" t="str">
        <f>OBV!H1401</f>
        <v>CONFIRMED BEARISH</v>
      </c>
      <c r="M1401" s="8">
        <f t="shared" si="210"/>
        <v>50</v>
      </c>
      <c r="N1401" s="8">
        <f t="shared" si="211"/>
        <v>0</v>
      </c>
      <c r="O1401" s="8">
        <f t="shared" si="212"/>
        <v>0</v>
      </c>
      <c r="P1401" s="8">
        <f t="shared" si="213"/>
        <v>33</v>
      </c>
      <c r="Q1401" s="9">
        <f t="shared" si="214"/>
        <v>22.45</v>
      </c>
      <c r="R1401" s="9">
        <f t="shared" si="215"/>
        <v>18.25</v>
      </c>
      <c r="S1401" s="9">
        <f t="shared" si="216"/>
        <v>22.35</v>
      </c>
      <c r="T1401" s="9">
        <f t="shared" si="217"/>
        <v>20.75</v>
      </c>
      <c r="U1401" s="8">
        <f t="shared" si="218"/>
        <v>21.016666666666669</v>
      </c>
      <c r="V1401" s="8">
        <f t="shared" si="219"/>
        <v>20.950000000000003</v>
      </c>
    </row>
    <row r="1402" spans="1:22" ht="13.5" x14ac:dyDescent="0.25">
      <c r="A1402" s="3">
        <f>RSI!A1402</f>
        <v>44053</v>
      </c>
      <c r="B1402" s="2">
        <f>RSI!B1402</f>
        <v>6.8719999999999999</v>
      </c>
      <c r="C1402" s="2">
        <f>RSI!I1402</f>
        <v>12.207654549975089</v>
      </c>
      <c r="D1402" s="2">
        <f>MACD!E1402</f>
        <v>0.14333605661466819</v>
      </c>
      <c r="E1402" s="2">
        <f>MACD!F1402</f>
        <v>8.3968227374732446E-2</v>
      </c>
      <c r="F1402" s="2">
        <f>'Moving Avg'!D1402</f>
        <v>7.1638000000000002</v>
      </c>
      <c r="G1402" s="2">
        <f>'Moving Avg'!F1402</f>
        <v>7.4117500000000005</v>
      </c>
      <c r="H1402" s="2">
        <f>'Moving Avg'!G1402</f>
        <v>7.5445200000000048</v>
      </c>
      <c r="I1402" s="2">
        <f>'Moving Avg'!H1402</f>
        <v>7.2812699999999975</v>
      </c>
      <c r="J1402" s="6" t="str">
        <f>OBV!F1402</f>
        <v>BEARISH</v>
      </c>
      <c r="K1402" s="6" t="str">
        <f>OBV!G1402</f>
        <v>STRONG</v>
      </c>
      <c r="L1402" s="6" t="str">
        <f>OBV!H1402</f>
        <v>CONFIRMED BEARISH</v>
      </c>
      <c r="M1402" s="8">
        <f t="shared" si="210"/>
        <v>50</v>
      </c>
      <c r="N1402" s="8">
        <f t="shared" si="211"/>
        <v>0</v>
      </c>
      <c r="O1402" s="8">
        <f t="shared" si="212"/>
        <v>0</v>
      </c>
      <c r="P1402" s="8">
        <f t="shared" si="213"/>
        <v>33</v>
      </c>
      <c r="Q1402" s="9">
        <f t="shared" si="214"/>
        <v>22.45</v>
      </c>
      <c r="R1402" s="9">
        <f t="shared" si="215"/>
        <v>18.25</v>
      </c>
      <c r="S1402" s="9">
        <f t="shared" si="216"/>
        <v>22.35</v>
      </c>
      <c r="T1402" s="9">
        <f t="shared" si="217"/>
        <v>20.75</v>
      </c>
      <c r="U1402" s="8">
        <f t="shared" si="218"/>
        <v>21.016666666666669</v>
      </c>
      <c r="V1402" s="8">
        <f t="shared" si="219"/>
        <v>20.950000000000003</v>
      </c>
    </row>
    <row r="1403" spans="1:22" ht="13.5" x14ac:dyDescent="0.25">
      <c r="A1403" s="3">
        <f>RSI!A1403</f>
        <v>44054</v>
      </c>
      <c r="B1403" s="2">
        <f>RSI!B1403</f>
        <v>6.8719999999999999</v>
      </c>
      <c r="C1403" s="2">
        <f>RSI!I1403</f>
        <v>12.207654549975089</v>
      </c>
      <c r="D1403" s="2">
        <f>MACD!E1403</f>
        <v>0.17948085099631683</v>
      </c>
      <c r="E1403" s="2">
        <f>MACD!F1403</f>
        <v>0.10307075209904934</v>
      </c>
      <c r="F1403" s="2">
        <f>'Moving Avg'!D1403</f>
        <v>7.0801999999999996</v>
      </c>
      <c r="G1403" s="2">
        <f>'Moving Avg'!F1403</f>
        <v>7.3799000000000037</v>
      </c>
      <c r="H1403" s="2">
        <f>'Moving Avg'!G1403</f>
        <v>7.5357600000000051</v>
      </c>
      <c r="I1403" s="2">
        <f>'Moving Avg'!H1403</f>
        <v>7.2779849999999975</v>
      </c>
      <c r="J1403" s="6" t="str">
        <f>OBV!F1403</f>
        <v>BEARISH</v>
      </c>
      <c r="K1403" s="6" t="str">
        <f>OBV!G1403</f>
        <v>STRONG</v>
      </c>
      <c r="L1403" s="6" t="str">
        <f>OBV!H1403</f>
        <v>CONFIRMED BEARISH</v>
      </c>
      <c r="M1403" s="8">
        <f t="shared" si="210"/>
        <v>50</v>
      </c>
      <c r="N1403" s="8">
        <f t="shared" si="211"/>
        <v>0</v>
      </c>
      <c r="O1403" s="8">
        <f t="shared" si="212"/>
        <v>0</v>
      </c>
      <c r="P1403" s="8">
        <f t="shared" si="213"/>
        <v>33</v>
      </c>
      <c r="Q1403" s="9">
        <f t="shared" si="214"/>
        <v>22.45</v>
      </c>
      <c r="R1403" s="9">
        <f t="shared" si="215"/>
        <v>18.25</v>
      </c>
      <c r="S1403" s="9">
        <f t="shared" si="216"/>
        <v>22.35</v>
      </c>
      <c r="T1403" s="9">
        <f t="shared" si="217"/>
        <v>20.75</v>
      </c>
      <c r="U1403" s="8">
        <f t="shared" si="218"/>
        <v>21.016666666666669</v>
      </c>
      <c r="V1403" s="8">
        <f t="shared" si="219"/>
        <v>20.950000000000003</v>
      </c>
    </row>
    <row r="1404" spans="1:22" ht="13.5" x14ac:dyDescent="0.25">
      <c r="A1404" s="3">
        <f>RSI!A1404</f>
        <v>44055</v>
      </c>
      <c r="B1404" s="2">
        <f>RSI!B1404</f>
        <v>6.8719999999999999</v>
      </c>
      <c r="C1404" s="2">
        <f>RSI!I1404</f>
        <v>12.207654549975089</v>
      </c>
      <c r="D1404" s="2">
        <f>MACD!E1404</f>
        <v>0.21301331552898972</v>
      </c>
      <c r="E1404" s="2">
        <f>MACD!F1404</f>
        <v>0.12505926478503743</v>
      </c>
      <c r="F1404" s="2">
        <f>'Moving Avg'!D1404</f>
        <v>6.9966000000000008</v>
      </c>
      <c r="G1404" s="2">
        <f>'Moving Avg'!F1404</f>
        <v>7.3480500000000033</v>
      </c>
      <c r="H1404" s="2">
        <f>'Moving Avg'!G1404</f>
        <v>7.5252200000000053</v>
      </c>
      <c r="I1404" s="2">
        <f>'Moving Avg'!H1404</f>
        <v>7.2746999999999984</v>
      </c>
      <c r="J1404" s="6" t="str">
        <f>OBV!F1404</f>
        <v>BEARISH</v>
      </c>
      <c r="K1404" s="6" t="str">
        <f>OBV!G1404</f>
        <v>STRONG</v>
      </c>
      <c r="L1404" s="6" t="str">
        <f>OBV!H1404</f>
        <v>CONFIRMED BEARISH</v>
      </c>
      <c r="M1404" s="8">
        <f t="shared" si="210"/>
        <v>50</v>
      </c>
      <c r="N1404" s="8">
        <f t="shared" si="211"/>
        <v>0</v>
      </c>
      <c r="O1404" s="8">
        <f t="shared" si="212"/>
        <v>0</v>
      </c>
      <c r="P1404" s="8">
        <f t="shared" si="213"/>
        <v>33</v>
      </c>
      <c r="Q1404" s="9">
        <f t="shared" si="214"/>
        <v>22.45</v>
      </c>
      <c r="R1404" s="9">
        <f t="shared" si="215"/>
        <v>18.25</v>
      </c>
      <c r="S1404" s="9">
        <f t="shared" si="216"/>
        <v>22.35</v>
      </c>
      <c r="T1404" s="9">
        <f t="shared" si="217"/>
        <v>20.75</v>
      </c>
      <c r="U1404" s="8">
        <f t="shared" si="218"/>
        <v>21.016666666666669</v>
      </c>
      <c r="V1404" s="8">
        <f t="shared" si="219"/>
        <v>20.950000000000003</v>
      </c>
    </row>
    <row r="1405" spans="1:22" ht="13.5" x14ac:dyDescent="0.25">
      <c r="A1405" s="3">
        <f>RSI!A1405</f>
        <v>44057</v>
      </c>
      <c r="B1405" s="2">
        <f>RSI!B1405</f>
        <v>6.8719999999999999</v>
      </c>
      <c r="C1405" s="2">
        <f>RSI!I1405</f>
        <v>12.207654549975089</v>
      </c>
      <c r="D1405" s="2">
        <f>MACD!E1405</f>
        <v>0.24411694653858884</v>
      </c>
      <c r="E1405" s="2">
        <f>MACD!F1405</f>
        <v>0.14887080113574772</v>
      </c>
      <c r="F1405" s="2">
        <f>'Moving Avg'!D1405</f>
        <v>6.9129999999999994</v>
      </c>
      <c r="G1405" s="2">
        <f>'Moving Avg'!F1405</f>
        <v>7.3162000000000038</v>
      </c>
      <c r="H1405" s="2">
        <f>'Moving Avg'!G1405</f>
        <v>7.5103000000000053</v>
      </c>
      <c r="I1405" s="2">
        <f>'Moving Avg'!H1405</f>
        <v>7.2714149999999993</v>
      </c>
      <c r="J1405" s="6" t="str">
        <f>OBV!F1405</f>
        <v>BEARISH</v>
      </c>
      <c r="K1405" s="6" t="str">
        <f>OBV!G1405</f>
        <v>STRONG</v>
      </c>
      <c r="L1405" s="6" t="str">
        <f>OBV!H1405</f>
        <v>CONFIRMED BEARISH</v>
      </c>
      <c r="M1405" s="8">
        <f t="shared" si="210"/>
        <v>50</v>
      </c>
      <c r="N1405" s="8">
        <f t="shared" si="211"/>
        <v>0</v>
      </c>
      <c r="O1405" s="8">
        <f t="shared" si="212"/>
        <v>0</v>
      </c>
      <c r="P1405" s="8">
        <f t="shared" si="213"/>
        <v>33</v>
      </c>
      <c r="Q1405" s="9">
        <f t="shared" si="214"/>
        <v>22.45</v>
      </c>
      <c r="R1405" s="9">
        <f t="shared" si="215"/>
        <v>18.25</v>
      </c>
      <c r="S1405" s="9">
        <f t="shared" si="216"/>
        <v>22.35</v>
      </c>
      <c r="T1405" s="9">
        <f t="shared" si="217"/>
        <v>20.75</v>
      </c>
      <c r="U1405" s="8">
        <f t="shared" si="218"/>
        <v>21.016666666666669</v>
      </c>
      <c r="V1405" s="8">
        <f t="shared" si="219"/>
        <v>20.950000000000003</v>
      </c>
    </row>
    <row r="1406" spans="1:22" ht="13.5" x14ac:dyDescent="0.25">
      <c r="A1406" s="3">
        <f>RSI!A1406</f>
        <v>44060</v>
      </c>
      <c r="B1406" s="2">
        <f>RSI!B1406</f>
        <v>6.6660000000000004</v>
      </c>
      <c r="C1406" s="2">
        <f>RSI!I1406</f>
        <v>8.7898829496849231</v>
      </c>
      <c r="D1406" s="2">
        <f>MACD!E1406</f>
        <v>0.28822244722658041</v>
      </c>
      <c r="E1406" s="2">
        <f>MACD!F1406</f>
        <v>0.17674113035391426</v>
      </c>
      <c r="F1406" s="2">
        <f>'Moving Avg'!D1406</f>
        <v>6.8307999999999991</v>
      </c>
      <c r="G1406" s="2">
        <f>'Moving Avg'!F1406</f>
        <v>7.2740500000000026</v>
      </c>
      <c r="H1406" s="2">
        <f>'Moving Avg'!G1406</f>
        <v>7.4868600000000063</v>
      </c>
      <c r="I1406" s="2">
        <f>'Moving Avg'!H1406</f>
        <v>7.2680249999999997</v>
      </c>
      <c r="J1406" s="6" t="str">
        <f>OBV!F1406</f>
        <v>BEARISH</v>
      </c>
      <c r="K1406" s="6" t="str">
        <f>OBV!G1406</f>
        <v>STRONG</v>
      </c>
      <c r="L1406" s="6" t="str">
        <f>OBV!H1406</f>
        <v>CONFIRMED BEARISH</v>
      </c>
      <c r="M1406" s="8">
        <f t="shared" si="210"/>
        <v>50</v>
      </c>
      <c r="N1406" s="8">
        <f t="shared" si="211"/>
        <v>0</v>
      </c>
      <c r="O1406" s="8">
        <f t="shared" si="212"/>
        <v>0</v>
      </c>
      <c r="P1406" s="8">
        <f t="shared" si="213"/>
        <v>33</v>
      </c>
      <c r="Q1406" s="9">
        <f t="shared" si="214"/>
        <v>22.45</v>
      </c>
      <c r="R1406" s="9">
        <f t="shared" si="215"/>
        <v>18.25</v>
      </c>
      <c r="S1406" s="9">
        <f t="shared" si="216"/>
        <v>22.35</v>
      </c>
      <c r="T1406" s="9">
        <f t="shared" si="217"/>
        <v>20.75</v>
      </c>
      <c r="U1406" s="8">
        <f t="shared" si="218"/>
        <v>21.016666666666669</v>
      </c>
      <c r="V1406" s="8">
        <f t="shared" si="219"/>
        <v>20.950000000000003</v>
      </c>
    </row>
    <row r="1407" spans="1:22" ht="13.5" x14ac:dyDescent="0.25">
      <c r="A1407" s="3">
        <f>RSI!A1407</f>
        <v>44061</v>
      </c>
      <c r="B1407" s="2">
        <f>RSI!B1407</f>
        <v>6.6660000000000004</v>
      </c>
      <c r="C1407" s="2">
        <f>RSI!I1407</f>
        <v>8.7898829496849231</v>
      </c>
      <c r="D1407" s="2">
        <f>MACD!E1407</f>
        <v>0.29540798255504619</v>
      </c>
      <c r="E1407" s="2">
        <f>MACD!F1407</f>
        <v>0.20047450079414067</v>
      </c>
      <c r="F1407" s="2">
        <f>'Moving Avg'!D1407</f>
        <v>6.7896000000000001</v>
      </c>
      <c r="G1407" s="2">
        <f>'Moving Avg'!F1407</f>
        <v>7.2319000000000013</v>
      </c>
      <c r="H1407" s="2">
        <f>'Moving Avg'!G1407</f>
        <v>7.4634200000000055</v>
      </c>
      <c r="I1407" s="2">
        <f>'Moving Avg'!H1407</f>
        <v>7.263675000000001</v>
      </c>
      <c r="J1407" s="6" t="str">
        <f>OBV!F1407</f>
        <v>BEARISH</v>
      </c>
      <c r="K1407" s="6" t="str">
        <f>OBV!G1407</f>
        <v>NEUTRAL</v>
      </c>
      <c r="L1407" s="6" t="str">
        <f>OBV!H1407</f>
        <v>CONFIRMED BEARISH</v>
      </c>
      <c r="M1407" s="8">
        <f t="shared" si="210"/>
        <v>50</v>
      </c>
      <c r="N1407" s="8">
        <f t="shared" si="211"/>
        <v>0</v>
      </c>
      <c r="O1407" s="8">
        <f t="shared" si="212"/>
        <v>0</v>
      </c>
      <c r="P1407" s="8">
        <f t="shared" si="213"/>
        <v>16.5</v>
      </c>
      <c r="Q1407" s="9">
        <f t="shared" si="214"/>
        <v>19.975000000000001</v>
      </c>
      <c r="R1407" s="9">
        <f t="shared" si="215"/>
        <v>14.125</v>
      </c>
      <c r="S1407" s="9">
        <f t="shared" si="216"/>
        <v>14.925000000000001</v>
      </c>
      <c r="T1407" s="9">
        <f t="shared" si="217"/>
        <v>16.625</v>
      </c>
      <c r="U1407" s="8">
        <f t="shared" si="218"/>
        <v>16.341666666666669</v>
      </c>
      <c r="V1407" s="8">
        <f t="shared" si="219"/>
        <v>16.412500000000001</v>
      </c>
    </row>
    <row r="1408" spans="1:22" ht="13.5" x14ac:dyDescent="0.25">
      <c r="A1408" s="3">
        <f>RSI!A1408</f>
        <v>44062</v>
      </c>
      <c r="B1408" s="2">
        <f>RSI!B1408</f>
        <v>6.6660000000000004</v>
      </c>
      <c r="C1408" s="2">
        <f>RSI!I1408</f>
        <v>8.7898829496849231</v>
      </c>
      <c r="D1408" s="2">
        <f>MACD!E1408</f>
        <v>0.30478231385164989</v>
      </c>
      <c r="E1408" s="2">
        <f>MACD!F1408</f>
        <v>0.22133606340564252</v>
      </c>
      <c r="F1408" s="2">
        <f>'Moving Avg'!D1408</f>
        <v>6.7484000000000011</v>
      </c>
      <c r="G1408" s="2">
        <f>'Moving Avg'!F1408</f>
        <v>7.189750000000001</v>
      </c>
      <c r="H1408" s="2">
        <f>'Moving Avg'!G1408</f>
        <v>7.4354600000000062</v>
      </c>
      <c r="I1408" s="2">
        <f>'Moving Avg'!H1408</f>
        <v>7.2593250000000005</v>
      </c>
      <c r="J1408" s="6" t="str">
        <f>OBV!F1408</f>
        <v>BEARISH</v>
      </c>
      <c r="K1408" s="6" t="str">
        <f>OBV!G1408</f>
        <v>NEUTRAL</v>
      </c>
      <c r="L1408" s="6" t="str">
        <f>OBV!H1408</f>
        <v>CONFIRMED BEARISH</v>
      </c>
      <c r="M1408" s="8">
        <f t="shared" si="210"/>
        <v>50</v>
      </c>
      <c r="N1408" s="8">
        <f t="shared" si="211"/>
        <v>0</v>
      </c>
      <c r="O1408" s="8">
        <f t="shared" si="212"/>
        <v>0</v>
      </c>
      <c r="P1408" s="8">
        <f t="shared" si="213"/>
        <v>16.5</v>
      </c>
      <c r="Q1408" s="9">
        <f t="shared" si="214"/>
        <v>19.975000000000001</v>
      </c>
      <c r="R1408" s="9">
        <f t="shared" si="215"/>
        <v>14.125</v>
      </c>
      <c r="S1408" s="9">
        <f t="shared" si="216"/>
        <v>14.925000000000001</v>
      </c>
      <c r="T1408" s="9">
        <f t="shared" si="217"/>
        <v>16.625</v>
      </c>
      <c r="U1408" s="8">
        <f t="shared" si="218"/>
        <v>16.341666666666669</v>
      </c>
      <c r="V1408" s="8">
        <f t="shared" si="219"/>
        <v>16.412500000000001</v>
      </c>
    </row>
    <row r="1409" spans="1:22" ht="13.5" x14ac:dyDescent="0.25">
      <c r="A1409" s="3">
        <f>RSI!A1409</f>
        <v>44064</v>
      </c>
      <c r="B1409" s="2">
        <f>RSI!B1409</f>
        <v>6.6660000000000004</v>
      </c>
      <c r="C1409" s="2">
        <f>RSI!I1409</f>
        <v>8.7898829496849231</v>
      </c>
      <c r="D1409" s="2">
        <f>MACD!E1409</f>
        <v>0.31576468379797262</v>
      </c>
      <c r="E1409" s="2">
        <f>MACD!F1409</f>
        <v>0.24022178748410855</v>
      </c>
      <c r="F1409" s="2">
        <f>'Moving Avg'!D1409</f>
        <v>6.7072000000000003</v>
      </c>
      <c r="G1409" s="2">
        <f>'Moving Avg'!F1409</f>
        <v>7.1475999999999997</v>
      </c>
      <c r="H1409" s="2">
        <f>'Moving Avg'!G1409</f>
        <v>7.4075000000000069</v>
      </c>
      <c r="I1409" s="2">
        <f>'Moving Avg'!H1409</f>
        <v>7.2553150000000004</v>
      </c>
      <c r="J1409" s="6" t="str">
        <f>OBV!F1409</f>
        <v>BEARISH</v>
      </c>
      <c r="K1409" s="6" t="str">
        <f>OBV!G1409</f>
        <v>NEUTRAL</v>
      </c>
      <c r="L1409" s="6" t="str">
        <f>OBV!H1409</f>
        <v>CONFIRMED BEARISH</v>
      </c>
      <c r="M1409" s="8">
        <f t="shared" si="210"/>
        <v>50</v>
      </c>
      <c r="N1409" s="8">
        <f t="shared" si="211"/>
        <v>0</v>
      </c>
      <c r="O1409" s="8">
        <f t="shared" si="212"/>
        <v>0</v>
      </c>
      <c r="P1409" s="8">
        <f t="shared" si="213"/>
        <v>16.5</v>
      </c>
      <c r="Q1409" s="9">
        <f t="shared" si="214"/>
        <v>19.975000000000001</v>
      </c>
      <c r="R1409" s="9">
        <f t="shared" si="215"/>
        <v>14.125</v>
      </c>
      <c r="S1409" s="9">
        <f t="shared" si="216"/>
        <v>14.925000000000001</v>
      </c>
      <c r="T1409" s="9">
        <f t="shared" si="217"/>
        <v>16.625</v>
      </c>
      <c r="U1409" s="8">
        <f t="shared" si="218"/>
        <v>16.341666666666669</v>
      </c>
      <c r="V1409" s="8">
        <f t="shared" si="219"/>
        <v>16.412500000000001</v>
      </c>
    </row>
    <row r="1410" spans="1:22" ht="13.5" x14ac:dyDescent="0.25">
      <c r="A1410" s="3">
        <f>RSI!A1410</f>
        <v>44067</v>
      </c>
      <c r="B1410" s="2">
        <f>RSI!B1410</f>
        <v>6.6660000000000004</v>
      </c>
      <c r="C1410" s="2">
        <f>RSI!I1410</f>
        <v>8.7898829496849231</v>
      </c>
      <c r="D1410" s="2">
        <f>MACD!E1410</f>
        <v>0.32788175787218066</v>
      </c>
      <c r="E1410" s="2">
        <f>MACD!F1410</f>
        <v>0.25775378156172296</v>
      </c>
      <c r="F1410" s="2">
        <f>'Moving Avg'!D1410</f>
        <v>6.6659999999999995</v>
      </c>
      <c r="G1410" s="2">
        <f>'Moving Avg'!F1410</f>
        <v>7.1054500000000003</v>
      </c>
      <c r="H1410" s="2">
        <f>'Moving Avg'!G1410</f>
        <v>7.3795400000000066</v>
      </c>
      <c r="I1410" s="2">
        <f>'Moving Avg'!H1410</f>
        <v>7.2513049999999994</v>
      </c>
      <c r="J1410" s="6" t="str">
        <f>OBV!F1410</f>
        <v>BEARISH</v>
      </c>
      <c r="K1410" s="6" t="str">
        <f>OBV!G1410</f>
        <v>NEUTRAL</v>
      </c>
      <c r="L1410" s="6" t="str">
        <f>OBV!H1410</f>
        <v>CONFIRMED BEARISH</v>
      </c>
      <c r="M1410" s="8">
        <f t="shared" ref="M1410:M1473" si="220">IF(C1410&lt;30,50, IF(C1410&gt;70, 0, 25))</f>
        <v>50</v>
      </c>
      <c r="N1410" s="8">
        <f t="shared" ref="N1410:N1473" si="221">IF(E1410-D1410&gt;0.02, 100, IF(E1410-D1410&lt;0,0,45))</f>
        <v>0</v>
      </c>
      <c r="O1410" s="8">
        <f t="shared" ref="O1410:O1473" si="222">IF(F1410-I1410&gt;10,100,IF(F1410-I1410&gt;5,75, IF(F1410-I1410&gt;0,50,0)))</f>
        <v>0</v>
      </c>
      <c r="P1410" s="8">
        <f t="shared" ref="P1410:P1473" si="223">IF(L1410="confirmed bullish", 34, IF(L1410="bullish divergence",17, 0))+IF(J1410="bullish",33,IF(J1410="bearish",0,16.5))+IF(K1410="strong",33,IF(K1410="weak",0,16.5))</f>
        <v>16.5</v>
      </c>
      <c r="Q1410" s="9">
        <f t="shared" si="214"/>
        <v>19.975000000000001</v>
      </c>
      <c r="R1410" s="9">
        <f t="shared" si="215"/>
        <v>14.125</v>
      </c>
      <c r="S1410" s="9">
        <f t="shared" si="216"/>
        <v>14.925000000000001</v>
      </c>
      <c r="T1410" s="9">
        <f t="shared" si="217"/>
        <v>16.625</v>
      </c>
      <c r="U1410" s="8">
        <f t="shared" si="218"/>
        <v>16.341666666666669</v>
      </c>
      <c r="V1410" s="8">
        <f t="shared" si="219"/>
        <v>16.412500000000001</v>
      </c>
    </row>
    <row r="1411" spans="1:22" ht="13.5" x14ac:dyDescent="0.25">
      <c r="A1411" s="3">
        <f>RSI!A1411</f>
        <v>44068</v>
      </c>
      <c r="B1411" s="2">
        <f>RSI!B1411</f>
        <v>6.6660000000000004</v>
      </c>
      <c r="C1411" s="2">
        <f>RSI!I1411</f>
        <v>8.7898829496849231</v>
      </c>
      <c r="D1411" s="2">
        <f>MACD!E1411</f>
        <v>0.30798052806852905</v>
      </c>
      <c r="E1411" s="2">
        <f>MACD!F1411</f>
        <v>0.26779913086308421</v>
      </c>
      <c r="F1411" s="2">
        <f>'Moving Avg'!D1411</f>
        <v>6.6659999999999995</v>
      </c>
      <c r="G1411" s="2">
        <f>'Moving Avg'!F1411</f>
        <v>7.0632999999999999</v>
      </c>
      <c r="H1411" s="2">
        <f>'Moving Avg'!G1411</f>
        <v>7.3515800000000073</v>
      </c>
      <c r="I1411" s="2">
        <f>'Moving Avg'!H1411</f>
        <v>7.2472949999999994</v>
      </c>
      <c r="J1411" s="6" t="str">
        <f>OBV!F1411</f>
        <v>NEUTRAL</v>
      </c>
      <c r="K1411" s="6" t="str">
        <f>OBV!G1411</f>
        <v>NEUTRAL</v>
      </c>
      <c r="L1411" s="6" t="str">
        <f>OBV!H1411</f>
        <v>NEUTRAL</v>
      </c>
      <c r="M1411" s="8">
        <f t="shared" si="220"/>
        <v>50</v>
      </c>
      <c r="N1411" s="8">
        <f t="shared" si="221"/>
        <v>0</v>
      </c>
      <c r="O1411" s="8">
        <f t="shared" si="222"/>
        <v>0</v>
      </c>
      <c r="P1411" s="8">
        <f t="shared" si="223"/>
        <v>33</v>
      </c>
      <c r="Q1411" s="9">
        <f t="shared" ref="Q1411:Q1474" si="224">0.35*M1411+N1411*0.35+O1411*0.15+P1411*0.15</f>
        <v>22.45</v>
      </c>
      <c r="R1411" s="9">
        <f t="shared" ref="R1411:R1474" si="225">M1411*0.2+N1411*0.2+O1411*0.35+P1411*0.25</f>
        <v>18.25</v>
      </c>
      <c r="S1411" s="9">
        <f t="shared" ref="S1411:S1474" si="226">M1411*0.15+N1411*0.15+O1411*0.25+P1411*0.45</f>
        <v>22.35</v>
      </c>
      <c r="T1411" s="9">
        <f t="shared" ref="T1411:T1474" si="227">0.25*SUM(M1411:P1411)</f>
        <v>20.75</v>
      </c>
      <c r="U1411" s="8">
        <f t="shared" ref="U1411:U1474" si="228">SUM(Q1411:S1411)/3</f>
        <v>21.016666666666669</v>
      </c>
      <c r="V1411" s="8">
        <f t="shared" ref="V1411:V1474" si="229">SUM(Q1411:T1411)/4</f>
        <v>20.950000000000003</v>
      </c>
    </row>
    <row r="1412" spans="1:22" ht="13.5" x14ac:dyDescent="0.25">
      <c r="A1412" s="3">
        <f>RSI!A1412</f>
        <v>44069</v>
      </c>
      <c r="B1412" s="2">
        <f>RSI!B1412</f>
        <v>6.6660000000000004</v>
      </c>
      <c r="C1412" s="2">
        <f>RSI!I1412</f>
        <v>8.7898829496849231</v>
      </c>
      <c r="D1412" s="2">
        <f>MACD!E1412</f>
        <v>0.26202394599366219</v>
      </c>
      <c r="E1412" s="2">
        <f>MACD!F1412</f>
        <v>0.2666440938891998</v>
      </c>
      <c r="F1412" s="2">
        <f>'Moving Avg'!D1412</f>
        <v>6.6659999999999995</v>
      </c>
      <c r="G1412" s="2">
        <f>'Moving Avg'!F1412</f>
        <v>7.0211499999999987</v>
      </c>
      <c r="H1412" s="2">
        <f>'Moving Avg'!G1412</f>
        <v>7.3284200000000066</v>
      </c>
      <c r="I1412" s="2">
        <f>'Moving Avg'!H1412</f>
        <v>7.2432849999999993</v>
      </c>
      <c r="J1412" s="6" t="str">
        <f>OBV!F1412</f>
        <v>NEUTRAL</v>
      </c>
      <c r="K1412" s="6" t="str">
        <f>OBV!G1412</f>
        <v>NEUTRAL</v>
      </c>
      <c r="L1412" s="6" t="str">
        <f>OBV!H1412</f>
        <v>NEUTRAL</v>
      </c>
      <c r="M1412" s="8">
        <f t="shared" si="220"/>
        <v>50</v>
      </c>
      <c r="N1412" s="8">
        <f t="shared" si="221"/>
        <v>45</v>
      </c>
      <c r="O1412" s="8">
        <f t="shared" si="222"/>
        <v>0</v>
      </c>
      <c r="P1412" s="8">
        <f t="shared" si="223"/>
        <v>33</v>
      </c>
      <c r="Q1412" s="9">
        <f t="shared" si="224"/>
        <v>38.200000000000003</v>
      </c>
      <c r="R1412" s="9">
        <f t="shared" si="225"/>
        <v>27.25</v>
      </c>
      <c r="S1412" s="9">
        <f t="shared" si="226"/>
        <v>29.1</v>
      </c>
      <c r="T1412" s="9">
        <f t="shared" si="227"/>
        <v>32</v>
      </c>
      <c r="U1412" s="8">
        <f t="shared" si="228"/>
        <v>31.516666666666669</v>
      </c>
      <c r="V1412" s="8">
        <f t="shared" si="229"/>
        <v>31.637500000000003</v>
      </c>
    </row>
    <row r="1413" spans="1:22" ht="13.5" x14ac:dyDescent="0.25">
      <c r="A1413" s="3">
        <f>RSI!A1413</f>
        <v>44070</v>
      </c>
      <c r="B1413" s="2">
        <f>RSI!B1413</f>
        <v>6.6660000000000004</v>
      </c>
      <c r="C1413" s="2">
        <f>RSI!I1413</f>
        <v>8.7898829496849231</v>
      </c>
      <c r="D1413" s="2">
        <f>MACD!E1413</f>
        <v>0.2253796273196933</v>
      </c>
      <c r="E1413" s="2">
        <f>MACD!F1413</f>
        <v>0.25839120057529852</v>
      </c>
      <c r="F1413" s="2">
        <f>'Moving Avg'!D1413</f>
        <v>6.6659999999999995</v>
      </c>
      <c r="G1413" s="2">
        <f>'Moving Avg'!F1413</f>
        <v>6.9789999999999992</v>
      </c>
      <c r="H1413" s="2">
        <f>'Moving Avg'!G1413</f>
        <v>7.3069000000000059</v>
      </c>
      <c r="I1413" s="2">
        <f>'Moving Avg'!H1413</f>
        <v>7.2402700000000006</v>
      </c>
      <c r="J1413" s="6" t="str">
        <f>OBV!F1413</f>
        <v>NEUTRAL</v>
      </c>
      <c r="K1413" s="6" t="str">
        <f>OBV!G1413</f>
        <v>NEUTRAL</v>
      </c>
      <c r="L1413" s="6" t="str">
        <f>OBV!H1413</f>
        <v>NEUTRAL</v>
      </c>
      <c r="M1413" s="8">
        <f t="shared" si="220"/>
        <v>50</v>
      </c>
      <c r="N1413" s="8">
        <f t="shared" si="221"/>
        <v>100</v>
      </c>
      <c r="O1413" s="8">
        <f t="shared" si="222"/>
        <v>0</v>
      </c>
      <c r="P1413" s="8">
        <f t="shared" si="223"/>
        <v>33</v>
      </c>
      <c r="Q1413" s="9">
        <f t="shared" si="224"/>
        <v>57.45</v>
      </c>
      <c r="R1413" s="9">
        <f t="shared" si="225"/>
        <v>38.25</v>
      </c>
      <c r="S1413" s="9">
        <f t="shared" si="226"/>
        <v>37.35</v>
      </c>
      <c r="T1413" s="9">
        <f t="shared" si="227"/>
        <v>45.75</v>
      </c>
      <c r="U1413" s="8">
        <f t="shared" si="228"/>
        <v>44.35</v>
      </c>
      <c r="V1413" s="8">
        <f t="shared" si="229"/>
        <v>44.7</v>
      </c>
    </row>
    <row r="1414" spans="1:22" ht="13.5" x14ac:dyDescent="0.25">
      <c r="A1414" s="3">
        <f>RSI!A1414</f>
        <v>44071</v>
      </c>
      <c r="B1414" s="2">
        <f>RSI!B1414</f>
        <v>6.6660000000000004</v>
      </c>
      <c r="C1414" s="2">
        <f>RSI!I1414</f>
        <v>8.7898829496849231</v>
      </c>
      <c r="D1414" s="2">
        <f>MACD!E1414</f>
        <v>0.19644884058288437</v>
      </c>
      <c r="E1414" s="2">
        <f>MACD!F1414</f>
        <v>0.24600272857681571</v>
      </c>
      <c r="F1414" s="2">
        <f>'Moving Avg'!D1414</f>
        <v>6.6659999999999995</v>
      </c>
      <c r="G1414" s="2">
        <f>'Moving Avg'!F1414</f>
        <v>6.936849999999998</v>
      </c>
      <c r="H1414" s="2">
        <f>'Moving Avg'!G1414</f>
        <v>7.2853800000000062</v>
      </c>
      <c r="I1414" s="2">
        <f>'Moving Avg'!H1414</f>
        <v>7.2372550000000002</v>
      </c>
      <c r="J1414" s="6" t="str">
        <f>OBV!F1414</f>
        <v>NEUTRAL</v>
      </c>
      <c r="K1414" s="6" t="str">
        <f>OBV!G1414</f>
        <v>NEUTRAL</v>
      </c>
      <c r="L1414" s="6" t="str">
        <f>OBV!H1414</f>
        <v>NEUTRAL</v>
      </c>
      <c r="M1414" s="8">
        <f t="shared" si="220"/>
        <v>50</v>
      </c>
      <c r="N1414" s="8">
        <f t="shared" si="221"/>
        <v>100</v>
      </c>
      <c r="O1414" s="8">
        <f t="shared" si="222"/>
        <v>0</v>
      </c>
      <c r="P1414" s="8">
        <f t="shared" si="223"/>
        <v>33</v>
      </c>
      <c r="Q1414" s="9">
        <f t="shared" si="224"/>
        <v>57.45</v>
      </c>
      <c r="R1414" s="9">
        <f t="shared" si="225"/>
        <v>38.25</v>
      </c>
      <c r="S1414" s="9">
        <f t="shared" si="226"/>
        <v>37.35</v>
      </c>
      <c r="T1414" s="9">
        <f t="shared" si="227"/>
        <v>45.75</v>
      </c>
      <c r="U1414" s="8">
        <f t="shared" si="228"/>
        <v>44.35</v>
      </c>
      <c r="V1414" s="8">
        <f t="shared" si="229"/>
        <v>44.7</v>
      </c>
    </row>
    <row r="1415" spans="1:22" ht="13.5" x14ac:dyDescent="0.25">
      <c r="A1415" s="3">
        <f>RSI!A1415</f>
        <v>44074</v>
      </c>
      <c r="B1415" s="2">
        <f>RSI!B1415</f>
        <v>6.851</v>
      </c>
      <c r="C1415" s="2">
        <f>RSI!I1415</f>
        <v>38.77965833001327</v>
      </c>
      <c r="D1415" s="2">
        <f>MACD!E1415</f>
        <v>0.16018741119555013</v>
      </c>
      <c r="E1415" s="2">
        <f>MACD!F1415</f>
        <v>0.22883966510056258</v>
      </c>
      <c r="F1415" s="2">
        <f>'Moving Avg'!D1415</f>
        <v>6.7030000000000003</v>
      </c>
      <c r="G1415" s="2">
        <f>'Moving Avg'!F1415</f>
        <v>6.9039499999999991</v>
      </c>
      <c r="H1415" s="2">
        <f>'Moving Avg'!G1415</f>
        <v>7.267560000000004</v>
      </c>
      <c r="I1415" s="2">
        <f>'Moving Avg'!H1415</f>
        <v>7.2351649999999994</v>
      </c>
      <c r="J1415" s="6" t="str">
        <f>OBV!F1415</f>
        <v>BULLISH</v>
      </c>
      <c r="K1415" s="6" t="str">
        <f>OBV!G1415</f>
        <v>NEUTRAL</v>
      </c>
      <c r="L1415" s="6" t="str">
        <f>OBV!H1415</f>
        <v>CONFIRMED BULLISH</v>
      </c>
      <c r="M1415" s="8">
        <f t="shared" si="220"/>
        <v>25</v>
      </c>
      <c r="N1415" s="8">
        <f t="shared" si="221"/>
        <v>100</v>
      </c>
      <c r="O1415" s="8">
        <f t="shared" si="222"/>
        <v>0</v>
      </c>
      <c r="P1415" s="8">
        <f t="shared" si="223"/>
        <v>83.5</v>
      </c>
      <c r="Q1415" s="9">
        <f t="shared" si="224"/>
        <v>56.274999999999999</v>
      </c>
      <c r="R1415" s="9">
        <f t="shared" si="225"/>
        <v>45.875</v>
      </c>
      <c r="S1415" s="9">
        <f t="shared" si="226"/>
        <v>56.325000000000003</v>
      </c>
      <c r="T1415" s="9">
        <f t="shared" si="227"/>
        <v>52.125</v>
      </c>
      <c r="U1415" s="8">
        <f t="shared" si="228"/>
        <v>52.82500000000001</v>
      </c>
      <c r="V1415" s="8">
        <f t="shared" si="229"/>
        <v>52.650000000000006</v>
      </c>
    </row>
    <row r="1416" spans="1:22" ht="13.5" x14ac:dyDescent="0.25">
      <c r="A1416" s="3">
        <f>RSI!A1416</f>
        <v>44075</v>
      </c>
      <c r="B1416" s="2">
        <f>RSI!B1416</f>
        <v>6.851</v>
      </c>
      <c r="C1416" s="2">
        <f>RSI!I1416</f>
        <v>38.779658330013262</v>
      </c>
      <c r="D1416" s="2">
        <f>MACD!E1416</f>
        <v>9.849897037988331E-2</v>
      </c>
      <c r="E1416" s="2">
        <f>MACD!F1416</f>
        <v>0.20277152615642674</v>
      </c>
      <c r="F1416" s="2">
        <f>'Moving Avg'!D1416</f>
        <v>6.74</v>
      </c>
      <c r="G1416" s="2">
        <f>'Moving Avg'!F1416</f>
        <v>6.8710499999999994</v>
      </c>
      <c r="H1416" s="2">
        <f>'Moving Avg'!G1416</f>
        <v>7.2542600000000039</v>
      </c>
      <c r="I1416" s="2">
        <f>'Moving Avg'!H1416</f>
        <v>7.2331799999999999</v>
      </c>
      <c r="J1416" s="6" t="str">
        <f>OBV!F1416</f>
        <v>BULLISH</v>
      </c>
      <c r="K1416" s="6" t="str">
        <f>OBV!G1416</f>
        <v>NEUTRAL</v>
      </c>
      <c r="L1416" s="6" t="str">
        <f>OBV!H1416</f>
        <v>CONFIRMED BULLISH</v>
      </c>
      <c r="M1416" s="8">
        <f t="shared" si="220"/>
        <v>25</v>
      </c>
      <c r="N1416" s="8">
        <f t="shared" si="221"/>
        <v>100</v>
      </c>
      <c r="O1416" s="8">
        <f t="shared" si="222"/>
        <v>0</v>
      </c>
      <c r="P1416" s="8">
        <f t="shared" si="223"/>
        <v>83.5</v>
      </c>
      <c r="Q1416" s="9">
        <f t="shared" si="224"/>
        <v>56.274999999999999</v>
      </c>
      <c r="R1416" s="9">
        <f t="shared" si="225"/>
        <v>45.875</v>
      </c>
      <c r="S1416" s="9">
        <f t="shared" si="226"/>
        <v>56.325000000000003</v>
      </c>
      <c r="T1416" s="9">
        <f t="shared" si="227"/>
        <v>52.125</v>
      </c>
      <c r="U1416" s="8">
        <f t="shared" si="228"/>
        <v>52.82500000000001</v>
      </c>
      <c r="V1416" s="8">
        <f t="shared" si="229"/>
        <v>52.650000000000006</v>
      </c>
    </row>
    <row r="1417" spans="1:22" ht="13.5" x14ac:dyDescent="0.25">
      <c r="A1417" s="3">
        <f>RSI!A1417</f>
        <v>44076</v>
      </c>
      <c r="B1417" s="2">
        <f>RSI!B1417</f>
        <v>6.851</v>
      </c>
      <c r="C1417" s="2">
        <f>RSI!I1417</f>
        <v>38.77965833001327</v>
      </c>
      <c r="D1417" s="2">
        <f>MACD!E1417</f>
        <v>4.6936813383222642E-2</v>
      </c>
      <c r="E1417" s="2">
        <f>MACD!F1417</f>
        <v>0.17160458360178593</v>
      </c>
      <c r="F1417" s="2">
        <f>'Moving Avg'!D1417</f>
        <v>6.7769999999999992</v>
      </c>
      <c r="G1417" s="2">
        <f>'Moving Avg'!F1417</f>
        <v>6.8490999999999982</v>
      </c>
      <c r="H1417" s="2">
        <f>'Moving Avg'!G1417</f>
        <v>7.2411000000000039</v>
      </c>
      <c r="I1417" s="2">
        <f>'Moving Avg'!H1417</f>
        <v>7.2311949999999987</v>
      </c>
      <c r="J1417" s="6" t="str">
        <f>OBV!F1417</f>
        <v>BULLISH</v>
      </c>
      <c r="K1417" s="6" t="str">
        <f>OBV!G1417</f>
        <v>NEUTRAL</v>
      </c>
      <c r="L1417" s="6" t="str">
        <f>OBV!H1417</f>
        <v>CONFIRMED BULLISH</v>
      </c>
      <c r="M1417" s="8">
        <f t="shared" si="220"/>
        <v>25</v>
      </c>
      <c r="N1417" s="8">
        <f t="shared" si="221"/>
        <v>100</v>
      </c>
      <c r="O1417" s="8">
        <f t="shared" si="222"/>
        <v>0</v>
      </c>
      <c r="P1417" s="8">
        <f t="shared" si="223"/>
        <v>83.5</v>
      </c>
      <c r="Q1417" s="9">
        <f t="shared" si="224"/>
        <v>56.274999999999999</v>
      </c>
      <c r="R1417" s="9">
        <f t="shared" si="225"/>
        <v>45.875</v>
      </c>
      <c r="S1417" s="9">
        <f t="shared" si="226"/>
        <v>56.325000000000003</v>
      </c>
      <c r="T1417" s="9">
        <f t="shared" si="227"/>
        <v>52.125</v>
      </c>
      <c r="U1417" s="8">
        <f t="shared" si="228"/>
        <v>52.82500000000001</v>
      </c>
      <c r="V1417" s="8">
        <f t="shared" si="229"/>
        <v>52.650000000000006</v>
      </c>
    </row>
    <row r="1418" spans="1:22" ht="13.5" x14ac:dyDescent="0.25">
      <c r="A1418" s="3">
        <f>RSI!A1418</f>
        <v>44077</v>
      </c>
      <c r="B1418" s="2">
        <f>RSI!B1418</f>
        <v>6.851</v>
      </c>
      <c r="C1418" s="2">
        <f>RSI!I1418</f>
        <v>38.77965833001327</v>
      </c>
      <c r="D1418" s="2">
        <f>MACD!E1418</f>
        <v>3.8959574640928807E-3</v>
      </c>
      <c r="E1418" s="2">
        <f>MACD!F1418</f>
        <v>0.13806285837424734</v>
      </c>
      <c r="F1418" s="2">
        <f>'Moving Avg'!D1418</f>
        <v>6.8140000000000001</v>
      </c>
      <c r="G1418" s="2">
        <f>'Moving Avg'!F1418</f>
        <v>6.8271499999999987</v>
      </c>
      <c r="H1418" s="2">
        <f>'Moving Avg'!G1418</f>
        <v>7.2323200000000032</v>
      </c>
      <c r="I1418" s="2">
        <f>'Moving Avg'!H1418</f>
        <v>7.2298249999999999</v>
      </c>
      <c r="J1418" s="6" t="str">
        <f>OBV!F1418</f>
        <v>BULLISH</v>
      </c>
      <c r="K1418" s="6" t="str">
        <f>OBV!G1418</f>
        <v>NEUTRAL</v>
      </c>
      <c r="L1418" s="6" t="str">
        <f>OBV!H1418</f>
        <v>CONFIRMED BULLISH</v>
      </c>
      <c r="M1418" s="8">
        <f t="shared" si="220"/>
        <v>25</v>
      </c>
      <c r="N1418" s="8">
        <f t="shared" si="221"/>
        <v>100</v>
      </c>
      <c r="O1418" s="8">
        <f t="shared" si="222"/>
        <v>0</v>
      </c>
      <c r="P1418" s="8">
        <f t="shared" si="223"/>
        <v>83.5</v>
      </c>
      <c r="Q1418" s="9">
        <f t="shared" si="224"/>
        <v>56.274999999999999</v>
      </c>
      <c r="R1418" s="9">
        <f t="shared" si="225"/>
        <v>45.875</v>
      </c>
      <c r="S1418" s="9">
        <f t="shared" si="226"/>
        <v>56.325000000000003</v>
      </c>
      <c r="T1418" s="9">
        <f t="shared" si="227"/>
        <v>52.125</v>
      </c>
      <c r="U1418" s="8">
        <f t="shared" si="228"/>
        <v>52.82500000000001</v>
      </c>
      <c r="V1418" s="8">
        <f t="shared" si="229"/>
        <v>52.650000000000006</v>
      </c>
    </row>
    <row r="1419" spans="1:22" ht="13.5" x14ac:dyDescent="0.25">
      <c r="A1419" s="3">
        <f>RSI!A1419</f>
        <v>44078</v>
      </c>
      <c r="B1419" s="2">
        <f>RSI!B1419</f>
        <v>6.851</v>
      </c>
      <c r="C1419" s="2">
        <f>RSI!I1419</f>
        <v>38.77965833001327</v>
      </c>
      <c r="D1419" s="2">
        <f>MACD!E1419</f>
        <v>-3.1978171332537109E-2</v>
      </c>
      <c r="E1419" s="2">
        <f>MACD!F1419</f>
        <v>0.10405465243289046</v>
      </c>
      <c r="F1419" s="2">
        <f>'Moving Avg'!D1419</f>
        <v>6.8510000000000009</v>
      </c>
      <c r="G1419" s="2">
        <f>'Moving Avg'!F1419</f>
        <v>6.8051999999999992</v>
      </c>
      <c r="H1419" s="2">
        <f>'Moving Avg'!G1419</f>
        <v>7.2236800000000025</v>
      </c>
      <c r="I1419" s="2">
        <f>'Moving Avg'!H1419</f>
        <v>7.2284550000000003</v>
      </c>
      <c r="J1419" s="6" t="str">
        <f>OBV!F1419</f>
        <v>BULLISH</v>
      </c>
      <c r="K1419" s="6" t="str">
        <f>OBV!G1419</f>
        <v>NEUTRAL</v>
      </c>
      <c r="L1419" s="6" t="str">
        <f>OBV!H1419</f>
        <v>CONFIRMED BULLISH</v>
      </c>
      <c r="M1419" s="8">
        <f t="shared" si="220"/>
        <v>25</v>
      </c>
      <c r="N1419" s="8">
        <f t="shared" si="221"/>
        <v>100</v>
      </c>
      <c r="O1419" s="8">
        <f t="shared" si="222"/>
        <v>0</v>
      </c>
      <c r="P1419" s="8">
        <f t="shared" si="223"/>
        <v>83.5</v>
      </c>
      <c r="Q1419" s="9">
        <f t="shared" si="224"/>
        <v>56.274999999999999</v>
      </c>
      <c r="R1419" s="9">
        <f t="shared" si="225"/>
        <v>45.875</v>
      </c>
      <c r="S1419" s="9">
        <f t="shared" si="226"/>
        <v>56.325000000000003</v>
      </c>
      <c r="T1419" s="9">
        <f t="shared" si="227"/>
        <v>52.125</v>
      </c>
      <c r="U1419" s="8">
        <f t="shared" si="228"/>
        <v>52.82500000000001</v>
      </c>
      <c r="V1419" s="8">
        <f t="shared" si="229"/>
        <v>52.650000000000006</v>
      </c>
    </row>
    <row r="1420" spans="1:22" ht="13.5" x14ac:dyDescent="0.25">
      <c r="A1420" s="3">
        <f>RSI!A1420</f>
        <v>44081</v>
      </c>
      <c r="B1420" s="2">
        <f>RSI!B1420</f>
        <v>6.851</v>
      </c>
      <c r="C1420" s="2">
        <f>RSI!I1420</f>
        <v>38.779658330013262</v>
      </c>
      <c r="D1420" s="2">
        <f>MACD!E1420</f>
        <v>-6.1828521001320524E-2</v>
      </c>
      <c r="E1420" s="2">
        <f>MACD!F1420</f>
        <v>7.0878017746048266E-2</v>
      </c>
      <c r="F1420" s="2">
        <f>'Moving Avg'!D1420</f>
        <v>6.8510000000000009</v>
      </c>
      <c r="G1420" s="2">
        <f>'Moving Avg'!F1420</f>
        <v>6.783249999999998</v>
      </c>
      <c r="H1420" s="2">
        <f>'Moving Avg'!G1420</f>
        <v>7.2150400000000028</v>
      </c>
      <c r="I1420" s="2">
        <f>'Moving Avg'!H1420</f>
        <v>7.2270850000000006</v>
      </c>
      <c r="J1420" s="6" t="str">
        <f>OBV!F1420</f>
        <v>NEUTRAL</v>
      </c>
      <c r="K1420" s="6" t="str">
        <f>OBV!G1420</f>
        <v>NEUTRAL</v>
      </c>
      <c r="L1420" s="6" t="str">
        <f>OBV!H1420</f>
        <v>NEUTRAL</v>
      </c>
      <c r="M1420" s="8">
        <f t="shared" si="220"/>
        <v>25</v>
      </c>
      <c r="N1420" s="8">
        <f t="shared" si="221"/>
        <v>100</v>
      </c>
      <c r="O1420" s="8">
        <f t="shared" si="222"/>
        <v>0</v>
      </c>
      <c r="P1420" s="8">
        <f t="shared" si="223"/>
        <v>33</v>
      </c>
      <c r="Q1420" s="9">
        <f t="shared" si="224"/>
        <v>48.7</v>
      </c>
      <c r="R1420" s="9">
        <f t="shared" si="225"/>
        <v>33.25</v>
      </c>
      <c r="S1420" s="9">
        <f t="shared" si="226"/>
        <v>33.6</v>
      </c>
      <c r="T1420" s="9">
        <f t="shared" si="227"/>
        <v>39.5</v>
      </c>
      <c r="U1420" s="8">
        <f t="shared" si="228"/>
        <v>38.516666666666673</v>
      </c>
      <c r="V1420" s="8">
        <f t="shared" si="229"/>
        <v>38.762500000000003</v>
      </c>
    </row>
    <row r="1421" spans="1:22" ht="13.5" x14ac:dyDescent="0.25">
      <c r="A1421" s="3">
        <f>RSI!A1421</f>
        <v>44082</v>
      </c>
      <c r="B1421" s="2">
        <f>RSI!B1421</f>
        <v>6.851</v>
      </c>
      <c r="C1421" s="2">
        <f>RSI!I1421</f>
        <v>38.77965833001327</v>
      </c>
      <c r="D1421" s="2">
        <f>MACD!E1421</f>
        <v>-8.6619210673428704E-2</v>
      </c>
      <c r="E1421" s="2">
        <f>MACD!F1421</f>
        <v>3.9378572062152874E-2</v>
      </c>
      <c r="F1421" s="2">
        <f>'Moving Avg'!D1421</f>
        <v>6.8510000000000009</v>
      </c>
      <c r="G1421" s="2">
        <f>'Moving Avg'!F1421</f>
        <v>6.7719499999999986</v>
      </c>
      <c r="H1421" s="2">
        <f>'Moving Avg'!G1421</f>
        <v>7.1999600000000017</v>
      </c>
      <c r="I1421" s="2">
        <f>'Moving Avg'!H1421</f>
        <v>7.225715000000001</v>
      </c>
      <c r="J1421" s="6" t="str">
        <f>OBV!F1421</f>
        <v>NEUTRAL</v>
      </c>
      <c r="K1421" s="6" t="str">
        <f>OBV!G1421</f>
        <v>NEUTRAL</v>
      </c>
      <c r="L1421" s="6" t="str">
        <f>OBV!H1421</f>
        <v>NEUTRAL</v>
      </c>
      <c r="M1421" s="8">
        <f t="shared" si="220"/>
        <v>25</v>
      </c>
      <c r="N1421" s="8">
        <f t="shared" si="221"/>
        <v>100</v>
      </c>
      <c r="O1421" s="8">
        <f t="shared" si="222"/>
        <v>0</v>
      </c>
      <c r="P1421" s="8">
        <f t="shared" si="223"/>
        <v>33</v>
      </c>
      <c r="Q1421" s="9">
        <f t="shared" si="224"/>
        <v>48.7</v>
      </c>
      <c r="R1421" s="9">
        <f t="shared" si="225"/>
        <v>33.25</v>
      </c>
      <c r="S1421" s="9">
        <f t="shared" si="226"/>
        <v>33.6</v>
      </c>
      <c r="T1421" s="9">
        <f t="shared" si="227"/>
        <v>39.5</v>
      </c>
      <c r="U1421" s="8">
        <f t="shared" si="228"/>
        <v>38.516666666666673</v>
      </c>
      <c r="V1421" s="8">
        <f t="shared" si="229"/>
        <v>38.762500000000003</v>
      </c>
    </row>
    <row r="1422" spans="1:22" ht="13.5" x14ac:dyDescent="0.25">
      <c r="A1422" s="3">
        <f>RSI!A1422</f>
        <v>44083</v>
      </c>
      <c r="B1422" s="2">
        <f>RSI!B1422</f>
        <v>6.851</v>
      </c>
      <c r="C1422" s="2">
        <f>RSI!I1422</f>
        <v>38.779658330013262</v>
      </c>
      <c r="D1422" s="2">
        <f>MACD!E1422</f>
        <v>-0.10716326428350431</v>
      </c>
      <c r="E1422" s="2">
        <f>MACD!F1422</f>
        <v>1.0070204793021436E-2</v>
      </c>
      <c r="F1422" s="2">
        <f>'Moving Avg'!D1422</f>
        <v>6.8510000000000009</v>
      </c>
      <c r="G1422" s="2">
        <f>'Moving Avg'!F1422</f>
        <v>6.7708999999999993</v>
      </c>
      <c r="H1422" s="2">
        <f>'Moving Avg'!G1422</f>
        <v>7.1848800000000015</v>
      </c>
      <c r="I1422" s="2">
        <f>'Moving Avg'!H1422</f>
        <v>7.2243450000000022</v>
      </c>
      <c r="J1422" s="6" t="str">
        <f>OBV!F1422</f>
        <v>NEUTRAL</v>
      </c>
      <c r="K1422" s="6" t="str">
        <f>OBV!G1422</f>
        <v>NEUTRAL</v>
      </c>
      <c r="L1422" s="6" t="str">
        <f>OBV!H1422</f>
        <v>NEUTRAL</v>
      </c>
      <c r="M1422" s="8">
        <f t="shared" si="220"/>
        <v>25</v>
      </c>
      <c r="N1422" s="8">
        <f t="shared" si="221"/>
        <v>100</v>
      </c>
      <c r="O1422" s="8">
        <f t="shared" si="222"/>
        <v>0</v>
      </c>
      <c r="P1422" s="8">
        <f t="shared" si="223"/>
        <v>33</v>
      </c>
      <c r="Q1422" s="9">
        <f t="shared" si="224"/>
        <v>48.7</v>
      </c>
      <c r="R1422" s="9">
        <f t="shared" si="225"/>
        <v>33.25</v>
      </c>
      <c r="S1422" s="9">
        <f t="shared" si="226"/>
        <v>33.6</v>
      </c>
      <c r="T1422" s="9">
        <f t="shared" si="227"/>
        <v>39.5</v>
      </c>
      <c r="U1422" s="8">
        <f t="shared" si="228"/>
        <v>38.516666666666673</v>
      </c>
      <c r="V1422" s="8">
        <f t="shared" si="229"/>
        <v>38.762500000000003</v>
      </c>
    </row>
    <row r="1423" spans="1:22" ht="13.5" x14ac:dyDescent="0.25">
      <c r="A1423" s="3">
        <f>RSI!A1423</f>
        <v>44084</v>
      </c>
      <c r="B1423" s="2">
        <f>RSI!B1423</f>
        <v>6.851</v>
      </c>
      <c r="C1423" s="2">
        <f>RSI!I1423</f>
        <v>38.779658330013248</v>
      </c>
      <c r="D1423" s="2">
        <f>MACD!E1423</f>
        <v>-0.12414606110867954</v>
      </c>
      <c r="E1423" s="2">
        <f>MACD!F1423</f>
        <v>-1.6773048387318759E-2</v>
      </c>
      <c r="F1423" s="2">
        <f>'Moving Avg'!D1423</f>
        <v>6.8510000000000009</v>
      </c>
      <c r="G1423" s="2">
        <f>'Moving Avg'!F1423</f>
        <v>6.7698499999999999</v>
      </c>
      <c r="H1423" s="2">
        <f>'Moving Avg'!G1423</f>
        <v>7.1698000000000013</v>
      </c>
      <c r="I1423" s="2">
        <f>'Moving Avg'!H1423</f>
        <v>7.2229750000000026</v>
      </c>
      <c r="J1423" s="6" t="str">
        <f>OBV!F1423</f>
        <v>NEUTRAL</v>
      </c>
      <c r="K1423" s="6" t="str">
        <f>OBV!G1423</f>
        <v>NEUTRAL</v>
      </c>
      <c r="L1423" s="6" t="str">
        <f>OBV!H1423</f>
        <v>NEUTRAL</v>
      </c>
      <c r="M1423" s="8">
        <f t="shared" si="220"/>
        <v>25</v>
      </c>
      <c r="N1423" s="8">
        <f t="shared" si="221"/>
        <v>100</v>
      </c>
      <c r="O1423" s="8">
        <f t="shared" si="222"/>
        <v>0</v>
      </c>
      <c r="P1423" s="8">
        <f t="shared" si="223"/>
        <v>33</v>
      </c>
      <c r="Q1423" s="9">
        <f t="shared" si="224"/>
        <v>48.7</v>
      </c>
      <c r="R1423" s="9">
        <f t="shared" si="225"/>
        <v>33.25</v>
      </c>
      <c r="S1423" s="9">
        <f t="shared" si="226"/>
        <v>33.6</v>
      </c>
      <c r="T1423" s="9">
        <f t="shared" si="227"/>
        <v>39.5</v>
      </c>
      <c r="U1423" s="8">
        <f t="shared" si="228"/>
        <v>38.516666666666673</v>
      </c>
      <c r="V1423" s="8">
        <f t="shared" si="229"/>
        <v>38.762500000000003</v>
      </c>
    </row>
    <row r="1424" spans="1:22" ht="13.5" x14ac:dyDescent="0.25">
      <c r="A1424" s="3">
        <f>RSI!A1424</f>
        <v>44085</v>
      </c>
      <c r="B1424" s="2">
        <f>RSI!B1424</f>
        <v>6.851</v>
      </c>
      <c r="C1424" s="2">
        <f>RSI!I1424</f>
        <v>38.779658330013248</v>
      </c>
      <c r="D1424" s="2">
        <f>MACD!E1424</f>
        <v>-0.13814516333799087</v>
      </c>
      <c r="E1424" s="2">
        <f>MACD!F1424</f>
        <v>-4.1047471377453182E-2</v>
      </c>
      <c r="F1424" s="2">
        <f>'Moving Avg'!D1424</f>
        <v>6.8510000000000009</v>
      </c>
      <c r="G1424" s="2">
        <f>'Moving Avg'!F1424</f>
        <v>6.7687999999999988</v>
      </c>
      <c r="H1424" s="2">
        <f>'Moving Avg'!G1424</f>
        <v>7.1547200000000011</v>
      </c>
      <c r="I1424" s="2">
        <f>'Moving Avg'!H1424</f>
        <v>7.2216050000000029</v>
      </c>
      <c r="J1424" s="6" t="str">
        <f>OBV!F1424</f>
        <v>NEUTRAL</v>
      </c>
      <c r="K1424" s="6" t="str">
        <f>OBV!G1424</f>
        <v>NEUTRAL</v>
      </c>
      <c r="L1424" s="6" t="str">
        <f>OBV!H1424</f>
        <v>NEUTRAL</v>
      </c>
      <c r="M1424" s="8">
        <f t="shared" si="220"/>
        <v>25</v>
      </c>
      <c r="N1424" s="8">
        <f t="shared" si="221"/>
        <v>100</v>
      </c>
      <c r="O1424" s="8">
        <f t="shared" si="222"/>
        <v>0</v>
      </c>
      <c r="P1424" s="8">
        <f t="shared" si="223"/>
        <v>33</v>
      </c>
      <c r="Q1424" s="9">
        <f t="shared" si="224"/>
        <v>48.7</v>
      </c>
      <c r="R1424" s="9">
        <f t="shared" si="225"/>
        <v>33.25</v>
      </c>
      <c r="S1424" s="9">
        <f t="shared" si="226"/>
        <v>33.6</v>
      </c>
      <c r="T1424" s="9">
        <f t="shared" si="227"/>
        <v>39.5</v>
      </c>
      <c r="U1424" s="8">
        <f t="shared" si="228"/>
        <v>38.516666666666673</v>
      </c>
      <c r="V1424" s="8">
        <f t="shared" si="229"/>
        <v>38.762500000000003</v>
      </c>
    </row>
    <row r="1425" spans="1:22" ht="13.5" x14ac:dyDescent="0.25">
      <c r="A1425" s="3">
        <f>RSI!A1425</f>
        <v>44088</v>
      </c>
      <c r="B1425" s="2">
        <f>RSI!B1425</f>
        <v>6.851</v>
      </c>
      <c r="C1425" s="2">
        <f>RSI!I1425</f>
        <v>38.779658330013248</v>
      </c>
      <c r="D1425" s="2">
        <f>MACD!E1425</f>
        <v>-0.12118554071607868</v>
      </c>
      <c r="E1425" s="2">
        <f>MACD!F1425</f>
        <v>-5.7075085245178285E-2</v>
      </c>
      <c r="F1425" s="2">
        <f>'Moving Avg'!D1425</f>
        <v>6.8510000000000009</v>
      </c>
      <c r="G1425" s="2">
        <f>'Moving Avg'!F1425</f>
        <v>6.7677499999999995</v>
      </c>
      <c r="H1425" s="2">
        <f>'Moving Avg'!G1425</f>
        <v>7.1396400000000009</v>
      </c>
      <c r="I1425" s="2">
        <f>'Moving Avg'!H1425</f>
        <v>7.2197200000000024</v>
      </c>
      <c r="J1425" s="6" t="str">
        <f>OBV!F1425</f>
        <v>NEUTRAL</v>
      </c>
      <c r="K1425" s="6" t="str">
        <f>OBV!G1425</f>
        <v>NEUTRAL</v>
      </c>
      <c r="L1425" s="6" t="str">
        <f>OBV!H1425</f>
        <v>NEUTRAL</v>
      </c>
      <c r="M1425" s="8">
        <f t="shared" si="220"/>
        <v>25</v>
      </c>
      <c r="N1425" s="8">
        <f t="shared" si="221"/>
        <v>100</v>
      </c>
      <c r="O1425" s="8">
        <f t="shared" si="222"/>
        <v>0</v>
      </c>
      <c r="P1425" s="8">
        <f t="shared" si="223"/>
        <v>33</v>
      </c>
      <c r="Q1425" s="9">
        <f t="shared" si="224"/>
        <v>48.7</v>
      </c>
      <c r="R1425" s="9">
        <f t="shared" si="225"/>
        <v>33.25</v>
      </c>
      <c r="S1425" s="9">
        <f t="shared" si="226"/>
        <v>33.6</v>
      </c>
      <c r="T1425" s="9">
        <f t="shared" si="227"/>
        <v>39.5</v>
      </c>
      <c r="U1425" s="8">
        <f t="shared" si="228"/>
        <v>38.516666666666673</v>
      </c>
      <c r="V1425" s="8">
        <f t="shared" si="229"/>
        <v>38.762500000000003</v>
      </c>
    </row>
    <row r="1426" spans="1:22" ht="13.5" x14ac:dyDescent="0.25">
      <c r="A1426" s="3">
        <f>RSI!A1426</f>
        <v>44089</v>
      </c>
      <c r="B1426" s="2">
        <f>RSI!B1426</f>
        <v>6.8369999999999997</v>
      </c>
      <c r="C1426" s="2">
        <f>RSI!I1426</f>
        <v>36.715389908471053</v>
      </c>
      <c r="D1426" s="2">
        <f>MACD!E1426</f>
        <v>-0.10548001825485187</v>
      </c>
      <c r="E1426" s="2">
        <f>MACD!F1426</f>
        <v>-6.6756071847113005E-2</v>
      </c>
      <c r="F1426" s="2">
        <f>'Moving Avg'!D1426</f>
        <v>6.8482000000000003</v>
      </c>
      <c r="G1426" s="2">
        <f>'Moving Avg'!F1426</f>
        <v>6.7762999999999991</v>
      </c>
      <c r="H1426" s="2">
        <f>'Moving Avg'!G1426</f>
        <v>7.1242799999999997</v>
      </c>
      <c r="I1426" s="2">
        <f>'Moving Avg'!H1426</f>
        <v>7.2175950000000038</v>
      </c>
      <c r="J1426" s="6" t="str">
        <f>OBV!F1426</f>
        <v>BEARISH</v>
      </c>
      <c r="K1426" s="6" t="str">
        <f>OBV!G1426</f>
        <v>NEUTRAL</v>
      </c>
      <c r="L1426" s="6" t="str">
        <f>OBV!H1426</f>
        <v>CONFIRMED BEARISH</v>
      </c>
      <c r="M1426" s="8">
        <f t="shared" si="220"/>
        <v>25</v>
      </c>
      <c r="N1426" s="8">
        <f t="shared" si="221"/>
        <v>100</v>
      </c>
      <c r="O1426" s="8">
        <f t="shared" si="222"/>
        <v>0</v>
      </c>
      <c r="P1426" s="8">
        <f t="shared" si="223"/>
        <v>16.5</v>
      </c>
      <c r="Q1426" s="9">
        <f t="shared" si="224"/>
        <v>46.225000000000001</v>
      </c>
      <c r="R1426" s="9">
        <f t="shared" si="225"/>
        <v>29.125</v>
      </c>
      <c r="S1426" s="9">
        <f t="shared" si="226"/>
        <v>26.175000000000001</v>
      </c>
      <c r="T1426" s="9">
        <f t="shared" si="227"/>
        <v>35.375</v>
      </c>
      <c r="U1426" s="8">
        <f t="shared" si="228"/>
        <v>33.841666666666661</v>
      </c>
      <c r="V1426" s="8">
        <f t="shared" si="229"/>
        <v>34.224999999999994</v>
      </c>
    </row>
    <row r="1427" spans="1:22" ht="13.5" x14ac:dyDescent="0.25">
      <c r="A1427" s="3">
        <f>RSI!A1427</f>
        <v>44090</v>
      </c>
      <c r="B1427" s="2">
        <f>RSI!B1427</f>
        <v>6.8369999999999997</v>
      </c>
      <c r="C1427" s="2">
        <f>RSI!I1427</f>
        <v>36.715389908471053</v>
      </c>
      <c r="D1427" s="2">
        <f>MACD!E1427</f>
        <v>-9.1813526090017916E-2</v>
      </c>
      <c r="E1427" s="2">
        <f>MACD!F1427</f>
        <v>-7.1767562695693995E-2</v>
      </c>
      <c r="F1427" s="2">
        <f>'Moving Avg'!D1427</f>
        <v>6.8454000000000006</v>
      </c>
      <c r="G1427" s="2">
        <f>'Moving Avg'!F1427</f>
        <v>6.7848499999999987</v>
      </c>
      <c r="H1427" s="2">
        <f>'Moving Avg'!G1427</f>
        <v>7.1089199999999995</v>
      </c>
      <c r="I1427" s="2">
        <f>'Moving Avg'!H1427</f>
        <v>7.2154350000000029</v>
      </c>
      <c r="J1427" s="6" t="str">
        <f>OBV!F1427</f>
        <v>BEARISH</v>
      </c>
      <c r="K1427" s="6" t="str">
        <f>OBV!G1427</f>
        <v>NEUTRAL</v>
      </c>
      <c r="L1427" s="6" t="str">
        <f>OBV!H1427</f>
        <v>CONFIRMED BEARISH</v>
      </c>
      <c r="M1427" s="8">
        <f t="shared" si="220"/>
        <v>25</v>
      </c>
      <c r="N1427" s="8">
        <f t="shared" si="221"/>
        <v>100</v>
      </c>
      <c r="O1427" s="8">
        <f t="shared" si="222"/>
        <v>0</v>
      </c>
      <c r="P1427" s="8">
        <f t="shared" si="223"/>
        <v>16.5</v>
      </c>
      <c r="Q1427" s="9">
        <f t="shared" si="224"/>
        <v>46.225000000000001</v>
      </c>
      <c r="R1427" s="9">
        <f t="shared" si="225"/>
        <v>29.125</v>
      </c>
      <c r="S1427" s="9">
        <f t="shared" si="226"/>
        <v>26.175000000000001</v>
      </c>
      <c r="T1427" s="9">
        <f t="shared" si="227"/>
        <v>35.375</v>
      </c>
      <c r="U1427" s="8">
        <f t="shared" si="228"/>
        <v>33.841666666666661</v>
      </c>
      <c r="V1427" s="8">
        <f t="shared" si="229"/>
        <v>34.224999999999994</v>
      </c>
    </row>
    <row r="1428" spans="1:22" ht="13.5" x14ac:dyDescent="0.25">
      <c r="A1428" s="3">
        <f>RSI!A1428</f>
        <v>44091</v>
      </c>
      <c r="B1428" s="2">
        <f>RSI!B1428</f>
        <v>6.8369999999999997</v>
      </c>
      <c r="C1428" s="2">
        <f>RSI!I1428</f>
        <v>36.715389908471046</v>
      </c>
      <c r="D1428" s="2">
        <f>MACD!E1428</f>
        <v>-7.9900308284635457E-2</v>
      </c>
      <c r="E1428" s="2">
        <f>MACD!F1428</f>
        <v>-7.3394111813482293E-2</v>
      </c>
      <c r="F1428" s="2">
        <f>'Moving Avg'!D1428</f>
        <v>6.8426</v>
      </c>
      <c r="G1428" s="2">
        <f>'Moving Avg'!F1428</f>
        <v>6.7933999999999983</v>
      </c>
      <c r="H1428" s="2">
        <f>'Moving Avg'!G1428</f>
        <v>7.0953399999999984</v>
      </c>
      <c r="I1428" s="2">
        <f>'Moving Avg'!H1428</f>
        <v>7.213275000000003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  <c r="M1428" s="8">
        <f t="shared" si="220"/>
        <v>25</v>
      </c>
      <c r="N1428" s="8">
        <f t="shared" si="221"/>
        <v>45</v>
      </c>
      <c r="O1428" s="8">
        <f t="shared" si="222"/>
        <v>0</v>
      </c>
      <c r="P1428" s="8">
        <f t="shared" si="223"/>
        <v>16.5</v>
      </c>
      <c r="Q1428" s="9">
        <f t="shared" si="224"/>
        <v>26.975000000000001</v>
      </c>
      <c r="R1428" s="9">
        <f t="shared" si="225"/>
        <v>18.125</v>
      </c>
      <c r="S1428" s="9">
        <f t="shared" si="226"/>
        <v>17.925000000000001</v>
      </c>
      <c r="T1428" s="9">
        <f t="shared" si="227"/>
        <v>21.625</v>
      </c>
      <c r="U1428" s="8">
        <f t="shared" si="228"/>
        <v>21.008333333333336</v>
      </c>
      <c r="V1428" s="8">
        <f t="shared" si="229"/>
        <v>21.162500000000001</v>
      </c>
    </row>
    <row r="1429" spans="1:22" ht="13.5" x14ac:dyDescent="0.25">
      <c r="A1429" s="3">
        <f>RSI!A1429</f>
        <v>44092</v>
      </c>
      <c r="B1429" s="2">
        <f>RSI!B1429</f>
        <v>6.8369999999999997</v>
      </c>
      <c r="C1429" s="2">
        <f>RSI!I1429</f>
        <v>36.715389908471053</v>
      </c>
      <c r="D1429" s="2">
        <f>MACD!E1429</f>
        <v>-6.9496501647544839E-2</v>
      </c>
      <c r="E1429" s="2">
        <f>MACD!F1429</f>
        <v>-7.2614589780294808E-2</v>
      </c>
      <c r="F1429" s="2">
        <f>'Moving Avg'!D1429</f>
        <v>6.8397999999999994</v>
      </c>
      <c r="G1429" s="2">
        <f>'Moving Avg'!F1429</f>
        <v>6.8019499999999997</v>
      </c>
      <c r="H1429" s="2">
        <f>'Moving Avg'!G1429</f>
        <v>7.0817599999999983</v>
      </c>
      <c r="I1429" s="2">
        <f>'Moving Avg'!H1429</f>
        <v>7.2114900000000031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  <c r="M1429" s="8">
        <f t="shared" si="220"/>
        <v>25</v>
      </c>
      <c r="N1429" s="8">
        <f t="shared" si="221"/>
        <v>0</v>
      </c>
      <c r="O1429" s="8">
        <f t="shared" si="222"/>
        <v>0</v>
      </c>
      <c r="P1429" s="8">
        <f t="shared" si="223"/>
        <v>16.5</v>
      </c>
      <c r="Q1429" s="9">
        <f t="shared" si="224"/>
        <v>11.225</v>
      </c>
      <c r="R1429" s="9">
        <f t="shared" si="225"/>
        <v>9.125</v>
      </c>
      <c r="S1429" s="9">
        <f t="shared" si="226"/>
        <v>11.175000000000001</v>
      </c>
      <c r="T1429" s="9">
        <f t="shared" si="227"/>
        <v>10.375</v>
      </c>
      <c r="U1429" s="8">
        <f t="shared" si="228"/>
        <v>10.508333333333335</v>
      </c>
      <c r="V1429" s="8">
        <f t="shared" si="229"/>
        <v>10.475000000000001</v>
      </c>
    </row>
    <row r="1430" spans="1:22" ht="13.5" x14ac:dyDescent="0.25">
      <c r="A1430" s="3">
        <f>RSI!A1430</f>
        <v>44095</v>
      </c>
      <c r="B1430" s="2">
        <f>RSI!B1430</f>
        <v>6.8369999999999997</v>
      </c>
      <c r="C1430" s="2">
        <f>RSI!I1430</f>
        <v>36.715389908471046</v>
      </c>
      <c r="D1430" s="2">
        <f>MACD!E1430</f>
        <v>-6.0393844007117004E-2</v>
      </c>
      <c r="E1430" s="2">
        <f>MACD!F1430</f>
        <v>-7.0170440625659247E-2</v>
      </c>
      <c r="F1430" s="2">
        <f>'Moving Avg'!D1430</f>
        <v>6.8370000000000006</v>
      </c>
      <c r="G1430" s="2">
        <f>'Moving Avg'!F1430</f>
        <v>6.8104999999999993</v>
      </c>
      <c r="H1430" s="2">
        <f>'Moving Avg'!G1430</f>
        <v>7.068179999999999</v>
      </c>
      <c r="I1430" s="2">
        <f>'Moving Avg'!H1430</f>
        <v>7.2097050000000049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  <c r="M1430" s="8">
        <f t="shared" si="220"/>
        <v>25</v>
      </c>
      <c r="N1430" s="8">
        <f t="shared" si="221"/>
        <v>0</v>
      </c>
      <c r="O1430" s="8">
        <f t="shared" si="222"/>
        <v>0</v>
      </c>
      <c r="P1430" s="8">
        <f t="shared" si="223"/>
        <v>16.5</v>
      </c>
      <c r="Q1430" s="9">
        <f t="shared" si="224"/>
        <v>11.225</v>
      </c>
      <c r="R1430" s="9">
        <f t="shared" si="225"/>
        <v>9.125</v>
      </c>
      <c r="S1430" s="9">
        <f t="shared" si="226"/>
        <v>11.175000000000001</v>
      </c>
      <c r="T1430" s="9">
        <f t="shared" si="227"/>
        <v>10.375</v>
      </c>
      <c r="U1430" s="8">
        <f t="shared" si="228"/>
        <v>10.508333333333335</v>
      </c>
      <c r="V1430" s="8">
        <f t="shared" si="229"/>
        <v>10.475000000000001</v>
      </c>
    </row>
    <row r="1431" spans="1:22" ht="13.5" x14ac:dyDescent="0.25">
      <c r="A1431" s="3">
        <f>RSI!A1431</f>
        <v>44096</v>
      </c>
      <c r="B1431" s="2">
        <f>RSI!B1431</f>
        <v>6.6459999999999999</v>
      </c>
      <c r="C1431" s="2">
        <f>RSI!I1431</f>
        <v>17.89301404041052</v>
      </c>
      <c r="D1431" s="2">
        <f>MACD!E1431</f>
        <v>-3.826619093832484E-2</v>
      </c>
      <c r="E1431" s="2">
        <f>MACD!F1431</f>
        <v>-6.3789590688192371E-2</v>
      </c>
      <c r="F1431" s="2">
        <f>'Moving Avg'!D1431</f>
        <v>6.7988</v>
      </c>
      <c r="G1431" s="2">
        <f>'Moving Avg'!F1431</f>
        <v>6.8094999999999999</v>
      </c>
      <c r="H1431" s="2">
        <f>'Moving Avg'!G1431</f>
        <v>7.0509199999999996</v>
      </c>
      <c r="I1431" s="2">
        <f>'Moving Avg'!H1431</f>
        <v>7.2059050000000049</v>
      </c>
      <c r="J1431" s="6" t="str">
        <f>OBV!F1431</f>
        <v>BEARISH</v>
      </c>
      <c r="K1431" s="6" t="str">
        <f>OBV!G1431</f>
        <v>NEUTRAL</v>
      </c>
      <c r="L1431" s="6" t="str">
        <f>OBV!H1431</f>
        <v>CONFIRMED BEARISH</v>
      </c>
      <c r="M1431" s="8">
        <f t="shared" si="220"/>
        <v>50</v>
      </c>
      <c r="N1431" s="8">
        <f t="shared" si="221"/>
        <v>0</v>
      </c>
      <c r="O1431" s="8">
        <f t="shared" si="222"/>
        <v>0</v>
      </c>
      <c r="P1431" s="8">
        <f t="shared" si="223"/>
        <v>16.5</v>
      </c>
      <c r="Q1431" s="9">
        <f t="shared" si="224"/>
        <v>19.975000000000001</v>
      </c>
      <c r="R1431" s="9">
        <f t="shared" si="225"/>
        <v>14.125</v>
      </c>
      <c r="S1431" s="9">
        <f t="shared" si="226"/>
        <v>14.925000000000001</v>
      </c>
      <c r="T1431" s="9">
        <f t="shared" si="227"/>
        <v>16.625</v>
      </c>
      <c r="U1431" s="8">
        <f t="shared" si="228"/>
        <v>16.341666666666669</v>
      </c>
      <c r="V1431" s="8">
        <f t="shared" si="229"/>
        <v>16.412500000000001</v>
      </c>
    </row>
    <row r="1432" spans="1:22" ht="13.5" x14ac:dyDescent="0.25">
      <c r="A1432" s="3">
        <f>RSI!A1432</f>
        <v>44097</v>
      </c>
      <c r="B1432" s="2">
        <f>RSI!B1432</f>
        <v>6.6459999999999999</v>
      </c>
      <c r="C1432" s="2">
        <f>RSI!I1432</f>
        <v>17.89301404041052</v>
      </c>
      <c r="D1432" s="2">
        <f>MACD!E1432</f>
        <v>-1.81574463295755E-2</v>
      </c>
      <c r="E1432" s="2">
        <f>MACD!F1432</f>
        <v>-5.4663161816468998E-2</v>
      </c>
      <c r="F1432" s="2">
        <f>'Moving Avg'!D1432</f>
        <v>6.7605999999999993</v>
      </c>
      <c r="G1432" s="2">
        <f>'Moving Avg'!F1432</f>
        <v>6.8084999999999996</v>
      </c>
      <c r="H1432" s="2">
        <f>'Moving Avg'!G1432</f>
        <v>7.0336600000000002</v>
      </c>
      <c r="I1432" s="2">
        <f>'Moving Avg'!H1432</f>
        <v>7.2021050000000049</v>
      </c>
      <c r="J1432" s="6" t="str">
        <f>OBV!F1432</f>
        <v>BEARISH</v>
      </c>
      <c r="K1432" s="6" t="str">
        <f>OBV!G1432</f>
        <v>NEUTRAL</v>
      </c>
      <c r="L1432" s="6" t="str">
        <f>OBV!H1432</f>
        <v>CONFIRMED BEARISH</v>
      </c>
      <c r="M1432" s="8">
        <f t="shared" si="220"/>
        <v>50</v>
      </c>
      <c r="N1432" s="8">
        <f t="shared" si="221"/>
        <v>0</v>
      </c>
      <c r="O1432" s="8">
        <f t="shared" si="222"/>
        <v>0</v>
      </c>
      <c r="P1432" s="8">
        <f t="shared" si="223"/>
        <v>16.5</v>
      </c>
      <c r="Q1432" s="9">
        <f t="shared" si="224"/>
        <v>19.975000000000001</v>
      </c>
      <c r="R1432" s="9">
        <f t="shared" si="225"/>
        <v>14.125</v>
      </c>
      <c r="S1432" s="9">
        <f t="shared" si="226"/>
        <v>14.925000000000001</v>
      </c>
      <c r="T1432" s="9">
        <f t="shared" si="227"/>
        <v>16.625</v>
      </c>
      <c r="U1432" s="8">
        <f t="shared" si="228"/>
        <v>16.341666666666669</v>
      </c>
      <c r="V1432" s="8">
        <f t="shared" si="229"/>
        <v>16.412500000000001</v>
      </c>
    </row>
    <row r="1433" spans="1:22" ht="13.5" x14ac:dyDescent="0.25">
      <c r="A1433" s="3">
        <f>RSI!A1433</f>
        <v>44098</v>
      </c>
      <c r="B1433" s="2">
        <f>RSI!B1433</f>
        <v>6.6459999999999999</v>
      </c>
      <c r="C1433" s="2">
        <f>RSI!I1433</f>
        <v>17.89301404041052</v>
      </c>
      <c r="D1433" s="2">
        <f>MACD!E1433</f>
        <v>1.4037290895529964E-4</v>
      </c>
      <c r="E1433" s="2">
        <f>MACD!F1433</f>
        <v>-4.370245487138414E-2</v>
      </c>
      <c r="F1433" s="2">
        <f>'Moving Avg'!D1433</f>
        <v>6.7224000000000004</v>
      </c>
      <c r="G1433" s="2">
        <f>'Moving Avg'!F1433</f>
        <v>6.8075000000000001</v>
      </c>
      <c r="H1433" s="2">
        <f>'Moving Avg'!G1433</f>
        <v>7.0164000000000009</v>
      </c>
      <c r="I1433" s="2">
        <f>'Moving Avg'!H1433</f>
        <v>7.1983050000000048</v>
      </c>
      <c r="J1433" s="6" t="str">
        <f>OBV!F1433</f>
        <v>BEARISH</v>
      </c>
      <c r="K1433" s="6" t="str">
        <f>OBV!G1433</f>
        <v>NEUTRAL</v>
      </c>
      <c r="L1433" s="6" t="str">
        <f>OBV!H1433</f>
        <v>CONFIRMED BEARISH</v>
      </c>
      <c r="M1433" s="8">
        <f t="shared" si="220"/>
        <v>50</v>
      </c>
      <c r="N1433" s="8">
        <f t="shared" si="221"/>
        <v>0</v>
      </c>
      <c r="O1433" s="8">
        <f t="shared" si="222"/>
        <v>0</v>
      </c>
      <c r="P1433" s="8">
        <f t="shared" si="223"/>
        <v>16.5</v>
      </c>
      <c r="Q1433" s="9">
        <f t="shared" si="224"/>
        <v>19.975000000000001</v>
      </c>
      <c r="R1433" s="9">
        <f t="shared" si="225"/>
        <v>14.125</v>
      </c>
      <c r="S1433" s="9">
        <f t="shared" si="226"/>
        <v>14.925000000000001</v>
      </c>
      <c r="T1433" s="9">
        <f t="shared" si="227"/>
        <v>16.625</v>
      </c>
      <c r="U1433" s="8">
        <f t="shared" si="228"/>
        <v>16.341666666666669</v>
      </c>
      <c r="V1433" s="8">
        <f t="shared" si="229"/>
        <v>16.412500000000001</v>
      </c>
    </row>
    <row r="1434" spans="1:22" ht="13.5" x14ac:dyDescent="0.25">
      <c r="A1434" s="3">
        <f>RSI!A1434</f>
        <v>44099</v>
      </c>
      <c r="B1434" s="2">
        <f>RSI!B1434</f>
        <v>6.6459999999999999</v>
      </c>
      <c r="C1434" s="2">
        <f>RSI!I1434</f>
        <v>17.89301404041052</v>
      </c>
      <c r="D1434" s="2">
        <f>MACD!E1434</f>
        <v>1.6810853817672999E-2</v>
      </c>
      <c r="E1434" s="2">
        <f>MACD!F1434</f>
        <v>-3.1599793133572709E-2</v>
      </c>
      <c r="F1434" s="2">
        <f>'Moving Avg'!D1434</f>
        <v>6.6841999999999997</v>
      </c>
      <c r="G1434" s="2">
        <f>'Moving Avg'!F1434</f>
        <v>6.8064999999999998</v>
      </c>
      <c r="H1434" s="2">
        <f>'Moving Avg'!G1434</f>
        <v>6.9991400000000006</v>
      </c>
      <c r="I1434" s="2">
        <f>'Moving Avg'!H1434</f>
        <v>7.1942300000000046</v>
      </c>
      <c r="J1434" s="6" t="str">
        <f>OBV!F1434</f>
        <v>BEARISH</v>
      </c>
      <c r="K1434" s="6" t="str">
        <f>OBV!G1434</f>
        <v>NEUTRAL</v>
      </c>
      <c r="L1434" s="6" t="str">
        <f>OBV!H1434</f>
        <v>CONFIRMED BEARISH</v>
      </c>
      <c r="M1434" s="8">
        <f t="shared" si="220"/>
        <v>50</v>
      </c>
      <c r="N1434" s="8">
        <f t="shared" si="221"/>
        <v>0</v>
      </c>
      <c r="O1434" s="8">
        <f t="shared" si="222"/>
        <v>0</v>
      </c>
      <c r="P1434" s="8">
        <f t="shared" si="223"/>
        <v>16.5</v>
      </c>
      <c r="Q1434" s="9">
        <f t="shared" si="224"/>
        <v>19.975000000000001</v>
      </c>
      <c r="R1434" s="9">
        <f t="shared" si="225"/>
        <v>14.125</v>
      </c>
      <c r="S1434" s="9">
        <f t="shared" si="226"/>
        <v>14.925000000000001</v>
      </c>
      <c r="T1434" s="9">
        <f t="shared" si="227"/>
        <v>16.625</v>
      </c>
      <c r="U1434" s="8">
        <f t="shared" si="228"/>
        <v>16.341666666666669</v>
      </c>
      <c r="V1434" s="8">
        <f t="shared" si="229"/>
        <v>16.412500000000001</v>
      </c>
    </row>
    <row r="1435" spans="1:22" ht="13.5" x14ac:dyDescent="0.25">
      <c r="A1435" s="3">
        <f>RSI!A1435</f>
        <v>44102</v>
      </c>
      <c r="B1435" s="2">
        <f>RSI!B1435</f>
        <v>6.6459999999999999</v>
      </c>
      <c r="C1435" s="2">
        <f>RSI!I1435</f>
        <v>17.89301404041052</v>
      </c>
      <c r="D1435" s="2">
        <f>MACD!E1435</f>
        <v>3.201637756304887E-2</v>
      </c>
      <c r="E1435" s="2">
        <f>MACD!F1435</f>
        <v>-1.8876558994248394E-2</v>
      </c>
      <c r="F1435" s="2">
        <f>'Moving Avg'!D1435</f>
        <v>6.645999999999999</v>
      </c>
      <c r="G1435" s="2">
        <f>'Moving Avg'!F1435</f>
        <v>6.7962500000000006</v>
      </c>
      <c r="H1435" s="2">
        <f>'Moving Avg'!G1435</f>
        <v>6.9818800000000012</v>
      </c>
      <c r="I1435" s="2">
        <f>'Moving Avg'!H1435</f>
        <v>7.1908050000000046</v>
      </c>
      <c r="J1435" s="6" t="str">
        <f>OBV!F1435</f>
        <v>BEARISH</v>
      </c>
      <c r="K1435" s="6" t="str">
        <f>OBV!G1435</f>
        <v>NEUTRAL</v>
      </c>
      <c r="L1435" s="6" t="str">
        <f>OBV!H1435</f>
        <v>CONFIRMED BEARISH</v>
      </c>
      <c r="M1435" s="8">
        <f t="shared" si="220"/>
        <v>50</v>
      </c>
      <c r="N1435" s="8">
        <f t="shared" si="221"/>
        <v>0</v>
      </c>
      <c r="O1435" s="8">
        <f t="shared" si="222"/>
        <v>0</v>
      </c>
      <c r="P1435" s="8">
        <f t="shared" si="223"/>
        <v>16.5</v>
      </c>
      <c r="Q1435" s="9">
        <f t="shared" si="224"/>
        <v>19.975000000000001</v>
      </c>
      <c r="R1435" s="9">
        <f t="shared" si="225"/>
        <v>14.125</v>
      </c>
      <c r="S1435" s="9">
        <f t="shared" si="226"/>
        <v>14.925000000000001</v>
      </c>
      <c r="T1435" s="9">
        <f t="shared" si="227"/>
        <v>16.625</v>
      </c>
      <c r="U1435" s="8">
        <f t="shared" si="228"/>
        <v>16.341666666666669</v>
      </c>
      <c r="V1435" s="8">
        <f t="shared" si="229"/>
        <v>16.412500000000001</v>
      </c>
    </row>
    <row r="1436" spans="1:22" ht="13.5" x14ac:dyDescent="0.25">
      <c r="A1436" s="3">
        <f>RSI!A1436</f>
        <v>44103</v>
      </c>
      <c r="B1436" s="2">
        <f>RSI!B1436</f>
        <v>6.6459999999999999</v>
      </c>
      <c r="C1436" s="2">
        <f>RSI!I1436</f>
        <v>17.893014040410506</v>
      </c>
      <c r="D1436" s="2">
        <f>MACD!E1436</f>
        <v>4.3747014371384729E-2</v>
      </c>
      <c r="E1436" s="2">
        <f>MACD!F1436</f>
        <v>-6.3518443211217704E-3</v>
      </c>
      <c r="F1436" s="2">
        <f>'Moving Avg'!D1436</f>
        <v>6.645999999999999</v>
      </c>
      <c r="G1436" s="2">
        <f>'Moving Avg'!F1436</f>
        <v>6.7859999999999996</v>
      </c>
      <c r="H1436" s="2">
        <f>'Moving Avg'!G1436</f>
        <v>6.9646200000000009</v>
      </c>
      <c r="I1436" s="2">
        <f>'Moving Avg'!H1436</f>
        <v>7.1873800000000037</v>
      </c>
      <c r="J1436" s="6" t="str">
        <f>OBV!F1436</f>
        <v>NEUTRAL</v>
      </c>
      <c r="K1436" s="6" t="str">
        <f>OBV!G1436</f>
        <v>NEUTRAL</v>
      </c>
      <c r="L1436" s="6" t="str">
        <f>OBV!H1436</f>
        <v>NEUTRAL</v>
      </c>
      <c r="M1436" s="8">
        <f t="shared" si="220"/>
        <v>50</v>
      </c>
      <c r="N1436" s="8">
        <f t="shared" si="221"/>
        <v>0</v>
      </c>
      <c r="O1436" s="8">
        <f t="shared" si="222"/>
        <v>0</v>
      </c>
      <c r="P1436" s="8">
        <f t="shared" si="223"/>
        <v>33</v>
      </c>
      <c r="Q1436" s="9">
        <f t="shared" si="224"/>
        <v>22.45</v>
      </c>
      <c r="R1436" s="9">
        <f t="shared" si="225"/>
        <v>18.25</v>
      </c>
      <c r="S1436" s="9">
        <f t="shared" si="226"/>
        <v>22.35</v>
      </c>
      <c r="T1436" s="9">
        <f t="shared" si="227"/>
        <v>20.75</v>
      </c>
      <c r="U1436" s="8">
        <f t="shared" si="228"/>
        <v>21.016666666666669</v>
      </c>
      <c r="V1436" s="8">
        <f t="shared" si="229"/>
        <v>20.950000000000003</v>
      </c>
    </row>
    <row r="1437" spans="1:22" ht="13.5" x14ac:dyDescent="0.25">
      <c r="A1437" s="3">
        <f>RSI!A1437</f>
        <v>44104</v>
      </c>
      <c r="B1437" s="2">
        <f>RSI!B1437</f>
        <v>6.6459999999999999</v>
      </c>
      <c r="C1437" s="2">
        <f>RSI!I1437</f>
        <v>17.893014040410506</v>
      </c>
      <c r="D1437" s="2">
        <f>MACD!E1437</f>
        <v>5.4615780937786518E-2</v>
      </c>
      <c r="E1437" s="2">
        <f>MACD!F1437</f>
        <v>5.8416807306598878E-3</v>
      </c>
      <c r="F1437" s="2">
        <f>'Moving Avg'!D1437</f>
        <v>6.645999999999999</v>
      </c>
      <c r="G1437" s="2">
        <f>'Moving Avg'!F1437</f>
        <v>6.7757499999999995</v>
      </c>
      <c r="H1437" s="2">
        <f>'Moving Avg'!G1437</f>
        <v>6.9473600000000006</v>
      </c>
      <c r="I1437" s="2">
        <f>'Moving Avg'!H1437</f>
        <v>7.1836150000000032</v>
      </c>
      <c r="J1437" s="6" t="str">
        <f>OBV!F1437</f>
        <v>NEUTRAL</v>
      </c>
      <c r="K1437" s="6" t="str">
        <f>OBV!G1437</f>
        <v>NEUTRAL</v>
      </c>
      <c r="L1437" s="6" t="str">
        <f>OBV!H1437</f>
        <v>NEUTRAL</v>
      </c>
      <c r="M1437" s="8">
        <f t="shared" si="220"/>
        <v>50</v>
      </c>
      <c r="N1437" s="8">
        <f t="shared" si="221"/>
        <v>0</v>
      </c>
      <c r="O1437" s="8">
        <f t="shared" si="222"/>
        <v>0</v>
      </c>
      <c r="P1437" s="8">
        <f t="shared" si="223"/>
        <v>33</v>
      </c>
      <c r="Q1437" s="9">
        <f t="shared" si="224"/>
        <v>22.45</v>
      </c>
      <c r="R1437" s="9">
        <f t="shared" si="225"/>
        <v>18.25</v>
      </c>
      <c r="S1437" s="9">
        <f t="shared" si="226"/>
        <v>22.35</v>
      </c>
      <c r="T1437" s="9">
        <f t="shared" si="227"/>
        <v>20.75</v>
      </c>
      <c r="U1437" s="8">
        <f t="shared" si="228"/>
        <v>21.016666666666669</v>
      </c>
      <c r="V1437" s="8">
        <f t="shared" si="229"/>
        <v>20.950000000000003</v>
      </c>
    </row>
    <row r="1438" spans="1:22" ht="13.5" x14ac:dyDescent="0.25">
      <c r="A1438" s="3">
        <f>RSI!A1438</f>
        <v>44105</v>
      </c>
      <c r="B1438" s="2">
        <f>RSI!B1438</f>
        <v>6.6459999999999999</v>
      </c>
      <c r="C1438" s="2">
        <f>RSI!I1438</f>
        <v>17.893014040410506</v>
      </c>
      <c r="D1438" s="2">
        <f>MACD!E1438</f>
        <v>6.4685432453482683E-2</v>
      </c>
      <c r="E1438" s="2">
        <f>MACD!F1438</f>
        <v>1.7610431075224448E-2</v>
      </c>
      <c r="F1438" s="2">
        <f>'Moving Avg'!D1438</f>
        <v>6.645999999999999</v>
      </c>
      <c r="G1438" s="2">
        <f>'Moving Avg'!F1438</f>
        <v>6.7655000000000003</v>
      </c>
      <c r="H1438" s="2">
        <f>'Moving Avg'!G1438</f>
        <v>6.9301000000000013</v>
      </c>
      <c r="I1438" s="2">
        <f>'Moving Avg'!H1438</f>
        <v>7.1801600000000034</v>
      </c>
      <c r="J1438" s="6" t="str">
        <f>OBV!F1438</f>
        <v>NEUTRAL</v>
      </c>
      <c r="K1438" s="6" t="str">
        <f>OBV!G1438</f>
        <v>NEUTRAL</v>
      </c>
      <c r="L1438" s="6" t="str">
        <f>OBV!H1438</f>
        <v>NEUTRAL</v>
      </c>
      <c r="M1438" s="8">
        <f t="shared" si="220"/>
        <v>50</v>
      </c>
      <c r="N1438" s="8">
        <f t="shared" si="221"/>
        <v>0</v>
      </c>
      <c r="O1438" s="8">
        <f t="shared" si="222"/>
        <v>0</v>
      </c>
      <c r="P1438" s="8">
        <f t="shared" si="223"/>
        <v>33</v>
      </c>
      <c r="Q1438" s="9">
        <f t="shared" si="224"/>
        <v>22.45</v>
      </c>
      <c r="R1438" s="9">
        <f t="shared" si="225"/>
        <v>18.25</v>
      </c>
      <c r="S1438" s="9">
        <f t="shared" si="226"/>
        <v>22.35</v>
      </c>
      <c r="T1438" s="9">
        <f t="shared" si="227"/>
        <v>20.75</v>
      </c>
      <c r="U1438" s="8">
        <f t="shared" si="228"/>
        <v>21.016666666666669</v>
      </c>
      <c r="V1438" s="8">
        <f t="shared" si="229"/>
        <v>20.950000000000003</v>
      </c>
    </row>
    <row r="1439" spans="1:22" ht="13.5" x14ac:dyDescent="0.25">
      <c r="A1439" s="3">
        <f>RSI!A1439</f>
        <v>44106</v>
      </c>
      <c r="B1439" s="2">
        <f>RSI!B1439</f>
        <v>6.6459999999999999</v>
      </c>
      <c r="C1439" s="2">
        <f>RSI!I1439</f>
        <v>17.893014040410506</v>
      </c>
      <c r="D1439" s="2">
        <f>MACD!E1439</f>
        <v>7.401424281531277E-2</v>
      </c>
      <c r="E1439" s="2">
        <f>MACD!F1439</f>
        <v>2.8891193423242114E-2</v>
      </c>
      <c r="F1439" s="2">
        <f>'Moving Avg'!D1439</f>
        <v>6.645999999999999</v>
      </c>
      <c r="G1439" s="2">
        <f>'Moving Avg'!F1439</f>
        <v>6.7552499999999993</v>
      </c>
      <c r="H1439" s="2">
        <f>'Moving Avg'!G1439</f>
        <v>6.912840000000001</v>
      </c>
      <c r="I1439" s="2">
        <f>'Moving Avg'!H1439</f>
        <v>7.1778000000000022</v>
      </c>
      <c r="J1439" s="6" t="str">
        <f>OBV!F1439</f>
        <v>NEUTRAL</v>
      </c>
      <c r="K1439" s="6" t="str">
        <f>OBV!G1439</f>
        <v>NEUTRAL</v>
      </c>
      <c r="L1439" s="6" t="str">
        <f>OBV!H1439</f>
        <v>NEUTRAL</v>
      </c>
      <c r="M1439" s="8">
        <f t="shared" si="220"/>
        <v>50</v>
      </c>
      <c r="N1439" s="8">
        <f t="shared" si="221"/>
        <v>0</v>
      </c>
      <c r="O1439" s="8">
        <f t="shared" si="222"/>
        <v>0</v>
      </c>
      <c r="P1439" s="8">
        <f t="shared" si="223"/>
        <v>33</v>
      </c>
      <c r="Q1439" s="9">
        <f t="shared" si="224"/>
        <v>22.45</v>
      </c>
      <c r="R1439" s="9">
        <f t="shared" si="225"/>
        <v>18.25</v>
      </c>
      <c r="S1439" s="9">
        <f t="shared" si="226"/>
        <v>22.35</v>
      </c>
      <c r="T1439" s="9">
        <f t="shared" si="227"/>
        <v>20.75</v>
      </c>
      <c r="U1439" s="8">
        <f t="shared" si="228"/>
        <v>21.016666666666669</v>
      </c>
      <c r="V1439" s="8">
        <f t="shared" si="229"/>
        <v>20.950000000000003</v>
      </c>
    </row>
    <row r="1440" spans="1:22" ht="13.5" x14ac:dyDescent="0.25">
      <c r="A1440" s="3">
        <f>RSI!A1440</f>
        <v>44109</v>
      </c>
      <c r="B1440" s="2">
        <f>RSI!B1440</f>
        <v>6.6459999999999999</v>
      </c>
      <c r="C1440" s="2">
        <f>RSI!I1440</f>
        <v>17.893014040410506</v>
      </c>
      <c r="D1440" s="2">
        <f>MACD!E1440</f>
        <v>8.2656310844493319E-2</v>
      </c>
      <c r="E1440" s="2">
        <f>MACD!F1440</f>
        <v>3.9644216907492355E-2</v>
      </c>
      <c r="F1440" s="2">
        <f>'Moving Avg'!D1440</f>
        <v>6.645999999999999</v>
      </c>
      <c r="G1440" s="2">
        <f>'Moving Avg'!F1440</f>
        <v>6.7450000000000001</v>
      </c>
      <c r="H1440" s="2">
        <f>'Moving Avg'!G1440</f>
        <v>6.8955800000000025</v>
      </c>
      <c r="I1440" s="2">
        <f>'Moving Avg'!H1440</f>
        <v>7.1744100000000017</v>
      </c>
      <c r="J1440" s="6" t="str">
        <f>OBV!F1440</f>
        <v>NEUTRAL</v>
      </c>
      <c r="K1440" s="6" t="str">
        <f>OBV!G1440</f>
        <v>NEUTRAL</v>
      </c>
      <c r="L1440" s="6" t="str">
        <f>OBV!H1440</f>
        <v>NEUTRAL</v>
      </c>
      <c r="M1440" s="8">
        <f t="shared" si="220"/>
        <v>50</v>
      </c>
      <c r="N1440" s="8">
        <f t="shared" si="221"/>
        <v>0</v>
      </c>
      <c r="O1440" s="8">
        <f t="shared" si="222"/>
        <v>0</v>
      </c>
      <c r="P1440" s="8">
        <f t="shared" si="223"/>
        <v>33</v>
      </c>
      <c r="Q1440" s="9">
        <f t="shared" si="224"/>
        <v>22.45</v>
      </c>
      <c r="R1440" s="9">
        <f t="shared" si="225"/>
        <v>18.25</v>
      </c>
      <c r="S1440" s="9">
        <f t="shared" si="226"/>
        <v>22.35</v>
      </c>
      <c r="T1440" s="9">
        <f t="shared" si="227"/>
        <v>20.75</v>
      </c>
      <c r="U1440" s="8">
        <f t="shared" si="228"/>
        <v>21.016666666666669</v>
      </c>
      <c r="V1440" s="8">
        <f t="shared" si="229"/>
        <v>20.950000000000003</v>
      </c>
    </row>
    <row r="1441" spans="1:22" ht="13.5" x14ac:dyDescent="0.25">
      <c r="A1441" s="3">
        <f>RSI!A1441</f>
        <v>44110</v>
      </c>
      <c r="B1441" s="2">
        <f>RSI!B1441</f>
        <v>6.6459999999999999</v>
      </c>
      <c r="C1441" s="2">
        <f>RSI!I1441</f>
        <v>17.893014040410506</v>
      </c>
      <c r="D1441" s="2">
        <f>MACD!E1441</f>
        <v>6.1277232396192538E-2</v>
      </c>
      <c r="E1441" s="2">
        <f>MACD!F1441</f>
        <v>4.3970820005232392E-2</v>
      </c>
      <c r="F1441" s="2">
        <f>'Moving Avg'!D1441</f>
        <v>6.645999999999999</v>
      </c>
      <c r="G1441" s="2">
        <f>'Moving Avg'!F1441</f>
        <v>6.73475</v>
      </c>
      <c r="H1441" s="2">
        <f>'Moving Avg'!G1441</f>
        <v>6.8783200000000022</v>
      </c>
      <c r="I1441" s="2">
        <f>'Moving Avg'!H1441</f>
        <v>7.1710200000000013</v>
      </c>
      <c r="J1441" s="6" t="str">
        <f>OBV!F1441</f>
        <v>NEUTRAL</v>
      </c>
      <c r="K1441" s="6" t="str">
        <f>OBV!G1441</f>
        <v>NEUTRAL</v>
      </c>
      <c r="L1441" s="6" t="str">
        <f>OBV!H1441</f>
        <v>NEUTRAL</v>
      </c>
      <c r="M1441" s="8">
        <f t="shared" si="220"/>
        <v>50</v>
      </c>
      <c r="N1441" s="8">
        <f t="shared" si="221"/>
        <v>0</v>
      </c>
      <c r="O1441" s="8">
        <f t="shared" si="222"/>
        <v>0</v>
      </c>
      <c r="P1441" s="8">
        <f t="shared" si="223"/>
        <v>33</v>
      </c>
      <c r="Q1441" s="9">
        <f t="shared" si="224"/>
        <v>22.45</v>
      </c>
      <c r="R1441" s="9">
        <f t="shared" si="225"/>
        <v>18.25</v>
      </c>
      <c r="S1441" s="9">
        <f t="shared" si="226"/>
        <v>22.35</v>
      </c>
      <c r="T1441" s="9">
        <f t="shared" si="227"/>
        <v>20.75</v>
      </c>
      <c r="U1441" s="8">
        <f t="shared" si="228"/>
        <v>21.016666666666669</v>
      </c>
      <c r="V1441" s="8">
        <f t="shared" si="229"/>
        <v>20.950000000000003</v>
      </c>
    </row>
    <row r="1442" spans="1:22" ht="13.5" x14ac:dyDescent="0.25">
      <c r="A1442" s="3">
        <f>RSI!A1442</f>
        <v>44111</v>
      </c>
      <c r="B1442" s="2">
        <f>RSI!B1442</f>
        <v>6.6459999999999999</v>
      </c>
      <c r="C1442" s="2">
        <f>RSI!I1442</f>
        <v>17.893014040410506</v>
      </c>
      <c r="D1442" s="2">
        <f>MACD!E1442</f>
        <v>4.3828926120216494E-2</v>
      </c>
      <c r="E1442" s="2">
        <f>MACD!F1442</f>
        <v>4.3942441228229212E-2</v>
      </c>
      <c r="F1442" s="2">
        <f>'Moving Avg'!D1442</f>
        <v>6.645999999999999</v>
      </c>
      <c r="G1442" s="2">
        <f>'Moving Avg'!F1442</f>
        <v>6.7245000000000008</v>
      </c>
      <c r="H1442" s="2">
        <f>'Moving Avg'!G1442</f>
        <v>6.8610600000000019</v>
      </c>
      <c r="I1442" s="2">
        <f>'Moving Avg'!H1442</f>
        <v>7.1665700000000001</v>
      </c>
      <c r="J1442" s="6" t="str">
        <f>OBV!F1442</f>
        <v>NEUTRAL</v>
      </c>
      <c r="K1442" s="6" t="str">
        <f>OBV!G1442</f>
        <v>NEUTRAL</v>
      </c>
      <c r="L1442" s="6" t="str">
        <f>OBV!H1442</f>
        <v>NEUTRAL</v>
      </c>
      <c r="M1442" s="8">
        <f t="shared" si="220"/>
        <v>50</v>
      </c>
      <c r="N1442" s="8">
        <f t="shared" si="221"/>
        <v>45</v>
      </c>
      <c r="O1442" s="8">
        <f t="shared" si="222"/>
        <v>0</v>
      </c>
      <c r="P1442" s="8">
        <f t="shared" si="223"/>
        <v>33</v>
      </c>
      <c r="Q1442" s="9">
        <f t="shared" si="224"/>
        <v>38.200000000000003</v>
      </c>
      <c r="R1442" s="9">
        <f t="shared" si="225"/>
        <v>27.25</v>
      </c>
      <c r="S1442" s="9">
        <f t="shared" si="226"/>
        <v>29.1</v>
      </c>
      <c r="T1442" s="9">
        <f t="shared" si="227"/>
        <v>32</v>
      </c>
      <c r="U1442" s="8">
        <f t="shared" si="228"/>
        <v>31.516666666666669</v>
      </c>
      <c r="V1442" s="8">
        <f t="shared" si="229"/>
        <v>31.637500000000003</v>
      </c>
    </row>
    <row r="1443" spans="1:22" ht="13.5" x14ac:dyDescent="0.25">
      <c r="A1443" s="3">
        <f>RSI!A1443</f>
        <v>44112</v>
      </c>
      <c r="B1443" s="2">
        <f>RSI!B1443</f>
        <v>6.6459999999999999</v>
      </c>
      <c r="C1443" s="2">
        <f>RSI!I1443</f>
        <v>17.89301404041052</v>
      </c>
      <c r="D1443" s="2">
        <f>MACD!E1443</f>
        <v>2.9659125748779935E-2</v>
      </c>
      <c r="E1443" s="2">
        <f>MACD!F1443</f>
        <v>4.1085778132339358E-2</v>
      </c>
      <c r="F1443" s="2">
        <f>'Moving Avg'!D1443</f>
        <v>6.645999999999999</v>
      </c>
      <c r="G1443" s="2">
        <f>'Moving Avg'!F1443</f>
        <v>6.7142499999999998</v>
      </c>
      <c r="H1443" s="2">
        <f>'Moving Avg'!G1443</f>
        <v>6.8438000000000025</v>
      </c>
      <c r="I1443" s="2">
        <f>'Moving Avg'!H1443</f>
        <v>7.1598600000000001</v>
      </c>
      <c r="J1443" s="6" t="str">
        <f>OBV!F1443</f>
        <v>NEUTRAL</v>
      </c>
      <c r="K1443" s="6" t="str">
        <f>OBV!G1443</f>
        <v>NEUTRAL</v>
      </c>
      <c r="L1443" s="6" t="str">
        <f>OBV!H1443</f>
        <v>NEUTRAL</v>
      </c>
      <c r="M1443" s="8">
        <f t="shared" si="220"/>
        <v>50</v>
      </c>
      <c r="N1443" s="8">
        <f t="shared" si="221"/>
        <v>45</v>
      </c>
      <c r="O1443" s="8">
        <f t="shared" si="222"/>
        <v>0</v>
      </c>
      <c r="P1443" s="8">
        <f t="shared" si="223"/>
        <v>33</v>
      </c>
      <c r="Q1443" s="9">
        <f t="shared" si="224"/>
        <v>38.200000000000003</v>
      </c>
      <c r="R1443" s="9">
        <f t="shared" si="225"/>
        <v>27.25</v>
      </c>
      <c r="S1443" s="9">
        <f t="shared" si="226"/>
        <v>29.1</v>
      </c>
      <c r="T1443" s="9">
        <f t="shared" si="227"/>
        <v>32</v>
      </c>
      <c r="U1443" s="8">
        <f t="shared" si="228"/>
        <v>31.516666666666669</v>
      </c>
      <c r="V1443" s="8">
        <f t="shared" si="229"/>
        <v>31.637500000000003</v>
      </c>
    </row>
    <row r="1444" spans="1:22" ht="13.5" x14ac:dyDescent="0.25">
      <c r="A1444" s="3">
        <f>RSI!A1444</f>
        <v>44113</v>
      </c>
      <c r="B1444" s="2">
        <f>RSI!B1444</f>
        <v>6.6459999999999999</v>
      </c>
      <c r="C1444" s="2">
        <f>RSI!I1444</f>
        <v>17.89301404041052</v>
      </c>
      <c r="D1444" s="2">
        <f>MACD!E1444</f>
        <v>1.821943456604469E-2</v>
      </c>
      <c r="E1444" s="2">
        <f>MACD!F1444</f>
        <v>3.6512509419080429E-2</v>
      </c>
      <c r="F1444" s="2">
        <f>'Moving Avg'!D1444</f>
        <v>6.645999999999999</v>
      </c>
      <c r="G1444" s="2">
        <f>'Moving Avg'!F1444</f>
        <v>6.7040000000000006</v>
      </c>
      <c r="H1444" s="2">
        <f>'Moving Avg'!G1444</f>
        <v>6.8265400000000014</v>
      </c>
      <c r="I1444" s="2">
        <f>'Moving Avg'!H1444</f>
        <v>7.1531499999999992</v>
      </c>
      <c r="J1444" s="6" t="str">
        <f>OBV!F1444</f>
        <v>NEUTRAL</v>
      </c>
      <c r="K1444" s="6" t="str">
        <f>OBV!G1444</f>
        <v>NEUTRAL</v>
      </c>
      <c r="L1444" s="6" t="str">
        <f>OBV!H1444</f>
        <v>NEUTRAL</v>
      </c>
      <c r="M1444" s="8">
        <f t="shared" si="220"/>
        <v>50</v>
      </c>
      <c r="N1444" s="8">
        <f t="shared" si="221"/>
        <v>45</v>
      </c>
      <c r="O1444" s="8">
        <f t="shared" si="222"/>
        <v>0</v>
      </c>
      <c r="P1444" s="8">
        <f t="shared" si="223"/>
        <v>33</v>
      </c>
      <c r="Q1444" s="9">
        <f t="shared" si="224"/>
        <v>38.200000000000003</v>
      </c>
      <c r="R1444" s="9">
        <f t="shared" si="225"/>
        <v>27.25</v>
      </c>
      <c r="S1444" s="9">
        <f t="shared" si="226"/>
        <v>29.1</v>
      </c>
      <c r="T1444" s="9">
        <f t="shared" si="227"/>
        <v>32</v>
      </c>
      <c r="U1444" s="8">
        <f t="shared" si="228"/>
        <v>31.516666666666669</v>
      </c>
      <c r="V1444" s="8">
        <f t="shared" si="229"/>
        <v>31.637500000000003</v>
      </c>
    </row>
    <row r="1445" spans="1:22" ht="13.5" x14ac:dyDescent="0.25">
      <c r="A1445" s="3">
        <f>RSI!A1445</f>
        <v>44116</v>
      </c>
      <c r="B1445" s="2">
        <f>RSI!B1445</f>
        <v>6.6459999999999999</v>
      </c>
      <c r="C1445" s="2">
        <f>RSI!I1445</f>
        <v>17.89301404041052</v>
      </c>
      <c r="D1445" s="2">
        <f>MACD!E1445</f>
        <v>9.0490846699857741E-3</v>
      </c>
      <c r="E1445" s="2">
        <f>MACD!F1445</f>
        <v>3.1019824469261499E-2</v>
      </c>
      <c r="F1445" s="2">
        <f>'Moving Avg'!D1445</f>
        <v>6.645999999999999</v>
      </c>
      <c r="G1445" s="2">
        <f>'Moving Avg'!F1445</f>
        <v>6.6937499999999996</v>
      </c>
      <c r="H1445" s="2">
        <f>'Moving Avg'!G1445</f>
        <v>6.8092800000000011</v>
      </c>
      <c r="I1445" s="2">
        <f>'Moving Avg'!H1445</f>
        <v>7.1459599999999988</v>
      </c>
      <c r="J1445" s="6" t="str">
        <f>OBV!F1445</f>
        <v>NEUTRAL</v>
      </c>
      <c r="K1445" s="6" t="str">
        <f>OBV!G1445</f>
        <v>NEUTRAL</v>
      </c>
      <c r="L1445" s="6" t="str">
        <f>OBV!H1445</f>
        <v>NEUTRAL</v>
      </c>
      <c r="M1445" s="8">
        <f t="shared" si="220"/>
        <v>50</v>
      </c>
      <c r="N1445" s="8">
        <f t="shared" si="221"/>
        <v>100</v>
      </c>
      <c r="O1445" s="8">
        <f t="shared" si="222"/>
        <v>0</v>
      </c>
      <c r="P1445" s="8">
        <f t="shared" si="223"/>
        <v>33</v>
      </c>
      <c r="Q1445" s="9">
        <f t="shared" si="224"/>
        <v>57.45</v>
      </c>
      <c r="R1445" s="9">
        <f t="shared" si="225"/>
        <v>38.25</v>
      </c>
      <c r="S1445" s="9">
        <f t="shared" si="226"/>
        <v>37.35</v>
      </c>
      <c r="T1445" s="9">
        <f t="shared" si="227"/>
        <v>45.75</v>
      </c>
      <c r="U1445" s="8">
        <f t="shared" si="228"/>
        <v>44.35</v>
      </c>
      <c r="V1445" s="8">
        <f t="shared" si="229"/>
        <v>44.7</v>
      </c>
    </row>
    <row r="1446" spans="1:22" ht="13.5" x14ac:dyDescent="0.25">
      <c r="A1446" s="3">
        <f>RSI!A1446</f>
        <v>44117</v>
      </c>
      <c r="B1446" s="2">
        <f>RSI!B1446</f>
        <v>6.6459999999999999</v>
      </c>
      <c r="C1446" s="2">
        <f>RSI!I1446</f>
        <v>17.89301404041052</v>
      </c>
      <c r="D1446" s="2">
        <f>MACD!E1446</f>
        <v>1.761214128401356E-3</v>
      </c>
      <c r="E1446" s="2">
        <f>MACD!F1446</f>
        <v>2.5168102401089472E-2</v>
      </c>
      <c r="F1446" s="2">
        <f>'Moving Avg'!D1446</f>
        <v>6.645999999999999</v>
      </c>
      <c r="G1446" s="2">
        <f>'Moving Avg'!F1446</f>
        <v>6.6841999999999997</v>
      </c>
      <c r="H1446" s="2">
        <f>'Moving Avg'!G1446</f>
        <v>6.7920200000000008</v>
      </c>
      <c r="I1446" s="2">
        <f>'Moving Avg'!H1446</f>
        <v>7.1375699999999993</v>
      </c>
      <c r="J1446" s="6" t="str">
        <f>OBV!F1446</f>
        <v>NEUTRAL</v>
      </c>
      <c r="K1446" s="6" t="str">
        <f>OBV!G1446</f>
        <v>NEUTRAL</v>
      </c>
      <c r="L1446" s="6" t="str">
        <f>OBV!H1446</f>
        <v>NEUTRAL</v>
      </c>
      <c r="M1446" s="8">
        <f t="shared" si="220"/>
        <v>50</v>
      </c>
      <c r="N1446" s="8">
        <f t="shared" si="221"/>
        <v>100</v>
      </c>
      <c r="O1446" s="8">
        <f t="shared" si="222"/>
        <v>0</v>
      </c>
      <c r="P1446" s="8">
        <f t="shared" si="223"/>
        <v>33</v>
      </c>
      <c r="Q1446" s="9">
        <f t="shared" si="224"/>
        <v>57.45</v>
      </c>
      <c r="R1446" s="9">
        <f t="shared" si="225"/>
        <v>38.25</v>
      </c>
      <c r="S1446" s="9">
        <f t="shared" si="226"/>
        <v>37.35</v>
      </c>
      <c r="T1446" s="9">
        <f t="shared" si="227"/>
        <v>45.75</v>
      </c>
      <c r="U1446" s="8">
        <f t="shared" si="228"/>
        <v>44.35</v>
      </c>
      <c r="V1446" s="8">
        <f t="shared" si="229"/>
        <v>44.7</v>
      </c>
    </row>
    <row r="1447" spans="1:22" ht="13.5" x14ac:dyDescent="0.25">
      <c r="A1447" s="3">
        <f>RSI!A1447</f>
        <v>44118</v>
      </c>
      <c r="B1447" s="2">
        <f>RSI!B1447</f>
        <v>6.6459999999999999</v>
      </c>
      <c r="C1447" s="2">
        <f>RSI!I1447</f>
        <v>17.89301404041052</v>
      </c>
      <c r="D1447" s="2">
        <f>MACD!E1447</f>
        <v>-3.9687267703145679E-3</v>
      </c>
      <c r="E1447" s="2">
        <f>MACD!F1447</f>
        <v>1.9340736566808667E-2</v>
      </c>
      <c r="F1447" s="2">
        <f>'Moving Avg'!D1447</f>
        <v>6.645999999999999</v>
      </c>
      <c r="G1447" s="2">
        <f>'Moving Avg'!F1447</f>
        <v>6.6746499999999997</v>
      </c>
      <c r="H1447" s="2">
        <f>'Moving Avg'!G1447</f>
        <v>6.7791400000000008</v>
      </c>
      <c r="I1447" s="2">
        <f>'Moving Avg'!H1447</f>
        <v>7.129179999999999</v>
      </c>
      <c r="J1447" s="6" t="str">
        <f>OBV!F1447</f>
        <v>NEUTRAL</v>
      </c>
      <c r="K1447" s="6" t="str">
        <f>OBV!G1447</f>
        <v>NEUTRAL</v>
      </c>
      <c r="L1447" s="6" t="str">
        <f>OBV!H1447</f>
        <v>NEUTRAL</v>
      </c>
      <c r="M1447" s="8">
        <f t="shared" si="220"/>
        <v>50</v>
      </c>
      <c r="N1447" s="8">
        <f t="shared" si="221"/>
        <v>100</v>
      </c>
      <c r="O1447" s="8">
        <f t="shared" si="222"/>
        <v>0</v>
      </c>
      <c r="P1447" s="8">
        <f t="shared" si="223"/>
        <v>33</v>
      </c>
      <c r="Q1447" s="9">
        <f t="shared" si="224"/>
        <v>57.45</v>
      </c>
      <c r="R1447" s="9">
        <f t="shared" si="225"/>
        <v>38.25</v>
      </c>
      <c r="S1447" s="9">
        <f t="shared" si="226"/>
        <v>37.35</v>
      </c>
      <c r="T1447" s="9">
        <f t="shared" si="227"/>
        <v>45.75</v>
      </c>
      <c r="U1447" s="8">
        <f t="shared" si="228"/>
        <v>44.35</v>
      </c>
      <c r="V1447" s="8">
        <f t="shared" si="229"/>
        <v>44.7</v>
      </c>
    </row>
    <row r="1448" spans="1:22" ht="13.5" x14ac:dyDescent="0.25">
      <c r="A1448" s="3">
        <f>RSI!A1448</f>
        <v>44120</v>
      </c>
      <c r="B1448" s="2">
        <f>RSI!B1448</f>
        <v>6.6459999999999999</v>
      </c>
      <c r="C1448" s="2">
        <f>RSI!I1448</f>
        <v>17.89301404041052</v>
      </c>
      <c r="D1448" s="2">
        <f>MACD!E1448</f>
        <v>-8.4127690497037833E-3</v>
      </c>
      <c r="E1448" s="2">
        <f>MACD!F1448</f>
        <v>1.3790035443506177E-2</v>
      </c>
      <c r="F1448" s="2">
        <f>'Moving Avg'!D1448</f>
        <v>6.645999999999999</v>
      </c>
      <c r="G1448" s="2">
        <f>'Moving Avg'!F1448</f>
        <v>6.6650999999999998</v>
      </c>
      <c r="H1448" s="2">
        <f>'Moving Avg'!G1448</f>
        <v>6.7662600000000008</v>
      </c>
      <c r="I1448" s="2">
        <f>'Moving Avg'!H1448</f>
        <v>7.1195549999999992</v>
      </c>
      <c r="J1448" s="6" t="str">
        <f>OBV!F1448</f>
        <v>NEUTRAL</v>
      </c>
      <c r="K1448" s="6" t="str">
        <f>OBV!G1448</f>
        <v>NEUTRAL</v>
      </c>
      <c r="L1448" s="6" t="str">
        <f>OBV!H1448</f>
        <v>NEUTRAL</v>
      </c>
      <c r="M1448" s="8">
        <f t="shared" si="220"/>
        <v>50</v>
      </c>
      <c r="N1448" s="8">
        <f t="shared" si="221"/>
        <v>100</v>
      </c>
      <c r="O1448" s="8">
        <f t="shared" si="222"/>
        <v>0</v>
      </c>
      <c r="P1448" s="8">
        <f t="shared" si="223"/>
        <v>33</v>
      </c>
      <c r="Q1448" s="9">
        <f t="shared" si="224"/>
        <v>57.45</v>
      </c>
      <c r="R1448" s="9">
        <f t="shared" si="225"/>
        <v>38.25</v>
      </c>
      <c r="S1448" s="9">
        <f t="shared" si="226"/>
        <v>37.35</v>
      </c>
      <c r="T1448" s="9">
        <f t="shared" si="227"/>
        <v>45.75</v>
      </c>
      <c r="U1448" s="8">
        <f t="shared" si="228"/>
        <v>44.35</v>
      </c>
      <c r="V1448" s="8">
        <f t="shared" si="229"/>
        <v>44.7</v>
      </c>
    </row>
    <row r="1449" spans="1:22" ht="13.5" x14ac:dyDescent="0.25">
      <c r="A1449" s="3">
        <f>RSI!A1449</f>
        <v>44123</v>
      </c>
      <c r="B1449" s="2">
        <f>RSI!B1449</f>
        <v>6.6459999999999999</v>
      </c>
      <c r="C1449" s="2">
        <f>RSI!I1449</f>
        <v>17.89301404041052</v>
      </c>
      <c r="D1449" s="2">
        <f>MACD!E1449</f>
        <v>-1.179869654438459E-2</v>
      </c>
      <c r="E1449" s="2">
        <f>MACD!F1449</f>
        <v>8.6722890459280232E-3</v>
      </c>
      <c r="F1449" s="2">
        <f>'Moving Avg'!D1449</f>
        <v>6.645999999999999</v>
      </c>
      <c r="G1449" s="2">
        <f>'Moving Avg'!F1449</f>
        <v>6.6555499999999999</v>
      </c>
      <c r="H1449" s="2">
        <f>'Moving Avg'!G1449</f>
        <v>6.7533800000000008</v>
      </c>
      <c r="I1449" s="2">
        <f>'Moving Avg'!H1449</f>
        <v>7.1099649999999999</v>
      </c>
      <c r="J1449" s="6" t="str">
        <f>OBV!F1449</f>
        <v>NEUTRAL</v>
      </c>
      <c r="K1449" s="6" t="str">
        <f>OBV!G1449</f>
        <v>NEUTRAL</v>
      </c>
      <c r="L1449" s="6" t="str">
        <f>OBV!H1449</f>
        <v>NEUTRAL</v>
      </c>
      <c r="M1449" s="8">
        <f t="shared" si="220"/>
        <v>50</v>
      </c>
      <c r="N1449" s="8">
        <f t="shared" si="221"/>
        <v>100</v>
      </c>
      <c r="O1449" s="8">
        <f t="shared" si="222"/>
        <v>0</v>
      </c>
      <c r="P1449" s="8">
        <f t="shared" si="223"/>
        <v>33</v>
      </c>
      <c r="Q1449" s="9">
        <f t="shared" si="224"/>
        <v>57.45</v>
      </c>
      <c r="R1449" s="9">
        <f t="shared" si="225"/>
        <v>38.25</v>
      </c>
      <c r="S1449" s="9">
        <f t="shared" si="226"/>
        <v>37.35</v>
      </c>
      <c r="T1449" s="9">
        <f t="shared" si="227"/>
        <v>45.75</v>
      </c>
      <c r="U1449" s="8">
        <f t="shared" si="228"/>
        <v>44.35</v>
      </c>
      <c r="V1449" s="8">
        <f t="shared" si="229"/>
        <v>44.7</v>
      </c>
    </row>
    <row r="1450" spans="1:22" ht="13.5" x14ac:dyDescent="0.25">
      <c r="A1450" s="3">
        <f>RSI!A1450</f>
        <v>44124</v>
      </c>
      <c r="B1450" s="2">
        <f>RSI!B1450</f>
        <v>6.6459999999999999</v>
      </c>
      <c r="C1450" s="2">
        <f>RSI!I1450</f>
        <v>17.89301404041052</v>
      </c>
      <c r="D1450" s="2">
        <f>MACD!E1450</f>
        <v>-1.4317030660794927E-2</v>
      </c>
      <c r="E1450" s="2">
        <f>MACD!F1450</f>
        <v>4.0744251045834335E-3</v>
      </c>
      <c r="F1450" s="2">
        <f>'Moving Avg'!D1450</f>
        <v>6.645999999999999</v>
      </c>
      <c r="G1450" s="2">
        <f>'Moving Avg'!F1450</f>
        <v>6.645999999999999</v>
      </c>
      <c r="H1450" s="2">
        <f>'Moving Avg'!G1450</f>
        <v>6.7404999999999999</v>
      </c>
      <c r="I1450" s="2">
        <f>'Moving Avg'!H1450</f>
        <v>7.1003749999999988</v>
      </c>
      <c r="J1450" s="6" t="str">
        <f>OBV!F1450</f>
        <v>NEUTRAL</v>
      </c>
      <c r="K1450" s="6" t="str">
        <f>OBV!G1450</f>
        <v>NEUTRAL</v>
      </c>
      <c r="L1450" s="6" t="str">
        <f>OBV!H1450</f>
        <v>NEUTRAL</v>
      </c>
      <c r="M1450" s="8">
        <f t="shared" si="220"/>
        <v>50</v>
      </c>
      <c r="N1450" s="8">
        <f t="shared" si="221"/>
        <v>45</v>
      </c>
      <c r="O1450" s="8">
        <f t="shared" si="222"/>
        <v>0</v>
      </c>
      <c r="P1450" s="8">
        <f t="shared" si="223"/>
        <v>33</v>
      </c>
      <c r="Q1450" s="9">
        <f t="shared" si="224"/>
        <v>38.200000000000003</v>
      </c>
      <c r="R1450" s="9">
        <f t="shared" si="225"/>
        <v>27.25</v>
      </c>
      <c r="S1450" s="9">
        <f t="shared" si="226"/>
        <v>29.1</v>
      </c>
      <c r="T1450" s="9">
        <f t="shared" si="227"/>
        <v>32</v>
      </c>
      <c r="U1450" s="8">
        <f t="shared" si="228"/>
        <v>31.516666666666669</v>
      </c>
      <c r="V1450" s="8">
        <f t="shared" si="229"/>
        <v>31.637500000000003</v>
      </c>
    </row>
    <row r="1451" spans="1:22" ht="13.5" x14ac:dyDescent="0.25">
      <c r="A1451" s="3">
        <f>RSI!A1451</f>
        <v>44125</v>
      </c>
      <c r="B1451" s="2">
        <f>RSI!B1451</f>
        <v>6.4740000000000002</v>
      </c>
      <c r="C1451" s="2">
        <f>RSI!I1451</f>
        <v>5.9005580676670775</v>
      </c>
      <c r="D1451" s="2">
        <f>MACD!E1451</f>
        <v>-3.3861866703954746E-3</v>
      </c>
      <c r="E1451" s="2">
        <f>MACD!F1451</f>
        <v>2.5823027495876522E-3</v>
      </c>
      <c r="F1451" s="2">
        <f>'Moving Avg'!D1451</f>
        <v>6.6116000000000001</v>
      </c>
      <c r="G1451" s="2">
        <f>'Moving Avg'!F1451</f>
        <v>6.6373999999999995</v>
      </c>
      <c r="H1451" s="2">
        <f>'Moving Avg'!G1451</f>
        <v>6.7284399999999991</v>
      </c>
      <c r="I1451" s="2">
        <f>'Moving Avg'!H1451</f>
        <v>7.0899249999999991</v>
      </c>
      <c r="J1451" s="6" t="str">
        <f>OBV!F1451</f>
        <v>BEARISH</v>
      </c>
      <c r="K1451" s="6" t="str">
        <f>OBV!G1451</f>
        <v>NEUTRAL</v>
      </c>
      <c r="L1451" s="6" t="str">
        <f>OBV!H1451</f>
        <v>CONFIRMED BEARISH</v>
      </c>
      <c r="M1451" s="8">
        <f t="shared" si="220"/>
        <v>50</v>
      </c>
      <c r="N1451" s="8">
        <f t="shared" si="221"/>
        <v>45</v>
      </c>
      <c r="O1451" s="8">
        <f t="shared" si="222"/>
        <v>0</v>
      </c>
      <c r="P1451" s="8">
        <f t="shared" si="223"/>
        <v>16.5</v>
      </c>
      <c r="Q1451" s="9">
        <f t="shared" si="224"/>
        <v>35.725000000000001</v>
      </c>
      <c r="R1451" s="9">
        <f t="shared" si="225"/>
        <v>23.125</v>
      </c>
      <c r="S1451" s="9">
        <f t="shared" si="226"/>
        <v>21.675000000000001</v>
      </c>
      <c r="T1451" s="9">
        <f t="shared" si="227"/>
        <v>27.875</v>
      </c>
      <c r="U1451" s="8">
        <f t="shared" si="228"/>
        <v>26.841666666666669</v>
      </c>
      <c r="V1451" s="8">
        <f t="shared" si="229"/>
        <v>27.1</v>
      </c>
    </row>
    <row r="1452" spans="1:22" ht="13.5" x14ac:dyDescent="0.25">
      <c r="A1452" s="3">
        <f>RSI!A1452</f>
        <v>44126</v>
      </c>
      <c r="B1452" s="2">
        <f>RSI!B1452</f>
        <v>6.4740000000000002</v>
      </c>
      <c r="C1452" s="2">
        <f>RSI!I1452</f>
        <v>5.9005580676670775</v>
      </c>
      <c r="D1452" s="2">
        <f>MACD!E1452</f>
        <v>7.1765678710331571E-3</v>
      </c>
      <c r="E1452" s="2">
        <f>MACD!F1452</f>
        <v>3.5011557738767536E-3</v>
      </c>
      <c r="F1452" s="2">
        <f>'Moving Avg'!D1452</f>
        <v>6.5771999999999995</v>
      </c>
      <c r="G1452" s="2">
        <f>'Moving Avg'!F1452</f>
        <v>6.6288</v>
      </c>
      <c r="H1452" s="2">
        <f>'Moving Avg'!G1452</f>
        <v>6.7204799999999985</v>
      </c>
      <c r="I1452" s="2">
        <f>'Moving Avg'!H1452</f>
        <v>7.0794749999999986</v>
      </c>
      <c r="J1452" s="6" t="str">
        <f>OBV!F1452</f>
        <v>BEARISH</v>
      </c>
      <c r="K1452" s="6" t="str">
        <f>OBV!G1452</f>
        <v>NEUTRAL</v>
      </c>
      <c r="L1452" s="6" t="str">
        <f>OBV!H1452</f>
        <v>CONFIRMED BEARISH</v>
      </c>
      <c r="M1452" s="8">
        <f t="shared" si="220"/>
        <v>50</v>
      </c>
      <c r="N1452" s="8">
        <f t="shared" si="221"/>
        <v>0</v>
      </c>
      <c r="O1452" s="8">
        <f t="shared" si="222"/>
        <v>0</v>
      </c>
      <c r="P1452" s="8">
        <f t="shared" si="223"/>
        <v>16.5</v>
      </c>
      <c r="Q1452" s="9">
        <f t="shared" si="224"/>
        <v>19.975000000000001</v>
      </c>
      <c r="R1452" s="9">
        <f t="shared" si="225"/>
        <v>14.125</v>
      </c>
      <c r="S1452" s="9">
        <f t="shared" si="226"/>
        <v>14.925000000000001</v>
      </c>
      <c r="T1452" s="9">
        <f t="shared" si="227"/>
        <v>16.625</v>
      </c>
      <c r="U1452" s="8">
        <f t="shared" si="228"/>
        <v>16.341666666666669</v>
      </c>
      <c r="V1452" s="8">
        <f t="shared" si="229"/>
        <v>16.412500000000001</v>
      </c>
    </row>
    <row r="1453" spans="1:22" ht="13.5" x14ac:dyDescent="0.25">
      <c r="A1453" s="3">
        <f>RSI!A1453</f>
        <v>44127</v>
      </c>
      <c r="B1453" s="2">
        <f>RSI!B1453</f>
        <v>6.4740000000000002</v>
      </c>
      <c r="C1453" s="2">
        <f>RSI!I1453</f>
        <v>5.9005580676670775</v>
      </c>
      <c r="D1453" s="2">
        <f>MACD!E1453</f>
        <v>1.7330559971912685E-2</v>
      </c>
      <c r="E1453" s="2">
        <f>MACD!F1453</f>
        <v>6.2670366134839409E-3</v>
      </c>
      <c r="F1453" s="2">
        <f>'Moving Avg'!D1453</f>
        <v>6.5427999999999997</v>
      </c>
      <c r="G1453" s="2">
        <f>'Moving Avg'!F1453</f>
        <v>6.6201999999999996</v>
      </c>
      <c r="H1453" s="2">
        <f>'Moving Avg'!G1453</f>
        <v>6.7125199999999987</v>
      </c>
      <c r="I1453" s="2">
        <f>'Moving Avg'!H1453</f>
        <v>7.0690249999999981</v>
      </c>
      <c r="J1453" s="6" t="str">
        <f>OBV!F1453</f>
        <v>BEARISH</v>
      </c>
      <c r="K1453" s="6" t="str">
        <f>OBV!G1453</f>
        <v>NEUTRAL</v>
      </c>
      <c r="L1453" s="6" t="str">
        <f>OBV!H1453</f>
        <v>CONFIRMED BEARISH</v>
      </c>
      <c r="M1453" s="8">
        <f t="shared" si="220"/>
        <v>50</v>
      </c>
      <c r="N1453" s="8">
        <f t="shared" si="221"/>
        <v>0</v>
      </c>
      <c r="O1453" s="8">
        <f t="shared" si="222"/>
        <v>0</v>
      </c>
      <c r="P1453" s="8">
        <f t="shared" si="223"/>
        <v>16.5</v>
      </c>
      <c r="Q1453" s="9">
        <f t="shared" si="224"/>
        <v>19.975000000000001</v>
      </c>
      <c r="R1453" s="9">
        <f t="shared" si="225"/>
        <v>14.125</v>
      </c>
      <c r="S1453" s="9">
        <f t="shared" si="226"/>
        <v>14.925000000000001</v>
      </c>
      <c r="T1453" s="9">
        <f t="shared" si="227"/>
        <v>16.625</v>
      </c>
      <c r="U1453" s="8">
        <f t="shared" si="228"/>
        <v>16.341666666666669</v>
      </c>
      <c r="V1453" s="8">
        <f t="shared" si="229"/>
        <v>16.412500000000001</v>
      </c>
    </row>
    <row r="1454" spans="1:22" ht="13.5" x14ac:dyDescent="0.25">
      <c r="A1454" s="3">
        <f>RSI!A1454</f>
        <v>44130</v>
      </c>
      <c r="B1454" s="2">
        <f>RSI!B1454</f>
        <v>6.4740000000000002</v>
      </c>
      <c r="C1454" s="2">
        <f>RSI!I1454</f>
        <v>5.9005580676670775</v>
      </c>
      <c r="D1454" s="2">
        <f>MACD!E1454</f>
        <v>2.704858158973078E-2</v>
      </c>
      <c r="E1454" s="2">
        <f>MACD!F1454</f>
        <v>1.0423345608733311E-2</v>
      </c>
      <c r="F1454" s="2">
        <f>'Moving Avg'!D1454</f>
        <v>6.5084</v>
      </c>
      <c r="G1454" s="2">
        <f>'Moving Avg'!F1454</f>
        <v>6.6116000000000001</v>
      </c>
      <c r="H1454" s="2">
        <f>'Moving Avg'!G1454</f>
        <v>6.7045599999999972</v>
      </c>
      <c r="I1454" s="2">
        <f>'Moving Avg'!H1454</f>
        <v>7.0585749999999985</v>
      </c>
      <c r="J1454" s="6" t="str">
        <f>OBV!F1454</f>
        <v>BEARISH</v>
      </c>
      <c r="K1454" s="6" t="str">
        <f>OBV!G1454</f>
        <v>NEUTRAL</v>
      </c>
      <c r="L1454" s="6" t="str">
        <f>OBV!H1454</f>
        <v>CONFIRMED BEARISH</v>
      </c>
      <c r="M1454" s="8">
        <f t="shared" si="220"/>
        <v>50</v>
      </c>
      <c r="N1454" s="8">
        <f t="shared" si="221"/>
        <v>0</v>
      </c>
      <c r="O1454" s="8">
        <f t="shared" si="222"/>
        <v>0</v>
      </c>
      <c r="P1454" s="8">
        <f t="shared" si="223"/>
        <v>16.5</v>
      </c>
      <c r="Q1454" s="9">
        <f t="shared" si="224"/>
        <v>19.975000000000001</v>
      </c>
      <c r="R1454" s="9">
        <f t="shared" si="225"/>
        <v>14.125</v>
      </c>
      <c r="S1454" s="9">
        <f t="shared" si="226"/>
        <v>14.925000000000001</v>
      </c>
      <c r="T1454" s="9">
        <f t="shared" si="227"/>
        <v>16.625</v>
      </c>
      <c r="U1454" s="8">
        <f t="shared" si="228"/>
        <v>16.341666666666669</v>
      </c>
      <c r="V1454" s="8">
        <f t="shared" si="229"/>
        <v>16.412500000000001</v>
      </c>
    </row>
    <row r="1455" spans="1:22" ht="13.5" x14ac:dyDescent="0.25">
      <c r="A1455" s="3">
        <f>RSI!A1455</f>
        <v>44131</v>
      </c>
      <c r="B1455" s="2">
        <f>RSI!B1455</f>
        <v>6.6459999999999999</v>
      </c>
      <c r="C1455" s="2">
        <f>RSI!I1455</f>
        <v>50.512918676434971</v>
      </c>
      <c r="D1455" s="2">
        <f>MACD!E1455</f>
        <v>2.3573543465916558E-2</v>
      </c>
      <c r="E1455" s="2">
        <f>MACD!F1455</f>
        <v>1.3053385180169959E-2</v>
      </c>
      <c r="F1455" s="2">
        <f>'Moving Avg'!D1455</f>
        <v>6.5084</v>
      </c>
      <c r="G1455" s="2">
        <f>'Moving Avg'!F1455</f>
        <v>6.6116000000000001</v>
      </c>
      <c r="H1455" s="2">
        <f>'Moving Avg'!G1455</f>
        <v>6.7000399999999969</v>
      </c>
      <c r="I1455" s="2">
        <f>'Moving Avg'!H1455</f>
        <v>7.0489849999999992</v>
      </c>
      <c r="J1455" s="6" t="str">
        <f>OBV!F1455</f>
        <v>BULLISH</v>
      </c>
      <c r="K1455" s="6" t="str">
        <f>OBV!G1455</f>
        <v>NEUTRAL</v>
      </c>
      <c r="L1455" s="6" t="str">
        <f>OBV!H1455</f>
        <v>NEUTRAL</v>
      </c>
      <c r="M1455" s="8">
        <f t="shared" si="220"/>
        <v>25</v>
      </c>
      <c r="N1455" s="8">
        <f t="shared" si="221"/>
        <v>0</v>
      </c>
      <c r="O1455" s="8">
        <f t="shared" si="222"/>
        <v>0</v>
      </c>
      <c r="P1455" s="8">
        <f t="shared" si="223"/>
        <v>49.5</v>
      </c>
      <c r="Q1455" s="9">
        <f t="shared" si="224"/>
        <v>16.175000000000001</v>
      </c>
      <c r="R1455" s="9">
        <f t="shared" si="225"/>
        <v>17.375</v>
      </c>
      <c r="S1455" s="9">
        <f t="shared" si="226"/>
        <v>26.025000000000002</v>
      </c>
      <c r="T1455" s="9">
        <f t="shared" si="227"/>
        <v>18.625</v>
      </c>
      <c r="U1455" s="8">
        <f t="shared" si="228"/>
        <v>19.858333333333334</v>
      </c>
      <c r="V1455" s="8">
        <f t="shared" si="229"/>
        <v>19.55</v>
      </c>
    </row>
    <row r="1456" spans="1:22" ht="13.5" x14ac:dyDescent="0.25">
      <c r="A1456" s="3">
        <f>RSI!A1456</f>
        <v>44132</v>
      </c>
      <c r="B1456" s="2">
        <f>RSI!B1456</f>
        <v>6.8440000000000003</v>
      </c>
      <c r="C1456" s="2">
        <f>RSI!I1456</f>
        <v>68.83186258491267</v>
      </c>
      <c r="D1456" s="2">
        <f>MACD!E1456</f>
        <v>5.9156242126041647E-3</v>
      </c>
      <c r="E1456" s="2">
        <f>MACD!F1456</f>
        <v>1.1625832986656802E-2</v>
      </c>
      <c r="F1456" s="2">
        <f>'Moving Avg'!D1456</f>
        <v>6.5823999999999998</v>
      </c>
      <c r="G1456" s="2">
        <f>'Moving Avg'!F1456</f>
        <v>6.6215000000000002</v>
      </c>
      <c r="H1456" s="2">
        <f>'Moving Avg'!G1456</f>
        <v>6.7035999999999953</v>
      </c>
      <c r="I1456" s="2">
        <f>'Moving Avg'!H1456</f>
        <v>7.0423049999999989</v>
      </c>
      <c r="J1456" s="6" t="str">
        <f>OBV!F1456</f>
        <v>BULLISH</v>
      </c>
      <c r="K1456" s="6" t="str">
        <f>OBV!G1456</f>
        <v>WEAK</v>
      </c>
      <c r="L1456" s="6" t="str">
        <f>OBV!H1456</f>
        <v>CONFIRMED BULLISH</v>
      </c>
      <c r="M1456" s="8">
        <f t="shared" si="220"/>
        <v>25</v>
      </c>
      <c r="N1456" s="8">
        <f t="shared" si="221"/>
        <v>45</v>
      </c>
      <c r="O1456" s="8">
        <f t="shared" si="222"/>
        <v>0</v>
      </c>
      <c r="P1456" s="8">
        <f t="shared" si="223"/>
        <v>67</v>
      </c>
      <c r="Q1456" s="9">
        <f t="shared" si="224"/>
        <v>34.549999999999997</v>
      </c>
      <c r="R1456" s="9">
        <f t="shared" si="225"/>
        <v>30.75</v>
      </c>
      <c r="S1456" s="9">
        <f t="shared" si="226"/>
        <v>40.650000000000006</v>
      </c>
      <c r="T1456" s="9">
        <f t="shared" si="227"/>
        <v>34.25</v>
      </c>
      <c r="U1456" s="8">
        <f t="shared" si="228"/>
        <v>35.31666666666667</v>
      </c>
      <c r="V1456" s="8">
        <f t="shared" si="229"/>
        <v>35.049999999999997</v>
      </c>
    </row>
    <row r="1457" spans="1:22" ht="13.5" x14ac:dyDescent="0.25">
      <c r="A1457" s="3">
        <f>RSI!A1457</f>
        <v>44134</v>
      </c>
      <c r="B1457" s="2">
        <f>RSI!B1457</f>
        <v>6.8440000000000003</v>
      </c>
      <c r="C1457" s="2">
        <f>RSI!I1457</f>
        <v>68.83186258491267</v>
      </c>
      <c r="D1457" s="2">
        <f>MACD!E1457</f>
        <v>-1.024275268628827E-2</v>
      </c>
      <c r="E1457" s="2">
        <f>MACD!F1457</f>
        <v>7.2521158520677878E-3</v>
      </c>
      <c r="F1457" s="2">
        <f>'Moving Avg'!D1457</f>
        <v>6.6564000000000005</v>
      </c>
      <c r="G1457" s="2">
        <f>'Moving Avg'!F1457</f>
        <v>6.6314000000000011</v>
      </c>
      <c r="H1457" s="2">
        <f>'Moving Avg'!G1457</f>
        <v>6.7071599999999956</v>
      </c>
      <c r="I1457" s="2">
        <f>'Moving Avg'!H1457</f>
        <v>7.0368249999999986</v>
      </c>
      <c r="J1457" s="6" t="str">
        <f>OBV!F1457</f>
        <v>BULLISH</v>
      </c>
      <c r="K1457" s="6" t="str">
        <f>OBV!G1457</f>
        <v>WEAK</v>
      </c>
      <c r="L1457" s="6" t="str">
        <f>OBV!H1457</f>
        <v>CONFIRMED BULLISH</v>
      </c>
      <c r="M1457" s="8">
        <f t="shared" si="220"/>
        <v>25</v>
      </c>
      <c r="N1457" s="8">
        <f t="shared" si="221"/>
        <v>45</v>
      </c>
      <c r="O1457" s="8">
        <f t="shared" si="222"/>
        <v>0</v>
      </c>
      <c r="P1457" s="8">
        <f t="shared" si="223"/>
        <v>67</v>
      </c>
      <c r="Q1457" s="9">
        <f t="shared" si="224"/>
        <v>34.549999999999997</v>
      </c>
      <c r="R1457" s="9">
        <f t="shared" si="225"/>
        <v>30.75</v>
      </c>
      <c r="S1457" s="9">
        <f t="shared" si="226"/>
        <v>40.650000000000006</v>
      </c>
      <c r="T1457" s="9">
        <f t="shared" si="227"/>
        <v>34.25</v>
      </c>
      <c r="U1457" s="8">
        <f t="shared" si="228"/>
        <v>35.31666666666667</v>
      </c>
      <c r="V1457" s="8">
        <f t="shared" si="229"/>
        <v>35.049999999999997</v>
      </c>
    </row>
    <row r="1458" spans="1:22" ht="13.5" x14ac:dyDescent="0.25">
      <c r="A1458" s="3">
        <f>RSI!A1458</f>
        <v>44137</v>
      </c>
      <c r="B1458" s="2">
        <f>RSI!B1458</f>
        <v>6.8440000000000003</v>
      </c>
      <c r="C1458" s="2">
        <f>RSI!I1458</f>
        <v>68.83186258491267</v>
      </c>
      <c r="D1458" s="2">
        <f>MACD!E1458</f>
        <v>-2.5042133416916634E-2</v>
      </c>
      <c r="E1458" s="2">
        <f>MACD!F1458</f>
        <v>7.9326599827090304E-4</v>
      </c>
      <c r="F1458" s="2">
        <f>'Moving Avg'!D1458</f>
        <v>6.7304000000000004</v>
      </c>
      <c r="G1458" s="2">
        <f>'Moving Avg'!F1458</f>
        <v>6.6412999999999993</v>
      </c>
      <c r="H1458" s="2">
        <f>'Moving Avg'!G1458</f>
        <v>6.710719999999994</v>
      </c>
      <c r="I1458" s="2">
        <f>'Moving Avg'!H1458</f>
        <v>7.0313449999999991</v>
      </c>
      <c r="J1458" s="6" t="str">
        <f>OBV!F1458</f>
        <v>BULLISH</v>
      </c>
      <c r="K1458" s="6" t="str">
        <f>OBV!G1458</f>
        <v>WEAK</v>
      </c>
      <c r="L1458" s="6" t="str">
        <f>OBV!H1458</f>
        <v>CONFIRMED BULLISH</v>
      </c>
      <c r="M1458" s="8">
        <f t="shared" si="220"/>
        <v>25</v>
      </c>
      <c r="N1458" s="8">
        <f t="shared" si="221"/>
        <v>100</v>
      </c>
      <c r="O1458" s="8">
        <f t="shared" si="222"/>
        <v>0</v>
      </c>
      <c r="P1458" s="8">
        <f t="shared" si="223"/>
        <v>67</v>
      </c>
      <c r="Q1458" s="9">
        <f t="shared" si="224"/>
        <v>53.8</v>
      </c>
      <c r="R1458" s="9">
        <f t="shared" si="225"/>
        <v>41.75</v>
      </c>
      <c r="S1458" s="9">
        <f t="shared" si="226"/>
        <v>48.900000000000006</v>
      </c>
      <c r="T1458" s="9">
        <f t="shared" si="227"/>
        <v>48</v>
      </c>
      <c r="U1458" s="8">
        <f t="shared" si="228"/>
        <v>48.15</v>
      </c>
      <c r="V1458" s="8">
        <f t="shared" si="229"/>
        <v>48.112499999999997</v>
      </c>
    </row>
    <row r="1459" spans="1:22" ht="13.5" x14ac:dyDescent="0.25">
      <c r="A1459" s="3">
        <f>RSI!A1459</f>
        <v>44138</v>
      </c>
      <c r="B1459" s="2">
        <f>RSI!B1459</f>
        <v>6.8440000000000003</v>
      </c>
      <c r="C1459" s="2">
        <f>RSI!I1459</f>
        <v>68.831862584912656</v>
      </c>
      <c r="D1459" s="2">
        <f>MACD!E1459</f>
        <v>-3.8608119648412043E-2</v>
      </c>
      <c r="E1459" s="2">
        <f>MACD!F1459</f>
        <v>-7.0870111310656859E-3</v>
      </c>
      <c r="F1459" s="2">
        <f>'Moving Avg'!D1459</f>
        <v>6.8043999999999993</v>
      </c>
      <c r="G1459" s="2">
        <f>'Moving Avg'!F1459</f>
        <v>6.6512000000000002</v>
      </c>
      <c r="H1459" s="2">
        <f>'Moving Avg'!G1459</f>
        <v>6.7142799999999943</v>
      </c>
      <c r="I1459" s="2">
        <f>'Moving Avg'!H1459</f>
        <v>7.0247999999999982</v>
      </c>
      <c r="J1459" s="6" t="str">
        <f>OBV!F1459</f>
        <v>BULLISH</v>
      </c>
      <c r="K1459" s="6" t="str">
        <f>OBV!G1459</f>
        <v>WEAK</v>
      </c>
      <c r="L1459" s="6" t="str">
        <f>OBV!H1459</f>
        <v>CONFIRMED BULLISH</v>
      </c>
      <c r="M1459" s="8">
        <f t="shared" si="220"/>
        <v>25</v>
      </c>
      <c r="N1459" s="8">
        <f t="shared" si="221"/>
        <v>100</v>
      </c>
      <c r="O1459" s="8">
        <f t="shared" si="222"/>
        <v>0</v>
      </c>
      <c r="P1459" s="8">
        <f t="shared" si="223"/>
        <v>67</v>
      </c>
      <c r="Q1459" s="9">
        <f t="shared" si="224"/>
        <v>53.8</v>
      </c>
      <c r="R1459" s="9">
        <f t="shared" si="225"/>
        <v>41.75</v>
      </c>
      <c r="S1459" s="9">
        <f t="shared" si="226"/>
        <v>48.900000000000006</v>
      </c>
      <c r="T1459" s="9">
        <f t="shared" si="227"/>
        <v>48</v>
      </c>
      <c r="U1459" s="8">
        <f t="shared" si="228"/>
        <v>48.15</v>
      </c>
      <c r="V1459" s="8">
        <f t="shared" si="229"/>
        <v>48.112499999999997</v>
      </c>
    </row>
    <row r="1460" spans="1:22" ht="13.5" x14ac:dyDescent="0.25">
      <c r="A1460" s="3">
        <f>RSI!A1460</f>
        <v>44139</v>
      </c>
      <c r="B1460" s="2">
        <f>RSI!B1460</f>
        <v>6.8440000000000003</v>
      </c>
      <c r="C1460" s="2">
        <f>RSI!I1460</f>
        <v>68.831862584912656</v>
      </c>
      <c r="D1460" s="2">
        <f>MACD!E1460</f>
        <v>-5.1053173024673271E-2</v>
      </c>
      <c r="E1460" s="2">
        <f>MACD!F1460</f>
        <v>-1.5880243509787204E-2</v>
      </c>
      <c r="F1460" s="2">
        <f>'Moving Avg'!D1460</f>
        <v>6.8439999999999994</v>
      </c>
      <c r="G1460" s="2">
        <f>'Moving Avg'!F1460</f>
        <v>6.6610999999999994</v>
      </c>
      <c r="H1460" s="2">
        <f>'Moving Avg'!G1460</f>
        <v>6.7178399999999945</v>
      </c>
      <c r="I1460" s="2">
        <f>'Moving Avg'!H1460</f>
        <v>7.018634999999998</v>
      </c>
      <c r="J1460" s="6" t="str">
        <f>OBV!F1460</f>
        <v>BULLISH</v>
      </c>
      <c r="K1460" s="6" t="str">
        <f>OBV!G1460</f>
        <v>NEUTRAL</v>
      </c>
      <c r="L1460" s="6" t="str">
        <f>OBV!H1460</f>
        <v>CONFIRMED BULLISH</v>
      </c>
      <c r="M1460" s="8">
        <f t="shared" si="220"/>
        <v>25</v>
      </c>
      <c r="N1460" s="8">
        <f t="shared" si="221"/>
        <v>100</v>
      </c>
      <c r="O1460" s="8">
        <f t="shared" si="222"/>
        <v>0</v>
      </c>
      <c r="P1460" s="8">
        <f t="shared" si="223"/>
        <v>83.5</v>
      </c>
      <c r="Q1460" s="9">
        <f t="shared" si="224"/>
        <v>56.274999999999999</v>
      </c>
      <c r="R1460" s="9">
        <f t="shared" si="225"/>
        <v>45.875</v>
      </c>
      <c r="S1460" s="9">
        <f t="shared" si="226"/>
        <v>56.325000000000003</v>
      </c>
      <c r="T1460" s="9">
        <f t="shared" si="227"/>
        <v>52.125</v>
      </c>
      <c r="U1460" s="8">
        <f t="shared" si="228"/>
        <v>52.82500000000001</v>
      </c>
      <c r="V1460" s="8">
        <f t="shared" si="229"/>
        <v>52.650000000000006</v>
      </c>
    </row>
    <row r="1461" spans="1:22" ht="13.5" x14ac:dyDescent="0.25">
      <c r="A1461" s="3">
        <f>RSI!A1461</f>
        <v>44140</v>
      </c>
      <c r="B1461" s="2">
        <f>RSI!B1461</f>
        <v>6.8440000000000003</v>
      </c>
      <c r="C1461" s="2">
        <f>RSI!I1461</f>
        <v>68.83186258491267</v>
      </c>
      <c r="D1461" s="2">
        <f>MACD!E1461</f>
        <v>-8.8939717145394503E-2</v>
      </c>
      <c r="E1461" s="2">
        <f>MACD!F1461</f>
        <v>-3.0492138236908665E-2</v>
      </c>
      <c r="F1461" s="2">
        <f>'Moving Avg'!D1461</f>
        <v>6.8439999999999994</v>
      </c>
      <c r="G1461" s="2">
        <f>'Moving Avg'!F1461</f>
        <v>6.6709999999999994</v>
      </c>
      <c r="H1461" s="2">
        <f>'Moving Avg'!G1461</f>
        <v>6.7213999999999938</v>
      </c>
      <c r="I1461" s="2">
        <f>'Moving Avg'!H1461</f>
        <v>7.0132899999999969</v>
      </c>
      <c r="J1461" s="6" t="str">
        <f>OBV!F1461</f>
        <v>NEUTRAL</v>
      </c>
      <c r="K1461" s="6" t="str">
        <f>OBV!G1461</f>
        <v>NEUTRAL</v>
      </c>
      <c r="L1461" s="6" t="str">
        <f>OBV!H1461</f>
        <v>NEUTRAL</v>
      </c>
      <c r="M1461" s="8">
        <f t="shared" si="220"/>
        <v>25</v>
      </c>
      <c r="N1461" s="8">
        <f t="shared" si="221"/>
        <v>100</v>
      </c>
      <c r="O1461" s="8">
        <f t="shared" si="222"/>
        <v>0</v>
      </c>
      <c r="P1461" s="8">
        <f t="shared" si="223"/>
        <v>33</v>
      </c>
      <c r="Q1461" s="9">
        <f t="shared" si="224"/>
        <v>48.7</v>
      </c>
      <c r="R1461" s="9">
        <f t="shared" si="225"/>
        <v>33.25</v>
      </c>
      <c r="S1461" s="9">
        <f t="shared" si="226"/>
        <v>33.6</v>
      </c>
      <c r="T1461" s="9">
        <f t="shared" si="227"/>
        <v>39.5</v>
      </c>
      <c r="U1461" s="8">
        <f t="shared" si="228"/>
        <v>38.516666666666673</v>
      </c>
      <c r="V1461" s="8">
        <f t="shared" si="229"/>
        <v>38.762500000000003</v>
      </c>
    </row>
    <row r="1462" spans="1:22" ht="13.5" x14ac:dyDescent="0.25">
      <c r="A1462" s="3">
        <f>RSI!A1462</f>
        <v>44141</v>
      </c>
      <c r="B1462" s="2">
        <f>RSI!B1462</f>
        <v>7.0430000000000001</v>
      </c>
      <c r="C1462" s="2">
        <f>RSI!I1462</f>
        <v>80.27794292743053</v>
      </c>
      <c r="D1462" s="2">
        <f>MACD!E1462</f>
        <v>-0.13656661391068337</v>
      </c>
      <c r="E1462" s="2">
        <f>MACD!F1462</f>
        <v>-5.1707033371663609E-2</v>
      </c>
      <c r="F1462" s="2">
        <f>'Moving Avg'!D1462</f>
        <v>6.8838000000000008</v>
      </c>
      <c r="G1462" s="2">
        <f>'Moving Avg'!F1462</f>
        <v>6.6908499999999993</v>
      </c>
      <c r="H1462" s="2">
        <f>'Moving Avg'!G1462</f>
        <v>6.7289399999999944</v>
      </c>
      <c r="I1462" s="2">
        <f>'Moving Avg'!H1462</f>
        <v>7.0089399999999964</v>
      </c>
      <c r="J1462" s="6" t="str">
        <f>OBV!F1462</f>
        <v>BULLISH</v>
      </c>
      <c r="K1462" s="6" t="str">
        <f>OBV!G1462</f>
        <v>NEUTRAL</v>
      </c>
      <c r="L1462" s="6" t="str">
        <f>OBV!H1462</f>
        <v>CONFIRMED BULLISH</v>
      </c>
      <c r="M1462" s="8">
        <f t="shared" si="220"/>
        <v>0</v>
      </c>
      <c r="N1462" s="8">
        <f t="shared" si="221"/>
        <v>100</v>
      </c>
      <c r="O1462" s="8">
        <f t="shared" si="222"/>
        <v>0</v>
      </c>
      <c r="P1462" s="8">
        <f t="shared" si="223"/>
        <v>83.5</v>
      </c>
      <c r="Q1462" s="9">
        <f t="shared" si="224"/>
        <v>47.524999999999999</v>
      </c>
      <c r="R1462" s="9">
        <f t="shared" si="225"/>
        <v>40.875</v>
      </c>
      <c r="S1462" s="9">
        <f t="shared" si="226"/>
        <v>52.575000000000003</v>
      </c>
      <c r="T1462" s="9">
        <f t="shared" si="227"/>
        <v>45.875</v>
      </c>
      <c r="U1462" s="8">
        <f t="shared" si="228"/>
        <v>46.991666666666674</v>
      </c>
      <c r="V1462" s="8">
        <f t="shared" si="229"/>
        <v>46.712500000000006</v>
      </c>
    </row>
    <row r="1463" spans="1:22" ht="13.5" x14ac:dyDescent="0.25">
      <c r="A1463" s="3">
        <f>RSI!A1463</f>
        <v>44144</v>
      </c>
      <c r="B1463" s="2">
        <f>RSI!B1463</f>
        <v>7.0430000000000001</v>
      </c>
      <c r="C1463" s="2">
        <f>RSI!I1463</f>
        <v>80.27794292743053</v>
      </c>
      <c r="D1463" s="2">
        <f>MACD!E1463</f>
        <v>-0.17880914996427855</v>
      </c>
      <c r="E1463" s="2">
        <f>MACD!F1463</f>
        <v>-7.7127456690186599E-2</v>
      </c>
      <c r="F1463" s="2">
        <f>'Moving Avg'!D1463</f>
        <v>6.9236000000000004</v>
      </c>
      <c r="G1463" s="2">
        <f>'Moving Avg'!F1463</f>
        <v>6.7106999999999983</v>
      </c>
      <c r="H1463" s="2">
        <f>'Moving Avg'!G1463</f>
        <v>6.7364799999999949</v>
      </c>
      <c r="I1463" s="2">
        <f>'Moving Avg'!H1463</f>
        <v>7.0045899999999968</v>
      </c>
      <c r="J1463" s="6" t="str">
        <f>OBV!F1463</f>
        <v>BULLISH</v>
      </c>
      <c r="K1463" s="6" t="str">
        <f>OBV!G1463</f>
        <v>NEUTRAL</v>
      </c>
      <c r="L1463" s="6" t="str">
        <f>OBV!H1463</f>
        <v>CONFIRMED BULLISH</v>
      </c>
      <c r="M1463" s="8">
        <f t="shared" si="220"/>
        <v>0</v>
      </c>
      <c r="N1463" s="8">
        <f t="shared" si="221"/>
        <v>100</v>
      </c>
      <c r="O1463" s="8">
        <f t="shared" si="222"/>
        <v>0</v>
      </c>
      <c r="P1463" s="8">
        <f t="shared" si="223"/>
        <v>83.5</v>
      </c>
      <c r="Q1463" s="9">
        <f t="shared" si="224"/>
        <v>47.524999999999999</v>
      </c>
      <c r="R1463" s="9">
        <f t="shared" si="225"/>
        <v>40.875</v>
      </c>
      <c r="S1463" s="9">
        <f t="shared" si="226"/>
        <v>52.575000000000003</v>
      </c>
      <c r="T1463" s="9">
        <f t="shared" si="227"/>
        <v>45.875</v>
      </c>
      <c r="U1463" s="8">
        <f t="shared" si="228"/>
        <v>46.991666666666674</v>
      </c>
      <c r="V1463" s="8">
        <f t="shared" si="229"/>
        <v>46.712500000000006</v>
      </c>
    </row>
    <row r="1464" spans="1:22" ht="13.5" x14ac:dyDescent="0.25">
      <c r="A1464" s="3">
        <f>RSI!A1464</f>
        <v>44145</v>
      </c>
      <c r="B1464" s="2">
        <f>RSI!B1464</f>
        <v>7.0430000000000001</v>
      </c>
      <c r="C1464" s="2">
        <f>RSI!I1464</f>
        <v>80.27794292743053</v>
      </c>
      <c r="D1464" s="2">
        <f>MACD!E1464</f>
        <v>-0.21635177336849942</v>
      </c>
      <c r="E1464" s="2">
        <f>MACD!F1464</f>
        <v>-0.10497232002584916</v>
      </c>
      <c r="F1464" s="2">
        <f>'Moving Avg'!D1464</f>
        <v>6.9634</v>
      </c>
      <c r="G1464" s="2">
        <f>'Moving Avg'!F1464</f>
        <v>6.7305499999999991</v>
      </c>
      <c r="H1464" s="2">
        <f>'Moving Avg'!G1464</f>
        <v>6.7440199999999946</v>
      </c>
      <c r="I1464" s="2">
        <f>'Moving Avg'!H1464</f>
        <v>7.000239999999998</v>
      </c>
      <c r="J1464" s="6" t="str">
        <f>OBV!F1464</f>
        <v>BULLISH</v>
      </c>
      <c r="K1464" s="6" t="str">
        <f>OBV!G1464</f>
        <v>NEUTRAL</v>
      </c>
      <c r="L1464" s="6" t="str">
        <f>OBV!H1464</f>
        <v>CONFIRMED BULLISH</v>
      </c>
      <c r="M1464" s="8">
        <f t="shared" si="220"/>
        <v>0</v>
      </c>
      <c r="N1464" s="8">
        <f t="shared" si="221"/>
        <v>100</v>
      </c>
      <c r="O1464" s="8">
        <f t="shared" si="222"/>
        <v>0</v>
      </c>
      <c r="P1464" s="8">
        <f t="shared" si="223"/>
        <v>83.5</v>
      </c>
      <c r="Q1464" s="9">
        <f t="shared" si="224"/>
        <v>47.524999999999999</v>
      </c>
      <c r="R1464" s="9">
        <f t="shared" si="225"/>
        <v>40.875</v>
      </c>
      <c r="S1464" s="9">
        <f t="shared" si="226"/>
        <v>52.575000000000003</v>
      </c>
      <c r="T1464" s="9">
        <f t="shared" si="227"/>
        <v>45.875</v>
      </c>
      <c r="U1464" s="8">
        <f t="shared" si="228"/>
        <v>46.991666666666674</v>
      </c>
      <c r="V1464" s="8">
        <f t="shared" si="229"/>
        <v>46.712500000000006</v>
      </c>
    </row>
    <row r="1465" spans="1:22" ht="13.5" x14ac:dyDescent="0.25">
      <c r="A1465" s="3">
        <f>RSI!A1465</f>
        <v>44146</v>
      </c>
      <c r="B1465" s="2">
        <f>RSI!B1465</f>
        <v>7.0430000000000001</v>
      </c>
      <c r="C1465" s="2">
        <f>RSI!I1465</f>
        <v>80.27794292743053</v>
      </c>
      <c r="D1465" s="2">
        <f>MACD!E1465</f>
        <v>-0.22332275440179572</v>
      </c>
      <c r="E1465" s="2">
        <f>MACD!F1465</f>
        <v>-0.12864240690103848</v>
      </c>
      <c r="F1465" s="2">
        <f>'Moving Avg'!D1465</f>
        <v>7.0031999999999996</v>
      </c>
      <c r="G1465" s="2">
        <f>'Moving Avg'!F1465</f>
        <v>6.7503999999999991</v>
      </c>
      <c r="H1465" s="2">
        <f>'Moving Avg'!G1465</f>
        <v>6.7478599999999958</v>
      </c>
      <c r="I1465" s="2">
        <f>'Moving Avg'!H1465</f>
        <v>6.9958899999999975</v>
      </c>
      <c r="J1465" s="6" t="str">
        <f>OBV!F1465</f>
        <v>BULLISH</v>
      </c>
      <c r="K1465" s="6" t="str">
        <f>OBV!G1465</f>
        <v>NEUTRAL</v>
      </c>
      <c r="L1465" s="6" t="str">
        <f>OBV!H1465</f>
        <v>CONFIRMED BULLISH</v>
      </c>
      <c r="M1465" s="8">
        <f t="shared" si="220"/>
        <v>0</v>
      </c>
      <c r="N1465" s="8">
        <f t="shared" si="221"/>
        <v>100</v>
      </c>
      <c r="O1465" s="8">
        <f t="shared" si="222"/>
        <v>50</v>
      </c>
      <c r="P1465" s="8">
        <f t="shared" si="223"/>
        <v>83.5</v>
      </c>
      <c r="Q1465" s="9">
        <f t="shared" si="224"/>
        <v>55.024999999999999</v>
      </c>
      <c r="R1465" s="9">
        <f t="shared" si="225"/>
        <v>58.375</v>
      </c>
      <c r="S1465" s="9">
        <f t="shared" si="226"/>
        <v>65.075000000000003</v>
      </c>
      <c r="T1465" s="9">
        <f t="shared" si="227"/>
        <v>58.375</v>
      </c>
      <c r="U1465" s="8">
        <f t="shared" si="228"/>
        <v>59.491666666666674</v>
      </c>
      <c r="V1465" s="8">
        <f t="shared" si="229"/>
        <v>59.212500000000006</v>
      </c>
    </row>
    <row r="1466" spans="1:22" ht="13.5" x14ac:dyDescent="0.25">
      <c r="A1466" s="3">
        <f>RSI!A1466</f>
        <v>44147</v>
      </c>
      <c r="B1466" s="2">
        <f>RSI!B1466</f>
        <v>7.0430000000000001</v>
      </c>
      <c r="C1466" s="2">
        <f>RSI!I1466</f>
        <v>80.27794292743053</v>
      </c>
      <c r="D1466" s="2">
        <f>MACD!E1466</f>
        <v>-0.20030203863697871</v>
      </c>
      <c r="E1466" s="2">
        <f>MACD!F1466</f>
        <v>-0.14297433324822653</v>
      </c>
      <c r="F1466" s="2">
        <f>'Moving Avg'!D1466</f>
        <v>7.043000000000001</v>
      </c>
      <c r="G1466" s="2">
        <f>'Moving Avg'!F1466</f>
        <v>6.7702499999999999</v>
      </c>
      <c r="H1466" s="2">
        <f>'Moving Avg'!G1466</f>
        <v>6.7516999999999951</v>
      </c>
      <c r="I1466" s="2">
        <f>'Moving Avg'!H1466</f>
        <v>6.9914049999999976</v>
      </c>
      <c r="J1466" s="6" t="str">
        <f>OBV!F1466</f>
        <v>BULLISH</v>
      </c>
      <c r="K1466" s="6" t="str">
        <f>OBV!G1466</f>
        <v>NEUTRAL</v>
      </c>
      <c r="L1466" s="6" t="str">
        <f>OBV!H1466</f>
        <v>CONFIRMED BULLISH</v>
      </c>
      <c r="M1466" s="8">
        <f t="shared" si="220"/>
        <v>0</v>
      </c>
      <c r="N1466" s="8">
        <f t="shared" si="221"/>
        <v>100</v>
      </c>
      <c r="O1466" s="8">
        <f t="shared" si="222"/>
        <v>50</v>
      </c>
      <c r="P1466" s="8">
        <f t="shared" si="223"/>
        <v>83.5</v>
      </c>
      <c r="Q1466" s="9">
        <f t="shared" si="224"/>
        <v>55.024999999999999</v>
      </c>
      <c r="R1466" s="9">
        <f t="shared" si="225"/>
        <v>58.375</v>
      </c>
      <c r="S1466" s="9">
        <f t="shared" si="226"/>
        <v>65.075000000000003</v>
      </c>
      <c r="T1466" s="9">
        <f t="shared" si="227"/>
        <v>58.375</v>
      </c>
      <c r="U1466" s="8">
        <f t="shared" si="228"/>
        <v>59.491666666666674</v>
      </c>
      <c r="V1466" s="8">
        <f t="shared" si="229"/>
        <v>59.212500000000006</v>
      </c>
    </row>
    <row r="1467" spans="1:22" ht="13.5" x14ac:dyDescent="0.25">
      <c r="A1467" s="3">
        <f>RSI!A1467</f>
        <v>44148</v>
      </c>
      <c r="B1467" s="2">
        <f>RSI!B1467</f>
        <v>7.0430000000000001</v>
      </c>
      <c r="C1467" s="2">
        <f>RSI!I1467</f>
        <v>80.27794292743053</v>
      </c>
      <c r="D1467" s="2">
        <f>MACD!E1467</f>
        <v>-0.18225102726981923</v>
      </c>
      <c r="E1467" s="2">
        <f>MACD!F1467</f>
        <v>-0.15082967205254508</v>
      </c>
      <c r="F1467" s="2">
        <f>'Moving Avg'!D1467</f>
        <v>7.043000000000001</v>
      </c>
      <c r="G1467" s="2">
        <f>'Moving Avg'!F1467</f>
        <v>6.7901000000000007</v>
      </c>
      <c r="H1467" s="2">
        <f>'Moving Avg'!G1467</f>
        <v>6.7555399999999954</v>
      </c>
      <c r="I1467" s="2">
        <f>'Moving Avg'!H1467</f>
        <v>6.9869499999999967</v>
      </c>
      <c r="J1467" s="6" t="str">
        <f>OBV!F1467</f>
        <v>NEUTRAL</v>
      </c>
      <c r="K1467" s="6" t="str">
        <f>OBV!G1467</f>
        <v>NEUTRAL</v>
      </c>
      <c r="L1467" s="6" t="str">
        <f>OBV!H1467</f>
        <v>NEUTRAL</v>
      </c>
      <c r="M1467" s="8">
        <f t="shared" si="220"/>
        <v>0</v>
      </c>
      <c r="N1467" s="8">
        <f t="shared" si="221"/>
        <v>100</v>
      </c>
      <c r="O1467" s="8">
        <f t="shared" si="222"/>
        <v>50</v>
      </c>
      <c r="P1467" s="8">
        <f t="shared" si="223"/>
        <v>33</v>
      </c>
      <c r="Q1467" s="9">
        <f t="shared" si="224"/>
        <v>47.45</v>
      </c>
      <c r="R1467" s="9">
        <f t="shared" si="225"/>
        <v>45.75</v>
      </c>
      <c r="S1467" s="9">
        <f t="shared" si="226"/>
        <v>42.35</v>
      </c>
      <c r="T1467" s="9">
        <f t="shared" si="227"/>
        <v>45.75</v>
      </c>
      <c r="U1467" s="8">
        <f t="shared" si="228"/>
        <v>45.183333333333337</v>
      </c>
      <c r="V1467" s="8">
        <f t="shared" si="229"/>
        <v>45.325000000000003</v>
      </c>
    </row>
    <row r="1468" spans="1:22" ht="13.5" x14ac:dyDescent="0.25">
      <c r="A1468" s="3">
        <f>RSI!A1468</f>
        <v>44151</v>
      </c>
      <c r="B1468" s="2">
        <f>RSI!B1468</f>
        <v>7.0430000000000001</v>
      </c>
      <c r="C1468" s="2">
        <f>RSI!I1468</f>
        <v>80.27794292743053</v>
      </c>
      <c r="D1468" s="2">
        <f>MACD!E1468</f>
        <v>-0.16829936848050941</v>
      </c>
      <c r="E1468" s="2">
        <f>MACD!F1468</f>
        <v>-0.15432361133813796</v>
      </c>
      <c r="F1468" s="2">
        <f>'Moving Avg'!D1468</f>
        <v>7.043000000000001</v>
      </c>
      <c r="G1468" s="2">
        <f>'Moving Avg'!F1468</f>
        <v>6.8099500000000006</v>
      </c>
      <c r="H1468" s="2">
        <f>'Moving Avg'!G1468</f>
        <v>6.7593799999999966</v>
      </c>
      <c r="I1468" s="2">
        <f>'Moving Avg'!H1468</f>
        <v>6.9824949999999966</v>
      </c>
      <c r="J1468" s="6" t="str">
        <f>OBV!F1468</f>
        <v>NEUTRAL</v>
      </c>
      <c r="K1468" s="6" t="str">
        <f>OBV!G1468</f>
        <v>NEUTRAL</v>
      </c>
      <c r="L1468" s="6" t="str">
        <f>OBV!H1468</f>
        <v>NEUTRAL</v>
      </c>
      <c r="M1468" s="8">
        <f t="shared" si="220"/>
        <v>0</v>
      </c>
      <c r="N1468" s="8">
        <f t="shared" si="221"/>
        <v>45</v>
      </c>
      <c r="O1468" s="8">
        <f t="shared" si="222"/>
        <v>50</v>
      </c>
      <c r="P1468" s="8">
        <f t="shared" si="223"/>
        <v>33</v>
      </c>
      <c r="Q1468" s="9">
        <f t="shared" si="224"/>
        <v>28.2</v>
      </c>
      <c r="R1468" s="9">
        <f t="shared" si="225"/>
        <v>34.75</v>
      </c>
      <c r="S1468" s="9">
        <f t="shared" si="226"/>
        <v>34.1</v>
      </c>
      <c r="T1468" s="9">
        <f t="shared" si="227"/>
        <v>32</v>
      </c>
      <c r="U1468" s="8">
        <f t="shared" si="228"/>
        <v>32.35</v>
      </c>
      <c r="V1468" s="8">
        <f t="shared" si="229"/>
        <v>32.262500000000003</v>
      </c>
    </row>
    <row r="1469" spans="1:22" ht="13.5" x14ac:dyDescent="0.25">
      <c r="A1469" s="3">
        <f>RSI!A1469</f>
        <v>44152</v>
      </c>
      <c r="B1469" s="2">
        <f>RSI!B1469</f>
        <v>7.0430000000000001</v>
      </c>
      <c r="C1469" s="2">
        <f>RSI!I1469</f>
        <v>80.27794292743053</v>
      </c>
      <c r="D1469" s="2">
        <f>MACD!E1469</f>
        <v>-0.15771844642642918</v>
      </c>
      <c r="E1469" s="2">
        <f>MACD!F1469</f>
        <v>-0.15500257835579623</v>
      </c>
      <c r="F1469" s="2">
        <f>'Moving Avg'!D1469</f>
        <v>7.043000000000001</v>
      </c>
      <c r="G1469" s="2">
        <f>'Moving Avg'!F1469</f>
        <v>6.8298000000000014</v>
      </c>
      <c r="H1469" s="2">
        <f>'Moving Avg'!G1469</f>
        <v>6.7632199999999969</v>
      </c>
      <c r="I1469" s="2">
        <f>'Moving Avg'!H1469</f>
        <v>6.9792049999999959</v>
      </c>
      <c r="J1469" s="6" t="str">
        <f>OBV!F1469</f>
        <v>NEUTRAL</v>
      </c>
      <c r="K1469" s="6" t="str">
        <f>OBV!G1469</f>
        <v>NEUTRAL</v>
      </c>
      <c r="L1469" s="6" t="str">
        <f>OBV!H1469</f>
        <v>NEUTRAL</v>
      </c>
      <c r="M1469" s="8">
        <f t="shared" si="220"/>
        <v>0</v>
      </c>
      <c r="N1469" s="8">
        <f t="shared" si="221"/>
        <v>45</v>
      </c>
      <c r="O1469" s="8">
        <f t="shared" si="222"/>
        <v>50</v>
      </c>
      <c r="P1469" s="8">
        <f t="shared" si="223"/>
        <v>33</v>
      </c>
      <c r="Q1469" s="9">
        <f t="shared" si="224"/>
        <v>28.2</v>
      </c>
      <c r="R1469" s="9">
        <f t="shared" si="225"/>
        <v>34.75</v>
      </c>
      <c r="S1469" s="9">
        <f t="shared" si="226"/>
        <v>34.1</v>
      </c>
      <c r="T1469" s="9">
        <f t="shared" si="227"/>
        <v>32</v>
      </c>
      <c r="U1469" s="8">
        <f t="shared" si="228"/>
        <v>32.35</v>
      </c>
      <c r="V1469" s="8">
        <f t="shared" si="229"/>
        <v>32.262500000000003</v>
      </c>
    </row>
    <row r="1470" spans="1:22" ht="13.5" x14ac:dyDescent="0.25">
      <c r="A1470" s="3">
        <f>RSI!A1470</f>
        <v>44153</v>
      </c>
      <c r="B1470" s="2">
        <f>RSI!B1470</f>
        <v>7.0430000000000001</v>
      </c>
      <c r="C1470" s="2">
        <f>RSI!I1470</f>
        <v>80.27794292743053</v>
      </c>
      <c r="D1470" s="2">
        <f>MACD!E1470</f>
        <v>-0.14989899528518169</v>
      </c>
      <c r="E1470" s="2">
        <f>MACD!F1470</f>
        <v>-0.15398186174167333</v>
      </c>
      <c r="F1470" s="2">
        <f>'Moving Avg'!D1470</f>
        <v>7.043000000000001</v>
      </c>
      <c r="G1470" s="2">
        <f>'Moving Avg'!F1470</f>
        <v>6.8496500000000022</v>
      </c>
      <c r="H1470" s="2">
        <f>'Moving Avg'!G1470</f>
        <v>6.7670599999999972</v>
      </c>
      <c r="I1470" s="2">
        <f>'Moving Avg'!H1470</f>
        <v>6.9767399999999951</v>
      </c>
      <c r="J1470" s="6" t="str">
        <f>OBV!F1470</f>
        <v>NEUTRAL</v>
      </c>
      <c r="K1470" s="6" t="str">
        <f>OBV!G1470</f>
        <v>NEUTRAL</v>
      </c>
      <c r="L1470" s="6" t="str">
        <f>OBV!H1470</f>
        <v>NEUTRAL</v>
      </c>
      <c r="M1470" s="8">
        <f t="shared" si="220"/>
        <v>0</v>
      </c>
      <c r="N1470" s="8">
        <f t="shared" si="221"/>
        <v>0</v>
      </c>
      <c r="O1470" s="8">
        <f t="shared" si="222"/>
        <v>50</v>
      </c>
      <c r="P1470" s="8">
        <f t="shared" si="223"/>
        <v>33</v>
      </c>
      <c r="Q1470" s="9">
        <f t="shared" si="224"/>
        <v>12.45</v>
      </c>
      <c r="R1470" s="9">
        <f t="shared" si="225"/>
        <v>25.75</v>
      </c>
      <c r="S1470" s="9">
        <f t="shared" si="226"/>
        <v>27.35</v>
      </c>
      <c r="T1470" s="9">
        <f t="shared" si="227"/>
        <v>20.75</v>
      </c>
      <c r="U1470" s="8">
        <f t="shared" si="228"/>
        <v>21.850000000000005</v>
      </c>
      <c r="V1470" s="8">
        <f t="shared" si="229"/>
        <v>21.575000000000003</v>
      </c>
    </row>
    <row r="1471" spans="1:22" ht="13.5" x14ac:dyDescent="0.25">
      <c r="A1471" s="3">
        <f>RSI!A1471</f>
        <v>44154</v>
      </c>
      <c r="B1471" s="2">
        <f>RSI!B1471</f>
        <v>7.0430000000000001</v>
      </c>
      <c r="C1471" s="2">
        <f>RSI!I1471</f>
        <v>80.27794292743053</v>
      </c>
      <c r="D1471" s="2">
        <f>MACD!E1471</f>
        <v>-0.14433220028522786</v>
      </c>
      <c r="E1471" s="2">
        <f>MACD!F1471</f>
        <v>-0.15205192945038426</v>
      </c>
      <c r="F1471" s="2">
        <f>'Moving Avg'!D1471</f>
        <v>7.043000000000001</v>
      </c>
      <c r="G1471" s="2">
        <f>'Moving Avg'!F1471</f>
        <v>6.8781000000000034</v>
      </c>
      <c r="H1471" s="2">
        <f>'Moving Avg'!G1471</f>
        <v>6.7708999999999966</v>
      </c>
      <c r="I1471" s="2">
        <f>'Moving Avg'!H1471</f>
        <v>6.9742749999999933</v>
      </c>
      <c r="J1471" s="6" t="str">
        <f>OBV!F1471</f>
        <v>NEUTRAL</v>
      </c>
      <c r="K1471" s="6" t="str">
        <f>OBV!G1471</f>
        <v>NEUTRAL</v>
      </c>
      <c r="L1471" s="6" t="str">
        <f>OBV!H1471</f>
        <v>NEUTRAL</v>
      </c>
      <c r="M1471" s="8">
        <f t="shared" si="220"/>
        <v>0</v>
      </c>
      <c r="N1471" s="8">
        <f t="shared" si="221"/>
        <v>0</v>
      </c>
      <c r="O1471" s="8">
        <f t="shared" si="222"/>
        <v>50</v>
      </c>
      <c r="P1471" s="8">
        <f t="shared" si="223"/>
        <v>33</v>
      </c>
      <c r="Q1471" s="9">
        <f t="shared" si="224"/>
        <v>12.45</v>
      </c>
      <c r="R1471" s="9">
        <f t="shared" si="225"/>
        <v>25.75</v>
      </c>
      <c r="S1471" s="9">
        <f t="shared" si="226"/>
        <v>27.35</v>
      </c>
      <c r="T1471" s="9">
        <f t="shared" si="227"/>
        <v>20.75</v>
      </c>
      <c r="U1471" s="8">
        <f t="shared" si="228"/>
        <v>21.850000000000005</v>
      </c>
      <c r="V1471" s="8">
        <f t="shared" si="229"/>
        <v>21.575000000000003</v>
      </c>
    </row>
    <row r="1472" spans="1:22" ht="13.5" x14ac:dyDescent="0.25">
      <c r="A1472" s="3">
        <f>RSI!A1472</f>
        <v>44155</v>
      </c>
      <c r="B1472" s="2">
        <f>RSI!B1472</f>
        <v>7.0430000000000001</v>
      </c>
      <c r="C1472" s="2">
        <f>RSI!I1472</f>
        <v>80.27794292743053</v>
      </c>
      <c r="D1472" s="2">
        <f>MACD!E1472</f>
        <v>-0.10997836146434992</v>
      </c>
      <c r="E1472" s="2">
        <f>MACD!F1472</f>
        <v>-0.1436372158531774</v>
      </c>
      <c r="F1472" s="2">
        <f>'Moving Avg'!D1472</f>
        <v>7.043000000000001</v>
      </c>
      <c r="G1472" s="2">
        <f>'Moving Avg'!F1472</f>
        <v>6.9065500000000029</v>
      </c>
      <c r="H1472" s="2">
        <f>'Moving Avg'!G1472</f>
        <v>6.7747399999999978</v>
      </c>
      <c r="I1472" s="2">
        <f>'Moving Avg'!H1472</f>
        <v>6.9718099999999925</v>
      </c>
      <c r="J1472" s="6" t="str">
        <f>OBV!F1472</f>
        <v>NEUTRAL</v>
      </c>
      <c r="K1472" s="6" t="str">
        <f>OBV!G1472</f>
        <v>NEUTRAL</v>
      </c>
      <c r="L1472" s="6" t="str">
        <f>OBV!H1472</f>
        <v>NEUTRAL</v>
      </c>
      <c r="M1472" s="8">
        <f t="shared" si="220"/>
        <v>0</v>
      </c>
      <c r="N1472" s="8">
        <f t="shared" si="221"/>
        <v>0</v>
      </c>
      <c r="O1472" s="8">
        <f t="shared" si="222"/>
        <v>50</v>
      </c>
      <c r="P1472" s="8">
        <f t="shared" si="223"/>
        <v>33</v>
      </c>
      <c r="Q1472" s="9">
        <f t="shared" si="224"/>
        <v>12.45</v>
      </c>
      <c r="R1472" s="9">
        <f t="shared" si="225"/>
        <v>25.75</v>
      </c>
      <c r="S1472" s="9">
        <f t="shared" si="226"/>
        <v>27.35</v>
      </c>
      <c r="T1472" s="9">
        <f t="shared" si="227"/>
        <v>20.75</v>
      </c>
      <c r="U1472" s="8">
        <f t="shared" si="228"/>
        <v>21.850000000000005</v>
      </c>
      <c r="V1472" s="8">
        <f t="shared" si="229"/>
        <v>21.575000000000003</v>
      </c>
    </row>
    <row r="1473" spans="1:22" ht="13.5" x14ac:dyDescent="0.25">
      <c r="A1473" s="3">
        <f>RSI!A1473</f>
        <v>44158</v>
      </c>
      <c r="B1473" s="2">
        <f>RSI!B1473</f>
        <v>7.0430000000000001</v>
      </c>
      <c r="C1473" s="2">
        <f>RSI!I1473</f>
        <v>80.27794292743053</v>
      </c>
      <c r="D1473" s="2">
        <f>MACD!E1473</f>
        <v>-8.1809646018198734E-2</v>
      </c>
      <c r="E1473" s="2">
        <f>MACD!F1473</f>
        <v>-0.13127170188618167</v>
      </c>
      <c r="F1473" s="2">
        <f>'Moving Avg'!D1473</f>
        <v>7.043000000000001</v>
      </c>
      <c r="G1473" s="2">
        <f>'Moving Avg'!F1473</f>
        <v>6.9350000000000041</v>
      </c>
      <c r="H1473" s="2">
        <f>'Moving Avg'!G1473</f>
        <v>6.7785799999999972</v>
      </c>
      <c r="I1473" s="2">
        <f>'Moving Avg'!H1473</f>
        <v>6.9693449999999917</v>
      </c>
      <c r="J1473" s="6" t="str">
        <f>OBV!F1473</f>
        <v>NEUTRAL</v>
      </c>
      <c r="K1473" s="6" t="str">
        <f>OBV!G1473</f>
        <v>NEUTRAL</v>
      </c>
      <c r="L1473" s="6" t="str">
        <f>OBV!H1473</f>
        <v>NEUTRAL</v>
      </c>
      <c r="M1473" s="8">
        <f t="shared" si="220"/>
        <v>0</v>
      </c>
      <c r="N1473" s="8">
        <f t="shared" si="221"/>
        <v>0</v>
      </c>
      <c r="O1473" s="8">
        <f t="shared" si="222"/>
        <v>50</v>
      </c>
      <c r="P1473" s="8">
        <f t="shared" si="223"/>
        <v>33</v>
      </c>
      <c r="Q1473" s="9">
        <f t="shared" si="224"/>
        <v>12.45</v>
      </c>
      <c r="R1473" s="9">
        <f t="shared" si="225"/>
        <v>25.75</v>
      </c>
      <c r="S1473" s="9">
        <f t="shared" si="226"/>
        <v>27.35</v>
      </c>
      <c r="T1473" s="9">
        <f t="shared" si="227"/>
        <v>20.75</v>
      </c>
      <c r="U1473" s="8">
        <f t="shared" si="228"/>
        <v>21.850000000000005</v>
      </c>
      <c r="V1473" s="8">
        <f t="shared" si="229"/>
        <v>21.575000000000003</v>
      </c>
    </row>
    <row r="1474" spans="1:22" ht="13.5" x14ac:dyDescent="0.25">
      <c r="A1474" s="3">
        <f>RSI!A1474</f>
        <v>44159</v>
      </c>
      <c r="B1474" s="2">
        <f>RSI!B1474</f>
        <v>7.0430000000000001</v>
      </c>
      <c r="C1474" s="2">
        <f>RSI!I1474</f>
        <v>80.27794292743053</v>
      </c>
      <c r="D1474" s="2">
        <f>MACD!E1474</f>
        <v>-5.88078359561921E-2</v>
      </c>
      <c r="E1474" s="2">
        <f>MACD!F1474</f>
        <v>-0.11677892870018378</v>
      </c>
      <c r="F1474" s="2">
        <f>'Moving Avg'!D1474</f>
        <v>7.043000000000001</v>
      </c>
      <c r="G1474" s="2">
        <f>'Moving Avg'!F1474</f>
        <v>6.9634500000000035</v>
      </c>
      <c r="H1474" s="2">
        <f>'Moving Avg'!G1474</f>
        <v>6.7824199999999983</v>
      </c>
      <c r="I1474" s="2">
        <f>'Moving Avg'!H1474</f>
        <v>6.9672199999999904</v>
      </c>
      <c r="J1474" s="6" t="str">
        <f>OBV!F1474</f>
        <v>NEUTRAL</v>
      </c>
      <c r="K1474" s="6" t="str">
        <f>OBV!G1474</f>
        <v>NEUTRAL</v>
      </c>
      <c r="L1474" s="6" t="str">
        <f>OBV!H1474</f>
        <v>NEUTRAL</v>
      </c>
      <c r="M1474" s="8">
        <f t="shared" ref="M1474:M1537" si="230">IF(C1474&lt;30,50, IF(C1474&gt;70, 0, 25))</f>
        <v>0</v>
      </c>
      <c r="N1474" s="8">
        <f t="shared" ref="N1474:N1537" si="231">IF(E1474-D1474&gt;0.02, 100, IF(E1474-D1474&lt;0,0,45))</f>
        <v>0</v>
      </c>
      <c r="O1474" s="8">
        <f t="shared" ref="O1474:O1537" si="232">IF(F1474-I1474&gt;10,100,IF(F1474-I1474&gt;5,75, IF(F1474-I1474&gt;0,50,0)))</f>
        <v>50</v>
      </c>
      <c r="P1474" s="8">
        <f t="shared" ref="P1474:P1537" si="233">IF(L1474="confirmed bullish", 34, IF(L1474="bullish divergence",17, 0))+IF(J1474="bullish",33,IF(J1474="bearish",0,16.5))+IF(K1474="strong",33,IF(K1474="weak",0,16.5))</f>
        <v>33</v>
      </c>
      <c r="Q1474" s="9">
        <f t="shared" si="224"/>
        <v>12.45</v>
      </c>
      <c r="R1474" s="9">
        <f t="shared" si="225"/>
        <v>25.75</v>
      </c>
      <c r="S1474" s="9">
        <f t="shared" si="226"/>
        <v>27.35</v>
      </c>
      <c r="T1474" s="9">
        <f t="shared" si="227"/>
        <v>20.75</v>
      </c>
      <c r="U1474" s="8">
        <f t="shared" si="228"/>
        <v>21.850000000000005</v>
      </c>
      <c r="V1474" s="8">
        <f t="shared" si="229"/>
        <v>21.575000000000003</v>
      </c>
    </row>
    <row r="1475" spans="1:22" ht="13.5" x14ac:dyDescent="0.25">
      <c r="A1475" s="3">
        <f>RSI!A1475</f>
        <v>44160</v>
      </c>
      <c r="B1475" s="2">
        <f>RSI!B1475</f>
        <v>7.0430000000000001</v>
      </c>
      <c r="C1475" s="2">
        <f>RSI!I1475</f>
        <v>80.277942927430516</v>
      </c>
      <c r="D1475" s="2">
        <f>MACD!E1475</f>
        <v>-4.0116300027769114E-2</v>
      </c>
      <c r="E1475" s="2">
        <f>MACD!F1475</f>
        <v>-0.10144640296570086</v>
      </c>
      <c r="F1475" s="2">
        <f>'Moving Avg'!D1475</f>
        <v>7.043000000000001</v>
      </c>
      <c r="G1475" s="2">
        <f>'Moving Avg'!F1475</f>
        <v>6.9833000000000025</v>
      </c>
      <c r="H1475" s="2">
        <f>'Moving Avg'!G1475</f>
        <v>6.7862599999999986</v>
      </c>
      <c r="I1475" s="2">
        <f>'Moving Avg'!H1475</f>
        <v>6.96509499999999</v>
      </c>
      <c r="J1475" s="6" t="str">
        <f>OBV!F1475</f>
        <v>NEUTRAL</v>
      </c>
      <c r="K1475" s="6" t="str">
        <f>OBV!G1475</f>
        <v>NEUTRAL</v>
      </c>
      <c r="L1475" s="6" t="str">
        <f>OBV!H1475</f>
        <v>NEUTRAL</v>
      </c>
      <c r="M1475" s="8">
        <f t="shared" si="230"/>
        <v>0</v>
      </c>
      <c r="N1475" s="8">
        <f t="shared" si="231"/>
        <v>0</v>
      </c>
      <c r="O1475" s="8">
        <f t="shared" si="232"/>
        <v>50</v>
      </c>
      <c r="P1475" s="8">
        <f t="shared" si="233"/>
        <v>33</v>
      </c>
      <c r="Q1475" s="9">
        <f t="shared" ref="Q1475:Q1538" si="234">0.35*M1475+N1475*0.35+O1475*0.15+P1475*0.15</f>
        <v>12.45</v>
      </c>
      <c r="R1475" s="9">
        <f t="shared" ref="R1475:R1538" si="235">M1475*0.2+N1475*0.2+O1475*0.35+P1475*0.25</f>
        <v>25.75</v>
      </c>
      <c r="S1475" s="9">
        <f t="shared" ref="S1475:S1538" si="236">M1475*0.15+N1475*0.15+O1475*0.25+P1475*0.45</f>
        <v>27.35</v>
      </c>
      <c r="T1475" s="9">
        <f t="shared" ref="T1475:T1538" si="237">0.25*SUM(M1475:P1475)</f>
        <v>20.75</v>
      </c>
      <c r="U1475" s="8">
        <f t="shared" ref="U1475:U1538" si="238">SUM(Q1475:S1475)/3</f>
        <v>21.850000000000005</v>
      </c>
      <c r="V1475" s="8">
        <f t="shared" ref="V1475:V1538" si="239">SUM(Q1475:T1475)/4</f>
        <v>21.575000000000003</v>
      </c>
    </row>
    <row r="1476" spans="1:22" ht="13.5" x14ac:dyDescent="0.25">
      <c r="A1476" s="3">
        <f>RSI!A1476</f>
        <v>44161</v>
      </c>
      <c r="B1476" s="2">
        <f>RSI!B1476</f>
        <v>7.0430000000000001</v>
      </c>
      <c r="C1476" s="2">
        <f>RSI!I1476</f>
        <v>80.277942927430516</v>
      </c>
      <c r="D1476" s="2">
        <f>MACD!E1476</f>
        <v>-2.5014768459599601E-2</v>
      </c>
      <c r="E1476" s="2">
        <f>MACD!F1476</f>
        <v>-8.6160076064480604E-2</v>
      </c>
      <c r="F1476" s="2">
        <f>'Moving Avg'!D1476</f>
        <v>7.043000000000001</v>
      </c>
      <c r="G1476" s="2">
        <f>'Moving Avg'!F1476</f>
        <v>6.9932500000000033</v>
      </c>
      <c r="H1476" s="2">
        <f>'Moving Avg'!G1476</f>
        <v>6.790379999999999</v>
      </c>
      <c r="I1476" s="2">
        <f>'Moving Avg'!H1476</f>
        <v>6.9629699999999879</v>
      </c>
      <c r="J1476" s="6" t="str">
        <f>OBV!F1476</f>
        <v>NEUTRAL</v>
      </c>
      <c r="K1476" s="6" t="str">
        <f>OBV!G1476</f>
        <v>NEUTRAL</v>
      </c>
      <c r="L1476" s="6" t="str">
        <f>OBV!H1476</f>
        <v>NEUTRAL</v>
      </c>
      <c r="M1476" s="8">
        <f t="shared" si="230"/>
        <v>0</v>
      </c>
      <c r="N1476" s="8">
        <f t="shared" si="231"/>
        <v>0</v>
      </c>
      <c r="O1476" s="8">
        <f t="shared" si="232"/>
        <v>50</v>
      </c>
      <c r="P1476" s="8">
        <f t="shared" si="233"/>
        <v>33</v>
      </c>
      <c r="Q1476" s="9">
        <f t="shared" si="234"/>
        <v>12.45</v>
      </c>
      <c r="R1476" s="9">
        <f t="shared" si="235"/>
        <v>25.75</v>
      </c>
      <c r="S1476" s="9">
        <f t="shared" si="236"/>
        <v>27.35</v>
      </c>
      <c r="T1476" s="9">
        <f t="shared" si="237"/>
        <v>20.75</v>
      </c>
      <c r="U1476" s="8">
        <f t="shared" si="238"/>
        <v>21.850000000000005</v>
      </c>
      <c r="V1476" s="8">
        <f t="shared" si="239"/>
        <v>21.575000000000003</v>
      </c>
    </row>
    <row r="1477" spans="1:22" ht="13.5" x14ac:dyDescent="0.25">
      <c r="A1477" s="3">
        <f>RSI!A1477</f>
        <v>44162</v>
      </c>
      <c r="B1477" s="2">
        <f>RSI!B1477</f>
        <v>7.0430000000000001</v>
      </c>
      <c r="C1477" s="2">
        <f>RSI!I1477</f>
        <v>80.27794292743053</v>
      </c>
      <c r="D1477" s="2">
        <f>MACD!E1477</f>
        <v>-1.2898015596109147E-2</v>
      </c>
      <c r="E1477" s="2">
        <f>MACD!F1477</f>
        <v>-7.1507663970806309E-2</v>
      </c>
      <c r="F1477" s="2">
        <f>'Moving Avg'!D1477</f>
        <v>7.043000000000001</v>
      </c>
      <c r="G1477" s="2">
        <f>'Moving Avg'!F1477</f>
        <v>7.0032000000000023</v>
      </c>
      <c r="H1477" s="2">
        <f>'Moving Avg'!G1477</f>
        <v>6.7944999999999993</v>
      </c>
      <c r="I1477" s="2">
        <f>'Moving Avg'!H1477</f>
        <v>6.9608449999999866</v>
      </c>
      <c r="J1477" s="6" t="str">
        <f>OBV!F1477</f>
        <v>NEUTRAL</v>
      </c>
      <c r="K1477" s="6" t="str">
        <f>OBV!G1477</f>
        <v>NEUTRAL</v>
      </c>
      <c r="L1477" s="6" t="str">
        <f>OBV!H1477</f>
        <v>NEUTRAL</v>
      </c>
      <c r="M1477" s="8">
        <f t="shared" si="230"/>
        <v>0</v>
      </c>
      <c r="N1477" s="8">
        <f t="shared" si="231"/>
        <v>0</v>
      </c>
      <c r="O1477" s="8">
        <f t="shared" si="232"/>
        <v>50</v>
      </c>
      <c r="P1477" s="8">
        <f t="shared" si="233"/>
        <v>33</v>
      </c>
      <c r="Q1477" s="9">
        <f t="shared" si="234"/>
        <v>12.45</v>
      </c>
      <c r="R1477" s="9">
        <f t="shared" si="235"/>
        <v>25.75</v>
      </c>
      <c r="S1477" s="9">
        <f t="shared" si="236"/>
        <v>27.35</v>
      </c>
      <c r="T1477" s="9">
        <f t="shared" si="237"/>
        <v>20.75</v>
      </c>
      <c r="U1477" s="8">
        <f t="shared" si="238"/>
        <v>21.850000000000005</v>
      </c>
      <c r="V1477" s="8">
        <f t="shared" si="239"/>
        <v>21.575000000000003</v>
      </c>
    </row>
    <row r="1478" spans="1:22" ht="13.5" x14ac:dyDescent="0.25">
      <c r="A1478" s="3">
        <f>RSI!A1478</f>
        <v>44165</v>
      </c>
      <c r="B1478" s="2">
        <f>RSI!B1478</f>
        <v>7.2350000000000003</v>
      </c>
      <c r="C1478" s="2">
        <f>RSI!I1478</f>
        <v>90.868187749754199</v>
      </c>
      <c r="D1478" s="2">
        <f>MACD!E1478</f>
        <v>-1.7480069442707524E-2</v>
      </c>
      <c r="E1478" s="2">
        <f>MACD!F1478</f>
        <v>-6.0702145065186557E-2</v>
      </c>
      <c r="F1478" s="2">
        <f>'Moving Avg'!D1478</f>
        <v>7.0814000000000004</v>
      </c>
      <c r="G1478" s="2">
        <f>'Moving Avg'!F1478</f>
        <v>7.0227500000000038</v>
      </c>
      <c r="H1478" s="2">
        <f>'Moving Avg'!G1478</f>
        <v>6.80246</v>
      </c>
      <c r="I1478" s="2">
        <f>'Moving Avg'!H1478</f>
        <v>6.958584999999986</v>
      </c>
      <c r="J1478" s="6" t="str">
        <f>OBV!F1478</f>
        <v>BULLISH</v>
      </c>
      <c r="K1478" s="6" t="str">
        <f>OBV!G1478</f>
        <v>NEUTRAL</v>
      </c>
      <c r="L1478" s="6" t="str">
        <f>OBV!H1478</f>
        <v>CONFIRMED BULLISH</v>
      </c>
      <c r="M1478" s="8">
        <f t="shared" si="230"/>
        <v>0</v>
      </c>
      <c r="N1478" s="8">
        <f t="shared" si="231"/>
        <v>0</v>
      </c>
      <c r="O1478" s="8">
        <f t="shared" si="232"/>
        <v>50</v>
      </c>
      <c r="P1478" s="8">
        <f t="shared" si="233"/>
        <v>83.5</v>
      </c>
      <c r="Q1478" s="9">
        <f t="shared" si="234"/>
        <v>20.024999999999999</v>
      </c>
      <c r="R1478" s="9">
        <f t="shared" si="235"/>
        <v>38.375</v>
      </c>
      <c r="S1478" s="9">
        <f t="shared" si="236"/>
        <v>50.075000000000003</v>
      </c>
      <c r="T1478" s="9">
        <f t="shared" si="237"/>
        <v>33.375</v>
      </c>
      <c r="U1478" s="8">
        <f t="shared" si="238"/>
        <v>36.158333333333331</v>
      </c>
      <c r="V1478" s="8">
        <f t="shared" si="239"/>
        <v>35.462499999999999</v>
      </c>
    </row>
    <row r="1479" spans="1:22" ht="13.5" x14ac:dyDescent="0.25">
      <c r="A1479" s="3">
        <f>RSI!A1479</f>
        <v>44166</v>
      </c>
      <c r="B1479" s="2">
        <f>RSI!B1479</f>
        <v>7.2350000000000003</v>
      </c>
      <c r="C1479" s="2">
        <f>RSI!I1479</f>
        <v>90.868187749754199</v>
      </c>
      <c r="D1479" s="2">
        <f>MACD!E1479</f>
        <v>-2.3058828787561048E-2</v>
      </c>
      <c r="E1479" s="2">
        <f>MACD!F1479</f>
        <v>-5.3173481809661458E-2</v>
      </c>
      <c r="F1479" s="2">
        <f>'Moving Avg'!D1479</f>
        <v>7.1198000000000006</v>
      </c>
      <c r="G1479" s="2">
        <f>'Moving Avg'!F1479</f>
        <v>7.0423000000000027</v>
      </c>
      <c r="H1479" s="2">
        <f>'Moving Avg'!G1479</f>
        <v>6.8104200000000006</v>
      </c>
      <c r="I1479" s="2">
        <f>'Moving Avg'!H1479</f>
        <v>6.9563249999999845</v>
      </c>
      <c r="J1479" s="6" t="str">
        <f>OBV!F1479</f>
        <v>BULLISH</v>
      </c>
      <c r="K1479" s="6" t="str">
        <f>OBV!G1479</f>
        <v>NEUTRAL</v>
      </c>
      <c r="L1479" s="6" t="str">
        <f>OBV!H1479</f>
        <v>CONFIRMED BULLISH</v>
      </c>
      <c r="M1479" s="8">
        <f t="shared" si="230"/>
        <v>0</v>
      </c>
      <c r="N1479" s="8">
        <f t="shared" si="231"/>
        <v>0</v>
      </c>
      <c r="O1479" s="8">
        <f t="shared" si="232"/>
        <v>50</v>
      </c>
      <c r="P1479" s="8">
        <f t="shared" si="233"/>
        <v>83.5</v>
      </c>
      <c r="Q1479" s="9">
        <f t="shared" si="234"/>
        <v>20.024999999999999</v>
      </c>
      <c r="R1479" s="9">
        <f t="shared" si="235"/>
        <v>38.375</v>
      </c>
      <c r="S1479" s="9">
        <f t="shared" si="236"/>
        <v>50.075000000000003</v>
      </c>
      <c r="T1479" s="9">
        <f t="shared" si="237"/>
        <v>33.375</v>
      </c>
      <c r="U1479" s="8">
        <f t="shared" si="238"/>
        <v>36.158333333333331</v>
      </c>
      <c r="V1479" s="8">
        <f t="shared" si="239"/>
        <v>35.462499999999999</v>
      </c>
    </row>
    <row r="1480" spans="1:22" ht="13.5" x14ac:dyDescent="0.25">
      <c r="A1480" s="3">
        <f>RSI!A1480</f>
        <v>44167</v>
      </c>
      <c r="B1480" s="2">
        <f>RSI!B1480</f>
        <v>7.2350000000000003</v>
      </c>
      <c r="C1480" s="2">
        <f>RSI!I1480</f>
        <v>90.868187749754199</v>
      </c>
      <c r="D1480" s="2">
        <f>MACD!E1480</f>
        <v>-2.9354907148485765E-2</v>
      </c>
      <c r="E1480" s="2">
        <f>MACD!F1480</f>
        <v>-4.8409766877426319E-2</v>
      </c>
      <c r="F1480" s="2">
        <f>'Moving Avg'!D1480</f>
        <v>7.1582000000000008</v>
      </c>
      <c r="G1480" s="2">
        <f>'Moving Avg'!F1480</f>
        <v>7.0618500000000024</v>
      </c>
      <c r="H1480" s="2">
        <f>'Moving Avg'!G1480</f>
        <v>6.8183800000000012</v>
      </c>
      <c r="I1480" s="2">
        <f>'Moving Avg'!H1480</f>
        <v>6.9540649999999848</v>
      </c>
      <c r="J1480" s="6" t="str">
        <f>OBV!F1480</f>
        <v>BULLISH</v>
      </c>
      <c r="K1480" s="6" t="str">
        <f>OBV!G1480</f>
        <v>NEUTRAL</v>
      </c>
      <c r="L1480" s="6" t="str">
        <f>OBV!H1480</f>
        <v>CONFIRMED BULLISH</v>
      </c>
      <c r="M1480" s="8">
        <f t="shared" si="230"/>
        <v>0</v>
      </c>
      <c r="N1480" s="8">
        <f t="shared" si="231"/>
        <v>0</v>
      </c>
      <c r="O1480" s="8">
        <f t="shared" si="232"/>
        <v>50</v>
      </c>
      <c r="P1480" s="8">
        <f t="shared" si="233"/>
        <v>83.5</v>
      </c>
      <c r="Q1480" s="9">
        <f t="shared" si="234"/>
        <v>20.024999999999999</v>
      </c>
      <c r="R1480" s="9">
        <f t="shared" si="235"/>
        <v>38.375</v>
      </c>
      <c r="S1480" s="9">
        <f t="shared" si="236"/>
        <v>50.075000000000003</v>
      </c>
      <c r="T1480" s="9">
        <f t="shared" si="237"/>
        <v>33.375</v>
      </c>
      <c r="U1480" s="8">
        <f t="shared" si="238"/>
        <v>36.158333333333331</v>
      </c>
      <c r="V1480" s="8">
        <f t="shared" si="239"/>
        <v>35.462499999999999</v>
      </c>
    </row>
    <row r="1481" spans="1:22" ht="13.5" x14ac:dyDescent="0.25">
      <c r="A1481" s="3">
        <f>RSI!A1481</f>
        <v>44168</v>
      </c>
      <c r="B1481" s="2">
        <f>RSI!B1481</f>
        <v>6.851</v>
      </c>
      <c r="C1481" s="2">
        <f>RSI!I1481</f>
        <v>38.810387451185939</v>
      </c>
      <c r="D1481" s="2">
        <f>MACD!E1481</f>
        <v>-7.6967929623332765E-3</v>
      </c>
      <c r="E1481" s="2">
        <f>MACD!F1481</f>
        <v>-4.0267172094407715E-2</v>
      </c>
      <c r="F1481" s="2">
        <f>'Moving Avg'!D1481</f>
        <v>7.1198000000000006</v>
      </c>
      <c r="G1481" s="2">
        <f>'Moving Avg'!F1481</f>
        <v>7.0622000000000025</v>
      </c>
      <c r="H1481" s="2">
        <f>'Moving Avg'!G1481</f>
        <v>6.8224800000000005</v>
      </c>
      <c r="I1481" s="2">
        <f>'Moving Avg'!H1481</f>
        <v>6.9498849999999841</v>
      </c>
      <c r="J1481" s="6" t="str">
        <f>OBV!F1481</f>
        <v>BULLISH</v>
      </c>
      <c r="K1481" s="6" t="str">
        <f>OBV!G1481</f>
        <v>NEUTRAL</v>
      </c>
      <c r="L1481" s="6" t="str">
        <f>OBV!H1481</f>
        <v>BULLISH DIVERGENCE</v>
      </c>
      <c r="M1481" s="8">
        <f t="shared" si="230"/>
        <v>25</v>
      </c>
      <c r="N1481" s="8">
        <f t="shared" si="231"/>
        <v>0</v>
      </c>
      <c r="O1481" s="8">
        <f t="shared" si="232"/>
        <v>50</v>
      </c>
      <c r="P1481" s="8">
        <f t="shared" si="233"/>
        <v>66.5</v>
      </c>
      <c r="Q1481" s="9">
        <f t="shared" si="234"/>
        <v>26.225000000000001</v>
      </c>
      <c r="R1481" s="9">
        <f t="shared" si="235"/>
        <v>39.125</v>
      </c>
      <c r="S1481" s="9">
        <f t="shared" si="236"/>
        <v>46.174999999999997</v>
      </c>
      <c r="T1481" s="9">
        <f t="shared" si="237"/>
        <v>35.375</v>
      </c>
      <c r="U1481" s="8">
        <f t="shared" si="238"/>
        <v>37.174999999999997</v>
      </c>
      <c r="V1481" s="8">
        <f t="shared" si="239"/>
        <v>36.724999999999994</v>
      </c>
    </row>
    <row r="1482" spans="1:22" ht="13.5" x14ac:dyDescent="0.25">
      <c r="A1482" s="3">
        <f>RSI!A1482</f>
        <v>44169</v>
      </c>
      <c r="B1482" s="2">
        <f>RSI!B1482</f>
        <v>6.851</v>
      </c>
      <c r="C1482" s="2">
        <f>RSI!I1482</f>
        <v>38.810387451185939</v>
      </c>
      <c r="D1482" s="2">
        <f>MACD!E1482</f>
        <v>1.1547561946616547E-2</v>
      </c>
      <c r="E1482" s="2">
        <f>MACD!F1482</f>
        <v>-2.9904225286202867E-2</v>
      </c>
      <c r="F1482" s="2">
        <f>'Moving Avg'!D1482</f>
        <v>7.0814000000000004</v>
      </c>
      <c r="G1482" s="2">
        <f>'Moving Avg'!F1482</f>
        <v>7.0526000000000026</v>
      </c>
      <c r="H1482" s="2">
        <f>'Moving Avg'!G1482</f>
        <v>6.8265800000000016</v>
      </c>
      <c r="I1482" s="2">
        <f>'Moving Avg'!H1482</f>
        <v>6.945704999999986</v>
      </c>
      <c r="J1482" s="6" t="str">
        <f>OBV!F1482</f>
        <v>BULLISH</v>
      </c>
      <c r="K1482" s="6" t="str">
        <f>OBV!G1482</f>
        <v>NEUTRAL</v>
      </c>
      <c r="L1482" s="6" t="str">
        <f>OBV!H1482</f>
        <v>BULLISH DIVERGENCE</v>
      </c>
      <c r="M1482" s="8">
        <f t="shared" si="230"/>
        <v>25</v>
      </c>
      <c r="N1482" s="8">
        <f t="shared" si="231"/>
        <v>0</v>
      </c>
      <c r="O1482" s="8">
        <f t="shared" si="232"/>
        <v>50</v>
      </c>
      <c r="P1482" s="8">
        <f t="shared" si="233"/>
        <v>66.5</v>
      </c>
      <c r="Q1482" s="9">
        <f t="shared" si="234"/>
        <v>26.225000000000001</v>
      </c>
      <c r="R1482" s="9">
        <f t="shared" si="235"/>
        <v>39.125</v>
      </c>
      <c r="S1482" s="9">
        <f t="shared" si="236"/>
        <v>46.174999999999997</v>
      </c>
      <c r="T1482" s="9">
        <f t="shared" si="237"/>
        <v>35.375</v>
      </c>
      <c r="U1482" s="8">
        <f t="shared" si="238"/>
        <v>37.174999999999997</v>
      </c>
      <c r="V1482" s="8">
        <f t="shared" si="239"/>
        <v>36.724999999999994</v>
      </c>
    </row>
    <row r="1483" spans="1:22" ht="13.5" x14ac:dyDescent="0.25">
      <c r="A1483" s="3">
        <f>RSI!A1483</f>
        <v>44172</v>
      </c>
      <c r="B1483" s="2">
        <f>RSI!B1483</f>
        <v>6.6459999999999999</v>
      </c>
      <c r="C1483" s="2">
        <f>RSI!I1483</f>
        <v>28.648613009988324</v>
      </c>
      <c r="D1483" s="2">
        <f>MACD!E1483</f>
        <v>4.3866671212071218E-2</v>
      </c>
      <c r="E1483" s="2">
        <f>MACD!F1483</f>
        <v>-1.5150045986548051E-2</v>
      </c>
      <c r="F1483" s="2">
        <f>'Moving Avg'!D1483</f>
        <v>6.9635999999999996</v>
      </c>
      <c r="G1483" s="2">
        <f>'Moving Avg'!F1483</f>
        <v>7.0327500000000018</v>
      </c>
      <c r="H1483" s="2">
        <f>'Moving Avg'!G1483</f>
        <v>6.8265800000000016</v>
      </c>
      <c r="I1483" s="2">
        <f>'Moving Avg'!H1483</f>
        <v>6.940499999999985</v>
      </c>
      <c r="J1483" s="6" t="str">
        <f>OBV!F1483</f>
        <v>BEARISH</v>
      </c>
      <c r="K1483" s="6" t="str">
        <f>OBV!G1483</f>
        <v>STRONG</v>
      </c>
      <c r="L1483" s="6" t="str">
        <f>OBV!H1483</f>
        <v>CONFIRMED BEARISH</v>
      </c>
      <c r="M1483" s="8">
        <f t="shared" si="230"/>
        <v>50</v>
      </c>
      <c r="N1483" s="8">
        <f t="shared" si="231"/>
        <v>0</v>
      </c>
      <c r="O1483" s="8">
        <f t="shared" si="232"/>
        <v>50</v>
      </c>
      <c r="P1483" s="8">
        <f t="shared" si="233"/>
        <v>33</v>
      </c>
      <c r="Q1483" s="9">
        <f t="shared" si="234"/>
        <v>29.95</v>
      </c>
      <c r="R1483" s="9">
        <f t="shared" si="235"/>
        <v>35.75</v>
      </c>
      <c r="S1483" s="9">
        <f t="shared" si="236"/>
        <v>34.85</v>
      </c>
      <c r="T1483" s="9">
        <f t="shared" si="237"/>
        <v>33.25</v>
      </c>
      <c r="U1483" s="8">
        <f t="shared" si="238"/>
        <v>33.516666666666673</v>
      </c>
      <c r="V1483" s="8">
        <f t="shared" si="239"/>
        <v>33.450000000000003</v>
      </c>
    </row>
    <row r="1484" spans="1:22" ht="13.5" x14ac:dyDescent="0.25">
      <c r="A1484" s="3">
        <f>RSI!A1484</f>
        <v>44173</v>
      </c>
      <c r="B1484" s="2">
        <f>RSI!B1484</f>
        <v>6.351</v>
      </c>
      <c r="C1484" s="2">
        <f>RSI!I1484</f>
        <v>20.379377990375872</v>
      </c>
      <c r="D1484" s="2">
        <f>MACD!E1484</f>
        <v>9.5064073956094397E-2</v>
      </c>
      <c r="E1484" s="2">
        <f>MACD!F1484</f>
        <v>6.8927780019804406E-3</v>
      </c>
      <c r="F1484" s="2">
        <f>'Moving Avg'!D1484</f>
        <v>6.7868000000000013</v>
      </c>
      <c r="G1484" s="2">
        <f>'Moving Avg'!F1484</f>
        <v>6.9981500000000008</v>
      </c>
      <c r="H1484" s="2">
        <f>'Moving Avg'!G1484</f>
        <v>6.8206800000000021</v>
      </c>
      <c r="I1484" s="2">
        <f>'Moving Avg'!H1484</f>
        <v>6.9338199999999857</v>
      </c>
      <c r="J1484" s="6" t="str">
        <f>OBV!F1484</f>
        <v>BEARISH</v>
      </c>
      <c r="K1484" s="6" t="str">
        <f>OBV!G1484</f>
        <v>STRONG</v>
      </c>
      <c r="L1484" s="6" t="str">
        <f>OBV!H1484</f>
        <v>CONFIRMED BEARISH</v>
      </c>
      <c r="M1484" s="8">
        <f t="shared" si="230"/>
        <v>50</v>
      </c>
      <c r="N1484" s="8">
        <f t="shared" si="231"/>
        <v>0</v>
      </c>
      <c r="O1484" s="8">
        <f t="shared" si="232"/>
        <v>0</v>
      </c>
      <c r="P1484" s="8">
        <f t="shared" si="233"/>
        <v>33</v>
      </c>
      <c r="Q1484" s="9">
        <f t="shared" si="234"/>
        <v>22.45</v>
      </c>
      <c r="R1484" s="9">
        <f t="shared" si="235"/>
        <v>18.25</v>
      </c>
      <c r="S1484" s="9">
        <f t="shared" si="236"/>
        <v>22.35</v>
      </c>
      <c r="T1484" s="9">
        <f t="shared" si="237"/>
        <v>20.75</v>
      </c>
      <c r="U1484" s="8">
        <f t="shared" si="238"/>
        <v>21.016666666666669</v>
      </c>
      <c r="V1484" s="8">
        <f t="shared" si="239"/>
        <v>20.950000000000003</v>
      </c>
    </row>
    <row r="1485" spans="1:22" ht="13.5" x14ac:dyDescent="0.25">
      <c r="A1485" s="3">
        <f>RSI!A1485</f>
        <v>44174</v>
      </c>
      <c r="B1485" s="2">
        <f>RSI!B1485</f>
        <v>6.6319999999999997</v>
      </c>
      <c r="C1485" s="2">
        <f>RSI!I1485</f>
        <v>38.568826543192515</v>
      </c>
      <c r="D1485" s="2">
        <f>MACD!E1485</f>
        <v>0.12116387298396347</v>
      </c>
      <c r="E1485" s="2">
        <f>MACD!F1485</f>
        <v>2.9746996998377049E-2</v>
      </c>
      <c r="F1485" s="2">
        <f>'Moving Avg'!D1485</f>
        <v>6.666199999999999</v>
      </c>
      <c r="G1485" s="2">
        <f>'Moving Avg'!F1485</f>
        <v>6.9776000000000007</v>
      </c>
      <c r="H1485" s="2">
        <f>'Moving Avg'!G1485</f>
        <v>6.820400000000002</v>
      </c>
      <c r="I1485" s="2">
        <f>'Moving Avg'!H1485</f>
        <v>6.9285449999999864</v>
      </c>
      <c r="J1485" s="6" t="str">
        <f>OBV!F1485</f>
        <v>BEARISH</v>
      </c>
      <c r="K1485" s="6" t="str">
        <f>OBV!G1485</f>
        <v>STRONG</v>
      </c>
      <c r="L1485" s="6" t="str">
        <f>OBV!H1485</f>
        <v>CONFIRMED BEARISH</v>
      </c>
      <c r="M1485" s="8">
        <f t="shared" si="230"/>
        <v>25</v>
      </c>
      <c r="N1485" s="8">
        <f t="shared" si="231"/>
        <v>0</v>
      </c>
      <c r="O1485" s="8">
        <f t="shared" si="232"/>
        <v>0</v>
      </c>
      <c r="P1485" s="8">
        <f t="shared" si="233"/>
        <v>33</v>
      </c>
      <c r="Q1485" s="9">
        <f t="shared" si="234"/>
        <v>13.7</v>
      </c>
      <c r="R1485" s="9">
        <f t="shared" si="235"/>
        <v>13.25</v>
      </c>
      <c r="S1485" s="9">
        <f t="shared" si="236"/>
        <v>18.600000000000001</v>
      </c>
      <c r="T1485" s="9">
        <f t="shared" si="237"/>
        <v>14.5</v>
      </c>
      <c r="U1485" s="8">
        <f t="shared" si="238"/>
        <v>15.183333333333332</v>
      </c>
      <c r="V1485" s="8">
        <f t="shared" si="239"/>
        <v>15.012499999999999</v>
      </c>
    </row>
    <row r="1486" spans="1:22" ht="13.5" x14ac:dyDescent="0.25">
      <c r="A1486" s="3">
        <f>RSI!A1486</f>
        <v>44175</v>
      </c>
      <c r="B1486" s="2">
        <f>RSI!B1486</f>
        <v>6.8239999999999998</v>
      </c>
      <c r="C1486" s="2">
        <f>RSI!I1486</f>
        <v>47.409421740182104</v>
      </c>
      <c r="D1486" s="2">
        <f>MACD!E1486</f>
        <v>0.13069318706011135</v>
      </c>
      <c r="E1486" s="2">
        <f>MACD!F1486</f>
        <v>4.993623501072391E-2</v>
      </c>
      <c r="F1486" s="2">
        <f>'Moving Avg'!D1486</f>
        <v>6.6607999999999992</v>
      </c>
      <c r="G1486" s="2">
        <f>'Moving Avg'!F1486</f>
        <v>6.9666500000000013</v>
      </c>
      <c r="H1486" s="2">
        <f>'Moving Avg'!G1486</f>
        <v>6.8239600000000031</v>
      </c>
      <c r="I1486" s="2">
        <f>'Moving Avg'!H1486</f>
        <v>6.9253249999999875</v>
      </c>
      <c r="J1486" s="6" t="str">
        <f>OBV!F1486</f>
        <v>BULLISH</v>
      </c>
      <c r="K1486" s="6" t="str">
        <f>OBV!G1486</f>
        <v>NEUTRAL</v>
      </c>
      <c r="L1486" s="6" t="str">
        <f>OBV!H1486</f>
        <v>BULLISH DIVERGENCE</v>
      </c>
      <c r="M1486" s="8">
        <f t="shared" si="230"/>
        <v>25</v>
      </c>
      <c r="N1486" s="8">
        <f t="shared" si="231"/>
        <v>0</v>
      </c>
      <c r="O1486" s="8">
        <f t="shared" si="232"/>
        <v>0</v>
      </c>
      <c r="P1486" s="8">
        <f t="shared" si="233"/>
        <v>66.5</v>
      </c>
      <c r="Q1486" s="9">
        <f t="shared" si="234"/>
        <v>18.725000000000001</v>
      </c>
      <c r="R1486" s="9">
        <f t="shared" si="235"/>
        <v>21.625</v>
      </c>
      <c r="S1486" s="9">
        <f t="shared" si="236"/>
        <v>33.674999999999997</v>
      </c>
      <c r="T1486" s="9">
        <f t="shared" si="237"/>
        <v>22.875</v>
      </c>
      <c r="U1486" s="8">
        <f t="shared" si="238"/>
        <v>24.675000000000001</v>
      </c>
      <c r="V1486" s="8">
        <f t="shared" si="239"/>
        <v>24.225000000000001</v>
      </c>
    </row>
    <row r="1487" spans="1:22" ht="13.5" x14ac:dyDescent="0.25">
      <c r="A1487" s="3">
        <f>RSI!A1487</f>
        <v>44176</v>
      </c>
      <c r="B1487" s="2">
        <f>RSI!B1487</f>
        <v>6.8310000000000004</v>
      </c>
      <c r="C1487" s="2">
        <f>RSI!I1487</f>
        <v>47.704906531154485</v>
      </c>
      <c r="D1487" s="2">
        <f>MACD!E1487</f>
        <v>0.13864700079999803</v>
      </c>
      <c r="E1487" s="2">
        <f>MACD!F1487</f>
        <v>6.767838816857874E-2</v>
      </c>
      <c r="F1487" s="2">
        <f>'Moving Avg'!D1487</f>
        <v>6.6567999999999996</v>
      </c>
      <c r="G1487" s="2">
        <f>'Moving Avg'!F1487</f>
        <v>6.9560500000000003</v>
      </c>
      <c r="H1487" s="2">
        <f>'Moving Avg'!G1487</f>
        <v>6.8276600000000034</v>
      </c>
      <c r="I1487" s="2">
        <f>'Moving Avg'!H1487</f>
        <v>6.9224499999999871</v>
      </c>
      <c r="J1487" s="6" t="str">
        <f>OBV!F1487</f>
        <v>BULLISH</v>
      </c>
      <c r="K1487" s="6" t="str">
        <f>OBV!G1487</f>
        <v>NEUTRAL</v>
      </c>
      <c r="L1487" s="6" t="str">
        <f>OBV!H1487</f>
        <v>BULLISH DIVERGENCE</v>
      </c>
      <c r="M1487" s="8">
        <f t="shared" si="230"/>
        <v>25</v>
      </c>
      <c r="N1487" s="8">
        <f t="shared" si="231"/>
        <v>0</v>
      </c>
      <c r="O1487" s="8">
        <f t="shared" si="232"/>
        <v>0</v>
      </c>
      <c r="P1487" s="8">
        <f t="shared" si="233"/>
        <v>66.5</v>
      </c>
      <c r="Q1487" s="9">
        <f t="shared" si="234"/>
        <v>18.725000000000001</v>
      </c>
      <c r="R1487" s="9">
        <f t="shared" si="235"/>
        <v>21.625</v>
      </c>
      <c r="S1487" s="9">
        <f t="shared" si="236"/>
        <v>33.674999999999997</v>
      </c>
      <c r="T1487" s="9">
        <f t="shared" si="237"/>
        <v>22.875</v>
      </c>
      <c r="U1487" s="8">
        <f t="shared" si="238"/>
        <v>24.675000000000001</v>
      </c>
      <c r="V1487" s="8">
        <f t="shared" si="239"/>
        <v>24.225000000000001</v>
      </c>
    </row>
    <row r="1488" spans="1:22" ht="13.5" x14ac:dyDescent="0.25">
      <c r="A1488" s="3">
        <f>RSI!A1488</f>
        <v>44179</v>
      </c>
      <c r="B1488" s="2">
        <f>RSI!B1488</f>
        <v>7.2279999999999998</v>
      </c>
      <c r="C1488" s="2">
        <f>RSI!I1488</f>
        <v>61.065802067447422</v>
      </c>
      <c r="D1488" s="2">
        <f>MACD!E1488</f>
        <v>0.14584560699734528</v>
      </c>
      <c r="E1488" s="2">
        <f>MACD!F1488</f>
        <v>8.3311831934332059E-2</v>
      </c>
      <c r="F1488" s="2">
        <f>'Moving Avg'!D1488</f>
        <v>6.7732000000000001</v>
      </c>
      <c r="G1488" s="2">
        <f>'Moving Avg'!F1488</f>
        <v>6.9653000000000009</v>
      </c>
      <c r="H1488" s="2">
        <f>'Moving Avg'!G1488</f>
        <v>6.8393000000000033</v>
      </c>
      <c r="I1488" s="2">
        <f>'Moving Avg'!H1488</f>
        <v>6.9215599999999879</v>
      </c>
      <c r="J1488" s="6" t="str">
        <f>OBV!F1488</f>
        <v>BULLISH</v>
      </c>
      <c r="K1488" s="6" t="str">
        <f>OBV!G1488</f>
        <v>WEAK</v>
      </c>
      <c r="L1488" s="6" t="str">
        <f>OBV!H1488</f>
        <v>CONFIRMED BULLISH</v>
      </c>
      <c r="M1488" s="8">
        <f t="shared" si="230"/>
        <v>25</v>
      </c>
      <c r="N1488" s="8">
        <f t="shared" si="231"/>
        <v>0</v>
      </c>
      <c r="O1488" s="8">
        <f t="shared" si="232"/>
        <v>0</v>
      </c>
      <c r="P1488" s="8">
        <f t="shared" si="233"/>
        <v>67</v>
      </c>
      <c r="Q1488" s="9">
        <f t="shared" si="234"/>
        <v>18.799999999999997</v>
      </c>
      <c r="R1488" s="9">
        <f t="shared" si="235"/>
        <v>21.75</v>
      </c>
      <c r="S1488" s="9">
        <f t="shared" si="236"/>
        <v>33.900000000000006</v>
      </c>
      <c r="T1488" s="9">
        <f t="shared" si="237"/>
        <v>23</v>
      </c>
      <c r="U1488" s="8">
        <f t="shared" si="238"/>
        <v>24.816666666666666</v>
      </c>
      <c r="V1488" s="8">
        <f t="shared" si="239"/>
        <v>24.362500000000001</v>
      </c>
    </row>
    <row r="1489" spans="1:22" ht="13.5" x14ac:dyDescent="0.25">
      <c r="A1489" s="3">
        <f>RSI!A1489</f>
        <v>44180</v>
      </c>
      <c r="B1489" s="2">
        <f>RSI!B1489</f>
        <v>7.5289999999999999</v>
      </c>
      <c r="C1489" s="2">
        <f>RSI!I1489</f>
        <v>67.785972943864181</v>
      </c>
      <c r="D1489" s="2">
        <f>MACD!E1489</f>
        <v>0.12760695821182111</v>
      </c>
      <c r="E1489" s="2">
        <f>MACD!F1489</f>
        <v>9.2170857189829869E-2</v>
      </c>
      <c r="F1489" s="2">
        <f>'Moving Avg'!D1489</f>
        <v>7.008799999999999</v>
      </c>
      <c r="G1489" s="2">
        <f>'Moving Avg'!F1489</f>
        <v>6.9896000000000003</v>
      </c>
      <c r="H1489" s="2">
        <f>'Moving Avg'!G1489</f>
        <v>6.8569600000000035</v>
      </c>
      <c r="I1489" s="2">
        <f>'Moving Avg'!H1489</f>
        <v>6.9221749999999886</v>
      </c>
      <c r="J1489" s="6" t="str">
        <f>OBV!F1489</f>
        <v>BULLISH</v>
      </c>
      <c r="K1489" s="6" t="str">
        <f>OBV!G1489</f>
        <v>WEAK</v>
      </c>
      <c r="L1489" s="6" t="str">
        <f>OBV!H1489</f>
        <v>CONFIRMED BULLISH</v>
      </c>
      <c r="M1489" s="8">
        <f t="shared" si="230"/>
        <v>25</v>
      </c>
      <c r="N1489" s="8">
        <f t="shared" si="231"/>
        <v>0</v>
      </c>
      <c r="O1489" s="8">
        <f t="shared" si="232"/>
        <v>50</v>
      </c>
      <c r="P1489" s="8">
        <f t="shared" si="233"/>
        <v>67</v>
      </c>
      <c r="Q1489" s="9">
        <f t="shared" si="234"/>
        <v>26.299999999999997</v>
      </c>
      <c r="R1489" s="9">
        <f t="shared" si="235"/>
        <v>39.25</v>
      </c>
      <c r="S1489" s="9">
        <f t="shared" si="236"/>
        <v>46.400000000000006</v>
      </c>
      <c r="T1489" s="9">
        <f t="shared" si="237"/>
        <v>35.5</v>
      </c>
      <c r="U1489" s="8">
        <f t="shared" si="238"/>
        <v>37.31666666666667</v>
      </c>
      <c r="V1489" s="8">
        <f t="shared" si="239"/>
        <v>36.862499999999997</v>
      </c>
    </row>
    <row r="1490" spans="1:22" ht="13.5" x14ac:dyDescent="0.25">
      <c r="A1490" s="3">
        <f>RSI!A1490</f>
        <v>44181</v>
      </c>
      <c r="B1490" s="2">
        <f>RSI!B1490</f>
        <v>7.742</v>
      </c>
      <c r="C1490" s="2">
        <f>RSI!I1490</f>
        <v>71.530726635321741</v>
      </c>
      <c r="D1490" s="2">
        <f>MACD!E1490</f>
        <v>9.2735003086846568E-2</v>
      </c>
      <c r="E1490" s="2">
        <f>MACD!F1490</f>
        <v>9.2283686369233217E-2</v>
      </c>
      <c r="F1490" s="2">
        <f>'Moving Avg'!D1490</f>
        <v>7.2308000000000003</v>
      </c>
      <c r="G1490" s="2">
        <f>'Moving Avg'!F1490</f>
        <v>7.0245499999999996</v>
      </c>
      <c r="H1490" s="2">
        <f>'Moving Avg'!G1490</f>
        <v>6.8788800000000041</v>
      </c>
      <c r="I1490" s="2">
        <f>'Moving Avg'!H1490</f>
        <v>6.9238549999999881</v>
      </c>
      <c r="J1490" s="6" t="str">
        <f>OBV!F1490</f>
        <v>BULLISH</v>
      </c>
      <c r="K1490" s="6" t="str">
        <f>OBV!G1490</f>
        <v>WEAK</v>
      </c>
      <c r="L1490" s="6" t="str">
        <f>OBV!H1490</f>
        <v>CONFIRMED BULLISH</v>
      </c>
      <c r="M1490" s="8">
        <f t="shared" si="230"/>
        <v>0</v>
      </c>
      <c r="N1490" s="8">
        <f t="shared" si="231"/>
        <v>0</v>
      </c>
      <c r="O1490" s="8">
        <f t="shared" si="232"/>
        <v>50</v>
      </c>
      <c r="P1490" s="8">
        <f t="shared" si="233"/>
        <v>67</v>
      </c>
      <c r="Q1490" s="9">
        <f t="shared" si="234"/>
        <v>17.549999999999997</v>
      </c>
      <c r="R1490" s="9">
        <f t="shared" si="235"/>
        <v>34.25</v>
      </c>
      <c r="S1490" s="9">
        <f t="shared" si="236"/>
        <v>42.650000000000006</v>
      </c>
      <c r="T1490" s="9">
        <f t="shared" si="237"/>
        <v>29.25</v>
      </c>
      <c r="U1490" s="8">
        <f t="shared" si="238"/>
        <v>31.483333333333334</v>
      </c>
      <c r="V1490" s="8">
        <f t="shared" si="239"/>
        <v>30.925000000000001</v>
      </c>
    </row>
    <row r="1491" spans="1:22" ht="13.5" x14ac:dyDescent="0.25">
      <c r="A1491" s="3">
        <f>RSI!A1491</f>
        <v>44182</v>
      </c>
      <c r="B1491" s="2">
        <f>RSI!B1491</f>
        <v>7.742</v>
      </c>
      <c r="C1491" s="2">
        <f>RSI!I1491</f>
        <v>71.530726635321741</v>
      </c>
      <c r="D1491" s="2">
        <f>MACD!E1491</f>
        <v>-4.9783928271285305E-4</v>
      </c>
      <c r="E1491" s="2">
        <f>MACD!F1491</f>
        <v>7.3727381238844009E-2</v>
      </c>
      <c r="F1491" s="2">
        <f>'Moving Avg'!D1491</f>
        <v>7.4144000000000005</v>
      </c>
      <c r="G1491" s="2">
        <f>'Moving Avg'!F1491</f>
        <v>7.0594999999999999</v>
      </c>
      <c r="H1491" s="2">
        <f>'Moving Avg'!G1491</f>
        <v>6.9008000000000038</v>
      </c>
      <c r="I1491" s="2">
        <f>'Moving Avg'!H1491</f>
        <v>6.9259099999999885</v>
      </c>
      <c r="J1491" s="6" t="str">
        <f>OBV!F1491</f>
        <v>BULLISH</v>
      </c>
      <c r="K1491" s="6" t="str">
        <f>OBV!G1491</f>
        <v>WEAK</v>
      </c>
      <c r="L1491" s="6" t="str">
        <f>OBV!H1491</f>
        <v>CONFIRMED BULLISH</v>
      </c>
      <c r="M1491" s="8">
        <f t="shared" si="230"/>
        <v>0</v>
      </c>
      <c r="N1491" s="8">
        <f t="shared" si="231"/>
        <v>100</v>
      </c>
      <c r="O1491" s="8">
        <f t="shared" si="232"/>
        <v>50</v>
      </c>
      <c r="P1491" s="8">
        <f t="shared" si="233"/>
        <v>67</v>
      </c>
      <c r="Q1491" s="9">
        <f t="shared" si="234"/>
        <v>52.55</v>
      </c>
      <c r="R1491" s="9">
        <f t="shared" si="235"/>
        <v>54.25</v>
      </c>
      <c r="S1491" s="9">
        <f t="shared" si="236"/>
        <v>57.650000000000006</v>
      </c>
      <c r="T1491" s="9">
        <f t="shared" si="237"/>
        <v>54.25</v>
      </c>
      <c r="U1491" s="8">
        <f t="shared" si="238"/>
        <v>54.816666666666663</v>
      </c>
      <c r="V1491" s="8">
        <f t="shared" si="239"/>
        <v>54.674999999999997</v>
      </c>
    </row>
    <row r="1492" spans="1:22" ht="13.5" x14ac:dyDescent="0.25">
      <c r="A1492" s="3">
        <f>RSI!A1492</f>
        <v>44183</v>
      </c>
      <c r="B1492" s="2">
        <f>RSI!B1492</f>
        <v>7.8789999999999996</v>
      </c>
      <c r="C1492" s="2">
        <f>RSI!I1492</f>
        <v>73.802420166760044</v>
      </c>
      <c r="D1492" s="2">
        <f>MACD!E1492</f>
        <v>-9.3839834423732782E-2</v>
      </c>
      <c r="E1492" s="2">
        <f>MACD!F1492</f>
        <v>4.0213938106328652E-2</v>
      </c>
      <c r="F1492" s="2">
        <f>'Moving Avg'!D1492</f>
        <v>7.6239999999999997</v>
      </c>
      <c r="G1492" s="2">
        <f>'Moving Avg'!F1492</f>
        <v>7.1012999999999993</v>
      </c>
      <c r="H1492" s="2">
        <f>'Moving Avg'!G1492</f>
        <v>6.9254600000000037</v>
      </c>
      <c r="I1492" s="2">
        <f>'Moving Avg'!H1492</f>
        <v>6.9286499999999878</v>
      </c>
      <c r="J1492" s="6" t="str">
        <f>OBV!F1492</f>
        <v>BULLISH</v>
      </c>
      <c r="K1492" s="6" t="str">
        <f>OBV!G1492</f>
        <v>WEAK</v>
      </c>
      <c r="L1492" s="6" t="str">
        <f>OBV!H1492</f>
        <v>CONFIRMED BULLISH</v>
      </c>
      <c r="M1492" s="8">
        <f t="shared" si="230"/>
        <v>0</v>
      </c>
      <c r="N1492" s="8">
        <f t="shared" si="231"/>
        <v>100</v>
      </c>
      <c r="O1492" s="8">
        <f t="shared" si="232"/>
        <v>50</v>
      </c>
      <c r="P1492" s="8">
        <f t="shared" si="233"/>
        <v>67</v>
      </c>
      <c r="Q1492" s="9">
        <f t="shared" si="234"/>
        <v>52.55</v>
      </c>
      <c r="R1492" s="9">
        <f t="shared" si="235"/>
        <v>54.25</v>
      </c>
      <c r="S1492" s="9">
        <f t="shared" si="236"/>
        <v>57.650000000000006</v>
      </c>
      <c r="T1492" s="9">
        <f t="shared" si="237"/>
        <v>54.25</v>
      </c>
      <c r="U1492" s="8">
        <f t="shared" si="238"/>
        <v>54.816666666666663</v>
      </c>
      <c r="V1492" s="8">
        <f t="shared" si="239"/>
        <v>54.674999999999997</v>
      </c>
    </row>
    <row r="1493" spans="1:22" ht="13.5" x14ac:dyDescent="0.25">
      <c r="A1493" s="3">
        <f>RSI!A1493</f>
        <v>44186</v>
      </c>
      <c r="B1493" s="2">
        <f>RSI!B1493</f>
        <v>7.9470000000000001</v>
      </c>
      <c r="C1493" s="2">
        <f>RSI!I1493</f>
        <v>74.874106996964869</v>
      </c>
      <c r="D1493" s="2">
        <f>MACD!E1493</f>
        <v>-0.21419222566614238</v>
      </c>
      <c r="E1493" s="2">
        <f>MACD!F1493</f>
        <v>-1.0667294648165557E-2</v>
      </c>
      <c r="F1493" s="2">
        <f>'Moving Avg'!D1493</f>
        <v>7.7678000000000011</v>
      </c>
      <c r="G1493" s="2">
        <f>'Moving Avg'!F1493</f>
        <v>7.1465000000000005</v>
      </c>
      <c r="H1493" s="2">
        <f>'Moving Avg'!G1493</f>
        <v>6.9514800000000045</v>
      </c>
      <c r="I1493" s="2">
        <f>'Moving Avg'!H1493</f>
        <v>6.9317299999999875</v>
      </c>
      <c r="J1493" s="6" t="str">
        <f>OBV!F1493</f>
        <v>BULLISH</v>
      </c>
      <c r="K1493" s="6" t="str">
        <f>OBV!G1493</f>
        <v>WEAK</v>
      </c>
      <c r="L1493" s="6" t="str">
        <f>OBV!H1493</f>
        <v>CONFIRMED BULLISH</v>
      </c>
      <c r="M1493" s="8">
        <f t="shared" si="230"/>
        <v>0</v>
      </c>
      <c r="N1493" s="8">
        <f t="shared" si="231"/>
        <v>100</v>
      </c>
      <c r="O1493" s="8">
        <f t="shared" si="232"/>
        <v>50</v>
      </c>
      <c r="P1493" s="8">
        <f t="shared" si="233"/>
        <v>67</v>
      </c>
      <c r="Q1493" s="9">
        <f t="shared" si="234"/>
        <v>52.55</v>
      </c>
      <c r="R1493" s="9">
        <f t="shared" si="235"/>
        <v>54.25</v>
      </c>
      <c r="S1493" s="9">
        <f t="shared" si="236"/>
        <v>57.650000000000006</v>
      </c>
      <c r="T1493" s="9">
        <f t="shared" si="237"/>
        <v>54.25</v>
      </c>
      <c r="U1493" s="8">
        <f t="shared" si="238"/>
        <v>54.816666666666663</v>
      </c>
      <c r="V1493" s="8">
        <f t="shared" si="239"/>
        <v>54.674999999999997</v>
      </c>
    </row>
    <row r="1494" spans="1:22" ht="13.5" x14ac:dyDescent="0.25">
      <c r="A1494" s="3">
        <f>RSI!A1494</f>
        <v>44187</v>
      </c>
      <c r="B1494" s="2">
        <f>RSI!B1494</f>
        <v>7.9809999999999999</v>
      </c>
      <c r="C1494" s="2">
        <f>RSI!I1494</f>
        <v>75.415634371412452</v>
      </c>
      <c r="D1494" s="2">
        <f>MACD!E1494</f>
        <v>-0.36877381737268955</v>
      </c>
      <c r="E1494" s="2">
        <f>MACD!F1494</f>
        <v>-8.2288599193070355E-2</v>
      </c>
      <c r="F1494" s="2">
        <f>'Moving Avg'!D1494</f>
        <v>7.8581999999999992</v>
      </c>
      <c r="G1494" s="2">
        <f>'Moving Avg'!F1494</f>
        <v>7.1933999999999996</v>
      </c>
      <c r="H1494" s="2">
        <f>'Moving Avg'!G1494</f>
        <v>6.9781800000000045</v>
      </c>
      <c r="I1494" s="2">
        <f>'Moving Avg'!H1494</f>
        <v>6.9353249999999882</v>
      </c>
      <c r="J1494" s="6" t="str">
        <f>OBV!F1494</f>
        <v>BULLISH</v>
      </c>
      <c r="K1494" s="6" t="str">
        <f>OBV!G1494</f>
        <v>WEAK</v>
      </c>
      <c r="L1494" s="6" t="str">
        <f>OBV!H1494</f>
        <v>CONFIRMED BULLISH</v>
      </c>
      <c r="M1494" s="8">
        <f t="shared" si="230"/>
        <v>0</v>
      </c>
      <c r="N1494" s="8">
        <f t="shared" si="231"/>
        <v>100</v>
      </c>
      <c r="O1494" s="8">
        <f t="shared" si="232"/>
        <v>50</v>
      </c>
      <c r="P1494" s="8">
        <f t="shared" si="233"/>
        <v>67</v>
      </c>
      <c r="Q1494" s="9">
        <f t="shared" si="234"/>
        <v>52.55</v>
      </c>
      <c r="R1494" s="9">
        <f t="shared" si="235"/>
        <v>54.25</v>
      </c>
      <c r="S1494" s="9">
        <f t="shared" si="236"/>
        <v>57.650000000000006</v>
      </c>
      <c r="T1494" s="9">
        <f t="shared" si="237"/>
        <v>54.25</v>
      </c>
      <c r="U1494" s="8">
        <f t="shared" si="238"/>
        <v>54.816666666666663</v>
      </c>
      <c r="V1494" s="8">
        <f t="shared" si="239"/>
        <v>54.674999999999997</v>
      </c>
    </row>
    <row r="1495" spans="1:22" ht="13.5" x14ac:dyDescent="0.25">
      <c r="A1495" s="3">
        <f>RSI!A1495</f>
        <v>44188</v>
      </c>
      <c r="B1495" s="2">
        <f>RSI!B1495</f>
        <v>7.7489999999999997</v>
      </c>
      <c r="C1495" s="2">
        <f>RSI!I1495</f>
        <v>65.10455694029352</v>
      </c>
      <c r="D1495" s="2">
        <f>MACD!E1495</f>
        <v>-0.44384174458012371</v>
      </c>
      <c r="E1495" s="2">
        <f>MACD!F1495</f>
        <v>-0.15459922827048106</v>
      </c>
      <c r="F1495" s="2">
        <f>'Moving Avg'!D1495</f>
        <v>7.8596000000000004</v>
      </c>
      <c r="G1495" s="2">
        <f>'Moving Avg'!F1495</f>
        <v>7.228699999999999</v>
      </c>
      <c r="H1495" s="2">
        <f>'Moving Avg'!G1495</f>
        <v>7.0002400000000042</v>
      </c>
      <c r="I1495" s="2">
        <f>'Moving Avg'!H1495</f>
        <v>6.9377599999999884</v>
      </c>
      <c r="J1495" s="6" t="str">
        <f>OBV!F1495</f>
        <v>BULLISH</v>
      </c>
      <c r="K1495" s="6" t="str">
        <f>OBV!G1495</f>
        <v>WEAK</v>
      </c>
      <c r="L1495" s="6" t="str">
        <f>OBV!H1495</f>
        <v>CONFIRMED BULLISH</v>
      </c>
      <c r="M1495" s="8">
        <f t="shared" si="230"/>
        <v>25</v>
      </c>
      <c r="N1495" s="8">
        <f t="shared" si="231"/>
        <v>100</v>
      </c>
      <c r="O1495" s="8">
        <f t="shared" si="232"/>
        <v>50</v>
      </c>
      <c r="P1495" s="8">
        <f t="shared" si="233"/>
        <v>67</v>
      </c>
      <c r="Q1495" s="9">
        <f t="shared" si="234"/>
        <v>61.3</v>
      </c>
      <c r="R1495" s="9">
        <f t="shared" si="235"/>
        <v>59.25</v>
      </c>
      <c r="S1495" s="9">
        <f t="shared" si="236"/>
        <v>61.400000000000006</v>
      </c>
      <c r="T1495" s="9">
        <f t="shared" si="237"/>
        <v>60.5</v>
      </c>
      <c r="U1495" s="8">
        <f t="shared" si="238"/>
        <v>60.65</v>
      </c>
      <c r="V1495" s="8">
        <f t="shared" si="239"/>
        <v>60.612499999999997</v>
      </c>
    </row>
    <row r="1496" spans="1:22" ht="13.5" x14ac:dyDescent="0.25">
      <c r="A1496" s="3">
        <f>RSI!A1496</f>
        <v>44189</v>
      </c>
      <c r="B1496" s="2">
        <f>RSI!B1496</f>
        <v>7.625</v>
      </c>
      <c r="C1496" s="2">
        <f>RSI!I1496</f>
        <v>60.354785071310182</v>
      </c>
      <c r="D1496" s="2">
        <f>MACD!E1496</f>
        <v>-0.47160332008930883</v>
      </c>
      <c r="E1496" s="2">
        <f>MACD!F1496</f>
        <v>-0.2180000466342466</v>
      </c>
      <c r="F1496" s="2">
        <f>'Moving Avg'!D1496</f>
        <v>7.8361999999999998</v>
      </c>
      <c r="G1496" s="2">
        <f>'Moving Avg'!F1496</f>
        <v>7.2578000000000005</v>
      </c>
      <c r="H1496" s="2">
        <f>'Moving Avg'!G1496</f>
        <v>7.0198200000000046</v>
      </c>
      <c r="I1496" s="2">
        <f>'Moving Avg'!H1496</f>
        <v>6.9395749999999881</v>
      </c>
      <c r="J1496" s="6" t="str">
        <f>OBV!F1496</f>
        <v>BULLISH</v>
      </c>
      <c r="K1496" s="6" t="str">
        <f>OBV!G1496</f>
        <v>NEUTRAL</v>
      </c>
      <c r="L1496" s="6" t="str">
        <f>OBV!H1496</f>
        <v>BULLISH DIVERGENCE</v>
      </c>
      <c r="M1496" s="8">
        <f t="shared" si="230"/>
        <v>25</v>
      </c>
      <c r="N1496" s="8">
        <f t="shared" si="231"/>
        <v>100</v>
      </c>
      <c r="O1496" s="8">
        <f t="shared" si="232"/>
        <v>50</v>
      </c>
      <c r="P1496" s="8">
        <f t="shared" si="233"/>
        <v>66.5</v>
      </c>
      <c r="Q1496" s="9">
        <f t="shared" si="234"/>
        <v>61.225000000000001</v>
      </c>
      <c r="R1496" s="9">
        <f t="shared" si="235"/>
        <v>59.125</v>
      </c>
      <c r="S1496" s="9">
        <f t="shared" si="236"/>
        <v>61.174999999999997</v>
      </c>
      <c r="T1496" s="9">
        <f t="shared" si="237"/>
        <v>60.375</v>
      </c>
      <c r="U1496" s="8">
        <f t="shared" si="238"/>
        <v>60.508333333333326</v>
      </c>
      <c r="V1496" s="8">
        <f t="shared" si="239"/>
        <v>60.474999999999994</v>
      </c>
    </row>
    <row r="1497" spans="1:22" ht="13.5" x14ac:dyDescent="0.25">
      <c r="A1497" s="3">
        <f>RSI!A1497</f>
        <v>44190</v>
      </c>
      <c r="B1497" s="2">
        <f>RSI!B1497</f>
        <v>7.625</v>
      </c>
      <c r="C1497" s="2">
        <f>RSI!I1497</f>
        <v>60.354785071310182</v>
      </c>
      <c r="D1497" s="2">
        <f>MACD!E1497</f>
        <v>-0.49603072745303756</v>
      </c>
      <c r="E1497" s="2">
        <f>MACD!F1497</f>
        <v>-0.2736061827980048</v>
      </c>
      <c r="F1497" s="2">
        <f>'Moving Avg'!D1497</f>
        <v>7.7854000000000001</v>
      </c>
      <c r="G1497" s="2">
        <f>'Moving Avg'!F1497</f>
        <v>7.2869000000000002</v>
      </c>
      <c r="H1497" s="2">
        <f>'Moving Avg'!G1497</f>
        <v>7.0394000000000041</v>
      </c>
      <c r="I1497" s="2">
        <f>'Moving Avg'!H1497</f>
        <v>6.9413899999999886</v>
      </c>
      <c r="J1497" s="6" t="str">
        <f>OBV!F1497</f>
        <v>BULLISH</v>
      </c>
      <c r="K1497" s="6" t="str">
        <f>OBV!G1497</f>
        <v>NEUTRAL</v>
      </c>
      <c r="L1497" s="6" t="str">
        <f>OBV!H1497</f>
        <v>BULLISH DIVERGENCE</v>
      </c>
      <c r="M1497" s="8">
        <f t="shared" si="230"/>
        <v>25</v>
      </c>
      <c r="N1497" s="8">
        <f t="shared" si="231"/>
        <v>100</v>
      </c>
      <c r="O1497" s="8">
        <f t="shared" si="232"/>
        <v>50</v>
      </c>
      <c r="P1497" s="8">
        <f t="shared" si="233"/>
        <v>66.5</v>
      </c>
      <c r="Q1497" s="9">
        <f t="shared" si="234"/>
        <v>61.225000000000001</v>
      </c>
      <c r="R1497" s="9">
        <f t="shared" si="235"/>
        <v>59.125</v>
      </c>
      <c r="S1497" s="9">
        <f t="shared" si="236"/>
        <v>61.174999999999997</v>
      </c>
      <c r="T1497" s="9">
        <f t="shared" si="237"/>
        <v>60.375</v>
      </c>
      <c r="U1497" s="8">
        <f t="shared" si="238"/>
        <v>60.508333333333326</v>
      </c>
      <c r="V1497" s="8">
        <f t="shared" si="239"/>
        <v>60.474999999999994</v>
      </c>
    </row>
    <row r="1498" spans="1:22" ht="13.5" x14ac:dyDescent="0.25">
      <c r="A1498" s="3">
        <f>RSI!A1498</f>
        <v>44193</v>
      </c>
      <c r="B1498" s="2">
        <f>RSI!B1498</f>
        <v>7.625</v>
      </c>
      <c r="C1498" s="2">
        <f>RSI!I1498</f>
        <v>60.354785071310182</v>
      </c>
      <c r="D1498" s="2">
        <f>MACD!E1498</f>
        <v>-0.45748774772430068</v>
      </c>
      <c r="E1498" s="2">
        <f>MACD!F1498</f>
        <v>-0.31038249578326399</v>
      </c>
      <c r="F1498" s="2">
        <f>'Moving Avg'!D1498</f>
        <v>7.721000000000001</v>
      </c>
      <c r="G1498" s="2">
        <f>'Moving Avg'!F1498</f>
        <v>7.3063999999999991</v>
      </c>
      <c r="H1498" s="2">
        <f>'Moving Avg'!G1498</f>
        <v>7.0589800000000036</v>
      </c>
      <c r="I1498" s="2">
        <f>'Moving Avg'!H1498</f>
        <v>6.9432049999999892</v>
      </c>
      <c r="J1498" s="6" t="str">
        <f>OBV!F1498</f>
        <v>BEARISH</v>
      </c>
      <c r="K1498" s="6" t="str">
        <f>OBV!G1498</f>
        <v>NEUTRAL</v>
      </c>
      <c r="L1498" s="6" t="str">
        <f>OBV!H1498</f>
        <v>CONFIRMED BEARISH</v>
      </c>
      <c r="M1498" s="8">
        <f t="shared" si="230"/>
        <v>25</v>
      </c>
      <c r="N1498" s="8">
        <f t="shared" si="231"/>
        <v>100</v>
      </c>
      <c r="O1498" s="8">
        <f t="shared" si="232"/>
        <v>50</v>
      </c>
      <c r="P1498" s="8">
        <f t="shared" si="233"/>
        <v>16.5</v>
      </c>
      <c r="Q1498" s="9">
        <f t="shared" si="234"/>
        <v>53.725000000000001</v>
      </c>
      <c r="R1498" s="9">
        <f t="shared" si="235"/>
        <v>46.625</v>
      </c>
      <c r="S1498" s="9">
        <f t="shared" si="236"/>
        <v>38.674999999999997</v>
      </c>
      <c r="T1498" s="9">
        <f t="shared" si="237"/>
        <v>47.875</v>
      </c>
      <c r="U1498" s="8">
        <f t="shared" si="238"/>
        <v>46.341666666666661</v>
      </c>
      <c r="V1498" s="8">
        <f t="shared" si="239"/>
        <v>46.724999999999994</v>
      </c>
    </row>
    <row r="1499" spans="1:22" ht="13.5" x14ac:dyDescent="0.25">
      <c r="A1499" s="3">
        <f>RSI!A1499</f>
        <v>44194</v>
      </c>
      <c r="B1499" s="2">
        <f>RSI!B1499</f>
        <v>7.625</v>
      </c>
      <c r="C1499" s="2">
        <f>RSI!I1499</f>
        <v>60.354785071310182</v>
      </c>
      <c r="D1499" s="2">
        <f>MACD!E1499</f>
        <v>-0.3802932451137595</v>
      </c>
      <c r="E1499" s="2">
        <f>MACD!F1499</f>
        <v>-0.32436464564936313</v>
      </c>
      <c r="F1499" s="2">
        <f>'Moving Avg'!D1499</f>
        <v>7.649799999999999</v>
      </c>
      <c r="G1499" s="2">
        <f>'Moving Avg'!F1499</f>
        <v>7.3259000000000016</v>
      </c>
      <c r="H1499" s="2">
        <f>'Moving Avg'!G1499</f>
        <v>7.0785600000000048</v>
      </c>
      <c r="I1499" s="2">
        <f>'Moving Avg'!H1499</f>
        <v>6.9450199999999889</v>
      </c>
      <c r="J1499" s="6" t="str">
        <f>OBV!F1499</f>
        <v>BEARISH</v>
      </c>
      <c r="K1499" s="6" t="str">
        <f>OBV!G1499</f>
        <v>STRONG</v>
      </c>
      <c r="L1499" s="6" t="str">
        <f>OBV!H1499</f>
        <v>CONFIRMED BEARISH</v>
      </c>
      <c r="M1499" s="8">
        <f t="shared" si="230"/>
        <v>25</v>
      </c>
      <c r="N1499" s="8">
        <f t="shared" si="231"/>
        <v>100</v>
      </c>
      <c r="O1499" s="8">
        <f t="shared" si="232"/>
        <v>50</v>
      </c>
      <c r="P1499" s="8">
        <f t="shared" si="233"/>
        <v>33</v>
      </c>
      <c r="Q1499" s="9">
        <f t="shared" si="234"/>
        <v>56.2</v>
      </c>
      <c r="R1499" s="9">
        <f t="shared" si="235"/>
        <v>50.75</v>
      </c>
      <c r="S1499" s="9">
        <f t="shared" si="236"/>
        <v>46.1</v>
      </c>
      <c r="T1499" s="9">
        <f t="shared" si="237"/>
        <v>52</v>
      </c>
      <c r="U1499" s="8">
        <f t="shared" si="238"/>
        <v>51.016666666666673</v>
      </c>
      <c r="V1499" s="8">
        <f t="shared" si="239"/>
        <v>51.262500000000003</v>
      </c>
    </row>
    <row r="1500" spans="1:22" ht="13.5" x14ac:dyDescent="0.25">
      <c r="A1500" s="3">
        <f>RSI!A1500</f>
        <v>44195</v>
      </c>
      <c r="B1500" s="2">
        <f>RSI!B1500</f>
        <v>7.625</v>
      </c>
      <c r="C1500" s="2">
        <f>RSI!I1500</f>
        <v>60.354785071310182</v>
      </c>
      <c r="D1500" s="2">
        <f>MACD!E1500</f>
        <v>-0.28380418187058698</v>
      </c>
      <c r="E1500" s="2">
        <f>MACD!F1500</f>
        <v>-0.31625255289360787</v>
      </c>
      <c r="F1500" s="2">
        <f>'Moving Avg'!D1500</f>
        <v>7.625</v>
      </c>
      <c r="G1500" s="2">
        <f>'Moving Avg'!F1500</f>
        <v>7.3454000000000006</v>
      </c>
      <c r="H1500" s="2">
        <f>'Moving Avg'!G1500</f>
        <v>7.0981400000000043</v>
      </c>
      <c r="I1500" s="2">
        <f>'Moving Avg'!H1500</f>
        <v>6.9468349999999894</v>
      </c>
      <c r="J1500" s="6" t="str">
        <f>OBV!F1500</f>
        <v>BEARISH</v>
      </c>
      <c r="K1500" s="6" t="str">
        <f>OBV!G1500</f>
        <v>NEUTRAL</v>
      </c>
      <c r="L1500" s="6" t="str">
        <f>OBV!H1500</f>
        <v>CONFIRMED BEARISH</v>
      </c>
      <c r="M1500" s="8">
        <f t="shared" si="230"/>
        <v>25</v>
      </c>
      <c r="N1500" s="8">
        <f t="shared" si="231"/>
        <v>0</v>
      </c>
      <c r="O1500" s="8">
        <f t="shared" si="232"/>
        <v>50</v>
      </c>
      <c r="P1500" s="8">
        <f t="shared" si="233"/>
        <v>16.5</v>
      </c>
      <c r="Q1500" s="9">
        <f t="shared" si="234"/>
        <v>18.725000000000001</v>
      </c>
      <c r="R1500" s="9">
        <f t="shared" si="235"/>
        <v>26.625</v>
      </c>
      <c r="S1500" s="9">
        <f t="shared" si="236"/>
        <v>23.675000000000001</v>
      </c>
      <c r="T1500" s="9">
        <f t="shared" si="237"/>
        <v>22.875</v>
      </c>
      <c r="U1500" s="8">
        <f t="shared" si="238"/>
        <v>23.008333333333336</v>
      </c>
      <c r="V1500" s="8">
        <f t="shared" si="239"/>
        <v>22.975000000000001</v>
      </c>
    </row>
    <row r="1501" spans="1:22" ht="13.5" x14ac:dyDescent="0.25">
      <c r="A1501" s="3">
        <f>RSI!A1501</f>
        <v>44196</v>
      </c>
      <c r="B1501" s="2">
        <f>RSI!B1501</f>
        <v>7.5359999999999996</v>
      </c>
      <c r="C1501" s="2">
        <f>RSI!I1501</f>
        <v>56.099650884571957</v>
      </c>
      <c r="D1501" s="2">
        <f>MACD!E1501</f>
        <v>-0.19704717583253828</v>
      </c>
      <c r="E1501" s="2">
        <f>MACD!F1501</f>
        <v>-0.29241147748139396</v>
      </c>
      <c r="F1501" s="2">
        <f>'Moving Avg'!D1501</f>
        <v>7.6072000000000006</v>
      </c>
      <c r="G1501" s="2">
        <f>'Moving Avg'!F1501</f>
        <v>7.3796499999999998</v>
      </c>
      <c r="H1501" s="2">
        <f>'Moving Avg'!G1501</f>
        <v>7.119380000000004</v>
      </c>
      <c r="I1501" s="2">
        <f>'Moving Avg'!H1501</f>
        <v>6.94820499999999</v>
      </c>
      <c r="J1501" s="6" t="str">
        <f>OBV!F1501</f>
        <v>BEARISH</v>
      </c>
      <c r="K1501" s="6" t="str">
        <f>OBV!G1501</f>
        <v>NEUTRAL</v>
      </c>
      <c r="L1501" s="6" t="str">
        <f>OBV!H1501</f>
        <v>CONFIRMED BEARISH</v>
      </c>
      <c r="M1501" s="8">
        <f t="shared" si="230"/>
        <v>25</v>
      </c>
      <c r="N1501" s="8">
        <f t="shared" si="231"/>
        <v>0</v>
      </c>
      <c r="O1501" s="8">
        <f t="shared" si="232"/>
        <v>50</v>
      </c>
      <c r="P1501" s="8">
        <f t="shared" si="233"/>
        <v>16.5</v>
      </c>
      <c r="Q1501" s="9">
        <f t="shared" si="234"/>
        <v>18.725000000000001</v>
      </c>
      <c r="R1501" s="9">
        <f t="shared" si="235"/>
        <v>26.625</v>
      </c>
      <c r="S1501" s="9">
        <f t="shared" si="236"/>
        <v>23.675000000000001</v>
      </c>
      <c r="T1501" s="9">
        <f t="shared" si="237"/>
        <v>22.875</v>
      </c>
      <c r="U1501" s="8">
        <f t="shared" si="238"/>
        <v>23.008333333333336</v>
      </c>
      <c r="V1501" s="8">
        <f t="shared" si="239"/>
        <v>22.975000000000001</v>
      </c>
    </row>
    <row r="1502" spans="1:22" ht="13.5" x14ac:dyDescent="0.25">
      <c r="A1502" s="3">
        <f>RSI!A1502</f>
        <v>44200</v>
      </c>
      <c r="B1502" s="2">
        <f>RSI!B1502</f>
        <v>7.5359999999999996</v>
      </c>
      <c r="C1502" s="2">
        <f>RSI!I1502</f>
        <v>56.099650884571957</v>
      </c>
      <c r="D1502" s="2">
        <f>MACD!E1502</f>
        <v>-0.10340510926902446</v>
      </c>
      <c r="E1502" s="2">
        <f>MACD!F1502</f>
        <v>-0.25461020383892008</v>
      </c>
      <c r="F1502" s="2">
        <f>'Moving Avg'!D1502</f>
        <v>7.5894000000000004</v>
      </c>
      <c r="G1502" s="2">
        <f>'Moving Avg'!F1502</f>
        <v>7.4138999999999999</v>
      </c>
      <c r="H1502" s="2">
        <f>'Moving Avg'!G1502</f>
        <v>7.1406200000000046</v>
      </c>
      <c r="I1502" s="2">
        <f>'Moving Avg'!H1502</f>
        <v>6.9495749999999905</v>
      </c>
      <c r="J1502" s="6" t="str">
        <f>OBV!F1502</f>
        <v>BEARISH</v>
      </c>
      <c r="K1502" s="6" t="str">
        <f>OBV!G1502</f>
        <v>NEUTRAL</v>
      </c>
      <c r="L1502" s="6" t="str">
        <f>OBV!H1502</f>
        <v>CONFIRMED BEARISH</v>
      </c>
      <c r="M1502" s="8">
        <f t="shared" si="230"/>
        <v>25</v>
      </c>
      <c r="N1502" s="8">
        <f t="shared" si="231"/>
        <v>0</v>
      </c>
      <c r="O1502" s="8">
        <f t="shared" si="232"/>
        <v>50</v>
      </c>
      <c r="P1502" s="8">
        <f t="shared" si="233"/>
        <v>16.5</v>
      </c>
      <c r="Q1502" s="9">
        <f t="shared" si="234"/>
        <v>18.725000000000001</v>
      </c>
      <c r="R1502" s="9">
        <f t="shared" si="235"/>
        <v>26.625</v>
      </c>
      <c r="S1502" s="9">
        <f t="shared" si="236"/>
        <v>23.675000000000001</v>
      </c>
      <c r="T1502" s="9">
        <f t="shared" si="237"/>
        <v>22.875</v>
      </c>
      <c r="U1502" s="8">
        <f t="shared" si="238"/>
        <v>23.008333333333336</v>
      </c>
      <c r="V1502" s="8">
        <f t="shared" si="239"/>
        <v>22.975000000000001</v>
      </c>
    </row>
    <row r="1503" spans="1:22" ht="13.5" x14ac:dyDescent="0.25">
      <c r="A1503" s="3">
        <f>RSI!A1503</f>
        <v>44201</v>
      </c>
      <c r="B1503" s="2">
        <f>RSI!B1503</f>
        <v>7.31</v>
      </c>
      <c r="C1503" s="2">
        <f>RSI!I1503</f>
        <v>46.454350744947391</v>
      </c>
      <c r="D1503" s="2">
        <f>MACD!E1503</f>
        <v>2.2506991128636855E-3</v>
      </c>
      <c r="E1503" s="2">
        <f>MACD!F1503</f>
        <v>-0.20323802324856333</v>
      </c>
      <c r="F1503" s="2">
        <f>'Moving Avg'!D1503</f>
        <v>7.5264000000000006</v>
      </c>
      <c r="G1503" s="2">
        <f>'Moving Avg'!F1503</f>
        <v>7.4470999999999989</v>
      </c>
      <c r="H1503" s="2">
        <f>'Moving Avg'!G1503</f>
        <v>7.157340000000004</v>
      </c>
      <c r="I1503" s="2">
        <f>'Moving Avg'!H1503</f>
        <v>6.9508749999999919</v>
      </c>
      <c r="J1503" s="6" t="str">
        <f>OBV!F1503</f>
        <v>BEARISH</v>
      </c>
      <c r="K1503" s="6" t="str">
        <f>OBV!G1503</f>
        <v>STRONG</v>
      </c>
      <c r="L1503" s="6" t="str">
        <f>OBV!H1503</f>
        <v>CONFIRMED BEARISH</v>
      </c>
      <c r="M1503" s="8">
        <f t="shared" si="230"/>
        <v>25</v>
      </c>
      <c r="N1503" s="8">
        <f t="shared" si="231"/>
        <v>0</v>
      </c>
      <c r="O1503" s="8">
        <f t="shared" si="232"/>
        <v>50</v>
      </c>
      <c r="P1503" s="8">
        <f t="shared" si="233"/>
        <v>33</v>
      </c>
      <c r="Q1503" s="9">
        <f t="shared" si="234"/>
        <v>21.2</v>
      </c>
      <c r="R1503" s="9">
        <f t="shared" si="235"/>
        <v>30.75</v>
      </c>
      <c r="S1503" s="9">
        <f t="shared" si="236"/>
        <v>31.1</v>
      </c>
      <c r="T1503" s="9">
        <f t="shared" si="237"/>
        <v>27</v>
      </c>
      <c r="U1503" s="8">
        <f t="shared" si="238"/>
        <v>27.683333333333337</v>
      </c>
      <c r="V1503" s="8">
        <f t="shared" si="239"/>
        <v>27.512500000000003</v>
      </c>
    </row>
    <row r="1504" spans="1:22" ht="13.5" x14ac:dyDescent="0.25">
      <c r="A1504" s="3">
        <f>RSI!A1504</f>
        <v>44202</v>
      </c>
      <c r="B1504" s="2">
        <f>RSI!B1504</f>
        <v>7.31</v>
      </c>
      <c r="C1504" s="2">
        <f>RSI!I1504</f>
        <v>46.454350744947391</v>
      </c>
      <c r="D1504" s="2">
        <f>MACD!E1504</f>
        <v>9.7493845860919137E-2</v>
      </c>
      <c r="E1504" s="2">
        <f>MACD!F1504</f>
        <v>-0.14309164942666686</v>
      </c>
      <c r="F1504" s="2">
        <f>'Moving Avg'!D1504</f>
        <v>7.4634</v>
      </c>
      <c r="G1504" s="2">
        <f>'Moving Avg'!F1504</f>
        <v>7.4950499999999991</v>
      </c>
      <c r="H1504" s="2">
        <f>'Moving Avg'!G1504</f>
        <v>7.1740600000000025</v>
      </c>
      <c r="I1504" s="2">
        <f>'Moving Avg'!H1504</f>
        <v>6.9532049999999925</v>
      </c>
      <c r="J1504" s="6" t="str">
        <f>OBV!F1504</f>
        <v>BEARISH</v>
      </c>
      <c r="K1504" s="6" t="str">
        <f>OBV!G1504</f>
        <v>STRONG</v>
      </c>
      <c r="L1504" s="6" t="str">
        <f>OBV!H1504</f>
        <v>CONFIRMED BEARISH</v>
      </c>
      <c r="M1504" s="8">
        <f t="shared" si="230"/>
        <v>25</v>
      </c>
      <c r="N1504" s="8">
        <f t="shared" si="231"/>
        <v>0</v>
      </c>
      <c r="O1504" s="8">
        <f t="shared" si="232"/>
        <v>50</v>
      </c>
      <c r="P1504" s="8">
        <f t="shared" si="233"/>
        <v>33</v>
      </c>
      <c r="Q1504" s="9">
        <f t="shared" si="234"/>
        <v>21.2</v>
      </c>
      <c r="R1504" s="9">
        <f t="shared" si="235"/>
        <v>30.75</v>
      </c>
      <c r="S1504" s="9">
        <f t="shared" si="236"/>
        <v>31.1</v>
      </c>
      <c r="T1504" s="9">
        <f t="shared" si="237"/>
        <v>27</v>
      </c>
      <c r="U1504" s="8">
        <f t="shared" si="238"/>
        <v>27.683333333333337</v>
      </c>
      <c r="V1504" s="8">
        <f t="shared" si="239"/>
        <v>27.512500000000003</v>
      </c>
    </row>
    <row r="1505" spans="1:22" ht="13.5" x14ac:dyDescent="0.25">
      <c r="A1505" s="3">
        <f>RSI!A1505</f>
        <v>44203</v>
      </c>
      <c r="B1505" s="2">
        <f>RSI!B1505</f>
        <v>7.31</v>
      </c>
      <c r="C1505" s="2">
        <f>RSI!I1505</f>
        <v>46.454350744947391</v>
      </c>
      <c r="D1505" s="2">
        <f>MACD!E1505</f>
        <v>0.14295791985599493</v>
      </c>
      <c r="E1505" s="2">
        <f>MACD!F1505</f>
        <v>-8.588173557013451E-2</v>
      </c>
      <c r="F1505" s="2">
        <f>'Moving Avg'!D1505</f>
        <v>7.4003999999999994</v>
      </c>
      <c r="G1505" s="2">
        <f>'Moving Avg'!F1505</f>
        <v>7.52895</v>
      </c>
      <c r="H1505" s="2">
        <f>'Moving Avg'!G1505</f>
        <v>7.1873400000000025</v>
      </c>
      <c r="I1505" s="2">
        <f>'Moving Avg'!H1505</f>
        <v>6.9565249999999921</v>
      </c>
      <c r="J1505" s="6" t="str">
        <f>OBV!F1505</f>
        <v>BEARISH</v>
      </c>
      <c r="K1505" s="6" t="str">
        <f>OBV!G1505</f>
        <v>STRONG</v>
      </c>
      <c r="L1505" s="6" t="str">
        <f>OBV!H1505</f>
        <v>CONFIRMED BEARISH</v>
      </c>
      <c r="M1505" s="8">
        <f t="shared" si="230"/>
        <v>25</v>
      </c>
      <c r="N1505" s="8">
        <f t="shared" si="231"/>
        <v>0</v>
      </c>
      <c r="O1505" s="8">
        <f t="shared" si="232"/>
        <v>50</v>
      </c>
      <c r="P1505" s="8">
        <f t="shared" si="233"/>
        <v>33</v>
      </c>
      <c r="Q1505" s="9">
        <f t="shared" si="234"/>
        <v>21.2</v>
      </c>
      <c r="R1505" s="9">
        <f t="shared" si="235"/>
        <v>30.75</v>
      </c>
      <c r="S1505" s="9">
        <f t="shared" si="236"/>
        <v>31.1</v>
      </c>
      <c r="T1505" s="9">
        <f t="shared" si="237"/>
        <v>27</v>
      </c>
      <c r="U1505" s="8">
        <f t="shared" si="238"/>
        <v>27.683333333333337</v>
      </c>
      <c r="V1505" s="8">
        <f t="shared" si="239"/>
        <v>27.512500000000003</v>
      </c>
    </row>
    <row r="1506" spans="1:22" ht="13.5" x14ac:dyDescent="0.25">
      <c r="A1506" s="3">
        <f>RSI!A1506</f>
        <v>44204</v>
      </c>
      <c r="B1506" s="2">
        <f>RSI!B1506</f>
        <v>7.31</v>
      </c>
      <c r="C1506" s="2">
        <f>RSI!I1506</f>
        <v>46.454350744947391</v>
      </c>
      <c r="D1506" s="2">
        <f>MACD!E1506</f>
        <v>0.16287469669138588</v>
      </c>
      <c r="E1506" s="2">
        <f>MACD!F1506</f>
        <v>-3.6130449117830442E-2</v>
      </c>
      <c r="F1506" s="2">
        <f>'Moving Avg'!D1506</f>
        <v>7.3551999999999991</v>
      </c>
      <c r="G1506" s="2">
        <f>'Moving Avg'!F1506</f>
        <v>7.5532500000000002</v>
      </c>
      <c r="H1506" s="2">
        <f>'Moving Avg'!G1506</f>
        <v>7.1966600000000014</v>
      </c>
      <c r="I1506" s="2">
        <f>'Moving Avg'!H1506</f>
        <v>6.9588549999999927</v>
      </c>
      <c r="J1506" s="6" t="str">
        <f>OBV!F1506</f>
        <v>BEARISH</v>
      </c>
      <c r="K1506" s="6" t="str">
        <f>OBV!G1506</f>
        <v>NEUTRAL</v>
      </c>
      <c r="L1506" s="6" t="str">
        <f>OBV!H1506</f>
        <v>CONFIRMED BEARISH</v>
      </c>
      <c r="M1506" s="8">
        <f t="shared" si="230"/>
        <v>25</v>
      </c>
      <c r="N1506" s="8">
        <f t="shared" si="231"/>
        <v>0</v>
      </c>
      <c r="O1506" s="8">
        <f t="shared" si="232"/>
        <v>50</v>
      </c>
      <c r="P1506" s="8">
        <f t="shared" si="233"/>
        <v>16.5</v>
      </c>
      <c r="Q1506" s="9">
        <f t="shared" si="234"/>
        <v>18.725000000000001</v>
      </c>
      <c r="R1506" s="9">
        <f t="shared" si="235"/>
        <v>26.625</v>
      </c>
      <c r="S1506" s="9">
        <f t="shared" si="236"/>
        <v>23.675000000000001</v>
      </c>
      <c r="T1506" s="9">
        <f t="shared" si="237"/>
        <v>22.875</v>
      </c>
      <c r="U1506" s="8">
        <f t="shared" si="238"/>
        <v>23.008333333333336</v>
      </c>
      <c r="V1506" s="8">
        <f t="shared" si="239"/>
        <v>22.975000000000001</v>
      </c>
    </row>
    <row r="1507" spans="1:22" ht="13.5" x14ac:dyDescent="0.25">
      <c r="A1507" s="3">
        <f>RSI!A1507</f>
        <v>44207</v>
      </c>
      <c r="B1507" s="2">
        <f>RSI!B1507</f>
        <v>7.31</v>
      </c>
      <c r="C1507" s="2">
        <f>RSI!I1507</f>
        <v>46.454350744947391</v>
      </c>
      <c r="D1507" s="2">
        <f>MACD!E1507</f>
        <v>0.18021263071693205</v>
      </c>
      <c r="E1507" s="2">
        <f>MACD!F1507</f>
        <v>7.1381668491220587E-3</v>
      </c>
      <c r="F1507" s="2">
        <f>'Moving Avg'!D1507</f>
        <v>7.31</v>
      </c>
      <c r="G1507" s="2">
        <f>'Moving Avg'!F1507</f>
        <v>7.5772000000000004</v>
      </c>
      <c r="H1507" s="2">
        <f>'Moving Avg'!G1507</f>
        <v>7.2059800000000021</v>
      </c>
      <c r="I1507" s="2">
        <f>'Moving Avg'!H1507</f>
        <v>6.9611849999999924</v>
      </c>
      <c r="J1507" s="6" t="str">
        <f>OBV!F1507</f>
        <v>BEARISH</v>
      </c>
      <c r="K1507" s="6" t="str">
        <f>OBV!G1507</f>
        <v>NEUTRAL</v>
      </c>
      <c r="L1507" s="6" t="str">
        <f>OBV!H1507</f>
        <v>CONFIRMED BEARISH</v>
      </c>
      <c r="M1507" s="8">
        <f t="shared" si="230"/>
        <v>25</v>
      </c>
      <c r="N1507" s="8">
        <f t="shared" si="231"/>
        <v>0</v>
      </c>
      <c r="O1507" s="8">
        <f t="shared" si="232"/>
        <v>50</v>
      </c>
      <c r="P1507" s="8">
        <f t="shared" si="233"/>
        <v>16.5</v>
      </c>
      <c r="Q1507" s="9">
        <f t="shared" si="234"/>
        <v>18.725000000000001</v>
      </c>
      <c r="R1507" s="9">
        <f t="shared" si="235"/>
        <v>26.625</v>
      </c>
      <c r="S1507" s="9">
        <f t="shared" si="236"/>
        <v>23.675000000000001</v>
      </c>
      <c r="T1507" s="9">
        <f t="shared" si="237"/>
        <v>22.875</v>
      </c>
      <c r="U1507" s="8">
        <f t="shared" si="238"/>
        <v>23.008333333333336</v>
      </c>
      <c r="V1507" s="8">
        <f t="shared" si="239"/>
        <v>22.975000000000001</v>
      </c>
    </row>
    <row r="1508" spans="1:22" ht="13.5" x14ac:dyDescent="0.25">
      <c r="A1508" s="3">
        <f>RSI!A1508</f>
        <v>44208</v>
      </c>
      <c r="B1508" s="2">
        <f>RSI!B1508</f>
        <v>7.5289999999999999</v>
      </c>
      <c r="C1508" s="2">
        <f>RSI!I1508</f>
        <v>56.864356346326936</v>
      </c>
      <c r="D1508" s="2">
        <f>MACD!E1508</f>
        <v>0.17911029833561454</v>
      </c>
      <c r="E1508" s="2">
        <f>MACD!F1508</f>
        <v>4.1532593146420556E-2</v>
      </c>
      <c r="F1508" s="2">
        <f>'Moving Avg'!D1508</f>
        <v>7.3537999999999997</v>
      </c>
      <c r="G1508" s="2">
        <f>'Moving Avg'!F1508</f>
        <v>7.5922500000000017</v>
      </c>
      <c r="H1508" s="2">
        <f>'Moving Avg'!G1508</f>
        <v>7.2196800000000021</v>
      </c>
      <c r="I1508" s="2">
        <f>'Moving Avg'!H1508</f>
        <v>6.9646099999999924</v>
      </c>
      <c r="J1508" s="6" t="str">
        <f>OBV!F1508</f>
        <v>BULLISH</v>
      </c>
      <c r="K1508" s="6" t="str">
        <f>OBV!G1508</f>
        <v>NEUTRAL</v>
      </c>
      <c r="L1508" s="6" t="str">
        <f>OBV!H1508</f>
        <v>CONFIRMED BULLISH</v>
      </c>
      <c r="M1508" s="8">
        <f t="shared" si="230"/>
        <v>25</v>
      </c>
      <c r="N1508" s="8">
        <f t="shared" si="231"/>
        <v>0</v>
      </c>
      <c r="O1508" s="8">
        <f t="shared" si="232"/>
        <v>50</v>
      </c>
      <c r="P1508" s="8">
        <f t="shared" si="233"/>
        <v>83.5</v>
      </c>
      <c r="Q1508" s="9">
        <f t="shared" si="234"/>
        <v>28.774999999999999</v>
      </c>
      <c r="R1508" s="9">
        <f t="shared" si="235"/>
        <v>43.375</v>
      </c>
      <c r="S1508" s="9">
        <f t="shared" si="236"/>
        <v>53.825000000000003</v>
      </c>
      <c r="T1508" s="9">
        <f t="shared" si="237"/>
        <v>39.625</v>
      </c>
      <c r="U1508" s="8">
        <f t="shared" si="238"/>
        <v>41.991666666666667</v>
      </c>
      <c r="V1508" s="8">
        <f t="shared" si="239"/>
        <v>41.400000000000006</v>
      </c>
    </row>
    <row r="1509" spans="1:22" ht="13.5" x14ac:dyDescent="0.25">
      <c r="A1509" s="3">
        <f>RSI!A1509</f>
        <v>44209</v>
      </c>
      <c r="B1509" s="2">
        <f>RSI!B1509</f>
        <v>7.5359999999999996</v>
      </c>
      <c r="C1509" s="2">
        <f>RSI!I1509</f>
        <v>57.151107375623063</v>
      </c>
      <c r="D1509" s="2">
        <f>MACD!E1509</f>
        <v>0.17678100318403445</v>
      </c>
      <c r="E1509" s="2">
        <f>MACD!F1509</f>
        <v>6.8582275153943328E-2</v>
      </c>
      <c r="F1509" s="2">
        <f>'Moving Avg'!D1509</f>
        <v>7.3989999999999991</v>
      </c>
      <c r="G1509" s="2">
        <f>'Moving Avg'!F1509</f>
        <v>7.5926</v>
      </c>
      <c r="H1509" s="2">
        <f>'Moving Avg'!G1509</f>
        <v>7.2335200000000013</v>
      </c>
      <c r="I1509" s="2">
        <f>'Moving Avg'!H1509</f>
        <v>6.9687199999999931</v>
      </c>
      <c r="J1509" s="6" t="str">
        <f>OBV!F1509</f>
        <v>BULLISH</v>
      </c>
      <c r="K1509" s="6" t="str">
        <f>OBV!G1509</f>
        <v>WEAK</v>
      </c>
      <c r="L1509" s="6" t="str">
        <f>OBV!H1509</f>
        <v>CONFIRMED BULLISH</v>
      </c>
      <c r="M1509" s="8">
        <f t="shared" si="230"/>
        <v>25</v>
      </c>
      <c r="N1509" s="8">
        <f t="shared" si="231"/>
        <v>0</v>
      </c>
      <c r="O1509" s="8">
        <f t="shared" si="232"/>
        <v>50</v>
      </c>
      <c r="P1509" s="8">
        <f t="shared" si="233"/>
        <v>67</v>
      </c>
      <c r="Q1509" s="9">
        <f t="shared" si="234"/>
        <v>26.299999999999997</v>
      </c>
      <c r="R1509" s="9">
        <f t="shared" si="235"/>
        <v>39.25</v>
      </c>
      <c r="S1509" s="9">
        <f t="shared" si="236"/>
        <v>46.400000000000006</v>
      </c>
      <c r="T1509" s="9">
        <f t="shared" si="237"/>
        <v>35.5</v>
      </c>
      <c r="U1509" s="8">
        <f t="shared" si="238"/>
        <v>37.31666666666667</v>
      </c>
      <c r="V1509" s="8">
        <f t="shared" si="239"/>
        <v>36.862499999999997</v>
      </c>
    </row>
    <row r="1510" spans="1:22" ht="13.5" x14ac:dyDescent="0.25">
      <c r="A1510" s="3">
        <f>RSI!A1510</f>
        <v>44211</v>
      </c>
      <c r="B1510" s="2">
        <f>RSI!B1510</f>
        <v>7.5359999999999996</v>
      </c>
      <c r="C1510" s="2">
        <f>RSI!I1510</f>
        <v>57.151107375623063</v>
      </c>
      <c r="D1510" s="2">
        <f>MACD!E1510</f>
        <v>0.17395570352756451</v>
      </c>
      <c r="E1510" s="2">
        <f>MACD!F1510</f>
        <v>8.9656960828667559E-2</v>
      </c>
      <c r="F1510" s="2">
        <f>'Moving Avg'!D1510</f>
        <v>7.4442000000000004</v>
      </c>
      <c r="G1510" s="2">
        <f>'Moving Avg'!F1510</f>
        <v>7.5823000000000009</v>
      </c>
      <c r="H1510" s="2">
        <f>'Moving Avg'!G1510</f>
        <v>7.2473599999999996</v>
      </c>
      <c r="I1510" s="2">
        <f>'Moving Avg'!H1510</f>
        <v>6.972829999999993</v>
      </c>
      <c r="J1510" s="6" t="str">
        <f>OBV!F1510</f>
        <v>BULLISH</v>
      </c>
      <c r="K1510" s="6" t="str">
        <f>OBV!G1510</f>
        <v>WEAK</v>
      </c>
      <c r="L1510" s="6" t="str">
        <f>OBV!H1510</f>
        <v>CONFIRMED BULLISH</v>
      </c>
      <c r="M1510" s="8">
        <f t="shared" si="230"/>
        <v>25</v>
      </c>
      <c r="N1510" s="8">
        <f t="shared" si="231"/>
        <v>0</v>
      </c>
      <c r="O1510" s="8">
        <f t="shared" si="232"/>
        <v>50</v>
      </c>
      <c r="P1510" s="8">
        <f t="shared" si="233"/>
        <v>67</v>
      </c>
      <c r="Q1510" s="9">
        <f t="shared" si="234"/>
        <v>26.299999999999997</v>
      </c>
      <c r="R1510" s="9">
        <f t="shared" si="235"/>
        <v>39.25</v>
      </c>
      <c r="S1510" s="9">
        <f t="shared" si="236"/>
        <v>46.400000000000006</v>
      </c>
      <c r="T1510" s="9">
        <f t="shared" si="237"/>
        <v>35.5</v>
      </c>
      <c r="U1510" s="8">
        <f t="shared" si="238"/>
        <v>37.31666666666667</v>
      </c>
      <c r="V1510" s="8">
        <f t="shared" si="239"/>
        <v>36.862499999999997</v>
      </c>
    </row>
    <row r="1511" spans="1:22" ht="13.5" x14ac:dyDescent="0.25">
      <c r="A1511" s="3">
        <f>RSI!A1511</f>
        <v>44214</v>
      </c>
      <c r="B1511" s="2">
        <f>RSI!B1511</f>
        <v>7.5359999999999996</v>
      </c>
      <c r="C1511" s="2">
        <f>RSI!I1511</f>
        <v>57.151107375623063</v>
      </c>
      <c r="D1511" s="2">
        <f>MACD!E1511</f>
        <v>0.15708168580779436</v>
      </c>
      <c r="E1511" s="2">
        <f>MACD!F1511</f>
        <v>0.10314190582449292</v>
      </c>
      <c r="F1511" s="2">
        <f>'Moving Avg'!D1511</f>
        <v>7.4894000000000007</v>
      </c>
      <c r="G1511" s="2">
        <f>'Moving Avg'!F1511</f>
        <v>7.572000000000001</v>
      </c>
      <c r="H1511" s="2">
        <f>'Moving Avg'!G1511</f>
        <v>7.2612000000000014</v>
      </c>
      <c r="I1511" s="2">
        <f>'Moving Avg'!H1511</f>
        <v>6.9769399999999928</v>
      </c>
      <c r="J1511" s="6" t="str">
        <f>OBV!F1511</f>
        <v>BULLISH</v>
      </c>
      <c r="K1511" s="6" t="str">
        <f>OBV!G1511</f>
        <v>WEAK</v>
      </c>
      <c r="L1511" s="6" t="str">
        <f>OBV!H1511</f>
        <v>CONFIRMED BULLISH</v>
      </c>
      <c r="M1511" s="8">
        <f t="shared" si="230"/>
        <v>25</v>
      </c>
      <c r="N1511" s="8">
        <f t="shared" si="231"/>
        <v>0</v>
      </c>
      <c r="O1511" s="8">
        <f t="shared" si="232"/>
        <v>50</v>
      </c>
      <c r="P1511" s="8">
        <f t="shared" si="233"/>
        <v>67</v>
      </c>
      <c r="Q1511" s="9">
        <f t="shared" si="234"/>
        <v>26.299999999999997</v>
      </c>
      <c r="R1511" s="9">
        <f t="shared" si="235"/>
        <v>39.25</v>
      </c>
      <c r="S1511" s="9">
        <f t="shared" si="236"/>
        <v>46.400000000000006</v>
      </c>
      <c r="T1511" s="9">
        <f t="shared" si="237"/>
        <v>35.5</v>
      </c>
      <c r="U1511" s="8">
        <f t="shared" si="238"/>
        <v>37.31666666666667</v>
      </c>
      <c r="V1511" s="8">
        <f t="shared" si="239"/>
        <v>36.862499999999997</v>
      </c>
    </row>
    <row r="1512" spans="1:22" ht="13.5" x14ac:dyDescent="0.25">
      <c r="A1512" s="3">
        <f>RSI!A1512</f>
        <v>44215</v>
      </c>
      <c r="B1512" s="2">
        <f>RSI!B1512</f>
        <v>7.5359999999999996</v>
      </c>
      <c r="C1512" s="2">
        <f>RSI!I1512</f>
        <v>57.151107375623063</v>
      </c>
      <c r="D1512" s="2">
        <f>MACD!E1512</f>
        <v>0.14207119687284386</v>
      </c>
      <c r="E1512" s="2">
        <f>MACD!F1512</f>
        <v>0.11092776403416311</v>
      </c>
      <c r="F1512" s="2">
        <f>'Moving Avg'!D1512</f>
        <v>7.5346000000000002</v>
      </c>
      <c r="G1512" s="2">
        <f>'Moving Avg'!F1512</f>
        <v>7.5548500000000001</v>
      </c>
      <c r="H1512" s="2">
        <f>'Moving Avg'!G1512</f>
        <v>7.2710600000000012</v>
      </c>
      <c r="I1512" s="2">
        <f>'Moving Avg'!H1512</f>
        <v>6.9813899999999931</v>
      </c>
      <c r="J1512" s="6" t="str">
        <f>OBV!F1512</f>
        <v>BULLISH</v>
      </c>
      <c r="K1512" s="6" t="str">
        <f>OBV!G1512</f>
        <v>WEAK</v>
      </c>
      <c r="L1512" s="6" t="str">
        <f>OBV!H1512</f>
        <v>CONFIRMED BULLISH</v>
      </c>
      <c r="M1512" s="8">
        <f t="shared" si="230"/>
        <v>25</v>
      </c>
      <c r="N1512" s="8">
        <f t="shared" si="231"/>
        <v>0</v>
      </c>
      <c r="O1512" s="8">
        <f t="shared" si="232"/>
        <v>50</v>
      </c>
      <c r="P1512" s="8">
        <f t="shared" si="233"/>
        <v>67</v>
      </c>
      <c r="Q1512" s="9">
        <f t="shared" si="234"/>
        <v>26.299999999999997</v>
      </c>
      <c r="R1512" s="9">
        <f t="shared" si="235"/>
        <v>39.25</v>
      </c>
      <c r="S1512" s="9">
        <f t="shared" si="236"/>
        <v>46.400000000000006</v>
      </c>
      <c r="T1512" s="9">
        <f t="shared" si="237"/>
        <v>35.5</v>
      </c>
      <c r="U1512" s="8">
        <f t="shared" si="238"/>
        <v>37.31666666666667</v>
      </c>
      <c r="V1512" s="8">
        <f t="shared" si="239"/>
        <v>36.862499999999997</v>
      </c>
    </row>
    <row r="1513" spans="1:22" ht="13.5" x14ac:dyDescent="0.25">
      <c r="A1513" s="3">
        <f>RSI!A1513</f>
        <v>44216</v>
      </c>
      <c r="B1513" s="2">
        <f>RSI!B1513</f>
        <v>7.5359999999999996</v>
      </c>
      <c r="C1513" s="2">
        <f>RSI!I1513</f>
        <v>57.151107375623063</v>
      </c>
      <c r="D1513" s="2">
        <f>MACD!E1513</f>
        <v>9.3922566546337904E-2</v>
      </c>
      <c r="E1513" s="2">
        <f>MACD!F1513</f>
        <v>0.10752672453659809</v>
      </c>
      <c r="F1513" s="2">
        <f>'Moving Avg'!D1513</f>
        <v>7.5359999999999996</v>
      </c>
      <c r="G1513" s="2">
        <f>'Moving Avg'!F1513</f>
        <v>7.5343</v>
      </c>
      <c r="H1513" s="2">
        <f>'Moving Avg'!G1513</f>
        <v>7.2809200000000009</v>
      </c>
      <c r="I1513" s="2">
        <f>'Moving Avg'!H1513</f>
        <v>6.9858399999999934</v>
      </c>
      <c r="J1513" s="6" t="str">
        <f>OBV!F1513</f>
        <v>BULLISH</v>
      </c>
      <c r="K1513" s="6" t="str">
        <f>OBV!G1513</f>
        <v>NEUTRAL</v>
      </c>
      <c r="L1513" s="6" t="str">
        <f>OBV!H1513</f>
        <v>CONFIRMED BULLISH</v>
      </c>
      <c r="M1513" s="8">
        <f t="shared" si="230"/>
        <v>25</v>
      </c>
      <c r="N1513" s="8">
        <f t="shared" si="231"/>
        <v>45</v>
      </c>
      <c r="O1513" s="8">
        <f t="shared" si="232"/>
        <v>50</v>
      </c>
      <c r="P1513" s="8">
        <f t="shared" si="233"/>
        <v>83.5</v>
      </c>
      <c r="Q1513" s="9">
        <f t="shared" si="234"/>
        <v>44.524999999999999</v>
      </c>
      <c r="R1513" s="9">
        <f t="shared" si="235"/>
        <v>52.375</v>
      </c>
      <c r="S1513" s="9">
        <f t="shared" si="236"/>
        <v>60.575000000000003</v>
      </c>
      <c r="T1513" s="9">
        <f t="shared" si="237"/>
        <v>50.875</v>
      </c>
      <c r="U1513" s="8">
        <f t="shared" si="238"/>
        <v>52.491666666666674</v>
      </c>
      <c r="V1513" s="8">
        <f t="shared" si="239"/>
        <v>52.087500000000006</v>
      </c>
    </row>
    <row r="1514" spans="1:22" ht="13.5" x14ac:dyDescent="0.25">
      <c r="A1514" s="3">
        <f>RSI!A1514</f>
        <v>44217</v>
      </c>
      <c r="B1514" s="2">
        <f>RSI!B1514</f>
        <v>7.5359999999999996</v>
      </c>
      <c r="C1514" s="2">
        <f>RSI!I1514</f>
        <v>57.151107375623063</v>
      </c>
      <c r="D1514" s="2">
        <f>MACD!E1514</f>
        <v>5.2553439463791207E-2</v>
      </c>
      <c r="E1514" s="2">
        <f>MACD!F1514</f>
        <v>9.6532067522036719E-2</v>
      </c>
      <c r="F1514" s="2">
        <f>'Moving Avg'!D1514</f>
        <v>7.5359999999999996</v>
      </c>
      <c r="G1514" s="2">
        <f>'Moving Avg'!F1514</f>
        <v>7.5120500000000003</v>
      </c>
      <c r="H1514" s="2">
        <f>'Moving Avg'!G1514</f>
        <v>7.2907800000000007</v>
      </c>
      <c r="I1514" s="2">
        <f>'Moving Avg'!H1514</f>
        <v>6.9902899999999955</v>
      </c>
      <c r="J1514" s="6" t="str">
        <f>OBV!F1514</f>
        <v>NEUTRAL</v>
      </c>
      <c r="K1514" s="6" t="str">
        <f>OBV!G1514</f>
        <v>NEUTRAL</v>
      </c>
      <c r="L1514" s="6" t="str">
        <f>OBV!H1514</f>
        <v>NEUTRAL</v>
      </c>
      <c r="M1514" s="8">
        <f t="shared" si="230"/>
        <v>25</v>
      </c>
      <c r="N1514" s="8">
        <f t="shared" si="231"/>
        <v>100</v>
      </c>
      <c r="O1514" s="8">
        <f t="shared" si="232"/>
        <v>50</v>
      </c>
      <c r="P1514" s="8">
        <f t="shared" si="233"/>
        <v>33</v>
      </c>
      <c r="Q1514" s="9">
        <f t="shared" si="234"/>
        <v>56.2</v>
      </c>
      <c r="R1514" s="9">
        <f t="shared" si="235"/>
        <v>50.75</v>
      </c>
      <c r="S1514" s="9">
        <f t="shared" si="236"/>
        <v>46.1</v>
      </c>
      <c r="T1514" s="9">
        <f t="shared" si="237"/>
        <v>52</v>
      </c>
      <c r="U1514" s="8">
        <f t="shared" si="238"/>
        <v>51.016666666666673</v>
      </c>
      <c r="V1514" s="8">
        <f t="shared" si="239"/>
        <v>51.262500000000003</v>
      </c>
    </row>
    <row r="1515" spans="1:22" ht="13.5" x14ac:dyDescent="0.25">
      <c r="A1515" s="3">
        <f>RSI!A1515</f>
        <v>44218</v>
      </c>
      <c r="B1515" s="2">
        <f>RSI!B1515</f>
        <v>7.5359999999999996</v>
      </c>
      <c r="C1515" s="2">
        <f>RSI!I1515</f>
        <v>57.151107375623063</v>
      </c>
      <c r="D1515" s="2">
        <f>MACD!E1515</f>
        <v>1.6967332040554339E-2</v>
      </c>
      <c r="E1515" s="2">
        <f>MACD!F1515</f>
        <v>8.0619120425740237E-2</v>
      </c>
      <c r="F1515" s="2">
        <f>'Moving Avg'!D1515</f>
        <v>7.5359999999999996</v>
      </c>
      <c r="G1515" s="2">
        <f>'Moving Avg'!F1515</f>
        <v>7.5014000000000012</v>
      </c>
      <c r="H1515" s="2">
        <f>'Moving Avg'!G1515</f>
        <v>7.3006399999999996</v>
      </c>
      <c r="I1515" s="2">
        <f>'Moving Avg'!H1515</f>
        <v>6.9947399999999957</v>
      </c>
      <c r="J1515" s="6" t="str">
        <f>OBV!F1515</f>
        <v>NEUTRAL</v>
      </c>
      <c r="K1515" s="6" t="str">
        <f>OBV!G1515</f>
        <v>NEUTRAL</v>
      </c>
      <c r="L1515" s="6" t="str">
        <f>OBV!H1515</f>
        <v>NEUTRAL</v>
      </c>
      <c r="M1515" s="8">
        <f t="shared" si="230"/>
        <v>25</v>
      </c>
      <c r="N1515" s="8">
        <f t="shared" si="231"/>
        <v>100</v>
      </c>
      <c r="O1515" s="8">
        <f t="shared" si="232"/>
        <v>50</v>
      </c>
      <c r="P1515" s="8">
        <f t="shared" si="233"/>
        <v>33</v>
      </c>
      <c r="Q1515" s="9">
        <f t="shared" si="234"/>
        <v>56.2</v>
      </c>
      <c r="R1515" s="9">
        <f t="shared" si="235"/>
        <v>50.75</v>
      </c>
      <c r="S1515" s="9">
        <f t="shared" si="236"/>
        <v>46.1</v>
      </c>
      <c r="T1515" s="9">
        <f t="shared" si="237"/>
        <v>52</v>
      </c>
      <c r="U1515" s="8">
        <f t="shared" si="238"/>
        <v>51.016666666666673</v>
      </c>
      <c r="V1515" s="8">
        <f t="shared" si="239"/>
        <v>51.262500000000003</v>
      </c>
    </row>
    <row r="1516" spans="1:22" ht="13.5" x14ac:dyDescent="0.25">
      <c r="A1516" s="3">
        <f>RSI!A1516</f>
        <v>44221</v>
      </c>
      <c r="B1516" s="2">
        <f>RSI!B1516</f>
        <v>7.5359999999999996</v>
      </c>
      <c r="C1516" s="2">
        <f>RSI!I1516</f>
        <v>57.151107375623063</v>
      </c>
      <c r="D1516" s="2">
        <f>MACD!E1516</f>
        <v>-1.3682379838510172E-2</v>
      </c>
      <c r="E1516" s="2">
        <f>MACD!F1516</f>
        <v>6.1758820372890155E-2</v>
      </c>
      <c r="F1516" s="2">
        <f>'Moving Avg'!D1516</f>
        <v>7.5359999999999996</v>
      </c>
      <c r="G1516" s="2">
        <f>'Moving Avg'!F1516</f>
        <v>7.4969500000000009</v>
      </c>
      <c r="H1516" s="2">
        <f>'Moving Avg'!G1516</f>
        <v>7.3104999999999993</v>
      </c>
      <c r="I1516" s="2">
        <f>'Moving Avg'!H1516</f>
        <v>6.999189999999996</v>
      </c>
      <c r="J1516" s="6" t="str">
        <f>OBV!F1516</f>
        <v>NEUTRAL</v>
      </c>
      <c r="K1516" s="6" t="str">
        <f>OBV!G1516</f>
        <v>NEUTRAL</v>
      </c>
      <c r="L1516" s="6" t="str">
        <f>OBV!H1516</f>
        <v>NEUTRAL</v>
      </c>
      <c r="M1516" s="8">
        <f t="shared" si="230"/>
        <v>25</v>
      </c>
      <c r="N1516" s="8">
        <f t="shared" si="231"/>
        <v>100</v>
      </c>
      <c r="O1516" s="8">
        <f t="shared" si="232"/>
        <v>50</v>
      </c>
      <c r="P1516" s="8">
        <f t="shared" si="233"/>
        <v>33</v>
      </c>
      <c r="Q1516" s="9">
        <f t="shared" si="234"/>
        <v>56.2</v>
      </c>
      <c r="R1516" s="9">
        <f t="shared" si="235"/>
        <v>50.75</v>
      </c>
      <c r="S1516" s="9">
        <f t="shared" si="236"/>
        <v>46.1</v>
      </c>
      <c r="T1516" s="9">
        <f t="shared" si="237"/>
        <v>52</v>
      </c>
      <c r="U1516" s="8">
        <f t="shared" si="238"/>
        <v>51.016666666666673</v>
      </c>
      <c r="V1516" s="8">
        <f t="shared" si="239"/>
        <v>51.262500000000003</v>
      </c>
    </row>
    <row r="1517" spans="1:22" ht="13.5" x14ac:dyDescent="0.25">
      <c r="A1517" s="3">
        <f>RSI!A1517</f>
        <v>44222</v>
      </c>
      <c r="B1517" s="2">
        <f>RSI!B1517</f>
        <v>7.5359999999999996</v>
      </c>
      <c r="C1517" s="2">
        <f>RSI!I1517</f>
        <v>57.151107375623063</v>
      </c>
      <c r="D1517" s="2">
        <f>MACD!E1517</f>
        <v>-4.0115260885201565E-2</v>
      </c>
      <c r="E1517" s="2">
        <f>MACD!F1517</f>
        <v>4.1384004121271814E-2</v>
      </c>
      <c r="F1517" s="2">
        <f>'Moving Avg'!D1517</f>
        <v>7.5359999999999996</v>
      </c>
      <c r="G1517" s="2">
        <f>'Moving Avg'!F1517</f>
        <v>7.4925000000000015</v>
      </c>
      <c r="H1517" s="2">
        <f>'Moving Avg'!G1517</f>
        <v>7.3203599999999991</v>
      </c>
      <c r="I1517" s="2">
        <f>'Moving Avg'!H1517</f>
        <v>7.0036399999999972</v>
      </c>
      <c r="J1517" s="6" t="str">
        <f>OBV!F1517</f>
        <v>NEUTRAL</v>
      </c>
      <c r="K1517" s="6" t="str">
        <f>OBV!G1517</f>
        <v>NEUTRAL</v>
      </c>
      <c r="L1517" s="6" t="str">
        <f>OBV!H1517</f>
        <v>NEUTRAL</v>
      </c>
      <c r="M1517" s="8">
        <f t="shared" si="230"/>
        <v>25</v>
      </c>
      <c r="N1517" s="8">
        <f t="shared" si="231"/>
        <v>100</v>
      </c>
      <c r="O1517" s="8">
        <f t="shared" si="232"/>
        <v>50</v>
      </c>
      <c r="P1517" s="8">
        <f t="shared" si="233"/>
        <v>33</v>
      </c>
      <c r="Q1517" s="9">
        <f t="shared" si="234"/>
        <v>56.2</v>
      </c>
      <c r="R1517" s="9">
        <f t="shared" si="235"/>
        <v>50.75</v>
      </c>
      <c r="S1517" s="9">
        <f t="shared" si="236"/>
        <v>46.1</v>
      </c>
      <c r="T1517" s="9">
        <f t="shared" si="237"/>
        <v>52</v>
      </c>
      <c r="U1517" s="8">
        <f t="shared" si="238"/>
        <v>51.016666666666673</v>
      </c>
      <c r="V1517" s="8">
        <f t="shared" si="239"/>
        <v>51.262500000000003</v>
      </c>
    </row>
    <row r="1518" spans="1:22" ht="13.5" x14ac:dyDescent="0.25">
      <c r="A1518" s="3">
        <f>RSI!A1518</f>
        <v>44223</v>
      </c>
      <c r="B1518" s="2">
        <f>RSI!B1518</f>
        <v>7.5220000000000002</v>
      </c>
      <c r="C1518" s="2">
        <f>RSI!I1518</f>
        <v>55.708065525337922</v>
      </c>
      <c r="D1518" s="2">
        <f>MACD!E1518</f>
        <v>-2.8213782948733446E-2</v>
      </c>
      <c r="E1518" s="2">
        <f>MACD!F1518</f>
        <v>2.7464446707270766E-2</v>
      </c>
      <c r="F1518" s="2">
        <f>'Moving Avg'!D1518</f>
        <v>7.533199999999999</v>
      </c>
      <c r="G1518" s="2">
        <f>'Moving Avg'!F1518</f>
        <v>7.4873500000000011</v>
      </c>
      <c r="H1518" s="2">
        <f>'Moving Avg'!G1518</f>
        <v>7.3299399999999988</v>
      </c>
      <c r="I1518" s="2">
        <f>'Moving Avg'!H1518</f>
        <v>7.0080199999999966</v>
      </c>
      <c r="J1518" s="6" t="str">
        <f>OBV!F1518</f>
        <v>BEARISH</v>
      </c>
      <c r="K1518" s="6" t="str">
        <f>OBV!G1518</f>
        <v>NEUTRAL</v>
      </c>
      <c r="L1518" s="6" t="str">
        <f>OBV!H1518</f>
        <v>CONFIRMED BEARISH</v>
      </c>
      <c r="M1518" s="8">
        <f t="shared" si="230"/>
        <v>25</v>
      </c>
      <c r="N1518" s="8">
        <f t="shared" si="231"/>
        <v>100</v>
      </c>
      <c r="O1518" s="8">
        <f t="shared" si="232"/>
        <v>50</v>
      </c>
      <c r="P1518" s="8">
        <f t="shared" si="233"/>
        <v>16.5</v>
      </c>
      <c r="Q1518" s="9">
        <f t="shared" si="234"/>
        <v>53.725000000000001</v>
      </c>
      <c r="R1518" s="9">
        <f t="shared" si="235"/>
        <v>46.625</v>
      </c>
      <c r="S1518" s="9">
        <f t="shared" si="236"/>
        <v>38.674999999999997</v>
      </c>
      <c r="T1518" s="9">
        <f t="shared" si="237"/>
        <v>47.875</v>
      </c>
      <c r="U1518" s="8">
        <f t="shared" si="238"/>
        <v>46.341666666666661</v>
      </c>
      <c r="V1518" s="8">
        <f t="shared" si="239"/>
        <v>46.724999999999994</v>
      </c>
    </row>
    <row r="1519" spans="1:22" ht="13.5" x14ac:dyDescent="0.25">
      <c r="A1519" s="3">
        <f>RSI!A1519</f>
        <v>44224</v>
      </c>
      <c r="B1519" s="2">
        <f>RSI!B1519</f>
        <v>7.5220000000000002</v>
      </c>
      <c r="C1519" s="2">
        <f>RSI!I1519</f>
        <v>55.708065525337922</v>
      </c>
      <c r="D1519" s="2">
        <f>MACD!E1519</f>
        <v>-1.7411043449235386E-2</v>
      </c>
      <c r="E1519" s="2">
        <f>MACD!F1519</f>
        <v>1.848934867596954E-2</v>
      </c>
      <c r="F1519" s="2">
        <f>'Moving Avg'!D1519</f>
        <v>7.5303999999999984</v>
      </c>
      <c r="G1519" s="2">
        <f>'Moving Avg'!F1519</f>
        <v>7.4822000000000006</v>
      </c>
      <c r="H1519" s="2">
        <f>'Moving Avg'!G1519</f>
        <v>7.3395199999999985</v>
      </c>
      <c r="I1519" s="2">
        <f>'Moving Avg'!H1519</f>
        <v>7.0123999999999969</v>
      </c>
      <c r="J1519" s="6" t="str">
        <f>OBV!F1519</f>
        <v>BEARISH</v>
      </c>
      <c r="K1519" s="6" t="str">
        <f>OBV!G1519</f>
        <v>NEUTRAL</v>
      </c>
      <c r="L1519" s="6" t="str">
        <f>OBV!H1519</f>
        <v>CONFIRMED BEARISH</v>
      </c>
      <c r="M1519" s="8">
        <f t="shared" si="230"/>
        <v>25</v>
      </c>
      <c r="N1519" s="8">
        <f t="shared" si="231"/>
        <v>100</v>
      </c>
      <c r="O1519" s="8">
        <f t="shared" si="232"/>
        <v>50</v>
      </c>
      <c r="P1519" s="8">
        <f t="shared" si="233"/>
        <v>16.5</v>
      </c>
      <c r="Q1519" s="9">
        <f t="shared" si="234"/>
        <v>53.725000000000001</v>
      </c>
      <c r="R1519" s="9">
        <f t="shared" si="235"/>
        <v>46.625</v>
      </c>
      <c r="S1519" s="9">
        <f t="shared" si="236"/>
        <v>38.674999999999997</v>
      </c>
      <c r="T1519" s="9">
        <f t="shared" si="237"/>
        <v>47.875</v>
      </c>
      <c r="U1519" s="8">
        <f t="shared" si="238"/>
        <v>46.341666666666661</v>
      </c>
      <c r="V1519" s="8">
        <f t="shared" si="239"/>
        <v>46.724999999999994</v>
      </c>
    </row>
    <row r="1520" spans="1:22" ht="13.5" x14ac:dyDescent="0.25">
      <c r="A1520" s="3">
        <f>RSI!A1520</f>
        <v>44225</v>
      </c>
      <c r="B1520" s="2">
        <f>RSI!B1520</f>
        <v>7.3029999999999999</v>
      </c>
      <c r="C1520" s="2">
        <f>RSI!I1520</f>
        <v>38.206497813758801</v>
      </c>
      <c r="D1520" s="2">
        <f>MACD!E1520</f>
        <v>7.6328241751486559E-3</v>
      </c>
      <c r="E1520" s="2">
        <f>MACD!F1520</f>
        <v>1.6318043775805365E-2</v>
      </c>
      <c r="F1520" s="2">
        <f>'Moving Avg'!D1520</f>
        <v>7.4837999999999996</v>
      </c>
      <c r="G1520" s="2">
        <f>'Moving Avg'!F1520</f>
        <v>7.4661</v>
      </c>
      <c r="H1520" s="2">
        <f>'Moving Avg'!G1520</f>
        <v>7.3447199999999988</v>
      </c>
      <c r="I1520" s="2">
        <f>'Moving Avg'!H1520</f>
        <v>7.0166799999999974</v>
      </c>
      <c r="J1520" s="6" t="str">
        <f>OBV!F1520</f>
        <v>BEARISH</v>
      </c>
      <c r="K1520" s="6" t="str">
        <f>OBV!G1520</f>
        <v>STRONG</v>
      </c>
      <c r="L1520" s="6" t="str">
        <f>OBV!H1520</f>
        <v>CONFIRMED BEARISH</v>
      </c>
      <c r="M1520" s="8">
        <f t="shared" si="230"/>
        <v>25</v>
      </c>
      <c r="N1520" s="8">
        <f t="shared" si="231"/>
        <v>45</v>
      </c>
      <c r="O1520" s="8">
        <f t="shared" si="232"/>
        <v>50</v>
      </c>
      <c r="P1520" s="8">
        <f t="shared" si="233"/>
        <v>33</v>
      </c>
      <c r="Q1520" s="9">
        <f t="shared" si="234"/>
        <v>36.950000000000003</v>
      </c>
      <c r="R1520" s="9">
        <f t="shared" si="235"/>
        <v>39.75</v>
      </c>
      <c r="S1520" s="9">
        <f t="shared" si="236"/>
        <v>37.85</v>
      </c>
      <c r="T1520" s="9">
        <f t="shared" si="237"/>
        <v>38.25</v>
      </c>
      <c r="U1520" s="8">
        <f t="shared" si="238"/>
        <v>38.183333333333337</v>
      </c>
      <c r="V1520" s="8">
        <f t="shared" si="239"/>
        <v>38.200000000000003</v>
      </c>
    </row>
    <row r="1521" spans="1:22" ht="13.5" x14ac:dyDescent="0.25">
      <c r="A1521" s="3">
        <f>RSI!A1521</f>
        <v>44228</v>
      </c>
      <c r="B1521" s="2">
        <f>RSI!B1521</f>
        <v>7.0910000000000002</v>
      </c>
      <c r="C1521" s="2">
        <f>RSI!I1521</f>
        <v>28.780396929260419</v>
      </c>
      <c r="D1521" s="2">
        <f>MACD!E1521</f>
        <v>4.5526078591117347E-2</v>
      </c>
      <c r="E1521" s="2">
        <f>MACD!F1521</f>
        <v>2.2159650738867762E-2</v>
      </c>
      <c r="F1521" s="2">
        <f>'Moving Avg'!D1521</f>
        <v>7.3947999999999992</v>
      </c>
      <c r="G1521" s="2">
        <f>'Moving Avg'!F1521</f>
        <v>7.4438500000000003</v>
      </c>
      <c r="H1521" s="2">
        <f>'Moving Avg'!G1521</f>
        <v>7.3456799999999998</v>
      </c>
      <c r="I1521" s="2">
        <f>'Moving Avg'!H1521</f>
        <v>7.019899999999998</v>
      </c>
      <c r="J1521" s="6" t="str">
        <f>OBV!F1521</f>
        <v>BEARISH</v>
      </c>
      <c r="K1521" s="6" t="str">
        <f>OBV!G1521</f>
        <v>STRONG</v>
      </c>
      <c r="L1521" s="6" t="str">
        <f>OBV!H1521</f>
        <v>CONFIRMED BEARISH</v>
      </c>
      <c r="M1521" s="8">
        <f t="shared" si="230"/>
        <v>50</v>
      </c>
      <c r="N1521" s="8">
        <f t="shared" si="231"/>
        <v>0</v>
      </c>
      <c r="O1521" s="8">
        <f t="shared" si="232"/>
        <v>50</v>
      </c>
      <c r="P1521" s="8">
        <f t="shared" si="233"/>
        <v>33</v>
      </c>
      <c r="Q1521" s="9">
        <f t="shared" si="234"/>
        <v>29.95</v>
      </c>
      <c r="R1521" s="9">
        <f t="shared" si="235"/>
        <v>35.75</v>
      </c>
      <c r="S1521" s="9">
        <f t="shared" si="236"/>
        <v>34.85</v>
      </c>
      <c r="T1521" s="9">
        <f t="shared" si="237"/>
        <v>33.25</v>
      </c>
      <c r="U1521" s="8">
        <f t="shared" si="238"/>
        <v>33.516666666666673</v>
      </c>
      <c r="V1521" s="8">
        <f t="shared" si="239"/>
        <v>33.450000000000003</v>
      </c>
    </row>
    <row r="1522" spans="1:22" ht="13.5" x14ac:dyDescent="0.25">
      <c r="A1522" s="3">
        <f>RSI!A1522</f>
        <v>44229</v>
      </c>
      <c r="B1522" s="2">
        <f>RSI!B1522</f>
        <v>6.8780000000000001</v>
      </c>
      <c r="C1522" s="2">
        <f>RSI!I1522</f>
        <v>22.716357966031026</v>
      </c>
      <c r="D1522" s="2">
        <f>MACD!E1522</f>
        <v>9.554471292167932E-2</v>
      </c>
      <c r="E1522" s="2">
        <f>MACD!F1522</f>
        <v>3.6836663175430079E-2</v>
      </c>
      <c r="F1522" s="2">
        <f>'Moving Avg'!D1522</f>
        <v>7.2632000000000003</v>
      </c>
      <c r="G1522" s="2">
        <f>'Moving Avg'!F1522</f>
        <v>7.4109500000000024</v>
      </c>
      <c r="H1522" s="2">
        <f>'Moving Avg'!G1522</f>
        <v>7.3423799999999995</v>
      </c>
      <c r="I1522" s="2">
        <f>'Moving Avg'!H1522</f>
        <v>7.0220549999999982</v>
      </c>
      <c r="J1522" s="6" t="str">
        <f>OBV!F1522</f>
        <v>BEARISH</v>
      </c>
      <c r="K1522" s="6" t="str">
        <f>OBV!G1522</f>
        <v>STRONG</v>
      </c>
      <c r="L1522" s="6" t="str">
        <f>OBV!H1522</f>
        <v>CONFIRMED BEARISH</v>
      </c>
      <c r="M1522" s="8">
        <f t="shared" si="230"/>
        <v>50</v>
      </c>
      <c r="N1522" s="8">
        <f t="shared" si="231"/>
        <v>0</v>
      </c>
      <c r="O1522" s="8">
        <f t="shared" si="232"/>
        <v>50</v>
      </c>
      <c r="P1522" s="8">
        <f t="shared" si="233"/>
        <v>33</v>
      </c>
      <c r="Q1522" s="9">
        <f t="shared" si="234"/>
        <v>29.95</v>
      </c>
      <c r="R1522" s="9">
        <f t="shared" si="235"/>
        <v>35.75</v>
      </c>
      <c r="S1522" s="9">
        <f t="shared" si="236"/>
        <v>34.85</v>
      </c>
      <c r="T1522" s="9">
        <f t="shared" si="237"/>
        <v>33.25</v>
      </c>
      <c r="U1522" s="8">
        <f t="shared" si="238"/>
        <v>33.516666666666673</v>
      </c>
      <c r="V1522" s="8">
        <f t="shared" si="239"/>
        <v>33.450000000000003</v>
      </c>
    </row>
    <row r="1523" spans="1:22" ht="13.5" x14ac:dyDescent="0.25">
      <c r="A1523" s="3">
        <f>RSI!A1523</f>
        <v>44230</v>
      </c>
      <c r="B1523" s="2">
        <f>RSI!B1523</f>
        <v>6.8780000000000001</v>
      </c>
      <c r="C1523" s="2">
        <f>RSI!I1523</f>
        <v>22.716357966031026</v>
      </c>
      <c r="D1523" s="2">
        <f>MACD!E1523</f>
        <v>0.14114284850349623</v>
      </c>
      <c r="E1523" s="2">
        <f>MACD!F1523</f>
        <v>5.7697900241043307E-2</v>
      </c>
      <c r="F1523" s="2">
        <f>'Moving Avg'!D1523</f>
        <v>7.1343999999999994</v>
      </c>
      <c r="G1523" s="2">
        <f>'Moving Avg'!F1523</f>
        <v>7.3893499999999985</v>
      </c>
      <c r="H1523" s="2">
        <f>'Moving Avg'!G1523</f>
        <v>7.3390799999999992</v>
      </c>
      <c r="I1523" s="2">
        <f>'Moving Avg'!H1523</f>
        <v>7.0242099999999983</v>
      </c>
      <c r="J1523" s="6" t="str">
        <f>OBV!F1523</f>
        <v>BEARISH</v>
      </c>
      <c r="K1523" s="6" t="str">
        <f>OBV!G1523</f>
        <v>STRONG</v>
      </c>
      <c r="L1523" s="6" t="str">
        <f>OBV!H1523</f>
        <v>CONFIRMED BEARISH</v>
      </c>
      <c r="M1523" s="8">
        <f t="shared" si="230"/>
        <v>50</v>
      </c>
      <c r="N1523" s="8">
        <f t="shared" si="231"/>
        <v>0</v>
      </c>
      <c r="O1523" s="8">
        <f t="shared" si="232"/>
        <v>50</v>
      </c>
      <c r="P1523" s="8">
        <f t="shared" si="233"/>
        <v>33</v>
      </c>
      <c r="Q1523" s="9">
        <f t="shared" si="234"/>
        <v>29.95</v>
      </c>
      <c r="R1523" s="9">
        <f t="shared" si="235"/>
        <v>35.75</v>
      </c>
      <c r="S1523" s="9">
        <f t="shared" si="236"/>
        <v>34.85</v>
      </c>
      <c r="T1523" s="9">
        <f t="shared" si="237"/>
        <v>33.25</v>
      </c>
      <c r="U1523" s="8">
        <f t="shared" si="238"/>
        <v>33.516666666666673</v>
      </c>
      <c r="V1523" s="8">
        <f t="shared" si="239"/>
        <v>33.450000000000003</v>
      </c>
    </row>
    <row r="1524" spans="1:22" ht="13.5" x14ac:dyDescent="0.25">
      <c r="A1524" s="3">
        <f>RSI!A1524</f>
        <v>44231</v>
      </c>
      <c r="B1524" s="2">
        <f>RSI!B1524</f>
        <v>6.8780000000000001</v>
      </c>
      <c r="C1524" s="2">
        <f>RSI!I1524</f>
        <v>22.716357966031026</v>
      </c>
      <c r="D1524" s="2">
        <f>MACD!E1524</f>
        <v>0.18275799349205979</v>
      </c>
      <c r="E1524" s="2">
        <f>MACD!F1524</f>
        <v>8.2709918891246598E-2</v>
      </c>
      <c r="F1524" s="2">
        <f>'Moving Avg'!D1524</f>
        <v>7.0055999999999994</v>
      </c>
      <c r="G1524" s="2">
        <f>'Moving Avg'!F1524</f>
        <v>7.3677499999999982</v>
      </c>
      <c r="H1524" s="2">
        <f>'Moving Avg'!G1524</f>
        <v>7.3357799999999989</v>
      </c>
      <c r="I1524" s="2">
        <f>'Moving Avg'!H1524</f>
        <v>7.0265699999999978</v>
      </c>
      <c r="J1524" s="6" t="str">
        <f>OBV!F1524</f>
        <v>BEARISH</v>
      </c>
      <c r="K1524" s="6" t="str">
        <f>OBV!G1524</f>
        <v>STRONG</v>
      </c>
      <c r="L1524" s="6" t="str">
        <f>OBV!H1524</f>
        <v>CONFIRMED BEARISH</v>
      </c>
      <c r="M1524" s="8">
        <f t="shared" si="230"/>
        <v>50</v>
      </c>
      <c r="N1524" s="8">
        <f t="shared" si="231"/>
        <v>0</v>
      </c>
      <c r="O1524" s="8">
        <f t="shared" si="232"/>
        <v>0</v>
      </c>
      <c r="P1524" s="8">
        <f t="shared" si="233"/>
        <v>33</v>
      </c>
      <c r="Q1524" s="9">
        <f t="shared" si="234"/>
        <v>22.45</v>
      </c>
      <c r="R1524" s="9">
        <f t="shared" si="235"/>
        <v>18.25</v>
      </c>
      <c r="S1524" s="9">
        <f t="shared" si="236"/>
        <v>22.35</v>
      </c>
      <c r="T1524" s="9">
        <f t="shared" si="237"/>
        <v>20.75</v>
      </c>
      <c r="U1524" s="8">
        <f t="shared" si="238"/>
        <v>21.016666666666669</v>
      </c>
      <c r="V1524" s="8">
        <f t="shared" si="239"/>
        <v>20.950000000000003</v>
      </c>
    </row>
    <row r="1525" spans="1:22" ht="13.5" x14ac:dyDescent="0.25">
      <c r="A1525" s="3">
        <f>RSI!A1525</f>
        <v>44232</v>
      </c>
      <c r="B1525" s="2">
        <f>RSI!B1525</f>
        <v>6.8780000000000001</v>
      </c>
      <c r="C1525" s="2">
        <f>RSI!I1525</f>
        <v>22.716357966031026</v>
      </c>
      <c r="D1525" s="2">
        <f>MACD!E1525</f>
        <v>0.22077831513845947</v>
      </c>
      <c r="E1525" s="2">
        <f>MACD!F1525</f>
        <v>0.11032359814068918</v>
      </c>
      <c r="F1525" s="2">
        <f>'Moving Avg'!D1525</f>
        <v>6.9206000000000003</v>
      </c>
      <c r="G1525" s="2">
        <f>'Moving Avg'!F1525</f>
        <v>7.3461499999999997</v>
      </c>
      <c r="H1525" s="2">
        <f>'Moving Avg'!G1525</f>
        <v>7.3324799999999986</v>
      </c>
      <c r="I1525" s="2">
        <f>'Moving Avg'!H1525</f>
        <v>7.0289299999999981</v>
      </c>
      <c r="J1525" s="6" t="str">
        <f>OBV!F1525</f>
        <v>BEARISH</v>
      </c>
      <c r="K1525" s="6" t="str">
        <f>OBV!G1525</f>
        <v>STRONG</v>
      </c>
      <c r="L1525" s="6" t="str">
        <f>OBV!H1525</f>
        <v>CONFIRMED BEARISH</v>
      </c>
      <c r="M1525" s="8">
        <f t="shared" si="230"/>
        <v>50</v>
      </c>
      <c r="N1525" s="8">
        <f t="shared" si="231"/>
        <v>0</v>
      </c>
      <c r="O1525" s="8">
        <f t="shared" si="232"/>
        <v>0</v>
      </c>
      <c r="P1525" s="8">
        <f t="shared" si="233"/>
        <v>33</v>
      </c>
      <c r="Q1525" s="9">
        <f t="shared" si="234"/>
        <v>22.45</v>
      </c>
      <c r="R1525" s="9">
        <f t="shared" si="235"/>
        <v>18.25</v>
      </c>
      <c r="S1525" s="9">
        <f t="shared" si="236"/>
        <v>22.35</v>
      </c>
      <c r="T1525" s="9">
        <f t="shared" si="237"/>
        <v>20.75</v>
      </c>
      <c r="U1525" s="8">
        <f t="shared" si="238"/>
        <v>21.016666666666669</v>
      </c>
      <c r="V1525" s="8">
        <f t="shared" si="239"/>
        <v>20.950000000000003</v>
      </c>
    </row>
    <row r="1526" spans="1:22" ht="13.5" x14ac:dyDescent="0.25">
      <c r="A1526" s="3">
        <f>RSI!A1526</f>
        <v>44235</v>
      </c>
      <c r="B1526" s="2">
        <f>RSI!B1526</f>
        <v>6.8780000000000001</v>
      </c>
      <c r="C1526" s="2">
        <f>RSI!I1526</f>
        <v>22.716357966031026</v>
      </c>
      <c r="D1526" s="2">
        <f>MACD!E1526</f>
        <v>0.25554889973163952</v>
      </c>
      <c r="E1526" s="2">
        <f>MACD!F1526</f>
        <v>0.13936865845887925</v>
      </c>
      <c r="F1526" s="2">
        <f>'Moving Avg'!D1526</f>
        <v>6.8780000000000001</v>
      </c>
      <c r="G1526" s="2">
        <f>'Moving Avg'!F1526</f>
        <v>7.3245499999999995</v>
      </c>
      <c r="H1526" s="2">
        <f>'Moving Avg'!G1526</f>
        <v>7.3291799999999991</v>
      </c>
      <c r="I1526" s="2">
        <f>'Moving Avg'!H1526</f>
        <v>7.0322499999999994</v>
      </c>
      <c r="J1526" s="6" t="str">
        <f>OBV!F1526</f>
        <v>BEARISH</v>
      </c>
      <c r="K1526" s="6" t="str">
        <f>OBV!G1526</f>
        <v>NEUTRAL</v>
      </c>
      <c r="L1526" s="6" t="str">
        <f>OBV!H1526</f>
        <v>CONFIRMED BEARISH</v>
      </c>
      <c r="M1526" s="8">
        <f t="shared" si="230"/>
        <v>50</v>
      </c>
      <c r="N1526" s="8">
        <f t="shared" si="231"/>
        <v>0</v>
      </c>
      <c r="O1526" s="8">
        <f t="shared" si="232"/>
        <v>0</v>
      </c>
      <c r="P1526" s="8">
        <f t="shared" si="233"/>
        <v>16.5</v>
      </c>
      <c r="Q1526" s="9">
        <f t="shared" si="234"/>
        <v>19.975000000000001</v>
      </c>
      <c r="R1526" s="9">
        <f t="shared" si="235"/>
        <v>14.125</v>
      </c>
      <c r="S1526" s="9">
        <f t="shared" si="236"/>
        <v>14.925000000000001</v>
      </c>
      <c r="T1526" s="9">
        <f t="shared" si="237"/>
        <v>16.625</v>
      </c>
      <c r="U1526" s="8">
        <f t="shared" si="238"/>
        <v>16.341666666666669</v>
      </c>
      <c r="V1526" s="8">
        <f t="shared" si="239"/>
        <v>16.412500000000001</v>
      </c>
    </row>
    <row r="1527" spans="1:22" ht="13.5" x14ac:dyDescent="0.25">
      <c r="A1527" s="3">
        <f>RSI!A1527</f>
        <v>44236</v>
      </c>
      <c r="B1527" s="2">
        <f>RSI!B1527</f>
        <v>6.8780000000000001</v>
      </c>
      <c r="C1527" s="2">
        <f>RSI!I1527</f>
        <v>22.716357966031026</v>
      </c>
      <c r="D1527" s="2">
        <f>MACD!E1527</f>
        <v>0.28737714806268855</v>
      </c>
      <c r="E1527" s="2">
        <f>MACD!F1527</f>
        <v>0.16897035637964111</v>
      </c>
      <c r="F1527" s="2">
        <f>'Moving Avg'!D1527</f>
        <v>6.8780000000000001</v>
      </c>
      <c r="G1527" s="2">
        <f>'Moving Avg'!F1527</f>
        <v>7.3029499999999983</v>
      </c>
      <c r="H1527" s="2">
        <f>'Moving Avg'!G1527</f>
        <v>7.3258799999999988</v>
      </c>
      <c r="I1527" s="2">
        <f>'Moving Avg'!H1527</f>
        <v>7.0358099999999988</v>
      </c>
      <c r="J1527" s="6" t="str">
        <f>OBV!F1527</f>
        <v>NEUTRAL</v>
      </c>
      <c r="K1527" s="6" t="str">
        <f>OBV!G1527</f>
        <v>NEUTRAL</v>
      </c>
      <c r="L1527" s="6" t="str">
        <f>OBV!H1527</f>
        <v>NEUTRAL</v>
      </c>
      <c r="M1527" s="8">
        <f t="shared" si="230"/>
        <v>50</v>
      </c>
      <c r="N1527" s="8">
        <f t="shared" si="231"/>
        <v>0</v>
      </c>
      <c r="O1527" s="8">
        <f t="shared" si="232"/>
        <v>0</v>
      </c>
      <c r="P1527" s="8">
        <f t="shared" si="233"/>
        <v>33</v>
      </c>
      <c r="Q1527" s="9">
        <f t="shared" si="234"/>
        <v>22.45</v>
      </c>
      <c r="R1527" s="9">
        <f t="shared" si="235"/>
        <v>18.25</v>
      </c>
      <c r="S1527" s="9">
        <f t="shared" si="236"/>
        <v>22.35</v>
      </c>
      <c r="T1527" s="9">
        <f t="shared" si="237"/>
        <v>20.75</v>
      </c>
      <c r="U1527" s="8">
        <f t="shared" si="238"/>
        <v>21.016666666666669</v>
      </c>
      <c r="V1527" s="8">
        <f t="shared" si="239"/>
        <v>20.950000000000003</v>
      </c>
    </row>
    <row r="1528" spans="1:22" ht="13.5" x14ac:dyDescent="0.25">
      <c r="A1528" s="3">
        <f>RSI!A1528</f>
        <v>44237</v>
      </c>
      <c r="B1528" s="2">
        <f>RSI!B1528</f>
        <v>6.8780000000000001</v>
      </c>
      <c r="C1528" s="2">
        <f>RSI!I1528</f>
        <v>22.716357966031026</v>
      </c>
      <c r="D1528" s="2">
        <f>MACD!E1528</f>
        <v>0.3143835859509716</v>
      </c>
      <c r="E1528" s="2">
        <f>MACD!F1528</f>
        <v>0.19805300229390721</v>
      </c>
      <c r="F1528" s="2">
        <f>'Moving Avg'!D1528</f>
        <v>6.8780000000000001</v>
      </c>
      <c r="G1528" s="2">
        <f>'Moving Avg'!F1528</f>
        <v>7.2703999999999978</v>
      </c>
      <c r="H1528" s="2">
        <f>'Moving Avg'!G1528</f>
        <v>7.3187399999999982</v>
      </c>
      <c r="I1528" s="2">
        <f>'Moving Avg'!H1528</f>
        <v>7.0397149999999984</v>
      </c>
      <c r="J1528" s="6" t="str">
        <f>OBV!F1528</f>
        <v>NEUTRAL</v>
      </c>
      <c r="K1528" s="6" t="str">
        <f>OBV!G1528</f>
        <v>NEUTRAL</v>
      </c>
      <c r="L1528" s="6" t="str">
        <f>OBV!H1528</f>
        <v>NEUTRAL</v>
      </c>
      <c r="M1528" s="8">
        <f t="shared" si="230"/>
        <v>50</v>
      </c>
      <c r="N1528" s="8">
        <f t="shared" si="231"/>
        <v>0</v>
      </c>
      <c r="O1528" s="8">
        <f t="shared" si="232"/>
        <v>0</v>
      </c>
      <c r="P1528" s="8">
        <f t="shared" si="233"/>
        <v>33</v>
      </c>
      <c r="Q1528" s="9">
        <f t="shared" si="234"/>
        <v>22.45</v>
      </c>
      <c r="R1528" s="9">
        <f t="shared" si="235"/>
        <v>18.25</v>
      </c>
      <c r="S1528" s="9">
        <f t="shared" si="236"/>
        <v>22.35</v>
      </c>
      <c r="T1528" s="9">
        <f t="shared" si="237"/>
        <v>20.75</v>
      </c>
      <c r="U1528" s="8">
        <f t="shared" si="238"/>
        <v>21.016666666666669</v>
      </c>
      <c r="V1528" s="8">
        <f t="shared" si="239"/>
        <v>20.950000000000003</v>
      </c>
    </row>
    <row r="1529" spans="1:22" ht="13.5" x14ac:dyDescent="0.25">
      <c r="A1529" s="3">
        <f>RSI!A1529</f>
        <v>44238</v>
      </c>
      <c r="B1529" s="2">
        <f>RSI!B1529</f>
        <v>6.8780000000000001</v>
      </c>
      <c r="C1529" s="2">
        <f>RSI!I1529</f>
        <v>22.716357966031026</v>
      </c>
      <c r="D1529" s="2">
        <f>MACD!E1529</f>
        <v>0.33929878844519923</v>
      </c>
      <c r="E1529" s="2">
        <f>MACD!F1529</f>
        <v>0.22630215952416563</v>
      </c>
      <c r="F1529" s="2">
        <f>'Moving Avg'!D1529</f>
        <v>6.8780000000000001</v>
      </c>
      <c r="G1529" s="2">
        <f>'Moving Avg'!F1529</f>
        <v>7.2374999999999998</v>
      </c>
      <c r="H1529" s="2">
        <f>'Moving Avg'!G1529</f>
        <v>7.3115999999999985</v>
      </c>
      <c r="I1529" s="2">
        <f>'Moving Avg'!H1529</f>
        <v>7.0436199999999998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  <c r="M1529" s="8">
        <f t="shared" si="230"/>
        <v>50</v>
      </c>
      <c r="N1529" s="8">
        <f t="shared" si="231"/>
        <v>0</v>
      </c>
      <c r="O1529" s="8">
        <f t="shared" si="232"/>
        <v>0</v>
      </c>
      <c r="P1529" s="8">
        <f t="shared" si="233"/>
        <v>33</v>
      </c>
      <c r="Q1529" s="9">
        <f t="shared" si="234"/>
        <v>22.45</v>
      </c>
      <c r="R1529" s="9">
        <f t="shared" si="235"/>
        <v>18.25</v>
      </c>
      <c r="S1529" s="9">
        <f t="shared" si="236"/>
        <v>22.35</v>
      </c>
      <c r="T1529" s="9">
        <f t="shared" si="237"/>
        <v>20.75</v>
      </c>
      <c r="U1529" s="8">
        <f t="shared" si="238"/>
        <v>21.016666666666669</v>
      </c>
      <c r="V1529" s="8">
        <f t="shared" si="239"/>
        <v>20.950000000000003</v>
      </c>
    </row>
    <row r="1530" spans="1:22" ht="13.5" x14ac:dyDescent="0.25">
      <c r="A1530" s="3">
        <f>RSI!A1530</f>
        <v>44239</v>
      </c>
      <c r="B1530" s="2">
        <f>RSI!B1530</f>
        <v>6.8780000000000001</v>
      </c>
      <c r="C1530" s="2">
        <f>RSI!I1530</f>
        <v>22.716357966031026</v>
      </c>
      <c r="D1530" s="2">
        <f>MACD!E1530</f>
        <v>0.32859931702677159</v>
      </c>
      <c r="E1530" s="2">
        <f>MACD!F1530</f>
        <v>0.24676159102468684</v>
      </c>
      <c r="F1530" s="2">
        <f>'Moving Avg'!D1530</f>
        <v>6.8780000000000001</v>
      </c>
      <c r="G1530" s="2">
        <f>'Moving Avg'!F1530</f>
        <v>7.2045999999999992</v>
      </c>
      <c r="H1530" s="2">
        <f>'Moving Avg'!G1530</f>
        <v>7.304459999999998</v>
      </c>
      <c r="I1530" s="2">
        <f>'Moving Avg'!H1530</f>
        <v>7.0475249999999994</v>
      </c>
      <c r="J1530" s="6" t="str">
        <f>OBV!F1530</f>
        <v>NEUTRAL</v>
      </c>
      <c r="K1530" s="6" t="str">
        <f>OBV!G1530</f>
        <v>NEUTRAL</v>
      </c>
      <c r="L1530" s="6" t="str">
        <f>OBV!H1530</f>
        <v>NEUTRAL</v>
      </c>
      <c r="M1530" s="8">
        <f t="shared" si="230"/>
        <v>50</v>
      </c>
      <c r="N1530" s="8">
        <f t="shared" si="231"/>
        <v>0</v>
      </c>
      <c r="O1530" s="8">
        <f t="shared" si="232"/>
        <v>0</v>
      </c>
      <c r="P1530" s="8">
        <f t="shared" si="233"/>
        <v>33</v>
      </c>
      <c r="Q1530" s="9">
        <f t="shared" si="234"/>
        <v>22.45</v>
      </c>
      <c r="R1530" s="9">
        <f t="shared" si="235"/>
        <v>18.25</v>
      </c>
      <c r="S1530" s="9">
        <f t="shared" si="236"/>
        <v>22.35</v>
      </c>
      <c r="T1530" s="9">
        <f t="shared" si="237"/>
        <v>20.75</v>
      </c>
      <c r="U1530" s="8">
        <f t="shared" si="238"/>
        <v>21.016666666666669</v>
      </c>
      <c r="V1530" s="8">
        <f t="shared" si="239"/>
        <v>20.950000000000003</v>
      </c>
    </row>
    <row r="1531" spans="1:22" ht="13.5" x14ac:dyDescent="0.25">
      <c r="A1531" s="3">
        <f>RSI!A1531</f>
        <v>44242</v>
      </c>
      <c r="B1531" s="2">
        <f>RSI!B1531</f>
        <v>6.673</v>
      </c>
      <c r="C1531" s="2">
        <f>RSI!I1531</f>
        <v>16.283017865088027</v>
      </c>
      <c r="D1531" s="2">
        <f>MACD!E1531</f>
        <v>0.30388492412598911</v>
      </c>
      <c r="E1531" s="2">
        <f>MACD!F1531</f>
        <v>0.25818625764494729</v>
      </c>
      <c r="F1531" s="2">
        <f>'Moving Avg'!D1531</f>
        <v>6.8370000000000006</v>
      </c>
      <c r="G1531" s="2">
        <f>'Moving Avg'!F1531</f>
        <v>7.1614499999999994</v>
      </c>
      <c r="H1531" s="2">
        <f>'Moving Avg'!G1531</f>
        <v>7.3008999999999968</v>
      </c>
      <c r="I1531" s="2">
        <f>'Moving Avg'!H1531</f>
        <v>7.0504050000000005</v>
      </c>
      <c r="J1531" s="6" t="str">
        <f>OBV!F1531</f>
        <v>BEARISH</v>
      </c>
      <c r="K1531" s="6" t="str">
        <f>OBV!G1531</f>
        <v>NEUTRAL</v>
      </c>
      <c r="L1531" s="6" t="str">
        <f>OBV!H1531</f>
        <v>CONFIRMED BEARISH</v>
      </c>
      <c r="M1531" s="8">
        <f t="shared" si="230"/>
        <v>50</v>
      </c>
      <c r="N1531" s="8">
        <f t="shared" si="231"/>
        <v>0</v>
      </c>
      <c r="O1531" s="8">
        <f t="shared" si="232"/>
        <v>0</v>
      </c>
      <c r="P1531" s="8">
        <f t="shared" si="233"/>
        <v>16.5</v>
      </c>
      <c r="Q1531" s="9">
        <f t="shared" si="234"/>
        <v>19.975000000000001</v>
      </c>
      <c r="R1531" s="9">
        <f t="shared" si="235"/>
        <v>14.125</v>
      </c>
      <c r="S1531" s="9">
        <f t="shared" si="236"/>
        <v>14.925000000000001</v>
      </c>
      <c r="T1531" s="9">
        <f t="shared" si="237"/>
        <v>16.625</v>
      </c>
      <c r="U1531" s="8">
        <f t="shared" si="238"/>
        <v>16.341666666666669</v>
      </c>
      <c r="V1531" s="8">
        <f t="shared" si="239"/>
        <v>16.412500000000001</v>
      </c>
    </row>
    <row r="1532" spans="1:22" ht="13.5" x14ac:dyDescent="0.25">
      <c r="A1532" s="3">
        <f>RSI!A1532</f>
        <v>44243</v>
      </c>
      <c r="B1532" s="2">
        <f>RSI!B1532</f>
        <v>6.673</v>
      </c>
      <c r="C1532" s="2">
        <f>RSI!I1532</f>
        <v>16.283017865087999</v>
      </c>
      <c r="D1532" s="2">
        <f>MACD!E1532</f>
        <v>0.2530530217208069</v>
      </c>
      <c r="E1532" s="2">
        <f>MACD!F1532</f>
        <v>0.2571596104601192</v>
      </c>
      <c r="F1532" s="2">
        <f>'Moving Avg'!D1532</f>
        <v>6.7960000000000012</v>
      </c>
      <c r="G1532" s="2">
        <f>'Moving Avg'!F1532</f>
        <v>7.1182999999999996</v>
      </c>
      <c r="H1532" s="2">
        <f>'Moving Avg'!G1532</f>
        <v>7.2973399999999966</v>
      </c>
      <c r="I1532" s="2">
        <f>'Moving Avg'!H1532</f>
        <v>7.0532850000000007</v>
      </c>
      <c r="J1532" s="6" t="str">
        <f>OBV!F1532</f>
        <v>BEARISH</v>
      </c>
      <c r="K1532" s="6" t="str">
        <f>OBV!G1532</f>
        <v>NEUTRAL</v>
      </c>
      <c r="L1532" s="6" t="str">
        <f>OBV!H1532</f>
        <v>CONFIRMED BEARISH</v>
      </c>
      <c r="M1532" s="8">
        <f t="shared" si="230"/>
        <v>50</v>
      </c>
      <c r="N1532" s="8">
        <f t="shared" si="231"/>
        <v>45</v>
      </c>
      <c r="O1532" s="8">
        <f t="shared" si="232"/>
        <v>0</v>
      </c>
      <c r="P1532" s="8">
        <f t="shared" si="233"/>
        <v>16.5</v>
      </c>
      <c r="Q1532" s="9">
        <f t="shared" si="234"/>
        <v>35.725000000000001</v>
      </c>
      <c r="R1532" s="9">
        <f t="shared" si="235"/>
        <v>23.125</v>
      </c>
      <c r="S1532" s="9">
        <f t="shared" si="236"/>
        <v>21.675000000000001</v>
      </c>
      <c r="T1532" s="9">
        <f t="shared" si="237"/>
        <v>27.875</v>
      </c>
      <c r="U1532" s="8">
        <f t="shared" si="238"/>
        <v>26.841666666666669</v>
      </c>
      <c r="V1532" s="8">
        <f t="shared" si="239"/>
        <v>27.1</v>
      </c>
    </row>
    <row r="1533" spans="1:22" ht="13.5" x14ac:dyDescent="0.25">
      <c r="A1533" s="3">
        <f>RSI!A1533</f>
        <v>44244</v>
      </c>
      <c r="B1533" s="2">
        <f>RSI!B1533</f>
        <v>6.673</v>
      </c>
      <c r="C1533" s="2">
        <f>RSI!I1533</f>
        <v>16.283017865087999</v>
      </c>
      <c r="D1533" s="2">
        <f>MACD!E1533</f>
        <v>0.21267984437519871</v>
      </c>
      <c r="E1533" s="2">
        <f>MACD!F1533</f>
        <v>0.24826365724313512</v>
      </c>
      <c r="F1533" s="2">
        <f>'Moving Avg'!D1533</f>
        <v>6.7550000000000008</v>
      </c>
      <c r="G1533" s="2">
        <f>'Moving Avg'!F1533</f>
        <v>7.0751499999999989</v>
      </c>
      <c r="H1533" s="2">
        <f>'Moving Avg'!G1533</f>
        <v>7.2978799999999975</v>
      </c>
      <c r="I1533" s="2">
        <f>'Moving Avg'!H1533</f>
        <v>7.0561650000000009</v>
      </c>
      <c r="J1533" s="6" t="str">
        <f>OBV!F1533</f>
        <v>BEARISH</v>
      </c>
      <c r="K1533" s="6" t="str">
        <f>OBV!G1533</f>
        <v>NEUTRAL</v>
      </c>
      <c r="L1533" s="6" t="str">
        <f>OBV!H1533</f>
        <v>CONFIRMED BEARISH</v>
      </c>
      <c r="M1533" s="8">
        <f t="shared" si="230"/>
        <v>50</v>
      </c>
      <c r="N1533" s="8">
        <f t="shared" si="231"/>
        <v>100</v>
      </c>
      <c r="O1533" s="8">
        <f t="shared" si="232"/>
        <v>0</v>
      </c>
      <c r="P1533" s="8">
        <f t="shared" si="233"/>
        <v>16.5</v>
      </c>
      <c r="Q1533" s="9">
        <f t="shared" si="234"/>
        <v>54.975000000000001</v>
      </c>
      <c r="R1533" s="9">
        <f t="shared" si="235"/>
        <v>34.125</v>
      </c>
      <c r="S1533" s="9">
        <f t="shared" si="236"/>
        <v>29.925000000000001</v>
      </c>
      <c r="T1533" s="9">
        <f t="shared" si="237"/>
        <v>41.625</v>
      </c>
      <c r="U1533" s="8">
        <f t="shared" si="238"/>
        <v>39.674999999999997</v>
      </c>
      <c r="V1533" s="8">
        <f t="shared" si="239"/>
        <v>40.162499999999994</v>
      </c>
    </row>
    <row r="1534" spans="1:22" ht="13.5" x14ac:dyDescent="0.25">
      <c r="A1534" s="3">
        <f>RSI!A1534</f>
        <v>44245</v>
      </c>
      <c r="B1534" s="2">
        <f>RSI!B1534</f>
        <v>6.673</v>
      </c>
      <c r="C1534" s="2">
        <f>RSI!I1534</f>
        <v>16.283017865088027</v>
      </c>
      <c r="D1534" s="2">
        <f>MACD!E1534</f>
        <v>0.18096091802892289</v>
      </c>
      <c r="E1534" s="2">
        <f>MACD!F1534</f>
        <v>0.2348031094002927</v>
      </c>
      <c r="F1534" s="2">
        <f>'Moving Avg'!D1534</f>
        <v>6.7140000000000004</v>
      </c>
      <c r="G1534" s="2">
        <f>'Moving Avg'!F1534</f>
        <v>7.0319999999999991</v>
      </c>
      <c r="H1534" s="2">
        <f>'Moving Avg'!G1534</f>
        <v>7.3043199999999979</v>
      </c>
      <c r="I1534" s="2">
        <f>'Moving Avg'!H1534</f>
        <v>7.0590450000000011</v>
      </c>
      <c r="J1534" s="6" t="str">
        <f>OBV!F1534</f>
        <v>BEARISH</v>
      </c>
      <c r="K1534" s="6" t="str">
        <f>OBV!G1534</f>
        <v>NEUTRAL</v>
      </c>
      <c r="L1534" s="6" t="str">
        <f>OBV!H1534</f>
        <v>CONFIRMED BEARISH</v>
      </c>
      <c r="M1534" s="8">
        <f t="shared" si="230"/>
        <v>50</v>
      </c>
      <c r="N1534" s="8">
        <f t="shared" si="231"/>
        <v>100</v>
      </c>
      <c r="O1534" s="8">
        <f t="shared" si="232"/>
        <v>0</v>
      </c>
      <c r="P1534" s="8">
        <f t="shared" si="233"/>
        <v>16.5</v>
      </c>
      <c r="Q1534" s="9">
        <f t="shared" si="234"/>
        <v>54.975000000000001</v>
      </c>
      <c r="R1534" s="9">
        <f t="shared" si="235"/>
        <v>34.125</v>
      </c>
      <c r="S1534" s="9">
        <f t="shared" si="236"/>
        <v>29.925000000000001</v>
      </c>
      <c r="T1534" s="9">
        <f t="shared" si="237"/>
        <v>41.625</v>
      </c>
      <c r="U1534" s="8">
        <f t="shared" si="238"/>
        <v>39.674999999999997</v>
      </c>
      <c r="V1534" s="8">
        <f t="shared" si="239"/>
        <v>40.162499999999994</v>
      </c>
    </row>
    <row r="1535" spans="1:22" ht="13.5" x14ac:dyDescent="0.25">
      <c r="A1535" s="3">
        <f>RSI!A1535</f>
        <v>44246</v>
      </c>
      <c r="B1535" s="2">
        <f>RSI!B1535</f>
        <v>6.673</v>
      </c>
      <c r="C1535" s="2">
        <f>RSI!I1535</f>
        <v>16.283017865088027</v>
      </c>
      <c r="D1535" s="2">
        <f>MACD!E1535</f>
        <v>0.15638385701085511</v>
      </c>
      <c r="E1535" s="2">
        <f>MACD!F1535</f>
        <v>0.21911925892240519</v>
      </c>
      <c r="F1535" s="2">
        <f>'Moving Avg'!D1535</f>
        <v>6.673</v>
      </c>
      <c r="G1535" s="2">
        <f>'Moving Avg'!F1535</f>
        <v>6.9888500000000011</v>
      </c>
      <c r="H1535" s="2">
        <f>'Moving Avg'!G1535</f>
        <v>7.305139999999998</v>
      </c>
      <c r="I1535" s="2">
        <f>'Moving Avg'!H1535</f>
        <v>7.0619249999999996</v>
      </c>
      <c r="J1535" s="6" t="str">
        <f>OBV!F1535</f>
        <v>BEARISH</v>
      </c>
      <c r="K1535" s="6" t="str">
        <f>OBV!G1535</f>
        <v>NEUTRAL</v>
      </c>
      <c r="L1535" s="6" t="str">
        <f>OBV!H1535</f>
        <v>CONFIRMED BEARISH</v>
      </c>
      <c r="M1535" s="8">
        <f t="shared" si="230"/>
        <v>50</v>
      </c>
      <c r="N1535" s="8">
        <f t="shared" si="231"/>
        <v>100</v>
      </c>
      <c r="O1535" s="8">
        <f t="shared" si="232"/>
        <v>0</v>
      </c>
      <c r="P1535" s="8">
        <f t="shared" si="233"/>
        <v>16.5</v>
      </c>
      <c r="Q1535" s="9">
        <f t="shared" si="234"/>
        <v>54.975000000000001</v>
      </c>
      <c r="R1535" s="9">
        <f t="shared" si="235"/>
        <v>34.125</v>
      </c>
      <c r="S1535" s="9">
        <f t="shared" si="236"/>
        <v>29.925000000000001</v>
      </c>
      <c r="T1535" s="9">
        <f t="shared" si="237"/>
        <v>41.625</v>
      </c>
      <c r="U1535" s="8">
        <f t="shared" si="238"/>
        <v>39.674999999999997</v>
      </c>
      <c r="V1535" s="8">
        <f t="shared" si="239"/>
        <v>40.162499999999994</v>
      </c>
    </row>
    <row r="1536" spans="1:22" ht="13.5" x14ac:dyDescent="0.25">
      <c r="A1536" s="3">
        <f>RSI!A1536</f>
        <v>44249</v>
      </c>
      <c r="B1536" s="2">
        <f>RSI!B1536</f>
        <v>6.673</v>
      </c>
      <c r="C1536" s="2">
        <f>RSI!I1536</f>
        <v>16.283017865088027</v>
      </c>
      <c r="D1536" s="2">
        <f>MACD!E1536</f>
        <v>0.13768235499372672</v>
      </c>
      <c r="E1536" s="2">
        <f>MACD!F1536</f>
        <v>0.2028318781366695</v>
      </c>
      <c r="F1536" s="2">
        <f>'Moving Avg'!D1536</f>
        <v>6.673</v>
      </c>
      <c r="G1536" s="2">
        <f>'Moving Avg'!F1536</f>
        <v>6.9456999999999995</v>
      </c>
      <c r="H1536" s="2">
        <f>'Moving Avg'!G1536</f>
        <v>7.3021199999999977</v>
      </c>
      <c r="I1536" s="2">
        <f>'Moving Avg'!H1536</f>
        <v>7.0648049999999998</v>
      </c>
      <c r="J1536" s="6" t="str">
        <f>OBV!F1536</f>
        <v>NEUTRAL</v>
      </c>
      <c r="K1536" s="6" t="str">
        <f>OBV!G1536</f>
        <v>NEUTRAL</v>
      </c>
      <c r="L1536" s="6" t="str">
        <f>OBV!H1536</f>
        <v>NEUTRAL</v>
      </c>
      <c r="M1536" s="8">
        <f t="shared" si="230"/>
        <v>50</v>
      </c>
      <c r="N1536" s="8">
        <f t="shared" si="231"/>
        <v>100</v>
      </c>
      <c r="O1536" s="8">
        <f t="shared" si="232"/>
        <v>0</v>
      </c>
      <c r="P1536" s="8">
        <f t="shared" si="233"/>
        <v>33</v>
      </c>
      <c r="Q1536" s="9">
        <f t="shared" si="234"/>
        <v>57.45</v>
      </c>
      <c r="R1536" s="9">
        <f t="shared" si="235"/>
        <v>38.25</v>
      </c>
      <c r="S1536" s="9">
        <f t="shared" si="236"/>
        <v>37.35</v>
      </c>
      <c r="T1536" s="9">
        <f t="shared" si="237"/>
        <v>45.75</v>
      </c>
      <c r="U1536" s="8">
        <f t="shared" si="238"/>
        <v>44.35</v>
      </c>
      <c r="V1536" s="8">
        <f t="shared" si="239"/>
        <v>44.7</v>
      </c>
    </row>
    <row r="1537" spans="1:22" ht="13.5" x14ac:dyDescent="0.25">
      <c r="A1537" s="3">
        <f>RSI!A1537</f>
        <v>44250</v>
      </c>
      <c r="B1537" s="2">
        <f>RSI!B1537</f>
        <v>6.673</v>
      </c>
      <c r="C1537" s="2">
        <f>RSI!I1537</f>
        <v>16.283017865088027</v>
      </c>
      <c r="D1537" s="2">
        <f>MACD!E1537</f>
        <v>0.12379733369832824</v>
      </c>
      <c r="E1537" s="2">
        <f>MACD!F1537</f>
        <v>0.18702496924900125</v>
      </c>
      <c r="F1537" s="2">
        <f>'Moving Avg'!D1537</f>
        <v>6.673</v>
      </c>
      <c r="G1537" s="2">
        <f>'Moving Avg'!F1537</f>
        <v>6.9025500000000006</v>
      </c>
      <c r="H1537" s="2">
        <f>'Moving Avg'!G1537</f>
        <v>7.2989599999999975</v>
      </c>
      <c r="I1537" s="2">
        <f>'Moving Avg'!H1537</f>
        <v>7.0676849999999991</v>
      </c>
      <c r="J1537" s="6" t="str">
        <f>OBV!F1537</f>
        <v>NEUTRAL</v>
      </c>
      <c r="K1537" s="6" t="str">
        <f>OBV!G1537</f>
        <v>NEUTRAL</v>
      </c>
      <c r="L1537" s="6" t="str">
        <f>OBV!H1537</f>
        <v>NEUTRAL</v>
      </c>
      <c r="M1537" s="8">
        <f t="shared" si="230"/>
        <v>50</v>
      </c>
      <c r="N1537" s="8">
        <f t="shared" si="231"/>
        <v>100</v>
      </c>
      <c r="O1537" s="8">
        <f t="shared" si="232"/>
        <v>0</v>
      </c>
      <c r="P1537" s="8">
        <f t="shared" si="233"/>
        <v>33</v>
      </c>
      <c r="Q1537" s="9">
        <f t="shared" si="234"/>
        <v>57.45</v>
      </c>
      <c r="R1537" s="9">
        <f t="shared" si="235"/>
        <v>38.25</v>
      </c>
      <c r="S1537" s="9">
        <f t="shared" si="236"/>
        <v>37.35</v>
      </c>
      <c r="T1537" s="9">
        <f t="shared" si="237"/>
        <v>45.75</v>
      </c>
      <c r="U1537" s="8">
        <f t="shared" si="238"/>
        <v>44.35</v>
      </c>
      <c r="V1537" s="8">
        <f t="shared" si="239"/>
        <v>44.7</v>
      </c>
    </row>
    <row r="1538" spans="1:22" ht="13.5" x14ac:dyDescent="0.25">
      <c r="A1538" s="3">
        <f>RSI!A1538</f>
        <v>44251</v>
      </c>
      <c r="B1538" s="2">
        <f>RSI!B1538</f>
        <v>6.673</v>
      </c>
      <c r="C1538" s="2">
        <f>RSI!I1538</f>
        <v>16.283017865087999</v>
      </c>
      <c r="D1538" s="2">
        <f>MACD!E1538</f>
        <v>0.11384414227089845</v>
      </c>
      <c r="E1538" s="2">
        <f>MACD!F1538</f>
        <v>0.17238880385338068</v>
      </c>
      <c r="F1538" s="2">
        <f>'Moving Avg'!D1538</f>
        <v>6.673</v>
      </c>
      <c r="G1538" s="2">
        <f>'Moving Avg'!F1538</f>
        <v>6.8601000000000001</v>
      </c>
      <c r="H1538" s="2">
        <f>'Moving Avg'!G1538</f>
        <v>7.2878599999999985</v>
      </c>
      <c r="I1538" s="2">
        <f>'Moving Avg'!H1538</f>
        <v>7.0712149999999978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  <c r="M1538" s="8">
        <f t="shared" ref="M1538:M1601" si="240">IF(C1538&lt;30,50, IF(C1538&gt;70, 0, 25))</f>
        <v>50</v>
      </c>
      <c r="N1538" s="8">
        <f t="shared" ref="N1538:N1601" si="241">IF(E1538-D1538&gt;0.02, 100, IF(E1538-D1538&lt;0,0,45))</f>
        <v>100</v>
      </c>
      <c r="O1538" s="8">
        <f t="shared" ref="O1538:O1601" si="242">IF(F1538-I1538&gt;10,100,IF(F1538-I1538&gt;5,75, IF(F1538-I1538&gt;0,50,0)))</f>
        <v>0</v>
      </c>
      <c r="P1538" s="8">
        <f t="shared" ref="P1538:P1601" si="243">IF(L1538="confirmed bullish", 34, IF(L1538="bullish divergence",17, 0))+IF(J1538="bullish",33,IF(J1538="bearish",0,16.5))+IF(K1538="strong",33,IF(K1538="weak",0,16.5))</f>
        <v>33</v>
      </c>
      <c r="Q1538" s="9">
        <f t="shared" si="234"/>
        <v>57.45</v>
      </c>
      <c r="R1538" s="9">
        <f t="shared" si="235"/>
        <v>38.25</v>
      </c>
      <c r="S1538" s="9">
        <f t="shared" si="236"/>
        <v>37.35</v>
      </c>
      <c r="T1538" s="9">
        <f t="shared" si="237"/>
        <v>45.75</v>
      </c>
      <c r="U1538" s="8">
        <f t="shared" si="238"/>
        <v>44.35</v>
      </c>
      <c r="V1538" s="8">
        <f t="shared" si="239"/>
        <v>44.7</v>
      </c>
    </row>
    <row r="1539" spans="1:22" ht="13.5" x14ac:dyDescent="0.25">
      <c r="A1539" s="3">
        <f>RSI!A1539</f>
        <v>44252</v>
      </c>
      <c r="B1539" s="2">
        <f>RSI!B1539</f>
        <v>6.673</v>
      </c>
      <c r="C1539" s="2">
        <f>RSI!I1539</f>
        <v>16.283017865087999</v>
      </c>
      <c r="D1539" s="2">
        <f>MACD!E1539</f>
        <v>0.10708487101270148</v>
      </c>
      <c r="E1539" s="2">
        <f>MACD!F1539</f>
        <v>0.15932801728524484</v>
      </c>
      <c r="F1539" s="2">
        <f>'Moving Avg'!D1539</f>
        <v>6.673</v>
      </c>
      <c r="G1539" s="2">
        <f>'Moving Avg'!F1539</f>
        <v>6.8176500000000004</v>
      </c>
      <c r="H1539" s="2">
        <f>'Moving Avg'!G1539</f>
        <v>7.2707399999999982</v>
      </c>
      <c r="I1539" s="2">
        <f>'Moving Avg'!H1539</f>
        <v>7.0747449999999965</v>
      </c>
      <c r="J1539" s="6" t="str">
        <f>OBV!F1539</f>
        <v>NEUTRAL</v>
      </c>
      <c r="K1539" s="6" t="str">
        <f>OBV!G1539</f>
        <v>NEUTRAL</v>
      </c>
      <c r="L1539" s="6" t="str">
        <f>OBV!H1539</f>
        <v>NEUTRAL</v>
      </c>
      <c r="M1539" s="8">
        <f t="shared" si="240"/>
        <v>50</v>
      </c>
      <c r="N1539" s="8">
        <f t="shared" si="241"/>
        <v>100</v>
      </c>
      <c r="O1539" s="8">
        <f t="shared" si="242"/>
        <v>0</v>
      </c>
      <c r="P1539" s="8">
        <f t="shared" si="243"/>
        <v>33</v>
      </c>
      <c r="Q1539" s="9">
        <f t="shared" ref="Q1539:Q1602" si="244">0.35*M1539+N1539*0.35+O1539*0.15+P1539*0.15</f>
        <v>57.45</v>
      </c>
      <c r="R1539" s="9">
        <f t="shared" ref="R1539:R1602" si="245">M1539*0.2+N1539*0.2+O1539*0.35+P1539*0.25</f>
        <v>38.25</v>
      </c>
      <c r="S1539" s="9">
        <f t="shared" ref="S1539:S1602" si="246">M1539*0.15+N1539*0.15+O1539*0.25+P1539*0.45</f>
        <v>37.35</v>
      </c>
      <c r="T1539" s="9">
        <f t="shared" ref="T1539:T1602" si="247">0.25*SUM(M1539:P1539)</f>
        <v>45.75</v>
      </c>
      <c r="U1539" s="8">
        <f t="shared" ref="U1539:U1602" si="248">SUM(Q1539:S1539)/3</f>
        <v>44.35</v>
      </c>
      <c r="V1539" s="8">
        <f t="shared" ref="V1539:V1602" si="249">SUM(Q1539:T1539)/4</f>
        <v>44.7</v>
      </c>
    </row>
    <row r="1540" spans="1:22" ht="13.5" x14ac:dyDescent="0.25">
      <c r="A1540" s="3">
        <f>RSI!A1540</f>
        <v>44253</v>
      </c>
      <c r="B1540" s="2">
        <f>RSI!B1540</f>
        <v>6.4740000000000002</v>
      </c>
      <c r="C1540" s="2">
        <f>RSI!I1540</f>
        <v>10.603526026205998</v>
      </c>
      <c r="D1540" s="2">
        <f>MACD!E1540</f>
        <v>0.11764572833448206</v>
      </c>
      <c r="E1540" s="2">
        <f>MACD!F1540</f>
        <v>0.1509915594950923</v>
      </c>
      <c r="F1540" s="2">
        <f>'Moving Avg'!D1540</f>
        <v>6.6331999999999995</v>
      </c>
      <c r="G1540" s="2">
        <f>'Moving Avg'!F1540</f>
        <v>6.7762000000000002</v>
      </c>
      <c r="H1540" s="2">
        <f>'Moving Avg'!G1540</f>
        <v>7.2453799999999982</v>
      </c>
      <c r="I1540" s="2">
        <f>'Moving Avg'!H1540</f>
        <v>7.0772799999999974</v>
      </c>
      <c r="J1540" s="6" t="str">
        <f>OBV!F1540</f>
        <v>BEARISH</v>
      </c>
      <c r="K1540" s="6" t="str">
        <f>OBV!G1540</f>
        <v>NEUTRAL</v>
      </c>
      <c r="L1540" s="6" t="str">
        <f>OBV!H1540</f>
        <v>CONFIRMED BEARISH</v>
      </c>
      <c r="M1540" s="8">
        <f t="shared" si="240"/>
        <v>50</v>
      </c>
      <c r="N1540" s="8">
        <f t="shared" si="241"/>
        <v>100</v>
      </c>
      <c r="O1540" s="8">
        <f t="shared" si="242"/>
        <v>0</v>
      </c>
      <c r="P1540" s="8">
        <f t="shared" si="243"/>
        <v>16.5</v>
      </c>
      <c r="Q1540" s="9">
        <f t="shared" si="244"/>
        <v>54.975000000000001</v>
      </c>
      <c r="R1540" s="9">
        <f t="shared" si="245"/>
        <v>34.125</v>
      </c>
      <c r="S1540" s="9">
        <f t="shared" si="246"/>
        <v>29.925000000000001</v>
      </c>
      <c r="T1540" s="9">
        <f t="shared" si="247"/>
        <v>41.625</v>
      </c>
      <c r="U1540" s="8">
        <f t="shared" si="248"/>
        <v>39.674999999999997</v>
      </c>
      <c r="V1540" s="8">
        <f t="shared" si="249"/>
        <v>40.162499999999994</v>
      </c>
    </row>
    <row r="1541" spans="1:22" ht="13.5" x14ac:dyDescent="0.25">
      <c r="A1541" s="3">
        <f>RSI!A1541</f>
        <v>44256</v>
      </c>
      <c r="B1541" s="2">
        <f>RSI!B1541</f>
        <v>6.0970000000000004</v>
      </c>
      <c r="C1541" s="2">
        <f>RSI!I1541</f>
        <v>6.1950270477795613</v>
      </c>
      <c r="D1541" s="2">
        <f>MACD!E1541</f>
        <v>0.12557066522950144</v>
      </c>
      <c r="E1541" s="2">
        <f>MACD!F1541</f>
        <v>0.14590738064197414</v>
      </c>
      <c r="F1541" s="2">
        <f>'Moving Avg'!D1541</f>
        <v>6.5179999999999989</v>
      </c>
      <c r="G1541" s="2">
        <f>'Moving Avg'!F1541</f>
        <v>6.7265000000000015</v>
      </c>
      <c r="H1541" s="2">
        <f>'Moving Avg'!G1541</f>
        <v>7.2124799999999984</v>
      </c>
      <c r="I1541" s="2">
        <f>'Moving Avg'!H1541</f>
        <v>7.0779649999999954</v>
      </c>
      <c r="J1541" s="6" t="str">
        <f>OBV!F1541</f>
        <v>BEARISH</v>
      </c>
      <c r="K1541" s="6" t="str">
        <f>OBV!G1541</f>
        <v>STRONG</v>
      </c>
      <c r="L1541" s="6" t="str">
        <f>OBV!H1541</f>
        <v>CONFIRMED BEARISH</v>
      </c>
      <c r="M1541" s="8">
        <f t="shared" si="240"/>
        <v>50</v>
      </c>
      <c r="N1541" s="8">
        <f t="shared" si="241"/>
        <v>100</v>
      </c>
      <c r="O1541" s="8">
        <f t="shared" si="242"/>
        <v>0</v>
      </c>
      <c r="P1541" s="8">
        <f t="shared" si="243"/>
        <v>33</v>
      </c>
      <c r="Q1541" s="9">
        <f t="shared" si="244"/>
        <v>57.45</v>
      </c>
      <c r="R1541" s="9">
        <f t="shared" si="245"/>
        <v>38.25</v>
      </c>
      <c r="S1541" s="9">
        <f t="shared" si="246"/>
        <v>37.35</v>
      </c>
      <c r="T1541" s="9">
        <f t="shared" si="247"/>
        <v>45.75</v>
      </c>
      <c r="U1541" s="8">
        <f t="shared" si="248"/>
        <v>44.35</v>
      </c>
      <c r="V1541" s="8">
        <f t="shared" si="249"/>
        <v>44.7</v>
      </c>
    </row>
    <row r="1542" spans="1:22" ht="13.5" x14ac:dyDescent="0.25">
      <c r="A1542" s="3">
        <f>RSI!A1542</f>
        <v>44257</v>
      </c>
      <c r="B1542" s="2">
        <f>RSI!B1542</f>
        <v>6.0970000000000004</v>
      </c>
      <c r="C1542" s="2">
        <f>RSI!I1542</f>
        <v>6.1950270477795613</v>
      </c>
      <c r="D1542" s="2">
        <f>MACD!E1542</f>
        <v>0.13691275920446433</v>
      </c>
      <c r="E1542" s="2">
        <f>MACD!F1542</f>
        <v>0.1441084563544722</v>
      </c>
      <c r="F1542" s="2">
        <f>'Moving Avg'!D1542</f>
        <v>6.4028000000000009</v>
      </c>
      <c r="G1542" s="2">
        <f>'Moving Avg'!F1542</f>
        <v>6.687450000000001</v>
      </c>
      <c r="H1542" s="2">
        <f>'Moving Avg'!G1542</f>
        <v>7.1768399999999977</v>
      </c>
      <c r="I1542" s="2">
        <f>'Moving Avg'!H1542</f>
        <v>7.0786499999999952</v>
      </c>
      <c r="J1542" s="6" t="str">
        <f>OBV!F1542</f>
        <v>BEARISH</v>
      </c>
      <c r="K1542" s="6" t="str">
        <f>OBV!G1542</f>
        <v>STRONG</v>
      </c>
      <c r="L1542" s="6" t="str">
        <f>OBV!H1542</f>
        <v>CONFIRMED BEARISH</v>
      </c>
      <c r="M1542" s="8">
        <f t="shared" si="240"/>
        <v>50</v>
      </c>
      <c r="N1542" s="8">
        <f t="shared" si="241"/>
        <v>45</v>
      </c>
      <c r="O1542" s="8">
        <f t="shared" si="242"/>
        <v>0</v>
      </c>
      <c r="P1542" s="8">
        <f t="shared" si="243"/>
        <v>33</v>
      </c>
      <c r="Q1542" s="9">
        <f t="shared" si="244"/>
        <v>38.200000000000003</v>
      </c>
      <c r="R1542" s="9">
        <f t="shared" si="245"/>
        <v>27.25</v>
      </c>
      <c r="S1542" s="9">
        <f t="shared" si="246"/>
        <v>29.1</v>
      </c>
      <c r="T1542" s="9">
        <f t="shared" si="247"/>
        <v>32</v>
      </c>
      <c r="U1542" s="8">
        <f t="shared" si="248"/>
        <v>31.516666666666669</v>
      </c>
      <c r="V1542" s="8">
        <f t="shared" si="249"/>
        <v>31.637500000000003</v>
      </c>
    </row>
    <row r="1543" spans="1:22" ht="13.5" x14ac:dyDescent="0.25">
      <c r="A1543" s="3">
        <f>RSI!A1543</f>
        <v>44258</v>
      </c>
      <c r="B1543" s="2">
        <f>RSI!B1543</f>
        <v>6.3710000000000004</v>
      </c>
      <c r="C1543" s="2">
        <f>RSI!I1543</f>
        <v>30.537696355826455</v>
      </c>
      <c r="D1543" s="2">
        <f>MACD!E1543</f>
        <v>0.13050656207140854</v>
      </c>
      <c r="E1543" s="2">
        <f>MACD!F1543</f>
        <v>0.14138807749785948</v>
      </c>
      <c r="F1543" s="2">
        <f>'Moving Avg'!D1543</f>
        <v>6.3424000000000005</v>
      </c>
      <c r="G1543" s="2">
        <f>'Moving Avg'!F1543</f>
        <v>6.6621000000000006</v>
      </c>
      <c r="H1543" s="2">
        <f>'Moving Avg'!G1543</f>
        <v>7.1453199999999972</v>
      </c>
      <c r="I1543" s="2">
        <f>'Moving Avg'!H1543</f>
        <v>7.0807049999999956</v>
      </c>
      <c r="J1543" s="6" t="str">
        <f>OBV!F1543</f>
        <v>BEARISH</v>
      </c>
      <c r="K1543" s="6" t="str">
        <f>OBV!G1543</f>
        <v>NEUTRAL</v>
      </c>
      <c r="L1543" s="6" t="str">
        <f>OBV!H1543</f>
        <v>CONFIRMED BEARISH</v>
      </c>
      <c r="M1543" s="8">
        <f t="shared" si="240"/>
        <v>25</v>
      </c>
      <c r="N1543" s="8">
        <f t="shared" si="241"/>
        <v>45</v>
      </c>
      <c r="O1543" s="8">
        <f t="shared" si="242"/>
        <v>0</v>
      </c>
      <c r="P1543" s="8">
        <f t="shared" si="243"/>
        <v>16.5</v>
      </c>
      <c r="Q1543" s="9">
        <f t="shared" si="244"/>
        <v>26.975000000000001</v>
      </c>
      <c r="R1543" s="9">
        <f t="shared" si="245"/>
        <v>18.125</v>
      </c>
      <c r="S1543" s="9">
        <f t="shared" si="246"/>
        <v>17.925000000000001</v>
      </c>
      <c r="T1543" s="9">
        <f t="shared" si="247"/>
        <v>21.625</v>
      </c>
      <c r="U1543" s="8">
        <f t="shared" si="248"/>
        <v>21.008333333333336</v>
      </c>
      <c r="V1543" s="8">
        <f t="shared" si="249"/>
        <v>21.162500000000001</v>
      </c>
    </row>
    <row r="1544" spans="1:22" ht="13.5" x14ac:dyDescent="0.25">
      <c r="A1544" s="3">
        <f>RSI!A1544</f>
        <v>44259</v>
      </c>
      <c r="B1544" s="2">
        <f>RSI!B1544</f>
        <v>6.1870000000000003</v>
      </c>
      <c r="C1544" s="2">
        <f>RSI!I1544</f>
        <v>25.712279278128705</v>
      </c>
      <c r="D1544" s="2">
        <f>MACD!E1544</f>
        <v>0.14107143255609156</v>
      </c>
      <c r="E1544" s="2">
        <f>MACD!F1544</f>
        <v>0.14132474850950591</v>
      </c>
      <c r="F1544" s="2">
        <f>'Moving Avg'!D1544</f>
        <v>6.2452000000000005</v>
      </c>
      <c r="G1544" s="2">
        <f>'Moving Avg'!F1544</f>
        <v>6.6275500000000012</v>
      </c>
      <c r="H1544" s="2">
        <f>'Moving Avg'!G1544</f>
        <v>7.1094399999999975</v>
      </c>
      <c r="I1544" s="2">
        <f>'Moving Avg'!H1544</f>
        <v>7.0818399999999952</v>
      </c>
      <c r="J1544" s="6" t="str">
        <f>OBV!F1544</f>
        <v>BEARISH</v>
      </c>
      <c r="K1544" s="6" t="str">
        <f>OBV!G1544</f>
        <v>STRONG</v>
      </c>
      <c r="L1544" s="6" t="str">
        <f>OBV!H1544</f>
        <v>CONFIRMED BEARISH</v>
      </c>
      <c r="M1544" s="8">
        <f t="shared" si="240"/>
        <v>50</v>
      </c>
      <c r="N1544" s="8">
        <f t="shared" si="241"/>
        <v>45</v>
      </c>
      <c r="O1544" s="8">
        <f t="shared" si="242"/>
        <v>0</v>
      </c>
      <c r="P1544" s="8">
        <f t="shared" si="243"/>
        <v>33</v>
      </c>
      <c r="Q1544" s="9">
        <f t="shared" si="244"/>
        <v>38.200000000000003</v>
      </c>
      <c r="R1544" s="9">
        <f t="shared" si="245"/>
        <v>27.25</v>
      </c>
      <c r="S1544" s="9">
        <f t="shared" si="246"/>
        <v>29.1</v>
      </c>
      <c r="T1544" s="9">
        <f t="shared" si="247"/>
        <v>32</v>
      </c>
      <c r="U1544" s="8">
        <f t="shared" si="248"/>
        <v>31.516666666666669</v>
      </c>
      <c r="V1544" s="8">
        <f t="shared" si="249"/>
        <v>31.637500000000003</v>
      </c>
    </row>
    <row r="1545" spans="1:22" ht="13.5" x14ac:dyDescent="0.25">
      <c r="A1545" s="3">
        <f>RSI!A1545</f>
        <v>44260</v>
      </c>
      <c r="B1545" s="2">
        <f>RSI!B1545</f>
        <v>6.1870000000000003</v>
      </c>
      <c r="C1545" s="2">
        <f>RSI!I1545</f>
        <v>25.712279278128705</v>
      </c>
      <c r="D1545" s="2">
        <f>MACD!E1545</f>
        <v>0.15327956262179931</v>
      </c>
      <c r="E1545" s="2">
        <f>MACD!F1545</f>
        <v>0.14371571133196459</v>
      </c>
      <c r="F1545" s="2">
        <f>'Moving Avg'!D1545</f>
        <v>6.1878000000000011</v>
      </c>
      <c r="G1545" s="2">
        <f>'Moving Avg'!F1545</f>
        <v>6.5930000000000009</v>
      </c>
      <c r="H1545" s="2">
        <f>'Moving Avg'!G1545</f>
        <v>7.0781999999999972</v>
      </c>
      <c r="I1545" s="2">
        <f>'Moving Avg'!H1545</f>
        <v>7.082974999999994</v>
      </c>
      <c r="J1545" s="6" t="str">
        <f>OBV!F1545</f>
        <v>BEARISH</v>
      </c>
      <c r="K1545" s="6" t="str">
        <f>OBV!G1545</f>
        <v>NEUTRAL</v>
      </c>
      <c r="L1545" s="6" t="str">
        <f>OBV!H1545</f>
        <v>CONFIRMED BEARISH</v>
      </c>
      <c r="M1545" s="8">
        <f t="shared" si="240"/>
        <v>50</v>
      </c>
      <c r="N1545" s="8">
        <f t="shared" si="241"/>
        <v>0</v>
      </c>
      <c r="O1545" s="8">
        <f t="shared" si="242"/>
        <v>0</v>
      </c>
      <c r="P1545" s="8">
        <f t="shared" si="243"/>
        <v>16.5</v>
      </c>
      <c r="Q1545" s="9">
        <f t="shared" si="244"/>
        <v>19.975000000000001</v>
      </c>
      <c r="R1545" s="9">
        <f t="shared" si="245"/>
        <v>14.125</v>
      </c>
      <c r="S1545" s="9">
        <f t="shared" si="246"/>
        <v>14.925000000000001</v>
      </c>
      <c r="T1545" s="9">
        <f t="shared" si="247"/>
        <v>16.625</v>
      </c>
      <c r="U1545" s="8">
        <f t="shared" si="248"/>
        <v>16.341666666666669</v>
      </c>
      <c r="V1545" s="8">
        <f t="shared" si="249"/>
        <v>16.412500000000001</v>
      </c>
    </row>
    <row r="1546" spans="1:22" ht="13.5" x14ac:dyDescent="0.25">
      <c r="A1546" s="3">
        <f>RSI!A1546</f>
        <v>44263</v>
      </c>
      <c r="B1546" s="2">
        <f>RSI!B1546</f>
        <v>6.0019999999999998</v>
      </c>
      <c r="C1546" s="2">
        <f>RSI!I1546</f>
        <v>21.711755965676858</v>
      </c>
      <c r="D1546" s="2">
        <f>MACD!E1546</f>
        <v>0.18033972648955476</v>
      </c>
      <c r="E1546" s="2">
        <f>MACD!F1546</f>
        <v>0.15104051436348265</v>
      </c>
      <c r="F1546" s="2">
        <f>'Moving Avg'!D1546</f>
        <v>6.1688000000000001</v>
      </c>
      <c r="G1546" s="2">
        <f>'Moving Avg'!F1546</f>
        <v>6.5492000000000008</v>
      </c>
      <c r="H1546" s="2">
        <f>'Moving Avg'!G1546</f>
        <v>7.0457399999999977</v>
      </c>
      <c r="I1546" s="2">
        <f>'Moving Avg'!H1546</f>
        <v>7.0831849999999941</v>
      </c>
      <c r="J1546" s="6" t="str">
        <f>OBV!F1546</f>
        <v>BEARISH</v>
      </c>
      <c r="K1546" s="6" t="str">
        <f>OBV!G1546</f>
        <v>NEUTRAL</v>
      </c>
      <c r="L1546" s="6" t="str">
        <f>OBV!H1546</f>
        <v>CONFIRMED BEARISH</v>
      </c>
      <c r="M1546" s="8">
        <f t="shared" si="240"/>
        <v>50</v>
      </c>
      <c r="N1546" s="8">
        <f t="shared" si="241"/>
        <v>0</v>
      </c>
      <c r="O1546" s="8">
        <f t="shared" si="242"/>
        <v>0</v>
      </c>
      <c r="P1546" s="8">
        <f t="shared" si="243"/>
        <v>16.5</v>
      </c>
      <c r="Q1546" s="9">
        <f t="shared" si="244"/>
        <v>19.975000000000001</v>
      </c>
      <c r="R1546" s="9">
        <f t="shared" si="245"/>
        <v>14.125</v>
      </c>
      <c r="S1546" s="9">
        <f t="shared" si="246"/>
        <v>14.925000000000001</v>
      </c>
      <c r="T1546" s="9">
        <f t="shared" si="247"/>
        <v>16.625</v>
      </c>
      <c r="U1546" s="8">
        <f t="shared" si="248"/>
        <v>16.341666666666669</v>
      </c>
      <c r="V1546" s="8">
        <f t="shared" si="249"/>
        <v>16.412500000000001</v>
      </c>
    </row>
    <row r="1547" spans="1:22" ht="13.5" x14ac:dyDescent="0.25">
      <c r="A1547" s="3">
        <f>RSI!A1547</f>
        <v>44264</v>
      </c>
      <c r="B1547" s="2">
        <f>RSI!B1547</f>
        <v>6.0019999999999998</v>
      </c>
      <c r="C1547" s="2">
        <f>RSI!I1547</f>
        <v>21.711755965676858</v>
      </c>
      <c r="D1547" s="2">
        <f>MACD!E1547</f>
        <v>0.20713227964532255</v>
      </c>
      <c r="E1547" s="2">
        <f>MACD!F1547</f>
        <v>0.16225886741985063</v>
      </c>
      <c r="F1547" s="2">
        <f>'Moving Avg'!D1547</f>
        <v>6.1497999999999999</v>
      </c>
      <c r="G1547" s="2">
        <f>'Moving Avg'!F1547</f>
        <v>6.5053999999999998</v>
      </c>
      <c r="H1547" s="2">
        <f>'Moving Avg'!G1547</f>
        <v>7.0132799999999973</v>
      </c>
      <c r="I1547" s="2">
        <f>'Moving Avg'!H1547</f>
        <v>7.0824999999999942</v>
      </c>
      <c r="J1547" s="6" t="str">
        <f>OBV!F1547</f>
        <v>BEARISH</v>
      </c>
      <c r="K1547" s="6" t="str">
        <f>OBV!G1547</f>
        <v>NEUTRAL</v>
      </c>
      <c r="L1547" s="6" t="str">
        <f>OBV!H1547</f>
        <v>CONFIRMED BEARISH</v>
      </c>
      <c r="M1547" s="8">
        <f t="shared" si="240"/>
        <v>50</v>
      </c>
      <c r="N1547" s="8">
        <f t="shared" si="241"/>
        <v>0</v>
      </c>
      <c r="O1547" s="8">
        <f t="shared" si="242"/>
        <v>0</v>
      </c>
      <c r="P1547" s="8">
        <f t="shared" si="243"/>
        <v>16.5</v>
      </c>
      <c r="Q1547" s="9">
        <f t="shared" si="244"/>
        <v>19.975000000000001</v>
      </c>
      <c r="R1547" s="9">
        <f t="shared" si="245"/>
        <v>14.125</v>
      </c>
      <c r="S1547" s="9">
        <f t="shared" si="246"/>
        <v>14.925000000000001</v>
      </c>
      <c r="T1547" s="9">
        <f t="shared" si="247"/>
        <v>16.625</v>
      </c>
      <c r="U1547" s="8">
        <f t="shared" si="248"/>
        <v>16.341666666666669</v>
      </c>
      <c r="V1547" s="8">
        <f t="shared" si="249"/>
        <v>16.412500000000001</v>
      </c>
    </row>
    <row r="1548" spans="1:22" ht="13.5" x14ac:dyDescent="0.25">
      <c r="A1548" s="3">
        <f>RSI!A1548</f>
        <v>44265</v>
      </c>
      <c r="B1548" s="2">
        <f>RSI!B1548</f>
        <v>6.0019999999999998</v>
      </c>
      <c r="C1548" s="2">
        <f>RSI!I1548</f>
        <v>21.711755965676858</v>
      </c>
      <c r="D1548" s="2">
        <f>MACD!E1548</f>
        <v>0.23340983804775917</v>
      </c>
      <c r="E1548" s="2">
        <f>MACD!F1548</f>
        <v>0.17648906154543234</v>
      </c>
      <c r="F1548" s="2">
        <f>'Moving Avg'!D1548</f>
        <v>6.0759999999999996</v>
      </c>
      <c r="G1548" s="2">
        <f>'Moving Avg'!F1548</f>
        <v>6.4615999999999998</v>
      </c>
      <c r="H1548" s="2">
        <f>'Moving Avg'!G1548</f>
        <v>6.9808199999999978</v>
      </c>
      <c r="I1548" s="2">
        <f>'Moving Avg'!H1548</f>
        <v>7.0809249999999944</v>
      </c>
      <c r="J1548" s="6" t="str">
        <f>OBV!F1548</f>
        <v>BEARISH</v>
      </c>
      <c r="K1548" s="6" t="str">
        <f>OBV!G1548</f>
        <v>STRONG</v>
      </c>
      <c r="L1548" s="6" t="str">
        <f>OBV!H1548</f>
        <v>CONFIRMED BEARISH</v>
      </c>
      <c r="M1548" s="8">
        <f t="shared" si="240"/>
        <v>50</v>
      </c>
      <c r="N1548" s="8">
        <f t="shared" si="241"/>
        <v>0</v>
      </c>
      <c r="O1548" s="8">
        <f t="shared" si="242"/>
        <v>0</v>
      </c>
      <c r="P1548" s="8">
        <f t="shared" si="243"/>
        <v>33</v>
      </c>
      <c r="Q1548" s="9">
        <f t="shared" si="244"/>
        <v>22.45</v>
      </c>
      <c r="R1548" s="9">
        <f t="shared" si="245"/>
        <v>18.25</v>
      </c>
      <c r="S1548" s="9">
        <f t="shared" si="246"/>
        <v>22.35</v>
      </c>
      <c r="T1548" s="9">
        <f t="shared" si="247"/>
        <v>20.75</v>
      </c>
      <c r="U1548" s="8">
        <f t="shared" si="248"/>
        <v>21.016666666666669</v>
      </c>
      <c r="V1548" s="8">
        <f t="shared" si="249"/>
        <v>20.950000000000003</v>
      </c>
    </row>
    <row r="1549" spans="1:22" ht="13.5" x14ac:dyDescent="0.25">
      <c r="A1549" s="3">
        <f>RSI!A1549</f>
        <v>44266</v>
      </c>
      <c r="B1549" s="2">
        <f>RSI!B1549</f>
        <v>6.0019999999999998</v>
      </c>
      <c r="C1549" s="2">
        <f>RSI!I1549</f>
        <v>21.711755965676858</v>
      </c>
      <c r="D1549" s="2">
        <f>MACD!E1549</f>
        <v>0.25898445117732916</v>
      </c>
      <c r="E1549" s="2">
        <f>MACD!F1549</f>
        <v>0.1929881394718117</v>
      </c>
      <c r="F1549" s="2">
        <f>'Moving Avg'!D1549</f>
        <v>6.0389999999999997</v>
      </c>
      <c r="G1549" s="2">
        <f>'Moving Avg'!F1549</f>
        <v>6.417799999999998</v>
      </c>
      <c r="H1549" s="2">
        <f>'Moving Avg'!G1549</f>
        <v>6.9483599999999974</v>
      </c>
      <c r="I1549" s="2">
        <f>'Moving Avg'!H1549</f>
        <v>7.0784249999999949</v>
      </c>
      <c r="J1549" s="6" t="str">
        <f>OBV!F1549</f>
        <v>BEARISH</v>
      </c>
      <c r="K1549" s="6" t="str">
        <f>OBV!G1549</f>
        <v>NEUTRAL</v>
      </c>
      <c r="L1549" s="6" t="str">
        <f>OBV!H1549</f>
        <v>CONFIRMED BEARISH</v>
      </c>
      <c r="M1549" s="8">
        <f t="shared" si="240"/>
        <v>50</v>
      </c>
      <c r="N1549" s="8">
        <f t="shared" si="241"/>
        <v>0</v>
      </c>
      <c r="O1549" s="8">
        <f t="shared" si="242"/>
        <v>0</v>
      </c>
      <c r="P1549" s="8">
        <f t="shared" si="243"/>
        <v>16.5</v>
      </c>
      <c r="Q1549" s="9">
        <f t="shared" si="244"/>
        <v>19.975000000000001</v>
      </c>
      <c r="R1549" s="9">
        <f t="shared" si="245"/>
        <v>14.125</v>
      </c>
      <c r="S1549" s="9">
        <f t="shared" si="246"/>
        <v>14.925000000000001</v>
      </c>
      <c r="T1549" s="9">
        <f t="shared" si="247"/>
        <v>16.625</v>
      </c>
      <c r="U1549" s="8">
        <f t="shared" si="248"/>
        <v>16.341666666666669</v>
      </c>
      <c r="V1549" s="8">
        <f t="shared" si="249"/>
        <v>16.412500000000001</v>
      </c>
    </row>
    <row r="1550" spans="1:22" ht="13.5" x14ac:dyDescent="0.25">
      <c r="A1550" s="3">
        <f>RSI!A1550</f>
        <v>44267</v>
      </c>
      <c r="B1550" s="2">
        <f>RSI!B1550</f>
        <v>6.0019999999999998</v>
      </c>
      <c r="C1550" s="2">
        <f>RSI!I1550</f>
        <v>21.711755965676858</v>
      </c>
      <c r="D1550" s="2">
        <f>MACD!E1550</f>
        <v>0.25310149051044117</v>
      </c>
      <c r="E1550" s="2">
        <f>MACD!F1550</f>
        <v>0.20501080967953761</v>
      </c>
      <c r="F1550" s="2">
        <f>'Moving Avg'!D1550</f>
        <v>6.0019999999999998</v>
      </c>
      <c r="G1550" s="2">
        <f>'Moving Avg'!F1550</f>
        <v>6.3739999999999979</v>
      </c>
      <c r="H1550" s="2">
        <f>'Moving Avg'!G1550</f>
        <v>6.9158999999999979</v>
      </c>
      <c r="I1550" s="2">
        <f>'Moving Avg'!H1550</f>
        <v>7.0749699999999942</v>
      </c>
      <c r="J1550" s="6" t="str">
        <f>OBV!F1550</f>
        <v>BEARISH</v>
      </c>
      <c r="K1550" s="6" t="str">
        <f>OBV!G1550</f>
        <v>NEUTRAL</v>
      </c>
      <c r="L1550" s="6" t="str">
        <f>OBV!H1550</f>
        <v>CONFIRMED BEARISH</v>
      </c>
      <c r="M1550" s="8">
        <f t="shared" si="240"/>
        <v>50</v>
      </c>
      <c r="N1550" s="8">
        <f t="shared" si="241"/>
        <v>0</v>
      </c>
      <c r="O1550" s="8">
        <f t="shared" si="242"/>
        <v>0</v>
      </c>
      <c r="P1550" s="8">
        <f t="shared" si="243"/>
        <v>16.5</v>
      </c>
      <c r="Q1550" s="9">
        <f t="shared" si="244"/>
        <v>19.975000000000001</v>
      </c>
      <c r="R1550" s="9">
        <f t="shared" si="245"/>
        <v>14.125</v>
      </c>
      <c r="S1550" s="9">
        <f t="shared" si="246"/>
        <v>14.925000000000001</v>
      </c>
      <c r="T1550" s="9">
        <f t="shared" si="247"/>
        <v>16.625</v>
      </c>
      <c r="U1550" s="8">
        <f t="shared" si="248"/>
        <v>16.341666666666669</v>
      </c>
      <c r="V1550" s="8">
        <f t="shared" si="249"/>
        <v>16.412500000000001</v>
      </c>
    </row>
    <row r="1551" spans="1:22" ht="13.5" x14ac:dyDescent="0.25">
      <c r="A1551" s="3">
        <f>RSI!A1551</f>
        <v>44270</v>
      </c>
      <c r="B1551" s="2">
        <f>RSI!B1551</f>
        <v>6.0019999999999998</v>
      </c>
      <c r="C1551" s="2">
        <f>RSI!I1551</f>
        <v>21.711755965676858</v>
      </c>
      <c r="D1551" s="2">
        <f>MACD!E1551</f>
        <v>0.19298690320150769</v>
      </c>
      <c r="E1551" s="2">
        <f>MACD!F1551</f>
        <v>0.20260602838393166</v>
      </c>
      <c r="F1551" s="2">
        <f>'Moving Avg'!D1551</f>
        <v>6.0019999999999998</v>
      </c>
      <c r="G1551" s="2">
        <f>'Moving Avg'!F1551</f>
        <v>6.3404499999999979</v>
      </c>
      <c r="H1551" s="2">
        <f>'Moving Avg'!G1551</f>
        <v>6.8852199999999986</v>
      </c>
      <c r="I1551" s="2">
        <f>'Moving Avg'!H1551</f>
        <v>7.070519999999993</v>
      </c>
      <c r="J1551" s="6" t="str">
        <f>OBV!F1551</f>
        <v>NEUTRAL</v>
      </c>
      <c r="K1551" s="6" t="str">
        <f>OBV!G1551</f>
        <v>NEUTRAL</v>
      </c>
      <c r="L1551" s="6" t="str">
        <f>OBV!H1551</f>
        <v>NEUTRAL</v>
      </c>
      <c r="M1551" s="8">
        <f t="shared" si="240"/>
        <v>50</v>
      </c>
      <c r="N1551" s="8">
        <f t="shared" si="241"/>
        <v>45</v>
      </c>
      <c r="O1551" s="8">
        <f t="shared" si="242"/>
        <v>0</v>
      </c>
      <c r="P1551" s="8">
        <f t="shared" si="243"/>
        <v>33</v>
      </c>
      <c r="Q1551" s="9">
        <f t="shared" si="244"/>
        <v>38.200000000000003</v>
      </c>
      <c r="R1551" s="9">
        <f t="shared" si="245"/>
        <v>27.25</v>
      </c>
      <c r="S1551" s="9">
        <f t="shared" si="246"/>
        <v>29.1</v>
      </c>
      <c r="T1551" s="9">
        <f t="shared" si="247"/>
        <v>32</v>
      </c>
      <c r="U1551" s="8">
        <f t="shared" si="248"/>
        <v>31.516666666666669</v>
      </c>
      <c r="V1551" s="8">
        <f t="shared" si="249"/>
        <v>31.637500000000003</v>
      </c>
    </row>
    <row r="1552" spans="1:22" ht="13.5" x14ac:dyDescent="0.25">
      <c r="A1552" s="3">
        <f>RSI!A1552</f>
        <v>44271</v>
      </c>
      <c r="B1552" s="2">
        <f>RSI!B1552</f>
        <v>6.008</v>
      </c>
      <c r="C1552" s="2">
        <f>RSI!I1552</f>
        <v>22.323197855746045</v>
      </c>
      <c r="D1552" s="2">
        <f>MACD!E1552</f>
        <v>0.14432747550132952</v>
      </c>
      <c r="E1552" s="2">
        <f>MACD!F1552</f>
        <v>0.19095031780741123</v>
      </c>
      <c r="F1552" s="2">
        <f>'Moving Avg'!D1552</f>
        <v>6.0031999999999996</v>
      </c>
      <c r="G1552" s="2">
        <f>'Moving Avg'!F1552</f>
        <v>6.3071999999999981</v>
      </c>
      <c r="H1552" s="2">
        <f>'Moving Avg'!G1552</f>
        <v>6.8546599999999991</v>
      </c>
      <c r="I1552" s="2">
        <f>'Moving Avg'!H1552</f>
        <v>7.0650699999999951</v>
      </c>
      <c r="J1552" s="6" t="str">
        <f>OBV!F1552</f>
        <v>BULLISH</v>
      </c>
      <c r="K1552" s="6" t="str">
        <f>OBV!G1552</f>
        <v>NEUTRAL</v>
      </c>
      <c r="L1552" s="6" t="str">
        <f>OBV!H1552</f>
        <v>CONFIRMED BULLISH</v>
      </c>
      <c r="M1552" s="8">
        <f t="shared" si="240"/>
        <v>50</v>
      </c>
      <c r="N1552" s="8">
        <f t="shared" si="241"/>
        <v>100</v>
      </c>
      <c r="O1552" s="8">
        <f t="shared" si="242"/>
        <v>0</v>
      </c>
      <c r="P1552" s="8">
        <f t="shared" si="243"/>
        <v>83.5</v>
      </c>
      <c r="Q1552" s="9">
        <f t="shared" si="244"/>
        <v>65.025000000000006</v>
      </c>
      <c r="R1552" s="9">
        <f t="shared" si="245"/>
        <v>50.875</v>
      </c>
      <c r="S1552" s="9">
        <f t="shared" si="246"/>
        <v>60.075000000000003</v>
      </c>
      <c r="T1552" s="9">
        <f t="shared" si="247"/>
        <v>58.375</v>
      </c>
      <c r="U1552" s="8">
        <f t="shared" si="248"/>
        <v>58.658333333333339</v>
      </c>
      <c r="V1552" s="8">
        <f t="shared" si="249"/>
        <v>58.587500000000006</v>
      </c>
    </row>
    <row r="1553" spans="1:22" ht="13.5" x14ac:dyDescent="0.25">
      <c r="A1553" s="3">
        <f>RSI!A1553</f>
        <v>44272</v>
      </c>
      <c r="B1553" s="2">
        <f>RSI!B1553</f>
        <v>6.077</v>
      </c>
      <c r="C1553" s="2">
        <f>RSI!I1553</f>
        <v>29.173891417137966</v>
      </c>
      <c r="D1553" s="2">
        <f>MACD!E1553</f>
        <v>0.1426162147618566</v>
      </c>
      <c r="E1553" s="2">
        <f>MACD!F1553</f>
        <v>0.18128349719830031</v>
      </c>
      <c r="F1553" s="2">
        <f>'Moving Avg'!D1553</f>
        <v>6.0182000000000002</v>
      </c>
      <c r="G1553" s="2">
        <f>'Moving Avg'!F1553</f>
        <v>6.2773999999999983</v>
      </c>
      <c r="H1553" s="2">
        <f>'Moving Avg'!G1553</f>
        <v>6.8299999999999974</v>
      </c>
      <c r="I1553" s="2">
        <f>'Moving Avg'!H1553</f>
        <v>7.0589049999999949</v>
      </c>
      <c r="J1553" s="6" t="str">
        <f>OBV!F1553</f>
        <v>BULLISH</v>
      </c>
      <c r="K1553" s="6" t="str">
        <f>OBV!G1553</f>
        <v>WEAK</v>
      </c>
      <c r="L1553" s="6" t="str">
        <f>OBV!H1553</f>
        <v>CONFIRMED BULLISH</v>
      </c>
      <c r="M1553" s="8">
        <f t="shared" si="240"/>
        <v>50</v>
      </c>
      <c r="N1553" s="8">
        <f t="shared" si="241"/>
        <v>100</v>
      </c>
      <c r="O1553" s="8">
        <f t="shared" si="242"/>
        <v>0</v>
      </c>
      <c r="P1553" s="8">
        <f t="shared" si="243"/>
        <v>67</v>
      </c>
      <c r="Q1553" s="9">
        <f t="shared" si="244"/>
        <v>62.55</v>
      </c>
      <c r="R1553" s="9">
        <f t="shared" si="245"/>
        <v>46.75</v>
      </c>
      <c r="S1553" s="9">
        <f t="shared" si="246"/>
        <v>52.650000000000006</v>
      </c>
      <c r="T1553" s="9">
        <f t="shared" si="247"/>
        <v>54.25</v>
      </c>
      <c r="U1553" s="8">
        <f t="shared" si="248"/>
        <v>53.983333333333327</v>
      </c>
      <c r="V1553" s="8">
        <f t="shared" si="249"/>
        <v>54.05</v>
      </c>
    </row>
    <row r="1554" spans="1:22" ht="13.5" x14ac:dyDescent="0.25">
      <c r="A1554" s="3">
        <f>RSI!A1554</f>
        <v>44273</v>
      </c>
      <c r="B1554" s="2">
        <f>RSI!B1554</f>
        <v>6.077</v>
      </c>
      <c r="C1554" s="2">
        <f>RSI!I1554</f>
        <v>29.173891417137952</v>
      </c>
      <c r="D1554" s="2">
        <f>MACD!E1554</f>
        <v>0.11469296244732075</v>
      </c>
      <c r="E1554" s="2">
        <f>MACD!F1554</f>
        <v>0.16796539024810439</v>
      </c>
      <c r="F1554" s="2">
        <f>'Moving Avg'!D1554</f>
        <v>6.033199999999999</v>
      </c>
      <c r="G1554" s="2">
        <f>'Moving Avg'!F1554</f>
        <v>6.2475999999999985</v>
      </c>
      <c r="H1554" s="2">
        <f>'Moving Avg'!G1554</f>
        <v>6.8053399999999975</v>
      </c>
      <c r="I1554" s="2">
        <f>'Moving Avg'!H1554</f>
        <v>7.0522949999999947</v>
      </c>
      <c r="J1554" s="6" t="str">
        <f>OBV!F1554</f>
        <v>BULLISH</v>
      </c>
      <c r="K1554" s="6" t="str">
        <f>OBV!G1554</f>
        <v>WEAK</v>
      </c>
      <c r="L1554" s="6" t="str">
        <f>OBV!H1554</f>
        <v>CONFIRMED BULLISH</v>
      </c>
      <c r="M1554" s="8">
        <f t="shared" si="240"/>
        <v>50</v>
      </c>
      <c r="N1554" s="8">
        <f t="shared" si="241"/>
        <v>100</v>
      </c>
      <c r="O1554" s="8">
        <f t="shared" si="242"/>
        <v>0</v>
      </c>
      <c r="P1554" s="8">
        <f t="shared" si="243"/>
        <v>67</v>
      </c>
      <c r="Q1554" s="9">
        <f t="shared" si="244"/>
        <v>62.55</v>
      </c>
      <c r="R1554" s="9">
        <f t="shared" si="245"/>
        <v>46.75</v>
      </c>
      <c r="S1554" s="9">
        <f t="shared" si="246"/>
        <v>52.650000000000006</v>
      </c>
      <c r="T1554" s="9">
        <f t="shared" si="247"/>
        <v>54.25</v>
      </c>
      <c r="U1554" s="8">
        <f t="shared" si="248"/>
        <v>53.983333333333327</v>
      </c>
      <c r="V1554" s="8">
        <f t="shared" si="249"/>
        <v>54.05</v>
      </c>
    </row>
    <row r="1555" spans="1:22" ht="13.5" x14ac:dyDescent="0.25">
      <c r="A1555" s="3">
        <f>RSI!A1555</f>
        <v>44274</v>
      </c>
      <c r="B1555" s="2">
        <f>RSI!B1555</f>
        <v>6.2549999999999999</v>
      </c>
      <c r="C1555" s="2">
        <f>RSI!I1555</f>
        <v>43.960746680127905</v>
      </c>
      <c r="D1555" s="2">
        <f>MACD!E1555</f>
        <v>7.9577104224282103E-2</v>
      </c>
      <c r="E1555" s="2">
        <f>MACD!F1555</f>
        <v>0.15028773304333995</v>
      </c>
      <c r="F1555" s="2">
        <f>'Moving Avg'!D1555</f>
        <v>6.0838000000000001</v>
      </c>
      <c r="G1555" s="2">
        <f>'Moving Avg'!F1555</f>
        <v>6.2266999999999983</v>
      </c>
      <c r="H1555" s="2">
        <f>'Moving Avg'!G1555</f>
        <v>6.7842399999999996</v>
      </c>
      <c r="I1555" s="2">
        <f>'Moving Avg'!H1555</f>
        <v>7.0454799999999942</v>
      </c>
      <c r="J1555" s="6" t="str">
        <f>OBV!F1555</f>
        <v>BULLISH</v>
      </c>
      <c r="K1555" s="6" t="str">
        <f>OBV!G1555</f>
        <v>WEAK</v>
      </c>
      <c r="L1555" s="6" t="str">
        <f>OBV!H1555</f>
        <v>CONFIRMED BULLISH</v>
      </c>
      <c r="M1555" s="8">
        <f t="shared" si="240"/>
        <v>25</v>
      </c>
      <c r="N1555" s="8">
        <f t="shared" si="241"/>
        <v>100</v>
      </c>
      <c r="O1555" s="8">
        <f t="shared" si="242"/>
        <v>0</v>
      </c>
      <c r="P1555" s="8">
        <f t="shared" si="243"/>
        <v>67</v>
      </c>
      <c r="Q1555" s="9">
        <f t="shared" si="244"/>
        <v>53.8</v>
      </c>
      <c r="R1555" s="9">
        <f t="shared" si="245"/>
        <v>41.75</v>
      </c>
      <c r="S1555" s="9">
        <f t="shared" si="246"/>
        <v>48.900000000000006</v>
      </c>
      <c r="T1555" s="9">
        <f t="shared" si="247"/>
        <v>48</v>
      </c>
      <c r="U1555" s="8">
        <f t="shared" si="248"/>
        <v>48.15</v>
      </c>
      <c r="V1555" s="8">
        <f t="shared" si="249"/>
        <v>48.112499999999997</v>
      </c>
    </row>
    <row r="1556" spans="1:22" ht="13.5" x14ac:dyDescent="0.25">
      <c r="A1556" s="3">
        <f>RSI!A1556</f>
        <v>44277</v>
      </c>
      <c r="B1556" s="2">
        <f>RSI!B1556</f>
        <v>6.2549999999999999</v>
      </c>
      <c r="C1556" s="2">
        <f>RSI!I1556</f>
        <v>43.960746680127912</v>
      </c>
      <c r="D1556" s="2">
        <f>MACD!E1556</f>
        <v>2.1921350867494027E-2</v>
      </c>
      <c r="E1556" s="2">
        <f>MACD!F1556</f>
        <v>0.12461445660817078</v>
      </c>
      <c r="F1556" s="2">
        <f>'Moving Avg'!D1556</f>
        <v>6.1343999999999994</v>
      </c>
      <c r="G1556" s="2">
        <f>'Moving Avg'!F1556</f>
        <v>6.2057999999999982</v>
      </c>
      <c r="H1556" s="2">
        <f>'Moving Avg'!G1556</f>
        <v>6.7631399999999999</v>
      </c>
      <c r="I1556" s="2">
        <f>'Moving Avg'!H1556</f>
        <v>7.0375649999999963</v>
      </c>
      <c r="J1556" s="6" t="str">
        <f>OBV!F1556</f>
        <v>BULLISH</v>
      </c>
      <c r="K1556" s="6" t="str">
        <f>OBV!G1556</f>
        <v>WEAK</v>
      </c>
      <c r="L1556" s="6" t="str">
        <f>OBV!H1556</f>
        <v>CONFIRMED BULLISH</v>
      </c>
      <c r="M1556" s="8">
        <f t="shared" si="240"/>
        <v>25</v>
      </c>
      <c r="N1556" s="8">
        <f t="shared" si="241"/>
        <v>100</v>
      </c>
      <c r="O1556" s="8">
        <f t="shared" si="242"/>
        <v>0</v>
      </c>
      <c r="P1556" s="8">
        <f t="shared" si="243"/>
        <v>67</v>
      </c>
      <c r="Q1556" s="9">
        <f t="shared" si="244"/>
        <v>53.8</v>
      </c>
      <c r="R1556" s="9">
        <f t="shared" si="245"/>
        <v>41.75</v>
      </c>
      <c r="S1556" s="9">
        <f t="shared" si="246"/>
        <v>48.900000000000006</v>
      </c>
      <c r="T1556" s="9">
        <f t="shared" si="247"/>
        <v>48</v>
      </c>
      <c r="U1556" s="8">
        <f t="shared" si="248"/>
        <v>48.15</v>
      </c>
      <c r="V1556" s="8">
        <f t="shared" si="249"/>
        <v>48.112499999999997</v>
      </c>
    </row>
    <row r="1557" spans="1:22" ht="13.5" x14ac:dyDescent="0.25">
      <c r="A1557" s="3">
        <f>RSI!A1557</f>
        <v>44278</v>
      </c>
      <c r="B1557" s="2">
        <f>RSI!B1557</f>
        <v>6.2549999999999999</v>
      </c>
      <c r="C1557" s="2">
        <f>RSI!I1557</f>
        <v>43.960746680127912</v>
      </c>
      <c r="D1557" s="2">
        <f>MACD!E1557</f>
        <v>-2.6383542513094937E-2</v>
      </c>
      <c r="E1557" s="2">
        <f>MACD!F1557</f>
        <v>9.4414856783917631E-2</v>
      </c>
      <c r="F1557" s="2">
        <f>'Moving Avg'!D1557</f>
        <v>6.1837999999999997</v>
      </c>
      <c r="G1557" s="2">
        <f>'Moving Avg'!F1557</f>
        <v>6.1848999999999981</v>
      </c>
      <c r="H1557" s="2">
        <f>'Moving Avg'!G1557</f>
        <v>6.7420399999999994</v>
      </c>
      <c r="I1557" s="2">
        <f>'Moving Avg'!H1557</f>
        <v>7.0296499999999957</v>
      </c>
      <c r="J1557" s="6" t="str">
        <f>OBV!F1557</f>
        <v>BULLISH</v>
      </c>
      <c r="K1557" s="6" t="str">
        <f>OBV!G1557</f>
        <v>WEAK</v>
      </c>
      <c r="L1557" s="6" t="str">
        <f>OBV!H1557</f>
        <v>CONFIRMED BULLISH</v>
      </c>
      <c r="M1557" s="8">
        <f t="shared" si="240"/>
        <v>25</v>
      </c>
      <c r="N1557" s="8">
        <f t="shared" si="241"/>
        <v>100</v>
      </c>
      <c r="O1557" s="8">
        <f t="shared" si="242"/>
        <v>0</v>
      </c>
      <c r="P1557" s="8">
        <f t="shared" si="243"/>
        <v>67</v>
      </c>
      <c r="Q1557" s="9">
        <f t="shared" si="244"/>
        <v>53.8</v>
      </c>
      <c r="R1557" s="9">
        <f t="shared" si="245"/>
        <v>41.75</v>
      </c>
      <c r="S1557" s="9">
        <f t="shared" si="246"/>
        <v>48.900000000000006</v>
      </c>
      <c r="T1557" s="9">
        <f t="shared" si="247"/>
        <v>48</v>
      </c>
      <c r="U1557" s="8">
        <f t="shared" si="248"/>
        <v>48.15</v>
      </c>
      <c r="V1557" s="8">
        <f t="shared" si="249"/>
        <v>48.112499999999997</v>
      </c>
    </row>
    <row r="1558" spans="1:22" ht="13.5" x14ac:dyDescent="0.25">
      <c r="A1558" s="3">
        <f>RSI!A1558</f>
        <v>44279</v>
      </c>
      <c r="B1558" s="2">
        <f>RSI!B1558</f>
        <v>6.44</v>
      </c>
      <c r="C1558" s="2">
        <f>RSI!I1558</f>
        <v>55.909730448565213</v>
      </c>
      <c r="D1558" s="2">
        <f>MACD!E1558</f>
        <v>-8.0515484135914583E-2</v>
      </c>
      <c r="E1558" s="2">
        <f>MACD!F1558</f>
        <v>5.9428788599951196E-2</v>
      </c>
      <c r="F1558" s="2">
        <f>'Moving Avg'!D1558</f>
        <v>6.2564000000000002</v>
      </c>
      <c r="G1558" s="2">
        <f>'Moving Avg'!F1558</f>
        <v>6.1732499999999986</v>
      </c>
      <c r="H1558" s="2">
        <f>'Moving Avg'!G1558</f>
        <v>6.7202599999999997</v>
      </c>
      <c r="I1558" s="2">
        <f>'Moving Avg'!H1558</f>
        <v>7.0215299999999958</v>
      </c>
      <c r="J1558" s="6" t="str">
        <f>OBV!F1558</f>
        <v>BULLISH</v>
      </c>
      <c r="K1558" s="6" t="str">
        <f>OBV!G1558</f>
        <v>WEAK</v>
      </c>
      <c r="L1558" s="6" t="str">
        <f>OBV!H1558</f>
        <v>CONFIRMED BULLISH</v>
      </c>
      <c r="M1558" s="8">
        <f t="shared" si="240"/>
        <v>25</v>
      </c>
      <c r="N1558" s="8">
        <f t="shared" si="241"/>
        <v>100</v>
      </c>
      <c r="O1558" s="8">
        <f t="shared" si="242"/>
        <v>0</v>
      </c>
      <c r="P1558" s="8">
        <f t="shared" si="243"/>
        <v>67</v>
      </c>
      <c r="Q1558" s="9">
        <f t="shared" si="244"/>
        <v>53.8</v>
      </c>
      <c r="R1558" s="9">
        <f t="shared" si="245"/>
        <v>41.75</v>
      </c>
      <c r="S1558" s="9">
        <f t="shared" si="246"/>
        <v>48.900000000000006</v>
      </c>
      <c r="T1558" s="9">
        <f t="shared" si="247"/>
        <v>48</v>
      </c>
      <c r="U1558" s="8">
        <f t="shared" si="248"/>
        <v>48.15</v>
      </c>
      <c r="V1558" s="8">
        <f t="shared" si="249"/>
        <v>48.112499999999997</v>
      </c>
    </row>
    <row r="1559" spans="1:22" ht="13.5" x14ac:dyDescent="0.25">
      <c r="A1559" s="3">
        <f>RSI!A1559</f>
        <v>44280</v>
      </c>
      <c r="B1559" s="2">
        <f>RSI!B1559</f>
        <v>6.2690000000000001</v>
      </c>
      <c r="C1559" s="2">
        <f>RSI!I1559</f>
        <v>46.120627347760177</v>
      </c>
      <c r="D1559" s="2">
        <f>MACD!E1559</f>
        <v>-0.11433378045993692</v>
      </c>
      <c r="E1559" s="2">
        <f>MACD!F1559</f>
        <v>2.4676274787973573E-2</v>
      </c>
      <c r="F1559" s="2">
        <f>'Moving Avg'!D1559</f>
        <v>6.2948000000000004</v>
      </c>
      <c r="G1559" s="2">
        <f>'Moving Avg'!F1559</f>
        <v>6.1530499999999995</v>
      </c>
      <c r="H1559" s="2">
        <f>'Moving Avg'!G1559</f>
        <v>6.6949200000000006</v>
      </c>
      <c r="I1559" s="2">
        <f>'Moving Avg'!H1559</f>
        <v>7.0125549999999963</v>
      </c>
      <c r="J1559" s="6" t="str">
        <f>OBV!F1559</f>
        <v>BULLISH</v>
      </c>
      <c r="K1559" s="6" t="str">
        <f>OBV!G1559</f>
        <v>NEUTRAL</v>
      </c>
      <c r="L1559" s="6" t="str">
        <f>OBV!H1559</f>
        <v>CONFIRMED BULLISH</v>
      </c>
      <c r="M1559" s="8">
        <f t="shared" si="240"/>
        <v>25</v>
      </c>
      <c r="N1559" s="8">
        <f t="shared" si="241"/>
        <v>100</v>
      </c>
      <c r="O1559" s="8">
        <f t="shared" si="242"/>
        <v>0</v>
      </c>
      <c r="P1559" s="8">
        <f t="shared" si="243"/>
        <v>83.5</v>
      </c>
      <c r="Q1559" s="9">
        <f t="shared" si="244"/>
        <v>56.274999999999999</v>
      </c>
      <c r="R1559" s="9">
        <f t="shared" si="245"/>
        <v>45.875</v>
      </c>
      <c r="S1559" s="9">
        <f t="shared" si="246"/>
        <v>56.325000000000003</v>
      </c>
      <c r="T1559" s="9">
        <f t="shared" si="247"/>
        <v>52.125</v>
      </c>
      <c r="U1559" s="8">
        <f t="shared" si="248"/>
        <v>52.82500000000001</v>
      </c>
      <c r="V1559" s="8">
        <f t="shared" si="249"/>
        <v>52.650000000000006</v>
      </c>
    </row>
    <row r="1560" spans="1:22" ht="13.5" x14ac:dyDescent="0.25">
      <c r="A1560" s="3">
        <f>RSI!A1560</f>
        <v>44281</v>
      </c>
      <c r="B1560" s="2">
        <f>RSI!B1560</f>
        <v>6.2690000000000001</v>
      </c>
      <c r="C1560" s="2">
        <f>RSI!I1560</f>
        <v>46.120627347760177</v>
      </c>
      <c r="D1560" s="2">
        <f>MACD!E1560</f>
        <v>-0.14256938264588115</v>
      </c>
      <c r="E1560" s="2">
        <f>MACD!F1560</f>
        <v>-8.7728566987973697E-3</v>
      </c>
      <c r="F1560" s="2">
        <f>'Moving Avg'!D1560</f>
        <v>6.2976000000000001</v>
      </c>
      <c r="G1560" s="2">
        <f>'Moving Avg'!F1560</f>
        <v>6.1427999999999994</v>
      </c>
      <c r="H1560" s="2">
        <f>'Moving Avg'!G1560</f>
        <v>6.6695800000000007</v>
      </c>
      <c r="I1560" s="2">
        <f>'Moving Avg'!H1560</f>
        <v>7.0035799999999959</v>
      </c>
      <c r="J1560" s="6" t="str">
        <f>OBV!F1560</f>
        <v>BULLISH</v>
      </c>
      <c r="K1560" s="6" t="str">
        <f>OBV!G1560</f>
        <v>NEUTRAL</v>
      </c>
      <c r="L1560" s="6" t="str">
        <f>OBV!H1560</f>
        <v>CONFIRMED BULLISH</v>
      </c>
      <c r="M1560" s="8">
        <f t="shared" si="240"/>
        <v>25</v>
      </c>
      <c r="N1560" s="8">
        <f t="shared" si="241"/>
        <v>100</v>
      </c>
      <c r="O1560" s="8">
        <f t="shared" si="242"/>
        <v>0</v>
      </c>
      <c r="P1560" s="8">
        <f t="shared" si="243"/>
        <v>83.5</v>
      </c>
      <c r="Q1560" s="9">
        <f t="shared" si="244"/>
        <v>56.274999999999999</v>
      </c>
      <c r="R1560" s="9">
        <f t="shared" si="245"/>
        <v>45.875</v>
      </c>
      <c r="S1560" s="9">
        <f t="shared" si="246"/>
        <v>56.325000000000003</v>
      </c>
      <c r="T1560" s="9">
        <f t="shared" si="247"/>
        <v>52.125</v>
      </c>
      <c r="U1560" s="8">
        <f t="shared" si="248"/>
        <v>52.82500000000001</v>
      </c>
      <c r="V1560" s="8">
        <f t="shared" si="249"/>
        <v>52.650000000000006</v>
      </c>
    </row>
    <row r="1561" spans="1:22" ht="13.5" x14ac:dyDescent="0.25">
      <c r="A1561" s="3">
        <f>RSI!A1561</f>
        <v>44284</v>
      </c>
      <c r="B1561" s="2">
        <f>RSI!B1561</f>
        <v>6.2690000000000001</v>
      </c>
      <c r="C1561" s="2">
        <f>RSI!I1561</f>
        <v>46.120627347760177</v>
      </c>
      <c r="D1561" s="2">
        <f>MACD!E1561</f>
        <v>-0.16610930592380413</v>
      </c>
      <c r="E1561" s="2">
        <f>MACD!F1561</f>
        <v>-4.0240146543798726E-2</v>
      </c>
      <c r="F1561" s="2">
        <f>'Moving Avg'!D1561</f>
        <v>6.3003999999999989</v>
      </c>
      <c r="G1561" s="2">
        <f>'Moving Avg'!F1561</f>
        <v>6.1514000000000006</v>
      </c>
      <c r="H1561" s="2">
        <f>'Moving Avg'!G1561</f>
        <v>6.6442400000000008</v>
      </c>
      <c r="I1561" s="2">
        <f>'Moving Avg'!H1561</f>
        <v>6.9946049999999964</v>
      </c>
      <c r="J1561" s="6" t="str">
        <f>OBV!F1561</f>
        <v>BULLISH</v>
      </c>
      <c r="K1561" s="6" t="str">
        <f>OBV!G1561</f>
        <v>NEUTRAL</v>
      </c>
      <c r="L1561" s="6" t="str">
        <f>OBV!H1561</f>
        <v>CONFIRMED BULLISH</v>
      </c>
      <c r="M1561" s="8">
        <f t="shared" si="240"/>
        <v>25</v>
      </c>
      <c r="N1561" s="8">
        <f t="shared" si="241"/>
        <v>100</v>
      </c>
      <c r="O1561" s="8">
        <f t="shared" si="242"/>
        <v>0</v>
      </c>
      <c r="P1561" s="8">
        <f t="shared" si="243"/>
        <v>83.5</v>
      </c>
      <c r="Q1561" s="9">
        <f t="shared" si="244"/>
        <v>56.274999999999999</v>
      </c>
      <c r="R1561" s="9">
        <f t="shared" si="245"/>
        <v>45.875</v>
      </c>
      <c r="S1561" s="9">
        <f t="shared" si="246"/>
        <v>56.325000000000003</v>
      </c>
      <c r="T1561" s="9">
        <f t="shared" si="247"/>
        <v>52.125</v>
      </c>
      <c r="U1561" s="8">
        <f t="shared" si="248"/>
        <v>52.82500000000001</v>
      </c>
      <c r="V1561" s="8">
        <f t="shared" si="249"/>
        <v>52.650000000000006</v>
      </c>
    </row>
    <row r="1562" spans="1:22" ht="13.5" x14ac:dyDescent="0.25">
      <c r="A1562" s="3">
        <f>RSI!A1562</f>
        <v>44285</v>
      </c>
      <c r="B1562" s="2">
        <f>RSI!B1562</f>
        <v>6.1660000000000004</v>
      </c>
      <c r="C1562" s="2">
        <f>RSI!I1562</f>
        <v>40.752695338568032</v>
      </c>
      <c r="D1562" s="2">
        <f>MACD!E1562</f>
        <v>-0.17714931070367168</v>
      </c>
      <c r="E1562" s="2">
        <f>MACD!F1562</f>
        <v>-6.7621979375773328E-2</v>
      </c>
      <c r="F1562" s="2">
        <f>'Moving Avg'!D1562</f>
        <v>6.2826000000000004</v>
      </c>
      <c r="G1562" s="2">
        <f>'Moving Avg'!F1562</f>
        <v>6.1548500000000006</v>
      </c>
      <c r="H1562" s="2">
        <f>'Moving Avg'!G1562</f>
        <v>6.6168400000000007</v>
      </c>
      <c r="I1562" s="2">
        <f>'Moving Avg'!H1562</f>
        <v>6.9863149999999958</v>
      </c>
      <c r="J1562" s="6" t="str">
        <f>OBV!F1562</f>
        <v>BEARISH</v>
      </c>
      <c r="K1562" s="6" t="str">
        <f>OBV!G1562</f>
        <v>NEUTRAL</v>
      </c>
      <c r="L1562" s="6" t="str">
        <f>OBV!H1562</f>
        <v>CONFIRMED BEARISH</v>
      </c>
      <c r="M1562" s="8">
        <f t="shared" si="240"/>
        <v>25</v>
      </c>
      <c r="N1562" s="8">
        <f t="shared" si="241"/>
        <v>100</v>
      </c>
      <c r="O1562" s="8">
        <f t="shared" si="242"/>
        <v>0</v>
      </c>
      <c r="P1562" s="8">
        <f t="shared" si="243"/>
        <v>16.5</v>
      </c>
      <c r="Q1562" s="9">
        <f t="shared" si="244"/>
        <v>46.225000000000001</v>
      </c>
      <c r="R1562" s="9">
        <f t="shared" si="245"/>
        <v>29.125</v>
      </c>
      <c r="S1562" s="9">
        <f t="shared" si="246"/>
        <v>26.175000000000001</v>
      </c>
      <c r="T1562" s="9">
        <f t="shared" si="247"/>
        <v>35.375</v>
      </c>
      <c r="U1562" s="8">
        <f t="shared" si="248"/>
        <v>33.841666666666661</v>
      </c>
      <c r="V1562" s="8">
        <f t="shared" si="249"/>
        <v>34.224999999999994</v>
      </c>
    </row>
    <row r="1563" spans="1:22" ht="13.5" x14ac:dyDescent="0.25">
      <c r="A1563" s="3">
        <f>RSI!A1563</f>
        <v>44286</v>
      </c>
      <c r="B1563" s="2">
        <f>RSI!B1563</f>
        <v>6.0910000000000002</v>
      </c>
      <c r="C1563" s="2">
        <f>RSI!I1563</f>
        <v>37.344336800667236</v>
      </c>
      <c r="D1563" s="2">
        <f>MACD!E1563</f>
        <v>-0.16940972116421005</v>
      </c>
      <c r="E1563" s="2">
        <f>MACD!F1563</f>
        <v>-8.7979527733460683E-2</v>
      </c>
      <c r="F1563" s="2">
        <f>'Moving Avg'!D1563</f>
        <v>6.2128000000000005</v>
      </c>
      <c r="G1563" s="2">
        <f>'Moving Avg'!F1563</f>
        <v>6.1408499999999995</v>
      </c>
      <c r="H1563" s="2">
        <f>'Moving Avg'!G1563</f>
        <v>6.5879400000000023</v>
      </c>
      <c r="I1563" s="2">
        <f>'Moving Avg'!H1563</f>
        <v>6.9780599999999957</v>
      </c>
      <c r="J1563" s="6" t="str">
        <f>OBV!F1563</f>
        <v>BEARISH</v>
      </c>
      <c r="K1563" s="6" t="str">
        <f>OBV!G1563</f>
        <v>STRONG</v>
      </c>
      <c r="L1563" s="6" t="str">
        <f>OBV!H1563</f>
        <v>CONFIRMED BEARISH</v>
      </c>
      <c r="M1563" s="8">
        <f t="shared" si="240"/>
        <v>25</v>
      </c>
      <c r="N1563" s="8">
        <f t="shared" si="241"/>
        <v>100</v>
      </c>
      <c r="O1563" s="8">
        <f t="shared" si="242"/>
        <v>0</v>
      </c>
      <c r="P1563" s="8">
        <f t="shared" si="243"/>
        <v>33</v>
      </c>
      <c r="Q1563" s="9">
        <f t="shared" si="244"/>
        <v>48.7</v>
      </c>
      <c r="R1563" s="9">
        <f t="shared" si="245"/>
        <v>33.25</v>
      </c>
      <c r="S1563" s="9">
        <f t="shared" si="246"/>
        <v>33.6</v>
      </c>
      <c r="T1563" s="9">
        <f t="shared" si="247"/>
        <v>39.5</v>
      </c>
      <c r="U1563" s="8">
        <f t="shared" si="248"/>
        <v>38.516666666666673</v>
      </c>
      <c r="V1563" s="8">
        <f t="shared" si="249"/>
        <v>38.762500000000003</v>
      </c>
    </row>
    <row r="1564" spans="1:22" ht="13.5" x14ac:dyDescent="0.25">
      <c r="A1564" s="3">
        <f>RSI!A1564</f>
        <v>44287</v>
      </c>
      <c r="B1564" s="2">
        <f>RSI!B1564</f>
        <v>6.0839999999999996</v>
      </c>
      <c r="C1564" s="2">
        <f>RSI!I1564</f>
        <v>37.03302215615912</v>
      </c>
      <c r="D1564" s="2">
        <f>MACD!E1564</f>
        <v>-0.16105637071404288</v>
      </c>
      <c r="E1564" s="2">
        <f>MACD!F1564</f>
        <v>-0.10259489632957713</v>
      </c>
      <c r="F1564" s="2">
        <f>'Moving Avg'!D1564</f>
        <v>6.1758000000000006</v>
      </c>
      <c r="G1564" s="2">
        <f>'Moving Avg'!F1564</f>
        <v>6.1356999999999999</v>
      </c>
      <c r="H1564" s="2">
        <f>'Moving Avg'!G1564</f>
        <v>6.5589000000000022</v>
      </c>
      <c r="I1564" s="2">
        <f>'Moving Avg'!H1564</f>
        <v>6.969769999999996</v>
      </c>
      <c r="J1564" s="6" t="str">
        <f>OBV!F1564</f>
        <v>BEARISH</v>
      </c>
      <c r="K1564" s="6" t="str">
        <f>OBV!G1564</f>
        <v>STRONG</v>
      </c>
      <c r="L1564" s="6" t="str">
        <f>OBV!H1564</f>
        <v>CONFIRMED BEARISH</v>
      </c>
      <c r="M1564" s="8">
        <f t="shared" si="240"/>
        <v>25</v>
      </c>
      <c r="N1564" s="8">
        <f t="shared" si="241"/>
        <v>100</v>
      </c>
      <c r="O1564" s="8">
        <f t="shared" si="242"/>
        <v>0</v>
      </c>
      <c r="P1564" s="8">
        <f t="shared" si="243"/>
        <v>33</v>
      </c>
      <c r="Q1564" s="9">
        <f t="shared" si="244"/>
        <v>48.7</v>
      </c>
      <c r="R1564" s="9">
        <f t="shared" si="245"/>
        <v>33.25</v>
      </c>
      <c r="S1564" s="9">
        <f t="shared" si="246"/>
        <v>33.6</v>
      </c>
      <c r="T1564" s="9">
        <f t="shared" si="247"/>
        <v>39.5</v>
      </c>
      <c r="U1564" s="8">
        <f t="shared" si="248"/>
        <v>38.516666666666673</v>
      </c>
      <c r="V1564" s="8">
        <f t="shared" si="249"/>
        <v>38.762500000000003</v>
      </c>
    </row>
    <row r="1565" spans="1:22" ht="13.5" x14ac:dyDescent="0.25">
      <c r="A1565" s="3">
        <f>RSI!A1565</f>
        <v>44288</v>
      </c>
      <c r="B1565" s="2">
        <f>RSI!B1565</f>
        <v>6.2619999999999996</v>
      </c>
      <c r="C1565" s="2">
        <f>RSI!I1565</f>
        <v>48.735946304292021</v>
      </c>
      <c r="D1565" s="2">
        <f>MACD!E1565</f>
        <v>-0.13855666456973559</v>
      </c>
      <c r="E1565" s="2">
        <f>MACD!F1565</f>
        <v>-0.10978724997760883</v>
      </c>
      <c r="F1565" s="2">
        <f>'Moving Avg'!D1565</f>
        <v>6.1744000000000003</v>
      </c>
      <c r="G1565" s="2">
        <f>'Moving Avg'!F1565</f>
        <v>6.1394500000000001</v>
      </c>
      <c r="H1565" s="2">
        <f>'Moving Avg'!G1565</f>
        <v>6.5334200000000031</v>
      </c>
      <c r="I1565" s="2">
        <f>'Moving Avg'!H1565</f>
        <v>6.9623699999999955</v>
      </c>
      <c r="J1565" s="6" t="str">
        <f>OBV!F1565</f>
        <v>BEARISH</v>
      </c>
      <c r="K1565" s="6" t="str">
        <f>OBV!G1565</f>
        <v>STRONG</v>
      </c>
      <c r="L1565" s="6" t="str">
        <f>OBV!H1565</f>
        <v>CONFIRMED BEARISH</v>
      </c>
      <c r="M1565" s="8">
        <f t="shared" si="240"/>
        <v>25</v>
      </c>
      <c r="N1565" s="8">
        <f t="shared" si="241"/>
        <v>100</v>
      </c>
      <c r="O1565" s="8">
        <f t="shared" si="242"/>
        <v>0</v>
      </c>
      <c r="P1565" s="8">
        <f t="shared" si="243"/>
        <v>33</v>
      </c>
      <c r="Q1565" s="9">
        <f t="shared" si="244"/>
        <v>48.7</v>
      </c>
      <c r="R1565" s="9">
        <f t="shared" si="245"/>
        <v>33.25</v>
      </c>
      <c r="S1565" s="9">
        <f t="shared" si="246"/>
        <v>33.6</v>
      </c>
      <c r="T1565" s="9">
        <f t="shared" si="247"/>
        <v>39.5</v>
      </c>
      <c r="U1565" s="8">
        <f t="shared" si="248"/>
        <v>38.516666666666673</v>
      </c>
      <c r="V1565" s="8">
        <f t="shared" si="249"/>
        <v>38.762500000000003</v>
      </c>
    </row>
    <row r="1566" spans="1:22" ht="13.5" x14ac:dyDescent="0.25">
      <c r="A1566" s="3">
        <f>RSI!A1566</f>
        <v>44291</v>
      </c>
      <c r="B1566" s="2">
        <f>RSI!B1566</f>
        <v>6.282</v>
      </c>
      <c r="C1566" s="2">
        <f>RSI!I1566</f>
        <v>49.863482219587425</v>
      </c>
      <c r="D1566" s="2">
        <f>MACD!E1566</f>
        <v>-0.12091094990317242</v>
      </c>
      <c r="E1566" s="2">
        <f>MACD!F1566</f>
        <v>-0.11201198996272155</v>
      </c>
      <c r="F1566" s="2">
        <f>'Moving Avg'!D1566</f>
        <v>6.1770000000000005</v>
      </c>
      <c r="G1566" s="2">
        <f>'Moving Avg'!F1566</f>
        <v>6.1534500000000003</v>
      </c>
      <c r="H1566" s="2">
        <f>'Moving Avg'!G1566</f>
        <v>6.5083400000000013</v>
      </c>
      <c r="I1566" s="2">
        <f>'Moving Avg'!H1566</f>
        <v>6.9561999999999946</v>
      </c>
      <c r="J1566" s="6" t="str">
        <f>OBV!F1566</f>
        <v>BEARISH</v>
      </c>
      <c r="K1566" s="6" t="str">
        <f>OBV!G1566</f>
        <v>NEUTRAL</v>
      </c>
      <c r="L1566" s="6" t="str">
        <f>OBV!H1566</f>
        <v>BEARISH DIVERGENCE</v>
      </c>
      <c r="M1566" s="8">
        <f t="shared" si="240"/>
        <v>25</v>
      </c>
      <c r="N1566" s="8">
        <f t="shared" si="241"/>
        <v>45</v>
      </c>
      <c r="O1566" s="8">
        <f t="shared" si="242"/>
        <v>0</v>
      </c>
      <c r="P1566" s="8">
        <f t="shared" si="243"/>
        <v>16.5</v>
      </c>
      <c r="Q1566" s="9">
        <f t="shared" si="244"/>
        <v>26.975000000000001</v>
      </c>
      <c r="R1566" s="9">
        <f t="shared" si="245"/>
        <v>18.125</v>
      </c>
      <c r="S1566" s="9">
        <f t="shared" si="246"/>
        <v>17.925000000000001</v>
      </c>
      <c r="T1566" s="9">
        <f t="shared" si="247"/>
        <v>21.625</v>
      </c>
      <c r="U1566" s="8">
        <f t="shared" si="248"/>
        <v>21.008333333333336</v>
      </c>
      <c r="V1566" s="8">
        <f t="shared" si="249"/>
        <v>21.162500000000001</v>
      </c>
    </row>
    <row r="1567" spans="1:22" ht="13.5" x14ac:dyDescent="0.25">
      <c r="A1567" s="3">
        <f>RSI!A1567</f>
        <v>44292</v>
      </c>
      <c r="B1567" s="2">
        <f>RSI!B1567</f>
        <v>6.3440000000000003</v>
      </c>
      <c r="C1567" s="2">
        <f>RSI!I1567</f>
        <v>53.293093658711754</v>
      </c>
      <c r="D1567" s="2">
        <f>MACD!E1567</f>
        <v>-0.11060834211708226</v>
      </c>
      <c r="E1567" s="2">
        <f>MACD!F1567</f>
        <v>-0.1117312603935937</v>
      </c>
      <c r="F1567" s="2">
        <f>'Moving Avg'!D1567</f>
        <v>6.2126000000000001</v>
      </c>
      <c r="G1567" s="2">
        <f>'Moving Avg'!F1567</f>
        <v>6.1705500000000004</v>
      </c>
      <c r="H1567" s="2">
        <f>'Moving Avg'!G1567</f>
        <v>6.4845000000000024</v>
      </c>
      <c r="I1567" s="2">
        <f>'Moving Avg'!H1567</f>
        <v>6.9503749999999949</v>
      </c>
      <c r="J1567" s="6" t="str">
        <f>OBV!F1567</f>
        <v>BULLISH</v>
      </c>
      <c r="K1567" s="6" t="str">
        <f>OBV!G1567</f>
        <v>NEUTRAL</v>
      </c>
      <c r="L1567" s="6" t="str">
        <f>OBV!H1567</f>
        <v>CONFIRMED BULLISH</v>
      </c>
      <c r="M1567" s="8">
        <f t="shared" si="240"/>
        <v>25</v>
      </c>
      <c r="N1567" s="8">
        <f t="shared" si="241"/>
        <v>0</v>
      </c>
      <c r="O1567" s="8">
        <f t="shared" si="242"/>
        <v>0</v>
      </c>
      <c r="P1567" s="8">
        <f t="shared" si="243"/>
        <v>83.5</v>
      </c>
      <c r="Q1567" s="9">
        <f t="shared" si="244"/>
        <v>21.274999999999999</v>
      </c>
      <c r="R1567" s="9">
        <f t="shared" si="245"/>
        <v>25.875</v>
      </c>
      <c r="S1567" s="9">
        <f t="shared" si="246"/>
        <v>41.325000000000003</v>
      </c>
      <c r="T1567" s="9">
        <f t="shared" si="247"/>
        <v>27.125</v>
      </c>
      <c r="U1567" s="8">
        <f t="shared" si="248"/>
        <v>29.491666666666664</v>
      </c>
      <c r="V1567" s="8">
        <f t="shared" si="249"/>
        <v>28.9</v>
      </c>
    </row>
    <row r="1568" spans="1:22" ht="13.5" x14ac:dyDescent="0.25">
      <c r="A1568" s="3">
        <f>RSI!A1568</f>
        <v>44293</v>
      </c>
      <c r="B1568" s="2">
        <f>RSI!B1568</f>
        <v>6.399</v>
      </c>
      <c r="C1568" s="2">
        <f>RSI!I1568</f>
        <v>56.158163255562883</v>
      </c>
      <c r="D1568" s="2">
        <f>MACD!E1568</f>
        <v>-7.7902785109552397E-2</v>
      </c>
      <c r="E1568" s="2">
        <f>MACD!F1568</f>
        <v>-0.10496556533678544</v>
      </c>
      <c r="F1568" s="2">
        <f>'Moving Avg'!D1568</f>
        <v>6.2742000000000004</v>
      </c>
      <c r="G1568" s="2">
        <f>'Moving Avg'!F1568</f>
        <v>6.1904000000000003</v>
      </c>
      <c r="H1568" s="2">
        <f>'Moving Avg'!G1568</f>
        <v>6.4620400000000018</v>
      </c>
      <c r="I1568" s="2">
        <f>'Moving Avg'!H1568</f>
        <v>6.9459199999999939</v>
      </c>
      <c r="J1568" s="6" t="str">
        <f>OBV!F1568</f>
        <v>BULLISH</v>
      </c>
      <c r="K1568" s="6" t="str">
        <f>OBV!G1568</f>
        <v>WEAK</v>
      </c>
      <c r="L1568" s="6" t="str">
        <f>OBV!H1568</f>
        <v>CONFIRMED BULLISH</v>
      </c>
      <c r="M1568" s="8">
        <f t="shared" si="240"/>
        <v>25</v>
      </c>
      <c r="N1568" s="8">
        <f t="shared" si="241"/>
        <v>0</v>
      </c>
      <c r="O1568" s="8">
        <f t="shared" si="242"/>
        <v>0</v>
      </c>
      <c r="P1568" s="8">
        <f t="shared" si="243"/>
        <v>67</v>
      </c>
      <c r="Q1568" s="9">
        <f t="shared" si="244"/>
        <v>18.799999999999997</v>
      </c>
      <c r="R1568" s="9">
        <f t="shared" si="245"/>
        <v>21.75</v>
      </c>
      <c r="S1568" s="9">
        <f t="shared" si="246"/>
        <v>33.900000000000006</v>
      </c>
      <c r="T1568" s="9">
        <f t="shared" si="247"/>
        <v>23</v>
      </c>
      <c r="U1568" s="8">
        <f t="shared" si="248"/>
        <v>24.816666666666666</v>
      </c>
      <c r="V1568" s="8">
        <f t="shared" si="249"/>
        <v>24.362500000000001</v>
      </c>
    </row>
    <row r="1569" spans="1:22" ht="13.5" x14ac:dyDescent="0.25">
      <c r="A1569" s="3">
        <f>RSI!A1569</f>
        <v>44294</v>
      </c>
      <c r="B1569" s="2">
        <f>RSI!B1569</f>
        <v>6.3920000000000003</v>
      </c>
      <c r="C1569" s="2">
        <f>RSI!I1569</f>
        <v>55.68994226957458</v>
      </c>
      <c r="D1569" s="2">
        <f>MACD!E1569</f>
        <v>-7.6712929504114236E-2</v>
      </c>
      <c r="E1569" s="2">
        <f>MACD!F1569</f>
        <v>-9.931503817025121E-2</v>
      </c>
      <c r="F1569" s="2">
        <f>'Moving Avg'!D1569</f>
        <v>6.3358000000000008</v>
      </c>
      <c r="G1569" s="2">
        <f>'Moving Avg'!F1569</f>
        <v>6.2098999999999993</v>
      </c>
      <c r="H1569" s="2">
        <f>'Moving Avg'!G1569</f>
        <v>6.4394400000000021</v>
      </c>
      <c r="I1569" s="2">
        <f>'Moving Avg'!H1569</f>
        <v>6.9414649999999938</v>
      </c>
      <c r="J1569" s="6" t="str">
        <f>OBV!F1569</f>
        <v>BULLISH</v>
      </c>
      <c r="K1569" s="6" t="str">
        <f>OBV!G1569</f>
        <v>WEAK</v>
      </c>
      <c r="L1569" s="6" t="str">
        <f>OBV!H1569</f>
        <v>CONFIRMED BULLISH</v>
      </c>
      <c r="M1569" s="8">
        <f t="shared" si="240"/>
        <v>25</v>
      </c>
      <c r="N1569" s="8">
        <f t="shared" si="241"/>
        <v>0</v>
      </c>
      <c r="O1569" s="8">
        <f t="shared" si="242"/>
        <v>0</v>
      </c>
      <c r="P1569" s="8">
        <f t="shared" si="243"/>
        <v>67</v>
      </c>
      <c r="Q1569" s="9">
        <f t="shared" si="244"/>
        <v>18.799999999999997</v>
      </c>
      <c r="R1569" s="9">
        <f t="shared" si="245"/>
        <v>21.75</v>
      </c>
      <c r="S1569" s="9">
        <f t="shared" si="246"/>
        <v>33.900000000000006</v>
      </c>
      <c r="T1569" s="9">
        <f t="shared" si="247"/>
        <v>23</v>
      </c>
      <c r="U1569" s="8">
        <f t="shared" si="248"/>
        <v>24.816666666666666</v>
      </c>
      <c r="V1569" s="8">
        <f t="shared" si="249"/>
        <v>24.362500000000001</v>
      </c>
    </row>
    <row r="1570" spans="1:22" ht="13.5" x14ac:dyDescent="0.25">
      <c r="A1570" s="3">
        <f>RSI!A1570</f>
        <v>44298</v>
      </c>
      <c r="B1570" s="2">
        <f>RSI!B1570</f>
        <v>6.399</v>
      </c>
      <c r="C1570" s="2">
        <f>RSI!I1570</f>
        <v>56.084256907361187</v>
      </c>
      <c r="D1570" s="2">
        <f>MACD!E1570</f>
        <v>-7.6826712952797749E-2</v>
      </c>
      <c r="E1570" s="2">
        <f>MACD!F1570</f>
        <v>-9.4817373126760529E-2</v>
      </c>
      <c r="F1570" s="2">
        <f>'Moving Avg'!D1570</f>
        <v>6.3632000000000009</v>
      </c>
      <c r="G1570" s="2">
        <f>'Moving Avg'!F1570</f>
        <v>6.2297499999999992</v>
      </c>
      <c r="H1570" s="2">
        <f>'Moving Avg'!G1570</f>
        <v>6.4213600000000017</v>
      </c>
      <c r="I1570" s="2">
        <f>'Moving Avg'!H1570</f>
        <v>6.9370449999999924</v>
      </c>
      <c r="J1570" s="6" t="str">
        <f>OBV!F1570</f>
        <v>BULLISH</v>
      </c>
      <c r="K1570" s="6" t="str">
        <f>OBV!G1570</f>
        <v>WEAK</v>
      </c>
      <c r="L1570" s="6" t="str">
        <f>OBV!H1570</f>
        <v>CONFIRMED BULLISH</v>
      </c>
      <c r="M1570" s="8">
        <f t="shared" si="240"/>
        <v>25</v>
      </c>
      <c r="N1570" s="8">
        <f t="shared" si="241"/>
        <v>0</v>
      </c>
      <c r="O1570" s="8">
        <f t="shared" si="242"/>
        <v>0</v>
      </c>
      <c r="P1570" s="8">
        <f t="shared" si="243"/>
        <v>67</v>
      </c>
      <c r="Q1570" s="9">
        <f t="shared" si="244"/>
        <v>18.799999999999997</v>
      </c>
      <c r="R1570" s="9">
        <f t="shared" si="245"/>
        <v>21.75</v>
      </c>
      <c r="S1570" s="9">
        <f t="shared" si="246"/>
        <v>33.900000000000006</v>
      </c>
      <c r="T1570" s="9">
        <f t="shared" si="247"/>
        <v>23</v>
      </c>
      <c r="U1570" s="8">
        <f t="shared" si="248"/>
        <v>24.816666666666666</v>
      </c>
      <c r="V1570" s="8">
        <f t="shared" si="249"/>
        <v>24.362500000000001</v>
      </c>
    </row>
    <row r="1571" spans="1:22" ht="13.5" x14ac:dyDescent="0.25">
      <c r="A1571" s="3">
        <f>RSI!A1571</f>
        <v>44299</v>
      </c>
      <c r="B1571" s="2">
        <f>RSI!B1571</f>
        <v>6.399</v>
      </c>
      <c r="C1571" s="2">
        <f>RSI!I1571</f>
        <v>56.084256907361187</v>
      </c>
      <c r="D1571" s="2">
        <f>MACD!E1571</f>
        <v>-7.7521822914555116E-2</v>
      </c>
      <c r="E1571" s="2">
        <f>MACD!F1571</f>
        <v>-9.1358263084319463E-2</v>
      </c>
      <c r="F1571" s="2">
        <f>'Moving Avg'!D1571</f>
        <v>6.3866000000000005</v>
      </c>
      <c r="G1571" s="2">
        <f>'Moving Avg'!F1571</f>
        <v>6.2495999999999992</v>
      </c>
      <c r="H1571" s="2">
        <f>'Moving Avg'!G1571</f>
        <v>6.4075200000000017</v>
      </c>
      <c r="I1571" s="2">
        <f>'Moving Avg'!H1571</f>
        <v>6.9310149999999915</v>
      </c>
      <c r="J1571" s="6" t="str">
        <f>OBV!F1571</f>
        <v>BULLISH</v>
      </c>
      <c r="K1571" s="6" t="str">
        <f>OBV!G1571</f>
        <v>WEAK</v>
      </c>
      <c r="L1571" s="6" t="str">
        <f>OBV!H1571</f>
        <v>CONFIRMED BULLISH</v>
      </c>
      <c r="M1571" s="8">
        <f t="shared" si="240"/>
        <v>25</v>
      </c>
      <c r="N1571" s="8">
        <f t="shared" si="241"/>
        <v>0</v>
      </c>
      <c r="O1571" s="8">
        <f t="shared" si="242"/>
        <v>0</v>
      </c>
      <c r="P1571" s="8">
        <f t="shared" si="243"/>
        <v>67</v>
      </c>
      <c r="Q1571" s="9">
        <f t="shared" si="244"/>
        <v>18.799999999999997</v>
      </c>
      <c r="R1571" s="9">
        <f t="shared" si="245"/>
        <v>21.75</v>
      </c>
      <c r="S1571" s="9">
        <f t="shared" si="246"/>
        <v>33.900000000000006</v>
      </c>
      <c r="T1571" s="9">
        <f t="shared" si="247"/>
        <v>23</v>
      </c>
      <c r="U1571" s="8">
        <f t="shared" si="248"/>
        <v>24.816666666666666</v>
      </c>
      <c r="V1571" s="8">
        <f t="shared" si="249"/>
        <v>24.362500000000001</v>
      </c>
    </row>
    <row r="1572" spans="1:22" ht="13.5" x14ac:dyDescent="0.25">
      <c r="A1572" s="3">
        <f>RSI!A1572</f>
        <v>44300</v>
      </c>
      <c r="B1572" s="2">
        <f>RSI!B1572</f>
        <v>6.399</v>
      </c>
      <c r="C1572" s="2">
        <f>RSI!I1572</f>
        <v>56.084256907361187</v>
      </c>
      <c r="D1572" s="2">
        <f>MACD!E1572</f>
        <v>-9.4510620486705221E-2</v>
      </c>
      <c r="E1572" s="2">
        <f>MACD!F1572</f>
        <v>-9.1988734564796615E-2</v>
      </c>
      <c r="F1572" s="2">
        <f>'Moving Avg'!D1572</f>
        <v>6.3976000000000006</v>
      </c>
      <c r="G1572" s="2">
        <f>'Moving Avg'!F1572</f>
        <v>6.2691499999999989</v>
      </c>
      <c r="H1572" s="2">
        <f>'Moving Avg'!G1572</f>
        <v>6.397940000000002</v>
      </c>
      <c r="I1572" s="2">
        <f>'Moving Avg'!H1572</f>
        <v>6.9249849999999915</v>
      </c>
      <c r="J1572" s="6" t="str">
        <f>OBV!F1572</f>
        <v>BULLISH</v>
      </c>
      <c r="K1572" s="6" t="str">
        <f>OBV!G1572</f>
        <v>NEUTRAL</v>
      </c>
      <c r="L1572" s="6" t="str">
        <f>OBV!H1572</f>
        <v>CONFIRMED BULLISH</v>
      </c>
      <c r="M1572" s="8">
        <f t="shared" si="240"/>
        <v>25</v>
      </c>
      <c r="N1572" s="8">
        <f t="shared" si="241"/>
        <v>45</v>
      </c>
      <c r="O1572" s="8">
        <f t="shared" si="242"/>
        <v>0</v>
      </c>
      <c r="P1572" s="8">
        <f t="shared" si="243"/>
        <v>83.5</v>
      </c>
      <c r="Q1572" s="9">
        <f t="shared" si="244"/>
        <v>37.024999999999999</v>
      </c>
      <c r="R1572" s="9">
        <f t="shared" si="245"/>
        <v>34.875</v>
      </c>
      <c r="S1572" s="9">
        <f t="shared" si="246"/>
        <v>48.075000000000003</v>
      </c>
      <c r="T1572" s="9">
        <f t="shared" si="247"/>
        <v>38.375</v>
      </c>
      <c r="U1572" s="8">
        <f t="shared" si="248"/>
        <v>39.991666666666667</v>
      </c>
      <c r="V1572" s="8">
        <f t="shared" si="249"/>
        <v>39.587500000000006</v>
      </c>
    </row>
    <row r="1573" spans="1:22" ht="13.5" x14ac:dyDescent="0.25">
      <c r="A1573" s="3">
        <f>RSI!A1573</f>
        <v>44301</v>
      </c>
      <c r="B1573" s="2">
        <f>RSI!B1573</f>
        <v>6.4669999999999996</v>
      </c>
      <c r="C1573" s="2">
        <f>RSI!I1573</f>
        <v>60.363801009841396</v>
      </c>
      <c r="D1573" s="2">
        <f>MACD!E1573</f>
        <v>-0.1259746570975171</v>
      </c>
      <c r="E1573" s="2">
        <f>MACD!F1573</f>
        <v>-9.8785919071340711E-2</v>
      </c>
      <c r="F1573" s="2">
        <f>'Moving Avg'!D1573</f>
        <v>6.4112000000000009</v>
      </c>
      <c r="G1573" s="2">
        <f>'Moving Avg'!F1573</f>
        <v>6.2886499999999987</v>
      </c>
      <c r="H1573" s="2">
        <f>'Moving Avg'!G1573</f>
        <v>6.3897200000000005</v>
      </c>
      <c r="I1573" s="2">
        <f>'Moving Avg'!H1573</f>
        <v>6.919294999999992</v>
      </c>
      <c r="J1573" s="6" t="str">
        <f>OBV!F1573</f>
        <v>BULLISH</v>
      </c>
      <c r="K1573" s="6" t="str">
        <f>OBV!G1573</f>
        <v>NEUTRAL</v>
      </c>
      <c r="L1573" s="6" t="str">
        <f>OBV!H1573</f>
        <v>CONFIRMED BULLISH</v>
      </c>
      <c r="M1573" s="8">
        <f t="shared" si="240"/>
        <v>25</v>
      </c>
      <c r="N1573" s="8">
        <f t="shared" si="241"/>
        <v>100</v>
      </c>
      <c r="O1573" s="8">
        <f t="shared" si="242"/>
        <v>0</v>
      </c>
      <c r="P1573" s="8">
        <f t="shared" si="243"/>
        <v>83.5</v>
      </c>
      <c r="Q1573" s="9">
        <f t="shared" si="244"/>
        <v>56.274999999999999</v>
      </c>
      <c r="R1573" s="9">
        <f t="shared" si="245"/>
        <v>45.875</v>
      </c>
      <c r="S1573" s="9">
        <f t="shared" si="246"/>
        <v>56.325000000000003</v>
      </c>
      <c r="T1573" s="9">
        <f t="shared" si="247"/>
        <v>52.125</v>
      </c>
      <c r="U1573" s="8">
        <f t="shared" si="248"/>
        <v>52.82500000000001</v>
      </c>
      <c r="V1573" s="8">
        <f t="shared" si="249"/>
        <v>52.650000000000006</v>
      </c>
    </row>
    <row r="1574" spans="1:22" ht="13.5" x14ac:dyDescent="0.25">
      <c r="A1574" s="3">
        <f>RSI!A1574</f>
        <v>44302</v>
      </c>
      <c r="B1574" s="2">
        <f>RSI!B1574</f>
        <v>6.6589999999999998</v>
      </c>
      <c r="C1574" s="2">
        <f>RSI!I1574</f>
        <v>69.423954993378828</v>
      </c>
      <c r="D1574" s="2">
        <f>MACD!E1574</f>
        <v>-0.16877440478863726</v>
      </c>
      <c r="E1574" s="2">
        <f>MACD!F1574</f>
        <v>-0.11278361621480003</v>
      </c>
      <c r="F1574" s="2">
        <f>'Moving Avg'!D1574</f>
        <v>6.4645999999999999</v>
      </c>
      <c r="G1574" s="2">
        <f>'Moving Avg'!F1574</f>
        <v>6.3177499999999993</v>
      </c>
      <c r="H1574" s="2">
        <f>'Moving Avg'!G1574</f>
        <v>6.3853400000000011</v>
      </c>
      <c r="I1574" s="2">
        <f>'Moving Avg'!H1574</f>
        <v>6.9145649999999934</v>
      </c>
      <c r="J1574" s="6" t="str">
        <f>OBV!F1574</f>
        <v>BULLISH</v>
      </c>
      <c r="K1574" s="6" t="str">
        <f>OBV!G1574</f>
        <v>WEAK</v>
      </c>
      <c r="L1574" s="6" t="str">
        <f>OBV!H1574</f>
        <v>CONFIRMED BULLISH</v>
      </c>
      <c r="M1574" s="8">
        <f t="shared" si="240"/>
        <v>25</v>
      </c>
      <c r="N1574" s="8">
        <f t="shared" si="241"/>
        <v>100</v>
      </c>
      <c r="O1574" s="8">
        <f t="shared" si="242"/>
        <v>0</v>
      </c>
      <c r="P1574" s="8">
        <f t="shared" si="243"/>
        <v>67</v>
      </c>
      <c r="Q1574" s="9">
        <f t="shared" si="244"/>
        <v>53.8</v>
      </c>
      <c r="R1574" s="9">
        <f t="shared" si="245"/>
        <v>41.75</v>
      </c>
      <c r="S1574" s="9">
        <f t="shared" si="246"/>
        <v>48.900000000000006</v>
      </c>
      <c r="T1574" s="9">
        <f t="shared" si="247"/>
        <v>48</v>
      </c>
      <c r="U1574" s="8">
        <f t="shared" si="248"/>
        <v>48.15</v>
      </c>
      <c r="V1574" s="8">
        <f t="shared" si="249"/>
        <v>48.112499999999997</v>
      </c>
    </row>
    <row r="1575" spans="1:22" ht="13.5" x14ac:dyDescent="0.25">
      <c r="A1575" s="3">
        <f>RSI!A1575</f>
        <v>44305</v>
      </c>
      <c r="B1575" s="2">
        <f>RSI!B1575</f>
        <v>6.8579999999999997</v>
      </c>
      <c r="C1575" s="2">
        <f>RSI!I1575</f>
        <v>75.639352821441435</v>
      </c>
      <c r="D1575" s="2">
        <f>MACD!E1575</f>
        <v>-0.19429244751200869</v>
      </c>
      <c r="E1575" s="2">
        <f>MACD!F1575</f>
        <v>-0.12908538247424178</v>
      </c>
      <c r="F1575" s="2">
        <f>'Moving Avg'!D1575</f>
        <v>6.5563999999999991</v>
      </c>
      <c r="G1575" s="2">
        <f>'Moving Avg'!F1575</f>
        <v>6.3479000000000001</v>
      </c>
      <c r="H1575" s="2">
        <f>'Moving Avg'!G1575</f>
        <v>6.3849400000000012</v>
      </c>
      <c r="I1575" s="2">
        <f>'Moving Avg'!H1575</f>
        <v>6.9108299999999927</v>
      </c>
      <c r="J1575" s="6" t="str">
        <f>OBV!F1575</f>
        <v>BULLISH</v>
      </c>
      <c r="K1575" s="6" t="str">
        <f>OBV!G1575</f>
        <v>WEAK</v>
      </c>
      <c r="L1575" s="6" t="str">
        <f>OBV!H1575</f>
        <v>CONFIRMED BULLISH</v>
      </c>
      <c r="M1575" s="8">
        <f t="shared" si="240"/>
        <v>0</v>
      </c>
      <c r="N1575" s="8">
        <f t="shared" si="241"/>
        <v>100</v>
      </c>
      <c r="O1575" s="8">
        <f t="shared" si="242"/>
        <v>0</v>
      </c>
      <c r="P1575" s="8">
        <f t="shared" si="243"/>
        <v>67</v>
      </c>
      <c r="Q1575" s="9">
        <f t="shared" si="244"/>
        <v>45.05</v>
      </c>
      <c r="R1575" s="9">
        <f t="shared" si="245"/>
        <v>36.75</v>
      </c>
      <c r="S1575" s="9">
        <f t="shared" si="246"/>
        <v>45.150000000000006</v>
      </c>
      <c r="T1575" s="9">
        <f t="shared" si="247"/>
        <v>41.75</v>
      </c>
      <c r="U1575" s="8">
        <f t="shared" si="248"/>
        <v>42.31666666666667</v>
      </c>
      <c r="V1575" s="8">
        <f t="shared" si="249"/>
        <v>42.174999999999997</v>
      </c>
    </row>
    <row r="1576" spans="1:22" ht="13.5" x14ac:dyDescent="0.25">
      <c r="A1576" s="3">
        <f>RSI!A1576</f>
        <v>44306</v>
      </c>
      <c r="B1576" s="2">
        <f>RSI!B1576</f>
        <v>7.0629999999999997</v>
      </c>
      <c r="C1576" s="2">
        <f>RSI!I1576</f>
        <v>80.122094494325751</v>
      </c>
      <c r="D1576" s="2">
        <f>MACD!E1576</f>
        <v>-0.23097134198174984</v>
      </c>
      <c r="E1576" s="2">
        <f>MACD!F1576</f>
        <v>-0.1494625743757434</v>
      </c>
      <c r="F1576" s="2">
        <f>'Moving Avg'!D1576</f>
        <v>6.6891999999999996</v>
      </c>
      <c r="G1576" s="2">
        <f>'Moving Avg'!F1576</f>
        <v>6.3882999999999992</v>
      </c>
      <c r="H1576" s="2">
        <f>'Moving Avg'!G1576</f>
        <v>6.3886400000000014</v>
      </c>
      <c r="I1576" s="2">
        <f>'Moving Avg'!H1576</f>
        <v>6.9081199999999932</v>
      </c>
      <c r="J1576" s="6" t="str">
        <f>OBV!F1576</f>
        <v>BULLISH</v>
      </c>
      <c r="K1576" s="6" t="str">
        <f>OBV!G1576</f>
        <v>WEAK</v>
      </c>
      <c r="L1576" s="6" t="str">
        <f>OBV!H1576</f>
        <v>CONFIRMED BULLISH</v>
      </c>
      <c r="M1576" s="8">
        <f t="shared" si="240"/>
        <v>0</v>
      </c>
      <c r="N1576" s="8">
        <f t="shared" si="241"/>
        <v>100</v>
      </c>
      <c r="O1576" s="8">
        <f t="shared" si="242"/>
        <v>0</v>
      </c>
      <c r="P1576" s="8">
        <f t="shared" si="243"/>
        <v>67</v>
      </c>
      <c r="Q1576" s="9">
        <f t="shared" si="244"/>
        <v>45.05</v>
      </c>
      <c r="R1576" s="9">
        <f t="shared" si="245"/>
        <v>36.75</v>
      </c>
      <c r="S1576" s="9">
        <f t="shared" si="246"/>
        <v>45.150000000000006</v>
      </c>
      <c r="T1576" s="9">
        <f t="shared" si="247"/>
        <v>41.75</v>
      </c>
      <c r="U1576" s="8">
        <f t="shared" si="248"/>
        <v>42.31666666666667</v>
      </c>
      <c r="V1576" s="8">
        <f t="shared" si="249"/>
        <v>42.174999999999997</v>
      </c>
    </row>
    <row r="1577" spans="1:22" ht="13.5" x14ac:dyDescent="0.25">
      <c r="A1577" s="3">
        <f>RSI!A1577</f>
        <v>44307</v>
      </c>
      <c r="B1577" s="2">
        <f>RSI!B1577</f>
        <v>7.125</v>
      </c>
      <c r="C1577" s="2">
        <f>RSI!I1577</f>
        <v>81.246101367073408</v>
      </c>
      <c r="D1577" s="2">
        <f>MACD!E1577</f>
        <v>-0.2610306314724955</v>
      </c>
      <c r="E1577" s="2">
        <f>MACD!F1577</f>
        <v>-0.17177618579509382</v>
      </c>
      <c r="F1577" s="2">
        <f>'Moving Avg'!D1577</f>
        <v>6.8343999999999996</v>
      </c>
      <c r="G1577" s="2">
        <f>'Moving Avg'!F1577</f>
        <v>6.4318</v>
      </c>
      <c r="H1577" s="2">
        <f>'Moving Avg'!G1577</f>
        <v>6.3935800000000009</v>
      </c>
      <c r="I1577" s="2">
        <f>'Moving Avg'!H1577</f>
        <v>6.9057199999999943</v>
      </c>
      <c r="J1577" s="6" t="str">
        <f>OBV!F1577</f>
        <v>BULLISH</v>
      </c>
      <c r="K1577" s="6" t="str">
        <f>OBV!G1577</f>
        <v>WEAK</v>
      </c>
      <c r="L1577" s="6" t="str">
        <f>OBV!H1577</f>
        <v>CONFIRMED BULLISH</v>
      </c>
      <c r="M1577" s="8">
        <f t="shared" si="240"/>
        <v>0</v>
      </c>
      <c r="N1577" s="8">
        <f t="shared" si="241"/>
        <v>100</v>
      </c>
      <c r="O1577" s="8">
        <f t="shared" si="242"/>
        <v>0</v>
      </c>
      <c r="P1577" s="8">
        <f t="shared" si="243"/>
        <v>67</v>
      </c>
      <c r="Q1577" s="9">
        <f t="shared" si="244"/>
        <v>45.05</v>
      </c>
      <c r="R1577" s="9">
        <f t="shared" si="245"/>
        <v>36.75</v>
      </c>
      <c r="S1577" s="9">
        <f t="shared" si="246"/>
        <v>45.150000000000006</v>
      </c>
      <c r="T1577" s="9">
        <f t="shared" si="247"/>
        <v>41.75</v>
      </c>
      <c r="U1577" s="8">
        <f t="shared" si="248"/>
        <v>42.31666666666667</v>
      </c>
      <c r="V1577" s="8">
        <f t="shared" si="249"/>
        <v>42.174999999999997</v>
      </c>
    </row>
    <row r="1578" spans="1:22" ht="13.5" x14ac:dyDescent="0.25">
      <c r="A1578" s="3">
        <f>RSI!A1578</f>
        <v>44308</v>
      </c>
      <c r="B1578" s="2">
        <f>RSI!B1578</f>
        <v>7.0220000000000002</v>
      </c>
      <c r="C1578" s="2">
        <f>RSI!I1578</f>
        <v>73.781977240345867</v>
      </c>
      <c r="D1578" s="2">
        <f>MACD!E1578</f>
        <v>-0.27441576561512981</v>
      </c>
      <c r="E1578" s="2">
        <f>MACD!F1578</f>
        <v>-0.19230410175910104</v>
      </c>
      <c r="F1578" s="2">
        <f>'Moving Avg'!D1578</f>
        <v>6.9453999999999994</v>
      </c>
      <c r="G1578" s="2">
        <f>'Moving Avg'!F1578</f>
        <v>6.4609000000000005</v>
      </c>
      <c r="H1578" s="2">
        <f>'Moving Avg'!G1578</f>
        <v>6.3964600000000011</v>
      </c>
      <c r="I1578" s="2">
        <f>'Moving Avg'!H1578</f>
        <v>6.9032499999999937</v>
      </c>
      <c r="J1578" s="6" t="str">
        <f>OBV!F1578</f>
        <v>BULLISH</v>
      </c>
      <c r="K1578" s="6" t="str">
        <f>OBV!G1578</f>
        <v>WEAK</v>
      </c>
      <c r="L1578" s="6" t="str">
        <f>OBV!H1578</f>
        <v>CONFIRMED BULLISH</v>
      </c>
      <c r="M1578" s="8">
        <f t="shared" si="240"/>
        <v>0</v>
      </c>
      <c r="N1578" s="8">
        <f t="shared" si="241"/>
        <v>100</v>
      </c>
      <c r="O1578" s="8">
        <f t="shared" si="242"/>
        <v>50</v>
      </c>
      <c r="P1578" s="8">
        <f t="shared" si="243"/>
        <v>67</v>
      </c>
      <c r="Q1578" s="9">
        <f t="shared" si="244"/>
        <v>52.55</v>
      </c>
      <c r="R1578" s="9">
        <f t="shared" si="245"/>
        <v>54.25</v>
      </c>
      <c r="S1578" s="9">
        <f t="shared" si="246"/>
        <v>57.650000000000006</v>
      </c>
      <c r="T1578" s="9">
        <f t="shared" si="247"/>
        <v>54.25</v>
      </c>
      <c r="U1578" s="8">
        <f t="shared" si="248"/>
        <v>54.816666666666663</v>
      </c>
      <c r="V1578" s="8">
        <f t="shared" si="249"/>
        <v>54.674999999999997</v>
      </c>
    </row>
    <row r="1579" spans="1:22" ht="13.5" x14ac:dyDescent="0.25">
      <c r="A1579" s="3">
        <f>RSI!A1579</f>
        <v>44309</v>
      </c>
      <c r="B1579" s="2">
        <f>RSI!B1579</f>
        <v>6.8650000000000002</v>
      </c>
      <c r="C1579" s="2">
        <f>RSI!I1579</f>
        <v>64.113212904057036</v>
      </c>
      <c r="D1579" s="2">
        <f>MACD!E1579</f>
        <v>-0.27832245742927331</v>
      </c>
      <c r="E1579" s="2">
        <f>MACD!F1579</f>
        <v>-0.20950777289313552</v>
      </c>
      <c r="F1579" s="2">
        <f>'Moving Avg'!D1579</f>
        <v>6.9866000000000001</v>
      </c>
      <c r="G1579" s="2">
        <f>'Moving Avg'!F1579</f>
        <v>6.4907000000000012</v>
      </c>
      <c r="H1579" s="2">
        <f>'Moving Avg'!G1579</f>
        <v>6.3961999999999986</v>
      </c>
      <c r="I1579" s="2">
        <f>'Moving Avg'!H1579</f>
        <v>6.8999949999999943</v>
      </c>
      <c r="J1579" s="6" t="str">
        <f>OBV!F1579</f>
        <v>BULLISH</v>
      </c>
      <c r="K1579" s="6" t="str">
        <f>OBV!G1579</f>
        <v>NEUTRAL</v>
      </c>
      <c r="L1579" s="6" t="str">
        <f>OBV!H1579</f>
        <v>CONFIRMED BULLISH</v>
      </c>
      <c r="M1579" s="8">
        <f t="shared" si="240"/>
        <v>25</v>
      </c>
      <c r="N1579" s="8">
        <f t="shared" si="241"/>
        <v>100</v>
      </c>
      <c r="O1579" s="8">
        <f t="shared" si="242"/>
        <v>50</v>
      </c>
      <c r="P1579" s="8">
        <f t="shared" si="243"/>
        <v>83.5</v>
      </c>
      <c r="Q1579" s="9">
        <f t="shared" si="244"/>
        <v>63.774999999999999</v>
      </c>
      <c r="R1579" s="9">
        <f t="shared" si="245"/>
        <v>63.375</v>
      </c>
      <c r="S1579" s="9">
        <f t="shared" si="246"/>
        <v>68.825000000000003</v>
      </c>
      <c r="T1579" s="9">
        <f t="shared" si="247"/>
        <v>64.625</v>
      </c>
      <c r="U1579" s="8">
        <f t="shared" si="248"/>
        <v>65.325000000000003</v>
      </c>
      <c r="V1579" s="8">
        <f t="shared" si="249"/>
        <v>65.150000000000006</v>
      </c>
    </row>
    <row r="1580" spans="1:22" ht="13.5" x14ac:dyDescent="0.25">
      <c r="A1580" s="3">
        <f>RSI!A1580</f>
        <v>44312</v>
      </c>
      <c r="B1580" s="2">
        <f>RSI!B1580</f>
        <v>7.0570000000000004</v>
      </c>
      <c r="C1580" s="2">
        <f>RSI!I1580</f>
        <v>69.395191236494412</v>
      </c>
      <c r="D1580" s="2">
        <f>MACD!E1580</f>
        <v>-0.29674710249813963</v>
      </c>
      <c r="E1580" s="2">
        <f>MACD!F1580</f>
        <v>-0.22695563881413636</v>
      </c>
      <c r="F1580" s="2">
        <f>'Moving Avg'!D1580</f>
        <v>7.0264000000000006</v>
      </c>
      <c r="G1580" s="2">
        <f>'Moving Avg'!F1580</f>
        <v>6.5301</v>
      </c>
      <c r="H1580" s="2">
        <f>'Moving Avg'!G1580</f>
        <v>6.3997799999999998</v>
      </c>
      <c r="I1580" s="2">
        <f>'Moving Avg'!H1580</f>
        <v>6.8976999999999951</v>
      </c>
      <c r="J1580" s="6" t="str">
        <f>OBV!F1580</f>
        <v>BULLISH</v>
      </c>
      <c r="K1580" s="6" t="str">
        <f>OBV!G1580</f>
        <v>NEUTRAL</v>
      </c>
      <c r="L1580" s="6" t="str">
        <f>OBV!H1580</f>
        <v>CONFIRMED BULLISH</v>
      </c>
      <c r="M1580" s="8">
        <f t="shared" si="240"/>
        <v>25</v>
      </c>
      <c r="N1580" s="8">
        <f t="shared" si="241"/>
        <v>100</v>
      </c>
      <c r="O1580" s="8">
        <f t="shared" si="242"/>
        <v>50</v>
      </c>
      <c r="P1580" s="8">
        <f t="shared" si="243"/>
        <v>83.5</v>
      </c>
      <c r="Q1580" s="9">
        <f t="shared" si="244"/>
        <v>63.774999999999999</v>
      </c>
      <c r="R1580" s="9">
        <f t="shared" si="245"/>
        <v>63.375</v>
      </c>
      <c r="S1580" s="9">
        <f t="shared" si="246"/>
        <v>68.825000000000003</v>
      </c>
      <c r="T1580" s="9">
        <f t="shared" si="247"/>
        <v>64.625</v>
      </c>
      <c r="U1580" s="8">
        <f t="shared" si="248"/>
        <v>65.325000000000003</v>
      </c>
      <c r="V1580" s="8">
        <f t="shared" si="249"/>
        <v>65.150000000000006</v>
      </c>
    </row>
    <row r="1581" spans="1:22" ht="13.5" x14ac:dyDescent="0.25">
      <c r="A1581" s="3">
        <f>RSI!A1581</f>
        <v>44313</v>
      </c>
      <c r="B1581" s="2">
        <f>RSI!B1581</f>
        <v>7.4749999999999996</v>
      </c>
      <c r="C1581" s="2">
        <f>RSI!I1581</f>
        <v>77.246875360309815</v>
      </c>
      <c r="D1581" s="2">
        <f>MACD!E1581</f>
        <v>-0.34626217082846988</v>
      </c>
      <c r="E1581" s="2">
        <f>MACD!F1581</f>
        <v>-0.2508169452170031</v>
      </c>
      <c r="F1581" s="2">
        <f>'Moving Avg'!D1581</f>
        <v>7.1088000000000005</v>
      </c>
      <c r="G1581" s="2">
        <f>'Moving Avg'!F1581</f>
        <v>6.5904000000000007</v>
      </c>
      <c r="H1581" s="2">
        <f>'Moving Avg'!G1581</f>
        <v>6.4158199999999992</v>
      </c>
      <c r="I1581" s="2">
        <f>'Moving Avg'!H1581</f>
        <v>6.8975299999999944</v>
      </c>
      <c r="J1581" s="6" t="str">
        <f>OBV!F1581</f>
        <v>BULLISH</v>
      </c>
      <c r="K1581" s="6" t="str">
        <f>OBV!G1581</f>
        <v>NEUTRAL</v>
      </c>
      <c r="L1581" s="6" t="str">
        <f>OBV!H1581</f>
        <v>CONFIRMED BULLISH</v>
      </c>
      <c r="M1581" s="8">
        <f t="shared" si="240"/>
        <v>0</v>
      </c>
      <c r="N1581" s="8">
        <f t="shared" si="241"/>
        <v>100</v>
      </c>
      <c r="O1581" s="8">
        <f t="shared" si="242"/>
        <v>50</v>
      </c>
      <c r="P1581" s="8">
        <f t="shared" si="243"/>
        <v>83.5</v>
      </c>
      <c r="Q1581" s="9">
        <f t="shared" si="244"/>
        <v>55.024999999999999</v>
      </c>
      <c r="R1581" s="9">
        <f t="shared" si="245"/>
        <v>58.375</v>
      </c>
      <c r="S1581" s="9">
        <f t="shared" si="246"/>
        <v>65.075000000000003</v>
      </c>
      <c r="T1581" s="9">
        <f t="shared" si="247"/>
        <v>58.375</v>
      </c>
      <c r="U1581" s="8">
        <f t="shared" si="248"/>
        <v>59.491666666666674</v>
      </c>
      <c r="V1581" s="8">
        <f t="shared" si="249"/>
        <v>59.212500000000006</v>
      </c>
    </row>
    <row r="1582" spans="1:22" ht="13.5" x14ac:dyDescent="0.25">
      <c r="A1582" s="3">
        <f>RSI!A1582</f>
        <v>44314</v>
      </c>
      <c r="B1582" s="2">
        <f>RSI!B1582</f>
        <v>7.694</v>
      </c>
      <c r="C1582" s="2">
        <f>RSI!I1582</f>
        <v>80.123976721422792</v>
      </c>
      <c r="D1582" s="2">
        <f>MACD!E1582</f>
        <v>-0.4095943506219939</v>
      </c>
      <c r="E1582" s="2">
        <f>MACD!F1582</f>
        <v>-0.28257242629800128</v>
      </c>
      <c r="F1582" s="2">
        <f>'Moving Avg'!D1582</f>
        <v>7.2226000000000017</v>
      </c>
      <c r="G1582" s="2">
        <f>'Moving Avg'!F1582</f>
        <v>6.6668000000000003</v>
      </c>
      <c r="H1582" s="2">
        <f>'Moving Avg'!G1582</f>
        <v>6.4362400000000006</v>
      </c>
      <c r="I1582" s="2">
        <f>'Moving Avg'!H1582</f>
        <v>6.8984549999999958</v>
      </c>
      <c r="J1582" s="6" t="str">
        <f>OBV!F1582</f>
        <v>BULLISH</v>
      </c>
      <c r="K1582" s="6" t="str">
        <f>OBV!G1582</f>
        <v>NEUTRAL</v>
      </c>
      <c r="L1582" s="6" t="str">
        <f>OBV!H1582</f>
        <v>CONFIRMED BULLISH</v>
      </c>
      <c r="M1582" s="8">
        <f t="shared" si="240"/>
        <v>0</v>
      </c>
      <c r="N1582" s="8">
        <f t="shared" si="241"/>
        <v>100</v>
      </c>
      <c r="O1582" s="8">
        <f t="shared" si="242"/>
        <v>50</v>
      </c>
      <c r="P1582" s="8">
        <f t="shared" si="243"/>
        <v>83.5</v>
      </c>
      <c r="Q1582" s="9">
        <f t="shared" si="244"/>
        <v>55.024999999999999</v>
      </c>
      <c r="R1582" s="9">
        <f t="shared" si="245"/>
        <v>58.375</v>
      </c>
      <c r="S1582" s="9">
        <f t="shared" si="246"/>
        <v>65.075000000000003</v>
      </c>
      <c r="T1582" s="9">
        <f t="shared" si="247"/>
        <v>58.375</v>
      </c>
      <c r="U1582" s="8">
        <f t="shared" si="248"/>
        <v>59.491666666666674</v>
      </c>
      <c r="V1582" s="8">
        <f t="shared" si="249"/>
        <v>59.212500000000006</v>
      </c>
    </row>
    <row r="1583" spans="1:22" ht="13.5" x14ac:dyDescent="0.25">
      <c r="A1583" s="3">
        <f>RSI!A1583</f>
        <v>44315</v>
      </c>
      <c r="B1583" s="2">
        <f>RSI!B1583</f>
        <v>7.92</v>
      </c>
      <c r="C1583" s="2">
        <f>RSI!I1583</f>
        <v>82.57296461054824</v>
      </c>
      <c r="D1583" s="2">
        <f>MACD!E1583</f>
        <v>-0.47558287495456142</v>
      </c>
      <c r="E1583" s="2">
        <f>MACD!F1583</f>
        <v>-0.32117451602931335</v>
      </c>
      <c r="F1583" s="2">
        <f>'Moving Avg'!D1583</f>
        <v>7.4021999999999988</v>
      </c>
      <c r="G1583" s="2">
        <f>'Moving Avg'!F1583</f>
        <v>6.7582500000000012</v>
      </c>
      <c r="H1583" s="2">
        <f>'Moving Avg'!G1583</f>
        <v>6.4611800000000015</v>
      </c>
      <c r="I1583" s="2">
        <f>'Moving Avg'!H1583</f>
        <v>6.900509999999997</v>
      </c>
      <c r="J1583" s="6" t="str">
        <f>OBV!F1583</f>
        <v>BULLISH</v>
      </c>
      <c r="K1583" s="6" t="str">
        <f>OBV!G1583</f>
        <v>WEAK</v>
      </c>
      <c r="L1583" s="6" t="str">
        <f>OBV!H1583</f>
        <v>CONFIRMED BULLISH</v>
      </c>
      <c r="M1583" s="8">
        <f t="shared" si="240"/>
        <v>0</v>
      </c>
      <c r="N1583" s="8">
        <f t="shared" si="241"/>
        <v>100</v>
      </c>
      <c r="O1583" s="8">
        <f t="shared" si="242"/>
        <v>50</v>
      </c>
      <c r="P1583" s="8">
        <f t="shared" si="243"/>
        <v>67</v>
      </c>
      <c r="Q1583" s="9">
        <f t="shared" si="244"/>
        <v>52.55</v>
      </c>
      <c r="R1583" s="9">
        <f t="shared" si="245"/>
        <v>54.25</v>
      </c>
      <c r="S1583" s="9">
        <f t="shared" si="246"/>
        <v>57.650000000000006</v>
      </c>
      <c r="T1583" s="9">
        <f t="shared" si="247"/>
        <v>54.25</v>
      </c>
      <c r="U1583" s="8">
        <f t="shared" si="248"/>
        <v>54.816666666666663</v>
      </c>
      <c r="V1583" s="8">
        <f t="shared" si="249"/>
        <v>54.674999999999997</v>
      </c>
    </row>
    <row r="1584" spans="1:22" ht="13.5" x14ac:dyDescent="0.25">
      <c r="A1584" s="3">
        <f>RSI!A1584</f>
        <v>44316</v>
      </c>
      <c r="B1584" s="2">
        <f>RSI!B1584</f>
        <v>8.016</v>
      </c>
      <c r="C1584" s="2">
        <f>RSI!I1584</f>
        <v>83.502817807755548</v>
      </c>
      <c r="D1584" s="2">
        <f>MACD!E1584</f>
        <v>-0.51599459202475462</v>
      </c>
      <c r="E1584" s="2">
        <f>MACD!F1584</f>
        <v>-0.36013853122840161</v>
      </c>
      <c r="F1584" s="2">
        <f>'Moving Avg'!D1584</f>
        <v>7.6323999999999996</v>
      </c>
      <c r="G1584" s="2">
        <f>'Moving Avg'!F1584</f>
        <v>6.8548500000000008</v>
      </c>
      <c r="H1584" s="2">
        <f>'Moving Avg'!G1584</f>
        <v>6.4880400000000007</v>
      </c>
      <c r="I1584" s="2">
        <f>'Moving Avg'!H1584</f>
        <v>6.903044999999997</v>
      </c>
      <c r="J1584" s="6" t="str">
        <f>OBV!F1584</f>
        <v>BULLISH</v>
      </c>
      <c r="K1584" s="6" t="str">
        <f>OBV!G1584</f>
        <v>WEAK</v>
      </c>
      <c r="L1584" s="6" t="str">
        <f>OBV!H1584</f>
        <v>CONFIRMED BULLISH</v>
      </c>
      <c r="M1584" s="8">
        <f t="shared" si="240"/>
        <v>0</v>
      </c>
      <c r="N1584" s="8">
        <f t="shared" si="241"/>
        <v>100</v>
      </c>
      <c r="O1584" s="8">
        <f t="shared" si="242"/>
        <v>50</v>
      </c>
      <c r="P1584" s="8">
        <f t="shared" si="243"/>
        <v>67</v>
      </c>
      <c r="Q1584" s="9">
        <f t="shared" si="244"/>
        <v>52.55</v>
      </c>
      <c r="R1584" s="9">
        <f t="shared" si="245"/>
        <v>54.25</v>
      </c>
      <c r="S1584" s="9">
        <f t="shared" si="246"/>
        <v>57.650000000000006</v>
      </c>
      <c r="T1584" s="9">
        <f t="shared" si="247"/>
        <v>54.25</v>
      </c>
      <c r="U1584" s="8">
        <f t="shared" si="248"/>
        <v>54.816666666666663</v>
      </c>
      <c r="V1584" s="8">
        <f t="shared" si="249"/>
        <v>54.674999999999997</v>
      </c>
    </row>
    <row r="1585" spans="1:22" ht="13.5" x14ac:dyDescent="0.25">
      <c r="A1585" s="3">
        <f>RSI!A1585</f>
        <v>44319</v>
      </c>
      <c r="B1585" s="2">
        <f>RSI!B1585</f>
        <v>8.0839999999999996</v>
      </c>
      <c r="C1585" s="2">
        <f>RSI!I1585</f>
        <v>84.148021313292062</v>
      </c>
      <c r="D1585" s="2">
        <f>MACD!E1585</f>
        <v>-0.53166195335297139</v>
      </c>
      <c r="E1585" s="2">
        <f>MACD!F1585</f>
        <v>-0.39444321565331558</v>
      </c>
      <c r="F1585" s="2">
        <f>'Moving Avg'!D1585</f>
        <v>7.8377999999999988</v>
      </c>
      <c r="G1585" s="2">
        <f>'Moving Avg'!F1585</f>
        <v>6.9459500000000007</v>
      </c>
      <c r="H1585" s="2">
        <f>'Moving Avg'!G1585</f>
        <v>6.5162600000000017</v>
      </c>
      <c r="I1585" s="2">
        <f>'Moving Avg'!H1585</f>
        <v>6.9059199999999974</v>
      </c>
      <c r="J1585" s="6" t="str">
        <f>OBV!F1585</f>
        <v>BULLISH</v>
      </c>
      <c r="K1585" s="6" t="str">
        <f>OBV!G1585</f>
        <v>WEAK</v>
      </c>
      <c r="L1585" s="6" t="str">
        <f>OBV!H1585</f>
        <v>CONFIRMED BULLISH</v>
      </c>
      <c r="M1585" s="8">
        <f t="shared" si="240"/>
        <v>0</v>
      </c>
      <c r="N1585" s="8">
        <f t="shared" si="241"/>
        <v>100</v>
      </c>
      <c r="O1585" s="8">
        <f t="shared" si="242"/>
        <v>50</v>
      </c>
      <c r="P1585" s="8">
        <f t="shared" si="243"/>
        <v>67</v>
      </c>
      <c r="Q1585" s="9">
        <f t="shared" si="244"/>
        <v>52.55</v>
      </c>
      <c r="R1585" s="9">
        <f t="shared" si="245"/>
        <v>54.25</v>
      </c>
      <c r="S1585" s="9">
        <f t="shared" si="246"/>
        <v>57.650000000000006</v>
      </c>
      <c r="T1585" s="9">
        <f t="shared" si="247"/>
        <v>54.25</v>
      </c>
      <c r="U1585" s="8">
        <f t="shared" si="248"/>
        <v>54.816666666666663</v>
      </c>
      <c r="V1585" s="8">
        <f t="shared" si="249"/>
        <v>54.674999999999997</v>
      </c>
    </row>
    <row r="1586" spans="1:22" ht="13.5" x14ac:dyDescent="0.25">
      <c r="A1586" s="3">
        <f>RSI!A1586</f>
        <v>44320</v>
      </c>
      <c r="B1586" s="2">
        <f>RSI!B1586</f>
        <v>8.3239999999999998</v>
      </c>
      <c r="C1586" s="2">
        <f>RSI!I1586</f>
        <v>86.199507287562511</v>
      </c>
      <c r="D1586" s="2">
        <f>MACD!E1586</f>
        <v>-0.53808895207618512</v>
      </c>
      <c r="E1586" s="2">
        <f>MACD!F1586</f>
        <v>-0.42317236293788951</v>
      </c>
      <c r="F1586" s="2">
        <f>'Moving Avg'!D1586</f>
        <v>8.0076000000000001</v>
      </c>
      <c r="G1586" s="2">
        <f>'Moving Avg'!F1586</f>
        <v>7.0480500000000008</v>
      </c>
      <c r="H1586" s="2">
        <f>'Moving Avg'!G1586</f>
        <v>6.5492800000000013</v>
      </c>
      <c r="I1586" s="2">
        <f>'Moving Avg'!H1586</f>
        <v>6.9099949999999968</v>
      </c>
      <c r="J1586" s="6" t="str">
        <f>OBV!F1586</f>
        <v>BULLISH</v>
      </c>
      <c r="K1586" s="6" t="str">
        <f>OBV!G1586</f>
        <v>WEAK</v>
      </c>
      <c r="L1586" s="6" t="str">
        <f>OBV!H1586</f>
        <v>CONFIRMED BULLISH</v>
      </c>
      <c r="M1586" s="8">
        <f t="shared" si="240"/>
        <v>0</v>
      </c>
      <c r="N1586" s="8">
        <f t="shared" si="241"/>
        <v>100</v>
      </c>
      <c r="O1586" s="8">
        <f t="shared" si="242"/>
        <v>50</v>
      </c>
      <c r="P1586" s="8">
        <f t="shared" si="243"/>
        <v>67</v>
      </c>
      <c r="Q1586" s="9">
        <f t="shared" si="244"/>
        <v>52.55</v>
      </c>
      <c r="R1586" s="9">
        <f t="shared" si="245"/>
        <v>54.25</v>
      </c>
      <c r="S1586" s="9">
        <f t="shared" si="246"/>
        <v>57.650000000000006</v>
      </c>
      <c r="T1586" s="9">
        <f t="shared" si="247"/>
        <v>54.25</v>
      </c>
      <c r="U1586" s="8">
        <f t="shared" si="248"/>
        <v>54.816666666666663</v>
      </c>
      <c r="V1586" s="8">
        <f t="shared" si="249"/>
        <v>54.674999999999997</v>
      </c>
    </row>
    <row r="1587" spans="1:22" ht="13.5" x14ac:dyDescent="0.25">
      <c r="A1587" s="3">
        <f>RSI!A1587</f>
        <v>44321</v>
      </c>
      <c r="B1587" s="2">
        <f>RSI!B1587</f>
        <v>8.3239999999999998</v>
      </c>
      <c r="C1587" s="2">
        <f>RSI!I1587</f>
        <v>86.199507287562511</v>
      </c>
      <c r="D1587" s="2">
        <f>MACD!E1587</f>
        <v>-0.54182419093823242</v>
      </c>
      <c r="E1587" s="2">
        <f>MACD!F1587</f>
        <v>-0.44690272853795809</v>
      </c>
      <c r="F1587" s="2">
        <f>'Moving Avg'!D1587</f>
        <v>8.1335999999999995</v>
      </c>
      <c r="G1587" s="2">
        <f>'Moving Avg'!F1587</f>
        <v>7.1470500000000019</v>
      </c>
      <c r="H1587" s="2">
        <f>'Moving Avg'!G1587</f>
        <v>6.5823000000000027</v>
      </c>
      <c r="I1587" s="2">
        <f>'Moving Avg'!H1587</f>
        <v>6.9140699999999971</v>
      </c>
      <c r="J1587" s="6" t="str">
        <f>OBV!F1587</f>
        <v>BULLISH</v>
      </c>
      <c r="K1587" s="6" t="str">
        <f>OBV!G1587</f>
        <v>WEAK</v>
      </c>
      <c r="L1587" s="6" t="str">
        <f>OBV!H1587</f>
        <v>CONFIRMED BULLISH</v>
      </c>
      <c r="M1587" s="8">
        <f t="shared" si="240"/>
        <v>0</v>
      </c>
      <c r="N1587" s="8">
        <f t="shared" si="241"/>
        <v>100</v>
      </c>
      <c r="O1587" s="8">
        <f t="shared" si="242"/>
        <v>50</v>
      </c>
      <c r="P1587" s="8">
        <f t="shared" si="243"/>
        <v>67</v>
      </c>
      <c r="Q1587" s="9">
        <f t="shared" si="244"/>
        <v>52.55</v>
      </c>
      <c r="R1587" s="9">
        <f t="shared" si="245"/>
        <v>54.25</v>
      </c>
      <c r="S1587" s="9">
        <f t="shared" si="246"/>
        <v>57.650000000000006</v>
      </c>
      <c r="T1587" s="9">
        <f t="shared" si="247"/>
        <v>54.25</v>
      </c>
      <c r="U1587" s="8">
        <f t="shared" si="248"/>
        <v>54.816666666666663</v>
      </c>
      <c r="V1587" s="8">
        <f t="shared" si="249"/>
        <v>54.674999999999997</v>
      </c>
    </row>
    <row r="1588" spans="1:22" ht="13.5" x14ac:dyDescent="0.25">
      <c r="A1588" s="3">
        <f>RSI!A1588</f>
        <v>44322</v>
      </c>
      <c r="B1588" s="2">
        <f>RSI!B1588</f>
        <v>8.1530000000000005</v>
      </c>
      <c r="C1588" s="2">
        <f>RSI!I1588</f>
        <v>77.871902729968298</v>
      </c>
      <c r="D1588" s="2">
        <f>MACD!E1588</f>
        <v>-0.55541933032088231</v>
      </c>
      <c r="E1588" s="2">
        <f>MACD!F1588</f>
        <v>-0.46860604889454299</v>
      </c>
      <c r="F1588" s="2">
        <f>'Moving Avg'!D1588</f>
        <v>8.1801999999999992</v>
      </c>
      <c r="G1588" s="2">
        <f>'Moving Avg'!F1588</f>
        <v>7.2347500000000009</v>
      </c>
      <c r="H1588" s="2">
        <f>'Moving Avg'!G1588</f>
        <v>6.611900000000003</v>
      </c>
      <c r="I1588" s="2">
        <f>'Moving Avg'!H1588</f>
        <v>6.9172899999999968</v>
      </c>
      <c r="J1588" s="6" t="str">
        <f>OBV!F1588</f>
        <v>BULLISH</v>
      </c>
      <c r="K1588" s="6" t="str">
        <f>OBV!G1588</f>
        <v>WEAK</v>
      </c>
      <c r="L1588" s="6" t="str">
        <f>OBV!H1588</f>
        <v>CONFIRMED BULLISH</v>
      </c>
      <c r="M1588" s="8">
        <f t="shared" si="240"/>
        <v>0</v>
      </c>
      <c r="N1588" s="8">
        <f t="shared" si="241"/>
        <v>100</v>
      </c>
      <c r="O1588" s="8">
        <f t="shared" si="242"/>
        <v>50</v>
      </c>
      <c r="P1588" s="8">
        <f t="shared" si="243"/>
        <v>67</v>
      </c>
      <c r="Q1588" s="9">
        <f t="shared" si="244"/>
        <v>52.55</v>
      </c>
      <c r="R1588" s="9">
        <f t="shared" si="245"/>
        <v>54.25</v>
      </c>
      <c r="S1588" s="9">
        <f t="shared" si="246"/>
        <v>57.650000000000006</v>
      </c>
      <c r="T1588" s="9">
        <f t="shared" si="247"/>
        <v>54.25</v>
      </c>
      <c r="U1588" s="8">
        <f t="shared" si="248"/>
        <v>54.816666666666663</v>
      </c>
      <c r="V1588" s="8">
        <f t="shared" si="249"/>
        <v>54.674999999999997</v>
      </c>
    </row>
    <row r="1589" spans="1:22" ht="13.5" x14ac:dyDescent="0.25">
      <c r="A1589" s="3">
        <f>RSI!A1589</f>
        <v>44323</v>
      </c>
      <c r="B1589" s="2">
        <f>RSI!B1589</f>
        <v>8.1460000000000008</v>
      </c>
      <c r="C1589" s="2">
        <f>RSI!I1589</f>
        <v>77.541657158940723</v>
      </c>
      <c r="D1589" s="2">
        <f>MACD!E1589</f>
        <v>-0.59626544430648121</v>
      </c>
      <c r="E1589" s="2">
        <f>MACD!F1589</f>
        <v>-0.49413792797693068</v>
      </c>
      <c r="F1589" s="2">
        <f>'Moving Avg'!D1589</f>
        <v>8.2061999999999991</v>
      </c>
      <c r="G1589" s="2">
        <f>'Moving Avg'!F1589</f>
        <v>7.3224500000000008</v>
      </c>
      <c r="H1589" s="2">
        <f>'Moving Avg'!G1589</f>
        <v>6.6413600000000033</v>
      </c>
      <c r="I1589" s="2">
        <f>'Moving Avg'!H1589</f>
        <v>6.920474999999997</v>
      </c>
      <c r="J1589" s="6" t="str">
        <f>OBV!F1589</f>
        <v>BEARISH</v>
      </c>
      <c r="K1589" s="6" t="str">
        <f>OBV!G1589</f>
        <v>NEUTRAL</v>
      </c>
      <c r="L1589" s="6" t="str">
        <f>OBV!H1589</f>
        <v>BEARISH DIVERGENCE</v>
      </c>
      <c r="M1589" s="8">
        <f t="shared" si="240"/>
        <v>0</v>
      </c>
      <c r="N1589" s="8">
        <f t="shared" si="241"/>
        <v>100</v>
      </c>
      <c r="O1589" s="8">
        <f t="shared" si="242"/>
        <v>50</v>
      </c>
      <c r="P1589" s="8">
        <f t="shared" si="243"/>
        <v>16.5</v>
      </c>
      <c r="Q1589" s="9">
        <f t="shared" si="244"/>
        <v>44.975000000000001</v>
      </c>
      <c r="R1589" s="9">
        <f t="shared" si="245"/>
        <v>41.625</v>
      </c>
      <c r="S1589" s="9">
        <f t="shared" si="246"/>
        <v>34.924999999999997</v>
      </c>
      <c r="T1589" s="9">
        <f t="shared" si="247"/>
        <v>41.625</v>
      </c>
      <c r="U1589" s="8">
        <f t="shared" si="248"/>
        <v>40.508333333333333</v>
      </c>
      <c r="V1589" s="8">
        <f t="shared" si="249"/>
        <v>40.787499999999994</v>
      </c>
    </row>
    <row r="1590" spans="1:22" ht="13.5" x14ac:dyDescent="0.25">
      <c r="A1590" s="3">
        <f>RSI!A1590</f>
        <v>44326</v>
      </c>
      <c r="B1590" s="2">
        <f>RSI!B1590</f>
        <v>8.1389999999999993</v>
      </c>
      <c r="C1590" s="2">
        <f>RSI!I1590</f>
        <v>77.189126392972071</v>
      </c>
      <c r="D1590" s="2">
        <f>MACD!E1590</f>
        <v>-0.60601364820623616</v>
      </c>
      <c r="E1590" s="2">
        <f>MACD!F1590</f>
        <v>-0.51651307202279173</v>
      </c>
      <c r="F1590" s="2">
        <f>'Moving Avg'!D1590</f>
        <v>8.2172000000000001</v>
      </c>
      <c r="G1590" s="2">
        <f>'Moving Avg'!F1590</f>
        <v>7.4094500000000014</v>
      </c>
      <c r="H1590" s="2">
        <f>'Moving Avg'!G1590</f>
        <v>6.674660000000002</v>
      </c>
      <c r="I1590" s="2">
        <f>'Moving Avg'!H1590</f>
        <v>6.9236249999999959</v>
      </c>
      <c r="J1590" s="6" t="str">
        <f>OBV!F1590</f>
        <v>BEARISH</v>
      </c>
      <c r="K1590" s="6" t="str">
        <f>OBV!G1590</f>
        <v>STRONG</v>
      </c>
      <c r="L1590" s="6" t="str">
        <f>OBV!H1590</f>
        <v>BEARISH DIVERGENCE</v>
      </c>
      <c r="M1590" s="8">
        <f t="shared" si="240"/>
        <v>0</v>
      </c>
      <c r="N1590" s="8">
        <f t="shared" si="241"/>
        <v>100</v>
      </c>
      <c r="O1590" s="8">
        <f t="shared" si="242"/>
        <v>50</v>
      </c>
      <c r="P1590" s="8">
        <f t="shared" si="243"/>
        <v>33</v>
      </c>
      <c r="Q1590" s="9">
        <f t="shared" si="244"/>
        <v>47.45</v>
      </c>
      <c r="R1590" s="9">
        <f t="shared" si="245"/>
        <v>45.75</v>
      </c>
      <c r="S1590" s="9">
        <f t="shared" si="246"/>
        <v>42.35</v>
      </c>
      <c r="T1590" s="9">
        <f t="shared" si="247"/>
        <v>45.75</v>
      </c>
      <c r="U1590" s="8">
        <f t="shared" si="248"/>
        <v>45.183333333333337</v>
      </c>
      <c r="V1590" s="8">
        <f t="shared" si="249"/>
        <v>45.325000000000003</v>
      </c>
    </row>
    <row r="1591" spans="1:22" ht="13.5" x14ac:dyDescent="0.25">
      <c r="A1591" s="3">
        <f>RSI!A1591</f>
        <v>44327</v>
      </c>
      <c r="B1591" s="2">
        <f>RSI!B1591</f>
        <v>8.2279999999999998</v>
      </c>
      <c r="C1591" s="2">
        <f>RSI!I1591</f>
        <v>78.525887555441301</v>
      </c>
      <c r="D1591" s="2">
        <f>MACD!E1591</f>
        <v>-0.56136037606836631</v>
      </c>
      <c r="E1591" s="2">
        <f>MACD!F1591</f>
        <v>-0.5254825328319066</v>
      </c>
      <c r="F1591" s="2">
        <f>'Moving Avg'!D1591</f>
        <v>8.1980000000000004</v>
      </c>
      <c r="G1591" s="2">
        <f>'Moving Avg'!F1591</f>
        <v>7.5009000000000015</v>
      </c>
      <c r="H1591" s="2">
        <f>'Moving Avg'!G1591</f>
        <v>6.7172800000000032</v>
      </c>
      <c r="I1591" s="2">
        <f>'Moving Avg'!H1591</f>
        <v>6.9272199999999966</v>
      </c>
      <c r="J1591" s="6" t="str">
        <f>OBV!F1591</f>
        <v>BEARISH</v>
      </c>
      <c r="K1591" s="6" t="str">
        <f>OBV!G1591</f>
        <v>STRONG</v>
      </c>
      <c r="L1591" s="6" t="str">
        <f>OBV!H1591</f>
        <v>CONFIRMED BEARISH</v>
      </c>
      <c r="M1591" s="8">
        <f t="shared" si="240"/>
        <v>0</v>
      </c>
      <c r="N1591" s="8">
        <f t="shared" si="241"/>
        <v>100</v>
      </c>
      <c r="O1591" s="8">
        <f t="shared" si="242"/>
        <v>50</v>
      </c>
      <c r="P1591" s="8">
        <f t="shared" si="243"/>
        <v>33</v>
      </c>
      <c r="Q1591" s="9">
        <f t="shared" si="244"/>
        <v>47.45</v>
      </c>
      <c r="R1591" s="9">
        <f t="shared" si="245"/>
        <v>45.75</v>
      </c>
      <c r="S1591" s="9">
        <f t="shared" si="246"/>
        <v>42.35</v>
      </c>
      <c r="T1591" s="9">
        <f t="shared" si="247"/>
        <v>45.75</v>
      </c>
      <c r="U1591" s="8">
        <f t="shared" si="248"/>
        <v>45.183333333333337</v>
      </c>
      <c r="V1591" s="8">
        <f t="shared" si="249"/>
        <v>45.325000000000003</v>
      </c>
    </row>
    <row r="1592" spans="1:22" ht="13.5" x14ac:dyDescent="0.25">
      <c r="A1592" s="3">
        <f>RSI!A1592</f>
        <v>44333</v>
      </c>
      <c r="B1592" s="2">
        <f>RSI!B1592</f>
        <v>8.2279999999999998</v>
      </c>
      <c r="C1592" s="2">
        <f>RSI!I1592</f>
        <v>78.525887555441301</v>
      </c>
      <c r="D1592" s="2">
        <f>MACD!E1592</f>
        <v>-0.49486723834133528</v>
      </c>
      <c r="E1592" s="2">
        <f>MACD!F1592</f>
        <v>-0.51935947393379234</v>
      </c>
      <c r="F1592" s="2">
        <f>'Moving Avg'!D1592</f>
        <v>8.178799999999999</v>
      </c>
      <c r="G1592" s="2">
        <f>'Moving Avg'!F1592</f>
        <v>7.5923500000000015</v>
      </c>
      <c r="H1592" s="2">
        <f>'Moving Avg'!G1592</f>
        <v>6.7599000000000027</v>
      </c>
      <c r="I1592" s="2">
        <f>'Moving Avg'!H1592</f>
        <v>6.9308149999999964</v>
      </c>
      <c r="J1592" s="6" t="str">
        <f>OBV!F1592</f>
        <v>BEARISH</v>
      </c>
      <c r="K1592" s="6" t="str">
        <f>OBV!G1592</f>
        <v>STRONG</v>
      </c>
      <c r="L1592" s="6" t="str">
        <f>OBV!H1592</f>
        <v>CONFIRMED BEARISH</v>
      </c>
      <c r="M1592" s="8">
        <f t="shared" si="240"/>
        <v>0</v>
      </c>
      <c r="N1592" s="8">
        <f t="shared" si="241"/>
        <v>0</v>
      </c>
      <c r="O1592" s="8">
        <f t="shared" si="242"/>
        <v>50</v>
      </c>
      <c r="P1592" s="8">
        <f t="shared" si="243"/>
        <v>33</v>
      </c>
      <c r="Q1592" s="9">
        <f t="shared" si="244"/>
        <v>12.45</v>
      </c>
      <c r="R1592" s="9">
        <f t="shared" si="245"/>
        <v>25.75</v>
      </c>
      <c r="S1592" s="9">
        <f t="shared" si="246"/>
        <v>27.35</v>
      </c>
      <c r="T1592" s="9">
        <f t="shared" si="247"/>
        <v>20.75</v>
      </c>
      <c r="U1592" s="8">
        <f t="shared" si="248"/>
        <v>21.850000000000005</v>
      </c>
      <c r="V1592" s="8">
        <f t="shared" si="249"/>
        <v>21.575000000000003</v>
      </c>
    </row>
    <row r="1593" spans="1:22" ht="13.5" x14ac:dyDescent="0.25">
      <c r="A1593" s="3">
        <f>RSI!A1593</f>
        <v>44334</v>
      </c>
      <c r="B1593" s="2">
        <f>RSI!B1593</f>
        <v>8.3930000000000007</v>
      </c>
      <c r="C1593" s="2">
        <f>RSI!I1593</f>
        <v>80.92887508130093</v>
      </c>
      <c r="D1593" s="2">
        <f>MACD!E1593</f>
        <v>-0.42067042401569754</v>
      </c>
      <c r="E1593" s="2">
        <f>MACD!F1593</f>
        <v>-0.49962166395017338</v>
      </c>
      <c r="F1593" s="2">
        <f>'Moving Avg'!D1593</f>
        <v>8.2268000000000008</v>
      </c>
      <c r="G1593" s="2">
        <f>'Moving Avg'!F1593</f>
        <v>7.6886500000000009</v>
      </c>
      <c r="H1593" s="2">
        <f>'Moving Avg'!G1593</f>
        <v>6.8003400000000012</v>
      </c>
      <c r="I1593" s="2">
        <f>'Moving Avg'!H1593</f>
        <v>6.9352349999999978</v>
      </c>
      <c r="J1593" s="6" t="str">
        <f>OBV!F1593</f>
        <v>BULLISH</v>
      </c>
      <c r="K1593" s="6" t="str">
        <f>OBV!G1593</f>
        <v>NEUTRAL</v>
      </c>
      <c r="L1593" s="6" t="str">
        <f>OBV!H1593</f>
        <v>CONFIRMED BULLISH</v>
      </c>
      <c r="M1593" s="8">
        <f t="shared" si="240"/>
        <v>0</v>
      </c>
      <c r="N1593" s="8">
        <f t="shared" si="241"/>
        <v>0</v>
      </c>
      <c r="O1593" s="8">
        <f t="shared" si="242"/>
        <v>50</v>
      </c>
      <c r="P1593" s="8">
        <f t="shared" si="243"/>
        <v>83.5</v>
      </c>
      <c r="Q1593" s="9">
        <f t="shared" si="244"/>
        <v>20.024999999999999</v>
      </c>
      <c r="R1593" s="9">
        <f t="shared" si="245"/>
        <v>38.375</v>
      </c>
      <c r="S1593" s="9">
        <f t="shared" si="246"/>
        <v>50.075000000000003</v>
      </c>
      <c r="T1593" s="9">
        <f t="shared" si="247"/>
        <v>33.375</v>
      </c>
      <c r="U1593" s="8">
        <f t="shared" si="248"/>
        <v>36.158333333333331</v>
      </c>
      <c r="V1593" s="8">
        <f t="shared" si="249"/>
        <v>35.462499999999999</v>
      </c>
    </row>
    <row r="1594" spans="1:22" ht="13.5" x14ac:dyDescent="0.25">
      <c r="A1594" s="3">
        <f>RSI!A1594</f>
        <v>44335</v>
      </c>
      <c r="B1594" s="2">
        <f>RSI!B1594</f>
        <v>8.3930000000000007</v>
      </c>
      <c r="C1594" s="2">
        <f>RSI!I1594</f>
        <v>80.92887508130093</v>
      </c>
      <c r="D1594" s="2">
        <f>MACD!E1594</f>
        <v>-0.34836613445554487</v>
      </c>
      <c r="E1594" s="2">
        <f>MACD!F1594</f>
        <v>-0.46937055805124772</v>
      </c>
      <c r="F1594" s="2">
        <f>'Moving Avg'!D1594</f>
        <v>8.2761999999999993</v>
      </c>
      <c r="G1594" s="2">
        <f>'Moving Avg'!F1594</f>
        <v>7.7753500000000013</v>
      </c>
      <c r="H1594" s="2">
        <f>'Moving Avg'!G1594</f>
        <v>6.8444600000000015</v>
      </c>
      <c r="I1594" s="2">
        <f>'Moving Avg'!H1594</f>
        <v>6.9396549999999984</v>
      </c>
      <c r="J1594" s="6" t="str">
        <f>OBV!F1594</f>
        <v>BULLISH</v>
      </c>
      <c r="K1594" s="6" t="str">
        <f>OBV!G1594</f>
        <v>NEUTRAL</v>
      </c>
      <c r="L1594" s="6" t="str">
        <f>OBV!H1594</f>
        <v>CONFIRMED BULLISH</v>
      </c>
      <c r="M1594" s="8">
        <f t="shared" si="240"/>
        <v>0</v>
      </c>
      <c r="N1594" s="8">
        <f t="shared" si="241"/>
        <v>0</v>
      </c>
      <c r="O1594" s="8">
        <f t="shared" si="242"/>
        <v>50</v>
      </c>
      <c r="P1594" s="8">
        <f t="shared" si="243"/>
        <v>83.5</v>
      </c>
      <c r="Q1594" s="9">
        <f t="shared" si="244"/>
        <v>20.024999999999999</v>
      </c>
      <c r="R1594" s="9">
        <f t="shared" si="245"/>
        <v>38.375</v>
      </c>
      <c r="S1594" s="9">
        <f t="shared" si="246"/>
        <v>50.075000000000003</v>
      </c>
      <c r="T1594" s="9">
        <f t="shared" si="247"/>
        <v>33.375</v>
      </c>
      <c r="U1594" s="8">
        <f t="shared" si="248"/>
        <v>36.158333333333331</v>
      </c>
      <c r="V1594" s="8">
        <f t="shared" si="249"/>
        <v>35.462499999999999</v>
      </c>
    </row>
    <row r="1595" spans="1:22" ht="13.5" x14ac:dyDescent="0.25">
      <c r="A1595" s="3">
        <f>RSI!A1595</f>
        <v>44336</v>
      </c>
      <c r="B1595" s="2">
        <f>RSI!B1595</f>
        <v>8.3930000000000007</v>
      </c>
      <c r="C1595" s="2">
        <f>RSI!I1595</f>
        <v>80.92887508130093</v>
      </c>
      <c r="D1595" s="2">
        <f>MACD!E1595</f>
        <v>-0.28158224794026321</v>
      </c>
      <c r="E1595" s="2">
        <f>MACD!F1595</f>
        <v>-0.43181289602905087</v>
      </c>
      <c r="F1595" s="2">
        <f>'Moving Avg'!D1595</f>
        <v>8.3270000000000017</v>
      </c>
      <c r="G1595" s="2">
        <f>'Moving Avg'!F1595</f>
        <v>7.8521000000000001</v>
      </c>
      <c r="H1595" s="2">
        <f>'Moving Avg'!G1595</f>
        <v>6.8885800000000019</v>
      </c>
      <c r="I1595" s="2">
        <f>'Moving Avg'!H1595</f>
        <v>6.944074999999998</v>
      </c>
      <c r="J1595" s="6" t="str">
        <f>OBV!F1595</f>
        <v>BULLISH</v>
      </c>
      <c r="K1595" s="6" t="str">
        <f>OBV!G1595</f>
        <v>WEAK</v>
      </c>
      <c r="L1595" s="6" t="str">
        <f>OBV!H1595</f>
        <v>CONFIRMED BULLISH</v>
      </c>
      <c r="M1595" s="8">
        <f t="shared" si="240"/>
        <v>0</v>
      </c>
      <c r="N1595" s="8">
        <f t="shared" si="241"/>
        <v>0</v>
      </c>
      <c r="O1595" s="8">
        <f t="shared" si="242"/>
        <v>50</v>
      </c>
      <c r="P1595" s="8">
        <f t="shared" si="243"/>
        <v>67</v>
      </c>
      <c r="Q1595" s="9">
        <f t="shared" si="244"/>
        <v>17.549999999999997</v>
      </c>
      <c r="R1595" s="9">
        <f t="shared" si="245"/>
        <v>34.25</v>
      </c>
      <c r="S1595" s="9">
        <f t="shared" si="246"/>
        <v>42.650000000000006</v>
      </c>
      <c r="T1595" s="9">
        <f t="shared" si="247"/>
        <v>29.25</v>
      </c>
      <c r="U1595" s="8">
        <f t="shared" si="248"/>
        <v>31.483333333333334</v>
      </c>
      <c r="V1595" s="8">
        <f t="shared" si="249"/>
        <v>30.925000000000001</v>
      </c>
    </row>
    <row r="1596" spans="1:22" ht="13.5" x14ac:dyDescent="0.25">
      <c r="A1596" s="3">
        <f>RSI!A1596</f>
        <v>44337</v>
      </c>
      <c r="B1596" s="2">
        <f>RSI!B1596</f>
        <v>8.2899999999999991</v>
      </c>
      <c r="C1596" s="2">
        <f>RSI!I1596</f>
        <v>74.434767756000895</v>
      </c>
      <c r="D1596" s="2">
        <f>MACD!E1596</f>
        <v>-0.1850184365913643</v>
      </c>
      <c r="E1596" s="2">
        <f>MACD!F1596</f>
        <v>-0.38245400414151359</v>
      </c>
      <c r="F1596" s="2">
        <f>'Moving Avg'!D1596</f>
        <v>8.3394000000000013</v>
      </c>
      <c r="G1596" s="2">
        <f>'Moving Avg'!F1596</f>
        <v>7.9134499999999992</v>
      </c>
      <c r="H1596" s="2">
        <f>'Moving Avg'!G1596</f>
        <v>6.9343400000000033</v>
      </c>
      <c r="I1596" s="2">
        <f>'Moving Avg'!H1596</f>
        <v>6.9479799999999976</v>
      </c>
      <c r="J1596" s="6" t="str">
        <f>OBV!F1596</f>
        <v>BULLISH</v>
      </c>
      <c r="K1596" s="6" t="str">
        <f>OBV!G1596</f>
        <v>NEUTRAL</v>
      </c>
      <c r="L1596" s="6" t="str">
        <f>OBV!H1596</f>
        <v>CONFIRMED BULLISH</v>
      </c>
      <c r="M1596" s="8">
        <f t="shared" si="240"/>
        <v>0</v>
      </c>
      <c r="N1596" s="8">
        <f t="shared" si="241"/>
        <v>0</v>
      </c>
      <c r="O1596" s="8">
        <f t="shared" si="242"/>
        <v>50</v>
      </c>
      <c r="P1596" s="8">
        <f t="shared" si="243"/>
        <v>83.5</v>
      </c>
      <c r="Q1596" s="9">
        <f t="shared" si="244"/>
        <v>20.024999999999999</v>
      </c>
      <c r="R1596" s="9">
        <f t="shared" si="245"/>
        <v>38.375</v>
      </c>
      <c r="S1596" s="9">
        <f t="shared" si="246"/>
        <v>50.075000000000003</v>
      </c>
      <c r="T1596" s="9">
        <f t="shared" si="247"/>
        <v>33.375</v>
      </c>
      <c r="U1596" s="8">
        <f t="shared" si="248"/>
        <v>36.158333333333331</v>
      </c>
      <c r="V1596" s="8">
        <f t="shared" si="249"/>
        <v>35.462499999999999</v>
      </c>
    </row>
    <row r="1597" spans="1:22" ht="13.5" x14ac:dyDescent="0.25">
      <c r="A1597" s="3">
        <f>RSI!A1597</f>
        <v>44340</v>
      </c>
      <c r="B1597" s="2">
        <f>RSI!B1597</f>
        <v>8.3859999999999992</v>
      </c>
      <c r="C1597" s="2">
        <f>RSI!I1597</f>
        <v>76.340412000127515</v>
      </c>
      <c r="D1597" s="2">
        <f>MACD!E1597</f>
        <v>-0.1139782033511576</v>
      </c>
      <c r="E1597" s="2">
        <f>MACD!F1597</f>
        <v>-0.32875884398344246</v>
      </c>
      <c r="F1597" s="2">
        <f>'Moving Avg'!D1597</f>
        <v>8.3710000000000004</v>
      </c>
      <c r="G1597" s="2">
        <f>'Moving Avg'!F1597</f>
        <v>7.9764999999999997</v>
      </c>
      <c r="H1597" s="2">
        <f>'Moving Avg'!G1597</f>
        <v>6.9820200000000021</v>
      </c>
      <c r="I1597" s="2">
        <f>'Moving Avg'!H1597</f>
        <v>6.953459999999998</v>
      </c>
      <c r="J1597" s="6" t="str">
        <f>OBV!F1597</f>
        <v>BULLISH</v>
      </c>
      <c r="K1597" s="6" t="str">
        <f>OBV!G1597</f>
        <v>NEUTRAL</v>
      </c>
      <c r="L1597" s="6" t="str">
        <f>OBV!H1597</f>
        <v>CONFIRMED BULLISH</v>
      </c>
      <c r="M1597" s="8">
        <f t="shared" si="240"/>
        <v>0</v>
      </c>
      <c r="N1597" s="8">
        <f t="shared" si="241"/>
        <v>0</v>
      </c>
      <c r="O1597" s="8">
        <f t="shared" si="242"/>
        <v>50</v>
      </c>
      <c r="P1597" s="8">
        <f t="shared" si="243"/>
        <v>83.5</v>
      </c>
      <c r="Q1597" s="9">
        <f t="shared" si="244"/>
        <v>20.024999999999999</v>
      </c>
      <c r="R1597" s="9">
        <f t="shared" si="245"/>
        <v>38.375</v>
      </c>
      <c r="S1597" s="9">
        <f t="shared" si="246"/>
        <v>50.075000000000003</v>
      </c>
      <c r="T1597" s="9">
        <f t="shared" si="247"/>
        <v>33.375</v>
      </c>
      <c r="U1597" s="8">
        <f t="shared" si="248"/>
        <v>36.158333333333331</v>
      </c>
      <c r="V1597" s="8">
        <f t="shared" si="249"/>
        <v>35.462499999999999</v>
      </c>
    </row>
    <row r="1598" spans="1:22" ht="13.5" x14ac:dyDescent="0.25">
      <c r="A1598" s="3">
        <f>RSI!A1598</f>
        <v>44341</v>
      </c>
      <c r="B1598" s="2">
        <f>RSI!B1598</f>
        <v>8.3989999999999991</v>
      </c>
      <c r="C1598" s="2">
        <f>RSI!I1598</f>
        <v>76.594837449004118</v>
      </c>
      <c r="D1598" s="2">
        <f>MACD!E1598</f>
        <v>-8.4998212027906028E-2</v>
      </c>
      <c r="E1598" s="2">
        <f>MACD!F1598</f>
        <v>-0.2800067175923352</v>
      </c>
      <c r="F1598" s="2">
        <f>'Moving Avg'!D1598</f>
        <v>8.3722000000000012</v>
      </c>
      <c r="G1598" s="2">
        <f>'Moving Avg'!F1598</f>
        <v>8.0453499999999991</v>
      </c>
      <c r="H1598" s="2">
        <f>'Moving Avg'!G1598</f>
        <v>7.0299600000000035</v>
      </c>
      <c r="I1598" s="2">
        <f>'Moving Avg'!H1598</f>
        <v>6.9590049999999977</v>
      </c>
      <c r="J1598" s="6" t="str">
        <f>OBV!F1598</f>
        <v>BULLISH</v>
      </c>
      <c r="K1598" s="6" t="str">
        <f>OBV!G1598</f>
        <v>NEUTRAL</v>
      </c>
      <c r="L1598" s="6" t="str">
        <f>OBV!H1598</f>
        <v>CONFIRMED BULLISH</v>
      </c>
      <c r="M1598" s="8">
        <f t="shared" si="240"/>
        <v>0</v>
      </c>
      <c r="N1598" s="8">
        <f t="shared" si="241"/>
        <v>0</v>
      </c>
      <c r="O1598" s="8">
        <f t="shared" si="242"/>
        <v>50</v>
      </c>
      <c r="P1598" s="8">
        <f t="shared" si="243"/>
        <v>83.5</v>
      </c>
      <c r="Q1598" s="9">
        <f t="shared" si="244"/>
        <v>20.024999999999999</v>
      </c>
      <c r="R1598" s="9">
        <f t="shared" si="245"/>
        <v>38.375</v>
      </c>
      <c r="S1598" s="9">
        <f t="shared" si="246"/>
        <v>50.075000000000003</v>
      </c>
      <c r="T1598" s="9">
        <f t="shared" si="247"/>
        <v>33.375</v>
      </c>
      <c r="U1598" s="8">
        <f t="shared" si="248"/>
        <v>36.158333333333331</v>
      </c>
      <c r="V1598" s="8">
        <f t="shared" si="249"/>
        <v>35.462499999999999</v>
      </c>
    </row>
    <row r="1599" spans="1:22" ht="13.5" x14ac:dyDescent="0.25">
      <c r="A1599" s="3">
        <f>RSI!A1599</f>
        <v>44342</v>
      </c>
      <c r="B1599" s="2">
        <f>RSI!B1599</f>
        <v>8.3580000000000005</v>
      </c>
      <c r="C1599" s="2">
        <f>RSI!I1599</f>
        <v>73.895863528818111</v>
      </c>
      <c r="D1599" s="2">
        <f>MACD!E1599</f>
        <v>-6.2167754871193637E-2</v>
      </c>
      <c r="E1599" s="2">
        <f>MACD!F1599</f>
        <v>-0.2364389250481069</v>
      </c>
      <c r="F1599" s="2">
        <f>'Moving Avg'!D1599</f>
        <v>8.365199999999998</v>
      </c>
      <c r="G1599" s="2">
        <f>'Moving Avg'!F1599</f>
        <v>8.1199999999999992</v>
      </c>
      <c r="H1599" s="2">
        <f>'Moving Avg'!G1599</f>
        <v>7.0770800000000023</v>
      </c>
      <c r="I1599" s="2">
        <f>'Moving Avg'!H1599</f>
        <v>6.9643449999999971</v>
      </c>
      <c r="J1599" s="6" t="str">
        <f>OBV!F1599</f>
        <v>BULLISH</v>
      </c>
      <c r="K1599" s="6" t="str">
        <f>OBV!G1599</f>
        <v>NEUTRAL</v>
      </c>
      <c r="L1599" s="6" t="str">
        <f>OBV!H1599</f>
        <v>BULLISH DIVERGENCE</v>
      </c>
      <c r="M1599" s="8">
        <f t="shared" si="240"/>
        <v>0</v>
      </c>
      <c r="N1599" s="8">
        <f t="shared" si="241"/>
        <v>0</v>
      </c>
      <c r="O1599" s="8">
        <f t="shared" si="242"/>
        <v>50</v>
      </c>
      <c r="P1599" s="8">
        <f t="shared" si="243"/>
        <v>66.5</v>
      </c>
      <c r="Q1599" s="9">
        <f t="shared" si="244"/>
        <v>17.475000000000001</v>
      </c>
      <c r="R1599" s="9">
        <f t="shared" si="245"/>
        <v>34.125</v>
      </c>
      <c r="S1599" s="9">
        <f t="shared" si="246"/>
        <v>42.424999999999997</v>
      </c>
      <c r="T1599" s="9">
        <f t="shared" si="247"/>
        <v>29.125</v>
      </c>
      <c r="U1599" s="8">
        <f t="shared" si="248"/>
        <v>31.341666666666669</v>
      </c>
      <c r="V1599" s="8">
        <f t="shared" si="249"/>
        <v>30.787500000000001</v>
      </c>
    </row>
    <row r="1600" spans="1:22" ht="13.5" x14ac:dyDescent="0.25">
      <c r="A1600" s="3">
        <f>RSI!A1600</f>
        <v>44343</v>
      </c>
      <c r="B1600" s="2">
        <f>RSI!B1600</f>
        <v>8.1080000000000005</v>
      </c>
      <c r="C1600" s="2">
        <f>RSI!I1600</f>
        <v>60.010239952513921</v>
      </c>
      <c r="D1600" s="2">
        <f>MACD!E1600</f>
        <v>-2.8546539094610246E-2</v>
      </c>
      <c r="E1600" s="2">
        <f>MACD!F1600</f>
        <v>-0.19486044785740758</v>
      </c>
      <c r="F1600" s="2">
        <f>'Moving Avg'!D1600</f>
        <v>8.3081999999999994</v>
      </c>
      <c r="G1600" s="2">
        <f>'Moving Avg'!F1600</f>
        <v>8.1725499999999993</v>
      </c>
      <c r="H1600" s="2">
        <f>'Moving Avg'!G1600</f>
        <v>7.1192000000000029</v>
      </c>
      <c r="I1600" s="2">
        <f>'Moving Avg'!H1600</f>
        <v>6.9684349999999959</v>
      </c>
      <c r="J1600" s="6" t="str">
        <f>OBV!F1600</f>
        <v>BEARISH</v>
      </c>
      <c r="K1600" s="6" t="str">
        <f>OBV!G1600</f>
        <v>NEUTRAL</v>
      </c>
      <c r="L1600" s="6" t="str">
        <f>OBV!H1600</f>
        <v>CONFIRMED BEARISH</v>
      </c>
      <c r="M1600" s="8">
        <f t="shared" si="240"/>
        <v>25</v>
      </c>
      <c r="N1600" s="8">
        <f t="shared" si="241"/>
        <v>0</v>
      </c>
      <c r="O1600" s="8">
        <f t="shared" si="242"/>
        <v>50</v>
      </c>
      <c r="P1600" s="8">
        <f t="shared" si="243"/>
        <v>16.5</v>
      </c>
      <c r="Q1600" s="9">
        <f t="shared" si="244"/>
        <v>18.725000000000001</v>
      </c>
      <c r="R1600" s="9">
        <f t="shared" si="245"/>
        <v>26.625</v>
      </c>
      <c r="S1600" s="9">
        <f t="shared" si="246"/>
        <v>23.675000000000001</v>
      </c>
      <c r="T1600" s="9">
        <f t="shared" si="247"/>
        <v>22.875</v>
      </c>
      <c r="U1600" s="8">
        <f t="shared" si="248"/>
        <v>23.008333333333336</v>
      </c>
      <c r="V1600" s="8">
        <f t="shared" si="249"/>
        <v>22.975000000000001</v>
      </c>
    </row>
    <row r="1601" spans="1:22" ht="13.5" x14ac:dyDescent="0.25">
      <c r="A1601" s="3">
        <f>RSI!A1601</f>
        <v>44344</v>
      </c>
      <c r="B1601" s="2">
        <f>RSI!B1601</f>
        <v>8.1080000000000005</v>
      </c>
      <c r="C1601" s="2">
        <f>RSI!I1601</f>
        <v>60.010239952513928</v>
      </c>
      <c r="D1601" s="2">
        <f>MACD!E1601</f>
        <v>1.2165770007779741E-2</v>
      </c>
      <c r="E1601" s="2">
        <f>MACD!F1601</f>
        <v>-0.15345520428437012</v>
      </c>
      <c r="F1601" s="2">
        <f>'Moving Avg'!D1601</f>
        <v>8.2717999999999989</v>
      </c>
      <c r="G1601" s="2">
        <f>'Moving Avg'!F1601</f>
        <v>8.2042000000000002</v>
      </c>
      <c r="H1601" s="2">
        <f>'Moving Avg'!G1601</f>
        <v>7.1613200000000017</v>
      </c>
      <c r="I1601" s="2">
        <f>'Moving Avg'!H1601</f>
        <v>6.9735899999999962</v>
      </c>
      <c r="J1601" s="6" t="str">
        <f>OBV!F1601</f>
        <v>BULLISH</v>
      </c>
      <c r="K1601" s="6" t="str">
        <f>OBV!G1601</f>
        <v>NEUTRAL</v>
      </c>
      <c r="L1601" s="6" t="str">
        <f>OBV!H1601</f>
        <v>BULLISH DIVERGENCE</v>
      </c>
      <c r="M1601" s="8">
        <f t="shared" si="240"/>
        <v>25</v>
      </c>
      <c r="N1601" s="8">
        <f t="shared" si="241"/>
        <v>0</v>
      </c>
      <c r="O1601" s="8">
        <f t="shared" si="242"/>
        <v>50</v>
      </c>
      <c r="P1601" s="8">
        <f t="shared" si="243"/>
        <v>66.5</v>
      </c>
      <c r="Q1601" s="9">
        <f t="shared" si="244"/>
        <v>26.225000000000001</v>
      </c>
      <c r="R1601" s="9">
        <f t="shared" si="245"/>
        <v>39.125</v>
      </c>
      <c r="S1601" s="9">
        <f t="shared" si="246"/>
        <v>46.174999999999997</v>
      </c>
      <c r="T1601" s="9">
        <f t="shared" si="247"/>
        <v>35.375</v>
      </c>
      <c r="U1601" s="8">
        <f t="shared" si="248"/>
        <v>37.174999999999997</v>
      </c>
      <c r="V1601" s="8">
        <f t="shared" si="249"/>
        <v>36.724999999999994</v>
      </c>
    </row>
    <row r="1602" spans="1:22" ht="13.5" x14ac:dyDescent="0.25">
      <c r="A1602" s="3">
        <f>RSI!A1602</f>
        <v>44347</v>
      </c>
      <c r="B1602" s="2">
        <f>RSI!B1602</f>
        <v>8.2509999999999994</v>
      </c>
      <c r="C1602" s="2">
        <f>RSI!I1602</f>
        <v>64.442651005245168</v>
      </c>
      <c r="D1602" s="2">
        <f>MACD!E1602</f>
        <v>3.4699165800160969E-2</v>
      </c>
      <c r="E1602" s="2">
        <f>MACD!F1602</f>
        <v>-0.11582433026746392</v>
      </c>
      <c r="F1602" s="2">
        <f>'Moving Avg'!D1602</f>
        <v>8.2447999999999997</v>
      </c>
      <c r="G1602" s="2">
        <f>'Moving Avg'!F1602</f>
        <v>8.2320499999999992</v>
      </c>
      <c r="H1602" s="2">
        <f>'Moving Avg'!G1602</f>
        <v>7.2061800000000007</v>
      </c>
      <c r="I1602" s="2">
        <f>'Moving Avg'!H1602</f>
        <v>6.9804849999999963</v>
      </c>
      <c r="J1602" s="6" t="str">
        <f>OBV!F1602</f>
        <v>BEARISH</v>
      </c>
      <c r="K1602" s="6" t="str">
        <f>OBV!G1602</f>
        <v>NEUTRAL</v>
      </c>
      <c r="L1602" s="6" t="str">
        <f>OBV!H1602</f>
        <v>CONFIRMED BEARISH</v>
      </c>
      <c r="M1602" s="8">
        <f t="shared" ref="M1602:M1665" si="250">IF(C1602&lt;30,50, IF(C1602&gt;70, 0, 25))</f>
        <v>25</v>
      </c>
      <c r="N1602" s="8">
        <f t="shared" ref="N1602:N1665" si="251">IF(E1602-D1602&gt;0.02, 100, IF(E1602-D1602&lt;0,0,45))</f>
        <v>0</v>
      </c>
      <c r="O1602" s="8">
        <f t="shared" ref="O1602:O1665" si="252">IF(F1602-I1602&gt;10,100,IF(F1602-I1602&gt;5,75, IF(F1602-I1602&gt;0,50,0)))</f>
        <v>50</v>
      </c>
      <c r="P1602" s="8">
        <f t="shared" ref="P1602:P1665" si="253">IF(L1602="confirmed bullish", 34, IF(L1602="bullish divergence",17, 0))+IF(J1602="bullish",33,IF(J1602="bearish",0,16.5))+IF(K1602="strong",33,IF(K1602="weak",0,16.5))</f>
        <v>16.5</v>
      </c>
      <c r="Q1602" s="9">
        <f t="shared" si="244"/>
        <v>18.725000000000001</v>
      </c>
      <c r="R1602" s="9">
        <f t="shared" si="245"/>
        <v>26.625</v>
      </c>
      <c r="S1602" s="9">
        <f t="shared" si="246"/>
        <v>23.675000000000001</v>
      </c>
      <c r="T1602" s="9">
        <f t="shared" si="247"/>
        <v>22.875</v>
      </c>
      <c r="U1602" s="8">
        <f t="shared" si="248"/>
        <v>23.008333333333336</v>
      </c>
      <c r="V1602" s="8">
        <f t="shared" si="249"/>
        <v>22.975000000000001</v>
      </c>
    </row>
    <row r="1603" spans="1:22" ht="13.5" x14ac:dyDescent="0.25">
      <c r="A1603" s="3">
        <f>RSI!A1603</f>
        <v>44348</v>
      </c>
      <c r="B1603" s="2">
        <f>RSI!B1603</f>
        <v>8.1080000000000005</v>
      </c>
      <c r="C1603" s="2">
        <f>RSI!I1603</f>
        <v>57.570737178511813</v>
      </c>
      <c r="D1603" s="2">
        <f>MACD!E1603</f>
        <v>8.7673203349176276E-2</v>
      </c>
      <c r="E1603" s="2">
        <f>MACD!F1603</f>
        <v>-7.5124823544135882E-2</v>
      </c>
      <c r="F1603" s="2">
        <f>'Moving Avg'!D1603</f>
        <v>8.1866000000000021</v>
      </c>
      <c r="G1603" s="2">
        <f>'Moving Avg'!F1603</f>
        <v>8.2414500000000004</v>
      </c>
      <c r="H1603" s="2">
        <f>'Moving Avg'!G1603</f>
        <v>7.2468000000000004</v>
      </c>
      <c r="I1603" s="2">
        <f>'Moving Avg'!H1603</f>
        <v>6.986664999999995</v>
      </c>
      <c r="J1603" s="6" t="str">
        <f>OBV!F1603</f>
        <v>BEARISH</v>
      </c>
      <c r="K1603" s="6" t="str">
        <f>OBV!G1603</f>
        <v>STRONG</v>
      </c>
      <c r="L1603" s="6" t="str">
        <f>OBV!H1603</f>
        <v>CONFIRMED BEARISH</v>
      </c>
      <c r="M1603" s="8">
        <f t="shared" si="250"/>
        <v>25</v>
      </c>
      <c r="N1603" s="8">
        <f t="shared" si="251"/>
        <v>0</v>
      </c>
      <c r="O1603" s="8">
        <f t="shared" si="252"/>
        <v>50</v>
      </c>
      <c r="P1603" s="8">
        <f t="shared" si="253"/>
        <v>33</v>
      </c>
      <c r="Q1603" s="9">
        <f t="shared" ref="Q1603:Q1666" si="254">0.35*M1603+N1603*0.35+O1603*0.15+P1603*0.15</f>
        <v>21.2</v>
      </c>
      <c r="R1603" s="9">
        <f t="shared" ref="R1603:R1666" si="255">M1603*0.2+N1603*0.2+O1603*0.35+P1603*0.25</f>
        <v>30.75</v>
      </c>
      <c r="S1603" s="9">
        <f t="shared" ref="S1603:S1666" si="256">M1603*0.15+N1603*0.15+O1603*0.25+P1603*0.45</f>
        <v>31.1</v>
      </c>
      <c r="T1603" s="9">
        <f t="shared" ref="T1603:T1666" si="257">0.25*SUM(M1603:P1603)</f>
        <v>27</v>
      </c>
      <c r="U1603" s="8">
        <f t="shared" ref="U1603:U1666" si="258">SUM(Q1603:S1603)/3</f>
        <v>27.683333333333337</v>
      </c>
      <c r="V1603" s="8">
        <f t="shared" ref="V1603:V1666" si="259">SUM(Q1603:T1603)/4</f>
        <v>27.512500000000003</v>
      </c>
    </row>
    <row r="1604" spans="1:22" ht="13.5" x14ac:dyDescent="0.25">
      <c r="A1604" s="3">
        <f>RSI!A1604</f>
        <v>44349</v>
      </c>
      <c r="B1604" s="2">
        <f>RSI!B1604</f>
        <v>8.1080000000000005</v>
      </c>
      <c r="C1604" s="2">
        <f>RSI!I1604</f>
        <v>57.570737178511813</v>
      </c>
      <c r="D1604" s="2">
        <f>MACD!E1604</f>
        <v>0.13142581734513659</v>
      </c>
      <c r="E1604" s="2">
        <f>MACD!F1604</f>
        <v>-3.3814695366281393E-2</v>
      </c>
      <c r="F1604" s="2">
        <f>'Moving Avg'!D1604</f>
        <v>8.1366000000000014</v>
      </c>
      <c r="G1604" s="2">
        <f>'Moving Avg'!F1604</f>
        <v>8.2460500000000003</v>
      </c>
      <c r="H1604" s="2">
        <f>'Moving Avg'!G1604</f>
        <v>7.2874200000000009</v>
      </c>
      <c r="I1604" s="2">
        <f>'Moving Avg'!H1604</f>
        <v>6.9928449999999955</v>
      </c>
      <c r="J1604" s="6" t="str">
        <f>OBV!F1604</f>
        <v>BEARISH</v>
      </c>
      <c r="K1604" s="6" t="str">
        <f>OBV!G1604</f>
        <v>NEUTRAL</v>
      </c>
      <c r="L1604" s="6" t="str">
        <f>OBV!H1604</f>
        <v>CONFIRMED BEARISH</v>
      </c>
      <c r="M1604" s="8">
        <f t="shared" si="250"/>
        <v>25</v>
      </c>
      <c r="N1604" s="8">
        <f t="shared" si="251"/>
        <v>0</v>
      </c>
      <c r="O1604" s="8">
        <f t="shared" si="252"/>
        <v>50</v>
      </c>
      <c r="P1604" s="8">
        <f t="shared" si="253"/>
        <v>16.5</v>
      </c>
      <c r="Q1604" s="9">
        <f t="shared" si="254"/>
        <v>18.725000000000001</v>
      </c>
      <c r="R1604" s="9">
        <f t="shared" si="255"/>
        <v>26.625</v>
      </c>
      <c r="S1604" s="9">
        <f t="shared" si="256"/>
        <v>23.675000000000001</v>
      </c>
      <c r="T1604" s="9">
        <f t="shared" si="257"/>
        <v>22.875</v>
      </c>
      <c r="U1604" s="8">
        <f t="shared" si="258"/>
        <v>23.008333333333336</v>
      </c>
      <c r="V1604" s="8">
        <f t="shared" si="259"/>
        <v>22.975000000000001</v>
      </c>
    </row>
    <row r="1605" spans="1:22" ht="13.5" x14ac:dyDescent="0.25">
      <c r="A1605" s="3">
        <f>RSI!A1605</f>
        <v>44350</v>
      </c>
      <c r="B1605" s="2">
        <f>RSI!B1605</f>
        <v>7.8650000000000002</v>
      </c>
      <c r="C1605" s="2">
        <f>RSI!I1605</f>
        <v>47.57294800338574</v>
      </c>
      <c r="D1605" s="2">
        <f>MACD!E1605</f>
        <v>0.18545506401040512</v>
      </c>
      <c r="E1605" s="2">
        <f>MACD!F1605</f>
        <v>1.0039256509055912E-2</v>
      </c>
      <c r="F1605" s="2">
        <f>'Moving Avg'!D1605</f>
        <v>8.088000000000001</v>
      </c>
      <c r="G1605" s="2">
        <f>'Moving Avg'!F1605</f>
        <v>8.235100000000001</v>
      </c>
      <c r="H1605" s="2">
        <f>'Moving Avg'!G1605</f>
        <v>7.3196200000000013</v>
      </c>
      <c r="I1605" s="2">
        <f>'Moving Avg'!H1605</f>
        <v>6.997809999999995</v>
      </c>
      <c r="J1605" s="6" t="str">
        <f>OBV!F1605</f>
        <v>BEARISH</v>
      </c>
      <c r="K1605" s="6" t="str">
        <f>OBV!G1605</f>
        <v>NEUTRAL</v>
      </c>
      <c r="L1605" s="6" t="str">
        <f>OBV!H1605</f>
        <v>CONFIRMED BEARISH</v>
      </c>
      <c r="M1605" s="8">
        <f t="shared" si="250"/>
        <v>25</v>
      </c>
      <c r="N1605" s="8">
        <f t="shared" si="251"/>
        <v>0</v>
      </c>
      <c r="O1605" s="8">
        <f t="shared" si="252"/>
        <v>50</v>
      </c>
      <c r="P1605" s="8">
        <f t="shared" si="253"/>
        <v>16.5</v>
      </c>
      <c r="Q1605" s="9">
        <f t="shared" si="254"/>
        <v>18.725000000000001</v>
      </c>
      <c r="R1605" s="9">
        <f t="shared" si="255"/>
        <v>26.625</v>
      </c>
      <c r="S1605" s="9">
        <f t="shared" si="256"/>
        <v>23.675000000000001</v>
      </c>
      <c r="T1605" s="9">
        <f t="shared" si="257"/>
        <v>22.875</v>
      </c>
      <c r="U1605" s="8">
        <f t="shared" si="258"/>
        <v>23.008333333333336</v>
      </c>
      <c r="V1605" s="8">
        <f t="shared" si="259"/>
        <v>22.975000000000001</v>
      </c>
    </row>
    <row r="1606" spans="1:22" ht="13.5" x14ac:dyDescent="0.25">
      <c r="A1606" s="3">
        <f>RSI!A1606</f>
        <v>44351</v>
      </c>
      <c r="B1606" s="2">
        <f>RSI!B1606</f>
        <v>7.8650000000000002</v>
      </c>
      <c r="C1606" s="2">
        <f>RSI!I1606</f>
        <v>47.572948003385733</v>
      </c>
      <c r="D1606" s="2">
        <f>MACD!E1606</f>
        <v>0.21584316252011249</v>
      </c>
      <c r="E1606" s="2">
        <f>MACD!F1606</f>
        <v>5.1200037711267229E-2</v>
      </c>
      <c r="F1606" s="2">
        <f>'Moving Avg'!D1606</f>
        <v>8.0394000000000005</v>
      </c>
      <c r="G1606" s="2">
        <f>'Moving Avg'!F1606</f>
        <v>8.2121500000000029</v>
      </c>
      <c r="H1606" s="2">
        <f>'Moving Avg'!G1606</f>
        <v>7.3518200000000009</v>
      </c>
      <c r="I1606" s="2">
        <f>'Moving Avg'!H1606</f>
        <v>7.0038049999999945</v>
      </c>
      <c r="J1606" s="6" t="str">
        <f>OBV!F1606</f>
        <v>BEARISH</v>
      </c>
      <c r="K1606" s="6" t="str">
        <f>OBV!G1606</f>
        <v>NEUTRAL</v>
      </c>
      <c r="L1606" s="6" t="str">
        <f>OBV!H1606</f>
        <v>CONFIRMED BEARISH</v>
      </c>
      <c r="M1606" s="8">
        <f t="shared" si="250"/>
        <v>25</v>
      </c>
      <c r="N1606" s="8">
        <f t="shared" si="251"/>
        <v>0</v>
      </c>
      <c r="O1606" s="8">
        <f t="shared" si="252"/>
        <v>50</v>
      </c>
      <c r="P1606" s="8">
        <f t="shared" si="253"/>
        <v>16.5</v>
      </c>
      <c r="Q1606" s="9">
        <f t="shared" si="254"/>
        <v>18.725000000000001</v>
      </c>
      <c r="R1606" s="9">
        <f t="shared" si="255"/>
        <v>26.625</v>
      </c>
      <c r="S1606" s="9">
        <f t="shared" si="256"/>
        <v>23.675000000000001</v>
      </c>
      <c r="T1606" s="9">
        <f t="shared" si="257"/>
        <v>22.875</v>
      </c>
      <c r="U1606" s="8">
        <f t="shared" si="258"/>
        <v>23.008333333333336</v>
      </c>
      <c r="V1606" s="8">
        <f t="shared" si="259"/>
        <v>22.975000000000001</v>
      </c>
    </row>
    <row r="1607" spans="1:22" ht="13.5" x14ac:dyDescent="0.25">
      <c r="A1607" s="3">
        <f>RSI!A1607</f>
        <v>44354</v>
      </c>
      <c r="B1607" s="2">
        <f>RSI!B1607</f>
        <v>7.8650000000000002</v>
      </c>
      <c r="C1607" s="2">
        <f>RSI!I1607</f>
        <v>47.572948003385733</v>
      </c>
      <c r="D1607" s="2">
        <f>MACD!E1607</f>
        <v>0.25680428628104846</v>
      </c>
      <c r="E1607" s="2">
        <f>MACD!F1607</f>
        <v>9.2320887425223486E-2</v>
      </c>
      <c r="F1607" s="2">
        <f>'Moving Avg'!D1607</f>
        <v>7.9622000000000011</v>
      </c>
      <c r="G1607" s="2">
        <f>'Moving Avg'!F1607</f>
        <v>8.1892000000000031</v>
      </c>
      <c r="H1607" s="2">
        <f>'Moving Avg'!G1607</f>
        <v>7.3840200000000014</v>
      </c>
      <c r="I1607" s="2">
        <f>'Moving Avg'!H1607</f>
        <v>7.0097999999999949</v>
      </c>
      <c r="J1607" s="6" t="str">
        <f>OBV!F1607</f>
        <v>BEARISH</v>
      </c>
      <c r="K1607" s="6" t="str">
        <f>OBV!G1607</f>
        <v>STRONG</v>
      </c>
      <c r="L1607" s="6" t="str">
        <f>OBV!H1607</f>
        <v>CONFIRMED BEARISH</v>
      </c>
      <c r="M1607" s="8">
        <f t="shared" si="250"/>
        <v>25</v>
      </c>
      <c r="N1607" s="8">
        <f t="shared" si="251"/>
        <v>0</v>
      </c>
      <c r="O1607" s="8">
        <f t="shared" si="252"/>
        <v>50</v>
      </c>
      <c r="P1607" s="8">
        <f t="shared" si="253"/>
        <v>33</v>
      </c>
      <c r="Q1607" s="9">
        <f t="shared" si="254"/>
        <v>21.2</v>
      </c>
      <c r="R1607" s="9">
        <f t="shared" si="255"/>
        <v>30.75</v>
      </c>
      <c r="S1607" s="9">
        <f t="shared" si="256"/>
        <v>31.1</v>
      </c>
      <c r="T1607" s="9">
        <f t="shared" si="257"/>
        <v>27</v>
      </c>
      <c r="U1607" s="8">
        <f t="shared" si="258"/>
        <v>27.683333333333337</v>
      </c>
      <c r="V1607" s="8">
        <f t="shared" si="259"/>
        <v>27.512500000000003</v>
      </c>
    </row>
    <row r="1608" spans="1:22" ht="13.5" x14ac:dyDescent="0.25">
      <c r="A1608" s="3">
        <f>RSI!A1608</f>
        <v>44355</v>
      </c>
      <c r="B1608" s="2">
        <f>RSI!B1608</f>
        <v>7.63</v>
      </c>
      <c r="C1608" s="2">
        <f>RSI!I1608</f>
        <v>39.32436198142296</v>
      </c>
      <c r="D1608" s="2">
        <f>MACD!E1608</f>
        <v>0.31131451958342282</v>
      </c>
      <c r="E1608" s="2">
        <f>MACD!F1608</f>
        <v>0.13611961385686336</v>
      </c>
      <c r="F1608" s="2">
        <f>'Moving Avg'!D1608</f>
        <v>7.8666000000000009</v>
      </c>
      <c r="G1608" s="2">
        <f>'Moving Avg'!F1608</f>
        <v>8.1630500000000019</v>
      </c>
      <c r="H1608" s="2">
        <f>'Moving Avg'!G1608</f>
        <v>7.4078200000000027</v>
      </c>
      <c r="I1608" s="2">
        <f>'Moving Avg'!H1608</f>
        <v>7.0146199999999945</v>
      </c>
      <c r="J1608" s="6" t="str">
        <f>OBV!F1608</f>
        <v>BEARISH</v>
      </c>
      <c r="K1608" s="6" t="str">
        <f>OBV!G1608</f>
        <v>STRONG</v>
      </c>
      <c r="L1608" s="6" t="str">
        <f>OBV!H1608</f>
        <v>CONFIRMED BEARISH</v>
      </c>
      <c r="M1608" s="8">
        <f t="shared" si="250"/>
        <v>25</v>
      </c>
      <c r="N1608" s="8">
        <f t="shared" si="251"/>
        <v>0</v>
      </c>
      <c r="O1608" s="8">
        <f t="shared" si="252"/>
        <v>50</v>
      </c>
      <c r="P1608" s="8">
        <f t="shared" si="253"/>
        <v>33</v>
      </c>
      <c r="Q1608" s="9">
        <f t="shared" si="254"/>
        <v>21.2</v>
      </c>
      <c r="R1608" s="9">
        <f t="shared" si="255"/>
        <v>30.75</v>
      </c>
      <c r="S1608" s="9">
        <f t="shared" si="256"/>
        <v>31.1</v>
      </c>
      <c r="T1608" s="9">
        <f t="shared" si="257"/>
        <v>27</v>
      </c>
      <c r="U1608" s="8">
        <f t="shared" si="258"/>
        <v>27.683333333333337</v>
      </c>
      <c r="V1608" s="8">
        <f t="shared" si="259"/>
        <v>27.512500000000003</v>
      </c>
    </row>
    <row r="1609" spans="1:22" ht="13.5" x14ac:dyDescent="0.25">
      <c r="A1609" s="3">
        <f>RSI!A1609</f>
        <v>44356</v>
      </c>
      <c r="B1609" s="2">
        <f>RSI!B1609</f>
        <v>7.63</v>
      </c>
      <c r="C1609" s="2">
        <f>RSI!I1609</f>
        <v>39.32436198142296</v>
      </c>
      <c r="D1609" s="2">
        <f>MACD!E1609</f>
        <v>0.35293006397037363</v>
      </c>
      <c r="E1609" s="2">
        <f>MACD!F1609</f>
        <v>0.17948170387956541</v>
      </c>
      <c r="F1609" s="2">
        <f>'Moving Avg'!D1609</f>
        <v>7.770999999999999</v>
      </c>
      <c r="G1609" s="2">
        <f>'Moving Avg'!F1609</f>
        <v>8.1372500000000016</v>
      </c>
      <c r="H1609" s="2">
        <f>'Moving Avg'!G1609</f>
        <v>7.4350400000000025</v>
      </c>
      <c r="I1609" s="2">
        <f>'Moving Avg'!H1609</f>
        <v>7.0194399999999941</v>
      </c>
      <c r="J1609" s="6" t="str">
        <f>OBV!F1609</f>
        <v>BEARISH</v>
      </c>
      <c r="K1609" s="6" t="str">
        <f>OBV!G1609</f>
        <v>STRONG</v>
      </c>
      <c r="L1609" s="6" t="str">
        <f>OBV!H1609</f>
        <v>CONFIRMED BEARISH</v>
      </c>
      <c r="M1609" s="8">
        <f t="shared" si="250"/>
        <v>25</v>
      </c>
      <c r="N1609" s="8">
        <f t="shared" si="251"/>
        <v>0</v>
      </c>
      <c r="O1609" s="8">
        <f t="shared" si="252"/>
        <v>50</v>
      </c>
      <c r="P1609" s="8">
        <f t="shared" si="253"/>
        <v>33</v>
      </c>
      <c r="Q1609" s="9">
        <f t="shared" si="254"/>
        <v>21.2</v>
      </c>
      <c r="R1609" s="9">
        <f t="shared" si="255"/>
        <v>30.75</v>
      </c>
      <c r="S1609" s="9">
        <f t="shared" si="256"/>
        <v>31.1</v>
      </c>
      <c r="T1609" s="9">
        <f t="shared" si="257"/>
        <v>27</v>
      </c>
      <c r="U1609" s="8">
        <f t="shared" si="258"/>
        <v>27.683333333333337</v>
      </c>
      <c r="V1609" s="8">
        <f t="shared" si="259"/>
        <v>27.512500000000003</v>
      </c>
    </row>
    <row r="1610" spans="1:22" ht="13.5" x14ac:dyDescent="0.25">
      <c r="A1610" s="3">
        <f>RSI!A1610</f>
        <v>44357</v>
      </c>
      <c r="B1610" s="2">
        <f>RSI!B1610</f>
        <v>7.63</v>
      </c>
      <c r="C1610" s="2">
        <f>RSI!I1610</f>
        <v>39.32436198142296</v>
      </c>
      <c r="D1610" s="2">
        <f>MACD!E1610</f>
        <v>0.35134759801746807</v>
      </c>
      <c r="E1610" s="2">
        <f>MACD!F1610</f>
        <v>0.21385488270714595</v>
      </c>
      <c r="F1610" s="2">
        <f>'Moving Avg'!D1610</f>
        <v>7.7239999999999993</v>
      </c>
      <c r="G1610" s="2">
        <f>'Moving Avg'!F1610</f>
        <v>8.1118000000000006</v>
      </c>
      <c r="H1610" s="2">
        <f>'Moving Avg'!G1610</f>
        <v>7.4622600000000014</v>
      </c>
      <c r="I1610" s="2">
        <f>'Moving Avg'!H1610</f>
        <v>7.0242599999999946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  <c r="M1610" s="8">
        <f t="shared" si="250"/>
        <v>25</v>
      </c>
      <c r="N1610" s="8">
        <f t="shared" si="251"/>
        <v>0</v>
      </c>
      <c r="O1610" s="8">
        <f t="shared" si="252"/>
        <v>50</v>
      </c>
      <c r="P1610" s="8">
        <f t="shared" si="253"/>
        <v>16.5</v>
      </c>
      <c r="Q1610" s="9">
        <f t="shared" si="254"/>
        <v>18.725000000000001</v>
      </c>
      <c r="R1610" s="9">
        <f t="shared" si="255"/>
        <v>26.625</v>
      </c>
      <c r="S1610" s="9">
        <f t="shared" si="256"/>
        <v>23.675000000000001</v>
      </c>
      <c r="T1610" s="9">
        <f t="shared" si="257"/>
        <v>22.875</v>
      </c>
      <c r="U1610" s="8">
        <f t="shared" si="258"/>
        <v>23.008333333333336</v>
      </c>
      <c r="V1610" s="8">
        <f t="shared" si="259"/>
        <v>22.975000000000001</v>
      </c>
    </row>
    <row r="1611" spans="1:22" ht="13.5" x14ac:dyDescent="0.25">
      <c r="A1611" s="3">
        <f>RSI!A1611</f>
        <v>44358</v>
      </c>
      <c r="B1611" s="2">
        <f>RSI!B1611</f>
        <v>7.8579999999999997</v>
      </c>
      <c r="C1611" s="2">
        <f>RSI!I1611</f>
        <v>49.859277668893469</v>
      </c>
      <c r="D1611" s="2">
        <f>MACD!E1611</f>
        <v>0.33466221759262638</v>
      </c>
      <c r="E1611" s="2">
        <f>MACD!F1611</f>
        <v>0.23801634968424207</v>
      </c>
      <c r="F1611" s="2">
        <f>'Moving Avg'!D1611</f>
        <v>7.7225999999999999</v>
      </c>
      <c r="G1611" s="2">
        <f>'Moving Avg'!F1611</f>
        <v>8.093300000000001</v>
      </c>
      <c r="H1611" s="2">
        <f>'Moving Avg'!G1611</f>
        <v>7.4940400000000009</v>
      </c>
      <c r="I1611" s="2">
        <f>'Moving Avg'!H1611</f>
        <v>7.0302199999999946</v>
      </c>
      <c r="J1611" s="6" t="str">
        <f>OBV!F1611</f>
        <v>BEARISH</v>
      </c>
      <c r="K1611" s="6" t="str">
        <f>OBV!G1611</f>
        <v>NEUTRAL</v>
      </c>
      <c r="L1611" s="6" t="str">
        <f>OBV!H1611</f>
        <v>CONFIRMED BEARISH</v>
      </c>
      <c r="M1611" s="8">
        <f t="shared" si="250"/>
        <v>25</v>
      </c>
      <c r="N1611" s="8">
        <f t="shared" si="251"/>
        <v>0</v>
      </c>
      <c r="O1611" s="8">
        <f t="shared" si="252"/>
        <v>50</v>
      </c>
      <c r="P1611" s="8">
        <f t="shared" si="253"/>
        <v>16.5</v>
      </c>
      <c r="Q1611" s="9">
        <f t="shared" si="254"/>
        <v>18.725000000000001</v>
      </c>
      <c r="R1611" s="9">
        <f t="shared" si="255"/>
        <v>26.625</v>
      </c>
      <c r="S1611" s="9">
        <f t="shared" si="256"/>
        <v>23.675000000000001</v>
      </c>
      <c r="T1611" s="9">
        <f t="shared" si="257"/>
        <v>22.875</v>
      </c>
      <c r="U1611" s="8">
        <f t="shared" si="258"/>
        <v>23.008333333333336</v>
      </c>
      <c r="V1611" s="8">
        <f t="shared" si="259"/>
        <v>22.975000000000001</v>
      </c>
    </row>
    <row r="1612" spans="1:22" ht="13.5" x14ac:dyDescent="0.25">
      <c r="A1612" s="3">
        <f>RSI!A1612</f>
        <v>44361</v>
      </c>
      <c r="B1612" s="2">
        <f>RSI!B1612</f>
        <v>7.8579999999999997</v>
      </c>
      <c r="C1612" s="2">
        <f>RSI!I1612</f>
        <v>49.859277668893469</v>
      </c>
      <c r="D1612" s="2">
        <f>MACD!E1612</f>
        <v>0.34262481449518489</v>
      </c>
      <c r="E1612" s="2">
        <f>MACD!F1612</f>
        <v>0.25893804264643061</v>
      </c>
      <c r="F1612" s="2">
        <f>'Moving Avg'!D1612</f>
        <v>7.7212000000000005</v>
      </c>
      <c r="G1612" s="2">
        <f>'Moving Avg'!F1612</f>
        <v>8.0747999999999998</v>
      </c>
      <c r="H1612" s="2">
        <f>'Moving Avg'!G1612</f>
        <v>7.5278800000000015</v>
      </c>
      <c r="I1612" s="2">
        <f>'Moving Avg'!H1612</f>
        <v>7.0361799999999945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  <c r="M1612" s="8">
        <f t="shared" si="250"/>
        <v>25</v>
      </c>
      <c r="N1612" s="8">
        <f t="shared" si="251"/>
        <v>0</v>
      </c>
      <c r="O1612" s="8">
        <f t="shared" si="252"/>
        <v>50</v>
      </c>
      <c r="P1612" s="8">
        <f t="shared" si="253"/>
        <v>16.5</v>
      </c>
      <c r="Q1612" s="9">
        <f t="shared" si="254"/>
        <v>18.725000000000001</v>
      </c>
      <c r="R1612" s="9">
        <f t="shared" si="255"/>
        <v>26.625</v>
      </c>
      <c r="S1612" s="9">
        <f t="shared" si="256"/>
        <v>23.675000000000001</v>
      </c>
      <c r="T1612" s="9">
        <f t="shared" si="257"/>
        <v>22.875</v>
      </c>
      <c r="U1612" s="8">
        <f t="shared" si="258"/>
        <v>23.008333333333336</v>
      </c>
      <c r="V1612" s="8">
        <f t="shared" si="259"/>
        <v>22.975000000000001</v>
      </c>
    </row>
    <row r="1613" spans="1:22" ht="13.5" x14ac:dyDescent="0.25">
      <c r="A1613" s="3">
        <f>RSI!A1613</f>
        <v>44362</v>
      </c>
      <c r="B1613" s="2">
        <f>RSI!B1613</f>
        <v>7.8579999999999997</v>
      </c>
      <c r="C1613" s="2">
        <f>RSI!I1613</f>
        <v>49.859277668893462</v>
      </c>
      <c r="D1613" s="2">
        <f>MACD!E1613</f>
        <v>0.32743739253000825</v>
      </c>
      <c r="E1613" s="2">
        <f>MACD!F1613</f>
        <v>0.27263791262314618</v>
      </c>
      <c r="F1613" s="2">
        <f>'Moving Avg'!D1613</f>
        <v>7.766799999999999</v>
      </c>
      <c r="G1613" s="2">
        <f>'Moving Avg'!F1613</f>
        <v>8.0480499999999999</v>
      </c>
      <c r="H1613" s="2">
        <f>'Moving Avg'!G1613</f>
        <v>7.5632200000000012</v>
      </c>
      <c r="I1613" s="2">
        <f>'Moving Avg'!H1613</f>
        <v>7.0421399999999945</v>
      </c>
      <c r="J1613" s="6" t="str">
        <f>OBV!F1613</f>
        <v>NEUTRAL</v>
      </c>
      <c r="K1613" s="6" t="str">
        <f>OBV!G1613</f>
        <v>NEUTRAL</v>
      </c>
      <c r="L1613" s="6" t="str">
        <f>OBV!H1613</f>
        <v>NEUTRAL</v>
      </c>
      <c r="M1613" s="8">
        <f t="shared" si="250"/>
        <v>25</v>
      </c>
      <c r="N1613" s="8">
        <f t="shared" si="251"/>
        <v>0</v>
      </c>
      <c r="O1613" s="8">
        <f t="shared" si="252"/>
        <v>50</v>
      </c>
      <c r="P1613" s="8">
        <f t="shared" si="253"/>
        <v>33</v>
      </c>
      <c r="Q1613" s="9">
        <f t="shared" si="254"/>
        <v>21.2</v>
      </c>
      <c r="R1613" s="9">
        <f t="shared" si="255"/>
        <v>30.75</v>
      </c>
      <c r="S1613" s="9">
        <f t="shared" si="256"/>
        <v>31.1</v>
      </c>
      <c r="T1613" s="9">
        <f t="shared" si="257"/>
        <v>27</v>
      </c>
      <c r="U1613" s="8">
        <f t="shared" si="258"/>
        <v>27.683333333333337</v>
      </c>
      <c r="V1613" s="8">
        <f t="shared" si="259"/>
        <v>27.512500000000003</v>
      </c>
    </row>
    <row r="1614" spans="1:22" ht="13.5" x14ac:dyDescent="0.25">
      <c r="A1614" s="3">
        <f>RSI!A1614</f>
        <v>44363</v>
      </c>
      <c r="B1614" s="2">
        <f>RSI!B1614</f>
        <v>7.8579999999999997</v>
      </c>
      <c r="C1614" s="2">
        <f>RSI!I1614</f>
        <v>49.859277668893469</v>
      </c>
      <c r="D1614" s="2">
        <f>MACD!E1614</f>
        <v>0.31465593779911316</v>
      </c>
      <c r="E1614" s="2">
        <f>MACD!F1614</f>
        <v>0.28104151765833962</v>
      </c>
      <c r="F1614" s="2">
        <f>'Moving Avg'!D1614</f>
        <v>7.8123999999999993</v>
      </c>
      <c r="G1614" s="2">
        <f>'Moving Avg'!F1614</f>
        <v>8.0213000000000001</v>
      </c>
      <c r="H1614" s="2">
        <f>'Moving Avg'!G1614</f>
        <v>7.5987000000000009</v>
      </c>
      <c r="I1614" s="2">
        <f>'Moving Avg'!H1614</f>
        <v>7.0480999999999963</v>
      </c>
      <c r="J1614" s="6" t="str">
        <f>OBV!F1614</f>
        <v>NEUTRAL</v>
      </c>
      <c r="K1614" s="6" t="str">
        <f>OBV!G1614</f>
        <v>NEUTRAL</v>
      </c>
      <c r="L1614" s="6" t="str">
        <f>OBV!H1614</f>
        <v>NEUTRAL</v>
      </c>
      <c r="M1614" s="8">
        <f t="shared" si="250"/>
        <v>25</v>
      </c>
      <c r="N1614" s="8">
        <f t="shared" si="251"/>
        <v>0</v>
      </c>
      <c r="O1614" s="8">
        <f t="shared" si="252"/>
        <v>50</v>
      </c>
      <c r="P1614" s="8">
        <f t="shared" si="253"/>
        <v>33</v>
      </c>
      <c r="Q1614" s="9">
        <f t="shared" si="254"/>
        <v>21.2</v>
      </c>
      <c r="R1614" s="9">
        <f t="shared" si="255"/>
        <v>30.75</v>
      </c>
      <c r="S1614" s="9">
        <f t="shared" si="256"/>
        <v>31.1</v>
      </c>
      <c r="T1614" s="9">
        <f t="shared" si="257"/>
        <v>27</v>
      </c>
      <c r="U1614" s="8">
        <f t="shared" si="258"/>
        <v>27.683333333333337</v>
      </c>
      <c r="V1614" s="8">
        <f t="shared" si="259"/>
        <v>27.512500000000003</v>
      </c>
    </row>
    <row r="1615" spans="1:22" ht="13.5" x14ac:dyDescent="0.25">
      <c r="A1615" s="3">
        <f>RSI!A1615</f>
        <v>44364</v>
      </c>
      <c r="B1615" s="2">
        <f>RSI!B1615</f>
        <v>7.8579999999999997</v>
      </c>
      <c r="C1615" s="2">
        <f>RSI!I1615</f>
        <v>49.859277668893462</v>
      </c>
      <c r="D1615" s="2">
        <f>MACD!E1615</f>
        <v>0.26652054235127309</v>
      </c>
      <c r="E1615" s="2">
        <f>MACD!F1615</f>
        <v>0.27813732259692631</v>
      </c>
      <c r="F1615" s="2">
        <f>'Moving Avg'!D1615</f>
        <v>7.8579999999999997</v>
      </c>
      <c r="G1615" s="2">
        <f>'Moving Avg'!F1615</f>
        <v>7.9945499999999994</v>
      </c>
      <c r="H1615" s="2">
        <f>'Moving Avg'!G1615</f>
        <v>7.6306200000000013</v>
      </c>
      <c r="I1615" s="2">
        <f>'Moving Avg'!H1615</f>
        <v>7.0531349999999948</v>
      </c>
      <c r="J1615" s="6" t="str">
        <f>OBV!F1615</f>
        <v>NEUTRAL</v>
      </c>
      <c r="K1615" s="6" t="str">
        <f>OBV!G1615</f>
        <v>NEUTRAL</v>
      </c>
      <c r="L1615" s="6" t="str">
        <f>OBV!H1615</f>
        <v>NEUTRAL</v>
      </c>
      <c r="M1615" s="8">
        <f t="shared" si="250"/>
        <v>25</v>
      </c>
      <c r="N1615" s="8">
        <f t="shared" si="251"/>
        <v>45</v>
      </c>
      <c r="O1615" s="8">
        <f t="shared" si="252"/>
        <v>50</v>
      </c>
      <c r="P1615" s="8">
        <f t="shared" si="253"/>
        <v>33</v>
      </c>
      <c r="Q1615" s="9">
        <f t="shared" si="254"/>
        <v>36.950000000000003</v>
      </c>
      <c r="R1615" s="9">
        <f t="shared" si="255"/>
        <v>39.75</v>
      </c>
      <c r="S1615" s="9">
        <f t="shared" si="256"/>
        <v>37.85</v>
      </c>
      <c r="T1615" s="9">
        <f t="shared" si="257"/>
        <v>38.25</v>
      </c>
      <c r="U1615" s="8">
        <f t="shared" si="258"/>
        <v>38.183333333333337</v>
      </c>
      <c r="V1615" s="8">
        <f t="shared" si="259"/>
        <v>38.200000000000003</v>
      </c>
    </row>
    <row r="1616" spans="1:22" ht="13.5" x14ac:dyDescent="0.25">
      <c r="A1616" s="3">
        <f>RSI!A1616</f>
        <v>44365</v>
      </c>
      <c r="B1616" s="2">
        <f>RSI!B1616</f>
        <v>7.8579999999999997</v>
      </c>
      <c r="C1616" s="2">
        <f>RSI!I1616</f>
        <v>49.859277668893462</v>
      </c>
      <c r="D1616" s="2">
        <f>MACD!E1616</f>
        <v>0.22585012663172499</v>
      </c>
      <c r="E1616" s="2">
        <f>MACD!F1616</f>
        <v>0.26767988340388604</v>
      </c>
      <c r="F1616" s="2">
        <f>'Moving Avg'!D1616</f>
        <v>7.8579999999999997</v>
      </c>
      <c r="G1616" s="2">
        <f>'Moving Avg'!F1616</f>
        <v>7.9729499999999991</v>
      </c>
      <c r="H1616" s="2">
        <f>'Moving Avg'!G1616</f>
        <v>7.6621400000000008</v>
      </c>
      <c r="I1616" s="2">
        <f>'Moving Avg'!H1616</f>
        <v>7.0581699999999952</v>
      </c>
      <c r="J1616" s="6" t="str">
        <f>OBV!F1616</f>
        <v>NEUTRAL</v>
      </c>
      <c r="K1616" s="6" t="str">
        <f>OBV!G1616</f>
        <v>NEUTRAL</v>
      </c>
      <c r="L1616" s="6" t="str">
        <f>OBV!H1616</f>
        <v>NEUTRAL</v>
      </c>
      <c r="M1616" s="8">
        <f t="shared" si="250"/>
        <v>25</v>
      </c>
      <c r="N1616" s="8">
        <f t="shared" si="251"/>
        <v>100</v>
      </c>
      <c r="O1616" s="8">
        <f t="shared" si="252"/>
        <v>50</v>
      </c>
      <c r="P1616" s="8">
        <f t="shared" si="253"/>
        <v>33</v>
      </c>
      <c r="Q1616" s="9">
        <f t="shared" si="254"/>
        <v>56.2</v>
      </c>
      <c r="R1616" s="9">
        <f t="shared" si="255"/>
        <v>50.75</v>
      </c>
      <c r="S1616" s="9">
        <f t="shared" si="256"/>
        <v>46.1</v>
      </c>
      <c r="T1616" s="9">
        <f t="shared" si="257"/>
        <v>52</v>
      </c>
      <c r="U1616" s="8">
        <f t="shared" si="258"/>
        <v>51.016666666666673</v>
      </c>
      <c r="V1616" s="8">
        <f t="shared" si="259"/>
        <v>51.262500000000003</v>
      </c>
    </row>
    <row r="1617" spans="1:22" ht="13.5" x14ac:dyDescent="0.25">
      <c r="A1617" s="3">
        <f>RSI!A1617</f>
        <v>44368</v>
      </c>
      <c r="B1617" s="2">
        <f>RSI!B1617</f>
        <v>7.8579999999999997</v>
      </c>
      <c r="C1617" s="2">
        <f>RSI!I1617</f>
        <v>49.859277668893462</v>
      </c>
      <c r="D1617" s="2">
        <f>MACD!E1617</f>
        <v>0.19149182227445394</v>
      </c>
      <c r="E1617" s="2">
        <f>MACD!F1617</f>
        <v>0.25244227117799967</v>
      </c>
      <c r="F1617" s="2">
        <f>'Moving Avg'!D1617</f>
        <v>7.8579999999999997</v>
      </c>
      <c r="G1617" s="2">
        <f>'Moving Avg'!F1617</f>
        <v>7.9465499999999993</v>
      </c>
      <c r="H1617" s="2">
        <f>'Moving Avg'!G1617</f>
        <v>7.6924200000000011</v>
      </c>
      <c r="I1617" s="2">
        <f>'Moving Avg'!H1617</f>
        <v>7.0632049999999946</v>
      </c>
      <c r="J1617" s="6" t="str">
        <f>OBV!F1617</f>
        <v>NEUTRAL</v>
      </c>
      <c r="K1617" s="6" t="str">
        <f>OBV!G1617</f>
        <v>NEUTRAL</v>
      </c>
      <c r="L1617" s="6" t="str">
        <f>OBV!H1617</f>
        <v>NEUTRAL</v>
      </c>
      <c r="M1617" s="8">
        <f t="shared" si="250"/>
        <v>25</v>
      </c>
      <c r="N1617" s="8">
        <f t="shared" si="251"/>
        <v>100</v>
      </c>
      <c r="O1617" s="8">
        <f t="shared" si="252"/>
        <v>50</v>
      </c>
      <c r="P1617" s="8">
        <f t="shared" si="253"/>
        <v>33</v>
      </c>
      <c r="Q1617" s="9">
        <f t="shared" si="254"/>
        <v>56.2</v>
      </c>
      <c r="R1617" s="9">
        <f t="shared" si="255"/>
        <v>50.75</v>
      </c>
      <c r="S1617" s="9">
        <f t="shared" si="256"/>
        <v>46.1</v>
      </c>
      <c r="T1617" s="9">
        <f t="shared" si="257"/>
        <v>52</v>
      </c>
      <c r="U1617" s="8">
        <f t="shared" si="258"/>
        <v>51.016666666666673</v>
      </c>
      <c r="V1617" s="8">
        <f t="shared" si="259"/>
        <v>51.262500000000003</v>
      </c>
    </row>
    <row r="1618" spans="1:22" ht="13.5" x14ac:dyDescent="0.25">
      <c r="A1618" s="3">
        <f>RSI!A1618</f>
        <v>44369</v>
      </c>
      <c r="B1618" s="2">
        <f>RSI!B1618</f>
        <v>7.8579999999999997</v>
      </c>
      <c r="C1618" s="2">
        <f>RSI!I1618</f>
        <v>49.859277668893462</v>
      </c>
      <c r="D1618" s="2">
        <f>MACD!E1618</f>
        <v>0.12631660578628434</v>
      </c>
      <c r="E1618" s="2">
        <f>MACD!F1618</f>
        <v>0.22721713809965663</v>
      </c>
      <c r="F1618" s="2">
        <f>'Moving Avg'!D1618</f>
        <v>7.8579999999999997</v>
      </c>
      <c r="G1618" s="2">
        <f>'Moving Avg'!F1618</f>
        <v>7.9195000000000011</v>
      </c>
      <c r="H1618" s="2">
        <f>'Moving Avg'!G1618</f>
        <v>7.7216000000000022</v>
      </c>
      <c r="I1618" s="2">
        <f>'Moving Avg'!H1618</f>
        <v>7.0682399999999959</v>
      </c>
      <c r="J1618" s="6" t="str">
        <f>OBV!F1618</f>
        <v>NEUTRAL</v>
      </c>
      <c r="K1618" s="6" t="str">
        <f>OBV!G1618</f>
        <v>NEUTRAL</v>
      </c>
      <c r="L1618" s="6" t="str">
        <f>OBV!H1618</f>
        <v>NEUTRAL</v>
      </c>
      <c r="M1618" s="8">
        <f t="shared" si="250"/>
        <v>25</v>
      </c>
      <c r="N1618" s="8">
        <f t="shared" si="251"/>
        <v>100</v>
      </c>
      <c r="O1618" s="8">
        <f t="shared" si="252"/>
        <v>50</v>
      </c>
      <c r="P1618" s="8">
        <f t="shared" si="253"/>
        <v>33</v>
      </c>
      <c r="Q1618" s="9">
        <f t="shared" si="254"/>
        <v>56.2</v>
      </c>
      <c r="R1618" s="9">
        <f t="shared" si="255"/>
        <v>50.75</v>
      </c>
      <c r="S1618" s="9">
        <f t="shared" si="256"/>
        <v>46.1</v>
      </c>
      <c r="T1618" s="9">
        <f t="shared" si="257"/>
        <v>52</v>
      </c>
      <c r="U1618" s="8">
        <f t="shared" si="258"/>
        <v>51.016666666666673</v>
      </c>
      <c r="V1618" s="8">
        <f t="shared" si="259"/>
        <v>51.262500000000003</v>
      </c>
    </row>
    <row r="1619" spans="1:22" ht="13.5" x14ac:dyDescent="0.25">
      <c r="A1619" s="3">
        <f>RSI!A1619</f>
        <v>44370</v>
      </c>
      <c r="B1619" s="2">
        <f>RSI!B1619</f>
        <v>7.8579999999999997</v>
      </c>
      <c r="C1619" s="2">
        <f>RSI!I1619</f>
        <v>49.859277668893462</v>
      </c>
      <c r="D1619" s="2">
        <f>MACD!E1619</f>
        <v>7.1215605907674728E-2</v>
      </c>
      <c r="E1619" s="2">
        <f>MACD!F1619</f>
        <v>0.19601683166126027</v>
      </c>
      <c r="F1619" s="2">
        <f>'Moving Avg'!D1619</f>
        <v>7.8579999999999997</v>
      </c>
      <c r="G1619" s="2">
        <f>'Moving Avg'!F1619</f>
        <v>7.8945000000000007</v>
      </c>
      <c r="H1619" s="2">
        <f>'Moving Avg'!G1619</f>
        <v>7.7509200000000025</v>
      </c>
      <c r="I1619" s="2">
        <f>'Moving Avg'!H1619</f>
        <v>7.0732749999999953</v>
      </c>
      <c r="J1619" s="6" t="str">
        <f>OBV!F1619</f>
        <v>NEUTRAL</v>
      </c>
      <c r="K1619" s="6" t="str">
        <f>OBV!G1619</f>
        <v>NEUTRAL</v>
      </c>
      <c r="L1619" s="6" t="str">
        <f>OBV!H1619</f>
        <v>NEUTRAL</v>
      </c>
      <c r="M1619" s="8">
        <f t="shared" si="250"/>
        <v>25</v>
      </c>
      <c r="N1619" s="8">
        <f t="shared" si="251"/>
        <v>100</v>
      </c>
      <c r="O1619" s="8">
        <f t="shared" si="252"/>
        <v>50</v>
      </c>
      <c r="P1619" s="8">
        <f t="shared" si="253"/>
        <v>33</v>
      </c>
      <c r="Q1619" s="9">
        <f t="shared" si="254"/>
        <v>56.2</v>
      </c>
      <c r="R1619" s="9">
        <f t="shared" si="255"/>
        <v>50.75</v>
      </c>
      <c r="S1619" s="9">
        <f t="shared" si="256"/>
        <v>46.1</v>
      </c>
      <c r="T1619" s="9">
        <f t="shared" si="257"/>
        <v>52</v>
      </c>
      <c r="U1619" s="8">
        <f t="shared" si="258"/>
        <v>51.016666666666673</v>
      </c>
      <c r="V1619" s="8">
        <f t="shared" si="259"/>
        <v>51.262500000000003</v>
      </c>
    </row>
    <row r="1620" spans="1:22" ht="13.5" x14ac:dyDescent="0.25">
      <c r="A1620" s="3">
        <f>RSI!A1620</f>
        <v>44371</v>
      </c>
      <c r="B1620" s="2">
        <f>RSI!B1620</f>
        <v>7.8579999999999997</v>
      </c>
      <c r="C1620" s="2">
        <f>RSI!I1620</f>
        <v>49.859277668893462</v>
      </c>
      <c r="D1620" s="2">
        <f>MACD!E1620</f>
        <v>2.4635442402693108E-2</v>
      </c>
      <c r="E1620" s="2">
        <f>MACD!F1620</f>
        <v>0.16174055380954686</v>
      </c>
      <c r="F1620" s="2">
        <f>'Moving Avg'!D1620</f>
        <v>7.8579999999999997</v>
      </c>
      <c r="G1620" s="2">
        <f>'Moving Avg'!F1620</f>
        <v>7.8820000000000023</v>
      </c>
      <c r="H1620" s="2">
        <f>'Moving Avg'!G1620</f>
        <v>7.7801000000000018</v>
      </c>
      <c r="I1620" s="2">
        <f>'Moving Avg'!H1620</f>
        <v>7.0783099999999957</v>
      </c>
      <c r="J1620" s="6" t="str">
        <f>OBV!F1620</f>
        <v>NEUTRAL</v>
      </c>
      <c r="K1620" s="6" t="str">
        <f>OBV!G1620</f>
        <v>NEUTRAL</v>
      </c>
      <c r="L1620" s="6" t="str">
        <f>OBV!H1620</f>
        <v>NEUTRAL</v>
      </c>
      <c r="M1620" s="8">
        <f t="shared" si="250"/>
        <v>25</v>
      </c>
      <c r="N1620" s="8">
        <f t="shared" si="251"/>
        <v>100</v>
      </c>
      <c r="O1620" s="8">
        <f t="shared" si="252"/>
        <v>50</v>
      </c>
      <c r="P1620" s="8">
        <f t="shared" si="253"/>
        <v>33</v>
      </c>
      <c r="Q1620" s="9">
        <f t="shared" si="254"/>
        <v>56.2</v>
      </c>
      <c r="R1620" s="9">
        <f t="shared" si="255"/>
        <v>50.75</v>
      </c>
      <c r="S1620" s="9">
        <f t="shared" si="256"/>
        <v>46.1</v>
      </c>
      <c r="T1620" s="9">
        <f t="shared" si="257"/>
        <v>52</v>
      </c>
      <c r="U1620" s="8">
        <f t="shared" si="258"/>
        <v>51.016666666666673</v>
      </c>
      <c r="V1620" s="8">
        <f t="shared" si="259"/>
        <v>51.262500000000003</v>
      </c>
    </row>
    <row r="1621" spans="1:22" ht="13.5" x14ac:dyDescent="0.25">
      <c r="A1621" s="3">
        <f>RSI!A1621</f>
        <v>44372</v>
      </c>
      <c r="B1621" s="2">
        <f>RSI!B1621</f>
        <v>7.8579999999999997</v>
      </c>
      <c r="C1621" s="2">
        <f>RSI!I1621</f>
        <v>49.859277668893462</v>
      </c>
      <c r="D1621" s="2">
        <f>MACD!E1621</f>
        <v>2.0338899002464217E-2</v>
      </c>
      <c r="E1621" s="2">
        <f>MACD!F1621</f>
        <v>0.13346022284813033</v>
      </c>
      <c r="F1621" s="2">
        <f>'Moving Avg'!D1621</f>
        <v>7.8579999999999997</v>
      </c>
      <c r="G1621" s="2">
        <f>'Moving Avg'!F1621</f>
        <v>7.8695000000000022</v>
      </c>
      <c r="H1621" s="2">
        <f>'Moving Avg'!G1621</f>
        <v>7.809280000000002</v>
      </c>
      <c r="I1621" s="2">
        <f>'Moving Avg'!H1621</f>
        <v>7.083344999999996</v>
      </c>
      <c r="J1621" s="6" t="str">
        <f>OBV!F1621</f>
        <v>NEUTRAL</v>
      </c>
      <c r="K1621" s="6" t="str">
        <f>OBV!G1621</f>
        <v>NEUTRAL</v>
      </c>
      <c r="L1621" s="6" t="str">
        <f>OBV!H1621</f>
        <v>NEUTRAL</v>
      </c>
      <c r="M1621" s="8">
        <f t="shared" si="250"/>
        <v>25</v>
      </c>
      <c r="N1621" s="8">
        <f t="shared" si="251"/>
        <v>100</v>
      </c>
      <c r="O1621" s="8">
        <f t="shared" si="252"/>
        <v>50</v>
      </c>
      <c r="P1621" s="8">
        <f t="shared" si="253"/>
        <v>33</v>
      </c>
      <c r="Q1621" s="9">
        <f t="shared" si="254"/>
        <v>56.2</v>
      </c>
      <c r="R1621" s="9">
        <f t="shared" si="255"/>
        <v>50.75</v>
      </c>
      <c r="S1621" s="9">
        <f t="shared" si="256"/>
        <v>46.1</v>
      </c>
      <c r="T1621" s="9">
        <f t="shared" si="257"/>
        <v>52</v>
      </c>
      <c r="U1621" s="8">
        <f t="shared" si="258"/>
        <v>51.016666666666673</v>
      </c>
      <c r="V1621" s="8">
        <f t="shared" si="259"/>
        <v>51.262500000000003</v>
      </c>
    </row>
    <row r="1622" spans="1:22" ht="13.5" x14ac:dyDescent="0.25">
      <c r="A1622" s="3">
        <f>RSI!A1622</f>
        <v>44375</v>
      </c>
      <c r="B1622" s="2">
        <f>RSI!B1622</f>
        <v>7.63</v>
      </c>
      <c r="C1622" s="2">
        <f>RSI!I1622</f>
        <v>35.810033581702712</v>
      </c>
      <c r="D1622" s="2">
        <f>MACD!E1622</f>
        <v>3.3629767859806314E-2</v>
      </c>
      <c r="E1622" s="2">
        <f>MACD!F1622</f>
        <v>0.11349413185046553</v>
      </c>
      <c r="F1622" s="2">
        <f>'Moving Avg'!D1622</f>
        <v>7.8123999999999993</v>
      </c>
      <c r="G1622" s="2">
        <f>'Moving Avg'!F1622</f>
        <v>7.8384500000000017</v>
      </c>
      <c r="H1622" s="2">
        <f>'Moving Avg'!G1622</f>
        <v>7.8339000000000025</v>
      </c>
      <c r="I1622" s="2">
        <f>'Moving Avg'!H1622</f>
        <v>7.0872399999999969</v>
      </c>
      <c r="J1622" s="6" t="str">
        <f>OBV!F1622</f>
        <v>BEARISH</v>
      </c>
      <c r="K1622" s="6" t="str">
        <f>OBV!G1622</f>
        <v>NEUTRAL</v>
      </c>
      <c r="L1622" s="6" t="str">
        <f>OBV!H1622</f>
        <v>CONFIRMED BEARISH</v>
      </c>
      <c r="M1622" s="8">
        <f t="shared" si="250"/>
        <v>25</v>
      </c>
      <c r="N1622" s="8">
        <f t="shared" si="251"/>
        <v>100</v>
      </c>
      <c r="O1622" s="8">
        <f t="shared" si="252"/>
        <v>50</v>
      </c>
      <c r="P1622" s="8">
        <f t="shared" si="253"/>
        <v>16.5</v>
      </c>
      <c r="Q1622" s="9">
        <f t="shared" si="254"/>
        <v>53.725000000000001</v>
      </c>
      <c r="R1622" s="9">
        <f t="shared" si="255"/>
        <v>46.625</v>
      </c>
      <c r="S1622" s="9">
        <f t="shared" si="256"/>
        <v>38.674999999999997</v>
      </c>
      <c r="T1622" s="9">
        <f t="shared" si="257"/>
        <v>47.875</v>
      </c>
      <c r="U1622" s="8">
        <f t="shared" si="258"/>
        <v>46.341666666666661</v>
      </c>
      <c r="V1622" s="8">
        <f t="shared" si="259"/>
        <v>46.724999999999994</v>
      </c>
    </row>
    <row r="1623" spans="1:22" ht="13.5" x14ac:dyDescent="0.25">
      <c r="A1623" s="3">
        <f>RSI!A1623</f>
        <v>44376</v>
      </c>
      <c r="B1623" s="2">
        <f>RSI!B1623</f>
        <v>7.63</v>
      </c>
      <c r="C1623" s="2">
        <f>RSI!I1623</f>
        <v>35.810033581702712</v>
      </c>
      <c r="D1623" s="2">
        <f>MACD!E1623</f>
        <v>4.6257887131400999E-2</v>
      </c>
      <c r="E1623" s="2">
        <f>MACD!F1623</f>
        <v>0.10004688290665263</v>
      </c>
      <c r="F1623" s="2">
        <f>'Moving Avg'!D1623</f>
        <v>7.766799999999999</v>
      </c>
      <c r="G1623" s="2">
        <f>'Moving Avg'!F1623</f>
        <v>7.8145500000000014</v>
      </c>
      <c r="H1623" s="2">
        <f>'Moving Avg'!G1623</f>
        <v>7.8571600000000013</v>
      </c>
      <c r="I1623" s="2">
        <f>'Moving Avg'!H1623</f>
        <v>7.0911349999999977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  <c r="M1623" s="8">
        <f t="shared" si="250"/>
        <v>25</v>
      </c>
      <c r="N1623" s="8">
        <f t="shared" si="251"/>
        <v>100</v>
      </c>
      <c r="O1623" s="8">
        <f t="shared" si="252"/>
        <v>50</v>
      </c>
      <c r="P1623" s="8">
        <f t="shared" si="253"/>
        <v>16.5</v>
      </c>
      <c r="Q1623" s="9">
        <f t="shared" si="254"/>
        <v>53.725000000000001</v>
      </c>
      <c r="R1623" s="9">
        <f t="shared" si="255"/>
        <v>46.625</v>
      </c>
      <c r="S1623" s="9">
        <f t="shared" si="256"/>
        <v>38.674999999999997</v>
      </c>
      <c r="T1623" s="9">
        <f t="shared" si="257"/>
        <v>47.875</v>
      </c>
      <c r="U1623" s="8">
        <f t="shared" si="258"/>
        <v>46.341666666666661</v>
      </c>
      <c r="V1623" s="8">
        <f t="shared" si="259"/>
        <v>46.724999999999994</v>
      </c>
    </row>
    <row r="1624" spans="1:22" ht="13.5" x14ac:dyDescent="0.25">
      <c r="A1624" s="3">
        <f>RSI!A1624</f>
        <v>44377</v>
      </c>
      <c r="B1624" s="2">
        <f>RSI!B1624</f>
        <v>7.38</v>
      </c>
      <c r="C1624" s="2">
        <f>RSI!I1624</f>
        <v>26.363306276062744</v>
      </c>
      <c r="D1624" s="2">
        <f>MACD!E1624</f>
        <v>7.6741366479443407E-2</v>
      </c>
      <c r="E1624" s="2">
        <f>MACD!F1624</f>
        <v>9.5385779621210795E-2</v>
      </c>
      <c r="F1624" s="2">
        <f>'Moving Avg'!D1624</f>
        <v>7.6712000000000007</v>
      </c>
      <c r="G1624" s="2">
        <f>'Moving Avg'!F1624</f>
        <v>7.778150000000001</v>
      </c>
      <c r="H1624" s="2">
        <f>'Moving Avg'!G1624</f>
        <v>7.8715800000000016</v>
      </c>
      <c r="I1624" s="2">
        <f>'Moving Avg'!H1624</f>
        <v>7.093779999999998</v>
      </c>
      <c r="J1624" s="6" t="str">
        <f>OBV!F1624</f>
        <v>BEARISH</v>
      </c>
      <c r="K1624" s="6" t="str">
        <f>OBV!G1624</f>
        <v>STRONG</v>
      </c>
      <c r="L1624" s="6" t="str">
        <f>OBV!H1624</f>
        <v>CONFIRMED BEARISH</v>
      </c>
      <c r="M1624" s="8">
        <f t="shared" si="250"/>
        <v>50</v>
      </c>
      <c r="N1624" s="8">
        <f t="shared" si="251"/>
        <v>45</v>
      </c>
      <c r="O1624" s="8">
        <f t="shared" si="252"/>
        <v>50</v>
      </c>
      <c r="P1624" s="8">
        <f t="shared" si="253"/>
        <v>33</v>
      </c>
      <c r="Q1624" s="9">
        <f t="shared" si="254"/>
        <v>45.7</v>
      </c>
      <c r="R1624" s="9">
        <f t="shared" si="255"/>
        <v>44.75</v>
      </c>
      <c r="S1624" s="9">
        <f t="shared" si="256"/>
        <v>41.6</v>
      </c>
      <c r="T1624" s="9">
        <f t="shared" si="257"/>
        <v>44.5</v>
      </c>
      <c r="U1624" s="8">
        <f t="shared" si="258"/>
        <v>44.016666666666673</v>
      </c>
      <c r="V1624" s="8">
        <f t="shared" si="259"/>
        <v>44.137500000000003</v>
      </c>
    </row>
    <row r="1625" spans="1:22" ht="13.5" x14ac:dyDescent="0.25">
      <c r="A1625" s="3">
        <f>RSI!A1625</f>
        <v>44378</v>
      </c>
      <c r="B1625" s="2">
        <f>RSI!B1625</f>
        <v>7.5940000000000003</v>
      </c>
      <c r="C1625" s="2">
        <f>RSI!I1625</f>
        <v>40.767665629714408</v>
      </c>
      <c r="D1625" s="2">
        <f>MACD!E1625</f>
        <v>8.9345330453215688E-2</v>
      </c>
      <c r="E1625" s="2">
        <f>MACD!F1625</f>
        <v>9.4177689787611776E-2</v>
      </c>
      <c r="F1625" s="2">
        <f>'Moving Avg'!D1625</f>
        <v>7.6183999999999994</v>
      </c>
      <c r="G1625" s="2">
        <f>'Moving Avg'!F1625</f>
        <v>7.7645999999999997</v>
      </c>
      <c r="H1625" s="2">
        <f>'Moving Avg'!G1625</f>
        <v>7.8863000000000012</v>
      </c>
      <c r="I1625" s="2">
        <f>'Moving Avg'!H1625</f>
        <v>7.0974949999999986</v>
      </c>
      <c r="J1625" s="6" t="str">
        <f>OBV!F1625</f>
        <v>BEARISH</v>
      </c>
      <c r="K1625" s="6" t="str">
        <f>OBV!G1625</f>
        <v>NEUTRAL</v>
      </c>
      <c r="L1625" s="6" t="str">
        <f>OBV!H1625</f>
        <v>CONFIRMED BEARISH</v>
      </c>
      <c r="M1625" s="8">
        <f t="shared" si="250"/>
        <v>25</v>
      </c>
      <c r="N1625" s="8">
        <f t="shared" si="251"/>
        <v>45</v>
      </c>
      <c r="O1625" s="8">
        <f t="shared" si="252"/>
        <v>50</v>
      </c>
      <c r="P1625" s="8">
        <f t="shared" si="253"/>
        <v>16.5</v>
      </c>
      <c r="Q1625" s="9">
        <f t="shared" si="254"/>
        <v>34.475000000000001</v>
      </c>
      <c r="R1625" s="9">
        <f t="shared" si="255"/>
        <v>35.625</v>
      </c>
      <c r="S1625" s="9">
        <f t="shared" si="256"/>
        <v>30.425000000000001</v>
      </c>
      <c r="T1625" s="9">
        <f t="shared" si="257"/>
        <v>34.125</v>
      </c>
      <c r="U1625" s="8">
        <f t="shared" si="258"/>
        <v>33.508333333333333</v>
      </c>
      <c r="V1625" s="8">
        <f t="shared" si="259"/>
        <v>33.662499999999994</v>
      </c>
    </row>
    <row r="1626" spans="1:22" ht="13.5" x14ac:dyDescent="0.25">
      <c r="A1626" s="3">
        <f>RSI!A1626</f>
        <v>44379</v>
      </c>
      <c r="B1626" s="2">
        <f>RSI!B1626</f>
        <v>7.5940000000000003</v>
      </c>
      <c r="C1626" s="2">
        <f>RSI!I1626</f>
        <v>40.767665629714408</v>
      </c>
      <c r="D1626" s="2">
        <f>MACD!E1626</f>
        <v>0.10121059760698881</v>
      </c>
      <c r="E1626" s="2">
        <f>MACD!F1626</f>
        <v>9.5584271351487185E-2</v>
      </c>
      <c r="F1626" s="2">
        <f>'Moving Avg'!D1626</f>
        <v>7.5656000000000008</v>
      </c>
      <c r="G1626" s="2">
        <f>'Moving Avg'!F1626</f>
        <v>7.7510499999999993</v>
      </c>
      <c r="H1626" s="2">
        <f>'Moving Avg'!G1626</f>
        <v>7.8969200000000015</v>
      </c>
      <c r="I1626" s="2">
        <f>'Moving Avg'!H1626</f>
        <v>7.1012799999999983</v>
      </c>
      <c r="J1626" s="6" t="str">
        <f>OBV!F1626</f>
        <v>BEARISH</v>
      </c>
      <c r="K1626" s="6" t="str">
        <f>OBV!G1626</f>
        <v>NEUTRAL</v>
      </c>
      <c r="L1626" s="6" t="str">
        <f>OBV!H1626</f>
        <v>CONFIRMED BEARISH</v>
      </c>
      <c r="M1626" s="8">
        <f t="shared" si="250"/>
        <v>25</v>
      </c>
      <c r="N1626" s="8">
        <f t="shared" si="251"/>
        <v>0</v>
      </c>
      <c r="O1626" s="8">
        <f t="shared" si="252"/>
        <v>50</v>
      </c>
      <c r="P1626" s="8">
        <f t="shared" si="253"/>
        <v>16.5</v>
      </c>
      <c r="Q1626" s="9">
        <f t="shared" si="254"/>
        <v>18.725000000000001</v>
      </c>
      <c r="R1626" s="9">
        <f t="shared" si="255"/>
        <v>26.625</v>
      </c>
      <c r="S1626" s="9">
        <f t="shared" si="256"/>
        <v>23.675000000000001</v>
      </c>
      <c r="T1626" s="9">
        <f t="shared" si="257"/>
        <v>22.875</v>
      </c>
      <c r="U1626" s="8">
        <f t="shared" si="258"/>
        <v>23.008333333333336</v>
      </c>
      <c r="V1626" s="8">
        <f t="shared" si="259"/>
        <v>22.975000000000001</v>
      </c>
    </row>
    <row r="1627" spans="1:22" ht="13.5" x14ac:dyDescent="0.25">
      <c r="A1627" s="3">
        <f>RSI!A1627</f>
        <v>44382</v>
      </c>
      <c r="B1627" s="2">
        <f>RSI!B1627</f>
        <v>7.5940000000000003</v>
      </c>
      <c r="C1627" s="2">
        <f>RSI!I1627</f>
        <v>40.767665629714408</v>
      </c>
      <c r="D1627" s="2">
        <f>MACD!E1627</f>
        <v>0.11236189697126164</v>
      </c>
      <c r="E1627" s="2">
        <f>MACD!F1627</f>
        <v>9.8939796475442085E-2</v>
      </c>
      <c r="F1627" s="2">
        <f>'Moving Avg'!D1627</f>
        <v>7.5584000000000007</v>
      </c>
      <c r="G1627" s="2">
        <f>'Moving Avg'!F1627</f>
        <v>7.7374999999999998</v>
      </c>
      <c r="H1627" s="2">
        <f>'Moving Avg'!G1627</f>
        <v>7.9063000000000008</v>
      </c>
      <c r="I1627" s="2">
        <f>'Moving Avg'!H1627</f>
        <v>7.1050649999999989</v>
      </c>
      <c r="J1627" s="6" t="str">
        <f>OBV!F1627</f>
        <v>BEARISH</v>
      </c>
      <c r="K1627" s="6" t="str">
        <f>OBV!G1627</f>
        <v>NEUTRAL</v>
      </c>
      <c r="L1627" s="6" t="str">
        <f>OBV!H1627</f>
        <v>CONFIRMED BEARISH</v>
      </c>
      <c r="M1627" s="8">
        <f t="shared" si="250"/>
        <v>25</v>
      </c>
      <c r="N1627" s="8">
        <f t="shared" si="251"/>
        <v>0</v>
      </c>
      <c r="O1627" s="8">
        <f t="shared" si="252"/>
        <v>50</v>
      </c>
      <c r="P1627" s="8">
        <f t="shared" si="253"/>
        <v>16.5</v>
      </c>
      <c r="Q1627" s="9">
        <f t="shared" si="254"/>
        <v>18.725000000000001</v>
      </c>
      <c r="R1627" s="9">
        <f t="shared" si="255"/>
        <v>26.625</v>
      </c>
      <c r="S1627" s="9">
        <f t="shared" si="256"/>
        <v>23.675000000000001</v>
      </c>
      <c r="T1627" s="9">
        <f t="shared" si="257"/>
        <v>22.875</v>
      </c>
      <c r="U1627" s="8">
        <f t="shared" si="258"/>
        <v>23.008333333333336</v>
      </c>
      <c r="V1627" s="8">
        <f t="shared" si="259"/>
        <v>22.975000000000001</v>
      </c>
    </row>
    <row r="1628" spans="1:22" ht="13.5" x14ac:dyDescent="0.25">
      <c r="A1628" s="3">
        <f>RSI!A1628</f>
        <v>44383</v>
      </c>
      <c r="B1628" s="2">
        <f>RSI!B1628</f>
        <v>7.5940000000000003</v>
      </c>
      <c r="C1628" s="2">
        <f>RSI!I1628</f>
        <v>40.767665629714415</v>
      </c>
      <c r="D1628" s="2">
        <f>MACD!E1628</f>
        <v>0.12282673952764345</v>
      </c>
      <c r="E1628" s="2">
        <f>MACD!F1628</f>
        <v>0.10371718508588237</v>
      </c>
      <c r="F1628" s="2">
        <f>'Moving Avg'!D1628</f>
        <v>7.5511999999999997</v>
      </c>
      <c r="G1628" s="2">
        <f>'Moving Avg'!F1628</f>
        <v>7.7356999999999987</v>
      </c>
      <c r="H1628" s="2">
        <f>'Moving Avg'!G1628</f>
        <v>7.9177400000000011</v>
      </c>
      <c r="I1628" s="2">
        <f>'Moving Avg'!H1628</f>
        <v>7.1088499999999986</v>
      </c>
      <c r="J1628" s="6" t="str">
        <f>OBV!F1628</f>
        <v>BEARISH</v>
      </c>
      <c r="K1628" s="6" t="str">
        <f>OBV!G1628</f>
        <v>NEUTRAL</v>
      </c>
      <c r="L1628" s="6" t="str">
        <f>OBV!H1628</f>
        <v>CONFIRMED BEARISH</v>
      </c>
      <c r="M1628" s="8">
        <f t="shared" si="250"/>
        <v>25</v>
      </c>
      <c r="N1628" s="8">
        <f t="shared" si="251"/>
        <v>0</v>
      </c>
      <c r="O1628" s="8">
        <f t="shared" si="252"/>
        <v>50</v>
      </c>
      <c r="P1628" s="8">
        <f t="shared" si="253"/>
        <v>16.5</v>
      </c>
      <c r="Q1628" s="9">
        <f t="shared" si="254"/>
        <v>18.725000000000001</v>
      </c>
      <c r="R1628" s="9">
        <f t="shared" si="255"/>
        <v>26.625</v>
      </c>
      <c r="S1628" s="9">
        <f t="shared" si="256"/>
        <v>23.675000000000001</v>
      </c>
      <c r="T1628" s="9">
        <f t="shared" si="257"/>
        <v>22.875</v>
      </c>
      <c r="U1628" s="8">
        <f t="shared" si="258"/>
        <v>23.008333333333336</v>
      </c>
      <c r="V1628" s="8">
        <f t="shared" si="259"/>
        <v>22.975000000000001</v>
      </c>
    </row>
    <row r="1629" spans="1:22" ht="13.5" x14ac:dyDescent="0.25">
      <c r="A1629" s="3">
        <f>RSI!A1629</f>
        <v>44384</v>
      </c>
      <c r="B1629" s="2">
        <f>RSI!B1629</f>
        <v>7.5940000000000003</v>
      </c>
      <c r="C1629" s="2">
        <f>RSI!I1629</f>
        <v>40.767665629714408</v>
      </c>
      <c r="D1629" s="2">
        <f>MACD!E1629</f>
        <v>0.13263450233360974</v>
      </c>
      <c r="E1629" s="2">
        <f>MACD!F1629</f>
        <v>0.10950064853542785</v>
      </c>
      <c r="F1629" s="2">
        <f>'Moving Avg'!D1629</f>
        <v>7.5939999999999994</v>
      </c>
      <c r="G1629" s="2">
        <f>'Moving Avg'!F1629</f>
        <v>7.7338999999999984</v>
      </c>
      <c r="H1629" s="2">
        <f>'Moving Avg'!G1629</f>
        <v>7.9323199999999998</v>
      </c>
      <c r="I1629" s="2">
        <f>'Moving Avg'!H1629</f>
        <v>7.112635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  <c r="M1629" s="8">
        <f t="shared" si="250"/>
        <v>25</v>
      </c>
      <c r="N1629" s="8">
        <f t="shared" si="251"/>
        <v>0</v>
      </c>
      <c r="O1629" s="8">
        <f t="shared" si="252"/>
        <v>50</v>
      </c>
      <c r="P1629" s="8">
        <f t="shared" si="253"/>
        <v>83.5</v>
      </c>
      <c r="Q1629" s="9">
        <f t="shared" si="254"/>
        <v>28.774999999999999</v>
      </c>
      <c r="R1629" s="9">
        <f t="shared" si="255"/>
        <v>43.375</v>
      </c>
      <c r="S1629" s="9">
        <f t="shared" si="256"/>
        <v>53.825000000000003</v>
      </c>
      <c r="T1629" s="9">
        <f t="shared" si="257"/>
        <v>39.625</v>
      </c>
      <c r="U1629" s="8">
        <f t="shared" si="258"/>
        <v>41.991666666666667</v>
      </c>
      <c r="V1629" s="8">
        <f t="shared" si="259"/>
        <v>41.400000000000006</v>
      </c>
    </row>
    <row r="1630" spans="1:22" ht="13.5" x14ac:dyDescent="0.25">
      <c r="A1630" s="3">
        <f>RSI!A1630</f>
        <v>44385</v>
      </c>
      <c r="B1630" s="2">
        <f>RSI!B1630</f>
        <v>7.3719999999999999</v>
      </c>
      <c r="C1630" s="2">
        <f>RSI!I1630</f>
        <v>31.506552829260301</v>
      </c>
      <c r="D1630" s="2">
        <f>MACD!E1630</f>
        <v>0.15826013413505358</v>
      </c>
      <c r="E1630" s="2">
        <f>MACD!F1630</f>
        <v>0.11925254565535301</v>
      </c>
      <c r="F1630" s="2">
        <f>'Moving Avg'!D1630</f>
        <v>7.5496000000000008</v>
      </c>
      <c r="G1630" s="2">
        <f>'Moving Avg'!F1630</f>
        <v>7.7209999999999983</v>
      </c>
      <c r="H1630" s="2">
        <f>'Moving Avg'!G1630</f>
        <v>7.9386200000000011</v>
      </c>
      <c r="I1630" s="2">
        <f>'Moving Avg'!H1630</f>
        <v>7.1153100000000009</v>
      </c>
      <c r="J1630" s="6" t="str">
        <f>OBV!F1630</f>
        <v>BEARISH</v>
      </c>
      <c r="K1630" s="6" t="str">
        <f>OBV!G1630</f>
        <v>NEUTRAL</v>
      </c>
      <c r="L1630" s="6" t="str">
        <f>OBV!H1630</f>
        <v>CONFIRMED BEARISH</v>
      </c>
      <c r="M1630" s="8">
        <f t="shared" si="250"/>
        <v>25</v>
      </c>
      <c r="N1630" s="8">
        <f t="shared" si="251"/>
        <v>0</v>
      </c>
      <c r="O1630" s="8">
        <f t="shared" si="252"/>
        <v>50</v>
      </c>
      <c r="P1630" s="8">
        <f t="shared" si="253"/>
        <v>16.5</v>
      </c>
      <c r="Q1630" s="9">
        <f t="shared" si="254"/>
        <v>18.725000000000001</v>
      </c>
      <c r="R1630" s="9">
        <f t="shared" si="255"/>
        <v>26.625</v>
      </c>
      <c r="S1630" s="9">
        <f t="shared" si="256"/>
        <v>23.675000000000001</v>
      </c>
      <c r="T1630" s="9">
        <f t="shared" si="257"/>
        <v>22.875</v>
      </c>
      <c r="U1630" s="8">
        <f t="shared" si="258"/>
        <v>23.008333333333336</v>
      </c>
      <c r="V1630" s="8">
        <f t="shared" si="259"/>
        <v>22.975000000000001</v>
      </c>
    </row>
    <row r="1631" spans="1:22" ht="13.5" x14ac:dyDescent="0.25">
      <c r="A1631" s="3">
        <f>RSI!A1631</f>
        <v>44386</v>
      </c>
      <c r="B1631" s="2">
        <f>RSI!B1631</f>
        <v>7.3719999999999999</v>
      </c>
      <c r="C1631" s="2">
        <f>RSI!I1631</f>
        <v>31.506552829260301</v>
      </c>
      <c r="D1631" s="2">
        <f>MACD!E1631</f>
        <v>0.18207212333407519</v>
      </c>
      <c r="E1631" s="2">
        <f>MACD!F1631</f>
        <v>0.13181646119109747</v>
      </c>
      <c r="F1631" s="2">
        <f>'Moving Avg'!D1631</f>
        <v>7.5051999999999994</v>
      </c>
      <c r="G1631" s="2">
        <f>'Moving Avg'!F1631</f>
        <v>7.6966999999999981</v>
      </c>
      <c r="H1631" s="2">
        <f>'Moving Avg'!G1631</f>
        <v>7.9365600000000009</v>
      </c>
      <c r="I1631" s="2">
        <f>'Moving Avg'!H1631</f>
        <v>7.1189400000000012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  <c r="M1631" s="8">
        <f t="shared" si="250"/>
        <v>25</v>
      </c>
      <c r="N1631" s="8">
        <f t="shared" si="251"/>
        <v>0</v>
      </c>
      <c r="O1631" s="8">
        <f t="shared" si="252"/>
        <v>50</v>
      </c>
      <c r="P1631" s="8">
        <f t="shared" si="253"/>
        <v>16.5</v>
      </c>
      <c r="Q1631" s="9">
        <f t="shared" si="254"/>
        <v>18.725000000000001</v>
      </c>
      <c r="R1631" s="9">
        <f t="shared" si="255"/>
        <v>26.625</v>
      </c>
      <c r="S1631" s="9">
        <f t="shared" si="256"/>
        <v>23.675000000000001</v>
      </c>
      <c r="T1631" s="9">
        <f t="shared" si="257"/>
        <v>22.875</v>
      </c>
      <c r="U1631" s="8">
        <f t="shared" si="258"/>
        <v>23.008333333333336</v>
      </c>
      <c r="V1631" s="8">
        <f t="shared" si="259"/>
        <v>22.975000000000001</v>
      </c>
    </row>
    <row r="1632" spans="1:22" ht="13.5" x14ac:dyDescent="0.25">
      <c r="A1632" s="3">
        <f>RSI!A1632</f>
        <v>44389</v>
      </c>
      <c r="B1632" s="2">
        <f>RSI!B1632</f>
        <v>7.165</v>
      </c>
      <c r="C1632" s="2">
        <f>RSI!I1632</f>
        <v>25.293064132954967</v>
      </c>
      <c r="D1632" s="2">
        <f>MACD!E1632</f>
        <v>0.18444821603035599</v>
      </c>
      <c r="E1632" s="2">
        <f>MACD!F1632</f>
        <v>0.14234281215894917</v>
      </c>
      <c r="F1632" s="2">
        <f>'Moving Avg'!D1632</f>
        <v>7.4194000000000004</v>
      </c>
      <c r="G1632" s="2">
        <f>'Moving Avg'!F1632</f>
        <v>7.662049999999998</v>
      </c>
      <c r="H1632" s="2">
        <f>'Moving Avg'!G1632</f>
        <v>7.9259800000000009</v>
      </c>
      <c r="I1632" s="2">
        <f>'Moving Avg'!H1632</f>
        <v>7.1215350000000024</v>
      </c>
      <c r="J1632" s="6" t="str">
        <f>OBV!F1632</f>
        <v>BEARISH</v>
      </c>
      <c r="K1632" s="6" t="str">
        <f>OBV!G1632</f>
        <v>STRONG</v>
      </c>
      <c r="L1632" s="6" t="str">
        <f>OBV!H1632</f>
        <v>CONFIRMED BEARISH</v>
      </c>
      <c r="M1632" s="8">
        <f t="shared" si="250"/>
        <v>50</v>
      </c>
      <c r="N1632" s="8">
        <f t="shared" si="251"/>
        <v>0</v>
      </c>
      <c r="O1632" s="8">
        <f t="shared" si="252"/>
        <v>50</v>
      </c>
      <c r="P1632" s="8">
        <f t="shared" si="253"/>
        <v>33</v>
      </c>
      <c r="Q1632" s="9">
        <f t="shared" si="254"/>
        <v>29.95</v>
      </c>
      <c r="R1632" s="9">
        <f t="shared" si="255"/>
        <v>35.75</v>
      </c>
      <c r="S1632" s="9">
        <f t="shared" si="256"/>
        <v>34.85</v>
      </c>
      <c r="T1632" s="9">
        <f t="shared" si="257"/>
        <v>33.25</v>
      </c>
      <c r="U1632" s="8">
        <f t="shared" si="258"/>
        <v>33.516666666666673</v>
      </c>
      <c r="V1632" s="8">
        <f t="shared" si="259"/>
        <v>33.450000000000003</v>
      </c>
    </row>
    <row r="1633" spans="1:22" ht="13.5" x14ac:dyDescent="0.25">
      <c r="A1633" s="3">
        <f>RSI!A1633</f>
        <v>44390</v>
      </c>
      <c r="B1633" s="2">
        <f>RSI!B1633</f>
        <v>7.165</v>
      </c>
      <c r="C1633" s="2">
        <f>RSI!I1633</f>
        <v>25.293064132954967</v>
      </c>
      <c r="D1633" s="2">
        <f>MACD!E1633</f>
        <v>0.18950699844447527</v>
      </c>
      <c r="E1633" s="2">
        <f>MACD!F1633</f>
        <v>0.1517756494160544</v>
      </c>
      <c r="F1633" s="2">
        <f>'Moving Avg'!D1633</f>
        <v>7.3335999999999997</v>
      </c>
      <c r="G1633" s="2">
        <f>'Moving Avg'!F1633</f>
        <v>7.6273999999999971</v>
      </c>
      <c r="H1633" s="2">
        <f>'Moving Avg'!G1633</f>
        <v>7.9108800000000024</v>
      </c>
      <c r="I1633" s="2">
        <f>'Moving Avg'!H1633</f>
        <v>7.124130000000001</v>
      </c>
      <c r="J1633" s="6" t="str">
        <f>OBV!F1633</f>
        <v>BEARISH</v>
      </c>
      <c r="K1633" s="6" t="str">
        <f>OBV!G1633</f>
        <v>STRONG</v>
      </c>
      <c r="L1633" s="6" t="str">
        <f>OBV!H1633</f>
        <v>CONFIRMED BEARISH</v>
      </c>
      <c r="M1633" s="8">
        <f t="shared" si="250"/>
        <v>50</v>
      </c>
      <c r="N1633" s="8">
        <f t="shared" si="251"/>
        <v>0</v>
      </c>
      <c r="O1633" s="8">
        <f t="shared" si="252"/>
        <v>50</v>
      </c>
      <c r="P1633" s="8">
        <f t="shared" si="253"/>
        <v>33</v>
      </c>
      <c r="Q1633" s="9">
        <f t="shared" si="254"/>
        <v>29.95</v>
      </c>
      <c r="R1633" s="9">
        <f t="shared" si="255"/>
        <v>35.75</v>
      </c>
      <c r="S1633" s="9">
        <f t="shared" si="256"/>
        <v>34.85</v>
      </c>
      <c r="T1633" s="9">
        <f t="shared" si="257"/>
        <v>33.25</v>
      </c>
      <c r="U1633" s="8">
        <f t="shared" si="258"/>
        <v>33.516666666666673</v>
      </c>
      <c r="V1633" s="8">
        <f t="shared" si="259"/>
        <v>33.450000000000003</v>
      </c>
    </row>
    <row r="1634" spans="1:22" ht="13.5" x14ac:dyDescent="0.25">
      <c r="A1634" s="3">
        <f>RSI!A1634</f>
        <v>44391</v>
      </c>
      <c r="B1634" s="2">
        <f>RSI!B1634</f>
        <v>7.165</v>
      </c>
      <c r="C1634" s="2">
        <f>RSI!I1634</f>
        <v>25.293064132954967</v>
      </c>
      <c r="D1634" s="2">
        <f>MACD!E1634</f>
        <v>0.15814841488352016</v>
      </c>
      <c r="E1634" s="2">
        <f>MACD!F1634</f>
        <v>0.15305020250954757</v>
      </c>
      <c r="F1634" s="2">
        <f>'Moving Avg'!D1634</f>
        <v>7.2477999999999998</v>
      </c>
      <c r="G1634" s="2">
        <f>'Moving Avg'!F1634</f>
        <v>7.592749999999997</v>
      </c>
      <c r="H1634" s="2">
        <f>'Moving Avg'!G1634</f>
        <v>7.8938600000000019</v>
      </c>
      <c r="I1634" s="2">
        <f>'Moving Avg'!H1634</f>
        <v>7.1267250000000013</v>
      </c>
      <c r="J1634" s="6" t="str">
        <f>OBV!F1634</f>
        <v>BEARISH</v>
      </c>
      <c r="K1634" s="6" t="str">
        <f>OBV!G1634</f>
        <v>STRONG</v>
      </c>
      <c r="L1634" s="6" t="str">
        <f>OBV!H1634</f>
        <v>CONFIRMED BEARISH</v>
      </c>
      <c r="M1634" s="8">
        <f t="shared" si="250"/>
        <v>50</v>
      </c>
      <c r="N1634" s="8">
        <f t="shared" si="251"/>
        <v>0</v>
      </c>
      <c r="O1634" s="8">
        <f t="shared" si="252"/>
        <v>50</v>
      </c>
      <c r="P1634" s="8">
        <f t="shared" si="253"/>
        <v>33</v>
      </c>
      <c r="Q1634" s="9">
        <f t="shared" si="254"/>
        <v>29.95</v>
      </c>
      <c r="R1634" s="9">
        <f t="shared" si="255"/>
        <v>35.75</v>
      </c>
      <c r="S1634" s="9">
        <f t="shared" si="256"/>
        <v>34.85</v>
      </c>
      <c r="T1634" s="9">
        <f t="shared" si="257"/>
        <v>33.25</v>
      </c>
      <c r="U1634" s="8">
        <f t="shared" si="258"/>
        <v>33.516666666666673</v>
      </c>
      <c r="V1634" s="8">
        <f t="shared" si="259"/>
        <v>33.450000000000003</v>
      </c>
    </row>
    <row r="1635" spans="1:22" ht="13.5" x14ac:dyDescent="0.25">
      <c r="A1635" s="3">
        <f>RSI!A1635</f>
        <v>44392</v>
      </c>
      <c r="B1635" s="2">
        <f>RSI!B1635</f>
        <v>7.1440000000000001</v>
      </c>
      <c r="C1635" s="2">
        <f>RSI!I1635</f>
        <v>24.676440539467279</v>
      </c>
      <c r="D1635" s="2">
        <f>MACD!E1635</f>
        <v>0.16870623784991068</v>
      </c>
      <c r="E1635" s="2">
        <f>MACD!F1635</f>
        <v>0.15618140957762019</v>
      </c>
      <c r="F1635" s="2">
        <f>'Moving Avg'!D1635</f>
        <v>7.2021999999999995</v>
      </c>
      <c r="G1635" s="2">
        <f>'Moving Avg'!F1635</f>
        <v>7.5570499999999985</v>
      </c>
      <c r="H1635" s="2">
        <f>'Moving Avg'!G1635</f>
        <v>7.8750600000000022</v>
      </c>
      <c r="I1635" s="2">
        <f>'Moving Avg'!H1635</f>
        <v>7.1292150000000012</v>
      </c>
      <c r="J1635" s="6" t="str">
        <f>OBV!F1635</f>
        <v>BEARISH</v>
      </c>
      <c r="K1635" s="6" t="str">
        <f>OBV!G1635</f>
        <v>STRONG</v>
      </c>
      <c r="L1635" s="6" t="str">
        <f>OBV!H1635</f>
        <v>CONFIRMED BEARISH</v>
      </c>
      <c r="M1635" s="8">
        <f t="shared" si="250"/>
        <v>50</v>
      </c>
      <c r="N1635" s="8">
        <f t="shared" si="251"/>
        <v>0</v>
      </c>
      <c r="O1635" s="8">
        <f t="shared" si="252"/>
        <v>50</v>
      </c>
      <c r="P1635" s="8">
        <f t="shared" si="253"/>
        <v>33</v>
      </c>
      <c r="Q1635" s="9">
        <f t="shared" si="254"/>
        <v>29.95</v>
      </c>
      <c r="R1635" s="9">
        <f t="shared" si="255"/>
        <v>35.75</v>
      </c>
      <c r="S1635" s="9">
        <f t="shared" si="256"/>
        <v>34.85</v>
      </c>
      <c r="T1635" s="9">
        <f t="shared" si="257"/>
        <v>33.25</v>
      </c>
      <c r="U1635" s="8">
        <f t="shared" si="258"/>
        <v>33.516666666666673</v>
      </c>
      <c r="V1635" s="8">
        <f t="shared" si="259"/>
        <v>33.450000000000003</v>
      </c>
    </row>
    <row r="1636" spans="1:22" ht="13.5" x14ac:dyDescent="0.25">
      <c r="A1636" s="3">
        <f>RSI!A1636</f>
        <v>44393</v>
      </c>
      <c r="B1636" s="2">
        <f>RSI!B1636</f>
        <v>7.1440000000000001</v>
      </c>
      <c r="C1636" s="2">
        <f>RSI!I1636</f>
        <v>24.676440539467279</v>
      </c>
      <c r="D1636" s="2">
        <f>MACD!E1636</f>
        <v>0.18018366338939273</v>
      </c>
      <c r="E1636" s="2">
        <f>MACD!F1636</f>
        <v>0.16098186033997469</v>
      </c>
      <c r="F1636" s="2">
        <f>'Moving Avg'!D1636</f>
        <v>7.1566000000000001</v>
      </c>
      <c r="G1636" s="2">
        <f>'Moving Avg'!F1636</f>
        <v>7.52135</v>
      </c>
      <c r="H1636" s="2">
        <f>'Moving Avg'!G1636</f>
        <v>7.851460000000003</v>
      </c>
      <c r="I1636" s="2">
        <f>'Moving Avg'!H1636</f>
        <v>7.131705000000002</v>
      </c>
      <c r="J1636" s="6" t="str">
        <f>OBV!F1636</f>
        <v>BEARISH</v>
      </c>
      <c r="K1636" s="6" t="str">
        <f>OBV!G1636</f>
        <v>STRONG</v>
      </c>
      <c r="L1636" s="6" t="str">
        <f>OBV!H1636</f>
        <v>CONFIRMED BEARISH</v>
      </c>
      <c r="M1636" s="8">
        <f t="shared" si="250"/>
        <v>50</v>
      </c>
      <c r="N1636" s="8">
        <f t="shared" si="251"/>
        <v>0</v>
      </c>
      <c r="O1636" s="8">
        <f t="shared" si="252"/>
        <v>50</v>
      </c>
      <c r="P1636" s="8">
        <f t="shared" si="253"/>
        <v>33</v>
      </c>
      <c r="Q1636" s="9">
        <f t="shared" si="254"/>
        <v>29.95</v>
      </c>
      <c r="R1636" s="9">
        <f t="shared" si="255"/>
        <v>35.75</v>
      </c>
      <c r="S1636" s="9">
        <f t="shared" si="256"/>
        <v>34.85</v>
      </c>
      <c r="T1636" s="9">
        <f t="shared" si="257"/>
        <v>33.25</v>
      </c>
      <c r="U1636" s="8">
        <f t="shared" si="258"/>
        <v>33.516666666666673</v>
      </c>
      <c r="V1636" s="8">
        <f t="shared" si="259"/>
        <v>33.450000000000003</v>
      </c>
    </row>
    <row r="1637" spans="1:22" ht="13.5" x14ac:dyDescent="0.25">
      <c r="A1637" s="3">
        <f>RSI!A1637</f>
        <v>44396</v>
      </c>
      <c r="B1637" s="2">
        <f>RSI!B1637</f>
        <v>7.1440000000000001</v>
      </c>
      <c r="C1637" s="2">
        <f>RSI!I1637</f>
        <v>24.676440539467279</v>
      </c>
      <c r="D1637" s="2">
        <f>MACD!E1637</f>
        <v>0.19225077840306692</v>
      </c>
      <c r="E1637" s="2">
        <f>MACD!F1637</f>
        <v>0.16723564395259313</v>
      </c>
      <c r="F1637" s="2">
        <f>'Moving Avg'!D1637</f>
        <v>7.1524000000000001</v>
      </c>
      <c r="G1637" s="2">
        <f>'Moving Avg'!F1637</f>
        <v>7.4856500000000015</v>
      </c>
      <c r="H1637" s="2">
        <f>'Moving Avg'!G1637</f>
        <v>7.8278600000000029</v>
      </c>
      <c r="I1637" s="2">
        <f>'Moving Avg'!H1637</f>
        <v>7.134195000000001</v>
      </c>
      <c r="J1637" s="6" t="str">
        <f>OBV!F1637</f>
        <v>BEARISH</v>
      </c>
      <c r="K1637" s="6" t="str">
        <f>OBV!G1637</f>
        <v>NEUTRAL</v>
      </c>
      <c r="L1637" s="6" t="str">
        <f>OBV!H1637</f>
        <v>CONFIRMED BEARISH</v>
      </c>
      <c r="M1637" s="8">
        <f t="shared" si="250"/>
        <v>50</v>
      </c>
      <c r="N1637" s="8">
        <f t="shared" si="251"/>
        <v>0</v>
      </c>
      <c r="O1637" s="8">
        <f t="shared" si="252"/>
        <v>50</v>
      </c>
      <c r="P1637" s="8">
        <f t="shared" si="253"/>
        <v>16.5</v>
      </c>
      <c r="Q1637" s="9">
        <f t="shared" si="254"/>
        <v>27.475000000000001</v>
      </c>
      <c r="R1637" s="9">
        <f t="shared" si="255"/>
        <v>31.625</v>
      </c>
      <c r="S1637" s="9">
        <f t="shared" si="256"/>
        <v>27.425000000000001</v>
      </c>
      <c r="T1637" s="9">
        <f t="shared" si="257"/>
        <v>29.125</v>
      </c>
      <c r="U1637" s="8">
        <f t="shared" si="258"/>
        <v>28.841666666666669</v>
      </c>
      <c r="V1637" s="8">
        <f t="shared" si="259"/>
        <v>28.912500000000001</v>
      </c>
    </row>
    <row r="1638" spans="1:22" ht="13.5" x14ac:dyDescent="0.25">
      <c r="A1638" s="3">
        <f>RSI!A1638</f>
        <v>44399</v>
      </c>
      <c r="B1638" s="2">
        <f>RSI!B1638</f>
        <v>7.1440000000000001</v>
      </c>
      <c r="C1638" s="2">
        <f>RSI!I1638</f>
        <v>24.676440539467279</v>
      </c>
      <c r="D1638" s="2">
        <f>MACD!E1638</f>
        <v>0.20464238385932987</v>
      </c>
      <c r="E1638" s="2">
        <f>MACD!F1638</f>
        <v>0.1747169919339405</v>
      </c>
      <c r="F1638" s="2">
        <f>'Moving Avg'!D1638</f>
        <v>7.1482000000000001</v>
      </c>
      <c r="G1638" s="2">
        <f>'Moving Avg'!F1638</f>
        <v>7.4499500000000012</v>
      </c>
      <c r="H1638" s="2">
        <f>'Moving Avg'!G1638</f>
        <v>7.8076800000000022</v>
      </c>
      <c r="I1638" s="2">
        <f>'Moving Avg'!H1638</f>
        <v>7.1366850000000008</v>
      </c>
      <c r="J1638" s="6" t="str">
        <f>OBV!F1638</f>
        <v>BEARISH</v>
      </c>
      <c r="K1638" s="6" t="str">
        <f>OBV!G1638</f>
        <v>NEUTRAL</v>
      </c>
      <c r="L1638" s="6" t="str">
        <f>OBV!H1638</f>
        <v>CONFIRMED BEARISH</v>
      </c>
      <c r="M1638" s="8">
        <f t="shared" si="250"/>
        <v>50</v>
      </c>
      <c r="N1638" s="8">
        <f t="shared" si="251"/>
        <v>0</v>
      </c>
      <c r="O1638" s="8">
        <f t="shared" si="252"/>
        <v>50</v>
      </c>
      <c r="P1638" s="8">
        <f t="shared" si="253"/>
        <v>16.5</v>
      </c>
      <c r="Q1638" s="9">
        <f t="shared" si="254"/>
        <v>27.475000000000001</v>
      </c>
      <c r="R1638" s="9">
        <f t="shared" si="255"/>
        <v>31.625</v>
      </c>
      <c r="S1638" s="9">
        <f t="shared" si="256"/>
        <v>27.425000000000001</v>
      </c>
      <c r="T1638" s="9">
        <f t="shared" si="257"/>
        <v>29.125</v>
      </c>
      <c r="U1638" s="8">
        <f t="shared" si="258"/>
        <v>28.841666666666669</v>
      </c>
      <c r="V1638" s="8">
        <f t="shared" si="259"/>
        <v>28.912500000000001</v>
      </c>
    </row>
    <row r="1639" spans="1:22" ht="13.5" x14ac:dyDescent="0.25">
      <c r="A1639" s="3">
        <f>RSI!A1639</f>
        <v>44400</v>
      </c>
      <c r="B1639" s="2">
        <f>RSI!B1639</f>
        <v>7.1440000000000001</v>
      </c>
      <c r="C1639" s="2">
        <f>RSI!I1639</f>
        <v>24.676440539467279</v>
      </c>
      <c r="D1639" s="2">
        <f>MACD!E1639</f>
        <v>0.21714700484233518</v>
      </c>
      <c r="E1639" s="2">
        <f>MACD!F1639</f>
        <v>0.18320299451561944</v>
      </c>
      <c r="F1639" s="2">
        <f>'Moving Avg'!D1639</f>
        <v>7.1440000000000001</v>
      </c>
      <c r="G1639" s="2">
        <f>'Moving Avg'!F1639</f>
        <v>7.4142500000000009</v>
      </c>
      <c r="H1639" s="2">
        <f>'Moving Avg'!G1639</f>
        <v>7.7876400000000023</v>
      </c>
      <c r="I1639" s="2">
        <f>'Moving Avg'!H1639</f>
        <v>7.1391749999999998</v>
      </c>
      <c r="J1639" s="6" t="str">
        <f>OBV!F1639</f>
        <v>BEARISH</v>
      </c>
      <c r="K1639" s="6" t="str">
        <f>OBV!G1639</f>
        <v>NEUTRAL</v>
      </c>
      <c r="L1639" s="6" t="str">
        <f>OBV!H1639</f>
        <v>CONFIRMED BEARISH</v>
      </c>
      <c r="M1639" s="8">
        <f t="shared" si="250"/>
        <v>50</v>
      </c>
      <c r="N1639" s="8">
        <f t="shared" si="251"/>
        <v>0</v>
      </c>
      <c r="O1639" s="8">
        <f t="shared" si="252"/>
        <v>50</v>
      </c>
      <c r="P1639" s="8">
        <f t="shared" si="253"/>
        <v>16.5</v>
      </c>
      <c r="Q1639" s="9">
        <f t="shared" si="254"/>
        <v>27.475000000000001</v>
      </c>
      <c r="R1639" s="9">
        <f t="shared" si="255"/>
        <v>31.625</v>
      </c>
      <c r="S1639" s="9">
        <f t="shared" si="256"/>
        <v>27.425000000000001</v>
      </c>
      <c r="T1639" s="9">
        <f t="shared" si="257"/>
        <v>29.125</v>
      </c>
      <c r="U1639" s="8">
        <f t="shared" si="258"/>
        <v>28.841666666666669</v>
      </c>
      <c r="V1639" s="8">
        <f t="shared" si="259"/>
        <v>28.912500000000001</v>
      </c>
    </row>
    <row r="1640" spans="1:22" ht="13.5" x14ac:dyDescent="0.25">
      <c r="A1640" s="3">
        <f>RSI!A1640</f>
        <v>44403</v>
      </c>
      <c r="B1640" s="2">
        <f>RSI!B1640</f>
        <v>7.1440000000000001</v>
      </c>
      <c r="C1640" s="2">
        <f>RSI!I1640</f>
        <v>24.676440539467279</v>
      </c>
      <c r="D1640" s="2">
        <f>MACD!E1640</f>
        <v>0.195443821796629</v>
      </c>
      <c r="E1640" s="2">
        <f>MACD!F1640</f>
        <v>0.18565115997182136</v>
      </c>
      <c r="F1640" s="2">
        <f>'Moving Avg'!D1640</f>
        <v>7.1440000000000001</v>
      </c>
      <c r="G1640" s="2">
        <f>'Moving Avg'!F1640</f>
        <v>7.3785500000000024</v>
      </c>
      <c r="H1640" s="2">
        <f>'Moving Avg'!G1640</f>
        <v>7.7677400000000034</v>
      </c>
      <c r="I1640" s="2">
        <f>'Moving Avg'!H1640</f>
        <v>7.1416650000000015</v>
      </c>
      <c r="J1640" s="6" t="str">
        <f>OBV!F1640</f>
        <v>NEUTRAL</v>
      </c>
      <c r="K1640" s="6" t="str">
        <f>OBV!G1640</f>
        <v>NEUTRAL</v>
      </c>
      <c r="L1640" s="6" t="str">
        <f>OBV!H1640</f>
        <v>NEUTRAL</v>
      </c>
      <c r="M1640" s="8">
        <f t="shared" si="250"/>
        <v>50</v>
      </c>
      <c r="N1640" s="8">
        <f t="shared" si="251"/>
        <v>0</v>
      </c>
      <c r="O1640" s="8">
        <f t="shared" si="252"/>
        <v>50</v>
      </c>
      <c r="P1640" s="8">
        <f t="shared" si="253"/>
        <v>33</v>
      </c>
      <c r="Q1640" s="9">
        <f t="shared" si="254"/>
        <v>29.95</v>
      </c>
      <c r="R1640" s="9">
        <f t="shared" si="255"/>
        <v>35.75</v>
      </c>
      <c r="S1640" s="9">
        <f t="shared" si="256"/>
        <v>34.85</v>
      </c>
      <c r="T1640" s="9">
        <f t="shared" si="257"/>
        <v>33.25</v>
      </c>
      <c r="U1640" s="8">
        <f t="shared" si="258"/>
        <v>33.516666666666673</v>
      </c>
      <c r="V1640" s="8">
        <f t="shared" si="259"/>
        <v>33.450000000000003</v>
      </c>
    </row>
    <row r="1641" spans="1:22" ht="13.5" x14ac:dyDescent="0.25">
      <c r="A1641" s="3">
        <f>RSI!A1641</f>
        <v>44404</v>
      </c>
      <c r="B1641" s="2">
        <f>RSI!B1641</f>
        <v>7.1440000000000001</v>
      </c>
      <c r="C1641" s="2">
        <f>RSI!I1641</f>
        <v>24.676440539467279</v>
      </c>
      <c r="D1641" s="2">
        <f>MACD!E1641</f>
        <v>0.17881091403379124</v>
      </c>
      <c r="E1641" s="2">
        <f>MACD!F1641</f>
        <v>0.18428311078421533</v>
      </c>
      <c r="F1641" s="2">
        <f>'Moving Avg'!D1641</f>
        <v>7.1440000000000001</v>
      </c>
      <c r="G1641" s="2">
        <f>'Moving Avg'!F1641</f>
        <v>7.342850000000003</v>
      </c>
      <c r="H1641" s="2">
        <f>'Moving Avg'!G1641</f>
        <v>7.7460600000000035</v>
      </c>
      <c r="I1641" s="2">
        <f>'Moving Avg'!H1641</f>
        <v>7.1441550000000014</v>
      </c>
      <c r="J1641" s="6" t="str">
        <f>OBV!F1641</f>
        <v>NEUTRAL</v>
      </c>
      <c r="K1641" s="6" t="str">
        <f>OBV!G1641</f>
        <v>NEUTRAL</v>
      </c>
      <c r="L1641" s="6" t="str">
        <f>OBV!H1641</f>
        <v>NEUTRAL</v>
      </c>
      <c r="M1641" s="8">
        <f t="shared" si="250"/>
        <v>50</v>
      </c>
      <c r="N1641" s="8">
        <f t="shared" si="251"/>
        <v>45</v>
      </c>
      <c r="O1641" s="8">
        <f t="shared" si="252"/>
        <v>0</v>
      </c>
      <c r="P1641" s="8">
        <f t="shared" si="253"/>
        <v>33</v>
      </c>
      <c r="Q1641" s="9">
        <f t="shared" si="254"/>
        <v>38.200000000000003</v>
      </c>
      <c r="R1641" s="9">
        <f t="shared" si="255"/>
        <v>27.25</v>
      </c>
      <c r="S1641" s="9">
        <f t="shared" si="256"/>
        <v>29.1</v>
      </c>
      <c r="T1641" s="9">
        <f t="shared" si="257"/>
        <v>32</v>
      </c>
      <c r="U1641" s="8">
        <f t="shared" si="258"/>
        <v>31.516666666666669</v>
      </c>
      <c r="V1641" s="8">
        <f t="shared" si="259"/>
        <v>31.637500000000003</v>
      </c>
    </row>
    <row r="1642" spans="1:22" ht="13.5" x14ac:dyDescent="0.25">
      <c r="A1642" s="3">
        <f>RSI!A1642</f>
        <v>44405</v>
      </c>
      <c r="B1642" s="2">
        <f>RSI!B1642</f>
        <v>7.1440000000000001</v>
      </c>
      <c r="C1642" s="2">
        <f>RSI!I1642</f>
        <v>24.676440539467279</v>
      </c>
      <c r="D1642" s="2">
        <f>MACD!E1642</f>
        <v>0.13449383913089896</v>
      </c>
      <c r="E1642" s="2">
        <f>MACD!F1642</f>
        <v>0.17432525645355207</v>
      </c>
      <c r="F1642" s="2">
        <f>'Moving Avg'!D1642</f>
        <v>7.1440000000000001</v>
      </c>
      <c r="G1642" s="2">
        <f>'Moving Avg'!F1642</f>
        <v>7.3185500000000037</v>
      </c>
      <c r="H1642" s="2">
        <f>'Moving Avg'!G1642</f>
        <v>7.7243800000000036</v>
      </c>
      <c r="I1642" s="2">
        <f>'Moving Avg'!H1642</f>
        <v>7.1466450000000021</v>
      </c>
      <c r="J1642" s="6" t="str">
        <f>OBV!F1642</f>
        <v>NEUTRAL</v>
      </c>
      <c r="K1642" s="6" t="str">
        <f>OBV!G1642</f>
        <v>NEUTRAL</v>
      </c>
      <c r="L1642" s="6" t="str">
        <f>OBV!H1642</f>
        <v>NEUTRAL</v>
      </c>
      <c r="M1642" s="8">
        <f t="shared" si="250"/>
        <v>50</v>
      </c>
      <c r="N1642" s="8">
        <f t="shared" si="251"/>
        <v>100</v>
      </c>
      <c r="O1642" s="8">
        <f t="shared" si="252"/>
        <v>0</v>
      </c>
      <c r="P1642" s="8">
        <f t="shared" si="253"/>
        <v>33</v>
      </c>
      <c r="Q1642" s="9">
        <f t="shared" si="254"/>
        <v>57.45</v>
      </c>
      <c r="R1642" s="9">
        <f t="shared" si="255"/>
        <v>38.25</v>
      </c>
      <c r="S1642" s="9">
        <f t="shared" si="256"/>
        <v>37.35</v>
      </c>
      <c r="T1642" s="9">
        <f t="shared" si="257"/>
        <v>45.75</v>
      </c>
      <c r="U1642" s="8">
        <f t="shared" si="258"/>
        <v>44.35</v>
      </c>
      <c r="V1642" s="8">
        <f t="shared" si="259"/>
        <v>44.7</v>
      </c>
    </row>
    <row r="1643" spans="1:22" ht="13.5" x14ac:dyDescent="0.25">
      <c r="A1643" s="3">
        <f>RSI!A1643</f>
        <v>44406</v>
      </c>
      <c r="B1643" s="2">
        <f>RSI!B1643</f>
        <v>7.1440000000000001</v>
      </c>
      <c r="C1643" s="2">
        <f>RSI!I1643</f>
        <v>24.676440539467279</v>
      </c>
      <c r="D1643" s="2">
        <f>MACD!E1643</f>
        <v>9.8479107065887916E-2</v>
      </c>
      <c r="E1643" s="2">
        <f>MACD!F1643</f>
        <v>0.15915602657601924</v>
      </c>
      <c r="F1643" s="2">
        <f>'Moving Avg'!D1643</f>
        <v>7.1440000000000001</v>
      </c>
      <c r="G1643" s="2">
        <f>'Moving Avg'!F1643</f>
        <v>7.2942500000000026</v>
      </c>
      <c r="H1643" s="2">
        <f>'Moving Avg'!G1643</f>
        <v>7.6994000000000025</v>
      </c>
      <c r="I1643" s="2">
        <f>'Moving Avg'!H1643</f>
        <v>7.149135000000002</v>
      </c>
      <c r="J1643" s="6" t="str">
        <f>OBV!F1643</f>
        <v>NEUTRAL</v>
      </c>
      <c r="K1643" s="6" t="str">
        <f>OBV!G1643</f>
        <v>NEUTRAL</v>
      </c>
      <c r="L1643" s="6" t="str">
        <f>OBV!H1643</f>
        <v>NEUTRAL</v>
      </c>
      <c r="M1643" s="8">
        <f t="shared" si="250"/>
        <v>50</v>
      </c>
      <c r="N1643" s="8">
        <f t="shared" si="251"/>
        <v>100</v>
      </c>
      <c r="O1643" s="8">
        <f t="shared" si="252"/>
        <v>0</v>
      </c>
      <c r="P1643" s="8">
        <f t="shared" si="253"/>
        <v>33</v>
      </c>
      <c r="Q1643" s="9">
        <f t="shared" si="254"/>
        <v>57.45</v>
      </c>
      <c r="R1643" s="9">
        <f t="shared" si="255"/>
        <v>38.25</v>
      </c>
      <c r="S1643" s="9">
        <f t="shared" si="256"/>
        <v>37.35</v>
      </c>
      <c r="T1643" s="9">
        <f t="shared" si="257"/>
        <v>45.75</v>
      </c>
      <c r="U1643" s="8">
        <f t="shared" si="258"/>
        <v>44.35</v>
      </c>
      <c r="V1643" s="8">
        <f t="shared" si="259"/>
        <v>44.7</v>
      </c>
    </row>
    <row r="1644" spans="1:22" ht="13.5" x14ac:dyDescent="0.25">
      <c r="A1644" s="3">
        <f>RSI!A1644</f>
        <v>44407</v>
      </c>
      <c r="B1644" s="2">
        <f>RSI!B1644</f>
        <v>7.3579999999999997</v>
      </c>
      <c r="C1644" s="2">
        <f>RSI!I1644</f>
        <v>49.244026471642819</v>
      </c>
      <c r="D1644" s="2">
        <f>MACD!E1644</f>
        <v>5.3527632005654802E-2</v>
      </c>
      <c r="E1644" s="2">
        <f>MACD!F1644</f>
        <v>0.13803034766194636</v>
      </c>
      <c r="F1644" s="2">
        <f>'Moving Avg'!D1644</f>
        <v>7.1867999999999999</v>
      </c>
      <c r="G1644" s="2">
        <f>'Moving Avg'!F1644</f>
        <v>7.2931500000000025</v>
      </c>
      <c r="H1644" s="2">
        <f>'Moving Avg'!G1644</f>
        <v>7.6787000000000036</v>
      </c>
      <c r="I1644" s="2">
        <f>'Moving Avg'!H1644</f>
        <v>7.1526950000000014</v>
      </c>
      <c r="J1644" s="6" t="str">
        <f>OBV!F1644</f>
        <v>BULLISH</v>
      </c>
      <c r="K1644" s="6" t="str">
        <f>OBV!G1644</f>
        <v>NEUTRAL</v>
      </c>
      <c r="L1644" s="6" t="str">
        <f>OBV!H1644</f>
        <v>CONFIRMED BULLISH</v>
      </c>
      <c r="M1644" s="8">
        <f t="shared" si="250"/>
        <v>25</v>
      </c>
      <c r="N1644" s="8">
        <f t="shared" si="251"/>
        <v>100</v>
      </c>
      <c r="O1644" s="8">
        <f t="shared" si="252"/>
        <v>50</v>
      </c>
      <c r="P1644" s="8">
        <f t="shared" si="253"/>
        <v>83.5</v>
      </c>
      <c r="Q1644" s="9">
        <f t="shared" si="254"/>
        <v>63.774999999999999</v>
      </c>
      <c r="R1644" s="9">
        <f t="shared" si="255"/>
        <v>63.375</v>
      </c>
      <c r="S1644" s="9">
        <f t="shared" si="256"/>
        <v>68.825000000000003</v>
      </c>
      <c r="T1644" s="9">
        <f t="shared" si="257"/>
        <v>64.625</v>
      </c>
      <c r="U1644" s="8">
        <f t="shared" si="258"/>
        <v>65.325000000000003</v>
      </c>
      <c r="V1644" s="8">
        <f t="shared" si="259"/>
        <v>65.150000000000006</v>
      </c>
    </row>
    <row r="1645" spans="1:22" ht="13.5" x14ac:dyDescent="0.25">
      <c r="A1645" s="3">
        <f>RSI!A1645</f>
        <v>44410</v>
      </c>
      <c r="B1645" s="2">
        <f>RSI!B1645</f>
        <v>7.1440000000000001</v>
      </c>
      <c r="C1645" s="2">
        <f>RSI!I1645</f>
        <v>36.443312846738387</v>
      </c>
      <c r="D1645" s="2">
        <f>MACD!E1645</f>
        <v>2.8120890781760721E-2</v>
      </c>
      <c r="E1645" s="2">
        <f>MACD!F1645</f>
        <v>0.11604845628590924</v>
      </c>
      <c r="F1645" s="2">
        <f>'Moving Avg'!D1645</f>
        <v>7.1868000000000007</v>
      </c>
      <c r="G1645" s="2">
        <f>'Moving Avg'!F1645</f>
        <v>7.2706500000000034</v>
      </c>
      <c r="H1645" s="2">
        <f>'Moving Avg'!G1645</f>
        <v>7.6537200000000034</v>
      </c>
      <c r="I1645" s="2">
        <f>'Moving Avg'!H1645</f>
        <v>7.1551850000000012</v>
      </c>
      <c r="J1645" s="6" t="str">
        <f>OBV!F1645</f>
        <v>BULLISH</v>
      </c>
      <c r="K1645" s="6" t="str">
        <f>OBV!G1645</f>
        <v>NEUTRAL</v>
      </c>
      <c r="L1645" s="6" t="str">
        <f>OBV!H1645</f>
        <v>NEUTRAL</v>
      </c>
      <c r="M1645" s="8">
        <f t="shared" si="250"/>
        <v>25</v>
      </c>
      <c r="N1645" s="8">
        <f t="shared" si="251"/>
        <v>100</v>
      </c>
      <c r="O1645" s="8">
        <f t="shared" si="252"/>
        <v>50</v>
      </c>
      <c r="P1645" s="8">
        <f t="shared" si="253"/>
        <v>49.5</v>
      </c>
      <c r="Q1645" s="9">
        <f t="shared" si="254"/>
        <v>58.674999999999997</v>
      </c>
      <c r="R1645" s="9">
        <f t="shared" si="255"/>
        <v>54.875</v>
      </c>
      <c r="S1645" s="9">
        <f t="shared" si="256"/>
        <v>53.525000000000006</v>
      </c>
      <c r="T1645" s="9">
        <f t="shared" si="257"/>
        <v>56.125</v>
      </c>
      <c r="U1645" s="8">
        <f t="shared" si="258"/>
        <v>55.691666666666663</v>
      </c>
      <c r="V1645" s="8">
        <f t="shared" si="259"/>
        <v>55.8</v>
      </c>
    </row>
    <row r="1646" spans="1:22" ht="13.5" x14ac:dyDescent="0.25">
      <c r="A1646" s="3">
        <f>RSI!A1646</f>
        <v>44411</v>
      </c>
      <c r="B1646" s="2">
        <f>RSI!B1646</f>
        <v>7.1440000000000001</v>
      </c>
      <c r="C1646" s="2">
        <f>RSI!I1646</f>
        <v>36.443312846738387</v>
      </c>
      <c r="D1646" s="2">
        <f>MACD!E1646</f>
        <v>7.8948583039899489E-3</v>
      </c>
      <c r="E1646" s="2">
        <f>MACD!F1646</f>
        <v>9.4417736689525383E-2</v>
      </c>
      <c r="F1646" s="2">
        <f>'Moving Avg'!D1646</f>
        <v>7.1867999999999999</v>
      </c>
      <c r="G1646" s="2">
        <f>'Moving Avg'!F1646</f>
        <v>7.2481500000000025</v>
      </c>
      <c r="H1646" s="2">
        <f>'Moving Avg'!G1646</f>
        <v>7.6308000000000025</v>
      </c>
      <c r="I1646" s="2">
        <f>'Moving Avg'!H1646</f>
        <v>7.1576750000000011</v>
      </c>
      <c r="J1646" s="6" t="str">
        <f>OBV!F1646</f>
        <v>BULLISH</v>
      </c>
      <c r="K1646" s="6" t="str">
        <f>OBV!G1646</f>
        <v>NEUTRAL</v>
      </c>
      <c r="L1646" s="6" t="str">
        <f>OBV!H1646</f>
        <v>NEUTRAL</v>
      </c>
      <c r="M1646" s="8">
        <f t="shared" si="250"/>
        <v>25</v>
      </c>
      <c r="N1646" s="8">
        <f t="shared" si="251"/>
        <v>100</v>
      </c>
      <c r="O1646" s="8">
        <f t="shared" si="252"/>
        <v>50</v>
      </c>
      <c r="P1646" s="8">
        <f t="shared" si="253"/>
        <v>49.5</v>
      </c>
      <c r="Q1646" s="9">
        <f t="shared" si="254"/>
        <v>58.674999999999997</v>
      </c>
      <c r="R1646" s="9">
        <f t="shared" si="255"/>
        <v>54.875</v>
      </c>
      <c r="S1646" s="9">
        <f t="shared" si="256"/>
        <v>53.525000000000006</v>
      </c>
      <c r="T1646" s="9">
        <f t="shared" si="257"/>
        <v>56.125</v>
      </c>
      <c r="U1646" s="8">
        <f t="shared" si="258"/>
        <v>55.691666666666663</v>
      </c>
      <c r="V1646" s="8">
        <f t="shared" si="259"/>
        <v>55.8</v>
      </c>
    </row>
    <row r="1647" spans="1:22" ht="13.5" x14ac:dyDescent="0.25">
      <c r="A1647" s="3">
        <f>RSI!A1647</f>
        <v>44412</v>
      </c>
      <c r="B1647" s="2">
        <f>RSI!B1647</f>
        <v>7.1440000000000001</v>
      </c>
      <c r="C1647" s="2">
        <f>RSI!I1647</f>
        <v>36.443312846738387</v>
      </c>
      <c r="D1647" s="2">
        <f>MACD!E1647</f>
        <v>-8.0417182333407666E-3</v>
      </c>
      <c r="E1647" s="2">
        <f>MACD!F1647</f>
        <v>7.392584570495217E-2</v>
      </c>
      <c r="F1647" s="2">
        <f>'Moving Avg'!D1647</f>
        <v>7.1867999999999999</v>
      </c>
      <c r="G1647" s="2">
        <f>'Moving Avg'!F1647</f>
        <v>7.2256500000000035</v>
      </c>
      <c r="H1647" s="2">
        <f>'Moving Avg'!G1647</f>
        <v>7.6059600000000023</v>
      </c>
      <c r="I1647" s="2">
        <f>'Moving Avg'!H1647</f>
        <v>7.160165000000001</v>
      </c>
      <c r="J1647" s="6" t="str">
        <f>OBV!F1647</f>
        <v>BULLISH</v>
      </c>
      <c r="K1647" s="6" t="str">
        <f>OBV!G1647</f>
        <v>NEUTRAL</v>
      </c>
      <c r="L1647" s="6" t="str">
        <f>OBV!H1647</f>
        <v>NEUTRAL</v>
      </c>
      <c r="M1647" s="8">
        <f t="shared" si="250"/>
        <v>25</v>
      </c>
      <c r="N1647" s="8">
        <f t="shared" si="251"/>
        <v>100</v>
      </c>
      <c r="O1647" s="8">
        <f t="shared" si="252"/>
        <v>50</v>
      </c>
      <c r="P1647" s="8">
        <f t="shared" si="253"/>
        <v>49.5</v>
      </c>
      <c r="Q1647" s="9">
        <f t="shared" si="254"/>
        <v>58.674999999999997</v>
      </c>
      <c r="R1647" s="9">
        <f t="shared" si="255"/>
        <v>54.875</v>
      </c>
      <c r="S1647" s="9">
        <f t="shared" si="256"/>
        <v>53.525000000000006</v>
      </c>
      <c r="T1647" s="9">
        <f t="shared" si="257"/>
        <v>56.125</v>
      </c>
      <c r="U1647" s="8">
        <f t="shared" si="258"/>
        <v>55.691666666666663</v>
      </c>
      <c r="V1647" s="8">
        <f t="shared" si="259"/>
        <v>55.8</v>
      </c>
    </row>
    <row r="1648" spans="1:22" ht="13.5" x14ac:dyDescent="0.25">
      <c r="A1648" s="3">
        <f>RSI!A1648</f>
        <v>44413</v>
      </c>
      <c r="B1648" s="2">
        <f>RSI!B1648</f>
        <v>7.1440000000000001</v>
      </c>
      <c r="C1648" s="2">
        <f>RSI!I1648</f>
        <v>36.443312846738387</v>
      </c>
      <c r="D1648" s="2">
        <f>MACD!E1648</f>
        <v>-2.0435996509217347E-2</v>
      </c>
      <c r="E1648" s="2">
        <f>MACD!F1648</f>
        <v>5.5053477262118275E-2</v>
      </c>
      <c r="F1648" s="2">
        <f>'Moving Avg'!D1648</f>
        <v>7.1867999999999999</v>
      </c>
      <c r="G1648" s="2">
        <f>'Moving Avg'!F1648</f>
        <v>7.2031500000000026</v>
      </c>
      <c r="H1648" s="2">
        <f>'Moving Avg'!G1648</f>
        <v>7.5808600000000022</v>
      </c>
      <c r="I1648" s="2">
        <f>'Moving Avg'!H1648</f>
        <v>7.1626550000000009</v>
      </c>
      <c r="J1648" s="6" t="str">
        <f>OBV!F1648</f>
        <v>BULLISH</v>
      </c>
      <c r="K1648" s="6" t="str">
        <f>OBV!G1648</f>
        <v>NEUTRAL</v>
      </c>
      <c r="L1648" s="6" t="str">
        <f>OBV!H1648</f>
        <v>NEUTRAL</v>
      </c>
      <c r="M1648" s="8">
        <f t="shared" si="250"/>
        <v>25</v>
      </c>
      <c r="N1648" s="8">
        <f t="shared" si="251"/>
        <v>100</v>
      </c>
      <c r="O1648" s="8">
        <f t="shared" si="252"/>
        <v>50</v>
      </c>
      <c r="P1648" s="8">
        <f t="shared" si="253"/>
        <v>49.5</v>
      </c>
      <c r="Q1648" s="9">
        <f t="shared" si="254"/>
        <v>58.674999999999997</v>
      </c>
      <c r="R1648" s="9">
        <f t="shared" si="255"/>
        <v>54.875</v>
      </c>
      <c r="S1648" s="9">
        <f t="shared" si="256"/>
        <v>53.525000000000006</v>
      </c>
      <c r="T1648" s="9">
        <f t="shared" si="257"/>
        <v>56.125</v>
      </c>
      <c r="U1648" s="8">
        <f t="shared" si="258"/>
        <v>55.691666666666663</v>
      </c>
      <c r="V1648" s="8">
        <f t="shared" si="259"/>
        <v>55.8</v>
      </c>
    </row>
    <row r="1649" spans="1:22" ht="13.5" x14ac:dyDescent="0.25">
      <c r="A1649" s="3">
        <f>RSI!A1649</f>
        <v>44414</v>
      </c>
      <c r="B1649" s="2">
        <f>RSI!B1649</f>
        <v>7.1440000000000001</v>
      </c>
      <c r="C1649" s="2">
        <f>RSI!I1649</f>
        <v>36.443312846738387</v>
      </c>
      <c r="D1649" s="2">
        <f>MACD!E1649</f>
        <v>-2.9913724542919518E-2</v>
      </c>
      <c r="E1649" s="2">
        <f>MACD!F1649</f>
        <v>3.8060036901110719E-2</v>
      </c>
      <c r="F1649" s="2">
        <f>'Moving Avg'!D1649</f>
        <v>7.1440000000000001</v>
      </c>
      <c r="G1649" s="2">
        <f>'Moving Avg'!F1649</f>
        <v>7.1806500000000026</v>
      </c>
      <c r="H1649" s="2">
        <f>'Moving Avg'!G1649</f>
        <v>7.5565800000000021</v>
      </c>
      <c r="I1649" s="2">
        <f>'Moving Avg'!H1649</f>
        <v>7.1651450000000008</v>
      </c>
      <c r="J1649" s="6" t="str">
        <f>OBV!F1649</f>
        <v>BEARISH</v>
      </c>
      <c r="K1649" s="6" t="str">
        <f>OBV!G1649</f>
        <v>NEUTRAL</v>
      </c>
      <c r="L1649" s="6" t="str">
        <f>OBV!H1649</f>
        <v>CONFIRMED BEARISH</v>
      </c>
      <c r="M1649" s="8">
        <f t="shared" si="250"/>
        <v>25</v>
      </c>
      <c r="N1649" s="8">
        <f t="shared" si="251"/>
        <v>100</v>
      </c>
      <c r="O1649" s="8">
        <f t="shared" si="252"/>
        <v>0</v>
      </c>
      <c r="P1649" s="8">
        <f t="shared" si="253"/>
        <v>16.5</v>
      </c>
      <c r="Q1649" s="9">
        <f t="shared" si="254"/>
        <v>46.225000000000001</v>
      </c>
      <c r="R1649" s="9">
        <f t="shared" si="255"/>
        <v>29.125</v>
      </c>
      <c r="S1649" s="9">
        <f t="shared" si="256"/>
        <v>26.175000000000001</v>
      </c>
      <c r="T1649" s="9">
        <f t="shared" si="257"/>
        <v>35.375</v>
      </c>
      <c r="U1649" s="8">
        <f t="shared" si="258"/>
        <v>33.841666666666661</v>
      </c>
      <c r="V1649" s="8">
        <f t="shared" si="259"/>
        <v>34.224999999999994</v>
      </c>
    </row>
    <row r="1650" spans="1:22" ht="13.5" x14ac:dyDescent="0.25">
      <c r="A1650" s="3">
        <f>RSI!A1650</f>
        <v>44417</v>
      </c>
      <c r="B1650" s="2">
        <f>RSI!B1650</f>
        <v>7.1440000000000001</v>
      </c>
      <c r="C1650" s="2">
        <f>RSI!I1650</f>
        <v>36.443312846738394</v>
      </c>
      <c r="D1650" s="2">
        <f>MACD!E1650</f>
        <v>-3.699839779390679E-2</v>
      </c>
      <c r="E1650" s="2">
        <f>MACD!F1650</f>
        <v>2.304834996210722E-2</v>
      </c>
      <c r="F1650" s="2">
        <f>'Moving Avg'!D1650</f>
        <v>7.1440000000000001</v>
      </c>
      <c r="G1650" s="2">
        <f>'Moving Avg'!F1650</f>
        <v>7.1692500000000026</v>
      </c>
      <c r="H1650" s="2">
        <f>'Moving Avg'!G1650</f>
        <v>7.5373000000000028</v>
      </c>
      <c r="I1650" s="2">
        <f>'Moving Avg'!H1650</f>
        <v>7.1676350000000015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  <c r="M1650" s="8">
        <f t="shared" si="250"/>
        <v>25</v>
      </c>
      <c r="N1650" s="8">
        <f t="shared" si="251"/>
        <v>100</v>
      </c>
      <c r="O1650" s="8">
        <f t="shared" si="252"/>
        <v>0</v>
      </c>
      <c r="P1650" s="8">
        <f t="shared" si="253"/>
        <v>33</v>
      </c>
      <c r="Q1650" s="9">
        <f t="shared" si="254"/>
        <v>48.7</v>
      </c>
      <c r="R1650" s="9">
        <f t="shared" si="255"/>
        <v>33.25</v>
      </c>
      <c r="S1650" s="9">
        <f t="shared" si="256"/>
        <v>33.6</v>
      </c>
      <c r="T1650" s="9">
        <f t="shared" si="257"/>
        <v>39.5</v>
      </c>
      <c r="U1650" s="8">
        <f t="shared" si="258"/>
        <v>38.516666666666673</v>
      </c>
      <c r="V1650" s="8">
        <f t="shared" si="259"/>
        <v>38.762500000000003</v>
      </c>
    </row>
    <row r="1651" spans="1:22" ht="13.5" x14ac:dyDescent="0.25">
      <c r="A1651" s="3">
        <f>RSI!A1651</f>
        <v>44419</v>
      </c>
      <c r="B1651" s="2">
        <f>RSI!B1651</f>
        <v>7.1440000000000001</v>
      </c>
      <c r="C1651" s="2">
        <f>RSI!I1651</f>
        <v>36.443312846738387</v>
      </c>
      <c r="D1651" s="2">
        <f>MACD!E1651</f>
        <v>-4.2127433556999883E-2</v>
      </c>
      <c r="E1651" s="2">
        <f>MACD!F1651</f>
        <v>1.0013193258285799E-2</v>
      </c>
      <c r="F1651" s="2">
        <f>'Moving Avg'!D1651</f>
        <v>7.1440000000000001</v>
      </c>
      <c r="G1651" s="2">
        <f>'Moving Avg'!F1651</f>
        <v>7.1578500000000016</v>
      </c>
      <c r="H1651" s="2">
        <f>'Moving Avg'!G1651</f>
        <v>7.5180200000000017</v>
      </c>
      <c r="I1651" s="2">
        <f>'Moving Avg'!H1651</f>
        <v>7.1709850000000008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  <c r="M1651" s="8">
        <f t="shared" si="250"/>
        <v>25</v>
      </c>
      <c r="N1651" s="8">
        <f t="shared" si="251"/>
        <v>100</v>
      </c>
      <c r="O1651" s="8">
        <f t="shared" si="252"/>
        <v>0</v>
      </c>
      <c r="P1651" s="8">
        <f t="shared" si="253"/>
        <v>33</v>
      </c>
      <c r="Q1651" s="9">
        <f t="shared" si="254"/>
        <v>48.7</v>
      </c>
      <c r="R1651" s="9">
        <f t="shared" si="255"/>
        <v>33.25</v>
      </c>
      <c r="S1651" s="9">
        <f t="shared" si="256"/>
        <v>33.6</v>
      </c>
      <c r="T1651" s="9">
        <f t="shared" si="257"/>
        <v>39.5</v>
      </c>
      <c r="U1651" s="8">
        <f t="shared" si="258"/>
        <v>38.516666666666673</v>
      </c>
      <c r="V1651" s="8">
        <f t="shared" si="259"/>
        <v>38.762500000000003</v>
      </c>
    </row>
    <row r="1652" spans="1:22" ht="13.5" x14ac:dyDescent="0.25">
      <c r="A1652" s="3">
        <f>RSI!A1652</f>
        <v>44420</v>
      </c>
      <c r="B1652" s="2">
        <f>RSI!B1652</f>
        <v>7.1440000000000001</v>
      </c>
      <c r="C1652" s="2">
        <f>RSI!I1652</f>
        <v>36.443312846738394</v>
      </c>
      <c r="D1652" s="2">
        <f>MACD!E1652</f>
        <v>-4.5665824157064883E-2</v>
      </c>
      <c r="E1652" s="2">
        <f>MACD!F1652</f>
        <v>-1.1226102247843383E-3</v>
      </c>
      <c r="F1652" s="2">
        <f>'Moving Avg'!D1652</f>
        <v>7.1440000000000001</v>
      </c>
      <c r="G1652" s="2">
        <f>'Moving Avg'!F1652</f>
        <v>7.1568000000000023</v>
      </c>
      <c r="H1652" s="2">
        <f>'Moving Avg'!G1652</f>
        <v>7.4958800000000005</v>
      </c>
      <c r="I1652" s="2">
        <f>'Moving Avg'!H1652</f>
        <v>7.174335000000001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  <c r="M1652" s="8">
        <f t="shared" si="250"/>
        <v>25</v>
      </c>
      <c r="N1652" s="8">
        <f t="shared" si="251"/>
        <v>100</v>
      </c>
      <c r="O1652" s="8">
        <f t="shared" si="252"/>
        <v>0</v>
      </c>
      <c r="P1652" s="8">
        <f t="shared" si="253"/>
        <v>33</v>
      </c>
      <c r="Q1652" s="9">
        <f t="shared" si="254"/>
        <v>48.7</v>
      </c>
      <c r="R1652" s="9">
        <f t="shared" si="255"/>
        <v>33.25</v>
      </c>
      <c r="S1652" s="9">
        <f t="shared" si="256"/>
        <v>33.6</v>
      </c>
      <c r="T1652" s="9">
        <f t="shared" si="257"/>
        <v>39.5</v>
      </c>
      <c r="U1652" s="8">
        <f t="shared" si="258"/>
        <v>38.516666666666673</v>
      </c>
      <c r="V1652" s="8">
        <f t="shared" si="259"/>
        <v>38.762500000000003</v>
      </c>
    </row>
    <row r="1653" spans="1:22" ht="13.5" x14ac:dyDescent="0.25">
      <c r="A1653" s="3">
        <f>RSI!A1653</f>
        <v>44424</v>
      </c>
      <c r="B1653" s="2">
        <f>RSI!B1653</f>
        <v>6.9580000000000002</v>
      </c>
      <c r="C1653" s="2">
        <f>RSI!I1653</f>
        <v>25.869263583964781</v>
      </c>
      <c r="D1653" s="2">
        <f>MACD!E1653</f>
        <v>-3.4139881474413158E-2</v>
      </c>
      <c r="E1653" s="2">
        <f>MACD!F1653</f>
        <v>-7.7260644747101023E-3</v>
      </c>
      <c r="F1653" s="2">
        <f>'Moving Avg'!D1653</f>
        <v>7.1067999999999998</v>
      </c>
      <c r="G1653" s="2">
        <f>'Moving Avg'!F1653</f>
        <v>7.1464500000000015</v>
      </c>
      <c r="H1653" s="2">
        <f>'Moving Avg'!G1653</f>
        <v>7.4728800000000009</v>
      </c>
      <c r="I1653" s="2">
        <f>'Moving Avg'!H1653</f>
        <v>7.1767550000000018</v>
      </c>
      <c r="J1653" s="6" t="str">
        <f>OBV!F1653</f>
        <v>BEARISH</v>
      </c>
      <c r="K1653" s="6" t="str">
        <f>OBV!G1653</f>
        <v>NEUTRAL</v>
      </c>
      <c r="L1653" s="6" t="str">
        <f>OBV!H1653</f>
        <v>CONFIRMED BEARISH</v>
      </c>
      <c r="M1653" s="8">
        <f t="shared" si="250"/>
        <v>50</v>
      </c>
      <c r="N1653" s="8">
        <f t="shared" si="251"/>
        <v>100</v>
      </c>
      <c r="O1653" s="8">
        <f t="shared" si="252"/>
        <v>0</v>
      </c>
      <c r="P1653" s="8">
        <f t="shared" si="253"/>
        <v>16.5</v>
      </c>
      <c r="Q1653" s="9">
        <f t="shared" si="254"/>
        <v>54.975000000000001</v>
      </c>
      <c r="R1653" s="9">
        <f t="shared" si="255"/>
        <v>34.125</v>
      </c>
      <c r="S1653" s="9">
        <f t="shared" si="256"/>
        <v>29.925000000000001</v>
      </c>
      <c r="T1653" s="9">
        <f t="shared" si="257"/>
        <v>41.625</v>
      </c>
      <c r="U1653" s="8">
        <f t="shared" si="258"/>
        <v>39.674999999999997</v>
      </c>
      <c r="V1653" s="8">
        <f t="shared" si="259"/>
        <v>40.162499999999994</v>
      </c>
    </row>
    <row r="1654" spans="1:22" ht="13.5" x14ac:dyDescent="0.25">
      <c r="A1654" s="3">
        <f>RSI!A1654</f>
        <v>44425</v>
      </c>
      <c r="B1654" s="2">
        <f>RSI!B1654</f>
        <v>6.9580000000000002</v>
      </c>
      <c r="C1654" s="2">
        <f>RSI!I1654</f>
        <v>25.869263583964781</v>
      </c>
      <c r="D1654" s="2">
        <f>MACD!E1654</f>
        <v>1.0322209020249495E-2</v>
      </c>
      <c r="E1654" s="2">
        <f>MACD!F1654</f>
        <v>-4.1164097757181821E-3</v>
      </c>
      <c r="F1654" s="2">
        <f>'Moving Avg'!D1654</f>
        <v>7.0695999999999994</v>
      </c>
      <c r="G1654" s="2">
        <f>'Moving Avg'!F1654</f>
        <v>7.1361000000000017</v>
      </c>
      <c r="H1654" s="2">
        <f>'Moving Avg'!G1654</f>
        <v>7.4498800000000021</v>
      </c>
      <c r="I1654" s="2">
        <f>'Moving Avg'!H1654</f>
        <v>7.1791750000000016</v>
      </c>
      <c r="J1654" s="6" t="str">
        <f>OBV!F1654</f>
        <v>BEARISH</v>
      </c>
      <c r="K1654" s="6" t="str">
        <f>OBV!G1654</f>
        <v>NEUTRAL</v>
      </c>
      <c r="L1654" s="6" t="str">
        <f>OBV!H1654</f>
        <v>CONFIRMED BEARISH</v>
      </c>
      <c r="M1654" s="8">
        <f t="shared" si="250"/>
        <v>50</v>
      </c>
      <c r="N1654" s="8">
        <f t="shared" si="251"/>
        <v>0</v>
      </c>
      <c r="O1654" s="8">
        <f t="shared" si="252"/>
        <v>0</v>
      </c>
      <c r="P1654" s="8">
        <f t="shared" si="253"/>
        <v>16.5</v>
      </c>
      <c r="Q1654" s="9">
        <f t="shared" si="254"/>
        <v>19.975000000000001</v>
      </c>
      <c r="R1654" s="9">
        <f t="shared" si="255"/>
        <v>14.125</v>
      </c>
      <c r="S1654" s="9">
        <f t="shared" si="256"/>
        <v>14.925000000000001</v>
      </c>
      <c r="T1654" s="9">
        <f t="shared" si="257"/>
        <v>16.625</v>
      </c>
      <c r="U1654" s="8">
        <f t="shared" si="258"/>
        <v>16.341666666666669</v>
      </c>
      <c r="V1654" s="8">
        <f t="shared" si="259"/>
        <v>16.412500000000001</v>
      </c>
    </row>
    <row r="1655" spans="1:22" ht="13.5" x14ac:dyDescent="0.25">
      <c r="A1655" s="3">
        <f>RSI!A1655</f>
        <v>44426</v>
      </c>
      <c r="B1655" s="2">
        <f>RSI!B1655</f>
        <v>6.9580000000000002</v>
      </c>
      <c r="C1655" s="2">
        <f>RSI!I1655</f>
        <v>25.869263583964781</v>
      </c>
      <c r="D1655" s="2">
        <f>MACD!E1655</f>
        <v>1.6674875829226998E-2</v>
      </c>
      <c r="E1655" s="2">
        <f>MACD!F1655</f>
        <v>4.1847345270854246E-5</v>
      </c>
      <c r="F1655" s="2">
        <f>'Moving Avg'!D1655</f>
        <v>7.0324</v>
      </c>
      <c r="G1655" s="2">
        <f>'Moving Avg'!F1655</f>
        <v>7.1268000000000011</v>
      </c>
      <c r="H1655" s="2">
        <f>'Moving Avg'!G1655</f>
        <v>7.4317400000000022</v>
      </c>
      <c r="I1655" s="2">
        <f>'Moving Avg'!H1655</f>
        <v>7.1807350000000021</v>
      </c>
      <c r="J1655" s="6" t="str">
        <f>OBV!F1655</f>
        <v>BEARISH</v>
      </c>
      <c r="K1655" s="6" t="str">
        <f>OBV!G1655</f>
        <v>NEUTRAL</v>
      </c>
      <c r="L1655" s="6" t="str">
        <f>OBV!H1655</f>
        <v>CONFIRMED BEARISH</v>
      </c>
      <c r="M1655" s="8">
        <f t="shared" si="250"/>
        <v>50</v>
      </c>
      <c r="N1655" s="8">
        <f t="shared" si="251"/>
        <v>0</v>
      </c>
      <c r="O1655" s="8">
        <f t="shared" si="252"/>
        <v>0</v>
      </c>
      <c r="P1655" s="8">
        <f t="shared" si="253"/>
        <v>16.5</v>
      </c>
      <c r="Q1655" s="9">
        <f t="shared" si="254"/>
        <v>19.975000000000001</v>
      </c>
      <c r="R1655" s="9">
        <f t="shared" si="255"/>
        <v>14.125</v>
      </c>
      <c r="S1655" s="9">
        <f t="shared" si="256"/>
        <v>14.925000000000001</v>
      </c>
      <c r="T1655" s="9">
        <f t="shared" si="257"/>
        <v>16.625</v>
      </c>
      <c r="U1655" s="8">
        <f t="shared" si="258"/>
        <v>16.341666666666669</v>
      </c>
      <c r="V1655" s="8">
        <f t="shared" si="259"/>
        <v>16.412500000000001</v>
      </c>
    </row>
    <row r="1656" spans="1:22" ht="13.5" x14ac:dyDescent="0.25">
      <c r="A1656" s="3">
        <f>RSI!A1656</f>
        <v>44427</v>
      </c>
      <c r="B1656" s="2">
        <f>RSI!B1656</f>
        <v>6.9580000000000002</v>
      </c>
      <c r="C1656" s="2">
        <f>RSI!I1656</f>
        <v>25.869263583964781</v>
      </c>
      <c r="D1656" s="2">
        <f>MACD!E1656</f>
        <v>2.3581667479232848E-2</v>
      </c>
      <c r="E1656" s="2">
        <f>MACD!F1656</f>
        <v>4.7498113720632531E-3</v>
      </c>
      <c r="F1656" s="2">
        <f>'Moving Avg'!D1656</f>
        <v>6.9951999999999996</v>
      </c>
      <c r="G1656" s="2">
        <f>'Moving Avg'!F1656</f>
        <v>7.1175000000000015</v>
      </c>
      <c r="H1656" s="2">
        <f>'Moving Avg'!G1656</f>
        <v>7.4136000000000024</v>
      </c>
      <c r="I1656" s="2">
        <f>'Moving Avg'!H1656</f>
        <v>7.1813050000000009</v>
      </c>
      <c r="J1656" s="6" t="str">
        <f>OBV!F1656</f>
        <v>BEARISH</v>
      </c>
      <c r="K1656" s="6" t="str">
        <f>OBV!G1656</f>
        <v>NEUTRAL</v>
      </c>
      <c r="L1656" s="6" t="str">
        <f>OBV!H1656</f>
        <v>CONFIRMED BEARISH</v>
      </c>
      <c r="M1656" s="8">
        <f t="shared" si="250"/>
        <v>50</v>
      </c>
      <c r="N1656" s="8">
        <f t="shared" si="251"/>
        <v>0</v>
      </c>
      <c r="O1656" s="8">
        <f t="shared" si="252"/>
        <v>0</v>
      </c>
      <c r="P1656" s="8">
        <f t="shared" si="253"/>
        <v>16.5</v>
      </c>
      <c r="Q1656" s="9">
        <f t="shared" si="254"/>
        <v>19.975000000000001</v>
      </c>
      <c r="R1656" s="9">
        <f t="shared" si="255"/>
        <v>14.125</v>
      </c>
      <c r="S1656" s="9">
        <f t="shared" si="256"/>
        <v>14.925000000000001</v>
      </c>
      <c r="T1656" s="9">
        <f t="shared" si="257"/>
        <v>16.625</v>
      </c>
      <c r="U1656" s="8">
        <f t="shared" si="258"/>
        <v>16.341666666666669</v>
      </c>
      <c r="V1656" s="8">
        <f t="shared" si="259"/>
        <v>16.412500000000001</v>
      </c>
    </row>
    <row r="1657" spans="1:22" ht="13.5" x14ac:dyDescent="0.25">
      <c r="A1657" s="3">
        <f>RSI!A1657</f>
        <v>44428</v>
      </c>
      <c r="B1657" s="2">
        <f>RSI!B1657</f>
        <v>7.165</v>
      </c>
      <c r="C1657" s="2">
        <f>RSI!I1657</f>
        <v>48.316811730985968</v>
      </c>
      <c r="D1657" s="2">
        <f>MACD!E1657</f>
        <v>1.5510559313519856E-2</v>
      </c>
      <c r="E1657" s="2">
        <f>MACD!F1657</f>
        <v>6.901960960354574E-3</v>
      </c>
      <c r="F1657" s="2">
        <f>'Moving Avg'!D1657</f>
        <v>6.9993999999999996</v>
      </c>
      <c r="G1657" s="2">
        <f>'Moving Avg'!F1657</f>
        <v>7.1185500000000008</v>
      </c>
      <c r="H1657" s="2">
        <f>'Moving Avg'!G1657</f>
        <v>7.399600000000004</v>
      </c>
      <c r="I1657" s="2">
        <f>'Moving Avg'!H1657</f>
        <v>7.1829100000000006</v>
      </c>
      <c r="J1657" s="6" t="str">
        <f>OBV!F1657</f>
        <v>BULLISH</v>
      </c>
      <c r="K1657" s="6" t="str">
        <f>OBV!G1657</f>
        <v>NEUTRAL</v>
      </c>
      <c r="L1657" s="6" t="str">
        <f>OBV!H1657</f>
        <v>CONFIRMED BULLISH</v>
      </c>
      <c r="M1657" s="8">
        <f t="shared" si="250"/>
        <v>25</v>
      </c>
      <c r="N1657" s="8">
        <f t="shared" si="251"/>
        <v>0</v>
      </c>
      <c r="O1657" s="8">
        <f t="shared" si="252"/>
        <v>0</v>
      </c>
      <c r="P1657" s="8">
        <f t="shared" si="253"/>
        <v>83.5</v>
      </c>
      <c r="Q1657" s="9">
        <f t="shared" si="254"/>
        <v>21.274999999999999</v>
      </c>
      <c r="R1657" s="9">
        <f t="shared" si="255"/>
        <v>25.875</v>
      </c>
      <c r="S1657" s="9">
        <f t="shared" si="256"/>
        <v>41.325000000000003</v>
      </c>
      <c r="T1657" s="9">
        <f t="shared" si="257"/>
        <v>27.125</v>
      </c>
      <c r="U1657" s="8">
        <f t="shared" si="258"/>
        <v>29.491666666666664</v>
      </c>
      <c r="V1657" s="8">
        <f t="shared" si="259"/>
        <v>28.9</v>
      </c>
    </row>
    <row r="1658" spans="1:22" ht="13.5" x14ac:dyDescent="0.25">
      <c r="A1658" s="3">
        <f>RSI!A1658</f>
        <v>44431</v>
      </c>
      <c r="B1658" s="2">
        <f>RSI!B1658</f>
        <v>7.3579999999999997</v>
      </c>
      <c r="C1658" s="2">
        <f>RSI!I1658</f>
        <v>60.367114030700748</v>
      </c>
      <c r="D1658" s="2">
        <f>MACD!E1658</f>
        <v>-5.5253295264385827E-3</v>
      </c>
      <c r="E1658" s="2">
        <f>MACD!F1658</f>
        <v>4.416502862995943E-3</v>
      </c>
      <c r="F1658" s="2">
        <f>'Moving Avg'!D1658</f>
        <v>7.0793999999999997</v>
      </c>
      <c r="G1658" s="2">
        <f>'Moving Avg'!F1658</f>
        <v>7.1292500000000008</v>
      </c>
      <c r="H1658" s="2">
        <f>'Moving Avg'!G1658</f>
        <v>7.394160000000003</v>
      </c>
      <c r="I1658" s="2">
        <f>'Moving Avg'!H1658</f>
        <v>7.1854800000000001</v>
      </c>
      <c r="J1658" s="6" t="str">
        <f>OBV!F1658</f>
        <v>BULLISH</v>
      </c>
      <c r="K1658" s="6" t="str">
        <f>OBV!G1658</f>
        <v>WEAK</v>
      </c>
      <c r="L1658" s="6" t="str">
        <f>OBV!H1658</f>
        <v>CONFIRMED BULLISH</v>
      </c>
      <c r="M1658" s="8">
        <f t="shared" si="250"/>
        <v>25</v>
      </c>
      <c r="N1658" s="8">
        <f t="shared" si="251"/>
        <v>45</v>
      </c>
      <c r="O1658" s="8">
        <f t="shared" si="252"/>
        <v>0</v>
      </c>
      <c r="P1658" s="8">
        <f t="shared" si="253"/>
        <v>67</v>
      </c>
      <c r="Q1658" s="9">
        <f t="shared" si="254"/>
        <v>34.549999999999997</v>
      </c>
      <c r="R1658" s="9">
        <f t="shared" si="255"/>
        <v>30.75</v>
      </c>
      <c r="S1658" s="9">
        <f t="shared" si="256"/>
        <v>40.650000000000006</v>
      </c>
      <c r="T1658" s="9">
        <f t="shared" si="257"/>
        <v>34.25</v>
      </c>
      <c r="U1658" s="8">
        <f t="shared" si="258"/>
        <v>35.31666666666667</v>
      </c>
      <c r="V1658" s="8">
        <f t="shared" si="259"/>
        <v>35.049999999999997</v>
      </c>
    </row>
    <row r="1659" spans="1:22" ht="13.5" x14ac:dyDescent="0.25">
      <c r="A1659" s="3">
        <f>RSI!A1659</f>
        <v>44432</v>
      </c>
      <c r="B1659" s="2">
        <f>RSI!B1659</f>
        <v>7.3579999999999997</v>
      </c>
      <c r="C1659" s="2">
        <f>RSI!I1659</f>
        <v>60.367114030700748</v>
      </c>
      <c r="D1659" s="2">
        <f>MACD!E1659</f>
        <v>-2.4382218736930916E-2</v>
      </c>
      <c r="E1659" s="2">
        <f>MACD!F1659</f>
        <v>-1.3432414569894292E-3</v>
      </c>
      <c r="F1659" s="2">
        <f>'Moving Avg'!D1659</f>
        <v>7.1593999999999998</v>
      </c>
      <c r="G1659" s="2">
        <f>'Moving Avg'!F1659</f>
        <v>7.1399500000000007</v>
      </c>
      <c r="H1659" s="2">
        <f>'Moving Avg'!G1659</f>
        <v>7.3887200000000028</v>
      </c>
      <c r="I1659" s="2">
        <f>'Moving Avg'!H1659</f>
        <v>7.1880499999999996</v>
      </c>
      <c r="J1659" s="6" t="str">
        <f>OBV!F1659</f>
        <v>BULLISH</v>
      </c>
      <c r="K1659" s="6" t="str">
        <f>OBV!G1659</f>
        <v>WEAK</v>
      </c>
      <c r="L1659" s="6" t="str">
        <f>OBV!H1659</f>
        <v>CONFIRMED BULLISH</v>
      </c>
      <c r="M1659" s="8">
        <f t="shared" si="250"/>
        <v>25</v>
      </c>
      <c r="N1659" s="8">
        <f t="shared" si="251"/>
        <v>100</v>
      </c>
      <c r="O1659" s="8">
        <f t="shared" si="252"/>
        <v>0</v>
      </c>
      <c r="P1659" s="8">
        <f t="shared" si="253"/>
        <v>67</v>
      </c>
      <c r="Q1659" s="9">
        <f t="shared" si="254"/>
        <v>53.8</v>
      </c>
      <c r="R1659" s="9">
        <f t="shared" si="255"/>
        <v>41.75</v>
      </c>
      <c r="S1659" s="9">
        <f t="shared" si="256"/>
        <v>48.900000000000006</v>
      </c>
      <c r="T1659" s="9">
        <f t="shared" si="257"/>
        <v>48</v>
      </c>
      <c r="U1659" s="8">
        <f t="shared" si="258"/>
        <v>48.15</v>
      </c>
      <c r="V1659" s="8">
        <f t="shared" si="259"/>
        <v>48.112499999999997</v>
      </c>
    </row>
    <row r="1660" spans="1:22" ht="13.5" x14ac:dyDescent="0.25">
      <c r="A1660" s="3">
        <f>RSI!A1660</f>
        <v>44433</v>
      </c>
      <c r="B1660" s="2">
        <f>RSI!B1660</f>
        <v>7.3579999999999997</v>
      </c>
      <c r="C1660" s="2">
        <f>RSI!I1660</f>
        <v>60.367114030700741</v>
      </c>
      <c r="D1660" s="2">
        <f>MACD!E1660</f>
        <v>-4.1317021181197511E-2</v>
      </c>
      <c r="E1660" s="2">
        <f>MACD!F1660</f>
        <v>-9.3379974018310448E-3</v>
      </c>
      <c r="F1660" s="2">
        <f>'Moving Avg'!D1660</f>
        <v>7.2394000000000007</v>
      </c>
      <c r="G1660" s="2">
        <f>'Moving Avg'!F1660</f>
        <v>7.1506500000000015</v>
      </c>
      <c r="H1660" s="2">
        <f>'Moving Avg'!G1660</f>
        <v>7.3832800000000027</v>
      </c>
      <c r="I1660" s="2">
        <f>'Moving Avg'!H1660</f>
        <v>7.1906199999999982</v>
      </c>
      <c r="J1660" s="6" t="str">
        <f>OBV!F1660</f>
        <v>BULLISH</v>
      </c>
      <c r="K1660" s="6" t="str">
        <f>OBV!G1660</f>
        <v>WEAK</v>
      </c>
      <c r="L1660" s="6" t="str">
        <f>OBV!H1660</f>
        <v>CONFIRMED BULLISH</v>
      </c>
      <c r="M1660" s="8">
        <f t="shared" si="250"/>
        <v>25</v>
      </c>
      <c r="N1660" s="8">
        <f t="shared" si="251"/>
        <v>100</v>
      </c>
      <c r="O1660" s="8">
        <f t="shared" si="252"/>
        <v>50</v>
      </c>
      <c r="P1660" s="8">
        <f t="shared" si="253"/>
        <v>67</v>
      </c>
      <c r="Q1660" s="9">
        <f t="shared" si="254"/>
        <v>61.3</v>
      </c>
      <c r="R1660" s="9">
        <f t="shared" si="255"/>
        <v>59.25</v>
      </c>
      <c r="S1660" s="9">
        <f t="shared" si="256"/>
        <v>61.400000000000006</v>
      </c>
      <c r="T1660" s="9">
        <f t="shared" si="257"/>
        <v>60.5</v>
      </c>
      <c r="U1660" s="8">
        <f t="shared" si="258"/>
        <v>60.65</v>
      </c>
      <c r="V1660" s="8">
        <f t="shared" si="259"/>
        <v>60.612499999999997</v>
      </c>
    </row>
    <row r="1661" spans="1:22" ht="13.5" x14ac:dyDescent="0.25">
      <c r="A1661" s="3">
        <f>RSI!A1661</f>
        <v>44434</v>
      </c>
      <c r="B1661" s="2">
        <f>RSI!B1661</f>
        <v>7.3579999999999997</v>
      </c>
      <c r="C1661" s="2">
        <f>RSI!I1661</f>
        <v>60.367114030700748</v>
      </c>
      <c r="D1661" s="2">
        <f>MACD!E1661</f>
        <v>-5.6552925988743397E-2</v>
      </c>
      <c r="E1661" s="2">
        <f>MACD!F1661</f>
        <v>-1.8780983119213515E-2</v>
      </c>
      <c r="F1661" s="2">
        <f>'Moving Avg'!D1661</f>
        <v>7.3193999999999999</v>
      </c>
      <c r="G1661" s="2">
        <f>'Moving Avg'!F1661</f>
        <v>7.1613500000000005</v>
      </c>
      <c r="H1661" s="2">
        <f>'Moving Avg'!G1661</f>
        <v>7.3732800000000029</v>
      </c>
      <c r="I1661" s="2">
        <f>'Moving Avg'!H1661</f>
        <v>7.1931899999999986</v>
      </c>
      <c r="J1661" s="6" t="str">
        <f>OBV!F1661</f>
        <v>BULLISH</v>
      </c>
      <c r="K1661" s="6" t="str">
        <f>OBV!G1661</f>
        <v>WEAK</v>
      </c>
      <c r="L1661" s="6" t="str">
        <f>OBV!H1661</f>
        <v>CONFIRMED BULLISH</v>
      </c>
      <c r="M1661" s="8">
        <f t="shared" si="250"/>
        <v>25</v>
      </c>
      <c r="N1661" s="8">
        <f t="shared" si="251"/>
        <v>100</v>
      </c>
      <c r="O1661" s="8">
        <f t="shared" si="252"/>
        <v>50</v>
      </c>
      <c r="P1661" s="8">
        <f t="shared" si="253"/>
        <v>67</v>
      </c>
      <c r="Q1661" s="9">
        <f t="shared" si="254"/>
        <v>61.3</v>
      </c>
      <c r="R1661" s="9">
        <f t="shared" si="255"/>
        <v>59.25</v>
      </c>
      <c r="S1661" s="9">
        <f t="shared" si="256"/>
        <v>61.400000000000006</v>
      </c>
      <c r="T1661" s="9">
        <f t="shared" si="257"/>
        <v>60.5</v>
      </c>
      <c r="U1661" s="8">
        <f t="shared" si="258"/>
        <v>60.65</v>
      </c>
      <c r="V1661" s="8">
        <f t="shared" si="259"/>
        <v>60.612499999999997</v>
      </c>
    </row>
    <row r="1662" spans="1:22" ht="13.5" x14ac:dyDescent="0.25">
      <c r="A1662" s="3">
        <f>RSI!A1662</f>
        <v>44435</v>
      </c>
      <c r="B1662" s="2">
        <f>RSI!B1662</f>
        <v>7.3579999999999997</v>
      </c>
      <c r="C1662" s="2">
        <f>RSI!I1662</f>
        <v>60.367114030700741</v>
      </c>
      <c r="D1662" s="2">
        <f>MACD!E1662</f>
        <v>-7.0284157094498312E-2</v>
      </c>
      <c r="E1662" s="2">
        <f>MACD!F1662</f>
        <v>-2.9081617914270476E-2</v>
      </c>
      <c r="F1662" s="2">
        <f>'Moving Avg'!D1662</f>
        <v>7.3579999999999997</v>
      </c>
      <c r="G1662" s="2">
        <f>'Moving Avg'!F1662</f>
        <v>7.1720500000000005</v>
      </c>
      <c r="H1662" s="2">
        <f>'Moving Avg'!G1662</f>
        <v>7.3632800000000032</v>
      </c>
      <c r="I1662" s="2">
        <f>'Moving Avg'!H1662</f>
        <v>7.1947649999999976</v>
      </c>
      <c r="J1662" s="6" t="str">
        <f>OBV!F1662</f>
        <v>BULLISH</v>
      </c>
      <c r="K1662" s="6" t="str">
        <f>OBV!G1662</f>
        <v>NEUTRAL</v>
      </c>
      <c r="L1662" s="6" t="str">
        <f>OBV!H1662</f>
        <v>CONFIRMED BULLISH</v>
      </c>
      <c r="M1662" s="8">
        <f t="shared" si="250"/>
        <v>25</v>
      </c>
      <c r="N1662" s="8">
        <f t="shared" si="251"/>
        <v>100</v>
      </c>
      <c r="O1662" s="8">
        <f t="shared" si="252"/>
        <v>50</v>
      </c>
      <c r="P1662" s="8">
        <f t="shared" si="253"/>
        <v>83.5</v>
      </c>
      <c r="Q1662" s="9">
        <f t="shared" si="254"/>
        <v>63.774999999999999</v>
      </c>
      <c r="R1662" s="9">
        <f t="shared" si="255"/>
        <v>63.375</v>
      </c>
      <c r="S1662" s="9">
        <f t="shared" si="256"/>
        <v>68.825000000000003</v>
      </c>
      <c r="T1662" s="9">
        <f t="shared" si="257"/>
        <v>64.625</v>
      </c>
      <c r="U1662" s="8">
        <f t="shared" si="258"/>
        <v>65.325000000000003</v>
      </c>
      <c r="V1662" s="8">
        <f t="shared" si="259"/>
        <v>65.150000000000006</v>
      </c>
    </row>
    <row r="1663" spans="1:22" ht="13.5" x14ac:dyDescent="0.25">
      <c r="A1663" s="3">
        <f>RSI!A1663</f>
        <v>44438</v>
      </c>
      <c r="B1663" s="2">
        <f>RSI!B1663</f>
        <v>7.3579999999999997</v>
      </c>
      <c r="C1663" s="2">
        <f>RSI!I1663</f>
        <v>60.367114030700741</v>
      </c>
      <c r="D1663" s="2">
        <f>MACD!E1663</f>
        <v>-0.11129541614208982</v>
      </c>
      <c r="E1663" s="2">
        <f>MACD!F1663</f>
        <v>-4.552437755983435E-2</v>
      </c>
      <c r="F1663" s="2">
        <f>'Moving Avg'!D1663</f>
        <v>7.3579999999999997</v>
      </c>
      <c r="G1663" s="2">
        <f>'Moving Avg'!F1663</f>
        <v>7.1827500000000004</v>
      </c>
      <c r="H1663" s="2">
        <f>'Moving Avg'!G1663</f>
        <v>7.3532800000000034</v>
      </c>
      <c r="I1663" s="2">
        <f>'Moving Avg'!H1663</f>
        <v>7.1963399999999975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  <c r="M1663" s="8">
        <f t="shared" si="250"/>
        <v>25</v>
      </c>
      <c r="N1663" s="8">
        <f t="shared" si="251"/>
        <v>100</v>
      </c>
      <c r="O1663" s="8">
        <f t="shared" si="252"/>
        <v>50</v>
      </c>
      <c r="P1663" s="8">
        <f t="shared" si="253"/>
        <v>33</v>
      </c>
      <c r="Q1663" s="9">
        <f t="shared" si="254"/>
        <v>56.2</v>
      </c>
      <c r="R1663" s="9">
        <f t="shared" si="255"/>
        <v>50.75</v>
      </c>
      <c r="S1663" s="9">
        <f t="shared" si="256"/>
        <v>46.1</v>
      </c>
      <c r="T1663" s="9">
        <f t="shared" si="257"/>
        <v>52</v>
      </c>
      <c r="U1663" s="8">
        <f t="shared" si="258"/>
        <v>51.016666666666673</v>
      </c>
      <c r="V1663" s="8">
        <f t="shared" si="259"/>
        <v>51.262500000000003</v>
      </c>
    </row>
    <row r="1664" spans="1:22" ht="13.5" x14ac:dyDescent="0.25">
      <c r="A1664" s="3">
        <f>RSI!A1664</f>
        <v>44439</v>
      </c>
      <c r="B1664" s="2">
        <f>RSI!B1664</f>
        <v>7.3579999999999997</v>
      </c>
      <c r="C1664" s="2">
        <f>RSI!I1664</f>
        <v>60.367114030700741</v>
      </c>
      <c r="D1664" s="2">
        <f>MACD!E1664</f>
        <v>-0.14671682518345541</v>
      </c>
      <c r="E1664" s="2">
        <f>MACD!F1664</f>
        <v>-6.5762867084558557E-2</v>
      </c>
      <c r="F1664" s="2">
        <f>'Moving Avg'!D1664</f>
        <v>7.3579999999999997</v>
      </c>
      <c r="G1664" s="2">
        <f>'Moving Avg'!F1664</f>
        <v>7.1827500000000013</v>
      </c>
      <c r="H1664" s="2">
        <f>'Moving Avg'!G1664</f>
        <v>7.3432800000000036</v>
      </c>
      <c r="I1664" s="2">
        <f>'Moving Avg'!H1664</f>
        <v>7.1979149999999974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  <c r="M1664" s="8">
        <f t="shared" si="250"/>
        <v>25</v>
      </c>
      <c r="N1664" s="8">
        <f t="shared" si="251"/>
        <v>100</v>
      </c>
      <c r="O1664" s="8">
        <f t="shared" si="252"/>
        <v>50</v>
      </c>
      <c r="P1664" s="8">
        <f t="shared" si="253"/>
        <v>33</v>
      </c>
      <c r="Q1664" s="9">
        <f t="shared" si="254"/>
        <v>56.2</v>
      </c>
      <c r="R1664" s="9">
        <f t="shared" si="255"/>
        <v>50.75</v>
      </c>
      <c r="S1664" s="9">
        <f t="shared" si="256"/>
        <v>46.1</v>
      </c>
      <c r="T1664" s="9">
        <f t="shared" si="257"/>
        <v>52</v>
      </c>
      <c r="U1664" s="8">
        <f t="shared" si="258"/>
        <v>51.016666666666673</v>
      </c>
      <c r="V1664" s="8">
        <f t="shared" si="259"/>
        <v>51.262500000000003</v>
      </c>
    </row>
    <row r="1665" spans="1:22" ht="13.5" x14ac:dyDescent="0.25">
      <c r="A1665" s="3">
        <f>RSI!A1665</f>
        <v>44440</v>
      </c>
      <c r="B1665" s="2">
        <f>RSI!B1665</f>
        <v>7.3579999999999997</v>
      </c>
      <c r="C1665" s="2">
        <f>RSI!I1665</f>
        <v>60.367114030700741</v>
      </c>
      <c r="D1665" s="2">
        <f>MACD!E1665</f>
        <v>-0.17735505933058349</v>
      </c>
      <c r="E1665" s="2">
        <f>MACD!F1665</f>
        <v>-8.8081305533763546E-2</v>
      </c>
      <c r="F1665" s="2">
        <f>'Moving Avg'!D1665</f>
        <v>7.3579999999999997</v>
      </c>
      <c r="G1665" s="2">
        <f>'Moving Avg'!F1665</f>
        <v>7.1934500000000012</v>
      </c>
      <c r="H1665" s="2">
        <f>'Moving Avg'!G1665</f>
        <v>7.3332800000000047</v>
      </c>
      <c r="I1665" s="2">
        <f>'Moving Avg'!H1665</f>
        <v>7.1994899999999964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  <c r="M1665" s="8">
        <f t="shared" si="250"/>
        <v>25</v>
      </c>
      <c r="N1665" s="8">
        <f t="shared" si="251"/>
        <v>100</v>
      </c>
      <c r="O1665" s="8">
        <f t="shared" si="252"/>
        <v>50</v>
      </c>
      <c r="P1665" s="8">
        <f t="shared" si="253"/>
        <v>33</v>
      </c>
      <c r="Q1665" s="9">
        <f t="shared" si="254"/>
        <v>56.2</v>
      </c>
      <c r="R1665" s="9">
        <f t="shared" si="255"/>
        <v>50.75</v>
      </c>
      <c r="S1665" s="9">
        <f t="shared" si="256"/>
        <v>46.1</v>
      </c>
      <c r="T1665" s="9">
        <f t="shared" si="257"/>
        <v>52</v>
      </c>
      <c r="U1665" s="8">
        <f t="shared" si="258"/>
        <v>51.016666666666673</v>
      </c>
      <c r="V1665" s="8">
        <f t="shared" si="259"/>
        <v>51.262500000000003</v>
      </c>
    </row>
    <row r="1666" spans="1:22" ht="13.5" x14ac:dyDescent="0.25">
      <c r="A1666" s="3">
        <f>RSI!A1666</f>
        <v>44441</v>
      </c>
      <c r="B1666" s="2">
        <f>RSI!B1666</f>
        <v>7.3579999999999997</v>
      </c>
      <c r="C1666" s="2">
        <f>RSI!I1666</f>
        <v>60.367114030700741</v>
      </c>
      <c r="D1666" s="2">
        <f>MACD!E1666</f>
        <v>-0.20389663811445224</v>
      </c>
      <c r="E1666" s="2">
        <f>MACD!F1666</f>
        <v>-0.11124437204990129</v>
      </c>
      <c r="F1666" s="2">
        <f>'Moving Avg'!D1666</f>
        <v>7.3579999999999997</v>
      </c>
      <c r="G1666" s="2">
        <f>'Moving Avg'!F1666</f>
        <v>7.2041500000000012</v>
      </c>
      <c r="H1666" s="2">
        <f>'Moving Avg'!G1666</f>
        <v>7.323280000000004</v>
      </c>
      <c r="I1666" s="2">
        <f>'Moving Avg'!H1666</f>
        <v>7.2010649999999954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  <c r="M1666" s="8">
        <f t="shared" ref="M1666:M1729" si="260">IF(C1666&lt;30,50, IF(C1666&gt;70, 0, 25))</f>
        <v>25</v>
      </c>
      <c r="N1666" s="8">
        <f t="shared" ref="N1666:N1729" si="261">IF(E1666-D1666&gt;0.02, 100, IF(E1666-D1666&lt;0,0,45))</f>
        <v>100</v>
      </c>
      <c r="O1666" s="8">
        <f t="shared" ref="O1666:O1729" si="262">IF(F1666-I1666&gt;10,100,IF(F1666-I1666&gt;5,75, IF(F1666-I1666&gt;0,50,0)))</f>
        <v>50</v>
      </c>
      <c r="P1666" s="8">
        <f t="shared" ref="P1666:P1729" si="263">IF(L1666="confirmed bullish", 34, IF(L1666="bullish divergence",17, 0))+IF(J1666="bullish",33,IF(J1666="bearish",0,16.5))+IF(K1666="strong",33,IF(K1666="weak",0,16.5))</f>
        <v>33</v>
      </c>
      <c r="Q1666" s="9">
        <f t="shared" si="254"/>
        <v>56.2</v>
      </c>
      <c r="R1666" s="9">
        <f t="shared" si="255"/>
        <v>50.75</v>
      </c>
      <c r="S1666" s="9">
        <f t="shared" si="256"/>
        <v>46.1</v>
      </c>
      <c r="T1666" s="9">
        <f t="shared" si="257"/>
        <v>52</v>
      </c>
      <c r="U1666" s="8">
        <f t="shared" si="258"/>
        <v>51.016666666666673</v>
      </c>
      <c r="V1666" s="8">
        <f t="shared" si="259"/>
        <v>51.262500000000003</v>
      </c>
    </row>
    <row r="1667" spans="1:22" ht="13.5" x14ac:dyDescent="0.25">
      <c r="A1667" s="3">
        <f>RSI!A1667</f>
        <v>44442</v>
      </c>
      <c r="B1667" s="2">
        <f>RSI!B1667</f>
        <v>7.3579999999999997</v>
      </c>
      <c r="C1667" s="2">
        <f>RSI!I1667</f>
        <v>60.367114030700741</v>
      </c>
      <c r="D1667" s="2">
        <f>MACD!E1667</f>
        <v>-0.1950799646475172</v>
      </c>
      <c r="E1667" s="2">
        <f>MACD!F1667</f>
        <v>-0.12801149056942449</v>
      </c>
      <c r="F1667" s="2">
        <f>'Moving Avg'!D1667</f>
        <v>7.3579999999999997</v>
      </c>
      <c r="G1667" s="2">
        <f>'Moving Avg'!F1667</f>
        <v>7.2148500000000011</v>
      </c>
      <c r="H1667" s="2">
        <f>'Moving Avg'!G1667</f>
        <v>7.3132800000000051</v>
      </c>
      <c r="I1667" s="2">
        <f>'Moving Avg'!H1667</f>
        <v>7.2026399999999953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  <c r="M1667" s="8">
        <f t="shared" si="260"/>
        <v>25</v>
      </c>
      <c r="N1667" s="8">
        <f t="shared" si="261"/>
        <v>100</v>
      </c>
      <c r="O1667" s="8">
        <f t="shared" si="262"/>
        <v>50</v>
      </c>
      <c r="P1667" s="8">
        <f t="shared" si="263"/>
        <v>33</v>
      </c>
      <c r="Q1667" s="9">
        <f t="shared" ref="Q1667:Q1730" si="264">0.35*M1667+N1667*0.35+O1667*0.15+P1667*0.15</f>
        <v>56.2</v>
      </c>
      <c r="R1667" s="9">
        <f t="shared" ref="R1667:R1730" si="265">M1667*0.2+N1667*0.2+O1667*0.35+P1667*0.25</f>
        <v>50.75</v>
      </c>
      <c r="S1667" s="9">
        <f t="shared" ref="S1667:S1730" si="266">M1667*0.15+N1667*0.15+O1667*0.25+P1667*0.45</f>
        <v>46.1</v>
      </c>
      <c r="T1667" s="9">
        <f t="shared" ref="T1667:T1730" si="267">0.25*SUM(M1667:P1667)</f>
        <v>52</v>
      </c>
      <c r="U1667" s="8">
        <f t="shared" ref="U1667:U1730" si="268">SUM(Q1667:S1667)/3</f>
        <v>51.016666666666673</v>
      </c>
      <c r="V1667" s="8">
        <f t="shared" ref="V1667:V1730" si="269">SUM(Q1667:T1667)/4</f>
        <v>51.262500000000003</v>
      </c>
    </row>
    <row r="1668" spans="1:22" ht="13.5" x14ac:dyDescent="0.25">
      <c r="A1668" s="3">
        <f>RSI!A1668</f>
        <v>44445</v>
      </c>
      <c r="B1668" s="2">
        <f>RSI!B1668</f>
        <v>7.3579999999999997</v>
      </c>
      <c r="C1668" s="2">
        <f>RSI!I1668</f>
        <v>60.367114030700741</v>
      </c>
      <c r="D1668" s="2">
        <f>MACD!E1668</f>
        <v>-0.15845630350222617</v>
      </c>
      <c r="E1668" s="2">
        <f>MACD!F1668</f>
        <v>-0.13410045315598482</v>
      </c>
      <c r="F1668" s="2">
        <f>'Moving Avg'!D1668</f>
        <v>7.3579999999999997</v>
      </c>
      <c r="G1668" s="2">
        <f>'Moving Avg'!F1668</f>
        <v>7.225550000000001</v>
      </c>
      <c r="H1668" s="2">
        <f>'Moving Avg'!G1668</f>
        <v>7.3032800000000053</v>
      </c>
      <c r="I1668" s="2">
        <f>'Moving Avg'!H1668</f>
        <v>7.2042149999999943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  <c r="M1668" s="8">
        <f t="shared" si="260"/>
        <v>25</v>
      </c>
      <c r="N1668" s="8">
        <f t="shared" si="261"/>
        <v>100</v>
      </c>
      <c r="O1668" s="8">
        <f t="shared" si="262"/>
        <v>50</v>
      </c>
      <c r="P1668" s="8">
        <f t="shared" si="263"/>
        <v>33</v>
      </c>
      <c r="Q1668" s="9">
        <f t="shared" si="264"/>
        <v>56.2</v>
      </c>
      <c r="R1668" s="9">
        <f t="shared" si="265"/>
        <v>50.75</v>
      </c>
      <c r="S1668" s="9">
        <f t="shared" si="266"/>
        <v>46.1</v>
      </c>
      <c r="T1668" s="9">
        <f t="shared" si="267"/>
        <v>52</v>
      </c>
      <c r="U1668" s="8">
        <f t="shared" si="268"/>
        <v>51.016666666666673</v>
      </c>
      <c r="V1668" s="8">
        <f t="shared" si="269"/>
        <v>51.262500000000003</v>
      </c>
    </row>
    <row r="1669" spans="1:22" ht="13.5" x14ac:dyDescent="0.25">
      <c r="A1669" s="3">
        <f>RSI!A1669</f>
        <v>44446</v>
      </c>
      <c r="B1669" s="2">
        <f>RSI!B1669</f>
        <v>7.5010000000000003</v>
      </c>
      <c r="C1669" s="2">
        <f>RSI!I1669</f>
        <v>71.494396827276347</v>
      </c>
      <c r="D1669" s="2">
        <f>MACD!E1669</f>
        <v>-0.13854937464477945</v>
      </c>
      <c r="E1669" s="2">
        <f>MACD!F1669</f>
        <v>-0.13499023745374375</v>
      </c>
      <c r="F1669" s="2">
        <f>'Moving Avg'!D1669</f>
        <v>7.3865999999999996</v>
      </c>
      <c r="G1669" s="2">
        <f>'Moving Avg'!F1669</f>
        <v>7.2434000000000012</v>
      </c>
      <c r="H1669" s="2">
        <f>'Moving Avg'!G1669</f>
        <v>7.2961400000000038</v>
      </c>
      <c r="I1669" s="2">
        <f>'Moving Avg'!H1669</f>
        <v>7.2065049999999955</v>
      </c>
      <c r="J1669" s="6" t="str">
        <f>OBV!F1669</f>
        <v>BULLISH</v>
      </c>
      <c r="K1669" s="6" t="str">
        <f>OBV!G1669</f>
        <v>NEUTRAL</v>
      </c>
      <c r="L1669" s="6" t="str">
        <f>OBV!H1669</f>
        <v>CONFIRMED BULLISH</v>
      </c>
      <c r="M1669" s="8">
        <f t="shared" si="260"/>
        <v>0</v>
      </c>
      <c r="N1669" s="8">
        <f t="shared" si="261"/>
        <v>45</v>
      </c>
      <c r="O1669" s="8">
        <f t="shared" si="262"/>
        <v>50</v>
      </c>
      <c r="P1669" s="8">
        <f t="shared" si="263"/>
        <v>83.5</v>
      </c>
      <c r="Q1669" s="9">
        <f t="shared" si="264"/>
        <v>35.774999999999999</v>
      </c>
      <c r="R1669" s="9">
        <f t="shared" si="265"/>
        <v>47.375</v>
      </c>
      <c r="S1669" s="9">
        <f t="shared" si="266"/>
        <v>56.825000000000003</v>
      </c>
      <c r="T1669" s="9">
        <f t="shared" si="267"/>
        <v>44.625</v>
      </c>
      <c r="U1669" s="8">
        <f t="shared" si="268"/>
        <v>46.658333333333339</v>
      </c>
      <c r="V1669" s="8">
        <f t="shared" si="269"/>
        <v>46.150000000000006</v>
      </c>
    </row>
    <row r="1670" spans="1:22" ht="13.5" x14ac:dyDescent="0.25">
      <c r="A1670" s="3">
        <f>RSI!A1670</f>
        <v>44447</v>
      </c>
      <c r="B1670" s="2">
        <f>RSI!B1670</f>
        <v>7.5010000000000003</v>
      </c>
      <c r="C1670" s="2">
        <f>RSI!I1670</f>
        <v>71.494396827276347</v>
      </c>
      <c r="D1670" s="2">
        <f>MACD!E1670</f>
        <v>-0.1230034973388614</v>
      </c>
      <c r="E1670" s="2">
        <f>MACD!F1670</f>
        <v>-0.1325928894307673</v>
      </c>
      <c r="F1670" s="2">
        <f>'Moving Avg'!D1670</f>
        <v>7.4152000000000005</v>
      </c>
      <c r="G1670" s="2">
        <f>'Moving Avg'!F1670</f>
        <v>7.2612500000000013</v>
      </c>
      <c r="H1670" s="2">
        <f>'Moving Avg'!G1670</f>
        <v>7.2890000000000033</v>
      </c>
      <c r="I1670" s="2">
        <f>'Moving Avg'!H1670</f>
        <v>7.2087949999999941</v>
      </c>
      <c r="J1670" s="6" t="str">
        <f>OBV!F1670</f>
        <v>BULLISH</v>
      </c>
      <c r="K1670" s="6" t="str">
        <f>OBV!G1670</f>
        <v>NEUTRAL</v>
      </c>
      <c r="L1670" s="6" t="str">
        <f>OBV!H1670</f>
        <v>CONFIRMED BULLISH</v>
      </c>
      <c r="M1670" s="8">
        <f t="shared" si="260"/>
        <v>0</v>
      </c>
      <c r="N1670" s="8">
        <f t="shared" si="261"/>
        <v>0</v>
      </c>
      <c r="O1670" s="8">
        <f t="shared" si="262"/>
        <v>50</v>
      </c>
      <c r="P1670" s="8">
        <f t="shared" si="263"/>
        <v>83.5</v>
      </c>
      <c r="Q1670" s="9">
        <f t="shared" si="264"/>
        <v>20.024999999999999</v>
      </c>
      <c r="R1670" s="9">
        <f t="shared" si="265"/>
        <v>38.375</v>
      </c>
      <c r="S1670" s="9">
        <f t="shared" si="266"/>
        <v>50.075000000000003</v>
      </c>
      <c r="T1670" s="9">
        <f t="shared" si="267"/>
        <v>33.375</v>
      </c>
      <c r="U1670" s="8">
        <f t="shared" si="268"/>
        <v>36.158333333333331</v>
      </c>
      <c r="V1670" s="8">
        <f t="shared" si="269"/>
        <v>35.462499999999999</v>
      </c>
    </row>
    <row r="1671" spans="1:22" ht="13.5" x14ac:dyDescent="0.25">
      <c r="A1671" s="3">
        <f>RSI!A1671</f>
        <v>44448</v>
      </c>
      <c r="B1671" s="2">
        <f>RSI!B1671</f>
        <v>7.5010000000000003</v>
      </c>
      <c r="C1671" s="2">
        <f>RSI!I1671</f>
        <v>71.494396827276347</v>
      </c>
      <c r="D1671" s="2">
        <f>MACD!E1671</f>
        <v>-0.11105155930899624</v>
      </c>
      <c r="E1671" s="2">
        <f>MACD!F1671</f>
        <v>-0.12828462340641308</v>
      </c>
      <c r="F1671" s="2">
        <f>'Moving Avg'!D1671</f>
        <v>7.4438000000000004</v>
      </c>
      <c r="G1671" s="2">
        <f>'Moving Avg'!F1671</f>
        <v>7.2791000000000015</v>
      </c>
      <c r="H1671" s="2">
        <f>'Moving Avg'!G1671</f>
        <v>7.2818600000000018</v>
      </c>
      <c r="I1671" s="2">
        <f>'Moving Avg'!H1671</f>
        <v>7.2110849999999944</v>
      </c>
      <c r="J1671" s="6" t="str">
        <f>OBV!F1671</f>
        <v>BULLISH</v>
      </c>
      <c r="K1671" s="6" t="str">
        <f>OBV!G1671</f>
        <v>NEUTRAL</v>
      </c>
      <c r="L1671" s="6" t="str">
        <f>OBV!H1671</f>
        <v>CONFIRMED BULLISH</v>
      </c>
      <c r="M1671" s="8">
        <f t="shared" si="260"/>
        <v>0</v>
      </c>
      <c r="N1671" s="8">
        <f t="shared" si="261"/>
        <v>0</v>
      </c>
      <c r="O1671" s="8">
        <f t="shared" si="262"/>
        <v>50</v>
      </c>
      <c r="P1671" s="8">
        <f t="shared" si="263"/>
        <v>83.5</v>
      </c>
      <c r="Q1671" s="9">
        <f t="shared" si="264"/>
        <v>20.024999999999999</v>
      </c>
      <c r="R1671" s="9">
        <f t="shared" si="265"/>
        <v>38.375</v>
      </c>
      <c r="S1671" s="9">
        <f t="shared" si="266"/>
        <v>50.075000000000003</v>
      </c>
      <c r="T1671" s="9">
        <f t="shared" si="267"/>
        <v>33.375</v>
      </c>
      <c r="U1671" s="8">
        <f t="shared" si="268"/>
        <v>36.158333333333331</v>
      </c>
      <c r="V1671" s="8">
        <f t="shared" si="269"/>
        <v>35.462499999999999</v>
      </c>
    </row>
    <row r="1672" spans="1:22" ht="13.5" x14ac:dyDescent="0.25">
      <c r="A1672" s="3">
        <f>RSI!A1672</f>
        <v>44449</v>
      </c>
      <c r="B1672" s="2">
        <f>RSI!B1672</f>
        <v>7.5010000000000003</v>
      </c>
      <c r="C1672" s="2">
        <f>RSI!I1672</f>
        <v>71.494396827276347</v>
      </c>
      <c r="D1672" s="2">
        <f>MACD!E1672</f>
        <v>-0.10205159009119402</v>
      </c>
      <c r="E1672" s="2">
        <f>MACD!F1672</f>
        <v>-0.12303801674336928</v>
      </c>
      <c r="F1672" s="2">
        <f>'Moving Avg'!D1672</f>
        <v>7.4724000000000004</v>
      </c>
      <c r="G1672" s="2">
        <f>'Moving Avg'!F1672</f>
        <v>7.2969500000000007</v>
      </c>
      <c r="H1672" s="2">
        <f>'Moving Avg'!G1672</f>
        <v>7.2792800000000009</v>
      </c>
      <c r="I1672" s="2">
        <f>'Moving Avg'!H1672</f>
        <v>7.2133749999999939</v>
      </c>
      <c r="J1672" s="6" t="str">
        <f>OBV!F1672</f>
        <v>BULLISH</v>
      </c>
      <c r="K1672" s="6" t="str">
        <f>OBV!G1672</f>
        <v>NEUTRAL</v>
      </c>
      <c r="L1672" s="6" t="str">
        <f>OBV!H1672</f>
        <v>CONFIRMED BULLISH</v>
      </c>
      <c r="M1672" s="8">
        <f t="shared" si="260"/>
        <v>0</v>
      </c>
      <c r="N1672" s="8">
        <f t="shared" si="261"/>
        <v>0</v>
      </c>
      <c r="O1672" s="8">
        <f t="shared" si="262"/>
        <v>50</v>
      </c>
      <c r="P1672" s="8">
        <f t="shared" si="263"/>
        <v>83.5</v>
      </c>
      <c r="Q1672" s="9">
        <f t="shared" si="264"/>
        <v>20.024999999999999</v>
      </c>
      <c r="R1672" s="9">
        <f t="shared" si="265"/>
        <v>38.375</v>
      </c>
      <c r="S1672" s="9">
        <f t="shared" si="266"/>
        <v>50.075000000000003</v>
      </c>
      <c r="T1672" s="9">
        <f t="shared" si="267"/>
        <v>33.375</v>
      </c>
      <c r="U1672" s="8">
        <f t="shared" si="268"/>
        <v>36.158333333333331</v>
      </c>
      <c r="V1672" s="8">
        <f t="shared" si="269"/>
        <v>35.462499999999999</v>
      </c>
    </row>
    <row r="1673" spans="1:22" ht="13.5" x14ac:dyDescent="0.25">
      <c r="A1673" s="3">
        <f>RSI!A1673</f>
        <v>44452</v>
      </c>
      <c r="B1673" s="2">
        <f>RSI!B1673</f>
        <v>7.5010000000000003</v>
      </c>
      <c r="C1673" s="2">
        <f>RSI!I1673</f>
        <v>71.494396827276347</v>
      </c>
      <c r="D1673" s="2">
        <f>MACD!E1673</f>
        <v>-9.5466980702986426E-2</v>
      </c>
      <c r="E1673" s="2">
        <f>MACD!F1673</f>
        <v>-0.11752380953529272</v>
      </c>
      <c r="F1673" s="2">
        <f>'Moving Avg'!D1673</f>
        <v>7.5010000000000003</v>
      </c>
      <c r="G1673" s="2">
        <f>'Moving Avg'!F1673</f>
        <v>7.3241000000000014</v>
      </c>
      <c r="H1673" s="2">
        <f>'Moving Avg'!G1673</f>
        <v>7.2766999999999999</v>
      </c>
      <c r="I1673" s="2">
        <f>'Moving Avg'!H1673</f>
        <v>7.2156649999999942</v>
      </c>
      <c r="J1673" s="6" t="str">
        <f>OBV!F1673</f>
        <v>BULLISH</v>
      </c>
      <c r="K1673" s="6" t="str">
        <f>OBV!G1673</f>
        <v>NEUTRAL</v>
      </c>
      <c r="L1673" s="6" t="str">
        <f>OBV!H1673</f>
        <v>CONFIRMED BULLISH</v>
      </c>
      <c r="M1673" s="8">
        <f t="shared" si="260"/>
        <v>0</v>
      </c>
      <c r="N1673" s="8">
        <f t="shared" si="261"/>
        <v>0</v>
      </c>
      <c r="O1673" s="8">
        <f t="shared" si="262"/>
        <v>50</v>
      </c>
      <c r="P1673" s="8">
        <f t="shared" si="263"/>
        <v>83.5</v>
      </c>
      <c r="Q1673" s="9">
        <f t="shared" si="264"/>
        <v>20.024999999999999</v>
      </c>
      <c r="R1673" s="9">
        <f t="shared" si="265"/>
        <v>38.375</v>
      </c>
      <c r="S1673" s="9">
        <f t="shared" si="266"/>
        <v>50.075000000000003</v>
      </c>
      <c r="T1673" s="9">
        <f t="shared" si="267"/>
        <v>33.375</v>
      </c>
      <c r="U1673" s="8">
        <f t="shared" si="268"/>
        <v>36.158333333333331</v>
      </c>
      <c r="V1673" s="8">
        <f t="shared" si="269"/>
        <v>35.462499999999999</v>
      </c>
    </row>
    <row r="1674" spans="1:22" ht="13.5" x14ac:dyDescent="0.25">
      <c r="A1674" s="3">
        <f>RSI!A1674</f>
        <v>44453</v>
      </c>
      <c r="B1674" s="2">
        <f>RSI!B1674</f>
        <v>7.5010000000000003</v>
      </c>
      <c r="C1674" s="2">
        <f>RSI!I1674</f>
        <v>71.494396827276347</v>
      </c>
      <c r="D1674" s="2">
        <f>MACD!E1674</f>
        <v>-9.0849785533274385E-2</v>
      </c>
      <c r="E1674" s="2">
        <f>MACD!F1674</f>
        <v>-0.11218900473488906</v>
      </c>
      <c r="F1674" s="2">
        <f>'Moving Avg'!D1674</f>
        <v>7.5010000000000003</v>
      </c>
      <c r="G1674" s="2">
        <f>'Moving Avg'!F1674</f>
        <v>7.3512500000000021</v>
      </c>
      <c r="H1674" s="2">
        <f>'Moving Avg'!G1674</f>
        <v>7.2791199999999989</v>
      </c>
      <c r="I1674" s="2">
        <f>'Moving Avg'!H1674</f>
        <v>7.2179549999999946</v>
      </c>
      <c r="J1674" s="6" t="str">
        <f>OBV!F1674</f>
        <v>NEUTRAL</v>
      </c>
      <c r="K1674" s="6" t="str">
        <f>OBV!G1674</f>
        <v>NEUTRAL</v>
      </c>
      <c r="L1674" s="6" t="str">
        <f>OBV!H1674</f>
        <v>NEUTRAL</v>
      </c>
      <c r="M1674" s="8">
        <f t="shared" si="260"/>
        <v>0</v>
      </c>
      <c r="N1674" s="8">
        <f t="shared" si="261"/>
        <v>0</v>
      </c>
      <c r="O1674" s="8">
        <f t="shared" si="262"/>
        <v>50</v>
      </c>
      <c r="P1674" s="8">
        <f t="shared" si="263"/>
        <v>33</v>
      </c>
      <c r="Q1674" s="9">
        <f t="shared" si="264"/>
        <v>12.45</v>
      </c>
      <c r="R1674" s="9">
        <f t="shared" si="265"/>
        <v>25.75</v>
      </c>
      <c r="S1674" s="9">
        <f t="shared" si="266"/>
        <v>27.35</v>
      </c>
      <c r="T1674" s="9">
        <f t="shared" si="267"/>
        <v>20.75</v>
      </c>
      <c r="U1674" s="8">
        <f t="shared" si="268"/>
        <v>21.850000000000005</v>
      </c>
      <c r="V1674" s="8">
        <f t="shared" si="269"/>
        <v>21.575000000000003</v>
      </c>
    </row>
    <row r="1675" spans="1:22" ht="13.5" x14ac:dyDescent="0.25">
      <c r="A1675" s="3">
        <f>RSI!A1675</f>
        <v>44454</v>
      </c>
      <c r="B1675" s="2">
        <f>RSI!B1675</f>
        <v>7.5010000000000003</v>
      </c>
      <c r="C1675" s="2">
        <f>RSI!I1675</f>
        <v>71.494396827276333</v>
      </c>
      <c r="D1675" s="2">
        <f>MACD!E1675</f>
        <v>-8.7826629368590758E-2</v>
      </c>
      <c r="E1675" s="2">
        <f>MACD!F1675</f>
        <v>-0.10731652966162941</v>
      </c>
      <c r="F1675" s="2">
        <f>'Moving Avg'!D1675</f>
        <v>7.5010000000000003</v>
      </c>
      <c r="G1675" s="2">
        <f>'Moving Avg'!F1675</f>
        <v>7.3784000000000018</v>
      </c>
      <c r="H1675" s="2">
        <f>'Moving Avg'!G1675</f>
        <v>7.2772599999999992</v>
      </c>
      <c r="I1675" s="2">
        <f>'Moving Avg'!H1675</f>
        <v>7.220244999999994</v>
      </c>
      <c r="J1675" s="6" t="str">
        <f>OBV!F1675</f>
        <v>NEUTRAL</v>
      </c>
      <c r="K1675" s="6" t="str">
        <f>OBV!G1675</f>
        <v>NEUTRAL</v>
      </c>
      <c r="L1675" s="6" t="str">
        <f>OBV!H1675</f>
        <v>NEUTRAL</v>
      </c>
      <c r="M1675" s="8">
        <f t="shared" si="260"/>
        <v>0</v>
      </c>
      <c r="N1675" s="8">
        <f t="shared" si="261"/>
        <v>0</v>
      </c>
      <c r="O1675" s="8">
        <f t="shared" si="262"/>
        <v>50</v>
      </c>
      <c r="P1675" s="8">
        <f t="shared" si="263"/>
        <v>33</v>
      </c>
      <c r="Q1675" s="9">
        <f t="shared" si="264"/>
        <v>12.45</v>
      </c>
      <c r="R1675" s="9">
        <f t="shared" si="265"/>
        <v>25.75</v>
      </c>
      <c r="S1675" s="9">
        <f t="shared" si="266"/>
        <v>27.35</v>
      </c>
      <c r="T1675" s="9">
        <f t="shared" si="267"/>
        <v>20.75</v>
      </c>
      <c r="U1675" s="8">
        <f t="shared" si="268"/>
        <v>21.850000000000005</v>
      </c>
      <c r="V1675" s="8">
        <f t="shared" si="269"/>
        <v>21.575000000000003</v>
      </c>
    </row>
    <row r="1676" spans="1:22" ht="13.5" x14ac:dyDescent="0.25">
      <c r="A1676" s="3">
        <f>RSI!A1676</f>
        <v>44455</v>
      </c>
      <c r="B1676" s="2">
        <f>RSI!B1676</f>
        <v>7.5010000000000003</v>
      </c>
      <c r="C1676" s="2">
        <f>RSI!I1676</f>
        <v>71.494396827276333</v>
      </c>
      <c r="D1676" s="2">
        <f>MACD!E1676</f>
        <v>-8.6086816084367968E-2</v>
      </c>
      <c r="E1676" s="2">
        <f>MACD!F1676</f>
        <v>-0.10307058694617713</v>
      </c>
      <c r="F1676" s="2">
        <f>'Moving Avg'!D1676</f>
        <v>7.5010000000000003</v>
      </c>
      <c r="G1676" s="2">
        <f>'Moving Avg'!F1676</f>
        <v>7.4055500000000025</v>
      </c>
      <c r="H1676" s="2">
        <f>'Moving Avg'!G1676</f>
        <v>7.2753999999999985</v>
      </c>
      <c r="I1676" s="2">
        <f>'Moving Avg'!H1676</f>
        <v>7.2225349999999944</v>
      </c>
      <c r="J1676" s="6" t="str">
        <f>OBV!F1676</f>
        <v>NEUTRAL</v>
      </c>
      <c r="K1676" s="6" t="str">
        <f>OBV!G1676</f>
        <v>NEUTRAL</v>
      </c>
      <c r="L1676" s="6" t="str">
        <f>OBV!H1676</f>
        <v>NEUTRAL</v>
      </c>
      <c r="M1676" s="8">
        <f t="shared" si="260"/>
        <v>0</v>
      </c>
      <c r="N1676" s="8">
        <f t="shared" si="261"/>
        <v>0</v>
      </c>
      <c r="O1676" s="8">
        <f t="shared" si="262"/>
        <v>50</v>
      </c>
      <c r="P1676" s="8">
        <f t="shared" si="263"/>
        <v>33</v>
      </c>
      <c r="Q1676" s="9">
        <f t="shared" si="264"/>
        <v>12.45</v>
      </c>
      <c r="R1676" s="9">
        <f t="shared" si="265"/>
        <v>25.75</v>
      </c>
      <c r="S1676" s="9">
        <f t="shared" si="266"/>
        <v>27.35</v>
      </c>
      <c r="T1676" s="9">
        <f t="shared" si="267"/>
        <v>20.75</v>
      </c>
      <c r="U1676" s="8">
        <f t="shared" si="268"/>
        <v>21.850000000000005</v>
      </c>
      <c r="V1676" s="8">
        <f t="shared" si="269"/>
        <v>21.575000000000003</v>
      </c>
    </row>
    <row r="1677" spans="1:22" ht="13.5" x14ac:dyDescent="0.25">
      <c r="A1677" s="3">
        <f>RSI!A1677</f>
        <v>44456</v>
      </c>
      <c r="B1677" s="2">
        <f>RSI!B1677</f>
        <v>7.93</v>
      </c>
      <c r="C1677" s="2">
        <f>RSI!I1677</f>
        <v>88.705350064599997</v>
      </c>
      <c r="D1677" s="2">
        <f>MACD!E1677</f>
        <v>-0.11715007557867363</v>
      </c>
      <c r="E1677" s="2">
        <f>MACD!F1677</f>
        <v>-0.10588648467267643</v>
      </c>
      <c r="F1677" s="2">
        <f>'Moving Avg'!D1677</f>
        <v>7.5867999999999993</v>
      </c>
      <c r="G1677" s="2">
        <f>'Moving Avg'!F1677</f>
        <v>7.4438000000000013</v>
      </c>
      <c r="H1677" s="2">
        <f>'Moving Avg'!G1677</f>
        <v>7.282119999999999</v>
      </c>
      <c r="I1677" s="2">
        <f>'Moving Avg'!H1677</f>
        <v>7.2269699999999952</v>
      </c>
      <c r="J1677" s="6" t="str">
        <f>OBV!F1677</f>
        <v>BULLISH</v>
      </c>
      <c r="K1677" s="6" t="str">
        <f>OBV!G1677</f>
        <v>NEUTRAL</v>
      </c>
      <c r="L1677" s="6" t="str">
        <f>OBV!H1677</f>
        <v>CONFIRMED BULLISH</v>
      </c>
      <c r="M1677" s="8">
        <f t="shared" si="260"/>
        <v>0</v>
      </c>
      <c r="N1677" s="8">
        <f t="shared" si="261"/>
        <v>45</v>
      </c>
      <c r="O1677" s="8">
        <f t="shared" si="262"/>
        <v>50</v>
      </c>
      <c r="P1677" s="8">
        <f t="shared" si="263"/>
        <v>83.5</v>
      </c>
      <c r="Q1677" s="9">
        <f t="shared" si="264"/>
        <v>35.774999999999999</v>
      </c>
      <c r="R1677" s="9">
        <f t="shared" si="265"/>
        <v>47.375</v>
      </c>
      <c r="S1677" s="9">
        <f t="shared" si="266"/>
        <v>56.825000000000003</v>
      </c>
      <c r="T1677" s="9">
        <f t="shared" si="267"/>
        <v>44.625</v>
      </c>
      <c r="U1677" s="8">
        <f t="shared" si="268"/>
        <v>46.658333333333339</v>
      </c>
      <c r="V1677" s="8">
        <f t="shared" si="269"/>
        <v>46.150000000000006</v>
      </c>
    </row>
    <row r="1678" spans="1:22" ht="13.5" x14ac:dyDescent="0.25">
      <c r="A1678" s="3">
        <f>RSI!A1678</f>
        <v>44459</v>
      </c>
      <c r="B1678" s="2">
        <f>RSI!B1678</f>
        <v>7.8579999999999997</v>
      </c>
      <c r="C1678" s="2">
        <f>RSI!I1678</f>
        <v>79.977588335019533</v>
      </c>
      <c r="D1678" s="2">
        <f>MACD!E1678</f>
        <v>-0.14133752873713235</v>
      </c>
      <c r="E1678" s="2">
        <f>MACD!F1678</f>
        <v>-0.11297669348556762</v>
      </c>
      <c r="F1678" s="2">
        <f>'Moving Avg'!D1678</f>
        <v>7.658199999999999</v>
      </c>
      <c r="G1678" s="2">
        <f>'Moving Avg'!F1678</f>
        <v>7.4688000000000017</v>
      </c>
      <c r="H1678" s="2">
        <f>'Moving Avg'!G1678</f>
        <v>7.2873999999999981</v>
      </c>
      <c r="I1678" s="2">
        <f>'Moving Avg'!H1678</f>
        <v>7.2300849999999954</v>
      </c>
      <c r="J1678" s="6" t="str">
        <f>OBV!F1678</f>
        <v>BEARISH</v>
      </c>
      <c r="K1678" s="6" t="str">
        <f>OBV!G1678</f>
        <v>NEUTRAL</v>
      </c>
      <c r="L1678" s="6" t="str">
        <f>OBV!H1678</f>
        <v>BEARISH DIVERGENCE</v>
      </c>
      <c r="M1678" s="8">
        <f t="shared" si="260"/>
        <v>0</v>
      </c>
      <c r="N1678" s="8">
        <f t="shared" si="261"/>
        <v>100</v>
      </c>
      <c r="O1678" s="8">
        <f t="shared" si="262"/>
        <v>50</v>
      </c>
      <c r="P1678" s="8">
        <f t="shared" si="263"/>
        <v>16.5</v>
      </c>
      <c r="Q1678" s="9">
        <f t="shared" si="264"/>
        <v>44.975000000000001</v>
      </c>
      <c r="R1678" s="9">
        <f t="shared" si="265"/>
        <v>41.625</v>
      </c>
      <c r="S1678" s="9">
        <f t="shared" si="266"/>
        <v>34.924999999999997</v>
      </c>
      <c r="T1678" s="9">
        <f t="shared" si="267"/>
        <v>41.625</v>
      </c>
      <c r="U1678" s="8">
        <f t="shared" si="268"/>
        <v>40.508333333333333</v>
      </c>
      <c r="V1678" s="8">
        <f t="shared" si="269"/>
        <v>40.787499999999994</v>
      </c>
    </row>
    <row r="1679" spans="1:22" ht="13.5" x14ac:dyDescent="0.25">
      <c r="A1679" s="3">
        <f>RSI!A1679</f>
        <v>44460</v>
      </c>
      <c r="B1679" s="2">
        <f>RSI!B1679</f>
        <v>8.5579999999999998</v>
      </c>
      <c r="C1679" s="2">
        <f>RSI!I1679</f>
        <v>90.137504360673361</v>
      </c>
      <c r="D1679" s="2">
        <f>MACD!E1679</f>
        <v>-0.19422698601242505</v>
      </c>
      <c r="E1679" s="2">
        <f>MACD!F1679</f>
        <v>-0.12922675199093911</v>
      </c>
      <c r="F1679" s="2">
        <f>'Moving Avg'!D1679</f>
        <v>7.8696000000000002</v>
      </c>
      <c r="G1679" s="2">
        <f>'Moving Avg'!F1679</f>
        <v>7.5288000000000013</v>
      </c>
      <c r="H1679" s="2">
        <f>'Moving Avg'!G1679</f>
        <v>7.3066799999999974</v>
      </c>
      <c r="I1679" s="2">
        <f>'Moving Avg'!H1679</f>
        <v>7.2366999999999955</v>
      </c>
      <c r="J1679" s="6" t="str">
        <f>OBV!F1679</f>
        <v>BULLISH</v>
      </c>
      <c r="K1679" s="6" t="str">
        <f>OBV!G1679</f>
        <v>NEUTRAL</v>
      </c>
      <c r="L1679" s="6" t="str">
        <f>OBV!H1679</f>
        <v>CONFIRMED BULLISH</v>
      </c>
      <c r="M1679" s="8">
        <f t="shared" si="260"/>
        <v>0</v>
      </c>
      <c r="N1679" s="8">
        <f t="shared" si="261"/>
        <v>100</v>
      </c>
      <c r="O1679" s="8">
        <f t="shared" si="262"/>
        <v>50</v>
      </c>
      <c r="P1679" s="8">
        <f t="shared" si="263"/>
        <v>83.5</v>
      </c>
      <c r="Q1679" s="9">
        <f t="shared" si="264"/>
        <v>55.024999999999999</v>
      </c>
      <c r="R1679" s="9">
        <f t="shared" si="265"/>
        <v>58.375</v>
      </c>
      <c r="S1679" s="9">
        <f t="shared" si="266"/>
        <v>65.075000000000003</v>
      </c>
      <c r="T1679" s="9">
        <f t="shared" si="267"/>
        <v>58.375</v>
      </c>
      <c r="U1679" s="8">
        <f t="shared" si="268"/>
        <v>59.491666666666674</v>
      </c>
      <c r="V1679" s="8">
        <f t="shared" si="269"/>
        <v>59.212500000000006</v>
      </c>
    </row>
    <row r="1680" spans="1:22" ht="13.5" x14ac:dyDescent="0.25">
      <c r="A1680" s="3">
        <f>RSI!A1680</f>
        <v>44461</v>
      </c>
      <c r="B1680" s="2">
        <f>RSI!B1680</f>
        <v>8.3940000000000001</v>
      </c>
      <c r="C1680" s="2">
        <f>RSI!I1680</f>
        <v>79.907166965426654</v>
      </c>
      <c r="D1680" s="2">
        <f>MACD!E1680</f>
        <v>-0.23334861794022022</v>
      </c>
      <c r="E1680" s="2">
        <f>MACD!F1680</f>
        <v>-0.15005112518079533</v>
      </c>
      <c r="F1680" s="2">
        <f>'Moving Avg'!D1680</f>
        <v>8.0481999999999996</v>
      </c>
      <c r="G1680" s="2">
        <f>'Moving Avg'!F1680</f>
        <v>7.5806000000000013</v>
      </c>
      <c r="H1680" s="2">
        <f>'Moving Avg'!G1680</f>
        <v>7.3271199999999972</v>
      </c>
      <c r="I1680" s="2">
        <f>'Moving Avg'!H1680</f>
        <v>7.2424949999999946</v>
      </c>
      <c r="J1680" s="6" t="str">
        <f>OBV!F1680</f>
        <v>BEARISH</v>
      </c>
      <c r="K1680" s="6" t="str">
        <f>OBV!G1680</f>
        <v>NEUTRAL</v>
      </c>
      <c r="L1680" s="6" t="str">
        <f>OBV!H1680</f>
        <v>BEARISH DIVERGENCE</v>
      </c>
      <c r="M1680" s="8">
        <f t="shared" si="260"/>
        <v>0</v>
      </c>
      <c r="N1680" s="8">
        <f t="shared" si="261"/>
        <v>100</v>
      </c>
      <c r="O1680" s="8">
        <f t="shared" si="262"/>
        <v>50</v>
      </c>
      <c r="P1680" s="8">
        <f t="shared" si="263"/>
        <v>16.5</v>
      </c>
      <c r="Q1680" s="9">
        <f t="shared" si="264"/>
        <v>44.975000000000001</v>
      </c>
      <c r="R1680" s="9">
        <f t="shared" si="265"/>
        <v>41.625</v>
      </c>
      <c r="S1680" s="9">
        <f t="shared" si="266"/>
        <v>34.924999999999997</v>
      </c>
      <c r="T1680" s="9">
        <f t="shared" si="267"/>
        <v>41.625</v>
      </c>
      <c r="U1680" s="8">
        <f t="shared" si="268"/>
        <v>40.508333333333333</v>
      </c>
      <c r="V1680" s="8">
        <f t="shared" si="269"/>
        <v>40.787499999999994</v>
      </c>
    </row>
    <row r="1681" spans="1:22" ht="13.5" x14ac:dyDescent="0.25">
      <c r="A1681" s="3">
        <f>RSI!A1681</f>
        <v>44462</v>
      </c>
      <c r="B1681" s="2">
        <f>RSI!B1681</f>
        <v>8.3940000000000001</v>
      </c>
      <c r="C1681" s="2">
        <f>RSI!I1681</f>
        <v>79.907166965426654</v>
      </c>
      <c r="D1681" s="2">
        <f>MACD!E1681</f>
        <v>-0.27151686383304874</v>
      </c>
      <c r="E1681" s="2">
        <f>MACD!F1681</f>
        <v>-0.17434427291124602</v>
      </c>
      <c r="F1681" s="2">
        <f>'Moving Avg'!D1681</f>
        <v>8.2268000000000008</v>
      </c>
      <c r="G1681" s="2">
        <f>'Moving Avg'!F1681</f>
        <v>7.6324000000000014</v>
      </c>
      <c r="H1681" s="2">
        <f>'Moving Avg'!G1681</f>
        <v>7.3475599999999979</v>
      </c>
      <c r="I1681" s="2">
        <f>'Moving Avg'!H1681</f>
        <v>7.2502099999999938</v>
      </c>
      <c r="J1681" s="6" t="str">
        <f>OBV!F1681</f>
        <v>BEARISH</v>
      </c>
      <c r="K1681" s="6" t="str">
        <f>OBV!G1681</f>
        <v>NEUTRAL</v>
      </c>
      <c r="L1681" s="6" t="str">
        <f>OBV!H1681</f>
        <v>BEARISH DIVERGENCE</v>
      </c>
      <c r="M1681" s="8">
        <f t="shared" si="260"/>
        <v>0</v>
      </c>
      <c r="N1681" s="8">
        <f t="shared" si="261"/>
        <v>100</v>
      </c>
      <c r="O1681" s="8">
        <f t="shared" si="262"/>
        <v>50</v>
      </c>
      <c r="P1681" s="8">
        <f t="shared" si="263"/>
        <v>16.5</v>
      </c>
      <c r="Q1681" s="9">
        <f t="shared" si="264"/>
        <v>44.975000000000001</v>
      </c>
      <c r="R1681" s="9">
        <f t="shared" si="265"/>
        <v>41.625</v>
      </c>
      <c r="S1681" s="9">
        <f t="shared" si="266"/>
        <v>34.924999999999997</v>
      </c>
      <c r="T1681" s="9">
        <f t="shared" si="267"/>
        <v>41.625</v>
      </c>
      <c r="U1681" s="8">
        <f t="shared" si="268"/>
        <v>40.508333333333333</v>
      </c>
      <c r="V1681" s="8">
        <f t="shared" si="269"/>
        <v>40.787499999999994</v>
      </c>
    </row>
    <row r="1682" spans="1:22" ht="13.5" x14ac:dyDescent="0.25">
      <c r="A1682" s="3">
        <f>RSI!A1682</f>
        <v>44463</v>
      </c>
      <c r="B1682" s="2">
        <f>RSI!B1682</f>
        <v>8.1150000000000002</v>
      </c>
      <c r="C1682" s="2">
        <f>RSI!I1682</f>
        <v>65.287315484760825</v>
      </c>
      <c r="D1682" s="2">
        <f>MACD!E1682</f>
        <v>-0.28783652242334945</v>
      </c>
      <c r="E1682" s="2">
        <f>MACD!F1682</f>
        <v>-0.19704272281366672</v>
      </c>
      <c r="F1682" s="2">
        <f>'Moving Avg'!D1682</f>
        <v>8.2637999999999998</v>
      </c>
      <c r="G1682" s="2">
        <f>'Moving Avg'!F1682</f>
        <v>7.6702500000000011</v>
      </c>
      <c r="H1682" s="2">
        <f>'Moving Avg'!G1682</f>
        <v>7.366559999999998</v>
      </c>
      <c r="I1682" s="2">
        <f>'Moving Avg'!H1682</f>
        <v>7.2565299999999935</v>
      </c>
      <c r="J1682" s="6" t="str">
        <f>OBV!F1682</f>
        <v>BEARISH</v>
      </c>
      <c r="K1682" s="6" t="str">
        <f>OBV!G1682</f>
        <v>STRONG</v>
      </c>
      <c r="L1682" s="6" t="str">
        <f>OBV!H1682</f>
        <v>BEARISH DIVERGENCE</v>
      </c>
      <c r="M1682" s="8">
        <f t="shared" si="260"/>
        <v>25</v>
      </c>
      <c r="N1682" s="8">
        <f t="shared" si="261"/>
        <v>100</v>
      </c>
      <c r="O1682" s="8">
        <f t="shared" si="262"/>
        <v>50</v>
      </c>
      <c r="P1682" s="8">
        <f t="shared" si="263"/>
        <v>33</v>
      </c>
      <c r="Q1682" s="9">
        <f t="shared" si="264"/>
        <v>56.2</v>
      </c>
      <c r="R1682" s="9">
        <f t="shared" si="265"/>
        <v>50.75</v>
      </c>
      <c r="S1682" s="9">
        <f t="shared" si="266"/>
        <v>46.1</v>
      </c>
      <c r="T1682" s="9">
        <f t="shared" si="267"/>
        <v>52</v>
      </c>
      <c r="U1682" s="8">
        <f t="shared" si="268"/>
        <v>51.016666666666673</v>
      </c>
      <c r="V1682" s="8">
        <f t="shared" si="269"/>
        <v>51.262500000000003</v>
      </c>
    </row>
    <row r="1683" spans="1:22" ht="13.5" x14ac:dyDescent="0.25">
      <c r="A1683" s="3">
        <f>RSI!A1683</f>
        <v>44466</v>
      </c>
      <c r="B1683" s="2">
        <f>RSI!B1683</f>
        <v>8.2149999999999999</v>
      </c>
      <c r="C1683" s="2">
        <f>RSI!I1683</f>
        <v>67.577075131442712</v>
      </c>
      <c r="D1683" s="2">
        <f>MACD!E1683</f>
        <v>-0.31174694983827589</v>
      </c>
      <c r="E1683" s="2">
        <f>MACD!F1683</f>
        <v>-0.21998356821858858</v>
      </c>
      <c r="F1683" s="2">
        <f>'Moving Avg'!D1683</f>
        <v>8.3352000000000004</v>
      </c>
      <c r="G1683" s="2">
        <f>'Moving Avg'!F1683</f>
        <v>7.7131000000000016</v>
      </c>
      <c r="H1683" s="2">
        <f>'Moving Avg'!G1683</f>
        <v>7.387559999999997</v>
      </c>
      <c r="I1683" s="2">
        <f>'Moving Avg'!H1683</f>
        <v>7.2643749999999931</v>
      </c>
      <c r="J1683" s="6" t="str">
        <f>OBV!F1683</f>
        <v>BULLISH</v>
      </c>
      <c r="K1683" s="6" t="str">
        <f>OBV!G1683</f>
        <v>NEUTRAL</v>
      </c>
      <c r="L1683" s="6" t="str">
        <f>OBV!H1683</f>
        <v>CONFIRMED BULLISH</v>
      </c>
      <c r="M1683" s="8">
        <f t="shared" si="260"/>
        <v>25</v>
      </c>
      <c r="N1683" s="8">
        <f t="shared" si="261"/>
        <v>100</v>
      </c>
      <c r="O1683" s="8">
        <f t="shared" si="262"/>
        <v>50</v>
      </c>
      <c r="P1683" s="8">
        <f t="shared" si="263"/>
        <v>83.5</v>
      </c>
      <c r="Q1683" s="9">
        <f t="shared" si="264"/>
        <v>63.774999999999999</v>
      </c>
      <c r="R1683" s="9">
        <f t="shared" si="265"/>
        <v>63.375</v>
      </c>
      <c r="S1683" s="9">
        <f t="shared" si="266"/>
        <v>68.825000000000003</v>
      </c>
      <c r="T1683" s="9">
        <f t="shared" si="267"/>
        <v>64.625</v>
      </c>
      <c r="U1683" s="8">
        <f t="shared" si="268"/>
        <v>65.325000000000003</v>
      </c>
      <c r="V1683" s="8">
        <f t="shared" si="269"/>
        <v>65.150000000000006</v>
      </c>
    </row>
    <row r="1684" spans="1:22" ht="13.5" x14ac:dyDescent="0.25">
      <c r="A1684" s="3">
        <f>RSI!A1684</f>
        <v>44467</v>
      </c>
      <c r="B1684" s="2">
        <f>RSI!B1684</f>
        <v>8.1080000000000005</v>
      </c>
      <c r="C1684" s="2">
        <f>RSI!I1684</f>
        <v>62.803395373459914</v>
      </c>
      <c r="D1684" s="2">
        <f>MACD!E1684</f>
        <v>-0.32713834510822348</v>
      </c>
      <c r="E1684" s="2">
        <f>MACD!F1684</f>
        <v>-0.24141452359651555</v>
      </c>
      <c r="F1684" s="2">
        <f>'Moving Avg'!D1684</f>
        <v>8.2452000000000005</v>
      </c>
      <c r="G1684" s="2">
        <f>'Moving Avg'!F1684</f>
        <v>7.7506000000000013</v>
      </c>
      <c r="H1684" s="2">
        <f>'Moving Avg'!G1684</f>
        <v>7.406419999999998</v>
      </c>
      <c r="I1684" s="2">
        <f>'Moving Avg'!H1684</f>
        <v>7.2731599999999927</v>
      </c>
      <c r="J1684" s="6" t="str">
        <f>OBV!F1684</f>
        <v>BEARISH</v>
      </c>
      <c r="K1684" s="6" t="str">
        <f>OBV!G1684</f>
        <v>STRONG</v>
      </c>
      <c r="L1684" s="6" t="str">
        <f>OBV!H1684</f>
        <v>CONFIRMED BEARISH</v>
      </c>
      <c r="M1684" s="8">
        <f t="shared" si="260"/>
        <v>25</v>
      </c>
      <c r="N1684" s="8">
        <f t="shared" si="261"/>
        <v>100</v>
      </c>
      <c r="O1684" s="8">
        <f t="shared" si="262"/>
        <v>50</v>
      </c>
      <c r="P1684" s="8">
        <f t="shared" si="263"/>
        <v>33</v>
      </c>
      <c r="Q1684" s="9">
        <f t="shared" si="264"/>
        <v>56.2</v>
      </c>
      <c r="R1684" s="9">
        <f t="shared" si="265"/>
        <v>50.75</v>
      </c>
      <c r="S1684" s="9">
        <f t="shared" si="266"/>
        <v>46.1</v>
      </c>
      <c r="T1684" s="9">
        <f t="shared" si="267"/>
        <v>52</v>
      </c>
      <c r="U1684" s="8">
        <f t="shared" si="268"/>
        <v>51.016666666666673</v>
      </c>
      <c r="V1684" s="8">
        <f t="shared" si="269"/>
        <v>51.262500000000003</v>
      </c>
    </row>
    <row r="1685" spans="1:22" ht="13.5" x14ac:dyDescent="0.25">
      <c r="A1685" s="3">
        <f>RSI!A1685</f>
        <v>44468</v>
      </c>
      <c r="B1685" s="2">
        <f>RSI!B1685</f>
        <v>8.1080000000000005</v>
      </c>
      <c r="C1685" s="2">
        <f>RSI!I1685</f>
        <v>62.803395373459907</v>
      </c>
      <c r="D1685" s="2">
        <f>MACD!E1685</f>
        <v>-0.34238643718458484</v>
      </c>
      <c r="E1685" s="2">
        <f>MACD!F1685</f>
        <v>-0.26160890631412942</v>
      </c>
      <c r="F1685" s="2">
        <f>'Moving Avg'!D1685</f>
        <v>8.1879999999999988</v>
      </c>
      <c r="G1685" s="2">
        <f>'Moving Avg'!F1685</f>
        <v>7.7881000000000018</v>
      </c>
      <c r="H1685" s="2">
        <f>'Moving Avg'!G1685</f>
        <v>7.4256999999999991</v>
      </c>
      <c r="I1685" s="2">
        <f>'Moving Avg'!H1685</f>
        <v>7.2805399999999914</v>
      </c>
      <c r="J1685" s="6" t="str">
        <f>OBV!F1685</f>
        <v>BEARISH</v>
      </c>
      <c r="K1685" s="6" t="str">
        <f>OBV!G1685</f>
        <v>NEUTRAL</v>
      </c>
      <c r="L1685" s="6" t="str">
        <f>OBV!H1685</f>
        <v>CONFIRMED BEARISH</v>
      </c>
      <c r="M1685" s="8">
        <f t="shared" si="260"/>
        <v>25</v>
      </c>
      <c r="N1685" s="8">
        <f t="shared" si="261"/>
        <v>100</v>
      </c>
      <c r="O1685" s="8">
        <f t="shared" si="262"/>
        <v>50</v>
      </c>
      <c r="P1685" s="8">
        <f t="shared" si="263"/>
        <v>16.5</v>
      </c>
      <c r="Q1685" s="9">
        <f t="shared" si="264"/>
        <v>53.725000000000001</v>
      </c>
      <c r="R1685" s="9">
        <f t="shared" si="265"/>
        <v>46.625</v>
      </c>
      <c r="S1685" s="9">
        <f t="shared" si="266"/>
        <v>38.674999999999997</v>
      </c>
      <c r="T1685" s="9">
        <f t="shared" si="267"/>
        <v>47.875</v>
      </c>
      <c r="U1685" s="8">
        <f t="shared" si="268"/>
        <v>46.341666666666661</v>
      </c>
      <c r="V1685" s="8">
        <f t="shared" si="269"/>
        <v>46.724999999999994</v>
      </c>
    </row>
    <row r="1686" spans="1:22" ht="13.5" x14ac:dyDescent="0.25">
      <c r="A1686" s="3">
        <f>RSI!A1686</f>
        <v>44469</v>
      </c>
      <c r="B1686" s="2">
        <f>RSI!B1686</f>
        <v>8.1080000000000005</v>
      </c>
      <c r="C1686" s="2">
        <f>RSI!I1686</f>
        <v>62.803395373459907</v>
      </c>
      <c r="D1686" s="2">
        <f>MACD!E1686</f>
        <v>-0.35734848724800727</v>
      </c>
      <c r="E1686" s="2">
        <f>MACD!F1686</f>
        <v>-0.280756822500905</v>
      </c>
      <c r="F1686" s="2">
        <f>'Moving Avg'!D1686</f>
        <v>8.1307999999999989</v>
      </c>
      <c r="G1686" s="2">
        <f>'Moving Avg'!F1686</f>
        <v>7.8255999999999997</v>
      </c>
      <c r="H1686" s="2">
        <f>'Moving Avg'!G1686</f>
        <v>7.4449799999999993</v>
      </c>
      <c r="I1686" s="2">
        <f>'Moving Avg'!H1686</f>
        <v>7.2869599999999908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  <c r="M1686" s="8">
        <f t="shared" si="260"/>
        <v>25</v>
      </c>
      <c r="N1686" s="8">
        <f t="shared" si="261"/>
        <v>100</v>
      </c>
      <c r="O1686" s="8">
        <f t="shared" si="262"/>
        <v>50</v>
      </c>
      <c r="P1686" s="8">
        <f t="shared" si="263"/>
        <v>16.5</v>
      </c>
      <c r="Q1686" s="9">
        <f t="shared" si="264"/>
        <v>53.725000000000001</v>
      </c>
      <c r="R1686" s="9">
        <f t="shared" si="265"/>
        <v>46.625</v>
      </c>
      <c r="S1686" s="9">
        <f t="shared" si="266"/>
        <v>38.674999999999997</v>
      </c>
      <c r="T1686" s="9">
        <f t="shared" si="267"/>
        <v>47.875</v>
      </c>
      <c r="U1686" s="8">
        <f t="shared" si="268"/>
        <v>46.341666666666661</v>
      </c>
      <c r="V1686" s="8">
        <f t="shared" si="269"/>
        <v>46.724999999999994</v>
      </c>
    </row>
    <row r="1687" spans="1:22" ht="13.5" x14ac:dyDescent="0.25">
      <c r="A1687" s="3">
        <f>RSI!A1687</f>
        <v>44470</v>
      </c>
      <c r="B1687" s="2">
        <f>RSI!B1687</f>
        <v>8.1080000000000005</v>
      </c>
      <c r="C1687" s="2">
        <f>RSI!I1687</f>
        <v>62.803395373459907</v>
      </c>
      <c r="D1687" s="2">
        <f>MACD!E1687</f>
        <v>-0.30591592262820377</v>
      </c>
      <c r="E1687" s="2">
        <f>MACD!F1687</f>
        <v>-0.28578864252636477</v>
      </c>
      <c r="F1687" s="2">
        <f>'Moving Avg'!D1687</f>
        <v>8.1294000000000004</v>
      </c>
      <c r="G1687" s="2">
        <f>'Moving Avg'!F1687</f>
        <v>7.8631000000000002</v>
      </c>
      <c r="H1687" s="2">
        <f>'Moving Avg'!G1687</f>
        <v>7.4642600000000003</v>
      </c>
      <c r="I1687" s="2">
        <f>'Moving Avg'!H1687</f>
        <v>7.2933449999999915</v>
      </c>
      <c r="J1687" s="6" t="str">
        <f>OBV!F1687</f>
        <v>BULLISH</v>
      </c>
      <c r="K1687" s="6" t="str">
        <f>OBV!G1687</f>
        <v>NEUTRAL</v>
      </c>
      <c r="L1687" s="6" t="str">
        <f>OBV!H1687</f>
        <v>BULLISH DIVERGENCE</v>
      </c>
      <c r="M1687" s="8">
        <f t="shared" si="260"/>
        <v>25</v>
      </c>
      <c r="N1687" s="8">
        <f t="shared" si="261"/>
        <v>100</v>
      </c>
      <c r="O1687" s="8">
        <f t="shared" si="262"/>
        <v>50</v>
      </c>
      <c r="P1687" s="8">
        <f t="shared" si="263"/>
        <v>66.5</v>
      </c>
      <c r="Q1687" s="9">
        <f t="shared" si="264"/>
        <v>61.225000000000001</v>
      </c>
      <c r="R1687" s="9">
        <f t="shared" si="265"/>
        <v>59.125</v>
      </c>
      <c r="S1687" s="9">
        <f t="shared" si="266"/>
        <v>61.174999999999997</v>
      </c>
      <c r="T1687" s="9">
        <f t="shared" si="267"/>
        <v>60.375</v>
      </c>
      <c r="U1687" s="8">
        <f t="shared" si="268"/>
        <v>60.508333333333326</v>
      </c>
      <c r="V1687" s="8">
        <f t="shared" si="269"/>
        <v>60.474999999999994</v>
      </c>
    </row>
    <row r="1688" spans="1:22" ht="13.5" x14ac:dyDescent="0.25">
      <c r="A1688" s="3">
        <f>RSI!A1688</f>
        <v>44473</v>
      </c>
      <c r="B1688" s="2">
        <f>RSI!B1688</f>
        <v>8.3940000000000001</v>
      </c>
      <c r="C1688" s="2">
        <f>RSI!I1688</f>
        <v>70.33682192188715</v>
      </c>
      <c r="D1688" s="2">
        <f>MACD!E1688</f>
        <v>-0.2964241307166402</v>
      </c>
      <c r="E1688" s="2">
        <f>MACD!F1688</f>
        <v>-0.28791574016441984</v>
      </c>
      <c r="F1688" s="2">
        <f>'Moving Avg'!D1688</f>
        <v>8.1652000000000005</v>
      </c>
      <c r="G1688" s="2">
        <f>'Moving Avg'!F1688</f>
        <v>7.9149000000000003</v>
      </c>
      <c r="H1688" s="2">
        <f>'Moving Avg'!G1688</f>
        <v>7.4892600000000007</v>
      </c>
      <c r="I1688" s="2">
        <f>'Moving Avg'!H1688</f>
        <v>7.2991749999999911</v>
      </c>
      <c r="J1688" s="6" t="str">
        <f>OBV!F1688</f>
        <v>BULLISH</v>
      </c>
      <c r="K1688" s="6" t="str">
        <f>OBV!G1688</f>
        <v>NEUTRAL</v>
      </c>
      <c r="L1688" s="6" t="str">
        <f>OBV!H1688</f>
        <v>CONFIRMED BULLISH</v>
      </c>
      <c r="M1688" s="8">
        <f t="shared" si="260"/>
        <v>0</v>
      </c>
      <c r="N1688" s="8">
        <f t="shared" si="261"/>
        <v>45</v>
      </c>
      <c r="O1688" s="8">
        <f t="shared" si="262"/>
        <v>50</v>
      </c>
      <c r="P1688" s="8">
        <f t="shared" si="263"/>
        <v>83.5</v>
      </c>
      <c r="Q1688" s="9">
        <f t="shared" si="264"/>
        <v>35.774999999999999</v>
      </c>
      <c r="R1688" s="9">
        <f t="shared" si="265"/>
        <v>47.375</v>
      </c>
      <c r="S1688" s="9">
        <f t="shared" si="266"/>
        <v>56.825000000000003</v>
      </c>
      <c r="T1688" s="9">
        <f t="shared" si="267"/>
        <v>44.625</v>
      </c>
      <c r="U1688" s="8">
        <f t="shared" si="268"/>
        <v>46.658333333333339</v>
      </c>
      <c r="V1688" s="8">
        <f t="shared" si="269"/>
        <v>46.150000000000006</v>
      </c>
    </row>
    <row r="1689" spans="1:22" ht="13.5" x14ac:dyDescent="0.25">
      <c r="A1689" s="3">
        <f>RSI!A1689</f>
        <v>44474</v>
      </c>
      <c r="B1689" s="2">
        <f>RSI!B1689</f>
        <v>8.3940000000000001</v>
      </c>
      <c r="C1689" s="2">
        <f>RSI!I1689</f>
        <v>70.33682192188715</v>
      </c>
      <c r="D1689" s="2">
        <f>MACD!E1689</f>
        <v>-0.18402544325639436</v>
      </c>
      <c r="E1689" s="2">
        <f>MACD!F1689</f>
        <v>-0.26713768078281475</v>
      </c>
      <c r="F1689" s="2">
        <f>'Moving Avg'!D1689</f>
        <v>8.2224000000000004</v>
      </c>
      <c r="G1689" s="2">
        <f>'Moving Avg'!F1689</f>
        <v>7.9595500000000019</v>
      </c>
      <c r="H1689" s="2">
        <f>'Moving Avg'!G1689</f>
        <v>7.5142600000000019</v>
      </c>
      <c r="I1689" s="2">
        <f>'Moving Avg'!H1689</f>
        <v>7.3034999999999908</v>
      </c>
      <c r="J1689" s="6" t="str">
        <f>OBV!F1689</f>
        <v>BULLISH</v>
      </c>
      <c r="K1689" s="6" t="str">
        <f>OBV!G1689</f>
        <v>NEUTRAL</v>
      </c>
      <c r="L1689" s="6" t="str">
        <f>OBV!H1689</f>
        <v>CONFIRMED BULLISH</v>
      </c>
      <c r="M1689" s="8">
        <f t="shared" si="260"/>
        <v>0</v>
      </c>
      <c r="N1689" s="8">
        <f t="shared" si="261"/>
        <v>0</v>
      </c>
      <c r="O1689" s="8">
        <f t="shared" si="262"/>
        <v>50</v>
      </c>
      <c r="P1689" s="8">
        <f t="shared" si="263"/>
        <v>83.5</v>
      </c>
      <c r="Q1689" s="9">
        <f t="shared" si="264"/>
        <v>20.024999999999999</v>
      </c>
      <c r="R1689" s="9">
        <f t="shared" si="265"/>
        <v>38.375</v>
      </c>
      <c r="S1689" s="9">
        <f t="shared" si="266"/>
        <v>50.075000000000003</v>
      </c>
      <c r="T1689" s="9">
        <f t="shared" si="267"/>
        <v>33.375</v>
      </c>
      <c r="U1689" s="8">
        <f t="shared" si="268"/>
        <v>36.158333333333331</v>
      </c>
      <c r="V1689" s="8">
        <f t="shared" si="269"/>
        <v>35.462499999999999</v>
      </c>
    </row>
    <row r="1690" spans="1:22" ht="13.5" x14ac:dyDescent="0.25">
      <c r="A1690" s="3">
        <f>RSI!A1690</f>
        <v>44475</v>
      </c>
      <c r="B1690" s="2">
        <f>RSI!B1690</f>
        <v>8.3940000000000001</v>
      </c>
      <c r="C1690" s="2">
        <f>RSI!I1690</f>
        <v>70.33682192188715</v>
      </c>
      <c r="D1690" s="2">
        <f>MACD!E1690</f>
        <v>-0.11722846085014638</v>
      </c>
      <c r="E1690" s="2">
        <f>MACD!F1690</f>
        <v>-0.23715583679628111</v>
      </c>
      <c r="F1690" s="2">
        <f>'Moving Avg'!D1690</f>
        <v>8.2795999999999985</v>
      </c>
      <c r="G1690" s="2">
        <f>'Moving Avg'!F1690</f>
        <v>8.0042000000000009</v>
      </c>
      <c r="H1690" s="2">
        <f>'Moving Avg'!G1690</f>
        <v>7.5392600000000023</v>
      </c>
      <c r="I1690" s="2">
        <f>'Moving Avg'!H1690</f>
        <v>7.3067599999999917</v>
      </c>
      <c r="J1690" s="6" t="str">
        <f>OBV!F1690</f>
        <v>BULLISH</v>
      </c>
      <c r="K1690" s="6" t="str">
        <f>OBV!G1690</f>
        <v>NEUTRAL</v>
      </c>
      <c r="L1690" s="6" t="str">
        <f>OBV!H1690</f>
        <v>CONFIRMED BULLISH</v>
      </c>
      <c r="M1690" s="8">
        <f t="shared" si="260"/>
        <v>0</v>
      </c>
      <c r="N1690" s="8">
        <f t="shared" si="261"/>
        <v>0</v>
      </c>
      <c r="O1690" s="8">
        <f t="shared" si="262"/>
        <v>50</v>
      </c>
      <c r="P1690" s="8">
        <f t="shared" si="263"/>
        <v>83.5</v>
      </c>
      <c r="Q1690" s="9">
        <f t="shared" si="264"/>
        <v>20.024999999999999</v>
      </c>
      <c r="R1690" s="9">
        <f t="shared" si="265"/>
        <v>38.375</v>
      </c>
      <c r="S1690" s="9">
        <f t="shared" si="266"/>
        <v>50.075000000000003</v>
      </c>
      <c r="T1690" s="9">
        <f t="shared" si="267"/>
        <v>33.375</v>
      </c>
      <c r="U1690" s="8">
        <f t="shared" si="268"/>
        <v>36.158333333333331</v>
      </c>
      <c r="V1690" s="8">
        <f t="shared" si="269"/>
        <v>35.462499999999999</v>
      </c>
    </row>
    <row r="1691" spans="1:22" ht="13.5" x14ac:dyDescent="0.25">
      <c r="A1691" s="3">
        <f>RSI!A1691</f>
        <v>44476</v>
      </c>
      <c r="B1691" s="2">
        <f>RSI!B1691</f>
        <v>8.3940000000000001</v>
      </c>
      <c r="C1691" s="2">
        <f>RSI!I1691</f>
        <v>70.33682192188715</v>
      </c>
      <c r="D1691" s="2">
        <f>MACD!E1691</f>
        <v>-6.3558705849806607E-2</v>
      </c>
      <c r="E1691" s="2">
        <f>MACD!F1691</f>
        <v>-0.20243641060698622</v>
      </c>
      <c r="F1691" s="2">
        <f>'Moving Avg'!D1691</f>
        <v>8.3368000000000002</v>
      </c>
      <c r="G1691" s="2">
        <f>'Moving Avg'!F1691</f>
        <v>8.0488500000000016</v>
      </c>
      <c r="H1691" s="2">
        <f>'Moving Avg'!G1691</f>
        <v>7.5642600000000018</v>
      </c>
      <c r="I1691" s="2">
        <f>'Moving Avg'!H1691</f>
        <v>7.3100199999999917</v>
      </c>
      <c r="J1691" s="6" t="str">
        <f>OBV!F1691</f>
        <v>BULLISH</v>
      </c>
      <c r="K1691" s="6" t="str">
        <f>OBV!G1691</f>
        <v>NEUTRAL</v>
      </c>
      <c r="L1691" s="6" t="str">
        <f>OBV!H1691</f>
        <v>CONFIRMED BULLISH</v>
      </c>
      <c r="M1691" s="8">
        <f t="shared" si="260"/>
        <v>0</v>
      </c>
      <c r="N1691" s="8">
        <f t="shared" si="261"/>
        <v>0</v>
      </c>
      <c r="O1691" s="8">
        <f t="shared" si="262"/>
        <v>50</v>
      </c>
      <c r="P1691" s="8">
        <f t="shared" si="263"/>
        <v>83.5</v>
      </c>
      <c r="Q1691" s="9">
        <f t="shared" si="264"/>
        <v>20.024999999999999</v>
      </c>
      <c r="R1691" s="9">
        <f t="shared" si="265"/>
        <v>38.375</v>
      </c>
      <c r="S1691" s="9">
        <f t="shared" si="266"/>
        <v>50.075000000000003</v>
      </c>
      <c r="T1691" s="9">
        <f t="shared" si="267"/>
        <v>33.375</v>
      </c>
      <c r="U1691" s="8">
        <f t="shared" si="268"/>
        <v>36.158333333333331</v>
      </c>
      <c r="V1691" s="8">
        <f t="shared" si="269"/>
        <v>35.462499999999999</v>
      </c>
    </row>
    <row r="1692" spans="1:22" ht="13.5" x14ac:dyDescent="0.25">
      <c r="A1692" s="3">
        <f>RSI!A1692</f>
        <v>44477</v>
      </c>
      <c r="B1692" s="2">
        <f>RSI!B1692</f>
        <v>8.3940000000000001</v>
      </c>
      <c r="C1692" s="2">
        <f>RSI!I1692</f>
        <v>70.33682192188715</v>
      </c>
      <c r="D1692" s="2">
        <f>MACD!E1692</f>
        <v>-6.3708513688858659E-2</v>
      </c>
      <c r="E1692" s="2">
        <f>MACD!F1692</f>
        <v>-0.17469083122336071</v>
      </c>
      <c r="F1692" s="2">
        <f>'Moving Avg'!D1692</f>
        <v>8.3940000000000001</v>
      </c>
      <c r="G1692" s="2">
        <f>'Moving Avg'!F1692</f>
        <v>8.0935000000000024</v>
      </c>
      <c r="H1692" s="2">
        <f>'Moving Avg'!G1692</f>
        <v>7.5892600000000012</v>
      </c>
      <c r="I1692" s="2">
        <f>'Moving Avg'!H1692</f>
        <v>7.3125949999999911</v>
      </c>
      <c r="J1692" s="6" t="str">
        <f>OBV!F1692</f>
        <v>BULLISH</v>
      </c>
      <c r="K1692" s="6" t="str">
        <f>OBV!G1692</f>
        <v>NEUTRAL</v>
      </c>
      <c r="L1692" s="6" t="str">
        <f>OBV!H1692</f>
        <v>CONFIRMED BULLISH</v>
      </c>
      <c r="M1692" s="8">
        <f t="shared" si="260"/>
        <v>0</v>
      </c>
      <c r="N1692" s="8">
        <f t="shared" si="261"/>
        <v>0</v>
      </c>
      <c r="O1692" s="8">
        <f t="shared" si="262"/>
        <v>50</v>
      </c>
      <c r="P1692" s="8">
        <f t="shared" si="263"/>
        <v>83.5</v>
      </c>
      <c r="Q1692" s="9">
        <f t="shared" si="264"/>
        <v>20.024999999999999</v>
      </c>
      <c r="R1692" s="9">
        <f t="shared" si="265"/>
        <v>38.375</v>
      </c>
      <c r="S1692" s="9">
        <f t="shared" si="266"/>
        <v>50.075000000000003</v>
      </c>
      <c r="T1692" s="9">
        <f t="shared" si="267"/>
        <v>33.375</v>
      </c>
      <c r="U1692" s="8">
        <f t="shared" si="268"/>
        <v>36.158333333333331</v>
      </c>
      <c r="V1692" s="8">
        <f t="shared" si="269"/>
        <v>35.462499999999999</v>
      </c>
    </row>
    <row r="1693" spans="1:22" ht="13.5" x14ac:dyDescent="0.25">
      <c r="A1693" s="3">
        <f>RSI!A1693</f>
        <v>44480</v>
      </c>
      <c r="B1693" s="2">
        <f>RSI!B1693</f>
        <v>8.3940000000000001</v>
      </c>
      <c r="C1693" s="2">
        <f>RSI!I1693</f>
        <v>70.33682192188715</v>
      </c>
      <c r="D1693" s="2">
        <f>MACD!E1693</f>
        <v>-5.089473334978134E-2</v>
      </c>
      <c r="E1693" s="2">
        <f>MACD!F1693</f>
        <v>-0.14993161164864485</v>
      </c>
      <c r="F1693" s="2">
        <f>'Moving Avg'!D1693</f>
        <v>8.3940000000000001</v>
      </c>
      <c r="G1693" s="2">
        <f>'Moving Avg'!F1693</f>
        <v>8.1381500000000013</v>
      </c>
      <c r="H1693" s="2">
        <f>'Moving Avg'!G1693</f>
        <v>7.6142600000000016</v>
      </c>
      <c r="I1693" s="2">
        <f>'Moving Avg'!H1693</f>
        <v>7.31482999999999</v>
      </c>
      <c r="J1693" s="6" t="str">
        <f>OBV!F1693</f>
        <v>NEUTRAL</v>
      </c>
      <c r="K1693" s="6" t="str">
        <f>OBV!G1693</f>
        <v>NEUTRAL</v>
      </c>
      <c r="L1693" s="6" t="str">
        <f>OBV!H1693</f>
        <v>NEUTRAL</v>
      </c>
      <c r="M1693" s="8">
        <f t="shared" si="260"/>
        <v>0</v>
      </c>
      <c r="N1693" s="8">
        <f t="shared" si="261"/>
        <v>0</v>
      </c>
      <c r="O1693" s="8">
        <f t="shared" si="262"/>
        <v>50</v>
      </c>
      <c r="P1693" s="8">
        <f t="shared" si="263"/>
        <v>33</v>
      </c>
      <c r="Q1693" s="9">
        <f t="shared" si="264"/>
        <v>12.45</v>
      </c>
      <c r="R1693" s="9">
        <f t="shared" si="265"/>
        <v>25.75</v>
      </c>
      <c r="S1693" s="9">
        <f t="shared" si="266"/>
        <v>27.35</v>
      </c>
      <c r="T1693" s="9">
        <f t="shared" si="267"/>
        <v>20.75</v>
      </c>
      <c r="U1693" s="8">
        <f t="shared" si="268"/>
        <v>21.850000000000005</v>
      </c>
      <c r="V1693" s="8">
        <f t="shared" si="269"/>
        <v>21.575000000000003</v>
      </c>
    </row>
    <row r="1694" spans="1:22" ht="13.5" x14ac:dyDescent="0.25">
      <c r="A1694" s="3">
        <f>RSI!A1694</f>
        <v>44481</v>
      </c>
      <c r="B1694" s="2">
        <f>RSI!B1694</f>
        <v>8.2870000000000008</v>
      </c>
      <c r="C1694" s="2">
        <f>RSI!I1694</f>
        <v>62.901862395420139</v>
      </c>
      <c r="D1694" s="2">
        <f>MACD!E1694</f>
        <v>-5.0850948373582838E-2</v>
      </c>
      <c r="E1694" s="2">
        <f>MACD!F1694</f>
        <v>-0.13011547899363246</v>
      </c>
      <c r="F1694" s="2">
        <f>'Moving Avg'!D1694</f>
        <v>8.3726000000000003</v>
      </c>
      <c r="G1694" s="2">
        <f>'Moving Avg'!F1694</f>
        <v>8.1774500000000021</v>
      </c>
      <c r="H1694" s="2">
        <f>'Moving Avg'!G1694</f>
        <v>7.6328400000000025</v>
      </c>
      <c r="I1694" s="2">
        <f>'Moving Avg'!H1694</f>
        <v>7.3163599999999906</v>
      </c>
      <c r="J1694" s="6" t="str">
        <f>OBV!F1694</f>
        <v>BEARISH</v>
      </c>
      <c r="K1694" s="6" t="str">
        <f>OBV!G1694</f>
        <v>NEUTRAL</v>
      </c>
      <c r="L1694" s="6" t="str">
        <f>OBV!H1694</f>
        <v>CONFIRMED BEARISH</v>
      </c>
      <c r="M1694" s="8">
        <f t="shared" si="260"/>
        <v>25</v>
      </c>
      <c r="N1694" s="8">
        <f t="shared" si="261"/>
        <v>0</v>
      </c>
      <c r="O1694" s="8">
        <f t="shared" si="262"/>
        <v>50</v>
      </c>
      <c r="P1694" s="8">
        <f t="shared" si="263"/>
        <v>16.5</v>
      </c>
      <c r="Q1694" s="9">
        <f t="shared" si="264"/>
        <v>18.725000000000001</v>
      </c>
      <c r="R1694" s="9">
        <f t="shared" si="265"/>
        <v>26.625</v>
      </c>
      <c r="S1694" s="9">
        <f t="shared" si="266"/>
        <v>23.675000000000001</v>
      </c>
      <c r="T1694" s="9">
        <f t="shared" si="267"/>
        <v>22.875</v>
      </c>
      <c r="U1694" s="8">
        <f t="shared" si="268"/>
        <v>23.008333333333336</v>
      </c>
      <c r="V1694" s="8">
        <f t="shared" si="269"/>
        <v>22.975000000000001</v>
      </c>
    </row>
    <row r="1695" spans="1:22" ht="13.5" x14ac:dyDescent="0.25">
      <c r="A1695" s="3">
        <f>RSI!A1695</f>
        <v>44482</v>
      </c>
      <c r="B1695" s="2">
        <f>RSI!B1695</f>
        <v>8.2149999999999999</v>
      </c>
      <c r="C1695" s="2">
        <f>RSI!I1695</f>
        <v>58.426395360327355</v>
      </c>
      <c r="D1695" s="2">
        <f>MACD!E1695</f>
        <v>-4.69436986244407E-2</v>
      </c>
      <c r="E1695" s="2">
        <f>MACD!F1695</f>
        <v>-0.11348112291979412</v>
      </c>
      <c r="F1695" s="2">
        <f>'Moving Avg'!D1695</f>
        <v>8.3368000000000002</v>
      </c>
      <c r="G1695" s="2">
        <f>'Moving Avg'!F1695</f>
        <v>8.2131500000000024</v>
      </c>
      <c r="H1695" s="2">
        <f>'Moving Avg'!G1695</f>
        <v>7.6542600000000016</v>
      </c>
      <c r="I1695" s="2">
        <f>'Moving Avg'!H1695</f>
        <v>7.3186899999999904</v>
      </c>
      <c r="J1695" s="6" t="str">
        <f>OBV!F1695</f>
        <v>BEARISH</v>
      </c>
      <c r="K1695" s="6" t="str">
        <f>OBV!G1695</f>
        <v>STRONG</v>
      </c>
      <c r="L1695" s="6" t="str">
        <f>OBV!H1695</f>
        <v>CONFIRMED BEARISH</v>
      </c>
      <c r="M1695" s="8">
        <f t="shared" si="260"/>
        <v>25</v>
      </c>
      <c r="N1695" s="8">
        <f t="shared" si="261"/>
        <v>0</v>
      </c>
      <c r="O1695" s="8">
        <f t="shared" si="262"/>
        <v>50</v>
      </c>
      <c r="P1695" s="8">
        <f t="shared" si="263"/>
        <v>33</v>
      </c>
      <c r="Q1695" s="9">
        <f t="shared" si="264"/>
        <v>21.2</v>
      </c>
      <c r="R1695" s="9">
        <f t="shared" si="265"/>
        <v>30.75</v>
      </c>
      <c r="S1695" s="9">
        <f t="shared" si="266"/>
        <v>31.1</v>
      </c>
      <c r="T1695" s="9">
        <f t="shared" si="267"/>
        <v>27</v>
      </c>
      <c r="U1695" s="8">
        <f t="shared" si="268"/>
        <v>27.683333333333337</v>
      </c>
      <c r="V1695" s="8">
        <f t="shared" si="269"/>
        <v>27.512500000000003</v>
      </c>
    </row>
    <row r="1696" spans="1:22" ht="13.5" x14ac:dyDescent="0.25">
      <c r="A1696" s="3">
        <f>RSI!A1696</f>
        <v>44483</v>
      </c>
      <c r="B1696" s="2">
        <f>RSI!B1696</f>
        <v>8.5009999999999994</v>
      </c>
      <c r="C1696" s="2">
        <f>RSI!I1696</f>
        <v>68.12729482778289</v>
      </c>
      <c r="D1696" s="2">
        <f>MACD!E1696</f>
        <v>-6.5752050546061369E-2</v>
      </c>
      <c r="E1696" s="2">
        <f>MACD!F1696</f>
        <v>-0.10393530844504759</v>
      </c>
      <c r="F1696" s="2">
        <f>'Moving Avg'!D1696</f>
        <v>8.3582000000000001</v>
      </c>
      <c r="G1696" s="2">
        <f>'Moving Avg'!F1696</f>
        <v>8.2631500000000031</v>
      </c>
      <c r="H1696" s="2">
        <f>'Moving Avg'!G1696</f>
        <v>7.6814000000000009</v>
      </c>
      <c r="I1696" s="2">
        <f>'Moving Avg'!H1696</f>
        <v>7.3230699999999898</v>
      </c>
      <c r="J1696" s="6" t="str">
        <f>OBV!F1696</f>
        <v>BEARISH</v>
      </c>
      <c r="K1696" s="6" t="str">
        <f>OBV!G1696</f>
        <v>NEUTRAL</v>
      </c>
      <c r="L1696" s="6" t="str">
        <f>OBV!H1696</f>
        <v>BEARISH DIVERGENCE</v>
      </c>
      <c r="M1696" s="8">
        <f t="shared" si="260"/>
        <v>25</v>
      </c>
      <c r="N1696" s="8">
        <f t="shared" si="261"/>
        <v>0</v>
      </c>
      <c r="O1696" s="8">
        <f t="shared" si="262"/>
        <v>50</v>
      </c>
      <c r="P1696" s="8">
        <f t="shared" si="263"/>
        <v>16.5</v>
      </c>
      <c r="Q1696" s="9">
        <f t="shared" si="264"/>
        <v>18.725000000000001</v>
      </c>
      <c r="R1696" s="9">
        <f t="shared" si="265"/>
        <v>26.625</v>
      </c>
      <c r="S1696" s="9">
        <f t="shared" si="266"/>
        <v>23.675000000000001</v>
      </c>
      <c r="T1696" s="9">
        <f t="shared" si="267"/>
        <v>22.875</v>
      </c>
      <c r="U1696" s="8">
        <f t="shared" si="268"/>
        <v>23.008333333333336</v>
      </c>
      <c r="V1696" s="8">
        <f t="shared" si="269"/>
        <v>22.975000000000001</v>
      </c>
    </row>
    <row r="1697" spans="1:22" ht="13.5" x14ac:dyDescent="0.25">
      <c r="A1697" s="3">
        <f>RSI!A1697</f>
        <v>44488</v>
      </c>
      <c r="B1697" s="2">
        <f>RSI!B1697</f>
        <v>8.5009999999999994</v>
      </c>
      <c r="C1697" s="2">
        <f>RSI!I1697</f>
        <v>68.12729482778289</v>
      </c>
      <c r="D1697" s="2">
        <f>MACD!E1697</f>
        <v>-8.421726016503861E-2</v>
      </c>
      <c r="E1697" s="2">
        <f>MACD!F1697</f>
        <v>-9.9991698789045791E-2</v>
      </c>
      <c r="F1697" s="2">
        <f>'Moving Avg'!D1697</f>
        <v>8.3795999999999999</v>
      </c>
      <c r="G1697" s="2">
        <f>'Moving Avg'!F1697</f>
        <v>8.2917000000000023</v>
      </c>
      <c r="H1697" s="2">
        <f>'Moving Avg'!G1697</f>
        <v>7.7085400000000002</v>
      </c>
      <c r="I1697" s="2">
        <f>'Moving Avg'!H1697</f>
        <v>7.32744999999999</v>
      </c>
      <c r="J1697" s="6" t="str">
        <f>OBV!F1697</f>
        <v>BEARISH</v>
      </c>
      <c r="K1697" s="6" t="str">
        <f>OBV!G1697</f>
        <v>NEUTRAL</v>
      </c>
      <c r="L1697" s="6" t="str">
        <f>OBV!H1697</f>
        <v>BEARISH DIVERGENCE</v>
      </c>
      <c r="M1697" s="8">
        <f t="shared" si="260"/>
        <v>25</v>
      </c>
      <c r="N1697" s="8">
        <f t="shared" si="261"/>
        <v>0</v>
      </c>
      <c r="O1697" s="8">
        <f t="shared" si="262"/>
        <v>50</v>
      </c>
      <c r="P1697" s="8">
        <f t="shared" si="263"/>
        <v>16.5</v>
      </c>
      <c r="Q1697" s="9">
        <f t="shared" si="264"/>
        <v>18.725000000000001</v>
      </c>
      <c r="R1697" s="9">
        <f t="shared" si="265"/>
        <v>26.625</v>
      </c>
      <c r="S1697" s="9">
        <f t="shared" si="266"/>
        <v>23.675000000000001</v>
      </c>
      <c r="T1697" s="9">
        <f t="shared" si="267"/>
        <v>22.875</v>
      </c>
      <c r="U1697" s="8">
        <f t="shared" si="268"/>
        <v>23.008333333333336</v>
      </c>
      <c r="V1697" s="8">
        <f t="shared" si="269"/>
        <v>22.975000000000001</v>
      </c>
    </row>
    <row r="1698" spans="1:22" ht="13.5" x14ac:dyDescent="0.25">
      <c r="A1698" s="3">
        <f>RSI!A1698</f>
        <v>44489</v>
      </c>
      <c r="B1698" s="2">
        <f>RSI!B1698</f>
        <v>8.5009999999999994</v>
      </c>
      <c r="C1698" s="2">
        <f>RSI!I1698</f>
        <v>68.12729482778289</v>
      </c>
      <c r="D1698" s="2">
        <f>MACD!E1698</f>
        <v>-5.8203196360363307E-2</v>
      </c>
      <c r="E1698" s="2">
        <f>MACD!F1698</f>
        <v>-9.1633998303309303E-2</v>
      </c>
      <c r="F1698" s="2">
        <f>'Moving Avg'!D1698</f>
        <v>8.4009999999999998</v>
      </c>
      <c r="G1698" s="2">
        <f>'Moving Avg'!F1698</f>
        <v>8.3238500000000037</v>
      </c>
      <c r="H1698" s="2">
        <f>'Moving Avg'!G1698</f>
        <v>7.7356799999999994</v>
      </c>
      <c r="I1698" s="2">
        <f>'Moving Avg'!H1698</f>
        <v>7.3318299999999894</v>
      </c>
      <c r="J1698" s="6" t="str">
        <f>OBV!F1698</f>
        <v>BEARISH</v>
      </c>
      <c r="K1698" s="6" t="str">
        <f>OBV!G1698</f>
        <v>NEUTRAL</v>
      </c>
      <c r="L1698" s="6" t="str">
        <f>OBV!H1698</f>
        <v>BEARISH DIVERGENCE</v>
      </c>
      <c r="M1698" s="8">
        <f t="shared" si="260"/>
        <v>25</v>
      </c>
      <c r="N1698" s="8">
        <f t="shared" si="261"/>
        <v>0</v>
      </c>
      <c r="O1698" s="8">
        <f t="shared" si="262"/>
        <v>50</v>
      </c>
      <c r="P1698" s="8">
        <f t="shared" si="263"/>
        <v>16.5</v>
      </c>
      <c r="Q1698" s="9">
        <f t="shared" si="264"/>
        <v>18.725000000000001</v>
      </c>
      <c r="R1698" s="9">
        <f t="shared" si="265"/>
        <v>26.625</v>
      </c>
      <c r="S1698" s="9">
        <f t="shared" si="266"/>
        <v>23.675000000000001</v>
      </c>
      <c r="T1698" s="9">
        <f t="shared" si="267"/>
        <v>22.875</v>
      </c>
      <c r="U1698" s="8">
        <f t="shared" si="268"/>
        <v>23.008333333333336</v>
      </c>
      <c r="V1698" s="8">
        <f t="shared" si="269"/>
        <v>22.975000000000001</v>
      </c>
    </row>
    <row r="1699" spans="1:22" ht="13.5" x14ac:dyDescent="0.25">
      <c r="A1699" s="3">
        <f>RSI!A1699</f>
        <v>44490</v>
      </c>
      <c r="B1699" s="2">
        <f>RSI!B1699</f>
        <v>8.5009999999999994</v>
      </c>
      <c r="C1699" s="2">
        <f>RSI!I1699</f>
        <v>68.12729482778289</v>
      </c>
      <c r="D1699" s="2">
        <f>MACD!E1699</f>
        <v>-3.837789626997079E-2</v>
      </c>
      <c r="E1699" s="2">
        <f>MACD!F1699</f>
        <v>-8.09827778966416E-2</v>
      </c>
      <c r="F1699" s="2">
        <f>'Moving Avg'!D1699</f>
        <v>8.4437999999999995</v>
      </c>
      <c r="G1699" s="2">
        <f>'Moving Avg'!F1699</f>
        <v>8.3210000000000033</v>
      </c>
      <c r="H1699" s="2">
        <f>'Moving Avg'!G1699</f>
        <v>7.7628199999999996</v>
      </c>
      <c r="I1699" s="2">
        <f>'Moving Avg'!H1699</f>
        <v>7.3362099999999897</v>
      </c>
      <c r="J1699" s="6" t="str">
        <f>OBV!F1699</f>
        <v>BULLISH</v>
      </c>
      <c r="K1699" s="6" t="str">
        <f>OBV!G1699</f>
        <v>NEUTRAL</v>
      </c>
      <c r="L1699" s="6" t="str">
        <f>OBV!H1699</f>
        <v>CONFIRMED BULLISH</v>
      </c>
      <c r="M1699" s="8">
        <f t="shared" si="260"/>
        <v>25</v>
      </c>
      <c r="N1699" s="8">
        <f t="shared" si="261"/>
        <v>0</v>
      </c>
      <c r="O1699" s="8">
        <f t="shared" si="262"/>
        <v>50</v>
      </c>
      <c r="P1699" s="8">
        <f t="shared" si="263"/>
        <v>83.5</v>
      </c>
      <c r="Q1699" s="9">
        <f t="shared" si="264"/>
        <v>28.774999999999999</v>
      </c>
      <c r="R1699" s="9">
        <f t="shared" si="265"/>
        <v>43.375</v>
      </c>
      <c r="S1699" s="9">
        <f t="shared" si="266"/>
        <v>53.825000000000003</v>
      </c>
      <c r="T1699" s="9">
        <f t="shared" si="267"/>
        <v>39.625</v>
      </c>
      <c r="U1699" s="8">
        <f t="shared" si="268"/>
        <v>41.991666666666667</v>
      </c>
      <c r="V1699" s="8">
        <f t="shared" si="269"/>
        <v>41.400000000000006</v>
      </c>
    </row>
    <row r="1700" spans="1:22" ht="13.5" x14ac:dyDescent="0.25">
      <c r="A1700" s="3">
        <f>RSI!A1700</f>
        <v>44491</v>
      </c>
      <c r="B1700" s="2">
        <f>RSI!B1700</f>
        <v>8.5009999999999994</v>
      </c>
      <c r="C1700" s="2">
        <f>RSI!I1700</f>
        <v>68.12729482778289</v>
      </c>
      <c r="D1700" s="2">
        <f>MACD!E1700</f>
        <v>-2.3627272025134261E-2</v>
      </c>
      <c r="E1700" s="2">
        <f>MACD!F1700</f>
        <v>-6.9511676722340127E-2</v>
      </c>
      <c r="F1700" s="2">
        <f>'Moving Avg'!D1700</f>
        <v>8.5009999999999994</v>
      </c>
      <c r="G1700" s="2">
        <f>'Moving Avg'!F1700</f>
        <v>8.3263500000000032</v>
      </c>
      <c r="H1700" s="2">
        <f>'Moving Avg'!G1700</f>
        <v>7.7899599999999989</v>
      </c>
      <c r="I1700" s="2">
        <f>'Moving Avg'!H1700</f>
        <v>7.3405899999999891</v>
      </c>
      <c r="J1700" s="6" t="str">
        <f>OBV!F1700</f>
        <v>BULLISH</v>
      </c>
      <c r="K1700" s="6" t="str">
        <f>OBV!G1700</f>
        <v>NEUTRAL</v>
      </c>
      <c r="L1700" s="6" t="str">
        <f>OBV!H1700</f>
        <v>CONFIRMED BULLISH</v>
      </c>
      <c r="M1700" s="8">
        <f t="shared" si="260"/>
        <v>25</v>
      </c>
      <c r="N1700" s="8">
        <f t="shared" si="261"/>
        <v>0</v>
      </c>
      <c r="O1700" s="8">
        <f t="shared" si="262"/>
        <v>50</v>
      </c>
      <c r="P1700" s="8">
        <f t="shared" si="263"/>
        <v>83.5</v>
      </c>
      <c r="Q1700" s="9">
        <f t="shared" si="264"/>
        <v>28.774999999999999</v>
      </c>
      <c r="R1700" s="9">
        <f t="shared" si="265"/>
        <v>43.375</v>
      </c>
      <c r="S1700" s="9">
        <f t="shared" si="266"/>
        <v>53.825000000000003</v>
      </c>
      <c r="T1700" s="9">
        <f t="shared" si="267"/>
        <v>39.625</v>
      </c>
      <c r="U1700" s="8">
        <f t="shared" si="268"/>
        <v>41.991666666666667</v>
      </c>
      <c r="V1700" s="8">
        <f t="shared" si="269"/>
        <v>41.400000000000006</v>
      </c>
    </row>
    <row r="1701" spans="1:22" ht="13.5" x14ac:dyDescent="0.25">
      <c r="A1701" s="3">
        <f>RSI!A1701</f>
        <v>44494</v>
      </c>
      <c r="B1701" s="2">
        <f>RSI!B1701</f>
        <v>8.5009999999999994</v>
      </c>
      <c r="C1701" s="2">
        <f>RSI!I1701</f>
        <v>68.12729482778289</v>
      </c>
      <c r="D1701" s="2">
        <f>MACD!E1701</f>
        <v>-1.3020631696273099E-2</v>
      </c>
      <c r="E1701" s="2">
        <f>MACD!F1701</f>
        <v>-5.8213467717126724E-2</v>
      </c>
      <c r="F1701" s="2">
        <f>'Moving Avg'!D1701</f>
        <v>8.5009999999999994</v>
      </c>
      <c r="G1701" s="2">
        <f>'Moving Avg'!F1701</f>
        <v>8.3317000000000014</v>
      </c>
      <c r="H1701" s="2">
        <f>'Moving Avg'!G1701</f>
        <v>7.8170999999999982</v>
      </c>
      <c r="I1701" s="2">
        <f>'Moving Avg'!H1701</f>
        <v>7.3454149999999903</v>
      </c>
      <c r="J1701" s="6" t="str">
        <f>OBV!F1701</f>
        <v>NEUTRAL</v>
      </c>
      <c r="K1701" s="6" t="str">
        <f>OBV!G1701</f>
        <v>NEUTRAL</v>
      </c>
      <c r="L1701" s="6" t="str">
        <f>OBV!H1701</f>
        <v>NEUTRAL</v>
      </c>
      <c r="M1701" s="8">
        <f t="shared" si="260"/>
        <v>25</v>
      </c>
      <c r="N1701" s="8">
        <f t="shared" si="261"/>
        <v>0</v>
      </c>
      <c r="O1701" s="8">
        <f t="shared" si="262"/>
        <v>50</v>
      </c>
      <c r="P1701" s="8">
        <f t="shared" si="263"/>
        <v>33</v>
      </c>
      <c r="Q1701" s="9">
        <f t="shared" si="264"/>
        <v>21.2</v>
      </c>
      <c r="R1701" s="9">
        <f t="shared" si="265"/>
        <v>30.75</v>
      </c>
      <c r="S1701" s="9">
        <f t="shared" si="266"/>
        <v>31.1</v>
      </c>
      <c r="T1701" s="9">
        <f t="shared" si="267"/>
        <v>27</v>
      </c>
      <c r="U1701" s="8">
        <f t="shared" si="268"/>
        <v>27.683333333333337</v>
      </c>
      <c r="V1701" s="8">
        <f t="shared" si="269"/>
        <v>27.512500000000003</v>
      </c>
    </row>
    <row r="1702" spans="1:22" ht="13.5" x14ac:dyDescent="0.25">
      <c r="A1702" s="3">
        <f>RSI!A1702</f>
        <v>44495</v>
      </c>
      <c r="B1702" s="2">
        <f>RSI!B1702</f>
        <v>8.6080000000000005</v>
      </c>
      <c r="C1702" s="2">
        <f>RSI!I1702</f>
        <v>71.947539096328484</v>
      </c>
      <c r="D1702" s="2">
        <f>MACD!E1702</f>
        <v>-1.3707501732676874E-2</v>
      </c>
      <c r="E1702" s="2">
        <f>MACD!F1702</f>
        <v>-4.931227452023676E-2</v>
      </c>
      <c r="F1702" s="2">
        <f>'Moving Avg'!D1702</f>
        <v>8.5223999999999993</v>
      </c>
      <c r="G1702" s="2">
        <f>'Moving Avg'!F1702</f>
        <v>8.3563500000000026</v>
      </c>
      <c r="H1702" s="2">
        <f>'Moving Avg'!G1702</f>
        <v>7.8463799999999981</v>
      </c>
      <c r="I1702" s="2">
        <f>'Moving Avg'!H1702</f>
        <v>7.3507749999999881</v>
      </c>
      <c r="J1702" s="6" t="str">
        <f>OBV!F1702</f>
        <v>BULLISH</v>
      </c>
      <c r="K1702" s="6" t="str">
        <f>OBV!G1702</f>
        <v>NEUTRAL</v>
      </c>
      <c r="L1702" s="6" t="str">
        <f>OBV!H1702</f>
        <v>CONFIRMED BULLISH</v>
      </c>
      <c r="M1702" s="8">
        <f t="shared" si="260"/>
        <v>0</v>
      </c>
      <c r="N1702" s="8">
        <f t="shared" si="261"/>
        <v>0</v>
      </c>
      <c r="O1702" s="8">
        <f t="shared" si="262"/>
        <v>50</v>
      </c>
      <c r="P1702" s="8">
        <f t="shared" si="263"/>
        <v>83.5</v>
      </c>
      <c r="Q1702" s="9">
        <f t="shared" si="264"/>
        <v>20.024999999999999</v>
      </c>
      <c r="R1702" s="9">
        <f t="shared" si="265"/>
        <v>38.375</v>
      </c>
      <c r="S1702" s="9">
        <f t="shared" si="266"/>
        <v>50.075000000000003</v>
      </c>
      <c r="T1702" s="9">
        <f t="shared" si="267"/>
        <v>33.375</v>
      </c>
      <c r="U1702" s="8">
        <f t="shared" si="268"/>
        <v>36.158333333333331</v>
      </c>
      <c r="V1702" s="8">
        <f t="shared" si="269"/>
        <v>35.462499999999999</v>
      </c>
    </row>
    <row r="1703" spans="1:22" ht="13.5" x14ac:dyDescent="0.25">
      <c r="A1703" s="3">
        <f>RSI!A1703</f>
        <v>44496</v>
      </c>
      <c r="B1703" s="2">
        <f>RSI!B1703</f>
        <v>8.7149999999999999</v>
      </c>
      <c r="C1703" s="2">
        <f>RSI!I1703</f>
        <v>75.154571722162487</v>
      </c>
      <c r="D1703" s="2">
        <f>MACD!E1703</f>
        <v>-2.4454109291310644E-2</v>
      </c>
      <c r="E1703" s="2">
        <f>MACD!F1703</f>
        <v>-4.4340641474451541E-2</v>
      </c>
      <c r="F1703" s="2">
        <f>'Moving Avg'!D1703</f>
        <v>8.5652000000000008</v>
      </c>
      <c r="G1703" s="2">
        <f>'Moving Avg'!F1703</f>
        <v>8.3813500000000012</v>
      </c>
      <c r="H1703" s="2">
        <f>'Moving Avg'!G1703</f>
        <v>7.8815199999999983</v>
      </c>
      <c r="I1703" s="2">
        <f>'Moving Avg'!H1703</f>
        <v>7.3577999999999886</v>
      </c>
      <c r="J1703" s="6" t="str">
        <f>OBV!F1703</f>
        <v>BULLISH</v>
      </c>
      <c r="K1703" s="6" t="str">
        <f>OBV!G1703</f>
        <v>WEAK</v>
      </c>
      <c r="L1703" s="6" t="str">
        <f>OBV!H1703</f>
        <v>CONFIRMED BULLISH</v>
      </c>
      <c r="M1703" s="8">
        <f t="shared" si="260"/>
        <v>0</v>
      </c>
      <c r="N1703" s="8">
        <f t="shared" si="261"/>
        <v>0</v>
      </c>
      <c r="O1703" s="8">
        <f t="shared" si="262"/>
        <v>50</v>
      </c>
      <c r="P1703" s="8">
        <f t="shared" si="263"/>
        <v>67</v>
      </c>
      <c r="Q1703" s="9">
        <f t="shared" si="264"/>
        <v>17.549999999999997</v>
      </c>
      <c r="R1703" s="9">
        <f t="shared" si="265"/>
        <v>34.25</v>
      </c>
      <c r="S1703" s="9">
        <f t="shared" si="266"/>
        <v>42.650000000000006</v>
      </c>
      <c r="T1703" s="9">
        <f t="shared" si="267"/>
        <v>29.25</v>
      </c>
      <c r="U1703" s="8">
        <f t="shared" si="268"/>
        <v>31.483333333333334</v>
      </c>
      <c r="V1703" s="8">
        <f t="shared" si="269"/>
        <v>30.925000000000001</v>
      </c>
    </row>
    <row r="1704" spans="1:22" ht="13.5" x14ac:dyDescent="0.25">
      <c r="A1704" s="3">
        <f>RSI!A1704</f>
        <v>44497</v>
      </c>
      <c r="B1704" s="2">
        <f>RSI!B1704</f>
        <v>8.5730000000000004</v>
      </c>
      <c r="C1704" s="2">
        <f>RSI!I1704</f>
        <v>64.599716627517836</v>
      </c>
      <c r="D1704" s="2">
        <f>MACD!E1704</f>
        <v>-4.2196276360993323E-2</v>
      </c>
      <c r="E1704" s="2">
        <f>MACD!F1704</f>
        <v>-4.3911768451759897E-2</v>
      </c>
      <c r="F1704" s="2">
        <f>'Moving Avg'!D1704</f>
        <v>8.579600000000001</v>
      </c>
      <c r="G1704" s="2">
        <f>'Moving Avg'!F1704</f>
        <v>8.4046000000000021</v>
      </c>
      <c r="H1704" s="2">
        <f>'Moving Avg'!G1704</f>
        <v>7.9138199999999976</v>
      </c>
      <c r="I1704" s="2">
        <f>'Moving Avg'!H1704</f>
        <v>7.3641149999999893</v>
      </c>
      <c r="J1704" s="6" t="str">
        <f>OBV!F1704</f>
        <v>BULLISH</v>
      </c>
      <c r="K1704" s="6" t="str">
        <f>OBV!G1704</f>
        <v>NEUTRAL</v>
      </c>
      <c r="L1704" s="6" t="str">
        <f>OBV!H1704</f>
        <v>CONFIRMED BULLISH</v>
      </c>
      <c r="M1704" s="8">
        <f t="shared" si="260"/>
        <v>25</v>
      </c>
      <c r="N1704" s="8">
        <f t="shared" si="261"/>
        <v>0</v>
      </c>
      <c r="O1704" s="8">
        <f t="shared" si="262"/>
        <v>50</v>
      </c>
      <c r="P1704" s="8">
        <f t="shared" si="263"/>
        <v>83.5</v>
      </c>
      <c r="Q1704" s="9">
        <f t="shared" si="264"/>
        <v>28.774999999999999</v>
      </c>
      <c r="R1704" s="9">
        <f t="shared" si="265"/>
        <v>43.375</v>
      </c>
      <c r="S1704" s="9">
        <f t="shared" si="266"/>
        <v>53.825000000000003</v>
      </c>
      <c r="T1704" s="9">
        <f t="shared" si="267"/>
        <v>39.625</v>
      </c>
      <c r="U1704" s="8">
        <f t="shared" si="268"/>
        <v>41.991666666666667</v>
      </c>
      <c r="V1704" s="8">
        <f t="shared" si="269"/>
        <v>41.400000000000006</v>
      </c>
    </row>
    <row r="1705" spans="1:22" ht="13.5" x14ac:dyDescent="0.25">
      <c r="A1705" s="3">
        <f>RSI!A1705</f>
        <v>44498</v>
      </c>
      <c r="B1705" s="2">
        <f>RSI!B1705</f>
        <v>8.5730000000000004</v>
      </c>
      <c r="C1705" s="2">
        <f>RSI!I1705</f>
        <v>64.599716627517822</v>
      </c>
      <c r="D1705" s="2">
        <f>MACD!E1705</f>
        <v>-6.9952147696374922E-2</v>
      </c>
      <c r="E1705" s="2">
        <f>MACD!F1705</f>
        <v>-4.9119844300682905E-2</v>
      </c>
      <c r="F1705" s="2">
        <f>'Moving Avg'!D1705</f>
        <v>8.5940000000000012</v>
      </c>
      <c r="G1705" s="2">
        <f>'Moving Avg'!F1705</f>
        <v>8.427850000000003</v>
      </c>
      <c r="H1705" s="2">
        <f>'Moving Avg'!G1705</f>
        <v>7.946119999999997</v>
      </c>
      <c r="I1705" s="2">
        <f>'Moving Avg'!H1705</f>
        <v>7.37042999999999</v>
      </c>
      <c r="J1705" s="6" t="str">
        <f>OBV!F1705</f>
        <v>BULLISH</v>
      </c>
      <c r="K1705" s="6" t="str">
        <f>OBV!G1705</f>
        <v>NEUTRAL</v>
      </c>
      <c r="L1705" s="6" t="str">
        <f>OBV!H1705</f>
        <v>CONFIRMED BULLISH</v>
      </c>
      <c r="M1705" s="8">
        <f t="shared" si="260"/>
        <v>25</v>
      </c>
      <c r="N1705" s="8">
        <f t="shared" si="261"/>
        <v>100</v>
      </c>
      <c r="O1705" s="8">
        <f t="shared" si="262"/>
        <v>50</v>
      </c>
      <c r="P1705" s="8">
        <f t="shared" si="263"/>
        <v>83.5</v>
      </c>
      <c r="Q1705" s="9">
        <f t="shared" si="264"/>
        <v>63.774999999999999</v>
      </c>
      <c r="R1705" s="9">
        <f t="shared" si="265"/>
        <v>63.375</v>
      </c>
      <c r="S1705" s="9">
        <f t="shared" si="266"/>
        <v>68.825000000000003</v>
      </c>
      <c r="T1705" s="9">
        <f t="shared" si="267"/>
        <v>64.625</v>
      </c>
      <c r="U1705" s="8">
        <f t="shared" si="268"/>
        <v>65.325000000000003</v>
      </c>
      <c r="V1705" s="8">
        <f t="shared" si="269"/>
        <v>65.150000000000006</v>
      </c>
    </row>
    <row r="1706" spans="1:22" ht="13.5" x14ac:dyDescent="0.25">
      <c r="A1706" s="3">
        <f>RSI!A1706</f>
        <v>44501</v>
      </c>
      <c r="B1706" s="2">
        <f>RSI!B1706</f>
        <v>8.3580000000000005</v>
      </c>
      <c r="C1706" s="2">
        <f>RSI!I1706</f>
        <v>51.820176140421282</v>
      </c>
      <c r="D1706" s="2">
        <f>MACD!E1706</f>
        <v>-3.5054871418440214E-2</v>
      </c>
      <c r="E1706" s="2">
        <f>MACD!F1706</f>
        <v>-4.6306849724234371E-2</v>
      </c>
      <c r="F1706" s="2">
        <f>'Moving Avg'!D1706</f>
        <v>8.5654000000000003</v>
      </c>
      <c r="G1706" s="2">
        <f>'Moving Avg'!F1706</f>
        <v>8.4403500000000022</v>
      </c>
      <c r="H1706" s="2">
        <f>'Moving Avg'!G1706</f>
        <v>7.9741199999999965</v>
      </c>
      <c r="I1706" s="2">
        <f>'Moving Avg'!H1706</f>
        <v>7.3756699999999897</v>
      </c>
      <c r="J1706" s="6" t="str">
        <f>OBV!F1706</f>
        <v>BULLISH</v>
      </c>
      <c r="K1706" s="6" t="str">
        <f>OBV!G1706</f>
        <v>NEUTRAL</v>
      </c>
      <c r="L1706" s="6" t="str">
        <f>OBV!H1706</f>
        <v>BULLISH DIVERGENCE</v>
      </c>
      <c r="M1706" s="8">
        <f t="shared" si="260"/>
        <v>25</v>
      </c>
      <c r="N1706" s="8">
        <f t="shared" si="261"/>
        <v>0</v>
      </c>
      <c r="O1706" s="8">
        <f t="shared" si="262"/>
        <v>50</v>
      </c>
      <c r="P1706" s="8">
        <f t="shared" si="263"/>
        <v>66.5</v>
      </c>
      <c r="Q1706" s="9">
        <f t="shared" si="264"/>
        <v>26.225000000000001</v>
      </c>
      <c r="R1706" s="9">
        <f t="shared" si="265"/>
        <v>39.125</v>
      </c>
      <c r="S1706" s="9">
        <f t="shared" si="266"/>
        <v>46.174999999999997</v>
      </c>
      <c r="T1706" s="9">
        <f t="shared" si="267"/>
        <v>35.375</v>
      </c>
      <c r="U1706" s="8">
        <f t="shared" si="268"/>
        <v>37.174999999999997</v>
      </c>
      <c r="V1706" s="8">
        <f t="shared" si="269"/>
        <v>36.724999999999994</v>
      </c>
    </row>
    <row r="1707" spans="1:22" ht="13.5" x14ac:dyDescent="0.25">
      <c r="A1707" s="3">
        <f>RSI!A1707</f>
        <v>44502</v>
      </c>
      <c r="B1707" s="2">
        <f>RSI!B1707</f>
        <v>8.3580000000000005</v>
      </c>
      <c r="C1707" s="2">
        <f>RSI!I1707</f>
        <v>51.820176140421282</v>
      </c>
      <c r="D1707" s="2">
        <f>MACD!E1707</f>
        <v>-5.6845852016156329E-3</v>
      </c>
      <c r="E1707" s="2">
        <f>MACD!F1707</f>
        <v>-3.8182396819710626E-2</v>
      </c>
      <c r="F1707" s="2">
        <f>'Moving Avg'!D1707</f>
        <v>8.5153999999999996</v>
      </c>
      <c r="G1707" s="2">
        <f>'Moving Avg'!F1707</f>
        <v>8.4528500000000015</v>
      </c>
      <c r="H1707" s="2">
        <f>'Moving Avg'!G1707</f>
        <v>7.9979799999999965</v>
      </c>
      <c r="I1707" s="2">
        <f>'Moving Avg'!H1707</f>
        <v>7.3809099999999894</v>
      </c>
      <c r="J1707" s="6" t="str">
        <f>OBV!F1707</f>
        <v>BEARISH</v>
      </c>
      <c r="K1707" s="6" t="str">
        <f>OBV!G1707</f>
        <v>NEUTRAL</v>
      </c>
      <c r="L1707" s="6" t="str">
        <f>OBV!H1707</f>
        <v>CONFIRMED BEARISH</v>
      </c>
      <c r="M1707" s="8">
        <f t="shared" si="260"/>
        <v>25</v>
      </c>
      <c r="N1707" s="8">
        <f t="shared" si="261"/>
        <v>0</v>
      </c>
      <c r="O1707" s="8">
        <f t="shared" si="262"/>
        <v>50</v>
      </c>
      <c r="P1707" s="8">
        <f t="shared" si="263"/>
        <v>16.5</v>
      </c>
      <c r="Q1707" s="9">
        <f t="shared" si="264"/>
        <v>18.725000000000001</v>
      </c>
      <c r="R1707" s="9">
        <f t="shared" si="265"/>
        <v>26.625</v>
      </c>
      <c r="S1707" s="9">
        <f t="shared" si="266"/>
        <v>23.675000000000001</v>
      </c>
      <c r="T1707" s="9">
        <f t="shared" si="267"/>
        <v>22.875</v>
      </c>
      <c r="U1707" s="8">
        <f t="shared" si="268"/>
        <v>23.008333333333336</v>
      </c>
      <c r="V1707" s="8">
        <f t="shared" si="269"/>
        <v>22.975000000000001</v>
      </c>
    </row>
    <row r="1708" spans="1:22" ht="13.5" x14ac:dyDescent="0.25">
      <c r="A1708" s="3">
        <f>RSI!A1708</f>
        <v>44503</v>
      </c>
      <c r="B1708" s="2">
        <f>RSI!B1708</f>
        <v>8.3580000000000005</v>
      </c>
      <c r="C1708" s="2">
        <f>RSI!I1708</f>
        <v>51.820176140421282</v>
      </c>
      <c r="D1708" s="2">
        <f>MACD!E1708</f>
        <v>1.9020734030389619E-2</v>
      </c>
      <c r="E1708" s="2">
        <f>MACD!F1708</f>
        <v>-2.6741770649690577E-2</v>
      </c>
      <c r="F1708" s="2">
        <f>'Moving Avg'!D1708</f>
        <v>8.4439999999999991</v>
      </c>
      <c r="G1708" s="2">
        <f>'Moving Avg'!F1708</f>
        <v>8.4510500000000022</v>
      </c>
      <c r="H1708" s="2">
        <f>'Moving Avg'!G1708</f>
        <v>8.0179799999999961</v>
      </c>
      <c r="I1708" s="2">
        <f>'Moving Avg'!H1708</f>
        <v>7.3850549999999897</v>
      </c>
      <c r="J1708" s="6" t="str">
        <f>OBV!F1708</f>
        <v>BEARISH</v>
      </c>
      <c r="K1708" s="6" t="str">
        <f>OBV!G1708</f>
        <v>STRONG</v>
      </c>
      <c r="L1708" s="6" t="str">
        <f>OBV!H1708</f>
        <v>CONFIRMED BEARISH</v>
      </c>
      <c r="M1708" s="8">
        <f t="shared" si="260"/>
        <v>25</v>
      </c>
      <c r="N1708" s="8">
        <f t="shared" si="261"/>
        <v>0</v>
      </c>
      <c r="O1708" s="8">
        <f t="shared" si="262"/>
        <v>50</v>
      </c>
      <c r="P1708" s="8">
        <f t="shared" si="263"/>
        <v>33</v>
      </c>
      <c r="Q1708" s="9">
        <f t="shared" si="264"/>
        <v>21.2</v>
      </c>
      <c r="R1708" s="9">
        <f t="shared" si="265"/>
        <v>30.75</v>
      </c>
      <c r="S1708" s="9">
        <f t="shared" si="266"/>
        <v>31.1</v>
      </c>
      <c r="T1708" s="9">
        <f t="shared" si="267"/>
        <v>27</v>
      </c>
      <c r="U1708" s="8">
        <f t="shared" si="268"/>
        <v>27.683333333333337</v>
      </c>
      <c r="V1708" s="8">
        <f t="shared" si="269"/>
        <v>27.512500000000003</v>
      </c>
    </row>
    <row r="1709" spans="1:22" ht="13.5" x14ac:dyDescent="0.25">
      <c r="A1709" s="3">
        <f>RSI!A1709</f>
        <v>44504</v>
      </c>
      <c r="B1709" s="2">
        <f>RSI!B1709</f>
        <v>8.3580000000000005</v>
      </c>
      <c r="C1709" s="2">
        <f>RSI!I1709</f>
        <v>51.820176140421282</v>
      </c>
      <c r="D1709" s="2">
        <f>MACD!E1709</f>
        <v>3.9789622499561972E-2</v>
      </c>
      <c r="E1709" s="2">
        <f>MACD!F1709</f>
        <v>-1.3435492019840067E-2</v>
      </c>
      <c r="F1709" s="2">
        <f>'Moving Avg'!D1709</f>
        <v>8.4010000000000016</v>
      </c>
      <c r="G1709" s="2">
        <f>'Moving Avg'!F1709</f>
        <v>8.4492500000000028</v>
      </c>
      <c r="H1709" s="2">
        <f>'Moving Avg'!G1709</f>
        <v>8.0379799999999975</v>
      </c>
      <c r="I1709" s="2">
        <f>'Moving Avg'!H1709</f>
        <v>7.3891649999999904</v>
      </c>
      <c r="J1709" s="6" t="str">
        <f>OBV!F1709</f>
        <v>BEARISH</v>
      </c>
      <c r="K1709" s="6" t="str">
        <f>OBV!G1709</f>
        <v>NEUTRAL</v>
      </c>
      <c r="L1709" s="6" t="str">
        <f>OBV!H1709</f>
        <v>CONFIRMED BEARISH</v>
      </c>
      <c r="M1709" s="8">
        <f t="shared" si="260"/>
        <v>25</v>
      </c>
      <c r="N1709" s="8">
        <f t="shared" si="261"/>
        <v>0</v>
      </c>
      <c r="O1709" s="8">
        <f t="shared" si="262"/>
        <v>50</v>
      </c>
      <c r="P1709" s="8">
        <f t="shared" si="263"/>
        <v>16.5</v>
      </c>
      <c r="Q1709" s="9">
        <f t="shared" si="264"/>
        <v>18.725000000000001</v>
      </c>
      <c r="R1709" s="9">
        <f t="shared" si="265"/>
        <v>26.625</v>
      </c>
      <c r="S1709" s="9">
        <f t="shared" si="266"/>
        <v>23.675000000000001</v>
      </c>
      <c r="T1709" s="9">
        <f t="shared" si="267"/>
        <v>22.875</v>
      </c>
      <c r="U1709" s="8">
        <f t="shared" si="268"/>
        <v>23.008333333333336</v>
      </c>
      <c r="V1709" s="8">
        <f t="shared" si="269"/>
        <v>22.975000000000001</v>
      </c>
    </row>
    <row r="1710" spans="1:22" ht="13.5" x14ac:dyDescent="0.25">
      <c r="A1710" s="3">
        <f>RSI!A1710</f>
        <v>44505</v>
      </c>
      <c r="B1710" s="2">
        <f>RSI!B1710</f>
        <v>8.1440000000000001</v>
      </c>
      <c r="C1710" s="2">
        <f>RSI!I1710</f>
        <v>40.969449932588518</v>
      </c>
      <c r="D1710" s="2">
        <f>MACD!E1710</f>
        <v>7.3089582154901578E-2</v>
      </c>
      <c r="E1710" s="2">
        <f>MACD!F1710</f>
        <v>3.8695228151082606E-3</v>
      </c>
      <c r="F1710" s="2">
        <f>'Moving Avg'!D1710</f>
        <v>8.3152000000000008</v>
      </c>
      <c r="G1710" s="2">
        <f>'Moving Avg'!F1710</f>
        <v>8.4367500000000017</v>
      </c>
      <c r="H1710" s="2">
        <f>'Moving Avg'!G1710</f>
        <v>8.0536999999999974</v>
      </c>
      <c r="I1710" s="2">
        <f>'Moving Avg'!H1710</f>
        <v>7.3922049999999908</v>
      </c>
      <c r="J1710" s="6" t="str">
        <f>OBV!F1710</f>
        <v>BEARISH</v>
      </c>
      <c r="K1710" s="6" t="str">
        <f>OBV!G1710</f>
        <v>STRONG</v>
      </c>
      <c r="L1710" s="6" t="str">
        <f>OBV!H1710</f>
        <v>CONFIRMED BEARISH</v>
      </c>
      <c r="M1710" s="8">
        <f t="shared" si="260"/>
        <v>25</v>
      </c>
      <c r="N1710" s="8">
        <f t="shared" si="261"/>
        <v>0</v>
      </c>
      <c r="O1710" s="8">
        <f t="shared" si="262"/>
        <v>50</v>
      </c>
      <c r="P1710" s="8">
        <f t="shared" si="263"/>
        <v>33</v>
      </c>
      <c r="Q1710" s="9">
        <f t="shared" si="264"/>
        <v>21.2</v>
      </c>
      <c r="R1710" s="9">
        <f t="shared" si="265"/>
        <v>30.75</v>
      </c>
      <c r="S1710" s="9">
        <f t="shared" si="266"/>
        <v>31.1</v>
      </c>
      <c r="T1710" s="9">
        <f t="shared" si="267"/>
        <v>27</v>
      </c>
      <c r="U1710" s="8">
        <f t="shared" si="268"/>
        <v>27.683333333333337</v>
      </c>
      <c r="V1710" s="8">
        <f t="shared" si="269"/>
        <v>27.512500000000003</v>
      </c>
    </row>
    <row r="1711" spans="1:22" ht="13.5" x14ac:dyDescent="0.25">
      <c r="A1711" s="3">
        <f>RSI!A1711</f>
        <v>44508</v>
      </c>
      <c r="B1711" s="2">
        <f>RSI!B1711</f>
        <v>8.1440000000000001</v>
      </c>
      <c r="C1711" s="2">
        <f>RSI!I1711</f>
        <v>40.969449932588518</v>
      </c>
      <c r="D1711" s="2">
        <f>MACD!E1711</f>
        <v>0.1024147404927902</v>
      </c>
      <c r="E1711" s="2">
        <f>MACD!F1711</f>
        <v>2.3578566350644651E-2</v>
      </c>
      <c r="F1711" s="2">
        <f>'Moving Avg'!D1711</f>
        <v>8.2724000000000011</v>
      </c>
      <c r="G1711" s="2">
        <f>'Moving Avg'!F1711</f>
        <v>8.4242500000000025</v>
      </c>
      <c r="H1711" s="2">
        <f>'Moving Avg'!G1711</f>
        <v>8.0694199999999974</v>
      </c>
      <c r="I1711" s="2">
        <f>'Moving Avg'!H1711</f>
        <v>7.3952449999999894</v>
      </c>
      <c r="J1711" s="6" t="str">
        <f>OBV!F1711</f>
        <v>BEARISH</v>
      </c>
      <c r="K1711" s="6" t="str">
        <f>OBV!G1711</f>
        <v>NEUTRAL</v>
      </c>
      <c r="L1711" s="6" t="str">
        <f>OBV!H1711</f>
        <v>CONFIRMED BEARISH</v>
      </c>
      <c r="M1711" s="8">
        <f t="shared" si="260"/>
        <v>25</v>
      </c>
      <c r="N1711" s="8">
        <f t="shared" si="261"/>
        <v>0</v>
      </c>
      <c r="O1711" s="8">
        <f t="shared" si="262"/>
        <v>50</v>
      </c>
      <c r="P1711" s="8">
        <f t="shared" si="263"/>
        <v>16.5</v>
      </c>
      <c r="Q1711" s="9">
        <f t="shared" si="264"/>
        <v>18.725000000000001</v>
      </c>
      <c r="R1711" s="9">
        <f t="shared" si="265"/>
        <v>26.625</v>
      </c>
      <c r="S1711" s="9">
        <f t="shared" si="266"/>
        <v>23.675000000000001</v>
      </c>
      <c r="T1711" s="9">
        <f t="shared" si="267"/>
        <v>22.875</v>
      </c>
      <c r="U1711" s="8">
        <f t="shared" si="268"/>
        <v>23.008333333333336</v>
      </c>
      <c r="V1711" s="8">
        <f t="shared" si="269"/>
        <v>22.975000000000001</v>
      </c>
    </row>
    <row r="1712" spans="1:22" ht="13.5" x14ac:dyDescent="0.25">
      <c r="A1712" s="3">
        <f>RSI!A1712</f>
        <v>44509</v>
      </c>
      <c r="B1712" s="2">
        <f>RSI!B1712</f>
        <v>8.1440000000000001</v>
      </c>
      <c r="C1712" s="2">
        <f>RSI!I1712</f>
        <v>40.96944993258851</v>
      </c>
      <c r="D1712" s="2">
        <f>MACD!E1712</f>
        <v>0.14475308687725885</v>
      </c>
      <c r="E1712" s="2">
        <f>MACD!F1712</f>
        <v>4.7813470455967497E-2</v>
      </c>
      <c r="F1712" s="2">
        <f>'Moving Avg'!D1712</f>
        <v>8.2295999999999996</v>
      </c>
      <c r="G1712" s="2">
        <f>'Moving Avg'!F1712</f>
        <v>8.4117500000000014</v>
      </c>
      <c r="H1712" s="2">
        <f>'Moving Avg'!G1712</f>
        <v>8.0851399999999973</v>
      </c>
      <c r="I1712" s="2">
        <f>'Moving Avg'!H1712</f>
        <v>7.3982849999999898</v>
      </c>
      <c r="J1712" s="6" t="str">
        <f>OBV!F1712</f>
        <v>BEARISH</v>
      </c>
      <c r="K1712" s="6" t="str">
        <f>OBV!G1712</f>
        <v>NEUTRAL</v>
      </c>
      <c r="L1712" s="6" t="str">
        <f>OBV!H1712</f>
        <v>CONFIRMED BEARISH</v>
      </c>
      <c r="M1712" s="8">
        <f t="shared" si="260"/>
        <v>25</v>
      </c>
      <c r="N1712" s="8">
        <f t="shared" si="261"/>
        <v>0</v>
      </c>
      <c r="O1712" s="8">
        <f t="shared" si="262"/>
        <v>50</v>
      </c>
      <c r="P1712" s="8">
        <f t="shared" si="263"/>
        <v>16.5</v>
      </c>
      <c r="Q1712" s="9">
        <f t="shared" si="264"/>
        <v>18.725000000000001</v>
      </c>
      <c r="R1712" s="9">
        <f t="shared" si="265"/>
        <v>26.625</v>
      </c>
      <c r="S1712" s="9">
        <f t="shared" si="266"/>
        <v>23.675000000000001</v>
      </c>
      <c r="T1712" s="9">
        <f t="shared" si="267"/>
        <v>22.875</v>
      </c>
      <c r="U1712" s="8">
        <f t="shared" si="268"/>
        <v>23.008333333333336</v>
      </c>
      <c r="V1712" s="8">
        <f t="shared" si="269"/>
        <v>22.975000000000001</v>
      </c>
    </row>
    <row r="1713" spans="1:22" ht="13.5" x14ac:dyDescent="0.25">
      <c r="A1713" s="3">
        <f>RSI!A1713</f>
        <v>44510</v>
      </c>
      <c r="B1713" s="2">
        <f>RSI!B1713</f>
        <v>8.1440000000000001</v>
      </c>
      <c r="C1713" s="2">
        <f>RSI!I1713</f>
        <v>40.96944993258851</v>
      </c>
      <c r="D1713" s="2">
        <f>MACD!E1713</f>
        <v>0.19802383590352512</v>
      </c>
      <c r="E1713" s="2">
        <f>MACD!F1713</f>
        <v>7.7855543545479022E-2</v>
      </c>
      <c r="F1713" s="2">
        <f>'Moving Avg'!D1713</f>
        <v>8.1867999999999999</v>
      </c>
      <c r="G1713" s="2">
        <f>'Moving Avg'!F1713</f>
        <v>8.3992500000000021</v>
      </c>
      <c r="H1713" s="2">
        <f>'Moving Avg'!G1713</f>
        <v>8.1008599999999991</v>
      </c>
      <c r="I1713" s="2">
        <f>'Moving Avg'!H1713</f>
        <v>7.4013249999999893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  <c r="M1713" s="8">
        <f t="shared" si="260"/>
        <v>25</v>
      </c>
      <c r="N1713" s="8">
        <f t="shared" si="261"/>
        <v>0</v>
      </c>
      <c r="O1713" s="8">
        <f t="shared" si="262"/>
        <v>50</v>
      </c>
      <c r="P1713" s="8">
        <f t="shared" si="263"/>
        <v>16.5</v>
      </c>
      <c r="Q1713" s="9">
        <f t="shared" si="264"/>
        <v>18.725000000000001</v>
      </c>
      <c r="R1713" s="9">
        <f t="shared" si="265"/>
        <v>26.625</v>
      </c>
      <c r="S1713" s="9">
        <f t="shared" si="266"/>
        <v>23.675000000000001</v>
      </c>
      <c r="T1713" s="9">
        <f t="shared" si="267"/>
        <v>22.875</v>
      </c>
      <c r="U1713" s="8">
        <f t="shared" si="268"/>
        <v>23.008333333333336</v>
      </c>
      <c r="V1713" s="8">
        <f t="shared" si="269"/>
        <v>22.975000000000001</v>
      </c>
    </row>
    <row r="1714" spans="1:22" ht="13.5" x14ac:dyDescent="0.25">
      <c r="A1714" s="3">
        <f>RSI!A1714</f>
        <v>44511</v>
      </c>
      <c r="B1714" s="2">
        <f>RSI!B1714</f>
        <v>8.3010000000000002</v>
      </c>
      <c r="C1714" s="2">
        <f>RSI!I1714</f>
        <v>51.077997487343588</v>
      </c>
      <c r="D1714" s="2">
        <f>MACD!E1714</f>
        <v>0.21053483487392199</v>
      </c>
      <c r="E1714" s="2">
        <f>MACD!F1714</f>
        <v>0.10439140181116763</v>
      </c>
      <c r="F1714" s="2">
        <f>'Moving Avg'!D1714</f>
        <v>8.1753999999999998</v>
      </c>
      <c r="G1714" s="2">
        <f>'Moving Avg'!F1714</f>
        <v>8.3999500000000005</v>
      </c>
      <c r="H1714" s="2">
        <f>'Moving Avg'!G1714</f>
        <v>8.1197199999999992</v>
      </c>
      <c r="I1714" s="2">
        <f>'Moving Avg'!H1714</f>
        <v>7.4051499999999892</v>
      </c>
      <c r="J1714" s="6" t="str">
        <f>OBV!F1714</f>
        <v>BULLISH</v>
      </c>
      <c r="K1714" s="6" t="str">
        <f>OBV!G1714</f>
        <v>NEUTRAL</v>
      </c>
      <c r="L1714" s="6" t="str">
        <f>OBV!H1714</f>
        <v>BULLISH DIVERGENCE</v>
      </c>
      <c r="M1714" s="8">
        <f t="shared" si="260"/>
        <v>25</v>
      </c>
      <c r="N1714" s="8">
        <f t="shared" si="261"/>
        <v>0</v>
      </c>
      <c r="O1714" s="8">
        <f t="shared" si="262"/>
        <v>50</v>
      </c>
      <c r="P1714" s="8">
        <f t="shared" si="263"/>
        <v>66.5</v>
      </c>
      <c r="Q1714" s="9">
        <f t="shared" si="264"/>
        <v>26.225000000000001</v>
      </c>
      <c r="R1714" s="9">
        <f t="shared" si="265"/>
        <v>39.125</v>
      </c>
      <c r="S1714" s="9">
        <f t="shared" si="266"/>
        <v>46.174999999999997</v>
      </c>
      <c r="T1714" s="9">
        <f t="shared" si="267"/>
        <v>35.375</v>
      </c>
      <c r="U1714" s="8">
        <f t="shared" si="268"/>
        <v>37.174999999999997</v>
      </c>
      <c r="V1714" s="8">
        <f t="shared" si="269"/>
        <v>36.724999999999994</v>
      </c>
    </row>
    <row r="1715" spans="1:22" ht="13.5" x14ac:dyDescent="0.25">
      <c r="A1715" s="3">
        <f>RSI!A1715</f>
        <v>44512</v>
      </c>
      <c r="B1715" s="2">
        <f>RSI!B1715</f>
        <v>8.3010000000000002</v>
      </c>
      <c r="C1715" s="2">
        <f>RSI!I1715</f>
        <v>51.077997487343588</v>
      </c>
      <c r="D1715" s="2">
        <f>MACD!E1715</f>
        <v>0.22103735731655405</v>
      </c>
      <c r="E1715" s="2">
        <f>MACD!F1715</f>
        <v>0.12772059291224491</v>
      </c>
      <c r="F1715" s="2">
        <f>'Moving Avg'!D1715</f>
        <v>8.2068000000000012</v>
      </c>
      <c r="G1715" s="2">
        <f>'Moving Avg'!F1715</f>
        <v>8.4042500000000011</v>
      </c>
      <c r="H1715" s="2">
        <f>'Moving Avg'!G1715</f>
        <v>8.1385799999999993</v>
      </c>
      <c r="I1715" s="2">
        <f>'Moving Avg'!H1715</f>
        <v>7.4089749999999892</v>
      </c>
      <c r="J1715" s="6" t="str">
        <f>OBV!F1715</f>
        <v>BULLISH</v>
      </c>
      <c r="K1715" s="6" t="str">
        <f>OBV!G1715</f>
        <v>NEUTRAL</v>
      </c>
      <c r="L1715" s="6" t="str">
        <f>OBV!H1715</f>
        <v>CONFIRMED BULLISH</v>
      </c>
      <c r="M1715" s="8">
        <f t="shared" si="260"/>
        <v>25</v>
      </c>
      <c r="N1715" s="8">
        <f t="shared" si="261"/>
        <v>0</v>
      </c>
      <c r="O1715" s="8">
        <f t="shared" si="262"/>
        <v>50</v>
      </c>
      <c r="P1715" s="8">
        <f t="shared" si="263"/>
        <v>83.5</v>
      </c>
      <c r="Q1715" s="9">
        <f t="shared" si="264"/>
        <v>28.774999999999999</v>
      </c>
      <c r="R1715" s="9">
        <f t="shared" si="265"/>
        <v>43.375</v>
      </c>
      <c r="S1715" s="9">
        <f t="shared" si="266"/>
        <v>53.825000000000003</v>
      </c>
      <c r="T1715" s="9">
        <f t="shared" si="267"/>
        <v>39.625</v>
      </c>
      <c r="U1715" s="8">
        <f t="shared" si="268"/>
        <v>41.991666666666667</v>
      </c>
      <c r="V1715" s="8">
        <f t="shared" si="269"/>
        <v>41.400000000000006</v>
      </c>
    </row>
    <row r="1716" spans="1:22" ht="13.5" x14ac:dyDescent="0.25">
      <c r="A1716" s="3">
        <f>RSI!A1716</f>
        <v>44515</v>
      </c>
      <c r="B1716" s="2">
        <f>RSI!B1716</f>
        <v>8.3580000000000005</v>
      </c>
      <c r="C1716" s="2">
        <f>RSI!I1716</f>
        <v>54.368210381111055</v>
      </c>
      <c r="D1716" s="2">
        <f>MACD!E1716</f>
        <v>0.19254745487341296</v>
      </c>
      <c r="E1716" s="2">
        <f>MACD!F1716</f>
        <v>0.14068596530447852</v>
      </c>
      <c r="F1716" s="2">
        <f>'Moving Avg'!D1716</f>
        <v>8.2496000000000009</v>
      </c>
      <c r="G1716" s="2">
        <f>'Moving Avg'!F1716</f>
        <v>8.3971000000000018</v>
      </c>
      <c r="H1716" s="2">
        <f>'Moving Avg'!G1716</f>
        <v>8.1585799999999988</v>
      </c>
      <c r="I1716" s="2">
        <f>'Moving Avg'!H1716</f>
        <v>7.4130849999999899</v>
      </c>
      <c r="J1716" s="6" t="str">
        <f>OBV!F1716</f>
        <v>BULLISH</v>
      </c>
      <c r="K1716" s="6" t="str">
        <f>OBV!G1716</f>
        <v>WEAK</v>
      </c>
      <c r="L1716" s="6" t="str">
        <f>OBV!H1716</f>
        <v>CONFIRMED BULLISH</v>
      </c>
      <c r="M1716" s="8">
        <f t="shared" si="260"/>
        <v>25</v>
      </c>
      <c r="N1716" s="8">
        <f t="shared" si="261"/>
        <v>0</v>
      </c>
      <c r="O1716" s="8">
        <f t="shared" si="262"/>
        <v>50</v>
      </c>
      <c r="P1716" s="8">
        <f t="shared" si="263"/>
        <v>67</v>
      </c>
      <c r="Q1716" s="9">
        <f t="shared" si="264"/>
        <v>26.299999999999997</v>
      </c>
      <c r="R1716" s="9">
        <f t="shared" si="265"/>
        <v>39.25</v>
      </c>
      <c r="S1716" s="9">
        <f t="shared" si="266"/>
        <v>46.400000000000006</v>
      </c>
      <c r="T1716" s="9">
        <f t="shared" si="267"/>
        <v>35.5</v>
      </c>
      <c r="U1716" s="8">
        <f t="shared" si="268"/>
        <v>37.31666666666667</v>
      </c>
      <c r="V1716" s="8">
        <f t="shared" si="269"/>
        <v>36.862499999999997</v>
      </c>
    </row>
    <row r="1717" spans="1:22" ht="13.5" x14ac:dyDescent="0.25">
      <c r="A1717" s="3">
        <f>RSI!A1717</f>
        <v>44516</v>
      </c>
      <c r="B1717" s="2">
        <f>RSI!B1717</f>
        <v>8.3580000000000005</v>
      </c>
      <c r="C1717" s="2">
        <f>RSI!I1717</f>
        <v>54.368210381111055</v>
      </c>
      <c r="D1717" s="2">
        <f>MACD!E1717</f>
        <v>0.16803203324561267</v>
      </c>
      <c r="E1717" s="2">
        <f>MACD!F1717</f>
        <v>0.14615517889270535</v>
      </c>
      <c r="F1717" s="2">
        <f>'Moving Avg'!D1717</f>
        <v>8.2924000000000007</v>
      </c>
      <c r="G1717" s="2">
        <f>'Moving Avg'!F1717</f>
        <v>8.3899500000000007</v>
      </c>
      <c r="H1717" s="2">
        <f>'Moving Avg'!G1717</f>
        <v>8.1785800000000002</v>
      </c>
      <c r="I1717" s="2">
        <f>'Moving Avg'!H1717</f>
        <v>7.4171949999999889</v>
      </c>
      <c r="J1717" s="6" t="str">
        <f>OBV!F1717</f>
        <v>BULLISH</v>
      </c>
      <c r="K1717" s="6" t="str">
        <f>OBV!G1717</f>
        <v>WEAK</v>
      </c>
      <c r="L1717" s="6" t="str">
        <f>OBV!H1717</f>
        <v>CONFIRMED BULLISH</v>
      </c>
      <c r="M1717" s="8">
        <f t="shared" si="260"/>
        <v>25</v>
      </c>
      <c r="N1717" s="8">
        <f t="shared" si="261"/>
        <v>0</v>
      </c>
      <c r="O1717" s="8">
        <f t="shared" si="262"/>
        <v>50</v>
      </c>
      <c r="P1717" s="8">
        <f t="shared" si="263"/>
        <v>67</v>
      </c>
      <c r="Q1717" s="9">
        <f t="shared" si="264"/>
        <v>26.299999999999997</v>
      </c>
      <c r="R1717" s="9">
        <f t="shared" si="265"/>
        <v>39.25</v>
      </c>
      <c r="S1717" s="9">
        <f t="shared" si="266"/>
        <v>46.400000000000006</v>
      </c>
      <c r="T1717" s="9">
        <f t="shared" si="267"/>
        <v>35.5</v>
      </c>
      <c r="U1717" s="8">
        <f t="shared" si="268"/>
        <v>37.31666666666667</v>
      </c>
      <c r="V1717" s="8">
        <f t="shared" si="269"/>
        <v>36.862499999999997</v>
      </c>
    </row>
    <row r="1718" spans="1:22" ht="13.5" x14ac:dyDescent="0.25">
      <c r="A1718" s="3">
        <f>RSI!A1718</f>
        <v>44517</v>
      </c>
      <c r="B1718" s="2">
        <f>RSI!B1718</f>
        <v>8.3580000000000005</v>
      </c>
      <c r="C1718" s="2">
        <f>RSI!I1718</f>
        <v>54.368210381111055</v>
      </c>
      <c r="D1718" s="2">
        <f>MACD!E1718</f>
        <v>0.14690989911277264</v>
      </c>
      <c r="E1718" s="2">
        <f>MACD!F1718</f>
        <v>0.1463061229367188</v>
      </c>
      <c r="F1718" s="2">
        <f>'Moving Avg'!D1718</f>
        <v>8.3352000000000004</v>
      </c>
      <c r="G1718" s="2">
        <f>'Moving Avg'!F1718</f>
        <v>8.3828000000000014</v>
      </c>
      <c r="H1718" s="2">
        <f>'Moving Avg'!G1718</f>
        <v>8.1985799999999998</v>
      </c>
      <c r="I1718" s="2">
        <f>'Moving Avg'!H1718</f>
        <v>7.4213749999999887</v>
      </c>
      <c r="J1718" s="6" t="str">
        <f>OBV!F1718</f>
        <v>BULLISH</v>
      </c>
      <c r="K1718" s="6" t="str">
        <f>OBV!G1718</f>
        <v>WEAK</v>
      </c>
      <c r="L1718" s="6" t="str">
        <f>OBV!H1718</f>
        <v>CONFIRMED BULLISH</v>
      </c>
      <c r="M1718" s="8">
        <f t="shared" si="260"/>
        <v>25</v>
      </c>
      <c r="N1718" s="8">
        <f t="shared" si="261"/>
        <v>0</v>
      </c>
      <c r="O1718" s="8">
        <f t="shared" si="262"/>
        <v>50</v>
      </c>
      <c r="P1718" s="8">
        <f t="shared" si="263"/>
        <v>67</v>
      </c>
      <c r="Q1718" s="9">
        <f t="shared" si="264"/>
        <v>26.299999999999997</v>
      </c>
      <c r="R1718" s="9">
        <f t="shared" si="265"/>
        <v>39.25</v>
      </c>
      <c r="S1718" s="9">
        <f t="shared" si="266"/>
        <v>46.400000000000006</v>
      </c>
      <c r="T1718" s="9">
        <f t="shared" si="267"/>
        <v>35.5</v>
      </c>
      <c r="U1718" s="8">
        <f t="shared" si="268"/>
        <v>37.31666666666667</v>
      </c>
      <c r="V1718" s="8">
        <f t="shared" si="269"/>
        <v>36.862499999999997</v>
      </c>
    </row>
    <row r="1719" spans="1:22" ht="13.5" x14ac:dyDescent="0.25">
      <c r="A1719" s="3">
        <f>RSI!A1719</f>
        <v>44518</v>
      </c>
      <c r="B1719" s="2">
        <f>RSI!B1719</f>
        <v>8.2080000000000002</v>
      </c>
      <c r="C1719" s="2">
        <f>RSI!I1719</f>
        <v>44.525790905272729</v>
      </c>
      <c r="D1719" s="2">
        <f>MACD!E1719</f>
        <v>0.13979814275099933</v>
      </c>
      <c r="E1719" s="2">
        <f>MACD!F1719</f>
        <v>0.14500452689957491</v>
      </c>
      <c r="F1719" s="2">
        <f>'Moving Avg'!D1719</f>
        <v>8.3165999999999993</v>
      </c>
      <c r="G1719" s="2">
        <f>'Moving Avg'!F1719</f>
        <v>8.3681500000000035</v>
      </c>
      <c r="H1719" s="2">
        <f>'Moving Avg'!G1719</f>
        <v>8.2127200000000009</v>
      </c>
      <c r="I1719" s="2">
        <f>'Moving Avg'!H1719</f>
        <v>7.4248049999999886</v>
      </c>
      <c r="J1719" s="6" t="str">
        <f>OBV!F1719</f>
        <v>BULLISH</v>
      </c>
      <c r="K1719" s="6" t="str">
        <f>OBV!G1719</f>
        <v>NEUTRAL</v>
      </c>
      <c r="L1719" s="6" t="str">
        <f>OBV!H1719</f>
        <v>BULLISH DIVERGENCE</v>
      </c>
      <c r="M1719" s="8">
        <f t="shared" si="260"/>
        <v>25</v>
      </c>
      <c r="N1719" s="8">
        <f t="shared" si="261"/>
        <v>45</v>
      </c>
      <c r="O1719" s="8">
        <f t="shared" si="262"/>
        <v>50</v>
      </c>
      <c r="P1719" s="8">
        <f t="shared" si="263"/>
        <v>66.5</v>
      </c>
      <c r="Q1719" s="9">
        <f t="shared" si="264"/>
        <v>41.975000000000001</v>
      </c>
      <c r="R1719" s="9">
        <f t="shared" si="265"/>
        <v>48.125</v>
      </c>
      <c r="S1719" s="9">
        <f t="shared" si="266"/>
        <v>52.924999999999997</v>
      </c>
      <c r="T1719" s="9">
        <f t="shared" si="267"/>
        <v>46.625</v>
      </c>
      <c r="U1719" s="8">
        <f t="shared" si="268"/>
        <v>47.67499999999999</v>
      </c>
      <c r="V1719" s="8">
        <f t="shared" si="269"/>
        <v>47.412499999999994</v>
      </c>
    </row>
    <row r="1720" spans="1:22" ht="13.5" x14ac:dyDescent="0.25">
      <c r="A1720" s="3">
        <f>RSI!A1720</f>
        <v>44519</v>
      </c>
      <c r="B1720" s="2">
        <f>RSI!B1720</f>
        <v>8.1080000000000005</v>
      </c>
      <c r="C1720" s="2">
        <f>RSI!I1720</f>
        <v>39.404326424639194</v>
      </c>
      <c r="D1720" s="2">
        <f>MACD!E1720</f>
        <v>0.10882684482937144</v>
      </c>
      <c r="E1720" s="2">
        <f>MACD!F1720</f>
        <v>0.1377689904855342</v>
      </c>
      <c r="F1720" s="2">
        <f>'Moving Avg'!D1720</f>
        <v>8.2780000000000005</v>
      </c>
      <c r="G1720" s="2">
        <f>'Moving Avg'!F1720</f>
        <v>8.3485000000000031</v>
      </c>
      <c r="H1720" s="2">
        <f>'Moving Avg'!G1720</f>
        <v>8.2248600000000014</v>
      </c>
      <c r="I1720" s="2">
        <f>'Moving Avg'!H1720</f>
        <v>7.4288299999999889</v>
      </c>
      <c r="J1720" s="6" t="str">
        <f>OBV!F1720</f>
        <v>BEARISH</v>
      </c>
      <c r="K1720" s="6" t="str">
        <f>OBV!G1720</f>
        <v>NEUTRAL</v>
      </c>
      <c r="L1720" s="6" t="str">
        <f>OBV!H1720</f>
        <v>CONFIRMED BEARISH</v>
      </c>
      <c r="M1720" s="8">
        <f t="shared" si="260"/>
        <v>25</v>
      </c>
      <c r="N1720" s="8">
        <f t="shared" si="261"/>
        <v>100</v>
      </c>
      <c r="O1720" s="8">
        <f t="shared" si="262"/>
        <v>50</v>
      </c>
      <c r="P1720" s="8">
        <f t="shared" si="263"/>
        <v>16.5</v>
      </c>
      <c r="Q1720" s="9">
        <f t="shared" si="264"/>
        <v>53.725000000000001</v>
      </c>
      <c r="R1720" s="9">
        <f t="shared" si="265"/>
        <v>46.625</v>
      </c>
      <c r="S1720" s="9">
        <f t="shared" si="266"/>
        <v>38.674999999999997</v>
      </c>
      <c r="T1720" s="9">
        <f t="shared" si="267"/>
        <v>47.875</v>
      </c>
      <c r="U1720" s="8">
        <f t="shared" si="268"/>
        <v>46.341666666666661</v>
      </c>
      <c r="V1720" s="8">
        <f t="shared" si="269"/>
        <v>46.724999999999994</v>
      </c>
    </row>
    <row r="1721" spans="1:22" ht="13.5" x14ac:dyDescent="0.25">
      <c r="A1721" s="3">
        <f>RSI!A1721</f>
        <v>44522</v>
      </c>
      <c r="B1721" s="2">
        <f>RSI!B1721</f>
        <v>8.1080000000000005</v>
      </c>
      <c r="C1721" s="2">
        <f>RSI!I1721</f>
        <v>39.404326424639194</v>
      </c>
      <c r="D1721" s="2">
        <f>MACD!E1721</f>
        <v>8.3731647371351414E-2</v>
      </c>
      <c r="E1721" s="2">
        <f>MACD!F1721</f>
        <v>0.12696152186269766</v>
      </c>
      <c r="F1721" s="2">
        <f>'Moving Avg'!D1721</f>
        <v>8.2279999999999998</v>
      </c>
      <c r="G1721" s="2">
        <f>'Moving Avg'!F1721</f>
        <v>8.3288500000000028</v>
      </c>
      <c r="H1721" s="2">
        <f>'Moving Avg'!G1721</f>
        <v>8.2370000000000019</v>
      </c>
      <c r="I1721" s="2">
        <f>'Moving Avg'!H1721</f>
        <v>7.4339149999999883</v>
      </c>
      <c r="J1721" s="6" t="str">
        <f>OBV!F1721</f>
        <v>BEARISH</v>
      </c>
      <c r="K1721" s="6" t="str">
        <f>OBV!G1721</f>
        <v>STRONG</v>
      </c>
      <c r="L1721" s="6" t="str">
        <f>OBV!H1721</f>
        <v>CONFIRMED BEARISH</v>
      </c>
      <c r="M1721" s="8">
        <f t="shared" si="260"/>
        <v>25</v>
      </c>
      <c r="N1721" s="8">
        <f t="shared" si="261"/>
        <v>100</v>
      </c>
      <c r="O1721" s="8">
        <f t="shared" si="262"/>
        <v>50</v>
      </c>
      <c r="P1721" s="8">
        <f t="shared" si="263"/>
        <v>33</v>
      </c>
      <c r="Q1721" s="9">
        <f t="shared" si="264"/>
        <v>56.2</v>
      </c>
      <c r="R1721" s="9">
        <f t="shared" si="265"/>
        <v>50.75</v>
      </c>
      <c r="S1721" s="9">
        <f t="shared" si="266"/>
        <v>46.1</v>
      </c>
      <c r="T1721" s="9">
        <f t="shared" si="267"/>
        <v>52</v>
      </c>
      <c r="U1721" s="8">
        <f t="shared" si="268"/>
        <v>51.016666666666673</v>
      </c>
      <c r="V1721" s="8">
        <f t="shared" si="269"/>
        <v>51.262500000000003</v>
      </c>
    </row>
    <row r="1722" spans="1:22" ht="13.5" x14ac:dyDescent="0.25">
      <c r="A1722" s="3">
        <f>RSI!A1722</f>
        <v>44523</v>
      </c>
      <c r="B1722" s="2">
        <f>RSI!B1722</f>
        <v>8.5730000000000004</v>
      </c>
      <c r="C1722" s="2">
        <f>RSI!I1722</f>
        <v>62.602289655612687</v>
      </c>
      <c r="D1722" s="2">
        <f>MACD!E1722</f>
        <v>2.9081773039608905E-2</v>
      </c>
      <c r="E1722" s="2">
        <f>MACD!F1722</f>
        <v>0.1073855720980799</v>
      </c>
      <c r="F1722" s="2">
        <f>'Moving Avg'!D1722</f>
        <v>8.2710000000000008</v>
      </c>
      <c r="G1722" s="2">
        <f>'Moving Avg'!F1722</f>
        <v>8.3271000000000033</v>
      </c>
      <c r="H1722" s="2">
        <f>'Moving Avg'!G1722</f>
        <v>8.258440000000002</v>
      </c>
      <c r="I1722" s="2">
        <f>'Moving Avg'!H1722</f>
        <v>7.4423899999999898</v>
      </c>
      <c r="J1722" s="6" t="str">
        <f>OBV!F1722</f>
        <v>BEARISH</v>
      </c>
      <c r="K1722" s="6" t="str">
        <f>OBV!G1722</f>
        <v>NEUTRAL</v>
      </c>
      <c r="L1722" s="6" t="str">
        <f>OBV!H1722</f>
        <v>BEARISH DIVERGENCE</v>
      </c>
      <c r="M1722" s="8">
        <f t="shared" si="260"/>
        <v>25</v>
      </c>
      <c r="N1722" s="8">
        <f t="shared" si="261"/>
        <v>100</v>
      </c>
      <c r="O1722" s="8">
        <f t="shared" si="262"/>
        <v>50</v>
      </c>
      <c r="P1722" s="8">
        <f t="shared" si="263"/>
        <v>16.5</v>
      </c>
      <c r="Q1722" s="9">
        <f t="shared" si="264"/>
        <v>53.725000000000001</v>
      </c>
      <c r="R1722" s="9">
        <f t="shared" si="265"/>
        <v>46.625</v>
      </c>
      <c r="S1722" s="9">
        <f t="shared" si="266"/>
        <v>38.674999999999997</v>
      </c>
      <c r="T1722" s="9">
        <f t="shared" si="267"/>
        <v>47.875</v>
      </c>
      <c r="U1722" s="8">
        <f t="shared" si="268"/>
        <v>46.341666666666661</v>
      </c>
      <c r="V1722" s="8">
        <f t="shared" si="269"/>
        <v>46.724999999999994</v>
      </c>
    </row>
    <row r="1723" spans="1:22" ht="13.5" x14ac:dyDescent="0.25">
      <c r="A1723" s="3">
        <f>RSI!A1723</f>
        <v>44524</v>
      </c>
      <c r="B1723" s="2">
        <f>RSI!B1723</f>
        <v>8.5730000000000004</v>
      </c>
      <c r="C1723" s="2">
        <f>RSI!I1723</f>
        <v>62.602289655612687</v>
      </c>
      <c r="D1723" s="2">
        <f>MACD!E1723</f>
        <v>-1.8955385175170036E-2</v>
      </c>
      <c r="E1723" s="2">
        <f>MACD!F1723</f>
        <v>8.2117380643429924E-2</v>
      </c>
      <c r="F1723" s="2">
        <f>'Moving Avg'!D1723</f>
        <v>8.3140000000000001</v>
      </c>
      <c r="G1723" s="2">
        <f>'Moving Avg'!F1723</f>
        <v>8.3200000000000038</v>
      </c>
      <c r="H1723" s="2">
        <f>'Moving Avg'!G1723</f>
        <v>8.2798800000000021</v>
      </c>
      <c r="I1723" s="2">
        <f>'Moving Avg'!H1723</f>
        <v>7.4508649999999896</v>
      </c>
      <c r="J1723" s="6" t="str">
        <f>OBV!F1723</f>
        <v>BEARISH</v>
      </c>
      <c r="K1723" s="6" t="str">
        <f>OBV!G1723</f>
        <v>NEUTRAL</v>
      </c>
      <c r="L1723" s="6" t="str">
        <f>OBV!H1723</f>
        <v>BEARISH DIVERGENCE</v>
      </c>
      <c r="M1723" s="8">
        <f t="shared" si="260"/>
        <v>25</v>
      </c>
      <c r="N1723" s="8">
        <f t="shared" si="261"/>
        <v>100</v>
      </c>
      <c r="O1723" s="8">
        <f t="shared" si="262"/>
        <v>50</v>
      </c>
      <c r="P1723" s="8">
        <f t="shared" si="263"/>
        <v>16.5</v>
      </c>
      <c r="Q1723" s="9">
        <f t="shared" si="264"/>
        <v>53.725000000000001</v>
      </c>
      <c r="R1723" s="9">
        <f t="shared" si="265"/>
        <v>46.625</v>
      </c>
      <c r="S1723" s="9">
        <f t="shared" si="266"/>
        <v>38.674999999999997</v>
      </c>
      <c r="T1723" s="9">
        <f t="shared" si="267"/>
        <v>47.875</v>
      </c>
      <c r="U1723" s="8">
        <f t="shared" si="268"/>
        <v>46.341666666666661</v>
      </c>
      <c r="V1723" s="8">
        <f t="shared" si="269"/>
        <v>46.724999999999994</v>
      </c>
    </row>
    <row r="1724" spans="1:22" ht="13.5" x14ac:dyDescent="0.25">
      <c r="A1724" s="3">
        <f>RSI!A1724</f>
        <v>44525</v>
      </c>
      <c r="B1724" s="2">
        <f>RSI!B1724</f>
        <v>8.0579999999999998</v>
      </c>
      <c r="C1724" s="2">
        <f>RSI!I1724</f>
        <v>41.966068726149437</v>
      </c>
      <c r="D1724" s="2">
        <f>MACD!E1724</f>
        <v>1.0377858551322561E-3</v>
      </c>
      <c r="E1724" s="2">
        <f>MACD!F1724</f>
        <v>6.5901461685770393E-2</v>
      </c>
      <c r="F1724" s="2">
        <f>'Moving Avg'!D1724</f>
        <v>8.2840000000000007</v>
      </c>
      <c r="G1724" s="2">
        <f>'Moving Avg'!F1724</f>
        <v>8.2942500000000017</v>
      </c>
      <c r="H1724" s="2">
        <f>'Moving Avg'!G1724</f>
        <v>8.2910200000000014</v>
      </c>
      <c r="I1724" s="2">
        <f>'Moving Avg'!H1724</f>
        <v>7.4567649999999901</v>
      </c>
      <c r="J1724" s="6" t="str">
        <f>OBV!F1724</f>
        <v>BEARISH</v>
      </c>
      <c r="K1724" s="6" t="str">
        <f>OBV!G1724</f>
        <v>NEUTRAL</v>
      </c>
      <c r="L1724" s="6" t="str">
        <f>OBV!H1724</f>
        <v>CONFIRMED BEARISH</v>
      </c>
      <c r="M1724" s="8">
        <f t="shared" si="260"/>
        <v>25</v>
      </c>
      <c r="N1724" s="8">
        <f t="shared" si="261"/>
        <v>100</v>
      </c>
      <c r="O1724" s="8">
        <f t="shared" si="262"/>
        <v>50</v>
      </c>
      <c r="P1724" s="8">
        <f t="shared" si="263"/>
        <v>16.5</v>
      </c>
      <c r="Q1724" s="9">
        <f t="shared" si="264"/>
        <v>53.725000000000001</v>
      </c>
      <c r="R1724" s="9">
        <f t="shared" si="265"/>
        <v>46.625</v>
      </c>
      <c r="S1724" s="9">
        <f t="shared" si="266"/>
        <v>38.674999999999997</v>
      </c>
      <c r="T1724" s="9">
        <f t="shared" si="267"/>
        <v>47.875</v>
      </c>
      <c r="U1724" s="8">
        <f t="shared" si="268"/>
        <v>46.341666666666661</v>
      </c>
      <c r="V1724" s="8">
        <f t="shared" si="269"/>
        <v>46.724999999999994</v>
      </c>
    </row>
    <row r="1725" spans="1:22" ht="13.5" x14ac:dyDescent="0.25">
      <c r="A1725" s="3">
        <f>RSI!A1725</f>
        <v>44526</v>
      </c>
      <c r="B1725" s="2">
        <f>RSI!B1725</f>
        <v>8.5370000000000008</v>
      </c>
      <c r="C1725" s="2">
        <f>RSI!I1725</f>
        <v>56.371423587263457</v>
      </c>
      <c r="D1725" s="2">
        <f>MACD!E1725</f>
        <v>-1.6022126139418447E-2</v>
      </c>
      <c r="E1725" s="2">
        <f>MACD!F1725</f>
        <v>4.9516744120732627E-2</v>
      </c>
      <c r="F1725" s="2">
        <f>'Moving Avg'!D1725</f>
        <v>8.3697999999999997</v>
      </c>
      <c r="G1725" s="2">
        <f>'Moving Avg'!F1725</f>
        <v>8.2924500000000005</v>
      </c>
      <c r="H1725" s="2">
        <f>'Moving Avg'!G1725</f>
        <v>8.3117400000000021</v>
      </c>
      <c r="I1725" s="2">
        <f>'Moving Avg'!H1725</f>
        <v>7.4650599999999905</v>
      </c>
      <c r="J1725" s="6" t="str">
        <f>OBV!F1725</f>
        <v>BULLISH</v>
      </c>
      <c r="K1725" s="6" t="str">
        <f>OBV!G1725</f>
        <v>NEUTRAL</v>
      </c>
      <c r="L1725" s="6" t="str">
        <f>OBV!H1725</f>
        <v>CONFIRMED BULLISH</v>
      </c>
      <c r="M1725" s="8">
        <f t="shared" si="260"/>
        <v>25</v>
      </c>
      <c r="N1725" s="8">
        <f t="shared" si="261"/>
        <v>100</v>
      </c>
      <c r="O1725" s="8">
        <f t="shared" si="262"/>
        <v>50</v>
      </c>
      <c r="P1725" s="8">
        <f t="shared" si="263"/>
        <v>83.5</v>
      </c>
      <c r="Q1725" s="9">
        <f t="shared" si="264"/>
        <v>63.774999999999999</v>
      </c>
      <c r="R1725" s="9">
        <f t="shared" si="265"/>
        <v>63.375</v>
      </c>
      <c r="S1725" s="9">
        <f t="shared" si="266"/>
        <v>68.825000000000003</v>
      </c>
      <c r="T1725" s="9">
        <f t="shared" si="267"/>
        <v>64.625</v>
      </c>
      <c r="U1725" s="8">
        <f t="shared" si="268"/>
        <v>65.325000000000003</v>
      </c>
      <c r="V1725" s="8">
        <f t="shared" si="269"/>
        <v>65.150000000000006</v>
      </c>
    </row>
    <row r="1726" spans="1:22" ht="13.5" x14ac:dyDescent="0.25">
      <c r="A1726" s="3">
        <f>RSI!A1726</f>
        <v>44529</v>
      </c>
      <c r="B1726" s="2">
        <f>RSI!B1726</f>
        <v>8.8010000000000002</v>
      </c>
      <c r="C1726" s="2">
        <f>RSI!I1726</f>
        <v>61.973864201327984</v>
      </c>
      <c r="D1726" s="2">
        <f>MACD!E1726</f>
        <v>-4.2681349199087393E-2</v>
      </c>
      <c r="E1726" s="2">
        <f>MACD!F1726</f>
        <v>3.1077125456768627E-2</v>
      </c>
      <c r="F1726" s="2">
        <f>'Moving Avg'!D1726</f>
        <v>8.5084</v>
      </c>
      <c r="G1726" s="2">
        <f>'Moving Avg'!F1726</f>
        <v>8.3146000000000004</v>
      </c>
      <c r="H1726" s="2">
        <f>'Moving Avg'!G1726</f>
        <v>8.3377400000000019</v>
      </c>
      <c r="I1726" s="2">
        <f>'Moving Avg'!H1726</f>
        <v>7.4746749999999906</v>
      </c>
      <c r="J1726" s="6" t="str">
        <f>OBV!F1726</f>
        <v>BULLISH</v>
      </c>
      <c r="K1726" s="6" t="str">
        <f>OBV!G1726</f>
        <v>WEAK</v>
      </c>
      <c r="L1726" s="6" t="str">
        <f>OBV!H1726</f>
        <v>CONFIRMED BULLISH</v>
      </c>
      <c r="M1726" s="8">
        <f t="shared" si="260"/>
        <v>25</v>
      </c>
      <c r="N1726" s="8">
        <f t="shared" si="261"/>
        <v>100</v>
      </c>
      <c r="O1726" s="8">
        <f t="shared" si="262"/>
        <v>50</v>
      </c>
      <c r="P1726" s="8">
        <f t="shared" si="263"/>
        <v>67</v>
      </c>
      <c r="Q1726" s="9">
        <f t="shared" si="264"/>
        <v>61.3</v>
      </c>
      <c r="R1726" s="9">
        <f t="shared" si="265"/>
        <v>59.25</v>
      </c>
      <c r="S1726" s="9">
        <f t="shared" si="266"/>
        <v>61.400000000000006</v>
      </c>
      <c r="T1726" s="9">
        <f t="shared" si="267"/>
        <v>60.5</v>
      </c>
      <c r="U1726" s="8">
        <f t="shared" si="268"/>
        <v>60.65</v>
      </c>
      <c r="V1726" s="8">
        <f t="shared" si="269"/>
        <v>60.612499999999997</v>
      </c>
    </row>
    <row r="1727" spans="1:22" ht="13.5" x14ac:dyDescent="0.25">
      <c r="A1727" s="3">
        <f>RSI!A1727</f>
        <v>44530</v>
      </c>
      <c r="B1727" s="2">
        <f>RSI!B1727</f>
        <v>8.5730000000000004</v>
      </c>
      <c r="C1727" s="2">
        <f>RSI!I1727</f>
        <v>55.361868503255543</v>
      </c>
      <c r="D1727" s="2">
        <f>MACD!E1727</f>
        <v>-5.1241351890292108E-2</v>
      </c>
      <c r="E1727" s="2">
        <f>MACD!F1727</f>
        <v>1.4613429987356482E-2</v>
      </c>
      <c r="F1727" s="2">
        <f>'Moving Avg'!D1727</f>
        <v>8.5084</v>
      </c>
      <c r="G1727" s="2">
        <f>'Moving Avg'!F1727</f>
        <v>8.3253500000000003</v>
      </c>
      <c r="H1727" s="2">
        <f>'Moving Avg'!G1727</f>
        <v>8.3506</v>
      </c>
      <c r="I1727" s="2">
        <f>'Moving Avg'!H1727</f>
        <v>7.4831499999999904</v>
      </c>
      <c r="J1727" s="6" t="str">
        <f>OBV!F1727</f>
        <v>BULLISH</v>
      </c>
      <c r="K1727" s="6" t="str">
        <f>OBV!G1727</f>
        <v>NEUTRAL</v>
      </c>
      <c r="L1727" s="6" t="str">
        <f>OBV!H1727</f>
        <v>NEUTRAL</v>
      </c>
      <c r="M1727" s="8">
        <f t="shared" si="260"/>
        <v>25</v>
      </c>
      <c r="N1727" s="8">
        <f t="shared" si="261"/>
        <v>100</v>
      </c>
      <c r="O1727" s="8">
        <f t="shared" si="262"/>
        <v>50</v>
      </c>
      <c r="P1727" s="8">
        <f t="shared" si="263"/>
        <v>49.5</v>
      </c>
      <c r="Q1727" s="9">
        <f t="shared" si="264"/>
        <v>58.674999999999997</v>
      </c>
      <c r="R1727" s="9">
        <f t="shared" si="265"/>
        <v>54.875</v>
      </c>
      <c r="S1727" s="9">
        <f t="shared" si="266"/>
        <v>53.525000000000006</v>
      </c>
      <c r="T1727" s="9">
        <f t="shared" si="267"/>
        <v>56.125</v>
      </c>
      <c r="U1727" s="8">
        <f t="shared" si="268"/>
        <v>55.691666666666663</v>
      </c>
      <c r="V1727" s="8">
        <f t="shared" si="269"/>
        <v>55.8</v>
      </c>
    </row>
    <row r="1728" spans="1:22" ht="13.5" x14ac:dyDescent="0.25">
      <c r="A1728" s="3">
        <f>RSI!A1728</f>
        <v>44531</v>
      </c>
      <c r="B1728" s="2">
        <f>RSI!B1728</f>
        <v>8.8079999999999998</v>
      </c>
      <c r="C1728" s="2">
        <f>RSI!I1728</f>
        <v>60.088383135444531</v>
      </c>
      <c r="D1728" s="2">
        <f>MACD!E1728</f>
        <v>-7.7221509532797938E-2</v>
      </c>
      <c r="E1728" s="2">
        <f>MACD!F1728</f>
        <v>-3.7535579166744024E-3</v>
      </c>
      <c r="F1728" s="2">
        <f>'Moving Avg'!D1728</f>
        <v>8.5554000000000006</v>
      </c>
      <c r="G1728" s="2">
        <f>'Moving Avg'!F1728</f>
        <v>8.3478500000000011</v>
      </c>
      <c r="H1728" s="2">
        <f>'Moving Avg'!G1728</f>
        <v>8.3696000000000002</v>
      </c>
      <c r="I1728" s="2">
        <f>'Moving Avg'!H1728</f>
        <v>7.4927999999999919</v>
      </c>
      <c r="J1728" s="6" t="str">
        <f>OBV!F1728</f>
        <v>BULLISH</v>
      </c>
      <c r="K1728" s="6" t="str">
        <f>OBV!G1728</f>
        <v>NEUTRAL</v>
      </c>
      <c r="L1728" s="6" t="str">
        <f>OBV!H1728</f>
        <v>CONFIRMED BULLISH</v>
      </c>
      <c r="M1728" s="8">
        <f t="shared" si="260"/>
        <v>25</v>
      </c>
      <c r="N1728" s="8">
        <f t="shared" si="261"/>
        <v>100</v>
      </c>
      <c r="O1728" s="8">
        <f t="shared" si="262"/>
        <v>50</v>
      </c>
      <c r="P1728" s="8">
        <f t="shared" si="263"/>
        <v>83.5</v>
      </c>
      <c r="Q1728" s="9">
        <f t="shared" si="264"/>
        <v>63.774999999999999</v>
      </c>
      <c r="R1728" s="9">
        <f t="shared" si="265"/>
        <v>63.375</v>
      </c>
      <c r="S1728" s="9">
        <f t="shared" si="266"/>
        <v>68.825000000000003</v>
      </c>
      <c r="T1728" s="9">
        <f t="shared" si="267"/>
        <v>64.625</v>
      </c>
      <c r="U1728" s="8">
        <f t="shared" si="268"/>
        <v>65.325000000000003</v>
      </c>
      <c r="V1728" s="8">
        <f t="shared" si="269"/>
        <v>65.150000000000006</v>
      </c>
    </row>
    <row r="1729" spans="1:22" ht="13.5" x14ac:dyDescent="0.25">
      <c r="A1729" s="3">
        <f>RSI!A1729</f>
        <v>44532</v>
      </c>
      <c r="B1729" s="2">
        <f>RSI!B1729</f>
        <v>8.8079999999999998</v>
      </c>
      <c r="C1729" s="2">
        <f>RSI!I1729</f>
        <v>60.088383135444531</v>
      </c>
      <c r="D1729" s="2">
        <f>MACD!E1729</f>
        <v>-0.12490144489906108</v>
      </c>
      <c r="E1729" s="2">
        <f>MACD!F1729</f>
        <v>-2.798313531315174E-2</v>
      </c>
      <c r="F1729" s="2">
        <f>'Moving Avg'!D1729</f>
        <v>8.7054000000000009</v>
      </c>
      <c r="G1729" s="2">
        <f>'Moving Avg'!F1729</f>
        <v>8.3703500000000002</v>
      </c>
      <c r="H1729" s="2">
        <f>'Moving Avg'!G1729</f>
        <v>8.3746000000000009</v>
      </c>
      <c r="I1729" s="2">
        <f>'Moving Avg'!H1729</f>
        <v>7.5024499999999907</v>
      </c>
      <c r="J1729" s="6" t="str">
        <f>OBV!F1729</f>
        <v>BULLISH</v>
      </c>
      <c r="K1729" s="6" t="str">
        <f>OBV!G1729</f>
        <v>WEAK</v>
      </c>
      <c r="L1729" s="6" t="str">
        <f>OBV!H1729</f>
        <v>CONFIRMED BULLISH</v>
      </c>
      <c r="M1729" s="8">
        <f t="shared" si="260"/>
        <v>25</v>
      </c>
      <c r="N1729" s="8">
        <f t="shared" si="261"/>
        <v>100</v>
      </c>
      <c r="O1729" s="8">
        <f t="shared" si="262"/>
        <v>50</v>
      </c>
      <c r="P1729" s="8">
        <f t="shared" si="263"/>
        <v>67</v>
      </c>
      <c r="Q1729" s="9">
        <f t="shared" si="264"/>
        <v>61.3</v>
      </c>
      <c r="R1729" s="9">
        <f t="shared" si="265"/>
        <v>59.25</v>
      </c>
      <c r="S1729" s="9">
        <f t="shared" si="266"/>
        <v>61.400000000000006</v>
      </c>
      <c r="T1729" s="9">
        <f t="shared" si="267"/>
        <v>60.5</v>
      </c>
      <c r="U1729" s="8">
        <f t="shared" si="268"/>
        <v>60.65</v>
      </c>
      <c r="V1729" s="8">
        <f t="shared" si="269"/>
        <v>60.612499999999997</v>
      </c>
    </row>
    <row r="1730" spans="1:22" ht="13.5" x14ac:dyDescent="0.25">
      <c r="A1730" s="3">
        <f>RSI!A1730</f>
        <v>44533</v>
      </c>
      <c r="B1730" s="2">
        <f>RSI!B1730</f>
        <v>8.7149999999999999</v>
      </c>
      <c r="C1730" s="2">
        <f>RSI!I1730</f>
        <v>57.303538977933847</v>
      </c>
      <c r="D1730" s="2">
        <f>MACD!E1730</f>
        <v>-0.17616747466010274</v>
      </c>
      <c r="E1730" s="2">
        <f>MACD!F1730</f>
        <v>-5.7620003182541943E-2</v>
      </c>
      <c r="F1730" s="2">
        <f>'Moving Avg'!D1730</f>
        <v>8.7409999999999997</v>
      </c>
      <c r="G1730" s="2">
        <f>'Moving Avg'!F1730</f>
        <v>8.3989000000000011</v>
      </c>
      <c r="H1730" s="2">
        <f>'Moving Avg'!G1730</f>
        <v>8.3810199999999995</v>
      </c>
      <c r="I1730" s="2">
        <f>'Moving Avg'!H1730</f>
        <v>7.5116349999999912</v>
      </c>
      <c r="J1730" s="6" t="str">
        <f>OBV!F1730</f>
        <v>BULLISH</v>
      </c>
      <c r="K1730" s="6" t="str">
        <f>OBV!G1730</f>
        <v>NEUTRAL</v>
      </c>
      <c r="L1730" s="6" t="str">
        <f>OBV!H1730</f>
        <v>CONFIRMED BULLISH</v>
      </c>
      <c r="M1730" s="8">
        <f t="shared" ref="M1730:M1793" si="270">IF(C1730&lt;30,50, IF(C1730&gt;70, 0, 25))</f>
        <v>25</v>
      </c>
      <c r="N1730" s="8">
        <f t="shared" ref="N1730:N1793" si="271">IF(E1730-D1730&gt;0.02, 100, IF(E1730-D1730&lt;0,0,45))</f>
        <v>100</v>
      </c>
      <c r="O1730" s="8">
        <f t="shared" ref="O1730:O1793" si="272">IF(F1730-I1730&gt;10,100,IF(F1730-I1730&gt;5,75, IF(F1730-I1730&gt;0,50,0)))</f>
        <v>50</v>
      </c>
      <c r="P1730" s="8">
        <f t="shared" ref="P1730:P1793" si="273">IF(L1730="confirmed bullish", 34, IF(L1730="bullish divergence",17, 0))+IF(J1730="bullish",33,IF(J1730="bearish",0,16.5))+IF(K1730="strong",33,IF(K1730="weak",0,16.5))</f>
        <v>83.5</v>
      </c>
      <c r="Q1730" s="9">
        <f t="shared" si="264"/>
        <v>63.774999999999999</v>
      </c>
      <c r="R1730" s="9">
        <f t="shared" si="265"/>
        <v>63.375</v>
      </c>
      <c r="S1730" s="9">
        <f t="shared" si="266"/>
        <v>68.825000000000003</v>
      </c>
      <c r="T1730" s="9">
        <f t="shared" si="267"/>
        <v>64.625</v>
      </c>
      <c r="U1730" s="8">
        <f t="shared" si="268"/>
        <v>65.325000000000003</v>
      </c>
      <c r="V1730" s="8">
        <f t="shared" si="269"/>
        <v>65.150000000000006</v>
      </c>
    </row>
    <row r="1731" spans="1:22" ht="13.5" x14ac:dyDescent="0.25">
      <c r="A1731" s="3">
        <f>RSI!A1731</f>
        <v>44536</v>
      </c>
      <c r="B1731" s="2">
        <f>RSI!B1731</f>
        <v>8.7149999999999999</v>
      </c>
      <c r="C1731" s="2">
        <f>RSI!I1731</f>
        <v>57.303538977933854</v>
      </c>
      <c r="D1731" s="2">
        <f>MACD!E1731</f>
        <v>-0.22124293986137467</v>
      </c>
      <c r="E1731" s="2">
        <f>MACD!F1731</f>
        <v>-9.0344590518308482E-2</v>
      </c>
      <c r="F1731" s="2">
        <f>'Moving Avg'!D1731</f>
        <v>8.7238000000000007</v>
      </c>
      <c r="G1731" s="2">
        <f>'Moving Avg'!F1731</f>
        <v>8.4274500000000003</v>
      </c>
      <c r="H1731" s="2">
        <f>'Moving Avg'!G1731</f>
        <v>8.3874399999999998</v>
      </c>
      <c r="I1731" s="2">
        <f>'Moving Avg'!H1731</f>
        <v>7.5218449999999892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  <c r="M1731" s="8">
        <f t="shared" si="270"/>
        <v>25</v>
      </c>
      <c r="N1731" s="8">
        <f t="shared" si="271"/>
        <v>100</v>
      </c>
      <c r="O1731" s="8">
        <f t="shared" si="272"/>
        <v>50</v>
      </c>
      <c r="P1731" s="8">
        <f t="shared" si="273"/>
        <v>16.5</v>
      </c>
      <c r="Q1731" s="9">
        <f t="shared" ref="Q1731:Q1794" si="274">0.35*M1731+N1731*0.35+O1731*0.15+P1731*0.15</f>
        <v>53.725000000000001</v>
      </c>
      <c r="R1731" s="9">
        <f t="shared" ref="R1731:R1794" si="275">M1731*0.2+N1731*0.2+O1731*0.35+P1731*0.25</f>
        <v>46.625</v>
      </c>
      <c r="S1731" s="9">
        <f t="shared" ref="S1731:S1794" si="276">M1731*0.15+N1731*0.15+O1731*0.25+P1731*0.45</f>
        <v>38.674999999999997</v>
      </c>
      <c r="T1731" s="9">
        <f t="shared" ref="T1731:T1794" si="277">0.25*SUM(M1731:P1731)</f>
        <v>47.875</v>
      </c>
      <c r="U1731" s="8">
        <f t="shared" ref="U1731:U1794" si="278">SUM(Q1731:S1731)/3</f>
        <v>46.341666666666661</v>
      </c>
      <c r="V1731" s="8">
        <f t="shared" ref="V1731:V1794" si="279">SUM(Q1731:T1731)/4</f>
        <v>46.724999999999994</v>
      </c>
    </row>
    <row r="1732" spans="1:22" ht="13.5" x14ac:dyDescent="0.25">
      <c r="A1732" s="3">
        <f>RSI!A1732</f>
        <v>44537</v>
      </c>
      <c r="B1732" s="2">
        <f>RSI!B1732</f>
        <v>8.43</v>
      </c>
      <c r="C1732" s="2">
        <f>RSI!I1732</f>
        <v>49.199486786700454</v>
      </c>
      <c r="D1732" s="2">
        <f>MACD!E1732</f>
        <v>-0.16830499447933533</v>
      </c>
      <c r="E1732" s="2">
        <f>MACD!F1732</f>
        <v>-0.10593667131051385</v>
      </c>
      <c r="F1732" s="2">
        <f>'Moving Avg'!D1732</f>
        <v>8.6951999999999998</v>
      </c>
      <c r="G1732" s="2">
        <f>'Moving Avg'!F1732</f>
        <v>8.4417500000000008</v>
      </c>
      <c r="H1732" s="2">
        <f>'Moving Avg'!G1732</f>
        <v>8.3937399999999993</v>
      </c>
      <c r="I1732" s="2">
        <f>'Moving Avg'!H1732</f>
        <v>7.5306299999999906</v>
      </c>
      <c r="J1732" s="6" t="str">
        <f>OBV!F1732</f>
        <v>BEARISH</v>
      </c>
      <c r="K1732" s="6" t="str">
        <f>OBV!G1732</f>
        <v>NEUTRAL</v>
      </c>
      <c r="L1732" s="6" t="str">
        <f>OBV!H1732</f>
        <v>CONFIRMED BEARISH</v>
      </c>
      <c r="M1732" s="8">
        <f t="shared" si="270"/>
        <v>25</v>
      </c>
      <c r="N1732" s="8">
        <f t="shared" si="271"/>
        <v>100</v>
      </c>
      <c r="O1732" s="8">
        <f t="shared" si="272"/>
        <v>50</v>
      </c>
      <c r="P1732" s="8">
        <f t="shared" si="273"/>
        <v>16.5</v>
      </c>
      <c r="Q1732" s="9">
        <f t="shared" si="274"/>
        <v>53.725000000000001</v>
      </c>
      <c r="R1732" s="9">
        <f t="shared" si="275"/>
        <v>46.625</v>
      </c>
      <c r="S1732" s="9">
        <f t="shared" si="276"/>
        <v>38.674999999999997</v>
      </c>
      <c r="T1732" s="9">
        <f t="shared" si="277"/>
        <v>47.875</v>
      </c>
      <c r="U1732" s="8">
        <f t="shared" si="278"/>
        <v>46.341666666666661</v>
      </c>
      <c r="V1732" s="8">
        <f t="shared" si="279"/>
        <v>46.724999999999994</v>
      </c>
    </row>
    <row r="1733" spans="1:22" ht="13.5" x14ac:dyDescent="0.25">
      <c r="A1733" s="3">
        <f>RSI!A1733</f>
        <v>44538</v>
      </c>
      <c r="B1733" s="2">
        <f>RSI!B1733</f>
        <v>8.5730000000000004</v>
      </c>
      <c r="C1733" s="2">
        <f>RSI!I1733</f>
        <v>52.805968419694054</v>
      </c>
      <c r="D1733" s="2">
        <f>MACD!E1733</f>
        <v>-0.1338743535734146</v>
      </c>
      <c r="E1733" s="2">
        <f>MACD!F1733</f>
        <v>-0.111524207763094</v>
      </c>
      <c r="F1733" s="2">
        <f>'Moving Avg'!D1733</f>
        <v>8.6481999999999992</v>
      </c>
      <c r="G1733" s="2">
        <f>'Moving Avg'!F1733</f>
        <v>8.4632000000000005</v>
      </c>
      <c r="H1733" s="2">
        <f>'Moving Avg'!G1733</f>
        <v>8.4009</v>
      </c>
      <c r="I1733" s="2">
        <f>'Moving Avg'!H1733</f>
        <v>7.5401299999999916</v>
      </c>
      <c r="J1733" s="6" t="str">
        <f>OBV!F1733</f>
        <v>BEARISH</v>
      </c>
      <c r="K1733" s="6" t="str">
        <f>OBV!G1733</f>
        <v>NEUTRAL</v>
      </c>
      <c r="L1733" s="6" t="str">
        <f>OBV!H1733</f>
        <v>CONFIRMED BEARISH</v>
      </c>
      <c r="M1733" s="8">
        <f t="shared" si="270"/>
        <v>25</v>
      </c>
      <c r="N1733" s="8">
        <f t="shared" si="271"/>
        <v>100</v>
      </c>
      <c r="O1733" s="8">
        <f t="shared" si="272"/>
        <v>50</v>
      </c>
      <c r="P1733" s="8">
        <f t="shared" si="273"/>
        <v>16.5</v>
      </c>
      <c r="Q1733" s="9">
        <f t="shared" si="274"/>
        <v>53.725000000000001</v>
      </c>
      <c r="R1733" s="9">
        <f t="shared" si="275"/>
        <v>46.625</v>
      </c>
      <c r="S1733" s="9">
        <f t="shared" si="276"/>
        <v>38.674999999999997</v>
      </c>
      <c r="T1733" s="9">
        <f t="shared" si="277"/>
        <v>47.875</v>
      </c>
      <c r="U1733" s="8">
        <f t="shared" si="278"/>
        <v>46.341666666666661</v>
      </c>
      <c r="V1733" s="8">
        <f t="shared" si="279"/>
        <v>46.724999999999994</v>
      </c>
    </row>
    <row r="1734" spans="1:22" ht="13.5" x14ac:dyDescent="0.25">
      <c r="A1734" s="3">
        <f>RSI!A1734</f>
        <v>44539</v>
      </c>
      <c r="B1734" s="2">
        <f>RSI!B1734</f>
        <v>8.7149999999999999</v>
      </c>
      <c r="C1734" s="2">
        <f>RSI!I1734</f>
        <v>56.136089055704495</v>
      </c>
      <c r="D1734" s="2">
        <f>MACD!E1734</f>
        <v>-0.19512243430440712</v>
      </c>
      <c r="E1734" s="2">
        <f>MACD!F1734</f>
        <v>-0.12824385307135663</v>
      </c>
      <c r="F1734" s="2">
        <f>'Moving Avg'!D1734</f>
        <v>8.6295999999999999</v>
      </c>
      <c r="G1734" s="2">
        <f>'Moving Avg'!F1734</f>
        <v>8.483900000000002</v>
      </c>
      <c r="H1734" s="2">
        <f>'Moving Avg'!G1734</f>
        <v>8.4130399999999987</v>
      </c>
      <c r="I1734" s="2">
        <f>'Moving Avg'!H1734</f>
        <v>7.5503399999999896</v>
      </c>
      <c r="J1734" s="6" t="str">
        <f>OBV!F1734</f>
        <v>BULLISH</v>
      </c>
      <c r="K1734" s="6" t="str">
        <f>OBV!G1734</f>
        <v>NEUTRAL</v>
      </c>
      <c r="L1734" s="6" t="str">
        <f>OBV!H1734</f>
        <v>BULLISH DIVERGENCE</v>
      </c>
      <c r="M1734" s="8">
        <f t="shared" si="270"/>
        <v>25</v>
      </c>
      <c r="N1734" s="8">
        <f t="shared" si="271"/>
        <v>100</v>
      </c>
      <c r="O1734" s="8">
        <f t="shared" si="272"/>
        <v>50</v>
      </c>
      <c r="P1734" s="8">
        <f t="shared" si="273"/>
        <v>66.5</v>
      </c>
      <c r="Q1734" s="9">
        <f t="shared" si="274"/>
        <v>61.225000000000001</v>
      </c>
      <c r="R1734" s="9">
        <f t="shared" si="275"/>
        <v>59.125</v>
      </c>
      <c r="S1734" s="9">
        <f t="shared" si="276"/>
        <v>61.174999999999997</v>
      </c>
      <c r="T1734" s="9">
        <f t="shared" si="277"/>
        <v>60.375</v>
      </c>
      <c r="U1734" s="8">
        <f t="shared" si="278"/>
        <v>60.508333333333326</v>
      </c>
      <c r="V1734" s="8">
        <f t="shared" si="279"/>
        <v>60.474999999999994</v>
      </c>
    </row>
    <row r="1735" spans="1:22" ht="13.5" x14ac:dyDescent="0.25">
      <c r="A1735" s="3">
        <f>RSI!A1735</f>
        <v>44540</v>
      </c>
      <c r="B1735" s="2">
        <f>RSI!B1735</f>
        <v>8.2010000000000005</v>
      </c>
      <c r="C1735" s="2">
        <f>RSI!I1735</f>
        <v>44.026126010011644</v>
      </c>
      <c r="D1735" s="2">
        <f>MACD!E1735</f>
        <v>-0.13660600257735567</v>
      </c>
      <c r="E1735" s="2">
        <f>MACD!F1735</f>
        <v>-0.12991628297255645</v>
      </c>
      <c r="F1735" s="2">
        <f>'Moving Avg'!D1735</f>
        <v>8.5267999999999997</v>
      </c>
      <c r="G1735" s="2">
        <f>'Moving Avg'!F1735</f>
        <v>8.4788999999999994</v>
      </c>
      <c r="H1735" s="2">
        <f>'Moving Avg'!G1735</f>
        <v>8.4148999999999976</v>
      </c>
      <c r="I1735" s="2">
        <f>'Moving Avg'!H1735</f>
        <v>7.5579799999999908</v>
      </c>
      <c r="J1735" s="6" t="str">
        <f>OBV!F1735</f>
        <v>BULLISH</v>
      </c>
      <c r="K1735" s="6" t="str">
        <f>OBV!G1735</f>
        <v>NEUTRAL</v>
      </c>
      <c r="L1735" s="6" t="str">
        <f>OBV!H1735</f>
        <v>BULLISH DIVERGENCE</v>
      </c>
      <c r="M1735" s="8">
        <f t="shared" si="270"/>
        <v>25</v>
      </c>
      <c r="N1735" s="8">
        <f t="shared" si="271"/>
        <v>45</v>
      </c>
      <c r="O1735" s="8">
        <f t="shared" si="272"/>
        <v>50</v>
      </c>
      <c r="P1735" s="8">
        <f t="shared" si="273"/>
        <v>66.5</v>
      </c>
      <c r="Q1735" s="9">
        <f t="shared" si="274"/>
        <v>41.975000000000001</v>
      </c>
      <c r="R1735" s="9">
        <f t="shared" si="275"/>
        <v>48.125</v>
      </c>
      <c r="S1735" s="9">
        <f t="shared" si="276"/>
        <v>52.924999999999997</v>
      </c>
      <c r="T1735" s="9">
        <f t="shared" si="277"/>
        <v>46.625</v>
      </c>
      <c r="U1735" s="8">
        <f t="shared" si="278"/>
        <v>47.67499999999999</v>
      </c>
      <c r="V1735" s="8">
        <f t="shared" si="279"/>
        <v>47.412499999999994</v>
      </c>
    </row>
    <row r="1736" spans="1:22" ht="13.5" x14ac:dyDescent="0.25">
      <c r="A1736" s="3">
        <f>RSI!A1736</f>
        <v>44543</v>
      </c>
      <c r="B1736" s="2">
        <f>RSI!B1736</f>
        <v>8.2010000000000005</v>
      </c>
      <c r="C1736" s="2">
        <f>RSI!I1736</f>
        <v>44.026126010011644</v>
      </c>
      <c r="D1736" s="2">
        <f>MACD!E1736</f>
        <v>-4.4758587377218717E-2</v>
      </c>
      <c r="E1736" s="2">
        <f>MACD!F1736</f>
        <v>-0.1128847438534889</v>
      </c>
      <c r="F1736" s="2">
        <f>'Moving Avg'!D1736</f>
        <v>8.4239999999999995</v>
      </c>
      <c r="G1736" s="2">
        <f>'Moving Avg'!F1736</f>
        <v>8.47105</v>
      </c>
      <c r="H1736" s="2">
        <f>'Moving Avg'!G1736</f>
        <v>8.4167599999999982</v>
      </c>
      <c r="I1736" s="2">
        <f>'Moving Avg'!H1736</f>
        <v>7.5656199999999911</v>
      </c>
      <c r="J1736" s="6" t="str">
        <f>OBV!F1736</f>
        <v>BULLISH</v>
      </c>
      <c r="K1736" s="6" t="str">
        <f>OBV!G1736</f>
        <v>NEUTRAL</v>
      </c>
      <c r="L1736" s="6" t="str">
        <f>OBV!H1736</f>
        <v>BULLISH DIVERGENCE</v>
      </c>
      <c r="M1736" s="8">
        <f t="shared" si="270"/>
        <v>25</v>
      </c>
      <c r="N1736" s="8">
        <f t="shared" si="271"/>
        <v>0</v>
      </c>
      <c r="O1736" s="8">
        <f t="shared" si="272"/>
        <v>50</v>
      </c>
      <c r="P1736" s="8">
        <f t="shared" si="273"/>
        <v>66.5</v>
      </c>
      <c r="Q1736" s="9">
        <f t="shared" si="274"/>
        <v>26.225000000000001</v>
      </c>
      <c r="R1736" s="9">
        <f t="shared" si="275"/>
        <v>39.125</v>
      </c>
      <c r="S1736" s="9">
        <f t="shared" si="276"/>
        <v>46.174999999999997</v>
      </c>
      <c r="T1736" s="9">
        <f t="shared" si="277"/>
        <v>35.375</v>
      </c>
      <c r="U1736" s="8">
        <f t="shared" si="278"/>
        <v>37.174999999999997</v>
      </c>
      <c r="V1736" s="8">
        <f t="shared" si="279"/>
        <v>36.724999999999994</v>
      </c>
    </row>
    <row r="1737" spans="1:22" ht="13.5" x14ac:dyDescent="0.25">
      <c r="A1737" s="3">
        <f>RSI!A1737</f>
        <v>44544</v>
      </c>
      <c r="B1737" s="2">
        <f>RSI!B1737</f>
        <v>8.6869999999999994</v>
      </c>
      <c r="C1737" s="2">
        <f>RSI!I1737</f>
        <v>54.734240262145043</v>
      </c>
      <c r="D1737" s="2">
        <f>MACD!E1737</f>
        <v>-3.6527608660559707E-2</v>
      </c>
      <c r="E1737" s="2">
        <f>MACD!F1737</f>
        <v>-9.7613316814903067E-2</v>
      </c>
      <c r="F1737" s="2">
        <f>'Moving Avg'!D1737</f>
        <v>8.4753999999999987</v>
      </c>
      <c r="G1737" s="2">
        <f>'Moving Avg'!F1737</f>
        <v>8.4875000000000007</v>
      </c>
      <c r="H1737" s="2">
        <f>'Moving Avg'!G1737</f>
        <v>8.4283399999999986</v>
      </c>
      <c r="I1737" s="2">
        <f>'Moving Avg'!H1737</f>
        <v>7.5756899999999909</v>
      </c>
      <c r="J1737" s="6" t="str">
        <f>OBV!F1737</f>
        <v>BULLISH</v>
      </c>
      <c r="K1737" s="6" t="str">
        <f>OBV!G1737</f>
        <v>WEAK</v>
      </c>
      <c r="L1737" s="6" t="str">
        <f>OBV!H1737</f>
        <v>CONFIRMED BULLISH</v>
      </c>
      <c r="M1737" s="8">
        <f t="shared" si="270"/>
        <v>25</v>
      </c>
      <c r="N1737" s="8">
        <f t="shared" si="271"/>
        <v>0</v>
      </c>
      <c r="O1737" s="8">
        <f t="shared" si="272"/>
        <v>50</v>
      </c>
      <c r="P1737" s="8">
        <f t="shared" si="273"/>
        <v>67</v>
      </c>
      <c r="Q1737" s="9">
        <f t="shared" si="274"/>
        <v>26.299999999999997</v>
      </c>
      <c r="R1737" s="9">
        <f t="shared" si="275"/>
        <v>39.25</v>
      </c>
      <c r="S1737" s="9">
        <f t="shared" si="276"/>
        <v>46.400000000000006</v>
      </c>
      <c r="T1737" s="9">
        <f t="shared" si="277"/>
        <v>35.5</v>
      </c>
      <c r="U1737" s="8">
        <f t="shared" si="278"/>
        <v>37.31666666666667</v>
      </c>
      <c r="V1737" s="8">
        <f t="shared" si="279"/>
        <v>36.862499999999997</v>
      </c>
    </row>
    <row r="1738" spans="1:22" ht="13.5" x14ac:dyDescent="0.25">
      <c r="A1738" s="3">
        <f>RSI!A1738</f>
        <v>44545</v>
      </c>
      <c r="B1738" s="2">
        <f>RSI!B1738</f>
        <v>8.18</v>
      </c>
      <c r="C1738" s="2">
        <f>RSI!I1738</f>
        <v>45.051592171128</v>
      </c>
      <c r="D1738" s="2">
        <f>MACD!E1738</f>
        <v>4.2747689293067381E-2</v>
      </c>
      <c r="E1738" s="2">
        <f>MACD!F1738</f>
        <v>-6.9541115593308972E-2</v>
      </c>
      <c r="F1738" s="2">
        <f>'Moving Avg'!D1738</f>
        <v>8.3968000000000007</v>
      </c>
      <c r="G1738" s="2">
        <f>'Moving Avg'!F1738</f>
        <v>8.4786000000000001</v>
      </c>
      <c r="H1738" s="2">
        <f>'Moving Avg'!G1738</f>
        <v>8.424059999999999</v>
      </c>
      <c r="I1738" s="2">
        <f>'Moving Avg'!H1738</f>
        <v>7.5832249999999899</v>
      </c>
      <c r="J1738" s="6" t="str">
        <f>OBV!F1738</f>
        <v>BULLISH</v>
      </c>
      <c r="K1738" s="6" t="str">
        <f>OBV!G1738</f>
        <v>NEUTRAL</v>
      </c>
      <c r="L1738" s="6" t="str">
        <f>OBV!H1738</f>
        <v>BULLISH DIVERGENCE</v>
      </c>
      <c r="M1738" s="8">
        <f t="shared" si="270"/>
        <v>25</v>
      </c>
      <c r="N1738" s="8">
        <f t="shared" si="271"/>
        <v>0</v>
      </c>
      <c r="O1738" s="8">
        <f t="shared" si="272"/>
        <v>50</v>
      </c>
      <c r="P1738" s="8">
        <f t="shared" si="273"/>
        <v>66.5</v>
      </c>
      <c r="Q1738" s="9">
        <f t="shared" si="274"/>
        <v>26.225000000000001</v>
      </c>
      <c r="R1738" s="9">
        <f t="shared" si="275"/>
        <v>39.125</v>
      </c>
      <c r="S1738" s="9">
        <f t="shared" si="276"/>
        <v>46.174999999999997</v>
      </c>
      <c r="T1738" s="9">
        <f t="shared" si="277"/>
        <v>35.375</v>
      </c>
      <c r="U1738" s="8">
        <f t="shared" si="278"/>
        <v>37.174999999999997</v>
      </c>
      <c r="V1738" s="8">
        <f t="shared" si="279"/>
        <v>36.724999999999994</v>
      </c>
    </row>
    <row r="1739" spans="1:22" ht="13.5" x14ac:dyDescent="0.25">
      <c r="A1739" s="3">
        <f>RSI!A1739</f>
        <v>44546</v>
      </c>
      <c r="B1739" s="2">
        <f>RSI!B1739</f>
        <v>8.6649999999999991</v>
      </c>
      <c r="C1739" s="2">
        <f>RSI!I1739</f>
        <v>53.52194435480164</v>
      </c>
      <c r="D1739" s="2">
        <f>MACD!E1739</f>
        <v>7.5601581543994101E-2</v>
      </c>
      <c r="E1739" s="2">
        <f>MACD!F1739</f>
        <v>-4.0512576165848357E-2</v>
      </c>
      <c r="F1739" s="2">
        <f>'Moving Avg'!D1739</f>
        <v>8.3867999999999991</v>
      </c>
      <c r="G1739" s="2">
        <f>'Moving Avg'!F1739</f>
        <v>8.5014500000000019</v>
      </c>
      <c r="H1739" s="2">
        <f>'Moving Avg'!G1739</f>
        <v>8.4294799999999981</v>
      </c>
      <c r="I1739" s="2">
        <f>'Moving Avg'!H1739</f>
        <v>7.5931849999999894</v>
      </c>
      <c r="J1739" s="6" t="str">
        <f>OBV!F1739</f>
        <v>BULLISH</v>
      </c>
      <c r="K1739" s="6" t="str">
        <f>OBV!G1739</f>
        <v>NEUTRAL</v>
      </c>
      <c r="L1739" s="6" t="str">
        <f>OBV!H1739</f>
        <v>BULLISH DIVERGENCE</v>
      </c>
      <c r="M1739" s="8">
        <f t="shared" si="270"/>
        <v>25</v>
      </c>
      <c r="N1739" s="8">
        <f t="shared" si="271"/>
        <v>0</v>
      </c>
      <c r="O1739" s="8">
        <f t="shared" si="272"/>
        <v>50</v>
      </c>
      <c r="P1739" s="8">
        <f t="shared" si="273"/>
        <v>66.5</v>
      </c>
      <c r="Q1739" s="9">
        <f t="shared" si="274"/>
        <v>26.225000000000001</v>
      </c>
      <c r="R1739" s="9">
        <f t="shared" si="275"/>
        <v>39.125</v>
      </c>
      <c r="S1739" s="9">
        <f t="shared" si="276"/>
        <v>46.174999999999997</v>
      </c>
      <c r="T1739" s="9">
        <f t="shared" si="277"/>
        <v>35.375</v>
      </c>
      <c r="U1739" s="8">
        <f t="shared" si="278"/>
        <v>37.174999999999997</v>
      </c>
      <c r="V1739" s="8">
        <f t="shared" si="279"/>
        <v>36.724999999999994</v>
      </c>
    </row>
    <row r="1740" spans="1:22" ht="13.5" x14ac:dyDescent="0.25">
      <c r="A1740" s="3">
        <f>RSI!A1740</f>
        <v>44550</v>
      </c>
      <c r="B1740" s="2">
        <f>RSI!B1740</f>
        <v>8.83</v>
      </c>
      <c r="C1740" s="2">
        <f>RSI!I1740</f>
        <v>56.006570563732957</v>
      </c>
      <c r="D1740" s="2">
        <f>MACD!E1740</f>
        <v>7.5579969130401992E-2</v>
      </c>
      <c r="E1740" s="2">
        <f>MACD!F1740</f>
        <v>-1.7294067106598289E-2</v>
      </c>
      <c r="F1740" s="2">
        <f>'Moving Avg'!D1740</f>
        <v>8.5125999999999991</v>
      </c>
      <c r="G1740" s="2">
        <f>'Moving Avg'!F1740</f>
        <v>8.5375500000000013</v>
      </c>
      <c r="H1740" s="2">
        <f>'Moving Avg'!G1740</f>
        <v>8.4381999999999984</v>
      </c>
      <c r="I1740" s="2">
        <f>'Moving Avg'!H1740</f>
        <v>7.6049649999999893</v>
      </c>
      <c r="J1740" s="6" t="str">
        <f>OBV!F1740</f>
        <v>BULLISH</v>
      </c>
      <c r="K1740" s="6" t="str">
        <f>OBV!G1740</f>
        <v>WEAK</v>
      </c>
      <c r="L1740" s="6" t="str">
        <f>OBV!H1740</f>
        <v>CONFIRMED BULLISH</v>
      </c>
      <c r="M1740" s="8">
        <f t="shared" si="270"/>
        <v>25</v>
      </c>
      <c r="N1740" s="8">
        <f t="shared" si="271"/>
        <v>0</v>
      </c>
      <c r="O1740" s="8">
        <f t="shared" si="272"/>
        <v>50</v>
      </c>
      <c r="P1740" s="8">
        <f t="shared" si="273"/>
        <v>67</v>
      </c>
      <c r="Q1740" s="9">
        <f t="shared" si="274"/>
        <v>26.299999999999997</v>
      </c>
      <c r="R1740" s="9">
        <f t="shared" si="275"/>
        <v>39.25</v>
      </c>
      <c r="S1740" s="9">
        <f t="shared" si="276"/>
        <v>46.400000000000006</v>
      </c>
      <c r="T1740" s="9">
        <f t="shared" si="277"/>
        <v>35.5</v>
      </c>
      <c r="U1740" s="8">
        <f t="shared" si="278"/>
        <v>37.31666666666667</v>
      </c>
      <c r="V1740" s="8">
        <f t="shared" si="279"/>
        <v>36.862499999999997</v>
      </c>
    </row>
    <row r="1741" spans="1:22" ht="13.5" x14ac:dyDescent="0.25">
      <c r="A1741" s="3">
        <f>RSI!A1741</f>
        <v>44551</v>
      </c>
      <c r="B1741" s="2">
        <f>RSI!B1741</f>
        <v>8.93</v>
      </c>
      <c r="C1741" s="2">
        <f>RSI!I1741</f>
        <v>57.489795584224545</v>
      </c>
      <c r="D1741" s="2">
        <f>MACD!E1741</f>
        <v>6.5983777420260736E-2</v>
      </c>
      <c r="E1741" s="2">
        <f>MACD!F1741</f>
        <v>-6.3849820122648289E-4</v>
      </c>
      <c r="F1741" s="2">
        <f>'Moving Avg'!D1741</f>
        <v>8.6583999999999985</v>
      </c>
      <c r="G1741" s="2">
        <f>'Moving Avg'!F1741</f>
        <v>8.5786500000000014</v>
      </c>
      <c r="H1741" s="2">
        <f>'Moving Avg'!G1741</f>
        <v>8.4489199999999975</v>
      </c>
      <c r="I1741" s="2">
        <f>'Moving Avg'!H1741</f>
        <v>7.6191299999999895</v>
      </c>
      <c r="J1741" s="6" t="str">
        <f>OBV!F1741</f>
        <v>BULLISH</v>
      </c>
      <c r="K1741" s="6" t="str">
        <f>OBV!G1741</f>
        <v>WEAK</v>
      </c>
      <c r="L1741" s="6" t="str">
        <f>OBV!H1741</f>
        <v>CONFIRMED BULLISH</v>
      </c>
      <c r="M1741" s="8">
        <f t="shared" si="270"/>
        <v>25</v>
      </c>
      <c r="N1741" s="8">
        <f t="shared" si="271"/>
        <v>0</v>
      </c>
      <c r="O1741" s="8">
        <f t="shared" si="272"/>
        <v>50</v>
      </c>
      <c r="P1741" s="8">
        <f t="shared" si="273"/>
        <v>67</v>
      </c>
      <c r="Q1741" s="9">
        <f t="shared" si="274"/>
        <v>26.299999999999997</v>
      </c>
      <c r="R1741" s="9">
        <f t="shared" si="275"/>
        <v>39.25</v>
      </c>
      <c r="S1741" s="9">
        <f t="shared" si="276"/>
        <v>46.400000000000006</v>
      </c>
      <c r="T1741" s="9">
        <f t="shared" si="277"/>
        <v>35.5</v>
      </c>
      <c r="U1741" s="8">
        <f t="shared" si="278"/>
        <v>37.31666666666667</v>
      </c>
      <c r="V1741" s="8">
        <f t="shared" si="279"/>
        <v>36.862499999999997</v>
      </c>
    </row>
    <row r="1742" spans="1:22" ht="13.5" x14ac:dyDescent="0.25">
      <c r="A1742" s="3">
        <f>RSI!A1742</f>
        <v>44552</v>
      </c>
      <c r="B1742" s="2">
        <f>RSI!B1742</f>
        <v>8.93</v>
      </c>
      <c r="C1742" s="2">
        <f>RSI!I1742</f>
        <v>57.489795584224531</v>
      </c>
      <c r="D1742" s="2">
        <f>MACD!E1742</f>
        <v>1.1417145426044328E-2</v>
      </c>
      <c r="E1742" s="2">
        <f>MACD!F1742</f>
        <v>1.7726305242276794E-3</v>
      </c>
      <c r="F1742" s="2">
        <f>'Moving Avg'!D1742</f>
        <v>8.706999999999999</v>
      </c>
      <c r="G1742" s="2">
        <f>'Moving Avg'!F1742</f>
        <v>8.5965000000000025</v>
      </c>
      <c r="H1742" s="2">
        <f>'Moving Avg'!G1742</f>
        <v>8.4596400000000003</v>
      </c>
      <c r="I1742" s="2">
        <f>'Moving Avg'!H1742</f>
        <v>7.6332949999999915</v>
      </c>
      <c r="J1742" s="6" t="str">
        <f>OBV!F1742</f>
        <v>BULLISH</v>
      </c>
      <c r="K1742" s="6" t="str">
        <f>OBV!G1742</f>
        <v>WEAK</v>
      </c>
      <c r="L1742" s="6" t="str">
        <f>OBV!H1742</f>
        <v>CONFIRMED BULLISH</v>
      </c>
      <c r="M1742" s="8">
        <f t="shared" si="270"/>
        <v>25</v>
      </c>
      <c r="N1742" s="8">
        <f t="shared" si="271"/>
        <v>0</v>
      </c>
      <c r="O1742" s="8">
        <f t="shared" si="272"/>
        <v>50</v>
      </c>
      <c r="P1742" s="8">
        <f t="shared" si="273"/>
        <v>67</v>
      </c>
      <c r="Q1742" s="9">
        <f t="shared" si="274"/>
        <v>26.299999999999997</v>
      </c>
      <c r="R1742" s="9">
        <f t="shared" si="275"/>
        <v>39.25</v>
      </c>
      <c r="S1742" s="9">
        <f t="shared" si="276"/>
        <v>46.400000000000006</v>
      </c>
      <c r="T1742" s="9">
        <f t="shared" si="277"/>
        <v>35.5</v>
      </c>
      <c r="U1742" s="8">
        <f t="shared" si="278"/>
        <v>37.31666666666667</v>
      </c>
      <c r="V1742" s="8">
        <f t="shared" si="279"/>
        <v>36.862499999999997</v>
      </c>
    </row>
    <row r="1743" spans="1:22" ht="13.5" x14ac:dyDescent="0.25">
      <c r="A1743" s="3">
        <f>RSI!A1743</f>
        <v>44553</v>
      </c>
      <c r="B1743" s="2">
        <f>RSI!B1743</f>
        <v>9.0660000000000007</v>
      </c>
      <c r="C1743" s="2">
        <f>RSI!I1743</f>
        <v>59.636237507163457</v>
      </c>
      <c r="D1743" s="2">
        <f>MACD!E1743</f>
        <v>-2.5236679018723507E-2</v>
      </c>
      <c r="E1743" s="2">
        <f>MACD!F1743</f>
        <v>-3.6292313843625584E-3</v>
      </c>
      <c r="F1743" s="2">
        <f>'Moving Avg'!D1743</f>
        <v>8.8841999999999999</v>
      </c>
      <c r="G1743" s="2">
        <f>'Moving Avg'!F1743</f>
        <v>8.6211500000000001</v>
      </c>
      <c r="H1743" s="2">
        <f>'Moving Avg'!G1743</f>
        <v>8.4730799999999995</v>
      </c>
      <c r="I1743" s="2">
        <f>'Moving Avg'!H1743</f>
        <v>7.6467699999999921</v>
      </c>
      <c r="J1743" s="6" t="str">
        <f>OBV!F1743</f>
        <v>BULLISH</v>
      </c>
      <c r="K1743" s="6" t="str">
        <f>OBV!G1743</f>
        <v>WEAK</v>
      </c>
      <c r="L1743" s="6" t="str">
        <f>OBV!H1743</f>
        <v>CONFIRMED BULLISH</v>
      </c>
      <c r="M1743" s="8">
        <f t="shared" si="270"/>
        <v>25</v>
      </c>
      <c r="N1743" s="8">
        <f t="shared" si="271"/>
        <v>100</v>
      </c>
      <c r="O1743" s="8">
        <f t="shared" si="272"/>
        <v>50</v>
      </c>
      <c r="P1743" s="8">
        <f t="shared" si="273"/>
        <v>67</v>
      </c>
      <c r="Q1743" s="9">
        <f t="shared" si="274"/>
        <v>61.3</v>
      </c>
      <c r="R1743" s="9">
        <f t="shared" si="275"/>
        <v>59.25</v>
      </c>
      <c r="S1743" s="9">
        <f t="shared" si="276"/>
        <v>61.400000000000006</v>
      </c>
      <c r="T1743" s="9">
        <f t="shared" si="277"/>
        <v>60.5</v>
      </c>
      <c r="U1743" s="8">
        <f t="shared" si="278"/>
        <v>60.65</v>
      </c>
      <c r="V1743" s="8">
        <f t="shared" si="279"/>
        <v>60.612499999999997</v>
      </c>
    </row>
    <row r="1744" spans="1:22" ht="13.5" x14ac:dyDescent="0.25">
      <c r="A1744" s="3">
        <f>RSI!A1744</f>
        <v>44554</v>
      </c>
      <c r="B1744" s="2">
        <f>RSI!B1744</f>
        <v>8.6440000000000001</v>
      </c>
      <c r="C1744" s="2">
        <f>RSI!I1744</f>
        <v>51.026668875706228</v>
      </c>
      <c r="D1744" s="2">
        <f>MACD!E1744</f>
        <v>-6.1792858740989942E-3</v>
      </c>
      <c r="E1744" s="2">
        <f>MACD!F1744</f>
        <v>-4.1392422823098461E-3</v>
      </c>
      <c r="F1744" s="2">
        <f>'Moving Avg'!D1744</f>
        <v>8.879999999999999</v>
      </c>
      <c r="G1744" s="2">
        <f>'Moving Avg'!F1744</f>
        <v>8.6504500000000011</v>
      </c>
      <c r="H1744" s="2">
        <f>'Moving Avg'!G1744</f>
        <v>8.4802199999999992</v>
      </c>
      <c r="I1744" s="2">
        <f>'Moving Avg'!H1744</f>
        <v>7.6590549999999915</v>
      </c>
      <c r="J1744" s="6" t="str">
        <f>OBV!F1744</f>
        <v>BULLISH</v>
      </c>
      <c r="K1744" s="6" t="str">
        <f>OBV!G1744</f>
        <v>WEAK</v>
      </c>
      <c r="L1744" s="6" t="str">
        <f>OBV!H1744</f>
        <v>BULLISH DIVERGENCE</v>
      </c>
      <c r="M1744" s="8">
        <f t="shared" si="270"/>
        <v>25</v>
      </c>
      <c r="N1744" s="8">
        <f t="shared" si="271"/>
        <v>45</v>
      </c>
      <c r="O1744" s="8">
        <f t="shared" si="272"/>
        <v>50</v>
      </c>
      <c r="P1744" s="8">
        <f t="shared" si="273"/>
        <v>50</v>
      </c>
      <c r="Q1744" s="9">
        <f t="shared" si="274"/>
        <v>39.5</v>
      </c>
      <c r="R1744" s="9">
        <f t="shared" si="275"/>
        <v>44</v>
      </c>
      <c r="S1744" s="9">
        <f t="shared" si="276"/>
        <v>45.5</v>
      </c>
      <c r="T1744" s="9">
        <f t="shared" si="277"/>
        <v>42.5</v>
      </c>
      <c r="U1744" s="8">
        <f t="shared" si="278"/>
        <v>43</v>
      </c>
      <c r="V1744" s="8">
        <f t="shared" si="279"/>
        <v>42.875</v>
      </c>
    </row>
    <row r="1745" spans="1:22" ht="13.5" x14ac:dyDescent="0.25">
      <c r="A1745" s="3">
        <f>RSI!A1745</f>
        <v>44557</v>
      </c>
      <c r="B1745" s="2">
        <f>RSI!B1745</f>
        <v>9.0869999999999997</v>
      </c>
      <c r="C1745" s="2">
        <f>RSI!I1745</f>
        <v>57.89812193996142</v>
      </c>
      <c r="D1745" s="2">
        <f>MACD!E1745</f>
        <v>-0.10226048171948854</v>
      </c>
      <c r="E1745" s="2">
        <f>MACD!F1745</f>
        <v>-2.3763490169745584E-2</v>
      </c>
      <c r="F1745" s="2">
        <f>'Moving Avg'!D1745</f>
        <v>8.9314</v>
      </c>
      <c r="G1745" s="2">
        <f>'Moving Avg'!F1745</f>
        <v>8.6779499999999992</v>
      </c>
      <c r="H1745" s="2">
        <f>'Moving Avg'!G1745</f>
        <v>8.4976599999999998</v>
      </c>
      <c r="I1745" s="2">
        <f>'Moving Avg'!H1745</f>
        <v>7.6735549999999924</v>
      </c>
      <c r="J1745" s="6" t="str">
        <f>OBV!F1745</f>
        <v>BULLISH</v>
      </c>
      <c r="K1745" s="6" t="str">
        <f>OBV!G1745</f>
        <v>WEAK</v>
      </c>
      <c r="L1745" s="6" t="str">
        <f>OBV!H1745</f>
        <v>CONFIRMED BULLISH</v>
      </c>
      <c r="M1745" s="8">
        <f t="shared" si="270"/>
        <v>25</v>
      </c>
      <c r="N1745" s="8">
        <f t="shared" si="271"/>
        <v>100</v>
      </c>
      <c r="O1745" s="8">
        <f t="shared" si="272"/>
        <v>50</v>
      </c>
      <c r="P1745" s="8">
        <f t="shared" si="273"/>
        <v>67</v>
      </c>
      <c r="Q1745" s="9">
        <f t="shared" si="274"/>
        <v>61.3</v>
      </c>
      <c r="R1745" s="9">
        <f t="shared" si="275"/>
        <v>59.25</v>
      </c>
      <c r="S1745" s="9">
        <f t="shared" si="276"/>
        <v>61.400000000000006</v>
      </c>
      <c r="T1745" s="9">
        <f t="shared" si="277"/>
        <v>60.5</v>
      </c>
      <c r="U1745" s="8">
        <f t="shared" si="278"/>
        <v>60.65</v>
      </c>
      <c r="V1745" s="8">
        <f t="shared" si="279"/>
        <v>60.612499999999997</v>
      </c>
    </row>
    <row r="1746" spans="1:22" ht="13.5" x14ac:dyDescent="0.25">
      <c r="A1746" s="3">
        <f>RSI!A1746</f>
        <v>44558</v>
      </c>
      <c r="B1746" s="2">
        <f>RSI!B1746</f>
        <v>8.83</v>
      </c>
      <c r="C1746" s="2">
        <f>RSI!I1746</f>
        <v>53.231805207306827</v>
      </c>
      <c r="D1746" s="2">
        <f>MACD!E1746</f>
        <v>-0.16743223935653617</v>
      </c>
      <c r="E1746" s="2">
        <f>MACD!F1746</f>
        <v>-5.2497240007103707E-2</v>
      </c>
      <c r="F1746" s="2">
        <f>'Moving Avg'!D1746</f>
        <v>8.9114000000000004</v>
      </c>
      <c r="G1746" s="2">
        <f>'Moving Avg'!F1746</f>
        <v>8.6793999999999993</v>
      </c>
      <c r="H1746" s="2">
        <f>'Moving Avg'!G1746</f>
        <v>8.5042399999999994</v>
      </c>
      <c r="I1746" s="2">
        <f>'Moving Avg'!H1746</f>
        <v>7.6876949999999917</v>
      </c>
      <c r="J1746" s="6" t="str">
        <f>OBV!F1746</f>
        <v>BULLISH</v>
      </c>
      <c r="K1746" s="6" t="str">
        <f>OBV!G1746</f>
        <v>NEUTRAL</v>
      </c>
      <c r="L1746" s="6" t="str">
        <f>OBV!H1746</f>
        <v>BULLISH DIVERGENCE</v>
      </c>
      <c r="M1746" s="8">
        <f t="shared" si="270"/>
        <v>25</v>
      </c>
      <c r="N1746" s="8">
        <f t="shared" si="271"/>
        <v>100</v>
      </c>
      <c r="O1746" s="8">
        <f t="shared" si="272"/>
        <v>50</v>
      </c>
      <c r="P1746" s="8">
        <f t="shared" si="273"/>
        <v>66.5</v>
      </c>
      <c r="Q1746" s="9">
        <f t="shared" si="274"/>
        <v>61.225000000000001</v>
      </c>
      <c r="R1746" s="9">
        <f t="shared" si="275"/>
        <v>59.125</v>
      </c>
      <c r="S1746" s="9">
        <f t="shared" si="276"/>
        <v>61.174999999999997</v>
      </c>
      <c r="T1746" s="9">
        <f t="shared" si="277"/>
        <v>60.375</v>
      </c>
      <c r="U1746" s="8">
        <f t="shared" si="278"/>
        <v>60.508333333333326</v>
      </c>
      <c r="V1746" s="8">
        <f t="shared" si="279"/>
        <v>60.474999999999994</v>
      </c>
    </row>
    <row r="1747" spans="1:22" ht="13.5" x14ac:dyDescent="0.25">
      <c r="A1747" s="3">
        <f>RSI!A1747</f>
        <v>44559</v>
      </c>
      <c r="B1747" s="2">
        <f>RSI!B1747</f>
        <v>8.5730000000000004</v>
      </c>
      <c r="C1747" s="2">
        <f>RSI!I1747</f>
        <v>48.980541883319049</v>
      </c>
      <c r="D1747" s="2">
        <f>MACD!E1747</f>
        <v>-0.12994649688577375</v>
      </c>
      <c r="E1747" s="2">
        <f>MACD!F1747</f>
        <v>-6.7987091382837719E-2</v>
      </c>
      <c r="F1747" s="2">
        <f>'Moving Avg'!D1747</f>
        <v>8.84</v>
      </c>
      <c r="G1747" s="2">
        <f>'Moving Avg'!F1747</f>
        <v>8.6793999999999993</v>
      </c>
      <c r="H1747" s="2">
        <f>'Moving Avg'!G1747</f>
        <v>8.5056799999999981</v>
      </c>
      <c r="I1747" s="2">
        <f>'Moving Avg'!H1747</f>
        <v>7.7005499999999927</v>
      </c>
      <c r="J1747" s="6" t="str">
        <f>OBV!F1747</f>
        <v>BEARISH</v>
      </c>
      <c r="K1747" s="6" t="str">
        <f>OBV!G1747</f>
        <v>NEUTRAL</v>
      </c>
      <c r="L1747" s="6" t="str">
        <f>OBV!H1747</f>
        <v>CONFIRMED BEARISH</v>
      </c>
      <c r="M1747" s="8">
        <f t="shared" si="270"/>
        <v>25</v>
      </c>
      <c r="N1747" s="8">
        <f t="shared" si="271"/>
        <v>100</v>
      </c>
      <c r="O1747" s="8">
        <f t="shared" si="272"/>
        <v>50</v>
      </c>
      <c r="P1747" s="8">
        <f t="shared" si="273"/>
        <v>16.5</v>
      </c>
      <c r="Q1747" s="9">
        <f t="shared" si="274"/>
        <v>53.725000000000001</v>
      </c>
      <c r="R1747" s="9">
        <f t="shared" si="275"/>
        <v>46.625</v>
      </c>
      <c r="S1747" s="9">
        <f t="shared" si="276"/>
        <v>38.674999999999997</v>
      </c>
      <c r="T1747" s="9">
        <f t="shared" si="277"/>
        <v>47.875</v>
      </c>
      <c r="U1747" s="8">
        <f t="shared" si="278"/>
        <v>46.341666666666661</v>
      </c>
      <c r="V1747" s="8">
        <f t="shared" si="279"/>
        <v>46.724999999999994</v>
      </c>
    </row>
    <row r="1748" spans="1:22" ht="13.5" x14ac:dyDescent="0.25">
      <c r="A1748" s="3">
        <f>RSI!A1748</f>
        <v>44560</v>
      </c>
      <c r="B1748" s="2">
        <f>RSI!B1748</f>
        <v>9.0869999999999997</v>
      </c>
      <c r="C1748" s="2">
        <f>RSI!I1748</f>
        <v>56.468525251980672</v>
      </c>
      <c r="D1748" s="2">
        <f>MACD!E1748</f>
        <v>-0.21387138244986836</v>
      </c>
      <c r="E1748" s="2">
        <f>MACD!F1748</f>
        <v>-9.7163949596243859E-2</v>
      </c>
      <c r="F1748" s="2">
        <f>'Moving Avg'!D1748</f>
        <v>8.8442000000000007</v>
      </c>
      <c r="G1748" s="2">
        <f>'Moving Avg'!F1748</f>
        <v>8.6933499999999988</v>
      </c>
      <c r="H1748" s="2">
        <f>'Moving Avg'!G1748</f>
        <v>8.5173999999999985</v>
      </c>
      <c r="I1748" s="2">
        <f>'Moving Avg'!H1748</f>
        <v>7.7159749999999931</v>
      </c>
      <c r="J1748" s="6" t="str">
        <f>OBV!F1748</f>
        <v>BEARISH</v>
      </c>
      <c r="K1748" s="6" t="str">
        <f>OBV!G1748</f>
        <v>NEUTRAL</v>
      </c>
      <c r="L1748" s="6" t="str">
        <f>OBV!H1748</f>
        <v>BEARISH DIVERGENCE</v>
      </c>
      <c r="M1748" s="8">
        <f t="shared" si="270"/>
        <v>25</v>
      </c>
      <c r="N1748" s="8">
        <f t="shared" si="271"/>
        <v>100</v>
      </c>
      <c r="O1748" s="8">
        <f t="shared" si="272"/>
        <v>50</v>
      </c>
      <c r="P1748" s="8">
        <f t="shared" si="273"/>
        <v>16.5</v>
      </c>
      <c r="Q1748" s="9">
        <f t="shared" si="274"/>
        <v>53.725000000000001</v>
      </c>
      <c r="R1748" s="9">
        <f t="shared" si="275"/>
        <v>46.625</v>
      </c>
      <c r="S1748" s="9">
        <f t="shared" si="276"/>
        <v>38.674999999999997</v>
      </c>
      <c r="T1748" s="9">
        <f t="shared" si="277"/>
        <v>47.875</v>
      </c>
      <c r="U1748" s="8">
        <f t="shared" si="278"/>
        <v>46.341666666666661</v>
      </c>
      <c r="V1748" s="8">
        <f t="shared" si="279"/>
        <v>46.724999999999994</v>
      </c>
    </row>
    <row r="1749" spans="1:22" ht="13.5" x14ac:dyDescent="0.25">
      <c r="A1749" s="3">
        <f>RSI!A1749</f>
        <v>44561</v>
      </c>
      <c r="B1749" s="2">
        <f>RSI!B1749</f>
        <v>9.0660000000000007</v>
      </c>
      <c r="C1749" s="2">
        <f>RSI!I1749</f>
        <v>56.106214803404733</v>
      </c>
      <c r="D1749" s="2">
        <f>MACD!E1749</f>
        <v>-0.21135245937387559</v>
      </c>
      <c r="E1749" s="2">
        <f>MACD!F1749</f>
        <v>-0.12000165155177021</v>
      </c>
      <c r="F1749" s="2">
        <f>'Moving Avg'!D1749</f>
        <v>8.9285999999999994</v>
      </c>
      <c r="G1749" s="2">
        <f>'Moving Avg'!F1749</f>
        <v>8.7062500000000007</v>
      </c>
      <c r="H1749" s="2">
        <f>'Moving Avg'!G1749</f>
        <v>8.5286999999999988</v>
      </c>
      <c r="I1749" s="2">
        <f>'Moving Avg'!H1749</f>
        <v>7.7312949999999923</v>
      </c>
      <c r="J1749" s="6" t="str">
        <f>OBV!F1749</f>
        <v>BEARISH</v>
      </c>
      <c r="K1749" s="6" t="str">
        <f>OBV!G1749</f>
        <v>NEUTRAL</v>
      </c>
      <c r="L1749" s="6" t="str">
        <f>OBV!H1749</f>
        <v>BEARISH DIVERGENCE</v>
      </c>
      <c r="M1749" s="8">
        <f t="shared" si="270"/>
        <v>25</v>
      </c>
      <c r="N1749" s="8">
        <f t="shared" si="271"/>
        <v>100</v>
      </c>
      <c r="O1749" s="8">
        <f t="shared" si="272"/>
        <v>50</v>
      </c>
      <c r="P1749" s="8">
        <f t="shared" si="273"/>
        <v>16.5</v>
      </c>
      <c r="Q1749" s="9">
        <f t="shared" si="274"/>
        <v>53.725000000000001</v>
      </c>
      <c r="R1749" s="9">
        <f t="shared" si="275"/>
        <v>46.625</v>
      </c>
      <c r="S1749" s="9">
        <f t="shared" si="276"/>
        <v>38.674999999999997</v>
      </c>
      <c r="T1749" s="9">
        <f t="shared" si="277"/>
        <v>47.875</v>
      </c>
      <c r="U1749" s="8">
        <f t="shared" si="278"/>
        <v>46.341666666666661</v>
      </c>
      <c r="V1749" s="8">
        <f t="shared" si="279"/>
        <v>46.724999999999994</v>
      </c>
    </row>
    <row r="1750" spans="1:22" ht="13.5" x14ac:dyDescent="0.25">
      <c r="A1750" s="3">
        <f>RSI!A1750</f>
        <v>44564</v>
      </c>
      <c r="B1750" s="2">
        <f>RSI!B1750</f>
        <v>9.0660000000000007</v>
      </c>
      <c r="C1750" s="2">
        <f>RSI!I1750</f>
        <v>56.106214803404733</v>
      </c>
      <c r="D1750" s="2">
        <f>MACD!E1750</f>
        <v>-0.1861555542929807</v>
      </c>
      <c r="E1750" s="2">
        <f>MACD!F1750</f>
        <v>-0.13323243210001232</v>
      </c>
      <c r="F1750" s="2">
        <f>'Moving Avg'!D1750</f>
        <v>8.9244000000000003</v>
      </c>
      <c r="G1750" s="2">
        <f>'Moving Avg'!F1750</f>
        <v>8.7238000000000007</v>
      </c>
      <c r="H1750" s="2">
        <f>'Moving Avg'!G1750</f>
        <v>8.5399999999999991</v>
      </c>
      <c r="I1750" s="2">
        <f>'Moving Avg'!H1750</f>
        <v>7.7466149999999923</v>
      </c>
      <c r="J1750" s="6" t="str">
        <f>OBV!F1750</f>
        <v>BEARISH</v>
      </c>
      <c r="K1750" s="6" t="str">
        <f>OBV!G1750</f>
        <v>STRONG</v>
      </c>
      <c r="L1750" s="6" t="str">
        <f>OBV!H1750</f>
        <v>CONFIRMED BEARISH</v>
      </c>
      <c r="M1750" s="8">
        <f t="shared" si="270"/>
        <v>25</v>
      </c>
      <c r="N1750" s="8">
        <f t="shared" si="271"/>
        <v>100</v>
      </c>
      <c r="O1750" s="8">
        <f t="shared" si="272"/>
        <v>50</v>
      </c>
      <c r="P1750" s="8">
        <f t="shared" si="273"/>
        <v>33</v>
      </c>
      <c r="Q1750" s="9">
        <f t="shared" si="274"/>
        <v>56.2</v>
      </c>
      <c r="R1750" s="9">
        <f t="shared" si="275"/>
        <v>50.75</v>
      </c>
      <c r="S1750" s="9">
        <f t="shared" si="276"/>
        <v>46.1</v>
      </c>
      <c r="T1750" s="9">
        <f t="shared" si="277"/>
        <v>52</v>
      </c>
      <c r="U1750" s="8">
        <f t="shared" si="278"/>
        <v>51.016666666666673</v>
      </c>
      <c r="V1750" s="8">
        <f t="shared" si="279"/>
        <v>51.262500000000003</v>
      </c>
    </row>
    <row r="1751" spans="1:22" ht="13.5" x14ac:dyDescent="0.25">
      <c r="A1751" s="3">
        <f>RSI!A1751</f>
        <v>44565</v>
      </c>
      <c r="B1751" s="2">
        <f>RSI!B1751</f>
        <v>8.5730000000000004</v>
      </c>
      <c r="C1751" s="2">
        <f>RSI!I1751</f>
        <v>47.762516290788561</v>
      </c>
      <c r="D1751" s="2">
        <f>MACD!E1751</f>
        <v>-0.11507928331173467</v>
      </c>
      <c r="E1751" s="2">
        <f>MACD!F1751</f>
        <v>-0.1296018023423568</v>
      </c>
      <c r="F1751" s="2">
        <f>'Moving Avg'!D1751</f>
        <v>8.8730000000000011</v>
      </c>
      <c r="G1751" s="2">
        <f>'Moving Avg'!F1751</f>
        <v>8.7166999999999994</v>
      </c>
      <c r="H1751" s="2">
        <f>'Moving Avg'!G1751</f>
        <v>8.5414399999999997</v>
      </c>
      <c r="I1751" s="2">
        <f>'Moving Avg'!H1751</f>
        <v>7.7594699999999932</v>
      </c>
      <c r="J1751" s="6" t="str">
        <f>OBV!F1751</f>
        <v>BEARISH</v>
      </c>
      <c r="K1751" s="6" t="str">
        <f>OBV!G1751</f>
        <v>STRONG</v>
      </c>
      <c r="L1751" s="6" t="str">
        <f>OBV!H1751</f>
        <v>CONFIRMED BEARISH</v>
      </c>
      <c r="M1751" s="8">
        <f t="shared" si="270"/>
        <v>25</v>
      </c>
      <c r="N1751" s="8">
        <f t="shared" si="271"/>
        <v>0</v>
      </c>
      <c r="O1751" s="8">
        <f t="shared" si="272"/>
        <v>50</v>
      </c>
      <c r="P1751" s="8">
        <f t="shared" si="273"/>
        <v>33</v>
      </c>
      <c r="Q1751" s="9">
        <f t="shared" si="274"/>
        <v>21.2</v>
      </c>
      <c r="R1751" s="9">
        <f t="shared" si="275"/>
        <v>30.75</v>
      </c>
      <c r="S1751" s="9">
        <f t="shared" si="276"/>
        <v>31.1</v>
      </c>
      <c r="T1751" s="9">
        <f t="shared" si="277"/>
        <v>27</v>
      </c>
      <c r="U1751" s="8">
        <f t="shared" si="278"/>
        <v>27.683333333333337</v>
      </c>
      <c r="V1751" s="8">
        <f t="shared" si="279"/>
        <v>27.512500000000003</v>
      </c>
    </row>
    <row r="1752" spans="1:22" ht="13.5" x14ac:dyDescent="0.25">
      <c r="A1752" s="3">
        <f>RSI!A1752</f>
        <v>44566</v>
      </c>
      <c r="B1752" s="2">
        <f>RSI!B1752</f>
        <v>8.5649999999999995</v>
      </c>
      <c r="C1752" s="2">
        <f>RSI!I1752</f>
        <v>47.638712085732983</v>
      </c>
      <c r="D1752" s="2">
        <f>MACD!E1752</f>
        <v>-5.3420332733130849E-2</v>
      </c>
      <c r="E1752" s="2">
        <f>MACD!F1752</f>
        <v>-0.11436550842051162</v>
      </c>
      <c r="F1752" s="2">
        <f>'Moving Avg'!D1752</f>
        <v>8.8713999999999995</v>
      </c>
      <c r="G1752" s="2">
        <f>'Moving Avg'!F1752</f>
        <v>8.7234500000000015</v>
      </c>
      <c r="H1752" s="2">
        <f>'Moving Avg'!G1752</f>
        <v>8.5405799999999985</v>
      </c>
      <c r="I1752" s="2">
        <f>'Moving Avg'!H1752</f>
        <v>7.7722549999999933</v>
      </c>
      <c r="J1752" s="6" t="str">
        <f>OBV!F1752</f>
        <v>BEARISH</v>
      </c>
      <c r="K1752" s="6" t="str">
        <f>OBV!G1752</f>
        <v>STRONG</v>
      </c>
      <c r="L1752" s="6" t="str">
        <f>OBV!H1752</f>
        <v>CONFIRMED BEARISH</v>
      </c>
      <c r="M1752" s="8">
        <f t="shared" si="270"/>
        <v>25</v>
      </c>
      <c r="N1752" s="8">
        <f t="shared" si="271"/>
        <v>0</v>
      </c>
      <c r="O1752" s="8">
        <f t="shared" si="272"/>
        <v>50</v>
      </c>
      <c r="P1752" s="8">
        <f t="shared" si="273"/>
        <v>33</v>
      </c>
      <c r="Q1752" s="9">
        <f t="shared" si="274"/>
        <v>21.2</v>
      </c>
      <c r="R1752" s="9">
        <f t="shared" si="275"/>
        <v>30.75</v>
      </c>
      <c r="S1752" s="9">
        <f t="shared" si="276"/>
        <v>31.1</v>
      </c>
      <c r="T1752" s="9">
        <f t="shared" si="277"/>
        <v>27</v>
      </c>
      <c r="U1752" s="8">
        <f t="shared" si="278"/>
        <v>27.683333333333337</v>
      </c>
      <c r="V1752" s="8">
        <f t="shared" si="279"/>
        <v>27.512500000000003</v>
      </c>
    </row>
    <row r="1753" spans="1:22" ht="13.5" x14ac:dyDescent="0.25">
      <c r="A1753" s="3">
        <f>RSI!A1753</f>
        <v>44567</v>
      </c>
      <c r="B1753" s="2">
        <f>RSI!B1753</f>
        <v>8.5649999999999995</v>
      </c>
      <c r="C1753" s="2">
        <f>RSI!I1753</f>
        <v>47.638712085732983</v>
      </c>
      <c r="D1753" s="2">
        <f>MACD!E1753</f>
        <v>2.0579361682960595E-2</v>
      </c>
      <c r="E1753" s="2">
        <f>MACD!F1753</f>
        <v>-8.7376534399817171E-2</v>
      </c>
      <c r="F1753" s="2">
        <f>'Moving Avg'!D1753</f>
        <v>8.7669999999999995</v>
      </c>
      <c r="G1753" s="2">
        <f>'Moving Avg'!F1753</f>
        <v>8.7230500000000006</v>
      </c>
      <c r="H1753" s="2">
        <f>'Moving Avg'!G1753</f>
        <v>8.5375799999999984</v>
      </c>
      <c r="I1753" s="2">
        <f>'Moving Avg'!H1753</f>
        <v>7.7846949999999939</v>
      </c>
      <c r="J1753" s="6" t="str">
        <f>OBV!F1753</f>
        <v>BEARISH</v>
      </c>
      <c r="K1753" s="6" t="str">
        <f>OBV!G1753</f>
        <v>STRONG</v>
      </c>
      <c r="L1753" s="6" t="str">
        <f>OBV!H1753</f>
        <v>CONFIRMED BEARISH</v>
      </c>
      <c r="M1753" s="8">
        <f t="shared" si="270"/>
        <v>25</v>
      </c>
      <c r="N1753" s="8">
        <f t="shared" si="271"/>
        <v>0</v>
      </c>
      <c r="O1753" s="8">
        <f t="shared" si="272"/>
        <v>50</v>
      </c>
      <c r="P1753" s="8">
        <f t="shared" si="273"/>
        <v>33</v>
      </c>
      <c r="Q1753" s="9">
        <f t="shared" si="274"/>
        <v>21.2</v>
      </c>
      <c r="R1753" s="9">
        <f t="shared" si="275"/>
        <v>30.75</v>
      </c>
      <c r="S1753" s="9">
        <f t="shared" si="276"/>
        <v>31.1</v>
      </c>
      <c r="T1753" s="9">
        <f t="shared" si="277"/>
        <v>27</v>
      </c>
      <c r="U1753" s="8">
        <f t="shared" si="278"/>
        <v>27.683333333333337</v>
      </c>
      <c r="V1753" s="8">
        <f t="shared" si="279"/>
        <v>27.512500000000003</v>
      </c>
    </row>
    <row r="1754" spans="1:22" ht="13.5" x14ac:dyDescent="0.25">
      <c r="A1754" s="3">
        <f>RSI!A1754</f>
        <v>44568</v>
      </c>
      <c r="B1754" s="2">
        <f>RSI!B1754</f>
        <v>8.0579999999999998</v>
      </c>
      <c r="C1754" s="2">
        <f>RSI!I1754</f>
        <v>40.015119863470225</v>
      </c>
      <c r="D1754" s="2">
        <f>MACD!E1754</f>
        <v>5.6663687944194407E-2</v>
      </c>
      <c r="E1754" s="2">
        <f>MACD!F1754</f>
        <v>-5.8568489931014857E-2</v>
      </c>
      <c r="F1754" s="2">
        <f>'Moving Avg'!D1754</f>
        <v>8.5654000000000003</v>
      </c>
      <c r="G1754" s="2">
        <f>'Moving Avg'!F1754</f>
        <v>8.6902000000000008</v>
      </c>
      <c r="H1754" s="2">
        <f>'Moving Avg'!G1754</f>
        <v>8.5272799999999993</v>
      </c>
      <c r="I1754" s="2">
        <f>'Moving Avg'!H1754</f>
        <v>7.7945999999999938</v>
      </c>
      <c r="J1754" s="6" t="str">
        <f>OBV!F1754</f>
        <v>BEARISH</v>
      </c>
      <c r="K1754" s="6" t="str">
        <f>OBV!G1754</f>
        <v>STRONG</v>
      </c>
      <c r="L1754" s="6" t="str">
        <f>OBV!H1754</f>
        <v>CONFIRMED BEARISH</v>
      </c>
      <c r="M1754" s="8">
        <f t="shared" si="270"/>
        <v>25</v>
      </c>
      <c r="N1754" s="8">
        <f t="shared" si="271"/>
        <v>0</v>
      </c>
      <c r="O1754" s="8">
        <f t="shared" si="272"/>
        <v>50</v>
      </c>
      <c r="P1754" s="8">
        <f t="shared" si="273"/>
        <v>33</v>
      </c>
      <c r="Q1754" s="9">
        <f t="shared" si="274"/>
        <v>21.2</v>
      </c>
      <c r="R1754" s="9">
        <f t="shared" si="275"/>
        <v>30.75</v>
      </c>
      <c r="S1754" s="9">
        <f t="shared" si="276"/>
        <v>31.1</v>
      </c>
      <c r="T1754" s="9">
        <f t="shared" si="277"/>
        <v>27</v>
      </c>
      <c r="U1754" s="8">
        <f t="shared" si="278"/>
        <v>27.683333333333337</v>
      </c>
      <c r="V1754" s="8">
        <f t="shared" si="279"/>
        <v>27.512500000000003</v>
      </c>
    </row>
    <row r="1755" spans="1:22" ht="13.5" x14ac:dyDescent="0.25">
      <c r="A1755" s="3">
        <f>RSI!A1755</f>
        <v>44571</v>
      </c>
      <c r="B1755" s="2">
        <f>RSI!B1755</f>
        <v>8.0579999999999998</v>
      </c>
      <c r="C1755" s="2">
        <f>RSI!I1755</f>
        <v>40.015119863470225</v>
      </c>
      <c r="D1755" s="2">
        <f>MACD!E1755</f>
        <v>0.15912105253126718</v>
      </c>
      <c r="E1755" s="2">
        <f>MACD!F1755</f>
        <v>-1.5030581438558448E-2</v>
      </c>
      <c r="F1755" s="2">
        <f>'Moving Avg'!D1755</f>
        <v>8.3637999999999995</v>
      </c>
      <c r="G1755" s="2">
        <f>'Moving Avg'!F1755</f>
        <v>8.6830499999999979</v>
      </c>
      <c r="H1755" s="2">
        <f>'Moving Avg'!G1755</f>
        <v>8.5169799999999967</v>
      </c>
      <c r="I1755" s="2">
        <f>'Moving Avg'!H1755</f>
        <v>7.8036149999999944</v>
      </c>
      <c r="J1755" s="6" t="str">
        <f>OBV!F1755</f>
        <v>BEARISH</v>
      </c>
      <c r="K1755" s="6" t="str">
        <f>OBV!G1755</f>
        <v>STRONG</v>
      </c>
      <c r="L1755" s="6" t="str">
        <f>OBV!H1755</f>
        <v>CONFIRMED BEARISH</v>
      </c>
      <c r="M1755" s="8">
        <f t="shared" si="270"/>
        <v>25</v>
      </c>
      <c r="N1755" s="8">
        <f t="shared" si="271"/>
        <v>0</v>
      </c>
      <c r="O1755" s="8">
        <f t="shared" si="272"/>
        <v>50</v>
      </c>
      <c r="P1755" s="8">
        <f t="shared" si="273"/>
        <v>33</v>
      </c>
      <c r="Q1755" s="9">
        <f t="shared" si="274"/>
        <v>21.2</v>
      </c>
      <c r="R1755" s="9">
        <f t="shared" si="275"/>
        <v>30.75</v>
      </c>
      <c r="S1755" s="9">
        <f t="shared" si="276"/>
        <v>31.1</v>
      </c>
      <c r="T1755" s="9">
        <f t="shared" si="277"/>
        <v>27</v>
      </c>
      <c r="U1755" s="8">
        <f t="shared" si="278"/>
        <v>27.683333333333337</v>
      </c>
      <c r="V1755" s="8">
        <f t="shared" si="279"/>
        <v>27.512500000000003</v>
      </c>
    </row>
    <row r="1756" spans="1:22" ht="13.5" x14ac:dyDescent="0.25">
      <c r="A1756" s="3">
        <f>RSI!A1756</f>
        <v>44572</v>
      </c>
      <c r="B1756" s="2">
        <f>RSI!B1756</f>
        <v>7.9370000000000003</v>
      </c>
      <c r="C1756" s="2">
        <f>RSI!I1756</f>
        <v>38.317862509801458</v>
      </c>
      <c r="D1756" s="2">
        <f>MACD!E1756</f>
        <v>0.21873156834699437</v>
      </c>
      <c r="E1756" s="2">
        <f>MACD!F1756</f>
        <v>3.1721848518552122E-2</v>
      </c>
      <c r="F1756" s="2">
        <f>'Moving Avg'!D1756</f>
        <v>8.2365999999999993</v>
      </c>
      <c r="G1756" s="2">
        <f>'Moving Avg'!F1756</f>
        <v>8.6698500000000003</v>
      </c>
      <c r="H1756" s="2">
        <f>'Moving Avg'!G1756</f>
        <v>8.5085599999999975</v>
      </c>
      <c r="I1756" s="2">
        <f>'Moving Avg'!H1756</f>
        <v>7.8120249999999931</v>
      </c>
      <c r="J1756" s="6" t="str">
        <f>OBV!F1756</f>
        <v>BEARISH</v>
      </c>
      <c r="K1756" s="6" t="str">
        <f>OBV!G1756</f>
        <v>STRONG</v>
      </c>
      <c r="L1756" s="6" t="str">
        <f>OBV!H1756</f>
        <v>CONFIRMED BEARISH</v>
      </c>
      <c r="M1756" s="8">
        <f t="shared" si="270"/>
        <v>25</v>
      </c>
      <c r="N1756" s="8">
        <f t="shared" si="271"/>
        <v>0</v>
      </c>
      <c r="O1756" s="8">
        <f t="shared" si="272"/>
        <v>50</v>
      </c>
      <c r="P1756" s="8">
        <f t="shared" si="273"/>
        <v>33</v>
      </c>
      <c r="Q1756" s="9">
        <f t="shared" si="274"/>
        <v>21.2</v>
      </c>
      <c r="R1756" s="9">
        <f t="shared" si="275"/>
        <v>30.75</v>
      </c>
      <c r="S1756" s="9">
        <f t="shared" si="276"/>
        <v>31.1</v>
      </c>
      <c r="T1756" s="9">
        <f t="shared" si="277"/>
        <v>27</v>
      </c>
      <c r="U1756" s="8">
        <f t="shared" si="278"/>
        <v>27.683333333333337</v>
      </c>
      <c r="V1756" s="8">
        <f t="shared" si="279"/>
        <v>27.512500000000003</v>
      </c>
    </row>
    <row r="1757" spans="1:22" ht="13.5" x14ac:dyDescent="0.25">
      <c r="A1757" s="3">
        <f>RSI!A1757</f>
        <v>44573</v>
      </c>
      <c r="B1757" s="2">
        <f>RSI!B1757</f>
        <v>8.3010000000000002</v>
      </c>
      <c r="C1757" s="2">
        <f>RSI!I1757</f>
        <v>45.769743828034308</v>
      </c>
      <c r="D1757" s="2">
        <f>MACD!E1757</f>
        <v>0.2066175101587806</v>
      </c>
      <c r="E1757" s="2">
        <f>MACD!F1757</f>
        <v>6.6700980846597827E-2</v>
      </c>
      <c r="F1757" s="2">
        <f>'Moving Avg'!D1757</f>
        <v>8.1837999999999997</v>
      </c>
      <c r="G1757" s="2">
        <f>'Moving Avg'!F1757</f>
        <v>8.6505499999999991</v>
      </c>
      <c r="H1757" s="2">
        <f>'Moving Avg'!G1757</f>
        <v>8.507419999999998</v>
      </c>
      <c r="I1757" s="2">
        <f>'Moving Avg'!H1757</f>
        <v>7.8222549999999922</v>
      </c>
      <c r="J1757" s="6" t="str">
        <f>OBV!F1757</f>
        <v>BEARISH</v>
      </c>
      <c r="K1757" s="6" t="str">
        <f>OBV!G1757</f>
        <v>NEUTRAL</v>
      </c>
      <c r="L1757" s="6" t="str">
        <f>OBV!H1757</f>
        <v>CONFIRMED BEARISH</v>
      </c>
      <c r="M1757" s="8">
        <f t="shared" si="270"/>
        <v>25</v>
      </c>
      <c r="N1757" s="8">
        <f t="shared" si="271"/>
        <v>0</v>
      </c>
      <c r="O1757" s="8">
        <f t="shared" si="272"/>
        <v>50</v>
      </c>
      <c r="P1757" s="8">
        <f t="shared" si="273"/>
        <v>16.5</v>
      </c>
      <c r="Q1757" s="9">
        <f t="shared" si="274"/>
        <v>18.725000000000001</v>
      </c>
      <c r="R1757" s="9">
        <f t="shared" si="275"/>
        <v>26.625</v>
      </c>
      <c r="S1757" s="9">
        <f t="shared" si="276"/>
        <v>23.675000000000001</v>
      </c>
      <c r="T1757" s="9">
        <f t="shared" si="277"/>
        <v>22.875</v>
      </c>
      <c r="U1757" s="8">
        <f t="shared" si="278"/>
        <v>23.008333333333336</v>
      </c>
      <c r="V1757" s="8">
        <f t="shared" si="279"/>
        <v>22.975000000000001</v>
      </c>
    </row>
    <row r="1758" spans="1:22" ht="13.5" x14ac:dyDescent="0.25">
      <c r="A1758" s="3">
        <f>RSI!A1758</f>
        <v>44574</v>
      </c>
      <c r="B1758" s="2">
        <f>RSI!B1758</f>
        <v>8.3010000000000002</v>
      </c>
      <c r="C1758" s="2">
        <f>RSI!I1758</f>
        <v>45.769743828034308</v>
      </c>
      <c r="D1758" s="2">
        <f>MACD!E1758</f>
        <v>0.27694846160495246</v>
      </c>
      <c r="E1758" s="2">
        <f>MACD!F1758</f>
        <v>0.10875047699826876</v>
      </c>
      <c r="F1758" s="2">
        <f>'Moving Avg'!D1758</f>
        <v>8.1310000000000002</v>
      </c>
      <c r="G1758" s="2">
        <f>'Moving Avg'!F1758</f>
        <v>8.6565999999999992</v>
      </c>
      <c r="H1758" s="2">
        <f>'Moving Avg'!G1758</f>
        <v>8.5062799999999967</v>
      </c>
      <c r="I1758" s="2">
        <f>'Moving Avg'!H1758</f>
        <v>7.8315599999999925</v>
      </c>
      <c r="J1758" s="6" t="str">
        <f>OBV!F1758</f>
        <v>BEARISH</v>
      </c>
      <c r="K1758" s="6" t="str">
        <f>OBV!G1758</f>
        <v>NEUTRAL</v>
      </c>
      <c r="L1758" s="6" t="str">
        <f>OBV!H1758</f>
        <v>CONFIRMED BEARISH</v>
      </c>
      <c r="M1758" s="8">
        <f t="shared" si="270"/>
        <v>25</v>
      </c>
      <c r="N1758" s="8">
        <f t="shared" si="271"/>
        <v>0</v>
      </c>
      <c r="O1758" s="8">
        <f t="shared" si="272"/>
        <v>50</v>
      </c>
      <c r="P1758" s="8">
        <f t="shared" si="273"/>
        <v>16.5</v>
      </c>
      <c r="Q1758" s="9">
        <f t="shared" si="274"/>
        <v>18.725000000000001</v>
      </c>
      <c r="R1758" s="9">
        <f t="shared" si="275"/>
        <v>26.625</v>
      </c>
      <c r="S1758" s="9">
        <f t="shared" si="276"/>
        <v>23.675000000000001</v>
      </c>
      <c r="T1758" s="9">
        <f t="shared" si="277"/>
        <v>22.875</v>
      </c>
      <c r="U1758" s="8">
        <f t="shared" si="278"/>
        <v>23.008333333333336</v>
      </c>
      <c r="V1758" s="8">
        <f t="shared" si="279"/>
        <v>22.975000000000001</v>
      </c>
    </row>
    <row r="1759" spans="1:22" ht="13.5" x14ac:dyDescent="0.25">
      <c r="A1759" s="3">
        <f>RSI!A1759</f>
        <v>44575</v>
      </c>
      <c r="B1759" s="2">
        <f>RSI!B1759</f>
        <v>8.5510000000000002</v>
      </c>
      <c r="C1759" s="2">
        <f>RSI!I1759</f>
        <v>50.530260892321692</v>
      </c>
      <c r="D1759" s="2">
        <f>MACD!E1759</f>
        <v>0.31610292827525832</v>
      </c>
      <c r="E1759" s="2">
        <f>MACD!F1759</f>
        <v>0.15022096725366668</v>
      </c>
      <c r="F1759" s="2">
        <f>'Moving Avg'!D1759</f>
        <v>8.2296000000000014</v>
      </c>
      <c r="G1759" s="2">
        <f>'Moving Avg'!F1759</f>
        <v>8.6508999999999965</v>
      </c>
      <c r="H1759" s="2">
        <f>'Moving Avg'!G1759</f>
        <v>8.5101399999999963</v>
      </c>
      <c r="I1759" s="2">
        <f>'Moving Avg'!H1759</f>
        <v>7.8429699999999922</v>
      </c>
      <c r="J1759" s="6" t="str">
        <f>OBV!F1759</f>
        <v>BULLISH</v>
      </c>
      <c r="K1759" s="6" t="str">
        <f>OBV!G1759</f>
        <v>NEUTRAL</v>
      </c>
      <c r="L1759" s="6" t="str">
        <f>OBV!H1759</f>
        <v>CONFIRMED BULLISH</v>
      </c>
      <c r="M1759" s="8">
        <f t="shared" si="270"/>
        <v>25</v>
      </c>
      <c r="N1759" s="8">
        <f t="shared" si="271"/>
        <v>0</v>
      </c>
      <c r="O1759" s="8">
        <f t="shared" si="272"/>
        <v>50</v>
      </c>
      <c r="P1759" s="8">
        <f t="shared" si="273"/>
        <v>83.5</v>
      </c>
      <c r="Q1759" s="9">
        <f t="shared" si="274"/>
        <v>28.774999999999999</v>
      </c>
      <c r="R1759" s="9">
        <f t="shared" si="275"/>
        <v>43.375</v>
      </c>
      <c r="S1759" s="9">
        <f t="shared" si="276"/>
        <v>53.825000000000003</v>
      </c>
      <c r="T1759" s="9">
        <f t="shared" si="277"/>
        <v>39.625</v>
      </c>
      <c r="U1759" s="8">
        <f t="shared" si="278"/>
        <v>41.991666666666667</v>
      </c>
      <c r="V1759" s="8">
        <f t="shared" si="279"/>
        <v>41.400000000000006</v>
      </c>
    </row>
    <row r="1760" spans="1:22" ht="13.5" x14ac:dyDescent="0.25">
      <c r="A1760" s="3">
        <f>RSI!A1760</f>
        <v>44578</v>
      </c>
      <c r="B1760" s="2">
        <f>RSI!B1760</f>
        <v>8.0730000000000004</v>
      </c>
      <c r="C1760" s="2">
        <f>RSI!I1760</f>
        <v>42.794953142893299</v>
      </c>
      <c r="D1760" s="2">
        <f>MACD!E1760</f>
        <v>0.38445354542976951</v>
      </c>
      <c r="E1760" s="2">
        <f>MACD!F1760</f>
        <v>0.19706748288888726</v>
      </c>
      <c r="F1760" s="2">
        <f>'Moving Avg'!D1760</f>
        <v>8.2326000000000015</v>
      </c>
      <c r="G1760" s="2">
        <f>'Moving Avg'!F1760</f>
        <v>8.6130499999999977</v>
      </c>
      <c r="H1760" s="2">
        <f>'Moving Avg'!G1760</f>
        <v>8.5087199999999967</v>
      </c>
      <c r="I1760" s="2">
        <f>'Moving Avg'!H1760</f>
        <v>7.8519899999999927</v>
      </c>
      <c r="J1760" s="6" t="str">
        <f>OBV!F1760</f>
        <v>BULLISH</v>
      </c>
      <c r="K1760" s="6" t="str">
        <f>OBV!G1760</f>
        <v>NEUTRAL</v>
      </c>
      <c r="L1760" s="6" t="str">
        <f>OBV!H1760</f>
        <v>CONFIRMED BULLISH</v>
      </c>
      <c r="M1760" s="8">
        <f t="shared" si="270"/>
        <v>25</v>
      </c>
      <c r="N1760" s="8">
        <f t="shared" si="271"/>
        <v>0</v>
      </c>
      <c r="O1760" s="8">
        <f t="shared" si="272"/>
        <v>50</v>
      </c>
      <c r="P1760" s="8">
        <f t="shared" si="273"/>
        <v>83.5</v>
      </c>
      <c r="Q1760" s="9">
        <f t="shared" si="274"/>
        <v>28.774999999999999</v>
      </c>
      <c r="R1760" s="9">
        <f t="shared" si="275"/>
        <v>43.375</v>
      </c>
      <c r="S1760" s="9">
        <f t="shared" si="276"/>
        <v>53.825000000000003</v>
      </c>
      <c r="T1760" s="9">
        <f t="shared" si="277"/>
        <v>39.625</v>
      </c>
      <c r="U1760" s="8">
        <f t="shared" si="278"/>
        <v>41.991666666666667</v>
      </c>
      <c r="V1760" s="8">
        <f t="shared" si="279"/>
        <v>41.400000000000006</v>
      </c>
    </row>
    <row r="1761" spans="1:22" ht="13.5" x14ac:dyDescent="0.25">
      <c r="A1761" s="3">
        <f>RSI!A1761</f>
        <v>44579</v>
      </c>
      <c r="B1761" s="2">
        <f>RSI!B1761</f>
        <v>8.5440000000000005</v>
      </c>
      <c r="C1761" s="2">
        <f>RSI!I1761</f>
        <v>50.78898813766471</v>
      </c>
      <c r="D1761" s="2">
        <f>MACD!E1761</f>
        <v>0.33420455835219443</v>
      </c>
      <c r="E1761" s="2">
        <f>MACD!F1761</f>
        <v>0.2244948979815487</v>
      </c>
      <c r="F1761" s="2">
        <f>'Moving Avg'!D1761</f>
        <v>8.3539999999999992</v>
      </c>
      <c r="G1761" s="2">
        <f>'Moving Avg'!F1761</f>
        <v>8.5937499999999982</v>
      </c>
      <c r="H1761" s="2">
        <f>'Moving Avg'!G1761</f>
        <v>8.5167199999999958</v>
      </c>
      <c r="I1761" s="2">
        <f>'Moving Avg'!H1761</f>
        <v>7.8633649999999928</v>
      </c>
      <c r="J1761" s="6" t="str">
        <f>OBV!F1761</f>
        <v>BULLISH</v>
      </c>
      <c r="K1761" s="6" t="str">
        <f>OBV!G1761</f>
        <v>WEAK</v>
      </c>
      <c r="L1761" s="6" t="str">
        <f>OBV!H1761</f>
        <v>CONFIRMED BULLISH</v>
      </c>
      <c r="M1761" s="8">
        <f t="shared" si="270"/>
        <v>25</v>
      </c>
      <c r="N1761" s="8">
        <f t="shared" si="271"/>
        <v>0</v>
      </c>
      <c r="O1761" s="8">
        <f t="shared" si="272"/>
        <v>50</v>
      </c>
      <c r="P1761" s="8">
        <f t="shared" si="273"/>
        <v>67</v>
      </c>
      <c r="Q1761" s="9">
        <f t="shared" si="274"/>
        <v>26.299999999999997</v>
      </c>
      <c r="R1761" s="9">
        <f t="shared" si="275"/>
        <v>39.25</v>
      </c>
      <c r="S1761" s="9">
        <f t="shared" si="276"/>
        <v>46.400000000000006</v>
      </c>
      <c r="T1761" s="9">
        <f t="shared" si="277"/>
        <v>35.5</v>
      </c>
      <c r="U1761" s="8">
        <f t="shared" si="278"/>
        <v>37.31666666666667</v>
      </c>
      <c r="V1761" s="8">
        <f t="shared" si="279"/>
        <v>36.862499999999997</v>
      </c>
    </row>
    <row r="1762" spans="1:22" ht="13.5" x14ac:dyDescent="0.25">
      <c r="A1762" s="3">
        <f>RSI!A1762</f>
        <v>44580</v>
      </c>
      <c r="B1762" s="2">
        <f>RSI!B1762</f>
        <v>8.5440000000000005</v>
      </c>
      <c r="C1762" s="2">
        <f>RSI!I1762</f>
        <v>50.78898813766471</v>
      </c>
      <c r="D1762" s="2">
        <f>MACD!E1762</f>
        <v>0.29012680997686147</v>
      </c>
      <c r="E1762" s="2">
        <f>MACD!F1762</f>
        <v>0.23762128038061126</v>
      </c>
      <c r="F1762" s="2">
        <f>'Moving Avg'!D1762</f>
        <v>8.4026000000000014</v>
      </c>
      <c r="G1762" s="2">
        <f>'Moving Avg'!F1762</f>
        <v>8.5744500000000006</v>
      </c>
      <c r="H1762" s="2">
        <f>'Moving Avg'!G1762</f>
        <v>8.5247199999999967</v>
      </c>
      <c r="I1762" s="2">
        <f>'Moving Avg'!H1762</f>
        <v>7.8752549999999939</v>
      </c>
      <c r="J1762" s="6" t="str">
        <f>OBV!F1762</f>
        <v>BULLISH</v>
      </c>
      <c r="K1762" s="6" t="str">
        <f>OBV!G1762</f>
        <v>NEUTRAL</v>
      </c>
      <c r="L1762" s="6" t="str">
        <f>OBV!H1762</f>
        <v>CONFIRMED BULLISH</v>
      </c>
      <c r="M1762" s="8">
        <f t="shared" si="270"/>
        <v>25</v>
      </c>
      <c r="N1762" s="8">
        <f t="shared" si="271"/>
        <v>0</v>
      </c>
      <c r="O1762" s="8">
        <f t="shared" si="272"/>
        <v>50</v>
      </c>
      <c r="P1762" s="8">
        <f t="shared" si="273"/>
        <v>83.5</v>
      </c>
      <c r="Q1762" s="9">
        <f t="shared" si="274"/>
        <v>28.774999999999999</v>
      </c>
      <c r="R1762" s="9">
        <f t="shared" si="275"/>
        <v>43.375</v>
      </c>
      <c r="S1762" s="9">
        <f t="shared" si="276"/>
        <v>53.825000000000003</v>
      </c>
      <c r="T1762" s="9">
        <f t="shared" si="277"/>
        <v>39.625</v>
      </c>
      <c r="U1762" s="8">
        <f t="shared" si="278"/>
        <v>41.991666666666667</v>
      </c>
      <c r="V1762" s="8">
        <f t="shared" si="279"/>
        <v>41.400000000000006</v>
      </c>
    </row>
    <row r="1763" spans="1:22" ht="13.5" x14ac:dyDescent="0.25">
      <c r="A1763" s="3">
        <f>RSI!A1763</f>
        <v>44581</v>
      </c>
      <c r="B1763" s="2">
        <f>RSI!B1763</f>
        <v>8.5440000000000005</v>
      </c>
      <c r="C1763" s="2">
        <f>RSI!I1763</f>
        <v>50.788988137664695</v>
      </c>
      <c r="D1763" s="2">
        <f>MACD!E1763</f>
        <v>0.25252598934118176</v>
      </c>
      <c r="E1763" s="2">
        <f>MACD!F1763</f>
        <v>0.24060222217272537</v>
      </c>
      <c r="F1763" s="2">
        <f>'Moving Avg'!D1763</f>
        <v>8.4512</v>
      </c>
      <c r="G1763" s="2">
        <f>'Moving Avg'!F1763</f>
        <v>8.548350000000001</v>
      </c>
      <c r="H1763" s="2">
        <f>'Moving Avg'!G1763</f>
        <v>8.5327199999999959</v>
      </c>
      <c r="I1763" s="2">
        <f>'Moving Avg'!H1763</f>
        <v>7.8875199999999941</v>
      </c>
      <c r="J1763" s="6" t="str">
        <f>OBV!F1763</f>
        <v>BULLISH</v>
      </c>
      <c r="K1763" s="6" t="str">
        <f>OBV!G1763</f>
        <v>NEUTRAL</v>
      </c>
      <c r="L1763" s="6" t="str">
        <f>OBV!H1763</f>
        <v>CONFIRMED BULLISH</v>
      </c>
      <c r="M1763" s="8">
        <f t="shared" si="270"/>
        <v>25</v>
      </c>
      <c r="N1763" s="8">
        <f t="shared" si="271"/>
        <v>0</v>
      </c>
      <c r="O1763" s="8">
        <f t="shared" si="272"/>
        <v>50</v>
      </c>
      <c r="P1763" s="8">
        <f t="shared" si="273"/>
        <v>83.5</v>
      </c>
      <c r="Q1763" s="9">
        <f t="shared" si="274"/>
        <v>28.774999999999999</v>
      </c>
      <c r="R1763" s="9">
        <f t="shared" si="275"/>
        <v>43.375</v>
      </c>
      <c r="S1763" s="9">
        <f t="shared" si="276"/>
        <v>53.825000000000003</v>
      </c>
      <c r="T1763" s="9">
        <f t="shared" si="277"/>
        <v>39.625</v>
      </c>
      <c r="U1763" s="8">
        <f t="shared" si="278"/>
        <v>41.991666666666667</v>
      </c>
      <c r="V1763" s="8">
        <f t="shared" si="279"/>
        <v>41.400000000000006</v>
      </c>
    </row>
    <row r="1764" spans="1:22" ht="13.5" x14ac:dyDescent="0.25">
      <c r="A1764" s="3">
        <f>RSI!A1764</f>
        <v>44582</v>
      </c>
      <c r="B1764" s="2">
        <f>RSI!B1764</f>
        <v>8.5440000000000005</v>
      </c>
      <c r="C1764" s="2">
        <f>RSI!I1764</f>
        <v>50.788988137664695</v>
      </c>
      <c r="D1764" s="2">
        <f>MACD!E1764</f>
        <v>0.14242818412130376</v>
      </c>
      <c r="E1764" s="2">
        <f>MACD!F1764</f>
        <v>0.22096741456244107</v>
      </c>
      <c r="F1764" s="2">
        <f>'Moving Avg'!D1764</f>
        <v>8.4497999999999998</v>
      </c>
      <c r="G1764" s="2">
        <f>'Moving Avg'!F1764</f>
        <v>8.543350000000002</v>
      </c>
      <c r="H1764" s="2">
        <f>'Moving Avg'!G1764</f>
        <v>8.5375799999999966</v>
      </c>
      <c r="I1764" s="2">
        <f>'Moving Avg'!H1764</f>
        <v>7.8998199999999947</v>
      </c>
      <c r="J1764" s="6" t="str">
        <f>OBV!F1764</f>
        <v>BULLISH</v>
      </c>
      <c r="K1764" s="6" t="str">
        <f>OBV!G1764</f>
        <v>NEUTRAL</v>
      </c>
      <c r="L1764" s="6" t="str">
        <f>OBV!H1764</f>
        <v>BULLISH DIVERGENCE</v>
      </c>
      <c r="M1764" s="8">
        <f t="shared" si="270"/>
        <v>25</v>
      </c>
      <c r="N1764" s="8">
        <f t="shared" si="271"/>
        <v>100</v>
      </c>
      <c r="O1764" s="8">
        <f t="shared" si="272"/>
        <v>50</v>
      </c>
      <c r="P1764" s="8">
        <f t="shared" si="273"/>
        <v>66.5</v>
      </c>
      <c r="Q1764" s="9">
        <f t="shared" si="274"/>
        <v>61.225000000000001</v>
      </c>
      <c r="R1764" s="9">
        <f t="shared" si="275"/>
        <v>59.125</v>
      </c>
      <c r="S1764" s="9">
        <f t="shared" si="276"/>
        <v>61.174999999999997</v>
      </c>
      <c r="T1764" s="9">
        <f t="shared" si="277"/>
        <v>60.375</v>
      </c>
      <c r="U1764" s="8">
        <f t="shared" si="278"/>
        <v>60.508333333333326</v>
      </c>
      <c r="V1764" s="8">
        <f t="shared" si="279"/>
        <v>60.474999999999994</v>
      </c>
    </row>
    <row r="1765" spans="1:22" ht="13.5" x14ac:dyDescent="0.25">
      <c r="A1765" s="3">
        <f>RSI!A1765</f>
        <v>44585</v>
      </c>
      <c r="B1765" s="2">
        <f>RSI!B1765</f>
        <v>8.0939999999999994</v>
      </c>
      <c r="C1765" s="2">
        <f>RSI!I1765</f>
        <v>43.056779221292437</v>
      </c>
      <c r="D1765" s="2">
        <f>MACD!E1765</f>
        <v>8.2340978503207651E-2</v>
      </c>
      <c r="E1765" s="2">
        <f>MACD!F1765</f>
        <v>0.1932421273505944</v>
      </c>
      <c r="F1765" s="2">
        <f>'Moving Avg'!D1765</f>
        <v>8.4540000000000006</v>
      </c>
      <c r="G1765" s="2">
        <f>'Moving Avg'!F1765</f>
        <v>8.4937000000000022</v>
      </c>
      <c r="H1765" s="2">
        <f>'Moving Avg'!G1765</f>
        <v>8.5334399999999953</v>
      </c>
      <c r="I1765" s="2">
        <f>'Moving Avg'!H1765</f>
        <v>7.9089799999999961</v>
      </c>
      <c r="J1765" s="6" t="str">
        <f>OBV!F1765</f>
        <v>BEARISH</v>
      </c>
      <c r="K1765" s="6" t="str">
        <f>OBV!G1765</f>
        <v>NEUTRAL</v>
      </c>
      <c r="L1765" s="6" t="str">
        <f>OBV!H1765</f>
        <v>BEARISH DIVERGENCE</v>
      </c>
      <c r="M1765" s="8">
        <f t="shared" si="270"/>
        <v>25</v>
      </c>
      <c r="N1765" s="8">
        <f t="shared" si="271"/>
        <v>100</v>
      </c>
      <c r="O1765" s="8">
        <f t="shared" si="272"/>
        <v>50</v>
      </c>
      <c r="P1765" s="8">
        <f t="shared" si="273"/>
        <v>16.5</v>
      </c>
      <c r="Q1765" s="9">
        <f t="shared" si="274"/>
        <v>53.725000000000001</v>
      </c>
      <c r="R1765" s="9">
        <f t="shared" si="275"/>
        <v>46.625</v>
      </c>
      <c r="S1765" s="9">
        <f t="shared" si="276"/>
        <v>38.674999999999997</v>
      </c>
      <c r="T1765" s="9">
        <f t="shared" si="277"/>
        <v>47.875</v>
      </c>
      <c r="U1765" s="8">
        <f t="shared" si="278"/>
        <v>46.341666666666661</v>
      </c>
      <c r="V1765" s="8">
        <f t="shared" si="279"/>
        <v>46.724999999999994</v>
      </c>
    </row>
    <row r="1766" spans="1:22" ht="13.5" x14ac:dyDescent="0.25">
      <c r="A1766" s="3">
        <f>RSI!A1766</f>
        <v>44586</v>
      </c>
      <c r="B1766" s="2">
        <f>RSI!B1766</f>
        <v>8.3650000000000002</v>
      </c>
      <c r="C1766" s="2">
        <f>RSI!I1766</f>
        <v>48.173882205601828</v>
      </c>
      <c r="D1766" s="2">
        <f>MACD!E1766</f>
        <v>-4.7739658243965977E-3</v>
      </c>
      <c r="E1766" s="2">
        <f>MACD!F1766</f>
        <v>0.15363890871559621</v>
      </c>
      <c r="F1766" s="2">
        <f>'Moving Avg'!D1766</f>
        <v>8.4182000000000006</v>
      </c>
      <c r="G1766" s="2">
        <f>'Moving Avg'!F1766</f>
        <v>8.4704500000000014</v>
      </c>
      <c r="H1766" s="2">
        <f>'Moving Avg'!G1766</f>
        <v>8.5335799999999953</v>
      </c>
      <c r="I1766" s="2">
        <f>'Moving Avg'!H1766</f>
        <v>7.9193949999999953</v>
      </c>
      <c r="J1766" s="6" t="str">
        <f>OBV!F1766</f>
        <v>BULLISH</v>
      </c>
      <c r="K1766" s="6" t="str">
        <f>OBV!G1766</f>
        <v>NEUTRAL</v>
      </c>
      <c r="L1766" s="6" t="str">
        <f>OBV!H1766</f>
        <v>BULLISH DIVERGENCE</v>
      </c>
      <c r="M1766" s="8">
        <f t="shared" si="270"/>
        <v>25</v>
      </c>
      <c r="N1766" s="8">
        <f t="shared" si="271"/>
        <v>100</v>
      </c>
      <c r="O1766" s="8">
        <f t="shared" si="272"/>
        <v>50</v>
      </c>
      <c r="P1766" s="8">
        <f t="shared" si="273"/>
        <v>66.5</v>
      </c>
      <c r="Q1766" s="9">
        <f t="shared" si="274"/>
        <v>61.225000000000001</v>
      </c>
      <c r="R1766" s="9">
        <f t="shared" si="275"/>
        <v>59.125</v>
      </c>
      <c r="S1766" s="9">
        <f t="shared" si="276"/>
        <v>61.174999999999997</v>
      </c>
      <c r="T1766" s="9">
        <f t="shared" si="277"/>
        <v>60.375</v>
      </c>
      <c r="U1766" s="8">
        <f t="shared" si="278"/>
        <v>60.508333333333326</v>
      </c>
      <c r="V1766" s="8">
        <f t="shared" si="279"/>
        <v>60.474999999999994</v>
      </c>
    </row>
    <row r="1767" spans="1:22" ht="13.5" x14ac:dyDescent="0.25">
      <c r="A1767" s="3">
        <f>RSI!A1767</f>
        <v>44587</v>
      </c>
      <c r="B1767" s="2">
        <f>RSI!B1767</f>
        <v>8.2149999999999999</v>
      </c>
      <c r="C1767" s="2">
        <f>RSI!I1767</f>
        <v>45.724600701636824</v>
      </c>
      <c r="D1767" s="2">
        <f>MACD!E1767</f>
        <v>-1.0738392681359343E-2</v>
      </c>
      <c r="E1767" s="2">
        <f>MACD!F1767</f>
        <v>0.1207634484362051</v>
      </c>
      <c r="F1767" s="2">
        <f>'Moving Avg'!D1767</f>
        <v>8.3523999999999994</v>
      </c>
      <c r="G1767" s="2">
        <f>'Moving Avg'!F1767</f>
        <v>8.4525500000000005</v>
      </c>
      <c r="H1767" s="2">
        <f>'Moving Avg'!G1767</f>
        <v>8.530719999999997</v>
      </c>
      <c r="I1767" s="2">
        <f>'Moving Avg'!H1767</f>
        <v>7.9287499999999955</v>
      </c>
      <c r="J1767" s="6" t="str">
        <f>OBV!F1767</f>
        <v>BEARISH</v>
      </c>
      <c r="K1767" s="6" t="str">
        <f>OBV!G1767</f>
        <v>NEUTRAL</v>
      </c>
      <c r="L1767" s="6" t="str">
        <f>OBV!H1767</f>
        <v>CONFIRMED BEARISH</v>
      </c>
      <c r="M1767" s="8">
        <f t="shared" si="270"/>
        <v>25</v>
      </c>
      <c r="N1767" s="8">
        <f t="shared" si="271"/>
        <v>100</v>
      </c>
      <c r="O1767" s="8">
        <f t="shared" si="272"/>
        <v>50</v>
      </c>
      <c r="P1767" s="8">
        <f t="shared" si="273"/>
        <v>16.5</v>
      </c>
      <c r="Q1767" s="9">
        <f t="shared" si="274"/>
        <v>53.725000000000001</v>
      </c>
      <c r="R1767" s="9">
        <f t="shared" si="275"/>
        <v>46.625</v>
      </c>
      <c r="S1767" s="9">
        <f t="shared" si="276"/>
        <v>38.674999999999997</v>
      </c>
      <c r="T1767" s="9">
        <f t="shared" si="277"/>
        <v>47.875</v>
      </c>
      <c r="U1767" s="8">
        <f t="shared" si="278"/>
        <v>46.341666666666661</v>
      </c>
      <c r="V1767" s="8">
        <f t="shared" si="279"/>
        <v>46.724999999999994</v>
      </c>
    </row>
    <row r="1768" spans="1:22" ht="13.5" x14ac:dyDescent="0.25">
      <c r="A1768" s="3">
        <f>RSI!A1768</f>
        <v>44588</v>
      </c>
      <c r="B1768" s="2">
        <f>RSI!B1768</f>
        <v>8.5440000000000005</v>
      </c>
      <c r="C1768" s="2">
        <f>RSI!I1768</f>
        <v>51.543829913950162</v>
      </c>
      <c r="D1768" s="2">
        <f>MACD!E1768</f>
        <v>-3.8679315231043176E-2</v>
      </c>
      <c r="E1768" s="2">
        <f>MACD!F1768</f>
        <v>8.8874895702755446E-2</v>
      </c>
      <c r="F1768" s="2">
        <f>'Moving Avg'!D1768</f>
        <v>8.3523999999999994</v>
      </c>
      <c r="G1768" s="2">
        <f>'Moving Avg'!F1768</f>
        <v>8.4253999999999998</v>
      </c>
      <c r="H1768" s="2">
        <f>'Moving Avg'!G1768</f>
        <v>8.5344399999999965</v>
      </c>
      <c r="I1768" s="2">
        <f>'Moving Avg'!H1768</f>
        <v>7.9394749999999963</v>
      </c>
      <c r="J1768" s="6" t="str">
        <f>OBV!F1768</f>
        <v>BULLISH</v>
      </c>
      <c r="K1768" s="6" t="str">
        <f>OBV!G1768</f>
        <v>NEUTRAL</v>
      </c>
      <c r="L1768" s="6" t="str">
        <f>OBV!H1768</f>
        <v>NEUTRAL</v>
      </c>
      <c r="M1768" s="8">
        <f t="shared" si="270"/>
        <v>25</v>
      </c>
      <c r="N1768" s="8">
        <f t="shared" si="271"/>
        <v>100</v>
      </c>
      <c r="O1768" s="8">
        <f t="shared" si="272"/>
        <v>50</v>
      </c>
      <c r="P1768" s="8">
        <f t="shared" si="273"/>
        <v>49.5</v>
      </c>
      <c r="Q1768" s="9">
        <f t="shared" si="274"/>
        <v>58.674999999999997</v>
      </c>
      <c r="R1768" s="9">
        <f t="shared" si="275"/>
        <v>54.875</v>
      </c>
      <c r="S1768" s="9">
        <f t="shared" si="276"/>
        <v>53.525000000000006</v>
      </c>
      <c r="T1768" s="9">
        <f t="shared" si="277"/>
        <v>56.125</v>
      </c>
      <c r="U1768" s="8">
        <f t="shared" si="278"/>
        <v>55.691666666666663</v>
      </c>
      <c r="V1768" s="8">
        <f t="shared" si="279"/>
        <v>55.8</v>
      </c>
    </row>
    <row r="1769" spans="1:22" ht="13.5" x14ac:dyDescent="0.25">
      <c r="A1769" s="3">
        <f>RSI!A1769</f>
        <v>44589</v>
      </c>
      <c r="B1769" s="2">
        <f>RSI!B1769</f>
        <v>8.5150000000000006</v>
      </c>
      <c r="C1769" s="2">
        <f>RSI!I1769</f>
        <v>51.024518183893932</v>
      </c>
      <c r="D1769" s="2">
        <f>MACD!E1769</f>
        <v>-2.2289105659073272E-2</v>
      </c>
      <c r="E1769" s="2">
        <f>MACD!F1769</f>
        <v>6.6642095430389708E-2</v>
      </c>
      <c r="F1769" s="2">
        <f>'Moving Avg'!D1769</f>
        <v>8.3466000000000005</v>
      </c>
      <c r="G1769" s="2">
        <f>'Moving Avg'!F1769</f>
        <v>8.39785</v>
      </c>
      <c r="H1769" s="2">
        <f>'Moving Avg'!G1769</f>
        <v>8.5405799999999967</v>
      </c>
      <c r="I1769" s="2">
        <f>'Moving Avg'!H1769</f>
        <v>7.9500899999999968</v>
      </c>
      <c r="J1769" s="6" t="str">
        <f>OBV!F1769</f>
        <v>BEARISH</v>
      </c>
      <c r="K1769" s="6" t="str">
        <f>OBV!G1769</f>
        <v>NEUTRAL</v>
      </c>
      <c r="L1769" s="6" t="str">
        <f>OBV!H1769</f>
        <v>CONFIRMED BEARISH</v>
      </c>
      <c r="M1769" s="8">
        <f t="shared" si="270"/>
        <v>25</v>
      </c>
      <c r="N1769" s="8">
        <f t="shared" si="271"/>
        <v>100</v>
      </c>
      <c r="O1769" s="8">
        <f t="shared" si="272"/>
        <v>50</v>
      </c>
      <c r="P1769" s="8">
        <f t="shared" si="273"/>
        <v>16.5</v>
      </c>
      <c r="Q1769" s="9">
        <f t="shared" si="274"/>
        <v>53.725000000000001</v>
      </c>
      <c r="R1769" s="9">
        <f t="shared" si="275"/>
        <v>46.625</v>
      </c>
      <c r="S1769" s="9">
        <f t="shared" si="276"/>
        <v>38.674999999999997</v>
      </c>
      <c r="T1769" s="9">
        <f t="shared" si="277"/>
        <v>47.875</v>
      </c>
      <c r="U1769" s="8">
        <f t="shared" si="278"/>
        <v>46.341666666666661</v>
      </c>
      <c r="V1769" s="8">
        <f t="shared" si="279"/>
        <v>46.724999999999994</v>
      </c>
    </row>
    <row r="1770" spans="1:22" ht="13.5" x14ac:dyDescent="0.25">
      <c r="A1770" s="3">
        <f>RSI!A1770</f>
        <v>44592</v>
      </c>
      <c r="B1770" s="2">
        <f>RSI!B1770</f>
        <v>8.5150000000000006</v>
      </c>
      <c r="C1770" s="2">
        <f>RSI!I1770</f>
        <v>51.024518183893932</v>
      </c>
      <c r="D1770" s="2">
        <f>MACD!E1770</f>
        <v>-8.2321971599448318E-2</v>
      </c>
      <c r="E1770" s="2">
        <f>MACD!F1770</f>
        <v>3.6849282024422107E-2</v>
      </c>
      <c r="F1770" s="2">
        <f>'Moving Avg'!D1770</f>
        <v>8.4307999999999996</v>
      </c>
      <c r="G1770" s="2">
        <f>'Moving Avg'!F1770</f>
        <v>8.3703000000000003</v>
      </c>
      <c r="H1770" s="2">
        <f>'Moving Avg'!G1770</f>
        <v>8.5487199999999959</v>
      </c>
      <c r="I1770" s="2">
        <f>'Moving Avg'!H1770</f>
        <v>7.9606699999999968</v>
      </c>
      <c r="J1770" s="6" t="str">
        <f>OBV!F1770</f>
        <v>BEARISH</v>
      </c>
      <c r="K1770" s="6" t="str">
        <f>OBV!G1770</f>
        <v>NEUTRAL</v>
      </c>
      <c r="L1770" s="6" t="str">
        <f>OBV!H1770</f>
        <v>BEARISH DIVERGENCE</v>
      </c>
      <c r="M1770" s="8">
        <f t="shared" si="270"/>
        <v>25</v>
      </c>
      <c r="N1770" s="8">
        <f t="shared" si="271"/>
        <v>100</v>
      </c>
      <c r="O1770" s="8">
        <f t="shared" si="272"/>
        <v>50</v>
      </c>
      <c r="P1770" s="8">
        <f t="shared" si="273"/>
        <v>16.5</v>
      </c>
      <c r="Q1770" s="9">
        <f t="shared" si="274"/>
        <v>53.725000000000001</v>
      </c>
      <c r="R1770" s="9">
        <f t="shared" si="275"/>
        <v>46.625</v>
      </c>
      <c r="S1770" s="9">
        <f t="shared" si="276"/>
        <v>38.674999999999997</v>
      </c>
      <c r="T1770" s="9">
        <f t="shared" si="277"/>
        <v>47.875</v>
      </c>
      <c r="U1770" s="8">
        <f t="shared" si="278"/>
        <v>46.341666666666661</v>
      </c>
      <c r="V1770" s="8">
        <f t="shared" si="279"/>
        <v>46.724999999999994</v>
      </c>
    </row>
    <row r="1771" spans="1:22" ht="13.5" x14ac:dyDescent="0.25">
      <c r="A1771" s="3">
        <f>RSI!A1771</f>
        <v>44593</v>
      </c>
      <c r="B1771" s="2">
        <f>RSI!B1771</f>
        <v>8.4870000000000001</v>
      </c>
      <c r="C1771" s="2">
        <f>RSI!I1771</f>
        <v>50.455288497691548</v>
      </c>
      <c r="D1771" s="2">
        <f>MACD!E1771</f>
        <v>-5.8919550651316044E-2</v>
      </c>
      <c r="E1771" s="2">
        <f>MACD!F1771</f>
        <v>1.7695515489274477E-2</v>
      </c>
      <c r="F1771" s="2">
        <f>'Moving Avg'!D1771</f>
        <v>8.4552000000000014</v>
      </c>
      <c r="G1771" s="2">
        <f>'Moving Avg'!F1771</f>
        <v>8.3659999999999979</v>
      </c>
      <c r="H1771" s="2">
        <f>'Moving Avg'!G1771</f>
        <v>8.5562999999999985</v>
      </c>
      <c r="I1771" s="2">
        <f>'Moving Avg'!H1771</f>
        <v>7.9711099999999977</v>
      </c>
      <c r="J1771" s="6" t="str">
        <f>OBV!F1771</f>
        <v>BEARISH</v>
      </c>
      <c r="K1771" s="6" t="str">
        <f>OBV!G1771</f>
        <v>STRONG</v>
      </c>
      <c r="L1771" s="6" t="str">
        <f>OBV!H1771</f>
        <v>BEARISH DIVERGENCE</v>
      </c>
      <c r="M1771" s="8">
        <f t="shared" si="270"/>
        <v>25</v>
      </c>
      <c r="N1771" s="8">
        <f t="shared" si="271"/>
        <v>100</v>
      </c>
      <c r="O1771" s="8">
        <f t="shared" si="272"/>
        <v>50</v>
      </c>
      <c r="P1771" s="8">
        <f t="shared" si="273"/>
        <v>33</v>
      </c>
      <c r="Q1771" s="9">
        <f t="shared" si="274"/>
        <v>56.2</v>
      </c>
      <c r="R1771" s="9">
        <f t="shared" si="275"/>
        <v>50.75</v>
      </c>
      <c r="S1771" s="9">
        <f t="shared" si="276"/>
        <v>46.1</v>
      </c>
      <c r="T1771" s="9">
        <f t="shared" si="277"/>
        <v>52</v>
      </c>
      <c r="U1771" s="8">
        <f t="shared" si="278"/>
        <v>51.016666666666673</v>
      </c>
      <c r="V1771" s="8">
        <f t="shared" si="279"/>
        <v>51.262500000000003</v>
      </c>
    </row>
    <row r="1772" spans="1:22" ht="13.5" x14ac:dyDescent="0.25">
      <c r="A1772" s="3">
        <f>RSI!A1772</f>
        <v>44594</v>
      </c>
      <c r="B1772" s="2">
        <f>RSI!B1772</f>
        <v>8.3230000000000004</v>
      </c>
      <c r="C1772" s="2">
        <f>RSI!I1772</f>
        <v>47.138235213832012</v>
      </c>
      <c r="D1772" s="2">
        <f>MACD!E1772</f>
        <v>-2.7115151895358736E-2</v>
      </c>
      <c r="E1772" s="2">
        <f>MACD!F1772</f>
        <v>8.7333820123478359E-3</v>
      </c>
      <c r="F1772" s="2">
        <f>'Moving Avg'!D1772</f>
        <v>8.4768000000000008</v>
      </c>
      <c r="G1772" s="2">
        <f>'Moving Avg'!F1772</f>
        <v>8.3538999999999994</v>
      </c>
      <c r="H1772" s="2">
        <f>'Moving Avg'!G1772</f>
        <v>8.5512999999999977</v>
      </c>
      <c r="I1772" s="2">
        <f>'Moving Avg'!H1772</f>
        <v>7.9807299999999977</v>
      </c>
      <c r="J1772" s="6" t="str">
        <f>OBV!F1772</f>
        <v>BEARISH</v>
      </c>
      <c r="K1772" s="6" t="str">
        <f>OBV!G1772</f>
        <v>STRONG</v>
      </c>
      <c r="L1772" s="6" t="str">
        <f>OBV!H1772</f>
        <v>BEARISH DIVERGENCE</v>
      </c>
      <c r="M1772" s="8">
        <f t="shared" si="270"/>
        <v>25</v>
      </c>
      <c r="N1772" s="8">
        <f t="shared" si="271"/>
        <v>100</v>
      </c>
      <c r="O1772" s="8">
        <f t="shared" si="272"/>
        <v>50</v>
      </c>
      <c r="P1772" s="8">
        <f t="shared" si="273"/>
        <v>33</v>
      </c>
      <c r="Q1772" s="9">
        <f t="shared" si="274"/>
        <v>56.2</v>
      </c>
      <c r="R1772" s="9">
        <f t="shared" si="275"/>
        <v>50.75</v>
      </c>
      <c r="S1772" s="9">
        <f t="shared" si="276"/>
        <v>46.1</v>
      </c>
      <c r="T1772" s="9">
        <f t="shared" si="277"/>
        <v>52</v>
      </c>
      <c r="U1772" s="8">
        <f t="shared" si="278"/>
        <v>51.016666666666673</v>
      </c>
      <c r="V1772" s="8">
        <f t="shared" si="279"/>
        <v>51.262500000000003</v>
      </c>
    </row>
    <row r="1773" spans="1:22" ht="13.5" x14ac:dyDescent="0.25">
      <c r="A1773" s="3">
        <f>RSI!A1773</f>
        <v>44595</v>
      </c>
      <c r="B1773" s="2">
        <f>RSI!B1773</f>
        <v>8.2870000000000008</v>
      </c>
      <c r="C1773" s="2">
        <f>RSI!I1773</f>
        <v>46.41685405908251</v>
      </c>
      <c r="D1773" s="2">
        <f>MACD!E1773</f>
        <v>3.2970141031309907E-3</v>
      </c>
      <c r="E1773" s="2">
        <f>MACD!F1773</f>
        <v>7.6461084305044667E-3</v>
      </c>
      <c r="F1773" s="2">
        <f>'Moving Avg'!D1773</f>
        <v>8.4253999999999998</v>
      </c>
      <c r="G1773" s="2">
        <f>'Moving Avg'!F1773</f>
        <v>8.34</v>
      </c>
      <c r="H1773" s="2">
        <f>'Moving Avg'!G1773</f>
        <v>8.5455799999999957</v>
      </c>
      <c r="I1773" s="2">
        <f>'Moving Avg'!H1773</f>
        <v>7.9898299999999969</v>
      </c>
      <c r="J1773" s="6" t="str">
        <f>OBV!F1773</f>
        <v>BEARISH</v>
      </c>
      <c r="K1773" s="6" t="str">
        <f>OBV!G1773</f>
        <v>STRONG</v>
      </c>
      <c r="L1773" s="6" t="str">
        <f>OBV!H1773</f>
        <v>CONFIRMED BEARISH</v>
      </c>
      <c r="M1773" s="8">
        <f t="shared" si="270"/>
        <v>25</v>
      </c>
      <c r="N1773" s="8">
        <f t="shared" si="271"/>
        <v>45</v>
      </c>
      <c r="O1773" s="8">
        <f t="shared" si="272"/>
        <v>50</v>
      </c>
      <c r="P1773" s="8">
        <f t="shared" si="273"/>
        <v>33</v>
      </c>
      <c r="Q1773" s="9">
        <f t="shared" si="274"/>
        <v>36.950000000000003</v>
      </c>
      <c r="R1773" s="9">
        <f t="shared" si="275"/>
        <v>39.75</v>
      </c>
      <c r="S1773" s="9">
        <f t="shared" si="276"/>
        <v>37.85</v>
      </c>
      <c r="T1773" s="9">
        <f t="shared" si="277"/>
        <v>38.25</v>
      </c>
      <c r="U1773" s="8">
        <f t="shared" si="278"/>
        <v>38.183333333333337</v>
      </c>
      <c r="V1773" s="8">
        <f t="shared" si="279"/>
        <v>38.200000000000003</v>
      </c>
    </row>
    <row r="1774" spans="1:22" ht="13.5" x14ac:dyDescent="0.25">
      <c r="A1774" s="3">
        <f>RSI!A1774</f>
        <v>44596</v>
      </c>
      <c r="B1774" s="2">
        <f>RSI!B1774</f>
        <v>8.4870000000000001</v>
      </c>
      <c r="C1774" s="2">
        <f>RSI!I1774</f>
        <v>50.911385533438796</v>
      </c>
      <c r="D1774" s="2">
        <f>MACD!E1774</f>
        <v>1.5200596989661364E-2</v>
      </c>
      <c r="E1774" s="2">
        <f>MACD!F1774</f>
        <v>9.1570061423358468E-3</v>
      </c>
      <c r="F1774" s="2">
        <f>'Moving Avg'!D1774</f>
        <v>8.4198000000000004</v>
      </c>
      <c r="G1774" s="2">
        <f>'Moving Avg'!F1774</f>
        <v>8.3614499999999996</v>
      </c>
      <c r="H1774" s="2">
        <f>'Moving Avg'!G1774</f>
        <v>8.5541599999999978</v>
      </c>
      <c r="I1774" s="2">
        <f>'Moving Avg'!H1774</f>
        <v>7.9989699999999981</v>
      </c>
      <c r="J1774" s="6" t="str">
        <f>OBV!F1774</f>
        <v>BEARISH</v>
      </c>
      <c r="K1774" s="6" t="str">
        <f>OBV!G1774</f>
        <v>STRONG</v>
      </c>
      <c r="L1774" s="6" t="str">
        <f>OBV!H1774</f>
        <v>CONFIRMED BEARISH</v>
      </c>
      <c r="M1774" s="8">
        <f t="shared" si="270"/>
        <v>25</v>
      </c>
      <c r="N1774" s="8">
        <f t="shared" si="271"/>
        <v>0</v>
      </c>
      <c r="O1774" s="8">
        <f t="shared" si="272"/>
        <v>50</v>
      </c>
      <c r="P1774" s="8">
        <f t="shared" si="273"/>
        <v>33</v>
      </c>
      <c r="Q1774" s="9">
        <f t="shared" si="274"/>
        <v>21.2</v>
      </c>
      <c r="R1774" s="9">
        <f t="shared" si="275"/>
        <v>30.75</v>
      </c>
      <c r="S1774" s="9">
        <f t="shared" si="276"/>
        <v>31.1</v>
      </c>
      <c r="T1774" s="9">
        <f t="shared" si="277"/>
        <v>27</v>
      </c>
      <c r="U1774" s="8">
        <f t="shared" si="278"/>
        <v>27.683333333333337</v>
      </c>
      <c r="V1774" s="8">
        <f t="shared" si="279"/>
        <v>27.512500000000003</v>
      </c>
    </row>
    <row r="1775" spans="1:22" ht="13.5" x14ac:dyDescent="0.25">
      <c r="A1775" s="3">
        <f>RSI!A1775</f>
        <v>44599</v>
      </c>
      <c r="B1775" s="2">
        <f>RSI!B1775</f>
        <v>8.4580000000000002</v>
      </c>
      <c r="C1775" s="2">
        <f>RSI!I1775</f>
        <v>50.253163658431795</v>
      </c>
      <c r="D1775" s="2">
        <f>MACD!E1775</f>
        <v>-4.2079508691713841E-2</v>
      </c>
      <c r="E1775" s="2">
        <f>MACD!F1775</f>
        <v>-1.0902968244740907E-3</v>
      </c>
      <c r="F1775" s="2">
        <f>'Moving Avg'!D1775</f>
        <v>8.4084000000000003</v>
      </c>
      <c r="G1775" s="2">
        <f>'Moving Avg'!F1775</f>
        <v>8.3814499999999992</v>
      </c>
      <c r="H1775" s="2">
        <f>'Moving Avg'!G1775</f>
        <v>8.5525799999999972</v>
      </c>
      <c r="I1775" s="2">
        <f>'Moving Avg'!H1775</f>
        <v>8.0069699999999973</v>
      </c>
      <c r="J1775" s="6" t="str">
        <f>OBV!F1775</f>
        <v>BEARISH</v>
      </c>
      <c r="K1775" s="6" t="str">
        <f>OBV!G1775</f>
        <v>STRONG</v>
      </c>
      <c r="L1775" s="6" t="str">
        <f>OBV!H1775</f>
        <v>CONFIRMED BEARISH</v>
      </c>
      <c r="M1775" s="8">
        <f t="shared" si="270"/>
        <v>25</v>
      </c>
      <c r="N1775" s="8">
        <f t="shared" si="271"/>
        <v>100</v>
      </c>
      <c r="O1775" s="8">
        <f t="shared" si="272"/>
        <v>50</v>
      </c>
      <c r="P1775" s="8">
        <f t="shared" si="273"/>
        <v>33</v>
      </c>
      <c r="Q1775" s="9">
        <f t="shared" si="274"/>
        <v>56.2</v>
      </c>
      <c r="R1775" s="9">
        <f t="shared" si="275"/>
        <v>50.75</v>
      </c>
      <c r="S1775" s="9">
        <f t="shared" si="276"/>
        <v>46.1</v>
      </c>
      <c r="T1775" s="9">
        <f t="shared" si="277"/>
        <v>52</v>
      </c>
      <c r="U1775" s="8">
        <f t="shared" si="278"/>
        <v>51.016666666666673</v>
      </c>
      <c r="V1775" s="8">
        <f t="shared" si="279"/>
        <v>51.262500000000003</v>
      </c>
    </row>
    <row r="1776" spans="1:22" ht="13.5" x14ac:dyDescent="0.25">
      <c r="A1776" s="3">
        <f>RSI!A1776</f>
        <v>44600</v>
      </c>
      <c r="B1776" s="2">
        <f>RSI!B1776</f>
        <v>8.43</v>
      </c>
      <c r="C1776" s="2">
        <f>RSI!I1776</f>
        <v>49.586562423706702</v>
      </c>
      <c r="D1776" s="2">
        <f>MACD!E1776</f>
        <v>-4.6859312189182489E-2</v>
      </c>
      <c r="E1776" s="2">
        <f>MACD!F1776</f>
        <v>-1.024409989741577E-2</v>
      </c>
      <c r="F1776" s="2">
        <f>'Moving Avg'!D1776</f>
        <v>8.3970000000000002</v>
      </c>
      <c r="G1776" s="2">
        <f>'Moving Avg'!F1776</f>
        <v>8.4060999999999986</v>
      </c>
      <c r="H1776" s="2">
        <f>'Moving Avg'!G1776</f>
        <v>8.5451599999999956</v>
      </c>
      <c r="I1776" s="2">
        <f>'Moving Avg'!H1776</f>
        <v>8.0138049999999978</v>
      </c>
      <c r="J1776" s="6" t="str">
        <f>OBV!F1776</f>
        <v>BEARISH</v>
      </c>
      <c r="K1776" s="6" t="str">
        <f>OBV!G1776</f>
        <v>STRONG</v>
      </c>
      <c r="L1776" s="6" t="str">
        <f>OBV!H1776</f>
        <v>CONFIRMED BEARISH</v>
      </c>
      <c r="M1776" s="8">
        <f t="shared" si="270"/>
        <v>25</v>
      </c>
      <c r="N1776" s="8">
        <f t="shared" si="271"/>
        <v>100</v>
      </c>
      <c r="O1776" s="8">
        <f t="shared" si="272"/>
        <v>50</v>
      </c>
      <c r="P1776" s="8">
        <f t="shared" si="273"/>
        <v>33</v>
      </c>
      <c r="Q1776" s="9">
        <f t="shared" si="274"/>
        <v>56.2</v>
      </c>
      <c r="R1776" s="9">
        <f t="shared" si="275"/>
        <v>50.75</v>
      </c>
      <c r="S1776" s="9">
        <f t="shared" si="276"/>
        <v>46.1</v>
      </c>
      <c r="T1776" s="9">
        <f t="shared" si="277"/>
        <v>52</v>
      </c>
      <c r="U1776" s="8">
        <f t="shared" si="278"/>
        <v>51.016666666666673</v>
      </c>
      <c r="V1776" s="8">
        <f t="shared" si="279"/>
        <v>51.262500000000003</v>
      </c>
    </row>
    <row r="1777" spans="1:22" ht="13.5" x14ac:dyDescent="0.25">
      <c r="A1777" s="3">
        <f>RSI!A1777</f>
        <v>44601</v>
      </c>
      <c r="B1777" s="2">
        <f>RSI!B1777</f>
        <v>8.7080000000000002</v>
      </c>
      <c r="C1777" s="2">
        <f>RSI!I1777</f>
        <v>55.848637427353339</v>
      </c>
      <c r="D1777" s="2">
        <f>MACD!E1777</f>
        <v>-9.4480419633761414E-2</v>
      </c>
      <c r="E1777" s="2">
        <f>MACD!F1777</f>
        <v>-2.7091363844684899E-2</v>
      </c>
      <c r="F1777" s="2">
        <f>'Moving Avg'!D1777</f>
        <v>8.4740000000000002</v>
      </c>
      <c r="G1777" s="2">
        <f>'Moving Avg'!F1777</f>
        <v>8.4264499999999991</v>
      </c>
      <c r="H1777" s="2">
        <f>'Moving Avg'!G1777</f>
        <v>8.5478599999999965</v>
      </c>
      <c r="I1777" s="2">
        <f>'Moving Avg'!H1777</f>
        <v>8.0217199999999984</v>
      </c>
      <c r="J1777" s="6" t="str">
        <f>OBV!F1777</f>
        <v>BEARISH</v>
      </c>
      <c r="K1777" s="6" t="str">
        <f>OBV!G1777</f>
        <v>NEUTRAL</v>
      </c>
      <c r="L1777" s="6" t="str">
        <f>OBV!H1777</f>
        <v>BEARISH DIVERGENCE</v>
      </c>
      <c r="M1777" s="8">
        <f t="shared" si="270"/>
        <v>25</v>
      </c>
      <c r="N1777" s="8">
        <f t="shared" si="271"/>
        <v>100</v>
      </c>
      <c r="O1777" s="8">
        <f t="shared" si="272"/>
        <v>50</v>
      </c>
      <c r="P1777" s="8">
        <f t="shared" si="273"/>
        <v>16.5</v>
      </c>
      <c r="Q1777" s="9">
        <f t="shared" si="274"/>
        <v>53.725000000000001</v>
      </c>
      <c r="R1777" s="9">
        <f t="shared" si="275"/>
        <v>46.625</v>
      </c>
      <c r="S1777" s="9">
        <f t="shared" si="276"/>
        <v>38.674999999999997</v>
      </c>
      <c r="T1777" s="9">
        <f t="shared" si="277"/>
        <v>47.875</v>
      </c>
      <c r="U1777" s="8">
        <f t="shared" si="278"/>
        <v>46.341666666666661</v>
      </c>
      <c r="V1777" s="8">
        <f t="shared" si="279"/>
        <v>46.724999999999994</v>
      </c>
    </row>
    <row r="1778" spans="1:22" ht="13.5" x14ac:dyDescent="0.25">
      <c r="A1778" s="3">
        <f>RSI!A1778</f>
        <v>44602</v>
      </c>
      <c r="B1778" s="2">
        <f>RSI!B1778</f>
        <v>8.8079999999999998</v>
      </c>
      <c r="C1778" s="2">
        <f>RSI!I1778</f>
        <v>57.875599282728764</v>
      </c>
      <c r="D1778" s="2">
        <f>MACD!E1778</f>
        <v>-9.3123960570297371E-2</v>
      </c>
      <c r="E1778" s="2">
        <f>MACD!F1778</f>
        <v>-4.0297883189807399E-2</v>
      </c>
      <c r="F1778" s="2">
        <f>'Moving Avg'!D1778</f>
        <v>8.5781999999999989</v>
      </c>
      <c r="G1778" s="2">
        <f>'Moving Avg'!F1778</f>
        <v>8.4518000000000004</v>
      </c>
      <c r="H1778" s="2">
        <f>'Moving Avg'!G1778</f>
        <v>8.5478599999999965</v>
      </c>
      <c r="I1778" s="2">
        <f>'Moving Avg'!H1778</f>
        <v>8.0306499999999978</v>
      </c>
      <c r="J1778" s="6" t="str">
        <f>OBV!F1778</f>
        <v>BULLISH</v>
      </c>
      <c r="K1778" s="6" t="str">
        <f>OBV!G1778</f>
        <v>NEUTRAL</v>
      </c>
      <c r="L1778" s="6" t="str">
        <f>OBV!H1778</f>
        <v>CONFIRMED BULLISH</v>
      </c>
      <c r="M1778" s="8">
        <f t="shared" si="270"/>
        <v>25</v>
      </c>
      <c r="N1778" s="8">
        <f t="shared" si="271"/>
        <v>100</v>
      </c>
      <c r="O1778" s="8">
        <f t="shared" si="272"/>
        <v>50</v>
      </c>
      <c r="P1778" s="8">
        <f t="shared" si="273"/>
        <v>83.5</v>
      </c>
      <c r="Q1778" s="9">
        <f t="shared" si="274"/>
        <v>63.774999999999999</v>
      </c>
      <c r="R1778" s="9">
        <f t="shared" si="275"/>
        <v>63.375</v>
      </c>
      <c r="S1778" s="9">
        <f t="shared" si="276"/>
        <v>68.825000000000003</v>
      </c>
      <c r="T1778" s="9">
        <f t="shared" si="277"/>
        <v>64.625</v>
      </c>
      <c r="U1778" s="8">
        <f t="shared" si="278"/>
        <v>65.325000000000003</v>
      </c>
      <c r="V1778" s="8">
        <f t="shared" si="279"/>
        <v>65.150000000000006</v>
      </c>
    </row>
    <row r="1779" spans="1:22" ht="13.5" x14ac:dyDescent="0.25">
      <c r="A1779" s="3">
        <f>RSI!A1779</f>
        <v>44603</v>
      </c>
      <c r="B1779" s="2">
        <f>RSI!B1779</f>
        <v>8.93</v>
      </c>
      <c r="C1779" s="2">
        <f>RSI!I1779</f>
        <v>60.271912783547997</v>
      </c>
      <c r="D1779" s="2">
        <f>MACD!E1779</f>
        <v>-0.10750708853401747</v>
      </c>
      <c r="E1779" s="2">
        <f>MACD!F1779</f>
        <v>-5.373972425864941E-2</v>
      </c>
      <c r="F1779" s="2">
        <f>'Moving Avg'!D1779</f>
        <v>8.6667999999999985</v>
      </c>
      <c r="G1779" s="2">
        <f>'Moving Avg'!F1779</f>
        <v>8.4707499999999989</v>
      </c>
      <c r="H1779" s="2">
        <f>'Moving Avg'!G1779</f>
        <v>8.5502999999999982</v>
      </c>
      <c r="I1779" s="2">
        <f>'Moving Avg'!H1779</f>
        <v>8.0409749999999978</v>
      </c>
      <c r="J1779" s="6" t="str">
        <f>OBV!F1779</f>
        <v>BULLISH</v>
      </c>
      <c r="K1779" s="6" t="str">
        <f>OBV!G1779</f>
        <v>NEUTRAL</v>
      </c>
      <c r="L1779" s="6" t="str">
        <f>OBV!H1779</f>
        <v>CONFIRMED BULLISH</v>
      </c>
      <c r="M1779" s="8">
        <f t="shared" si="270"/>
        <v>25</v>
      </c>
      <c r="N1779" s="8">
        <f t="shared" si="271"/>
        <v>100</v>
      </c>
      <c r="O1779" s="8">
        <f t="shared" si="272"/>
        <v>50</v>
      </c>
      <c r="P1779" s="8">
        <f t="shared" si="273"/>
        <v>83.5</v>
      </c>
      <c r="Q1779" s="9">
        <f t="shared" si="274"/>
        <v>63.774999999999999</v>
      </c>
      <c r="R1779" s="9">
        <f t="shared" si="275"/>
        <v>63.375</v>
      </c>
      <c r="S1779" s="9">
        <f t="shared" si="276"/>
        <v>68.825000000000003</v>
      </c>
      <c r="T1779" s="9">
        <f t="shared" si="277"/>
        <v>64.625</v>
      </c>
      <c r="U1779" s="8">
        <f t="shared" si="278"/>
        <v>65.325000000000003</v>
      </c>
      <c r="V1779" s="8">
        <f t="shared" si="279"/>
        <v>65.150000000000006</v>
      </c>
    </row>
    <row r="1780" spans="1:22" ht="13.5" x14ac:dyDescent="0.25">
      <c r="A1780" s="3">
        <f>RSI!A1780</f>
        <v>44606</v>
      </c>
      <c r="B1780" s="2">
        <f>RSI!B1780</f>
        <v>8.93</v>
      </c>
      <c r="C1780" s="2">
        <f>RSI!I1780</f>
        <v>60.271912783547997</v>
      </c>
      <c r="D1780" s="2">
        <f>MACD!E1780</f>
        <v>-0.12228011370748604</v>
      </c>
      <c r="E1780" s="2">
        <f>MACD!F1780</f>
        <v>-6.7447802148416738E-2</v>
      </c>
      <c r="F1780" s="2">
        <f>'Moving Avg'!D1780</f>
        <v>8.7611999999999988</v>
      </c>
      <c r="G1780" s="2">
        <f>'Moving Avg'!F1780</f>
        <v>8.5136000000000003</v>
      </c>
      <c r="H1780" s="2">
        <f>'Moving Avg'!G1780</f>
        <v>8.5545999999999989</v>
      </c>
      <c r="I1780" s="2">
        <f>'Moving Avg'!H1780</f>
        <v>8.0503399999999985</v>
      </c>
      <c r="J1780" s="6" t="str">
        <f>OBV!F1780</f>
        <v>BULLISH</v>
      </c>
      <c r="K1780" s="6" t="str">
        <f>OBV!G1780</f>
        <v>WEAK</v>
      </c>
      <c r="L1780" s="6" t="str">
        <f>OBV!H1780</f>
        <v>CONFIRMED BULLISH</v>
      </c>
      <c r="M1780" s="8">
        <f t="shared" si="270"/>
        <v>25</v>
      </c>
      <c r="N1780" s="8">
        <f t="shared" si="271"/>
        <v>100</v>
      </c>
      <c r="O1780" s="8">
        <f t="shared" si="272"/>
        <v>50</v>
      </c>
      <c r="P1780" s="8">
        <f t="shared" si="273"/>
        <v>67</v>
      </c>
      <c r="Q1780" s="9">
        <f t="shared" si="274"/>
        <v>61.3</v>
      </c>
      <c r="R1780" s="9">
        <f t="shared" si="275"/>
        <v>59.25</v>
      </c>
      <c r="S1780" s="9">
        <f t="shared" si="276"/>
        <v>61.400000000000006</v>
      </c>
      <c r="T1780" s="9">
        <f t="shared" si="277"/>
        <v>60.5</v>
      </c>
      <c r="U1780" s="8">
        <f t="shared" si="278"/>
        <v>60.65</v>
      </c>
      <c r="V1780" s="8">
        <f t="shared" si="279"/>
        <v>60.612499999999997</v>
      </c>
    </row>
    <row r="1781" spans="1:22" ht="13.5" x14ac:dyDescent="0.25">
      <c r="A1781" s="3">
        <f>RSI!A1781</f>
        <v>44607</v>
      </c>
      <c r="B1781" s="2">
        <f>RSI!B1781</f>
        <v>8.93</v>
      </c>
      <c r="C1781" s="2">
        <f>RSI!I1781</f>
        <v>60.271912783547997</v>
      </c>
      <c r="D1781" s="2">
        <f>MACD!E1781</f>
        <v>-0.14149795264729548</v>
      </c>
      <c r="E1781" s="2">
        <f>MACD!F1781</f>
        <v>-8.2257832248192497E-2</v>
      </c>
      <c r="F1781" s="2">
        <f>'Moving Avg'!D1781</f>
        <v>8.8612000000000002</v>
      </c>
      <c r="G1781" s="2">
        <f>'Moving Avg'!F1781</f>
        <v>8.5329000000000015</v>
      </c>
      <c r="H1781" s="2">
        <f>'Moving Avg'!G1781</f>
        <v>8.5588999999999995</v>
      </c>
      <c r="I1781" s="2">
        <f>'Moving Avg'!H1781</f>
        <v>8.0576150000000002</v>
      </c>
      <c r="J1781" s="6" t="str">
        <f>OBV!F1781</f>
        <v>BULLISH</v>
      </c>
      <c r="K1781" s="6" t="str">
        <f>OBV!G1781</f>
        <v>WEAK</v>
      </c>
      <c r="L1781" s="6" t="str">
        <f>OBV!H1781</f>
        <v>CONFIRMED BULLISH</v>
      </c>
      <c r="M1781" s="8">
        <f t="shared" si="270"/>
        <v>25</v>
      </c>
      <c r="N1781" s="8">
        <f t="shared" si="271"/>
        <v>100</v>
      </c>
      <c r="O1781" s="8">
        <f t="shared" si="272"/>
        <v>50</v>
      </c>
      <c r="P1781" s="8">
        <f t="shared" si="273"/>
        <v>67</v>
      </c>
      <c r="Q1781" s="9">
        <f t="shared" si="274"/>
        <v>61.3</v>
      </c>
      <c r="R1781" s="9">
        <f t="shared" si="275"/>
        <v>59.25</v>
      </c>
      <c r="S1781" s="9">
        <f t="shared" si="276"/>
        <v>61.400000000000006</v>
      </c>
      <c r="T1781" s="9">
        <f t="shared" si="277"/>
        <v>60.5</v>
      </c>
      <c r="U1781" s="8">
        <f t="shared" si="278"/>
        <v>60.65</v>
      </c>
      <c r="V1781" s="8">
        <f t="shared" si="279"/>
        <v>60.612499999999997</v>
      </c>
    </row>
    <row r="1782" spans="1:22" ht="13.5" x14ac:dyDescent="0.25">
      <c r="A1782" s="3">
        <f>RSI!A1782</f>
        <v>44608</v>
      </c>
      <c r="B1782" s="2">
        <f>RSI!B1782</f>
        <v>9.0660000000000007</v>
      </c>
      <c r="C1782" s="2">
        <f>RSI!I1782</f>
        <v>63.187576526173068</v>
      </c>
      <c r="D1782" s="2">
        <f>MACD!E1782</f>
        <v>-0.19529542813977052</v>
      </c>
      <c r="E1782" s="2">
        <f>MACD!F1782</f>
        <v>-0.1048653514265081</v>
      </c>
      <c r="F1782" s="2">
        <f>'Moving Avg'!D1782</f>
        <v>8.9328000000000003</v>
      </c>
      <c r="G1782" s="2">
        <f>'Moving Avg'!F1782</f>
        <v>8.5590000000000011</v>
      </c>
      <c r="H1782" s="2">
        <f>'Moving Avg'!G1782</f>
        <v>8.5716199999999994</v>
      </c>
      <c r="I1782" s="2">
        <f>'Moving Avg'!H1782</f>
        <v>8.0644749999999998</v>
      </c>
      <c r="J1782" s="6" t="str">
        <f>OBV!F1782</f>
        <v>BULLISH</v>
      </c>
      <c r="K1782" s="6" t="str">
        <f>OBV!G1782</f>
        <v>WEAK</v>
      </c>
      <c r="L1782" s="6" t="str">
        <f>OBV!H1782</f>
        <v>CONFIRMED BULLISH</v>
      </c>
      <c r="M1782" s="8">
        <f t="shared" si="270"/>
        <v>25</v>
      </c>
      <c r="N1782" s="8">
        <f t="shared" si="271"/>
        <v>100</v>
      </c>
      <c r="O1782" s="8">
        <f t="shared" si="272"/>
        <v>50</v>
      </c>
      <c r="P1782" s="8">
        <f t="shared" si="273"/>
        <v>67</v>
      </c>
      <c r="Q1782" s="9">
        <f t="shared" si="274"/>
        <v>61.3</v>
      </c>
      <c r="R1782" s="9">
        <f t="shared" si="275"/>
        <v>59.25</v>
      </c>
      <c r="S1782" s="9">
        <f t="shared" si="276"/>
        <v>61.400000000000006</v>
      </c>
      <c r="T1782" s="9">
        <f t="shared" si="277"/>
        <v>60.5</v>
      </c>
      <c r="U1782" s="8">
        <f t="shared" si="278"/>
        <v>60.65</v>
      </c>
      <c r="V1782" s="8">
        <f t="shared" si="279"/>
        <v>60.612499999999997</v>
      </c>
    </row>
    <row r="1783" spans="1:22" ht="13.5" x14ac:dyDescent="0.25">
      <c r="A1783" s="3">
        <f>RSI!A1783</f>
        <v>44609</v>
      </c>
      <c r="B1783" s="2">
        <f>RSI!B1783</f>
        <v>9.2509999999999994</v>
      </c>
      <c r="C1783" s="2">
        <f>RSI!I1783</f>
        <v>66.761154144961836</v>
      </c>
      <c r="D1783" s="2">
        <f>MACD!E1783</f>
        <v>-0.26292826018498872</v>
      </c>
      <c r="E1783" s="2">
        <f>MACD!F1783</f>
        <v>-0.13647793317820422</v>
      </c>
      <c r="F1783" s="2">
        <f>'Moving Avg'!D1783</f>
        <v>9.0213999999999999</v>
      </c>
      <c r="G1783" s="2">
        <f>'Moving Avg'!F1783</f>
        <v>8.5943500000000022</v>
      </c>
      <c r="H1783" s="2">
        <f>'Moving Avg'!G1783</f>
        <v>8.5851799999999994</v>
      </c>
      <c r="I1783" s="2">
        <f>'Moving Avg'!H1783</f>
        <v>8.0711300000000001</v>
      </c>
      <c r="J1783" s="6" t="str">
        <f>OBV!F1783</f>
        <v>BULLISH</v>
      </c>
      <c r="K1783" s="6" t="str">
        <f>OBV!G1783</f>
        <v>WEAK</v>
      </c>
      <c r="L1783" s="6" t="str">
        <f>OBV!H1783</f>
        <v>CONFIRMED BULLISH</v>
      </c>
      <c r="M1783" s="8">
        <f t="shared" si="270"/>
        <v>25</v>
      </c>
      <c r="N1783" s="8">
        <f t="shared" si="271"/>
        <v>100</v>
      </c>
      <c r="O1783" s="8">
        <f t="shared" si="272"/>
        <v>50</v>
      </c>
      <c r="P1783" s="8">
        <f t="shared" si="273"/>
        <v>67</v>
      </c>
      <c r="Q1783" s="9">
        <f t="shared" si="274"/>
        <v>61.3</v>
      </c>
      <c r="R1783" s="9">
        <f t="shared" si="275"/>
        <v>59.25</v>
      </c>
      <c r="S1783" s="9">
        <f t="shared" si="276"/>
        <v>61.400000000000006</v>
      </c>
      <c r="T1783" s="9">
        <f t="shared" si="277"/>
        <v>60.5</v>
      </c>
      <c r="U1783" s="8">
        <f t="shared" si="278"/>
        <v>60.65</v>
      </c>
      <c r="V1783" s="8">
        <f t="shared" si="279"/>
        <v>60.612499999999997</v>
      </c>
    </row>
    <row r="1784" spans="1:22" ht="13.5" x14ac:dyDescent="0.25">
      <c r="A1784" s="3">
        <f>RSI!A1784</f>
        <v>44610</v>
      </c>
      <c r="B1784" s="2">
        <f>RSI!B1784</f>
        <v>9.3580000000000005</v>
      </c>
      <c r="C1784" s="2">
        <f>RSI!I1784</f>
        <v>68.65635417295826</v>
      </c>
      <c r="D1784" s="2">
        <f>MACD!E1784</f>
        <v>-0.30106306295335195</v>
      </c>
      <c r="E1784" s="2">
        <f>MACD!F1784</f>
        <v>-0.16939495913323377</v>
      </c>
      <c r="F1784" s="2">
        <f>'Moving Avg'!D1784</f>
        <v>9.1069999999999993</v>
      </c>
      <c r="G1784" s="2">
        <f>'Moving Avg'!F1784</f>
        <v>8.6350500000000014</v>
      </c>
      <c r="H1784" s="2">
        <f>'Moving Avg'!G1784</f>
        <v>8.5980399999999992</v>
      </c>
      <c r="I1784" s="2">
        <f>'Moving Avg'!H1784</f>
        <v>8.0778400000000001</v>
      </c>
      <c r="J1784" s="6" t="str">
        <f>OBV!F1784</f>
        <v>BULLISH</v>
      </c>
      <c r="K1784" s="6" t="str">
        <f>OBV!G1784</f>
        <v>WEAK</v>
      </c>
      <c r="L1784" s="6" t="str">
        <f>OBV!H1784</f>
        <v>CONFIRMED BULLISH</v>
      </c>
      <c r="M1784" s="8">
        <f t="shared" si="270"/>
        <v>25</v>
      </c>
      <c r="N1784" s="8">
        <f t="shared" si="271"/>
        <v>100</v>
      </c>
      <c r="O1784" s="8">
        <f t="shared" si="272"/>
        <v>50</v>
      </c>
      <c r="P1784" s="8">
        <f t="shared" si="273"/>
        <v>67</v>
      </c>
      <c r="Q1784" s="9">
        <f t="shared" si="274"/>
        <v>61.3</v>
      </c>
      <c r="R1784" s="9">
        <f t="shared" si="275"/>
        <v>59.25</v>
      </c>
      <c r="S1784" s="9">
        <f t="shared" si="276"/>
        <v>61.400000000000006</v>
      </c>
      <c r="T1784" s="9">
        <f t="shared" si="277"/>
        <v>60.5</v>
      </c>
      <c r="U1784" s="8">
        <f t="shared" si="278"/>
        <v>60.65</v>
      </c>
      <c r="V1784" s="8">
        <f t="shared" si="279"/>
        <v>60.612499999999997</v>
      </c>
    </row>
    <row r="1785" spans="1:22" ht="13.5" x14ac:dyDescent="0.25">
      <c r="A1785" s="3">
        <f>RSI!A1785</f>
        <v>44613</v>
      </c>
      <c r="B1785" s="2">
        <f>RSI!B1785</f>
        <v>9.4580000000000002</v>
      </c>
      <c r="C1785" s="2">
        <f>RSI!I1785</f>
        <v>70.357438169247644</v>
      </c>
      <c r="D1785" s="2">
        <f>MACD!E1785</f>
        <v>-0.34930471112852679</v>
      </c>
      <c r="E1785" s="2">
        <f>MACD!F1785</f>
        <v>-0.20537690953229237</v>
      </c>
      <c r="F1785" s="2">
        <f>'Moving Avg'!D1785</f>
        <v>9.2126000000000001</v>
      </c>
      <c r="G1785" s="2">
        <f>'Moving Avg'!F1785</f>
        <v>8.7032500000000006</v>
      </c>
      <c r="H1785" s="2">
        <f>'Moving Avg'!G1785</f>
        <v>8.6231799999999996</v>
      </c>
      <c r="I1785" s="2">
        <f>'Moving Avg'!H1785</f>
        <v>8.0847100000000012</v>
      </c>
      <c r="J1785" s="6" t="str">
        <f>OBV!F1785</f>
        <v>BULLISH</v>
      </c>
      <c r="K1785" s="6" t="str">
        <f>OBV!G1785</f>
        <v>WEAK</v>
      </c>
      <c r="L1785" s="6" t="str">
        <f>OBV!H1785</f>
        <v>CONFIRMED BULLISH</v>
      </c>
      <c r="M1785" s="8">
        <f t="shared" si="270"/>
        <v>0</v>
      </c>
      <c r="N1785" s="8">
        <f t="shared" si="271"/>
        <v>100</v>
      </c>
      <c r="O1785" s="8">
        <f t="shared" si="272"/>
        <v>50</v>
      </c>
      <c r="P1785" s="8">
        <f t="shared" si="273"/>
        <v>67</v>
      </c>
      <c r="Q1785" s="9">
        <f t="shared" si="274"/>
        <v>52.55</v>
      </c>
      <c r="R1785" s="9">
        <f t="shared" si="275"/>
        <v>54.25</v>
      </c>
      <c r="S1785" s="9">
        <f t="shared" si="276"/>
        <v>57.650000000000006</v>
      </c>
      <c r="T1785" s="9">
        <f t="shared" si="277"/>
        <v>54.25</v>
      </c>
      <c r="U1785" s="8">
        <f t="shared" si="278"/>
        <v>54.816666666666663</v>
      </c>
      <c r="V1785" s="8">
        <f t="shared" si="279"/>
        <v>54.674999999999997</v>
      </c>
    </row>
    <row r="1786" spans="1:22" ht="13.5" x14ac:dyDescent="0.25">
      <c r="A1786" s="3">
        <f>RSI!A1786</f>
        <v>44614</v>
      </c>
      <c r="B1786" s="2">
        <f>RSI!B1786</f>
        <v>9.5939999999999994</v>
      </c>
      <c r="C1786" s="2">
        <f>RSI!I1786</f>
        <v>72.540157437062717</v>
      </c>
      <c r="D1786" s="2">
        <f>MACD!E1786</f>
        <v>-0.40889797153780982</v>
      </c>
      <c r="E1786" s="2">
        <f>MACD!F1786</f>
        <v>-0.24608112193339587</v>
      </c>
      <c r="F1786" s="2">
        <f>'Moving Avg'!D1786</f>
        <v>9.3454000000000015</v>
      </c>
      <c r="G1786" s="2">
        <f>'Moving Avg'!F1786</f>
        <v>8.7647000000000013</v>
      </c>
      <c r="H1786" s="2">
        <f>'Moving Avg'!G1786</f>
        <v>8.6510400000000001</v>
      </c>
      <c r="I1786" s="2">
        <f>'Moving Avg'!H1786</f>
        <v>8.0910600000000024</v>
      </c>
      <c r="J1786" s="6" t="str">
        <f>OBV!F1786</f>
        <v>BULLISH</v>
      </c>
      <c r="K1786" s="6" t="str">
        <f>OBV!G1786</f>
        <v>WEAK</v>
      </c>
      <c r="L1786" s="6" t="str">
        <f>OBV!H1786</f>
        <v>CONFIRMED BULLISH</v>
      </c>
      <c r="M1786" s="8">
        <f t="shared" si="270"/>
        <v>0</v>
      </c>
      <c r="N1786" s="8">
        <f t="shared" si="271"/>
        <v>100</v>
      </c>
      <c r="O1786" s="8">
        <f t="shared" si="272"/>
        <v>50</v>
      </c>
      <c r="P1786" s="8">
        <f t="shared" si="273"/>
        <v>67</v>
      </c>
      <c r="Q1786" s="9">
        <f t="shared" si="274"/>
        <v>52.55</v>
      </c>
      <c r="R1786" s="9">
        <f t="shared" si="275"/>
        <v>54.25</v>
      </c>
      <c r="S1786" s="9">
        <f t="shared" si="276"/>
        <v>57.650000000000006</v>
      </c>
      <c r="T1786" s="9">
        <f t="shared" si="277"/>
        <v>54.25</v>
      </c>
      <c r="U1786" s="8">
        <f t="shared" si="278"/>
        <v>54.816666666666663</v>
      </c>
      <c r="V1786" s="8">
        <f t="shared" si="279"/>
        <v>54.674999999999997</v>
      </c>
    </row>
    <row r="1787" spans="1:22" ht="13.5" x14ac:dyDescent="0.25">
      <c r="A1787" s="3">
        <f>RSI!A1787</f>
        <v>44615</v>
      </c>
      <c r="B1787" s="2">
        <f>RSI!B1787</f>
        <v>9.5939999999999994</v>
      </c>
      <c r="C1787" s="2">
        <f>RSI!I1787</f>
        <v>72.540157437062717</v>
      </c>
      <c r="D1787" s="2">
        <f>MACD!E1787</f>
        <v>-0.42142376847912466</v>
      </c>
      <c r="E1787" s="2">
        <f>MACD!F1787</f>
        <v>-0.28114965124254165</v>
      </c>
      <c r="F1787" s="2">
        <f>'Moving Avg'!D1787</f>
        <v>9.4510000000000005</v>
      </c>
      <c r="G1787" s="2">
        <f>'Moving Avg'!F1787</f>
        <v>8.8336500000000004</v>
      </c>
      <c r="H1787" s="2">
        <f>'Moving Avg'!G1787</f>
        <v>8.6691800000000008</v>
      </c>
      <c r="I1787" s="2">
        <f>'Moving Avg'!H1787</f>
        <v>8.0974100000000018</v>
      </c>
      <c r="J1787" s="6" t="str">
        <f>OBV!F1787</f>
        <v>BULLISH</v>
      </c>
      <c r="K1787" s="6" t="str">
        <f>OBV!G1787</f>
        <v>WEAK</v>
      </c>
      <c r="L1787" s="6" t="str">
        <f>OBV!H1787</f>
        <v>CONFIRMED BULLISH</v>
      </c>
      <c r="M1787" s="8">
        <f t="shared" si="270"/>
        <v>0</v>
      </c>
      <c r="N1787" s="8">
        <f t="shared" si="271"/>
        <v>100</v>
      </c>
      <c r="O1787" s="8">
        <f t="shared" si="272"/>
        <v>50</v>
      </c>
      <c r="P1787" s="8">
        <f t="shared" si="273"/>
        <v>67</v>
      </c>
      <c r="Q1787" s="9">
        <f t="shared" si="274"/>
        <v>52.55</v>
      </c>
      <c r="R1787" s="9">
        <f t="shared" si="275"/>
        <v>54.25</v>
      </c>
      <c r="S1787" s="9">
        <f t="shared" si="276"/>
        <v>57.650000000000006</v>
      </c>
      <c r="T1787" s="9">
        <f t="shared" si="277"/>
        <v>54.25</v>
      </c>
      <c r="U1787" s="8">
        <f t="shared" si="278"/>
        <v>54.816666666666663</v>
      </c>
      <c r="V1787" s="8">
        <f t="shared" si="279"/>
        <v>54.674999999999997</v>
      </c>
    </row>
    <row r="1788" spans="1:22" ht="13.5" x14ac:dyDescent="0.25">
      <c r="A1788" s="3">
        <f>RSI!A1788</f>
        <v>44616</v>
      </c>
      <c r="B1788" s="2">
        <f>RSI!B1788</f>
        <v>9.5939999999999994</v>
      </c>
      <c r="C1788" s="2">
        <f>RSI!I1788</f>
        <v>72.540157437062717</v>
      </c>
      <c r="D1788" s="2">
        <f>MACD!E1788</f>
        <v>-0.42114712769549278</v>
      </c>
      <c r="E1788" s="2">
        <f>MACD!F1788</f>
        <v>-0.30914914653313191</v>
      </c>
      <c r="F1788" s="2">
        <f>'Moving Avg'!D1788</f>
        <v>9.5196000000000005</v>
      </c>
      <c r="G1788" s="2">
        <f>'Moving Avg'!F1788</f>
        <v>8.8861500000000007</v>
      </c>
      <c r="H1788" s="2">
        <f>'Moving Avg'!G1788</f>
        <v>8.6974600000000013</v>
      </c>
      <c r="I1788" s="2">
        <f>'Moving Avg'!H1788</f>
        <v>8.1046150000000026</v>
      </c>
      <c r="J1788" s="6" t="str">
        <f>OBV!F1788</f>
        <v>BULLISH</v>
      </c>
      <c r="K1788" s="6" t="str">
        <f>OBV!G1788</f>
        <v>WEAK</v>
      </c>
      <c r="L1788" s="6" t="str">
        <f>OBV!H1788</f>
        <v>CONFIRMED BULLISH</v>
      </c>
      <c r="M1788" s="8">
        <f t="shared" si="270"/>
        <v>0</v>
      </c>
      <c r="N1788" s="8">
        <f t="shared" si="271"/>
        <v>100</v>
      </c>
      <c r="O1788" s="8">
        <f t="shared" si="272"/>
        <v>50</v>
      </c>
      <c r="P1788" s="8">
        <f t="shared" si="273"/>
        <v>67</v>
      </c>
      <c r="Q1788" s="9">
        <f t="shared" si="274"/>
        <v>52.55</v>
      </c>
      <c r="R1788" s="9">
        <f t="shared" si="275"/>
        <v>54.25</v>
      </c>
      <c r="S1788" s="9">
        <f t="shared" si="276"/>
        <v>57.650000000000006</v>
      </c>
      <c r="T1788" s="9">
        <f t="shared" si="277"/>
        <v>54.25</v>
      </c>
      <c r="U1788" s="8">
        <f t="shared" si="278"/>
        <v>54.816666666666663</v>
      </c>
      <c r="V1788" s="8">
        <f t="shared" si="279"/>
        <v>54.674999999999997</v>
      </c>
    </row>
    <row r="1789" spans="1:22" ht="13.5" x14ac:dyDescent="0.25">
      <c r="A1789" s="3">
        <f>RSI!A1789</f>
        <v>44617</v>
      </c>
      <c r="B1789" s="2">
        <f>RSI!B1789</f>
        <v>9.423</v>
      </c>
      <c r="C1789" s="2">
        <f>RSI!I1789</f>
        <v>65.021343485280028</v>
      </c>
      <c r="D1789" s="2">
        <f>MACD!E1789</f>
        <v>-0.39365235639554896</v>
      </c>
      <c r="E1789" s="2">
        <f>MACD!F1789</f>
        <v>-0.32604978850561533</v>
      </c>
      <c r="F1789" s="2">
        <f>'Moving Avg'!D1789</f>
        <v>9.5326000000000004</v>
      </c>
      <c r="G1789" s="2">
        <f>'Moving Avg'!F1789</f>
        <v>8.9315500000000014</v>
      </c>
      <c r="H1789" s="2">
        <f>'Moving Avg'!G1789</f>
        <v>8.7126200000000011</v>
      </c>
      <c r="I1789" s="2">
        <f>'Moving Avg'!H1789</f>
        <v>8.1110000000000024</v>
      </c>
      <c r="J1789" s="6" t="str">
        <f>OBV!F1789</f>
        <v>BULLISH</v>
      </c>
      <c r="K1789" s="6" t="str">
        <f>OBV!G1789</f>
        <v>NEUTRAL</v>
      </c>
      <c r="L1789" s="6" t="str">
        <f>OBV!H1789</f>
        <v>CONFIRMED BULLISH</v>
      </c>
      <c r="M1789" s="8">
        <f t="shared" si="270"/>
        <v>25</v>
      </c>
      <c r="N1789" s="8">
        <f t="shared" si="271"/>
        <v>100</v>
      </c>
      <c r="O1789" s="8">
        <f t="shared" si="272"/>
        <v>50</v>
      </c>
      <c r="P1789" s="8">
        <f t="shared" si="273"/>
        <v>83.5</v>
      </c>
      <c r="Q1789" s="9">
        <f t="shared" si="274"/>
        <v>63.774999999999999</v>
      </c>
      <c r="R1789" s="9">
        <f t="shared" si="275"/>
        <v>63.375</v>
      </c>
      <c r="S1789" s="9">
        <f t="shared" si="276"/>
        <v>68.825000000000003</v>
      </c>
      <c r="T1789" s="9">
        <f t="shared" si="277"/>
        <v>64.625</v>
      </c>
      <c r="U1789" s="8">
        <f t="shared" si="278"/>
        <v>65.325000000000003</v>
      </c>
      <c r="V1789" s="8">
        <f t="shared" si="279"/>
        <v>65.150000000000006</v>
      </c>
    </row>
    <row r="1790" spans="1:22" ht="13.5" x14ac:dyDescent="0.25">
      <c r="A1790" s="3">
        <f>RSI!A1790</f>
        <v>44620</v>
      </c>
      <c r="B1790" s="2">
        <f>RSI!B1790</f>
        <v>9.2799999999999994</v>
      </c>
      <c r="C1790" s="2">
        <f>RSI!I1790</f>
        <v>59.470055018857387</v>
      </c>
      <c r="D1790" s="2">
        <f>MACD!E1790</f>
        <v>-0.36265044319593009</v>
      </c>
      <c r="E1790" s="2">
        <f>MACD!F1790</f>
        <v>-0.33336991944367833</v>
      </c>
      <c r="F1790" s="2">
        <f>'Moving Avg'!D1790</f>
        <v>9.4969999999999999</v>
      </c>
      <c r="G1790" s="2">
        <f>'Moving Avg'!F1790</f>
        <v>8.9698000000000011</v>
      </c>
      <c r="H1790" s="2">
        <f>'Moving Avg'!G1790</f>
        <v>8.7216199999999997</v>
      </c>
      <c r="I1790" s="2">
        <f>'Moving Avg'!H1790</f>
        <v>8.1167050000000032</v>
      </c>
      <c r="J1790" s="6" t="str">
        <f>OBV!F1790</f>
        <v>BEARISH</v>
      </c>
      <c r="K1790" s="6" t="str">
        <f>OBV!G1790</f>
        <v>NEUTRAL</v>
      </c>
      <c r="L1790" s="6" t="str">
        <f>OBV!H1790</f>
        <v>CONFIRMED BEARISH</v>
      </c>
      <c r="M1790" s="8">
        <f t="shared" si="270"/>
        <v>25</v>
      </c>
      <c r="N1790" s="8">
        <f t="shared" si="271"/>
        <v>100</v>
      </c>
      <c r="O1790" s="8">
        <f t="shared" si="272"/>
        <v>50</v>
      </c>
      <c r="P1790" s="8">
        <f t="shared" si="273"/>
        <v>16.5</v>
      </c>
      <c r="Q1790" s="9">
        <f t="shared" si="274"/>
        <v>53.725000000000001</v>
      </c>
      <c r="R1790" s="9">
        <f t="shared" si="275"/>
        <v>46.625</v>
      </c>
      <c r="S1790" s="9">
        <f t="shared" si="276"/>
        <v>38.674999999999997</v>
      </c>
      <c r="T1790" s="9">
        <f t="shared" si="277"/>
        <v>47.875</v>
      </c>
      <c r="U1790" s="8">
        <f t="shared" si="278"/>
        <v>46.341666666666661</v>
      </c>
      <c r="V1790" s="8">
        <f t="shared" si="279"/>
        <v>46.724999999999994</v>
      </c>
    </row>
    <row r="1791" spans="1:22" ht="13.5" x14ac:dyDescent="0.25">
      <c r="A1791" s="3">
        <f>RSI!A1791</f>
        <v>44621</v>
      </c>
      <c r="B1791" s="2">
        <f>RSI!B1791</f>
        <v>9.6010000000000009</v>
      </c>
      <c r="C1791" s="2">
        <f>RSI!I1791</f>
        <v>66.403983011753596</v>
      </c>
      <c r="D1791" s="2">
        <f>MACD!E1791</f>
        <v>-0.36199480814556217</v>
      </c>
      <c r="E1791" s="2">
        <f>MACD!F1791</f>
        <v>-0.33909489718405517</v>
      </c>
      <c r="F1791" s="2">
        <f>'Moving Avg'!D1791</f>
        <v>9.4984000000000002</v>
      </c>
      <c r="G1791" s="2">
        <f>'Moving Avg'!F1791</f>
        <v>9.0254999999999992</v>
      </c>
      <c r="H1791" s="2">
        <f>'Moving Avg'!G1791</f>
        <v>8.7350399999999997</v>
      </c>
      <c r="I1791" s="2">
        <f>'Moving Avg'!H1791</f>
        <v>8.1235700000000026</v>
      </c>
      <c r="J1791" s="6" t="str">
        <f>OBV!F1791</f>
        <v>BEARISH</v>
      </c>
      <c r="K1791" s="6" t="str">
        <f>OBV!G1791</f>
        <v>NEUTRAL</v>
      </c>
      <c r="L1791" s="6" t="str">
        <f>OBV!H1791</f>
        <v>BEARISH DIVERGENCE</v>
      </c>
      <c r="M1791" s="8">
        <f t="shared" si="270"/>
        <v>25</v>
      </c>
      <c r="N1791" s="8">
        <f t="shared" si="271"/>
        <v>100</v>
      </c>
      <c r="O1791" s="8">
        <f t="shared" si="272"/>
        <v>50</v>
      </c>
      <c r="P1791" s="8">
        <f t="shared" si="273"/>
        <v>16.5</v>
      </c>
      <c r="Q1791" s="9">
        <f t="shared" si="274"/>
        <v>53.725000000000001</v>
      </c>
      <c r="R1791" s="9">
        <f t="shared" si="275"/>
        <v>46.625</v>
      </c>
      <c r="S1791" s="9">
        <f t="shared" si="276"/>
        <v>38.674999999999997</v>
      </c>
      <c r="T1791" s="9">
        <f t="shared" si="277"/>
        <v>47.875</v>
      </c>
      <c r="U1791" s="8">
        <f t="shared" si="278"/>
        <v>46.341666666666661</v>
      </c>
      <c r="V1791" s="8">
        <f t="shared" si="279"/>
        <v>46.724999999999994</v>
      </c>
    </row>
    <row r="1792" spans="1:22" ht="13.5" x14ac:dyDescent="0.25">
      <c r="A1792" s="3">
        <f>RSI!A1792</f>
        <v>44622</v>
      </c>
      <c r="B1792" s="2">
        <f>RSI!B1792</f>
        <v>9.5939999999999994</v>
      </c>
      <c r="C1792" s="2">
        <f>RSI!I1792</f>
        <v>66.138257194908959</v>
      </c>
      <c r="D1792" s="2">
        <f>MACD!E1792</f>
        <v>-0.34356096520700419</v>
      </c>
      <c r="E1792" s="2">
        <f>MACD!F1792</f>
        <v>-0.33998811078864499</v>
      </c>
      <c r="F1792" s="2">
        <f>'Moving Avg'!D1792</f>
        <v>9.4984000000000002</v>
      </c>
      <c r="G1792" s="2">
        <f>'Moving Avg'!F1792</f>
        <v>9.0890499999999985</v>
      </c>
      <c r="H1792" s="2">
        <f>'Moving Avg'!G1792</f>
        <v>8.7483200000000014</v>
      </c>
      <c r="I1792" s="2">
        <f>'Moving Avg'!H1792</f>
        <v>8.1304000000000034</v>
      </c>
      <c r="J1792" s="6" t="str">
        <f>OBV!F1792</f>
        <v>BEARISH</v>
      </c>
      <c r="K1792" s="6" t="str">
        <f>OBV!G1792</f>
        <v>STRONG</v>
      </c>
      <c r="L1792" s="6" t="str">
        <f>OBV!H1792</f>
        <v>NEUTRAL</v>
      </c>
      <c r="M1792" s="8">
        <f t="shared" si="270"/>
        <v>25</v>
      </c>
      <c r="N1792" s="8">
        <f t="shared" si="271"/>
        <v>45</v>
      </c>
      <c r="O1792" s="8">
        <f t="shared" si="272"/>
        <v>50</v>
      </c>
      <c r="P1792" s="8">
        <f t="shared" si="273"/>
        <v>33</v>
      </c>
      <c r="Q1792" s="9">
        <f t="shared" si="274"/>
        <v>36.950000000000003</v>
      </c>
      <c r="R1792" s="9">
        <f t="shared" si="275"/>
        <v>39.75</v>
      </c>
      <c r="S1792" s="9">
        <f t="shared" si="276"/>
        <v>37.85</v>
      </c>
      <c r="T1792" s="9">
        <f t="shared" si="277"/>
        <v>38.25</v>
      </c>
      <c r="U1792" s="8">
        <f t="shared" si="278"/>
        <v>38.183333333333337</v>
      </c>
      <c r="V1792" s="8">
        <f t="shared" si="279"/>
        <v>38.200000000000003</v>
      </c>
    </row>
    <row r="1793" spans="1:22" ht="13.5" x14ac:dyDescent="0.25">
      <c r="A1793" s="3">
        <f>RSI!A1793</f>
        <v>44623</v>
      </c>
      <c r="B1793" s="2">
        <f>RSI!B1793</f>
        <v>9.2870000000000008</v>
      </c>
      <c r="C1793" s="2">
        <f>RSI!I1793</f>
        <v>55.625053449671796</v>
      </c>
      <c r="D1793" s="2">
        <f>MACD!E1793</f>
        <v>-0.28001808580834009</v>
      </c>
      <c r="E1793" s="2">
        <f>MACD!F1793</f>
        <v>-0.32799410579258403</v>
      </c>
      <c r="F1793" s="2">
        <f>'Moving Avg'!D1793</f>
        <v>9.4370000000000012</v>
      </c>
      <c r="G1793" s="2">
        <f>'Moving Avg'!F1793</f>
        <v>9.139050000000001</v>
      </c>
      <c r="H1793" s="2">
        <f>'Moving Avg'!G1793</f>
        <v>8.7527399999999993</v>
      </c>
      <c r="I1793" s="2">
        <f>'Moving Avg'!H1793</f>
        <v>8.1348700000000047</v>
      </c>
      <c r="J1793" s="6" t="str">
        <f>OBV!F1793</f>
        <v>BEARISH</v>
      </c>
      <c r="K1793" s="6" t="str">
        <f>OBV!G1793</f>
        <v>STRONG</v>
      </c>
      <c r="L1793" s="6" t="str">
        <f>OBV!H1793</f>
        <v>CONFIRMED BEARISH</v>
      </c>
      <c r="M1793" s="8">
        <f t="shared" si="270"/>
        <v>25</v>
      </c>
      <c r="N1793" s="8">
        <f t="shared" si="271"/>
        <v>0</v>
      </c>
      <c r="O1793" s="8">
        <f t="shared" si="272"/>
        <v>50</v>
      </c>
      <c r="P1793" s="8">
        <f t="shared" si="273"/>
        <v>33</v>
      </c>
      <c r="Q1793" s="9">
        <f t="shared" si="274"/>
        <v>21.2</v>
      </c>
      <c r="R1793" s="9">
        <f t="shared" si="275"/>
        <v>30.75</v>
      </c>
      <c r="S1793" s="9">
        <f t="shared" si="276"/>
        <v>31.1</v>
      </c>
      <c r="T1793" s="9">
        <f t="shared" si="277"/>
        <v>27</v>
      </c>
      <c r="U1793" s="8">
        <f t="shared" si="278"/>
        <v>27.683333333333337</v>
      </c>
      <c r="V1793" s="8">
        <f t="shared" si="279"/>
        <v>27.512500000000003</v>
      </c>
    </row>
    <row r="1794" spans="1:22" ht="13.5" x14ac:dyDescent="0.25">
      <c r="A1794" s="3">
        <f>RSI!A1794</f>
        <v>44624</v>
      </c>
      <c r="B1794" s="2">
        <f>RSI!B1794</f>
        <v>9.8079999999999998</v>
      </c>
      <c r="C1794" s="2">
        <f>RSI!I1794</f>
        <v>65.614505025313406</v>
      </c>
      <c r="D1794" s="2">
        <f>MACD!E1794</f>
        <v>-0.2495839998315148</v>
      </c>
      <c r="E1794" s="2">
        <f>MACD!F1794</f>
        <v>-0.31231208460037019</v>
      </c>
      <c r="F1794" s="2">
        <f>'Moving Avg'!D1794</f>
        <v>9.5139999999999993</v>
      </c>
      <c r="G1794" s="2">
        <f>'Moving Avg'!F1794</f>
        <v>9.2050999999999981</v>
      </c>
      <c r="H1794" s="2">
        <f>'Moving Avg'!G1794</f>
        <v>8.7760200000000008</v>
      </c>
      <c r="I1794" s="2">
        <f>'Moving Avg'!H1794</f>
        <v>8.1419450000000033</v>
      </c>
      <c r="J1794" s="6" t="str">
        <f>OBV!F1794</f>
        <v>BEARISH</v>
      </c>
      <c r="K1794" s="6" t="str">
        <f>OBV!G1794</f>
        <v>NEUTRAL</v>
      </c>
      <c r="L1794" s="6" t="str">
        <f>OBV!H1794</f>
        <v>BEARISH DIVERGENCE</v>
      </c>
      <c r="M1794" s="8">
        <f t="shared" ref="M1794:M1857" si="280">IF(C1794&lt;30,50, IF(C1794&gt;70, 0, 25))</f>
        <v>25</v>
      </c>
      <c r="N1794" s="8">
        <f t="shared" ref="N1794:N1857" si="281">IF(E1794-D1794&gt;0.02, 100, IF(E1794-D1794&lt;0,0,45))</f>
        <v>0</v>
      </c>
      <c r="O1794" s="8">
        <f t="shared" ref="O1794:O1857" si="282">IF(F1794-I1794&gt;10,100,IF(F1794-I1794&gt;5,75, IF(F1794-I1794&gt;0,50,0)))</f>
        <v>50</v>
      </c>
      <c r="P1794" s="8">
        <f t="shared" ref="P1794:P1857" si="283">IF(L1794="confirmed bullish", 34, IF(L1794="bullish divergence",17, 0))+IF(J1794="bullish",33,IF(J1794="bearish",0,16.5))+IF(K1794="strong",33,IF(K1794="weak",0,16.5))</f>
        <v>16.5</v>
      </c>
      <c r="Q1794" s="9">
        <f t="shared" si="274"/>
        <v>18.725000000000001</v>
      </c>
      <c r="R1794" s="9">
        <f t="shared" si="275"/>
        <v>26.625</v>
      </c>
      <c r="S1794" s="9">
        <f t="shared" si="276"/>
        <v>23.675000000000001</v>
      </c>
      <c r="T1794" s="9">
        <f t="shared" si="277"/>
        <v>22.875</v>
      </c>
      <c r="U1794" s="8">
        <f t="shared" si="278"/>
        <v>23.008333333333336</v>
      </c>
      <c r="V1794" s="8">
        <f t="shared" si="279"/>
        <v>22.975000000000001</v>
      </c>
    </row>
    <row r="1795" spans="1:22" ht="13.5" x14ac:dyDescent="0.25">
      <c r="A1795" s="3">
        <f>RSI!A1795</f>
        <v>44627</v>
      </c>
      <c r="B1795" s="2">
        <f>RSI!B1795</f>
        <v>9.8010000000000002</v>
      </c>
      <c r="C1795" s="2">
        <f>RSI!I1795</f>
        <v>65.401477186861626</v>
      </c>
      <c r="D1795" s="2">
        <f>MACD!E1795</f>
        <v>-0.21212043959518034</v>
      </c>
      <c r="E1795" s="2">
        <f>MACD!F1795</f>
        <v>-0.29227375559933222</v>
      </c>
      <c r="F1795" s="2">
        <f>'Moving Avg'!D1795</f>
        <v>9.6181999999999999</v>
      </c>
      <c r="G1795" s="2">
        <f>'Moving Avg'!F1795</f>
        <v>9.2722499999999979</v>
      </c>
      <c r="H1795" s="2">
        <f>'Moving Avg'!G1795</f>
        <v>8.7903000000000002</v>
      </c>
      <c r="I1795" s="2">
        <f>'Moving Avg'!H1795</f>
        <v>8.148985000000005</v>
      </c>
      <c r="J1795" s="6" t="str">
        <f>OBV!F1795</f>
        <v>BEARISH</v>
      </c>
      <c r="K1795" s="6" t="str">
        <f>OBV!G1795</f>
        <v>NEUTRAL</v>
      </c>
      <c r="L1795" s="6" t="str">
        <f>OBV!H1795</f>
        <v>BEARISH DIVERGENCE</v>
      </c>
      <c r="M1795" s="8">
        <f t="shared" si="280"/>
        <v>25</v>
      </c>
      <c r="N1795" s="8">
        <f t="shared" si="281"/>
        <v>0</v>
      </c>
      <c r="O1795" s="8">
        <f t="shared" si="282"/>
        <v>50</v>
      </c>
      <c r="P1795" s="8">
        <f t="shared" si="283"/>
        <v>16.5</v>
      </c>
      <c r="Q1795" s="9">
        <f t="shared" ref="Q1795:Q1858" si="284">0.35*M1795+N1795*0.35+O1795*0.15+P1795*0.15</f>
        <v>18.725000000000001</v>
      </c>
      <c r="R1795" s="9">
        <f t="shared" ref="R1795:R1858" si="285">M1795*0.2+N1795*0.2+O1795*0.35+P1795*0.25</f>
        <v>26.625</v>
      </c>
      <c r="S1795" s="9">
        <f t="shared" ref="S1795:S1858" si="286">M1795*0.15+N1795*0.15+O1795*0.25+P1795*0.45</f>
        <v>23.675000000000001</v>
      </c>
      <c r="T1795" s="9">
        <f t="shared" ref="T1795:T1858" si="287">0.25*SUM(M1795:P1795)</f>
        <v>22.875</v>
      </c>
      <c r="U1795" s="8">
        <f t="shared" ref="U1795:U1858" si="288">SUM(Q1795:S1795)/3</f>
        <v>23.008333333333336</v>
      </c>
      <c r="V1795" s="8">
        <f t="shared" ref="V1795:V1858" si="289">SUM(Q1795:T1795)/4</f>
        <v>22.975000000000001</v>
      </c>
    </row>
    <row r="1796" spans="1:22" ht="13.5" x14ac:dyDescent="0.25">
      <c r="A1796" s="3">
        <f>RSI!A1796</f>
        <v>44628</v>
      </c>
      <c r="B1796" s="2">
        <f>RSI!B1796</f>
        <v>9.8010000000000002</v>
      </c>
      <c r="C1796" s="2">
        <f>RSI!I1796</f>
        <v>65.401477186861626</v>
      </c>
      <c r="D1796" s="2">
        <f>MACD!E1796</f>
        <v>-0.1633370754260266</v>
      </c>
      <c r="E1796" s="2">
        <f>MACD!F1796</f>
        <v>-0.26648641956467112</v>
      </c>
      <c r="F1796" s="2">
        <f>'Moving Avg'!D1796</f>
        <v>9.6582000000000008</v>
      </c>
      <c r="G1796" s="2">
        <f>'Moving Avg'!F1796</f>
        <v>9.340799999999998</v>
      </c>
      <c r="H1796" s="2">
        <f>'Moving Avg'!G1796</f>
        <v>8.8097199999999987</v>
      </c>
      <c r="I1796" s="2">
        <f>'Moving Avg'!H1796</f>
        <v>8.156540000000005</v>
      </c>
      <c r="J1796" s="6" t="str">
        <f>OBV!F1796</f>
        <v>BEARISH</v>
      </c>
      <c r="K1796" s="6" t="str">
        <f>OBV!G1796</f>
        <v>STRONG</v>
      </c>
      <c r="L1796" s="6" t="str">
        <f>OBV!H1796</f>
        <v>BEARISH DIVERGENCE</v>
      </c>
      <c r="M1796" s="8">
        <f t="shared" si="280"/>
        <v>25</v>
      </c>
      <c r="N1796" s="8">
        <f t="shared" si="281"/>
        <v>0</v>
      </c>
      <c r="O1796" s="8">
        <f t="shared" si="282"/>
        <v>50</v>
      </c>
      <c r="P1796" s="8">
        <f t="shared" si="283"/>
        <v>33</v>
      </c>
      <c r="Q1796" s="9">
        <f t="shared" si="284"/>
        <v>21.2</v>
      </c>
      <c r="R1796" s="9">
        <f t="shared" si="285"/>
        <v>30.75</v>
      </c>
      <c r="S1796" s="9">
        <f t="shared" si="286"/>
        <v>31.1</v>
      </c>
      <c r="T1796" s="9">
        <f t="shared" si="287"/>
        <v>27</v>
      </c>
      <c r="U1796" s="8">
        <f t="shared" si="288"/>
        <v>27.683333333333337</v>
      </c>
      <c r="V1796" s="8">
        <f t="shared" si="289"/>
        <v>27.512500000000003</v>
      </c>
    </row>
    <row r="1797" spans="1:22" ht="13.5" x14ac:dyDescent="0.25">
      <c r="A1797" s="3">
        <f>RSI!A1797</f>
        <v>44629</v>
      </c>
      <c r="B1797" s="2">
        <f>RSI!B1797</f>
        <v>9.7439999999999998</v>
      </c>
      <c r="C1797" s="2">
        <f>RSI!I1797</f>
        <v>63.455872925003035</v>
      </c>
      <c r="D1797" s="2">
        <f>MACD!E1797</f>
        <v>-0.12139185192681978</v>
      </c>
      <c r="E1797" s="2">
        <f>MACD!F1797</f>
        <v>-0.23746750603710087</v>
      </c>
      <c r="F1797" s="2">
        <f>'Moving Avg'!D1797</f>
        <v>9.6882000000000001</v>
      </c>
      <c r="G1797" s="2">
        <f>'Moving Avg'!F1797</f>
        <v>9.3925999999999981</v>
      </c>
      <c r="H1797" s="2">
        <f>'Moving Avg'!G1797</f>
        <v>8.8331399999999984</v>
      </c>
      <c r="I1797" s="2">
        <f>'Moving Avg'!H1797</f>
        <v>8.1633300000000037</v>
      </c>
      <c r="J1797" s="6" t="str">
        <f>OBV!F1797</f>
        <v>BEARISH</v>
      </c>
      <c r="K1797" s="6" t="str">
        <f>OBV!G1797</f>
        <v>STRONG</v>
      </c>
      <c r="L1797" s="6" t="str">
        <f>OBV!H1797</f>
        <v>BEARISH DIVERGENCE</v>
      </c>
      <c r="M1797" s="8">
        <f t="shared" si="280"/>
        <v>25</v>
      </c>
      <c r="N1797" s="8">
        <f t="shared" si="281"/>
        <v>0</v>
      </c>
      <c r="O1797" s="8">
        <f t="shared" si="282"/>
        <v>50</v>
      </c>
      <c r="P1797" s="8">
        <f t="shared" si="283"/>
        <v>33</v>
      </c>
      <c r="Q1797" s="9">
        <f t="shared" si="284"/>
        <v>21.2</v>
      </c>
      <c r="R1797" s="9">
        <f t="shared" si="285"/>
        <v>30.75</v>
      </c>
      <c r="S1797" s="9">
        <f t="shared" si="286"/>
        <v>31.1</v>
      </c>
      <c r="T1797" s="9">
        <f t="shared" si="287"/>
        <v>27</v>
      </c>
      <c r="U1797" s="8">
        <f t="shared" si="288"/>
        <v>27.683333333333337</v>
      </c>
      <c r="V1797" s="8">
        <f t="shared" si="289"/>
        <v>27.512500000000003</v>
      </c>
    </row>
    <row r="1798" spans="1:22" ht="13.5" x14ac:dyDescent="0.25">
      <c r="A1798" s="3">
        <f>RSI!A1798</f>
        <v>44630</v>
      </c>
      <c r="B1798" s="2">
        <f>RSI!B1798</f>
        <v>9.5730000000000004</v>
      </c>
      <c r="C1798" s="2">
        <f>RSI!I1798</f>
        <v>57.891833556258966</v>
      </c>
      <c r="D1798" s="2">
        <f>MACD!E1798</f>
        <v>-7.6188137197506833E-2</v>
      </c>
      <c r="E1798" s="2">
        <f>MACD!F1798</f>
        <v>-0.20521163226918207</v>
      </c>
      <c r="F1798" s="2">
        <f>'Moving Avg'!D1798</f>
        <v>9.7454000000000001</v>
      </c>
      <c r="G1798" s="2">
        <f>'Moving Avg'!F1798</f>
        <v>9.4308499999999977</v>
      </c>
      <c r="H1798" s="2">
        <f>'Moving Avg'!G1798</f>
        <v>8.8428599999999982</v>
      </c>
      <c r="I1798" s="2">
        <f>'Moving Avg'!H1798</f>
        <v>8.1692000000000036</v>
      </c>
      <c r="J1798" s="6" t="str">
        <f>OBV!F1798</f>
        <v>BEARISH</v>
      </c>
      <c r="K1798" s="6" t="str">
        <f>OBV!G1798</f>
        <v>STRONG</v>
      </c>
      <c r="L1798" s="6" t="str">
        <f>OBV!H1798</f>
        <v>BEARISH DIVERGENCE</v>
      </c>
      <c r="M1798" s="8">
        <f t="shared" si="280"/>
        <v>25</v>
      </c>
      <c r="N1798" s="8">
        <f t="shared" si="281"/>
        <v>0</v>
      </c>
      <c r="O1798" s="8">
        <f t="shared" si="282"/>
        <v>50</v>
      </c>
      <c r="P1798" s="8">
        <f t="shared" si="283"/>
        <v>33</v>
      </c>
      <c r="Q1798" s="9">
        <f t="shared" si="284"/>
        <v>21.2</v>
      </c>
      <c r="R1798" s="9">
        <f t="shared" si="285"/>
        <v>30.75</v>
      </c>
      <c r="S1798" s="9">
        <f t="shared" si="286"/>
        <v>31.1</v>
      </c>
      <c r="T1798" s="9">
        <f t="shared" si="287"/>
        <v>27</v>
      </c>
      <c r="U1798" s="8">
        <f t="shared" si="288"/>
        <v>27.683333333333337</v>
      </c>
      <c r="V1798" s="8">
        <f t="shared" si="289"/>
        <v>27.512500000000003</v>
      </c>
    </row>
    <row r="1799" spans="1:22" ht="13.5" x14ac:dyDescent="0.25">
      <c r="A1799" s="3">
        <f>RSI!A1799</f>
        <v>44631</v>
      </c>
      <c r="B1799" s="2">
        <f>RSI!B1799</f>
        <v>9.5730000000000004</v>
      </c>
      <c r="C1799" s="2">
        <f>RSI!I1799</f>
        <v>57.891833556258966</v>
      </c>
      <c r="D1799" s="2">
        <f>MACD!E1799</f>
        <v>-6.5972256572575105E-2</v>
      </c>
      <c r="E1799" s="2">
        <f>MACD!F1799</f>
        <v>-0.17736375712986069</v>
      </c>
      <c r="F1799" s="2">
        <f>'Moving Avg'!D1799</f>
        <v>9.6983999999999995</v>
      </c>
      <c r="G1799" s="2">
        <f>'Moving Avg'!F1799</f>
        <v>9.4629999999999974</v>
      </c>
      <c r="H1799" s="2">
        <f>'Moving Avg'!G1799</f>
        <v>8.852999999999998</v>
      </c>
      <c r="I1799" s="2">
        <f>'Moving Avg'!H1799</f>
        <v>8.1752750000000045</v>
      </c>
      <c r="J1799" s="6" t="str">
        <f>OBV!F1799</f>
        <v>BEARISH</v>
      </c>
      <c r="K1799" s="6" t="str">
        <f>OBV!G1799</f>
        <v>STRONG</v>
      </c>
      <c r="L1799" s="6" t="str">
        <f>OBV!H1799</f>
        <v>CONFIRMED BEARISH</v>
      </c>
      <c r="M1799" s="8">
        <f t="shared" si="280"/>
        <v>25</v>
      </c>
      <c r="N1799" s="8">
        <f t="shared" si="281"/>
        <v>0</v>
      </c>
      <c r="O1799" s="8">
        <f t="shared" si="282"/>
        <v>50</v>
      </c>
      <c r="P1799" s="8">
        <f t="shared" si="283"/>
        <v>33</v>
      </c>
      <c r="Q1799" s="9">
        <f t="shared" si="284"/>
        <v>21.2</v>
      </c>
      <c r="R1799" s="9">
        <f t="shared" si="285"/>
        <v>30.75</v>
      </c>
      <c r="S1799" s="9">
        <f t="shared" si="286"/>
        <v>31.1</v>
      </c>
      <c r="T1799" s="9">
        <f t="shared" si="287"/>
        <v>27</v>
      </c>
      <c r="U1799" s="8">
        <f t="shared" si="288"/>
        <v>27.683333333333337</v>
      </c>
      <c r="V1799" s="8">
        <f t="shared" si="289"/>
        <v>27.512500000000003</v>
      </c>
    </row>
    <row r="1800" spans="1:22" ht="13.5" x14ac:dyDescent="0.25">
      <c r="A1800" s="3">
        <f>RSI!A1800</f>
        <v>44634</v>
      </c>
      <c r="B1800" s="2">
        <f>RSI!B1800</f>
        <v>9.5009999999999994</v>
      </c>
      <c r="C1800" s="2">
        <f>RSI!I1800</f>
        <v>55.514812643439761</v>
      </c>
      <c r="D1800" s="2">
        <f>MACD!E1800</f>
        <v>-7.5592609284408141E-2</v>
      </c>
      <c r="E1800" s="2">
        <f>MACD!F1800</f>
        <v>-0.15700952756077016</v>
      </c>
      <c r="F1800" s="2">
        <f>'Moving Avg'!D1800</f>
        <v>9.6384000000000007</v>
      </c>
      <c r="G1800" s="2">
        <f>'Moving Avg'!F1800</f>
        <v>9.4915500000000002</v>
      </c>
      <c r="H1800" s="2">
        <f>'Moving Avg'!G1800</f>
        <v>8.8616999999999955</v>
      </c>
      <c r="I1800" s="2">
        <f>'Moving Avg'!H1800</f>
        <v>8.1822400000000055</v>
      </c>
      <c r="J1800" s="6" t="str">
        <f>OBV!F1800</f>
        <v>BEARISH</v>
      </c>
      <c r="K1800" s="6" t="str">
        <f>OBV!G1800</f>
        <v>STRONG</v>
      </c>
      <c r="L1800" s="6" t="str">
        <f>OBV!H1800</f>
        <v>CONFIRMED BEARISH</v>
      </c>
      <c r="M1800" s="8">
        <f t="shared" si="280"/>
        <v>25</v>
      </c>
      <c r="N1800" s="8">
        <f t="shared" si="281"/>
        <v>0</v>
      </c>
      <c r="O1800" s="8">
        <f t="shared" si="282"/>
        <v>50</v>
      </c>
      <c r="P1800" s="8">
        <f t="shared" si="283"/>
        <v>33</v>
      </c>
      <c r="Q1800" s="9">
        <f t="shared" si="284"/>
        <v>21.2</v>
      </c>
      <c r="R1800" s="9">
        <f t="shared" si="285"/>
        <v>30.75</v>
      </c>
      <c r="S1800" s="9">
        <f t="shared" si="286"/>
        <v>31.1</v>
      </c>
      <c r="T1800" s="9">
        <f t="shared" si="287"/>
        <v>27</v>
      </c>
      <c r="U1800" s="8">
        <f t="shared" si="288"/>
        <v>27.683333333333337</v>
      </c>
      <c r="V1800" s="8">
        <f t="shared" si="289"/>
        <v>27.512500000000003</v>
      </c>
    </row>
    <row r="1801" spans="1:22" ht="13.5" x14ac:dyDescent="0.25">
      <c r="A1801" s="3">
        <f>RSI!A1801</f>
        <v>44635</v>
      </c>
      <c r="B1801" s="2">
        <f>RSI!B1801</f>
        <v>9.5009999999999994</v>
      </c>
      <c r="C1801" s="2">
        <f>RSI!I1801</f>
        <v>55.514812643439761</v>
      </c>
      <c r="D1801" s="2">
        <f>MACD!E1801</f>
        <v>-3.5402371559667856E-2</v>
      </c>
      <c r="E1801" s="2">
        <f>MACD!F1801</f>
        <v>-0.13268809636054971</v>
      </c>
      <c r="F1801" s="2">
        <f>'Moving Avg'!D1801</f>
        <v>9.5783999999999985</v>
      </c>
      <c r="G1801" s="2">
        <f>'Moving Avg'!F1801</f>
        <v>9.5201000000000011</v>
      </c>
      <c r="H1801" s="2">
        <f>'Moving Avg'!G1801</f>
        <v>8.8802599999999963</v>
      </c>
      <c r="I1801" s="2">
        <f>'Moving Avg'!H1801</f>
        <v>8.1892050000000047</v>
      </c>
      <c r="J1801" s="6" t="str">
        <f>OBV!F1801</f>
        <v>BEARISH</v>
      </c>
      <c r="K1801" s="6" t="str">
        <f>OBV!G1801</f>
        <v>STRONG</v>
      </c>
      <c r="L1801" s="6" t="str">
        <f>OBV!H1801</f>
        <v>CONFIRMED BEARISH</v>
      </c>
      <c r="M1801" s="8">
        <f t="shared" si="280"/>
        <v>25</v>
      </c>
      <c r="N1801" s="8">
        <f t="shared" si="281"/>
        <v>0</v>
      </c>
      <c r="O1801" s="8">
        <f t="shared" si="282"/>
        <v>50</v>
      </c>
      <c r="P1801" s="8">
        <f t="shared" si="283"/>
        <v>33</v>
      </c>
      <c r="Q1801" s="9">
        <f t="shared" si="284"/>
        <v>21.2</v>
      </c>
      <c r="R1801" s="9">
        <f t="shared" si="285"/>
        <v>30.75</v>
      </c>
      <c r="S1801" s="9">
        <f t="shared" si="286"/>
        <v>31.1</v>
      </c>
      <c r="T1801" s="9">
        <f t="shared" si="287"/>
        <v>27</v>
      </c>
      <c r="U1801" s="8">
        <f t="shared" si="288"/>
        <v>27.683333333333337</v>
      </c>
      <c r="V1801" s="8">
        <f t="shared" si="289"/>
        <v>27.512500000000003</v>
      </c>
    </row>
    <row r="1802" spans="1:22" ht="13.5" x14ac:dyDescent="0.25">
      <c r="A1802" s="3">
        <f>RSI!A1802</f>
        <v>44636</v>
      </c>
      <c r="B1802" s="2">
        <f>RSI!B1802</f>
        <v>9.5009999999999994</v>
      </c>
      <c r="C1802" s="2">
        <f>RSI!I1802</f>
        <v>55.514812643439761</v>
      </c>
      <c r="D1802" s="2">
        <f>MACD!E1802</f>
        <v>-3.4481696777799442E-3</v>
      </c>
      <c r="E1802" s="2">
        <f>MACD!F1802</f>
        <v>-0.10684011102399577</v>
      </c>
      <c r="F1802" s="2">
        <f>'Moving Avg'!D1802</f>
        <v>9.5297999999999981</v>
      </c>
      <c r="G1802" s="2">
        <f>'Moving Avg'!F1802</f>
        <v>9.5418500000000019</v>
      </c>
      <c r="H1802" s="2">
        <f>'Moving Avg'!G1802</f>
        <v>8.8989799999999963</v>
      </c>
      <c r="I1802" s="2">
        <f>'Moving Avg'!H1802</f>
        <v>8.1954550000000044</v>
      </c>
      <c r="J1802" s="6" t="str">
        <f>OBV!F1802</f>
        <v>BEARISH</v>
      </c>
      <c r="K1802" s="6" t="str">
        <f>OBV!G1802</f>
        <v>STRONG</v>
      </c>
      <c r="L1802" s="6" t="str">
        <f>OBV!H1802</f>
        <v>CONFIRMED BEARISH</v>
      </c>
      <c r="M1802" s="8">
        <f t="shared" si="280"/>
        <v>25</v>
      </c>
      <c r="N1802" s="8">
        <f t="shared" si="281"/>
        <v>0</v>
      </c>
      <c r="O1802" s="8">
        <f t="shared" si="282"/>
        <v>50</v>
      </c>
      <c r="P1802" s="8">
        <f t="shared" si="283"/>
        <v>33</v>
      </c>
      <c r="Q1802" s="9">
        <f t="shared" si="284"/>
        <v>21.2</v>
      </c>
      <c r="R1802" s="9">
        <f t="shared" si="285"/>
        <v>30.75</v>
      </c>
      <c r="S1802" s="9">
        <f t="shared" si="286"/>
        <v>31.1</v>
      </c>
      <c r="T1802" s="9">
        <f t="shared" si="287"/>
        <v>27</v>
      </c>
      <c r="U1802" s="8">
        <f t="shared" si="288"/>
        <v>27.683333333333337</v>
      </c>
      <c r="V1802" s="8">
        <f t="shared" si="289"/>
        <v>27.512500000000003</v>
      </c>
    </row>
    <row r="1803" spans="1:22" ht="13.5" x14ac:dyDescent="0.25">
      <c r="A1803" s="3">
        <f>RSI!A1803</f>
        <v>44637</v>
      </c>
      <c r="B1803" s="2">
        <f>RSI!B1803</f>
        <v>9.4510000000000005</v>
      </c>
      <c r="C1803" s="2">
        <f>RSI!I1803</f>
        <v>53.605756566323215</v>
      </c>
      <c r="D1803" s="2">
        <f>MACD!E1803</f>
        <v>-2.0840767409318062E-2</v>
      </c>
      <c r="E1803" s="2">
        <f>MACD!F1803</f>
        <v>-8.9640242301060227E-2</v>
      </c>
      <c r="F1803" s="2">
        <f>'Moving Avg'!D1803</f>
        <v>9.5053999999999981</v>
      </c>
      <c r="G1803" s="2">
        <f>'Moving Avg'!F1803</f>
        <v>9.5518500000000017</v>
      </c>
      <c r="H1803" s="2">
        <f>'Moving Avg'!G1803</f>
        <v>8.916699999999997</v>
      </c>
      <c r="I1803" s="2">
        <f>'Moving Avg'!H1803</f>
        <v>8.2021700000000042</v>
      </c>
      <c r="J1803" s="6" t="str">
        <f>OBV!F1803</f>
        <v>BEARISH</v>
      </c>
      <c r="K1803" s="6" t="str">
        <f>OBV!G1803</f>
        <v>STRONG</v>
      </c>
      <c r="L1803" s="6" t="str">
        <f>OBV!H1803</f>
        <v>CONFIRMED BEARISH</v>
      </c>
      <c r="M1803" s="8">
        <f t="shared" si="280"/>
        <v>25</v>
      </c>
      <c r="N1803" s="8">
        <f t="shared" si="281"/>
        <v>0</v>
      </c>
      <c r="O1803" s="8">
        <f t="shared" si="282"/>
        <v>50</v>
      </c>
      <c r="P1803" s="8">
        <f t="shared" si="283"/>
        <v>33</v>
      </c>
      <c r="Q1803" s="9">
        <f t="shared" si="284"/>
        <v>21.2</v>
      </c>
      <c r="R1803" s="9">
        <f t="shared" si="285"/>
        <v>30.75</v>
      </c>
      <c r="S1803" s="9">
        <f t="shared" si="286"/>
        <v>31.1</v>
      </c>
      <c r="T1803" s="9">
        <f t="shared" si="287"/>
        <v>27</v>
      </c>
      <c r="U1803" s="8">
        <f t="shared" si="288"/>
        <v>27.683333333333337</v>
      </c>
      <c r="V1803" s="8">
        <f t="shared" si="289"/>
        <v>27.512500000000003</v>
      </c>
    </row>
    <row r="1804" spans="1:22" ht="13.5" x14ac:dyDescent="0.25">
      <c r="A1804" s="3">
        <f>RSI!A1804</f>
        <v>44638</v>
      </c>
      <c r="B1804" s="2">
        <f>RSI!B1804</f>
        <v>9.3940000000000001</v>
      </c>
      <c r="C1804" s="2">
        <f>RSI!I1804</f>
        <v>51.434295065525291</v>
      </c>
      <c r="D1804" s="2">
        <f>MACD!E1804</f>
        <v>4.8277177586305342E-2</v>
      </c>
      <c r="E1804" s="2">
        <f>MACD!F1804</f>
        <v>-6.2056758323587119E-2</v>
      </c>
      <c r="F1804" s="2">
        <f>'Moving Avg'!D1804</f>
        <v>9.4695999999999998</v>
      </c>
      <c r="G1804" s="2">
        <f>'Moving Avg'!F1804</f>
        <v>9.5536500000000011</v>
      </c>
      <c r="H1804" s="2">
        <f>'Moving Avg'!G1804</f>
        <v>8.9434199999999962</v>
      </c>
      <c r="I1804" s="2">
        <f>'Moving Avg'!H1804</f>
        <v>8.2086000000000041</v>
      </c>
      <c r="J1804" s="6" t="str">
        <f>OBV!F1804</f>
        <v>BEARISH</v>
      </c>
      <c r="K1804" s="6" t="str">
        <f>OBV!G1804</f>
        <v>STRONG</v>
      </c>
      <c r="L1804" s="6" t="str">
        <f>OBV!H1804</f>
        <v>CONFIRMED BEARISH</v>
      </c>
      <c r="M1804" s="8">
        <f t="shared" si="280"/>
        <v>25</v>
      </c>
      <c r="N1804" s="8">
        <f t="shared" si="281"/>
        <v>0</v>
      </c>
      <c r="O1804" s="8">
        <f t="shared" si="282"/>
        <v>50</v>
      </c>
      <c r="P1804" s="8">
        <f t="shared" si="283"/>
        <v>33</v>
      </c>
      <c r="Q1804" s="9">
        <f t="shared" si="284"/>
        <v>21.2</v>
      </c>
      <c r="R1804" s="9">
        <f t="shared" si="285"/>
        <v>30.75</v>
      </c>
      <c r="S1804" s="9">
        <f t="shared" si="286"/>
        <v>31.1</v>
      </c>
      <c r="T1804" s="9">
        <f t="shared" si="287"/>
        <v>27</v>
      </c>
      <c r="U1804" s="8">
        <f t="shared" si="288"/>
        <v>27.683333333333337</v>
      </c>
      <c r="V1804" s="8">
        <f t="shared" si="289"/>
        <v>27.512500000000003</v>
      </c>
    </row>
    <row r="1805" spans="1:22" ht="13.5" x14ac:dyDescent="0.25">
      <c r="A1805" s="3">
        <f>RSI!A1805</f>
        <v>44641</v>
      </c>
      <c r="B1805" s="2">
        <f>RSI!B1805</f>
        <v>9.4510000000000005</v>
      </c>
      <c r="C1805" s="2">
        <f>RSI!I1805</f>
        <v>53.46436514586879</v>
      </c>
      <c r="D1805" s="2">
        <f>MACD!E1805</f>
        <v>0.10129804984685009</v>
      </c>
      <c r="E1805" s="2">
        <f>MACD!F1805</f>
        <v>-2.9385796689499678E-2</v>
      </c>
      <c r="F1805" s="2">
        <f>'Moving Avg'!D1805</f>
        <v>9.4596</v>
      </c>
      <c r="G1805" s="2">
        <f>'Moving Avg'!F1805</f>
        <v>9.5533000000000019</v>
      </c>
      <c r="H1805" s="2">
        <f>'Moving Avg'!G1805</f>
        <v>8.9712799999999966</v>
      </c>
      <c r="I1805" s="2">
        <f>'Moving Avg'!H1805</f>
        <v>8.2165300000000041</v>
      </c>
      <c r="J1805" s="6" t="str">
        <f>OBV!F1805</f>
        <v>BEARISH</v>
      </c>
      <c r="K1805" s="6" t="str">
        <f>OBV!G1805</f>
        <v>NEUTRAL</v>
      </c>
      <c r="L1805" s="6" t="str">
        <f>OBV!H1805</f>
        <v>CONFIRMED BEARISH</v>
      </c>
      <c r="M1805" s="8">
        <f t="shared" si="280"/>
        <v>25</v>
      </c>
      <c r="N1805" s="8">
        <f t="shared" si="281"/>
        <v>0</v>
      </c>
      <c r="O1805" s="8">
        <f t="shared" si="282"/>
        <v>50</v>
      </c>
      <c r="P1805" s="8">
        <f t="shared" si="283"/>
        <v>16.5</v>
      </c>
      <c r="Q1805" s="9">
        <f t="shared" si="284"/>
        <v>18.725000000000001</v>
      </c>
      <c r="R1805" s="9">
        <f t="shared" si="285"/>
        <v>26.625</v>
      </c>
      <c r="S1805" s="9">
        <f t="shared" si="286"/>
        <v>23.675000000000001</v>
      </c>
      <c r="T1805" s="9">
        <f t="shared" si="287"/>
        <v>22.875</v>
      </c>
      <c r="U1805" s="8">
        <f t="shared" si="288"/>
        <v>23.008333333333336</v>
      </c>
      <c r="V1805" s="8">
        <f t="shared" si="289"/>
        <v>22.975000000000001</v>
      </c>
    </row>
    <row r="1806" spans="1:22" ht="13.5" x14ac:dyDescent="0.25">
      <c r="A1806" s="3">
        <f>RSI!A1806</f>
        <v>44642</v>
      </c>
      <c r="B1806" s="2">
        <f>RSI!B1806</f>
        <v>9.4510000000000005</v>
      </c>
      <c r="C1806" s="2">
        <f>RSI!I1806</f>
        <v>53.464365145868776</v>
      </c>
      <c r="D1806" s="2">
        <f>MACD!E1806</f>
        <v>0.14567282953990635</v>
      </c>
      <c r="E1806" s="2">
        <f>MACD!F1806</f>
        <v>5.6259285563815264E-3</v>
      </c>
      <c r="F1806" s="2">
        <f>'Moving Avg'!D1806</f>
        <v>9.4496000000000002</v>
      </c>
      <c r="G1806" s="2">
        <f>'Moving Avg'!F1806</f>
        <v>9.5461500000000008</v>
      </c>
      <c r="H1806" s="2">
        <f>'Moving Avg'!G1806</f>
        <v>9.0015599999999978</v>
      </c>
      <c r="I1806" s="2">
        <f>'Moving Avg'!H1806</f>
        <v>8.2244600000000059</v>
      </c>
      <c r="J1806" s="6" t="str">
        <f>OBV!F1806</f>
        <v>BEARISH</v>
      </c>
      <c r="K1806" s="6" t="str">
        <f>OBV!G1806</f>
        <v>NEUTRAL</v>
      </c>
      <c r="L1806" s="6" t="str">
        <f>OBV!H1806</f>
        <v>CONFIRMED BEARISH</v>
      </c>
      <c r="M1806" s="8">
        <f t="shared" si="280"/>
        <v>25</v>
      </c>
      <c r="N1806" s="8">
        <f t="shared" si="281"/>
        <v>0</v>
      </c>
      <c r="O1806" s="8">
        <f t="shared" si="282"/>
        <v>50</v>
      </c>
      <c r="P1806" s="8">
        <f t="shared" si="283"/>
        <v>16.5</v>
      </c>
      <c r="Q1806" s="9">
        <f t="shared" si="284"/>
        <v>18.725000000000001</v>
      </c>
      <c r="R1806" s="9">
        <f t="shared" si="285"/>
        <v>26.625</v>
      </c>
      <c r="S1806" s="9">
        <f t="shared" si="286"/>
        <v>23.675000000000001</v>
      </c>
      <c r="T1806" s="9">
        <f t="shared" si="287"/>
        <v>22.875</v>
      </c>
      <c r="U1806" s="8">
        <f t="shared" si="288"/>
        <v>23.008333333333336</v>
      </c>
      <c r="V1806" s="8">
        <f t="shared" si="289"/>
        <v>22.975000000000001</v>
      </c>
    </row>
    <row r="1807" spans="1:22" ht="13.5" x14ac:dyDescent="0.25">
      <c r="A1807" s="3">
        <f>RSI!A1807</f>
        <v>44643</v>
      </c>
      <c r="B1807" s="2">
        <f>RSI!B1807</f>
        <v>9.4510000000000005</v>
      </c>
      <c r="C1807" s="2">
        <f>RSI!I1807</f>
        <v>53.464365145868776</v>
      </c>
      <c r="D1807" s="2">
        <f>MACD!E1807</f>
        <v>0.17399867882033604</v>
      </c>
      <c r="E1807" s="2">
        <f>MACD!F1807</f>
        <v>3.9300478609172435E-2</v>
      </c>
      <c r="F1807" s="2">
        <f>'Moving Avg'!D1807</f>
        <v>9.4396000000000004</v>
      </c>
      <c r="G1807" s="2">
        <f>'Moving Avg'!F1807</f>
        <v>9.5389999999999997</v>
      </c>
      <c r="H1807" s="2">
        <f>'Moving Avg'!G1807</f>
        <v>9.0245599999999992</v>
      </c>
      <c r="I1807" s="2">
        <f>'Moving Avg'!H1807</f>
        <v>8.2323900000000059</v>
      </c>
      <c r="J1807" s="6" t="str">
        <f>OBV!F1807</f>
        <v>BEARISH</v>
      </c>
      <c r="K1807" s="6" t="str">
        <f>OBV!G1807</f>
        <v>NEUTRAL</v>
      </c>
      <c r="L1807" s="6" t="str">
        <f>OBV!H1807</f>
        <v>CONFIRMED BEARISH</v>
      </c>
      <c r="M1807" s="8">
        <f t="shared" si="280"/>
        <v>25</v>
      </c>
      <c r="N1807" s="8">
        <f t="shared" si="281"/>
        <v>0</v>
      </c>
      <c r="O1807" s="8">
        <f t="shared" si="282"/>
        <v>50</v>
      </c>
      <c r="P1807" s="8">
        <f t="shared" si="283"/>
        <v>16.5</v>
      </c>
      <c r="Q1807" s="9">
        <f t="shared" si="284"/>
        <v>18.725000000000001</v>
      </c>
      <c r="R1807" s="9">
        <f t="shared" si="285"/>
        <v>26.625</v>
      </c>
      <c r="S1807" s="9">
        <f t="shared" si="286"/>
        <v>23.675000000000001</v>
      </c>
      <c r="T1807" s="9">
        <f t="shared" si="287"/>
        <v>22.875</v>
      </c>
      <c r="U1807" s="8">
        <f t="shared" si="288"/>
        <v>23.008333333333336</v>
      </c>
      <c r="V1807" s="8">
        <f t="shared" si="289"/>
        <v>22.975000000000001</v>
      </c>
    </row>
    <row r="1808" spans="1:22" ht="13.5" x14ac:dyDescent="0.25">
      <c r="A1808" s="3">
        <f>RSI!A1808</f>
        <v>44644</v>
      </c>
      <c r="B1808" s="2">
        <f>RSI!B1808</f>
        <v>9.43</v>
      </c>
      <c r="C1808" s="2">
        <f>RSI!I1808</f>
        <v>52.455413991174069</v>
      </c>
      <c r="D1808" s="2">
        <f>MACD!E1808</f>
        <v>0.17279529943810346</v>
      </c>
      <c r="E1808" s="2">
        <f>MACD!F1808</f>
        <v>6.5999442774958644E-2</v>
      </c>
      <c r="F1808" s="2">
        <f>'Moving Avg'!D1808</f>
        <v>9.4353999999999996</v>
      </c>
      <c r="G1808" s="2">
        <f>'Moving Avg'!F1808</f>
        <v>9.530800000000001</v>
      </c>
      <c r="H1808" s="2">
        <f>'Moving Avg'!G1808</f>
        <v>9.0471399999999988</v>
      </c>
      <c r="I1808" s="2">
        <f>'Moving Avg'!H1808</f>
        <v>8.2413900000000062</v>
      </c>
      <c r="J1808" s="6" t="str">
        <f>OBV!F1808</f>
        <v>BEARISH</v>
      </c>
      <c r="K1808" s="6" t="str">
        <f>OBV!G1808</f>
        <v>NEUTRAL</v>
      </c>
      <c r="L1808" s="6" t="str">
        <f>OBV!H1808</f>
        <v>CONFIRMED BEARISH</v>
      </c>
      <c r="M1808" s="8">
        <f t="shared" si="280"/>
        <v>25</v>
      </c>
      <c r="N1808" s="8">
        <f t="shared" si="281"/>
        <v>0</v>
      </c>
      <c r="O1808" s="8">
        <f t="shared" si="282"/>
        <v>50</v>
      </c>
      <c r="P1808" s="8">
        <f t="shared" si="283"/>
        <v>16.5</v>
      </c>
      <c r="Q1808" s="9">
        <f t="shared" si="284"/>
        <v>18.725000000000001</v>
      </c>
      <c r="R1808" s="9">
        <f t="shared" si="285"/>
        <v>26.625</v>
      </c>
      <c r="S1808" s="9">
        <f t="shared" si="286"/>
        <v>23.675000000000001</v>
      </c>
      <c r="T1808" s="9">
        <f t="shared" si="287"/>
        <v>22.875</v>
      </c>
      <c r="U1808" s="8">
        <f t="shared" si="288"/>
        <v>23.008333333333336</v>
      </c>
      <c r="V1808" s="8">
        <f t="shared" si="289"/>
        <v>22.975000000000001</v>
      </c>
    </row>
    <row r="1809" spans="1:22" ht="13.5" x14ac:dyDescent="0.25">
      <c r="A1809" s="3">
        <f>RSI!A1809</f>
        <v>44645</v>
      </c>
      <c r="B1809" s="2">
        <f>RSI!B1809</f>
        <v>9.4510000000000005</v>
      </c>
      <c r="C1809" s="2">
        <f>RSI!I1809</f>
        <v>53.402422220073767</v>
      </c>
      <c r="D1809" s="2">
        <f>MACD!E1809</f>
        <v>0.16995737770629127</v>
      </c>
      <c r="E1809" s="2">
        <f>MACD!F1809</f>
        <v>8.6791029761225172E-2</v>
      </c>
      <c r="F1809" s="2">
        <f>'Moving Avg'!D1809</f>
        <v>9.4467999999999996</v>
      </c>
      <c r="G1809" s="2">
        <f>'Moving Avg'!F1809</f>
        <v>9.5321999999999996</v>
      </c>
      <c r="H1809" s="2">
        <f>'Moving Avg'!G1809</f>
        <v>9.0651399999999978</v>
      </c>
      <c r="I1809" s="2">
        <f>'Moving Avg'!H1809</f>
        <v>8.2504950000000061</v>
      </c>
      <c r="J1809" s="6" t="str">
        <f>OBV!F1809</f>
        <v>BULLISH</v>
      </c>
      <c r="K1809" s="6" t="str">
        <f>OBV!G1809</f>
        <v>NEUTRAL</v>
      </c>
      <c r="L1809" s="6" t="str">
        <f>OBV!H1809</f>
        <v>CONFIRMED BULLISH</v>
      </c>
      <c r="M1809" s="8">
        <f t="shared" si="280"/>
        <v>25</v>
      </c>
      <c r="N1809" s="8">
        <f t="shared" si="281"/>
        <v>0</v>
      </c>
      <c r="O1809" s="8">
        <f t="shared" si="282"/>
        <v>50</v>
      </c>
      <c r="P1809" s="8">
        <f t="shared" si="283"/>
        <v>83.5</v>
      </c>
      <c r="Q1809" s="9">
        <f t="shared" si="284"/>
        <v>28.774999999999999</v>
      </c>
      <c r="R1809" s="9">
        <f t="shared" si="285"/>
        <v>43.375</v>
      </c>
      <c r="S1809" s="9">
        <f t="shared" si="286"/>
        <v>53.825000000000003</v>
      </c>
      <c r="T1809" s="9">
        <f t="shared" si="287"/>
        <v>39.625</v>
      </c>
      <c r="U1809" s="8">
        <f t="shared" si="288"/>
        <v>41.991666666666667</v>
      </c>
      <c r="V1809" s="8">
        <f t="shared" si="289"/>
        <v>41.400000000000006</v>
      </c>
    </row>
    <row r="1810" spans="1:22" ht="13.5" x14ac:dyDescent="0.25">
      <c r="A1810" s="3">
        <f>RSI!A1810</f>
        <v>44648</v>
      </c>
      <c r="B1810" s="2">
        <f>RSI!B1810</f>
        <v>9.4510000000000005</v>
      </c>
      <c r="C1810" s="2">
        <f>RSI!I1810</f>
        <v>53.402422220073781</v>
      </c>
      <c r="D1810" s="2">
        <f>MACD!E1810</f>
        <v>0.15611048885422996</v>
      </c>
      <c r="E1810" s="2">
        <f>MACD!F1810</f>
        <v>0.10065492157982613</v>
      </c>
      <c r="F1810" s="2">
        <f>'Moving Avg'!D1810</f>
        <v>9.4467999999999996</v>
      </c>
      <c r="G1810" s="2">
        <f>'Moving Avg'!F1810</f>
        <v>9.5407499999999992</v>
      </c>
      <c r="H1810" s="2">
        <f>'Moving Avg'!G1810</f>
        <v>9.0926999999999989</v>
      </c>
      <c r="I1810" s="2">
        <f>'Moving Avg'!H1810</f>
        <v>8.2596000000000078</v>
      </c>
      <c r="J1810" s="6" t="str">
        <f>OBV!F1810</f>
        <v>BULLISH</v>
      </c>
      <c r="K1810" s="6" t="str">
        <f>OBV!G1810</f>
        <v>NEUTRAL</v>
      </c>
      <c r="L1810" s="6" t="str">
        <f>OBV!H1810</f>
        <v>NEUTRAL</v>
      </c>
      <c r="M1810" s="8">
        <f t="shared" si="280"/>
        <v>25</v>
      </c>
      <c r="N1810" s="8">
        <f t="shared" si="281"/>
        <v>0</v>
      </c>
      <c r="O1810" s="8">
        <f t="shared" si="282"/>
        <v>50</v>
      </c>
      <c r="P1810" s="8">
        <f t="shared" si="283"/>
        <v>49.5</v>
      </c>
      <c r="Q1810" s="9">
        <f t="shared" si="284"/>
        <v>23.675000000000001</v>
      </c>
      <c r="R1810" s="9">
        <f t="shared" si="285"/>
        <v>34.875</v>
      </c>
      <c r="S1810" s="9">
        <f t="shared" si="286"/>
        <v>38.525000000000006</v>
      </c>
      <c r="T1810" s="9">
        <f t="shared" si="287"/>
        <v>31.125</v>
      </c>
      <c r="U1810" s="8">
        <f t="shared" si="288"/>
        <v>32.358333333333334</v>
      </c>
      <c r="V1810" s="8">
        <f t="shared" si="289"/>
        <v>32.049999999999997</v>
      </c>
    </row>
    <row r="1811" spans="1:22" ht="13.5" x14ac:dyDescent="0.25">
      <c r="A1811" s="3">
        <f>RSI!A1811</f>
        <v>44649</v>
      </c>
      <c r="B1811" s="2">
        <f>RSI!B1811</f>
        <v>9.5730000000000004</v>
      </c>
      <c r="C1811" s="2">
        <f>RSI!I1811</f>
        <v>58.916020151296351</v>
      </c>
      <c r="D1811" s="2">
        <f>MACD!E1811</f>
        <v>0.13501551338490181</v>
      </c>
      <c r="E1811" s="2">
        <f>MACD!F1811</f>
        <v>0.10752703994084127</v>
      </c>
      <c r="F1811" s="2">
        <f>'Moving Avg'!D1811</f>
        <v>9.4711999999999996</v>
      </c>
      <c r="G1811" s="2">
        <f>'Moving Avg'!F1811</f>
        <v>9.5393500000000007</v>
      </c>
      <c r="H1811" s="2">
        <f>'Moving Avg'!G1811</f>
        <v>9.1132799999999978</v>
      </c>
      <c r="I1811" s="2">
        <f>'Moving Avg'!H1811</f>
        <v>8.2681750000000065</v>
      </c>
      <c r="J1811" s="6" t="str">
        <f>OBV!F1811</f>
        <v>BULLISH</v>
      </c>
      <c r="K1811" s="6" t="str">
        <f>OBV!G1811</f>
        <v>NEUTRAL</v>
      </c>
      <c r="L1811" s="6" t="str">
        <f>OBV!H1811</f>
        <v>CONFIRMED BULLISH</v>
      </c>
      <c r="M1811" s="8">
        <f t="shared" si="280"/>
        <v>25</v>
      </c>
      <c r="N1811" s="8">
        <f t="shared" si="281"/>
        <v>0</v>
      </c>
      <c r="O1811" s="8">
        <f t="shared" si="282"/>
        <v>50</v>
      </c>
      <c r="P1811" s="8">
        <f t="shared" si="283"/>
        <v>83.5</v>
      </c>
      <c r="Q1811" s="9">
        <f t="shared" si="284"/>
        <v>28.774999999999999</v>
      </c>
      <c r="R1811" s="9">
        <f t="shared" si="285"/>
        <v>43.375</v>
      </c>
      <c r="S1811" s="9">
        <f t="shared" si="286"/>
        <v>53.825000000000003</v>
      </c>
      <c r="T1811" s="9">
        <f t="shared" si="287"/>
        <v>39.625</v>
      </c>
      <c r="U1811" s="8">
        <f t="shared" si="288"/>
        <v>41.991666666666667</v>
      </c>
      <c r="V1811" s="8">
        <f t="shared" si="289"/>
        <v>41.400000000000006</v>
      </c>
    </row>
    <row r="1812" spans="1:22" ht="13.5" x14ac:dyDescent="0.25">
      <c r="A1812" s="3">
        <f>RSI!A1812</f>
        <v>44650</v>
      </c>
      <c r="B1812" s="2">
        <f>RSI!B1812</f>
        <v>9.5730000000000004</v>
      </c>
      <c r="C1812" s="2">
        <f>RSI!I1812</f>
        <v>58.916020151296351</v>
      </c>
      <c r="D1812" s="2">
        <f>MACD!E1812</f>
        <v>0.11612895980198346</v>
      </c>
      <c r="E1812" s="2">
        <f>MACD!F1812</f>
        <v>0.10924742391306971</v>
      </c>
      <c r="F1812" s="2">
        <f>'Moving Avg'!D1812</f>
        <v>9.4955999999999996</v>
      </c>
      <c r="G1812" s="2">
        <f>'Moving Avg'!F1812</f>
        <v>9.5383000000000013</v>
      </c>
      <c r="H1812" s="2">
        <f>'Moving Avg'!G1812</f>
        <v>9.1338599999999985</v>
      </c>
      <c r="I1812" s="2">
        <f>'Moving Avg'!H1812</f>
        <v>8.2767500000000069</v>
      </c>
      <c r="J1812" s="6" t="str">
        <f>OBV!F1812</f>
        <v>BULLISH</v>
      </c>
      <c r="K1812" s="6" t="str">
        <f>OBV!G1812</f>
        <v>NEUTRAL</v>
      </c>
      <c r="L1812" s="6" t="str">
        <f>OBV!H1812</f>
        <v>CONFIRMED BULLISH</v>
      </c>
      <c r="M1812" s="8">
        <f t="shared" si="280"/>
        <v>25</v>
      </c>
      <c r="N1812" s="8">
        <f t="shared" si="281"/>
        <v>0</v>
      </c>
      <c r="O1812" s="8">
        <f t="shared" si="282"/>
        <v>50</v>
      </c>
      <c r="P1812" s="8">
        <f t="shared" si="283"/>
        <v>83.5</v>
      </c>
      <c r="Q1812" s="9">
        <f t="shared" si="284"/>
        <v>28.774999999999999</v>
      </c>
      <c r="R1812" s="9">
        <f t="shared" si="285"/>
        <v>43.375</v>
      </c>
      <c r="S1812" s="9">
        <f t="shared" si="286"/>
        <v>53.825000000000003</v>
      </c>
      <c r="T1812" s="9">
        <f t="shared" si="287"/>
        <v>39.625</v>
      </c>
      <c r="U1812" s="8">
        <f t="shared" si="288"/>
        <v>41.991666666666667</v>
      </c>
      <c r="V1812" s="8">
        <f t="shared" si="289"/>
        <v>41.400000000000006</v>
      </c>
    </row>
    <row r="1813" spans="1:22" ht="13.5" x14ac:dyDescent="0.25">
      <c r="A1813" s="3">
        <f>RSI!A1813</f>
        <v>44651</v>
      </c>
      <c r="B1813" s="2">
        <f>RSI!B1813</f>
        <v>9.5009999999999994</v>
      </c>
      <c r="C1813" s="2">
        <f>RSI!I1813</f>
        <v>54.502076051121612</v>
      </c>
      <c r="D1813" s="2">
        <f>MACD!E1813</f>
        <v>9.6828908307651673E-2</v>
      </c>
      <c r="E1813" s="2">
        <f>MACD!F1813</f>
        <v>0.10676372079198612</v>
      </c>
      <c r="F1813" s="2">
        <f>'Moving Avg'!D1813</f>
        <v>9.5098000000000003</v>
      </c>
      <c r="G1813" s="2">
        <f>'Moving Avg'!F1813</f>
        <v>9.5490000000000013</v>
      </c>
      <c r="H1813" s="2">
        <f>'Moving Avg'!G1813</f>
        <v>9.1529999999999987</v>
      </c>
      <c r="I1813" s="2">
        <f>'Moving Avg'!H1813</f>
        <v>8.2849650000000068</v>
      </c>
      <c r="J1813" s="6" t="str">
        <f>OBV!F1813</f>
        <v>BULLISH</v>
      </c>
      <c r="K1813" s="6" t="str">
        <f>OBV!G1813</f>
        <v>NEUTRAL</v>
      </c>
      <c r="L1813" s="6" t="str">
        <f>OBV!H1813</f>
        <v>CONFIRMED BULLISH</v>
      </c>
      <c r="M1813" s="8">
        <f t="shared" si="280"/>
        <v>25</v>
      </c>
      <c r="N1813" s="8">
        <f t="shared" si="281"/>
        <v>45</v>
      </c>
      <c r="O1813" s="8">
        <f t="shared" si="282"/>
        <v>50</v>
      </c>
      <c r="P1813" s="8">
        <f t="shared" si="283"/>
        <v>83.5</v>
      </c>
      <c r="Q1813" s="9">
        <f t="shared" si="284"/>
        <v>44.524999999999999</v>
      </c>
      <c r="R1813" s="9">
        <f t="shared" si="285"/>
        <v>52.375</v>
      </c>
      <c r="S1813" s="9">
        <f t="shared" si="286"/>
        <v>60.575000000000003</v>
      </c>
      <c r="T1813" s="9">
        <f t="shared" si="287"/>
        <v>50.875</v>
      </c>
      <c r="U1813" s="8">
        <f t="shared" si="288"/>
        <v>52.491666666666674</v>
      </c>
      <c r="V1813" s="8">
        <f t="shared" si="289"/>
        <v>52.087500000000006</v>
      </c>
    </row>
    <row r="1814" spans="1:22" ht="13.5" x14ac:dyDescent="0.25">
      <c r="A1814" s="3">
        <f>RSI!A1814</f>
        <v>44652</v>
      </c>
      <c r="B1814" s="2">
        <f>RSI!B1814</f>
        <v>9.5730000000000004</v>
      </c>
      <c r="C1814" s="2">
        <f>RSI!I1814</f>
        <v>57.89888924794819</v>
      </c>
      <c r="D1814" s="2">
        <f>MACD!E1814</f>
        <v>6.5931957327103774E-2</v>
      </c>
      <c r="E1814" s="2">
        <f>MACD!F1814</f>
        <v>9.8597368099009652E-2</v>
      </c>
      <c r="F1814" s="2">
        <f>'Moving Avg'!D1814</f>
        <v>9.5342000000000002</v>
      </c>
      <c r="G1814" s="2">
        <f>'Moving Avg'!F1814</f>
        <v>9.5372500000000002</v>
      </c>
      <c r="H1814" s="2">
        <f>'Moving Avg'!G1814</f>
        <v>9.1735799999999976</v>
      </c>
      <c r="I1814" s="2">
        <f>'Moving Avg'!H1814</f>
        <v>8.2935400000000055</v>
      </c>
      <c r="J1814" s="6" t="str">
        <f>OBV!F1814</f>
        <v>BULLISH</v>
      </c>
      <c r="K1814" s="6" t="str">
        <f>OBV!G1814</f>
        <v>NEUTRAL</v>
      </c>
      <c r="L1814" s="6" t="str">
        <f>OBV!H1814</f>
        <v>CONFIRMED BULLISH</v>
      </c>
      <c r="M1814" s="8">
        <f t="shared" si="280"/>
        <v>25</v>
      </c>
      <c r="N1814" s="8">
        <f t="shared" si="281"/>
        <v>100</v>
      </c>
      <c r="O1814" s="8">
        <f t="shared" si="282"/>
        <v>50</v>
      </c>
      <c r="P1814" s="8">
        <f t="shared" si="283"/>
        <v>83.5</v>
      </c>
      <c r="Q1814" s="9">
        <f t="shared" si="284"/>
        <v>63.774999999999999</v>
      </c>
      <c r="R1814" s="9">
        <f t="shared" si="285"/>
        <v>63.375</v>
      </c>
      <c r="S1814" s="9">
        <f t="shared" si="286"/>
        <v>68.825000000000003</v>
      </c>
      <c r="T1814" s="9">
        <f t="shared" si="287"/>
        <v>64.625</v>
      </c>
      <c r="U1814" s="8">
        <f t="shared" si="288"/>
        <v>65.325000000000003</v>
      </c>
      <c r="V1814" s="8">
        <f t="shared" si="289"/>
        <v>65.150000000000006</v>
      </c>
    </row>
    <row r="1815" spans="1:22" ht="13.5" x14ac:dyDescent="0.25">
      <c r="A1815" s="3">
        <f>RSI!A1815</f>
        <v>44655</v>
      </c>
      <c r="B1815" s="2">
        <f>RSI!B1815</f>
        <v>9.5730000000000004</v>
      </c>
      <c r="C1815" s="2">
        <f>RSI!I1815</f>
        <v>57.89888924794819</v>
      </c>
      <c r="D1815" s="2">
        <f>MACD!E1815</f>
        <v>4.770292784289154E-2</v>
      </c>
      <c r="E1815" s="2">
        <f>MACD!F1815</f>
        <v>8.8418480047786047E-2</v>
      </c>
      <c r="F1815" s="2">
        <f>'Moving Avg'!D1815</f>
        <v>9.5586000000000002</v>
      </c>
      <c r="G1815" s="2">
        <f>'Moving Avg'!F1815</f>
        <v>9.5258500000000019</v>
      </c>
      <c r="H1815" s="2">
        <f>'Moving Avg'!G1815</f>
        <v>9.2031599999999987</v>
      </c>
      <c r="I1815" s="2">
        <f>'Moving Avg'!H1815</f>
        <v>8.3021150000000077</v>
      </c>
      <c r="J1815" s="6" t="str">
        <f>OBV!F1815</f>
        <v>BULLISH</v>
      </c>
      <c r="K1815" s="6" t="str">
        <f>OBV!G1815</f>
        <v>NEUTRAL</v>
      </c>
      <c r="L1815" s="6" t="str">
        <f>OBV!H1815</f>
        <v>CONFIRMED BULLISH</v>
      </c>
      <c r="M1815" s="8">
        <f t="shared" si="280"/>
        <v>25</v>
      </c>
      <c r="N1815" s="8">
        <f t="shared" si="281"/>
        <v>100</v>
      </c>
      <c r="O1815" s="8">
        <f t="shared" si="282"/>
        <v>50</v>
      </c>
      <c r="P1815" s="8">
        <f t="shared" si="283"/>
        <v>83.5</v>
      </c>
      <c r="Q1815" s="9">
        <f t="shared" si="284"/>
        <v>63.774999999999999</v>
      </c>
      <c r="R1815" s="9">
        <f t="shared" si="285"/>
        <v>63.375</v>
      </c>
      <c r="S1815" s="9">
        <f t="shared" si="286"/>
        <v>68.825000000000003</v>
      </c>
      <c r="T1815" s="9">
        <f t="shared" si="287"/>
        <v>64.625</v>
      </c>
      <c r="U1815" s="8">
        <f t="shared" si="288"/>
        <v>65.325000000000003</v>
      </c>
      <c r="V1815" s="8">
        <f t="shared" si="289"/>
        <v>65.150000000000006</v>
      </c>
    </row>
    <row r="1816" spans="1:22" ht="13.5" x14ac:dyDescent="0.25">
      <c r="A1816" s="3">
        <f>RSI!A1816</f>
        <v>44656</v>
      </c>
      <c r="B1816" s="2">
        <f>RSI!B1816</f>
        <v>9.5730000000000004</v>
      </c>
      <c r="C1816" s="2">
        <f>RSI!I1816</f>
        <v>57.89888924794819</v>
      </c>
      <c r="D1816" s="2">
        <f>MACD!E1816</f>
        <v>3.1486988186109954E-2</v>
      </c>
      <c r="E1816" s="2">
        <f>MACD!F1816</f>
        <v>7.7032181675450839E-2</v>
      </c>
      <c r="F1816" s="2">
        <f>'Moving Avg'!D1816</f>
        <v>9.5586000000000002</v>
      </c>
      <c r="G1816" s="2">
        <f>'Moving Avg'!F1816</f>
        <v>9.5144500000000001</v>
      </c>
      <c r="H1816" s="2">
        <f>'Moving Avg'!G1816</f>
        <v>9.2273199999999989</v>
      </c>
      <c r="I1816" s="2">
        <f>'Moving Avg'!H1816</f>
        <v>8.3106900000000081</v>
      </c>
      <c r="J1816" s="6" t="str">
        <f>OBV!F1816</f>
        <v>BULLISH</v>
      </c>
      <c r="K1816" s="6" t="str">
        <f>OBV!G1816</f>
        <v>NEUTRAL</v>
      </c>
      <c r="L1816" s="6" t="str">
        <f>OBV!H1816</f>
        <v>NEUTRAL</v>
      </c>
      <c r="M1816" s="8">
        <f t="shared" si="280"/>
        <v>25</v>
      </c>
      <c r="N1816" s="8">
        <f t="shared" si="281"/>
        <v>100</v>
      </c>
      <c r="O1816" s="8">
        <f t="shared" si="282"/>
        <v>50</v>
      </c>
      <c r="P1816" s="8">
        <f t="shared" si="283"/>
        <v>49.5</v>
      </c>
      <c r="Q1816" s="9">
        <f t="shared" si="284"/>
        <v>58.674999999999997</v>
      </c>
      <c r="R1816" s="9">
        <f t="shared" si="285"/>
        <v>54.875</v>
      </c>
      <c r="S1816" s="9">
        <f t="shared" si="286"/>
        <v>53.525000000000006</v>
      </c>
      <c r="T1816" s="9">
        <f t="shared" si="287"/>
        <v>56.125</v>
      </c>
      <c r="U1816" s="8">
        <f t="shared" si="288"/>
        <v>55.691666666666663</v>
      </c>
      <c r="V1816" s="8">
        <f t="shared" si="289"/>
        <v>55.8</v>
      </c>
    </row>
    <row r="1817" spans="1:22" ht="13.5" x14ac:dyDescent="0.25">
      <c r="A1817" s="3">
        <f>RSI!A1817</f>
        <v>44657</v>
      </c>
      <c r="B1817" s="2">
        <f>RSI!B1817</f>
        <v>9.5660000000000007</v>
      </c>
      <c r="C1817" s="2">
        <f>RSI!I1817</f>
        <v>57.378713044605327</v>
      </c>
      <c r="D1817" s="2">
        <f>MACD!E1817</f>
        <v>1.7551571210725925E-2</v>
      </c>
      <c r="E1817" s="2">
        <f>MACD!F1817</f>
        <v>6.5136059582505859E-2</v>
      </c>
      <c r="F1817" s="2">
        <f>'Moving Avg'!D1817</f>
        <v>9.5571999999999999</v>
      </c>
      <c r="G1817" s="2">
        <f>'Moving Avg'!F1817</f>
        <v>9.5055500000000013</v>
      </c>
      <c r="H1817" s="2">
        <f>'Moving Avg'!G1817</f>
        <v>9.2543399999999973</v>
      </c>
      <c r="I1817" s="2">
        <f>'Moving Avg'!H1817</f>
        <v>8.3192300000000099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  <c r="M1817" s="8">
        <f t="shared" si="280"/>
        <v>25</v>
      </c>
      <c r="N1817" s="8">
        <f t="shared" si="281"/>
        <v>100</v>
      </c>
      <c r="O1817" s="8">
        <f t="shared" si="282"/>
        <v>50</v>
      </c>
      <c r="P1817" s="8">
        <f t="shared" si="283"/>
        <v>16.5</v>
      </c>
      <c r="Q1817" s="9">
        <f t="shared" si="284"/>
        <v>53.725000000000001</v>
      </c>
      <c r="R1817" s="9">
        <f t="shared" si="285"/>
        <v>46.625</v>
      </c>
      <c r="S1817" s="9">
        <f t="shared" si="286"/>
        <v>38.674999999999997</v>
      </c>
      <c r="T1817" s="9">
        <f t="shared" si="287"/>
        <v>47.875</v>
      </c>
      <c r="U1817" s="8">
        <f t="shared" si="288"/>
        <v>46.341666666666661</v>
      </c>
      <c r="V1817" s="8">
        <f t="shared" si="289"/>
        <v>46.724999999999994</v>
      </c>
    </row>
    <row r="1818" spans="1:22" ht="13.5" x14ac:dyDescent="0.25">
      <c r="A1818" s="3">
        <f>RSI!A1818</f>
        <v>44658</v>
      </c>
      <c r="B1818" s="2">
        <f>RSI!B1818</f>
        <v>9.4369999999999994</v>
      </c>
      <c r="C1818" s="2">
        <f>RSI!I1818</f>
        <v>48.696094295189653</v>
      </c>
      <c r="D1818" s="2">
        <f>MACD!E1818</f>
        <v>1.1447736586585933E-2</v>
      </c>
      <c r="E1818" s="2">
        <f>MACD!F1818</f>
        <v>5.4398394983321878E-2</v>
      </c>
      <c r="F1818" s="2">
        <f>'Moving Avg'!D1818</f>
        <v>9.5443999999999996</v>
      </c>
      <c r="G1818" s="2">
        <f>'Moving Avg'!F1818</f>
        <v>9.4987500000000011</v>
      </c>
      <c r="H1818" s="2">
        <f>'Moving Avg'!G1818</f>
        <v>9.272199999999998</v>
      </c>
      <c r="I1818" s="2">
        <f>'Moving Avg'!H1818</f>
        <v>8.3271250000000094</v>
      </c>
      <c r="J1818" s="6" t="str">
        <f>OBV!F1818</f>
        <v>BEARISH</v>
      </c>
      <c r="K1818" s="6" t="str">
        <f>OBV!G1818</f>
        <v>NEUTRAL</v>
      </c>
      <c r="L1818" s="6" t="str">
        <f>OBV!H1818</f>
        <v>CONFIRMED BEARISH</v>
      </c>
      <c r="M1818" s="8">
        <f t="shared" si="280"/>
        <v>25</v>
      </c>
      <c r="N1818" s="8">
        <f t="shared" si="281"/>
        <v>100</v>
      </c>
      <c r="O1818" s="8">
        <f t="shared" si="282"/>
        <v>50</v>
      </c>
      <c r="P1818" s="8">
        <f t="shared" si="283"/>
        <v>16.5</v>
      </c>
      <c r="Q1818" s="9">
        <f t="shared" si="284"/>
        <v>53.725000000000001</v>
      </c>
      <c r="R1818" s="9">
        <f t="shared" si="285"/>
        <v>46.625</v>
      </c>
      <c r="S1818" s="9">
        <f t="shared" si="286"/>
        <v>38.674999999999997</v>
      </c>
      <c r="T1818" s="9">
        <f t="shared" si="287"/>
        <v>47.875</v>
      </c>
      <c r="U1818" s="8">
        <f t="shared" si="288"/>
        <v>46.341666666666661</v>
      </c>
      <c r="V1818" s="8">
        <f t="shared" si="289"/>
        <v>46.724999999999994</v>
      </c>
    </row>
    <row r="1819" spans="1:22" ht="13.5" x14ac:dyDescent="0.25">
      <c r="A1819" s="3">
        <f>RSI!A1819</f>
        <v>44659</v>
      </c>
      <c r="B1819" s="2">
        <f>RSI!B1819</f>
        <v>9.6440000000000001</v>
      </c>
      <c r="C1819" s="2">
        <f>RSI!I1819</f>
        <v>59.330904831198538</v>
      </c>
      <c r="D1819" s="2">
        <f>MACD!E1819</f>
        <v>-5.6472647467042947E-3</v>
      </c>
      <c r="E1819" s="2">
        <f>MACD!F1819</f>
        <v>4.2389263037316646E-2</v>
      </c>
      <c r="F1819" s="2">
        <f>'Moving Avg'!D1819</f>
        <v>9.5586000000000002</v>
      </c>
      <c r="G1819" s="2">
        <f>'Moving Avg'!F1819</f>
        <v>9.5023000000000017</v>
      </c>
      <c r="H1819" s="2">
        <f>'Moving Avg'!G1819</f>
        <v>9.2947799999999976</v>
      </c>
      <c r="I1819" s="2">
        <f>'Moving Avg'!H1819</f>
        <v>8.3360550000000089</v>
      </c>
      <c r="J1819" s="6" t="str">
        <f>OBV!F1819</f>
        <v>BEARISH</v>
      </c>
      <c r="K1819" s="6" t="str">
        <f>OBV!G1819</f>
        <v>NEUTRAL</v>
      </c>
      <c r="L1819" s="6" t="str">
        <f>OBV!H1819</f>
        <v>BEARISH DIVERGENCE</v>
      </c>
      <c r="M1819" s="8">
        <f t="shared" si="280"/>
        <v>25</v>
      </c>
      <c r="N1819" s="8">
        <f t="shared" si="281"/>
        <v>100</v>
      </c>
      <c r="O1819" s="8">
        <f t="shared" si="282"/>
        <v>50</v>
      </c>
      <c r="P1819" s="8">
        <f t="shared" si="283"/>
        <v>16.5</v>
      </c>
      <c r="Q1819" s="9">
        <f t="shared" si="284"/>
        <v>53.725000000000001</v>
      </c>
      <c r="R1819" s="9">
        <f t="shared" si="285"/>
        <v>46.625</v>
      </c>
      <c r="S1819" s="9">
        <f t="shared" si="286"/>
        <v>38.674999999999997</v>
      </c>
      <c r="T1819" s="9">
        <f t="shared" si="287"/>
        <v>47.875</v>
      </c>
      <c r="U1819" s="8">
        <f t="shared" si="288"/>
        <v>46.341666666666661</v>
      </c>
      <c r="V1819" s="8">
        <f t="shared" si="289"/>
        <v>46.724999999999994</v>
      </c>
    </row>
    <row r="1820" spans="1:22" ht="13.5" x14ac:dyDescent="0.25">
      <c r="A1820" s="3">
        <f>RSI!A1820</f>
        <v>44662</v>
      </c>
      <c r="B1820" s="2">
        <f>RSI!B1820</f>
        <v>9.6440000000000001</v>
      </c>
      <c r="C1820" s="2">
        <f>RSI!I1820</f>
        <v>59.330904831198538</v>
      </c>
      <c r="D1820" s="2">
        <f>MACD!E1820</f>
        <v>-2.1175858215841004E-2</v>
      </c>
      <c r="E1820" s="2">
        <f>MACD!F1820</f>
        <v>2.9676238786685114E-2</v>
      </c>
      <c r="F1820" s="2">
        <f>'Moving Avg'!D1820</f>
        <v>9.5727999999999991</v>
      </c>
      <c r="G1820" s="2">
        <f>'Moving Avg'!F1820</f>
        <v>9.5094500000000028</v>
      </c>
      <c r="H1820" s="2">
        <f>'Moving Avg'!G1820</f>
        <v>9.3173599999999972</v>
      </c>
      <c r="I1820" s="2">
        <f>'Moving Avg'!H1820</f>
        <v>8.3449850000000083</v>
      </c>
      <c r="J1820" s="6" t="str">
        <f>OBV!F1820</f>
        <v>BEARISH</v>
      </c>
      <c r="K1820" s="6" t="str">
        <f>OBV!G1820</f>
        <v>NEUTRAL</v>
      </c>
      <c r="L1820" s="6" t="str">
        <f>OBV!H1820</f>
        <v>BEARISH DIVERGENCE</v>
      </c>
      <c r="M1820" s="8">
        <f t="shared" si="280"/>
        <v>25</v>
      </c>
      <c r="N1820" s="8">
        <f t="shared" si="281"/>
        <v>100</v>
      </c>
      <c r="O1820" s="8">
        <f t="shared" si="282"/>
        <v>50</v>
      </c>
      <c r="P1820" s="8">
        <f t="shared" si="283"/>
        <v>16.5</v>
      </c>
      <c r="Q1820" s="9">
        <f t="shared" si="284"/>
        <v>53.725000000000001</v>
      </c>
      <c r="R1820" s="9">
        <f t="shared" si="285"/>
        <v>46.625</v>
      </c>
      <c r="S1820" s="9">
        <f t="shared" si="286"/>
        <v>38.674999999999997</v>
      </c>
      <c r="T1820" s="9">
        <f t="shared" si="287"/>
        <v>47.875</v>
      </c>
      <c r="U1820" s="8">
        <f t="shared" si="288"/>
        <v>46.341666666666661</v>
      </c>
      <c r="V1820" s="8">
        <f t="shared" si="289"/>
        <v>46.724999999999994</v>
      </c>
    </row>
    <row r="1821" spans="1:22" ht="13.5" x14ac:dyDescent="0.25">
      <c r="A1821" s="3">
        <f>RSI!A1821</f>
        <v>44663</v>
      </c>
      <c r="B1821" s="2">
        <f>RSI!B1821</f>
        <v>9.93</v>
      </c>
      <c r="C1821" s="2">
        <f>RSI!I1821</f>
        <v>69.47126169212477</v>
      </c>
      <c r="D1821" s="2">
        <f>MACD!E1821</f>
        <v>-3.7716199444188803E-2</v>
      </c>
      <c r="E1821" s="2">
        <f>MACD!F1821</f>
        <v>1.6197751140510332E-2</v>
      </c>
      <c r="F1821" s="2">
        <f>'Moving Avg'!D1821</f>
        <v>9.6441999999999997</v>
      </c>
      <c r="G1821" s="2">
        <f>'Moving Avg'!F1821</f>
        <v>9.5309000000000026</v>
      </c>
      <c r="H1821" s="2">
        <f>'Moving Avg'!G1821</f>
        <v>9.3462199999999989</v>
      </c>
      <c r="I1821" s="2">
        <f>'Moving Avg'!H1821</f>
        <v>8.3553450000000069</v>
      </c>
      <c r="J1821" s="6" t="str">
        <f>OBV!F1821</f>
        <v>BULLISH</v>
      </c>
      <c r="K1821" s="6" t="str">
        <f>OBV!G1821</f>
        <v>NEUTRAL</v>
      </c>
      <c r="L1821" s="6" t="str">
        <f>OBV!H1821</f>
        <v>CONFIRMED BULLISH</v>
      </c>
      <c r="M1821" s="8">
        <f t="shared" si="280"/>
        <v>25</v>
      </c>
      <c r="N1821" s="8">
        <f t="shared" si="281"/>
        <v>100</v>
      </c>
      <c r="O1821" s="8">
        <f t="shared" si="282"/>
        <v>50</v>
      </c>
      <c r="P1821" s="8">
        <f t="shared" si="283"/>
        <v>83.5</v>
      </c>
      <c r="Q1821" s="9">
        <f t="shared" si="284"/>
        <v>63.774999999999999</v>
      </c>
      <c r="R1821" s="9">
        <f t="shared" si="285"/>
        <v>63.375</v>
      </c>
      <c r="S1821" s="9">
        <f t="shared" si="286"/>
        <v>68.825000000000003</v>
      </c>
      <c r="T1821" s="9">
        <f t="shared" si="287"/>
        <v>64.625</v>
      </c>
      <c r="U1821" s="8">
        <f t="shared" si="288"/>
        <v>65.325000000000003</v>
      </c>
      <c r="V1821" s="8">
        <f t="shared" si="289"/>
        <v>65.150000000000006</v>
      </c>
    </row>
    <row r="1822" spans="1:22" ht="13.5" x14ac:dyDescent="0.25">
      <c r="A1822" s="3">
        <f>RSI!A1822</f>
        <v>44664</v>
      </c>
      <c r="B1822" s="2">
        <f>RSI!B1822</f>
        <v>9.4659999999999993</v>
      </c>
      <c r="C1822" s="2">
        <f>RSI!I1822</f>
        <v>48.390528046464915</v>
      </c>
      <c r="D1822" s="2">
        <f>MACD!E1822</f>
        <v>-1.9943347706352199E-2</v>
      </c>
      <c r="E1822" s="2">
        <f>MACD!F1822</f>
        <v>8.9695313711378264E-3</v>
      </c>
      <c r="F1822" s="2">
        <f>'Moving Avg'!D1822</f>
        <v>9.6242000000000001</v>
      </c>
      <c r="G1822" s="2">
        <f>'Moving Avg'!F1822</f>
        <v>9.5291500000000049</v>
      </c>
      <c r="H1822" s="2">
        <f>'Moving Avg'!G1822</f>
        <v>9.3690799999999985</v>
      </c>
      <c r="I1822" s="2">
        <f>'Moving Avg'!H1822</f>
        <v>8.3645250000000075</v>
      </c>
      <c r="J1822" s="6" t="str">
        <f>OBV!F1822</f>
        <v>BULLISH</v>
      </c>
      <c r="K1822" s="6" t="str">
        <f>OBV!G1822</f>
        <v>NEUTRAL</v>
      </c>
      <c r="L1822" s="6" t="str">
        <f>OBV!H1822</f>
        <v>BULLISH DIVERGENCE</v>
      </c>
      <c r="M1822" s="8">
        <f t="shared" si="280"/>
        <v>25</v>
      </c>
      <c r="N1822" s="8">
        <f t="shared" si="281"/>
        <v>100</v>
      </c>
      <c r="O1822" s="8">
        <f t="shared" si="282"/>
        <v>50</v>
      </c>
      <c r="P1822" s="8">
        <f t="shared" si="283"/>
        <v>66.5</v>
      </c>
      <c r="Q1822" s="9">
        <f t="shared" si="284"/>
        <v>61.225000000000001</v>
      </c>
      <c r="R1822" s="9">
        <f t="shared" si="285"/>
        <v>59.125</v>
      </c>
      <c r="S1822" s="9">
        <f t="shared" si="286"/>
        <v>61.174999999999997</v>
      </c>
      <c r="T1822" s="9">
        <f t="shared" si="287"/>
        <v>60.375</v>
      </c>
      <c r="U1822" s="8">
        <f t="shared" si="288"/>
        <v>60.508333333333326</v>
      </c>
      <c r="V1822" s="8">
        <f t="shared" si="289"/>
        <v>60.474999999999994</v>
      </c>
    </row>
    <row r="1823" spans="1:22" ht="13.5" x14ac:dyDescent="0.25">
      <c r="A1823" s="3">
        <f>RSI!A1823</f>
        <v>44665</v>
      </c>
      <c r="B1823" s="2">
        <f>RSI!B1823</f>
        <v>9.8230000000000004</v>
      </c>
      <c r="C1823" s="2">
        <f>RSI!I1823</f>
        <v>58.7595701302455</v>
      </c>
      <c r="D1823" s="2">
        <f>MACD!E1823</f>
        <v>-4.2093468450708826E-2</v>
      </c>
      <c r="E1823" s="2">
        <f>MACD!F1823</f>
        <v>-1.2430685932315047E-3</v>
      </c>
      <c r="F1823" s="2">
        <f>'Moving Avg'!D1823</f>
        <v>9.7013999999999996</v>
      </c>
      <c r="G1823" s="2">
        <f>'Moving Avg'!F1823</f>
        <v>9.5477500000000042</v>
      </c>
      <c r="H1823" s="2">
        <f>'Moving Avg'!G1823</f>
        <v>9.399799999999999</v>
      </c>
      <c r="I1823" s="2">
        <f>'Moving Avg'!H1823</f>
        <v>8.3754900000000081</v>
      </c>
      <c r="J1823" s="6" t="str">
        <f>OBV!F1823</f>
        <v>BULLISH</v>
      </c>
      <c r="K1823" s="6" t="str">
        <f>OBV!G1823</f>
        <v>WEAK</v>
      </c>
      <c r="L1823" s="6" t="str">
        <f>OBV!H1823</f>
        <v>CONFIRMED BULLISH</v>
      </c>
      <c r="M1823" s="8">
        <f t="shared" si="280"/>
        <v>25</v>
      </c>
      <c r="N1823" s="8">
        <f t="shared" si="281"/>
        <v>100</v>
      </c>
      <c r="O1823" s="8">
        <f t="shared" si="282"/>
        <v>50</v>
      </c>
      <c r="P1823" s="8">
        <f t="shared" si="283"/>
        <v>67</v>
      </c>
      <c r="Q1823" s="9">
        <f t="shared" si="284"/>
        <v>61.3</v>
      </c>
      <c r="R1823" s="9">
        <f t="shared" si="285"/>
        <v>59.25</v>
      </c>
      <c r="S1823" s="9">
        <f t="shared" si="286"/>
        <v>61.400000000000006</v>
      </c>
      <c r="T1823" s="9">
        <f t="shared" si="287"/>
        <v>60.5</v>
      </c>
      <c r="U1823" s="8">
        <f t="shared" si="288"/>
        <v>60.65</v>
      </c>
      <c r="V1823" s="8">
        <f t="shared" si="289"/>
        <v>60.612499999999997</v>
      </c>
    </row>
    <row r="1824" spans="1:22" ht="13.5" x14ac:dyDescent="0.25">
      <c r="A1824" s="3">
        <f>RSI!A1824</f>
        <v>44666</v>
      </c>
      <c r="B1824" s="2">
        <f>RSI!B1824</f>
        <v>9.8230000000000004</v>
      </c>
      <c r="C1824" s="2">
        <f>RSI!I1824</f>
        <v>58.759570130245507</v>
      </c>
      <c r="D1824" s="2">
        <f>MACD!E1824</f>
        <v>-5.1560446601408572E-2</v>
      </c>
      <c r="E1824" s="2">
        <f>MACD!F1824</f>
        <v>-1.1306544194866918E-2</v>
      </c>
      <c r="F1824" s="2">
        <f>'Moving Avg'!D1824</f>
        <v>9.7371999999999996</v>
      </c>
      <c r="G1824" s="2">
        <f>'Moving Avg'!F1824</f>
        <v>9.5692000000000057</v>
      </c>
      <c r="H1824" s="2">
        <f>'Moving Avg'!G1824</f>
        <v>9.42652</v>
      </c>
      <c r="I1824" s="2">
        <f>'Moving Avg'!H1824</f>
        <v>8.3877050000000075</v>
      </c>
      <c r="J1824" s="6" t="str">
        <f>OBV!F1824</f>
        <v>BULLISH</v>
      </c>
      <c r="K1824" s="6" t="str">
        <f>OBV!G1824</f>
        <v>NEUTRAL</v>
      </c>
      <c r="L1824" s="6" t="str">
        <f>OBV!H1824</f>
        <v>CONFIRMED BULLISH</v>
      </c>
      <c r="M1824" s="8">
        <f t="shared" si="280"/>
        <v>25</v>
      </c>
      <c r="N1824" s="8">
        <f t="shared" si="281"/>
        <v>100</v>
      </c>
      <c r="O1824" s="8">
        <f t="shared" si="282"/>
        <v>50</v>
      </c>
      <c r="P1824" s="8">
        <f t="shared" si="283"/>
        <v>83.5</v>
      </c>
      <c r="Q1824" s="9">
        <f t="shared" si="284"/>
        <v>63.774999999999999</v>
      </c>
      <c r="R1824" s="9">
        <f t="shared" si="285"/>
        <v>63.375</v>
      </c>
      <c r="S1824" s="9">
        <f t="shared" si="286"/>
        <v>68.825000000000003</v>
      </c>
      <c r="T1824" s="9">
        <f t="shared" si="287"/>
        <v>64.625</v>
      </c>
      <c r="U1824" s="8">
        <f t="shared" si="288"/>
        <v>65.325000000000003</v>
      </c>
      <c r="V1824" s="8">
        <f t="shared" si="289"/>
        <v>65.150000000000006</v>
      </c>
    </row>
    <row r="1825" spans="1:22" ht="13.5" x14ac:dyDescent="0.25">
      <c r="A1825" s="3">
        <f>RSI!A1825</f>
        <v>44669</v>
      </c>
      <c r="B1825" s="2">
        <f>RSI!B1825</f>
        <v>9.859</v>
      </c>
      <c r="C1825" s="2">
        <f>RSI!I1825</f>
        <v>59.706350995117923</v>
      </c>
      <c r="D1825" s="2">
        <f>MACD!E1825</f>
        <v>-6.3905680803792109E-2</v>
      </c>
      <c r="E1825" s="2">
        <f>MACD!F1825</f>
        <v>-2.1826371516651955E-2</v>
      </c>
      <c r="F1825" s="2">
        <f>'Moving Avg'!D1825</f>
        <v>9.7802000000000007</v>
      </c>
      <c r="G1825" s="2">
        <f>'Moving Avg'!F1825</f>
        <v>9.5896000000000026</v>
      </c>
      <c r="H1825" s="2">
        <f>'Moving Avg'!G1825</f>
        <v>9.4545399999999979</v>
      </c>
      <c r="I1825" s="2">
        <f>'Moving Avg'!H1825</f>
        <v>8.3990300000000087</v>
      </c>
      <c r="J1825" s="6" t="str">
        <f>OBV!F1825</f>
        <v>BULLISH</v>
      </c>
      <c r="K1825" s="6" t="str">
        <f>OBV!G1825</f>
        <v>WEAK</v>
      </c>
      <c r="L1825" s="6" t="str">
        <f>OBV!H1825</f>
        <v>CONFIRMED BULLISH</v>
      </c>
      <c r="M1825" s="8">
        <f t="shared" si="280"/>
        <v>25</v>
      </c>
      <c r="N1825" s="8">
        <f t="shared" si="281"/>
        <v>100</v>
      </c>
      <c r="O1825" s="8">
        <f t="shared" si="282"/>
        <v>50</v>
      </c>
      <c r="P1825" s="8">
        <f t="shared" si="283"/>
        <v>67</v>
      </c>
      <c r="Q1825" s="9">
        <f t="shared" si="284"/>
        <v>61.3</v>
      </c>
      <c r="R1825" s="9">
        <f t="shared" si="285"/>
        <v>59.25</v>
      </c>
      <c r="S1825" s="9">
        <f t="shared" si="286"/>
        <v>61.400000000000006</v>
      </c>
      <c r="T1825" s="9">
        <f t="shared" si="287"/>
        <v>60.5</v>
      </c>
      <c r="U1825" s="8">
        <f t="shared" si="288"/>
        <v>60.65</v>
      </c>
      <c r="V1825" s="8">
        <f t="shared" si="289"/>
        <v>60.612499999999997</v>
      </c>
    </row>
    <row r="1826" spans="1:22" ht="13.5" x14ac:dyDescent="0.25">
      <c r="A1826" s="3">
        <f>RSI!A1826</f>
        <v>44670</v>
      </c>
      <c r="B1826" s="2">
        <f>RSI!B1826</f>
        <v>9.7159999999999993</v>
      </c>
      <c r="C1826" s="2">
        <f>RSI!I1826</f>
        <v>54.367096203731464</v>
      </c>
      <c r="D1826" s="2">
        <f>MACD!E1826</f>
        <v>-6.5516269642653668E-2</v>
      </c>
      <c r="E1826" s="2">
        <f>MACD!F1826</f>
        <v>-3.0564351141852297E-2</v>
      </c>
      <c r="F1826" s="2">
        <f>'Moving Avg'!D1826</f>
        <v>9.7374000000000009</v>
      </c>
      <c r="G1826" s="2">
        <f>'Moving Avg'!F1826</f>
        <v>9.6028500000000037</v>
      </c>
      <c r="H1826" s="2">
        <f>'Moving Avg'!G1826</f>
        <v>9.4802599999999977</v>
      </c>
      <c r="I1826" s="2">
        <f>'Moving Avg'!H1826</f>
        <v>8.4096400000000067</v>
      </c>
      <c r="J1826" s="6" t="str">
        <f>OBV!F1826</f>
        <v>BULLISH</v>
      </c>
      <c r="K1826" s="6" t="str">
        <f>OBV!G1826</f>
        <v>NEUTRAL</v>
      </c>
      <c r="L1826" s="6" t="str">
        <f>OBV!H1826</f>
        <v>BULLISH DIVERGENCE</v>
      </c>
      <c r="M1826" s="8">
        <f t="shared" si="280"/>
        <v>25</v>
      </c>
      <c r="N1826" s="8">
        <f t="shared" si="281"/>
        <v>100</v>
      </c>
      <c r="O1826" s="8">
        <f t="shared" si="282"/>
        <v>50</v>
      </c>
      <c r="P1826" s="8">
        <f t="shared" si="283"/>
        <v>66.5</v>
      </c>
      <c r="Q1826" s="9">
        <f t="shared" si="284"/>
        <v>61.225000000000001</v>
      </c>
      <c r="R1826" s="9">
        <f t="shared" si="285"/>
        <v>59.125</v>
      </c>
      <c r="S1826" s="9">
        <f t="shared" si="286"/>
        <v>61.174999999999997</v>
      </c>
      <c r="T1826" s="9">
        <f t="shared" si="287"/>
        <v>60.375</v>
      </c>
      <c r="U1826" s="8">
        <f t="shared" si="288"/>
        <v>60.508333333333326</v>
      </c>
      <c r="V1826" s="8">
        <f t="shared" si="289"/>
        <v>60.474999999999994</v>
      </c>
    </row>
    <row r="1827" spans="1:22" ht="13.5" x14ac:dyDescent="0.25">
      <c r="A1827" s="3">
        <f>RSI!A1827</f>
        <v>44671</v>
      </c>
      <c r="B1827" s="2">
        <f>RSI!B1827</f>
        <v>9.6440000000000001</v>
      </c>
      <c r="C1827" s="2">
        <f>RSI!I1827</f>
        <v>51.852816388899051</v>
      </c>
      <c r="D1827" s="2">
        <f>MACD!E1827</f>
        <v>-6.3404722212784037E-2</v>
      </c>
      <c r="E1827" s="2">
        <f>MACD!F1827</f>
        <v>-3.7132425356038647E-2</v>
      </c>
      <c r="F1827" s="2">
        <f>'Moving Avg'!D1827</f>
        <v>9.7729999999999997</v>
      </c>
      <c r="G1827" s="2">
        <f>'Moving Avg'!F1827</f>
        <v>9.6125000000000025</v>
      </c>
      <c r="H1827" s="2">
        <f>'Moving Avg'!G1827</f>
        <v>9.4989799999999978</v>
      </c>
      <c r="I1827" s="2">
        <f>'Moving Avg'!H1827</f>
        <v>8.4198900000000076</v>
      </c>
      <c r="J1827" s="6" t="str">
        <f>OBV!F1827</f>
        <v>BEARISH</v>
      </c>
      <c r="K1827" s="6" t="str">
        <f>OBV!G1827</f>
        <v>NEUTRAL</v>
      </c>
      <c r="L1827" s="6" t="str">
        <f>OBV!H1827</f>
        <v>BEARISH DIVERGENCE</v>
      </c>
      <c r="M1827" s="8">
        <f t="shared" si="280"/>
        <v>25</v>
      </c>
      <c r="N1827" s="8">
        <f t="shared" si="281"/>
        <v>100</v>
      </c>
      <c r="O1827" s="8">
        <f t="shared" si="282"/>
        <v>50</v>
      </c>
      <c r="P1827" s="8">
        <f t="shared" si="283"/>
        <v>16.5</v>
      </c>
      <c r="Q1827" s="9">
        <f t="shared" si="284"/>
        <v>53.725000000000001</v>
      </c>
      <c r="R1827" s="9">
        <f t="shared" si="285"/>
        <v>46.625</v>
      </c>
      <c r="S1827" s="9">
        <f t="shared" si="286"/>
        <v>38.674999999999997</v>
      </c>
      <c r="T1827" s="9">
        <f t="shared" si="287"/>
        <v>47.875</v>
      </c>
      <c r="U1827" s="8">
        <f t="shared" si="288"/>
        <v>46.341666666666661</v>
      </c>
      <c r="V1827" s="8">
        <f t="shared" si="289"/>
        <v>46.724999999999994</v>
      </c>
    </row>
    <row r="1828" spans="1:22" ht="13.5" x14ac:dyDescent="0.25">
      <c r="A1828" s="3">
        <f>RSI!A1828</f>
        <v>44672</v>
      </c>
      <c r="B1828" s="2">
        <f>RSI!B1828</f>
        <v>9.5079999999999991</v>
      </c>
      <c r="C1828" s="2">
        <f>RSI!I1828</f>
        <v>47.394259534939536</v>
      </c>
      <c r="D1828" s="2">
        <f>MACD!E1828</f>
        <v>-7.1688783659894284E-2</v>
      </c>
      <c r="E1828" s="2">
        <f>MACD!F1828</f>
        <v>-4.4043697016809776E-2</v>
      </c>
      <c r="F1828" s="2">
        <f>'Moving Avg'!D1828</f>
        <v>9.7099999999999991</v>
      </c>
      <c r="G1828" s="2">
        <f>'Moving Avg'!F1828</f>
        <v>9.6164000000000023</v>
      </c>
      <c r="H1828" s="2">
        <f>'Moving Avg'!G1828</f>
        <v>9.5129799999999971</v>
      </c>
      <c r="I1828" s="2">
        <f>'Moving Avg'!H1828</f>
        <v>8.4294600000000077</v>
      </c>
      <c r="J1828" s="6" t="str">
        <f>OBV!F1828</f>
        <v>BEARISH</v>
      </c>
      <c r="K1828" s="6" t="str">
        <f>OBV!G1828</f>
        <v>STRONG</v>
      </c>
      <c r="L1828" s="6" t="str">
        <f>OBV!H1828</f>
        <v>CONFIRMED BEARISH</v>
      </c>
      <c r="M1828" s="8">
        <f t="shared" si="280"/>
        <v>25</v>
      </c>
      <c r="N1828" s="8">
        <f t="shared" si="281"/>
        <v>100</v>
      </c>
      <c r="O1828" s="8">
        <f t="shared" si="282"/>
        <v>50</v>
      </c>
      <c r="P1828" s="8">
        <f t="shared" si="283"/>
        <v>33</v>
      </c>
      <c r="Q1828" s="9">
        <f t="shared" si="284"/>
        <v>56.2</v>
      </c>
      <c r="R1828" s="9">
        <f t="shared" si="285"/>
        <v>50.75</v>
      </c>
      <c r="S1828" s="9">
        <f t="shared" si="286"/>
        <v>46.1</v>
      </c>
      <c r="T1828" s="9">
        <f t="shared" si="287"/>
        <v>52</v>
      </c>
      <c r="U1828" s="8">
        <f t="shared" si="288"/>
        <v>51.016666666666673</v>
      </c>
      <c r="V1828" s="8">
        <f t="shared" si="289"/>
        <v>51.262500000000003</v>
      </c>
    </row>
    <row r="1829" spans="1:22" ht="13.5" x14ac:dyDescent="0.25">
      <c r="A1829" s="3">
        <f>RSI!A1829</f>
        <v>44673</v>
      </c>
      <c r="B1829" s="2">
        <f>RSI!B1829</f>
        <v>9.7159999999999993</v>
      </c>
      <c r="C1829" s="2">
        <f>RSI!I1829</f>
        <v>53.920180872658932</v>
      </c>
      <c r="D1829" s="2">
        <f>MACD!E1829</f>
        <v>-6.1732549367345513E-2</v>
      </c>
      <c r="E1829" s="2">
        <f>MACD!F1829</f>
        <v>-4.7581467486916926E-2</v>
      </c>
      <c r="F1829" s="2">
        <f>'Moving Avg'!D1829</f>
        <v>9.688600000000001</v>
      </c>
      <c r="G1829" s="2">
        <f>'Moving Avg'!F1829</f>
        <v>9.6296500000000016</v>
      </c>
      <c r="H1829" s="2">
        <f>'Moving Avg'!G1829</f>
        <v>9.5286999999999971</v>
      </c>
      <c r="I1829" s="2">
        <f>'Moving Avg'!H1829</f>
        <v>8.4400700000000075</v>
      </c>
      <c r="J1829" s="6" t="str">
        <f>OBV!F1829</f>
        <v>BEARISH</v>
      </c>
      <c r="K1829" s="6" t="str">
        <f>OBV!G1829</f>
        <v>NEUTRAL</v>
      </c>
      <c r="L1829" s="6" t="str">
        <f>OBV!H1829</f>
        <v>CONFIRMED BEARISH</v>
      </c>
      <c r="M1829" s="8">
        <f t="shared" si="280"/>
        <v>25</v>
      </c>
      <c r="N1829" s="8">
        <f t="shared" si="281"/>
        <v>45</v>
      </c>
      <c r="O1829" s="8">
        <f t="shared" si="282"/>
        <v>50</v>
      </c>
      <c r="P1829" s="8">
        <f t="shared" si="283"/>
        <v>16.5</v>
      </c>
      <c r="Q1829" s="9">
        <f t="shared" si="284"/>
        <v>34.475000000000001</v>
      </c>
      <c r="R1829" s="9">
        <f t="shared" si="285"/>
        <v>35.625</v>
      </c>
      <c r="S1829" s="9">
        <f t="shared" si="286"/>
        <v>30.425000000000001</v>
      </c>
      <c r="T1829" s="9">
        <f t="shared" si="287"/>
        <v>34.125</v>
      </c>
      <c r="U1829" s="8">
        <f t="shared" si="288"/>
        <v>33.508333333333333</v>
      </c>
      <c r="V1829" s="8">
        <f t="shared" si="289"/>
        <v>33.662499999999994</v>
      </c>
    </row>
    <row r="1830" spans="1:22" ht="13.5" x14ac:dyDescent="0.25">
      <c r="A1830" s="3">
        <f>RSI!A1830</f>
        <v>44676</v>
      </c>
      <c r="B1830" s="2">
        <f>RSI!B1830</f>
        <v>10.000999999999999</v>
      </c>
      <c r="C1830" s="2">
        <f>RSI!I1830</f>
        <v>61.050053487106553</v>
      </c>
      <c r="D1830" s="2">
        <f>MACD!E1830</f>
        <v>-7.5160200000050637E-2</v>
      </c>
      <c r="E1830" s="2">
        <f>MACD!F1830</f>
        <v>-5.3097213989543673E-2</v>
      </c>
      <c r="F1830" s="2">
        <f>'Moving Avg'!D1830</f>
        <v>9.7169999999999987</v>
      </c>
      <c r="G1830" s="2">
        <f>'Moving Avg'!F1830</f>
        <v>9.6571500000000032</v>
      </c>
      <c r="H1830" s="2">
        <f>'Moving Avg'!G1830</f>
        <v>9.5501199999999979</v>
      </c>
      <c r="I1830" s="2">
        <f>'Moving Avg'!H1830</f>
        <v>8.4532150000000073</v>
      </c>
      <c r="J1830" s="6" t="str">
        <f>OBV!F1830</f>
        <v>BEARISH</v>
      </c>
      <c r="K1830" s="6" t="str">
        <f>OBV!G1830</f>
        <v>NEUTRAL</v>
      </c>
      <c r="L1830" s="6" t="str">
        <f>OBV!H1830</f>
        <v>BEARISH DIVERGENCE</v>
      </c>
      <c r="M1830" s="8">
        <f t="shared" si="280"/>
        <v>25</v>
      </c>
      <c r="N1830" s="8">
        <f t="shared" si="281"/>
        <v>100</v>
      </c>
      <c r="O1830" s="8">
        <f t="shared" si="282"/>
        <v>50</v>
      </c>
      <c r="P1830" s="8">
        <f t="shared" si="283"/>
        <v>16.5</v>
      </c>
      <c r="Q1830" s="9">
        <f t="shared" si="284"/>
        <v>53.725000000000001</v>
      </c>
      <c r="R1830" s="9">
        <f t="shared" si="285"/>
        <v>46.625</v>
      </c>
      <c r="S1830" s="9">
        <f t="shared" si="286"/>
        <v>38.674999999999997</v>
      </c>
      <c r="T1830" s="9">
        <f t="shared" si="287"/>
        <v>47.875</v>
      </c>
      <c r="U1830" s="8">
        <f t="shared" si="288"/>
        <v>46.341666666666661</v>
      </c>
      <c r="V1830" s="8">
        <f t="shared" si="289"/>
        <v>46.724999999999994</v>
      </c>
    </row>
    <row r="1831" spans="1:22" ht="13.5" x14ac:dyDescent="0.25">
      <c r="A1831" s="3">
        <f>RSI!A1831</f>
        <v>44677</v>
      </c>
      <c r="B1831" s="2">
        <f>RSI!B1831</f>
        <v>9.8369999999999997</v>
      </c>
      <c r="C1831" s="2">
        <f>RSI!I1831</f>
        <v>55.708403932144712</v>
      </c>
      <c r="D1831" s="2">
        <f>MACD!E1831</f>
        <v>-3.2744140524251009E-2</v>
      </c>
      <c r="E1831" s="2">
        <f>MACD!F1831</f>
        <v>-4.9026599296485146E-2</v>
      </c>
      <c r="F1831" s="2">
        <f>'Moving Avg'!D1831</f>
        <v>9.741200000000001</v>
      </c>
      <c r="G1831" s="2">
        <f>'Moving Avg'!F1831</f>
        <v>9.6703500000000027</v>
      </c>
      <c r="H1831" s="2">
        <f>'Moving Avg'!G1831</f>
        <v>9.5682599999999969</v>
      </c>
      <c r="I1831" s="2">
        <f>'Moving Avg'!H1831</f>
        <v>8.4655400000000078</v>
      </c>
      <c r="J1831" s="6" t="str">
        <f>OBV!F1831</f>
        <v>BEARISH</v>
      </c>
      <c r="K1831" s="6" t="str">
        <f>OBV!G1831</f>
        <v>NEUTRAL</v>
      </c>
      <c r="L1831" s="6" t="str">
        <f>OBV!H1831</f>
        <v>BEARISH DIVERGENCE</v>
      </c>
      <c r="M1831" s="8">
        <f t="shared" si="280"/>
        <v>25</v>
      </c>
      <c r="N1831" s="8">
        <f t="shared" si="281"/>
        <v>0</v>
      </c>
      <c r="O1831" s="8">
        <f t="shared" si="282"/>
        <v>50</v>
      </c>
      <c r="P1831" s="8">
        <f t="shared" si="283"/>
        <v>16.5</v>
      </c>
      <c r="Q1831" s="9">
        <f t="shared" si="284"/>
        <v>18.725000000000001</v>
      </c>
      <c r="R1831" s="9">
        <f t="shared" si="285"/>
        <v>26.625</v>
      </c>
      <c r="S1831" s="9">
        <f t="shared" si="286"/>
        <v>23.675000000000001</v>
      </c>
      <c r="T1831" s="9">
        <f t="shared" si="287"/>
        <v>22.875</v>
      </c>
      <c r="U1831" s="8">
        <f t="shared" si="288"/>
        <v>23.008333333333336</v>
      </c>
      <c r="V1831" s="8">
        <f t="shared" si="289"/>
        <v>22.975000000000001</v>
      </c>
    </row>
    <row r="1832" spans="1:22" ht="13.5" x14ac:dyDescent="0.25">
      <c r="A1832" s="3">
        <f>RSI!A1832</f>
        <v>44678</v>
      </c>
      <c r="B1832" s="2">
        <f>RSI!B1832</f>
        <v>9.9939999999999998</v>
      </c>
      <c r="C1832" s="2">
        <f>RSI!I1832</f>
        <v>59.373142989714587</v>
      </c>
      <c r="D1832" s="2">
        <f>MACD!E1832</f>
        <v>-8.1093448450340944E-2</v>
      </c>
      <c r="E1832" s="2">
        <f>MACD!F1832</f>
        <v>-5.5439969127256308E-2</v>
      </c>
      <c r="F1832" s="2">
        <f>'Moving Avg'!D1832</f>
        <v>9.8111999999999995</v>
      </c>
      <c r="G1832" s="2">
        <f>'Moving Avg'!F1832</f>
        <v>9.6913999999999998</v>
      </c>
      <c r="H1832" s="2">
        <f>'Moving Avg'!G1832</f>
        <v>9.5868199999999977</v>
      </c>
      <c r="I1832" s="2">
        <f>'Moving Avg'!H1832</f>
        <v>8.479685000000007</v>
      </c>
      <c r="J1832" s="6" t="str">
        <f>OBV!F1832</f>
        <v>BULLISH</v>
      </c>
      <c r="K1832" s="6" t="str">
        <f>OBV!G1832</f>
        <v>NEUTRAL</v>
      </c>
      <c r="L1832" s="6" t="str">
        <f>OBV!H1832</f>
        <v>CONFIRMED BULLISH</v>
      </c>
      <c r="M1832" s="8">
        <f t="shared" si="280"/>
        <v>25</v>
      </c>
      <c r="N1832" s="8">
        <f t="shared" si="281"/>
        <v>100</v>
      </c>
      <c r="O1832" s="8">
        <f t="shared" si="282"/>
        <v>50</v>
      </c>
      <c r="P1832" s="8">
        <f t="shared" si="283"/>
        <v>83.5</v>
      </c>
      <c r="Q1832" s="9">
        <f t="shared" si="284"/>
        <v>63.774999999999999</v>
      </c>
      <c r="R1832" s="9">
        <f t="shared" si="285"/>
        <v>63.375</v>
      </c>
      <c r="S1832" s="9">
        <f t="shared" si="286"/>
        <v>68.825000000000003</v>
      </c>
      <c r="T1832" s="9">
        <f t="shared" si="287"/>
        <v>64.625</v>
      </c>
      <c r="U1832" s="8">
        <f t="shared" si="288"/>
        <v>65.325000000000003</v>
      </c>
      <c r="V1832" s="8">
        <f t="shared" si="289"/>
        <v>65.150000000000006</v>
      </c>
    </row>
    <row r="1833" spans="1:22" ht="13.5" x14ac:dyDescent="0.25">
      <c r="A1833" s="3">
        <f>RSI!A1833</f>
        <v>44679</v>
      </c>
      <c r="B1833" s="2">
        <f>RSI!B1833</f>
        <v>9.9939999999999998</v>
      </c>
      <c r="C1833" s="2">
        <f>RSI!I1833</f>
        <v>59.373142989714587</v>
      </c>
      <c r="D1833" s="2">
        <f>MACD!E1833</f>
        <v>-6.9143835589581926E-2</v>
      </c>
      <c r="E1833" s="2">
        <f>MACD!F1833</f>
        <v>-5.8180742419721432E-2</v>
      </c>
      <c r="F1833" s="2">
        <f>'Moving Avg'!D1833</f>
        <v>9.9084000000000003</v>
      </c>
      <c r="G1833" s="2">
        <f>'Moving Avg'!F1833</f>
        <v>9.7160499999999992</v>
      </c>
      <c r="H1833" s="2">
        <f>'Moving Avg'!G1833</f>
        <v>9.6016799999999964</v>
      </c>
      <c r="I1833" s="2">
        <f>'Moving Avg'!H1833</f>
        <v>8.493830000000008</v>
      </c>
      <c r="J1833" s="6" t="str">
        <f>OBV!F1833</f>
        <v>BULLISH</v>
      </c>
      <c r="K1833" s="6" t="str">
        <f>OBV!G1833</f>
        <v>WEAK</v>
      </c>
      <c r="L1833" s="6" t="str">
        <f>OBV!H1833</f>
        <v>CONFIRMED BULLISH</v>
      </c>
      <c r="M1833" s="8">
        <f t="shared" si="280"/>
        <v>25</v>
      </c>
      <c r="N1833" s="8">
        <f t="shared" si="281"/>
        <v>45</v>
      </c>
      <c r="O1833" s="8">
        <f t="shared" si="282"/>
        <v>50</v>
      </c>
      <c r="P1833" s="8">
        <f t="shared" si="283"/>
        <v>67</v>
      </c>
      <c r="Q1833" s="9">
        <f t="shared" si="284"/>
        <v>42.05</v>
      </c>
      <c r="R1833" s="9">
        <f t="shared" si="285"/>
        <v>48.25</v>
      </c>
      <c r="S1833" s="9">
        <f t="shared" si="286"/>
        <v>53.150000000000006</v>
      </c>
      <c r="T1833" s="9">
        <f t="shared" si="287"/>
        <v>46.75</v>
      </c>
      <c r="U1833" s="8">
        <f t="shared" si="288"/>
        <v>47.816666666666663</v>
      </c>
      <c r="V1833" s="8">
        <f t="shared" si="289"/>
        <v>47.55</v>
      </c>
    </row>
    <row r="1834" spans="1:22" ht="13.5" x14ac:dyDescent="0.25">
      <c r="A1834" s="3">
        <f>RSI!A1834</f>
        <v>44680</v>
      </c>
      <c r="B1834" s="2">
        <f>RSI!B1834</f>
        <v>9.923</v>
      </c>
      <c r="C1834" s="2">
        <f>RSI!I1834</f>
        <v>56.903747460410948</v>
      </c>
      <c r="D1834" s="2">
        <f>MACD!E1834</f>
        <v>-5.568309804238325E-2</v>
      </c>
      <c r="E1834" s="2">
        <f>MACD!F1834</f>
        <v>-5.7681213544253797E-2</v>
      </c>
      <c r="F1834" s="2">
        <f>'Moving Avg'!D1834</f>
        <v>9.9497999999999998</v>
      </c>
      <c r="G1834" s="2">
        <f>'Moving Avg'!F1834</f>
        <v>9.7335499999999993</v>
      </c>
      <c r="H1834" s="2">
        <f>'Moving Avg'!G1834</f>
        <v>9.6129799999999985</v>
      </c>
      <c r="I1834" s="2">
        <f>'Moving Avg'!H1834</f>
        <v>8.5076200000000064</v>
      </c>
      <c r="J1834" s="6" t="str">
        <f>OBV!F1834</f>
        <v>BULLISH</v>
      </c>
      <c r="K1834" s="6" t="str">
        <f>OBV!G1834</f>
        <v>NEUTRAL</v>
      </c>
      <c r="L1834" s="6" t="str">
        <f>OBV!H1834</f>
        <v>CONFIRMED BULLISH</v>
      </c>
      <c r="M1834" s="8">
        <f t="shared" si="280"/>
        <v>25</v>
      </c>
      <c r="N1834" s="8">
        <f t="shared" si="281"/>
        <v>0</v>
      </c>
      <c r="O1834" s="8">
        <f t="shared" si="282"/>
        <v>50</v>
      </c>
      <c r="P1834" s="8">
        <f t="shared" si="283"/>
        <v>83.5</v>
      </c>
      <c r="Q1834" s="9">
        <f t="shared" si="284"/>
        <v>28.774999999999999</v>
      </c>
      <c r="R1834" s="9">
        <f t="shared" si="285"/>
        <v>43.375</v>
      </c>
      <c r="S1834" s="9">
        <f t="shared" si="286"/>
        <v>53.825000000000003</v>
      </c>
      <c r="T1834" s="9">
        <f t="shared" si="287"/>
        <v>39.625</v>
      </c>
      <c r="U1834" s="8">
        <f t="shared" si="288"/>
        <v>41.991666666666667</v>
      </c>
      <c r="V1834" s="8">
        <f t="shared" si="289"/>
        <v>41.400000000000006</v>
      </c>
    </row>
    <row r="1835" spans="1:22" ht="13.5" x14ac:dyDescent="0.25">
      <c r="A1835" s="3">
        <f>RSI!A1835</f>
        <v>44685</v>
      </c>
      <c r="B1835" s="2">
        <f>RSI!B1835</f>
        <v>9.923</v>
      </c>
      <c r="C1835" s="2">
        <f>RSI!I1835</f>
        <v>56.903747460410955</v>
      </c>
      <c r="D1835" s="2">
        <f>MACD!E1835</f>
        <v>-4.0103510527710995E-2</v>
      </c>
      <c r="E1835" s="2">
        <f>MACD!F1835</f>
        <v>-5.4165672940945236E-2</v>
      </c>
      <c r="F1835" s="2">
        <f>'Moving Avg'!D1835</f>
        <v>9.9342000000000006</v>
      </c>
      <c r="G1835" s="2">
        <f>'Moving Avg'!F1835</f>
        <v>9.7510499999999993</v>
      </c>
      <c r="H1835" s="2">
        <f>'Moving Avg'!G1835</f>
        <v>9.6222799999999982</v>
      </c>
      <c r="I1835" s="2">
        <f>'Moving Avg'!H1835</f>
        <v>8.5215150000000062</v>
      </c>
      <c r="J1835" s="6" t="str">
        <f>OBV!F1835</f>
        <v>BEARISH</v>
      </c>
      <c r="K1835" s="6" t="str">
        <f>OBV!G1835</f>
        <v>NEUTRAL</v>
      </c>
      <c r="L1835" s="6" t="str">
        <f>OBV!H1835</f>
        <v>CONFIRMED BEARISH</v>
      </c>
      <c r="M1835" s="8">
        <f t="shared" si="280"/>
        <v>25</v>
      </c>
      <c r="N1835" s="8">
        <f t="shared" si="281"/>
        <v>0</v>
      </c>
      <c r="O1835" s="8">
        <f t="shared" si="282"/>
        <v>50</v>
      </c>
      <c r="P1835" s="8">
        <f t="shared" si="283"/>
        <v>16.5</v>
      </c>
      <c r="Q1835" s="9">
        <f t="shared" si="284"/>
        <v>18.725000000000001</v>
      </c>
      <c r="R1835" s="9">
        <f t="shared" si="285"/>
        <v>26.625</v>
      </c>
      <c r="S1835" s="9">
        <f t="shared" si="286"/>
        <v>23.675000000000001</v>
      </c>
      <c r="T1835" s="9">
        <f t="shared" si="287"/>
        <v>22.875</v>
      </c>
      <c r="U1835" s="8">
        <f t="shared" si="288"/>
        <v>23.008333333333336</v>
      </c>
      <c r="V1835" s="8">
        <f t="shared" si="289"/>
        <v>22.975000000000001</v>
      </c>
    </row>
    <row r="1836" spans="1:22" ht="13.5" x14ac:dyDescent="0.25">
      <c r="A1836" s="3">
        <f>RSI!A1836</f>
        <v>44686</v>
      </c>
      <c r="B1836" s="2">
        <f>RSI!B1836</f>
        <v>9.923</v>
      </c>
      <c r="C1836" s="2">
        <f>RSI!I1836</f>
        <v>56.903747460410955</v>
      </c>
      <c r="D1836" s="2">
        <f>MACD!E1836</f>
        <v>-5.0169605659775129E-2</v>
      </c>
      <c r="E1836" s="2">
        <f>MACD!F1836</f>
        <v>-5.3366459484711214E-2</v>
      </c>
      <c r="F1836" s="2">
        <f>'Moving Avg'!D1836</f>
        <v>9.9514000000000014</v>
      </c>
      <c r="G1836" s="2">
        <f>'Moving Avg'!F1836</f>
        <v>9.7685499999999994</v>
      </c>
      <c r="H1836" s="2">
        <f>'Moving Avg'!G1836</f>
        <v>9.6288599999999978</v>
      </c>
      <c r="I1836" s="2">
        <f>'Moving Avg'!H1836</f>
        <v>8.5354100000000059</v>
      </c>
      <c r="J1836" s="6" t="str">
        <f>OBV!F1836</f>
        <v>BULLISH</v>
      </c>
      <c r="K1836" s="6" t="str">
        <f>OBV!G1836</f>
        <v>NEUTRAL</v>
      </c>
      <c r="L1836" s="6" t="str">
        <f>OBV!H1836</f>
        <v>CONFIRMED BULLISH</v>
      </c>
      <c r="M1836" s="8">
        <f t="shared" si="280"/>
        <v>25</v>
      </c>
      <c r="N1836" s="8">
        <f t="shared" si="281"/>
        <v>0</v>
      </c>
      <c r="O1836" s="8">
        <f t="shared" si="282"/>
        <v>50</v>
      </c>
      <c r="P1836" s="8">
        <f t="shared" si="283"/>
        <v>83.5</v>
      </c>
      <c r="Q1836" s="9">
        <f t="shared" si="284"/>
        <v>28.774999999999999</v>
      </c>
      <c r="R1836" s="9">
        <f t="shared" si="285"/>
        <v>43.375</v>
      </c>
      <c r="S1836" s="9">
        <f t="shared" si="286"/>
        <v>53.825000000000003</v>
      </c>
      <c r="T1836" s="9">
        <f t="shared" si="287"/>
        <v>39.625</v>
      </c>
      <c r="U1836" s="8">
        <f t="shared" si="288"/>
        <v>41.991666666666667</v>
      </c>
      <c r="V1836" s="8">
        <f t="shared" si="289"/>
        <v>41.400000000000006</v>
      </c>
    </row>
    <row r="1837" spans="1:22" ht="13.5" x14ac:dyDescent="0.25">
      <c r="A1837" s="3">
        <f>RSI!A1837</f>
        <v>44687</v>
      </c>
      <c r="B1837" s="2">
        <f>RSI!B1837</f>
        <v>9.923</v>
      </c>
      <c r="C1837" s="2">
        <f>RSI!I1837</f>
        <v>56.903747460410955</v>
      </c>
      <c r="D1837" s="2">
        <f>MACD!E1837</f>
        <v>-7.0920311467975949E-2</v>
      </c>
      <c r="E1837" s="2">
        <f>MACD!F1837</f>
        <v>-5.6877229881364164E-2</v>
      </c>
      <c r="F1837" s="2">
        <f>'Moving Avg'!D1837</f>
        <v>9.9372000000000007</v>
      </c>
      <c r="G1837" s="2">
        <f>'Moving Avg'!F1837</f>
        <v>9.7863999999999987</v>
      </c>
      <c r="H1837" s="2">
        <f>'Moving Avg'!G1837</f>
        <v>9.6354399999999991</v>
      </c>
      <c r="I1837" s="2">
        <f>'Moving Avg'!H1837</f>
        <v>8.5493050000000057</v>
      </c>
      <c r="J1837" s="6" t="str">
        <f>OBV!F1837</f>
        <v>BEARISH</v>
      </c>
      <c r="K1837" s="6" t="str">
        <f>OBV!G1837</f>
        <v>NEUTRAL</v>
      </c>
      <c r="L1837" s="6" t="str">
        <f>OBV!H1837</f>
        <v>CONFIRMED BEARISH</v>
      </c>
      <c r="M1837" s="8">
        <f t="shared" si="280"/>
        <v>25</v>
      </c>
      <c r="N1837" s="8">
        <f t="shared" si="281"/>
        <v>45</v>
      </c>
      <c r="O1837" s="8">
        <f t="shared" si="282"/>
        <v>50</v>
      </c>
      <c r="P1837" s="8">
        <f t="shared" si="283"/>
        <v>16.5</v>
      </c>
      <c r="Q1837" s="9">
        <f t="shared" si="284"/>
        <v>34.475000000000001</v>
      </c>
      <c r="R1837" s="9">
        <f t="shared" si="285"/>
        <v>35.625</v>
      </c>
      <c r="S1837" s="9">
        <f t="shared" si="286"/>
        <v>30.425000000000001</v>
      </c>
      <c r="T1837" s="9">
        <f t="shared" si="287"/>
        <v>34.125</v>
      </c>
      <c r="U1837" s="8">
        <f t="shared" si="288"/>
        <v>33.508333333333333</v>
      </c>
      <c r="V1837" s="8">
        <f t="shared" si="289"/>
        <v>33.662499999999994</v>
      </c>
    </row>
    <row r="1838" spans="1:22" ht="13.5" x14ac:dyDescent="0.25">
      <c r="A1838" s="3">
        <f>RSI!A1838</f>
        <v>44690</v>
      </c>
      <c r="B1838" s="2">
        <f>RSI!B1838</f>
        <v>9.8940000000000001</v>
      </c>
      <c r="C1838" s="2">
        <f>RSI!I1838</f>
        <v>55.632564448047191</v>
      </c>
      <c r="D1838" s="2">
        <f>MACD!E1838</f>
        <v>-0.10832419423545048</v>
      </c>
      <c r="E1838" s="2">
        <f>MACD!F1838</f>
        <v>-6.7166622752181437E-2</v>
      </c>
      <c r="F1838" s="2">
        <f>'Moving Avg'!D1838</f>
        <v>9.9171999999999993</v>
      </c>
      <c r="G1838" s="2">
        <f>'Moving Avg'!F1838</f>
        <v>9.8092500000000005</v>
      </c>
      <c r="H1838" s="2">
        <f>'Moving Avg'!G1838</f>
        <v>9.6414399999999993</v>
      </c>
      <c r="I1838" s="2">
        <f>'Moving Avg'!H1838</f>
        <v>8.5630550000000056</v>
      </c>
      <c r="J1838" s="6" t="str">
        <f>OBV!F1838</f>
        <v>BEARISH</v>
      </c>
      <c r="K1838" s="6" t="str">
        <f>OBV!G1838</f>
        <v>STRONG</v>
      </c>
      <c r="L1838" s="6" t="str">
        <f>OBV!H1838</f>
        <v>CONFIRMED BEARISH</v>
      </c>
      <c r="M1838" s="8">
        <f t="shared" si="280"/>
        <v>25</v>
      </c>
      <c r="N1838" s="8">
        <f t="shared" si="281"/>
        <v>100</v>
      </c>
      <c r="O1838" s="8">
        <f t="shared" si="282"/>
        <v>50</v>
      </c>
      <c r="P1838" s="8">
        <f t="shared" si="283"/>
        <v>33</v>
      </c>
      <c r="Q1838" s="9">
        <f t="shared" si="284"/>
        <v>56.2</v>
      </c>
      <c r="R1838" s="9">
        <f t="shared" si="285"/>
        <v>50.75</v>
      </c>
      <c r="S1838" s="9">
        <f t="shared" si="286"/>
        <v>46.1</v>
      </c>
      <c r="T1838" s="9">
        <f t="shared" si="287"/>
        <v>52</v>
      </c>
      <c r="U1838" s="8">
        <f t="shared" si="288"/>
        <v>51.016666666666673</v>
      </c>
      <c r="V1838" s="8">
        <f t="shared" si="289"/>
        <v>51.262500000000003</v>
      </c>
    </row>
    <row r="1839" spans="1:22" ht="13.5" x14ac:dyDescent="0.25">
      <c r="A1839" s="3">
        <f>RSI!A1839</f>
        <v>44691</v>
      </c>
      <c r="B1839" s="2">
        <f>RSI!B1839</f>
        <v>9.859</v>
      </c>
      <c r="C1839" s="2">
        <f>RSI!I1839</f>
        <v>54.062849217485372</v>
      </c>
      <c r="D1839" s="2">
        <f>MACD!E1839</f>
        <v>-0.10620103464603048</v>
      </c>
      <c r="E1839" s="2">
        <f>MACD!F1839</f>
        <v>-7.4973505130951246E-2</v>
      </c>
      <c r="F1839" s="2">
        <f>'Moving Avg'!D1839</f>
        <v>9.904399999999999</v>
      </c>
      <c r="G1839" s="2">
        <f>'Moving Avg'!F1839</f>
        <v>9.82</v>
      </c>
      <c r="H1839" s="2">
        <f>'Moving Avg'!G1839</f>
        <v>9.6501599999999996</v>
      </c>
      <c r="I1839" s="2">
        <f>'Moving Avg'!H1839</f>
        <v>8.5766300000000051</v>
      </c>
      <c r="J1839" s="6" t="str">
        <f>OBV!F1839</f>
        <v>BEARISH</v>
      </c>
      <c r="K1839" s="6" t="str">
        <f>OBV!G1839</f>
        <v>STRONG</v>
      </c>
      <c r="L1839" s="6" t="str">
        <f>OBV!H1839</f>
        <v>CONFIRMED BEARISH</v>
      </c>
      <c r="M1839" s="8">
        <f t="shared" si="280"/>
        <v>25</v>
      </c>
      <c r="N1839" s="8">
        <f t="shared" si="281"/>
        <v>100</v>
      </c>
      <c r="O1839" s="8">
        <f t="shared" si="282"/>
        <v>50</v>
      </c>
      <c r="P1839" s="8">
        <f t="shared" si="283"/>
        <v>33</v>
      </c>
      <c r="Q1839" s="9">
        <f t="shared" si="284"/>
        <v>56.2</v>
      </c>
      <c r="R1839" s="9">
        <f t="shared" si="285"/>
        <v>50.75</v>
      </c>
      <c r="S1839" s="9">
        <f t="shared" si="286"/>
        <v>46.1</v>
      </c>
      <c r="T1839" s="9">
        <f t="shared" si="287"/>
        <v>52</v>
      </c>
      <c r="U1839" s="8">
        <f t="shared" si="288"/>
        <v>51.016666666666673</v>
      </c>
      <c r="V1839" s="8">
        <f t="shared" si="289"/>
        <v>51.262500000000003</v>
      </c>
    </row>
    <row r="1840" spans="1:22" ht="13.5" x14ac:dyDescent="0.25">
      <c r="A1840" s="3">
        <f>RSI!A1840</f>
        <v>44692</v>
      </c>
      <c r="B1840" s="2">
        <f>RSI!B1840</f>
        <v>9.8010000000000002</v>
      </c>
      <c r="C1840" s="2">
        <f>RSI!I1840</f>
        <v>51.471060803927251</v>
      </c>
      <c r="D1840" s="2">
        <f>MACD!E1840</f>
        <v>-5.6814501809352436E-2</v>
      </c>
      <c r="E1840" s="2">
        <f>MACD!F1840</f>
        <v>-7.1341704466631489E-2</v>
      </c>
      <c r="F1840" s="2">
        <f>'Moving Avg'!D1840</f>
        <v>9.8800000000000008</v>
      </c>
      <c r="G1840" s="2">
        <f>'Moving Avg'!F1840</f>
        <v>9.8278500000000015</v>
      </c>
      <c r="H1840" s="2">
        <f>'Moving Avg'!G1840</f>
        <v>9.6605799999999995</v>
      </c>
      <c r="I1840" s="2">
        <f>'Moving Avg'!H1840</f>
        <v>8.5899150000000049</v>
      </c>
      <c r="J1840" s="6" t="str">
        <f>OBV!F1840</f>
        <v>BEARISH</v>
      </c>
      <c r="K1840" s="6" t="str">
        <f>OBV!G1840</f>
        <v>STRONG</v>
      </c>
      <c r="L1840" s="6" t="str">
        <f>OBV!H1840</f>
        <v>CONFIRMED BEARISH</v>
      </c>
      <c r="M1840" s="8">
        <f t="shared" si="280"/>
        <v>25</v>
      </c>
      <c r="N1840" s="8">
        <f t="shared" si="281"/>
        <v>0</v>
      </c>
      <c r="O1840" s="8">
        <f t="shared" si="282"/>
        <v>50</v>
      </c>
      <c r="P1840" s="8">
        <f t="shared" si="283"/>
        <v>33</v>
      </c>
      <c r="Q1840" s="9">
        <f t="shared" si="284"/>
        <v>21.2</v>
      </c>
      <c r="R1840" s="9">
        <f t="shared" si="285"/>
        <v>30.75</v>
      </c>
      <c r="S1840" s="9">
        <f t="shared" si="286"/>
        <v>31.1</v>
      </c>
      <c r="T1840" s="9">
        <f t="shared" si="287"/>
        <v>27</v>
      </c>
      <c r="U1840" s="8">
        <f t="shared" si="288"/>
        <v>27.683333333333337</v>
      </c>
      <c r="V1840" s="8">
        <f t="shared" si="289"/>
        <v>27.512500000000003</v>
      </c>
    </row>
    <row r="1841" spans="1:22" ht="13.5" x14ac:dyDescent="0.25">
      <c r="A1841" s="3">
        <f>RSI!A1841</f>
        <v>44693</v>
      </c>
      <c r="B1841" s="2">
        <f>RSI!B1841</f>
        <v>9.8010000000000002</v>
      </c>
      <c r="C1841" s="2">
        <f>RSI!I1841</f>
        <v>51.471060803927251</v>
      </c>
      <c r="D1841" s="2">
        <f>MACD!E1841</f>
        <v>-4.04254575434706E-2</v>
      </c>
      <c r="E1841" s="2">
        <f>MACD!F1841</f>
        <v>-6.5158455081999314E-2</v>
      </c>
      <c r="F1841" s="2">
        <f>'Moving Avg'!D1841</f>
        <v>9.8556000000000008</v>
      </c>
      <c r="G1841" s="2">
        <f>'Moving Avg'!F1841</f>
        <v>9.8214000000000006</v>
      </c>
      <c r="H1841" s="2">
        <f>'Moving Avg'!G1841</f>
        <v>9.6645799999999991</v>
      </c>
      <c r="I1841" s="2">
        <f>'Moving Avg'!H1841</f>
        <v>8.6032000000000046</v>
      </c>
      <c r="J1841" s="6" t="str">
        <f>OBV!F1841</f>
        <v>BEARISH</v>
      </c>
      <c r="K1841" s="6" t="str">
        <f>OBV!G1841</f>
        <v>STRONG</v>
      </c>
      <c r="L1841" s="6" t="str">
        <f>OBV!H1841</f>
        <v>CONFIRMED BEARISH</v>
      </c>
      <c r="M1841" s="8">
        <f t="shared" si="280"/>
        <v>25</v>
      </c>
      <c r="N1841" s="8">
        <f t="shared" si="281"/>
        <v>0</v>
      </c>
      <c r="O1841" s="8">
        <f t="shared" si="282"/>
        <v>50</v>
      </c>
      <c r="P1841" s="8">
        <f t="shared" si="283"/>
        <v>33</v>
      </c>
      <c r="Q1841" s="9">
        <f t="shared" si="284"/>
        <v>21.2</v>
      </c>
      <c r="R1841" s="9">
        <f t="shared" si="285"/>
        <v>30.75</v>
      </c>
      <c r="S1841" s="9">
        <f t="shared" si="286"/>
        <v>31.1</v>
      </c>
      <c r="T1841" s="9">
        <f t="shared" si="287"/>
        <v>27</v>
      </c>
      <c r="U1841" s="8">
        <f t="shared" si="288"/>
        <v>27.683333333333337</v>
      </c>
      <c r="V1841" s="8">
        <f t="shared" si="289"/>
        <v>27.512500000000003</v>
      </c>
    </row>
    <row r="1842" spans="1:22" ht="13.5" x14ac:dyDescent="0.25">
      <c r="A1842" s="3">
        <f>RSI!A1842</f>
        <v>44694</v>
      </c>
      <c r="B1842" s="2">
        <f>RSI!B1842</f>
        <v>9.7870000000000008</v>
      </c>
      <c r="C1842" s="2">
        <f>RSI!I1842</f>
        <v>50.789439055356794</v>
      </c>
      <c r="D1842" s="2">
        <f>MACD!E1842</f>
        <v>-1.5232096708448495E-3</v>
      </c>
      <c r="E1842" s="2">
        <f>MACD!F1842</f>
        <v>-5.2431405999768428E-2</v>
      </c>
      <c r="F1842" s="2">
        <f>'Moving Avg'!D1842</f>
        <v>9.8284000000000002</v>
      </c>
      <c r="G1842" s="2">
        <f>'Moving Avg'!F1842</f>
        <v>9.8374500000000005</v>
      </c>
      <c r="H1842" s="2">
        <f>'Moving Avg'!G1842</f>
        <v>9.6684399999999986</v>
      </c>
      <c r="I1842" s="2">
        <f>'Moving Avg'!H1842</f>
        <v>8.6164150000000053</v>
      </c>
      <c r="J1842" s="6" t="str">
        <f>OBV!F1842</f>
        <v>BEARISH</v>
      </c>
      <c r="K1842" s="6" t="str">
        <f>OBV!G1842</f>
        <v>STRONG</v>
      </c>
      <c r="L1842" s="6" t="str">
        <f>OBV!H1842</f>
        <v>CONFIRMED BEARISH</v>
      </c>
      <c r="M1842" s="8">
        <f t="shared" si="280"/>
        <v>25</v>
      </c>
      <c r="N1842" s="8">
        <f t="shared" si="281"/>
        <v>0</v>
      </c>
      <c r="O1842" s="8">
        <f t="shared" si="282"/>
        <v>50</v>
      </c>
      <c r="P1842" s="8">
        <f t="shared" si="283"/>
        <v>33</v>
      </c>
      <c r="Q1842" s="9">
        <f t="shared" si="284"/>
        <v>21.2</v>
      </c>
      <c r="R1842" s="9">
        <f t="shared" si="285"/>
        <v>30.75</v>
      </c>
      <c r="S1842" s="9">
        <f t="shared" si="286"/>
        <v>31.1</v>
      </c>
      <c r="T1842" s="9">
        <f t="shared" si="287"/>
        <v>27</v>
      </c>
      <c r="U1842" s="8">
        <f t="shared" si="288"/>
        <v>27.683333333333337</v>
      </c>
      <c r="V1842" s="8">
        <f t="shared" si="289"/>
        <v>27.512500000000003</v>
      </c>
    </row>
    <row r="1843" spans="1:22" ht="13.5" x14ac:dyDescent="0.25">
      <c r="A1843" s="3">
        <f>RSI!A1843</f>
        <v>44697</v>
      </c>
      <c r="B1843" s="2">
        <f>RSI!B1843</f>
        <v>9.7870000000000008</v>
      </c>
      <c r="C1843" s="2">
        <f>RSI!I1843</f>
        <v>50.789439055356794</v>
      </c>
      <c r="D1843" s="2">
        <f>MACD!E1843</f>
        <v>3.1332092333872907E-2</v>
      </c>
      <c r="E1843" s="2">
        <f>MACD!F1843</f>
        <v>-3.5678706333040162E-2</v>
      </c>
      <c r="F1843" s="2">
        <f>'Moving Avg'!D1843</f>
        <v>9.8069999999999986</v>
      </c>
      <c r="G1843" s="2">
        <f>'Moving Avg'!F1843</f>
        <v>9.8356499999999993</v>
      </c>
      <c r="H1843" s="2">
        <f>'Moving Avg'!G1843</f>
        <v>9.6784400000000002</v>
      </c>
      <c r="I1843" s="2">
        <f>'Moving Avg'!H1843</f>
        <v>8.6296300000000059</v>
      </c>
      <c r="J1843" s="6" t="str">
        <f>OBV!F1843</f>
        <v>BEARISH</v>
      </c>
      <c r="K1843" s="6" t="str">
        <f>OBV!G1843</f>
        <v>STRONG</v>
      </c>
      <c r="L1843" s="6" t="str">
        <f>OBV!H1843</f>
        <v>CONFIRMED BEARISH</v>
      </c>
      <c r="M1843" s="8">
        <f t="shared" si="280"/>
        <v>25</v>
      </c>
      <c r="N1843" s="8">
        <f t="shared" si="281"/>
        <v>0</v>
      </c>
      <c r="O1843" s="8">
        <f t="shared" si="282"/>
        <v>50</v>
      </c>
      <c r="P1843" s="8">
        <f t="shared" si="283"/>
        <v>33</v>
      </c>
      <c r="Q1843" s="9">
        <f t="shared" si="284"/>
        <v>21.2</v>
      </c>
      <c r="R1843" s="9">
        <f t="shared" si="285"/>
        <v>30.75</v>
      </c>
      <c r="S1843" s="9">
        <f t="shared" si="286"/>
        <v>31.1</v>
      </c>
      <c r="T1843" s="9">
        <f t="shared" si="287"/>
        <v>27</v>
      </c>
      <c r="U1843" s="8">
        <f t="shared" si="288"/>
        <v>27.683333333333337</v>
      </c>
      <c r="V1843" s="8">
        <f t="shared" si="289"/>
        <v>27.512500000000003</v>
      </c>
    </row>
    <row r="1844" spans="1:22" ht="13.5" x14ac:dyDescent="0.25">
      <c r="A1844" s="3">
        <f>RSI!A1844</f>
        <v>44698</v>
      </c>
      <c r="B1844" s="2">
        <f>RSI!B1844</f>
        <v>9.859</v>
      </c>
      <c r="C1844" s="2">
        <f>RSI!I1844</f>
        <v>54.391875757220845</v>
      </c>
      <c r="D1844" s="2">
        <f>MACD!E1844</f>
        <v>4.2818929034615039E-2</v>
      </c>
      <c r="E1844" s="2">
        <f>MACD!F1844</f>
        <v>-1.9979179259509122E-2</v>
      </c>
      <c r="F1844" s="2">
        <f>'Moving Avg'!D1844</f>
        <v>9.8070000000000004</v>
      </c>
      <c r="G1844" s="2">
        <f>'Moving Avg'!F1844</f>
        <v>9.8374500000000005</v>
      </c>
      <c r="H1844" s="2">
        <f>'Moving Avg'!G1844</f>
        <v>9.6794599999999971</v>
      </c>
      <c r="I1844" s="2">
        <f>'Moving Avg'!H1844</f>
        <v>8.642135000000005</v>
      </c>
      <c r="J1844" s="6" t="str">
        <f>OBV!F1844</f>
        <v>BEARISH</v>
      </c>
      <c r="K1844" s="6" t="str">
        <f>OBV!G1844</f>
        <v>NEUTRAL</v>
      </c>
      <c r="L1844" s="6" t="str">
        <f>OBV!H1844</f>
        <v>NEUTRAL</v>
      </c>
      <c r="M1844" s="8">
        <f t="shared" si="280"/>
        <v>25</v>
      </c>
      <c r="N1844" s="8">
        <f t="shared" si="281"/>
        <v>0</v>
      </c>
      <c r="O1844" s="8">
        <f t="shared" si="282"/>
        <v>50</v>
      </c>
      <c r="P1844" s="8">
        <f t="shared" si="283"/>
        <v>16.5</v>
      </c>
      <c r="Q1844" s="9">
        <f t="shared" si="284"/>
        <v>18.725000000000001</v>
      </c>
      <c r="R1844" s="9">
        <f t="shared" si="285"/>
        <v>26.625</v>
      </c>
      <c r="S1844" s="9">
        <f t="shared" si="286"/>
        <v>23.675000000000001</v>
      </c>
      <c r="T1844" s="9">
        <f t="shared" si="287"/>
        <v>22.875</v>
      </c>
      <c r="U1844" s="8">
        <f t="shared" si="288"/>
        <v>23.008333333333336</v>
      </c>
      <c r="V1844" s="8">
        <f t="shared" si="289"/>
        <v>22.975000000000001</v>
      </c>
    </row>
    <row r="1845" spans="1:22" ht="13.5" x14ac:dyDescent="0.25">
      <c r="A1845" s="3">
        <f>RSI!A1845</f>
        <v>44699</v>
      </c>
      <c r="B1845" s="2">
        <f>RSI!B1845</f>
        <v>9.8510000000000009</v>
      </c>
      <c r="C1845" s="2">
        <f>RSI!I1845</f>
        <v>53.919566337069142</v>
      </c>
      <c r="D1845" s="2">
        <f>MACD!E1845</f>
        <v>5.2652559737081717E-2</v>
      </c>
      <c r="E1845" s="2">
        <f>MACD!F1845</f>
        <v>-5.4528314601909548E-3</v>
      </c>
      <c r="F1845" s="2">
        <f>'Moving Avg'!D1845</f>
        <v>9.8170000000000002</v>
      </c>
      <c r="G1845" s="2">
        <f>'Moving Avg'!F1845</f>
        <v>9.8370500000000014</v>
      </c>
      <c r="H1845" s="2">
        <f>'Moving Avg'!G1845</f>
        <v>9.6804599999999983</v>
      </c>
      <c r="I1845" s="2">
        <f>'Moving Avg'!H1845</f>
        <v>8.6556700000000042</v>
      </c>
      <c r="J1845" s="6" t="str">
        <f>OBV!F1845</f>
        <v>BEARISH</v>
      </c>
      <c r="K1845" s="6" t="str">
        <f>OBV!G1845</f>
        <v>NEUTRAL</v>
      </c>
      <c r="L1845" s="6" t="str">
        <f>OBV!H1845</f>
        <v>BEARISH DIVERGENCE</v>
      </c>
      <c r="M1845" s="8">
        <f t="shared" si="280"/>
        <v>25</v>
      </c>
      <c r="N1845" s="8">
        <f t="shared" si="281"/>
        <v>0</v>
      </c>
      <c r="O1845" s="8">
        <f t="shared" si="282"/>
        <v>50</v>
      </c>
      <c r="P1845" s="8">
        <f t="shared" si="283"/>
        <v>16.5</v>
      </c>
      <c r="Q1845" s="9">
        <f t="shared" si="284"/>
        <v>18.725000000000001</v>
      </c>
      <c r="R1845" s="9">
        <f t="shared" si="285"/>
        <v>26.625</v>
      </c>
      <c r="S1845" s="9">
        <f t="shared" si="286"/>
        <v>23.675000000000001</v>
      </c>
      <c r="T1845" s="9">
        <f t="shared" si="287"/>
        <v>22.875</v>
      </c>
      <c r="U1845" s="8">
        <f t="shared" si="288"/>
        <v>23.008333333333336</v>
      </c>
      <c r="V1845" s="8">
        <f t="shared" si="289"/>
        <v>22.975000000000001</v>
      </c>
    </row>
    <row r="1846" spans="1:22" ht="13.5" x14ac:dyDescent="0.25">
      <c r="A1846" s="3">
        <f>RSI!A1846</f>
        <v>44700</v>
      </c>
      <c r="B1846" s="2">
        <f>RSI!B1846</f>
        <v>9.9589999999999996</v>
      </c>
      <c r="C1846" s="2">
        <f>RSI!I1846</f>
        <v>59.084860499899527</v>
      </c>
      <c r="D1846" s="2">
        <f>MACD!E1846</f>
        <v>5.2577454905829768E-2</v>
      </c>
      <c r="E1846" s="2">
        <f>MACD!F1846</f>
        <v>6.1532258130131906E-3</v>
      </c>
      <c r="F1846" s="2">
        <f>'Moving Avg'!D1846</f>
        <v>9.8485999999999994</v>
      </c>
      <c r="G1846" s="2">
        <f>'Moving Avg'!F1846</f>
        <v>9.8491999999999997</v>
      </c>
      <c r="H1846" s="2">
        <f>'Moving Avg'!G1846</f>
        <v>9.6836199999999977</v>
      </c>
      <c r="I1846" s="2">
        <f>'Moving Avg'!H1846</f>
        <v>8.6697450000000043</v>
      </c>
      <c r="J1846" s="6" t="str">
        <f>OBV!F1846</f>
        <v>BULLISH</v>
      </c>
      <c r="K1846" s="6" t="str">
        <f>OBV!G1846</f>
        <v>NEUTRAL</v>
      </c>
      <c r="L1846" s="6" t="str">
        <f>OBV!H1846</f>
        <v>CONFIRMED BULLISH</v>
      </c>
      <c r="M1846" s="8">
        <f t="shared" si="280"/>
        <v>25</v>
      </c>
      <c r="N1846" s="8">
        <f t="shared" si="281"/>
        <v>0</v>
      </c>
      <c r="O1846" s="8">
        <f t="shared" si="282"/>
        <v>50</v>
      </c>
      <c r="P1846" s="8">
        <f t="shared" si="283"/>
        <v>83.5</v>
      </c>
      <c r="Q1846" s="9">
        <f t="shared" si="284"/>
        <v>28.774999999999999</v>
      </c>
      <c r="R1846" s="9">
        <f t="shared" si="285"/>
        <v>43.375</v>
      </c>
      <c r="S1846" s="9">
        <f t="shared" si="286"/>
        <v>53.825000000000003</v>
      </c>
      <c r="T1846" s="9">
        <f t="shared" si="287"/>
        <v>39.625</v>
      </c>
      <c r="U1846" s="8">
        <f t="shared" si="288"/>
        <v>41.991666666666667</v>
      </c>
      <c r="V1846" s="8">
        <f t="shared" si="289"/>
        <v>41.400000000000006</v>
      </c>
    </row>
    <row r="1847" spans="1:22" ht="13.5" x14ac:dyDescent="0.25">
      <c r="A1847" s="3">
        <f>RSI!A1847</f>
        <v>44701</v>
      </c>
      <c r="B1847" s="2">
        <f>RSI!B1847</f>
        <v>10.553000000000001</v>
      </c>
      <c r="C1847" s="2">
        <f>RSI!I1847</f>
        <v>75.410621330540536</v>
      </c>
      <c r="D1847" s="2">
        <f>MACD!E1847</f>
        <v>7.5091824037851751E-3</v>
      </c>
      <c r="E1847" s="2">
        <f>MACD!F1847</f>
        <v>6.4244171311675881E-3</v>
      </c>
      <c r="F1847" s="2">
        <f>'Moving Avg'!D1847</f>
        <v>10.001799999999999</v>
      </c>
      <c r="G1847" s="2">
        <f>'Moving Avg'!F1847</f>
        <v>9.8946500000000004</v>
      </c>
      <c r="H1847" s="2">
        <f>'Moving Avg'!G1847</f>
        <v>9.6997999999999998</v>
      </c>
      <c r="I1847" s="2">
        <f>'Moving Avg'!H1847</f>
        <v>8.6867900000000038</v>
      </c>
      <c r="J1847" s="6" t="str">
        <f>OBV!F1847</f>
        <v>BEARISH</v>
      </c>
      <c r="K1847" s="6" t="str">
        <f>OBV!G1847</f>
        <v>NEUTRAL</v>
      </c>
      <c r="L1847" s="6" t="str">
        <f>OBV!H1847</f>
        <v>CONFIRMED BEARISH</v>
      </c>
      <c r="M1847" s="8">
        <f t="shared" si="280"/>
        <v>0</v>
      </c>
      <c r="N1847" s="8">
        <f t="shared" si="281"/>
        <v>0</v>
      </c>
      <c r="O1847" s="8">
        <f t="shared" si="282"/>
        <v>50</v>
      </c>
      <c r="P1847" s="8">
        <f t="shared" si="283"/>
        <v>16.5</v>
      </c>
      <c r="Q1847" s="9">
        <f t="shared" si="284"/>
        <v>9.9749999999999996</v>
      </c>
      <c r="R1847" s="9">
        <f t="shared" si="285"/>
        <v>21.625</v>
      </c>
      <c r="S1847" s="9">
        <f t="shared" si="286"/>
        <v>19.925000000000001</v>
      </c>
      <c r="T1847" s="9">
        <f t="shared" si="287"/>
        <v>16.625</v>
      </c>
      <c r="U1847" s="8">
        <f t="shared" si="288"/>
        <v>17.175000000000001</v>
      </c>
      <c r="V1847" s="8">
        <f t="shared" si="289"/>
        <v>17.037500000000001</v>
      </c>
    </row>
    <row r="1848" spans="1:22" ht="13.5" x14ac:dyDescent="0.25">
      <c r="A1848" s="3">
        <f>RSI!A1848</f>
        <v>44704</v>
      </c>
      <c r="B1848" s="2">
        <f>RSI!B1848</f>
        <v>9.9190000000000005</v>
      </c>
      <c r="C1848" s="2">
        <f>RSI!I1848</f>
        <v>51.699083025648299</v>
      </c>
      <c r="D1848" s="2">
        <f>MACD!E1848</f>
        <v>7.4356448890355864E-3</v>
      </c>
      <c r="E1848" s="2">
        <f>MACD!F1848</f>
        <v>6.6266626827411884E-3</v>
      </c>
      <c r="F1848" s="2">
        <f>'Moving Avg'!D1848</f>
        <v>10.028200000000002</v>
      </c>
      <c r="G1848" s="2">
        <f>'Moving Avg'!F1848</f>
        <v>9.9152000000000022</v>
      </c>
      <c r="H1848" s="2">
        <f>'Moving Avg'!G1848</f>
        <v>9.7067199999999989</v>
      </c>
      <c r="I1848" s="2">
        <f>'Moving Avg'!H1848</f>
        <v>8.7006650000000043</v>
      </c>
      <c r="J1848" s="6" t="str">
        <f>OBV!F1848</f>
        <v>BEARISH</v>
      </c>
      <c r="K1848" s="6" t="str">
        <f>OBV!G1848</f>
        <v>NEUTRAL</v>
      </c>
      <c r="L1848" s="6" t="str">
        <f>OBV!H1848</f>
        <v>CONFIRMED BEARISH</v>
      </c>
      <c r="M1848" s="8">
        <f t="shared" si="280"/>
        <v>25</v>
      </c>
      <c r="N1848" s="8">
        <f t="shared" si="281"/>
        <v>0</v>
      </c>
      <c r="O1848" s="8">
        <f t="shared" si="282"/>
        <v>50</v>
      </c>
      <c r="P1848" s="8">
        <f t="shared" si="283"/>
        <v>16.5</v>
      </c>
      <c r="Q1848" s="9">
        <f t="shared" si="284"/>
        <v>18.725000000000001</v>
      </c>
      <c r="R1848" s="9">
        <f t="shared" si="285"/>
        <v>26.625</v>
      </c>
      <c r="S1848" s="9">
        <f t="shared" si="286"/>
        <v>23.675000000000001</v>
      </c>
      <c r="T1848" s="9">
        <f t="shared" si="287"/>
        <v>22.875</v>
      </c>
      <c r="U1848" s="8">
        <f t="shared" si="288"/>
        <v>23.008333333333336</v>
      </c>
      <c r="V1848" s="8">
        <f t="shared" si="289"/>
        <v>22.975000000000001</v>
      </c>
    </row>
    <row r="1849" spans="1:22" ht="13.5" x14ac:dyDescent="0.25">
      <c r="A1849" s="3">
        <f>RSI!A1849</f>
        <v>44705</v>
      </c>
      <c r="B1849" s="2">
        <f>RSI!B1849</f>
        <v>10.513999999999999</v>
      </c>
      <c r="C1849" s="2">
        <f>RSI!I1849</f>
        <v>63.34701755886654</v>
      </c>
      <c r="D1849" s="2">
        <f>MACD!E1849</f>
        <v>-4.2450296410430965E-2</v>
      </c>
      <c r="E1849" s="2">
        <f>MACD!F1849</f>
        <v>-3.1887291358932432E-3</v>
      </c>
      <c r="F1849" s="2">
        <f>'Moving Avg'!D1849</f>
        <v>10.159200000000002</v>
      </c>
      <c r="G1849" s="2">
        <f>'Moving Avg'!F1849</f>
        <v>9.9551000000000016</v>
      </c>
      <c r="H1849" s="2">
        <f>'Moving Avg'!G1849</f>
        <v>9.7255400000000005</v>
      </c>
      <c r="I1849" s="2">
        <f>'Moving Avg'!H1849</f>
        <v>8.7175150000000041</v>
      </c>
      <c r="J1849" s="6" t="str">
        <f>OBV!F1849</f>
        <v>BEARISH</v>
      </c>
      <c r="K1849" s="6" t="str">
        <f>OBV!G1849</f>
        <v>NEUTRAL</v>
      </c>
      <c r="L1849" s="6" t="str">
        <f>OBV!H1849</f>
        <v>CONFIRMED BEARISH</v>
      </c>
      <c r="M1849" s="8">
        <f t="shared" si="280"/>
        <v>25</v>
      </c>
      <c r="N1849" s="8">
        <f t="shared" si="281"/>
        <v>100</v>
      </c>
      <c r="O1849" s="8">
        <f t="shared" si="282"/>
        <v>50</v>
      </c>
      <c r="P1849" s="8">
        <f t="shared" si="283"/>
        <v>16.5</v>
      </c>
      <c r="Q1849" s="9">
        <f t="shared" si="284"/>
        <v>53.725000000000001</v>
      </c>
      <c r="R1849" s="9">
        <f t="shared" si="285"/>
        <v>46.625</v>
      </c>
      <c r="S1849" s="9">
        <f t="shared" si="286"/>
        <v>38.674999999999997</v>
      </c>
      <c r="T1849" s="9">
        <f t="shared" si="287"/>
        <v>47.875</v>
      </c>
      <c r="U1849" s="8">
        <f t="shared" si="288"/>
        <v>46.341666666666661</v>
      </c>
      <c r="V1849" s="8">
        <f t="shared" si="289"/>
        <v>46.724999999999994</v>
      </c>
    </row>
    <row r="1850" spans="1:22" ht="13.5" x14ac:dyDescent="0.25">
      <c r="A1850" s="3">
        <f>RSI!A1850</f>
        <v>44706</v>
      </c>
      <c r="B1850" s="2">
        <f>RSI!B1850</f>
        <v>10.717000000000001</v>
      </c>
      <c r="C1850" s="2">
        <f>RSI!I1850</f>
        <v>66.330313728915456</v>
      </c>
      <c r="D1850" s="2">
        <f>MACD!E1850</f>
        <v>-0.11247546071730063</v>
      </c>
      <c r="E1850" s="2">
        <f>MACD!F1850</f>
        <v>-2.5046075452174722E-2</v>
      </c>
      <c r="F1850" s="2">
        <f>'Moving Avg'!D1850</f>
        <v>10.3324</v>
      </c>
      <c r="G1850" s="2">
        <f>'Moving Avg'!F1850</f>
        <v>9.9909000000000017</v>
      </c>
      <c r="H1850" s="2">
        <f>'Moving Avg'!G1850</f>
        <v>9.74986</v>
      </c>
      <c r="I1850" s="2">
        <f>'Moving Avg'!H1850</f>
        <v>8.7353800000000028</v>
      </c>
      <c r="J1850" s="6" t="str">
        <f>OBV!F1850</f>
        <v>BULLISH</v>
      </c>
      <c r="K1850" s="6" t="str">
        <f>OBV!G1850</f>
        <v>NEUTRAL</v>
      </c>
      <c r="L1850" s="6" t="str">
        <f>OBV!H1850</f>
        <v>BULLISH DIVERGENCE</v>
      </c>
      <c r="M1850" s="8">
        <f t="shared" si="280"/>
        <v>25</v>
      </c>
      <c r="N1850" s="8">
        <f t="shared" si="281"/>
        <v>100</v>
      </c>
      <c r="O1850" s="8">
        <f t="shared" si="282"/>
        <v>50</v>
      </c>
      <c r="P1850" s="8">
        <f t="shared" si="283"/>
        <v>66.5</v>
      </c>
      <c r="Q1850" s="9">
        <f t="shared" si="284"/>
        <v>61.225000000000001</v>
      </c>
      <c r="R1850" s="9">
        <f t="shared" si="285"/>
        <v>59.125</v>
      </c>
      <c r="S1850" s="9">
        <f t="shared" si="286"/>
        <v>61.174999999999997</v>
      </c>
      <c r="T1850" s="9">
        <f t="shared" si="287"/>
        <v>60.375</v>
      </c>
      <c r="U1850" s="8">
        <f t="shared" si="288"/>
        <v>60.508333333333326</v>
      </c>
      <c r="V1850" s="8">
        <f t="shared" si="289"/>
        <v>60.474999999999994</v>
      </c>
    </row>
    <row r="1851" spans="1:22" ht="13.5" x14ac:dyDescent="0.25">
      <c r="A1851" s="3">
        <f>RSI!A1851</f>
        <v>44707</v>
      </c>
      <c r="B1851" s="2">
        <f>RSI!B1851</f>
        <v>10.717000000000001</v>
      </c>
      <c r="C1851" s="2">
        <f>RSI!I1851</f>
        <v>66.330313728915456</v>
      </c>
      <c r="D1851" s="2">
        <f>MACD!E1851</f>
        <v>-0.17649545599228667</v>
      </c>
      <c r="E1851" s="2">
        <f>MACD!F1851</f>
        <v>-5.5335951560197112E-2</v>
      </c>
      <c r="F1851" s="2">
        <f>'Moving Avg'!D1851</f>
        <v>10.484</v>
      </c>
      <c r="G1851" s="2">
        <f>'Moving Avg'!F1851</f>
        <v>10.034900000000004</v>
      </c>
      <c r="H1851" s="2">
        <f>'Moving Avg'!G1851</f>
        <v>9.7741799999999994</v>
      </c>
      <c r="I1851" s="2">
        <f>'Moving Avg'!H1851</f>
        <v>8.7532450000000033</v>
      </c>
      <c r="J1851" s="6" t="str">
        <f>OBV!F1851</f>
        <v>BULLISH</v>
      </c>
      <c r="K1851" s="6" t="str">
        <f>OBV!G1851</f>
        <v>NEUTRAL</v>
      </c>
      <c r="L1851" s="6" t="str">
        <f>OBV!H1851</f>
        <v>BULLISH DIVERGENCE</v>
      </c>
      <c r="M1851" s="8">
        <f t="shared" si="280"/>
        <v>25</v>
      </c>
      <c r="N1851" s="8">
        <f t="shared" si="281"/>
        <v>100</v>
      </c>
      <c r="O1851" s="8">
        <f t="shared" si="282"/>
        <v>50</v>
      </c>
      <c r="P1851" s="8">
        <f t="shared" si="283"/>
        <v>66.5</v>
      </c>
      <c r="Q1851" s="9">
        <f t="shared" si="284"/>
        <v>61.225000000000001</v>
      </c>
      <c r="R1851" s="9">
        <f t="shared" si="285"/>
        <v>59.125</v>
      </c>
      <c r="S1851" s="9">
        <f t="shared" si="286"/>
        <v>61.174999999999997</v>
      </c>
      <c r="T1851" s="9">
        <f t="shared" si="287"/>
        <v>60.375</v>
      </c>
      <c r="U1851" s="8">
        <f t="shared" si="288"/>
        <v>60.508333333333326</v>
      </c>
      <c r="V1851" s="8">
        <f t="shared" si="289"/>
        <v>60.474999999999994</v>
      </c>
    </row>
    <row r="1852" spans="1:22" ht="13.5" x14ac:dyDescent="0.25">
      <c r="A1852" s="3">
        <f>RSI!A1852</f>
        <v>44708</v>
      </c>
      <c r="B1852" s="2">
        <f>RSI!B1852</f>
        <v>10.717000000000001</v>
      </c>
      <c r="C1852" s="2">
        <f>RSI!I1852</f>
        <v>66.330313728915456</v>
      </c>
      <c r="D1852" s="2">
        <f>MACD!E1852</f>
        <v>-0.23723482031323151</v>
      </c>
      <c r="E1852" s="2">
        <f>MACD!F1852</f>
        <v>-9.1715725310803992E-2</v>
      </c>
      <c r="F1852" s="2">
        <f>'Moving Avg'!D1852</f>
        <v>10.5168</v>
      </c>
      <c r="G1852" s="2">
        <f>'Moving Avg'!F1852</f>
        <v>10.071050000000003</v>
      </c>
      <c r="H1852" s="2">
        <f>'Moving Avg'!G1852</f>
        <v>9.7985000000000007</v>
      </c>
      <c r="I1852" s="2">
        <f>'Moving Avg'!H1852</f>
        <v>8.7711100000000037</v>
      </c>
      <c r="J1852" s="6" t="str">
        <f>OBV!F1852</f>
        <v>BULLISH</v>
      </c>
      <c r="K1852" s="6" t="str">
        <f>OBV!G1852</f>
        <v>NEUTRAL</v>
      </c>
      <c r="L1852" s="6" t="str">
        <f>OBV!H1852</f>
        <v>CONFIRMED BULLISH</v>
      </c>
      <c r="M1852" s="8">
        <f t="shared" si="280"/>
        <v>25</v>
      </c>
      <c r="N1852" s="8">
        <f t="shared" si="281"/>
        <v>100</v>
      </c>
      <c r="O1852" s="8">
        <f t="shared" si="282"/>
        <v>50</v>
      </c>
      <c r="P1852" s="8">
        <f t="shared" si="283"/>
        <v>83.5</v>
      </c>
      <c r="Q1852" s="9">
        <f t="shared" si="284"/>
        <v>63.774999999999999</v>
      </c>
      <c r="R1852" s="9">
        <f t="shared" si="285"/>
        <v>63.375</v>
      </c>
      <c r="S1852" s="9">
        <f t="shared" si="286"/>
        <v>68.825000000000003</v>
      </c>
      <c r="T1852" s="9">
        <f t="shared" si="287"/>
        <v>64.625</v>
      </c>
      <c r="U1852" s="8">
        <f t="shared" si="288"/>
        <v>65.325000000000003</v>
      </c>
      <c r="V1852" s="8">
        <f t="shared" si="289"/>
        <v>65.150000000000006</v>
      </c>
    </row>
    <row r="1853" spans="1:22" ht="13.5" x14ac:dyDescent="0.25">
      <c r="A1853" s="3">
        <f>RSI!A1853</f>
        <v>44711</v>
      </c>
      <c r="B1853" s="2">
        <f>RSI!B1853</f>
        <v>10.717000000000001</v>
      </c>
      <c r="C1853" s="2">
        <f>RSI!I1853</f>
        <v>66.330313728915456</v>
      </c>
      <c r="D1853" s="2">
        <f>MACD!E1853</f>
        <v>-0.292717401244877</v>
      </c>
      <c r="E1853" s="2">
        <f>MACD!F1853</f>
        <v>-0.13191606049761861</v>
      </c>
      <c r="F1853" s="2">
        <f>'Moving Avg'!D1853</f>
        <v>10.676399999999999</v>
      </c>
      <c r="G1853" s="2">
        <f>'Moving Avg'!F1853</f>
        <v>10.107200000000002</v>
      </c>
      <c r="H1853" s="2">
        <f>'Moving Avg'!G1853</f>
        <v>9.8238199999999996</v>
      </c>
      <c r="I1853" s="2">
        <f>'Moving Avg'!H1853</f>
        <v>8.7899050000000045</v>
      </c>
      <c r="J1853" s="6" t="str">
        <f>OBV!F1853</f>
        <v>BULLISH</v>
      </c>
      <c r="K1853" s="6" t="str">
        <f>OBV!G1853</f>
        <v>WEAK</v>
      </c>
      <c r="L1853" s="6" t="str">
        <f>OBV!H1853</f>
        <v>CONFIRMED BULLISH</v>
      </c>
      <c r="M1853" s="8">
        <f t="shared" si="280"/>
        <v>25</v>
      </c>
      <c r="N1853" s="8">
        <f t="shared" si="281"/>
        <v>100</v>
      </c>
      <c r="O1853" s="8">
        <f t="shared" si="282"/>
        <v>50</v>
      </c>
      <c r="P1853" s="8">
        <f t="shared" si="283"/>
        <v>67</v>
      </c>
      <c r="Q1853" s="9">
        <f t="shared" si="284"/>
        <v>61.3</v>
      </c>
      <c r="R1853" s="9">
        <f t="shared" si="285"/>
        <v>59.25</v>
      </c>
      <c r="S1853" s="9">
        <f t="shared" si="286"/>
        <v>61.400000000000006</v>
      </c>
      <c r="T1853" s="9">
        <f t="shared" si="287"/>
        <v>60.5</v>
      </c>
      <c r="U1853" s="8">
        <f t="shared" si="288"/>
        <v>60.65</v>
      </c>
      <c r="V1853" s="8">
        <f t="shared" si="289"/>
        <v>60.612499999999997</v>
      </c>
    </row>
    <row r="1854" spans="1:22" ht="13.5" x14ac:dyDescent="0.25">
      <c r="A1854" s="3">
        <f>RSI!A1854</f>
        <v>44712</v>
      </c>
      <c r="B1854" s="2">
        <f>RSI!B1854</f>
        <v>10.717000000000001</v>
      </c>
      <c r="C1854" s="2">
        <f>RSI!I1854</f>
        <v>66.330313728915456</v>
      </c>
      <c r="D1854" s="2">
        <f>MACD!E1854</f>
        <v>-0.33237221649052628</v>
      </c>
      <c r="E1854" s="2">
        <f>MACD!F1854</f>
        <v>-0.17200729169620016</v>
      </c>
      <c r="F1854" s="2">
        <f>'Moving Avg'!D1854</f>
        <v>10.717000000000001</v>
      </c>
      <c r="G1854" s="2">
        <f>'Moving Avg'!F1854</f>
        <v>10.146900000000006</v>
      </c>
      <c r="H1854" s="2">
        <f>'Moving Avg'!G1854</f>
        <v>9.8502799999999997</v>
      </c>
      <c r="I1854" s="2">
        <f>'Moving Avg'!H1854</f>
        <v>8.8087000000000053</v>
      </c>
      <c r="J1854" s="6" t="str">
        <f>OBV!F1854</f>
        <v>BULLISH</v>
      </c>
      <c r="K1854" s="6" t="str">
        <f>OBV!G1854</f>
        <v>NEUTRAL</v>
      </c>
      <c r="L1854" s="6" t="str">
        <f>OBV!H1854</f>
        <v>CONFIRMED BULLISH</v>
      </c>
      <c r="M1854" s="8">
        <f t="shared" si="280"/>
        <v>25</v>
      </c>
      <c r="N1854" s="8">
        <f t="shared" si="281"/>
        <v>100</v>
      </c>
      <c r="O1854" s="8">
        <f t="shared" si="282"/>
        <v>50</v>
      </c>
      <c r="P1854" s="8">
        <f t="shared" si="283"/>
        <v>83.5</v>
      </c>
      <c r="Q1854" s="9">
        <f t="shared" si="284"/>
        <v>63.774999999999999</v>
      </c>
      <c r="R1854" s="9">
        <f t="shared" si="285"/>
        <v>63.375</v>
      </c>
      <c r="S1854" s="9">
        <f t="shared" si="286"/>
        <v>68.825000000000003</v>
      </c>
      <c r="T1854" s="9">
        <f t="shared" si="287"/>
        <v>64.625</v>
      </c>
      <c r="U1854" s="8">
        <f t="shared" si="288"/>
        <v>65.325000000000003</v>
      </c>
      <c r="V1854" s="8">
        <f t="shared" si="289"/>
        <v>65.150000000000006</v>
      </c>
    </row>
    <row r="1855" spans="1:22" ht="13.5" x14ac:dyDescent="0.25">
      <c r="A1855" s="3">
        <f>RSI!A1855</f>
        <v>44713</v>
      </c>
      <c r="B1855" s="2">
        <f>RSI!B1855</f>
        <v>10.717000000000001</v>
      </c>
      <c r="C1855" s="2">
        <f>RSI!I1855</f>
        <v>66.330313728915456</v>
      </c>
      <c r="D1855" s="2">
        <f>MACD!E1855</f>
        <v>-0.37066163337540203</v>
      </c>
      <c r="E1855" s="2">
        <f>MACD!F1855</f>
        <v>-0.21173816003204055</v>
      </c>
      <c r="F1855" s="2">
        <f>'Moving Avg'!D1855</f>
        <v>10.717000000000001</v>
      </c>
      <c r="G1855" s="2">
        <f>'Moving Avg'!F1855</f>
        <v>10.186600000000006</v>
      </c>
      <c r="H1855" s="2">
        <f>'Moving Avg'!G1855</f>
        <v>9.8755999999999986</v>
      </c>
      <c r="I1855" s="2">
        <f>'Moving Avg'!H1855</f>
        <v>8.8274950000000061</v>
      </c>
      <c r="J1855" s="6" t="str">
        <f>OBV!F1855</f>
        <v>NEUTRAL</v>
      </c>
      <c r="K1855" s="6" t="str">
        <f>OBV!G1855</f>
        <v>NEUTRAL</v>
      </c>
      <c r="L1855" s="6" t="str">
        <f>OBV!H1855</f>
        <v>NEUTRAL</v>
      </c>
      <c r="M1855" s="8">
        <f t="shared" si="280"/>
        <v>25</v>
      </c>
      <c r="N1855" s="8">
        <f t="shared" si="281"/>
        <v>100</v>
      </c>
      <c r="O1855" s="8">
        <f t="shared" si="282"/>
        <v>50</v>
      </c>
      <c r="P1855" s="8">
        <f t="shared" si="283"/>
        <v>33</v>
      </c>
      <c r="Q1855" s="9">
        <f t="shared" si="284"/>
        <v>56.2</v>
      </c>
      <c r="R1855" s="9">
        <f t="shared" si="285"/>
        <v>50.75</v>
      </c>
      <c r="S1855" s="9">
        <f t="shared" si="286"/>
        <v>46.1</v>
      </c>
      <c r="T1855" s="9">
        <f t="shared" si="287"/>
        <v>52</v>
      </c>
      <c r="U1855" s="8">
        <f t="shared" si="288"/>
        <v>51.016666666666673</v>
      </c>
      <c r="V1855" s="8">
        <f t="shared" si="289"/>
        <v>51.262500000000003</v>
      </c>
    </row>
    <row r="1856" spans="1:22" ht="13.5" x14ac:dyDescent="0.25">
      <c r="A1856" s="3">
        <f>RSI!A1856</f>
        <v>44714</v>
      </c>
      <c r="B1856" s="2">
        <f>RSI!B1856</f>
        <v>10.553000000000001</v>
      </c>
      <c r="C1856" s="2">
        <f>RSI!I1856</f>
        <v>60.159438875406479</v>
      </c>
      <c r="D1856" s="2">
        <f>MACD!E1856</f>
        <v>-0.3775418131755135</v>
      </c>
      <c r="E1856" s="2">
        <f>MACD!F1856</f>
        <v>-0.24489889066073517</v>
      </c>
      <c r="F1856" s="2">
        <f>'Moving Avg'!D1856</f>
        <v>10.684200000000001</v>
      </c>
      <c r="G1856" s="2">
        <f>'Moving Avg'!F1856</f>
        <v>10.218100000000003</v>
      </c>
      <c r="H1856" s="2">
        <f>'Moving Avg'!G1856</f>
        <v>9.8976399999999973</v>
      </c>
      <c r="I1856" s="2">
        <f>'Moving Avg'!H1856</f>
        <v>8.8454700000000059</v>
      </c>
      <c r="J1856" s="6" t="str">
        <f>OBV!F1856</f>
        <v>BEARISH</v>
      </c>
      <c r="K1856" s="6" t="str">
        <f>OBV!G1856</f>
        <v>NEUTRAL</v>
      </c>
      <c r="L1856" s="6" t="str">
        <f>OBV!H1856</f>
        <v>CONFIRMED BEARISH</v>
      </c>
      <c r="M1856" s="8">
        <f t="shared" si="280"/>
        <v>25</v>
      </c>
      <c r="N1856" s="8">
        <f t="shared" si="281"/>
        <v>100</v>
      </c>
      <c r="O1856" s="8">
        <f t="shared" si="282"/>
        <v>50</v>
      </c>
      <c r="P1856" s="8">
        <f t="shared" si="283"/>
        <v>16.5</v>
      </c>
      <c r="Q1856" s="9">
        <f t="shared" si="284"/>
        <v>53.725000000000001</v>
      </c>
      <c r="R1856" s="9">
        <f t="shared" si="285"/>
        <v>46.625</v>
      </c>
      <c r="S1856" s="9">
        <f t="shared" si="286"/>
        <v>38.674999999999997</v>
      </c>
      <c r="T1856" s="9">
        <f t="shared" si="287"/>
        <v>47.875</v>
      </c>
      <c r="U1856" s="8">
        <f t="shared" si="288"/>
        <v>46.341666666666661</v>
      </c>
      <c r="V1856" s="8">
        <f t="shared" si="289"/>
        <v>46.724999999999994</v>
      </c>
    </row>
    <row r="1857" spans="1:22" ht="13.5" x14ac:dyDescent="0.25">
      <c r="A1857" s="3">
        <f>RSI!A1857</f>
        <v>44715</v>
      </c>
      <c r="B1857" s="2">
        <f>RSI!B1857</f>
        <v>10.553000000000001</v>
      </c>
      <c r="C1857" s="2">
        <f>RSI!I1857</f>
        <v>60.159438875406479</v>
      </c>
      <c r="D1857" s="2">
        <f>MACD!E1857</f>
        <v>-0.29401441201405554</v>
      </c>
      <c r="E1857" s="2">
        <f>MACD!F1857</f>
        <v>-0.25472199493139924</v>
      </c>
      <c r="F1857" s="2">
        <f>'Moving Avg'!D1857</f>
        <v>10.651400000000001</v>
      </c>
      <c r="G1857" s="2">
        <f>'Moving Avg'!F1857</f>
        <v>10.249600000000003</v>
      </c>
      <c r="H1857" s="2">
        <f>'Moving Avg'!G1857</f>
        <v>9.9196799999999978</v>
      </c>
      <c r="I1857" s="2">
        <f>'Moving Avg'!H1857</f>
        <v>8.8624100000000059</v>
      </c>
      <c r="J1857" s="6" t="str">
        <f>OBV!F1857</f>
        <v>BEARISH</v>
      </c>
      <c r="K1857" s="6" t="str">
        <f>OBV!G1857</f>
        <v>NEUTRAL</v>
      </c>
      <c r="L1857" s="6" t="str">
        <f>OBV!H1857</f>
        <v>CONFIRMED BEARISH</v>
      </c>
      <c r="M1857" s="8">
        <f t="shared" si="280"/>
        <v>25</v>
      </c>
      <c r="N1857" s="8">
        <f t="shared" si="281"/>
        <v>100</v>
      </c>
      <c r="O1857" s="8">
        <f t="shared" si="282"/>
        <v>50</v>
      </c>
      <c r="P1857" s="8">
        <f t="shared" si="283"/>
        <v>16.5</v>
      </c>
      <c r="Q1857" s="9">
        <f t="shared" si="284"/>
        <v>53.725000000000001</v>
      </c>
      <c r="R1857" s="9">
        <f t="shared" si="285"/>
        <v>46.625</v>
      </c>
      <c r="S1857" s="9">
        <f t="shared" si="286"/>
        <v>38.674999999999997</v>
      </c>
      <c r="T1857" s="9">
        <f t="shared" si="287"/>
        <v>47.875</v>
      </c>
      <c r="U1857" s="8">
        <f t="shared" si="288"/>
        <v>46.341666666666661</v>
      </c>
      <c r="V1857" s="8">
        <f t="shared" si="289"/>
        <v>46.724999999999994</v>
      </c>
    </row>
    <row r="1858" spans="1:22" ht="13.5" x14ac:dyDescent="0.25">
      <c r="A1858" s="3">
        <f>RSI!A1858</f>
        <v>44718</v>
      </c>
      <c r="B1858" s="2">
        <f>RSI!B1858</f>
        <v>10.326000000000001</v>
      </c>
      <c r="C1858" s="2">
        <f>RSI!I1858</f>
        <v>52.342440347647504</v>
      </c>
      <c r="D1858" s="2">
        <f>MACD!E1858</f>
        <v>-0.30594577108113086</v>
      </c>
      <c r="E1858" s="2">
        <f>MACD!F1858</f>
        <v>-0.26496675016134558</v>
      </c>
      <c r="F1858" s="2">
        <f>'Moving Avg'!D1858</f>
        <v>10.573200000000002</v>
      </c>
      <c r="G1858" s="2">
        <f>'Moving Avg'!F1858</f>
        <v>10.271200000000002</v>
      </c>
      <c r="H1858" s="2">
        <f>'Moving Avg'!G1858</f>
        <v>9.937599999999998</v>
      </c>
      <c r="I1858" s="2">
        <f>'Moving Avg'!H1858</f>
        <v>8.8772500000000054</v>
      </c>
      <c r="J1858" s="6" t="str">
        <f>OBV!F1858</f>
        <v>BEARISH</v>
      </c>
      <c r="K1858" s="6" t="str">
        <f>OBV!G1858</f>
        <v>STRONG</v>
      </c>
      <c r="L1858" s="6" t="str">
        <f>OBV!H1858</f>
        <v>CONFIRMED BEARISH</v>
      </c>
      <c r="M1858" s="8">
        <f t="shared" ref="M1858:M1921" si="290">IF(C1858&lt;30,50, IF(C1858&gt;70, 0, 25))</f>
        <v>25</v>
      </c>
      <c r="N1858" s="8">
        <f t="shared" ref="N1858:N1921" si="291">IF(E1858-D1858&gt;0.02, 100, IF(E1858-D1858&lt;0,0,45))</f>
        <v>100</v>
      </c>
      <c r="O1858" s="8">
        <f t="shared" ref="O1858:O1921" si="292">IF(F1858-I1858&gt;10,100,IF(F1858-I1858&gt;5,75, IF(F1858-I1858&gt;0,50,0)))</f>
        <v>50</v>
      </c>
      <c r="P1858" s="8">
        <f t="shared" ref="P1858:P1921" si="293">IF(L1858="confirmed bullish", 34, IF(L1858="bullish divergence",17, 0))+IF(J1858="bullish",33,IF(J1858="bearish",0,16.5))+IF(K1858="strong",33,IF(K1858="weak",0,16.5))</f>
        <v>33</v>
      </c>
      <c r="Q1858" s="9">
        <f t="shared" si="284"/>
        <v>56.2</v>
      </c>
      <c r="R1858" s="9">
        <f t="shared" si="285"/>
        <v>50.75</v>
      </c>
      <c r="S1858" s="9">
        <f t="shared" si="286"/>
        <v>46.1</v>
      </c>
      <c r="T1858" s="9">
        <f t="shared" si="287"/>
        <v>52</v>
      </c>
      <c r="U1858" s="8">
        <f t="shared" si="288"/>
        <v>51.016666666666673</v>
      </c>
      <c r="V1858" s="8">
        <f t="shared" si="289"/>
        <v>51.262500000000003</v>
      </c>
    </row>
    <row r="1859" spans="1:22" ht="13.5" x14ac:dyDescent="0.25">
      <c r="A1859" s="3">
        <f>RSI!A1859</f>
        <v>44719</v>
      </c>
      <c r="B1859" s="2">
        <f>RSI!B1859</f>
        <v>10.326000000000001</v>
      </c>
      <c r="C1859" s="2">
        <f>RSI!I1859</f>
        <v>52.342440347647504</v>
      </c>
      <c r="D1859" s="2">
        <f>MACD!E1859</f>
        <v>-0.22490685558005019</v>
      </c>
      <c r="E1859" s="2">
        <f>MACD!F1859</f>
        <v>-0.25695477124508653</v>
      </c>
      <c r="F1859" s="2">
        <f>'Moving Avg'!D1859</f>
        <v>10.495000000000001</v>
      </c>
      <c r="G1859" s="2">
        <f>'Moving Avg'!F1859</f>
        <v>10.294550000000001</v>
      </c>
      <c r="H1859" s="2">
        <f>'Moving Avg'!G1859</f>
        <v>9.9550999999999981</v>
      </c>
      <c r="I1859" s="2">
        <f>'Moving Avg'!H1859</f>
        <v>8.8920900000000067</v>
      </c>
      <c r="J1859" s="6" t="str">
        <f>OBV!F1859</f>
        <v>BEARISH</v>
      </c>
      <c r="K1859" s="6" t="str">
        <f>OBV!G1859</f>
        <v>STRONG</v>
      </c>
      <c r="L1859" s="6" t="str">
        <f>OBV!H1859</f>
        <v>CONFIRMED BEARISH</v>
      </c>
      <c r="M1859" s="8">
        <f t="shared" si="290"/>
        <v>25</v>
      </c>
      <c r="N1859" s="8">
        <f t="shared" si="291"/>
        <v>0</v>
      </c>
      <c r="O1859" s="8">
        <f t="shared" si="292"/>
        <v>50</v>
      </c>
      <c r="P1859" s="8">
        <f t="shared" si="293"/>
        <v>33</v>
      </c>
      <c r="Q1859" s="9">
        <f t="shared" ref="Q1859:Q1922" si="294">0.35*M1859+N1859*0.35+O1859*0.15+P1859*0.15</f>
        <v>21.2</v>
      </c>
      <c r="R1859" s="9">
        <f t="shared" ref="R1859:R1922" si="295">M1859*0.2+N1859*0.2+O1859*0.35+P1859*0.25</f>
        <v>30.75</v>
      </c>
      <c r="S1859" s="9">
        <f t="shared" ref="S1859:S1922" si="296">M1859*0.15+N1859*0.15+O1859*0.25+P1859*0.45</f>
        <v>31.1</v>
      </c>
      <c r="T1859" s="9">
        <f t="shared" ref="T1859:T1922" si="297">0.25*SUM(M1859:P1859)</f>
        <v>27</v>
      </c>
      <c r="U1859" s="8">
        <f t="shared" ref="U1859:U1922" si="298">SUM(Q1859:S1859)/3</f>
        <v>27.683333333333337</v>
      </c>
      <c r="V1859" s="8">
        <f t="shared" ref="V1859:V1922" si="299">SUM(Q1859:T1859)/4</f>
        <v>27.512500000000003</v>
      </c>
    </row>
    <row r="1860" spans="1:22" ht="13.5" x14ac:dyDescent="0.25">
      <c r="A1860" s="3">
        <f>RSI!A1860</f>
        <v>44720</v>
      </c>
      <c r="B1860" s="2">
        <f>RSI!B1860</f>
        <v>10.396000000000001</v>
      </c>
      <c r="C1860" s="2">
        <f>RSI!I1860</f>
        <v>54.458766470347058</v>
      </c>
      <c r="D1860" s="2">
        <f>MACD!E1860</f>
        <v>-0.13066375248854989</v>
      </c>
      <c r="E1860" s="2">
        <f>MACD!F1860</f>
        <v>-0.2316965674937792</v>
      </c>
      <c r="F1860" s="2">
        <f>'Moving Avg'!D1860</f>
        <v>10.430800000000001</v>
      </c>
      <c r="G1860" s="2">
        <f>'Moving Avg'!F1860</f>
        <v>10.324299999999999</v>
      </c>
      <c r="H1860" s="2">
        <f>'Moving Avg'!G1860</f>
        <v>9.9739999999999966</v>
      </c>
      <c r="I1860" s="2">
        <f>'Moving Avg'!H1860</f>
        <v>8.9072800000000072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  <c r="M1860" s="8">
        <f t="shared" si="290"/>
        <v>25</v>
      </c>
      <c r="N1860" s="8">
        <f t="shared" si="291"/>
        <v>0</v>
      </c>
      <c r="O1860" s="8">
        <f t="shared" si="292"/>
        <v>50</v>
      </c>
      <c r="P1860" s="8">
        <f t="shared" si="293"/>
        <v>16.5</v>
      </c>
      <c r="Q1860" s="9">
        <f t="shared" si="294"/>
        <v>18.725000000000001</v>
      </c>
      <c r="R1860" s="9">
        <f t="shared" si="295"/>
        <v>26.625</v>
      </c>
      <c r="S1860" s="9">
        <f t="shared" si="296"/>
        <v>23.675000000000001</v>
      </c>
      <c r="T1860" s="9">
        <f t="shared" si="297"/>
        <v>22.875</v>
      </c>
      <c r="U1860" s="8">
        <f t="shared" si="298"/>
        <v>23.008333333333336</v>
      </c>
      <c r="V1860" s="8">
        <f t="shared" si="299"/>
        <v>22.975000000000001</v>
      </c>
    </row>
    <row r="1861" spans="1:22" ht="13.5" x14ac:dyDescent="0.25">
      <c r="A1861" s="3">
        <f>RSI!A1861</f>
        <v>44721</v>
      </c>
      <c r="B1861" s="2">
        <f>RSI!B1861</f>
        <v>10.396000000000001</v>
      </c>
      <c r="C1861" s="2">
        <f>RSI!I1861</f>
        <v>54.458766470347051</v>
      </c>
      <c r="D1861" s="2">
        <f>MACD!E1861</f>
        <v>-5.1679398186221803E-2</v>
      </c>
      <c r="E1861" s="2">
        <f>MACD!F1861</f>
        <v>-0.19569313363226773</v>
      </c>
      <c r="F1861" s="2">
        <f>'Moving Avg'!D1861</f>
        <v>10.3994</v>
      </c>
      <c r="G1861" s="2">
        <f>'Moving Avg'!F1861</f>
        <v>10.354050000000001</v>
      </c>
      <c r="H1861" s="2">
        <f>'Moving Avg'!G1861</f>
        <v>9.9904599999999988</v>
      </c>
      <c r="I1861" s="2">
        <f>'Moving Avg'!H1861</f>
        <v>8.9224700000000059</v>
      </c>
      <c r="J1861" s="6" t="str">
        <f>OBV!F1861</f>
        <v>BULLISH</v>
      </c>
      <c r="K1861" s="6" t="str">
        <f>OBV!G1861</f>
        <v>NEUTRAL</v>
      </c>
      <c r="L1861" s="6" t="str">
        <f>OBV!H1861</f>
        <v>BULLISH DIVERGENCE</v>
      </c>
      <c r="M1861" s="8">
        <f t="shared" si="290"/>
        <v>25</v>
      </c>
      <c r="N1861" s="8">
        <f t="shared" si="291"/>
        <v>0</v>
      </c>
      <c r="O1861" s="8">
        <f t="shared" si="292"/>
        <v>50</v>
      </c>
      <c r="P1861" s="8">
        <f t="shared" si="293"/>
        <v>66.5</v>
      </c>
      <c r="Q1861" s="9">
        <f t="shared" si="294"/>
        <v>26.225000000000001</v>
      </c>
      <c r="R1861" s="9">
        <f t="shared" si="295"/>
        <v>39.125</v>
      </c>
      <c r="S1861" s="9">
        <f t="shared" si="296"/>
        <v>46.174999999999997</v>
      </c>
      <c r="T1861" s="9">
        <f t="shared" si="297"/>
        <v>35.375</v>
      </c>
      <c r="U1861" s="8">
        <f t="shared" si="298"/>
        <v>37.174999999999997</v>
      </c>
      <c r="V1861" s="8">
        <f t="shared" si="299"/>
        <v>36.724999999999994</v>
      </c>
    </row>
    <row r="1862" spans="1:22" ht="13.5" x14ac:dyDescent="0.25">
      <c r="A1862" s="3">
        <f>RSI!A1862</f>
        <v>44722</v>
      </c>
      <c r="B1862" s="2">
        <f>RSI!B1862</f>
        <v>10.396000000000001</v>
      </c>
      <c r="C1862" s="2">
        <f>RSI!I1862</f>
        <v>54.458766470347051</v>
      </c>
      <c r="D1862" s="2">
        <f>MACD!E1862</f>
        <v>1.4449989351913217E-2</v>
      </c>
      <c r="E1862" s="2">
        <f>MACD!F1862</f>
        <v>-0.15366450903543155</v>
      </c>
      <c r="F1862" s="2">
        <f>'Moving Avg'!D1862</f>
        <v>10.368</v>
      </c>
      <c r="G1862" s="2">
        <f>'Moving Avg'!F1862</f>
        <v>10.384499999999999</v>
      </c>
      <c r="H1862" s="2">
        <f>'Moving Avg'!G1862</f>
        <v>10.006919999999997</v>
      </c>
      <c r="I1862" s="2">
        <f>'Moving Avg'!H1862</f>
        <v>8.9376600000000046</v>
      </c>
      <c r="J1862" s="6" t="str">
        <f>OBV!F1862</f>
        <v>BULLISH</v>
      </c>
      <c r="K1862" s="6" t="str">
        <f>OBV!G1862</f>
        <v>NEUTRAL</v>
      </c>
      <c r="L1862" s="6" t="str">
        <f>OBV!H1862</f>
        <v>BULLISH DIVERGENCE</v>
      </c>
      <c r="M1862" s="8">
        <f t="shared" si="290"/>
        <v>25</v>
      </c>
      <c r="N1862" s="8">
        <f t="shared" si="291"/>
        <v>0</v>
      </c>
      <c r="O1862" s="8">
        <f t="shared" si="292"/>
        <v>50</v>
      </c>
      <c r="P1862" s="8">
        <f t="shared" si="293"/>
        <v>66.5</v>
      </c>
      <c r="Q1862" s="9">
        <f t="shared" si="294"/>
        <v>26.225000000000001</v>
      </c>
      <c r="R1862" s="9">
        <f t="shared" si="295"/>
        <v>39.125</v>
      </c>
      <c r="S1862" s="9">
        <f t="shared" si="296"/>
        <v>46.174999999999997</v>
      </c>
      <c r="T1862" s="9">
        <f t="shared" si="297"/>
        <v>35.375</v>
      </c>
      <c r="U1862" s="8">
        <f t="shared" si="298"/>
        <v>37.174999999999997</v>
      </c>
      <c r="V1862" s="8">
        <f t="shared" si="299"/>
        <v>36.724999999999994</v>
      </c>
    </row>
    <row r="1863" spans="1:22" ht="13.5" x14ac:dyDescent="0.25">
      <c r="A1863" s="3">
        <f>RSI!A1863</f>
        <v>44725</v>
      </c>
      <c r="B1863" s="2">
        <f>RSI!B1863</f>
        <v>10.396000000000001</v>
      </c>
      <c r="C1863" s="2">
        <f>RSI!I1863</f>
        <v>54.458766470347044</v>
      </c>
      <c r="D1863" s="2">
        <f>MACD!E1863</f>
        <v>6.9754210478921053E-2</v>
      </c>
      <c r="E1863" s="2">
        <f>MACD!F1863</f>
        <v>-0.10898076513256102</v>
      </c>
      <c r="F1863" s="2">
        <f>'Moving Avg'!D1863</f>
        <v>10.382000000000001</v>
      </c>
      <c r="G1863" s="2">
        <f>'Moving Avg'!F1863</f>
        <v>10.414950000000001</v>
      </c>
      <c r="H1863" s="2">
        <f>'Moving Avg'!G1863</f>
        <v>10.024819999999998</v>
      </c>
      <c r="I1863" s="2">
        <f>'Moving Avg'!H1863</f>
        <v>8.9528500000000051</v>
      </c>
      <c r="J1863" s="6" t="str">
        <f>OBV!F1863</f>
        <v>BULLISH</v>
      </c>
      <c r="K1863" s="6" t="str">
        <f>OBV!G1863</f>
        <v>NEUTRAL</v>
      </c>
      <c r="L1863" s="6" t="str">
        <f>OBV!H1863</f>
        <v>CONFIRMED BULLISH</v>
      </c>
      <c r="M1863" s="8">
        <f t="shared" si="290"/>
        <v>25</v>
      </c>
      <c r="N1863" s="8">
        <f t="shared" si="291"/>
        <v>0</v>
      </c>
      <c r="O1863" s="8">
        <f t="shared" si="292"/>
        <v>50</v>
      </c>
      <c r="P1863" s="8">
        <f t="shared" si="293"/>
        <v>83.5</v>
      </c>
      <c r="Q1863" s="9">
        <f t="shared" si="294"/>
        <v>28.774999999999999</v>
      </c>
      <c r="R1863" s="9">
        <f t="shared" si="295"/>
        <v>43.375</v>
      </c>
      <c r="S1863" s="9">
        <f t="shared" si="296"/>
        <v>53.825000000000003</v>
      </c>
      <c r="T1863" s="9">
        <f t="shared" si="297"/>
        <v>39.625</v>
      </c>
      <c r="U1863" s="8">
        <f t="shared" si="298"/>
        <v>41.991666666666667</v>
      </c>
      <c r="V1863" s="8">
        <f t="shared" si="299"/>
        <v>41.400000000000006</v>
      </c>
    </row>
    <row r="1864" spans="1:22" ht="13.5" x14ac:dyDescent="0.25">
      <c r="A1864" s="3">
        <f>RSI!A1864</f>
        <v>44726</v>
      </c>
      <c r="B1864" s="2">
        <f>RSI!B1864</f>
        <v>10.553000000000001</v>
      </c>
      <c r="C1864" s="2">
        <f>RSI!I1864</f>
        <v>59.838940239224748</v>
      </c>
      <c r="D1864" s="2">
        <f>MACD!E1864</f>
        <v>0.10431729870687256</v>
      </c>
      <c r="E1864" s="2">
        <f>MACD!F1864</f>
        <v>-6.6321152364674313E-2</v>
      </c>
      <c r="F1864" s="2">
        <f>'Moving Avg'!D1864</f>
        <v>10.4274</v>
      </c>
      <c r="G1864" s="2">
        <f>'Moving Avg'!F1864</f>
        <v>10.449650000000002</v>
      </c>
      <c r="H1864" s="2">
        <f>'Moving Avg'!G1864</f>
        <v>10.044419999999999</v>
      </c>
      <c r="I1864" s="2">
        <f>'Moving Avg'!H1864</f>
        <v>8.9688250000000043</v>
      </c>
      <c r="J1864" s="6" t="str">
        <f>OBV!F1864</f>
        <v>BULLISH</v>
      </c>
      <c r="K1864" s="6" t="str">
        <f>OBV!G1864</f>
        <v>WEAK</v>
      </c>
      <c r="L1864" s="6" t="str">
        <f>OBV!H1864</f>
        <v>CONFIRMED BULLISH</v>
      </c>
      <c r="M1864" s="8">
        <f t="shared" si="290"/>
        <v>25</v>
      </c>
      <c r="N1864" s="8">
        <f t="shared" si="291"/>
        <v>0</v>
      </c>
      <c r="O1864" s="8">
        <f t="shared" si="292"/>
        <v>50</v>
      </c>
      <c r="P1864" s="8">
        <f t="shared" si="293"/>
        <v>67</v>
      </c>
      <c r="Q1864" s="9">
        <f t="shared" si="294"/>
        <v>26.299999999999997</v>
      </c>
      <c r="R1864" s="9">
        <f t="shared" si="295"/>
        <v>39.25</v>
      </c>
      <c r="S1864" s="9">
        <f t="shared" si="296"/>
        <v>46.400000000000006</v>
      </c>
      <c r="T1864" s="9">
        <f t="shared" si="297"/>
        <v>35.5</v>
      </c>
      <c r="U1864" s="8">
        <f t="shared" si="298"/>
        <v>37.31666666666667</v>
      </c>
      <c r="V1864" s="8">
        <f t="shared" si="299"/>
        <v>36.862499999999997</v>
      </c>
    </row>
    <row r="1865" spans="1:22" ht="13.5" x14ac:dyDescent="0.25">
      <c r="A1865" s="3">
        <f>RSI!A1865</f>
        <v>44727</v>
      </c>
      <c r="B1865" s="2">
        <f>RSI!B1865</f>
        <v>10.709</v>
      </c>
      <c r="C1865" s="2">
        <f>RSI!I1865</f>
        <v>64.346148205153469</v>
      </c>
      <c r="D1865" s="2">
        <f>MACD!E1865</f>
        <v>0.12052123052413677</v>
      </c>
      <c r="E1865" s="2">
        <f>MACD!F1865</f>
        <v>-2.8952675786912099E-2</v>
      </c>
      <c r="F1865" s="2">
        <f>'Moving Avg'!D1865</f>
        <v>10.49</v>
      </c>
      <c r="G1865" s="2">
        <f>'Moving Avg'!F1865</f>
        <v>10.492550000000003</v>
      </c>
      <c r="H1865" s="2">
        <f>'Moving Avg'!G1865</f>
        <v>10.067139999999998</v>
      </c>
      <c r="I1865" s="2">
        <f>'Moving Avg'!H1865</f>
        <v>8.9855800000000059</v>
      </c>
      <c r="J1865" s="6" t="str">
        <f>OBV!F1865</f>
        <v>BULLISH</v>
      </c>
      <c r="K1865" s="6" t="str">
        <f>OBV!G1865</f>
        <v>WEAK</v>
      </c>
      <c r="L1865" s="6" t="str">
        <f>OBV!H1865</f>
        <v>CONFIRMED BULLISH</v>
      </c>
      <c r="M1865" s="8">
        <f t="shared" si="290"/>
        <v>25</v>
      </c>
      <c r="N1865" s="8">
        <f t="shared" si="291"/>
        <v>0</v>
      </c>
      <c r="O1865" s="8">
        <f t="shared" si="292"/>
        <v>50</v>
      </c>
      <c r="P1865" s="8">
        <f t="shared" si="293"/>
        <v>67</v>
      </c>
      <c r="Q1865" s="9">
        <f t="shared" si="294"/>
        <v>26.299999999999997</v>
      </c>
      <c r="R1865" s="9">
        <f t="shared" si="295"/>
        <v>39.25</v>
      </c>
      <c r="S1865" s="9">
        <f t="shared" si="296"/>
        <v>46.400000000000006</v>
      </c>
      <c r="T1865" s="9">
        <f t="shared" si="297"/>
        <v>35.5</v>
      </c>
      <c r="U1865" s="8">
        <f t="shared" si="298"/>
        <v>37.31666666666667</v>
      </c>
      <c r="V1865" s="8">
        <f t="shared" si="299"/>
        <v>36.862499999999997</v>
      </c>
    </row>
    <row r="1866" spans="1:22" ht="13.5" x14ac:dyDescent="0.25">
      <c r="A1866" s="3">
        <f>RSI!A1866</f>
        <v>44728</v>
      </c>
      <c r="B1866" s="2">
        <f>RSI!B1866</f>
        <v>10.709</v>
      </c>
      <c r="C1866" s="2">
        <f>RSI!I1866</f>
        <v>64.346148205153469</v>
      </c>
      <c r="D1866" s="2">
        <f>MACD!E1866</f>
        <v>0.10670355624394112</v>
      </c>
      <c r="E1866" s="2">
        <f>MACD!F1866</f>
        <v>-1.8214293807414551E-3</v>
      </c>
      <c r="F1866" s="2">
        <f>'Moving Avg'!D1866</f>
        <v>10.552600000000002</v>
      </c>
      <c r="G1866" s="2">
        <f>'Moving Avg'!F1866</f>
        <v>10.530050000000003</v>
      </c>
      <c r="H1866" s="2">
        <f>'Moving Avg'!G1866</f>
        <v>10.089859999999998</v>
      </c>
      <c r="I1866" s="2">
        <f>'Moving Avg'!H1866</f>
        <v>9.0023350000000057</v>
      </c>
      <c r="J1866" s="6" t="str">
        <f>OBV!F1866</f>
        <v>BULLISH</v>
      </c>
      <c r="K1866" s="6" t="str">
        <f>OBV!G1866</f>
        <v>WEAK</v>
      </c>
      <c r="L1866" s="6" t="str">
        <f>OBV!H1866</f>
        <v>CONFIRMED BULLISH</v>
      </c>
      <c r="M1866" s="8">
        <f t="shared" si="290"/>
        <v>25</v>
      </c>
      <c r="N1866" s="8">
        <f t="shared" si="291"/>
        <v>0</v>
      </c>
      <c r="O1866" s="8">
        <f t="shared" si="292"/>
        <v>50</v>
      </c>
      <c r="P1866" s="8">
        <f t="shared" si="293"/>
        <v>67</v>
      </c>
      <c r="Q1866" s="9">
        <f t="shared" si="294"/>
        <v>26.299999999999997</v>
      </c>
      <c r="R1866" s="9">
        <f t="shared" si="295"/>
        <v>39.25</v>
      </c>
      <c r="S1866" s="9">
        <f t="shared" si="296"/>
        <v>46.400000000000006</v>
      </c>
      <c r="T1866" s="9">
        <f t="shared" si="297"/>
        <v>35.5</v>
      </c>
      <c r="U1866" s="8">
        <f t="shared" si="298"/>
        <v>37.31666666666667</v>
      </c>
      <c r="V1866" s="8">
        <f t="shared" si="299"/>
        <v>36.862499999999997</v>
      </c>
    </row>
    <row r="1867" spans="1:22" ht="13.5" x14ac:dyDescent="0.25">
      <c r="A1867" s="3">
        <f>RSI!A1867</f>
        <v>44729</v>
      </c>
      <c r="B1867" s="2">
        <f>RSI!B1867</f>
        <v>10.865</v>
      </c>
      <c r="C1867" s="2">
        <f>RSI!I1867</f>
        <v>68.45233766086605</v>
      </c>
      <c r="D1867" s="2">
        <f>MACD!E1867</f>
        <v>8.1328414785167169E-2</v>
      </c>
      <c r="E1867" s="2">
        <f>MACD!F1867</f>
        <v>1.4808539452440272E-2</v>
      </c>
      <c r="F1867" s="2">
        <f>'Moving Avg'!D1867</f>
        <v>10.646400000000002</v>
      </c>
      <c r="G1867" s="2">
        <f>'Moving Avg'!F1867</f>
        <v>10.545650000000004</v>
      </c>
      <c r="H1867" s="2">
        <f>'Moving Avg'!G1867</f>
        <v>10.115839999999999</v>
      </c>
      <c r="I1867" s="2">
        <f>'Moving Avg'!H1867</f>
        <v>9.0198700000000045</v>
      </c>
      <c r="J1867" s="6" t="str">
        <f>OBV!F1867</f>
        <v>BULLISH</v>
      </c>
      <c r="K1867" s="6" t="str">
        <f>OBV!G1867</f>
        <v>WEAK</v>
      </c>
      <c r="L1867" s="6" t="str">
        <f>OBV!H1867</f>
        <v>CONFIRMED BULLISH</v>
      </c>
      <c r="M1867" s="8">
        <f t="shared" si="290"/>
        <v>25</v>
      </c>
      <c r="N1867" s="8">
        <f t="shared" si="291"/>
        <v>0</v>
      </c>
      <c r="O1867" s="8">
        <f t="shared" si="292"/>
        <v>50</v>
      </c>
      <c r="P1867" s="8">
        <f t="shared" si="293"/>
        <v>67</v>
      </c>
      <c r="Q1867" s="9">
        <f t="shared" si="294"/>
        <v>26.299999999999997</v>
      </c>
      <c r="R1867" s="9">
        <f t="shared" si="295"/>
        <v>39.25</v>
      </c>
      <c r="S1867" s="9">
        <f t="shared" si="296"/>
        <v>46.400000000000006</v>
      </c>
      <c r="T1867" s="9">
        <f t="shared" si="297"/>
        <v>35.5</v>
      </c>
      <c r="U1867" s="8">
        <f t="shared" si="298"/>
        <v>37.31666666666667</v>
      </c>
      <c r="V1867" s="8">
        <f t="shared" si="299"/>
        <v>36.862499999999997</v>
      </c>
    </row>
    <row r="1868" spans="1:22" ht="13.5" x14ac:dyDescent="0.25">
      <c r="A1868" s="3">
        <f>RSI!A1868</f>
        <v>44732</v>
      </c>
      <c r="B1868" s="2">
        <f>RSI!B1868</f>
        <v>10.865</v>
      </c>
      <c r="C1868" s="2">
        <f>RSI!I1868</f>
        <v>68.45233766086605</v>
      </c>
      <c r="D1868" s="2">
        <f>MACD!E1868</f>
        <v>2.2042153929600516E-2</v>
      </c>
      <c r="E1868" s="2">
        <f>MACD!F1868</f>
        <v>1.6255262347872321E-2</v>
      </c>
      <c r="F1868" s="2">
        <f>'Moving Avg'!D1868</f>
        <v>10.7402</v>
      </c>
      <c r="G1868" s="2">
        <f>'Moving Avg'!F1868</f>
        <v>10.592950000000002</v>
      </c>
      <c r="H1868" s="2">
        <f>'Moving Avg'!G1868</f>
        <v>10.144400000000001</v>
      </c>
      <c r="I1868" s="2">
        <f>'Moving Avg'!H1868</f>
        <v>9.037405000000005</v>
      </c>
      <c r="J1868" s="6" t="str">
        <f>OBV!F1868</f>
        <v>BULLISH</v>
      </c>
      <c r="K1868" s="6" t="str">
        <f>OBV!G1868</f>
        <v>WEAK</v>
      </c>
      <c r="L1868" s="6" t="str">
        <f>OBV!H1868</f>
        <v>CONFIRMED BULLISH</v>
      </c>
      <c r="M1868" s="8">
        <f t="shared" si="290"/>
        <v>25</v>
      </c>
      <c r="N1868" s="8">
        <f t="shared" si="291"/>
        <v>0</v>
      </c>
      <c r="O1868" s="8">
        <f t="shared" si="292"/>
        <v>50</v>
      </c>
      <c r="P1868" s="8">
        <f t="shared" si="293"/>
        <v>67</v>
      </c>
      <c r="Q1868" s="9">
        <f t="shared" si="294"/>
        <v>26.299999999999997</v>
      </c>
      <c r="R1868" s="9">
        <f t="shared" si="295"/>
        <v>39.25</v>
      </c>
      <c r="S1868" s="9">
        <f t="shared" si="296"/>
        <v>46.400000000000006</v>
      </c>
      <c r="T1868" s="9">
        <f t="shared" si="297"/>
        <v>35.5</v>
      </c>
      <c r="U1868" s="8">
        <f t="shared" si="298"/>
        <v>37.31666666666667</v>
      </c>
      <c r="V1868" s="8">
        <f t="shared" si="299"/>
        <v>36.862499999999997</v>
      </c>
    </row>
    <row r="1869" spans="1:22" ht="13.5" x14ac:dyDescent="0.25">
      <c r="A1869" s="3">
        <f>RSI!A1869</f>
        <v>44733</v>
      </c>
      <c r="B1869" s="2">
        <f>RSI!B1869</f>
        <v>10.865</v>
      </c>
      <c r="C1869" s="2">
        <f>RSI!I1869</f>
        <v>68.45233766086605</v>
      </c>
      <c r="D1869" s="2">
        <f>MACD!E1869</f>
        <v>-3.0800838523388663E-2</v>
      </c>
      <c r="E1869" s="2">
        <f>MACD!F1869</f>
        <v>6.8440421736201242E-3</v>
      </c>
      <c r="F1869" s="2">
        <f>'Moving Avg'!D1869</f>
        <v>10.802600000000002</v>
      </c>
      <c r="G1869" s="2">
        <f>'Moving Avg'!F1869</f>
        <v>10.610500000000002</v>
      </c>
      <c r="H1869" s="2">
        <f>'Moving Avg'!G1869</f>
        <v>10.16882</v>
      </c>
      <c r="I1869" s="2">
        <f>'Moving Avg'!H1869</f>
        <v>9.054225000000006</v>
      </c>
      <c r="J1869" s="6" t="str">
        <f>OBV!F1869</f>
        <v>BULLISH</v>
      </c>
      <c r="K1869" s="6" t="str">
        <f>OBV!G1869</f>
        <v>WEAK</v>
      </c>
      <c r="L1869" s="6" t="str">
        <f>OBV!H1869</f>
        <v>CONFIRMED BULLISH</v>
      </c>
      <c r="M1869" s="8">
        <f t="shared" si="290"/>
        <v>25</v>
      </c>
      <c r="N1869" s="8">
        <f t="shared" si="291"/>
        <v>100</v>
      </c>
      <c r="O1869" s="8">
        <f t="shared" si="292"/>
        <v>50</v>
      </c>
      <c r="P1869" s="8">
        <f t="shared" si="293"/>
        <v>67</v>
      </c>
      <c r="Q1869" s="9">
        <f t="shared" si="294"/>
        <v>61.3</v>
      </c>
      <c r="R1869" s="9">
        <f t="shared" si="295"/>
        <v>59.25</v>
      </c>
      <c r="S1869" s="9">
        <f t="shared" si="296"/>
        <v>61.400000000000006</v>
      </c>
      <c r="T1869" s="9">
        <f t="shared" si="297"/>
        <v>60.5</v>
      </c>
      <c r="U1869" s="8">
        <f t="shared" si="298"/>
        <v>60.65</v>
      </c>
      <c r="V1869" s="8">
        <f t="shared" si="299"/>
        <v>60.612499999999997</v>
      </c>
    </row>
    <row r="1870" spans="1:22" ht="13.5" x14ac:dyDescent="0.25">
      <c r="A1870" s="3">
        <f>RSI!A1870</f>
        <v>44734</v>
      </c>
      <c r="B1870" s="2">
        <f>RSI!B1870</f>
        <v>10.553000000000001</v>
      </c>
      <c r="C1870" s="2">
        <f>RSI!I1870</f>
        <v>53.15924339750373</v>
      </c>
      <c r="D1870" s="2">
        <f>MACD!E1870</f>
        <v>-4.4113144991987596E-2</v>
      </c>
      <c r="E1870" s="2">
        <f>MACD!F1870</f>
        <v>-3.3473952595014199E-3</v>
      </c>
      <c r="F1870" s="2">
        <f>'Moving Avg'!D1870</f>
        <v>10.7714</v>
      </c>
      <c r="G1870" s="2">
        <f>'Moving Avg'!F1870</f>
        <v>10.602300000000001</v>
      </c>
      <c r="H1870" s="2">
        <f>'Moving Avg'!G1870</f>
        <v>10.187000000000001</v>
      </c>
      <c r="I1870" s="2">
        <f>'Moving Avg'!H1870</f>
        <v>9.0694850000000073</v>
      </c>
      <c r="J1870" s="6" t="str">
        <f>OBV!F1870</f>
        <v>BULLISH</v>
      </c>
      <c r="K1870" s="6" t="str">
        <f>OBV!G1870</f>
        <v>NEUTRAL</v>
      </c>
      <c r="L1870" s="6" t="str">
        <f>OBV!H1870</f>
        <v>BULLISH DIVERGENCE</v>
      </c>
      <c r="M1870" s="8">
        <f t="shared" si="290"/>
        <v>25</v>
      </c>
      <c r="N1870" s="8">
        <f t="shared" si="291"/>
        <v>100</v>
      </c>
      <c r="O1870" s="8">
        <f t="shared" si="292"/>
        <v>50</v>
      </c>
      <c r="P1870" s="8">
        <f t="shared" si="293"/>
        <v>66.5</v>
      </c>
      <c r="Q1870" s="9">
        <f t="shared" si="294"/>
        <v>61.225000000000001</v>
      </c>
      <c r="R1870" s="9">
        <f t="shared" si="295"/>
        <v>59.125</v>
      </c>
      <c r="S1870" s="9">
        <f t="shared" si="296"/>
        <v>61.174999999999997</v>
      </c>
      <c r="T1870" s="9">
        <f t="shared" si="297"/>
        <v>60.375</v>
      </c>
      <c r="U1870" s="8">
        <f t="shared" si="298"/>
        <v>60.508333333333326</v>
      </c>
      <c r="V1870" s="8">
        <f t="shared" si="299"/>
        <v>60.474999999999994</v>
      </c>
    </row>
    <row r="1871" spans="1:22" ht="13.5" x14ac:dyDescent="0.25">
      <c r="A1871" s="3">
        <f>RSI!A1871</f>
        <v>44735</v>
      </c>
      <c r="B1871" s="2">
        <f>RSI!B1871</f>
        <v>10.622999999999999</v>
      </c>
      <c r="C1871" s="2">
        <f>RSI!I1871</f>
        <v>55.558223373740731</v>
      </c>
      <c r="D1871" s="2">
        <f>MACD!E1871</f>
        <v>-6.101465980366072E-2</v>
      </c>
      <c r="E1871" s="2">
        <f>MACD!F1871</f>
        <v>-1.4880848168333282E-2</v>
      </c>
      <c r="F1871" s="2">
        <f>'Moving Avg'!D1871</f>
        <v>10.754199999999999</v>
      </c>
      <c r="G1871" s="2">
        <f>'Moving Avg'!F1871</f>
        <v>10.597600000000002</v>
      </c>
      <c r="H1871" s="2">
        <f>'Moving Avg'!G1871</f>
        <v>10.20086</v>
      </c>
      <c r="I1871" s="2">
        <f>'Moving Avg'!H1871</f>
        <v>9.0850950000000061</v>
      </c>
      <c r="J1871" s="6" t="str">
        <f>OBV!F1871</f>
        <v>BULLISH</v>
      </c>
      <c r="K1871" s="6" t="str">
        <f>OBV!G1871</f>
        <v>NEUTRAL</v>
      </c>
      <c r="L1871" s="6" t="str">
        <f>OBV!H1871</f>
        <v>BULLISH DIVERGENCE</v>
      </c>
      <c r="M1871" s="8">
        <f t="shared" si="290"/>
        <v>25</v>
      </c>
      <c r="N1871" s="8">
        <f t="shared" si="291"/>
        <v>100</v>
      </c>
      <c r="O1871" s="8">
        <f t="shared" si="292"/>
        <v>50</v>
      </c>
      <c r="P1871" s="8">
        <f t="shared" si="293"/>
        <v>66.5</v>
      </c>
      <c r="Q1871" s="9">
        <f t="shared" si="294"/>
        <v>61.225000000000001</v>
      </c>
      <c r="R1871" s="9">
        <f t="shared" si="295"/>
        <v>59.125</v>
      </c>
      <c r="S1871" s="9">
        <f t="shared" si="296"/>
        <v>61.174999999999997</v>
      </c>
      <c r="T1871" s="9">
        <f t="shared" si="297"/>
        <v>60.375</v>
      </c>
      <c r="U1871" s="8">
        <f t="shared" si="298"/>
        <v>60.508333333333326</v>
      </c>
      <c r="V1871" s="8">
        <f t="shared" si="299"/>
        <v>60.474999999999994</v>
      </c>
    </row>
    <row r="1872" spans="1:22" ht="13.5" x14ac:dyDescent="0.25">
      <c r="A1872" s="3">
        <f>RSI!A1872</f>
        <v>44736</v>
      </c>
      <c r="B1872" s="2">
        <f>RSI!B1872</f>
        <v>10.553000000000001</v>
      </c>
      <c r="C1872" s="2">
        <f>RSI!I1872</f>
        <v>52.654071249371874</v>
      </c>
      <c r="D1872" s="2">
        <f>MACD!E1872</f>
        <v>-7.0962973005928021E-2</v>
      </c>
      <c r="E1872" s="2">
        <f>MACD!F1872</f>
        <v>-2.6097273135852229E-2</v>
      </c>
      <c r="F1872" s="2">
        <f>'Moving Avg'!D1872</f>
        <v>10.691800000000001</v>
      </c>
      <c r="G1872" s="2">
        <f>'Moving Avg'!F1872</f>
        <v>10.589400000000001</v>
      </c>
      <c r="H1872" s="2">
        <f>'Moving Avg'!G1872</f>
        <v>10.222600000000002</v>
      </c>
      <c r="I1872" s="2">
        <f>'Moving Avg'!H1872</f>
        <v>9.1003550000000057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  <c r="M1872" s="8">
        <f t="shared" si="290"/>
        <v>25</v>
      </c>
      <c r="N1872" s="8">
        <f t="shared" si="291"/>
        <v>100</v>
      </c>
      <c r="O1872" s="8">
        <f t="shared" si="292"/>
        <v>50</v>
      </c>
      <c r="P1872" s="8">
        <f t="shared" si="293"/>
        <v>16.5</v>
      </c>
      <c r="Q1872" s="9">
        <f t="shared" si="294"/>
        <v>53.725000000000001</v>
      </c>
      <c r="R1872" s="9">
        <f t="shared" si="295"/>
        <v>46.625</v>
      </c>
      <c r="S1872" s="9">
        <f t="shared" si="296"/>
        <v>38.674999999999997</v>
      </c>
      <c r="T1872" s="9">
        <f t="shared" si="297"/>
        <v>47.875</v>
      </c>
      <c r="U1872" s="8">
        <f t="shared" si="298"/>
        <v>46.341666666666661</v>
      </c>
      <c r="V1872" s="8">
        <f t="shared" si="299"/>
        <v>46.724999999999994</v>
      </c>
    </row>
    <row r="1873" spans="1:22" ht="13.5" x14ac:dyDescent="0.25">
      <c r="A1873" s="3">
        <f>RSI!A1873</f>
        <v>44739</v>
      </c>
      <c r="B1873" s="2">
        <f>RSI!B1873</f>
        <v>10.553000000000001</v>
      </c>
      <c r="C1873" s="2">
        <f>RSI!I1873</f>
        <v>52.654071249371874</v>
      </c>
      <c r="D1873" s="2">
        <f>MACD!E1873</f>
        <v>-7.973771442643951E-2</v>
      </c>
      <c r="E1873" s="2">
        <f>MACD!F1873</f>
        <v>-3.6825361393969691E-2</v>
      </c>
      <c r="F1873" s="2">
        <f>'Moving Avg'!D1873</f>
        <v>10.629399999999999</v>
      </c>
      <c r="G1873" s="2">
        <f>'Moving Avg'!F1873</f>
        <v>10.581200000000001</v>
      </c>
      <c r="H1873" s="2">
        <f>'Moving Avg'!G1873</f>
        <v>10.2372</v>
      </c>
      <c r="I1873" s="2">
        <f>'Moving Avg'!H1873</f>
        <v>9.1156150000000071</v>
      </c>
      <c r="J1873" s="6" t="str">
        <f>OBV!F1873</f>
        <v>BEARISH</v>
      </c>
      <c r="K1873" s="6" t="str">
        <f>OBV!G1873</f>
        <v>NEUTRAL</v>
      </c>
      <c r="L1873" s="6" t="str">
        <f>OBV!H1873</f>
        <v>CONFIRMED BEARISH</v>
      </c>
      <c r="M1873" s="8">
        <f t="shared" si="290"/>
        <v>25</v>
      </c>
      <c r="N1873" s="8">
        <f t="shared" si="291"/>
        <v>100</v>
      </c>
      <c r="O1873" s="8">
        <f t="shared" si="292"/>
        <v>50</v>
      </c>
      <c r="P1873" s="8">
        <f t="shared" si="293"/>
        <v>16.5</v>
      </c>
      <c r="Q1873" s="9">
        <f t="shared" si="294"/>
        <v>53.725000000000001</v>
      </c>
      <c r="R1873" s="9">
        <f t="shared" si="295"/>
        <v>46.625</v>
      </c>
      <c r="S1873" s="9">
        <f t="shared" si="296"/>
        <v>38.674999999999997</v>
      </c>
      <c r="T1873" s="9">
        <f t="shared" si="297"/>
        <v>47.875</v>
      </c>
      <c r="U1873" s="8">
        <f t="shared" si="298"/>
        <v>46.341666666666661</v>
      </c>
      <c r="V1873" s="8">
        <f t="shared" si="299"/>
        <v>46.724999999999994</v>
      </c>
    </row>
    <row r="1874" spans="1:22" ht="13.5" x14ac:dyDescent="0.25">
      <c r="A1874" s="3">
        <f>RSI!A1874</f>
        <v>44740</v>
      </c>
      <c r="B1874" s="2">
        <f>RSI!B1874</f>
        <v>10.553000000000001</v>
      </c>
      <c r="C1874" s="2">
        <f>RSI!I1874</f>
        <v>52.654071249371874</v>
      </c>
      <c r="D1874" s="2">
        <f>MACD!E1874</f>
        <v>-6.3339147568703069E-2</v>
      </c>
      <c r="E1874" s="2">
        <f>MACD!F1874</f>
        <v>-4.2128118628916369E-2</v>
      </c>
      <c r="F1874" s="2">
        <f>'Moving Avg'!D1874</f>
        <v>10.567000000000002</v>
      </c>
      <c r="G1874" s="2">
        <f>'Moving Avg'!F1874</f>
        <v>10.573</v>
      </c>
      <c r="H1874" s="2">
        <f>'Moving Avg'!G1874</f>
        <v>10.251800000000003</v>
      </c>
      <c r="I1874" s="2">
        <f>'Moving Avg'!H1874</f>
        <v>9.1308750000000085</v>
      </c>
      <c r="J1874" s="6" t="str">
        <f>OBV!F1874</f>
        <v>BEARISH</v>
      </c>
      <c r="K1874" s="6" t="str">
        <f>OBV!G1874</f>
        <v>NEUTRAL</v>
      </c>
      <c r="L1874" s="6" t="str">
        <f>OBV!H1874</f>
        <v>CONFIRMED BEARISH</v>
      </c>
      <c r="M1874" s="8">
        <f t="shared" si="290"/>
        <v>25</v>
      </c>
      <c r="N1874" s="8">
        <f t="shared" si="291"/>
        <v>100</v>
      </c>
      <c r="O1874" s="8">
        <f t="shared" si="292"/>
        <v>50</v>
      </c>
      <c r="P1874" s="8">
        <f t="shared" si="293"/>
        <v>16.5</v>
      </c>
      <c r="Q1874" s="9">
        <f t="shared" si="294"/>
        <v>53.725000000000001</v>
      </c>
      <c r="R1874" s="9">
        <f t="shared" si="295"/>
        <v>46.625</v>
      </c>
      <c r="S1874" s="9">
        <f t="shared" si="296"/>
        <v>38.674999999999997</v>
      </c>
      <c r="T1874" s="9">
        <f t="shared" si="297"/>
        <v>47.875</v>
      </c>
      <c r="U1874" s="8">
        <f t="shared" si="298"/>
        <v>46.341666666666661</v>
      </c>
      <c r="V1874" s="8">
        <f t="shared" si="299"/>
        <v>46.724999999999994</v>
      </c>
    </row>
    <row r="1875" spans="1:22" ht="13.5" x14ac:dyDescent="0.25">
      <c r="A1875" s="3">
        <f>RSI!A1875</f>
        <v>44741</v>
      </c>
      <c r="B1875" s="2">
        <f>RSI!B1875</f>
        <v>10.553000000000001</v>
      </c>
      <c r="C1875" s="2">
        <f>RSI!I1875</f>
        <v>52.654071249371874</v>
      </c>
      <c r="D1875" s="2">
        <f>MACD!E1875</f>
        <v>-2.5769453904452178E-2</v>
      </c>
      <c r="E1875" s="2">
        <f>MACD!F1875</f>
        <v>-3.8856385684023532E-2</v>
      </c>
      <c r="F1875" s="2">
        <f>'Moving Avg'!D1875</f>
        <v>10.567000000000002</v>
      </c>
      <c r="G1875" s="2">
        <f>'Moving Avg'!F1875</f>
        <v>10.5648</v>
      </c>
      <c r="H1875" s="2">
        <f>'Moving Avg'!G1875</f>
        <v>10.265680000000001</v>
      </c>
      <c r="I1875" s="2">
        <f>'Moving Avg'!H1875</f>
        <v>9.1461350000000081</v>
      </c>
      <c r="J1875" s="6" t="str">
        <f>OBV!F1875</f>
        <v>BULLISH</v>
      </c>
      <c r="K1875" s="6" t="str">
        <f>OBV!G1875</f>
        <v>NEUTRAL</v>
      </c>
      <c r="L1875" s="6" t="str">
        <f>OBV!H1875</f>
        <v>NEUTRAL</v>
      </c>
      <c r="M1875" s="8">
        <f t="shared" si="290"/>
        <v>25</v>
      </c>
      <c r="N1875" s="8">
        <f t="shared" si="291"/>
        <v>0</v>
      </c>
      <c r="O1875" s="8">
        <f t="shared" si="292"/>
        <v>50</v>
      </c>
      <c r="P1875" s="8">
        <f t="shared" si="293"/>
        <v>49.5</v>
      </c>
      <c r="Q1875" s="9">
        <f t="shared" si="294"/>
        <v>23.675000000000001</v>
      </c>
      <c r="R1875" s="9">
        <f t="shared" si="295"/>
        <v>34.875</v>
      </c>
      <c r="S1875" s="9">
        <f t="shared" si="296"/>
        <v>38.525000000000006</v>
      </c>
      <c r="T1875" s="9">
        <f t="shared" si="297"/>
        <v>31.125</v>
      </c>
      <c r="U1875" s="8">
        <f t="shared" si="298"/>
        <v>32.358333333333334</v>
      </c>
      <c r="V1875" s="8">
        <f t="shared" si="299"/>
        <v>32.049999999999997</v>
      </c>
    </row>
    <row r="1876" spans="1:22" ht="13.5" x14ac:dyDescent="0.25">
      <c r="A1876" s="3">
        <f>RSI!A1876</f>
        <v>44742</v>
      </c>
      <c r="B1876" s="2">
        <f>RSI!B1876</f>
        <v>10.865</v>
      </c>
      <c r="C1876" s="2">
        <f>RSI!I1876</f>
        <v>63.950982805983919</v>
      </c>
      <c r="D1876" s="2">
        <f>MACD!E1876</f>
        <v>-1.7374173068876786E-2</v>
      </c>
      <c r="E1876" s="2">
        <f>MACD!F1876</f>
        <v>-3.4559943160994186E-2</v>
      </c>
      <c r="F1876" s="2">
        <f>'Moving Avg'!D1876</f>
        <v>10.615400000000001</v>
      </c>
      <c r="G1876" s="2">
        <f>'Moving Avg'!F1876</f>
        <v>10.580399999999999</v>
      </c>
      <c r="H1876" s="2">
        <f>'Moving Avg'!G1876</f>
        <v>10.288660000000002</v>
      </c>
      <c r="I1876" s="2">
        <f>'Moving Avg'!H1876</f>
        <v>9.1629550000000091</v>
      </c>
      <c r="J1876" s="6" t="str">
        <f>OBV!F1876</f>
        <v>BULLISH</v>
      </c>
      <c r="K1876" s="6" t="str">
        <f>OBV!G1876</f>
        <v>NEUTRAL</v>
      </c>
      <c r="L1876" s="6" t="str">
        <f>OBV!H1876</f>
        <v>CONFIRMED BULLISH</v>
      </c>
      <c r="M1876" s="8">
        <f t="shared" si="290"/>
        <v>25</v>
      </c>
      <c r="N1876" s="8">
        <f t="shared" si="291"/>
        <v>0</v>
      </c>
      <c r="O1876" s="8">
        <f t="shared" si="292"/>
        <v>50</v>
      </c>
      <c r="P1876" s="8">
        <f t="shared" si="293"/>
        <v>83.5</v>
      </c>
      <c r="Q1876" s="9">
        <f t="shared" si="294"/>
        <v>28.774999999999999</v>
      </c>
      <c r="R1876" s="9">
        <f t="shared" si="295"/>
        <v>43.375</v>
      </c>
      <c r="S1876" s="9">
        <f t="shared" si="296"/>
        <v>53.825000000000003</v>
      </c>
      <c r="T1876" s="9">
        <f t="shared" si="297"/>
        <v>39.625</v>
      </c>
      <c r="U1876" s="8">
        <f t="shared" si="298"/>
        <v>41.991666666666667</v>
      </c>
      <c r="V1876" s="8">
        <f t="shared" si="299"/>
        <v>41.400000000000006</v>
      </c>
    </row>
    <row r="1877" spans="1:22" ht="13.5" x14ac:dyDescent="0.25">
      <c r="A1877" s="3">
        <f>RSI!A1877</f>
        <v>44743</v>
      </c>
      <c r="B1877" s="2">
        <f>RSI!B1877</f>
        <v>10.865</v>
      </c>
      <c r="C1877" s="2">
        <f>RSI!I1877</f>
        <v>63.950982805983919</v>
      </c>
      <c r="D1877" s="2">
        <f>MACD!E1877</f>
        <v>1.1623544657783924E-2</v>
      </c>
      <c r="E1877" s="2">
        <f>MACD!F1877</f>
        <v>-2.5323245597238565E-2</v>
      </c>
      <c r="F1877" s="2">
        <f>'Moving Avg'!D1877</f>
        <v>10.677800000000001</v>
      </c>
      <c r="G1877" s="2">
        <f>'Moving Avg'!F1877</f>
        <v>10.596</v>
      </c>
      <c r="H1877" s="2">
        <f>'Moving Avg'!G1877</f>
        <v>10.313080000000003</v>
      </c>
      <c r="I1877" s="2">
        <f>'Moving Avg'!H1877</f>
        <v>9.1776300000000113</v>
      </c>
      <c r="J1877" s="6" t="str">
        <f>OBV!F1877</f>
        <v>BULLISH</v>
      </c>
      <c r="K1877" s="6" t="str">
        <f>OBV!G1877</f>
        <v>NEUTRAL</v>
      </c>
      <c r="L1877" s="6" t="str">
        <f>OBV!H1877</f>
        <v>CONFIRMED BULLISH</v>
      </c>
      <c r="M1877" s="8">
        <f t="shared" si="290"/>
        <v>25</v>
      </c>
      <c r="N1877" s="8">
        <f t="shared" si="291"/>
        <v>0</v>
      </c>
      <c r="O1877" s="8">
        <f t="shared" si="292"/>
        <v>50</v>
      </c>
      <c r="P1877" s="8">
        <f t="shared" si="293"/>
        <v>83.5</v>
      </c>
      <c r="Q1877" s="9">
        <f t="shared" si="294"/>
        <v>28.774999999999999</v>
      </c>
      <c r="R1877" s="9">
        <f t="shared" si="295"/>
        <v>43.375</v>
      </c>
      <c r="S1877" s="9">
        <f t="shared" si="296"/>
        <v>53.825000000000003</v>
      </c>
      <c r="T1877" s="9">
        <f t="shared" si="297"/>
        <v>39.625</v>
      </c>
      <c r="U1877" s="8">
        <f t="shared" si="298"/>
        <v>41.991666666666667</v>
      </c>
      <c r="V1877" s="8">
        <f t="shared" si="299"/>
        <v>41.400000000000006</v>
      </c>
    </row>
    <row r="1878" spans="1:22" ht="13.5" x14ac:dyDescent="0.25">
      <c r="A1878" s="3">
        <f>RSI!A1878</f>
        <v>44746</v>
      </c>
      <c r="B1878" s="2">
        <f>RSI!B1878</f>
        <v>10.553000000000001</v>
      </c>
      <c r="C1878" s="2">
        <f>RSI!I1878</f>
        <v>50.089913452433876</v>
      </c>
      <c r="D1878" s="2">
        <f>MACD!E1878</f>
        <v>5.7321203336421434E-2</v>
      </c>
      <c r="E1878" s="2">
        <f>MACD!F1878</f>
        <v>-8.7943558105065649E-3</v>
      </c>
      <c r="F1878" s="2">
        <f>'Moving Avg'!D1878</f>
        <v>10.677800000000001</v>
      </c>
      <c r="G1878" s="2">
        <f>'Moving Avg'!F1878</f>
        <v>10.60735</v>
      </c>
      <c r="H1878" s="2">
        <f>'Moving Avg'!G1878</f>
        <v>10.333980000000004</v>
      </c>
      <c r="I1878" s="2">
        <f>'Moving Avg'!H1878</f>
        <v>9.191105000000011</v>
      </c>
      <c r="J1878" s="6" t="str">
        <f>OBV!F1878</f>
        <v>BULLISH</v>
      </c>
      <c r="K1878" s="6" t="str">
        <f>OBV!G1878</f>
        <v>NEUTRAL</v>
      </c>
      <c r="L1878" s="6" t="str">
        <f>OBV!H1878</f>
        <v>NEUTRAL</v>
      </c>
      <c r="M1878" s="8">
        <f t="shared" si="290"/>
        <v>25</v>
      </c>
      <c r="N1878" s="8">
        <f t="shared" si="291"/>
        <v>0</v>
      </c>
      <c r="O1878" s="8">
        <f t="shared" si="292"/>
        <v>50</v>
      </c>
      <c r="P1878" s="8">
        <f t="shared" si="293"/>
        <v>49.5</v>
      </c>
      <c r="Q1878" s="9">
        <f t="shared" si="294"/>
        <v>23.675000000000001</v>
      </c>
      <c r="R1878" s="9">
        <f t="shared" si="295"/>
        <v>34.875</v>
      </c>
      <c r="S1878" s="9">
        <f t="shared" si="296"/>
        <v>38.525000000000006</v>
      </c>
      <c r="T1878" s="9">
        <f t="shared" si="297"/>
        <v>31.125</v>
      </c>
      <c r="U1878" s="8">
        <f t="shared" si="298"/>
        <v>32.358333333333334</v>
      </c>
      <c r="V1878" s="8">
        <f t="shared" si="299"/>
        <v>32.049999999999997</v>
      </c>
    </row>
    <row r="1879" spans="1:22" ht="13.5" x14ac:dyDescent="0.25">
      <c r="A1879" s="3">
        <f>RSI!A1879</f>
        <v>44747</v>
      </c>
      <c r="B1879" s="2">
        <f>RSI!B1879</f>
        <v>10.826000000000001</v>
      </c>
      <c r="C1879" s="2">
        <f>RSI!I1879</f>
        <v>58.554724701412226</v>
      </c>
      <c r="D1879" s="2">
        <f>MACD!E1879</f>
        <v>7.5804312519554884E-2</v>
      </c>
      <c r="E1879" s="2">
        <f>MACD!F1879</f>
        <v>8.1253778555057249E-3</v>
      </c>
      <c r="F1879" s="2">
        <f>'Moving Avg'!D1879</f>
        <v>10.7324</v>
      </c>
      <c r="G1879" s="2">
        <f>'Moving Avg'!F1879</f>
        <v>10.632349999999999</v>
      </c>
      <c r="H1879" s="2">
        <f>'Moving Avg'!G1879</f>
        <v>10.356180000000004</v>
      </c>
      <c r="I1879" s="2">
        <f>'Moving Avg'!H1879</f>
        <v>9.2024450000000115</v>
      </c>
      <c r="J1879" s="6" t="str">
        <f>OBV!F1879</f>
        <v>BULLISH</v>
      </c>
      <c r="K1879" s="6" t="str">
        <f>OBV!G1879</f>
        <v>NEUTRAL</v>
      </c>
      <c r="L1879" s="6" t="str">
        <f>OBV!H1879</f>
        <v>CONFIRMED BULLISH</v>
      </c>
      <c r="M1879" s="8">
        <f t="shared" si="290"/>
        <v>25</v>
      </c>
      <c r="N1879" s="8">
        <f t="shared" si="291"/>
        <v>0</v>
      </c>
      <c r="O1879" s="8">
        <f t="shared" si="292"/>
        <v>50</v>
      </c>
      <c r="P1879" s="8">
        <f t="shared" si="293"/>
        <v>83.5</v>
      </c>
      <c r="Q1879" s="9">
        <f t="shared" si="294"/>
        <v>28.774999999999999</v>
      </c>
      <c r="R1879" s="9">
        <f t="shared" si="295"/>
        <v>43.375</v>
      </c>
      <c r="S1879" s="9">
        <f t="shared" si="296"/>
        <v>53.825000000000003</v>
      </c>
      <c r="T1879" s="9">
        <f t="shared" si="297"/>
        <v>39.625</v>
      </c>
      <c r="U1879" s="8">
        <f t="shared" si="298"/>
        <v>41.991666666666667</v>
      </c>
      <c r="V1879" s="8">
        <f t="shared" si="299"/>
        <v>41.400000000000006</v>
      </c>
    </row>
    <row r="1880" spans="1:22" ht="13.5" x14ac:dyDescent="0.25">
      <c r="A1880" s="3">
        <f>RSI!A1880</f>
        <v>44748</v>
      </c>
      <c r="B1880" s="2">
        <f>RSI!B1880</f>
        <v>10.592000000000001</v>
      </c>
      <c r="C1880" s="2">
        <f>RSI!I1880</f>
        <v>50.628570541719633</v>
      </c>
      <c r="D1880" s="2">
        <f>MACD!E1880</f>
        <v>5.9199291936318232E-2</v>
      </c>
      <c r="E1880" s="2">
        <f>MACD!F1880</f>
        <v>1.8340160671668226E-2</v>
      </c>
      <c r="F1880" s="2">
        <f>'Moving Avg'!D1880</f>
        <v>10.7402</v>
      </c>
      <c r="G1880" s="2">
        <f>'Moving Avg'!F1880</f>
        <v>10.642150000000001</v>
      </c>
      <c r="H1880" s="2">
        <f>'Moving Avg'!G1880</f>
        <v>10.368000000000006</v>
      </c>
      <c r="I1880" s="2">
        <f>'Moving Avg'!H1880</f>
        <v>9.2134350000000111</v>
      </c>
      <c r="J1880" s="6" t="str">
        <f>OBV!F1880</f>
        <v>BULLISH</v>
      </c>
      <c r="K1880" s="6" t="str">
        <f>OBV!G1880</f>
        <v>NEUTRAL</v>
      </c>
      <c r="L1880" s="6" t="str">
        <f>OBV!H1880</f>
        <v>CONFIRMED BULLISH</v>
      </c>
      <c r="M1880" s="8">
        <f t="shared" si="290"/>
        <v>25</v>
      </c>
      <c r="N1880" s="8">
        <f t="shared" si="291"/>
        <v>0</v>
      </c>
      <c r="O1880" s="8">
        <f t="shared" si="292"/>
        <v>50</v>
      </c>
      <c r="P1880" s="8">
        <f t="shared" si="293"/>
        <v>83.5</v>
      </c>
      <c r="Q1880" s="9">
        <f t="shared" si="294"/>
        <v>28.774999999999999</v>
      </c>
      <c r="R1880" s="9">
        <f t="shared" si="295"/>
        <v>43.375</v>
      </c>
      <c r="S1880" s="9">
        <f t="shared" si="296"/>
        <v>53.825000000000003</v>
      </c>
      <c r="T1880" s="9">
        <f t="shared" si="297"/>
        <v>39.625</v>
      </c>
      <c r="U1880" s="8">
        <f t="shared" si="298"/>
        <v>41.991666666666667</v>
      </c>
      <c r="V1880" s="8">
        <f t="shared" si="299"/>
        <v>41.400000000000006</v>
      </c>
    </row>
    <row r="1881" spans="1:22" ht="13.5" x14ac:dyDescent="0.25">
      <c r="A1881" s="3">
        <f>RSI!A1881</f>
        <v>44749</v>
      </c>
      <c r="B1881" s="2">
        <f>RSI!B1881</f>
        <v>10.747999999999999</v>
      </c>
      <c r="C1881" s="2">
        <f>RSI!I1881</f>
        <v>55.001679520503544</v>
      </c>
      <c r="D1881" s="2">
        <f>MACD!E1881</f>
        <v>4.4284255388921778E-2</v>
      </c>
      <c r="E1881" s="2">
        <f>MACD!F1881</f>
        <v>2.3528979615118937E-2</v>
      </c>
      <c r="F1881" s="2">
        <f>'Moving Avg'!D1881</f>
        <v>10.716799999999999</v>
      </c>
      <c r="G1881" s="2">
        <f>'Moving Avg'!F1881</f>
        <v>10.659750000000001</v>
      </c>
      <c r="H1881" s="2">
        <f>'Moving Avg'!G1881</f>
        <v>10.386220000000005</v>
      </c>
      <c r="I1881" s="2">
        <f>'Moving Avg'!H1881</f>
        <v>9.2252050000000114</v>
      </c>
      <c r="J1881" s="6" t="str">
        <f>OBV!F1881</f>
        <v>BEARISH</v>
      </c>
      <c r="K1881" s="6" t="str">
        <f>OBV!G1881</f>
        <v>NEUTRAL</v>
      </c>
      <c r="L1881" s="6" t="str">
        <f>OBV!H1881</f>
        <v>CONFIRMED BEARISH</v>
      </c>
      <c r="M1881" s="8">
        <f t="shared" si="290"/>
        <v>25</v>
      </c>
      <c r="N1881" s="8">
        <f t="shared" si="291"/>
        <v>0</v>
      </c>
      <c r="O1881" s="8">
        <f t="shared" si="292"/>
        <v>50</v>
      </c>
      <c r="P1881" s="8">
        <f t="shared" si="293"/>
        <v>16.5</v>
      </c>
      <c r="Q1881" s="9">
        <f t="shared" si="294"/>
        <v>18.725000000000001</v>
      </c>
      <c r="R1881" s="9">
        <f t="shared" si="295"/>
        <v>26.625</v>
      </c>
      <c r="S1881" s="9">
        <f t="shared" si="296"/>
        <v>23.675000000000001</v>
      </c>
      <c r="T1881" s="9">
        <f t="shared" si="297"/>
        <v>22.875</v>
      </c>
      <c r="U1881" s="8">
        <f t="shared" si="298"/>
        <v>23.008333333333336</v>
      </c>
      <c r="V1881" s="8">
        <f t="shared" si="299"/>
        <v>22.975000000000001</v>
      </c>
    </row>
    <row r="1882" spans="1:22" ht="13.5" x14ac:dyDescent="0.25">
      <c r="A1882" s="3">
        <f>RSI!A1882</f>
        <v>44750</v>
      </c>
      <c r="B1882" s="2">
        <f>RSI!B1882</f>
        <v>10.826000000000001</v>
      </c>
      <c r="C1882" s="2">
        <f>RSI!I1882</f>
        <v>57.050155528551684</v>
      </c>
      <c r="D1882" s="2">
        <f>MACD!E1882</f>
        <v>1.4122511593795295E-2</v>
      </c>
      <c r="E1882" s="2">
        <f>MACD!F1882</f>
        <v>2.1647686010854213E-2</v>
      </c>
      <c r="F1882" s="2">
        <f>'Moving Avg'!D1882</f>
        <v>10.709</v>
      </c>
      <c r="G1882" s="2">
        <f>'Moving Avg'!F1882</f>
        <v>10.68125</v>
      </c>
      <c r="H1882" s="2">
        <f>'Moving Avg'!G1882</f>
        <v>10.402860000000006</v>
      </c>
      <c r="I1882" s="2">
        <f>'Moving Avg'!H1882</f>
        <v>9.2387600000000116</v>
      </c>
      <c r="J1882" s="6" t="str">
        <f>OBV!F1882</f>
        <v>BULLISH</v>
      </c>
      <c r="K1882" s="6" t="str">
        <f>OBV!G1882</f>
        <v>NEUTRAL</v>
      </c>
      <c r="L1882" s="6" t="str">
        <f>OBV!H1882</f>
        <v>BULLISH DIVERGENCE</v>
      </c>
      <c r="M1882" s="8">
        <f t="shared" si="290"/>
        <v>25</v>
      </c>
      <c r="N1882" s="8">
        <f t="shared" si="291"/>
        <v>45</v>
      </c>
      <c r="O1882" s="8">
        <f t="shared" si="292"/>
        <v>50</v>
      </c>
      <c r="P1882" s="8">
        <f t="shared" si="293"/>
        <v>66.5</v>
      </c>
      <c r="Q1882" s="9">
        <f t="shared" si="294"/>
        <v>41.975000000000001</v>
      </c>
      <c r="R1882" s="9">
        <f t="shared" si="295"/>
        <v>48.125</v>
      </c>
      <c r="S1882" s="9">
        <f t="shared" si="296"/>
        <v>52.924999999999997</v>
      </c>
      <c r="T1882" s="9">
        <f t="shared" si="297"/>
        <v>46.625</v>
      </c>
      <c r="U1882" s="8">
        <f t="shared" si="298"/>
        <v>47.67499999999999</v>
      </c>
      <c r="V1882" s="8">
        <f t="shared" si="299"/>
        <v>47.412499999999994</v>
      </c>
    </row>
    <row r="1883" spans="1:22" ht="13.5" x14ac:dyDescent="0.25">
      <c r="A1883" s="3">
        <f>RSI!A1883</f>
        <v>44753</v>
      </c>
      <c r="B1883" s="2">
        <f>RSI!B1883</f>
        <v>10.826000000000001</v>
      </c>
      <c r="C1883" s="2">
        <f>RSI!I1883</f>
        <v>57.050155528551684</v>
      </c>
      <c r="D1883" s="2">
        <f>MACD!E1883</f>
        <v>-1.2780535671259585E-2</v>
      </c>
      <c r="E1883" s="2">
        <f>MACD!F1883</f>
        <v>1.4762041674431455E-2</v>
      </c>
      <c r="F1883" s="2">
        <f>'Moving Avg'!D1883</f>
        <v>10.7636</v>
      </c>
      <c r="G1883" s="2">
        <f>'Moving Avg'!F1883</f>
        <v>10.702749999999998</v>
      </c>
      <c r="H1883" s="2">
        <f>'Moving Avg'!G1883</f>
        <v>10.419500000000003</v>
      </c>
      <c r="I1883" s="2">
        <f>'Moving Avg'!H1883</f>
        <v>9.2518150000000112</v>
      </c>
      <c r="J1883" s="6" t="str">
        <f>OBV!F1883</f>
        <v>BULLISH</v>
      </c>
      <c r="K1883" s="6" t="str">
        <f>OBV!G1883</f>
        <v>WEAK</v>
      </c>
      <c r="L1883" s="6" t="str">
        <f>OBV!H1883</f>
        <v>CONFIRMED BULLISH</v>
      </c>
      <c r="M1883" s="8">
        <f t="shared" si="290"/>
        <v>25</v>
      </c>
      <c r="N1883" s="8">
        <f t="shared" si="291"/>
        <v>100</v>
      </c>
      <c r="O1883" s="8">
        <f t="shared" si="292"/>
        <v>50</v>
      </c>
      <c r="P1883" s="8">
        <f t="shared" si="293"/>
        <v>67</v>
      </c>
      <c r="Q1883" s="9">
        <f t="shared" si="294"/>
        <v>61.3</v>
      </c>
      <c r="R1883" s="9">
        <f t="shared" si="295"/>
        <v>59.25</v>
      </c>
      <c r="S1883" s="9">
        <f t="shared" si="296"/>
        <v>61.400000000000006</v>
      </c>
      <c r="T1883" s="9">
        <f t="shared" si="297"/>
        <v>60.5</v>
      </c>
      <c r="U1883" s="8">
        <f t="shared" si="298"/>
        <v>60.65</v>
      </c>
      <c r="V1883" s="8">
        <f t="shared" si="299"/>
        <v>60.612499999999997</v>
      </c>
    </row>
    <row r="1884" spans="1:22" ht="13.5" x14ac:dyDescent="0.25">
      <c r="A1884" s="3">
        <f>RSI!A1884</f>
        <v>44754</v>
      </c>
      <c r="B1884" s="2">
        <f>RSI!B1884</f>
        <v>10.592000000000001</v>
      </c>
      <c r="C1884" s="2">
        <f>RSI!I1884</f>
        <v>49.24956319509797</v>
      </c>
      <c r="D1884" s="2">
        <f>MACD!E1884</f>
        <v>-1.9490552352756652E-2</v>
      </c>
      <c r="E1884" s="2">
        <f>MACD!F1884</f>
        <v>7.9115228689938342E-3</v>
      </c>
      <c r="F1884" s="2">
        <f>'Moving Avg'!D1884</f>
        <v>10.716799999999999</v>
      </c>
      <c r="G1884" s="2">
        <f>'Moving Avg'!F1884</f>
        <v>10.704699999999999</v>
      </c>
      <c r="H1884" s="2">
        <f>'Moving Avg'!G1884</f>
        <v>10.432880000000004</v>
      </c>
      <c r="I1884" s="2">
        <f>'Moving Avg'!H1884</f>
        <v>9.2642350000000118</v>
      </c>
      <c r="J1884" s="6" t="str">
        <f>OBV!F1884</f>
        <v>BULLISH</v>
      </c>
      <c r="K1884" s="6" t="str">
        <f>OBV!G1884</f>
        <v>NEUTRAL</v>
      </c>
      <c r="L1884" s="6" t="str">
        <f>OBV!H1884</f>
        <v>BULLISH DIVERGENCE</v>
      </c>
      <c r="M1884" s="8">
        <f t="shared" si="290"/>
        <v>25</v>
      </c>
      <c r="N1884" s="8">
        <f t="shared" si="291"/>
        <v>100</v>
      </c>
      <c r="O1884" s="8">
        <f t="shared" si="292"/>
        <v>50</v>
      </c>
      <c r="P1884" s="8">
        <f t="shared" si="293"/>
        <v>66.5</v>
      </c>
      <c r="Q1884" s="9">
        <f t="shared" si="294"/>
        <v>61.225000000000001</v>
      </c>
      <c r="R1884" s="9">
        <f t="shared" si="295"/>
        <v>59.125</v>
      </c>
      <c r="S1884" s="9">
        <f t="shared" si="296"/>
        <v>61.174999999999997</v>
      </c>
      <c r="T1884" s="9">
        <f t="shared" si="297"/>
        <v>60.375</v>
      </c>
      <c r="U1884" s="8">
        <f t="shared" si="298"/>
        <v>60.508333333333326</v>
      </c>
      <c r="V1884" s="8">
        <f t="shared" si="299"/>
        <v>60.474999999999994</v>
      </c>
    </row>
    <row r="1885" spans="1:22" ht="13.5" x14ac:dyDescent="0.25">
      <c r="A1885" s="3">
        <f>RSI!A1885</f>
        <v>44755</v>
      </c>
      <c r="B1885" s="2">
        <f>RSI!B1885</f>
        <v>10.787000000000001</v>
      </c>
      <c r="C1885" s="2">
        <f>RSI!I1885</f>
        <v>54.796420717615462</v>
      </c>
      <c r="D1885" s="2">
        <f>MACD!E1885</f>
        <v>-3.941446226159151E-2</v>
      </c>
      <c r="E1885" s="2">
        <f>MACD!F1885</f>
        <v>-1.5536741571232342E-3</v>
      </c>
      <c r="F1885" s="2">
        <f>'Moving Avg'!D1885</f>
        <v>10.755799999999999</v>
      </c>
      <c r="G1885" s="2">
        <f>'Moving Avg'!F1885</f>
        <v>10.708600000000001</v>
      </c>
      <c r="H1885" s="2">
        <f>'Moving Avg'!G1885</f>
        <v>10.450160000000004</v>
      </c>
      <c r="I1885" s="2">
        <f>'Moving Avg'!H1885</f>
        <v>9.2776300000000109</v>
      </c>
      <c r="J1885" s="6" t="str">
        <f>OBV!F1885</f>
        <v>BULLISH</v>
      </c>
      <c r="K1885" s="6" t="str">
        <f>OBV!G1885</f>
        <v>WEAK</v>
      </c>
      <c r="L1885" s="6" t="str">
        <f>OBV!H1885</f>
        <v>CONFIRMED BULLISH</v>
      </c>
      <c r="M1885" s="8">
        <f t="shared" si="290"/>
        <v>25</v>
      </c>
      <c r="N1885" s="8">
        <f t="shared" si="291"/>
        <v>100</v>
      </c>
      <c r="O1885" s="8">
        <f t="shared" si="292"/>
        <v>50</v>
      </c>
      <c r="P1885" s="8">
        <f t="shared" si="293"/>
        <v>67</v>
      </c>
      <c r="Q1885" s="9">
        <f t="shared" si="294"/>
        <v>61.3</v>
      </c>
      <c r="R1885" s="9">
        <f t="shared" si="295"/>
        <v>59.25</v>
      </c>
      <c r="S1885" s="9">
        <f t="shared" si="296"/>
        <v>61.400000000000006</v>
      </c>
      <c r="T1885" s="9">
        <f t="shared" si="297"/>
        <v>60.5</v>
      </c>
      <c r="U1885" s="8">
        <f t="shared" si="298"/>
        <v>60.65</v>
      </c>
      <c r="V1885" s="8">
        <f t="shared" si="299"/>
        <v>60.612499999999997</v>
      </c>
    </row>
    <row r="1886" spans="1:22" ht="13.5" x14ac:dyDescent="0.25">
      <c r="A1886" s="3">
        <f>RSI!A1886</f>
        <v>44756</v>
      </c>
      <c r="B1886" s="2">
        <f>RSI!B1886</f>
        <v>10.771000000000001</v>
      </c>
      <c r="C1886" s="2">
        <f>RSI!I1886</f>
        <v>54.272271096275098</v>
      </c>
      <c r="D1886" s="2">
        <f>MACD!E1886</f>
        <v>-8.0566770076977434E-3</v>
      </c>
      <c r="E1886" s="2">
        <f>MACD!F1886</f>
        <v>-2.8542747272381364E-3</v>
      </c>
      <c r="F1886" s="2">
        <f>'Moving Avg'!D1886</f>
        <v>10.760400000000001</v>
      </c>
      <c r="G1886" s="2">
        <f>'Moving Avg'!F1886</f>
        <v>10.711699999999999</v>
      </c>
      <c r="H1886" s="2">
        <f>'Moving Avg'!G1886</f>
        <v>10.467120000000001</v>
      </c>
      <c r="I1886" s="2">
        <f>'Moving Avg'!H1886</f>
        <v>9.2909450000000113</v>
      </c>
      <c r="J1886" s="6" t="str">
        <f>OBV!F1886</f>
        <v>BULLISH</v>
      </c>
      <c r="K1886" s="6" t="str">
        <f>OBV!G1886</f>
        <v>NEUTRAL</v>
      </c>
      <c r="L1886" s="6" t="str">
        <f>OBV!H1886</f>
        <v>CONFIRMED BULLISH</v>
      </c>
      <c r="M1886" s="8">
        <f t="shared" si="290"/>
        <v>25</v>
      </c>
      <c r="N1886" s="8">
        <f t="shared" si="291"/>
        <v>45</v>
      </c>
      <c r="O1886" s="8">
        <f t="shared" si="292"/>
        <v>50</v>
      </c>
      <c r="P1886" s="8">
        <f t="shared" si="293"/>
        <v>83.5</v>
      </c>
      <c r="Q1886" s="9">
        <f t="shared" si="294"/>
        <v>44.524999999999999</v>
      </c>
      <c r="R1886" s="9">
        <f t="shared" si="295"/>
        <v>52.375</v>
      </c>
      <c r="S1886" s="9">
        <f t="shared" si="296"/>
        <v>60.575000000000003</v>
      </c>
      <c r="T1886" s="9">
        <f t="shared" si="297"/>
        <v>50.875</v>
      </c>
      <c r="U1886" s="8">
        <f t="shared" si="298"/>
        <v>52.491666666666674</v>
      </c>
      <c r="V1886" s="8">
        <f t="shared" si="299"/>
        <v>52.087500000000006</v>
      </c>
    </row>
    <row r="1887" spans="1:22" ht="13.5" x14ac:dyDescent="0.25">
      <c r="A1887" s="3">
        <f>RSI!A1887</f>
        <v>44757</v>
      </c>
      <c r="B1887" s="2">
        <f>RSI!B1887</f>
        <v>10.779</v>
      </c>
      <c r="C1887" s="2">
        <f>RSI!I1887</f>
        <v>54.506589429315511</v>
      </c>
      <c r="D1887" s="2">
        <f>MACD!E1887</f>
        <v>1.7081834823789777E-2</v>
      </c>
      <c r="E1887" s="2">
        <f>MACD!F1887</f>
        <v>1.1329471829674463E-3</v>
      </c>
      <c r="F1887" s="2">
        <f>'Moving Avg'!D1887</f>
        <v>10.750999999999999</v>
      </c>
      <c r="G1887" s="2">
        <f>'Moving Avg'!F1887</f>
        <v>10.707399999999998</v>
      </c>
      <c r="H1887" s="2">
        <f>'Moving Avg'!G1887</f>
        <v>10.484240000000002</v>
      </c>
      <c r="I1887" s="2">
        <f>'Moving Avg'!H1887</f>
        <v>9.3043000000000102</v>
      </c>
      <c r="J1887" s="6" t="str">
        <f>OBV!F1887</f>
        <v>BULLISH</v>
      </c>
      <c r="K1887" s="6" t="str">
        <f>OBV!G1887</f>
        <v>NEUTRAL</v>
      </c>
      <c r="L1887" s="6" t="str">
        <f>OBV!H1887</f>
        <v>BULLISH DIVERGENCE</v>
      </c>
      <c r="M1887" s="8">
        <f t="shared" si="290"/>
        <v>25</v>
      </c>
      <c r="N1887" s="8">
        <f t="shared" si="291"/>
        <v>0</v>
      </c>
      <c r="O1887" s="8">
        <f t="shared" si="292"/>
        <v>50</v>
      </c>
      <c r="P1887" s="8">
        <f t="shared" si="293"/>
        <v>66.5</v>
      </c>
      <c r="Q1887" s="9">
        <f t="shared" si="294"/>
        <v>26.225000000000001</v>
      </c>
      <c r="R1887" s="9">
        <f t="shared" si="295"/>
        <v>39.125</v>
      </c>
      <c r="S1887" s="9">
        <f t="shared" si="296"/>
        <v>46.174999999999997</v>
      </c>
      <c r="T1887" s="9">
        <f t="shared" si="297"/>
        <v>35.375</v>
      </c>
      <c r="U1887" s="8">
        <f t="shared" si="298"/>
        <v>37.174999999999997</v>
      </c>
      <c r="V1887" s="8">
        <f t="shared" si="299"/>
        <v>36.724999999999994</v>
      </c>
    </row>
    <row r="1888" spans="1:22" ht="13.5" x14ac:dyDescent="0.25">
      <c r="A1888" s="3">
        <f>RSI!A1888</f>
        <v>44760</v>
      </c>
      <c r="B1888" s="2">
        <f>RSI!B1888</f>
        <v>10.771000000000001</v>
      </c>
      <c r="C1888" s="2">
        <f>RSI!I1888</f>
        <v>54.207452303594657</v>
      </c>
      <c r="D1888" s="2">
        <f>MACD!E1888</f>
        <v>-9.8447651352895349E-3</v>
      </c>
      <c r="E1888" s="2">
        <f>MACD!F1888</f>
        <v>-1.06259528068395E-3</v>
      </c>
      <c r="F1888" s="2">
        <f>'Moving Avg'!D1888</f>
        <v>10.74</v>
      </c>
      <c r="G1888" s="2">
        <f>'Moving Avg'!F1888</f>
        <v>10.702699999999998</v>
      </c>
      <c r="H1888" s="2">
        <f>'Moving Avg'!G1888</f>
        <v>10.501780000000002</v>
      </c>
      <c r="I1888" s="2">
        <f>'Moving Avg'!H1888</f>
        <v>9.3161850000000115</v>
      </c>
      <c r="J1888" s="6" t="str">
        <f>OBV!F1888</f>
        <v>BEARISH</v>
      </c>
      <c r="K1888" s="6" t="str">
        <f>OBV!G1888</f>
        <v>NEUTRAL</v>
      </c>
      <c r="L1888" s="6" t="str">
        <f>OBV!H1888</f>
        <v>CONFIRMED BEARISH</v>
      </c>
      <c r="M1888" s="8">
        <f t="shared" si="290"/>
        <v>25</v>
      </c>
      <c r="N1888" s="8">
        <f t="shared" si="291"/>
        <v>45</v>
      </c>
      <c r="O1888" s="8">
        <f t="shared" si="292"/>
        <v>50</v>
      </c>
      <c r="P1888" s="8">
        <f t="shared" si="293"/>
        <v>16.5</v>
      </c>
      <c r="Q1888" s="9">
        <f t="shared" si="294"/>
        <v>34.475000000000001</v>
      </c>
      <c r="R1888" s="9">
        <f t="shared" si="295"/>
        <v>35.625</v>
      </c>
      <c r="S1888" s="9">
        <f t="shared" si="296"/>
        <v>30.425000000000001</v>
      </c>
      <c r="T1888" s="9">
        <f t="shared" si="297"/>
        <v>34.125</v>
      </c>
      <c r="U1888" s="8">
        <f t="shared" si="298"/>
        <v>33.508333333333333</v>
      </c>
      <c r="V1888" s="8">
        <f t="shared" si="299"/>
        <v>33.662499999999994</v>
      </c>
    </row>
    <row r="1889" spans="1:22" ht="13.5" x14ac:dyDescent="0.25">
      <c r="A1889" s="3">
        <f>RSI!A1889</f>
        <v>44761</v>
      </c>
      <c r="B1889" s="2">
        <f>RSI!B1889</f>
        <v>10.811</v>
      </c>
      <c r="C1889" s="2">
        <f>RSI!I1889</f>
        <v>55.521838011085926</v>
      </c>
      <c r="D1889" s="2">
        <f>MACD!E1889</f>
        <v>5.7237934738125773E-3</v>
      </c>
      <c r="E1889" s="2">
        <f>MACD!F1889</f>
        <v>2.9468247021535558E-4</v>
      </c>
      <c r="F1889" s="2">
        <f>'Moving Avg'!D1889</f>
        <v>10.783800000000001</v>
      </c>
      <c r="G1889" s="2">
        <f>'Moving Avg'!F1889</f>
        <v>10.700000000000001</v>
      </c>
      <c r="H1889" s="2">
        <f>'Moving Avg'!G1889</f>
        <v>10.520820000000004</v>
      </c>
      <c r="I1889" s="2">
        <f>'Moving Avg'!H1889</f>
        <v>9.3282700000000105</v>
      </c>
      <c r="J1889" s="6" t="str">
        <f>OBV!F1889</f>
        <v>BULLISH</v>
      </c>
      <c r="K1889" s="6" t="str">
        <f>OBV!G1889</f>
        <v>NEUTRAL</v>
      </c>
      <c r="L1889" s="6" t="str">
        <f>OBV!H1889</f>
        <v>CONFIRMED BULLISH</v>
      </c>
      <c r="M1889" s="8">
        <f t="shared" si="290"/>
        <v>25</v>
      </c>
      <c r="N1889" s="8">
        <f t="shared" si="291"/>
        <v>0</v>
      </c>
      <c r="O1889" s="8">
        <f t="shared" si="292"/>
        <v>50</v>
      </c>
      <c r="P1889" s="8">
        <f t="shared" si="293"/>
        <v>83.5</v>
      </c>
      <c r="Q1889" s="9">
        <f t="shared" si="294"/>
        <v>28.774999999999999</v>
      </c>
      <c r="R1889" s="9">
        <f t="shared" si="295"/>
        <v>43.375</v>
      </c>
      <c r="S1889" s="9">
        <f t="shared" si="296"/>
        <v>53.825000000000003</v>
      </c>
      <c r="T1889" s="9">
        <f t="shared" si="297"/>
        <v>39.625</v>
      </c>
      <c r="U1889" s="8">
        <f t="shared" si="298"/>
        <v>41.991666666666667</v>
      </c>
      <c r="V1889" s="8">
        <f t="shared" si="299"/>
        <v>41.400000000000006</v>
      </c>
    </row>
    <row r="1890" spans="1:22" ht="13.5" x14ac:dyDescent="0.25">
      <c r="A1890" s="3">
        <f>RSI!A1890</f>
        <v>44762</v>
      </c>
      <c r="B1890" s="2">
        <f>RSI!B1890</f>
        <v>10.771000000000001</v>
      </c>
      <c r="C1890" s="2">
        <f>RSI!I1890</f>
        <v>53.857063658820259</v>
      </c>
      <c r="D1890" s="2">
        <f>MACD!E1890</f>
        <v>-1.5009943154085548E-2</v>
      </c>
      <c r="E1890" s="2">
        <f>MACD!F1890</f>
        <v>-2.7662426546448252E-3</v>
      </c>
      <c r="F1890" s="2">
        <f>'Moving Avg'!D1890</f>
        <v>10.7806</v>
      </c>
      <c r="G1890" s="2">
        <f>'Moving Avg'!F1890</f>
        <v>10.710900000000001</v>
      </c>
      <c r="H1890" s="2">
        <f>'Moving Avg'!G1890</f>
        <v>10.540220000000001</v>
      </c>
      <c r="I1890" s="2">
        <f>'Moving Avg'!H1890</f>
        <v>9.34015500000001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  <c r="M1890" s="8">
        <f t="shared" si="290"/>
        <v>25</v>
      </c>
      <c r="N1890" s="8">
        <f t="shared" si="291"/>
        <v>45</v>
      </c>
      <c r="O1890" s="8">
        <f t="shared" si="292"/>
        <v>50</v>
      </c>
      <c r="P1890" s="8">
        <f t="shared" si="293"/>
        <v>16.5</v>
      </c>
      <c r="Q1890" s="9">
        <f t="shared" si="294"/>
        <v>34.475000000000001</v>
      </c>
      <c r="R1890" s="9">
        <f t="shared" si="295"/>
        <v>35.625</v>
      </c>
      <c r="S1890" s="9">
        <f t="shared" si="296"/>
        <v>30.425000000000001</v>
      </c>
      <c r="T1890" s="9">
        <f t="shared" si="297"/>
        <v>34.125</v>
      </c>
      <c r="U1890" s="8">
        <f t="shared" si="298"/>
        <v>33.508333333333333</v>
      </c>
      <c r="V1890" s="8">
        <f t="shared" si="299"/>
        <v>33.662499999999994</v>
      </c>
    </row>
    <row r="1891" spans="1:22" ht="13.5" x14ac:dyDescent="0.25">
      <c r="A1891" s="3">
        <f>RSI!A1891</f>
        <v>44763</v>
      </c>
      <c r="B1891" s="2">
        <f>RSI!B1891</f>
        <v>10.771000000000001</v>
      </c>
      <c r="C1891" s="2">
        <f>RSI!I1891</f>
        <v>53.857063658820245</v>
      </c>
      <c r="D1891" s="2">
        <f>MACD!E1891</f>
        <v>-9.1231562596600924E-3</v>
      </c>
      <c r="E1891" s="2">
        <f>MACD!F1891</f>
        <v>-4.0376253756478787E-3</v>
      </c>
      <c r="F1891" s="2">
        <f>'Moving Avg'!D1891</f>
        <v>10.780600000000002</v>
      </c>
      <c r="G1891" s="2">
        <f>'Moving Avg'!F1891</f>
        <v>10.718300000000003</v>
      </c>
      <c r="H1891" s="2">
        <f>'Moving Avg'!G1891</f>
        <v>10.559620000000001</v>
      </c>
      <c r="I1891" s="2">
        <f>'Moving Avg'!H1891</f>
        <v>9.3520400000000095</v>
      </c>
      <c r="J1891" s="6" t="str">
        <f>OBV!F1891</f>
        <v>BEARISH</v>
      </c>
      <c r="K1891" s="6" t="str">
        <f>OBV!G1891</f>
        <v>NEUTRAL</v>
      </c>
      <c r="L1891" s="6" t="str">
        <f>OBV!H1891</f>
        <v>NEUTRAL</v>
      </c>
      <c r="M1891" s="8">
        <f t="shared" si="290"/>
        <v>25</v>
      </c>
      <c r="N1891" s="8">
        <f t="shared" si="291"/>
        <v>45</v>
      </c>
      <c r="O1891" s="8">
        <f t="shared" si="292"/>
        <v>50</v>
      </c>
      <c r="P1891" s="8">
        <f t="shared" si="293"/>
        <v>16.5</v>
      </c>
      <c r="Q1891" s="9">
        <f t="shared" si="294"/>
        <v>34.475000000000001</v>
      </c>
      <c r="R1891" s="9">
        <f t="shared" si="295"/>
        <v>35.625</v>
      </c>
      <c r="S1891" s="9">
        <f t="shared" si="296"/>
        <v>30.425000000000001</v>
      </c>
      <c r="T1891" s="9">
        <f t="shared" si="297"/>
        <v>34.125</v>
      </c>
      <c r="U1891" s="8">
        <f t="shared" si="298"/>
        <v>33.508333333333333</v>
      </c>
      <c r="V1891" s="8">
        <f t="shared" si="299"/>
        <v>33.662499999999994</v>
      </c>
    </row>
    <row r="1892" spans="1:22" ht="13.5" x14ac:dyDescent="0.25">
      <c r="A1892" s="3">
        <f>RSI!A1892</f>
        <v>44764</v>
      </c>
      <c r="B1892" s="2">
        <f>RSI!B1892</f>
        <v>10.771000000000001</v>
      </c>
      <c r="C1892" s="2">
        <f>RSI!I1892</f>
        <v>53.857063658820259</v>
      </c>
      <c r="D1892" s="2">
        <f>MACD!E1892</f>
        <v>7.3308580452025041E-3</v>
      </c>
      <c r="E1892" s="2">
        <f>MACD!F1892</f>
        <v>-1.7639286914778022E-3</v>
      </c>
      <c r="F1892" s="2">
        <f>'Moving Avg'!D1892</f>
        <v>10.779</v>
      </c>
      <c r="G1892" s="2">
        <f>'Moving Avg'!F1892</f>
        <v>10.729200000000002</v>
      </c>
      <c r="H1892" s="2">
        <f>'Moving Avg'!G1892</f>
        <v>10.5793</v>
      </c>
      <c r="I1892" s="2">
        <f>'Moving Avg'!H1892</f>
        <v>9.3639250000000089</v>
      </c>
      <c r="J1892" s="6" t="str">
        <f>OBV!F1892</f>
        <v>BEARISH</v>
      </c>
      <c r="K1892" s="6" t="str">
        <f>OBV!G1892</f>
        <v>NEUTRAL</v>
      </c>
      <c r="L1892" s="6" t="str">
        <f>OBV!H1892</f>
        <v>CONFIRMED BEARISH</v>
      </c>
      <c r="M1892" s="8">
        <f t="shared" si="290"/>
        <v>25</v>
      </c>
      <c r="N1892" s="8">
        <f t="shared" si="291"/>
        <v>0</v>
      </c>
      <c r="O1892" s="8">
        <f t="shared" si="292"/>
        <v>50</v>
      </c>
      <c r="P1892" s="8">
        <f t="shared" si="293"/>
        <v>16.5</v>
      </c>
      <c r="Q1892" s="9">
        <f t="shared" si="294"/>
        <v>18.725000000000001</v>
      </c>
      <c r="R1892" s="9">
        <f t="shared" si="295"/>
        <v>26.625</v>
      </c>
      <c r="S1892" s="9">
        <f t="shared" si="296"/>
        <v>23.675000000000001</v>
      </c>
      <c r="T1892" s="9">
        <f t="shared" si="297"/>
        <v>22.875</v>
      </c>
      <c r="U1892" s="8">
        <f t="shared" si="298"/>
        <v>23.008333333333336</v>
      </c>
      <c r="V1892" s="8">
        <f t="shared" si="299"/>
        <v>22.975000000000001</v>
      </c>
    </row>
    <row r="1893" spans="1:22" ht="13.5" x14ac:dyDescent="0.25">
      <c r="A1893" s="3">
        <f>RSI!A1893</f>
        <v>44768</v>
      </c>
      <c r="B1893" s="2">
        <f>RSI!B1893</f>
        <v>10.709</v>
      </c>
      <c r="C1893" s="2">
        <f>RSI!I1893</f>
        <v>50.902351780866951</v>
      </c>
      <c r="D1893" s="2">
        <f>MACD!E1893</f>
        <v>2.5358010471574488E-2</v>
      </c>
      <c r="E1893" s="2">
        <f>MACD!F1893</f>
        <v>3.6604591411326555E-3</v>
      </c>
      <c r="F1893" s="2">
        <f>'Moving Avg'!D1893</f>
        <v>10.7666</v>
      </c>
      <c r="G1893" s="2">
        <f>'Moving Avg'!F1893</f>
        <v>10.737</v>
      </c>
      <c r="H1893" s="2">
        <f>'Moving Avg'!G1893</f>
        <v>10.597740000000002</v>
      </c>
      <c r="I1893" s="2">
        <f>'Moving Avg'!H1893</f>
        <v>9.3755000000000095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  <c r="M1893" s="8">
        <f t="shared" si="290"/>
        <v>25</v>
      </c>
      <c r="N1893" s="8">
        <f t="shared" si="291"/>
        <v>0</v>
      </c>
      <c r="O1893" s="8">
        <f t="shared" si="292"/>
        <v>50</v>
      </c>
      <c r="P1893" s="8">
        <f t="shared" si="293"/>
        <v>16.5</v>
      </c>
      <c r="Q1893" s="9">
        <f t="shared" si="294"/>
        <v>18.725000000000001</v>
      </c>
      <c r="R1893" s="9">
        <f t="shared" si="295"/>
        <v>26.625</v>
      </c>
      <c r="S1893" s="9">
        <f t="shared" si="296"/>
        <v>23.675000000000001</v>
      </c>
      <c r="T1893" s="9">
        <f t="shared" si="297"/>
        <v>22.875</v>
      </c>
      <c r="U1893" s="8">
        <f t="shared" si="298"/>
        <v>23.008333333333336</v>
      </c>
      <c r="V1893" s="8">
        <f t="shared" si="299"/>
        <v>22.975000000000001</v>
      </c>
    </row>
    <row r="1894" spans="1:22" ht="13.5" x14ac:dyDescent="0.25">
      <c r="A1894" s="3">
        <f>RSI!A1894</f>
        <v>44769</v>
      </c>
      <c r="B1894" s="2">
        <f>RSI!B1894</f>
        <v>10.709</v>
      </c>
      <c r="C1894" s="2">
        <f>RSI!I1894</f>
        <v>50.902351780866951</v>
      </c>
      <c r="D1894" s="2">
        <f>MACD!E1894</f>
        <v>4.5262009996811514E-3</v>
      </c>
      <c r="E1894" s="2">
        <f>MACD!F1894</f>
        <v>3.8336075128423547E-3</v>
      </c>
      <c r="F1894" s="2">
        <f>'Moving Avg'!D1894</f>
        <v>10.746200000000002</v>
      </c>
      <c r="G1894" s="2">
        <f>'Moving Avg'!F1894</f>
        <v>10.744800000000001</v>
      </c>
      <c r="H1894" s="2">
        <f>'Moving Avg'!G1894</f>
        <v>10.614740000000001</v>
      </c>
      <c r="I1894" s="2">
        <f>'Moving Avg'!H1894</f>
        <v>9.3876100000000093</v>
      </c>
      <c r="J1894" s="6" t="str">
        <f>OBV!F1894</f>
        <v>BEARISH</v>
      </c>
      <c r="K1894" s="6" t="str">
        <f>OBV!G1894</f>
        <v>STRONG</v>
      </c>
      <c r="L1894" s="6" t="str">
        <f>OBV!H1894</f>
        <v>CONFIRMED BEARISH</v>
      </c>
      <c r="M1894" s="8">
        <f t="shared" si="290"/>
        <v>25</v>
      </c>
      <c r="N1894" s="8">
        <f t="shared" si="291"/>
        <v>0</v>
      </c>
      <c r="O1894" s="8">
        <f t="shared" si="292"/>
        <v>50</v>
      </c>
      <c r="P1894" s="8">
        <f t="shared" si="293"/>
        <v>33</v>
      </c>
      <c r="Q1894" s="9">
        <f t="shared" si="294"/>
        <v>21.2</v>
      </c>
      <c r="R1894" s="9">
        <f t="shared" si="295"/>
        <v>30.75</v>
      </c>
      <c r="S1894" s="9">
        <f t="shared" si="296"/>
        <v>31.1</v>
      </c>
      <c r="T1894" s="9">
        <f t="shared" si="297"/>
        <v>27</v>
      </c>
      <c r="U1894" s="8">
        <f t="shared" si="298"/>
        <v>27.683333333333337</v>
      </c>
      <c r="V1894" s="8">
        <f t="shared" si="299"/>
        <v>27.512500000000003</v>
      </c>
    </row>
    <row r="1895" spans="1:22" ht="13.5" x14ac:dyDescent="0.25">
      <c r="A1895" s="3">
        <f>RSI!A1895</f>
        <v>44770</v>
      </c>
      <c r="B1895" s="2">
        <f>RSI!B1895</f>
        <v>10.631</v>
      </c>
      <c r="C1895" s="2">
        <f>RSI!I1895</f>
        <v>47.129758710051789</v>
      </c>
      <c r="D1895" s="2">
        <f>MACD!E1895</f>
        <v>2.2597846558742418E-2</v>
      </c>
      <c r="E1895" s="2">
        <f>MACD!F1895</f>
        <v>7.5864553220223677E-3</v>
      </c>
      <c r="F1895" s="2">
        <f>'Moving Avg'!D1895</f>
        <v>10.718200000000001</v>
      </c>
      <c r="G1895" s="2">
        <f>'Moving Avg'!F1895</f>
        <v>10.748700000000001</v>
      </c>
      <c r="H1895" s="2">
        <f>'Moving Avg'!G1895</f>
        <v>10.63034</v>
      </c>
      <c r="I1895" s="2">
        <f>'Moving Avg'!H1895</f>
        <v>9.3996900000000085</v>
      </c>
      <c r="J1895" s="6" t="str">
        <f>OBV!F1895</f>
        <v>BEARISH</v>
      </c>
      <c r="K1895" s="6" t="str">
        <f>OBV!G1895</f>
        <v>STRONG</v>
      </c>
      <c r="L1895" s="6" t="str">
        <f>OBV!H1895</f>
        <v>CONFIRMED BEARISH</v>
      </c>
      <c r="M1895" s="8">
        <f t="shared" si="290"/>
        <v>25</v>
      </c>
      <c r="N1895" s="8">
        <f t="shared" si="291"/>
        <v>0</v>
      </c>
      <c r="O1895" s="8">
        <f t="shared" si="292"/>
        <v>50</v>
      </c>
      <c r="P1895" s="8">
        <f t="shared" si="293"/>
        <v>33</v>
      </c>
      <c r="Q1895" s="9">
        <f t="shared" si="294"/>
        <v>21.2</v>
      </c>
      <c r="R1895" s="9">
        <f t="shared" si="295"/>
        <v>30.75</v>
      </c>
      <c r="S1895" s="9">
        <f t="shared" si="296"/>
        <v>31.1</v>
      </c>
      <c r="T1895" s="9">
        <f t="shared" si="297"/>
        <v>27</v>
      </c>
      <c r="U1895" s="8">
        <f t="shared" si="298"/>
        <v>27.683333333333337</v>
      </c>
      <c r="V1895" s="8">
        <f t="shared" si="299"/>
        <v>27.512500000000003</v>
      </c>
    </row>
    <row r="1896" spans="1:22" ht="13.5" x14ac:dyDescent="0.25">
      <c r="A1896" s="3">
        <f>RSI!A1896</f>
        <v>44771</v>
      </c>
      <c r="B1896" s="2">
        <f>RSI!B1896</f>
        <v>10.771000000000001</v>
      </c>
      <c r="C1896" s="2">
        <f>RSI!I1896</f>
        <v>53.754777367246859</v>
      </c>
      <c r="D1896" s="2">
        <f>MACD!E1896</f>
        <v>2.5444886850785053E-2</v>
      </c>
      <c r="E1896" s="2">
        <f>MACD!F1896</f>
        <v>1.1158141627774905E-2</v>
      </c>
      <c r="F1896" s="2">
        <f>'Moving Avg'!D1896</f>
        <v>10.7182</v>
      </c>
      <c r="G1896" s="2">
        <f>'Moving Avg'!F1896</f>
        <v>10.744</v>
      </c>
      <c r="H1896" s="2">
        <f>'Moving Avg'!G1896</f>
        <v>10.646580000000002</v>
      </c>
      <c r="I1896" s="2">
        <f>'Moving Avg'!H1896</f>
        <v>9.4110400000000087</v>
      </c>
      <c r="J1896" s="6" t="str">
        <f>OBV!F1896</f>
        <v>BEARISH</v>
      </c>
      <c r="K1896" s="6" t="str">
        <f>OBV!G1896</f>
        <v>NEUTRAL</v>
      </c>
      <c r="L1896" s="6" t="str">
        <f>OBV!H1896</f>
        <v>NEUTRAL</v>
      </c>
      <c r="M1896" s="8">
        <f t="shared" si="290"/>
        <v>25</v>
      </c>
      <c r="N1896" s="8">
        <f t="shared" si="291"/>
        <v>0</v>
      </c>
      <c r="O1896" s="8">
        <f t="shared" si="292"/>
        <v>50</v>
      </c>
      <c r="P1896" s="8">
        <f t="shared" si="293"/>
        <v>16.5</v>
      </c>
      <c r="Q1896" s="9">
        <f t="shared" si="294"/>
        <v>18.725000000000001</v>
      </c>
      <c r="R1896" s="9">
        <f t="shared" si="295"/>
        <v>26.625</v>
      </c>
      <c r="S1896" s="9">
        <f t="shared" si="296"/>
        <v>23.675000000000001</v>
      </c>
      <c r="T1896" s="9">
        <f t="shared" si="297"/>
        <v>22.875</v>
      </c>
      <c r="U1896" s="8">
        <f t="shared" si="298"/>
        <v>23.008333333333336</v>
      </c>
      <c r="V1896" s="8">
        <f t="shared" si="299"/>
        <v>22.975000000000001</v>
      </c>
    </row>
    <row r="1897" spans="1:22" ht="13.5" x14ac:dyDescent="0.25">
      <c r="A1897" s="3">
        <f>RSI!A1897</f>
        <v>44774</v>
      </c>
      <c r="B1897" s="2">
        <f>RSI!B1897</f>
        <v>10.631</v>
      </c>
      <c r="C1897" s="2">
        <f>RSI!I1897</f>
        <v>47.363284503239072</v>
      </c>
      <c r="D1897" s="2">
        <f>MACD!E1897</f>
        <v>3.8986643354798289E-2</v>
      </c>
      <c r="E1897" s="2">
        <f>MACD!F1897</f>
        <v>1.6723841973179582E-2</v>
      </c>
      <c r="F1897" s="2">
        <f>'Moving Avg'!D1897</f>
        <v>10.690200000000001</v>
      </c>
      <c r="G1897" s="2">
        <f>'Moving Avg'!F1897</f>
        <v>10.732300000000002</v>
      </c>
      <c r="H1897" s="2">
        <f>'Moving Avg'!G1897</f>
        <v>10.648140000000001</v>
      </c>
      <c r="I1897" s="2">
        <f>'Moving Avg'!H1897</f>
        <v>9.421690000000007</v>
      </c>
      <c r="J1897" s="6" t="str">
        <f>OBV!F1897</f>
        <v>BEARISH</v>
      </c>
      <c r="K1897" s="6" t="str">
        <f>OBV!G1897</f>
        <v>STRONG</v>
      </c>
      <c r="L1897" s="6" t="str">
        <f>OBV!H1897</f>
        <v>CONFIRMED BEARISH</v>
      </c>
      <c r="M1897" s="8">
        <f t="shared" si="290"/>
        <v>25</v>
      </c>
      <c r="N1897" s="8">
        <f t="shared" si="291"/>
        <v>0</v>
      </c>
      <c r="O1897" s="8">
        <f t="shared" si="292"/>
        <v>50</v>
      </c>
      <c r="P1897" s="8">
        <f t="shared" si="293"/>
        <v>33</v>
      </c>
      <c r="Q1897" s="9">
        <f t="shared" si="294"/>
        <v>21.2</v>
      </c>
      <c r="R1897" s="9">
        <f t="shared" si="295"/>
        <v>30.75</v>
      </c>
      <c r="S1897" s="9">
        <f t="shared" si="296"/>
        <v>31.1</v>
      </c>
      <c r="T1897" s="9">
        <f t="shared" si="297"/>
        <v>27</v>
      </c>
      <c r="U1897" s="8">
        <f t="shared" si="298"/>
        <v>27.683333333333337</v>
      </c>
      <c r="V1897" s="8">
        <f t="shared" si="299"/>
        <v>27.512500000000003</v>
      </c>
    </row>
    <row r="1898" spans="1:22" ht="13.5" x14ac:dyDescent="0.25">
      <c r="A1898" s="3">
        <f>RSI!A1898</f>
        <v>44775</v>
      </c>
      <c r="B1898" s="2">
        <f>RSI!B1898</f>
        <v>10.701000000000001</v>
      </c>
      <c r="C1898" s="2">
        <f>RSI!I1898</f>
        <v>50.530498874215461</v>
      </c>
      <c r="D1898" s="2">
        <f>MACD!E1898</f>
        <v>4.4422644680111034E-2</v>
      </c>
      <c r="E1898" s="2">
        <f>MACD!F1898</f>
        <v>2.2263602514565873E-2</v>
      </c>
      <c r="F1898" s="2">
        <f>'Moving Avg'!D1898</f>
        <v>10.688600000000001</v>
      </c>
      <c r="G1898" s="2">
        <f>'Moving Avg'!F1898</f>
        <v>10.739700000000003</v>
      </c>
      <c r="H1898" s="2">
        <f>'Moving Avg'!G1898</f>
        <v>10.663780000000004</v>
      </c>
      <c r="I1898" s="2">
        <f>'Moving Avg'!H1898</f>
        <v>9.4326900000000062</v>
      </c>
      <c r="J1898" s="6" t="str">
        <f>OBV!F1898</f>
        <v>BULLISH</v>
      </c>
      <c r="K1898" s="6" t="str">
        <f>OBV!G1898</f>
        <v>NEUTRAL</v>
      </c>
      <c r="L1898" s="6" t="str">
        <f>OBV!H1898</f>
        <v>BULLISH DIVERGENCE</v>
      </c>
      <c r="M1898" s="8">
        <f t="shared" si="290"/>
        <v>25</v>
      </c>
      <c r="N1898" s="8">
        <f t="shared" si="291"/>
        <v>0</v>
      </c>
      <c r="O1898" s="8">
        <f t="shared" si="292"/>
        <v>50</v>
      </c>
      <c r="P1898" s="8">
        <f t="shared" si="293"/>
        <v>66.5</v>
      </c>
      <c r="Q1898" s="9">
        <f t="shared" si="294"/>
        <v>26.225000000000001</v>
      </c>
      <c r="R1898" s="9">
        <f t="shared" si="295"/>
        <v>39.125</v>
      </c>
      <c r="S1898" s="9">
        <f t="shared" si="296"/>
        <v>46.174999999999997</v>
      </c>
      <c r="T1898" s="9">
        <f t="shared" si="297"/>
        <v>35.375</v>
      </c>
      <c r="U1898" s="8">
        <f t="shared" si="298"/>
        <v>37.174999999999997</v>
      </c>
      <c r="V1898" s="8">
        <f t="shared" si="299"/>
        <v>36.724999999999994</v>
      </c>
    </row>
    <row r="1899" spans="1:22" ht="13.5" x14ac:dyDescent="0.25">
      <c r="A1899" s="3">
        <f>RSI!A1899</f>
        <v>44776</v>
      </c>
      <c r="B1899" s="2">
        <f>RSI!B1899</f>
        <v>10.701000000000001</v>
      </c>
      <c r="C1899" s="2">
        <f>RSI!I1899</f>
        <v>50.530498874215461</v>
      </c>
      <c r="D1899" s="2">
        <f>MACD!E1899</f>
        <v>5.5126946063985827E-2</v>
      </c>
      <c r="E1899" s="2">
        <f>MACD!F1899</f>
        <v>2.8836271224449865E-2</v>
      </c>
      <c r="F1899" s="2">
        <f>'Moving Avg'!D1899</f>
        <v>10.687000000000001</v>
      </c>
      <c r="G1899" s="2">
        <f>'Moving Avg'!F1899</f>
        <v>10.733449999999998</v>
      </c>
      <c r="H1899" s="2">
        <f>'Moving Avg'!G1899</f>
        <v>10.667520000000003</v>
      </c>
      <c r="I1899" s="2">
        <f>'Moving Avg'!H1899</f>
        <v>9.4436900000000072</v>
      </c>
      <c r="J1899" s="6" t="str">
        <f>OBV!F1899</f>
        <v>BULLISH</v>
      </c>
      <c r="K1899" s="6" t="str">
        <f>OBV!G1899</f>
        <v>NEUTRAL</v>
      </c>
      <c r="L1899" s="6" t="str">
        <f>OBV!H1899</f>
        <v>BULLISH DIVERGENCE</v>
      </c>
      <c r="M1899" s="8">
        <f t="shared" si="290"/>
        <v>25</v>
      </c>
      <c r="N1899" s="8">
        <f t="shared" si="291"/>
        <v>0</v>
      </c>
      <c r="O1899" s="8">
        <f t="shared" si="292"/>
        <v>50</v>
      </c>
      <c r="P1899" s="8">
        <f t="shared" si="293"/>
        <v>66.5</v>
      </c>
      <c r="Q1899" s="9">
        <f t="shared" si="294"/>
        <v>26.225000000000001</v>
      </c>
      <c r="R1899" s="9">
        <f t="shared" si="295"/>
        <v>39.125</v>
      </c>
      <c r="S1899" s="9">
        <f t="shared" si="296"/>
        <v>46.174999999999997</v>
      </c>
      <c r="T1899" s="9">
        <f t="shared" si="297"/>
        <v>35.375</v>
      </c>
      <c r="U1899" s="8">
        <f t="shared" si="298"/>
        <v>37.174999999999997</v>
      </c>
      <c r="V1899" s="8">
        <f t="shared" si="299"/>
        <v>36.724999999999994</v>
      </c>
    </row>
    <row r="1900" spans="1:22" ht="13.5" x14ac:dyDescent="0.25">
      <c r="A1900" s="3">
        <f>RSI!A1900</f>
        <v>44777</v>
      </c>
      <c r="B1900" s="2">
        <f>RSI!B1900</f>
        <v>10.747999999999999</v>
      </c>
      <c r="C1900" s="2">
        <f>RSI!I1900</f>
        <v>52.74465772552773</v>
      </c>
      <c r="D1900" s="2">
        <f>MACD!E1900</f>
        <v>5.4503513289938965E-2</v>
      </c>
      <c r="E1900" s="2">
        <f>MACD!F1900</f>
        <v>3.3969719637547691E-2</v>
      </c>
      <c r="F1900" s="2">
        <f>'Moving Avg'!D1900</f>
        <v>10.7104</v>
      </c>
      <c r="G1900" s="2">
        <f>'Moving Avg'!F1900</f>
        <v>10.741249999999997</v>
      </c>
      <c r="H1900" s="2">
        <f>'Moving Avg'!G1900</f>
        <v>10.668140000000005</v>
      </c>
      <c r="I1900" s="2">
        <f>'Moving Avg'!H1900</f>
        <v>9.4549250000000065</v>
      </c>
      <c r="J1900" s="6" t="str">
        <f>OBV!F1900</f>
        <v>BULLISH</v>
      </c>
      <c r="K1900" s="6" t="str">
        <f>OBV!G1900</f>
        <v>WEAK</v>
      </c>
      <c r="L1900" s="6" t="str">
        <f>OBV!H1900</f>
        <v>CONFIRMED BULLISH</v>
      </c>
      <c r="M1900" s="8">
        <f t="shared" si="290"/>
        <v>25</v>
      </c>
      <c r="N1900" s="8">
        <f t="shared" si="291"/>
        <v>0</v>
      </c>
      <c r="O1900" s="8">
        <f t="shared" si="292"/>
        <v>50</v>
      </c>
      <c r="P1900" s="8">
        <f t="shared" si="293"/>
        <v>67</v>
      </c>
      <c r="Q1900" s="9">
        <f t="shared" si="294"/>
        <v>26.299999999999997</v>
      </c>
      <c r="R1900" s="9">
        <f t="shared" si="295"/>
        <v>39.25</v>
      </c>
      <c r="S1900" s="9">
        <f t="shared" si="296"/>
        <v>46.400000000000006</v>
      </c>
      <c r="T1900" s="9">
        <f t="shared" si="297"/>
        <v>35.5</v>
      </c>
      <c r="U1900" s="8">
        <f t="shared" si="298"/>
        <v>37.31666666666667</v>
      </c>
      <c r="V1900" s="8">
        <f t="shared" si="299"/>
        <v>36.862499999999997</v>
      </c>
    </row>
    <row r="1901" spans="1:22" ht="13.5" x14ac:dyDescent="0.25">
      <c r="A1901" s="3">
        <f>RSI!A1901</f>
        <v>44778</v>
      </c>
      <c r="B1901" s="2">
        <f>RSI!B1901</f>
        <v>10.763999999999999</v>
      </c>
      <c r="C1901" s="2">
        <f>RSI!I1901</f>
        <v>53.507545279213424</v>
      </c>
      <c r="D1901" s="2">
        <f>MACD!E1901</f>
        <v>5.2470869227198236E-2</v>
      </c>
      <c r="E1901" s="2">
        <f>MACD!F1901</f>
        <v>3.7669949555477797E-2</v>
      </c>
      <c r="F1901" s="2">
        <f>'Moving Avg'!D1901</f>
        <v>10.709</v>
      </c>
      <c r="G1901" s="2">
        <f>'Moving Avg'!F1901</f>
        <v>10.742049999999999</v>
      </c>
      <c r="H1901" s="2">
        <f>'Moving Avg'!G1901</f>
        <v>10.669080000000003</v>
      </c>
      <c r="I1901" s="2">
        <f>'Moving Avg'!H1901</f>
        <v>9.4662400000000062</v>
      </c>
      <c r="J1901" s="6" t="str">
        <f>OBV!F1901</f>
        <v>BULLISH</v>
      </c>
      <c r="K1901" s="6" t="str">
        <f>OBV!G1901</f>
        <v>WEAK</v>
      </c>
      <c r="L1901" s="6" t="str">
        <f>OBV!H1901</f>
        <v>BULLISH DIVERGENCE</v>
      </c>
      <c r="M1901" s="8">
        <f t="shared" si="290"/>
        <v>25</v>
      </c>
      <c r="N1901" s="8">
        <f t="shared" si="291"/>
        <v>0</v>
      </c>
      <c r="O1901" s="8">
        <f t="shared" si="292"/>
        <v>50</v>
      </c>
      <c r="P1901" s="8">
        <f t="shared" si="293"/>
        <v>50</v>
      </c>
      <c r="Q1901" s="9">
        <f t="shared" si="294"/>
        <v>23.75</v>
      </c>
      <c r="R1901" s="9">
        <f t="shared" si="295"/>
        <v>35</v>
      </c>
      <c r="S1901" s="9">
        <f t="shared" si="296"/>
        <v>38.75</v>
      </c>
      <c r="T1901" s="9">
        <f t="shared" si="297"/>
        <v>31.25</v>
      </c>
      <c r="U1901" s="8">
        <f t="shared" si="298"/>
        <v>32.5</v>
      </c>
      <c r="V1901" s="8">
        <f t="shared" si="299"/>
        <v>32.1875</v>
      </c>
    </row>
    <row r="1902" spans="1:22" ht="13.5" x14ac:dyDescent="0.25">
      <c r="A1902" s="3">
        <f>RSI!A1902</f>
        <v>44781</v>
      </c>
      <c r="B1902" s="2">
        <f>RSI!B1902</f>
        <v>10.763999999999999</v>
      </c>
      <c r="C1902" s="2">
        <f>RSI!I1902</f>
        <v>53.507545279213439</v>
      </c>
      <c r="D1902" s="2">
        <f>MACD!E1902</f>
        <v>5.0360155283714292E-2</v>
      </c>
      <c r="E1902" s="2">
        <f>MACD!F1902</f>
        <v>4.0207990701125101E-2</v>
      </c>
      <c r="F1902" s="2">
        <f>'Moving Avg'!D1902</f>
        <v>10.7356</v>
      </c>
      <c r="G1902" s="2">
        <f>'Moving Avg'!F1902</f>
        <v>10.738949999999999</v>
      </c>
      <c r="H1902" s="2">
        <f>'Moving Avg'!G1902</f>
        <v>10.670020000000001</v>
      </c>
      <c r="I1902" s="2">
        <f>'Moving Avg'!H1902</f>
        <v>9.4770200000000067</v>
      </c>
      <c r="J1902" s="6" t="str">
        <f>OBV!F1902</f>
        <v>BULLISH</v>
      </c>
      <c r="K1902" s="6" t="str">
        <f>OBV!G1902</f>
        <v>WEAK</v>
      </c>
      <c r="L1902" s="6" t="str">
        <f>OBV!H1902</f>
        <v>CONFIRMED BULLISH</v>
      </c>
      <c r="M1902" s="8">
        <f t="shared" si="290"/>
        <v>25</v>
      </c>
      <c r="N1902" s="8">
        <f t="shared" si="291"/>
        <v>0</v>
      </c>
      <c r="O1902" s="8">
        <f t="shared" si="292"/>
        <v>50</v>
      </c>
      <c r="P1902" s="8">
        <f t="shared" si="293"/>
        <v>67</v>
      </c>
      <c r="Q1902" s="9">
        <f t="shared" si="294"/>
        <v>26.299999999999997</v>
      </c>
      <c r="R1902" s="9">
        <f t="shared" si="295"/>
        <v>39.25</v>
      </c>
      <c r="S1902" s="9">
        <f t="shared" si="296"/>
        <v>46.400000000000006</v>
      </c>
      <c r="T1902" s="9">
        <f t="shared" si="297"/>
        <v>35.5</v>
      </c>
      <c r="U1902" s="8">
        <f t="shared" si="298"/>
        <v>37.31666666666667</v>
      </c>
      <c r="V1902" s="8">
        <f t="shared" si="299"/>
        <v>36.862499999999997</v>
      </c>
    </row>
    <row r="1903" spans="1:22" ht="13.5" x14ac:dyDescent="0.25">
      <c r="A1903" s="3">
        <f>RSI!A1903</f>
        <v>44782</v>
      </c>
      <c r="B1903" s="2">
        <f>RSI!B1903</f>
        <v>10.606999999999999</v>
      </c>
      <c r="C1903" s="2">
        <f>RSI!I1903</f>
        <v>45.202837580967497</v>
      </c>
      <c r="D1903" s="2">
        <f>MACD!E1903</f>
        <v>5.0303497290572707E-2</v>
      </c>
      <c r="E1903" s="2">
        <f>MACD!F1903</f>
        <v>4.2227092019014631E-2</v>
      </c>
      <c r="F1903" s="2">
        <f>'Moving Avg'!D1903</f>
        <v>10.716799999999997</v>
      </c>
      <c r="G1903" s="2">
        <f>'Moving Avg'!F1903</f>
        <v>10.728</v>
      </c>
      <c r="H1903" s="2">
        <f>'Moving Avg'!G1903</f>
        <v>10.667820000000001</v>
      </c>
      <c r="I1903" s="2">
        <f>'Moving Avg'!H1903</f>
        <v>9.4864800000000056</v>
      </c>
      <c r="J1903" s="6" t="str">
        <f>OBV!F1903</f>
        <v>BULLISH</v>
      </c>
      <c r="K1903" s="6" t="str">
        <f>OBV!G1903</f>
        <v>NEUTRAL</v>
      </c>
      <c r="L1903" s="6" t="str">
        <f>OBV!H1903</f>
        <v>BULLISH DIVERGENCE</v>
      </c>
      <c r="M1903" s="8">
        <f t="shared" si="290"/>
        <v>25</v>
      </c>
      <c r="N1903" s="8">
        <f t="shared" si="291"/>
        <v>0</v>
      </c>
      <c r="O1903" s="8">
        <f t="shared" si="292"/>
        <v>50</v>
      </c>
      <c r="P1903" s="8">
        <f t="shared" si="293"/>
        <v>66.5</v>
      </c>
      <c r="Q1903" s="9">
        <f t="shared" si="294"/>
        <v>26.225000000000001</v>
      </c>
      <c r="R1903" s="9">
        <f t="shared" si="295"/>
        <v>39.125</v>
      </c>
      <c r="S1903" s="9">
        <f t="shared" si="296"/>
        <v>46.174999999999997</v>
      </c>
      <c r="T1903" s="9">
        <f t="shared" si="297"/>
        <v>35.375</v>
      </c>
      <c r="U1903" s="8">
        <f t="shared" si="298"/>
        <v>37.174999999999997</v>
      </c>
      <c r="V1903" s="8">
        <f t="shared" si="299"/>
        <v>36.724999999999994</v>
      </c>
    </row>
    <row r="1904" spans="1:22" ht="13.5" x14ac:dyDescent="0.25">
      <c r="A1904" s="3">
        <f>RSI!A1904</f>
        <v>44783</v>
      </c>
      <c r="B1904" s="2">
        <f>RSI!B1904</f>
        <v>10.553000000000001</v>
      </c>
      <c r="C1904" s="2">
        <f>RSI!I1904</f>
        <v>42.745426731769797</v>
      </c>
      <c r="D1904" s="2">
        <f>MACD!E1904</f>
        <v>5.484824105901609E-2</v>
      </c>
      <c r="E1904" s="2">
        <f>MACD!F1904</f>
        <v>4.4751321827014925E-2</v>
      </c>
      <c r="F1904" s="2">
        <f>'Moving Avg'!D1904</f>
        <v>10.687199999999999</v>
      </c>
      <c r="G1904" s="2">
        <f>'Moving Avg'!F1904</f>
        <v>10.726050000000001</v>
      </c>
      <c r="H1904" s="2">
        <f>'Moving Avg'!G1904</f>
        <v>10.664540000000002</v>
      </c>
      <c r="I1904" s="2">
        <f>'Moving Avg'!H1904</f>
        <v>9.4963800000000074</v>
      </c>
      <c r="J1904" s="6" t="str">
        <f>OBV!F1904</f>
        <v>BULLISH</v>
      </c>
      <c r="K1904" s="6" t="str">
        <f>OBV!G1904</f>
        <v>NEUTRAL</v>
      </c>
      <c r="L1904" s="6" t="str">
        <f>OBV!H1904</f>
        <v>BULLISH DIVERGENCE</v>
      </c>
      <c r="M1904" s="8">
        <f t="shared" si="290"/>
        <v>25</v>
      </c>
      <c r="N1904" s="8">
        <f t="shared" si="291"/>
        <v>0</v>
      </c>
      <c r="O1904" s="8">
        <f t="shared" si="292"/>
        <v>50</v>
      </c>
      <c r="P1904" s="8">
        <f t="shared" si="293"/>
        <v>66.5</v>
      </c>
      <c r="Q1904" s="9">
        <f t="shared" si="294"/>
        <v>26.225000000000001</v>
      </c>
      <c r="R1904" s="9">
        <f t="shared" si="295"/>
        <v>39.125</v>
      </c>
      <c r="S1904" s="9">
        <f t="shared" si="296"/>
        <v>46.174999999999997</v>
      </c>
      <c r="T1904" s="9">
        <f t="shared" si="297"/>
        <v>35.375</v>
      </c>
      <c r="U1904" s="8">
        <f t="shared" si="298"/>
        <v>37.174999999999997</v>
      </c>
      <c r="V1904" s="8">
        <f t="shared" si="299"/>
        <v>36.724999999999994</v>
      </c>
    </row>
    <row r="1905" spans="1:22" ht="13.5" x14ac:dyDescent="0.25">
      <c r="A1905" s="3">
        <f>RSI!A1905</f>
        <v>44784</v>
      </c>
      <c r="B1905" s="2">
        <f>RSI!B1905</f>
        <v>10.553000000000001</v>
      </c>
      <c r="C1905" s="2">
        <f>RSI!I1905</f>
        <v>42.745426731769797</v>
      </c>
      <c r="D1905" s="2">
        <f>MACD!E1905</f>
        <v>4.7561664341310816E-2</v>
      </c>
      <c r="E1905" s="2">
        <f>MACD!F1905</f>
        <v>4.5313390329874102E-2</v>
      </c>
      <c r="F1905" s="2">
        <f>'Moving Avg'!D1905</f>
        <v>10.648199999999999</v>
      </c>
      <c r="G1905" s="2">
        <f>'Moving Avg'!F1905</f>
        <v>10.71435</v>
      </c>
      <c r="H1905" s="2">
        <f>'Moving Avg'!G1905</f>
        <v>10.661260000000004</v>
      </c>
      <c r="I1905" s="2">
        <f>'Moving Avg'!H1905</f>
        <v>9.5062800000000056</v>
      </c>
      <c r="J1905" s="6" t="str">
        <f>OBV!F1905</f>
        <v>BEARISH</v>
      </c>
      <c r="K1905" s="6" t="str">
        <f>OBV!G1905</f>
        <v>NEUTRAL</v>
      </c>
      <c r="L1905" s="6" t="str">
        <f>OBV!H1905</f>
        <v>CONFIRMED BEARISH</v>
      </c>
      <c r="M1905" s="8">
        <f t="shared" si="290"/>
        <v>25</v>
      </c>
      <c r="N1905" s="8">
        <f t="shared" si="291"/>
        <v>0</v>
      </c>
      <c r="O1905" s="8">
        <f t="shared" si="292"/>
        <v>50</v>
      </c>
      <c r="P1905" s="8">
        <f t="shared" si="293"/>
        <v>16.5</v>
      </c>
      <c r="Q1905" s="9">
        <f t="shared" si="294"/>
        <v>18.725000000000001</v>
      </c>
      <c r="R1905" s="9">
        <f t="shared" si="295"/>
        <v>26.625</v>
      </c>
      <c r="S1905" s="9">
        <f t="shared" si="296"/>
        <v>23.675000000000001</v>
      </c>
      <c r="T1905" s="9">
        <f t="shared" si="297"/>
        <v>22.875</v>
      </c>
      <c r="U1905" s="8">
        <f t="shared" si="298"/>
        <v>23.008333333333336</v>
      </c>
      <c r="V1905" s="8">
        <f t="shared" si="299"/>
        <v>22.975000000000001</v>
      </c>
    </row>
    <row r="1906" spans="1:22" ht="13.5" x14ac:dyDescent="0.25">
      <c r="A1906" s="3">
        <f>RSI!A1906</f>
        <v>44785</v>
      </c>
      <c r="B1906" s="2">
        <f>RSI!B1906</f>
        <v>10.553000000000001</v>
      </c>
      <c r="C1906" s="2">
        <f>RSI!I1906</f>
        <v>42.745426731769797</v>
      </c>
      <c r="D1906" s="2">
        <f>MACD!E1906</f>
        <v>6.373814509705511E-2</v>
      </c>
      <c r="E1906" s="2">
        <f>MACD!F1906</f>
        <v>4.8998341283310307E-2</v>
      </c>
      <c r="F1906" s="2">
        <f>'Moving Avg'!D1906</f>
        <v>10.606</v>
      </c>
      <c r="G1906" s="2">
        <f>'Moving Avg'!F1906</f>
        <v>10.70345</v>
      </c>
      <c r="H1906" s="2">
        <f>'Moving Avg'!G1906</f>
        <v>10.661260000000004</v>
      </c>
      <c r="I1906" s="2">
        <f>'Moving Avg'!H1906</f>
        <v>9.5172550000000076</v>
      </c>
      <c r="J1906" s="6" t="str">
        <f>OBV!F1906</f>
        <v>BEARISH</v>
      </c>
      <c r="K1906" s="6" t="str">
        <f>OBV!G1906</f>
        <v>STRONG</v>
      </c>
      <c r="L1906" s="6" t="str">
        <f>OBV!H1906</f>
        <v>CONFIRMED BEARISH</v>
      </c>
      <c r="M1906" s="8">
        <f t="shared" si="290"/>
        <v>25</v>
      </c>
      <c r="N1906" s="8">
        <f t="shared" si="291"/>
        <v>0</v>
      </c>
      <c r="O1906" s="8">
        <f t="shared" si="292"/>
        <v>50</v>
      </c>
      <c r="P1906" s="8">
        <f t="shared" si="293"/>
        <v>33</v>
      </c>
      <c r="Q1906" s="9">
        <f t="shared" si="294"/>
        <v>21.2</v>
      </c>
      <c r="R1906" s="9">
        <f t="shared" si="295"/>
        <v>30.75</v>
      </c>
      <c r="S1906" s="9">
        <f t="shared" si="296"/>
        <v>31.1</v>
      </c>
      <c r="T1906" s="9">
        <f t="shared" si="297"/>
        <v>27</v>
      </c>
      <c r="U1906" s="8">
        <f t="shared" si="298"/>
        <v>27.683333333333337</v>
      </c>
      <c r="V1906" s="8">
        <f t="shared" si="299"/>
        <v>27.512500000000003</v>
      </c>
    </row>
    <row r="1907" spans="1:22" ht="13.5" x14ac:dyDescent="0.25">
      <c r="A1907" s="3">
        <f>RSI!A1907</f>
        <v>44788</v>
      </c>
      <c r="B1907" s="2">
        <f>RSI!B1907</f>
        <v>10.631</v>
      </c>
      <c r="C1907" s="2">
        <f>RSI!I1907</f>
        <v>47.85923418289407</v>
      </c>
      <c r="D1907" s="2">
        <f>MACD!E1907</f>
        <v>5.0853756571246578E-2</v>
      </c>
      <c r="E1907" s="2">
        <f>MACD!F1907</f>
        <v>4.9369424340897569E-2</v>
      </c>
      <c r="F1907" s="2">
        <f>'Moving Avg'!D1907</f>
        <v>10.579400000000001</v>
      </c>
      <c r="G1907" s="2">
        <f>'Moving Avg'!F1907</f>
        <v>10.69605</v>
      </c>
      <c r="H1907" s="2">
        <f>'Moving Avg'!G1907</f>
        <v>10.662820000000002</v>
      </c>
      <c r="I1907" s="2">
        <f>'Moving Avg'!H1907</f>
        <v>9.5286200000000072</v>
      </c>
      <c r="J1907" s="6" t="str">
        <f>OBV!F1907</f>
        <v>BEARISH</v>
      </c>
      <c r="K1907" s="6" t="str">
        <f>OBV!G1907</f>
        <v>NEUTRAL</v>
      </c>
      <c r="L1907" s="6" t="str">
        <f>OBV!H1907</f>
        <v>CONFIRMED BEARISH</v>
      </c>
      <c r="M1907" s="8">
        <f t="shared" si="290"/>
        <v>25</v>
      </c>
      <c r="N1907" s="8">
        <f t="shared" si="291"/>
        <v>0</v>
      </c>
      <c r="O1907" s="8">
        <f t="shared" si="292"/>
        <v>50</v>
      </c>
      <c r="P1907" s="8">
        <f t="shared" si="293"/>
        <v>16.5</v>
      </c>
      <c r="Q1907" s="9">
        <f t="shared" si="294"/>
        <v>18.725000000000001</v>
      </c>
      <c r="R1907" s="9">
        <f t="shared" si="295"/>
        <v>26.625</v>
      </c>
      <c r="S1907" s="9">
        <f t="shared" si="296"/>
        <v>23.675000000000001</v>
      </c>
      <c r="T1907" s="9">
        <f t="shared" si="297"/>
        <v>22.875</v>
      </c>
      <c r="U1907" s="8">
        <f t="shared" si="298"/>
        <v>23.008333333333336</v>
      </c>
      <c r="V1907" s="8">
        <f t="shared" si="299"/>
        <v>22.975000000000001</v>
      </c>
    </row>
    <row r="1908" spans="1:22" ht="13.5" x14ac:dyDescent="0.25">
      <c r="A1908" s="3">
        <f>RSI!A1908</f>
        <v>44789</v>
      </c>
      <c r="B1908" s="2">
        <f>RSI!B1908</f>
        <v>10.631</v>
      </c>
      <c r="C1908" s="2">
        <f>RSI!I1908</f>
        <v>47.85923418289407</v>
      </c>
      <c r="D1908" s="2">
        <f>MACD!E1908</f>
        <v>5.0948850956197944E-2</v>
      </c>
      <c r="E1908" s="2">
        <f>MACD!F1908</f>
        <v>4.9685309663957643E-2</v>
      </c>
      <c r="F1908" s="2">
        <f>'Moving Avg'!D1908</f>
        <v>10.584200000000001</v>
      </c>
      <c r="G1908" s="2">
        <f>'Moving Avg'!F1908</f>
        <v>10.68905</v>
      </c>
      <c r="H1908" s="2">
        <f>'Moving Avg'!G1908</f>
        <v>10.66892</v>
      </c>
      <c r="I1908" s="2">
        <f>'Moving Avg'!H1908</f>
        <v>9.5399850000000068</v>
      </c>
      <c r="J1908" s="6" t="str">
        <f>OBV!F1908</f>
        <v>BEARISH</v>
      </c>
      <c r="K1908" s="6" t="str">
        <f>OBV!G1908</f>
        <v>NEUTRAL</v>
      </c>
      <c r="L1908" s="6" t="str">
        <f>OBV!H1908</f>
        <v>BEARISH DIVERGENCE</v>
      </c>
      <c r="M1908" s="8">
        <f t="shared" si="290"/>
        <v>25</v>
      </c>
      <c r="N1908" s="8">
        <f t="shared" si="291"/>
        <v>0</v>
      </c>
      <c r="O1908" s="8">
        <f t="shared" si="292"/>
        <v>50</v>
      </c>
      <c r="P1908" s="8">
        <f t="shared" si="293"/>
        <v>16.5</v>
      </c>
      <c r="Q1908" s="9">
        <f t="shared" si="294"/>
        <v>18.725000000000001</v>
      </c>
      <c r="R1908" s="9">
        <f t="shared" si="295"/>
        <v>26.625</v>
      </c>
      <c r="S1908" s="9">
        <f t="shared" si="296"/>
        <v>23.675000000000001</v>
      </c>
      <c r="T1908" s="9">
        <f t="shared" si="297"/>
        <v>22.875</v>
      </c>
      <c r="U1908" s="8">
        <f t="shared" si="298"/>
        <v>23.008333333333336</v>
      </c>
      <c r="V1908" s="8">
        <f t="shared" si="299"/>
        <v>22.975000000000001</v>
      </c>
    </row>
    <row r="1909" spans="1:22" ht="13.5" x14ac:dyDescent="0.25">
      <c r="A1909" s="3">
        <f>RSI!A1909</f>
        <v>44790</v>
      </c>
      <c r="B1909" s="2">
        <f>RSI!B1909</f>
        <v>10.631</v>
      </c>
      <c r="C1909" s="2">
        <f>RSI!I1909</f>
        <v>47.85923418289407</v>
      </c>
      <c r="D1909" s="2">
        <f>MACD!E1909</f>
        <v>5.1240462215561777E-2</v>
      </c>
      <c r="E1909" s="2">
        <f>MACD!F1909</f>
        <v>4.9996340174278467E-2</v>
      </c>
      <c r="F1909" s="2">
        <f>'Moving Avg'!D1909</f>
        <v>10.5998</v>
      </c>
      <c r="G1909" s="2">
        <f>'Moving Avg'!F1909</f>
        <v>10.68005</v>
      </c>
      <c r="H1909" s="2">
        <f>'Moving Avg'!G1909</f>
        <v>10.675020000000002</v>
      </c>
      <c r="I1909" s="2">
        <f>'Moving Avg'!H1909</f>
        <v>9.5513500000000082</v>
      </c>
      <c r="J1909" s="6" t="str">
        <f>OBV!F1909</f>
        <v>BULLISH</v>
      </c>
      <c r="K1909" s="6" t="str">
        <f>OBV!G1909</f>
        <v>NEUTRAL</v>
      </c>
      <c r="L1909" s="6" t="str">
        <f>OBV!H1909</f>
        <v>CONFIRMED BULLISH</v>
      </c>
      <c r="M1909" s="8">
        <f t="shared" si="290"/>
        <v>25</v>
      </c>
      <c r="N1909" s="8">
        <f t="shared" si="291"/>
        <v>0</v>
      </c>
      <c r="O1909" s="8">
        <f t="shared" si="292"/>
        <v>50</v>
      </c>
      <c r="P1909" s="8">
        <f t="shared" si="293"/>
        <v>83.5</v>
      </c>
      <c r="Q1909" s="9">
        <f t="shared" si="294"/>
        <v>28.774999999999999</v>
      </c>
      <c r="R1909" s="9">
        <f t="shared" si="295"/>
        <v>43.375</v>
      </c>
      <c r="S1909" s="9">
        <f t="shared" si="296"/>
        <v>53.825000000000003</v>
      </c>
      <c r="T1909" s="9">
        <f t="shared" si="297"/>
        <v>39.625</v>
      </c>
      <c r="U1909" s="8">
        <f t="shared" si="298"/>
        <v>41.991666666666667</v>
      </c>
      <c r="V1909" s="8">
        <f t="shared" si="299"/>
        <v>41.400000000000006</v>
      </c>
    </row>
    <row r="1910" spans="1:22" ht="13.5" x14ac:dyDescent="0.25">
      <c r="A1910" s="3">
        <f>RSI!A1910</f>
        <v>44791</v>
      </c>
      <c r="B1910" s="2">
        <f>RSI!B1910</f>
        <v>10.771000000000001</v>
      </c>
      <c r="C1910" s="2">
        <f>RSI!I1910</f>
        <v>56.557563527287876</v>
      </c>
      <c r="D1910" s="2">
        <f>MACD!E1910</f>
        <v>4.8543115342235765E-2</v>
      </c>
      <c r="E1910" s="2">
        <f>MACD!F1910</f>
        <v>4.9705695207869924E-2</v>
      </c>
      <c r="F1910" s="2">
        <f>'Moving Avg'!D1910</f>
        <v>10.6434</v>
      </c>
      <c r="G1910" s="2">
        <f>'Moving Avg'!F1910</f>
        <v>10.68005</v>
      </c>
      <c r="H1910" s="2">
        <f>'Moving Avg'!G1910</f>
        <v>10.682520000000002</v>
      </c>
      <c r="I1910" s="2">
        <f>'Moving Avg'!H1910</f>
        <v>9.5644850000000083</v>
      </c>
      <c r="J1910" s="6" t="str">
        <f>OBV!F1910</f>
        <v>BULLISH</v>
      </c>
      <c r="K1910" s="6" t="str">
        <f>OBV!G1910</f>
        <v>WEAK</v>
      </c>
      <c r="L1910" s="6" t="str">
        <f>OBV!H1910</f>
        <v>CONFIRMED BULLISH</v>
      </c>
      <c r="M1910" s="8">
        <f t="shared" si="290"/>
        <v>25</v>
      </c>
      <c r="N1910" s="8">
        <f t="shared" si="291"/>
        <v>45</v>
      </c>
      <c r="O1910" s="8">
        <f t="shared" si="292"/>
        <v>50</v>
      </c>
      <c r="P1910" s="8">
        <f t="shared" si="293"/>
        <v>67</v>
      </c>
      <c r="Q1910" s="9">
        <f t="shared" si="294"/>
        <v>42.05</v>
      </c>
      <c r="R1910" s="9">
        <f t="shared" si="295"/>
        <v>48.25</v>
      </c>
      <c r="S1910" s="9">
        <f t="shared" si="296"/>
        <v>53.150000000000006</v>
      </c>
      <c r="T1910" s="9">
        <f t="shared" si="297"/>
        <v>46.75</v>
      </c>
      <c r="U1910" s="8">
        <f t="shared" si="298"/>
        <v>47.816666666666663</v>
      </c>
      <c r="V1910" s="8">
        <f t="shared" si="299"/>
        <v>47.55</v>
      </c>
    </row>
    <row r="1911" spans="1:22" ht="13.5" x14ac:dyDescent="0.25">
      <c r="A1911" s="3">
        <f>RSI!A1911</f>
        <v>44792</v>
      </c>
      <c r="B1911" s="2">
        <f>RSI!B1911</f>
        <v>10.771000000000001</v>
      </c>
      <c r="C1911" s="2">
        <f>RSI!I1911</f>
        <v>56.557563527287876</v>
      </c>
      <c r="D1911" s="2">
        <f>MACD!E1911</f>
        <v>4.8076041691144766E-2</v>
      </c>
      <c r="E1911" s="2">
        <f>MACD!F1911</f>
        <v>4.9379764504524894E-2</v>
      </c>
      <c r="F1911" s="2">
        <f>'Moving Avg'!D1911</f>
        <v>10.687000000000001</v>
      </c>
      <c r="G1911" s="2">
        <f>'Moving Avg'!F1911</f>
        <v>10.68005</v>
      </c>
      <c r="H1911" s="2">
        <f>'Moving Avg'!G1911</f>
        <v>10.690019999999999</v>
      </c>
      <c r="I1911" s="2">
        <f>'Moving Avg'!H1911</f>
        <v>9.5776200000000085</v>
      </c>
      <c r="J1911" s="6" t="str">
        <f>OBV!F1911</f>
        <v>BULLISH</v>
      </c>
      <c r="K1911" s="6" t="str">
        <f>OBV!G1911</f>
        <v>WEAK</v>
      </c>
      <c r="L1911" s="6" t="str">
        <f>OBV!H1911</f>
        <v>CONFIRMED BULLISH</v>
      </c>
      <c r="M1911" s="8">
        <f t="shared" si="290"/>
        <v>25</v>
      </c>
      <c r="N1911" s="8">
        <f t="shared" si="291"/>
        <v>45</v>
      </c>
      <c r="O1911" s="8">
        <f t="shared" si="292"/>
        <v>50</v>
      </c>
      <c r="P1911" s="8">
        <f t="shared" si="293"/>
        <v>67</v>
      </c>
      <c r="Q1911" s="9">
        <f t="shared" si="294"/>
        <v>42.05</v>
      </c>
      <c r="R1911" s="9">
        <f t="shared" si="295"/>
        <v>48.25</v>
      </c>
      <c r="S1911" s="9">
        <f t="shared" si="296"/>
        <v>53.150000000000006</v>
      </c>
      <c r="T1911" s="9">
        <f t="shared" si="297"/>
        <v>46.75</v>
      </c>
      <c r="U1911" s="8">
        <f t="shared" si="298"/>
        <v>47.816666666666663</v>
      </c>
      <c r="V1911" s="8">
        <f t="shared" si="299"/>
        <v>47.55</v>
      </c>
    </row>
    <row r="1912" spans="1:22" ht="13.5" x14ac:dyDescent="0.25">
      <c r="A1912" s="3">
        <f>RSI!A1912</f>
        <v>44795</v>
      </c>
      <c r="B1912" s="2">
        <f>RSI!B1912</f>
        <v>10.771000000000001</v>
      </c>
      <c r="C1912" s="2">
        <f>RSI!I1912</f>
        <v>56.557563527287876</v>
      </c>
      <c r="D1912" s="2">
        <f>MACD!E1912</f>
        <v>4.7082453597653284E-2</v>
      </c>
      <c r="E1912" s="2">
        <f>MACD!F1912</f>
        <v>4.8920302323150575E-2</v>
      </c>
      <c r="F1912" s="2">
        <f>'Moving Avg'!D1912</f>
        <v>10.715</v>
      </c>
      <c r="G1912" s="2">
        <f>'Moving Avg'!F1912</f>
        <v>10.680050000000003</v>
      </c>
      <c r="H1912" s="2">
        <f>'Moving Avg'!G1912</f>
        <v>10.697519999999999</v>
      </c>
      <c r="I1912" s="2">
        <f>'Moving Avg'!H1912</f>
        <v>9.5907550000000086</v>
      </c>
      <c r="J1912" s="6" t="str">
        <f>OBV!F1912</f>
        <v>BULLISH</v>
      </c>
      <c r="K1912" s="6" t="str">
        <f>OBV!G1912</f>
        <v>NEUTRAL</v>
      </c>
      <c r="L1912" s="6" t="str">
        <f>OBV!H1912</f>
        <v>CONFIRMED BULLISH</v>
      </c>
      <c r="M1912" s="8">
        <f t="shared" si="290"/>
        <v>25</v>
      </c>
      <c r="N1912" s="8">
        <f t="shared" si="291"/>
        <v>45</v>
      </c>
      <c r="O1912" s="8">
        <f t="shared" si="292"/>
        <v>50</v>
      </c>
      <c r="P1912" s="8">
        <f t="shared" si="293"/>
        <v>83.5</v>
      </c>
      <c r="Q1912" s="9">
        <f t="shared" si="294"/>
        <v>44.524999999999999</v>
      </c>
      <c r="R1912" s="9">
        <f t="shared" si="295"/>
        <v>52.375</v>
      </c>
      <c r="S1912" s="9">
        <f t="shared" si="296"/>
        <v>60.575000000000003</v>
      </c>
      <c r="T1912" s="9">
        <f t="shared" si="297"/>
        <v>50.875</v>
      </c>
      <c r="U1912" s="8">
        <f t="shared" si="298"/>
        <v>52.491666666666674</v>
      </c>
      <c r="V1912" s="8">
        <f t="shared" si="299"/>
        <v>52.087500000000006</v>
      </c>
    </row>
    <row r="1913" spans="1:22" ht="13.5" x14ac:dyDescent="0.25">
      <c r="A1913" s="3">
        <f>RSI!A1913</f>
        <v>44796</v>
      </c>
      <c r="B1913" s="2">
        <f>RSI!B1913</f>
        <v>10.771000000000001</v>
      </c>
      <c r="C1913" s="2">
        <f>RSI!I1913</f>
        <v>56.557563527287876</v>
      </c>
      <c r="D1913" s="2">
        <f>MACD!E1913</f>
        <v>2.1533830976283141E-2</v>
      </c>
      <c r="E1913" s="2">
        <f>MACD!F1913</f>
        <v>4.3443008053777092E-2</v>
      </c>
      <c r="F1913" s="2">
        <f>'Moving Avg'!D1913</f>
        <v>10.743</v>
      </c>
      <c r="G1913" s="2">
        <f>'Moving Avg'!F1913</f>
        <v>10.683150000000003</v>
      </c>
      <c r="H1913" s="2">
        <f>'Moving Avg'!G1913</f>
        <v>10.705019999999999</v>
      </c>
      <c r="I1913" s="2">
        <f>'Moving Avg'!H1913</f>
        <v>9.6038900000000087</v>
      </c>
      <c r="J1913" s="6" t="str">
        <f>OBV!F1913</f>
        <v>BULLISH</v>
      </c>
      <c r="K1913" s="6" t="str">
        <f>OBV!G1913</f>
        <v>NEUTRAL</v>
      </c>
      <c r="L1913" s="6" t="str">
        <f>OBV!H1913</f>
        <v>CONFIRMED BULLISH</v>
      </c>
      <c r="M1913" s="8">
        <f t="shared" si="290"/>
        <v>25</v>
      </c>
      <c r="N1913" s="8">
        <f t="shared" si="291"/>
        <v>100</v>
      </c>
      <c r="O1913" s="8">
        <f t="shared" si="292"/>
        <v>50</v>
      </c>
      <c r="P1913" s="8">
        <f t="shared" si="293"/>
        <v>83.5</v>
      </c>
      <c r="Q1913" s="9">
        <f t="shared" si="294"/>
        <v>63.774999999999999</v>
      </c>
      <c r="R1913" s="9">
        <f t="shared" si="295"/>
        <v>63.375</v>
      </c>
      <c r="S1913" s="9">
        <f t="shared" si="296"/>
        <v>68.825000000000003</v>
      </c>
      <c r="T1913" s="9">
        <f t="shared" si="297"/>
        <v>64.625</v>
      </c>
      <c r="U1913" s="8">
        <f t="shared" si="298"/>
        <v>65.325000000000003</v>
      </c>
      <c r="V1913" s="8">
        <f t="shared" si="299"/>
        <v>65.150000000000006</v>
      </c>
    </row>
    <row r="1914" spans="1:22" ht="13.5" x14ac:dyDescent="0.25">
      <c r="A1914" s="3">
        <f>RSI!A1914</f>
        <v>44797</v>
      </c>
      <c r="B1914" s="2">
        <f>RSI!B1914</f>
        <v>10.787000000000001</v>
      </c>
      <c r="C1914" s="2">
        <f>RSI!I1914</f>
        <v>57.643755450954707</v>
      </c>
      <c r="D1914" s="2">
        <f>MACD!E1914</f>
        <v>-1.0090119293748145E-2</v>
      </c>
      <c r="E1914" s="2">
        <f>MACD!F1914</f>
        <v>3.2736382584272049E-2</v>
      </c>
      <c r="F1914" s="2">
        <f>'Moving Avg'!D1914</f>
        <v>10.7742</v>
      </c>
      <c r="G1914" s="2">
        <f>'Moving Avg'!F1914</f>
        <v>10.687050000000003</v>
      </c>
      <c r="H1914" s="2">
        <f>'Moving Avg'!G1914</f>
        <v>10.7097</v>
      </c>
      <c r="I1914" s="2">
        <f>'Moving Avg'!H1914</f>
        <v>9.6163200000000089</v>
      </c>
      <c r="J1914" s="6" t="str">
        <f>OBV!F1914</f>
        <v>BULLISH</v>
      </c>
      <c r="K1914" s="6" t="str">
        <f>OBV!G1914</f>
        <v>WEAK</v>
      </c>
      <c r="L1914" s="6" t="str">
        <f>OBV!H1914</f>
        <v>CONFIRMED BULLISH</v>
      </c>
      <c r="M1914" s="8">
        <f t="shared" si="290"/>
        <v>25</v>
      </c>
      <c r="N1914" s="8">
        <f t="shared" si="291"/>
        <v>100</v>
      </c>
      <c r="O1914" s="8">
        <f t="shared" si="292"/>
        <v>50</v>
      </c>
      <c r="P1914" s="8">
        <f t="shared" si="293"/>
        <v>67</v>
      </c>
      <c r="Q1914" s="9">
        <f t="shared" si="294"/>
        <v>61.3</v>
      </c>
      <c r="R1914" s="9">
        <f t="shared" si="295"/>
        <v>59.25</v>
      </c>
      <c r="S1914" s="9">
        <f t="shared" si="296"/>
        <v>61.400000000000006</v>
      </c>
      <c r="T1914" s="9">
        <f t="shared" si="297"/>
        <v>60.5</v>
      </c>
      <c r="U1914" s="8">
        <f t="shared" si="298"/>
        <v>60.65</v>
      </c>
      <c r="V1914" s="8">
        <f t="shared" si="299"/>
        <v>60.612499999999997</v>
      </c>
    </row>
    <row r="1915" spans="1:22" ht="13.5" x14ac:dyDescent="0.25">
      <c r="A1915" s="3">
        <f>RSI!A1915</f>
        <v>44798</v>
      </c>
      <c r="B1915" s="2">
        <f>RSI!B1915</f>
        <v>10.811</v>
      </c>
      <c r="C1915" s="2">
        <f>RSI!I1915</f>
        <v>59.288088664296573</v>
      </c>
      <c r="D1915" s="2">
        <f>MACD!E1915</f>
        <v>-3.9196175838146274E-2</v>
      </c>
      <c r="E1915" s="2">
        <f>MACD!F1915</f>
        <v>1.8349870899788387E-2</v>
      </c>
      <c r="F1915" s="2">
        <f>'Moving Avg'!D1915</f>
        <v>10.7822</v>
      </c>
      <c r="G1915" s="2">
        <f>'Moving Avg'!F1915</f>
        <v>10.696050000000003</v>
      </c>
      <c r="H1915" s="2">
        <f>'Moving Avg'!G1915</f>
        <v>10.711740000000004</v>
      </c>
      <c r="I1915" s="2">
        <f>'Moving Avg'!H1915</f>
        <v>9.6288700000000098</v>
      </c>
      <c r="J1915" s="6" t="str">
        <f>OBV!F1915</f>
        <v>BULLISH</v>
      </c>
      <c r="K1915" s="6" t="str">
        <f>OBV!G1915</f>
        <v>WEAK</v>
      </c>
      <c r="L1915" s="6" t="str">
        <f>OBV!H1915</f>
        <v>CONFIRMED BULLISH</v>
      </c>
      <c r="M1915" s="8">
        <f t="shared" si="290"/>
        <v>25</v>
      </c>
      <c r="N1915" s="8">
        <f t="shared" si="291"/>
        <v>100</v>
      </c>
      <c r="O1915" s="8">
        <f t="shared" si="292"/>
        <v>50</v>
      </c>
      <c r="P1915" s="8">
        <f t="shared" si="293"/>
        <v>67</v>
      </c>
      <c r="Q1915" s="9">
        <f t="shared" si="294"/>
        <v>61.3</v>
      </c>
      <c r="R1915" s="9">
        <f t="shared" si="295"/>
        <v>59.25</v>
      </c>
      <c r="S1915" s="9">
        <f t="shared" si="296"/>
        <v>61.400000000000006</v>
      </c>
      <c r="T1915" s="9">
        <f t="shared" si="297"/>
        <v>60.5</v>
      </c>
      <c r="U1915" s="8">
        <f t="shared" si="298"/>
        <v>60.65</v>
      </c>
      <c r="V1915" s="8">
        <f t="shared" si="299"/>
        <v>60.612499999999997</v>
      </c>
    </row>
    <row r="1916" spans="1:22" ht="13.5" x14ac:dyDescent="0.25">
      <c r="A1916" s="3">
        <f>RSI!A1916</f>
        <v>44799</v>
      </c>
      <c r="B1916" s="2">
        <f>RSI!B1916</f>
        <v>10.811</v>
      </c>
      <c r="C1916" s="2">
        <f>RSI!I1916</f>
        <v>59.288088664296573</v>
      </c>
      <c r="D1916" s="2">
        <f>MACD!E1916</f>
        <v>-6.4493557166800386E-2</v>
      </c>
      <c r="E1916" s="2">
        <f>MACD!F1916</f>
        <v>1.781185286470633E-3</v>
      </c>
      <c r="F1916" s="2">
        <f>'Moving Avg'!D1916</f>
        <v>10.7902</v>
      </c>
      <c r="G1916" s="2">
        <f>'Moving Avg'!F1916</f>
        <v>10.698050000000002</v>
      </c>
      <c r="H1916" s="2">
        <f>'Moving Avg'!G1916</f>
        <v>10.713780000000003</v>
      </c>
      <c r="I1916" s="2">
        <f>'Moving Avg'!H1916</f>
        <v>9.6411350000000091</v>
      </c>
      <c r="J1916" s="6" t="str">
        <f>OBV!F1916</f>
        <v>BULLISH</v>
      </c>
      <c r="K1916" s="6" t="str">
        <f>OBV!G1916</f>
        <v>WEAK</v>
      </c>
      <c r="L1916" s="6" t="str">
        <f>OBV!H1916</f>
        <v>CONFIRMED BULLISH</v>
      </c>
      <c r="M1916" s="8">
        <f t="shared" si="290"/>
        <v>25</v>
      </c>
      <c r="N1916" s="8">
        <f t="shared" si="291"/>
        <v>100</v>
      </c>
      <c r="O1916" s="8">
        <f t="shared" si="292"/>
        <v>50</v>
      </c>
      <c r="P1916" s="8">
        <f t="shared" si="293"/>
        <v>67</v>
      </c>
      <c r="Q1916" s="9">
        <f t="shared" si="294"/>
        <v>61.3</v>
      </c>
      <c r="R1916" s="9">
        <f t="shared" si="295"/>
        <v>59.25</v>
      </c>
      <c r="S1916" s="9">
        <f t="shared" si="296"/>
        <v>61.400000000000006</v>
      </c>
      <c r="T1916" s="9">
        <f t="shared" si="297"/>
        <v>60.5</v>
      </c>
      <c r="U1916" s="8">
        <f t="shared" si="298"/>
        <v>60.65</v>
      </c>
      <c r="V1916" s="8">
        <f t="shared" si="299"/>
        <v>60.612499999999997</v>
      </c>
    </row>
    <row r="1917" spans="1:22" ht="13.5" x14ac:dyDescent="0.25">
      <c r="A1917" s="3">
        <f>RSI!A1917</f>
        <v>44802</v>
      </c>
      <c r="B1917" s="2">
        <f>RSI!B1917</f>
        <v>10.811</v>
      </c>
      <c r="C1917" s="2">
        <f>RSI!I1917</f>
        <v>59.288088664296573</v>
      </c>
      <c r="D1917" s="2">
        <f>MACD!E1917</f>
        <v>-7.4518644450883187E-2</v>
      </c>
      <c r="E1917" s="2">
        <f>MACD!F1917</f>
        <v>-1.3478780661000132E-2</v>
      </c>
      <c r="F1917" s="2">
        <f>'Moving Avg'!D1917</f>
        <v>10.7982</v>
      </c>
      <c r="G1917" s="2">
        <f>'Moving Avg'!F1917</f>
        <v>10.707050000000004</v>
      </c>
      <c r="H1917" s="2">
        <f>'Moving Avg'!G1917</f>
        <v>10.712700000000002</v>
      </c>
      <c r="I1917" s="2">
        <f>'Moving Avg'!H1917</f>
        <v>9.6534000000000102</v>
      </c>
      <c r="J1917" s="6" t="str">
        <f>OBV!F1917</f>
        <v>BULLISH</v>
      </c>
      <c r="K1917" s="6" t="str">
        <f>OBV!G1917</f>
        <v>WEAK</v>
      </c>
      <c r="L1917" s="6" t="str">
        <f>OBV!H1917</f>
        <v>CONFIRMED BULLISH</v>
      </c>
      <c r="M1917" s="8">
        <f t="shared" si="290"/>
        <v>25</v>
      </c>
      <c r="N1917" s="8">
        <f t="shared" si="291"/>
        <v>100</v>
      </c>
      <c r="O1917" s="8">
        <f t="shared" si="292"/>
        <v>50</v>
      </c>
      <c r="P1917" s="8">
        <f t="shared" si="293"/>
        <v>67</v>
      </c>
      <c r="Q1917" s="9">
        <f t="shared" si="294"/>
        <v>61.3</v>
      </c>
      <c r="R1917" s="9">
        <f t="shared" si="295"/>
        <v>59.25</v>
      </c>
      <c r="S1917" s="9">
        <f t="shared" si="296"/>
        <v>61.400000000000006</v>
      </c>
      <c r="T1917" s="9">
        <f t="shared" si="297"/>
        <v>60.5</v>
      </c>
      <c r="U1917" s="8">
        <f t="shared" si="298"/>
        <v>60.65</v>
      </c>
      <c r="V1917" s="8">
        <f t="shared" si="299"/>
        <v>60.612499999999997</v>
      </c>
    </row>
    <row r="1918" spans="1:22" ht="13.5" x14ac:dyDescent="0.25">
      <c r="A1918" s="3">
        <f>RSI!A1918</f>
        <v>44803</v>
      </c>
      <c r="B1918" s="2">
        <f>RSI!B1918</f>
        <v>10.811</v>
      </c>
      <c r="C1918" s="2">
        <f>RSI!I1918</f>
        <v>59.288088664296573</v>
      </c>
      <c r="D1918" s="2">
        <f>MACD!E1918</f>
        <v>-8.3575124295096614E-2</v>
      </c>
      <c r="E1918" s="2">
        <f>MACD!F1918</f>
        <v>-2.7498049387819429E-2</v>
      </c>
      <c r="F1918" s="2">
        <f>'Moving Avg'!D1918</f>
        <v>10.8062</v>
      </c>
      <c r="G1918" s="2">
        <f>'Moving Avg'!F1918</f>
        <v>10.712550000000004</v>
      </c>
      <c r="H1918" s="2">
        <f>'Moving Avg'!G1918</f>
        <v>10.711620000000003</v>
      </c>
      <c r="I1918" s="2">
        <f>'Moving Avg'!H1918</f>
        <v>9.6656650000000095</v>
      </c>
      <c r="J1918" s="6" t="str">
        <f>OBV!F1918</f>
        <v>BULLISH</v>
      </c>
      <c r="K1918" s="6" t="str">
        <f>OBV!G1918</f>
        <v>WEAK</v>
      </c>
      <c r="L1918" s="6" t="str">
        <f>OBV!H1918</f>
        <v>CONFIRMED BULLISH</v>
      </c>
      <c r="M1918" s="8">
        <f t="shared" si="290"/>
        <v>25</v>
      </c>
      <c r="N1918" s="8">
        <f t="shared" si="291"/>
        <v>100</v>
      </c>
      <c r="O1918" s="8">
        <f t="shared" si="292"/>
        <v>50</v>
      </c>
      <c r="P1918" s="8">
        <f t="shared" si="293"/>
        <v>67</v>
      </c>
      <c r="Q1918" s="9">
        <f t="shared" si="294"/>
        <v>61.3</v>
      </c>
      <c r="R1918" s="9">
        <f t="shared" si="295"/>
        <v>59.25</v>
      </c>
      <c r="S1918" s="9">
        <f t="shared" si="296"/>
        <v>61.400000000000006</v>
      </c>
      <c r="T1918" s="9">
        <f t="shared" si="297"/>
        <v>60.5</v>
      </c>
      <c r="U1918" s="8">
        <f t="shared" si="298"/>
        <v>60.65</v>
      </c>
      <c r="V1918" s="8">
        <f t="shared" si="299"/>
        <v>60.612499999999997</v>
      </c>
    </row>
    <row r="1919" spans="1:22" ht="13.5" x14ac:dyDescent="0.25">
      <c r="A1919" s="3">
        <f>RSI!A1919</f>
        <v>44804</v>
      </c>
      <c r="B1919" s="2">
        <f>RSI!B1919</f>
        <v>10.435</v>
      </c>
      <c r="C1919" s="2">
        <f>RSI!I1919</f>
        <v>32.61054715509033</v>
      </c>
      <c r="D1919" s="2">
        <f>MACD!E1919</f>
        <v>-6.3917664067114188E-2</v>
      </c>
      <c r="E1919" s="2">
        <f>MACD!F1919</f>
        <v>-3.4781972323678384E-2</v>
      </c>
      <c r="F1919" s="2">
        <f>'Moving Avg'!D1919</f>
        <v>10.735800000000001</v>
      </c>
      <c r="G1919" s="2">
        <f>'Moving Avg'!F1919</f>
        <v>10.699250000000003</v>
      </c>
      <c r="H1919" s="2">
        <f>'Moving Avg'!G1919</f>
        <v>10.703020000000002</v>
      </c>
      <c r="I1919" s="2">
        <f>'Moving Avg'!H1919</f>
        <v>9.6768000000000089</v>
      </c>
      <c r="J1919" s="6" t="str">
        <f>OBV!F1919</f>
        <v>BULLISH</v>
      </c>
      <c r="K1919" s="6" t="str">
        <f>OBV!G1919</f>
        <v>NEUTRAL</v>
      </c>
      <c r="L1919" s="6" t="str">
        <f>OBV!H1919</f>
        <v>BULLISH DIVERGENCE</v>
      </c>
      <c r="M1919" s="8">
        <f t="shared" si="290"/>
        <v>25</v>
      </c>
      <c r="N1919" s="8">
        <f t="shared" si="291"/>
        <v>100</v>
      </c>
      <c r="O1919" s="8">
        <f t="shared" si="292"/>
        <v>50</v>
      </c>
      <c r="P1919" s="8">
        <f t="shared" si="293"/>
        <v>66.5</v>
      </c>
      <c r="Q1919" s="9">
        <f t="shared" si="294"/>
        <v>61.225000000000001</v>
      </c>
      <c r="R1919" s="9">
        <f t="shared" si="295"/>
        <v>59.125</v>
      </c>
      <c r="S1919" s="9">
        <f t="shared" si="296"/>
        <v>61.174999999999997</v>
      </c>
      <c r="T1919" s="9">
        <f t="shared" si="297"/>
        <v>60.375</v>
      </c>
      <c r="U1919" s="8">
        <f t="shared" si="298"/>
        <v>60.508333333333326</v>
      </c>
      <c r="V1919" s="8">
        <f t="shared" si="299"/>
        <v>60.474999999999994</v>
      </c>
    </row>
    <row r="1920" spans="1:22" ht="13.5" x14ac:dyDescent="0.25">
      <c r="A1920" s="3">
        <f>RSI!A1920</f>
        <v>44805</v>
      </c>
      <c r="B1920" s="2">
        <f>RSI!B1920</f>
        <v>10.826000000000001</v>
      </c>
      <c r="C1920" s="2">
        <f>RSI!I1920</f>
        <v>55.190466041520203</v>
      </c>
      <c r="D1920" s="2">
        <f>MACD!E1920</f>
        <v>-5.297899677661988E-2</v>
      </c>
      <c r="E1920" s="2">
        <f>MACD!F1920</f>
        <v>-3.8421377214266687E-2</v>
      </c>
      <c r="F1920" s="2">
        <f>'Moving Avg'!D1920</f>
        <v>10.738800000000001</v>
      </c>
      <c r="G1920" s="2">
        <f>'Moving Avg'!F1920</f>
        <v>10.703150000000003</v>
      </c>
      <c r="H1920" s="2">
        <f>'Moving Avg'!G1920</f>
        <v>10.708480000000002</v>
      </c>
      <c r="I1920" s="2">
        <f>'Moving Avg'!H1920</f>
        <v>9.6903900000000096</v>
      </c>
      <c r="J1920" s="6" t="str">
        <f>OBV!F1920</f>
        <v>BULLISH</v>
      </c>
      <c r="K1920" s="6" t="str">
        <f>OBV!G1920</f>
        <v>NEUTRAL</v>
      </c>
      <c r="L1920" s="6" t="str">
        <f>OBV!H1920</f>
        <v>CONFIRMED BULLISH</v>
      </c>
      <c r="M1920" s="8">
        <f t="shared" si="290"/>
        <v>25</v>
      </c>
      <c r="N1920" s="8">
        <f t="shared" si="291"/>
        <v>45</v>
      </c>
      <c r="O1920" s="8">
        <f t="shared" si="292"/>
        <v>50</v>
      </c>
      <c r="P1920" s="8">
        <f t="shared" si="293"/>
        <v>83.5</v>
      </c>
      <c r="Q1920" s="9">
        <f t="shared" si="294"/>
        <v>44.524999999999999</v>
      </c>
      <c r="R1920" s="9">
        <f t="shared" si="295"/>
        <v>52.375</v>
      </c>
      <c r="S1920" s="9">
        <f t="shared" si="296"/>
        <v>60.575000000000003</v>
      </c>
      <c r="T1920" s="9">
        <f t="shared" si="297"/>
        <v>50.875</v>
      </c>
      <c r="U1920" s="8">
        <f t="shared" si="298"/>
        <v>52.491666666666674</v>
      </c>
      <c r="V1920" s="8">
        <f t="shared" si="299"/>
        <v>52.087500000000006</v>
      </c>
    </row>
    <row r="1921" spans="1:22" ht="13.5" x14ac:dyDescent="0.25">
      <c r="A1921" s="3">
        <f>RSI!A1921</f>
        <v>44806</v>
      </c>
      <c r="B1921" s="2">
        <f>RSI!B1921</f>
        <v>10.631</v>
      </c>
      <c r="C1921" s="2">
        <f>RSI!I1921</f>
        <v>46.773216197132449</v>
      </c>
      <c r="D1921" s="2">
        <f>MACD!E1921</f>
        <v>-2.9987402782339245E-2</v>
      </c>
      <c r="E1921" s="2">
        <f>MACD!F1921</f>
        <v>-3.6734582327881203E-2</v>
      </c>
      <c r="F1921" s="2">
        <f>'Moving Avg'!D1921</f>
        <v>10.7028</v>
      </c>
      <c r="G1921" s="2">
        <f>'Moving Avg'!F1921</f>
        <v>10.696500000000002</v>
      </c>
      <c r="H1921" s="2">
        <f>'Moving Avg'!G1921</f>
        <v>10.708640000000001</v>
      </c>
      <c r="I1921" s="2">
        <f>'Moving Avg'!H1921</f>
        <v>9.7030050000000116</v>
      </c>
      <c r="J1921" s="6" t="str">
        <f>OBV!F1921</f>
        <v>BEARISH</v>
      </c>
      <c r="K1921" s="6" t="str">
        <f>OBV!G1921</f>
        <v>NEUTRAL</v>
      </c>
      <c r="L1921" s="6" t="str">
        <f>OBV!H1921</f>
        <v>CONFIRMED BEARISH</v>
      </c>
      <c r="M1921" s="8">
        <f t="shared" si="290"/>
        <v>25</v>
      </c>
      <c r="N1921" s="8">
        <f t="shared" si="291"/>
        <v>0</v>
      </c>
      <c r="O1921" s="8">
        <f t="shared" si="292"/>
        <v>50</v>
      </c>
      <c r="P1921" s="8">
        <f t="shared" si="293"/>
        <v>16.5</v>
      </c>
      <c r="Q1921" s="9">
        <f t="shared" si="294"/>
        <v>18.725000000000001</v>
      </c>
      <c r="R1921" s="9">
        <f t="shared" si="295"/>
        <v>26.625</v>
      </c>
      <c r="S1921" s="9">
        <f t="shared" si="296"/>
        <v>23.675000000000001</v>
      </c>
      <c r="T1921" s="9">
        <f t="shared" si="297"/>
        <v>22.875</v>
      </c>
      <c r="U1921" s="8">
        <f t="shared" si="298"/>
        <v>23.008333333333336</v>
      </c>
      <c r="V1921" s="8">
        <f t="shared" si="299"/>
        <v>22.975000000000001</v>
      </c>
    </row>
    <row r="1922" spans="1:22" ht="13.5" x14ac:dyDescent="0.25">
      <c r="A1922" s="3">
        <f>RSI!A1922</f>
        <v>44809</v>
      </c>
      <c r="B1922" s="2">
        <f>RSI!B1922</f>
        <v>10.615</v>
      </c>
      <c r="C1922" s="2">
        <f>RSI!I1922</f>
        <v>46.151260035968839</v>
      </c>
      <c r="D1922" s="2">
        <f>MACD!E1922</f>
        <v>-8.8516820998414403E-3</v>
      </c>
      <c r="E1922" s="2">
        <f>MACD!F1922</f>
        <v>-3.1158002282273251E-2</v>
      </c>
      <c r="F1922" s="2">
        <f>'Moving Avg'!D1922</f>
        <v>10.663600000000001</v>
      </c>
      <c r="G1922" s="2">
        <f>'Moving Avg'!F1922</f>
        <v>10.689050000000002</v>
      </c>
      <c r="H1922" s="2">
        <f>'Moving Avg'!G1922</f>
        <v>10.70988</v>
      </c>
      <c r="I1922" s="2">
        <f>'Moving Avg'!H1922</f>
        <v>9.7132150000000106</v>
      </c>
      <c r="J1922" s="6" t="str">
        <f>OBV!F1922</f>
        <v>BEARISH</v>
      </c>
      <c r="K1922" s="6" t="str">
        <f>OBV!G1922</f>
        <v>STRONG</v>
      </c>
      <c r="L1922" s="6" t="str">
        <f>OBV!H1922</f>
        <v>CONFIRMED BEARISH</v>
      </c>
      <c r="M1922" s="8">
        <f t="shared" ref="M1922:M1985" si="300">IF(C1922&lt;30,50, IF(C1922&gt;70, 0, 25))</f>
        <v>25</v>
      </c>
      <c r="N1922" s="8">
        <f t="shared" ref="N1922:N1985" si="301">IF(E1922-D1922&gt;0.02, 100, IF(E1922-D1922&lt;0,0,45))</f>
        <v>0</v>
      </c>
      <c r="O1922" s="8">
        <f t="shared" ref="O1922:O1985" si="302">IF(F1922-I1922&gt;10,100,IF(F1922-I1922&gt;5,75, IF(F1922-I1922&gt;0,50,0)))</f>
        <v>50</v>
      </c>
      <c r="P1922" s="8">
        <f t="shared" ref="P1922:P1985" si="303">IF(L1922="confirmed bullish", 34, IF(L1922="bullish divergence",17, 0))+IF(J1922="bullish",33,IF(J1922="bearish",0,16.5))+IF(K1922="strong",33,IF(K1922="weak",0,16.5))</f>
        <v>33</v>
      </c>
      <c r="Q1922" s="9">
        <f t="shared" si="294"/>
        <v>21.2</v>
      </c>
      <c r="R1922" s="9">
        <f t="shared" si="295"/>
        <v>30.75</v>
      </c>
      <c r="S1922" s="9">
        <f t="shared" si="296"/>
        <v>31.1</v>
      </c>
      <c r="T1922" s="9">
        <f t="shared" si="297"/>
        <v>27</v>
      </c>
      <c r="U1922" s="8">
        <f t="shared" si="298"/>
        <v>27.683333333333337</v>
      </c>
      <c r="V1922" s="8">
        <f t="shared" si="299"/>
        <v>27.512500000000003</v>
      </c>
    </row>
    <row r="1923" spans="1:22" ht="13.5" x14ac:dyDescent="0.25">
      <c r="A1923" s="3">
        <f>RSI!A1923</f>
        <v>44810</v>
      </c>
      <c r="B1923" s="2">
        <f>RSI!B1923</f>
        <v>10.615</v>
      </c>
      <c r="C1923" s="2">
        <f>RSI!I1923</f>
        <v>46.151260035968832</v>
      </c>
      <c r="D1923" s="2">
        <f>MACD!E1923</f>
        <v>9.5862948690648153E-3</v>
      </c>
      <c r="E1923" s="2">
        <f>MACD!F1923</f>
        <v>-2.3009142852005639E-2</v>
      </c>
      <c r="F1923" s="2">
        <f>'Moving Avg'!D1923</f>
        <v>10.624400000000001</v>
      </c>
      <c r="G1923" s="2">
        <f>'Moving Avg'!F1923</f>
        <v>10.689450000000003</v>
      </c>
      <c r="H1923" s="2">
        <f>'Moving Avg'!G1923</f>
        <v>10.711119999999999</v>
      </c>
      <c r="I1923" s="2">
        <f>'Moving Avg'!H1923</f>
        <v>9.7234250000000113</v>
      </c>
      <c r="J1923" s="6" t="str">
        <f>OBV!F1923</f>
        <v>BEARISH</v>
      </c>
      <c r="K1923" s="6" t="str">
        <f>OBV!G1923</f>
        <v>STRONG</v>
      </c>
      <c r="L1923" s="6" t="str">
        <f>OBV!H1923</f>
        <v>CONFIRMED BEARISH</v>
      </c>
      <c r="M1923" s="8">
        <f t="shared" si="300"/>
        <v>25</v>
      </c>
      <c r="N1923" s="8">
        <f t="shared" si="301"/>
        <v>0</v>
      </c>
      <c r="O1923" s="8">
        <f t="shared" si="302"/>
        <v>50</v>
      </c>
      <c r="P1923" s="8">
        <f t="shared" si="303"/>
        <v>33</v>
      </c>
      <c r="Q1923" s="9">
        <f t="shared" ref="Q1923:Q1986" si="304">0.35*M1923+N1923*0.35+O1923*0.15+P1923*0.15</f>
        <v>21.2</v>
      </c>
      <c r="R1923" s="9">
        <f t="shared" ref="R1923:R1986" si="305">M1923*0.2+N1923*0.2+O1923*0.35+P1923*0.25</f>
        <v>30.75</v>
      </c>
      <c r="S1923" s="9">
        <f t="shared" ref="S1923:S1986" si="306">M1923*0.15+N1923*0.15+O1923*0.25+P1923*0.45</f>
        <v>31.1</v>
      </c>
      <c r="T1923" s="9">
        <f t="shared" ref="T1923:T1986" si="307">0.25*SUM(M1923:P1923)</f>
        <v>27</v>
      </c>
      <c r="U1923" s="8">
        <f t="shared" ref="U1923:U1986" si="308">SUM(Q1923:S1923)/3</f>
        <v>27.683333333333337</v>
      </c>
      <c r="V1923" s="8">
        <f t="shared" ref="V1923:V1986" si="309">SUM(Q1923:T1923)/4</f>
        <v>27.512500000000003</v>
      </c>
    </row>
    <row r="1924" spans="1:22" ht="13.5" x14ac:dyDescent="0.25">
      <c r="A1924" s="3">
        <f>RSI!A1924</f>
        <v>44811</v>
      </c>
      <c r="B1924" s="2">
        <f>RSI!B1924</f>
        <v>10.615</v>
      </c>
      <c r="C1924" s="2">
        <f>RSI!I1924</f>
        <v>46.151260035968832</v>
      </c>
      <c r="D1924" s="2">
        <f>MACD!E1924</f>
        <v>2.816207403423121E-2</v>
      </c>
      <c r="E1924" s="2">
        <f>MACD!F1924</f>
        <v>-1.277489947475827E-2</v>
      </c>
      <c r="F1924" s="2">
        <f>'Moving Avg'!D1924</f>
        <v>10.660400000000001</v>
      </c>
      <c r="G1924" s="2">
        <f>'Moving Avg'!F1924</f>
        <v>10.692550000000002</v>
      </c>
      <c r="H1924" s="2">
        <f>'Moving Avg'!G1924</f>
        <v>10.712359999999999</v>
      </c>
      <c r="I1924" s="2">
        <f>'Moving Avg'!H1924</f>
        <v>9.7362100000000105</v>
      </c>
      <c r="J1924" s="6" t="str">
        <f>OBV!F1924</f>
        <v>BEARISH</v>
      </c>
      <c r="K1924" s="6" t="str">
        <f>OBV!G1924</f>
        <v>NEUTRAL</v>
      </c>
      <c r="L1924" s="6" t="str">
        <f>OBV!H1924</f>
        <v>BEARISH DIVERGENCE</v>
      </c>
      <c r="M1924" s="8">
        <f t="shared" si="300"/>
        <v>25</v>
      </c>
      <c r="N1924" s="8">
        <f t="shared" si="301"/>
        <v>0</v>
      </c>
      <c r="O1924" s="8">
        <f t="shared" si="302"/>
        <v>50</v>
      </c>
      <c r="P1924" s="8">
        <f t="shared" si="303"/>
        <v>16.5</v>
      </c>
      <c r="Q1924" s="9">
        <f t="shared" si="304"/>
        <v>18.725000000000001</v>
      </c>
      <c r="R1924" s="9">
        <f t="shared" si="305"/>
        <v>26.625</v>
      </c>
      <c r="S1924" s="9">
        <f t="shared" si="306"/>
        <v>23.675000000000001</v>
      </c>
      <c r="T1924" s="9">
        <f t="shared" si="307"/>
        <v>22.875</v>
      </c>
      <c r="U1924" s="8">
        <f t="shared" si="308"/>
        <v>23.008333333333336</v>
      </c>
      <c r="V1924" s="8">
        <f t="shared" si="309"/>
        <v>22.975000000000001</v>
      </c>
    </row>
    <row r="1925" spans="1:22" ht="13.5" x14ac:dyDescent="0.25">
      <c r="A1925" s="3">
        <f>RSI!A1925</f>
        <v>44812</v>
      </c>
      <c r="B1925" s="2">
        <f>RSI!B1925</f>
        <v>10.615</v>
      </c>
      <c r="C1925" s="2">
        <f>RSI!I1925</f>
        <v>46.151260035968839</v>
      </c>
      <c r="D1925" s="2">
        <f>MACD!E1925</f>
        <v>4.8047233505123188E-2</v>
      </c>
      <c r="E1925" s="2">
        <f>MACD!F1925</f>
        <v>-6.1047287878197853E-4</v>
      </c>
      <c r="F1925" s="2">
        <f>'Moving Avg'!D1925</f>
        <v>10.618200000000002</v>
      </c>
      <c r="G1925" s="2">
        <f>'Moving Avg'!F1925</f>
        <v>10.695650000000004</v>
      </c>
      <c r="H1925" s="2">
        <f>'Moving Avg'!G1925</f>
        <v>10.7136</v>
      </c>
      <c r="I1925" s="2">
        <f>'Moving Avg'!H1925</f>
        <v>9.7466000000000115</v>
      </c>
      <c r="J1925" s="6" t="str">
        <f>OBV!F1925</f>
        <v>BEARISH</v>
      </c>
      <c r="K1925" s="6" t="str">
        <f>OBV!G1925</f>
        <v>STRONG</v>
      </c>
      <c r="L1925" s="6" t="str">
        <f>OBV!H1925</f>
        <v>CONFIRMED BEARISH</v>
      </c>
      <c r="M1925" s="8">
        <f t="shared" si="300"/>
        <v>25</v>
      </c>
      <c r="N1925" s="8">
        <f t="shared" si="301"/>
        <v>0</v>
      </c>
      <c r="O1925" s="8">
        <f t="shared" si="302"/>
        <v>50</v>
      </c>
      <c r="P1925" s="8">
        <f t="shared" si="303"/>
        <v>33</v>
      </c>
      <c r="Q1925" s="9">
        <f t="shared" si="304"/>
        <v>21.2</v>
      </c>
      <c r="R1925" s="9">
        <f t="shared" si="305"/>
        <v>30.75</v>
      </c>
      <c r="S1925" s="9">
        <f t="shared" si="306"/>
        <v>31.1</v>
      </c>
      <c r="T1925" s="9">
        <f t="shared" si="307"/>
        <v>27</v>
      </c>
      <c r="U1925" s="8">
        <f t="shared" si="308"/>
        <v>27.683333333333337</v>
      </c>
      <c r="V1925" s="8">
        <f t="shared" si="309"/>
        <v>27.512500000000003</v>
      </c>
    </row>
    <row r="1926" spans="1:22" ht="13.5" x14ac:dyDescent="0.25">
      <c r="A1926" s="3">
        <f>RSI!A1926</f>
        <v>44813</v>
      </c>
      <c r="B1926" s="2">
        <f>RSI!B1926</f>
        <v>10.615</v>
      </c>
      <c r="C1926" s="2">
        <f>RSI!I1926</f>
        <v>46.151260035968839</v>
      </c>
      <c r="D1926" s="2">
        <f>MACD!E1926</f>
        <v>6.5312845814169407E-2</v>
      </c>
      <c r="E1926" s="2">
        <f>MACD!F1926</f>
        <v>1.2574190859808298E-2</v>
      </c>
      <c r="F1926" s="2">
        <f>'Moving Avg'!D1926</f>
        <v>10.615</v>
      </c>
      <c r="G1926" s="2">
        <f>'Moving Avg'!F1926</f>
        <v>10.698750000000004</v>
      </c>
      <c r="H1926" s="2">
        <f>'Moving Avg'!G1926</f>
        <v>10.708599999999999</v>
      </c>
      <c r="I1926" s="2">
        <f>'Moving Avg'!H1926</f>
        <v>9.7556700000000109</v>
      </c>
      <c r="J1926" s="6" t="str">
        <f>OBV!F1926</f>
        <v>BEARISH</v>
      </c>
      <c r="K1926" s="6" t="str">
        <f>OBV!G1926</f>
        <v>NEUTRAL</v>
      </c>
      <c r="L1926" s="6" t="str">
        <f>OBV!H1926</f>
        <v>CONFIRMED BEARISH</v>
      </c>
      <c r="M1926" s="8">
        <f t="shared" si="300"/>
        <v>25</v>
      </c>
      <c r="N1926" s="8">
        <f t="shared" si="301"/>
        <v>0</v>
      </c>
      <c r="O1926" s="8">
        <f t="shared" si="302"/>
        <v>50</v>
      </c>
      <c r="P1926" s="8">
        <f t="shared" si="303"/>
        <v>16.5</v>
      </c>
      <c r="Q1926" s="9">
        <f t="shared" si="304"/>
        <v>18.725000000000001</v>
      </c>
      <c r="R1926" s="9">
        <f t="shared" si="305"/>
        <v>26.625</v>
      </c>
      <c r="S1926" s="9">
        <f t="shared" si="306"/>
        <v>23.675000000000001</v>
      </c>
      <c r="T1926" s="9">
        <f t="shared" si="307"/>
        <v>22.875</v>
      </c>
      <c r="U1926" s="8">
        <f t="shared" si="308"/>
        <v>23.008333333333336</v>
      </c>
      <c r="V1926" s="8">
        <f t="shared" si="309"/>
        <v>22.975000000000001</v>
      </c>
    </row>
    <row r="1927" spans="1:22" ht="13.5" x14ac:dyDescent="0.25">
      <c r="A1927" s="3">
        <f>RSI!A1927</f>
        <v>44816</v>
      </c>
      <c r="B1927" s="2">
        <f>RSI!B1927</f>
        <v>10.553000000000001</v>
      </c>
      <c r="C1927" s="2">
        <f>RSI!I1927</f>
        <v>42.945882452379891</v>
      </c>
      <c r="D1927" s="2">
        <f>MACD!E1927</f>
        <v>8.4921939836196003E-2</v>
      </c>
      <c r="E1927" s="2">
        <f>MACD!F1927</f>
        <v>2.7043740655085843E-2</v>
      </c>
      <c r="F1927" s="2">
        <f>'Moving Avg'!D1927</f>
        <v>10.602600000000001</v>
      </c>
      <c r="G1927" s="2">
        <f>'Moving Avg'!F1927</f>
        <v>10.694850000000004</v>
      </c>
      <c r="H1927" s="2">
        <f>'Moving Avg'!G1927</f>
        <v>10.702359999999999</v>
      </c>
      <c r="I1927" s="2">
        <f>'Moving Avg'!H1927</f>
        <v>9.7655700000000127</v>
      </c>
      <c r="J1927" s="6" t="str">
        <f>OBV!F1927</f>
        <v>BEARISH</v>
      </c>
      <c r="K1927" s="6" t="str">
        <f>OBV!G1927</f>
        <v>NEUTRAL</v>
      </c>
      <c r="L1927" s="6" t="str">
        <f>OBV!H1927</f>
        <v>CONFIRMED BEARISH</v>
      </c>
      <c r="M1927" s="8">
        <f t="shared" si="300"/>
        <v>25</v>
      </c>
      <c r="N1927" s="8">
        <f t="shared" si="301"/>
        <v>0</v>
      </c>
      <c r="O1927" s="8">
        <f t="shared" si="302"/>
        <v>50</v>
      </c>
      <c r="P1927" s="8">
        <f t="shared" si="303"/>
        <v>16.5</v>
      </c>
      <c r="Q1927" s="9">
        <f t="shared" si="304"/>
        <v>18.725000000000001</v>
      </c>
      <c r="R1927" s="9">
        <f t="shared" si="305"/>
        <v>26.625</v>
      </c>
      <c r="S1927" s="9">
        <f t="shared" si="306"/>
        <v>23.675000000000001</v>
      </c>
      <c r="T1927" s="9">
        <f t="shared" si="307"/>
        <v>22.875</v>
      </c>
      <c r="U1927" s="8">
        <f t="shared" si="308"/>
        <v>23.008333333333336</v>
      </c>
      <c r="V1927" s="8">
        <f t="shared" si="309"/>
        <v>22.975000000000001</v>
      </c>
    </row>
    <row r="1928" spans="1:22" ht="13.5" x14ac:dyDescent="0.25">
      <c r="A1928" s="3">
        <f>RSI!A1928</f>
        <v>44817</v>
      </c>
      <c r="B1928" s="2">
        <f>RSI!B1928</f>
        <v>10.435</v>
      </c>
      <c r="C1928" s="2">
        <f>RSI!I1928</f>
        <v>37.594187647162627</v>
      </c>
      <c r="D1928" s="2">
        <f>MACD!E1928</f>
        <v>0.1109983304251223</v>
      </c>
      <c r="E1928" s="2">
        <f>MACD!F1928</f>
        <v>4.3834658609093136E-2</v>
      </c>
      <c r="F1928" s="2">
        <f>'Moving Avg'!D1928</f>
        <v>10.566599999999999</v>
      </c>
      <c r="G1928" s="2">
        <f>'Moving Avg'!F1928</f>
        <v>10.685050000000004</v>
      </c>
      <c r="H1928" s="2">
        <f>'Moving Avg'!G1928</f>
        <v>10.699999999999998</v>
      </c>
      <c r="I1928" s="2">
        <f>'Moving Avg'!H1928</f>
        <v>9.7737050000000121</v>
      </c>
      <c r="J1928" s="6" t="str">
        <f>OBV!F1928</f>
        <v>BEARISH</v>
      </c>
      <c r="K1928" s="6" t="str">
        <f>OBV!G1928</f>
        <v>STRONG</v>
      </c>
      <c r="L1928" s="6" t="str">
        <f>OBV!H1928</f>
        <v>CONFIRMED BEARISH</v>
      </c>
      <c r="M1928" s="8">
        <f t="shared" si="300"/>
        <v>25</v>
      </c>
      <c r="N1928" s="8">
        <f t="shared" si="301"/>
        <v>0</v>
      </c>
      <c r="O1928" s="8">
        <f t="shared" si="302"/>
        <v>50</v>
      </c>
      <c r="P1928" s="8">
        <f t="shared" si="303"/>
        <v>33</v>
      </c>
      <c r="Q1928" s="9">
        <f t="shared" si="304"/>
        <v>21.2</v>
      </c>
      <c r="R1928" s="9">
        <f t="shared" si="305"/>
        <v>30.75</v>
      </c>
      <c r="S1928" s="9">
        <f t="shared" si="306"/>
        <v>31.1</v>
      </c>
      <c r="T1928" s="9">
        <f t="shared" si="307"/>
        <v>27</v>
      </c>
      <c r="U1928" s="8">
        <f t="shared" si="308"/>
        <v>27.683333333333337</v>
      </c>
      <c r="V1928" s="8">
        <f t="shared" si="309"/>
        <v>27.512500000000003</v>
      </c>
    </row>
    <row r="1929" spans="1:22" ht="13.5" x14ac:dyDescent="0.25">
      <c r="A1929" s="3">
        <f>RSI!A1929</f>
        <v>44818</v>
      </c>
      <c r="B1929" s="2">
        <f>RSI!B1929</f>
        <v>10.435</v>
      </c>
      <c r="C1929" s="2">
        <f>RSI!I1929</f>
        <v>37.594187647162627</v>
      </c>
      <c r="D1929" s="2">
        <f>MACD!E1929</f>
        <v>7.6602359172282419E-2</v>
      </c>
      <c r="E1929" s="2">
        <f>MACD!F1929</f>
        <v>5.0388198721730997E-2</v>
      </c>
      <c r="F1929" s="2">
        <f>'Moving Avg'!D1929</f>
        <v>10.530600000000002</v>
      </c>
      <c r="G1929" s="2">
        <f>'Moving Avg'!F1929</f>
        <v>10.675250000000002</v>
      </c>
      <c r="H1929" s="2">
        <f>'Moving Avg'!G1929</f>
        <v>10.692179999999997</v>
      </c>
      <c r="I1929" s="2">
        <f>'Moving Avg'!H1929</f>
        <v>9.7818400000000114</v>
      </c>
      <c r="J1929" s="6" t="str">
        <f>OBV!F1929</f>
        <v>BEARISH</v>
      </c>
      <c r="K1929" s="6" t="str">
        <f>OBV!G1929</f>
        <v>STRONG</v>
      </c>
      <c r="L1929" s="6" t="str">
        <f>OBV!H1929</f>
        <v>CONFIRMED BEARISH</v>
      </c>
      <c r="M1929" s="8">
        <f t="shared" si="300"/>
        <v>25</v>
      </c>
      <c r="N1929" s="8">
        <f t="shared" si="301"/>
        <v>0</v>
      </c>
      <c r="O1929" s="8">
        <f t="shared" si="302"/>
        <v>50</v>
      </c>
      <c r="P1929" s="8">
        <f t="shared" si="303"/>
        <v>33</v>
      </c>
      <c r="Q1929" s="9">
        <f t="shared" si="304"/>
        <v>21.2</v>
      </c>
      <c r="R1929" s="9">
        <f t="shared" si="305"/>
        <v>30.75</v>
      </c>
      <c r="S1929" s="9">
        <f t="shared" si="306"/>
        <v>31.1</v>
      </c>
      <c r="T1929" s="9">
        <f t="shared" si="307"/>
        <v>27</v>
      </c>
      <c r="U1929" s="8">
        <f t="shared" si="308"/>
        <v>27.683333333333337</v>
      </c>
      <c r="V1929" s="8">
        <f t="shared" si="309"/>
        <v>27.512500000000003</v>
      </c>
    </row>
    <row r="1930" spans="1:22" ht="13.5" x14ac:dyDescent="0.25">
      <c r="A1930" s="3">
        <f>RSI!A1930</f>
        <v>44819</v>
      </c>
      <c r="B1930" s="2">
        <f>RSI!B1930</f>
        <v>10.787000000000001</v>
      </c>
      <c r="C1930" s="2">
        <f>RSI!I1930</f>
        <v>56.393775156063668</v>
      </c>
      <c r="D1930" s="2">
        <f>MACD!E1930</f>
        <v>8.2860759368239556E-2</v>
      </c>
      <c r="E1930" s="2">
        <f>MACD!F1930</f>
        <v>5.6882710851032713E-2</v>
      </c>
      <c r="F1930" s="2">
        <f>'Moving Avg'!D1930</f>
        <v>10.565000000000001</v>
      </c>
      <c r="G1930" s="2">
        <f>'Moving Avg'!F1930</f>
        <v>10.676050000000004</v>
      </c>
      <c r="H1930" s="2">
        <f>'Moving Avg'!G1930</f>
        <v>10.696079999999997</v>
      </c>
      <c r="I1930" s="2">
        <f>'Moving Avg'!H1930</f>
        <v>9.7922000000000136</v>
      </c>
      <c r="J1930" s="6" t="str">
        <f>OBV!F1930</f>
        <v>BEARISH</v>
      </c>
      <c r="K1930" s="6" t="str">
        <f>OBV!G1930</f>
        <v>NEUTRAL</v>
      </c>
      <c r="L1930" s="6" t="str">
        <f>OBV!H1930</f>
        <v>BEARISH DIVERGENCE</v>
      </c>
      <c r="M1930" s="8">
        <f t="shared" si="300"/>
        <v>25</v>
      </c>
      <c r="N1930" s="8">
        <f t="shared" si="301"/>
        <v>0</v>
      </c>
      <c r="O1930" s="8">
        <f t="shared" si="302"/>
        <v>50</v>
      </c>
      <c r="P1930" s="8">
        <f t="shared" si="303"/>
        <v>16.5</v>
      </c>
      <c r="Q1930" s="9">
        <f t="shared" si="304"/>
        <v>18.725000000000001</v>
      </c>
      <c r="R1930" s="9">
        <f t="shared" si="305"/>
        <v>26.625</v>
      </c>
      <c r="S1930" s="9">
        <f t="shared" si="306"/>
        <v>23.675000000000001</v>
      </c>
      <c r="T1930" s="9">
        <f t="shared" si="307"/>
        <v>22.875</v>
      </c>
      <c r="U1930" s="8">
        <f t="shared" si="308"/>
        <v>23.008333333333336</v>
      </c>
      <c r="V1930" s="8">
        <f t="shared" si="309"/>
        <v>22.975000000000001</v>
      </c>
    </row>
    <row r="1931" spans="1:22" ht="13.5" x14ac:dyDescent="0.25">
      <c r="A1931" s="3">
        <f>RSI!A1931</f>
        <v>44820</v>
      </c>
      <c r="B1931" s="2">
        <f>RSI!B1931</f>
        <v>10.787000000000001</v>
      </c>
      <c r="C1931" s="2">
        <f>RSI!I1931</f>
        <v>56.393775156063668</v>
      </c>
      <c r="D1931" s="2">
        <f>MACD!E1931</f>
        <v>5.7264226651472683E-2</v>
      </c>
      <c r="E1931" s="2">
        <f>MACD!F1931</f>
        <v>5.6959014011120711E-2</v>
      </c>
      <c r="F1931" s="2">
        <f>'Moving Avg'!D1931</f>
        <v>10.599399999999999</v>
      </c>
      <c r="G1931" s="2">
        <f>'Moving Avg'!F1931</f>
        <v>10.676850000000002</v>
      </c>
      <c r="H1931" s="2">
        <f>'Moving Avg'!G1931</f>
        <v>10.696859999999999</v>
      </c>
      <c r="I1931" s="2">
        <f>'Moving Avg'!H1931</f>
        <v>9.8025600000000122</v>
      </c>
      <c r="J1931" s="6" t="str">
        <f>OBV!F1931</f>
        <v>BEARISH</v>
      </c>
      <c r="K1931" s="6" t="str">
        <f>OBV!G1931</f>
        <v>NEUTRAL</v>
      </c>
      <c r="L1931" s="6" t="str">
        <f>OBV!H1931</f>
        <v>BEARISH DIVERGENCE</v>
      </c>
      <c r="M1931" s="8">
        <f t="shared" si="300"/>
        <v>25</v>
      </c>
      <c r="N1931" s="8">
        <f t="shared" si="301"/>
        <v>0</v>
      </c>
      <c r="O1931" s="8">
        <f t="shared" si="302"/>
        <v>50</v>
      </c>
      <c r="P1931" s="8">
        <f t="shared" si="303"/>
        <v>16.5</v>
      </c>
      <c r="Q1931" s="9">
        <f t="shared" si="304"/>
        <v>18.725000000000001</v>
      </c>
      <c r="R1931" s="9">
        <f t="shared" si="305"/>
        <v>26.625</v>
      </c>
      <c r="S1931" s="9">
        <f t="shared" si="306"/>
        <v>23.675000000000001</v>
      </c>
      <c r="T1931" s="9">
        <f t="shared" si="307"/>
        <v>22.875</v>
      </c>
      <c r="U1931" s="8">
        <f t="shared" si="308"/>
        <v>23.008333333333336</v>
      </c>
      <c r="V1931" s="8">
        <f t="shared" si="309"/>
        <v>22.975000000000001</v>
      </c>
    </row>
    <row r="1932" spans="1:22" ht="13.5" x14ac:dyDescent="0.25">
      <c r="A1932" s="3">
        <f>RSI!A1932</f>
        <v>44823</v>
      </c>
      <c r="B1932" s="2">
        <f>RSI!B1932</f>
        <v>10.553000000000001</v>
      </c>
      <c r="C1932" s="2">
        <f>RSI!I1932</f>
        <v>45.76468049604609</v>
      </c>
      <c r="D1932" s="2">
        <f>MACD!E1932</f>
        <v>4.9651396441451112E-2</v>
      </c>
      <c r="E1932" s="2">
        <f>MACD!F1932</f>
        <v>5.5497490497186795E-2</v>
      </c>
      <c r="F1932" s="2">
        <f>'Moving Avg'!D1932</f>
        <v>10.599399999999999</v>
      </c>
      <c r="G1932" s="2">
        <f>'Moving Avg'!F1932</f>
        <v>10.66595</v>
      </c>
      <c r="H1932" s="2">
        <f>'Moving Avg'!G1932</f>
        <v>10.691399999999998</v>
      </c>
      <c r="I1932" s="2">
        <f>'Moving Avg'!H1932</f>
        <v>9.8131750000000135</v>
      </c>
      <c r="J1932" s="6" t="str">
        <f>OBV!F1932</f>
        <v>BEARISH</v>
      </c>
      <c r="K1932" s="6" t="str">
        <f>OBV!G1932</f>
        <v>NEUTRAL</v>
      </c>
      <c r="L1932" s="6" t="str">
        <f>OBV!H1932</f>
        <v>NEUTRAL</v>
      </c>
      <c r="M1932" s="8">
        <f t="shared" si="300"/>
        <v>25</v>
      </c>
      <c r="N1932" s="8">
        <f t="shared" si="301"/>
        <v>45</v>
      </c>
      <c r="O1932" s="8">
        <f t="shared" si="302"/>
        <v>50</v>
      </c>
      <c r="P1932" s="8">
        <f t="shared" si="303"/>
        <v>16.5</v>
      </c>
      <c r="Q1932" s="9">
        <f t="shared" si="304"/>
        <v>34.475000000000001</v>
      </c>
      <c r="R1932" s="9">
        <f t="shared" si="305"/>
        <v>35.625</v>
      </c>
      <c r="S1932" s="9">
        <f t="shared" si="306"/>
        <v>30.425000000000001</v>
      </c>
      <c r="T1932" s="9">
        <f t="shared" si="307"/>
        <v>34.125</v>
      </c>
      <c r="U1932" s="8">
        <f t="shared" si="308"/>
        <v>33.508333333333333</v>
      </c>
      <c r="V1932" s="8">
        <f t="shared" si="309"/>
        <v>33.662499999999994</v>
      </c>
    </row>
    <row r="1933" spans="1:22" ht="13.5" x14ac:dyDescent="0.25">
      <c r="A1933" s="3">
        <f>RSI!A1933</f>
        <v>44824</v>
      </c>
      <c r="B1933" s="2">
        <f>RSI!B1933</f>
        <v>10.396000000000001</v>
      </c>
      <c r="C1933" s="2">
        <f>RSI!I1933</f>
        <v>40.279202826296526</v>
      </c>
      <c r="D1933" s="2">
        <f>MACD!E1933</f>
        <v>5.5457282784693973E-2</v>
      </c>
      <c r="E1933" s="2">
        <f>MACD!F1933</f>
        <v>5.5489448954688235E-2</v>
      </c>
      <c r="F1933" s="2">
        <f>'Moving Avg'!D1933</f>
        <v>10.5916</v>
      </c>
      <c r="G1933" s="2">
        <f>'Moving Avg'!F1933</f>
        <v>10.647200000000002</v>
      </c>
      <c r="H1933" s="2">
        <f>'Moving Avg'!G1933</f>
        <v>10.682799999999997</v>
      </c>
      <c r="I1933" s="2">
        <f>'Moving Avg'!H1933</f>
        <v>9.8222900000000148</v>
      </c>
      <c r="J1933" s="6" t="str">
        <f>OBV!F1933</f>
        <v>BEARISH</v>
      </c>
      <c r="K1933" s="6" t="str">
        <f>OBV!G1933</f>
        <v>NEUTRAL</v>
      </c>
      <c r="L1933" s="6" t="str">
        <f>OBV!H1933</f>
        <v>CONFIRMED BEARISH</v>
      </c>
      <c r="M1933" s="8">
        <f t="shared" si="300"/>
        <v>25</v>
      </c>
      <c r="N1933" s="8">
        <f t="shared" si="301"/>
        <v>45</v>
      </c>
      <c r="O1933" s="8">
        <f t="shared" si="302"/>
        <v>50</v>
      </c>
      <c r="P1933" s="8">
        <f t="shared" si="303"/>
        <v>16.5</v>
      </c>
      <c r="Q1933" s="9">
        <f t="shared" si="304"/>
        <v>34.475000000000001</v>
      </c>
      <c r="R1933" s="9">
        <f t="shared" si="305"/>
        <v>35.625</v>
      </c>
      <c r="S1933" s="9">
        <f t="shared" si="306"/>
        <v>30.425000000000001</v>
      </c>
      <c r="T1933" s="9">
        <f t="shared" si="307"/>
        <v>34.125</v>
      </c>
      <c r="U1933" s="8">
        <f t="shared" si="308"/>
        <v>33.508333333333333</v>
      </c>
      <c r="V1933" s="8">
        <f t="shared" si="309"/>
        <v>33.662499999999994</v>
      </c>
    </row>
    <row r="1934" spans="1:22" ht="13.5" x14ac:dyDescent="0.25">
      <c r="A1934" s="3">
        <f>RSI!A1934</f>
        <v>44825</v>
      </c>
      <c r="B1934" s="2">
        <f>RSI!B1934</f>
        <v>10.474</v>
      </c>
      <c r="C1934" s="2">
        <f>RSI!I1934</f>
        <v>43.878306976309148</v>
      </c>
      <c r="D1934" s="2">
        <f>MACD!E1934</f>
        <v>5.6092011027580213E-2</v>
      </c>
      <c r="E1934" s="2">
        <f>MACD!F1934</f>
        <v>5.5609961369266638E-2</v>
      </c>
      <c r="F1934" s="2">
        <f>'Moving Avg'!D1934</f>
        <v>10.599399999999999</v>
      </c>
      <c r="G1934" s="2">
        <f>'Moving Avg'!F1934</f>
        <v>10.631549999999999</v>
      </c>
      <c r="H1934" s="2">
        <f>'Moving Avg'!G1934</f>
        <v>10.680439999999999</v>
      </c>
      <c r="I1934" s="2">
        <f>'Moving Avg'!H1934</f>
        <v>9.8310850000000123</v>
      </c>
      <c r="J1934" s="6" t="str">
        <f>OBV!F1934</f>
        <v>BULLISH</v>
      </c>
      <c r="K1934" s="6" t="str">
        <f>OBV!G1934</f>
        <v>NEUTRAL</v>
      </c>
      <c r="L1934" s="6" t="str">
        <f>OBV!H1934</f>
        <v>CONFIRMED BULLISH</v>
      </c>
      <c r="M1934" s="8">
        <f t="shared" si="300"/>
        <v>25</v>
      </c>
      <c r="N1934" s="8">
        <f t="shared" si="301"/>
        <v>0</v>
      </c>
      <c r="O1934" s="8">
        <f t="shared" si="302"/>
        <v>50</v>
      </c>
      <c r="P1934" s="8">
        <f t="shared" si="303"/>
        <v>83.5</v>
      </c>
      <c r="Q1934" s="9">
        <f t="shared" si="304"/>
        <v>28.774999999999999</v>
      </c>
      <c r="R1934" s="9">
        <f t="shared" si="305"/>
        <v>43.375</v>
      </c>
      <c r="S1934" s="9">
        <f t="shared" si="306"/>
        <v>53.825000000000003</v>
      </c>
      <c r="T1934" s="9">
        <f t="shared" si="307"/>
        <v>39.625</v>
      </c>
      <c r="U1934" s="8">
        <f t="shared" si="308"/>
        <v>41.991666666666667</v>
      </c>
      <c r="V1934" s="8">
        <f t="shared" si="309"/>
        <v>41.400000000000006</v>
      </c>
    </row>
    <row r="1935" spans="1:22" ht="13.5" x14ac:dyDescent="0.25">
      <c r="A1935" s="3">
        <f>RSI!A1935</f>
        <v>44826</v>
      </c>
      <c r="B1935" s="2">
        <f>RSI!B1935</f>
        <v>10.467000000000001</v>
      </c>
      <c r="C1935" s="2">
        <f>RSI!I1935</f>
        <v>43.624218715304188</v>
      </c>
      <c r="D1935" s="2">
        <f>MACD!E1935</f>
        <v>5.8075436163429472E-2</v>
      </c>
      <c r="E1935" s="2">
        <f>MACD!F1935</f>
        <v>5.6103056328099206E-2</v>
      </c>
      <c r="F1935" s="2">
        <f>'Moving Avg'!D1935</f>
        <v>10.535400000000001</v>
      </c>
      <c r="G1935" s="2">
        <f>'Moving Avg'!F1935</f>
        <v>10.61435</v>
      </c>
      <c r="H1935" s="2">
        <f>'Moving Avg'!G1935</f>
        <v>10.67404</v>
      </c>
      <c r="I1935" s="2">
        <f>'Moving Avg'!H1935</f>
        <v>9.8424150000000115</v>
      </c>
      <c r="J1935" s="6" t="str">
        <f>OBV!F1935</f>
        <v>BEARISH</v>
      </c>
      <c r="K1935" s="6" t="str">
        <f>OBV!G1935</f>
        <v>STRONG</v>
      </c>
      <c r="L1935" s="6" t="str">
        <f>OBV!H1935</f>
        <v>CONFIRMED BEARISH</v>
      </c>
      <c r="M1935" s="8">
        <f t="shared" si="300"/>
        <v>25</v>
      </c>
      <c r="N1935" s="8">
        <f t="shared" si="301"/>
        <v>0</v>
      </c>
      <c r="O1935" s="8">
        <f t="shared" si="302"/>
        <v>50</v>
      </c>
      <c r="P1935" s="8">
        <f t="shared" si="303"/>
        <v>33</v>
      </c>
      <c r="Q1935" s="9">
        <f t="shared" si="304"/>
        <v>21.2</v>
      </c>
      <c r="R1935" s="9">
        <f t="shared" si="305"/>
        <v>30.75</v>
      </c>
      <c r="S1935" s="9">
        <f t="shared" si="306"/>
        <v>31.1</v>
      </c>
      <c r="T1935" s="9">
        <f t="shared" si="307"/>
        <v>27</v>
      </c>
      <c r="U1935" s="8">
        <f t="shared" si="308"/>
        <v>27.683333333333337</v>
      </c>
      <c r="V1935" s="8">
        <f t="shared" si="309"/>
        <v>27.512500000000003</v>
      </c>
    </row>
    <row r="1936" spans="1:22" ht="13.5" x14ac:dyDescent="0.25">
      <c r="A1936" s="3">
        <f>RSI!A1936</f>
        <v>44827</v>
      </c>
      <c r="B1936" s="2">
        <f>RSI!B1936</f>
        <v>10.388</v>
      </c>
      <c r="C1936" s="2">
        <f>RSI!I1936</f>
        <v>40.755828703110815</v>
      </c>
      <c r="D1936" s="2">
        <f>MACD!E1936</f>
        <v>6.6506034931819613E-2</v>
      </c>
      <c r="E1936" s="2">
        <f>MACD!F1936</f>
        <v>5.8183652048843293E-2</v>
      </c>
      <c r="F1936" s="2">
        <f>'Moving Avg'!D1936</f>
        <v>10.4556</v>
      </c>
      <c r="G1936" s="2">
        <f>'Moving Avg'!F1936</f>
        <v>10.5932</v>
      </c>
      <c r="H1936" s="2">
        <f>'Moving Avg'!G1936</f>
        <v>10.666379999999998</v>
      </c>
      <c r="I1936" s="2">
        <f>'Moving Avg'!H1936</f>
        <v>9.8533500000000114</v>
      </c>
      <c r="J1936" s="6" t="str">
        <f>OBV!F1936</f>
        <v>BEARISH</v>
      </c>
      <c r="K1936" s="6" t="str">
        <f>OBV!G1936</f>
        <v>STRONG</v>
      </c>
      <c r="L1936" s="6" t="str">
        <f>OBV!H1936</f>
        <v>CONFIRMED BEARISH</v>
      </c>
      <c r="M1936" s="8">
        <f t="shared" si="300"/>
        <v>25</v>
      </c>
      <c r="N1936" s="8">
        <f t="shared" si="301"/>
        <v>0</v>
      </c>
      <c r="O1936" s="8">
        <f t="shared" si="302"/>
        <v>50</v>
      </c>
      <c r="P1936" s="8">
        <f t="shared" si="303"/>
        <v>33</v>
      </c>
      <c r="Q1936" s="9">
        <f t="shared" si="304"/>
        <v>21.2</v>
      </c>
      <c r="R1936" s="9">
        <f t="shared" si="305"/>
        <v>30.75</v>
      </c>
      <c r="S1936" s="9">
        <f t="shared" si="306"/>
        <v>31.1</v>
      </c>
      <c r="T1936" s="9">
        <f t="shared" si="307"/>
        <v>27</v>
      </c>
      <c r="U1936" s="8">
        <f t="shared" si="308"/>
        <v>27.683333333333337</v>
      </c>
      <c r="V1936" s="8">
        <f t="shared" si="309"/>
        <v>27.512500000000003</v>
      </c>
    </row>
    <row r="1937" spans="1:22" ht="13.5" x14ac:dyDescent="0.25">
      <c r="A1937" s="3">
        <f>RSI!A1937</f>
        <v>44830</v>
      </c>
      <c r="B1937" s="2">
        <f>RSI!B1937</f>
        <v>10.356999999999999</v>
      </c>
      <c r="C1937" s="2">
        <f>RSI!I1937</f>
        <v>39.653993221665949</v>
      </c>
      <c r="D1937" s="2">
        <f>MACD!E1937</f>
        <v>6.7698030719798297E-2</v>
      </c>
      <c r="E1937" s="2">
        <f>MACD!F1937</f>
        <v>6.0086527783034298E-2</v>
      </c>
      <c r="F1937" s="2">
        <f>'Moving Avg'!D1937</f>
        <v>10.416399999999999</v>
      </c>
      <c r="G1937" s="2">
        <f>'Moving Avg'!F1937</f>
        <v>10.570499999999999</v>
      </c>
      <c r="H1937" s="2">
        <f>'Moving Avg'!G1937</f>
        <v>10.657939999999998</v>
      </c>
      <c r="I1937" s="2">
        <f>'Moving Avg'!H1937</f>
        <v>9.8617000000000115</v>
      </c>
      <c r="J1937" s="6" t="str">
        <f>OBV!F1937</f>
        <v>BEARISH</v>
      </c>
      <c r="K1937" s="6" t="str">
        <f>OBV!G1937</f>
        <v>STRONG</v>
      </c>
      <c r="L1937" s="6" t="str">
        <f>OBV!H1937</f>
        <v>CONFIRMED BEARISH</v>
      </c>
      <c r="M1937" s="8">
        <f t="shared" si="300"/>
        <v>25</v>
      </c>
      <c r="N1937" s="8">
        <f t="shared" si="301"/>
        <v>0</v>
      </c>
      <c r="O1937" s="8">
        <f t="shared" si="302"/>
        <v>50</v>
      </c>
      <c r="P1937" s="8">
        <f t="shared" si="303"/>
        <v>33</v>
      </c>
      <c r="Q1937" s="9">
        <f t="shared" si="304"/>
        <v>21.2</v>
      </c>
      <c r="R1937" s="9">
        <f t="shared" si="305"/>
        <v>30.75</v>
      </c>
      <c r="S1937" s="9">
        <f t="shared" si="306"/>
        <v>31.1</v>
      </c>
      <c r="T1937" s="9">
        <f t="shared" si="307"/>
        <v>27</v>
      </c>
      <c r="U1937" s="8">
        <f t="shared" si="308"/>
        <v>27.683333333333337</v>
      </c>
      <c r="V1937" s="8">
        <f t="shared" si="309"/>
        <v>27.512500000000003</v>
      </c>
    </row>
    <row r="1938" spans="1:22" ht="13.5" x14ac:dyDescent="0.25">
      <c r="A1938" s="3">
        <f>RSI!A1938</f>
        <v>44831</v>
      </c>
      <c r="B1938" s="2">
        <f>RSI!B1938</f>
        <v>10.396000000000001</v>
      </c>
      <c r="C1938" s="2">
        <f>RSI!I1938</f>
        <v>41.786253289711453</v>
      </c>
      <c r="D1938" s="2">
        <f>MACD!E1938</f>
        <v>4.9051326214996749E-2</v>
      </c>
      <c r="E1938" s="2">
        <f>MACD!F1938</f>
        <v>5.7879487469426789E-2</v>
      </c>
      <c r="F1938" s="2">
        <f>'Moving Avg'!D1938</f>
        <v>10.416399999999999</v>
      </c>
      <c r="G1938" s="2">
        <f>'Moving Avg'!F1938</f>
        <v>10.54975</v>
      </c>
      <c r="H1938" s="2">
        <f>'Moving Avg'!G1938</f>
        <v>10.650439999999998</v>
      </c>
      <c r="I1938" s="2">
        <f>'Moving Avg'!H1938</f>
        <v>9.8727800000000112</v>
      </c>
      <c r="J1938" s="6" t="str">
        <f>OBV!F1938</f>
        <v>BEARISH</v>
      </c>
      <c r="K1938" s="6" t="str">
        <f>OBV!G1938</f>
        <v>NEUTRAL</v>
      </c>
      <c r="L1938" s="6" t="str">
        <f>OBV!H1938</f>
        <v>NEUTRAL</v>
      </c>
      <c r="M1938" s="8">
        <f t="shared" si="300"/>
        <v>25</v>
      </c>
      <c r="N1938" s="8">
        <f t="shared" si="301"/>
        <v>45</v>
      </c>
      <c r="O1938" s="8">
        <f t="shared" si="302"/>
        <v>50</v>
      </c>
      <c r="P1938" s="8">
        <f t="shared" si="303"/>
        <v>16.5</v>
      </c>
      <c r="Q1938" s="9">
        <f t="shared" si="304"/>
        <v>34.475000000000001</v>
      </c>
      <c r="R1938" s="9">
        <f t="shared" si="305"/>
        <v>35.625</v>
      </c>
      <c r="S1938" s="9">
        <f t="shared" si="306"/>
        <v>30.425000000000001</v>
      </c>
      <c r="T1938" s="9">
        <f t="shared" si="307"/>
        <v>34.125</v>
      </c>
      <c r="U1938" s="8">
        <f t="shared" si="308"/>
        <v>33.508333333333333</v>
      </c>
      <c r="V1938" s="8">
        <f t="shared" si="309"/>
        <v>33.662499999999994</v>
      </c>
    </row>
    <row r="1939" spans="1:22" ht="13.5" x14ac:dyDescent="0.25">
      <c r="A1939" s="3">
        <f>RSI!A1939</f>
        <v>44832</v>
      </c>
      <c r="B1939" s="2">
        <f>RSI!B1939</f>
        <v>10.388</v>
      </c>
      <c r="C1939" s="2">
        <f>RSI!I1939</f>
        <v>41.462616115441868</v>
      </c>
      <c r="D1939" s="2">
        <f>MACD!E1939</f>
        <v>3.4920132358356781E-2</v>
      </c>
      <c r="E1939" s="2">
        <f>MACD!F1939</f>
        <v>5.3287616447212791E-2</v>
      </c>
      <c r="F1939" s="2">
        <f>'Moving Avg'!D1939</f>
        <v>10.3992</v>
      </c>
      <c r="G1939" s="2">
        <f>'Moving Avg'!F1939</f>
        <v>10.5474</v>
      </c>
      <c r="H1939" s="2">
        <f>'Moving Avg'!G1939</f>
        <v>10.641979999999998</v>
      </c>
      <c r="I1939" s="2">
        <f>'Moving Avg'!H1939</f>
        <v>9.8813950000000101</v>
      </c>
      <c r="J1939" s="6" t="str">
        <f>OBV!F1939</f>
        <v>BEARISH</v>
      </c>
      <c r="K1939" s="6" t="str">
        <f>OBV!G1939</f>
        <v>STRONG</v>
      </c>
      <c r="L1939" s="6" t="str">
        <f>OBV!H1939</f>
        <v>CONFIRMED BEARISH</v>
      </c>
      <c r="M1939" s="8">
        <f t="shared" si="300"/>
        <v>25</v>
      </c>
      <c r="N1939" s="8">
        <f t="shared" si="301"/>
        <v>45</v>
      </c>
      <c r="O1939" s="8">
        <f t="shared" si="302"/>
        <v>50</v>
      </c>
      <c r="P1939" s="8">
        <f t="shared" si="303"/>
        <v>33</v>
      </c>
      <c r="Q1939" s="9">
        <f t="shared" si="304"/>
        <v>36.950000000000003</v>
      </c>
      <c r="R1939" s="9">
        <f t="shared" si="305"/>
        <v>39.75</v>
      </c>
      <c r="S1939" s="9">
        <f t="shared" si="306"/>
        <v>37.85</v>
      </c>
      <c r="T1939" s="9">
        <f t="shared" si="307"/>
        <v>38.25</v>
      </c>
      <c r="U1939" s="8">
        <f t="shared" si="308"/>
        <v>38.183333333333337</v>
      </c>
      <c r="V1939" s="8">
        <f t="shared" si="309"/>
        <v>38.200000000000003</v>
      </c>
    </row>
    <row r="1940" spans="1:22" ht="13.5" x14ac:dyDescent="0.25">
      <c r="A1940" s="3">
        <f>RSI!A1940</f>
        <v>44833</v>
      </c>
      <c r="B1940" s="2">
        <f>RSI!B1940</f>
        <v>10.725</v>
      </c>
      <c r="C1940" s="2">
        <f>RSI!I1940</f>
        <v>56.682541762177102</v>
      </c>
      <c r="D1940" s="2">
        <f>MACD!E1940</f>
        <v>5.3177229680267502E-2</v>
      </c>
      <c r="E1940" s="2">
        <f>MACD!F1940</f>
        <v>5.3265539093823734E-2</v>
      </c>
      <c r="F1940" s="2">
        <f>'Moving Avg'!D1940</f>
        <v>10.450799999999999</v>
      </c>
      <c r="G1940" s="2">
        <f>'Moving Avg'!F1940</f>
        <v>10.542350000000003</v>
      </c>
      <c r="H1940" s="2">
        <f>'Moving Avg'!G1940</f>
        <v>10.64106</v>
      </c>
      <c r="I1940" s="2">
        <f>'Moving Avg'!H1940</f>
        <v>9.8908700000000085</v>
      </c>
      <c r="J1940" s="6" t="str">
        <f>OBV!F1940</f>
        <v>BEARISH</v>
      </c>
      <c r="K1940" s="6" t="str">
        <f>OBV!G1940</f>
        <v>NEUTRAL</v>
      </c>
      <c r="L1940" s="6" t="str">
        <f>OBV!H1940</f>
        <v>BEARISH DIVERGENCE</v>
      </c>
      <c r="M1940" s="8">
        <f t="shared" si="300"/>
        <v>25</v>
      </c>
      <c r="N1940" s="8">
        <f t="shared" si="301"/>
        <v>45</v>
      </c>
      <c r="O1940" s="8">
        <f t="shared" si="302"/>
        <v>50</v>
      </c>
      <c r="P1940" s="8">
        <f t="shared" si="303"/>
        <v>16.5</v>
      </c>
      <c r="Q1940" s="9">
        <f t="shared" si="304"/>
        <v>34.475000000000001</v>
      </c>
      <c r="R1940" s="9">
        <f t="shared" si="305"/>
        <v>35.625</v>
      </c>
      <c r="S1940" s="9">
        <f t="shared" si="306"/>
        <v>30.425000000000001</v>
      </c>
      <c r="T1940" s="9">
        <f t="shared" si="307"/>
        <v>34.125</v>
      </c>
      <c r="U1940" s="8">
        <f t="shared" si="308"/>
        <v>33.508333333333333</v>
      </c>
      <c r="V1940" s="8">
        <f t="shared" si="309"/>
        <v>33.662499999999994</v>
      </c>
    </row>
    <row r="1941" spans="1:22" ht="13.5" x14ac:dyDescent="0.25">
      <c r="A1941" s="3">
        <f>RSI!A1941</f>
        <v>44834</v>
      </c>
      <c r="B1941" s="2">
        <f>RSI!B1941</f>
        <v>10.24</v>
      </c>
      <c r="C1941" s="2">
        <f>RSI!I1941</f>
        <v>40.401739364999138</v>
      </c>
      <c r="D1941" s="2">
        <f>MACD!E1941</f>
        <v>0.10350769362558054</v>
      </c>
      <c r="E1941" s="2">
        <f>MACD!F1941</f>
        <v>6.3313970000175107E-2</v>
      </c>
      <c r="F1941" s="2">
        <f>'Moving Avg'!D1941</f>
        <v>10.421200000000001</v>
      </c>
      <c r="G1941" s="2">
        <f>'Moving Avg'!F1941</f>
        <v>10.5228</v>
      </c>
      <c r="H1941" s="2">
        <f>'Moving Avg'!G1941</f>
        <v>10.63044</v>
      </c>
      <c r="I1941" s="2">
        <f>'Moving Avg'!H1941</f>
        <v>9.8974200000000092</v>
      </c>
      <c r="J1941" s="6" t="str">
        <f>OBV!F1941</f>
        <v>BEARISH</v>
      </c>
      <c r="K1941" s="6" t="str">
        <f>OBV!G1941</f>
        <v>NEUTRAL</v>
      </c>
      <c r="L1941" s="6" t="str">
        <f>OBV!H1941</f>
        <v>CONFIRMED BEARISH</v>
      </c>
      <c r="M1941" s="8">
        <f t="shared" si="300"/>
        <v>25</v>
      </c>
      <c r="N1941" s="8">
        <f t="shared" si="301"/>
        <v>0</v>
      </c>
      <c r="O1941" s="8">
        <f t="shared" si="302"/>
        <v>50</v>
      </c>
      <c r="P1941" s="8">
        <f t="shared" si="303"/>
        <v>16.5</v>
      </c>
      <c r="Q1941" s="9">
        <f t="shared" si="304"/>
        <v>18.725000000000001</v>
      </c>
      <c r="R1941" s="9">
        <f t="shared" si="305"/>
        <v>26.625</v>
      </c>
      <c r="S1941" s="9">
        <f t="shared" si="306"/>
        <v>23.675000000000001</v>
      </c>
      <c r="T1941" s="9">
        <f t="shared" si="307"/>
        <v>22.875</v>
      </c>
      <c r="U1941" s="8">
        <f t="shared" si="308"/>
        <v>23.008333333333336</v>
      </c>
      <c r="V1941" s="8">
        <f t="shared" si="309"/>
        <v>22.975000000000001</v>
      </c>
    </row>
    <row r="1942" spans="1:22" ht="13.5" x14ac:dyDescent="0.25">
      <c r="A1942" s="3">
        <f>RSI!A1942</f>
        <v>44837</v>
      </c>
      <c r="B1942" s="2">
        <f>RSI!B1942</f>
        <v>10.162000000000001</v>
      </c>
      <c r="C1942" s="2">
        <f>RSI!I1942</f>
        <v>38.487132587197308</v>
      </c>
      <c r="D1942" s="2">
        <f>MACD!E1942</f>
        <v>0.11777221445309749</v>
      </c>
      <c r="E1942" s="2">
        <f>MACD!F1942</f>
        <v>7.4205618890759592E-2</v>
      </c>
      <c r="F1942" s="2">
        <f>'Moving Avg'!D1942</f>
        <v>10.382200000000001</v>
      </c>
      <c r="G1942" s="2">
        <f>'Moving Avg'!F1942</f>
        <v>10.500150000000003</v>
      </c>
      <c r="H1942" s="2">
        <f>'Moving Avg'!G1942</f>
        <v>10.618260000000003</v>
      </c>
      <c r="I1942" s="2">
        <f>'Moving Avg'!H1942</f>
        <v>9.9035800000000087</v>
      </c>
      <c r="J1942" s="6" t="str">
        <f>OBV!F1942</f>
        <v>BEARISH</v>
      </c>
      <c r="K1942" s="6" t="str">
        <f>OBV!G1942</f>
        <v>NEUTRAL</v>
      </c>
      <c r="L1942" s="6" t="str">
        <f>OBV!H1942</f>
        <v>CONFIRMED BEARISH</v>
      </c>
      <c r="M1942" s="8">
        <f t="shared" si="300"/>
        <v>25</v>
      </c>
      <c r="N1942" s="8">
        <f t="shared" si="301"/>
        <v>0</v>
      </c>
      <c r="O1942" s="8">
        <f t="shared" si="302"/>
        <v>50</v>
      </c>
      <c r="P1942" s="8">
        <f t="shared" si="303"/>
        <v>16.5</v>
      </c>
      <c r="Q1942" s="9">
        <f t="shared" si="304"/>
        <v>18.725000000000001</v>
      </c>
      <c r="R1942" s="9">
        <f t="shared" si="305"/>
        <v>26.625</v>
      </c>
      <c r="S1942" s="9">
        <f t="shared" si="306"/>
        <v>23.675000000000001</v>
      </c>
      <c r="T1942" s="9">
        <f t="shared" si="307"/>
        <v>22.875</v>
      </c>
      <c r="U1942" s="8">
        <f t="shared" si="308"/>
        <v>23.008333333333336</v>
      </c>
      <c r="V1942" s="8">
        <f t="shared" si="309"/>
        <v>22.975000000000001</v>
      </c>
    </row>
    <row r="1943" spans="1:22" ht="13.5" x14ac:dyDescent="0.25">
      <c r="A1943" s="3">
        <f>RSI!A1943</f>
        <v>44838</v>
      </c>
      <c r="B1943" s="2">
        <f>RSI!B1943</f>
        <v>10.318</v>
      </c>
      <c r="C1943" s="2">
        <f>RSI!I1943</f>
        <v>44.184200044635745</v>
      </c>
      <c r="D1943" s="2">
        <f>MACD!E1943</f>
        <v>9.6352426332741103E-2</v>
      </c>
      <c r="E1943" s="2">
        <f>MACD!F1943</f>
        <v>7.8634980379155894E-2</v>
      </c>
      <c r="F1943" s="2">
        <f>'Moving Avg'!D1943</f>
        <v>10.3666</v>
      </c>
      <c r="G1943" s="2">
        <f>'Moving Avg'!F1943</f>
        <v>10.485300000000001</v>
      </c>
      <c r="H1943" s="2">
        <f>'Moving Avg'!G1943</f>
        <v>10.610440000000004</v>
      </c>
      <c r="I1943" s="2">
        <f>'Moving Avg'!H1943</f>
        <v>9.909840000000008</v>
      </c>
      <c r="J1943" s="6" t="str">
        <f>OBV!F1943</f>
        <v>BEARISH</v>
      </c>
      <c r="K1943" s="6" t="str">
        <f>OBV!G1943</f>
        <v>NEUTRAL</v>
      </c>
      <c r="L1943" s="6" t="str">
        <f>OBV!H1943</f>
        <v>CONFIRMED BEARISH</v>
      </c>
      <c r="M1943" s="8">
        <f t="shared" si="300"/>
        <v>25</v>
      </c>
      <c r="N1943" s="8">
        <f t="shared" si="301"/>
        <v>0</v>
      </c>
      <c r="O1943" s="8">
        <f t="shared" si="302"/>
        <v>50</v>
      </c>
      <c r="P1943" s="8">
        <f t="shared" si="303"/>
        <v>16.5</v>
      </c>
      <c r="Q1943" s="9">
        <f t="shared" si="304"/>
        <v>18.725000000000001</v>
      </c>
      <c r="R1943" s="9">
        <f t="shared" si="305"/>
        <v>26.625</v>
      </c>
      <c r="S1943" s="9">
        <f t="shared" si="306"/>
        <v>23.675000000000001</v>
      </c>
      <c r="T1943" s="9">
        <f t="shared" si="307"/>
        <v>22.875</v>
      </c>
      <c r="U1943" s="8">
        <f t="shared" si="308"/>
        <v>23.008333333333336</v>
      </c>
      <c r="V1943" s="8">
        <f t="shared" si="309"/>
        <v>22.975000000000001</v>
      </c>
    </row>
    <row r="1944" spans="1:22" ht="13.5" x14ac:dyDescent="0.25">
      <c r="A1944" s="3">
        <f>RSI!A1944</f>
        <v>44839</v>
      </c>
      <c r="B1944" s="2">
        <f>RSI!B1944</f>
        <v>10.318</v>
      </c>
      <c r="C1944" s="2">
        <f>RSI!I1944</f>
        <v>44.184200044635745</v>
      </c>
      <c r="D1944" s="2">
        <f>MACD!E1944</f>
        <v>9.1361396593628186E-2</v>
      </c>
      <c r="E1944" s="2">
        <f>MACD!F1944</f>
        <v>8.1180263622050358E-2</v>
      </c>
      <c r="F1944" s="2">
        <f>'Moving Avg'!D1944</f>
        <v>10.352599999999999</v>
      </c>
      <c r="G1944" s="2">
        <f>'Moving Avg'!F1944</f>
        <v>10.470450000000003</v>
      </c>
      <c r="H1944" s="2">
        <f>'Moving Avg'!G1944</f>
        <v>10.602620000000002</v>
      </c>
      <c r="I1944" s="2">
        <f>'Moving Avg'!H1944</f>
        <v>9.9182100000000091</v>
      </c>
      <c r="J1944" s="6" t="str">
        <f>OBV!F1944</f>
        <v>BULLISH</v>
      </c>
      <c r="K1944" s="6" t="str">
        <f>OBV!G1944</f>
        <v>NEUTRAL</v>
      </c>
      <c r="L1944" s="6" t="str">
        <f>OBV!H1944</f>
        <v>BULLISH DIVERGENCE</v>
      </c>
      <c r="M1944" s="8">
        <f t="shared" si="300"/>
        <v>25</v>
      </c>
      <c r="N1944" s="8">
        <f t="shared" si="301"/>
        <v>0</v>
      </c>
      <c r="O1944" s="8">
        <f t="shared" si="302"/>
        <v>50</v>
      </c>
      <c r="P1944" s="8">
        <f t="shared" si="303"/>
        <v>66.5</v>
      </c>
      <c r="Q1944" s="9">
        <f t="shared" si="304"/>
        <v>26.225000000000001</v>
      </c>
      <c r="R1944" s="9">
        <f t="shared" si="305"/>
        <v>39.125</v>
      </c>
      <c r="S1944" s="9">
        <f t="shared" si="306"/>
        <v>46.174999999999997</v>
      </c>
      <c r="T1944" s="9">
        <f t="shared" si="307"/>
        <v>35.375</v>
      </c>
      <c r="U1944" s="8">
        <f t="shared" si="308"/>
        <v>37.174999999999997</v>
      </c>
      <c r="V1944" s="8">
        <f t="shared" si="309"/>
        <v>36.724999999999994</v>
      </c>
    </row>
    <row r="1945" spans="1:22" ht="13.5" x14ac:dyDescent="0.25">
      <c r="A1945" s="3">
        <f>RSI!A1945</f>
        <v>44840</v>
      </c>
      <c r="B1945" s="2">
        <f>RSI!B1945</f>
        <v>10.318</v>
      </c>
      <c r="C1945" s="2">
        <f>RSI!I1945</f>
        <v>44.184200044635745</v>
      </c>
      <c r="D1945" s="2">
        <f>MACD!E1945</f>
        <v>8.7110744842544108E-2</v>
      </c>
      <c r="E1945" s="2">
        <f>MACD!F1945</f>
        <v>8.2366359866149111E-2</v>
      </c>
      <c r="F1945" s="2">
        <f>'Moving Avg'!D1945</f>
        <v>10.271199999999999</v>
      </c>
      <c r="G1945" s="2">
        <f>'Moving Avg'!F1945</f>
        <v>10.455600000000004</v>
      </c>
      <c r="H1945" s="2">
        <f>'Moving Avg'!G1945</f>
        <v>10.596360000000002</v>
      </c>
      <c r="I1945" s="2">
        <f>'Moving Avg'!H1945</f>
        <v>9.924365000000007</v>
      </c>
      <c r="J1945" s="6" t="str">
        <f>OBV!F1945</f>
        <v>BEARISH</v>
      </c>
      <c r="K1945" s="6" t="str">
        <f>OBV!G1945</f>
        <v>NEUTRAL</v>
      </c>
      <c r="L1945" s="6" t="str">
        <f>OBV!H1945</f>
        <v>CONFIRMED BEARISH</v>
      </c>
      <c r="M1945" s="8">
        <f t="shared" si="300"/>
        <v>25</v>
      </c>
      <c r="N1945" s="8">
        <f t="shared" si="301"/>
        <v>0</v>
      </c>
      <c r="O1945" s="8">
        <f t="shared" si="302"/>
        <v>50</v>
      </c>
      <c r="P1945" s="8">
        <f t="shared" si="303"/>
        <v>16.5</v>
      </c>
      <c r="Q1945" s="9">
        <f t="shared" si="304"/>
        <v>18.725000000000001</v>
      </c>
      <c r="R1945" s="9">
        <f t="shared" si="305"/>
        <v>26.625</v>
      </c>
      <c r="S1945" s="9">
        <f t="shared" si="306"/>
        <v>23.675000000000001</v>
      </c>
      <c r="T1945" s="9">
        <f t="shared" si="307"/>
        <v>22.875</v>
      </c>
      <c r="U1945" s="8">
        <f t="shared" si="308"/>
        <v>23.008333333333336</v>
      </c>
      <c r="V1945" s="8">
        <f t="shared" si="309"/>
        <v>22.975000000000001</v>
      </c>
    </row>
    <row r="1946" spans="1:22" ht="13.5" x14ac:dyDescent="0.25">
      <c r="A1946" s="3">
        <f>RSI!A1946</f>
        <v>44841</v>
      </c>
      <c r="B1946" s="2">
        <f>RSI!B1946</f>
        <v>10.318</v>
      </c>
      <c r="C1946" s="2">
        <f>RSI!I1946</f>
        <v>44.184200044635745</v>
      </c>
      <c r="D1946" s="2">
        <f>MACD!E1946</f>
        <v>7.2331906634797605E-2</v>
      </c>
      <c r="E1946" s="2">
        <f>MACD!F1946</f>
        <v>8.0359469219878826E-2</v>
      </c>
      <c r="F1946" s="2">
        <f>'Moving Avg'!D1946</f>
        <v>10.286799999999999</v>
      </c>
      <c r="G1946" s="2">
        <f>'Moving Avg'!F1946</f>
        <v>10.440750000000003</v>
      </c>
      <c r="H1946" s="2">
        <f>'Moving Avg'!G1946</f>
        <v>10.587300000000001</v>
      </c>
      <c r="I1946" s="2">
        <f>'Moving Avg'!H1946</f>
        <v>9.931805000000006</v>
      </c>
      <c r="J1946" s="6" t="str">
        <f>OBV!F1946</f>
        <v>BULLISH</v>
      </c>
      <c r="K1946" s="6" t="str">
        <f>OBV!G1946</f>
        <v>NEUTRAL</v>
      </c>
      <c r="L1946" s="6" t="str">
        <f>OBV!H1946</f>
        <v>CONFIRMED BULLISH</v>
      </c>
      <c r="M1946" s="8">
        <f t="shared" si="300"/>
        <v>25</v>
      </c>
      <c r="N1946" s="8">
        <f t="shared" si="301"/>
        <v>45</v>
      </c>
      <c r="O1946" s="8">
        <f t="shared" si="302"/>
        <v>50</v>
      </c>
      <c r="P1946" s="8">
        <f t="shared" si="303"/>
        <v>83.5</v>
      </c>
      <c r="Q1946" s="9">
        <f t="shared" si="304"/>
        <v>44.524999999999999</v>
      </c>
      <c r="R1946" s="9">
        <f t="shared" si="305"/>
        <v>52.375</v>
      </c>
      <c r="S1946" s="9">
        <f t="shared" si="306"/>
        <v>60.575000000000003</v>
      </c>
      <c r="T1946" s="9">
        <f t="shared" si="307"/>
        <v>50.875</v>
      </c>
      <c r="U1946" s="8">
        <f t="shared" si="308"/>
        <v>52.491666666666674</v>
      </c>
      <c r="V1946" s="8">
        <f t="shared" si="309"/>
        <v>52.087500000000006</v>
      </c>
    </row>
    <row r="1947" spans="1:22" ht="13.5" x14ac:dyDescent="0.25">
      <c r="A1947" s="3">
        <f>RSI!A1947</f>
        <v>44844</v>
      </c>
      <c r="B1947" s="2">
        <f>RSI!B1947</f>
        <v>10.318</v>
      </c>
      <c r="C1947" s="2">
        <f>RSI!I1947</f>
        <v>44.184200044635745</v>
      </c>
      <c r="D1947" s="2">
        <f>MACD!E1947</f>
        <v>5.5957239587305807E-2</v>
      </c>
      <c r="E1947" s="2">
        <f>MACD!F1947</f>
        <v>7.5479023293364228E-2</v>
      </c>
      <c r="F1947" s="2">
        <f>'Moving Avg'!D1947</f>
        <v>10.318</v>
      </c>
      <c r="G1947" s="2">
        <f>'Moving Avg'!F1947</f>
        <v>10.429000000000006</v>
      </c>
      <c r="H1947" s="2">
        <f>'Moving Avg'!G1947</f>
        <v>10.58104</v>
      </c>
      <c r="I1947" s="2">
        <f>'Moving Avg'!H1947</f>
        <v>9.9405300000000061</v>
      </c>
      <c r="J1947" s="6" t="str">
        <f>OBV!F1947</f>
        <v>BULLISH</v>
      </c>
      <c r="K1947" s="6" t="str">
        <f>OBV!G1947</f>
        <v>NEUTRAL</v>
      </c>
      <c r="L1947" s="6" t="str">
        <f>OBV!H1947</f>
        <v>CONFIRMED BULLISH</v>
      </c>
      <c r="M1947" s="8">
        <f t="shared" si="300"/>
        <v>25</v>
      </c>
      <c r="N1947" s="8">
        <f t="shared" si="301"/>
        <v>45</v>
      </c>
      <c r="O1947" s="8">
        <f t="shared" si="302"/>
        <v>50</v>
      </c>
      <c r="P1947" s="8">
        <f t="shared" si="303"/>
        <v>83.5</v>
      </c>
      <c r="Q1947" s="9">
        <f t="shared" si="304"/>
        <v>44.524999999999999</v>
      </c>
      <c r="R1947" s="9">
        <f t="shared" si="305"/>
        <v>52.375</v>
      </c>
      <c r="S1947" s="9">
        <f t="shared" si="306"/>
        <v>60.575000000000003</v>
      </c>
      <c r="T1947" s="9">
        <f t="shared" si="307"/>
        <v>50.875</v>
      </c>
      <c r="U1947" s="8">
        <f t="shared" si="308"/>
        <v>52.491666666666674</v>
      </c>
      <c r="V1947" s="8">
        <f t="shared" si="309"/>
        <v>52.087500000000006</v>
      </c>
    </row>
    <row r="1948" spans="1:22" ht="13.5" x14ac:dyDescent="0.25">
      <c r="A1948" s="3">
        <f>RSI!A1948</f>
        <v>44845</v>
      </c>
      <c r="B1948" s="2">
        <f>RSI!B1948</f>
        <v>10.388</v>
      </c>
      <c r="C1948" s="2">
        <f>RSI!I1948</f>
        <v>47.353420209769872</v>
      </c>
      <c r="D1948" s="2">
        <f>MACD!E1948</f>
        <v>4.3749654412351902E-2</v>
      </c>
      <c r="E1948" s="2">
        <f>MACD!F1948</f>
        <v>6.9133149517161763E-2</v>
      </c>
      <c r="F1948" s="2">
        <f>'Moving Avg'!D1948</f>
        <v>10.331999999999999</v>
      </c>
      <c r="G1948" s="2">
        <f>'Moving Avg'!F1948</f>
        <v>10.426650000000004</v>
      </c>
      <c r="H1948" s="2">
        <f>'Moving Avg'!G1948</f>
        <v>10.574780000000001</v>
      </c>
      <c r="I1948" s="2">
        <f>'Moving Avg'!H1948</f>
        <v>9.947035000000005</v>
      </c>
      <c r="J1948" s="6" t="str">
        <f>OBV!F1948</f>
        <v>BULLISH</v>
      </c>
      <c r="K1948" s="6" t="str">
        <f>OBV!G1948</f>
        <v>NEUTRAL</v>
      </c>
      <c r="L1948" s="6" t="str">
        <f>OBV!H1948</f>
        <v>CONFIRMED BULLISH</v>
      </c>
      <c r="M1948" s="8">
        <f t="shared" si="300"/>
        <v>25</v>
      </c>
      <c r="N1948" s="8">
        <f t="shared" si="301"/>
        <v>100</v>
      </c>
      <c r="O1948" s="8">
        <f t="shared" si="302"/>
        <v>50</v>
      </c>
      <c r="P1948" s="8">
        <f t="shared" si="303"/>
        <v>83.5</v>
      </c>
      <c r="Q1948" s="9">
        <f t="shared" si="304"/>
        <v>63.774999999999999</v>
      </c>
      <c r="R1948" s="9">
        <f t="shared" si="305"/>
        <v>63.375</v>
      </c>
      <c r="S1948" s="9">
        <f t="shared" si="306"/>
        <v>68.825000000000003</v>
      </c>
      <c r="T1948" s="9">
        <f t="shared" si="307"/>
        <v>64.625</v>
      </c>
      <c r="U1948" s="8">
        <f t="shared" si="308"/>
        <v>65.325000000000003</v>
      </c>
      <c r="V1948" s="8">
        <f t="shared" si="309"/>
        <v>65.150000000000006</v>
      </c>
    </row>
    <row r="1949" spans="1:22" ht="13.5" x14ac:dyDescent="0.25">
      <c r="A1949" s="3">
        <f>RSI!A1949</f>
        <v>44846</v>
      </c>
      <c r="B1949" s="2">
        <f>RSI!B1949</f>
        <v>10.388</v>
      </c>
      <c r="C1949" s="2">
        <f>RSI!I1949</f>
        <v>47.353420209769872</v>
      </c>
      <c r="D1949" s="2">
        <f>MACD!E1949</f>
        <v>3.254713435319978E-2</v>
      </c>
      <c r="E1949" s="2">
        <f>MACD!F1949</f>
        <v>6.1815946484369368E-2</v>
      </c>
      <c r="F1949" s="2">
        <f>'Moving Avg'!D1949</f>
        <v>10.346</v>
      </c>
      <c r="G1949" s="2">
        <f>'Moving Avg'!F1949</f>
        <v>10.424300000000004</v>
      </c>
      <c r="H1949" s="2">
        <f>'Moving Avg'!G1949</f>
        <v>10.568519999999999</v>
      </c>
      <c r="I1949" s="2">
        <f>'Moving Avg'!H1949</f>
        <v>9.9536450000000034</v>
      </c>
      <c r="J1949" s="6" t="str">
        <f>OBV!F1949</f>
        <v>BULLISH</v>
      </c>
      <c r="K1949" s="6" t="str">
        <f>OBV!G1949</f>
        <v>NEUTRAL</v>
      </c>
      <c r="L1949" s="6" t="str">
        <f>OBV!H1949</f>
        <v>CONFIRMED BULLISH</v>
      </c>
      <c r="M1949" s="8">
        <f t="shared" si="300"/>
        <v>25</v>
      </c>
      <c r="N1949" s="8">
        <f t="shared" si="301"/>
        <v>100</v>
      </c>
      <c r="O1949" s="8">
        <f t="shared" si="302"/>
        <v>50</v>
      </c>
      <c r="P1949" s="8">
        <f t="shared" si="303"/>
        <v>83.5</v>
      </c>
      <c r="Q1949" s="9">
        <f t="shared" si="304"/>
        <v>63.774999999999999</v>
      </c>
      <c r="R1949" s="9">
        <f t="shared" si="305"/>
        <v>63.375</v>
      </c>
      <c r="S1949" s="9">
        <f t="shared" si="306"/>
        <v>68.825000000000003</v>
      </c>
      <c r="T1949" s="9">
        <f t="shared" si="307"/>
        <v>64.625</v>
      </c>
      <c r="U1949" s="8">
        <f t="shared" si="308"/>
        <v>65.325000000000003</v>
      </c>
      <c r="V1949" s="8">
        <f t="shared" si="309"/>
        <v>65.150000000000006</v>
      </c>
    </row>
    <row r="1950" spans="1:22" ht="13.5" x14ac:dyDescent="0.25">
      <c r="A1950" s="3">
        <f>RSI!A1950</f>
        <v>44847</v>
      </c>
      <c r="B1950" s="2">
        <f>RSI!B1950</f>
        <v>10.568</v>
      </c>
      <c r="C1950" s="2">
        <f>RSI!I1950</f>
        <v>54.97721870788294</v>
      </c>
      <c r="D1950" s="2">
        <f>MACD!E1950</f>
        <v>6.1912144171778039E-2</v>
      </c>
      <c r="E1950" s="2">
        <f>MACD!F1950</f>
        <v>6.1835186021851105E-2</v>
      </c>
      <c r="F1950" s="2">
        <f>'Moving Avg'!D1950</f>
        <v>10.395999999999999</v>
      </c>
      <c r="G1950" s="2">
        <f>'Moving Avg'!F1950</f>
        <v>10.413350000000005</v>
      </c>
      <c r="H1950" s="2">
        <f>'Moving Avg'!G1950</f>
        <v>10.564919999999997</v>
      </c>
      <c r="I1950" s="2">
        <f>'Moving Avg'!H1950</f>
        <v>9.9611550000000033</v>
      </c>
      <c r="J1950" s="6" t="str">
        <f>OBV!F1950</f>
        <v>BULLISH</v>
      </c>
      <c r="K1950" s="6" t="str">
        <f>OBV!G1950</f>
        <v>WEAK</v>
      </c>
      <c r="L1950" s="6" t="str">
        <f>OBV!H1950</f>
        <v>CONFIRMED BULLISH</v>
      </c>
      <c r="M1950" s="8">
        <f t="shared" si="300"/>
        <v>25</v>
      </c>
      <c r="N1950" s="8">
        <f t="shared" si="301"/>
        <v>0</v>
      </c>
      <c r="O1950" s="8">
        <f t="shared" si="302"/>
        <v>50</v>
      </c>
      <c r="P1950" s="8">
        <f t="shared" si="303"/>
        <v>67</v>
      </c>
      <c r="Q1950" s="9">
        <f t="shared" si="304"/>
        <v>26.299999999999997</v>
      </c>
      <c r="R1950" s="9">
        <f t="shared" si="305"/>
        <v>39.25</v>
      </c>
      <c r="S1950" s="9">
        <f t="shared" si="306"/>
        <v>46.400000000000006</v>
      </c>
      <c r="T1950" s="9">
        <f t="shared" si="307"/>
        <v>35.5</v>
      </c>
      <c r="U1950" s="8">
        <f t="shared" si="308"/>
        <v>37.31666666666667</v>
      </c>
      <c r="V1950" s="8">
        <f t="shared" si="309"/>
        <v>36.862499999999997</v>
      </c>
    </row>
    <row r="1951" spans="1:22" ht="13.5" x14ac:dyDescent="0.25">
      <c r="A1951" s="3">
        <f>RSI!A1951</f>
        <v>44848</v>
      </c>
      <c r="B1951" s="2">
        <f>RSI!B1951</f>
        <v>10.553000000000001</v>
      </c>
      <c r="C1951" s="2">
        <f>RSI!I1951</f>
        <v>54.271909127202662</v>
      </c>
      <c r="D1951" s="2">
        <f>MACD!E1951</f>
        <v>1.249826703053003E-2</v>
      </c>
      <c r="E1951" s="2">
        <f>MACD!F1951</f>
        <v>5.1967802223586892E-2</v>
      </c>
      <c r="F1951" s="2">
        <f>'Moving Avg'!D1951</f>
        <v>10.443000000000001</v>
      </c>
      <c r="G1951" s="2">
        <f>'Moving Avg'!F1951</f>
        <v>10.401650000000004</v>
      </c>
      <c r="H1951" s="2">
        <f>'Moving Avg'!G1951</f>
        <v>10.560699999999997</v>
      </c>
      <c r="I1951" s="2">
        <f>'Moving Avg'!H1951</f>
        <v>9.9710550000000051</v>
      </c>
      <c r="J1951" s="6" t="str">
        <f>OBV!F1951</f>
        <v>BULLISH</v>
      </c>
      <c r="K1951" s="6" t="str">
        <f>OBV!G1951</f>
        <v>NEUTRAL</v>
      </c>
      <c r="L1951" s="6" t="str">
        <f>OBV!H1951</f>
        <v>CONFIRMED BULLISH</v>
      </c>
      <c r="M1951" s="8">
        <f t="shared" si="300"/>
        <v>25</v>
      </c>
      <c r="N1951" s="8">
        <f t="shared" si="301"/>
        <v>100</v>
      </c>
      <c r="O1951" s="8">
        <f t="shared" si="302"/>
        <v>50</v>
      </c>
      <c r="P1951" s="8">
        <f t="shared" si="303"/>
        <v>83.5</v>
      </c>
      <c r="Q1951" s="9">
        <f t="shared" si="304"/>
        <v>63.774999999999999</v>
      </c>
      <c r="R1951" s="9">
        <f t="shared" si="305"/>
        <v>63.375</v>
      </c>
      <c r="S1951" s="9">
        <f t="shared" si="306"/>
        <v>68.825000000000003</v>
      </c>
      <c r="T1951" s="9">
        <f t="shared" si="307"/>
        <v>64.625</v>
      </c>
      <c r="U1951" s="8">
        <f t="shared" si="308"/>
        <v>65.325000000000003</v>
      </c>
      <c r="V1951" s="8">
        <f t="shared" si="309"/>
        <v>65.150000000000006</v>
      </c>
    </row>
    <row r="1952" spans="1:22" ht="13.5" x14ac:dyDescent="0.25">
      <c r="A1952" s="3">
        <f>RSI!A1952</f>
        <v>44851</v>
      </c>
      <c r="B1952" s="2">
        <f>RSI!B1952</f>
        <v>10.553000000000001</v>
      </c>
      <c r="C1952" s="2">
        <f>RSI!I1952</f>
        <v>54.271909127202655</v>
      </c>
      <c r="D1952" s="2">
        <f>MACD!E1952</f>
        <v>-4.1925691037747015E-2</v>
      </c>
      <c r="E1952" s="2">
        <f>MACD!F1952</f>
        <v>3.3189103571320114E-2</v>
      </c>
      <c r="F1952" s="2">
        <f>'Moving Avg'!D1952</f>
        <v>10.49</v>
      </c>
      <c r="G1952" s="2">
        <f>'Moving Avg'!F1952</f>
        <v>10.401650000000002</v>
      </c>
      <c r="H1952" s="2">
        <f>'Moving Avg'!G1952</f>
        <v>10.556479999999997</v>
      </c>
      <c r="I1952" s="2">
        <f>'Moving Avg'!H1952</f>
        <v>9.9809950000000054</v>
      </c>
      <c r="J1952" s="6" t="str">
        <f>OBV!F1952</f>
        <v>BULLISH</v>
      </c>
      <c r="K1952" s="6" t="str">
        <f>OBV!G1952</f>
        <v>NEUTRAL</v>
      </c>
      <c r="L1952" s="6" t="str">
        <f>OBV!H1952</f>
        <v>CONFIRMED BULLISH</v>
      </c>
      <c r="M1952" s="8">
        <f t="shared" si="300"/>
        <v>25</v>
      </c>
      <c r="N1952" s="8">
        <f t="shared" si="301"/>
        <v>100</v>
      </c>
      <c r="O1952" s="8">
        <f t="shared" si="302"/>
        <v>50</v>
      </c>
      <c r="P1952" s="8">
        <f t="shared" si="303"/>
        <v>83.5</v>
      </c>
      <c r="Q1952" s="9">
        <f t="shared" si="304"/>
        <v>63.774999999999999</v>
      </c>
      <c r="R1952" s="9">
        <f t="shared" si="305"/>
        <v>63.375</v>
      </c>
      <c r="S1952" s="9">
        <f t="shared" si="306"/>
        <v>68.825000000000003</v>
      </c>
      <c r="T1952" s="9">
        <f t="shared" si="307"/>
        <v>64.625</v>
      </c>
      <c r="U1952" s="8">
        <f t="shared" si="308"/>
        <v>65.325000000000003</v>
      </c>
      <c r="V1952" s="8">
        <f t="shared" si="309"/>
        <v>65.150000000000006</v>
      </c>
    </row>
    <row r="1953" spans="1:22" ht="13.5" x14ac:dyDescent="0.25">
      <c r="A1953" s="3">
        <f>RSI!A1953</f>
        <v>44852</v>
      </c>
      <c r="B1953" s="2">
        <f>RSI!B1953</f>
        <v>10.553000000000001</v>
      </c>
      <c r="C1953" s="2">
        <f>RSI!I1953</f>
        <v>54.271909127202655</v>
      </c>
      <c r="D1953" s="2">
        <f>MACD!E1953</f>
        <v>-6.4543599028132448E-2</v>
      </c>
      <c r="E1953" s="2">
        <f>MACD!F1953</f>
        <v>1.3642563051429602E-2</v>
      </c>
      <c r="F1953" s="2">
        <f>'Moving Avg'!D1953</f>
        <v>10.523</v>
      </c>
      <c r="G1953" s="2">
        <f>'Moving Avg'!F1953</f>
        <v>10.409500000000001</v>
      </c>
      <c r="H1953" s="2">
        <f>'Moving Avg'!G1953</f>
        <v>10.555399999999997</v>
      </c>
      <c r="I1953" s="2">
        <f>'Moving Avg'!H1953</f>
        <v>9.9909350000000057</v>
      </c>
      <c r="J1953" s="6" t="str">
        <f>OBV!F1953</f>
        <v>BULLISH</v>
      </c>
      <c r="K1953" s="6" t="str">
        <f>OBV!G1953</f>
        <v>NEUTRAL</v>
      </c>
      <c r="L1953" s="6" t="str">
        <f>OBV!H1953</f>
        <v>CONFIRMED BULLISH</v>
      </c>
      <c r="M1953" s="8">
        <f t="shared" si="300"/>
        <v>25</v>
      </c>
      <c r="N1953" s="8">
        <f t="shared" si="301"/>
        <v>100</v>
      </c>
      <c r="O1953" s="8">
        <f t="shared" si="302"/>
        <v>50</v>
      </c>
      <c r="P1953" s="8">
        <f t="shared" si="303"/>
        <v>83.5</v>
      </c>
      <c r="Q1953" s="9">
        <f t="shared" si="304"/>
        <v>63.774999999999999</v>
      </c>
      <c r="R1953" s="9">
        <f t="shared" si="305"/>
        <v>63.375</v>
      </c>
      <c r="S1953" s="9">
        <f t="shared" si="306"/>
        <v>68.825000000000003</v>
      </c>
      <c r="T1953" s="9">
        <f t="shared" si="307"/>
        <v>64.625</v>
      </c>
      <c r="U1953" s="8">
        <f t="shared" si="308"/>
        <v>65.325000000000003</v>
      </c>
      <c r="V1953" s="8">
        <f t="shared" si="309"/>
        <v>65.150000000000006</v>
      </c>
    </row>
    <row r="1954" spans="1:22" ht="13.5" x14ac:dyDescent="0.25">
      <c r="A1954" s="3">
        <f>RSI!A1954</f>
        <v>44853</v>
      </c>
      <c r="B1954" s="2">
        <f>RSI!B1954</f>
        <v>10.545</v>
      </c>
      <c r="C1954" s="2">
        <f>RSI!I1954</f>
        <v>53.812045251900898</v>
      </c>
      <c r="D1954" s="2">
        <f>MACD!E1954</f>
        <v>-8.3614112706889898E-2</v>
      </c>
      <c r="E1954" s="2">
        <f>MACD!F1954</f>
        <v>-5.8087721002342968E-3</v>
      </c>
      <c r="F1954" s="2">
        <f>'Moving Avg'!D1954</f>
        <v>10.554400000000001</v>
      </c>
      <c r="G1954" s="2">
        <f>'Moving Avg'!F1954</f>
        <v>10.41305</v>
      </c>
      <c r="H1954" s="2">
        <f>'Moving Avg'!G1954</f>
        <v>10.555239999999996</v>
      </c>
      <c r="I1954" s="2">
        <f>'Moving Avg'!H1954</f>
        <v>10.003370000000007</v>
      </c>
      <c r="J1954" s="6" t="str">
        <f>OBV!F1954</f>
        <v>BEARISH</v>
      </c>
      <c r="K1954" s="6" t="str">
        <f>OBV!G1954</f>
        <v>NEUTRAL</v>
      </c>
      <c r="L1954" s="6" t="str">
        <f>OBV!H1954</f>
        <v>BEARISH DIVERGENCE</v>
      </c>
      <c r="M1954" s="8">
        <f t="shared" si="300"/>
        <v>25</v>
      </c>
      <c r="N1954" s="8">
        <f t="shared" si="301"/>
        <v>100</v>
      </c>
      <c r="O1954" s="8">
        <f t="shared" si="302"/>
        <v>50</v>
      </c>
      <c r="P1954" s="8">
        <f t="shared" si="303"/>
        <v>16.5</v>
      </c>
      <c r="Q1954" s="9">
        <f t="shared" si="304"/>
        <v>53.725000000000001</v>
      </c>
      <c r="R1954" s="9">
        <f t="shared" si="305"/>
        <v>46.625</v>
      </c>
      <c r="S1954" s="9">
        <f t="shared" si="306"/>
        <v>38.674999999999997</v>
      </c>
      <c r="T1954" s="9">
        <f t="shared" si="307"/>
        <v>47.875</v>
      </c>
      <c r="U1954" s="8">
        <f t="shared" si="308"/>
        <v>46.341666666666661</v>
      </c>
      <c r="V1954" s="8">
        <f t="shared" si="309"/>
        <v>46.724999999999994</v>
      </c>
    </row>
    <row r="1955" spans="1:22" ht="13.5" x14ac:dyDescent="0.25">
      <c r="A1955" s="3">
        <f>RSI!A1955</f>
        <v>44854</v>
      </c>
      <c r="B1955" s="2">
        <f>RSI!B1955</f>
        <v>10.474</v>
      </c>
      <c r="C1955" s="2">
        <f>RSI!I1955</f>
        <v>49.780543311975428</v>
      </c>
      <c r="D1955" s="2">
        <f>MACD!E1955</f>
        <v>-9.4930166299000973E-2</v>
      </c>
      <c r="E1955" s="2">
        <f>MACD!F1955</f>
        <v>-2.3633050939987632E-2</v>
      </c>
      <c r="F1955" s="2">
        <f>'Moving Avg'!D1955</f>
        <v>10.535599999999999</v>
      </c>
      <c r="G1955" s="2">
        <f>'Moving Avg'!F1955</f>
        <v>10.413399999999999</v>
      </c>
      <c r="H1955" s="2">
        <f>'Moving Avg'!G1955</f>
        <v>10.553659999999997</v>
      </c>
      <c r="I1955" s="2">
        <f>'Moving Avg'!H1955</f>
        <v>10.015450000000007</v>
      </c>
      <c r="J1955" s="6" t="str">
        <f>OBV!F1955</f>
        <v>BEARISH</v>
      </c>
      <c r="K1955" s="6" t="str">
        <f>OBV!G1955</f>
        <v>STRONG</v>
      </c>
      <c r="L1955" s="6" t="str">
        <f>OBV!H1955</f>
        <v>CONFIRMED BEARISH</v>
      </c>
      <c r="M1955" s="8">
        <f t="shared" si="300"/>
        <v>25</v>
      </c>
      <c r="N1955" s="8">
        <f t="shared" si="301"/>
        <v>100</v>
      </c>
      <c r="O1955" s="8">
        <f t="shared" si="302"/>
        <v>50</v>
      </c>
      <c r="P1955" s="8">
        <f t="shared" si="303"/>
        <v>33</v>
      </c>
      <c r="Q1955" s="9">
        <f t="shared" si="304"/>
        <v>56.2</v>
      </c>
      <c r="R1955" s="9">
        <f t="shared" si="305"/>
        <v>50.75</v>
      </c>
      <c r="S1955" s="9">
        <f t="shared" si="306"/>
        <v>46.1</v>
      </c>
      <c r="T1955" s="9">
        <f t="shared" si="307"/>
        <v>52</v>
      </c>
      <c r="U1955" s="8">
        <f t="shared" si="308"/>
        <v>51.016666666666673</v>
      </c>
      <c r="V1955" s="8">
        <f t="shared" si="309"/>
        <v>51.262500000000003</v>
      </c>
    </row>
    <row r="1956" spans="1:22" ht="13.5" x14ac:dyDescent="0.25">
      <c r="A1956" s="3">
        <f>RSI!A1956</f>
        <v>44855</v>
      </c>
      <c r="B1956" s="2">
        <f>RSI!B1956</f>
        <v>10.396000000000001</v>
      </c>
      <c r="C1956" s="2">
        <f>RSI!I1956</f>
        <v>45.727461205379207</v>
      </c>
      <c r="D1956" s="2">
        <f>MACD!E1956</f>
        <v>-9.8714194995963567E-2</v>
      </c>
      <c r="E1956" s="2">
        <f>MACD!F1956</f>
        <v>-3.8649279751182819E-2</v>
      </c>
      <c r="F1956" s="2">
        <f>'Moving Avg'!D1956</f>
        <v>10.504200000000001</v>
      </c>
      <c r="G1956" s="2">
        <f>'Moving Avg'!F1956</f>
        <v>10.413799999999998</v>
      </c>
      <c r="H1956" s="2">
        <f>'Moving Avg'!G1956</f>
        <v>10.550519999999997</v>
      </c>
      <c r="I1956" s="2">
        <f>'Moving Avg'!H1956</f>
        <v>10.027745000000005</v>
      </c>
      <c r="J1956" s="6" t="str">
        <f>OBV!F1956</f>
        <v>BEARISH</v>
      </c>
      <c r="K1956" s="6" t="str">
        <f>OBV!G1956</f>
        <v>STRONG</v>
      </c>
      <c r="L1956" s="6" t="str">
        <f>OBV!H1956</f>
        <v>CONFIRMED BEARISH</v>
      </c>
      <c r="M1956" s="8">
        <f t="shared" si="300"/>
        <v>25</v>
      </c>
      <c r="N1956" s="8">
        <f t="shared" si="301"/>
        <v>100</v>
      </c>
      <c r="O1956" s="8">
        <f t="shared" si="302"/>
        <v>50</v>
      </c>
      <c r="P1956" s="8">
        <f t="shared" si="303"/>
        <v>33</v>
      </c>
      <c r="Q1956" s="9">
        <f t="shared" si="304"/>
        <v>56.2</v>
      </c>
      <c r="R1956" s="9">
        <f t="shared" si="305"/>
        <v>50.75</v>
      </c>
      <c r="S1956" s="9">
        <f t="shared" si="306"/>
        <v>46.1</v>
      </c>
      <c r="T1956" s="9">
        <f t="shared" si="307"/>
        <v>52</v>
      </c>
      <c r="U1956" s="8">
        <f t="shared" si="308"/>
        <v>51.016666666666673</v>
      </c>
      <c r="V1956" s="8">
        <f t="shared" si="309"/>
        <v>51.262500000000003</v>
      </c>
    </row>
    <row r="1957" spans="1:22" ht="13.5" x14ac:dyDescent="0.25">
      <c r="A1957" s="3">
        <f>RSI!A1957</f>
        <v>44858</v>
      </c>
      <c r="B1957" s="2">
        <f>RSI!B1957</f>
        <v>10.396000000000001</v>
      </c>
      <c r="C1957" s="2">
        <f>RSI!I1957</f>
        <v>45.727461205379214</v>
      </c>
      <c r="D1957" s="2">
        <f>MACD!E1957</f>
        <v>-0.10144283064177984</v>
      </c>
      <c r="E1957" s="2">
        <f>MACD!F1957</f>
        <v>-5.1207989929302228E-2</v>
      </c>
      <c r="F1957" s="2">
        <f>'Moving Avg'!D1957</f>
        <v>10.472800000000001</v>
      </c>
      <c r="G1957" s="2">
        <f>'Moving Avg'!F1957</f>
        <v>10.415749999999999</v>
      </c>
      <c r="H1957" s="2">
        <f>'Moving Avg'!G1957</f>
        <v>10.545819999999997</v>
      </c>
      <c r="I1957" s="2">
        <f>'Moving Avg'!H1957</f>
        <v>10.038220000000006</v>
      </c>
      <c r="J1957" s="6" t="str">
        <f>OBV!F1957</f>
        <v>BEARISH</v>
      </c>
      <c r="K1957" s="6" t="str">
        <f>OBV!G1957</f>
        <v>STRONG</v>
      </c>
      <c r="L1957" s="6" t="str">
        <f>OBV!H1957</f>
        <v>CONFIRMED BEARISH</v>
      </c>
      <c r="M1957" s="8">
        <f t="shared" si="300"/>
        <v>25</v>
      </c>
      <c r="N1957" s="8">
        <f t="shared" si="301"/>
        <v>100</v>
      </c>
      <c r="O1957" s="8">
        <f t="shared" si="302"/>
        <v>50</v>
      </c>
      <c r="P1957" s="8">
        <f t="shared" si="303"/>
        <v>33</v>
      </c>
      <c r="Q1957" s="9">
        <f t="shared" si="304"/>
        <v>56.2</v>
      </c>
      <c r="R1957" s="9">
        <f t="shared" si="305"/>
        <v>50.75</v>
      </c>
      <c r="S1957" s="9">
        <f t="shared" si="306"/>
        <v>46.1</v>
      </c>
      <c r="T1957" s="9">
        <f t="shared" si="307"/>
        <v>52</v>
      </c>
      <c r="U1957" s="8">
        <f t="shared" si="308"/>
        <v>51.016666666666673</v>
      </c>
      <c r="V1957" s="8">
        <f t="shared" si="309"/>
        <v>51.262500000000003</v>
      </c>
    </row>
    <row r="1958" spans="1:22" ht="13.5" x14ac:dyDescent="0.25">
      <c r="A1958" s="3">
        <f>RSI!A1958</f>
        <v>44859</v>
      </c>
      <c r="B1958" s="2">
        <f>RSI!B1958</f>
        <v>10.318</v>
      </c>
      <c r="C1958" s="2">
        <f>RSI!I1958</f>
        <v>41.782111367933517</v>
      </c>
      <c r="D1958" s="2">
        <f>MACD!E1958</f>
        <v>-8.6766487280046434E-2</v>
      </c>
      <c r="E1958" s="2">
        <f>MACD!F1958</f>
        <v>-5.8319689399451077E-2</v>
      </c>
      <c r="F1958" s="2">
        <f>'Moving Avg'!D1958</f>
        <v>10.425799999999999</v>
      </c>
      <c r="G1958" s="2">
        <f>'Moving Avg'!F1958</f>
        <v>10.411849999999999</v>
      </c>
      <c r="H1958" s="2">
        <f>'Moving Avg'!G1958</f>
        <v>10.539559999999996</v>
      </c>
      <c r="I1958" s="2">
        <f>'Moving Avg'!H1958</f>
        <v>10.048305000000004</v>
      </c>
      <c r="J1958" s="6" t="str">
        <f>OBV!F1958</f>
        <v>BEARISH</v>
      </c>
      <c r="K1958" s="6" t="str">
        <f>OBV!G1958</f>
        <v>STRONG</v>
      </c>
      <c r="L1958" s="6" t="str">
        <f>OBV!H1958</f>
        <v>CONFIRMED BEARISH</v>
      </c>
      <c r="M1958" s="8">
        <f t="shared" si="300"/>
        <v>25</v>
      </c>
      <c r="N1958" s="8">
        <f t="shared" si="301"/>
        <v>100</v>
      </c>
      <c r="O1958" s="8">
        <f t="shared" si="302"/>
        <v>50</v>
      </c>
      <c r="P1958" s="8">
        <f t="shared" si="303"/>
        <v>33</v>
      </c>
      <c r="Q1958" s="9">
        <f t="shared" si="304"/>
        <v>56.2</v>
      </c>
      <c r="R1958" s="9">
        <f t="shared" si="305"/>
        <v>50.75</v>
      </c>
      <c r="S1958" s="9">
        <f t="shared" si="306"/>
        <v>46.1</v>
      </c>
      <c r="T1958" s="9">
        <f t="shared" si="307"/>
        <v>52</v>
      </c>
      <c r="U1958" s="8">
        <f t="shared" si="308"/>
        <v>51.016666666666673</v>
      </c>
      <c r="V1958" s="8">
        <f t="shared" si="309"/>
        <v>51.262500000000003</v>
      </c>
    </row>
    <row r="1959" spans="1:22" ht="13.5" x14ac:dyDescent="0.25">
      <c r="A1959" s="3">
        <f>RSI!A1959</f>
        <v>44860</v>
      </c>
      <c r="B1959" s="2">
        <f>RSI!B1959</f>
        <v>10.247999999999999</v>
      </c>
      <c r="C1959" s="2">
        <f>RSI!I1959</f>
        <v>38.566204596613296</v>
      </c>
      <c r="D1959" s="2">
        <f>MACD!E1959</f>
        <v>-6.8296229805412167E-2</v>
      </c>
      <c r="E1959" s="2">
        <f>MACD!F1959</f>
        <v>-6.0314997480643298E-2</v>
      </c>
      <c r="F1959" s="2">
        <f>'Moving Avg'!D1959</f>
        <v>10.366400000000001</v>
      </c>
      <c r="G1959" s="2">
        <f>'Moving Avg'!F1959</f>
        <v>10.40485</v>
      </c>
      <c r="H1959" s="2">
        <f>'Moving Avg'!G1959</f>
        <v>10.5319</v>
      </c>
      <c r="I1959" s="2">
        <f>'Moving Avg'!H1959</f>
        <v>10.056790000000005</v>
      </c>
      <c r="J1959" s="6" t="str">
        <f>OBV!F1959</f>
        <v>BEARISH</v>
      </c>
      <c r="K1959" s="6" t="str">
        <f>OBV!G1959</f>
        <v>STRONG</v>
      </c>
      <c r="L1959" s="6" t="str">
        <f>OBV!H1959</f>
        <v>CONFIRMED BEARISH</v>
      </c>
      <c r="M1959" s="8">
        <f t="shared" si="300"/>
        <v>25</v>
      </c>
      <c r="N1959" s="8">
        <f t="shared" si="301"/>
        <v>45</v>
      </c>
      <c r="O1959" s="8">
        <f t="shared" si="302"/>
        <v>50</v>
      </c>
      <c r="P1959" s="8">
        <f t="shared" si="303"/>
        <v>33</v>
      </c>
      <c r="Q1959" s="9">
        <f t="shared" si="304"/>
        <v>36.950000000000003</v>
      </c>
      <c r="R1959" s="9">
        <f t="shared" si="305"/>
        <v>39.75</v>
      </c>
      <c r="S1959" s="9">
        <f t="shared" si="306"/>
        <v>37.85</v>
      </c>
      <c r="T1959" s="9">
        <f t="shared" si="307"/>
        <v>38.25</v>
      </c>
      <c r="U1959" s="8">
        <f t="shared" si="308"/>
        <v>38.183333333333337</v>
      </c>
      <c r="V1959" s="8">
        <f t="shared" si="309"/>
        <v>38.200000000000003</v>
      </c>
    </row>
    <row r="1960" spans="1:22" ht="13.5" x14ac:dyDescent="0.25">
      <c r="A1960" s="3">
        <f>RSI!A1960</f>
        <v>44861</v>
      </c>
      <c r="B1960" s="2">
        <f>RSI!B1960</f>
        <v>10.356999999999999</v>
      </c>
      <c r="C1960" s="2">
        <f>RSI!I1960</f>
        <v>45.589041542798455</v>
      </c>
      <c r="D1960" s="2">
        <f>MACD!E1960</f>
        <v>-3.1833250532629975E-2</v>
      </c>
      <c r="E1960" s="2">
        <f>MACD!F1960</f>
        <v>-5.4618648091040639E-2</v>
      </c>
      <c r="F1960" s="2">
        <f>'Moving Avg'!D1960</f>
        <v>10.343</v>
      </c>
      <c r="G1960" s="2">
        <f>'Moving Avg'!F1960</f>
        <v>10.38645</v>
      </c>
      <c r="H1960" s="2">
        <f>'Moving Avg'!G1960</f>
        <v>10.523619999999996</v>
      </c>
      <c r="I1960" s="2">
        <f>'Moving Avg'!H1960</f>
        <v>10.068210000000004</v>
      </c>
      <c r="J1960" s="6" t="str">
        <f>OBV!F1960</f>
        <v>BEARISH</v>
      </c>
      <c r="K1960" s="6" t="str">
        <f>OBV!G1960</f>
        <v>STRONG</v>
      </c>
      <c r="L1960" s="6" t="str">
        <f>OBV!H1960</f>
        <v>CONFIRMED BEARISH</v>
      </c>
      <c r="M1960" s="8">
        <f t="shared" si="300"/>
        <v>25</v>
      </c>
      <c r="N1960" s="8">
        <f t="shared" si="301"/>
        <v>0</v>
      </c>
      <c r="O1960" s="8">
        <f t="shared" si="302"/>
        <v>50</v>
      </c>
      <c r="P1960" s="8">
        <f t="shared" si="303"/>
        <v>33</v>
      </c>
      <c r="Q1960" s="9">
        <f t="shared" si="304"/>
        <v>21.2</v>
      </c>
      <c r="R1960" s="9">
        <f t="shared" si="305"/>
        <v>30.75</v>
      </c>
      <c r="S1960" s="9">
        <f t="shared" si="306"/>
        <v>31.1</v>
      </c>
      <c r="T1960" s="9">
        <f t="shared" si="307"/>
        <v>27</v>
      </c>
      <c r="U1960" s="8">
        <f t="shared" si="308"/>
        <v>27.683333333333337</v>
      </c>
      <c r="V1960" s="8">
        <f t="shared" si="309"/>
        <v>27.512500000000003</v>
      </c>
    </row>
    <row r="1961" spans="1:22" ht="13.5" x14ac:dyDescent="0.25">
      <c r="A1961" s="3">
        <f>RSI!A1961</f>
        <v>44862</v>
      </c>
      <c r="B1961" s="2">
        <f>RSI!B1961</f>
        <v>10.356999999999999</v>
      </c>
      <c r="C1961" s="2">
        <f>RSI!I1961</f>
        <v>45.589041542798455</v>
      </c>
      <c r="D1961" s="2">
        <f>MACD!E1961</f>
        <v>-2.8057510963179766E-3</v>
      </c>
      <c r="E1961" s="2">
        <f>MACD!F1961</f>
        <v>-4.4256068692096112E-2</v>
      </c>
      <c r="F1961" s="2">
        <f>'Moving Avg'!D1961</f>
        <v>10.335199999999999</v>
      </c>
      <c r="G1961" s="2">
        <f>'Moving Avg'!F1961</f>
        <v>10.392299999999999</v>
      </c>
      <c r="H1961" s="2">
        <f>'Moving Avg'!G1961</f>
        <v>10.515339999999997</v>
      </c>
      <c r="I1961" s="2">
        <f>'Moving Avg'!H1961</f>
        <v>10.077275000000004</v>
      </c>
      <c r="J1961" s="6" t="str">
        <f>OBV!F1961</f>
        <v>BEARISH</v>
      </c>
      <c r="K1961" s="6" t="str">
        <f>OBV!G1961</f>
        <v>NEUTRAL</v>
      </c>
      <c r="L1961" s="6" t="str">
        <f>OBV!H1961</f>
        <v>CONFIRMED BEARISH</v>
      </c>
      <c r="M1961" s="8">
        <f t="shared" si="300"/>
        <v>25</v>
      </c>
      <c r="N1961" s="8">
        <f t="shared" si="301"/>
        <v>0</v>
      </c>
      <c r="O1961" s="8">
        <f t="shared" si="302"/>
        <v>50</v>
      </c>
      <c r="P1961" s="8">
        <f t="shared" si="303"/>
        <v>16.5</v>
      </c>
      <c r="Q1961" s="9">
        <f t="shared" si="304"/>
        <v>18.725000000000001</v>
      </c>
      <c r="R1961" s="9">
        <f t="shared" si="305"/>
        <v>26.625</v>
      </c>
      <c r="S1961" s="9">
        <f t="shared" si="306"/>
        <v>23.675000000000001</v>
      </c>
      <c r="T1961" s="9">
        <f t="shared" si="307"/>
        <v>22.875</v>
      </c>
      <c r="U1961" s="8">
        <f t="shared" si="308"/>
        <v>23.008333333333336</v>
      </c>
      <c r="V1961" s="8">
        <f t="shared" si="309"/>
        <v>22.975000000000001</v>
      </c>
    </row>
    <row r="1962" spans="1:22" ht="13.5" x14ac:dyDescent="0.25">
      <c r="A1962" s="3">
        <f>RSI!A1962</f>
        <v>44865</v>
      </c>
      <c r="B1962" s="2">
        <f>RSI!B1962</f>
        <v>10.318</v>
      </c>
      <c r="C1962" s="2">
        <f>RSI!I1962</f>
        <v>43.524396163005612</v>
      </c>
      <c r="D1962" s="2">
        <f>MACD!E1962</f>
        <v>2.5091073260863794E-2</v>
      </c>
      <c r="E1962" s="2">
        <f>MACD!F1962</f>
        <v>-3.0386640301504134E-2</v>
      </c>
      <c r="F1962" s="2">
        <f>'Moving Avg'!D1962</f>
        <v>10.319599999999999</v>
      </c>
      <c r="G1962" s="2">
        <f>'Moving Avg'!F1962</f>
        <v>10.4001</v>
      </c>
      <c r="H1962" s="2">
        <f>'Moving Avg'!G1962</f>
        <v>10.506279999999997</v>
      </c>
      <c r="I1962" s="2">
        <f>'Moving Avg'!H1962</f>
        <v>10.086145000000004</v>
      </c>
      <c r="J1962" s="6" t="str">
        <f>OBV!F1962</f>
        <v>BEARISH</v>
      </c>
      <c r="K1962" s="6" t="str">
        <f>OBV!G1962</f>
        <v>STRONG</v>
      </c>
      <c r="L1962" s="6" t="str">
        <f>OBV!H1962</f>
        <v>CONFIRMED BEARISH</v>
      </c>
      <c r="M1962" s="8">
        <f t="shared" si="300"/>
        <v>25</v>
      </c>
      <c r="N1962" s="8">
        <f t="shared" si="301"/>
        <v>0</v>
      </c>
      <c r="O1962" s="8">
        <f t="shared" si="302"/>
        <v>50</v>
      </c>
      <c r="P1962" s="8">
        <f t="shared" si="303"/>
        <v>33</v>
      </c>
      <c r="Q1962" s="9">
        <f t="shared" si="304"/>
        <v>21.2</v>
      </c>
      <c r="R1962" s="9">
        <f t="shared" si="305"/>
        <v>30.75</v>
      </c>
      <c r="S1962" s="9">
        <f t="shared" si="306"/>
        <v>31.1</v>
      </c>
      <c r="T1962" s="9">
        <f t="shared" si="307"/>
        <v>27</v>
      </c>
      <c r="U1962" s="8">
        <f t="shared" si="308"/>
        <v>27.683333333333337</v>
      </c>
      <c r="V1962" s="8">
        <f t="shared" si="309"/>
        <v>27.512500000000003</v>
      </c>
    </row>
    <row r="1963" spans="1:22" ht="13.5" x14ac:dyDescent="0.25">
      <c r="A1963" s="3">
        <f>RSI!A1963</f>
        <v>44866</v>
      </c>
      <c r="B1963" s="2">
        <f>RSI!B1963</f>
        <v>10.396000000000001</v>
      </c>
      <c r="C1963" s="2">
        <f>RSI!I1963</f>
        <v>48.54364476703617</v>
      </c>
      <c r="D1963" s="2">
        <f>MACD!E1963</f>
        <v>4.3561906324059763E-2</v>
      </c>
      <c r="E1963" s="2">
        <f>MACD!F1963</f>
        <v>-1.5596930976391353E-2</v>
      </c>
      <c r="F1963" s="2">
        <f>'Moving Avg'!D1963</f>
        <v>10.335199999999999</v>
      </c>
      <c r="G1963" s="2">
        <f>'Moving Avg'!F1963</f>
        <v>10.404000000000002</v>
      </c>
      <c r="H1963" s="2">
        <f>'Moving Avg'!G1963</f>
        <v>10.498779999999995</v>
      </c>
      <c r="I1963" s="2">
        <f>'Moving Avg'!H1963</f>
        <v>10.095405000000003</v>
      </c>
      <c r="J1963" s="6" t="str">
        <f>OBV!F1963</f>
        <v>BULLISH</v>
      </c>
      <c r="K1963" s="6" t="str">
        <f>OBV!G1963</f>
        <v>NEUTRAL</v>
      </c>
      <c r="L1963" s="6" t="str">
        <f>OBV!H1963</f>
        <v>CONFIRMED BULLISH</v>
      </c>
      <c r="M1963" s="8">
        <f t="shared" si="300"/>
        <v>25</v>
      </c>
      <c r="N1963" s="8">
        <f t="shared" si="301"/>
        <v>0</v>
      </c>
      <c r="O1963" s="8">
        <f t="shared" si="302"/>
        <v>50</v>
      </c>
      <c r="P1963" s="8">
        <f t="shared" si="303"/>
        <v>83.5</v>
      </c>
      <c r="Q1963" s="9">
        <f t="shared" si="304"/>
        <v>28.774999999999999</v>
      </c>
      <c r="R1963" s="9">
        <f t="shared" si="305"/>
        <v>43.375</v>
      </c>
      <c r="S1963" s="9">
        <f t="shared" si="306"/>
        <v>53.825000000000003</v>
      </c>
      <c r="T1963" s="9">
        <f t="shared" si="307"/>
        <v>39.625</v>
      </c>
      <c r="U1963" s="8">
        <f t="shared" si="308"/>
        <v>41.991666666666667</v>
      </c>
      <c r="V1963" s="8">
        <f t="shared" si="309"/>
        <v>41.400000000000006</v>
      </c>
    </row>
    <row r="1964" spans="1:22" ht="13.5" x14ac:dyDescent="0.25">
      <c r="A1964" s="3">
        <f>RSI!A1964</f>
        <v>44867</v>
      </c>
      <c r="B1964" s="2">
        <f>RSI!B1964</f>
        <v>10.24</v>
      </c>
      <c r="C1964" s="2">
        <f>RSI!I1964</f>
        <v>40.74428123191295</v>
      </c>
      <c r="D1964" s="2">
        <f>MACD!E1964</f>
        <v>6.9650884862756612E-2</v>
      </c>
      <c r="E1964" s="2">
        <f>MACD!F1964</f>
        <v>1.4526321914382391E-3</v>
      </c>
      <c r="F1964" s="2">
        <f>'Moving Avg'!D1964</f>
        <v>10.333600000000001</v>
      </c>
      <c r="G1964" s="2">
        <f>'Moving Avg'!F1964</f>
        <v>10.4001</v>
      </c>
      <c r="H1964" s="2">
        <f>'Moving Avg'!G1964</f>
        <v>10.487839999999995</v>
      </c>
      <c r="I1964" s="2">
        <f>'Moving Avg'!H1964</f>
        <v>10.103885000000004</v>
      </c>
      <c r="J1964" s="6" t="str">
        <f>OBV!F1964</f>
        <v>BULLISH</v>
      </c>
      <c r="K1964" s="6" t="str">
        <f>OBV!G1964</f>
        <v>NEUTRAL</v>
      </c>
      <c r="L1964" s="6" t="str">
        <f>OBV!H1964</f>
        <v>BULLISH DIVERGENCE</v>
      </c>
      <c r="M1964" s="8">
        <f t="shared" si="300"/>
        <v>25</v>
      </c>
      <c r="N1964" s="8">
        <f t="shared" si="301"/>
        <v>0</v>
      </c>
      <c r="O1964" s="8">
        <f t="shared" si="302"/>
        <v>50</v>
      </c>
      <c r="P1964" s="8">
        <f t="shared" si="303"/>
        <v>66.5</v>
      </c>
      <c r="Q1964" s="9">
        <f t="shared" si="304"/>
        <v>26.225000000000001</v>
      </c>
      <c r="R1964" s="9">
        <f t="shared" si="305"/>
        <v>39.125</v>
      </c>
      <c r="S1964" s="9">
        <f t="shared" si="306"/>
        <v>46.174999999999997</v>
      </c>
      <c r="T1964" s="9">
        <f t="shared" si="307"/>
        <v>35.375</v>
      </c>
      <c r="U1964" s="8">
        <f t="shared" si="308"/>
        <v>37.174999999999997</v>
      </c>
      <c r="V1964" s="8">
        <f t="shared" si="309"/>
        <v>36.724999999999994</v>
      </c>
    </row>
    <row r="1965" spans="1:22" ht="13.5" x14ac:dyDescent="0.25">
      <c r="A1965" s="3">
        <f>RSI!A1965</f>
        <v>44868</v>
      </c>
      <c r="B1965" s="2">
        <f>RSI!B1965</f>
        <v>10.215999999999999</v>
      </c>
      <c r="C1965" s="2">
        <f>RSI!I1965</f>
        <v>39.687815761042565</v>
      </c>
      <c r="D1965" s="2">
        <f>MACD!E1965</f>
        <v>8.3627709816290974E-2</v>
      </c>
      <c r="E1965" s="2">
        <f>MACD!F1965</f>
        <v>1.7887647716408786E-2</v>
      </c>
      <c r="F1965" s="2">
        <f>'Moving Avg'!D1965</f>
        <v>10.305400000000001</v>
      </c>
      <c r="G1965" s="2">
        <f>'Moving Avg'!F1965</f>
        <v>10.395000000000001</v>
      </c>
      <c r="H1965" s="2">
        <f>'Moving Avg'!G1965</f>
        <v>10.475939999999996</v>
      </c>
      <c r="I1965" s="2">
        <f>'Moving Avg'!H1965</f>
        <v>10.114495000000003</v>
      </c>
      <c r="J1965" s="6" t="str">
        <f>OBV!F1965</f>
        <v>BEARISH</v>
      </c>
      <c r="K1965" s="6" t="str">
        <f>OBV!G1965</f>
        <v>STRONG</v>
      </c>
      <c r="L1965" s="6" t="str">
        <f>OBV!H1965</f>
        <v>CONFIRMED BEARISH</v>
      </c>
      <c r="M1965" s="8">
        <f t="shared" si="300"/>
        <v>25</v>
      </c>
      <c r="N1965" s="8">
        <f t="shared" si="301"/>
        <v>0</v>
      </c>
      <c r="O1965" s="8">
        <f t="shared" si="302"/>
        <v>50</v>
      </c>
      <c r="P1965" s="8">
        <f t="shared" si="303"/>
        <v>33</v>
      </c>
      <c r="Q1965" s="9">
        <f t="shared" si="304"/>
        <v>21.2</v>
      </c>
      <c r="R1965" s="9">
        <f t="shared" si="305"/>
        <v>30.75</v>
      </c>
      <c r="S1965" s="9">
        <f t="shared" si="306"/>
        <v>31.1</v>
      </c>
      <c r="T1965" s="9">
        <f t="shared" si="307"/>
        <v>27</v>
      </c>
      <c r="U1965" s="8">
        <f t="shared" si="308"/>
        <v>27.683333333333337</v>
      </c>
      <c r="V1965" s="8">
        <f t="shared" si="309"/>
        <v>27.512500000000003</v>
      </c>
    </row>
    <row r="1966" spans="1:22" ht="13.5" x14ac:dyDescent="0.25">
      <c r="A1966" s="3">
        <f>RSI!A1966</f>
        <v>44869</v>
      </c>
      <c r="B1966" s="2">
        <f>RSI!B1966</f>
        <v>10.31</v>
      </c>
      <c r="C1966" s="2">
        <f>RSI!I1966</f>
        <v>45.633740348148002</v>
      </c>
      <c r="D1966" s="2">
        <f>MACD!E1966</f>
        <v>7.7602399340385375E-2</v>
      </c>
      <c r="E1966" s="2">
        <f>MACD!F1966</f>
        <v>2.9830598041204106E-2</v>
      </c>
      <c r="F1966" s="2">
        <f>'Moving Avg'!D1966</f>
        <v>10.296000000000001</v>
      </c>
      <c r="G1966" s="2">
        <f>'Moving Avg'!F1966</f>
        <v>10.394600000000002</v>
      </c>
      <c r="H1966" s="2">
        <f>'Moving Avg'!G1966</f>
        <v>10.465919999999993</v>
      </c>
      <c r="I1966" s="2">
        <f>'Moving Avg'!H1966</f>
        <v>10.124220000000003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  <c r="M1966" s="8">
        <f t="shared" si="300"/>
        <v>25</v>
      </c>
      <c r="N1966" s="8">
        <f t="shared" si="301"/>
        <v>0</v>
      </c>
      <c r="O1966" s="8">
        <f t="shared" si="302"/>
        <v>50</v>
      </c>
      <c r="P1966" s="8">
        <f t="shared" si="303"/>
        <v>16.5</v>
      </c>
      <c r="Q1966" s="9">
        <f t="shared" si="304"/>
        <v>18.725000000000001</v>
      </c>
      <c r="R1966" s="9">
        <f t="shared" si="305"/>
        <v>26.625</v>
      </c>
      <c r="S1966" s="9">
        <f t="shared" si="306"/>
        <v>23.675000000000001</v>
      </c>
      <c r="T1966" s="9">
        <f t="shared" si="307"/>
        <v>22.875</v>
      </c>
      <c r="U1966" s="8">
        <f t="shared" si="308"/>
        <v>23.008333333333336</v>
      </c>
      <c r="V1966" s="8">
        <f t="shared" si="309"/>
        <v>22.975000000000001</v>
      </c>
    </row>
    <row r="1967" spans="1:22" ht="13.5" x14ac:dyDescent="0.25">
      <c r="A1967" s="3">
        <f>RSI!A1967</f>
        <v>44872</v>
      </c>
      <c r="B1967" s="2">
        <f>RSI!B1967</f>
        <v>10.396000000000001</v>
      </c>
      <c r="C1967" s="2">
        <f>RSI!I1967</f>
        <v>50.447002855824493</v>
      </c>
      <c r="D1967" s="2">
        <f>MACD!E1967</f>
        <v>6.6607043277032929E-2</v>
      </c>
      <c r="E1967" s="2">
        <f>MACD!F1967</f>
        <v>3.7185887088369868E-2</v>
      </c>
      <c r="F1967" s="2">
        <f>'Moving Avg'!D1967</f>
        <v>10.311600000000002</v>
      </c>
      <c r="G1967" s="2">
        <f>'Moving Avg'!F1967</f>
        <v>10.398500000000004</v>
      </c>
      <c r="H1967" s="2">
        <f>'Moving Avg'!G1967</f>
        <v>10.457619999999995</v>
      </c>
      <c r="I1967" s="2">
        <f>'Moving Avg'!H1967</f>
        <v>10.135125000000002</v>
      </c>
      <c r="J1967" s="6" t="str">
        <f>OBV!F1967</f>
        <v>BULLISH</v>
      </c>
      <c r="K1967" s="6" t="str">
        <f>OBV!G1967</f>
        <v>NEUTRAL</v>
      </c>
      <c r="L1967" s="6" t="str">
        <f>OBV!H1967</f>
        <v>CONFIRMED BULLISH</v>
      </c>
      <c r="M1967" s="8">
        <f t="shared" si="300"/>
        <v>25</v>
      </c>
      <c r="N1967" s="8">
        <f t="shared" si="301"/>
        <v>0</v>
      </c>
      <c r="O1967" s="8">
        <f t="shared" si="302"/>
        <v>50</v>
      </c>
      <c r="P1967" s="8">
        <f t="shared" si="303"/>
        <v>83.5</v>
      </c>
      <c r="Q1967" s="9">
        <f t="shared" si="304"/>
        <v>28.774999999999999</v>
      </c>
      <c r="R1967" s="9">
        <f t="shared" si="305"/>
        <v>43.375</v>
      </c>
      <c r="S1967" s="9">
        <f t="shared" si="306"/>
        <v>53.825000000000003</v>
      </c>
      <c r="T1967" s="9">
        <f t="shared" si="307"/>
        <v>39.625</v>
      </c>
      <c r="U1967" s="8">
        <f t="shared" si="308"/>
        <v>41.991666666666667</v>
      </c>
      <c r="V1967" s="8">
        <f t="shared" si="309"/>
        <v>41.400000000000006</v>
      </c>
    </row>
    <row r="1968" spans="1:22" ht="13.5" x14ac:dyDescent="0.25">
      <c r="A1968" s="3">
        <f>RSI!A1968</f>
        <v>44873</v>
      </c>
      <c r="B1968" s="2">
        <f>RSI!B1968</f>
        <v>10.279</v>
      </c>
      <c r="C1968" s="2">
        <f>RSI!I1968</f>
        <v>44.654722410885327</v>
      </c>
      <c r="D1968" s="2">
        <f>MACD!E1968</f>
        <v>5.3900060113132753E-2</v>
      </c>
      <c r="E1968" s="2">
        <f>MACD!F1968</f>
        <v>4.0528721693322445E-2</v>
      </c>
      <c r="F1968" s="2">
        <f>'Moving Avg'!D1968</f>
        <v>10.2882</v>
      </c>
      <c r="G1968" s="2">
        <f>'Moving Avg'!F1968</f>
        <v>10.393050000000002</v>
      </c>
      <c r="H1968" s="2">
        <f>'Moving Avg'!G1968</f>
        <v>10.446979999999996</v>
      </c>
      <c r="I1968" s="2">
        <f>'Moving Avg'!H1968</f>
        <v>10.143800000000001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  <c r="M1968" s="8">
        <f t="shared" si="300"/>
        <v>25</v>
      </c>
      <c r="N1968" s="8">
        <f t="shared" si="301"/>
        <v>0</v>
      </c>
      <c r="O1968" s="8">
        <f t="shared" si="302"/>
        <v>50</v>
      </c>
      <c r="P1968" s="8">
        <f t="shared" si="303"/>
        <v>16.5</v>
      </c>
      <c r="Q1968" s="9">
        <f t="shared" si="304"/>
        <v>18.725000000000001</v>
      </c>
      <c r="R1968" s="9">
        <f t="shared" si="305"/>
        <v>26.625</v>
      </c>
      <c r="S1968" s="9">
        <f t="shared" si="306"/>
        <v>23.675000000000001</v>
      </c>
      <c r="T1968" s="9">
        <f t="shared" si="307"/>
        <v>22.875</v>
      </c>
      <c r="U1968" s="8">
        <f t="shared" si="308"/>
        <v>23.008333333333336</v>
      </c>
      <c r="V1968" s="8">
        <f t="shared" si="309"/>
        <v>22.975000000000001</v>
      </c>
    </row>
    <row r="1969" spans="1:22" ht="13.5" x14ac:dyDescent="0.25">
      <c r="A1969" s="3">
        <f>RSI!A1969</f>
        <v>44874</v>
      </c>
      <c r="B1969" s="2">
        <f>RSI!B1969</f>
        <v>10.201000000000001</v>
      </c>
      <c r="C1969" s="2">
        <f>RSI!I1969</f>
        <v>41.253981792248567</v>
      </c>
      <c r="D1969" s="2">
        <f>MACD!E1969</f>
        <v>3.8783192276879319E-2</v>
      </c>
      <c r="E1969" s="2">
        <f>MACD!F1969</f>
        <v>4.017961581003382E-2</v>
      </c>
      <c r="F1969" s="2">
        <f>'Moving Avg'!D1969</f>
        <v>10.2804</v>
      </c>
      <c r="G1969" s="2">
        <f>'Moving Avg'!F1969</f>
        <v>10.383700000000003</v>
      </c>
      <c r="H1969" s="2">
        <f>'Moving Avg'!G1969</f>
        <v>10.442299999999998</v>
      </c>
      <c r="I1969" s="2">
        <f>'Moving Avg'!H1969</f>
        <v>10.152230000000001</v>
      </c>
      <c r="J1969" s="6" t="str">
        <f>OBV!F1969</f>
        <v>BEARISH</v>
      </c>
      <c r="K1969" s="6" t="str">
        <f>OBV!G1969</f>
        <v>NEUTRAL</v>
      </c>
      <c r="L1969" s="6" t="str">
        <f>OBV!H1969</f>
        <v>CONFIRMED BEARISH</v>
      </c>
      <c r="M1969" s="8">
        <f t="shared" si="300"/>
        <v>25</v>
      </c>
      <c r="N1969" s="8">
        <f t="shared" si="301"/>
        <v>45</v>
      </c>
      <c r="O1969" s="8">
        <f t="shared" si="302"/>
        <v>50</v>
      </c>
      <c r="P1969" s="8">
        <f t="shared" si="303"/>
        <v>16.5</v>
      </c>
      <c r="Q1969" s="9">
        <f t="shared" si="304"/>
        <v>34.475000000000001</v>
      </c>
      <c r="R1969" s="9">
        <f t="shared" si="305"/>
        <v>35.625</v>
      </c>
      <c r="S1969" s="9">
        <f t="shared" si="306"/>
        <v>30.425000000000001</v>
      </c>
      <c r="T1969" s="9">
        <f t="shared" si="307"/>
        <v>34.125</v>
      </c>
      <c r="U1969" s="8">
        <f t="shared" si="308"/>
        <v>33.508333333333333</v>
      </c>
      <c r="V1969" s="8">
        <f t="shared" si="309"/>
        <v>33.662499999999994</v>
      </c>
    </row>
    <row r="1970" spans="1:22" ht="13.5" x14ac:dyDescent="0.25">
      <c r="A1970" s="3">
        <f>RSI!A1970</f>
        <v>44875</v>
      </c>
      <c r="B1970" s="2">
        <f>RSI!B1970</f>
        <v>10.396000000000001</v>
      </c>
      <c r="C1970" s="2">
        <f>RSI!I1970</f>
        <v>51.249587217004077</v>
      </c>
      <c r="D1970" s="2">
        <f>MACD!E1970</f>
        <v>2.9357917564405867E-2</v>
      </c>
      <c r="E1970" s="2">
        <f>MACD!F1970</f>
        <v>3.8015276160908232E-2</v>
      </c>
      <c r="F1970" s="2">
        <f>'Moving Avg'!D1970</f>
        <v>10.316400000000002</v>
      </c>
      <c r="G1970" s="2">
        <f>'Moving Avg'!F1970</f>
        <v>10.3751</v>
      </c>
      <c r="H1970" s="2">
        <f>'Moving Avg'!G1970</f>
        <v>10.433700000000002</v>
      </c>
      <c r="I1970" s="2">
        <f>'Moving Avg'!H1970</f>
        <v>10.161635</v>
      </c>
      <c r="J1970" s="6" t="str">
        <f>OBV!F1970</f>
        <v>BULLISH</v>
      </c>
      <c r="K1970" s="6" t="str">
        <f>OBV!G1970</f>
        <v>NEUTRAL</v>
      </c>
      <c r="L1970" s="6" t="str">
        <f>OBV!H1970</f>
        <v>CONFIRMED BULLISH</v>
      </c>
      <c r="M1970" s="8">
        <f t="shared" si="300"/>
        <v>25</v>
      </c>
      <c r="N1970" s="8">
        <f t="shared" si="301"/>
        <v>45</v>
      </c>
      <c r="O1970" s="8">
        <f t="shared" si="302"/>
        <v>50</v>
      </c>
      <c r="P1970" s="8">
        <f t="shared" si="303"/>
        <v>83.5</v>
      </c>
      <c r="Q1970" s="9">
        <f t="shared" si="304"/>
        <v>44.524999999999999</v>
      </c>
      <c r="R1970" s="9">
        <f t="shared" si="305"/>
        <v>52.375</v>
      </c>
      <c r="S1970" s="9">
        <f t="shared" si="306"/>
        <v>60.575000000000003</v>
      </c>
      <c r="T1970" s="9">
        <f t="shared" si="307"/>
        <v>50.875</v>
      </c>
      <c r="U1970" s="8">
        <f t="shared" si="308"/>
        <v>52.491666666666674</v>
      </c>
      <c r="V1970" s="8">
        <f t="shared" si="309"/>
        <v>52.087500000000006</v>
      </c>
    </row>
    <row r="1971" spans="1:22" ht="13.5" x14ac:dyDescent="0.25">
      <c r="A1971" s="3">
        <f>RSI!A1971</f>
        <v>44876</v>
      </c>
      <c r="B1971" s="2">
        <f>RSI!B1971</f>
        <v>10.396000000000001</v>
      </c>
      <c r="C1971" s="2">
        <f>RSI!I1971</f>
        <v>51.249587217004077</v>
      </c>
      <c r="D1971" s="2">
        <f>MACD!E1971</f>
        <v>2.1194435467004169E-2</v>
      </c>
      <c r="E1971" s="2">
        <f>MACD!F1971</f>
        <v>3.4651108022127418E-2</v>
      </c>
      <c r="F1971" s="2">
        <f>'Moving Avg'!D1971</f>
        <v>10.333600000000001</v>
      </c>
      <c r="G1971" s="2">
        <f>'Moving Avg'!F1971</f>
        <v>10.367250000000002</v>
      </c>
      <c r="H1971" s="2">
        <f>'Moving Avg'!G1971</f>
        <v>10.428999999999998</v>
      </c>
      <c r="I1971" s="2">
        <f>'Moving Avg'!H1971</f>
        <v>10.17118</v>
      </c>
      <c r="J1971" s="6" t="str">
        <f>OBV!F1971</f>
        <v>BULLISH</v>
      </c>
      <c r="K1971" s="6" t="str">
        <f>OBV!G1971</f>
        <v>NEUTRAL</v>
      </c>
      <c r="L1971" s="6" t="str">
        <f>OBV!H1971</f>
        <v>CONFIRMED BULLISH</v>
      </c>
      <c r="M1971" s="8">
        <f t="shared" si="300"/>
        <v>25</v>
      </c>
      <c r="N1971" s="8">
        <f t="shared" si="301"/>
        <v>45</v>
      </c>
      <c r="O1971" s="8">
        <f t="shared" si="302"/>
        <v>50</v>
      </c>
      <c r="P1971" s="8">
        <f t="shared" si="303"/>
        <v>83.5</v>
      </c>
      <c r="Q1971" s="9">
        <f t="shared" si="304"/>
        <v>44.524999999999999</v>
      </c>
      <c r="R1971" s="9">
        <f t="shared" si="305"/>
        <v>52.375</v>
      </c>
      <c r="S1971" s="9">
        <f t="shared" si="306"/>
        <v>60.575000000000003</v>
      </c>
      <c r="T1971" s="9">
        <f t="shared" si="307"/>
        <v>50.875</v>
      </c>
      <c r="U1971" s="8">
        <f t="shared" si="308"/>
        <v>52.491666666666674</v>
      </c>
      <c r="V1971" s="8">
        <f t="shared" si="309"/>
        <v>52.087500000000006</v>
      </c>
    </row>
    <row r="1972" spans="1:22" ht="13.5" x14ac:dyDescent="0.25">
      <c r="A1972" s="3">
        <f>RSI!A1972</f>
        <v>44879</v>
      </c>
      <c r="B1972" s="2">
        <f>RSI!B1972</f>
        <v>10.349</v>
      </c>
      <c r="C1972" s="2">
        <f>RSI!I1972</f>
        <v>48.922708360247896</v>
      </c>
      <c r="D1972" s="2">
        <f>MACD!E1972</f>
        <v>1.159404994377411E-2</v>
      </c>
      <c r="E1972" s="2">
        <f>MACD!F1972</f>
        <v>3.0039696406456758E-2</v>
      </c>
      <c r="F1972" s="2">
        <f>'Moving Avg'!D1972</f>
        <v>10.324200000000001</v>
      </c>
      <c r="G1972" s="2">
        <f>'Moving Avg'!F1972</f>
        <v>10.357049999999997</v>
      </c>
      <c r="H1972" s="2">
        <f>'Moving Avg'!G1972</f>
        <v>10.423680000000001</v>
      </c>
      <c r="I1972" s="2">
        <f>'Moving Avg'!H1972</f>
        <v>10.181309999999998</v>
      </c>
      <c r="J1972" s="6" t="str">
        <f>OBV!F1972</f>
        <v>BEARISH</v>
      </c>
      <c r="K1972" s="6" t="str">
        <f>OBV!G1972</f>
        <v>STRONG</v>
      </c>
      <c r="L1972" s="6" t="str">
        <f>OBV!H1972</f>
        <v>CONFIRMED BEARISH</v>
      </c>
      <c r="M1972" s="8">
        <f t="shared" si="300"/>
        <v>25</v>
      </c>
      <c r="N1972" s="8">
        <f t="shared" si="301"/>
        <v>45</v>
      </c>
      <c r="O1972" s="8">
        <f t="shared" si="302"/>
        <v>50</v>
      </c>
      <c r="P1972" s="8">
        <f t="shared" si="303"/>
        <v>33</v>
      </c>
      <c r="Q1972" s="9">
        <f t="shared" si="304"/>
        <v>36.950000000000003</v>
      </c>
      <c r="R1972" s="9">
        <f t="shared" si="305"/>
        <v>39.75</v>
      </c>
      <c r="S1972" s="9">
        <f t="shared" si="306"/>
        <v>37.85</v>
      </c>
      <c r="T1972" s="9">
        <f t="shared" si="307"/>
        <v>38.25</v>
      </c>
      <c r="U1972" s="8">
        <f t="shared" si="308"/>
        <v>38.183333333333337</v>
      </c>
      <c r="V1972" s="8">
        <f t="shared" si="309"/>
        <v>38.200000000000003</v>
      </c>
    </row>
    <row r="1973" spans="1:22" ht="13.5" x14ac:dyDescent="0.25">
      <c r="A1973" s="3">
        <f>RSI!A1973</f>
        <v>44880</v>
      </c>
      <c r="B1973" s="2">
        <f>RSI!B1973</f>
        <v>10.224</v>
      </c>
      <c r="C1973" s="2">
        <f>RSI!I1973</f>
        <v>43.292862067651733</v>
      </c>
      <c r="D1973" s="2">
        <f>MACD!E1973</f>
        <v>2.4846237354990919E-2</v>
      </c>
      <c r="E1973" s="2">
        <f>MACD!F1973</f>
        <v>2.9001004596163591E-2</v>
      </c>
      <c r="F1973" s="2">
        <f>'Moving Avg'!D1973</f>
        <v>10.3132</v>
      </c>
      <c r="G1973" s="2">
        <f>'Moving Avg'!F1973</f>
        <v>10.340599999999998</v>
      </c>
      <c r="H1973" s="2">
        <f>'Moving Avg'!G1973</f>
        <v>10.415860000000002</v>
      </c>
      <c r="I1973" s="2">
        <f>'Moving Avg'!H1973</f>
        <v>10.190994999999999</v>
      </c>
      <c r="J1973" s="6" t="str">
        <f>OBV!F1973</f>
        <v>BEARISH</v>
      </c>
      <c r="K1973" s="6" t="str">
        <f>OBV!G1973</f>
        <v>STRONG</v>
      </c>
      <c r="L1973" s="6" t="str">
        <f>OBV!H1973</f>
        <v>CONFIRMED BEARISH</v>
      </c>
      <c r="M1973" s="8">
        <f t="shared" si="300"/>
        <v>25</v>
      </c>
      <c r="N1973" s="8">
        <f t="shared" si="301"/>
        <v>45</v>
      </c>
      <c r="O1973" s="8">
        <f t="shared" si="302"/>
        <v>50</v>
      </c>
      <c r="P1973" s="8">
        <f t="shared" si="303"/>
        <v>33</v>
      </c>
      <c r="Q1973" s="9">
        <f t="shared" si="304"/>
        <v>36.950000000000003</v>
      </c>
      <c r="R1973" s="9">
        <f t="shared" si="305"/>
        <v>39.75</v>
      </c>
      <c r="S1973" s="9">
        <f t="shared" si="306"/>
        <v>37.85</v>
      </c>
      <c r="T1973" s="9">
        <f t="shared" si="307"/>
        <v>38.25</v>
      </c>
      <c r="U1973" s="8">
        <f t="shared" si="308"/>
        <v>38.183333333333337</v>
      </c>
      <c r="V1973" s="8">
        <f t="shared" si="309"/>
        <v>38.200000000000003</v>
      </c>
    </row>
    <row r="1974" spans="1:22" ht="13.5" x14ac:dyDescent="0.25">
      <c r="A1974" s="3">
        <f>RSI!A1974</f>
        <v>44881</v>
      </c>
      <c r="B1974" s="2">
        <f>RSI!B1974</f>
        <v>10.545</v>
      </c>
      <c r="C1974" s="2">
        <f>RSI!I1974</f>
        <v>56.982953243028888</v>
      </c>
      <c r="D1974" s="2">
        <f>MACD!E1974</f>
        <v>-1.0871806551945085E-2</v>
      </c>
      <c r="E1974" s="2">
        <f>MACD!F1974</f>
        <v>2.1026442366541859E-2</v>
      </c>
      <c r="F1974" s="2">
        <f>'Moving Avg'!D1974</f>
        <v>10.382000000000001</v>
      </c>
      <c r="G1974" s="2">
        <f>'Moving Avg'!F1974</f>
        <v>10.340599999999997</v>
      </c>
      <c r="H1974" s="2">
        <f>'Moving Avg'!G1974</f>
        <v>10.414460000000004</v>
      </c>
      <c r="I1974" s="2">
        <f>'Moving Avg'!H1974</f>
        <v>10.201284999999999</v>
      </c>
      <c r="J1974" s="6" t="str">
        <f>OBV!F1974</f>
        <v>BULLISH</v>
      </c>
      <c r="K1974" s="6" t="str">
        <f>OBV!G1974</f>
        <v>NEUTRAL</v>
      </c>
      <c r="L1974" s="6" t="str">
        <f>OBV!H1974</f>
        <v>CONFIRMED BULLISH</v>
      </c>
      <c r="M1974" s="8">
        <f t="shared" si="300"/>
        <v>25</v>
      </c>
      <c r="N1974" s="8">
        <f t="shared" si="301"/>
        <v>100</v>
      </c>
      <c r="O1974" s="8">
        <f t="shared" si="302"/>
        <v>50</v>
      </c>
      <c r="P1974" s="8">
        <f t="shared" si="303"/>
        <v>83.5</v>
      </c>
      <c r="Q1974" s="9">
        <f t="shared" si="304"/>
        <v>63.774999999999999</v>
      </c>
      <c r="R1974" s="9">
        <f t="shared" si="305"/>
        <v>63.375</v>
      </c>
      <c r="S1974" s="9">
        <f t="shared" si="306"/>
        <v>68.825000000000003</v>
      </c>
      <c r="T1974" s="9">
        <f t="shared" si="307"/>
        <v>64.625</v>
      </c>
      <c r="U1974" s="8">
        <f t="shared" si="308"/>
        <v>65.325000000000003</v>
      </c>
      <c r="V1974" s="8">
        <f t="shared" si="309"/>
        <v>65.150000000000006</v>
      </c>
    </row>
    <row r="1975" spans="1:22" ht="13.5" x14ac:dyDescent="0.25">
      <c r="A1975" s="3">
        <f>RSI!A1975</f>
        <v>44882</v>
      </c>
      <c r="B1975" s="2">
        <f>RSI!B1975</f>
        <v>10.279</v>
      </c>
      <c r="C1975" s="2">
        <f>RSI!I1975</f>
        <v>46.882503839964009</v>
      </c>
      <c r="D1975" s="2">
        <f>MACD!E1975</f>
        <v>-2.6196521219182145E-2</v>
      </c>
      <c r="E1975" s="2">
        <f>MACD!F1975</f>
        <v>1.1581849649397059E-2</v>
      </c>
      <c r="F1975" s="2">
        <f>'Moving Avg'!D1975</f>
        <v>10.358600000000001</v>
      </c>
      <c r="G1975" s="2">
        <f>'Moving Avg'!F1975</f>
        <v>10.33085</v>
      </c>
      <c r="H1975" s="2">
        <f>'Moving Avg'!G1975</f>
        <v>10.407740000000004</v>
      </c>
      <c r="I1975" s="2">
        <f>'Moving Avg'!H1975</f>
        <v>10.210389999999999</v>
      </c>
      <c r="J1975" s="6" t="str">
        <f>OBV!F1975</f>
        <v>BEARISH</v>
      </c>
      <c r="K1975" s="6" t="str">
        <f>OBV!G1975</f>
        <v>STRONG</v>
      </c>
      <c r="L1975" s="6" t="str">
        <f>OBV!H1975</f>
        <v>CONFIRMED BEARISH</v>
      </c>
      <c r="M1975" s="8">
        <f t="shared" si="300"/>
        <v>25</v>
      </c>
      <c r="N1975" s="8">
        <f t="shared" si="301"/>
        <v>100</v>
      </c>
      <c r="O1975" s="8">
        <f t="shared" si="302"/>
        <v>50</v>
      </c>
      <c r="P1975" s="8">
        <f t="shared" si="303"/>
        <v>33</v>
      </c>
      <c r="Q1975" s="9">
        <f t="shared" si="304"/>
        <v>56.2</v>
      </c>
      <c r="R1975" s="9">
        <f t="shared" si="305"/>
        <v>50.75</v>
      </c>
      <c r="S1975" s="9">
        <f t="shared" si="306"/>
        <v>46.1</v>
      </c>
      <c r="T1975" s="9">
        <f t="shared" si="307"/>
        <v>52</v>
      </c>
      <c r="U1975" s="8">
        <f t="shared" si="308"/>
        <v>51.016666666666673</v>
      </c>
      <c r="V1975" s="8">
        <f t="shared" si="309"/>
        <v>51.262500000000003</v>
      </c>
    </row>
    <row r="1976" spans="1:22" ht="13.5" x14ac:dyDescent="0.25">
      <c r="A1976" s="3">
        <f>RSI!A1976</f>
        <v>44883</v>
      </c>
      <c r="B1976" s="2">
        <f>RSI!B1976</f>
        <v>10.747999999999999</v>
      </c>
      <c r="C1976" s="2">
        <f>RSI!I1976</f>
        <v>60.258263873783456</v>
      </c>
      <c r="D1976" s="2">
        <f>MACD!E1976</f>
        <v>-5.8901679192439715E-2</v>
      </c>
      <c r="E1976" s="2">
        <f>MACD!F1976</f>
        <v>-2.5148561189702965E-3</v>
      </c>
      <c r="F1976" s="2">
        <f>'Moving Avg'!D1976</f>
        <v>10.429</v>
      </c>
      <c r="G1976" s="2">
        <f>'Moving Avg'!F1976</f>
        <v>10.348449999999998</v>
      </c>
      <c r="H1976" s="2">
        <f>'Moving Avg'!G1976</f>
        <v>10.410400000000005</v>
      </c>
      <c r="I1976" s="2">
        <f>'Moving Avg'!H1976</f>
        <v>10.221979999999999</v>
      </c>
      <c r="J1976" s="6" t="str">
        <f>OBV!F1976</f>
        <v>BEARISH</v>
      </c>
      <c r="K1976" s="6" t="str">
        <f>OBV!G1976</f>
        <v>NEUTRAL</v>
      </c>
      <c r="L1976" s="6" t="str">
        <f>OBV!H1976</f>
        <v>BEARISH DIVERGENCE</v>
      </c>
      <c r="M1976" s="8">
        <f t="shared" si="300"/>
        <v>25</v>
      </c>
      <c r="N1976" s="8">
        <f t="shared" si="301"/>
        <v>100</v>
      </c>
      <c r="O1976" s="8">
        <f t="shared" si="302"/>
        <v>50</v>
      </c>
      <c r="P1976" s="8">
        <f t="shared" si="303"/>
        <v>16.5</v>
      </c>
      <c r="Q1976" s="9">
        <f t="shared" si="304"/>
        <v>53.725000000000001</v>
      </c>
      <c r="R1976" s="9">
        <f t="shared" si="305"/>
        <v>46.625</v>
      </c>
      <c r="S1976" s="9">
        <f t="shared" si="306"/>
        <v>38.674999999999997</v>
      </c>
      <c r="T1976" s="9">
        <f t="shared" si="307"/>
        <v>47.875</v>
      </c>
      <c r="U1976" s="8">
        <f t="shared" si="308"/>
        <v>46.341666666666661</v>
      </c>
      <c r="V1976" s="8">
        <f t="shared" si="309"/>
        <v>46.724999999999994</v>
      </c>
    </row>
    <row r="1977" spans="1:22" ht="13.5" x14ac:dyDescent="0.25">
      <c r="A1977" s="3">
        <f>RSI!A1977</f>
        <v>44886</v>
      </c>
      <c r="B1977" s="2">
        <f>RSI!B1977</f>
        <v>10.474</v>
      </c>
      <c r="C1977" s="2">
        <f>RSI!I1977</f>
        <v>52.017085859940707</v>
      </c>
      <c r="D1977" s="2">
        <f>MACD!E1977</f>
        <v>-5.5318521716305469E-2</v>
      </c>
      <c r="E1977" s="2">
        <f>MACD!F1977</f>
        <v>-1.3075589238437331E-2</v>
      </c>
      <c r="F1977" s="2">
        <f>'Moving Avg'!D1977</f>
        <v>10.453999999999999</v>
      </c>
      <c r="G1977" s="2">
        <f>'Moving Avg'!F1977</f>
        <v>10.352349999999998</v>
      </c>
      <c r="H1977" s="2">
        <f>'Moving Avg'!G1977</f>
        <v>10.408820000000002</v>
      </c>
      <c r="I1977" s="2">
        <f>'Moving Avg'!H1977</f>
        <v>10.230809999999998</v>
      </c>
      <c r="J1977" s="6" t="str">
        <f>OBV!F1977</f>
        <v>BEARISH</v>
      </c>
      <c r="K1977" s="6" t="str">
        <f>OBV!G1977</f>
        <v>NEUTRAL</v>
      </c>
      <c r="L1977" s="6" t="str">
        <f>OBV!H1977</f>
        <v>BEARISH DIVERGENCE</v>
      </c>
      <c r="M1977" s="8">
        <f t="shared" si="300"/>
        <v>25</v>
      </c>
      <c r="N1977" s="8">
        <f t="shared" si="301"/>
        <v>100</v>
      </c>
      <c r="O1977" s="8">
        <f t="shared" si="302"/>
        <v>50</v>
      </c>
      <c r="P1977" s="8">
        <f t="shared" si="303"/>
        <v>16.5</v>
      </c>
      <c r="Q1977" s="9">
        <f t="shared" si="304"/>
        <v>53.725000000000001</v>
      </c>
      <c r="R1977" s="9">
        <f t="shared" si="305"/>
        <v>46.625</v>
      </c>
      <c r="S1977" s="9">
        <f t="shared" si="306"/>
        <v>38.674999999999997</v>
      </c>
      <c r="T1977" s="9">
        <f t="shared" si="307"/>
        <v>47.875</v>
      </c>
      <c r="U1977" s="8">
        <f t="shared" si="308"/>
        <v>46.341666666666661</v>
      </c>
      <c r="V1977" s="8">
        <f t="shared" si="309"/>
        <v>46.724999999999994</v>
      </c>
    </row>
    <row r="1978" spans="1:22" ht="13.5" x14ac:dyDescent="0.25">
      <c r="A1978" s="3">
        <f>RSI!A1978</f>
        <v>44887</v>
      </c>
      <c r="B1978" s="2">
        <f>RSI!B1978</f>
        <v>10.474</v>
      </c>
      <c r="C1978" s="2">
        <f>RSI!I1978</f>
        <v>52.017085859940707</v>
      </c>
      <c r="D1978" s="2">
        <f>MACD!E1978</f>
        <v>-7.0769682990370342E-2</v>
      </c>
      <c r="E1978" s="2">
        <f>MACD!F1978</f>
        <v>-2.4614407988823934E-2</v>
      </c>
      <c r="F1978" s="2">
        <f>'Moving Avg'!D1978</f>
        <v>10.504</v>
      </c>
      <c r="G1978" s="2">
        <f>'Moving Avg'!F1978</f>
        <v>10.360149999999996</v>
      </c>
      <c r="H1978" s="2">
        <f>'Moving Avg'!G1978</f>
        <v>10.409600000000003</v>
      </c>
      <c r="I1978" s="2">
        <f>'Moving Avg'!H1978</f>
        <v>10.239139999999997</v>
      </c>
      <c r="J1978" s="6" t="str">
        <f>OBV!F1978</f>
        <v>BULLISH</v>
      </c>
      <c r="K1978" s="6" t="str">
        <f>OBV!G1978</f>
        <v>NEUTRAL</v>
      </c>
      <c r="L1978" s="6" t="str">
        <f>OBV!H1978</f>
        <v>CONFIRMED BULLISH</v>
      </c>
      <c r="M1978" s="8">
        <f t="shared" si="300"/>
        <v>25</v>
      </c>
      <c r="N1978" s="8">
        <f t="shared" si="301"/>
        <v>100</v>
      </c>
      <c r="O1978" s="8">
        <f t="shared" si="302"/>
        <v>50</v>
      </c>
      <c r="P1978" s="8">
        <f t="shared" si="303"/>
        <v>83.5</v>
      </c>
      <c r="Q1978" s="9">
        <f t="shared" si="304"/>
        <v>63.774999999999999</v>
      </c>
      <c r="R1978" s="9">
        <f t="shared" si="305"/>
        <v>63.375</v>
      </c>
      <c r="S1978" s="9">
        <f t="shared" si="306"/>
        <v>68.825000000000003</v>
      </c>
      <c r="T1978" s="9">
        <f t="shared" si="307"/>
        <v>64.625</v>
      </c>
      <c r="U1978" s="8">
        <f t="shared" si="308"/>
        <v>65.325000000000003</v>
      </c>
      <c r="V1978" s="8">
        <f t="shared" si="309"/>
        <v>65.150000000000006</v>
      </c>
    </row>
    <row r="1979" spans="1:22" ht="13.5" x14ac:dyDescent="0.25">
      <c r="A1979" s="3">
        <f>RSI!A1979</f>
        <v>44888</v>
      </c>
      <c r="B1979" s="2">
        <f>RSI!B1979</f>
        <v>10.756</v>
      </c>
      <c r="C1979" s="2">
        <f>RSI!I1979</f>
        <v>58.750819286744971</v>
      </c>
      <c r="D1979" s="2">
        <f>MACD!E1979</f>
        <v>-0.11717991267244265</v>
      </c>
      <c r="E1979" s="2">
        <f>MACD!F1979</f>
        <v>-4.3127508925547675E-2</v>
      </c>
      <c r="F1979" s="2">
        <f>'Moving Avg'!D1979</f>
        <v>10.546200000000001</v>
      </c>
      <c r="G1979" s="2">
        <f>'Moving Avg'!F1979</f>
        <v>10.385549999999997</v>
      </c>
      <c r="H1979" s="2">
        <f>'Moving Avg'!G1979</f>
        <v>10.416020000000003</v>
      </c>
      <c r="I1979" s="2">
        <f>'Moving Avg'!H1979</f>
        <v>10.248269999999998</v>
      </c>
      <c r="J1979" s="6" t="str">
        <f>OBV!F1979</f>
        <v>BULLISH</v>
      </c>
      <c r="K1979" s="6" t="str">
        <f>OBV!G1979</f>
        <v>NEUTRAL</v>
      </c>
      <c r="L1979" s="6" t="str">
        <f>OBV!H1979</f>
        <v>CONFIRMED BULLISH</v>
      </c>
      <c r="M1979" s="8">
        <f t="shared" si="300"/>
        <v>25</v>
      </c>
      <c r="N1979" s="8">
        <f t="shared" si="301"/>
        <v>100</v>
      </c>
      <c r="O1979" s="8">
        <f t="shared" si="302"/>
        <v>50</v>
      </c>
      <c r="P1979" s="8">
        <f t="shared" si="303"/>
        <v>83.5</v>
      </c>
      <c r="Q1979" s="9">
        <f t="shared" si="304"/>
        <v>63.774999999999999</v>
      </c>
      <c r="R1979" s="9">
        <f t="shared" si="305"/>
        <v>63.375</v>
      </c>
      <c r="S1979" s="9">
        <f t="shared" si="306"/>
        <v>68.825000000000003</v>
      </c>
      <c r="T1979" s="9">
        <f t="shared" si="307"/>
        <v>64.625</v>
      </c>
      <c r="U1979" s="8">
        <f t="shared" si="308"/>
        <v>65.325000000000003</v>
      </c>
      <c r="V1979" s="8">
        <f t="shared" si="309"/>
        <v>65.150000000000006</v>
      </c>
    </row>
    <row r="1980" spans="1:22" ht="13.5" x14ac:dyDescent="0.25">
      <c r="A1980" s="3">
        <f>RSI!A1980</f>
        <v>44889</v>
      </c>
      <c r="B1980" s="2">
        <f>RSI!B1980</f>
        <v>10.756</v>
      </c>
      <c r="C1980" s="2">
        <f>RSI!I1980</f>
        <v>58.750819286744971</v>
      </c>
      <c r="D1980" s="2">
        <f>MACD!E1980</f>
        <v>-0.12853060643848124</v>
      </c>
      <c r="E1980" s="2">
        <f>MACD!F1980</f>
        <v>-6.0208128428134389E-2</v>
      </c>
      <c r="F1980" s="2">
        <f>'Moving Avg'!D1980</f>
        <v>10.6416</v>
      </c>
      <c r="G1980" s="2">
        <f>'Moving Avg'!F1980</f>
        <v>10.405499999999998</v>
      </c>
      <c r="H1980" s="2">
        <f>'Moving Avg'!G1980</f>
        <v>10.415400000000002</v>
      </c>
      <c r="I1980" s="2">
        <f>'Moving Avg'!H1980</f>
        <v>10.257399999999997</v>
      </c>
      <c r="J1980" s="6" t="str">
        <f>OBV!F1980</f>
        <v>BULLISH</v>
      </c>
      <c r="K1980" s="6" t="str">
        <f>OBV!G1980</f>
        <v>NEUTRAL</v>
      </c>
      <c r="L1980" s="6" t="str">
        <f>OBV!H1980</f>
        <v>CONFIRMED BULLISH</v>
      </c>
      <c r="M1980" s="8">
        <f t="shared" si="300"/>
        <v>25</v>
      </c>
      <c r="N1980" s="8">
        <f t="shared" si="301"/>
        <v>100</v>
      </c>
      <c r="O1980" s="8">
        <f t="shared" si="302"/>
        <v>50</v>
      </c>
      <c r="P1980" s="8">
        <f t="shared" si="303"/>
        <v>83.5</v>
      </c>
      <c r="Q1980" s="9">
        <f t="shared" si="304"/>
        <v>63.774999999999999</v>
      </c>
      <c r="R1980" s="9">
        <f t="shared" si="305"/>
        <v>63.375</v>
      </c>
      <c r="S1980" s="9">
        <f t="shared" si="306"/>
        <v>68.825000000000003</v>
      </c>
      <c r="T1980" s="9">
        <f t="shared" si="307"/>
        <v>64.625</v>
      </c>
      <c r="U1980" s="8">
        <f t="shared" si="308"/>
        <v>65.325000000000003</v>
      </c>
      <c r="V1980" s="8">
        <f t="shared" si="309"/>
        <v>65.150000000000006</v>
      </c>
    </row>
    <row r="1981" spans="1:22" ht="13.5" x14ac:dyDescent="0.25">
      <c r="A1981" s="3">
        <f>RSI!A1981</f>
        <v>44890</v>
      </c>
      <c r="B1981" s="2">
        <f>RSI!B1981</f>
        <v>10.756</v>
      </c>
      <c r="C1981" s="2">
        <f>RSI!I1981</f>
        <v>58.750819286744971</v>
      </c>
      <c r="D1981" s="2">
        <f>MACD!E1981</f>
        <v>-0.1400614279766792</v>
      </c>
      <c r="E1981" s="2">
        <f>MACD!F1981</f>
        <v>-7.6178788337843362E-2</v>
      </c>
      <c r="F1981" s="2">
        <f>'Moving Avg'!D1981</f>
        <v>10.6432</v>
      </c>
      <c r="G1981" s="2">
        <f>'Moving Avg'!F1981</f>
        <v>10.425449999999998</v>
      </c>
      <c r="H1981" s="2">
        <f>'Moving Avg'!G1981</f>
        <v>10.41478</v>
      </c>
      <c r="I1981" s="2">
        <f>'Moving Avg'!H1981</f>
        <v>10.266529999999998</v>
      </c>
      <c r="J1981" s="6" t="str">
        <f>OBV!F1981</f>
        <v>BULLISH</v>
      </c>
      <c r="K1981" s="6" t="str">
        <f>OBV!G1981</f>
        <v>NEUTRAL</v>
      </c>
      <c r="L1981" s="6" t="str">
        <f>OBV!H1981</f>
        <v>CONFIRMED BULLISH</v>
      </c>
      <c r="M1981" s="8">
        <f t="shared" si="300"/>
        <v>25</v>
      </c>
      <c r="N1981" s="8">
        <f t="shared" si="301"/>
        <v>100</v>
      </c>
      <c r="O1981" s="8">
        <f t="shared" si="302"/>
        <v>50</v>
      </c>
      <c r="P1981" s="8">
        <f t="shared" si="303"/>
        <v>83.5</v>
      </c>
      <c r="Q1981" s="9">
        <f t="shared" si="304"/>
        <v>63.774999999999999</v>
      </c>
      <c r="R1981" s="9">
        <f t="shared" si="305"/>
        <v>63.375</v>
      </c>
      <c r="S1981" s="9">
        <f t="shared" si="306"/>
        <v>68.825000000000003</v>
      </c>
      <c r="T1981" s="9">
        <f t="shared" si="307"/>
        <v>64.625</v>
      </c>
      <c r="U1981" s="8">
        <f t="shared" si="308"/>
        <v>65.325000000000003</v>
      </c>
      <c r="V1981" s="8">
        <f t="shared" si="309"/>
        <v>65.150000000000006</v>
      </c>
    </row>
    <row r="1982" spans="1:22" ht="13.5" x14ac:dyDescent="0.25">
      <c r="A1982" s="3">
        <f>RSI!A1982</f>
        <v>44893</v>
      </c>
      <c r="B1982" s="2">
        <f>RSI!B1982</f>
        <v>10.756</v>
      </c>
      <c r="C1982" s="2">
        <f>RSI!I1982</f>
        <v>58.750819286744971</v>
      </c>
      <c r="D1982" s="2">
        <f>MACD!E1982</f>
        <v>-0.15883273911940776</v>
      </c>
      <c r="E1982" s="2">
        <f>MACD!F1982</f>
        <v>-9.2709578494156245E-2</v>
      </c>
      <c r="F1982" s="2">
        <f>'Moving Avg'!D1982</f>
        <v>10.6996</v>
      </c>
      <c r="G1982" s="2">
        <f>'Moving Avg'!F1982</f>
        <v>10.44735</v>
      </c>
      <c r="H1982" s="2">
        <f>'Moving Avg'!G1982</f>
        <v>10.418839999999999</v>
      </c>
      <c r="I1982" s="2">
        <f>'Moving Avg'!H1982</f>
        <v>10.274979999999998</v>
      </c>
      <c r="J1982" s="6" t="str">
        <f>OBV!F1982</f>
        <v>BULLISH</v>
      </c>
      <c r="K1982" s="6" t="str">
        <f>OBV!G1982</f>
        <v>NEUTRAL</v>
      </c>
      <c r="L1982" s="6" t="str">
        <f>OBV!H1982</f>
        <v>CONFIRMED BULLISH</v>
      </c>
      <c r="M1982" s="8">
        <f t="shared" si="300"/>
        <v>25</v>
      </c>
      <c r="N1982" s="8">
        <f t="shared" si="301"/>
        <v>100</v>
      </c>
      <c r="O1982" s="8">
        <f t="shared" si="302"/>
        <v>50</v>
      </c>
      <c r="P1982" s="8">
        <f t="shared" si="303"/>
        <v>83.5</v>
      </c>
      <c r="Q1982" s="9">
        <f t="shared" si="304"/>
        <v>63.774999999999999</v>
      </c>
      <c r="R1982" s="9">
        <f t="shared" si="305"/>
        <v>63.375</v>
      </c>
      <c r="S1982" s="9">
        <f t="shared" si="306"/>
        <v>68.825000000000003</v>
      </c>
      <c r="T1982" s="9">
        <f t="shared" si="307"/>
        <v>64.625</v>
      </c>
      <c r="U1982" s="8">
        <f t="shared" si="308"/>
        <v>65.325000000000003</v>
      </c>
      <c r="V1982" s="8">
        <f t="shared" si="309"/>
        <v>65.150000000000006</v>
      </c>
    </row>
    <row r="1983" spans="1:22" ht="13.5" x14ac:dyDescent="0.25">
      <c r="A1983" s="3">
        <f>RSI!A1983</f>
        <v>44894</v>
      </c>
      <c r="B1983" s="2">
        <f>RSI!B1983</f>
        <v>10.756</v>
      </c>
      <c r="C1983" s="2">
        <f>RSI!I1983</f>
        <v>58.750819286744971</v>
      </c>
      <c r="D1983" s="2">
        <f>MACD!E1983</f>
        <v>-0.19559849298770615</v>
      </c>
      <c r="E1983" s="2">
        <f>MACD!F1983</f>
        <v>-0.11328736139286623</v>
      </c>
      <c r="F1983" s="2">
        <f>'Moving Avg'!D1983</f>
        <v>10.756</v>
      </c>
      <c r="G1983" s="2">
        <f>'Moving Avg'!F1983</f>
        <v>10.465349999999999</v>
      </c>
      <c r="H1983" s="2">
        <f>'Moving Avg'!G1983</f>
        <v>10.426039999999999</v>
      </c>
      <c r="I1983" s="2">
        <f>'Moving Avg'!H1983</f>
        <v>10.282504999999999</v>
      </c>
      <c r="J1983" s="6" t="str">
        <f>OBV!F1983</f>
        <v>BULLISH</v>
      </c>
      <c r="K1983" s="6" t="str">
        <f>OBV!G1983</f>
        <v>NEUTRAL</v>
      </c>
      <c r="L1983" s="6" t="str">
        <f>OBV!H1983</f>
        <v>CONFIRMED BULLISH</v>
      </c>
      <c r="M1983" s="8">
        <f t="shared" si="300"/>
        <v>25</v>
      </c>
      <c r="N1983" s="8">
        <f t="shared" si="301"/>
        <v>100</v>
      </c>
      <c r="O1983" s="8">
        <f t="shared" si="302"/>
        <v>50</v>
      </c>
      <c r="P1983" s="8">
        <f t="shared" si="303"/>
        <v>83.5</v>
      </c>
      <c r="Q1983" s="9">
        <f t="shared" si="304"/>
        <v>63.774999999999999</v>
      </c>
      <c r="R1983" s="9">
        <f t="shared" si="305"/>
        <v>63.375</v>
      </c>
      <c r="S1983" s="9">
        <f t="shared" si="306"/>
        <v>68.825000000000003</v>
      </c>
      <c r="T1983" s="9">
        <f t="shared" si="307"/>
        <v>64.625</v>
      </c>
      <c r="U1983" s="8">
        <f t="shared" si="308"/>
        <v>65.325000000000003</v>
      </c>
      <c r="V1983" s="8">
        <f t="shared" si="309"/>
        <v>65.150000000000006</v>
      </c>
    </row>
    <row r="1984" spans="1:22" ht="13.5" x14ac:dyDescent="0.25">
      <c r="A1984" s="3">
        <f>RSI!A1984</f>
        <v>44895</v>
      </c>
      <c r="B1984" s="2">
        <f>RSI!B1984</f>
        <v>10.756</v>
      </c>
      <c r="C1984" s="2">
        <f>RSI!I1984</f>
        <v>58.750819286744971</v>
      </c>
      <c r="D1984" s="2">
        <f>MACD!E1984</f>
        <v>-0.17885259082768101</v>
      </c>
      <c r="E1984" s="2">
        <f>MACD!F1984</f>
        <v>-0.12640040727982918</v>
      </c>
      <c r="F1984" s="2">
        <f>'Moving Avg'!D1984</f>
        <v>10.756</v>
      </c>
      <c r="G1984" s="2">
        <f>'Moving Avg'!F1984</f>
        <v>10.491150000000001</v>
      </c>
      <c r="H1984" s="2">
        <f>'Moving Avg'!G1984</f>
        <v>10.431679999999998</v>
      </c>
      <c r="I1984" s="2">
        <f>'Moving Avg'!H1984</f>
        <v>10.289494999999999</v>
      </c>
      <c r="J1984" s="6" t="str">
        <f>OBV!F1984</f>
        <v>NEUTRAL</v>
      </c>
      <c r="K1984" s="6" t="str">
        <f>OBV!G1984</f>
        <v>NEUTRAL</v>
      </c>
      <c r="L1984" s="6" t="str">
        <f>OBV!H1984</f>
        <v>NEUTRAL</v>
      </c>
      <c r="M1984" s="8">
        <f t="shared" si="300"/>
        <v>25</v>
      </c>
      <c r="N1984" s="8">
        <f t="shared" si="301"/>
        <v>100</v>
      </c>
      <c r="O1984" s="8">
        <f t="shared" si="302"/>
        <v>50</v>
      </c>
      <c r="P1984" s="8">
        <f t="shared" si="303"/>
        <v>33</v>
      </c>
      <c r="Q1984" s="9">
        <f t="shared" si="304"/>
        <v>56.2</v>
      </c>
      <c r="R1984" s="9">
        <f t="shared" si="305"/>
        <v>50.75</v>
      </c>
      <c r="S1984" s="9">
        <f t="shared" si="306"/>
        <v>46.1</v>
      </c>
      <c r="T1984" s="9">
        <f t="shared" si="307"/>
        <v>52</v>
      </c>
      <c r="U1984" s="8">
        <f t="shared" si="308"/>
        <v>51.016666666666673</v>
      </c>
      <c r="V1984" s="8">
        <f t="shared" si="309"/>
        <v>51.262500000000003</v>
      </c>
    </row>
    <row r="1985" spans="1:22" ht="13.5" x14ac:dyDescent="0.25">
      <c r="A1985" s="3">
        <f>RSI!A1985</f>
        <v>44896</v>
      </c>
      <c r="B1985" s="2">
        <f>RSI!B1985</f>
        <v>10.756</v>
      </c>
      <c r="C1985" s="2">
        <f>RSI!I1985</f>
        <v>58.750819286744964</v>
      </c>
      <c r="D1985" s="2">
        <f>MACD!E1985</f>
        <v>-0.20702201117720342</v>
      </c>
      <c r="E1985" s="2">
        <f>MACD!F1985</f>
        <v>-0.14252472805930405</v>
      </c>
      <c r="F1985" s="2">
        <f>'Moving Avg'!D1985</f>
        <v>10.756</v>
      </c>
      <c r="G1985" s="2">
        <f>'Moving Avg'!F1985</f>
        <v>10.518150000000002</v>
      </c>
      <c r="H1985" s="2">
        <f>'Moving Avg'!G1985</f>
        <v>10.437459999999998</v>
      </c>
      <c r="I1985" s="2">
        <f>'Moving Avg'!H1985</f>
        <v>10.295984999999998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  <c r="M1985" s="8">
        <f t="shared" si="300"/>
        <v>25</v>
      </c>
      <c r="N1985" s="8">
        <f t="shared" si="301"/>
        <v>100</v>
      </c>
      <c r="O1985" s="8">
        <f t="shared" si="302"/>
        <v>50</v>
      </c>
      <c r="P1985" s="8">
        <f t="shared" si="303"/>
        <v>33</v>
      </c>
      <c r="Q1985" s="9">
        <f t="shared" si="304"/>
        <v>56.2</v>
      </c>
      <c r="R1985" s="9">
        <f t="shared" si="305"/>
        <v>50.75</v>
      </c>
      <c r="S1985" s="9">
        <f t="shared" si="306"/>
        <v>46.1</v>
      </c>
      <c r="T1985" s="9">
        <f t="shared" si="307"/>
        <v>52</v>
      </c>
      <c r="U1985" s="8">
        <f t="shared" si="308"/>
        <v>51.016666666666673</v>
      </c>
      <c r="V1985" s="8">
        <f t="shared" si="309"/>
        <v>51.262500000000003</v>
      </c>
    </row>
    <row r="1986" spans="1:22" ht="13.5" x14ac:dyDescent="0.25">
      <c r="A1986" s="3">
        <f>RSI!A1986</f>
        <v>44897</v>
      </c>
      <c r="B1986" s="2">
        <f>RSI!B1986</f>
        <v>10.756</v>
      </c>
      <c r="C1986" s="2">
        <f>RSI!I1986</f>
        <v>58.750819286744964</v>
      </c>
      <c r="D1986" s="2">
        <f>MACD!E1986</f>
        <v>-0.16001489593905482</v>
      </c>
      <c r="E1986" s="2">
        <f>MACD!F1986</f>
        <v>-0.14602276163525421</v>
      </c>
      <c r="F1986" s="2">
        <f>'Moving Avg'!D1986</f>
        <v>10.756</v>
      </c>
      <c r="G1986" s="2">
        <f>'Moving Avg'!F1986</f>
        <v>10.540450000000002</v>
      </c>
      <c r="H1986" s="2">
        <f>'Moving Avg'!G1986</f>
        <v>10.444819999999998</v>
      </c>
      <c r="I1986" s="2">
        <f>'Moving Avg'!H1986</f>
        <v>10.301794999999997</v>
      </c>
      <c r="J1986" s="6" t="str">
        <f>OBV!F1986</f>
        <v>NEUTRAL</v>
      </c>
      <c r="K1986" s="6" t="str">
        <f>OBV!G1986</f>
        <v>NEUTRAL</v>
      </c>
      <c r="L1986" s="6" t="str">
        <f>OBV!H1986</f>
        <v>NEUTRAL</v>
      </c>
      <c r="M1986" s="8">
        <f t="shared" ref="M1986:M2049" si="310">IF(C1986&lt;30,50, IF(C1986&gt;70, 0, 25))</f>
        <v>25</v>
      </c>
      <c r="N1986" s="8">
        <f t="shared" ref="N1986:N2049" si="311">IF(E1986-D1986&gt;0.02, 100, IF(E1986-D1986&lt;0,0,45))</f>
        <v>45</v>
      </c>
      <c r="O1986" s="8">
        <f t="shared" ref="O1986:O2049" si="312">IF(F1986-I1986&gt;10,100,IF(F1986-I1986&gt;5,75, IF(F1986-I1986&gt;0,50,0)))</f>
        <v>50</v>
      </c>
      <c r="P1986" s="8">
        <f t="shared" ref="P1986:P2049" si="313">IF(L1986="confirmed bullish", 34, IF(L1986="bullish divergence",17, 0))+IF(J1986="bullish",33,IF(J1986="bearish",0,16.5))+IF(K1986="strong",33,IF(K1986="weak",0,16.5))</f>
        <v>33</v>
      </c>
      <c r="Q1986" s="9">
        <f t="shared" si="304"/>
        <v>36.950000000000003</v>
      </c>
      <c r="R1986" s="9">
        <f t="shared" si="305"/>
        <v>39.75</v>
      </c>
      <c r="S1986" s="9">
        <f t="shared" si="306"/>
        <v>37.85</v>
      </c>
      <c r="T1986" s="9">
        <f t="shared" si="307"/>
        <v>38.25</v>
      </c>
      <c r="U1986" s="8">
        <f t="shared" si="308"/>
        <v>38.183333333333337</v>
      </c>
      <c r="V1986" s="8">
        <f t="shared" si="309"/>
        <v>38.200000000000003</v>
      </c>
    </row>
    <row r="1987" spans="1:22" ht="13.5" x14ac:dyDescent="0.25">
      <c r="A1987" s="3">
        <f>RSI!A1987</f>
        <v>44900</v>
      </c>
      <c r="B1987" s="2">
        <f>RSI!B1987</f>
        <v>10.709</v>
      </c>
      <c r="C1987" s="2">
        <f>RSI!I1987</f>
        <v>56.365698332636612</v>
      </c>
      <c r="D1987" s="2">
        <f>MACD!E1987</f>
        <v>-0.16012596068478757</v>
      </c>
      <c r="E1987" s="2">
        <f>MACD!F1987</f>
        <v>-0.14884340144516089</v>
      </c>
      <c r="F1987" s="2">
        <f>'Moving Avg'!D1987</f>
        <v>10.746600000000001</v>
      </c>
      <c r="G1987" s="2">
        <f>'Moving Avg'!F1987</f>
        <v>10.556100000000001</v>
      </c>
      <c r="H1987" s="2">
        <f>'Moving Avg'!G1987</f>
        <v>10.451859999999996</v>
      </c>
      <c r="I1987" s="2">
        <f>'Moving Avg'!H1987</f>
        <v>10.307369999999999</v>
      </c>
      <c r="J1987" s="6" t="str">
        <f>OBV!F1987</f>
        <v>BEARISH</v>
      </c>
      <c r="K1987" s="6" t="str">
        <f>OBV!G1987</f>
        <v>NEUTRAL</v>
      </c>
      <c r="L1987" s="6" t="str">
        <f>OBV!H1987</f>
        <v>CONFIRMED BEARISH</v>
      </c>
      <c r="M1987" s="8">
        <f t="shared" si="310"/>
        <v>25</v>
      </c>
      <c r="N1987" s="8">
        <f t="shared" si="311"/>
        <v>45</v>
      </c>
      <c r="O1987" s="8">
        <f t="shared" si="312"/>
        <v>50</v>
      </c>
      <c r="P1987" s="8">
        <f t="shared" si="313"/>
        <v>16.5</v>
      </c>
      <c r="Q1987" s="9">
        <f t="shared" ref="Q1987:Q2050" si="314">0.35*M1987+N1987*0.35+O1987*0.15+P1987*0.15</f>
        <v>34.475000000000001</v>
      </c>
      <c r="R1987" s="9">
        <f t="shared" ref="R1987:R2050" si="315">M1987*0.2+N1987*0.2+O1987*0.35+P1987*0.25</f>
        <v>35.625</v>
      </c>
      <c r="S1987" s="9">
        <f t="shared" ref="S1987:S2050" si="316">M1987*0.15+N1987*0.15+O1987*0.25+P1987*0.45</f>
        <v>30.425000000000001</v>
      </c>
      <c r="T1987" s="9">
        <f t="shared" ref="T1987:T2050" si="317">0.25*SUM(M1987:P1987)</f>
        <v>34.125</v>
      </c>
      <c r="U1987" s="8">
        <f t="shared" ref="U1987:U2050" si="318">SUM(Q1987:S1987)/3</f>
        <v>33.508333333333333</v>
      </c>
      <c r="V1987" s="8">
        <f t="shared" ref="V1987:V2050" si="319">SUM(Q1987:T1987)/4</f>
        <v>33.662499999999994</v>
      </c>
    </row>
    <row r="1988" spans="1:22" ht="13.5" x14ac:dyDescent="0.25">
      <c r="A1988" s="3">
        <f>RSI!A1988</f>
        <v>44901</v>
      </c>
      <c r="B1988" s="2">
        <f>RSI!B1988</f>
        <v>10.709</v>
      </c>
      <c r="C1988" s="2">
        <f>RSI!I1988</f>
        <v>56.365698332636626</v>
      </c>
      <c r="D1988" s="2">
        <f>MACD!E1988</f>
        <v>-0.16106624262877034</v>
      </c>
      <c r="E1988" s="2">
        <f>MACD!F1988</f>
        <v>-0.15128796968188279</v>
      </c>
      <c r="F1988" s="2">
        <f>'Moving Avg'!D1988</f>
        <v>10.737200000000001</v>
      </c>
      <c r="G1988" s="2">
        <f>'Moving Avg'!F1988</f>
        <v>10.5776</v>
      </c>
      <c r="H1988" s="2">
        <f>'Moving Avg'!G1988</f>
        <v>10.458119999999994</v>
      </c>
      <c r="I1988" s="2">
        <f>'Moving Avg'!H1988</f>
        <v>10.312944999999999</v>
      </c>
      <c r="J1988" s="6" t="str">
        <f>OBV!F1988</f>
        <v>BEARISH</v>
      </c>
      <c r="K1988" s="6" t="str">
        <f>OBV!G1988</f>
        <v>NEUTRAL</v>
      </c>
      <c r="L1988" s="6" t="str">
        <f>OBV!H1988</f>
        <v>CONFIRMED BEARISH</v>
      </c>
      <c r="M1988" s="8">
        <f t="shared" si="310"/>
        <v>25</v>
      </c>
      <c r="N1988" s="8">
        <f t="shared" si="311"/>
        <v>45</v>
      </c>
      <c r="O1988" s="8">
        <f t="shared" si="312"/>
        <v>50</v>
      </c>
      <c r="P1988" s="8">
        <f t="shared" si="313"/>
        <v>16.5</v>
      </c>
      <c r="Q1988" s="9">
        <f t="shared" si="314"/>
        <v>34.475000000000001</v>
      </c>
      <c r="R1988" s="9">
        <f t="shared" si="315"/>
        <v>35.625</v>
      </c>
      <c r="S1988" s="9">
        <f t="shared" si="316"/>
        <v>30.425000000000001</v>
      </c>
      <c r="T1988" s="9">
        <f t="shared" si="317"/>
        <v>34.125</v>
      </c>
      <c r="U1988" s="8">
        <f t="shared" si="318"/>
        <v>33.508333333333333</v>
      </c>
      <c r="V1988" s="8">
        <f t="shared" si="319"/>
        <v>33.662499999999994</v>
      </c>
    </row>
    <row r="1989" spans="1:22" ht="13.5" x14ac:dyDescent="0.25">
      <c r="A1989" s="3">
        <f>RSI!A1989</f>
        <v>44902</v>
      </c>
      <c r="B1989" s="2">
        <f>RSI!B1989</f>
        <v>10.709</v>
      </c>
      <c r="C1989" s="2">
        <f>RSI!I1989</f>
        <v>56.365698332636612</v>
      </c>
      <c r="D1989" s="2">
        <f>MACD!E1989</f>
        <v>-0.1192608653184557</v>
      </c>
      <c r="E1989" s="2">
        <f>MACD!F1989</f>
        <v>-0.14488254880919738</v>
      </c>
      <c r="F1989" s="2">
        <f>'Moving Avg'!D1989</f>
        <v>10.727800000000002</v>
      </c>
      <c r="G1989" s="2">
        <f>'Moving Avg'!F1989</f>
        <v>10.603000000000002</v>
      </c>
      <c r="H1989" s="2">
        <f>'Moving Avg'!G1989</f>
        <v>10.464539999999998</v>
      </c>
      <c r="I1989" s="2">
        <f>'Moving Avg'!H1989</f>
        <v>10.319375000000001</v>
      </c>
      <c r="J1989" s="6" t="str">
        <f>OBV!F1989</f>
        <v>BEARISH</v>
      </c>
      <c r="K1989" s="6" t="str">
        <f>OBV!G1989</f>
        <v>NEUTRAL</v>
      </c>
      <c r="L1989" s="6" t="str">
        <f>OBV!H1989</f>
        <v>CONFIRMED BEARISH</v>
      </c>
      <c r="M1989" s="8">
        <f t="shared" si="310"/>
        <v>25</v>
      </c>
      <c r="N1989" s="8">
        <f t="shared" si="311"/>
        <v>0</v>
      </c>
      <c r="O1989" s="8">
        <f t="shared" si="312"/>
        <v>50</v>
      </c>
      <c r="P1989" s="8">
        <f t="shared" si="313"/>
        <v>16.5</v>
      </c>
      <c r="Q1989" s="9">
        <f t="shared" si="314"/>
        <v>18.725000000000001</v>
      </c>
      <c r="R1989" s="9">
        <f t="shared" si="315"/>
        <v>26.625</v>
      </c>
      <c r="S1989" s="9">
        <f t="shared" si="316"/>
        <v>23.675000000000001</v>
      </c>
      <c r="T1989" s="9">
        <f t="shared" si="317"/>
        <v>22.875</v>
      </c>
      <c r="U1989" s="8">
        <f t="shared" si="318"/>
        <v>23.008333333333336</v>
      </c>
      <c r="V1989" s="8">
        <f t="shared" si="319"/>
        <v>22.975000000000001</v>
      </c>
    </row>
    <row r="1990" spans="1:22" ht="13.5" x14ac:dyDescent="0.25">
      <c r="A1990" s="3">
        <f>RSI!A1990</f>
        <v>44903</v>
      </c>
      <c r="B1990" s="2">
        <f>RSI!B1990</f>
        <v>10.709</v>
      </c>
      <c r="C1990" s="2">
        <f>RSI!I1990</f>
        <v>56.365698332636612</v>
      </c>
      <c r="D1990" s="2">
        <f>MACD!E1990</f>
        <v>-8.4612653860876463E-2</v>
      </c>
      <c r="E1990" s="2">
        <f>MACD!F1990</f>
        <v>-0.1328285698195332</v>
      </c>
      <c r="F1990" s="2">
        <f>'Moving Avg'!D1990</f>
        <v>10.718399999999999</v>
      </c>
      <c r="G1990" s="2">
        <f>'Moving Avg'!F1990</f>
        <v>10.618650000000001</v>
      </c>
      <c r="H1990" s="2">
        <f>'Moving Avg'!G1990</f>
        <v>10.464219999999996</v>
      </c>
      <c r="I1990" s="2">
        <f>'Moving Avg'!H1990</f>
        <v>10.32652</v>
      </c>
      <c r="J1990" s="6" t="str">
        <f>OBV!F1990</f>
        <v>BEARISH</v>
      </c>
      <c r="K1990" s="6" t="str">
        <f>OBV!G1990</f>
        <v>NEUTRAL</v>
      </c>
      <c r="L1990" s="6" t="str">
        <f>OBV!H1990</f>
        <v>CONFIRMED BEARISH</v>
      </c>
      <c r="M1990" s="8">
        <f t="shared" si="310"/>
        <v>25</v>
      </c>
      <c r="N1990" s="8">
        <f t="shared" si="311"/>
        <v>0</v>
      </c>
      <c r="O1990" s="8">
        <f t="shared" si="312"/>
        <v>50</v>
      </c>
      <c r="P1990" s="8">
        <f t="shared" si="313"/>
        <v>16.5</v>
      </c>
      <c r="Q1990" s="9">
        <f t="shared" si="314"/>
        <v>18.725000000000001</v>
      </c>
      <c r="R1990" s="9">
        <f t="shared" si="315"/>
        <v>26.625</v>
      </c>
      <c r="S1990" s="9">
        <f t="shared" si="316"/>
        <v>23.675000000000001</v>
      </c>
      <c r="T1990" s="9">
        <f t="shared" si="317"/>
        <v>22.875</v>
      </c>
      <c r="U1990" s="8">
        <f t="shared" si="318"/>
        <v>23.008333333333336</v>
      </c>
      <c r="V1990" s="8">
        <f t="shared" si="319"/>
        <v>22.975000000000001</v>
      </c>
    </row>
    <row r="1991" spans="1:22" ht="13.5" x14ac:dyDescent="0.25">
      <c r="A1991" s="3">
        <f>RSI!A1991</f>
        <v>44904</v>
      </c>
      <c r="B1991" s="2">
        <f>RSI!B1991</f>
        <v>10.747999999999999</v>
      </c>
      <c r="C1991" s="2">
        <f>RSI!I1991</f>
        <v>58.257103387541029</v>
      </c>
      <c r="D1991" s="2">
        <f>MACD!E1991</f>
        <v>-5.885564882874661E-2</v>
      </c>
      <c r="E1991" s="2">
        <f>MACD!F1991</f>
        <v>-0.11803398562137588</v>
      </c>
      <c r="F1991" s="2">
        <f>'Moving Avg'!D1991</f>
        <v>10.716799999999999</v>
      </c>
      <c r="G1991" s="2">
        <f>'Moving Avg'!F1991</f>
        <v>10.63625</v>
      </c>
      <c r="H1991" s="2">
        <f>'Moving Avg'!G1991</f>
        <v>10.474379999999998</v>
      </c>
      <c r="I1991" s="2">
        <f>'Moving Avg'!H1991</f>
        <v>10.332255</v>
      </c>
      <c r="J1991" s="6" t="str">
        <f>OBV!F1991</f>
        <v>BULLISH</v>
      </c>
      <c r="K1991" s="6" t="str">
        <f>OBV!G1991</f>
        <v>NEUTRAL</v>
      </c>
      <c r="L1991" s="6" t="str">
        <f>OBV!H1991</f>
        <v>BULLISH DIVERGENCE</v>
      </c>
      <c r="M1991" s="8">
        <f t="shared" si="310"/>
        <v>25</v>
      </c>
      <c r="N1991" s="8">
        <f t="shared" si="311"/>
        <v>0</v>
      </c>
      <c r="O1991" s="8">
        <f t="shared" si="312"/>
        <v>50</v>
      </c>
      <c r="P1991" s="8">
        <f t="shared" si="313"/>
        <v>66.5</v>
      </c>
      <c r="Q1991" s="9">
        <f t="shared" si="314"/>
        <v>26.225000000000001</v>
      </c>
      <c r="R1991" s="9">
        <f t="shared" si="315"/>
        <v>39.125</v>
      </c>
      <c r="S1991" s="9">
        <f t="shared" si="316"/>
        <v>46.174999999999997</v>
      </c>
      <c r="T1991" s="9">
        <f t="shared" si="317"/>
        <v>35.375</v>
      </c>
      <c r="U1991" s="8">
        <f t="shared" si="318"/>
        <v>37.174999999999997</v>
      </c>
      <c r="V1991" s="8">
        <f t="shared" si="319"/>
        <v>36.724999999999994</v>
      </c>
    </row>
    <row r="1992" spans="1:22" ht="13.5" x14ac:dyDescent="0.25">
      <c r="A1992" s="3">
        <f>RSI!A1992</f>
        <v>44907</v>
      </c>
      <c r="B1992" s="2">
        <f>RSI!B1992</f>
        <v>10.747999999999999</v>
      </c>
      <c r="C1992" s="2">
        <f>RSI!I1992</f>
        <v>58.257103387541029</v>
      </c>
      <c r="D1992" s="2">
        <f>MACD!E1992</f>
        <v>-3.791377139526908E-2</v>
      </c>
      <c r="E1992" s="2">
        <f>MACD!F1992</f>
        <v>-0.10200994277615452</v>
      </c>
      <c r="F1992" s="2">
        <f>'Moving Avg'!D1992</f>
        <v>10.724599999999999</v>
      </c>
      <c r="G1992" s="2">
        <f>'Moving Avg'!F1992</f>
        <v>10.6562</v>
      </c>
      <c r="H1992" s="2">
        <f>'Moving Avg'!G1992</f>
        <v>10.486099999999999</v>
      </c>
      <c r="I1992" s="2">
        <f>'Moving Avg'!H1992</f>
        <v>10.338025</v>
      </c>
      <c r="J1992" s="6" t="str">
        <f>OBV!F1992</f>
        <v>BULLISH</v>
      </c>
      <c r="K1992" s="6" t="str">
        <f>OBV!G1992</f>
        <v>NEUTRAL</v>
      </c>
      <c r="L1992" s="6" t="str">
        <f>OBV!H1992</f>
        <v>CONFIRMED BULLISH</v>
      </c>
      <c r="M1992" s="8">
        <f t="shared" si="310"/>
        <v>25</v>
      </c>
      <c r="N1992" s="8">
        <f t="shared" si="311"/>
        <v>0</v>
      </c>
      <c r="O1992" s="8">
        <f t="shared" si="312"/>
        <v>50</v>
      </c>
      <c r="P1992" s="8">
        <f t="shared" si="313"/>
        <v>83.5</v>
      </c>
      <c r="Q1992" s="9">
        <f t="shared" si="314"/>
        <v>28.774999999999999</v>
      </c>
      <c r="R1992" s="9">
        <f t="shared" si="315"/>
        <v>43.375</v>
      </c>
      <c r="S1992" s="9">
        <f t="shared" si="316"/>
        <v>53.825000000000003</v>
      </c>
      <c r="T1992" s="9">
        <f t="shared" si="317"/>
        <v>39.625</v>
      </c>
      <c r="U1992" s="8">
        <f t="shared" si="318"/>
        <v>41.991666666666667</v>
      </c>
      <c r="V1992" s="8">
        <f t="shared" si="319"/>
        <v>41.400000000000006</v>
      </c>
    </row>
    <row r="1993" spans="1:22" ht="13.5" x14ac:dyDescent="0.25">
      <c r="A1993" s="3">
        <f>RSI!A1993</f>
        <v>44908</v>
      </c>
      <c r="B1993" s="2">
        <f>RSI!B1993</f>
        <v>10.747999999999999</v>
      </c>
      <c r="C1993" s="2">
        <f>RSI!I1993</f>
        <v>58.257103387541029</v>
      </c>
      <c r="D1993" s="2">
        <f>MACD!E1993</f>
        <v>-2.0983083703566052E-2</v>
      </c>
      <c r="E1993" s="2">
        <f>MACD!F1993</f>
        <v>-8.5804570961636836E-2</v>
      </c>
      <c r="F1993" s="2">
        <f>'Moving Avg'!D1993</f>
        <v>10.732399999999998</v>
      </c>
      <c r="G1993" s="2">
        <f>'Moving Avg'!F1993</f>
        <v>10.682399999999998</v>
      </c>
      <c r="H1993" s="2">
        <f>'Moving Avg'!G1993</f>
        <v>10.494699999999998</v>
      </c>
      <c r="I1993" s="2">
        <f>'Moving Avg'!H1993</f>
        <v>10.345330000000001</v>
      </c>
      <c r="J1993" s="6" t="str">
        <f>OBV!F1993</f>
        <v>BULLISH</v>
      </c>
      <c r="K1993" s="6" t="str">
        <f>OBV!G1993</f>
        <v>NEUTRAL</v>
      </c>
      <c r="L1993" s="6" t="str">
        <f>OBV!H1993</f>
        <v>CONFIRMED BULLISH</v>
      </c>
      <c r="M1993" s="8">
        <f t="shared" si="310"/>
        <v>25</v>
      </c>
      <c r="N1993" s="8">
        <f t="shared" si="311"/>
        <v>0</v>
      </c>
      <c r="O1993" s="8">
        <f t="shared" si="312"/>
        <v>50</v>
      </c>
      <c r="P1993" s="8">
        <f t="shared" si="313"/>
        <v>83.5</v>
      </c>
      <c r="Q1993" s="9">
        <f t="shared" si="314"/>
        <v>28.774999999999999</v>
      </c>
      <c r="R1993" s="9">
        <f t="shared" si="315"/>
        <v>43.375</v>
      </c>
      <c r="S1993" s="9">
        <f t="shared" si="316"/>
        <v>53.825000000000003</v>
      </c>
      <c r="T1993" s="9">
        <f t="shared" si="317"/>
        <v>39.625</v>
      </c>
      <c r="U1993" s="8">
        <f t="shared" si="318"/>
        <v>41.991666666666667</v>
      </c>
      <c r="V1993" s="8">
        <f t="shared" si="319"/>
        <v>41.400000000000006</v>
      </c>
    </row>
    <row r="1994" spans="1:22" ht="13.5" x14ac:dyDescent="0.25">
      <c r="A1994" s="3">
        <f>RSI!A1994</f>
        <v>44909</v>
      </c>
      <c r="B1994" s="2">
        <f>RSI!B1994</f>
        <v>10.747999999999999</v>
      </c>
      <c r="C1994" s="2">
        <f>RSI!I1994</f>
        <v>58.257103387541029</v>
      </c>
      <c r="D1994" s="2">
        <f>MACD!E1994</f>
        <v>-7.3880083473483182E-3</v>
      </c>
      <c r="E1994" s="2">
        <f>MACD!F1994</f>
        <v>-7.0121258438779144E-2</v>
      </c>
      <c r="F1994" s="2">
        <f>'Moving Avg'!D1994</f>
        <v>10.740199999999998</v>
      </c>
      <c r="G1994" s="2">
        <f>'Moving Avg'!F1994</f>
        <v>10.692549999999999</v>
      </c>
      <c r="H1994" s="2">
        <f>'Moving Avg'!G1994</f>
        <v>10.503299999999999</v>
      </c>
      <c r="I1994" s="2">
        <f>'Moving Avg'!H1994</f>
        <v>10.350029999999999</v>
      </c>
      <c r="J1994" s="6" t="str">
        <f>OBV!F1994</f>
        <v>BULLISH</v>
      </c>
      <c r="K1994" s="6" t="str">
        <f>OBV!G1994</f>
        <v>NEUTRAL</v>
      </c>
      <c r="L1994" s="6" t="str">
        <f>OBV!H1994</f>
        <v>CONFIRMED BULLISH</v>
      </c>
      <c r="M1994" s="8">
        <f t="shared" si="310"/>
        <v>25</v>
      </c>
      <c r="N1994" s="8">
        <f t="shared" si="311"/>
        <v>0</v>
      </c>
      <c r="O1994" s="8">
        <f t="shared" si="312"/>
        <v>50</v>
      </c>
      <c r="P1994" s="8">
        <f t="shared" si="313"/>
        <v>83.5</v>
      </c>
      <c r="Q1994" s="9">
        <f t="shared" si="314"/>
        <v>28.774999999999999</v>
      </c>
      <c r="R1994" s="9">
        <f t="shared" si="315"/>
        <v>43.375</v>
      </c>
      <c r="S1994" s="9">
        <f t="shared" si="316"/>
        <v>53.825000000000003</v>
      </c>
      <c r="T1994" s="9">
        <f t="shared" si="317"/>
        <v>39.625</v>
      </c>
      <c r="U1994" s="8">
        <f t="shared" si="318"/>
        <v>41.991666666666667</v>
      </c>
      <c r="V1994" s="8">
        <f t="shared" si="319"/>
        <v>41.400000000000006</v>
      </c>
    </row>
    <row r="1995" spans="1:22" ht="13.5" x14ac:dyDescent="0.25">
      <c r="A1995" s="3">
        <f>RSI!A1995</f>
        <v>44910</v>
      </c>
      <c r="B1995" s="2">
        <f>RSI!B1995</f>
        <v>10.747999999999999</v>
      </c>
      <c r="C1995" s="2">
        <f>RSI!I1995</f>
        <v>58.257103387541029</v>
      </c>
      <c r="D1995" s="2">
        <f>MACD!E1995</f>
        <v>3.4387658872656601E-3</v>
      </c>
      <c r="E1995" s="2">
        <f>MACD!F1995</f>
        <v>-5.5409253573570183E-2</v>
      </c>
      <c r="F1995" s="2">
        <f>'Moving Avg'!D1995</f>
        <v>10.747999999999999</v>
      </c>
      <c r="G1995" s="2">
        <f>'Moving Avg'!F1995</f>
        <v>10.715999999999998</v>
      </c>
      <c r="H1995" s="2">
        <f>'Moving Avg'!G1995</f>
        <v>10.511899999999995</v>
      </c>
      <c r="I1995" s="2">
        <f>'Moving Avg'!H1995</f>
        <v>10.354765</v>
      </c>
      <c r="J1995" s="6" t="str">
        <f>OBV!F1995</f>
        <v>BULLISH</v>
      </c>
      <c r="K1995" s="6" t="str">
        <f>OBV!G1995</f>
        <v>NEUTRAL</v>
      </c>
      <c r="L1995" s="6" t="str">
        <f>OBV!H1995</f>
        <v>CONFIRMED BULLISH</v>
      </c>
      <c r="M1995" s="8">
        <f t="shared" si="310"/>
        <v>25</v>
      </c>
      <c r="N1995" s="8">
        <f t="shared" si="311"/>
        <v>0</v>
      </c>
      <c r="O1995" s="8">
        <f t="shared" si="312"/>
        <v>50</v>
      </c>
      <c r="P1995" s="8">
        <f t="shared" si="313"/>
        <v>83.5</v>
      </c>
      <c r="Q1995" s="9">
        <f t="shared" si="314"/>
        <v>28.774999999999999</v>
      </c>
      <c r="R1995" s="9">
        <f t="shared" si="315"/>
        <v>43.375</v>
      </c>
      <c r="S1995" s="9">
        <f t="shared" si="316"/>
        <v>53.825000000000003</v>
      </c>
      <c r="T1995" s="9">
        <f t="shared" si="317"/>
        <v>39.625</v>
      </c>
      <c r="U1995" s="8">
        <f t="shared" si="318"/>
        <v>41.991666666666667</v>
      </c>
      <c r="V1995" s="8">
        <f t="shared" si="319"/>
        <v>41.400000000000006</v>
      </c>
    </row>
    <row r="1996" spans="1:22" ht="13.5" x14ac:dyDescent="0.25">
      <c r="A1996" s="3">
        <f>RSI!A1996</f>
        <v>44911</v>
      </c>
      <c r="B1996" s="2">
        <f>RSI!B1996</f>
        <v>10.747999999999999</v>
      </c>
      <c r="C1996" s="2">
        <f>RSI!I1996</f>
        <v>58.257103387541029</v>
      </c>
      <c r="D1996" s="2">
        <f>MACD!E1996</f>
        <v>1.1973261189172746E-2</v>
      </c>
      <c r="E1996" s="2">
        <f>MACD!F1996</f>
        <v>-4.19327506210216E-2</v>
      </c>
      <c r="F1996" s="2">
        <f>'Moving Avg'!D1996</f>
        <v>10.747999999999999</v>
      </c>
      <c r="G1996" s="2">
        <f>'Moving Avg'!F1996</f>
        <v>10.715999999999998</v>
      </c>
      <c r="H1996" s="2">
        <f>'Moving Avg'!G1996</f>
        <v>10.520499999999997</v>
      </c>
      <c r="I1996" s="2">
        <f>'Moving Avg'!H1996</f>
        <v>10.359500000000001</v>
      </c>
      <c r="J1996" s="6" t="str">
        <f>OBV!F1996</f>
        <v>NEUTRAL</v>
      </c>
      <c r="K1996" s="6" t="str">
        <f>OBV!G1996</f>
        <v>NEUTRAL</v>
      </c>
      <c r="L1996" s="6" t="str">
        <f>OBV!H1996</f>
        <v>NEUTRAL</v>
      </c>
      <c r="M1996" s="8">
        <f t="shared" si="310"/>
        <v>25</v>
      </c>
      <c r="N1996" s="8">
        <f t="shared" si="311"/>
        <v>0</v>
      </c>
      <c r="O1996" s="8">
        <f t="shared" si="312"/>
        <v>50</v>
      </c>
      <c r="P1996" s="8">
        <f t="shared" si="313"/>
        <v>33</v>
      </c>
      <c r="Q1996" s="9">
        <f t="shared" si="314"/>
        <v>21.2</v>
      </c>
      <c r="R1996" s="9">
        <f t="shared" si="315"/>
        <v>30.75</v>
      </c>
      <c r="S1996" s="9">
        <f t="shared" si="316"/>
        <v>31.1</v>
      </c>
      <c r="T1996" s="9">
        <f t="shared" si="317"/>
        <v>27</v>
      </c>
      <c r="U1996" s="8">
        <f t="shared" si="318"/>
        <v>27.683333333333337</v>
      </c>
      <c r="V1996" s="8">
        <f t="shared" si="319"/>
        <v>27.512500000000003</v>
      </c>
    </row>
    <row r="1997" spans="1:22" ht="13.5" x14ac:dyDescent="0.25">
      <c r="A1997" s="3">
        <f>RSI!A1997</f>
        <v>44914</v>
      </c>
      <c r="B1997" s="2">
        <f>RSI!B1997</f>
        <v>10.747999999999999</v>
      </c>
      <c r="C1997" s="2">
        <f>RSI!I1997</f>
        <v>58.257103387541029</v>
      </c>
      <c r="D1997" s="2">
        <f>MACD!E1997</f>
        <v>1.1383783021843286E-2</v>
      </c>
      <c r="E1997" s="2">
        <f>MACD!F1997</f>
        <v>-3.1269443892448623E-2</v>
      </c>
      <c r="F1997" s="2">
        <f>'Moving Avg'!D1997</f>
        <v>10.747999999999999</v>
      </c>
      <c r="G1997" s="2">
        <f>'Moving Avg'!F1997</f>
        <v>10.729699999999998</v>
      </c>
      <c r="H1997" s="2">
        <f>'Moving Avg'!G1997</f>
        <v>10.529099999999996</v>
      </c>
      <c r="I1997" s="2">
        <f>'Moving Avg'!H1997</f>
        <v>10.364520000000001</v>
      </c>
      <c r="J1997" s="6" t="str">
        <f>OBV!F1997</f>
        <v>NEUTRAL</v>
      </c>
      <c r="K1997" s="6" t="str">
        <f>OBV!G1997</f>
        <v>NEUTRAL</v>
      </c>
      <c r="L1997" s="6" t="str">
        <f>OBV!H1997</f>
        <v>NEUTRAL</v>
      </c>
      <c r="M1997" s="8">
        <f t="shared" si="310"/>
        <v>25</v>
      </c>
      <c r="N1997" s="8">
        <f t="shared" si="311"/>
        <v>0</v>
      </c>
      <c r="O1997" s="8">
        <f t="shared" si="312"/>
        <v>50</v>
      </c>
      <c r="P1997" s="8">
        <f t="shared" si="313"/>
        <v>33</v>
      </c>
      <c r="Q1997" s="9">
        <f t="shared" si="314"/>
        <v>21.2</v>
      </c>
      <c r="R1997" s="9">
        <f t="shared" si="315"/>
        <v>30.75</v>
      </c>
      <c r="S1997" s="9">
        <f t="shared" si="316"/>
        <v>31.1</v>
      </c>
      <c r="T1997" s="9">
        <f t="shared" si="317"/>
        <v>27</v>
      </c>
      <c r="U1997" s="8">
        <f t="shared" si="318"/>
        <v>27.683333333333337</v>
      </c>
      <c r="V1997" s="8">
        <f t="shared" si="319"/>
        <v>27.512500000000003</v>
      </c>
    </row>
    <row r="1998" spans="1:22" ht="13.5" x14ac:dyDescent="0.25">
      <c r="A1998" s="3">
        <f>RSI!A1998</f>
        <v>44915</v>
      </c>
      <c r="B1998" s="2">
        <f>RSI!B1998</f>
        <v>10.709</v>
      </c>
      <c r="C1998" s="2">
        <f>RSI!I1998</f>
        <v>54.302786964340577</v>
      </c>
      <c r="D1998" s="2">
        <f>MACD!E1998</f>
        <v>1.3236655876252001E-2</v>
      </c>
      <c r="E1998" s="2">
        <f>MACD!F1998</f>
        <v>-2.2368223938708499E-2</v>
      </c>
      <c r="F1998" s="2">
        <f>'Moving Avg'!D1998</f>
        <v>10.740199999999998</v>
      </c>
      <c r="G1998" s="2">
        <f>'Moving Avg'!F1998</f>
        <v>10.741449999999997</v>
      </c>
      <c r="H1998" s="2">
        <f>'Moving Avg'!G1998</f>
        <v>10.535519999999995</v>
      </c>
      <c r="I1998" s="2">
        <f>'Moving Avg'!H1998</f>
        <v>10.370200000000001</v>
      </c>
      <c r="J1998" s="6" t="str">
        <f>OBV!F1998</f>
        <v>BEARISH</v>
      </c>
      <c r="K1998" s="6" t="str">
        <f>OBV!G1998</f>
        <v>NEUTRAL</v>
      </c>
      <c r="L1998" s="6" t="str">
        <f>OBV!H1998</f>
        <v>CONFIRMED BEARISH</v>
      </c>
      <c r="M1998" s="8">
        <f t="shared" si="310"/>
        <v>25</v>
      </c>
      <c r="N1998" s="8">
        <f t="shared" si="311"/>
        <v>0</v>
      </c>
      <c r="O1998" s="8">
        <f t="shared" si="312"/>
        <v>50</v>
      </c>
      <c r="P1998" s="8">
        <f t="shared" si="313"/>
        <v>16.5</v>
      </c>
      <c r="Q1998" s="9">
        <f t="shared" si="314"/>
        <v>18.725000000000001</v>
      </c>
      <c r="R1998" s="9">
        <f t="shared" si="315"/>
        <v>26.625</v>
      </c>
      <c r="S1998" s="9">
        <f t="shared" si="316"/>
        <v>23.675000000000001</v>
      </c>
      <c r="T1998" s="9">
        <f t="shared" si="317"/>
        <v>22.875</v>
      </c>
      <c r="U1998" s="8">
        <f t="shared" si="318"/>
        <v>23.008333333333336</v>
      </c>
      <c r="V1998" s="8">
        <f t="shared" si="319"/>
        <v>22.975000000000001</v>
      </c>
    </row>
    <row r="1999" spans="1:22" ht="13.5" x14ac:dyDescent="0.25">
      <c r="A1999" s="3">
        <f>RSI!A1999</f>
        <v>44916</v>
      </c>
      <c r="B1999" s="2">
        <f>RSI!B1999</f>
        <v>10.709</v>
      </c>
      <c r="C1999" s="2">
        <f>RSI!I1999</f>
        <v>54.302786964340577</v>
      </c>
      <c r="D1999" s="2">
        <f>MACD!E1999</f>
        <v>1.453749180633146E-2</v>
      </c>
      <c r="E1999" s="2">
        <f>MACD!F1999</f>
        <v>-1.4987080789700506E-2</v>
      </c>
      <c r="F1999" s="2">
        <f>'Moving Avg'!D1999</f>
        <v>10.732400000000002</v>
      </c>
      <c r="G1999" s="2">
        <f>'Moving Avg'!F1999</f>
        <v>10.739099999999997</v>
      </c>
      <c r="H1999" s="2">
        <f>'Moving Avg'!G1999</f>
        <v>10.541939999999995</v>
      </c>
      <c r="I1999" s="2">
        <f>'Moving Avg'!H1999</f>
        <v>10.37588</v>
      </c>
      <c r="J1999" s="6" t="str">
        <f>OBV!F1999</f>
        <v>BEARISH</v>
      </c>
      <c r="K1999" s="6" t="str">
        <f>OBV!G1999</f>
        <v>NEUTRAL</v>
      </c>
      <c r="L1999" s="6" t="str">
        <f>OBV!H1999</f>
        <v>CONFIRMED BEARISH</v>
      </c>
      <c r="M1999" s="8">
        <f t="shared" si="310"/>
        <v>25</v>
      </c>
      <c r="N1999" s="8">
        <f t="shared" si="311"/>
        <v>0</v>
      </c>
      <c r="O1999" s="8">
        <f t="shared" si="312"/>
        <v>50</v>
      </c>
      <c r="P1999" s="8">
        <f t="shared" si="313"/>
        <v>16.5</v>
      </c>
      <c r="Q1999" s="9">
        <f t="shared" si="314"/>
        <v>18.725000000000001</v>
      </c>
      <c r="R1999" s="9">
        <f t="shared" si="315"/>
        <v>26.625</v>
      </c>
      <c r="S1999" s="9">
        <f t="shared" si="316"/>
        <v>23.675000000000001</v>
      </c>
      <c r="T1999" s="9">
        <f t="shared" si="317"/>
        <v>22.875</v>
      </c>
      <c r="U1999" s="8">
        <f t="shared" si="318"/>
        <v>23.008333333333336</v>
      </c>
      <c r="V1999" s="8">
        <f t="shared" si="319"/>
        <v>22.975000000000001</v>
      </c>
    </row>
    <row r="2000" spans="1:22" ht="13.5" x14ac:dyDescent="0.25">
      <c r="A2000" s="3">
        <f>RSI!A2000</f>
        <v>44917</v>
      </c>
      <c r="B2000" s="2">
        <f>RSI!B2000</f>
        <v>10.709</v>
      </c>
      <c r="C2000" s="2">
        <f>RSI!I2000</f>
        <v>54.302786964340577</v>
      </c>
      <c r="D2000" s="2">
        <f>MACD!E2000</f>
        <v>1.5390995833529431E-2</v>
      </c>
      <c r="E2000" s="2">
        <f>MACD!F2000</f>
        <v>-8.9114654650545196E-3</v>
      </c>
      <c r="F2000" s="2">
        <f>'Moving Avg'!D2000</f>
        <v>10.724600000000001</v>
      </c>
      <c r="G2000" s="2">
        <f>'Moving Avg'!F2000</f>
        <v>10.736749999999999</v>
      </c>
      <c r="H2000" s="2">
        <f>'Moving Avg'!G2000</f>
        <v>10.544759999999991</v>
      </c>
      <c r="I2000" s="2">
        <f>'Moving Avg'!H2000</f>
        <v>10.381920000000001</v>
      </c>
      <c r="J2000" s="6" t="str">
        <f>OBV!F2000</f>
        <v>BEARISH</v>
      </c>
      <c r="K2000" s="6" t="str">
        <f>OBV!G2000</f>
        <v>NEUTRAL</v>
      </c>
      <c r="L2000" s="6" t="str">
        <f>OBV!H2000</f>
        <v>CONFIRMED BEARISH</v>
      </c>
      <c r="M2000" s="8">
        <f t="shared" si="310"/>
        <v>25</v>
      </c>
      <c r="N2000" s="8">
        <f t="shared" si="311"/>
        <v>0</v>
      </c>
      <c r="O2000" s="8">
        <f t="shared" si="312"/>
        <v>50</v>
      </c>
      <c r="P2000" s="8">
        <f t="shared" si="313"/>
        <v>16.5</v>
      </c>
      <c r="Q2000" s="9">
        <f t="shared" si="314"/>
        <v>18.725000000000001</v>
      </c>
      <c r="R2000" s="9">
        <f t="shared" si="315"/>
        <v>26.625</v>
      </c>
      <c r="S2000" s="9">
        <f t="shared" si="316"/>
        <v>23.675000000000001</v>
      </c>
      <c r="T2000" s="9">
        <f t="shared" si="317"/>
        <v>22.875</v>
      </c>
      <c r="U2000" s="8">
        <f t="shared" si="318"/>
        <v>23.008333333333336</v>
      </c>
      <c r="V2000" s="8">
        <f t="shared" si="319"/>
        <v>22.975000000000001</v>
      </c>
    </row>
    <row r="2001" spans="1:22" ht="13.5" x14ac:dyDescent="0.25">
      <c r="A2001" s="3">
        <f>RSI!A2001</f>
        <v>44918</v>
      </c>
      <c r="B2001" s="2">
        <f>RSI!B2001</f>
        <v>10.709</v>
      </c>
      <c r="C2001" s="2">
        <f>RSI!I2001</f>
        <v>54.302786964340577</v>
      </c>
      <c r="D2001" s="2">
        <f>MACD!E2001</f>
        <v>2.1884299606021784E-2</v>
      </c>
      <c r="E2001" s="2">
        <f>MACD!F2001</f>
        <v>-2.752312450839259E-3</v>
      </c>
      <c r="F2001" s="2">
        <f>'Moving Avg'!D2001</f>
        <v>10.716800000000001</v>
      </c>
      <c r="G2001" s="2">
        <f>'Moving Avg'!F2001</f>
        <v>10.734399999999999</v>
      </c>
      <c r="H2001" s="2">
        <f>'Moving Avg'!G2001</f>
        <v>10.547879999999994</v>
      </c>
      <c r="I2001" s="2">
        <f>'Moving Avg'!H2001</f>
        <v>10.38796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  <c r="M2001" s="8">
        <f t="shared" si="310"/>
        <v>25</v>
      </c>
      <c r="N2001" s="8">
        <f t="shared" si="311"/>
        <v>0</v>
      </c>
      <c r="O2001" s="8">
        <f t="shared" si="312"/>
        <v>50</v>
      </c>
      <c r="P2001" s="8">
        <f t="shared" si="313"/>
        <v>16.5</v>
      </c>
      <c r="Q2001" s="9">
        <f t="shared" si="314"/>
        <v>18.725000000000001</v>
      </c>
      <c r="R2001" s="9">
        <f t="shared" si="315"/>
        <v>26.625</v>
      </c>
      <c r="S2001" s="9">
        <f t="shared" si="316"/>
        <v>23.675000000000001</v>
      </c>
      <c r="T2001" s="9">
        <f t="shared" si="317"/>
        <v>22.875</v>
      </c>
      <c r="U2001" s="8">
        <f t="shared" si="318"/>
        <v>23.008333333333336</v>
      </c>
      <c r="V2001" s="8">
        <f t="shared" si="319"/>
        <v>22.975000000000001</v>
      </c>
    </row>
    <row r="2002" spans="1:22" ht="13.5" x14ac:dyDescent="0.25">
      <c r="A2002" s="3">
        <f>RSI!A2002</f>
        <v>44921</v>
      </c>
      <c r="B2002" s="2">
        <f>RSI!B2002</f>
        <v>10.709</v>
      </c>
      <c r="C2002" s="2">
        <f>RSI!I2002</f>
        <v>54.302786964340577</v>
      </c>
      <c r="D2002" s="2">
        <f>MACD!E2002</f>
        <v>2.7166696583263317E-2</v>
      </c>
      <c r="E2002" s="2">
        <f>MACD!F2002</f>
        <v>3.2314893559812568E-3</v>
      </c>
      <c r="F2002" s="2">
        <f>'Moving Avg'!D2002</f>
        <v>10.709</v>
      </c>
      <c r="G2002" s="2">
        <f>'Moving Avg'!F2002</f>
        <v>10.732050000000001</v>
      </c>
      <c r="H2002" s="2">
        <f>'Moving Avg'!G2002</f>
        <v>10.550999999999993</v>
      </c>
      <c r="I2002" s="2">
        <f>'Moving Avg'!H2002</f>
        <v>10.394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  <c r="M2002" s="8">
        <f t="shared" si="310"/>
        <v>25</v>
      </c>
      <c r="N2002" s="8">
        <f t="shared" si="311"/>
        <v>0</v>
      </c>
      <c r="O2002" s="8">
        <f t="shared" si="312"/>
        <v>50</v>
      </c>
      <c r="P2002" s="8">
        <f t="shared" si="313"/>
        <v>16.5</v>
      </c>
      <c r="Q2002" s="9">
        <f t="shared" si="314"/>
        <v>18.725000000000001</v>
      </c>
      <c r="R2002" s="9">
        <f t="shared" si="315"/>
        <v>26.625</v>
      </c>
      <c r="S2002" s="9">
        <f t="shared" si="316"/>
        <v>23.675000000000001</v>
      </c>
      <c r="T2002" s="9">
        <f t="shared" si="317"/>
        <v>22.875</v>
      </c>
      <c r="U2002" s="8">
        <f t="shared" si="318"/>
        <v>23.008333333333336</v>
      </c>
      <c r="V2002" s="8">
        <f t="shared" si="319"/>
        <v>22.975000000000001</v>
      </c>
    </row>
    <row r="2003" spans="1:22" ht="13.5" x14ac:dyDescent="0.25">
      <c r="A2003" s="3">
        <f>RSI!A2003</f>
        <v>44922</v>
      </c>
      <c r="B2003" s="2">
        <f>RSI!B2003</f>
        <v>10.709</v>
      </c>
      <c r="C2003" s="2">
        <f>RSI!I2003</f>
        <v>54.302786964340577</v>
      </c>
      <c r="D2003" s="2">
        <f>MACD!E2003</f>
        <v>3.1440179154227366E-2</v>
      </c>
      <c r="E2003" s="2">
        <f>MACD!F2003</f>
        <v>8.8732273156304792E-3</v>
      </c>
      <c r="F2003" s="2">
        <f>'Moving Avg'!D2003</f>
        <v>10.709</v>
      </c>
      <c r="G2003" s="2">
        <f>'Moving Avg'!F2003</f>
        <v>10.729700000000001</v>
      </c>
      <c r="H2003" s="2">
        <f>'Moving Avg'!G2003</f>
        <v>10.554119999999994</v>
      </c>
      <c r="I2003" s="2">
        <f>'Moving Avg'!H2003</f>
        <v>10.400290000000002</v>
      </c>
      <c r="J2003" s="6" t="str">
        <f>OBV!F2003</f>
        <v>NEUTRAL</v>
      </c>
      <c r="K2003" s="6" t="str">
        <f>OBV!G2003</f>
        <v>NEUTRAL</v>
      </c>
      <c r="L2003" s="6" t="str">
        <f>OBV!H2003</f>
        <v>NEUTRAL</v>
      </c>
      <c r="M2003" s="8">
        <f t="shared" si="310"/>
        <v>25</v>
      </c>
      <c r="N2003" s="8">
        <f t="shared" si="311"/>
        <v>0</v>
      </c>
      <c r="O2003" s="8">
        <f t="shared" si="312"/>
        <v>50</v>
      </c>
      <c r="P2003" s="8">
        <f t="shared" si="313"/>
        <v>33</v>
      </c>
      <c r="Q2003" s="9">
        <f t="shared" si="314"/>
        <v>21.2</v>
      </c>
      <c r="R2003" s="9">
        <f t="shared" si="315"/>
        <v>30.75</v>
      </c>
      <c r="S2003" s="9">
        <f t="shared" si="316"/>
        <v>31.1</v>
      </c>
      <c r="T2003" s="9">
        <f t="shared" si="317"/>
        <v>27</v>
      </c>
      <c r="U2003" s="8">
        <f t="shared" si="318"/>
        <v>27.683333333333337</v>
      </c>
      <c r="V2003" s="8">
        <f t="shared" si="319"/>
        <v>27.512500000000003</v>
      </c>
    </row>
    <row r="2004" spans="1:22" ht="13.5" x14ac:dyDescent="0.25">
      <c r="A2004" s="3">
        <f>RSI!A2004</f>
        <v>44923</v>
      </c>
      <c r="B2004" s="2">
        <f>RSI!B2004</f>
        <v>10.709</v>
      </c>
      <c r="C2004" s="2">
        <f>RSI!I2004</f>
        <v>54.302786964340577</v>
      </c>
      <c r="D2004" s="2">
        <f>MACD!E2004</f>
        <v>3.4874501064193097E-2</v>
      </c>
      <c r="E2004" s="2">
        <f>MACD!F2004</f>
        <v>1.4073482065343004E-2</v>
      </c>
      <c r="F2004" s="2">
        <f>'Moving Avg'!D2004</f>
        <v>10.709</v>
      </c>
      <c r="G2004" s="2">
        <f>'Moving Avg'!F2004</f>
        <v>10.727350000000003</v>
      </c>
      <c r="H2004" s="2">
        <f>'Moving Avg'!G2004</f>
        <v>10.557399999999991</v>
      </c>
      <c r="I2004" s="2">
        <f>'Moving Avg'!H2004</f>
        <v>10.406865</v>
      </c>
      <c r="J2004" s="6" t="str">
        <f>OBV!F2004</f>
        <v>NEUTRAL</v>
      </c>
      <c r="K2004" s="6" t="str">
        <f>OBV!G2004</f>
        <v>NEUTRAL</v>
      </c>
      <c r="L2004" s="6" t="str">
        <f>OBV!H2004</f>
        <v>NEUTRAL</v>
      </c>
      <c r="M2004" s="8">
        <f t="shared" si="310"/>
        <v>25</v>
      </c>
      <c r="N2004" s="8">
        <f t="shared" si="311"/>
        <v>0</v>
      </c>
      <c r="O2004" s="8">
        <f t="shared" si="312"/>
        <v>50</v>
      </c>
      <c r="P2004" s="8">
        <f t="shared" si="313"/>
        <v>33</v>
      </c>
      <c r="Q2004" s="9">
        <f t="shared" si="314"/>
        <v>21.2</v>
      </c>
      <c r="R2004" s="9">
        <f t="shared" si="315"/>
        <v>30.75</v>
      </c>
      <c r="S2004" s="9">
        <f t="shared" si="316"/>
        <v>31.1</v>
      </c>
      <c r="T2004" s="9">
        <f t="shared" si="317"/>
        <v>27</v>
      </c>
      <c r="U2004" s="8">
        <f t="shared" si="318"/>
        <v>27.683333333333337</v>
      </c>
      <c r="V2004" s="8">
        <f t="shared" si="319"/>
        <v>27.512500000000003</v>
      </c>
    </row>
    <row r="2005" spans="1:22" ht="13.5" x14ac:dyDescent="0.25">
      <c r="A2005" s="3">
        <f>RSI!A2005</f>
        <v>44924</v>
      </c>
      <c r="B2005" s="2">
        <f>RSI!B2005</f>
        <v>10.709</v>
      </c>
      <c r="C2005" s="2">
        <f>RSI!I2005</f>
        <v>54.302786964340577</v>
      </c>
      <c r="D2005" s="2">
        <f>MACD!E2005</f>
        <v>3.7612223346199514E-2</v>
      </c>
      <c r="E2005" s="2">
        <f>MACD!F2005</f>
        <v>1.8781230321514304E-2</v>
      </c>
      <c r="F2005" s="2">
        <f>'Moving Avg'!D2005</f>
        <v>10.709</v>
      </c>
      <c r="G2005" s="2">
        <f>'Moving Avg'!F2005</f>
        <v>10.725000000000003</v>
      </c>
      <c r="H2005" s="2">
        <f>'Moving Avg'!G2005</f>
        <v>10.562099999999994</v>
      </c>
      <c r="I2005" s="2">
        <f>'Moving Avg'!H2005</f>
        <v>10.413155</v>
      </c>
      <c r="J2005" s="6" t="str">
        <f>OBV!F2005</f>
        <v>NEUTRAL</v>
      </c>
      <c r="K2005" s="6" t="str">
        <f>OBV!G2005</f>
        <v>NEUTRAL</v>
      </c>
      <c r="L2005" s="6" t="str">
        <f>OBV!H2005</f>
        <v>NEUTRAL</v>
      </c>
      <c r="M2005" s="8">
        <f t="shared" si="310"/>
        <v>25</v>
      </c>
      <c r="N2005" s="8">
        <f t="shared" si="311"/>
        <v>0</v>
      </c>
      <c r="O2005" s="8">
        <f t="shared" si="312"/>
        <v>50</v>
      </c>
      <c r="P2005" s="8">
        <f t="shared" si="313"/>
        <v>33</v>
      </c>
      <c r="Q2005" s="9">
        <f t="shared" si="314"/>
        <v>21.2</v>
      </c>
      <c r="R2005" s="9">
        <f t="shared" si="315"/>
        <v>30.75</v>
      </c>
      <c r="S2005" s="9">
        <f t="shared" si="316"/>
        <v>31.1</v>
      </c>
      <c r="T2005" s="9">
        <f t="shared" si="317"/>
        <v>27</v>
      </c>
      <c r="U2005" s="8">
        <f t="shared" si="318"/>
        <v>27.683333333333337</v>
      </c>
      <c r="V2005" s="8">
        <f t="shared" si="319"/>
        <v>27.512500000000003</v>
      </c>
    </row>
    <row r="2006" spans="1:22" ht="13.5" x14ac:dyDescent="0.25">
      <c r="A2006" s="3">
        <f>RSI!A2006</f>
        <v>44925</v>
      </c>
      <c r="B2006" s="2">
        <f>RSI!B2006</f>
        <v>10.631</v>
      </c>
      <c r="C2006" s="2">
        <f>RSI!I2006</f>
        <v>43.595654096298134</v>
      </c>
      <c r="D2006" s="2">
        <f>MACD!E2006</f>
        <v>4.5550755352371297E-2</v>
      </c>
      <c r="E2006" s="2">
        <f>MACD!F2006</f>
        <v>2.4135135327685707E-2</v>
      </c>
      <c r="F2006" s="2">
        <f>'Moving Avg'!D2006</f>
        <v>10.6934</v>
      </c>
      <c r="G2006" s="2">
        <f>'Moving Avg'!F2006</f>
        <v>10.718750000000002</v>
      </c>
      <c r="H2006" s="2">
        <f>'Moving Avg'!G2006</f>
        <v>10.566799999999994</v>
      </c>
      <c r="I2006" s="2">
        <f>'Moving Avg'!H2006</f>
        <v>10.419054999999998</v>
      </c>
      <c r="J2006" s="6" t="str">
        <f>OBV!F2006</f>
        <v>BEARISH</v>
      </c>
      <c r="K2006" s="6" t="str">
        <f>OBV!G2006</f>
        <v>NEUTRAL</v>
      </c>
      <c r="L2006" s="6" t="str">
        <f>OBV!H2006</f>
        <v>CONFIRMED BEARISH</v>
      </c>
      <c r="M2006" s="8">
        <f t="shared" si="310"/>
        <v>25</v>
      </c>
      <c r="N2006" s="8">
        <f t="shared" si="311"/>
        <v>0</v>
      </c>
      <c r="O2006" s="8">
        <f t="shared" si="312"/>
        <v>50</v>
      </c>
      <c r="P2006" s="8">
        <f t="shared" si="313"/>
        <v>16.5</v>
      </c>
      <c r="Q2006" s="9">
        <f t="shared" si="314"/>
        <v>18.725000000000001</v>
      </c>
      <c r="R2006" s="9">
        <f t="shared" si="315"/>
        <v>26.625</v>
      </c>
      <c r="S2006" s="9">
        <f t="shared" si="316"/>
        <v>23.675000000000001</v>
      </c>
      <c r="T2006" s="9">
        <f t="shared" si="317"/>
        <v>22.875</v>
      </c>
      <c r="U2006" s="8">
        <f t="shared" si="318"/>
        <v>23.008333333333336</v>
      </c>
      <c r="V2006" s="8">
        <f t="shared" si="319"/>
        <v>22.975000000000001</v>
      </c>
    </row>
    <row r="2007" spans="1:22" ht="13.5" x14ac:dyDescent="0.25">
      <c r="A2007" s="3">
        <f>RSI!A2007</f>
        <v>44928</v>
      </c>
      <c r="B2007" s="2">
        <f>RSI!B2007</f>
        <v>10.622999999999999</v>
      </c>
      <c r="C2007" s="2">
        <f>RSI!I2007</f>
        <v>42.66643631748439</v>
      </c>
      <c r="D2007" s="2">
        <f>MACD!E2007</f>
        <v>5.3177231934387947E-2</v>
      </c>
      <c r="E2007" s="2">
        <f>MACD!F2007</f>
        <v>2.9943554649026156E-2</v>
      </c>
      <c r="F2007" s="2">
        <f>'Moving Avg'!D2007</f>
        <v>10.676199999999998</v>
      </c>
      <c r="G2007" s="2">
        <f>'Moving Avg'!F2007</f>
        <v>10.714450000000001</v>
      </c>
      <c r="H2007" s="2">
        <f>'Moving Avg'!G2007</f>
        <v>10.571339999999998</v>
      </c>
      <c r="I2007" s="2">
        <f>'Moving Avg'!H2007</f>
        <v>10.424915</v>
      </c>
      <c r="J2007" s="6" t="str">
        <f>OBV!F2007</f>
        <v>BEARISH</v>
      </c>
      <c r="K2007" s="6" t="str">
        <f>OBV!G2007</f>
        <v>STRONG</v>
      </c>
      <c r="L2007" s="6" t="str">
        <f>OBV!H2007</f>
        <v>CONFIRMED BEARISH</v>
      </c>
      <c r="M2007" s="8">
        <f t="shared" si="310"/>
        <v>25</v>
      </c>
      <c r="N2007" s="8">
        <f t="shared" si="311"/>
        <v>0</v>
      </c>
      <c r="O2007" s="8">
        <f t="shared" si="312"/>
        <v>50</v>
      </c>
      <c r="P2007" s="8">
        <f t="shared" si="313"/>
        <v>33</v>
      </c>
      <c r="Q2007" s="9">
        <f t="shared" si="314"/>
        <v>21.2</v>
      </c>
      <c r="R2007" s="9">
        <f t="shared" si="315"/>
        <v>30.75</v>
      </c>
      <c r="S2007" s="9">
        <f t="shared" si="316"/>
        <v>31.1</v>
      </c>
      <c r="T2007" s="9">
        <f t="shared" si="317"/>
        <v>27</v>
      </c>
      <c r="U2007" s="8">
        <f t="shared" si="318"/>
        <v>27.683333333333337</v>
      </c>
      <c r="V2007" s="8">
        <f t="shared" si="319"/>
        <v>27.512500000000003</v>
      </c>
    </row>
    <row r="2008" spans="1:22" ht="13.5" x14ac:dyDescent="0.25">
      <c r="A2008" s="3">
        <f>RSI!A2008</f>
        <v>44929</v>
      </c>
      <c r="B2008" s="2">
        <f>RSI!B2008</f>
        <v>10.622999999999999</v>
      </c>
      <c r="C2008" s="2">
        <f>RSI!I2008</f>
        <v>42.66643631748439</v>
      </c>
      <c r="D2008" s="2">
        <f>MACD!E2008</f>
        <v>5.3970884733011815E-2</v>
      </c>
      <c r="E2008" s="2">
        <f>MACD!F2008</f>
        <v>3.4749020665823291E-2</v>
      </c>
      <c r="F2008" s="2">
        <f>'Moving Avg'!D2008</f>
        <v>10.658999999999999</v>
      </c>
      <c r="G2008" s="2">
        <f>'Moving Avg'!F2008</f>
        <v>10.710150000000001</v>
      </c>
      <c r="H2008" s="2">
        <f>'Moving Avg'!G2008</f>
        <v>10.577439999999999</v>
      </c>
      <c r="I2008" s="2">
        <f>'Moving Avg'!H2008</f>
        <v>10.430880000000002</v>
      </c>
      <c r="J2008" s="6" t="str">
        <f>OBV!F2008</f>
        <v>BEARISH</v>
      </c>
      <c r="K2008" s="6" t="str">
        <f>OBV!G2008</f>
        <v>STRONG</v>
      </c>
      <c r="L2008" s="6" t="str">
        <f>OBV!H2008</f>
        <v>CONFIRMED BEARISH</v>
      </c>
      <c r="M2008" s="8">
        <f t="shared" si="310"/>
        <v>25</v>
      </c>
      <c r="N2008" s="8">
        <f t="shared" si="311"/>
        <v>0</v>
      </c>
      <c r="O2008" s="8">
        <f t="shared" si="312"/>
        <v>50</v>
      </c>
      <c r="P2008" s="8">
        <f t="shared" si="313"/>
        <v>33</v>
      </c>
      <c r="Q2008" s="9">
        <f t="shared" si="314"/>
        <v>21.2</v>
      </c>
      <c r="R2008" s="9">
        <f t="shared" si="315"/>
        <v>30.75</v>
      </c>
      <c r="S2008" s="9">
        <f t="shared" si="316"/>
        <v>31.1</v>
      </c>
      <c r="T2008" s="9">
        <f t="shared" si="317"/>
        <v>27</v>
      </c>
      <c r="U2008" s="8">
        <f t="shared" si="318"/>
        <v>27.683333333333337</v>
      </c>
      <c r="V2008" s="8">
        <f t="shared" si="319"/>
        <v>27.512500000000003</v>
      </c>
    </row>
    <row r="2009" spans="1:22" ht="13.5" x14ac:dyDescent="0.25">
      <c r="A2009" s="3">
        <f>RSI!A2009</f>
        <v>44930</v>
      </c>
      <c r="B2009" s="2">
        <f>RSI!B2009</f>
        <v>10.615</v>
      </c>
      <c r="C2009" s="2">
        <f>RSI!I2009</f>
        <v>41.637176655938269</v>
      </c>
      <c r="D2009" s="2">
        <f>MACD!E2009</f>
        <v>5.5550289236400374E-2</v>
      </c>
      <c r="E2009" s="2">
        <f>MACD!F2009</f>
        <v>3.8909274379938713E-2</v>
      </c>
      <c r="F2009" s="2">
        <f>'Moving Avg'!D2009</f>
        <v>10.6402</v>
      </c>
      <c r="G2009" s="2">
        <f>'Moving Avg'!F2009</f>
        <v>10.705450000000001</v>
      </c>
      <c r="H2009" s="2">
        <f>'Moving Avg'!G2009</f>
        <v>10.584779999999999</v>
      </c>
      <c r="I2009" s="2">
        <f>'Moving Avg'!H2009</f>
        <v>10.4367</v>
      </c>
      <c r="J2009" s="6" t="str">
        <f>OBV!F2009</f>
        <v>BEARISH</v>
      </c>
      <c r="K2009" s="6" t="str">
        <f>OBV!G2009</f>
        <v>STRONG</v>
      </c>
      <c r="L2009" s="6" t="str">
        <f>OBV!H2009</f>
        <v>CONFIRMED BEARISH</v>
      </c>
      <c r="M2009" s="8">
        <f t="shared" si="310"/>
        <v>25</v>
      </c>
      <c r="N2009" s="8">
        <f t="shared" si="311"/>
        <v>0</v>
      </c>
      <c r="O2009" s="8">
        <f t="shared" si="312"/>
        <v>50</v>
      </c>
      <c r="P2009" s="8">
        <f t="shared" si="313"/>
        <v>33</v>
      </c>
      <c r="Q2009" s="9">
        <f t="shared" si="314"/>
        <v>21.2</v>
      </c>
      <c r="R2009" s="9">
        <f t="shared" si="315"/>
        <v>30.75</v>
      </c>
      <c r="S2009" s="9">
        <f t="shared" si="316"/>
        <v>31.1</v>
      </c>
      <c r="T2009" s="9">
        <f t="shared" si="317"/>
        <v>27</v>
      </c>
      <c r="U2009" s="8">
        <f t="shared" si="318"/>
        <v>27.683333333333337</v>
      </c>
      <c r="V2009" s="8">
        <f t="shared" si="319"/>
        <v>27.512500000000003</v>
      </c>
    </row>
    <row r="2010" spans="1:22" ht="13.5" x14ac:dyDescent="0.25">
      <c r="A2010" s="3">
        <f>RSI!A2010</f>
        <v>44931</v>
      </c>
      <c r="B2010" s="2">
        <f>RSI!B2010</f>
        <v>10.615</v>
      </c>
      <c r="C2010" s="2">
        <f>RSI!I2010</f>
        <v>41.637176655938269</v>
      </c>
      <c r="D2010" s="2">
        <f>MACD!E2010</f>
        <v>5.7225887759154048E-2</v>
      </c>
      <c r="E2010" s="2">
        <f>MACD!F2010</f>
        <v>4.2572597055781786E-2</v>
      </c>
      <c r="F2010" s="2">
        <f>'Moving Avg'!D2010</f>
        <v>10.6214</v>
      </c>
      <c r="G2010" s="2">
        <f>'Moving Avg'!F2010</f>
        <v>10.700750000000001</v>
      </c>
      <c r="H2010" s="2">
        <f>'Moving Avg'!G2010</f>
        <v>10.589939999999999</v>
      </c>
      <c r="I2010" s="2">
        <f>'Moving Avg'!H2010</f>
        <v>10.44252</v>
      </c>
      <c r="J2010" s="6" t="str">
        <f>OBV!F2010</f>
        <v>BEARISH</v>
      </c>
      <c r="K2010" s="6" t="str">
        <f>OBV!G2010</f>
        <v>STRONG</v>
      </c>
      <c r="L2010" s="6" t="str">
        <f>OBV!H2010</f>
        <v>CONFIRMED BEARISH</v>
      </c>
      <c r="M2010" s="8">
        <f t="shared" si="310"/>
        <v>25</v>
      </c>
      <c r="N2010" s="8">
        <f t="shared" si="311"/>
        <v>0</v>
      </c>
      <c r="O2010" s="8">
        <f t="shared" si="312"/>
        <v>50</v>
      </c>
      <c r="P2010" s="8">
        <f t="shared" si="313"/>
        <v>33</v>
      </c>
      <c r="Q2010" s="9">
        <f t="shared" si="314"/>
        <v>21.2</v>
      </c>
      <c r="R2010" s="9">
        <f t="shared" si="315"/>
        <v>30.75</v>
      </c>
      <c r="S2010" s="9">
        <f t="shared" si="316"/>
        <v>31.1</v>
      </c>
      <c r="T2010" s="9">
        <f t="shared" si="317"/>
        <v>27</v>
      </c>
      <c r="U2010" s="8">
        <f t="shared" si="318"/>
        <v>27.683333333333337</v>
      </c>
      <c r="V2010" s="8">
        <f t="shared" si="319"/>
        <v>27.512500000000003</v>
      </c>
    </row>
    <row r="2011" spans="1:22" ht="13.5" x14ac:dyDescent="0.25">
      <c r="A2011" s="3">
        <f>RSI!A2011</f>
        <v>44932</v>
      </c>
      <c r="B2011" s="2">
        <f>RSI!B2011</f>
        <v>10.615</v>
      </c>
      <c r="C2011" s="2">
        <f>RSI!I2011</f>
        <v>41.637176655938269</v>
      </c>
      <c r="D2011" s="2">
        <f>MACD!E2011</f>
        <v>5.8957756826734098E-2</v>
      </c>
      <c r="E2011" s="2">
        <f>MACD!F2011</f>
        <v>4.5849629009972248E-2</v>
      </c>
      <c r="F2011" s="2">
        <f>'Moving Avg'!D2011</f>
        <v>10.6182</v>
      </c>
      <c r="G2011" s="2">
        <f>'Moving Avg'!F2011</f>
        <v>10.694100000000002</v>
      </c>
      <c r="H2011" s="2">
        <f>'Moving Avg'!G2011</f>
        <v>10.5951</v>
      </c>
      <c r="I2011" s="2">
        <f>'Moving Avg'!H2011</f>
        <v>10.44773</v>
      </c>
      <c r="J2011" s="6" t="str">
        <f>OBV!F2011</f>
        <v>BEARISH</v>
      </c>
      <c r="K2011" s="6" t="str">
        <f>OBV!G2011</f>
        <v>STRONG</v>
      </c>
      <c r="L2011" s="6" t="str">
        <f>OBV!H2011</f>
        <v>CONFIRMED BEARISH</v>
      </c>
      <c r="M2011" s="8">
        <f t="shared" si="310"/>
        <v>25</v>
      </c>
      <c r="N2011" s="8">
        <f t="shared" si="311"/>
        <v>0</v>
      </c>
      <c r="O2011" s="8">
        <f t="shared" si="312"/>
        <v>50</v>
      </c>
      <c r="P2011" s="8">
        <f t="shared" si="313"/>
        <v>33</v>
      </c>
      <c r="Q2011" s="9">
        <f t="shared" si="314"/>
        <v>21.2</v>
      </c>
      <c r="R2011" s="9">
        <f t="shared" si="315"/>
        <v>30.75</v>
      </c>
      <c r="S2011" s="9">
        <f t="shared" si="316"/>
        <v>31.1</v>
      </c>
      <c r="T2011" s="9">
        <f t="shared" si="317"/>
        <v>27</v>
      </c>
      <c r="U2011" s="8">
        <f t="shared" si="318"/>
        <v>27.683333333333337</v>
      </c>
      <c r="V2011" s="8">
        <f t="shared" si="319"/>
        <v>27.512500000000003</v>
      </c>
    </row>
    <row r="2012" spans="1:22" ht="13.5" x14ac:dyDescent="0.25">
      <c r="A2012" s="3">
        <f>RSI!A2012</f>
        <v>44935</v>
      </c>
      <c r="B2012" s="2">
        <f>RSI!B2012</f>
        <v>10.615</v>
      </c>
      <c r="C2012" s="2">
        <f>RSI!I2012</f>
        <v>41.637176655938269</v>
      </c>
      <c r="D2012" s="2">
        <f>MACD!E2012</f>
        <v>6.0713976103878409E-2</v>
      </c>
      <c r="E2012" s="2">
        <f>MACD!F2012</f>
        <v>4.8822498428753483E-2</v>
      </c>
      <c r="F2012" s="2">
        <f>'Moving Avg'!D2012</f>
        <v>10.616600000000002</v>
      </c>
      <c r="G2012" s="2">
        <f>'Moving Avg'!F2012</f>
        <v>10.687450000000002</v>
      </c>
      <c r="H2012" s="2">
        <f>'Moving Avg'!G2012</f>
        <v>10.601040000000001</v>
      </c>
      <c r="I2012" s="2">
        <f>'Moving Avg'!H2012</f>
        <v>10.452939999999998</v>
      </c>
      <c r="J2012" s="6" t="str">
        <f>OBV!F2012</f>
        <v>BEARISH</v>
      </c>
      <c r="K2012" s="6" t="str">
        <f>OBV!G2012</f>
        <v>NEUTRAL</v>
      </c>
      <c r="L2012" s="6" t="str">
        <f>OBV!H2012</f>
        <v>CONFIRMED BEARISH</v>
      </c>
      <c r="M2012" s="8">
        <f t="shared" si="310"/>
        <v>25</v>
      </c>
      <c r="N2012" s="8">
        <f t="shared" si="311"/>
        <v>0</v>
      </c>
      <c r="O2012" s="8">
        <f t="shared" si="312"/>
        <v>50</v>
      </c>
      <c r="P2012" s="8">
        <f t="shared" si="313"/>
        <v>16.5</v>
      </c>
      <c r="Q2012" s="9">
        <f t="shared" si="314"/>
        <v>18.725000000000001</v>
      </c>
      <c r="R2012" s="9">
        <f t="shared" si="315"/>
        <v>26.625</v>
      </c>
      <c r="S2012" s="9">
        <f t="shared" si="316"/>
        <v>23.675000000000001</v>
      </c>
      <c r="T2012" s="9">
        <f t="shared" si="317"/>
        <v>22.875</v>
      </c>
      <c r="U2012" s="8">
        <f t="shared" si="318"/>
        <v>23.008333333333336</v>
      </c>
      <c r="V2012" s="8">
        <f t="shared" si="319"/>
        <v>22.975000000000001</v>
      </c>
    </row>
    <row r="2013" spans="1:22" ht="13.5" x14ac:dyDescent="0.25">
      <c r="A2013" s="3">
        <f>RSI!A2013</f>
        <v>44936</v>
      </c>
      <c r="B2013" s="2">
        <f>RSI!B2013</f>
        <v>10.615</v>
      </c>
      <c r="C2013" s="2">
        <f>RSI!I2013</f>
        <v>41.637176655938269</v>
      </c>
      <c r="D2013" s="2">
        <f>MACD!E2013</f>
        <v>6.2469259285641954E-2</v>
      </c>
      <c r="E2013" s="2">
        <f>MACD!F2013</f>
        <v>5.1551850600131177E-2</v>
      </c>
      <c r="F2013" s="2">
        <f>'Moving Avg'!D2013</f>
        <v>10.615</v>
      </c>
      <c r="G2013" s="2">
        <f>'Moving Avg'!F2013</f>
        <v>10.680800000000001</v>
      </c>
      <c r="H2013" s="2">
        <f>'Moving Avg'!G2013</f>
        <v>10.605419999999999</v>
      </c>
      <c r="I2013" s="2">
        <f>'Moving Avg'!H2013</f>
        <v>10.458509999999999</v>
      </c>
      <c r="J2013" s="6" t="str">
        <f>OBV!F2013</f>
        <v>BEARISH</v>
      </c>
      <c r="K2013" s="6" t="str">
        <f>OBV!G2013</f>
        <v>NEUTRAL</v>
      </c>
      <c r="L2013" s="6" t="str">
        <f>OBV!H2013</f>
        <v>CONFIRMED BEARISH</v>
      </c>
      <c r="M2013" s="8">
        <f t="shared" si="310"/>
        <v>25</v>
      </c>
      <c r="N2013" s="8">
        <f t="shared" si="311"/>
        <v>0</v>
      </c>
      <c r="O2013" s="8">
        <f t="shared" si="312"/>
        <v>50</v>
      </c>
      <c r="P2013" s="8">
        <f t="shared" si="313"/>
        <v>16.5</v>
      </c>
      <c r="Q2013" s="9">
        <f t="shared" si="314"/>
        <v>18.725000000000001</v>
      </c>
      <c r="R2013" s="9">
        <f t="shared" si="315"/>
        <v>26.625</v>
      </c>
      <c r="S2013" s="9">
        <f t="shared" si="316"/>
        <v>23.675000000000001</v>
      </c>
      <c r="T2013" s="9">
        <f t="shared" si="317"/>
        <v>22.875</v>
      </c>
      <c r="U2013" s="8">
        <f t="shared" si="318"/>
        <v>23.008333333333336</v>
      </c>
      <c r="V2013" s="8">
        <f t="shared" si="319"/>
        <v>22.975000000000001</v>
      </c>
    </row>
    <row r="2014" spans="1:22" ht="13.5" x14ac:dyDescent="0.25">
      <c r="A2014" s="3">
        <f>RSI!A2014</f>
        <v>44937</v>
      </c>
      <c r="B2014" s="2">
        <f>RSI!B2014</f>
        <v>10.615</v>
      </c>
      <c r="C2014" s="2">
        <f>RSI!I2014</f>
        <v>41.637176655938269</v>
      </c>
      <c r="D2014" s="2">
        <f>MACD!E2014</f>
        <v>6.4203805832201866E-2</v>
      </c>
      <c r="E2014" s="2">
        <f>MACD!F2014</f>
        <v>5.408224164654532E-2</v>
      </c>
      <c r="F2014" s="2">
        <f>'Moving Avg'!D2014</f>
        <v>10.615</v>
      </c>
      <c r="G2014" s="2">
        <f>'Moving Avg'!F2014</f>
        <v>10.674150000000003</v>
      </c>
      <c r="H2014" s="2">
        <f>'Moving Avg'!G2014</f>
        <v>10.612919999999999</v>
      </c>
      <c r="I2014" s="2">
        <f>'Moving Avg'!H2014</f>
        <v>10.463719999999999</v>
      </c>
      <c r="J2014" s="6" t="str">
        <f>OBV!F2014</f>
        <v>NEUTRAL</v>
      </c>
      <c r="K2014" s="6" t="str">
        <f>OBV!G2014</f>
        <v>NEUTRAL</v>
      </c>
      <c r="L2014" s="6" t="str">
        <f>OBV!H2014</f>
        <v>NEUTRAL</v>
      </c>
      <c r="M2014" s="8">
        <f t="shared" si="310"/>
        <v>25</v>
      </c>
      <c r="N2014" s="8">
        <f t="shared" si="311"/>
        <v>0</v>
      </c>
      <c r="O2014" s="8">
        <f t="shared" si="312"/>
        <v>50</v>
      </c>
      <c r="P2014" s="8">
        <f t="shared" si="313"/>
        <v>33</v>
      </c>
      <c r="Q2014" s="9">
        <f t="shared" si="314"/>
        <v>21.2</v>
      </c>
      <c r="R2014" s="9">
        <f t="shared" si="315"/>
        <v>30.75</v>
      </c>
      <c r="S2014" s="9">
        <f t="shared" si="316"/>
        <v>31.1</v>
      </c>
      <c r="T2014" s="9">
        <f t="shared" si="317"/>
        <v>27</v>
      </c>
      <c r="U2014" s="8">
        <f t="shared" si="318"/>
        <v>27.683333333333337</v>
      </c>
      <c r="V2014" s="8">
        <f t="shared" si="319"/>
        <v>27.512500000000003</v>
      </c>
    </row>
    <row r="2015" spans="1:22" ht="13.5" x14ac:dyDescent="0.25">
      <c r="A2015" s="3">
        <f>RSI!A2015</f>
        <v>44938</v>
      </c>
      <c r="B2015" s="2">
        <f>RSI!B2015</f>
        <v>10.404</v>
      </c>
      <c r="C2015" s="2">
        <f>RSI!I2015</f>
        <v>20.896744929262596</v>
      </c>
      <c r="D2015" s="2">
        <f>MACD!E2015</f>
        <v>8.1531968444666703E-2</v>
      </c>
      <c r="E2015" s="2">
        <f>MACD!F2015</f>
        <v>5.9572187006169605E-2</v>
      </c>
      <c r="F2015" s="2">
        <f>'Moving Avg'!D2015</f>
        <v>10.572800000000001</v>
      </c>
      <c r="G2015" s="2">
        <f>'Moving Avg'!F2015</f>
        <v>10.656950000000004</v>
      </c>
      <c r="H2015" s="2">
        <f>'Moving Avg'!G2015</f>
        <v>10.616680000000001</v>
      </c>
      <c r="I2015" s="2">
        <f>'Moving Avg'!H2015</f>
        <v>10.467874999999999</v>
      </c>
      <c r="J2015" s="6" t="str">
        <f>OBV!F2015</f>
        <v>BEARISH</v>
      </c>
      <c r="K2015" s="6" t="str">
        <f>OBV!G2015</f>
        <v>NEUTRAL</v>
      </c>
      <c r="L2015" s="6" t="str">
        <f>OBV!H2015</f>
        <v>CONFIRMED BEARISH</v>
      </c>
      <c r="M2015" s="8">
        <f t="shared" si="310"/>
        <v>50</v>
      </c>
      <c r="N2015" s="8">
        <f t="shared" si="311"/>
        <v>0</v>
      </c>
      <c r="O2015" s="8">
        <f t="shared" si="312"/>
        <v>50</v>
      </c>
      <c r="P2015" s="8">
        <f t="shared" si="313"/>
        <v>16.5</v>
      </c>
      <c r="Q2015" s="9">
        <f t="shared" si="314"/>
        <v>27.475000000000001</v>
      </c>
      <c r="R2015" s="9">
        <f t="shared" si="315"/>
        <v>31.625</v>
      </c>
      <c r="S2015" s="9">
        <f t="shared" si="316"/>
        <v>27.425000000000001</v>
      </c>
      <c r="T2015" s="9">
        <f t="shared" si="317"/>
        <v>29.125</v>
      </c>
      <c r="U2015" s="8">
        <f t="shared" si="318"/>
        <v>28.841666666666669</v>
      </c>
      <c r="V2015" s="8">
        <f t="shared" si="319"/>
        <v>28.912500000000001</v>
      </c>
    </row>
    <row r="2016" spans="1:22" ht="13.5" x14ac:dyDescent="0.25">
      <c r="A2016" s="3">
        <f>RSI!A2016</f>
        <v>44939</v>
      </c>
      <c r="B2016" s="2">
        <f>RSI!B2016</f>
        <v>10.279</v>
      </c>
      <c r="C2016" s="2">
        <f>RSI!I2016</f>
        <v>15.857341391994424</v>
      </c>
      <c r="D2016" s="2">
        <f>MACD!E2016</f>
        <v>9.4914067717169814E-2</v>
      </c>
      <c r="E2016" s="2">
        <f>MACD!F2016</f>
        <v>6.664056314836965E-2</v>
      </c>
      <c r="F2016" s="2">
        <f>'Moving Avg'!D2016</f>
        <v>10.505599999999998</v>
      </c>
      <c r="G2016" s="2">
        <f>'Moving Avg'!F2016</f>
        <v>10.633500000000003</v>
      </c>
      <c r="H2016" s="2">
        <f>'Moving Avg'!G2016</f>
        <v>10.616059999999999</v>
      </c>
      <c r="I2016" s="2">
        <f>'Moving Avg'!H2016</f>
        <v>10.471405000000003</v>
      </c>
      <c r="J2016" s="6" t="str">
        <f>OBV!F2016</f>
        <v>BEARISH</v>
      </c>
      <c r="K2016" s="6" t="str">
        <f>OBV!G2016</f>
        <v>STRONG</v>
      </c>
      <c r="L2016" s="6" t="str">
        <f>OBV!H2016</f>
        <v>CONFIRMED BEARISH</v>
      </c>
      <c r="M2016" s="8">
        <f t="shared" si="310"/>
        <v>50</v>
      </c>
      <c r="N2016" s="8">
        <f t="shared" si="311"/>
        <v>0</v>
      </c>
      <c r="O2016" s="8">
        <f t="shared" si="312"/>
        <v>50</v>
      </c>
      <c r="P2016" s="8">
        <f t="shared" si="313"/>
        <v>33</v>
      </c>
      <c r="Q2016" s="9">
        <f t="shared" si="314"/>
        <v>29.95</v>
      </c>
      <c r="R2016" s="9">
        <f t="shared" si="315"/>
        <v>35.75</v>
      </c>
      <c r="S2016" s="9">
        <f t="shared" si="316"/>
        <v>34.85</v>
      </c>
      <c r="T2016" s="9">
        <f t="shared" si="317"/>
        <v>33.25</v>
      </c>
      <c r="U2016" s="8">
        <f t="shared" si="318"/>
        <v>33.516666666666673</v>
      </c>
      <c r="V2016" s="8">
        <f t="shared" si="319"/>
        <v>33.450000000000003</v>
      </c>
    </row>
    <row r="2017" spans="1:22" ht="13.5" x14ac:dyDescent="0.25">
      <c r="A2017" s="3">
        <f>RSI!A2017</f>
        <v>44942</v>
      </c>
      <c r="B2017" s="2">
        <f>RSI!B2017</f>
        <v>10.279</v>
      </c>
      <c r="C2017" s="2">
        <f>RSI!I2017</f>
        <v>15.857341391994424</v>
      </c>
      <c r="D2017" s="2">
        <f>MACD!E2017</f>
        <v>0.10709760341252661</v>
      </c>
      <c r="E2017" s="2">
        <f>MACD!F2017</f>
        <v>7.473197120120105E-2</v>
      </c>
      <c r="F2017" s="2">
        <f>'Moving Avg'!D2017</f>
        <v>10.438399999999998</v>
      </c>
      <c r="G2017" s="2">
        <f>'Moving Avg'!F2017</f>
        <v>10.610050000000003</v>
      </c>
      <c r="H2017" s="2">
        <f>'Moving Avg'!G2017</f>
        <v>10.613720000000001</v>
      </c>
      <c r="I2017" s="2">
        <f>'Moving Avg'!H2017</f>
        <v>10.474970000000003</v>
      </c>
      <c r="J2017" s="6" t="str">
        <f>OBV!F2017</f>
        <v>BEARISH</v>
      </c>
      <c r="K2017" s="6" t="str">
        <f>OBV!G2017</f>
        <v>STRONG</v>
      </c>
      <c r="L2017" s="6" t="str">
        <f>OBV!H2017</f>
        <v>CONFIRMED BEARISH</v>
      </c>
      <c r="M2017" s="8">
        <f t="shared" si="310"/>
        <v>50</v>
      </c>
      <c r="N2017" s="8">
        <f t="shared" si="311"/>
        <v>0</v>
      </c>
      <c r="O2017" s="8">
        <f t="shared" si="312"/>
        <v>0</v>
      </c>
      <c r="P2017" s="8">
        <f t="shared" si="313"/>
        <v>33</v>
      </c>
      <c r="Q2017" s="9">
        <f t="shared" si="314"/>
        <v>22.45</v>
      </c>
      <c r="R2017" s="9">
        <f t="shared" si="315"/>
        <v>18.25</v>
      </c>
      <c r="S2017" s="9">
        <f t="shared" si="316"/>
        <v>22.35</v>
      </c>
      <c r="T2017" s="9">
        <f t="shared" si="317"/>
        <v>20.75</v>
      </c>
      <c r="U2017" s="8">
        <f t="shared" si="318"/>
        <v>21.016666666666669</v>
      </c>
      <c r="V2017" s="8">
        <f t="shared" si="319"/>
        <v>20.950000000000003</v>
      </c>
    </row>
    <row r="2018" spans="1:22" ht="13.5" x14ac:dyDescent="0.25">
      <c r="A2018" s="3">
        <f>RSI!A2018</f>
        <v>44943</v>
      </c>
      <c r="B2018" s="2">
        <f>RSI!B2018</f>
        <v>10.279</v>
      </c>
      <c r="C2018" s="2">
        <f>RSI!I2018</f>
        <v>15.857341391994424</v>
      </c>
      <c r="D2018" s="2">
        <f>MACD!E2018</f>
        <v>0.11934285099820308</v>
      </c>
      <c r="E2018" s="2">
        <f>MACD!F2018</f>
        <v>8.3654147160601461E-2</v>
      </c>
      <c r="F2018" s="2">
        <f>'Moving Avg'!D2018</f>
        <v>10.371199999999998</v>
      </c>
      <c r="G2018" s="2">
        <f>'Moving Avg'!F2018</f>
        <v>10.588550000000001</v>
      </c>
      <c r="H2018" s="2">
        <f>'Moving Avg'!G2018</f>
        <v>10.613720000000001</v>
      </c>
      <c r="I2018" s="2">
        <f>'Moving Avg'!H2018</f>
        <v>10.479180000000007</v>
      </c>
      <c r="J2018" s="6" t="str">
        <f>OBV!F2018</f>
        <v>BEARISH</v>
      </c>
      <c r="K2018" s="6" t="str">
        <f>OBV!G2018</f>
        <v>STRONG</v>
      </c>
      <c r="L2018" s="6" t="str">
        <f>OBV!H2018</f>
        <v>CONFIRMED BEARISH</v>
      </c>
      <c r="M2018" s="8">
        <f t="shared" si="310"/>
        <v>50</v>
      </c>
      <c r="N2018" s="8">
        <f t="shared" si="311"/>
        <v>0</v>
      </c>
      <c r="O2018" s="8">
        <f t="shared" si="312"/>
        <v>0</v>
      </c>
      <c r="P2018" s="8">
        <f t="shared" si="313"/>
        <v>33</v>
      </c>
      <c r="Q2018" s="9">
        <f t="shared" si="314"/>
        <v>22.45</v>
      </c>
      <c r="R2018" s="9">
        <f t="shared" si="315"/>
        <v>18.25</v>
      </c>
      <c r="S2018" s="9">
        <f t="shared" si="316"/>
        <v>22.35</v>
      </c>
      <c r="T2018" s="9">
        <f t="shared" si="317"/>
        <v>20.75</v>
      </c>
      <c r="U2018" s="8">
        <f t="shared" si="318"/>
        <v>21.016666666666669</v>
      </c>
      <c r="V2018" s="8">
        <f t="shared" si="319"/>
        <v>20.950000000000003</v>
      </c>
    </row>
    <row r="2019" spans="1:22" ht="13.5" x14ac:dyDescent="0.25">
      <c r="A2019" s="3">
        <f>RSI!A2019</f>
        <v>44944</v>
      </c>
      <c r="B2019" s="2">
        <f>RSI!B2019</f>
        <v>10.701000000000001</v>
      </c>
      <c r="C2019" s="2">
        <f>RSI!I2019</f>
        <v>58.280164701309253</v>
      </c>
      <c r="D2019" s="2">
        <f>MACD!E2019</f>
        <v>9.9006872884437769E-2</v>
      </c>
      <c r="E2019" s="2">
        <f>MACD!F2019</f>
        <v>8.6724692305368722E-2</v>
      </c>
      <c r="F2019" s="2">
        <f>'Moving Avg'!D2019</f>
        <v>10.388400000000001</v>
      </c>
      <c r="G2019" s="2">
        <f>'Moving Avg'!F2019</f>
        <v>10.588150000000001</v>
      </c>
      <c r="H2019" s="2">
        <f>'Moving Avg'!G2019</f>
        <v>10.62372</v>
      </c>
      <c r="I2019" s="2">
        <f>'Moving Avg'!H2019</f>
        <v>10.484465000000007</v>
      </c>
      <c r="J2019" s="6" t="str">
        <f>OBV!F2019</f>
        <v>BEARISH</v>
      </c>
      <c r="K2019" s="6" t="str">
        <f>OBV!G2019</f>
        <v>NEUTRAL</v>
      </c>
      <c r="L2019" s="6" t="str">
        <f>OBV!H2019</f>
        <v>BEARISH DIVERGENCE</v>
      </c>
      <c r="M2019" s="8">
        <f t="shared" si="310"/>
        <v>25</v>
      </c>
      <c r="N2019" s="8">
        <f t="shared" si="311"/>
        <v>0</v>
      </c>
      <c r="O2019" s="8">
        <f t="shared" si="312"/>
        <v>0</v>
      </c>
      <c r="P2019" s="8">
        <f t="shared" si="313"/>
        <v>16.5</v>
      </c>
      <c r="Q2019" s="9">
        <f t="shared" si="314"/>
        <v>11.225</v>
      </c>
      <c r="R2019" s="9">
        <f t="shared" si="315"/>
        <v>9.125</v>
      </c>
      <c r="S2019" s="9">
        <f t="shared" si="316"/>
        <v>11.175000000000001</v>
      </c>
      <c r="T2019" s="9">
        <f t="shared" si="317"/>
        <v>10.375</v>
      </c>
      <c r="U2019" s="8">
        <f t="shared" si="318"/>
        <v>10.508333333333335</v>
      </c>
      <c r="V2019" s="8">
        <f t="shared" si="319"/>
        <v>10.475000000000001</v>
      </c>
    </row>
    <row r="2020" spans="1:22" ht="13.5" x14ac:dyDescent="0.25">
      <c r="A2020" s="3">
        <f>RSI!A2020</f>
        <v>44945</v>
      </c>
      <c r="B2020" s="2">
        <f>RSI!B2020</f>
        <v>10.701000000000001</v>
      </c>
      <c r="C2020" s="2">
        <f>RSI!I2020</f>
        <v>58.280164701309253</v>
      </c>
      <c r="D2020" s="2">
        <f>MACD!E2020</f>
        <v>8.0965786067276113E-2</v>
      </c>
      <c r="E2020" s="2">
        <f>MACD!F2020</f>
        <v>8.5572911057750209E-2</v>
      </c>
      <c r="F2020" s="2">
        <f>'Moving Avg'!D2020</f>
        <v>10.447799999999999</v>
      </c>
      <c r="G2020" s="2">
        <f>'Moving Avg'!F2020</f>
        <v>10.587749999999998</v>
      </c>
      <c r="H2020" s="2">
        <f>'Moving Avg'!G2020</f>
        <v>10.629820000000002</v>
      </c>
      <c r="I2020" s="2">
        <f>'Moving Avg'!H2020</f>
        <v>10.489750000000008</v>
      </c>
      <c r="J2020" s="6" t="str">
        <f>OBV!F2020</f>
        <v>BULLISH</v>
      </c>
      <c r="K2020" s="6" t="str">
        <f>OBV!G2020</f>
        <v>NEUTRAL</v>
      </c>
      <c r="L2020" s="6" t="str">
        <f>OBV!H2020</f>
        <v>CONFIRMED BULLISH</v>
      </c>
      <c r="M2020" s="8">
        <f t="shared" si="310"/>
        <v>25</v>
      </c>
      <c r="N2020" s="8">
        <f t="shared" si="311"/>
        <v>45</v>
      </c>
      <c r="O2020" s="8">
        <f t="shared" si="312"/>
        <v>0</v>
      </c>
      <c r="P2020" s="8">
        <f t="shared" si="313"/>
        <v>83.5</v>
      </c>
      <c r="Q2020" s="9">
        <f t="shared" si="314"/>
        <v>37.024999999999999</v>
      </c>
      <c r="R2020" s="9">
        <f t="shared" si="315"/>
        <v>34.875</v>
      </c>
      <c r="S2020" s="9">
        <f t="shared" si="316"/>
        <v>48.075000000000003</v>
      </c>
      <c r="T2020" s="9">
        <f t="shared" si="317"/>
        <v>38.375</v>
      </c>
      <c r="U2020" s="8">
        <f t="shared" si="318"/>
        <v>39.991666666666667</v>
      </c>
      <c r="V2020" s="8">
        <f t="shared" si="319"/>
        <v>39.587500000000006</v>
      </c>
    </row>
    <row r="2021" spans="1:22" ht="13.5" x14ac:dyDescent="0.25">
      <c r="A2021" s="3">
        <f>RSI!A2021</f>
        <v>44946</v>
      </c>
      <c r="B2021" s="2">
        <f>RSI!B2021</f>
        <v>10.701000000000001</v>
      </c>
      <c r="C2021" s="2">
        <f>RSI!I2021</f>
        <v>58.280164701309253</v>
      </c>
      <c r="D2021" s="2">
        <f>MACD!E2021</f>
        <v>6.4928287437680865E-2</v>
      </c>
      <c r="E2021" s="2">
        <f>MACD!F2021</f>
        <v>8.144398633373634E-2</v>
      </c>
      <c r="F2021" s="2">
        <f>'Moving Avg'!D2021</f>
        <v>10.5322</v>
      </c>
      <c r="G2021" s="2">
        <f>'Moving Avg'!F2021</f>
        <v>10.587349999999997</v>
      </c>
      <c r="H2021" s="2">
        <f>'Moving Avg'!G2021</f>
        <v>10.63592</v>
      </c>
      <c r="I2021" s="2">
        <f>'Moving Avg'!H2021</f>
        <v>10.493605000000008</v>
      </c>
      <c r="J2021" s="6" t="str">
        <f>OBV!F2021</f>
        <v>BULLISH</v>
      </c>
      <c r="K2021" s="6" t="str">
        <f>OBV!G2021</f>
        <v>NEUTRAL</v>
      </c>
      <c r="L2021" s="6" t="str">
        <f>OBV!H2021</f>
        <v>CONFIRMED BULLISH</v>
      </c>
      <c r="M2021" s="8">
        <f t="shared" si="310"/>
        <v>25</v>
      </c>
      <c r="N2021" s="8">
        <f t="shared" si="311"/>
        <v>45</v>
      </c>
      <c r="O2021" s="8">
        <f t="shared" si="312"/>
        <v>50</v>
      </c>
      <c r="P2021" s="8">
        <f t="shared" si="313"/>
        <v>83.5</v>
      </c>
      <c r="Q2021" s="9">
        <f t="shared" si="314"/>
        <v>44.524999999999999</v>
      </c>
      <c r="R2021" s="9">
        <f t="shared" si="315"/>
        <v>52.375</v>
      </c>
      <c r="S2021" s="9">
        <f t="shared" si="316"/>
        <v>60.575000000000003</v>
      </c>
      <c r="T2021" s="9">
        <f t="shared" si="317"/>
        <v>50.875</v>
      </c>
      <c r="U2021" s="8">
        <f t="shared" si="318"/>
        <v>52.491666666666674</v>
      </c>
      <c r="V2021" s="8">
        <f t="shared" si="319"/>
        <v>52.087500000000006</v>
      </c>
    </row>
    <row r="2022" spans="1:22" ht="13.5" x14ac:dyDescent="0.25">
      <c r="A2022" s="3">
        <f>RSI!A2022</f>
        <v>44949</v>
      </c>
      <c r="B2022" s="2">
        <f>RSI!B2022</f>
        <v>10.747999999999999</v>
      </c>
      <c r="C2022" s="2">
        <f>RSI!I2022</f>
        <v>61.014347828443469</v>
      </c>
      <c r="D2022" s="2">
        <f>MACD!E2022</f>
        <v>4.7161833668765141E-2</v>
      </c>
      <c r="E2022" s="2">
        <f>MACD!F2022</f>
        <v>7.4587555800742097E-2</v>
      </c>
      <c r="F2022" s="2">
        <f>'Moving Avg'!D2022</f>
        <v>10.626000000000001</v>
      </c>
      <c r="G2022" s="2">
        <f>'Moving Avg'!F2022</f>
        <v>10.589299999999996</v>
      </c>
      <c r="H2022" s="2">
        <f>'Moving Avg'!G2022</f>
        <v>10.643900000000004</v>
      </c>
      <c r="I2022" s="2">
        <f>'Moving Avg'!H2022</f>
        <v>10.500015000000008</v>
      </c>
      <c r="J2022" s="6" t="str">
        <f>OBV!F2022</f>
        <v>BULLISH</v>
      </c>
      <c r="K2022" s="6" t="str">
        <f>OBV!G2022</f>
        <v>WEAK</v>
      </c>
      <c r="L2022" s="6" t="str">
        <f>OBV!H2022</f>
        <v>CONFIRMED BULLISH</v>
      </c>
      <c r="M2022" s="8">
        <f t="shared" si="310"/>
        <v>25</v>
      </c>
      <c r="N2022" s="8">
        <f t="shared" si="311"/>
        <v>100</v>
      </c>
      <c r="O2022" s="8">
        <f t="shared" si="312"/>
        <v>50</v>
      </c>
      <c r="P2022" s="8">
        <f t="shared" si="313"/>
        <v>67</v>
      </c>
      <c r="Q2022" s="9">
        <f t="shared" si="314"/>
        <v>61.3</v>
      </c>
      <c r="R2022" s="9">
        <f t="shared" si="315"/>
        <v>59.25</v>
      </c>
      <c r="S2022" s="9">
        <f t="shared" si="316"/>
        <v>61.400000000000006</v>
      </c>
      <c r="T2022" s="9">
        <f t="shared" si="317"/>
        <v>60.5</v>
      </c>
      <c r="U2022" s="8">
        <f t="shared" si="318"/>
        <v>60.65</v>
      </c>
      <c r="V2022" s="8">
        <f t="shared" si="319"/>
        <v>60.612499999999997</v>
      </c>
    </row>
    <row r="2023" spans="1:22" ht="13.5" x14ac:dyDescent="0.25">
      <c r="A2023" s="3">
        <f>RSI!A2023</f>
        <v>44950</v>
      </c>
      <c r="B2023" s="2">
        <f>RSI!B2023</f>
        <v>10.747999999999999</v>
      </c>
      <c r="C2023" s="2">
        <f>RSI!I2023</f>
        <v>61.014347828443469</v>
      </c>
      <c r="D2023" s="2">
        <f>MACD!E2023</f>
        <v>3.1189121072960901E-2</v>
      </c>
      <c r="E2023" s="2">
        <f>MACD!F2023</f>
        <v>6.5907868855185861E-2</v>
      </c>
      <c r="F2023" s="2">
        <f>'Moving Avg'!D2023</f>
        <v>10.719799999999999</v>
      </c>
      <c r="G2023" s="2">
        <f>'Moving Avg'!F2023</f>
        <v>10.591249999999997</v>
      </c>
      <c r="H2023" s="2">
        <f>'Moving Avg'!G2023</f>
        <v>10.654380000000003</v>
      </c>
      <c r="I2023" s="2">
        <f>'Moving Avg'!H2023</f>
        <v>10.504640000000006</v>
      </c>
      <c r="J2023" s="6" t="str">
        <f>OBV!F2023</f>
        <v>BULLISH</v>
      </c>
      <c r="K2023" s="6" t="str">
        <f>OBV!G2023</f>
        <v>WEAK</v>
      </c>
      <c r="L2023" s="6" t="str">
        <f>OBV!H2023</f>
        <v>CONFIRMED BULLISH</v>
      </c>
      <c r="M2023" s="8">
        <f t="shared" si="310"/>
        <v>25</v>
      </c>
      <c r="N2023" s="8">
        <f t="shared" si="311"/>
        <v>100</v>
      </c>
      <c r="O2023" s="8">
        <f t="shared" si="312"/>
        <v>50</v>
      </c>
      <c r="P2023" s="8">
        <f t="shared" si="313"/>
        <v>67</v>
      </c>
      <c r="Q2023" s="9">
        <f t="shared" si="314"/>
        <v>61.3</v>
      </c>
      <c r="R2023" s="9">
        <f t="shared" si="315"/>
        <v>59.25</v>
      </c>
      <c r="S2023" s="9">
        <f t="shared" si="316"/>
        <v>61.400000000000006</v>
      </c>
      <c r="T2023" s="9">
        <f t="shared" si="317"/>
        <v>60.5</v>
      </c>
      <c r="U2023" s="8">
        <f t="shared" si="318"/>
        <v>60.65</v>
      </c>
      <c r="V2023" s="8">
        <f t="shared" si="319"/>
        <v>60.612499999999997</v>
      </c>
    </row>
    <row r="2024" spans="1:22" ht="13.5" x14ac:dyDescent="0.25">
      <c r="A2024" s="3">
        <f>RSI!A2024</f>
        <v>44951</v>
      </c>
      <c r="B2024" s="2">
        <f>RSI!B2024</f>
        <v>10.747999999999999</v>
      </c>
      <c r="C2024" s="2">
        <f>RSI!I2024</f>
        <v>61.014347828443469</v>
      </c>
      <c r="D2024" s="2">
        <f>MACD!E2024</f>
        <v>1.6803786462881831E-2</v>
      </c>
      <c r="E2024" s="2">
        <f>MACD!F2024</f>
        <v>5.6087052376725059E-2</v>
      </c>
      <c r="F2024" s="2">
        <f>'Moving Avg'!D2024</f>
        <v>10.729199999999999</v>
      </c>
      <c r="G2024" s="2">
        <f>'Moving Avg'!F2024</f>
        <v>10.593199999999996</v>
      </c>
      <c r="H2024" s="2">
        <f>'Moving Avg'!G2024</f>
        <v>10.658440000000001</v>
      </c>
      <c r="I2024" s="2">
        <f>'Moving Avg'!H2024</f>
        <v>10.509265000000006</v>
      </c>
      <c r="J2024" s="6" t="str">
        <f>OBV!F2024</f>
        <v>BULLISH</v>
      </c>
      <c r="K2024" s="6" t="str">
        <f>OBV!G2024</f>
        <v>NEUTRAL</v>
      </c>
      <c r="L2024" s="6" t="str">
        <f>OBV!H2024</f>
        <v>CONFIRMED BULLISH</v>
      </c>
      <c r="M2024" s="8">
        <f t="shared" si="310"/>
        <v>25</v>
      </c>
      <c r="N2024" s="8">
        <f t="shared" si="311"/>
        <v>100</v>
      </c>
      <c r="O2024" s="8">
        <f t="shared" si="312"/>
        <v>50</v>
      </c>
      <c r="P2024" s="8">
        <f t="shared" si="313"/>
        <v>83.5</v>
      </c>
      <c r="Q2024" s="9">
        <f t="shared" si="314"/>
        <v>63.774999999999999</v>
      </c>
      <c r="R2024" s="9">
        <f t="shared" si="315"/>
        <v>63.375</v>
      </c>
      <c r="S2024" s="9">
        <f t="shared" si="316"/>
        <v>68.825000000000003</v>
      </c>
      <c r="T2024" s="9">
        <f t="shared" si="317"/>
        <v>64.625</v>
      </c>
      <c r="U2024" s="8">
        <f t="shared" si="318"/>
        <v>65.325000000000003</v>
      </c>
      <c r="V2024" s="8">
        <f t="shared" si="319"/>
        <v>65.150000000000006</v>
      </c>
    </row>
    <row r="2025" spans="1:22" ht="13.5" x14ac:dyDescent="0.25">
      <c r="A2025" s="3">
        <f>RSI!A2025</f>
        <v>44952</v>
      </c>
      <c r="B2025" s="2">
        <f>RSI!B2025</f>
        <v>10.747999999999999</v>
      </c>
      <c r="C2025" s="2">
        <f>RSI!I2025</f>
        <v>61.014347828443469</v>
      </c>
      <c r="D2025" s="2">
        <f>MACD!E2025</f>
        <v>-2.8635478960545413E-2</v>
      </c>
      <c r="E2025" s="2">
        <f>MACD!F2025</f>
        <v>3.9142546109270968E-2</v>
      </c>
      <c r="F2025" s="2">
        <f>'Moving Avg'!D2025</f>
        <v>10.738599999999998</v>
      </c>
      <c r="G2025" s="2">
        <f>'Moving Avg'!F2025</f>
        <v>10.595149999999997</v>
      </c>
      <c r="H2025" s="2">
        <f>'Moving Avg'!G2025</f>
        <v>10.667820000000001</v>
      </c>
      <c r="I2025" s="2">
        <f>'Moving Avg'!H2025</f>
        <v>10.513710000000005</v>
      </c>
      <c r="J2025" s="6" t="str">
        <f>OBV!F2025</f>
        <v>BULLISH</v>
      </c>
      <c r="K2025" s="6" t="str">
        <f>OBV!G2025</f>
        <v>NEUTRAL</v>
      </c>
      <c r="L2025" s="6" t="str">
        <f>OBV!H2025</f>
        <v>CONFIRMED BULLISH</v>
      </c>
      <c r="M2025" s="8">
        <f t="shared" si="310"/>
        <v>25</v>
      </c>
      <c r="N2025" s="8">
        <f t="shared" si="311"/>
        <v>100</v>
      </c>
      <c r="O2025" s="8">
        <f t="shared" si="312"/>
        <v>50</v>
      </c>
      <c r="P2025" s="8">
        <f t="shared" si="313"/>
        <v>83.5</v>
      </c>
      <c r="Q2025" s="9">
        <f t="shared" si="314"/>
        <v>63.774999999999999</v>
      </c>
      <c r="R2025" s="9">
        <f t="shared" si="315"/>
        <v>63.375</v>
      </c>
      <c r="S2025" s="9">
        <f t="shared" si="316"/>
        <v>68.825000000000003</v>
      </c>
      <c r="T2025" s="9">
        <f t="shared" si="317"/>
        <v>64.625</v>
      </c>
      <c r="U2025" s="8">
        <f t="shared" si="318"/>
        <v>65.325000000000003</v>
      </c>
      <c r="V2025" s="8">
        <f t="shared" si="319"/>
        <v>65.150000000000006</v>
      </c>
    </row>
    <row r="2026" spans="1:22" ht="13.5" x14ac:dyDescent="0.25">
      <c r="A2026" s="3">
        <f>RSI!A2026</f>
        <v>44953</v>
      </c>
      <c r="B2026" s="2">
        <f>RSI!B2026</f>
        <v>10.747999999999999</v>
      </c>
      <c r="C2026" s="2">
        <f>RSI!I2026</f>
        <v>61.014347828443469</v>
      </c>
      <c r="D2026" s="2">
        <f>MACD!E2026</f>
        <v>-8.7060709945163239E-2</v>
      </c>
      <c r="E2026" s="2">
        <f>MACD!F2026</f>
        <v>1.3901894898384125E-2</v>
      </c>
      <c r="F2026" s="2">
        <f>'Moving Avg'!D2026</f>
        <v>10.747999999999999</v>
      </c>
      <c r="G2026" s="2">
        <f>'Moving Avg'!F2026</f>
        <v>10.600999999999996</v>
      </c>
      <c r="H2026" s="2">
        <f>'Moving Avg'!G2026</f>
        <v>10.667820000000001</v>
      </c>
      <c r="I2026" s="2">
        <f>'Moving Avg'!H2026</f>
        <v>10.518870000000007</v>
      </c>
      <c r="J2026" s="6" t="str">
        <f>OBV!F2026</f>
        <v>BULLISH</v>
      </c>
      <c r="K2026" s="6" t="str">
        <f>OBV!G2026</f>
        <v>NEUTRAL</v>
      </c>
      <c r="L2026" s="6" t="str">
        <f>OBV!H2026</f>
        <v>CONFIRMED BULLISH</v>
      </c>
      <c r="M2026" s="8">
        <f t="shared" si="310"/>
        <v>25</v>
      </c>
      <c r="N2026" s="8">
        <f t="shared" si="311"/>
        <v>100</v>
      </c>
      <c r="O2026" s="8">
        <f t="shared" si="312"/>
        <v>50</v>
      </c>
      <c r="P2026" s="8">
        <f t="shared" si="313"/>
        <v>83.5</v>
      </c>
      <c r="Q2026" s="9">
        <f t="shared" si="314"/>
        <v>63.774999999999999</v>
      </c>
      <c r="R2026" s="9">
        <f t="shared" si="315"/>
        <v>63.375</v>
      </c>
      <c r="S2026" s="9">
        <f t="shared" si="316"/>
        <v>68.825000000000003</v>
      </c>
      <c r="T2026" s="9">
        <f t="shared" si="317"/>
        <v>64.625</v>
      </c>
      <c r="U2026" s="8">
        <f t="shared" si="318"/>
        <v>65.325000000000003</v>
      </c>
      <c r="V2026" s="8">
        <f t="shared" si="319"/>
        <v>65.150000000000006</v>
      </c>
    </row>
    <row r="2027" spans="1:22" ht="13.5" x14ac:dyDescent="0.25">
      <c r="A2027" s="3">
        <f>RSI!A2027</f>
        <v>44956</v>
      </c>
      <c r="B2027" s="2">
        <f>RSI!B2027</f>
        <v>10.747999999999999</v>
      </c>
      <c r="C2027" s="2">
        <f>RSI!I2027</f>
        <v>61.014347828443469</v>
      </c>
      <c r="D2027" s="2">
        <f>MACD!E2027</f>
        <v>-0.13718804806763885</v>
      </c>
      <c r="E2027" s="2">
        <f>MACD!F2027</f>
        <v>-1.6316093694820469E-2</v>
      </c>
      <c r="F2027" s="2">
        <f>'Moving Avg'!D2027</f>
        <v>10.747999999999999</v>
      </c>
      <c r="G2027" s="2">
        <f>'Moving Avg'!F2027</f>
        <v>10.607249999999997</v>
      </c>
      <c r="H2027" s="2">
        <f>'Moving Avg'!G2027</f>
        <v>10.673300000000001</v>
      </c>
      <c r="I2027" s="2">
        <f>'Moving Avg'!H2027</f>
        <v>10.524390000000007</v>
      </c>
      <c r="J2027" s="6" t="str">
        <f>OBV!F2027</f>
        <v>NEUTRAL</v>
      </c>
      <c r="K2027" s="6" t="str">
        <f>OBV!G2027</f>
        <v>NEUTRAL</v>
      </c>
      <c r="L2027" s="6" t="str">
        <f>OBV!H2027</f>
        <v>NEUTRAL</v>
      </c>
      <c r="M2027" s="8">
        <f t="shared" si="310"/>
        <v>25</v>
      </c>
      <c r="N2027" s="8">
        <f t="shared" si="311"/>
        <v>100</v>
      </c>
      <c r="O2027" s="8">
        <f t="shared" si="312"/>
        <v>50</v>
      </c>
      <c r="P2027" s="8">
        <f t="shared" si="313"/>
        <v>33</v>
      </c>
      <c r="Q2027" s="9">
        <f t="shared" si="314"/>
        <v>56.2</v>
      </c>
      <c r="R2027" s="9">
        <f t="shared" si="315"/>
        <v>50.75</v>
      </c>
      <c r="S2027" s="9">
        <f t="shared" si="316"/>
        <v>46.1</v>
      </c>
      <c r="T2027" s="9">
        <f t="shared" si="317"/>
        <v>52</v>
      </c>
      <c r="U2027" s="8">
        <f t="shared" si="318"/>
        <v>51.016666666666673</v>
      </c>
      <c r="V2027" s="8">
        <f t="shared" si="319"/>
        <v>51.262500000000003</v>
      </c>
    </row>
    <row r="2028" spans="1:22" ht="13.5" x14ac:dyDescent="0.25">
      <c r="A2028" s="3">
        <f>RSI!A2028</f>
        <v>44957</v>
      </c>
      <c r="B2028" s="2">
        <f>RSI!B2028</f>
        <v>10.747999999999999</v>
      </c>
      <c r="C2028" s="2">
        <f>RSI!I2028</f>
        <v>61.014347828443469</v>
      </c>
      <c r="D2028" s="2">
        <f>MACD!E2028</f>
        <v>-0.18024293636225508</v>
      </c>
      <c r="E2028" s="2">
        <f>MACD!F2028</f>
        <v>-4.9101462228307399E-2</v>
      </c>
      <c r="F2028" s="2">
        <f>'Moving Avg'!D2028</f>
        <v>10.747999999999999</v>
      </c>
      <c r="G2028" s="2">
        <f>'Moving Avg'!F2028</f>
        <v>10.613499999999997</v>
      </c>
      <c r="H2028" s="2">
        <f>'Moving Avg'!G2028</f>
        <v>10.678780000000003</v>
      </c>
      <c r="I2028" s="2">
        <f>'Moving Avg'!H2028</f>
        <v>10.530590000000007</v>
      </c>
      <c r="J2028" s="6" t="str">
        <f>OBV!F2028</f>
        <v>NEUTRAL</v>
      </c>
      <c r="K2028" s="6" t="str">
        <f>OBV!G2028</f>
        <v>NEUTRAL</v>
      </c>
      <c r="L2028" s="6" t="str">
        <f>OBV!H2028</f>
        <v>NEUTRAL</v>
      </c>
      <c r="M2028" s="8">
        <f t="shared" si="310"/>
        <v>25</v>
      </c>
      <c r="N2028" s="8">
        <f t="shared" si="311"/>
        <v>100</v>
      </c>
      <c r="O2028" s="8">
        <f t="shared" si="312"/>
        <v>50</v>
      </c>
      <c r="P2028" s="8">
        <f t="shared" si="313"/>
        <v>33</v>
      </c>
      <c r="Q2028" s="9">
        <f t="shared" si="314"/>
        <v>56.2</v>
      </c>
      <c r="R2028" s="9">
        <f t="shared" si="315"/>
        <v>50.75</v>
      </c>
      <c r="S2028" s="9">
        <f t="shared" si="316"/>
        <v>46.1</v>
      </c>
      <c r="T2028" s="9">
        <f t="shared" si="317"/>
        <v>52</v>
      </c>
      <c r="U2028" s="8">
        <f t="shared" si="318"/>
        <v>51.016666666666673</v>
      </c>
      <c r="V2028" s="8">
        <f t="shared" si="319"/>
        <v>51.262500000000003</v>
      </c>
    </row>
    <row r="2029" spans="1:22" ht="13.5" x14ac:dyDescent="0.25">
      <c r="A2029" s="3">
        <f>RSI!A2029</f>
        <v>44958</v>
      </c>
      <c r="B2029" s="2">
        <f>RSI!B2029</f>
        <v>10.747999999999999</v>
      </c>
      <c r="C2029" s="2">
        <f>RSI!I2029</f>
        <v>61.014347828443476</v>
      </c>
      <c r="D2029" s="2">
        <f>MACD!E2029</f>
        <v>-0.15234300056616057</v>
      </c>
      <c r="E2029" s="2">
        <f>MACD!F2029</f>
        <v>-6.9749769895878042E-2</v>
      </c>
      <c r="F2029" s="2">
        <f>'Moving Avg'!D2029</f>
        <v>10.747999999999999</v>
      </c>
      <c r="G2029" s="2">
        <f>'Moving Avg'!F2029</f>
        <v>10.620149999999995</v>
      </c>
      <c r="H2029" s="2">
        <f>'Moving Avg'!G2029</f>
        <v>10.67862</v>
      </c>
      <c r="I2029" s="2">
        <f>'Moving Avg'!H2029</f>
        <v>10.535750000000007</v>
      </c>
      <c r="J2029" s="6" t="str">
        <f>OBV!F2029</f>
        <v>NEUTRAL</v>
      </c>
      <c r="K2029" s="6" t="str">
        <f>OBV!G2029</f>
        <v>NEUTRAL</v>
      </c>
      <c r="L2029" s="6" t="str">
        <f>OBV!H2029</f>
        <v>NEUTRAL</v>
      </c>
      <c r="M2029" s="8">
        <f t="shared" si="310"/>
        <v>25</v>
      </c>
      <c r="N2029" s="8">
        <f t="shared" si="311"/>
        <v>100</v>
      </c>
      <c r="O2029" s="8">
        <f t="shared" si="312"/>
        <v>50</v>
      </c>
      <c r="P2029" s="8">
        <f t="shared" si="313"/>
        <v>33</v>
      </c>
      <c r="Q2029" s="9">
        <f t="shared" si="314"/>
        <v>56.2</v>
      </c>
      <c r="R2029" s="9">
        <f t="shared" si="315"/>
        <v>50.75</v>
      </c>
      <c r="S2029" s="9">
        <f t="shared" si="316"/>
        <v>46.1</v>
      </c>
      <c r="T2029" s="9">
        <f t="shared" si="317"/>
        <v>52</v>
      </c>
      <c r="U2029" s="8">
        <f t="shared" si="318"/>
        <v>51.016666666666673</v>
      </c>
      <c r="V2029" s="8">
        <f t="shared" si="319"/>
        <v>51.262500000000003</v>
      </c>
    </row>
    <row r="2030" spans="1:22" ht="13.5" x14ac:dyDescent="0.25">
      <c r="A2030" s="3">
        <f>RSI!A2030</f>
        <v>44959</v>
      </c>
      <c r="B2030" s="2">
        <f>RSI!B2030</f>
        <v>10.747999999999999</v>
      </c>
      <c r="C2030" s="2">
        <f>RSI!I2030</f>
        <v>61.014347828443469</v>
      </c>
      <c r="D2030" s="2">
        <f>MACD!E2030</f>
        <v>-0.1292835864744486</v>
      </c>
      <c r="E2030" s="2">
        <f>MACD!F2030</f>
        <v>-8.1656533211592164E-2</v>
      </c>
      <c r="F2030" s="2">
        <f>'Moving Avg'!D2030</f>
        <v>10.747999999999999</v>
      </c>
      <c r="G2030" s="2">
        <f>'Moving Avg'!F2030</f>
        <v>10.626799999999996</v>
      </c>
      <c r="H2030" s="2">
        <f>'Moving Avg'!G2030</f>
        <v>10.678460000000003</v>
      </c>
      <c r="I2030" s="2">
        <f>'Moving Avg'!H2030</f>
        <v>10.539485000000008</v>
      </c>
      <c r="J2030" s="6" t="str">
        <f>OBV!F2030</f>
        <v>NEUTRAL</v>
      </c>
      <c r="K2030" s="6" t="str">
        <f>OBV!G2030</f>
        <v>NEUTRAL</v>
      </c>
      <c r="L2030" s="6" t="str">
        <f>OBV!H2030</f>
        <v>NEUTRAL</v>
      </c>
      <c r="M2030" s="8">
        <f t="shared" si="310"/>
        <v>25</v>
      </c>
      <c r="N2030" s="8">
        <f t="shared" si="311"/>
        <v>100</v>
      </c>
      <c r="O2030" s="8">
        <f t="shared" si="312"/>
        <v>50</v>
      </c>
      <c r="P2030" s="8">
        <f t="shared" si="313"/>
        <v>33</v>
      </c>
      <c r="Q2030" s="9">
        <f t="shared" si="314"/>
        <v>56.2</v>
      </c>
      <c r="R2030" s="9">
        <f t="shared" si="315"/>
        <v>50.75</v>
      </c>
      <c r="S2030" s="9">
        <f t="shared" si="316"/>
        <v>46.1</v>
      </c>
      <c r="T2030" s="9">
        <f t="shared" si="317"/>
        <v>52</v>
      </c>
      <c r="U2030" s="8">
        <f t="shared" si="318"/>
        <v>51.016666666666673</v>
      </c>
      <c r="V2030" s="8">
        <f t="shared" si="319"/>
        <v>51.262500000000003</v>
      </c>
    </row>
    <row r="2031" spans="1:22" ht="13.5" x14ac:dyDescent="0.25">
      <c r="A2031" s="3">
        <f>RSI!A2031</f>
        <v>44960</v>
      </c>
      <c r="B2031" s="2">
        <f>RSI!B2031</f>
        <v>10.537000000000001</v>
      </c>
      <c r="C2031" s="2">
        <f>RSI!I2031</f>
        <v>38.782760260867178</v>
      </c>
      <c r="D2031" s="2">
        <f>MACD!E2031</f>
        <v>-9.4649759633654185E-2</v>
      </c>
      <c r="E2031" s="2">
        <f>MACD!F2031</f>
        <v>-8.4255178496004585E-2</v>
      </c>
      <c r="F2031" s="2">
        <f>'Moving Avg'!D2031</f>
        <v>10.7058</v>
      </c>
      <c r="G2031" s="2">
        <f>'Moving Avg'!F2031</f>
        <v>10.622899999999996</v>
      </c>
      <c r="H2031" s="2">
        <f>'Moving Avg'!G2031</f>
        <v>10.674080000000002</v>
      </c>
      <c r="I2031" s="2">
        <f>'Moving Avg'!H2031</f>
        <v>10.542985000000009</v>
      </c>
      <c r="J2031" s="6" t="str">
        <f>OBV!F2031</f>
        <v>BEARISH</v>
      </c>
      <c r="K2031" s="6" t="str">
        <f>OBV!G2031</f>
        <v>NEUTRAL</v>
      </c>
      <c r="L2031" s="6" t="str">
        <f>OBV!H2031</f>
        <v>CONFIRMED BEARISH</v>
      </c>
      <c r="M2031" s="8">
        <f t="shared" si="310"/>
        <v>25</v>
      </c>
      <c r="N2031" s="8">
        <f t="shared" si="311"/>
        <v>45</v>
      </c>
      <c r="O2031" s="8">
        <f t="shared" si="312"/>
        <v>50</v>
      </c>
      <c r="P2031" s="8">
        <f t="shared" si="313"/>
        <v>16.5</v>
      </c>
      <c r="Q2031" s="9">
        <f t="shared" si="314"/>
        <v>34.475000000000001</v>
      </c>
      <c r="R2031" s="9">
        <f t="shared" si="315"/>
        <v>35.625</v>
      </c>
      <c r="S2031" s="9">
        <f t="shared" si="316"/>
        <v>30.425000000000001</v>
      </c>
      <c r="T2031" s="9">
        <f t="shared" si="317"/>
        <v>34.125</v>
      </c>
      <c r="U2031" s="8">
        <f t="shared" si="318"/>
        <v>33.508333333333333</v>
      </c>
      <c r="V2031" s="8">
        <f t="shared" si="319"/>
        <v>33.662499999999994</v>
      </c>
    </row>
    <row r="2032" spans="1:22" ht="13.5" x14ac:dyDescent="0.25">
      <c r="A2032" s="3">
        <f>RSI!A2032</f>
        <v>44963</v>
      </c>
      <c r="B2032" s="2">
        <f>RSI!B2032</f>
        <v>10.537000000000001</v>
      </c>
      <c r="C2032" s="2">
        <f>RSI!I2032</f>
        <v>38.782760260867178</v>
      </c>
      <c r="D2032" s="2">
        <f>MACD!E2032</f>
        <v>-5.7336650175667359E-2</v>
      </c>
      <c r="E2032" s="2">
        <f>MACD!F2032</f>
        <v>-7.8871472831937142E-2</v>
      </c>
      <c r="F2032" s="2">
        <f>'Moving Avg'!D2032</f>
        <v>10.663599999999999</v>
      </c>
      <c r="G2032" s="2">
        <f>'Moving Avg'!F2032</f>
        <v>10.618999999999998</v>
      </c>
      <c r="H2032" s="2">
        <f>'Moving Avg'!G2032</f>
        <v>10.669700000000002</v>
      </c>
      <c r="I2032" s="2">
        <f>'Moving Avg'!H2032</f>
        <v>10.545700000000005</v>
      </c>
      <c r="J2032" s="6" t="str">
        <f>OBV!F2032</f>
        <v>BEARISH</v>
      </c>
      <c r="K2032" s="6" t="str">
        <f>OBV!G2032</f>
        <v>NEUTRAL</v>
      </c>
      <c r="L2032" s="6" t="str">
        <f>OBV!H2032</f>
        <v>CONFIRMED BEARISH</v>
      </c>
      <c r="M2032" s="8">
        <f t="shared" si="310"/>
        <v>25</v>
      </c>
      <c r="N2032" s="8">
        <f t="shared" si="311"/>
        <v>0</v>
      </c>
      <c r="O2032" s="8">
        <f t="shared" si="312"/>
        <v>50</v>
      </c>
      <c r="P2032" s="8">
        <f t="shared" si="313"/>
        <v>16.5</v>
      </c>
      <c r="Q2032" s="9">
        <f t="shared" si="314"/>
        <v>18.725000000000001</v>
      </c>
      <c r="R2032" s="9">
        <f t="shared" si="315"/>
        <v>26.625</v>
      </c>
      <c r="S2032" s="9">
        <f t="shared" si="316"/>
        <v>23.675000000000001</v>
      </c>
      <c r="T2032" s="9">
        <f t="shared" si="317"/>
        <v>22.875</v>
      </c>
      <c r="U2032" s="8">
        <f t="shared" si="318"/>
        <v>23.008333333333336</v>
      </c>
      <c r="V2032" s="8">
        <f t="shared" si="319"/>
        <v>22.975000000000001</v>
      </c>
    </row>
    <row r="2033" spans="1:22" ht="13.5" x14ac:dyDescent="0.25">
      <c r="A2033" s="3">
        <f>RSI!A2033</f>
        <v>44964</v>
      </c>
      <c r="B2033" s="2">
        <f>RSI!B2033</f>
        <v>10.537000000000001</v>
      </c>
      <c r="C2033" s="2">
        <f>RSI!I2033</f>
        <v>38.782760260867171</v>
      </c>
      <c r="D2033" s="2">
        <f>MACD!E2033</f>
        <v>-2.504476498578434E-2</v>
      </c>
      <c r="E2033" s="2">
        <f>MACD!F2033</f>
        <v>-6.8106131262706579E-2</v>
      </c>
      <c r="F2033" s="2">
        <f>'Moving Avg'!D2033</f>
        <v>10.6214</v>
      </c>
      <c r="G2033" s="2">
        <f>'Moving Avg'!F2033</f>
        <v>10.6151</v>
      </c>
      <c r="H2033" s="2">
        <f>'Moving Avg'!G2033</f>
        <v>10.665320000000001</v>
      </c>
      <c r="I2033" s="2">
        <f>'Moving Avg'!H2033</f>
        <v>10.548415000000004</v>
      </c>
      <c r="J2033" s="6" t="str">
        <f>OBV!F2033</f>
        <v>BEARISH</v>
      </c>
      <c r="K2033" s="6" t="str">
        <f>OBV!G2033</f>
        <v>NEUTRAL</v>
      </c>
      <c r="L2033" s="6" t="str">
        <f>OBV!H2033</f>
        <v>CONFIRMED BEARISH</v>
      </c>
      <c r="M2033" s="8">
        <f t="shared" si="310"/>
        <v>25</v>
      </c>
      <c r="N2033" s="8">
        <f t="shared" si="311"/>
        <v>0</v>
      </c>
      <c r="O2033" s="8">
        <f t="shared" si="312"/>
        <v>50</v>
      </c>
      <c r="P2033" s="8">
        <f t="shared" si="313"/>
        <v>16.5</v>
      </c>
      <c r="Q2033" s="9">
        <f t="shared" si="314"/>
        <v>18.725000000000001</v>
      </c>
      <c r="R2033" s="9">
        <f t="shared" si="315"/>
        <v>26.625</v>
      </c>
      <c r="S2033" s="9">
        <f t="shared" si="316"/>
        <v>23.675000000000001</v>
      </c>
      <c r="T2033" s="9">
        <f t="shared" si="317"/>
        <v>22.875</v>
      </c>
      <c r="U2033" s="8">
        <f t="shared" si="318"/>
        <v>23.008333333333336</v>
      </c>
      <c r="V2033" s="8">
        <f t="shared" si="319"/>
        <v>22.975000000000001</v>
      </c>
    </row>
    <row r="2034" spans="1:22" ht="13.5" x14ac:dyDescent="0.25">
      <c r="A2034" s="3">
        <f>RSI!A2034</f>
        <v>44965</v>
      </c>
      <c r="B2034" s="2">
        <f>RSI!B2034</f>
        <v>10.537000000000001</v>
      </c>
      <c r="C2034" s="2">
        <f>RSI!I2034</f>
        <v>38.782760260867171</v>
      </c>
      <c r="D2034" s="2">
        <f>MACD!E2034</f>
        <v>2.9451138950165046E-3</v>
      </c>
      <c r="E2034" s="2">
        <f>MACD!F2034</f>
        <v>-5.3895882231161964E-2</v>
      </c>
      <c r="F2034" s="2">
        <f>'Moving Avg'!D2034</f>
        <v>10.5792</v>
      </c>
      <c r="G2034" s="2">
        <f>'Moving Avg'!F2034</f>
        <v>10.6112</v>
      </c>
      <c r="H2034" s="2">
        <f>'Moving Avg'!G2034</f>
        <v>10.66094</v>
      </c>
      <c r="I2034" s="2">
        <f>'Moving Avg'!H2034</f>
        <v>10.551485000000003</v>
      </c>
      <c r="J2034" s="6" t="str">
        <f>OBV!F2034</f>
        <v>BEARISH</v>
      </c>
      <c r="K2034" s="6" t="str">
        <f>OBV!G2034</f>
        <v>NEUTRAL</v>
      </c>
      <c r="L2034" s="6" t="str">
        <f>OBV!H2034</f>
        <v>CONFIRMED BEARISH</v>
      </c>
      <c r="M2034" s="8">
        <f t="shared" si="310"/>
        <v>25</v>
      </c>
      <c r="N2034" s="8">
        <f t="shared" si="311"/>
        <v>0</v>
      </c>
      <c r="O2034" s="8">
        <f t="shared" si="312"/>
        <v>50</v>
      </c>
      <c r="P2034" s="8">
        <f t="shared" si="313"/>
        <v>16.5</v>
      </c>
      <c r="Q2034" s="9">
        <f t="shared" si="314"/>
        <v>18.725000000000001</v>
      </c>
      <c r="R2034" s="9">
        <f t="shared" si="315"/>
        <v>26.625</v>
      </c>
      <c r="S2034" s="9">
        <f t="shared" si="316"/>
        <v>23.675000000000001</v>
      </c>
      <c r="T2034" s="9">
        <f t="shared" si="317"/>
        <v>22.875</v>
      </c>
      <c r="U2034" s="8">
        <f t="shared" si="318"/>
        <v>23.008333333333336</v>
      </c>
      <c r="V2034" s="8">
        <f t="shared" si="319"/>
        <v>22.975000000000001</v>
      </c>
    </row>
    <row r="2035" spans="1:22" ht="13.5" x14ac:dyDescent="0.25">
      <c r="A2035" s="3">
        <f>RSI!A2035</f>
        <v>44966</v>
      </c>
      <c r="B2035" s="2">
        <f>RSI!B2035</f>
        <v>10.529</v>
      </c>
      <c r="C2035" s="2">
        <f>RSI!I2035</f>
        <v>38.075258333594498</v>
      </c>
      <c r="D2035" s="2">
        <f>MACD!E2035</f>
        <v>2.7838094626183363E-2</v>
      </c>
      <c r="E2035" s="2">
        <f>MACD!F2035</f>
        <v>-3.7549086859692896E-2</v>
      </c>
      <c r="F2035" s="2">
        <f>'Moving Avg'!D2035</f>
        <v>10.535400000000001</v>
      </c>
      <c r="G2035" s="2">
        <f>'Moving Avg'!F2035</f>
        <v>10.617450000000002</v>
      </c>
      <c r="H2035" s="2">
        <f>'Moving Avg'!G2035</f>
        <v>10.656399999999998</v>
      </c>
      <c r="I2035" s="2">
        <f>'Moving Avg'!H2035</f>
        <v>10.554515000000004</v>
      </c>
      <c r="J2035" s="6" t="str">
        <f>OBV!F2035</f>
        <v>BEARISH</v>
      </c>
      <c r="K2035" s="6" t="str">
        <f>OBV!G2035</f>
        <v>STRONG</v>
      </c>
      <c r="L2035" s="6" t="str">
        <f>OBV!H2035</f>
        <v>CONFIRMED BEARISH</v>
      </c>
      <c r="M2035" s="8">
        <f t="shared" si="310"/>
        <v>25</v>
      </c>
      <c r="N2035" s="8">
        <f t="shared" si="311"/>
        <v>0</v>
      </c>
      <c r="O2035" s="8">
        <f t="shared" si="312"/>
        <v>0</v>
      </c>
      <c r="P2035" s="8">
        <f t="shared" si="313"/>
        <v>33</v>
      </c>
      <c r="Q2035" s="9">
        <f t="shared" si="314"/>
        <v>13.7</v>
      </c>
      <c r="R2035" s="9">
        <f t="shared" si="315"/>
        <v>13.25</v>
      </c>
      <c r="S2035" s="9">
        <f t="shared" si="316"/>
        <v>18.600000000000001</v>
      </c>
      <c r="T2035" s="9">
        <f t="shared" si="317"/>
        <v>14.5</v>
      </c>
      <c r="U2035" s="8">
        <f t="shared" si="318"/>
        <v>15.183333333333332</v>
      </c>
      <c r="V2035" s="8">
        <f t="shared" si="319"/>
        <v>15.012499999999999</v>
      </c>
    </row>
    <row r="2036" spans="1:22" ht="13.5" x14ac:dyDescent="0.25">
      <c r="A2036" s="3">
        <f>RSI!A2036</f>
        <v>44967</v>
      </c>
      <c r="B2036" s="2">
        <f>RSI!B2036</f>
        <v>10.17</v>
      </c>
      <c r="C2036" s="2">
        <f>RSI!I2036</f>
        <v>20.235433861658663</v>
      </c>
      <c r="D2036" s="2">
        <f>MACD!E2036</f>
        <v>7.6112218052298175E-2</v>
      </c>
      <c r="E2036" s="2">
        <f>MACD!F2036</f>
        <v>-1.481682587729468E-2</v>
      </c>
      <c r="F2036" s="2">
        <f>'Moving Avg'!D2036</f>
        <v>10.462</v>
      </c>
      <c r="G2036" s="2">
        <f>'Moving Avg'!F2036</f>
        <v>10.612</v>
      </c>
      <c r="H2036" s="2">
        <f>'Moving Avg'!G2036</f>
        <v>10.644679999999999</v>
      </c>
      <c r="I2036" s="2">
        <f>'Moving Avg'!H2036</f>
        <v>10.555750000000003</v>
      </c>
      <c r="J2036" s="6" t="str">
        <f>OBV!F2036</f>
        <v>BEARISH</v>
      </c>
      <c r="K2036" s="6" t="str">
        <f>OBV!G2036</f>
        <v>STRONG</v>
      </c>
      <c r="L2036" s="6" t="str">
        <f>OBV!H2036</f>
        <v>CONFIRMED BEARISH</v>
      </c>
      <c r="M2036" s="8">
        <f t="shared" si="310"/>
        <v>50</v>
      </c>
      <c r="N2036" s="8">
        <f t="shared" si="311"/>
        <v>0</v>
      </c>
      <c r="O2036" s="8">
        <f t="shared" si="312"/>
        <v>0</v>
      </c>
      <c r="P2036" s="8">
        <f t="shared" si="313"/>
        <v>33</v>
      </c>
      <c r="Q2036" s="9">
        <f t="shared" si="314"/>
        <v>22.45</v>
      </c>
      <c r="R2036" s="9">
        <f t="shared" si="315"/>
        <v>18.25</v>
      </c>
      <c r="S2036" s="9">
        <f t="shared" si="316"/>
        <v>22.35</v>
      </c>
      <c r="T2036" s="9">
        <f t="shared" si="317"/>
        <v>20.75</v>
      </c>
      <c r="U2036" s="8">
        <f t="shared" si="318"/>
        <v>21.016666666666669</v>
      </c>
      <c r="V2036" s="8">
        <f t="shared" si="319"/>
        <v>20.950000000000003</v>
      </c>
    </row>
    <row r="2037" spans="1:22" ht="13.5" x14ac:dyDescent="0.25">
      <c r="A2037" s="3">
        <f>RSI!A2037</f>
        <v>44970</v>
      </c>
      <c r="B2037" s="2">
        <f>RSI!B2037</f>
        <v>10.17</v>
      </c>
      <c r="C2037" s="2">
        <f>RSI!I2037</f>
        <v>20.235433861658663</v>
      </c>
      <c r="D2037" s="2">
        <f>MACD!E2037</f>
        <v>0.11965334360777646</v>
      </c>
      <c r="E2037" s="2">
        <f>MACD!F2037</f>
        <v>1.2077208019719548E-2</v>
      </c>
      <c r="F2037" s="2">
        <f>'Moving Avg'!D2037</f>
        <v>10.3886</v>
      </c>
      <c r="G2037" s="2">
        <f>'Moving Avg'!F2037</f>
        <v>10.60655</v>
      </c>
      <c r="H2037" s="2">
        <f>'Moving Avg'!G2037</f>
        <v>10.633899999999997</v>
      </c>
      <c r="I2037" s="2">
        <f>'Moving Avg'!H2037</f>
        <v>10.556985000000005</v>
      </c>
      <c r="J2037" s="6" t="str">
        <f>OBV!F2037</f>
        <v>BEARISH</v>
      </c>
      <c r="K2037" s="6" t="str">
        <f>OBV!G2037</f>
        <v>STRONG</v>
      </c>
      <c r="L2037" s="6" t="str">
        <f>OBV!H2037</f>
        <v>CONFIRMED BEARISH</v>
      </c>
      <c r="M2037" s="8">
        <f t="shared" si="310"/>
        <v>50</v>
      </c>
      <c r="N2037" s="8">
        <f t="shared" si="311"/>
        <v>0</v>
      </c>
      <c r="O2037" s="8">
        <f t="shared" si="312"/>
        <v>0</v>
      </c>
      <c r="P2037" s="8">
        <f t="shared" si="313"/>
        <v>33</v>
      </c>
      <c r="Q2037" s="9">
        <f t="shared" si="314"/>
        <v>22.45</v>
      </c>
      <c r="R2037" s="9">
        <f t="shared" si="315"/>
        <v>18.25</v>
      </c>
      <c r="S2037" s="9">
        <f t="shared" si="316"/>
        <v>22.35</v>
      </c>
      <c r="T2037" s="9">
        <f t="shared" si="317"/>
        <v>20.75</v>
      </c>
      <c r="U2037" s="8">
        <f t="shared" si="318"/>
        <v>21.016666666666669</v>
      </c>
      <c r="V2037" s="8">
        <f t="shared" si="319"/>
        <v>20.950000000000003</v>
      </c>
    </row>
    <row r="2038" spans="1:22" ht="13.5" x14ac:dyDescent="0.25">
      <c r="A2038" s="3">
        <f>RSI!A2038</f>
        <v>44971</v>
      </c>
      <c r="B2038" s="2">
        <f>RSI!B2038</f>
        <v>10.17</v>
      </c>
      <c r="C2038" s="2">
        <f>RSI!I2038</f>
        <v>20.235433861658663</v>
      </c>
      <c r="D2038" s="2">
        <f>MACD!E2038</f>
        <v>0.15899008478534071</v>
      </c>
      <c r="E2038" s="2">
        <f>MACD!F2038</f>
        <v>4.1459783372843784E-2</v>
      </c>
      <c r="F2038" s="2">
        <f>'Moving Avg'!D2038</f>
        <v>10.315200000000001</v>
      </c>
      <c r="G2038" s="2">
        <f>'Moving Avg'!F2038</f>
        <v>10.601099999999999</v>
      </c>
      <c r="H2038" s="2">
        <f>'Moving Avg'!G2038</f>
        <v>10.623119999999997</v>
      </c>
      <c r="I2038" s="2">
        <f>'Moving Avg'!H2038</f>
        <v>10.558365000000006</v>
      </c>
      <c r="J2038" s="6" t="str">
        <f>OBV!F2038</f>
        <v>BEARISH</v>
      </c>
      <c r="K2038" s="6" t="str">
        <f>OBV!G2038</f>
        <v>STRONG</v>
      </c>
      <c r="L2038" s="6" t="str">
        <f>OBV!H2038</f>
        <v>CONFIRMED BEARISH</v>
      </c>
      <c r="M2038" s="8">
        <f t="shared" si="310"/>
        <v>50</v>
      </c>
      <c r="N2038" s="8">
        <f t="shared" si="311"/>
        <v>0</v>
      </c>
      <c r="O2038" s="8">
        <f t="shared" si="312"/>
        <v>0</v>
      </c>
      <c r="P2038" s="8">
        <f t="shared" si="313"/>
        <v>33</v>
      </c>
      <c r="Q2038" s="9">
        <f t="shared" si="314"/>
        <v>22.45</v>
      </c>
      <c r="R2038" s="9">
        <f t="shared" si="315"/>
        <v>18.25</v>
      </c>
      <c r="S2038" s="9">
        <f t="shared" si="316"/>
        <v>22.35</v>
      </c>
      <c r="T2038" s="9">
        <f t="shared" si="317"/>
        <v>20.75</v>
      </c>
      <c r="U2038" s="8">
        <f t="shared" si="318"/>
        <v>21.016666666666669</v>
      </c>
      <c r="V2038" s="8">
        <f t="shared" si="319"/>
        <v>20.950000000000003</v>
      </c>
    </row>
    <row r="2039" spans="1:22" ht="13.5" x14ac:dyDescent="0.25">
      <c r="A2039" s="3">
        <f>RSI!A2039</f>
        <v>44972</v>
      </c>
      <c r="B2039" s="2">
        <f>RSI!B2039</f>
        <v>10.318</v>
      </c>
      <c r="C2039" s="2">
        <f>RSI!I2039</f>
        <v>35.738565978555116</v>
      </c>
      <c r="D2039" s="2">
        <f>MACD!E2039</f>
        <v>0.18362154770468209</v>
      </c>
      <c r="E2039" s="2">
        <f>MACD!F2039</f>
        <v>6.989213623921145E-2</v>
      </c>
      <c r="F2039" s="2">
        <f>'Moving Avg'!D2039</f>
        <v>10.2714</v>
      </c>
      <c r="G2039" s="2">
        <f>'Moving Avg'!F2039</f>
        <v>10.581950000000001</v>
      </c>
      <c r="H2039" s="2">
        <f>'Moving Avg'!G2039</f>
        <v>10.615299999999998</v>
      </c>
      <c r="I2039" s="2">
        <f>'Moving Avg'!H2039</f>
        <v>10.560660000000009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  <c r="M2039" s="8">
        <f t="shared" si="310"/>
        <v>25</v>
      </c>
      <c r="N2039" s="8">
        <f t="shared" si="311"/>
        <v>0</v>
      </c>
      <c r="O2039" s="8">
        <f t="shared" si="312"/>
        <v>0</v>
      </c>
      <c r="P2039" s="8">
        <f t="shared" si="313"/>
        <v>16.5</v>
      </c>
      <c r="Q2039" s="9">
        <f t="shared" si="314"/>
        <v>11.225</v>
      </c>
      <c r="R2039" s="9">
        <f t="shared" si="315"/>
        <v>9.125</v>
      </c>
      <c r="S2039" s="9">
        <f t="shared" si="316"/>
        <v>11.175000000000001</v>
      </c>
      <c r="T2039" s="9">
        <f t="shared" si="317"/>
        <v>10.375</v>
      </c>
      <c r="U2039" s="8">
        <f t="shared" si="318"/>
        <v>10.508333333333335</v>
      </c>
      <c r="V2039" s="8">
        <f t="shared" si="319"/>
        <v>10.475000000000001</v>
      </c>
    </row>
    <row r="2040" spans="1:22" ht="13.5" x14ac:dyDescent="0.25">
      <c r="A2040" s="3">
        <f>RSI!A2040</f>
        <v>44973</v>
      </c>
      <c r="B2040" s="2">
        <f>RSI!B2040</f>
        <v>10.318</v>
      </c>
      <c r="C2040" s="2">
        <f>RSI!I2040</f>
        <v>35.738565978555116</v>
      </c>
      <c r="D2040" s="2">
        <f>MACD!E2040</f>
        <v>0.20572743406365745</v>
      </c>
      <c r="E2040" s="2">
        <f>MACD!F2040</f>
        <v>9.7059195804100662E-2</v>
      </c>
      <c r="F2040" s="2">
        <f>'Moving Avg'!D2040</f>
        <v>10.229199999999999</v>
      </c>
      <c r="G2040" s="2">
        <f>'Moving Avg'!F2040</f>
        <v>10.562799999999999</v>
      </c>
      <c r="H2040" s="2">
        <f>'Moving Avg'!G2040</f>
        <v>10.607479999999999</v>
      </c>
      <c r="I2040" s="2">
        <f>'Moving Avg'!H2040</f>
        <v>10.563245000000011</v>
      </c>
      <c r="J2040" s="6" t="str">
        <f>OBV!F2040</f>
        <v>BULLISH</v>
      </c>
      <c r="K2040" s="6" t="str">
        <f>OBV!G2040</f>
        <v>NEUTRAL</v>
      </c>
      <c r="L2040" s="6" t="str">
        <f>OBV!H2040</f>
        <v>BULLISH DIVERGENCE</v>
      </c>
      <c r="M2040" s="8">
        <f t="shared" si="310"/>
        <v>25</v>
      </c>
      <c r="N2040" s="8">
        <f t="shared" si="311"/>
        <v>0</v>
      </c>
      <c r="O2040" s="8">
        <f t="shared" si="312"/>
        <v>0</v>
      </c>
      <c r="P2040" s="8">
        <f t="shared" si="313"/>
        <v>66.5</v>
      </c>
      <c r="Q2040" s="9">
        <f t="shared" si="314"/>
        <v>18.725000000000001</v>
      </c>
      <c r="R2040" s="9">
        <f t="shared" si="315"/>
        <v>21.625</v>
      </c>
      <c r="S2040" s="9">
        <f t="shared" si="316"/>
        <v>33.674999999999997</v>
      </c>
      <c r="T2040" s="9">
        <f t="shared" si="317"/>
        <v>22.875</v>
      </c>
      <c r="U2040" s="8">
        <f t="shared" si="318"/>
        <v>24.675000000000001</v>
      </c>
      <c r="V2040" s="8">
        <f t="shared" si="319"/>
        <v>24.225000000000001</v>
      </c>
    </row>
    <row r="2041" spans="1:22" ht="13.5" x14ac:dyDescent="0.25">
      <c r="A2041" s="3">
        <f>RSI!A2041</f>
        <v>44974</v>
      </c>
      <c r="B2041" s="2">
        <f>RSI!B2041</f>
        <v>10.318</v>
      </c>
      <c r="C2041" s="2">
        <f>RSI!I2041</f>
        <v>35.738565978555116</v>
      </c>
      <c r="D2041" s="2">
        <f>MACD!E2041</f>
        <v>0.19314113495386742</v>
      </c>
      <c r="E2041" s="2">
        <f>MACD!F2041</f>
        <v>0.11627558363405402</v>
      </c>
      <c r="F2041" s="2">
        <f>'Moving Avg'!D2041</f>
        <v>10.258799999999999</v>
      </c>
      <c r="G2041" s="2">
        <f>'Moving Avg'!F2041</f>
        <v>10.543650000000001</v>
      </c>
      <c r="H2041" s="2">
        <f>'Moving Avg'!G2041</f>
        <v>10.598879999999999</v>
      </c>
      <c r="I2041" s="2">
        <f>'Moving Avg'!H2041</f>
        <v>10.565830000000012</v>
      </c>
      <c r="J2041" s="6" t="str">
        <f>OBV!F2041</f>
        <v>BULLISH</v>
      </c>
      <c r="K2041" s="6" t="str">
        <f>OBV!G2041</f>
        <v>NEUTRAL</v>
      </c>
      <c r="L2041" s="6" t="str">
        <f>OBV!H2041</f>
        <v>CONFIRMED BULLISH</v>
      </c>
      <c r="M2041" s="8">
        <f t="shared" si="310"/>
        <v>25</v>
      </c>
      <c r="N2041" s="8">
        <f t="shared" si="311"/>
        <v>0</v>
      </c>
      <c r="O2041" s="8">
        <f t="shared" si="312"/>
        <v>0</v>
      </c>
      <c r="P2041" s="8">
        <f t="shared" si="313"/>
        <v>83.5</v>
      </c>
      <c r="Q2041" s="9">
        <f t="shared" si="314"/>
        <v>21.274999999999999</v>
      </c>
      <c r="R2041" s="9">
        <f t="shared" si="315"/>
        <v>25.875</v>
      </c>
      <c r="S2041" s="9">
        <f t="shared" si="316"/>
        <v>41.325000000000003</v>
      </c>
      <c r="T2041" s="9">
        <f t="shared" si="317"/>
        <v>27.125</v>
      </c>
      <c r="U2041" s="8">
        <f t="shared" si="318"/>
        <v>29.491666666666664</v>
      </c>
      <c r="V2041" s="8">
        <f t="shared" si="319"/>
        <v>28.9</v>
      </c>
    </row>
    <row r="2042" spans="1:22" ht="13.5" x14ac:dyDescent="0.25">
      <c r="A2042" s="3">
        <f>RSI!A2042</f>
        <v>44977</v>
      </c>
      <c r="B2042" s="2">
        <f>RSI!B2042</f>
        <v>10.318</v>
      </c>
      <c r="C2042" s="2">
        <f>RSI!I2042</f>
        <v>35.738565978555116</v>
      </c>
      <c r="D2042" s="2">
        <f>MACD!E2042</f>
        <v>0.18357476231851777</v>
      </c>
      <c r="E2042" s="2">
        <f>MACD!F2042</f>
        <v>0.12973541937094679</v>
      </c>
      <c r="F2042" s="2">
        <f>'Moving Avg'!D2042</f>
        <v>10.288399999999999</v>
      </c>
      <c r="G2042" s="2">
        <f>'Moving Avg'!F2042</f>
        <v>10.522150000000002</v>
      </c>
      <c r="H2042" s="2">
        <f>'Moving Avg'!G2042</f>
        <v>10.590279999999998</v>
      </c>
      <c r="I2042" s="2">
        <f>'Moving Avg'!H2042</f>
        <v>10.568485000000015</v>
      </c>
      <c r="J2042" s="6" t="str">
        <f>OBV!F2042</f>
        <v>BULLISH</v>
      </c>
      <c r="K2042" s="6" t="str">
        <f>OBV!G2042</f>
        <v>NEUTRAL</v>
      </c>
      <c r="L2042" s="6" t="str">
        <f>OBV!H2042</f>
        <v>CONFIRMED BULLISH</v>
      </c>
      <c r="M2042" s="8">
        <f t="shared" si="310"/>
        <v>25</v>
      </c>
      <c r="N2042" s="8">
        <f t="shared" si="311"/>
        <v>0</v>
      </c>
      <c r="O2042" s="8">
        <f t="shared" si="312"/>
        <v>0</v>
      </c>
      <c r="P2042" s="8">
        <f t="shared" si="313"/>
        <v>83.5</v>
      </c>
      <c r="Q2042" s="9">
        <f t="shared" si="314"/>
        <v>21.274999999999999</v>
      </c>
      <c r="R2042" s="9">
        <f t="shared" si="315"/>
        <v>25.875</v>
      </c>
      <c r="S2042" s="9">
        <f t="shared" si="316"/>
        <v>41.325000000000003</v>
      </c>
      <c r="T2042" s="9">
        <f t="shared" si="317"/>
        <v>27.125</v>
      </c>
      <c r="U2042" s="8">
        <f t="shared" si="318"/>
        <v>29.491666666666664</v>
      </c>
      <c r="V2042" s="8">
        <f t="shared" si="319"/>
        <v>28.9</v>
      </c>
    </row>
    <row r="2043" spans="1:22" ht="13.5" x14ac:dyDescent="0.25">
      <c r="A2043" s="3">
        <f>RSI!A2043</f>
        <v>44978</v>
      </c>
      <c r="B2043" s="2">
        <f>RSI!B2043</f>
        <v>10.318</v>
      </c>
      <c r="C2043" s="2">
        <f>RSI!I2043</f>
        <v>35.738565978555116</v>
      </c>
      <c r="D2043" s="2">
        <f>MACD!E2043</f>
        <v>0.17648344743534139</v>
      </c>
      <c r="E2043" s="2">
        <f>MACD!F2043</f>
        <v>0.13908502498382572</v>
      </c>
      <c r="F2043" s="2">
        <f>'Moving Avg'!D2043</f>
        <v>10.318</v>
      </c>
      <c r="G2043" s="2">
        <f>'Moving Avg'!F2043</f>
        <v>10.500650000000004</v>
      </c>
      <c r="H2043" s="2">
        <f>'Moving Avg'!G2043</f>
        <v>10.581679999999999</v>
      </c>
      <c r="I2043" s="2">
        <f>'Moving Avg'!H2043</f>
        <v>10.571140000000016</v>
      </c>
      <c r="J2043" s="6" t="str">
        <f>OBV!F2043</f>
        <v>BULLISH</v>
      </c>
      <c r="K2043" s="6" t="str">
        <f>OBV!G2043</f>
        <v>NEUTRAL</v>
      </c>
      <c r="L2043" s="6" t="str">
        <f>OBV!H2043</f>
        <v>CONFIRMED BULLISH</v>
      </c>
      <c r="M2043" s="8">
        <f t="shared" si="310"/>
        <v>25</v>
      </c>
      <c r="N2043" s="8">
        <f t="shared" si="311"/>
        <v>0</v>
      </c>
      <c r="O2043" s="8">
        <f t="shared" si="312"/>
        <v>0</v>
      </c>
      <c r="P2043" s="8">
        <f t="shared" si="313"/>
        <v>83.5</v>
      </c>
      <c r="Q2043" s="9">
        <f t="shared" si="314"/>
        <v>21.274999999999999</v>
      </c>
      <c r="R2043" s="9">
        <f t="shared" si="315"/>
        <v>25.875</v>
      </c>
      <c r="S2043" s="9">
        <f t="shared" si="316"/>
        <v>41.325000000000003</v>
      </c>
      <c r="T2043" s="9">
        <f t="shared" si="317"/>
        <v>27.125</v>
      </c>
      <c r="U2043" s="8">
        <f t="shared" si="318"/>
        <v>29.491666666666664</v>
      </c>
      <c r="V2043" s="8">
        <f t="shared" si="319"/>
        <v>28.9</v>
      </c>
    </row>
    <row r="2044" spans="1:22" ht="13.5" x14ac:dyDescent="0.25">
      <c r="A2044" s="3">
        <f>RSI!A2044</f>
        <v>44979</v>
      </c>
      <c r="B2044" s="2">
        <f>RSI!B2044</f>
        <v>10.435</v>
      </c>
      <c r="C2044" s="2">
        <f>RSI!I2044</f>
        <v>47.437207515492524</v>
      </c>
      <c r="D2044" s="2">
        <f>MACD!E2044</f>
        <v>0.16274542640225143</v>
      </c>
      <c r="E2044" s="2">
        <f>MACD!F2044</f>
        <v>0.14381710526751088</v>
      </c>
      <c r="F2044" s="2">
        <f>'Moving Avg'!D2044</f>
        <v>10.3414</v>
      </c>
      <c r="G2044" s="2">
        <f>'Moving Avg'!F2044</f>
        <v>10.485000000000003</v>
      </c>
      <c r="H2044" s="2">
        <f>'Moving Avg'!G2044</f>
        <v>10.575419999999998</v>
      </c>
      <c r="I2044" s="2">
        <f>'Moving Avg'!H2044</f>
        <v>10.574020000000017</v>
      </c>
      <c r="J2044" s="6" t="str">
        <f>OBV!F2044</f>
        <v>BULLISH</v>
      </c>
      <c r="K2044" s="6" t="str">
        <f>OBV!G2044</f>
        <v>NEUTRAL</v>
      </c>
      <c r="L2044" s="6" t="str">
        <f>OBV!H2044</f>
        <v>CONFIRMED BULLISH</v>
      </c>
      <c r="M2044" s="8">
        <f t="shared" si="310"/>
        <v>25</v>
      </c>
      <c r="N2044" s="8">
        <f t="shared" si="311"/>
        <v>0</v>
      </c>
      <c r="O2044" s="8">
        <f t="shared" si="312"/>
        <v>0</v>
      </c>
      <c r="P2044" s="8">
        <f t="shared" si="313"/>
        <v>83.5</v>
      </c>
      <c r="Q2044" s="9">
        <f t="shared" si="314"/>
        <v>21.274999999999999</v>
      </c>
      <c r="R2044" s="9">
        <f t="shared" si="315"/>
        <v>25.875</v>
      </c>
      <c r="S2044" s="9">
        <f t="shared" si="316"/>
        <v>41.325000000000003</v>
      </c>
      <c r="T2044" s="9">
        <f t="shared" si="317"/>
        <v>27.125</v>
      </c>
      <c r="U2044" s="8">
        <f t="shared" si="318"/>
        <v>29.491666666666664</v>
      </c>
      <c r="V2044" s="8">
        <f t="shared" si="319"/>
        <v>28.9</v>
      </c>
    </row>
    <row r="2045" spans="1:22" ht="13.5" x14ac:dyDescent="0.25">
      <c r="A2045" s="3">
        <f>RSI!A2045</f>
        <v>44980</v>
      </c>
      <c r="B2045" s="2">
        <f>RSI!B2045</f>
        <v>10.435</v>
      </c>
      <c r="C2045" s="2">
        <f>RSI!I2045</f>
        <v>47.437207515492517</v>
      </c>
      <c r="D2045" s="2">
        <f>MACD!E2045</f>
        <v>0.15005899480763851</v>
      </c>
      <c r="E2045" s="2">
        <f>MACD!F2045</f>
        <v>0.14506548317553641</v>
      </c>
      <c r="F2045" s="2">
        <f>'Moving Avg'!D2045</f>
        <v>10.364800000000001</v>
      </c>
      <c r="G2045" s="2">
        <f>'Moving Avg'!F2045</f>
        <v>10.469350000000004</v>
      </c>
      <c r="H2045" s="2">
        <f>'Moving Avg'!G2045</f>
        <v>10.569159999999995</v>
      </c>
      <c r="I2045" s="2">
        <f>'Moving Avg'!H2045</f>
        <v>10.576940000000015</v>
      </c>
      <c r="J2045" s="6" t="str">
        <f>OBV!F2045</f>
        <v>BULLISH</v>
      </c>
      <c r="K2045" s="6" t="str">
        <f>OBV!G2045</f>
        <v>NEUTRAL</v>
      </c>
      <c r="L2045" s="6" t="str">
        <f>OBV!H2045</f>
        <v>CONFIRMED BULLISH</v>
      </c>
      <c r="M2045" s="8">
        <f t="shared" si="310"/>
        <v>25</v>
      </c>
      <c r="N2045" s="8">
        <f t="shared" si="311"/>
        <v>0</v>
      </c>
      <c r="O2045" s="8">
        <f t="shared" si="312"/>
        <v>0</v>
      </c>
      <c r="P2045" s="8">
        <f t="shared" si="313"/>
        <v>83.5</v>
      </c>
      <c r="Q2045" s="9">
        <f t="shared" si="314"/>
        <v>21.274999999999999</v>
      </c>
      <c r="R2045" s="9">
        <f t="shared" si="315"/>
        <v>25.875</v>
      </c>
      <c r="S2045" s="9">
        <f t="shared" si="316"/>
        <v>41.325000000000003</v>
      </c>
      <c r="T2045" s="9">
        <f t="shared" si="317"/>
        <v>27.125</v>
      </c>
      <c r="U2045" s="8">
        <f t="shared" si="318"/>
        <v>29.491666666666664</v>
      </c>
      <c r="V2045" s="8">
        <f t="shared" si="319"/>
        <v>28.9</v>
      </c>
    </row>
    <row r="2046" spans="1:22" ht="13.5" x14ac:dyDescent="0.25">
      <c r="A2046" s="3">
        <f>RSI!A2046</f>
        <v>44981</v>
      </c>
      <c r="B2046" s="2">
        <f>RSI!B2046</f>
        <v>10.435</v>
      </c>
      <c r="C2046" s="2">
        <f>RSI!I2046</f>
        <v>47.437207515492524</v>
      </c>
      <c r="D2046" s="2">
        <f>MACD!E2046</f>
        <v>8.4249864700092658E-2</v>
      </c>
      <c r="E2046" s="2">
        <f>MACD!F2046</f>
        <v>0.13290235948044768</v>
      </c>
      <c r="F2046" s="2">
        <f>'Moving Avg'!D2046</f>
        <v>10.388200000000001</v>
      </c>
      <c r="G2046" s="2">
        <f>'Moving Avg'!F2046</f>
        <v>10.453700000000003</v>
      </c>
      <c r="H2046" s="2">
        <f>'Moving Avg'!G2046</f>
        <v>10.562899999999996</v>
      </c>
      <c r="I2046" s="2">
        <f>'Moving Avg'!H2046</f>
        <v>10.579320000000013</v>
      </c>
      <c r="J2046" s="6" t="str">
        <f>OBV!F2046</f>
        <v>BULLISH</v>
      </c>
      <c r="K2046" s="6" t="str">
        <f>OBV!G2046</f>
        <v>NEUTRAL</v>
      </c>
      <c r="L2046" s="6" t="str">
        <f>OBV!H2046</f>
        <v>CONFIRMED BULLISH</v>
      </c>
      <c r="M2046" s="8">
        <f t="shared" si="310"/>
        <v>25</v>
      </c>
      <c r="N2046" s="8">
        <f t="shared" si="311"/>
        <v>100</v>
      </c>
      <c r="O2046" s="8">
        <f t="shared" si="312"/>
        <v>0</v>
      </c>
      <c r="P2046" s="8">
        <f t="shared" si="313"/>
        <v>83.5</v>
      </c>
      <c r="Q2046" s="9">
        <f t="shared" si="314"/>
        <v>56.274999999999999</v>
      </c>
      <c r="R2046" s="9">
        <f t="shared" si="315"/>
        <v>45.875</v>
      </c>
      <c r="S2046" s="9">
        <f t="shared" si="316"/>
        <v>56.325000000000003</v>
      </c>
      <c r="T2046" s="9">
        <f t="shared" si="317"/>
        <v>52.125</v>
      </c>
      <c r="U2046" s="8">
        <f t="shared" si="318"/>
        <v>52.82500000000001</v>
      </c>
      <c r="V2046" s="8">
        <f t="shared" si="319"/>
        <v>52.650000000000006</v>
      </c>
    </row>
    <row r="2047" spans="1:22" ht="13.5" x14ac:dyDescent="0.25">
      <c r="A2047" s="3">
        <f>RSI!A2047</f>
        <v>44984</v>
      </c>
      <c r="B2047" s="2">
        <f>RSI!B2047</f>
        <v>10.435</v>
      </c>
      <c r="C2047" s="2">
        <f>RSI!I2047</f>
        <v>47.437207515492517</v>
      </c>
      <c r="D2047" s="2">
        <f>MACD!E2047</f>
        <v>2.8709949491043218E-2</v>
      </c>
      <c r="E2047" s="2">
        <f>MACD!F2047</f>
        <v>0.1120638774825668</v>
      </c>
      <c r="F2047" s="2">
        <f>'Moving Avg'!D2047</f>
        <v>10.411600000000002</v>
      </c>
      <c r="G2047" s="2">
        <f>'Moving Avg'!F2047</f>
        <v>10.438050000000002</v>
      </c>
      <c r="H2047" s="2">
        <f>'Moving Avg'!G2047</f>
        <v>10.556639999999994</v>
      </c>
      <c r="I2047" s="2">
        <f>'Moving Avg'!H2047</f>
        <v>10.578730000000014</v>
      </c>
      <c r="J2047" s="6" t="str">
        <f>OBV!F2047</f>
        <v>BULLISH</v>
      </c>
      <c r="K2047" s="6" t="str">
        <f>OBV!G2047</f>
        <v>NEUTRAL</v>
      </c>
      <c r="L2047" s="6" t="str">
        <f>OBV!H2047</f>
        <v>CONFIRMED BULLISH</v>
      </c>
      <c r="M2047" s="8">
        <f t="shared" si="310"/>
        <v>25</v>
      </c>
      <c r="N2047" s="8">
        <f t="shared" si="311"/>
        <v>100</v>
      </c>
      <c r="O2047" s="8">
        <f t="shared" si="312"/>
        <v>0</v>
      </c>
      <c r="P2047" s="8">
        <f t="shared" si="313"/>
        <v>83.5</v>
      </c>
      <c r="Q2047" s="9">
        <f t="shared" si="314"/>
        <v>56.274999999999999</v>
      </c>
      <c r="R2047" s="9">
        <f t="shared" si="315"/>
        <v>45.875</v>
      </c>
      <c r="S2047" s="9">
        <f t="shared" si="316"/>
        <v>56.325000000000003</v>
      </c>
      <c r="T2047" s="9">
        <f t="shared" si="317"/>
        <v>52.125</v>
      </c>
      <c r="U2047" s="8">
        <f t="shared" si="318"/>
        <v>52.82500000000001</v>
      </c>
      <c r="V2047" s="8">
        <f t="shared" si="319"/>
        <v>52.650000000000006</v>
      </c>
    </row>
    <row r="2048" spans="1:22" ht="13.5" x14ac:dyDescent="0.25">
      <c r="A2048" s="3">
        <f>RSI!A2048</f>
        <v>44985</v>
      </c>
      <c r="B2048" s="2">
        <f>RSI!B2048</f>
        <v>10.435</v>
      </c>
      <c r="C2048" s="2">
        <f>RSI!I2048</f>
        <v>47.43720751549251</v>
      </c>
      <c r="D2048" s="2">
        <f>MACD!E2048</f>
        <v>-1.8151351023066198E-2</v>
      </c>
      <c r="E2048" s="2">
        <f>MACD!F2048</f>
        <v>8.602083178144021E-2</v>
      </c>
      <c r="F2048" s="2">
        <f>'Moving Avg'!D2048</f>
        <v>10.435</v>
      </c>
      <c r="G2048" s="2">
        <f>'Moving Avg'!F2048</f>
        <v>10.422400000000001</v>
      </c>
      <c r="H2048" s="2">
        <f>'Moving Avg'!G2048</f>
        <v>10.551159999999996</v>
      </c>
      <c r="I2048" s="2">
        <f>'Moving Avg'!H2048</f>
        <v>10.581310000000013</v>
      </c>
      <c r="J2048" s="6" t="str">
        <f>OBV!F2048</f>
        <v>BULLISH</v>
      </c>
      <c r="K2048" s="6" t="str">
        <f>OBV!G2048</f>
        <v>NEUTRAL</v>
      </c>
      <c r="L2048" s="6" t="str">
        <f>OBV!H2048</f>
        <v>CONFIRMED BULLISH</v>
      </c>
      <c r="M2048" s="8">
        <f t="shared" si="310"/>
        <v>25</v>
      </c>
      <c r="N2048" s="8">
        <f t="shared" si="311"/>
        <v>100</v>
      </c>
      <c r="O2048" s="8">
        <f t="shared" si="312"/>
        <v>0</v>
      </c>
      <c r="P2048" s="8">
        <f t="shared" si="313"/>
        <v>83.5</v>
      </c>
      <c r="Q2048" s="9">
        <f t="shared" si="314"/>
        <v>56.274999999999999</v>
      </c>
      <c r="R2048" s="9">
        <f t="shared" si="315"/>
        <v>45.875</v>
      </c>
      <c r="S2048" s="9">
        <f t="shared" si="316"/>
        <v>56.325000000000003</v>
      </c>
      <c r="T2048" s="9">
        <f t="shared" si="317"/>
        <v>52.125</v>
      </c>
      <c r="U2048" s="8">
        <f t="shared" si="318"/>
        <v>52.82500000000001</v>
      </c>
      <c r="V2048" s="8">
        <f t="shared" si="319"/>
        <v>52.650000000000006</v>
      </c>
    </row>
    <row r="2049" spans="1:22" ht="13.5" x14ac:dyDescent="0.25">
      <c r="A2049" s="3">
        <f>RSI!A2049</f>
        <v>44986</v>
      </c>
      <c r="B2049" s="2">
        <f>RSI!B2049</f>
        <v>10.24</v>
      </c>
      <c r="C2049" s="2">
        <f>RSI!I2049</f>
        <v>32.953986759485147</v>
      </c>
      <c r="D2049" s="2">
        <f>MACD!E2049</f>
        <v>-2.046545996120841E-2</v>
      </c>
      <c r="E2049" s="2">
        <f>MACD!F2049</f>
        <v>6.4723573432910492E-2</v>
      </c>
      <c r="F2049" s="2">
        <f>'Moving Avg'!D2049</f>
        <v>10.396000000000001</v>
      </c>
      <c r="G2049" s="2">
        <f>'Moving Avg'!F2049</f>
        <v>10.397000000000002</v>
      </c>
      <c r="H2049" s="2">
        <f>'Moving Avg'!G2049</f>
        <v>10.541779999999996</v>
      </c>
      <c r="I2049" s="2">
        <f>'Moving Avg'!H2049</f>
        <v>10.579940000000011</v>
      </c>
      <c r="J2049" s="6" t="str">
        <f>OBV!F2049</f>
        <v>BEARISH</v>
      </c>
      <c r="K2049" s="6" t="str">
        <f>OBV!G2049</f>
        <v>NEUTRAL</v>
      </c>
      <c r="L2049" s="6" t="str">
        <f>OBV!H2049</f>
        <v>CONFIRMED BEARISH</v>
      </c>
      <c r="M2049" s="8">
        <f t="shared" si="310"/>
        <v>25</v>
      </c>
      <c r="N2049" s="8">
        <f t="shared" si="311"/>
        <v>100</v>
      </c>
      <c r="O2049" s="8">
        <f t="shared" si="312"/>
        <v>0</v>
      </c>
      <c r="P2049" s="8">
        <f t="shared" si="313"/>
        <v>16.5</v>
      </c>
      <c r="Q2049" s="9">
        <f t="shared" si="314"/>
        <v>46.225000000000001</v>
      </c>
      <c r="R2049" s="9">
        <f t="shared" si="315"/>
        <v>29.125</v>
      </c>
      <c r="S2049" s="9">
        <f t="shared" si="316"/>
        <v>26.175000000000001</v>
      </c>
      <c r="T2049" s="9">
        <f t="shared" si="317"/>
        <v>35.375</v>
      </c>
      <c r="U2049" s="8">
        <f t="shared" si="318"/>
        <v>33.841666666666661</v>
      </c>
      <c r="V2049" s="8">
        <f t="shared" si="319"/>
        <v>34.224999999999994</v>
      </c>
    </row>
    <row r="2050" spans="1:22" ht="13.5" x14ac:dyDescent="0.25">
      <c r="A2050" s="3">
        <f>RSI!A2050</f>
        <v>44987</v>
      </c>
      <c r="B2050" s="2">
        <f>RSI!B2050</f>
        <v>10.638999999999999</v>
      </c>
      <c r="C2050" s="2">
        <f>RSI!I2050</f>
        <v>59.919256597645365</v>
      </c>
      <c r="D2050" s="2">
        <f>MACD!E2050</f>
        <v>-5.0711950326292055E-2</v>
      </c>
      <c r="E2050" s="2">
        <f>MACD!F2050</f>
        <v>4.1636468681069988E-2</v>
      </c>
      <c r="F2050" s="2">
        <f>'Moving Avg'!D2050</f>
        <v>10.4368</v>
      </c>
      <c r="G2050" s="2">
        <f>'Moving Avg'!F2050</f>
        <v>10.391550000000002</v>
      </c>
      <c r="H2050" s="2">
        <f>'Moving Avg'!G2050</f>
        <v>10.540379999999995</v>
      </c>
      <c r="I2050" s="2">
        <f>'Moving Avg'!H2050</f>
        <v>10.57955000000001</v>
      </c>
      <c r="J2050" s="6" t="str">
        <f>OBV!F2050</f>
        <v>BULLISH</v>
      </c>
      <c r="K2050" s="6" t="str">
        <f>OBV!G2050</f>
        <v>NEUTRAL</v>
      </c>
      <c r="L2050" s="6" t="str">
        <f>OBV!H2050</f>
        <v>CONFIRMED BULLISH</v>
      </c>
      <c r="M2050" s="8">
        <f t="shared" ref="M2050:M2113" si="320">IF(C2050&lt;30,50, IF(C2050&gt;70, 0, 25))</f>
        <v>25</v>
      </c>
      <c r="N2050" s="8">
        <f t="shared" ref="N2050:N2113" si="321">IF(E2050-D2050&gt;0.02, 100, IF(E2050-D2050&lt;0,0,45))</f>
        <v>100</v>
      </c>
      <c r="O2050" s="8">
        <f t="shared" ref="O2050:O2113" si="322">IF(F2050-I2050&gt;10,100,IF(F2050-I2050&gt;5,75, IF(F2050-I2050&gt;0,50,0)))</f>
        <v>0</v>
      </c>
      <c r="P2050" s="8">
        <f t="shared" ref="P2050:P2113" si="323">IF(L2050="confirmed bullish", 34, IF(L2050="bullish divergence",17, 0))+IF(J2050="bullish",33,IF(J2050="bearish",0,16.5))+IF(K2050="strong",33,IF(K2050="weak",0,16.5))</f>
        <v>83.5</v>
      </c>
      <c r="Q2050" s="9">
        <f t="shared" si="314"/>
        <v>56.274999999999999</v>
      </c>
      <c r="R2050" s="9">
        <f t="shared" si="315"/>
        <v>45.875</v>
      </c>
      <c r="S2050" s="9">
        <f t="shared" si="316"/>
        <v>56.325000000000003</v>
      </c>
      <c r="T2050" s="9">
        <f t="shared" si="317"/>
        <v>52.125</v>
      </c>
      <c r="U2050" s="8">
        <f t="shared" si="318"/>
        <v>52.82500000000001</v>
      </c>
      <c r="V2050" s="8">
        <f t="shared" si="319"/>
        <v>52.650000000000006</v>
      </c>
    </row>
    <row r="2051" spans="1:22" ht="13.5" x14ac:dyDescent="0.25">
      <c r="A2051" s="3">
        <f>RSI!A2051</f>
        <v>44988</v>
      </c>
      <c r="B2051" s="2">
        <f>RSI!B2051</f>
        <v>10.638999999999999</v>
      </c>
      <c r="C2051" s="2">
        <f>RSI!I2051</f>
        <v>59.919256597645358</v>
      </c>
      <c r="D2051" s="2">
        <f>MACD!E2051</f>
        <v>-7.7489548756755511E-2</v>
      </c>
      <c r="E2051" s="2">
        <f>MACD!F2051</f>
        <v>1.7811265193504885E-2</v>
      </c>
      <c r="F2051" s="2">
        <f>'Moving Avg'!D2051</f>
        <v>10.477599999999999</v>
      </c>
      <c r="G2051" s="2">
        <f>'Moving Avg'!F2051</f>
        <v>10.396650000000001</v>
      </c>
      <c r="H2051" s="2">
        <f>'Moving Avg'!G2051</f>
        <v>10.538979999999995</v>
      </c>
      <c r="I2051" s="2">
        <f>'Moving Avg'!H2051</f>
        <v>10.579160000000011</v>
      </c>
      <c r="J2051" s="6" t="str">
        <f>OBV!F2051</f>
        <v>BULLISH</v>
      </c>
      <c r="K2051" s="6" t="str">
        <f>OBV!G2051</f>
        <v>NEUTRAL</v>
      </c>
      <c r="L2051" s="6" t="str">
        <f>OBV!H2051</f>
        <v>CONFIRMED BULLISH</v>
      </c>
      <c r="M2051" s="8">
        <f t="shared" si="320"/>
        <v>25</v>
      </c>
      <c r="N2051" s="8">
        <f t="shared" si="321"/>
        <v>100</v>
      </c>
      <c r="O2051" s="8">
        <f t="shared" si="322"/>
        <v>0</v>
      </c>
      <c r="P2051" s="8">
        <f t="shared" si="323"/>
        <v>83.5</v>
      </c>
      <c r="Q2051" s="9">
        <f t="shared" ref="Q2051:Q2114" si="324">0.35*M2051+N2051*0.35+O2051*0.15+P2051*0.15</f>
        <v>56.274999999999999</v>
      </c>
      <c r="R2051" s="9">
        <f t="shared" ref="R2051:R2114" si="325">M2051*0.2+N2051*0.2+O2051*0.35+P2051*0.25</f>
        <v>45.875</v>
      </c>
      <c r="S2051" s="9">
        <f t="shared" ref="S2051:S2114" si="326">M2051*0.15+N2051*0.15+O2051*0.25+P2051*0.45</f>
        <v>56.325000000000003</v>
      </c>
      <c r="T2051" s="9">
        <f t="shared" ref="T2051:T2114" si="327">0.25*SUM(M2051:P2051)</f>
        <v>52.125</v>
      </c>
      <c r="U2051" s="8">
        <f t="shared" ref="U2051:U2114" si="328">SUM(Q2051:S2051)/3</f>
        <v>52.82500000000001</v>
      </c>
      <c r="V2051" s="8">
        <f t="shared" ref="V2051:V2114" si="329">SUM(Q2051:T2051)/4</f>
        <v>52.650000000000006</v>
      </c>
    </row>
    <row r="2052" spans="1:22" ht="13.5" x14ac:dyDescent="0.25">
      <c r="A2052" s="3">
        <f>RSI!A2052</f>
        <v>44991</v>
      </c>
      <c r="B2052" s="2">
        <f>RSI!B2052</f>
        <v>10.396000000000001</v>
      </c>
      <c r="C2052" s="2">
        <f>RSI!I2052</f>
        <v>46.663325389766129</v>
      </c>
      <c r="D2052" s="2">
        <f>MACD!E2052</f>
        <v>-8.324419654407933E-2</v>
      </c>
      <c r="E2052" s="2">
        <f>MACD!F2052</f>
        <v>-2.3998271540119579E-3</v>
      </c>
      <c r="F2052" s="2">
        <f>'Moving Avg'!D2052</f>
        <v>10.469800000000001</v>
      </c>
      <c r="G2052" s="2">
        <f>'Moving Avg'!F2052</f>
        <v>10.389600000000002</v>
      </c>
      <c r="H2052" s="2">
        <f>'Moving Avg'!G2052</f>
        <v>10.532719999999994</v>
      </c>
      <c r="I2052" s="2">
        <f>'Moving Avg'!H2052</f>
        <v>10.577555000000011</v>
      </c>
      <c r="J2052" s="6" t="str">
        <f>OBV!F2052</f>
        <v>BEARISH</v>
      </c>
      <c r="K2052" s="6" t="str">
        <f>OBV!G2052</f>
        <v>NEUTRAL</v>
      </c>
      <c r="L2052" s="6" t="str">
        <f>OBV!H2052</f>
        <v>CONFIRMED BEARISH</v>
      </c>
      <c r="M2052" s="8">
        <f t="shared" si="320"/>
        <v>25</v>
      </c>
      <c r="N2052" s="8">
        <f t="shared" si="321"/>
        <v>100</v>
      </c>
      <c r="O2052" s="8">
        <f t="shared" si="322"/>
        <v>0</v>
      </c>
      <c r="P2052" s="8">
        <f t="shared" si="323"/>
        <v>16.5</v>
      </c>
      <c r="Q2052" s="9">
        <f t="shared" si="324"/>
        <v>46.225000000000001</v>
      </c>
      <c r="R2052" s="9">
        <f t="shared" si="325"/>
        <v>29.125</v>
      </c>
      <c r="S2052" s="9">
        <f t="shared" si="326"/>
        <v>26.175000000000001</v>
      </c>
      <c r="T2052" s="9">
        <f t="shared" si="327"/>
        <v>35.375</v>
      </c>
      <c r="U2052" s="8">
        <f t="shared" si="328"/>
        <v>33.841666666666661</v>
      </c>
      <c r="V2052" s="8">
        <f t="shared" si="329"/>
        <v>34.224999999999994</v>
      </c>
    </row>
    <row r="2053" spans="1:22" ht="13.5" x14ac:dyDescent="0.25">
      <c r="A2053" s="3">
        <f>RSI!A2053</f>
        <v>44992</v>
      </c>
      <c r="B2053" s="2">
        <f>RSI!B2053</f>
        <v>10.396000000000001</v>
      </c>
      <c r="C2053" s="2">
        <f>RSI!I2053</f>
        <v>46.663325389766122</v>
      </c>
      <c r="D2053" s="2">
        <f>MACD!E2053</f>
        <v>-8.7693060804301837E-2</v>
      </c>
      <c r="E2053" s="2">
        <f>MACD!F2053</f>
        <v>-1.9458473884069936E-2</v>
      </c>
      <c r="F2053" s="2">
        <f>'Moving Avg'!D2053</f>
        <v>10.462</v>
      </c>
      <c r="G2053" s="2">
        <f>'Moving Avg'!F2053</f>
        <v>10.382550000000004</v>
      </c>
      <c r="H2053" s="2">
        <f>'Moving Avg'!G2053</f>
        <v>10.526459999999995</v>
      </c>
      <c r="I2053" s="2">
        <f>'Moving Avg'!H2053</f>
        <v>10.575950000000013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  <c r="M2053" s="8">
        <f t="shared" si="320"/>
        <v>25</v>
      </c>
      <c r="N2053" s="8">
        <f t="shared" si="321"/>
        <v>100</v>
      </c>
      <c r="O2053" s="8">
        <f t="shared" si="322"/>
        <v>0</v>
      </c>
      <c r="P2053" s="8">
        <f t="shared" si="323"/>
        <v>16.5</v>
      </c>
      <c r="Q2053" s="9">
        <f t="shared" si="324"/>
        <v>46.225000000000001</v>
      </c>
      <c r="R2053" s="9">
        <f t="shared" si="325"/>
        <v>29.125</v>
      </c>
      <c r="S2053" s="9">
        <f t="shared" si="326"/>
        <v>26.175000000000001</v>
      </c>
      <c r="T2053" s="9">
        <f t="shared" si="327"/>
        <v>35.375</v>
      </c>
      <c r="U2053" s="8">
        <f t="shared" si="328"/>
        <v>33.841666666666661</v>
      </c>
      <c r="V2053" s="8">
        <f t="shared" si="329"/>
        <v>34.224999999999994</v>
      </c>
    </row>
    <row r="2054" spans="1:22" ht="13.5" x14ac:dyDescent="0.25">
      <c r="A2054" s="3">
        <f>RSI!A2054</f>
        <v>44993</v>
      </c>
      <c r="B2054" s="2">
        <f>RSI!B2054</f>
        <v>10.396000000000001</v>
      </c>
      <c r="C2054" s="2">
        <f>RSI!I2054</f>
        <v>46.663325389766122</v>
      </c>
      <c r="D2054" s="2">
        <f>MACD!E2054</f>
        <v>-7.3068175984767336E-2</v>
      </c>
      <c r="E2054" s="2">
        <f>MACD!F2054</f>
        <v>-3.0180414304209417E-2</v>
      </c>
      <c r="F2054" s="2">
        <f>'Moving Avg'!D2054</f>
        <v>10.4932</v>
      </c>
      <c r="G2054" s="2">
        <f>'Moving Avg'!F2054</f>
        <v>10.375500000000002</v>
      </c>
      <c r="H2054" s="2">
        <f>'Moving Avg'!G2054</f>
        <v>10.520199999999996</v>
      </c>
      <c r="I2054" s="2">
        <f>'Moving Avg'!H2054</f>
        <v>10.574345000000015</v>
      </c>
      <c r="J2054" s="6" t="str">
        <f>OBV!F2054</f>
        <v>BULLISH</v>
      </c>
      <c r="K2054" s="6" t="str">
        <f>OBV!G2054</f>
        <v>NEUTRAL</v>
      </c>
      <c r="L2054" s="6" t="str">
        <f>OBV!H2054</f>
        <v>CONFIRMED BULLISH</v>
      </c>
      <c r="M2054" s="8">
        <f t="shared" si="320"/>
        <v>25</v>
      </c>
      <c r="N2054" s="8">
        <f t="shared" si="321"/>
        <v>100</v>
      </c>
      <c r="O2054" s="8">
        <f t="shared" si="322"/>
        <v>0</v>
      </c>
      <c r="P2054" s="8">
        <f t="shared" si="323"/>
        <v>83.5</v>
      </c>
      <c r="Q2054" s="9">
        <f t="shared" si="324"/>
        <v>56.274999999999999</v>
      </c>
      <c r="R2054" s="9">
        <f t="shared" si="325"/>
        <v>45.875</v>
      </c>
      <c r="S2054" s="9">
        <f t="shared" si="326"/>
        <v>56.325000000000003</v>
      </c>
      <c r="T2054" s="9">
        <f t="shared" si="327"/>
        <v>52.125</v>
      </c>
      <c r="U2054" s="8">
        <f t="shared" si="328"/>
        <v>52.82500000000001</v>
      </c>
      <c r="V2054" s="8">
        <f t="shared" si="329"/>
        <v>52.650000000000006</v>
      </c>
    </row>
    <row r="2055" spans="1:22" ht="13.5" x14ac:dyDescent="0.25">
      <c r="A2055" s="3">
        <f>RSI!A2055</f>
        <v>44994</v>
      </c>
      <c r="B2055" s="2">
        <f>RSI!B2055</f>
        <v>10.396000000000001</v>
      </c>
      <c r="C2055" s="2">
        <f>RSI!I2055</f>
        <v>46.663325389766122</v>
      </c>
      <c r="D2055" s="2">
        <f>MACD!E2055</f>
        <v>-6.0332802681887898E-2</v>
      </c>
      <c r="E2055" s="2">
        <f>MACD!F2055</f>
        <v>-3.6210891979745113E-2</v>
      </c>
      <c r="F2055" s="2">
        <f>'Moving Avg'!D2055</f>
        <v>10.444599999999999</v>
      </c>
      <c r="G2055" s="2">
        <f>'Moving Avg'!F2055</f>
        <v>10.368850000000004</v>
      </c>
      <c r="H2055" s="2">
        <f>'Moving Avg'!G2055</f>
        <v>10.513939999999996</v>
      </c>
      <c r="I2055" s="2">
        <f>'Moving Avg'!H2055</f>
        <v>10.572740000000016</v>
      </c>
      <c r="J2055" s="6" t="str">
        <f>OBV!F2055</f>
        <v>BEARISH</v>
      </c>
      <c r="K2055" s="6" t="str">
        <f>OBV!G2055</f>
        <v>NEUTRAL</v>
      </c>
      <c r="L2055" s="6" t="str">
        <f>OBV!H2055</f>
        <v>CONFIRMED BEARISH</v>
      </c>
      <c r="M2055" s="8">
        <f t="shared" si="320"/>
        <v>25</v>
      </c>
      <c r="N2055" s="8">
        <f t="shared" si="321"/>
        <v>100</v>
      </c>
      <c r="O2055" s="8">
        <f t="shared" si="322"/>
        <v>0</v>
      </c>
      <c r="P2055" s="8">
        <f t="shared" si="323"/>
        <v>16.5</v>
      </c>
      <c r="Q2055" s="9">
        <f t="shared" si="324"/>
        <v>46.225000000000001</v>
      </c>
      <c r="R2055" s="9">
        <f t="shared" si="325"/>
        <v>29.125</v>
      </c>
      <c r="S2055" s="9">
        <f t="shared" si="326"/>
        <v>26.175000000000001</v>
      </c>
      <c r="T2055" s="9">
        <f t="shared" si="327"/>
        <v>35.375</v>
      </c>
      <c r="U2055" s="8">
        <f t="shared" si="328"/>
        <v>33.841666666666661</v>
      </c>
      <c r="V2055" s="8">
        <f t="shared" si="329"/>
        <v>34.224999999999994</v>
      </c>
    </row>
    <row r="2056" spans="1:22" ht="13.5" x14ac:dyDescent="0.25">
      <c r="A2056" s="3">
        <f>RSI!A2056</f>
        <v>44995</v>
      </c>
      <c r="B2056" s="2">
        <f>RSI!B2056</f>
        <v>10.396000000000001</v>
      </c>
      <c r="C2056" s="2">
        <f>RSI!I2056</f>
        <v>46.663325389766122</v>
      </c>
      <c r="D2056" s="2">
        <f>MACD!E2056</f>
        <v>-4.9222948354197271E-2</v>
      </c>
      <c r="E2056" s="2">
        <f>MACD!F2056</f>
        <v>-3.8813303254635542E-2</v>
      </c>
      <c r="F2056" s="2">
        <f>'Moving Avg'!D2056</f>
        <v>10.396000000000001</v>
      </c>
      <c r="G2056" s="2">
        <f>'Moving Avg'!F2056</f>
        <v>10.380150000000004</v>
      </c>
      <c r="H2056" s="2">
        <f>'Moving Avg'!G2056</f>
        <v>10.509239999999995</v>
      </c>
      <c r="I2056" s="2">
        <f>'Moving Avg'!H2056</f>
        <v>10.571955000000017</v>
      </c>
      <c r="J2056" s="6" t="str">
        <f>OBV!F2056</f>
        <v>BEARISH</v>
      </c>
      <c r="K2056" s="6" t="str">
        <f>OBV!G2056</f>
        <v>NEUTRAL</v>
      </c>
      <c r="L2056" s="6" t="str">
        <f>OBV!H2056</f>
        <v>CONFIRMED BEARISH</v>
      </c>
      <c r="M2056" s="8">
        <f t="shared" si="320"/>
        <v>25</v>
      </c>
      <c r="N2056" s="8">
        <f t="shared" si="321"/>
        <v>45</v>
      </c>
      <c r="O2056" s="8">
        <f t="shared" si="322"/>
        <v>0</v>
      </c>
      <c r="P2056" s="8">
        <f t="shared" si="323"/>
        <v>16.5</v>
      </c>
      <c r="Q2056" s="9">
        <f t="shared" si="324"/>
        <v>26.975000000000001</v>
      </c>
      <c r="R2056" s="9">
        <f t="shared" si="325"/>
        <v>18.125</v>
      </c>
      <c r="S2056" s="9">
        <f t="shared" si="326"/>
        <v>17.925000000000001</v>
      </c>
      <c r="T2056" s="9">
        <f t="shared" si="327"/>
        <v>21.625</v>
      </c>
      <c r="U2056" s="8">
        <f t="shared" si="328"/>
        <v>21.008333333333336</v>
      </c>
      <c r="V2056" s="8">
        <f t="shared" si="329"/>
        <v>21.162500000000001</v>
      </c>
    </row>
    <row r="2057" spans="1:22" ht="13.5" x14ac:dyDescent="0.25">
      <c r="A2057" s="3">
        <f>RSI!A2057</f>
        <v>44998</v>
      </c>
      <c r="B2057" s="2">
        <f>RSI!B2057</f>
        <v>10.396000000000001</v>
      </c>
      <c r="C2057" s="2">
        <f>RSI!I2057</f>
        <v>46.663325389766122</v>
      </c>
      <c r="D2057" s="2">
        <f>MACD!E2057</f>
        <v>-3.9513256805674857E-2</v>
      </c>
      <c r="E2057" s="2">
        <f>MACD!F2057</f>
        <v>-3.8953293964843407E-2</v>
      </c>
      <c r="F2057" s="2">
        <f>'Moving Avg'!D2057</f>
        <v>10.396000000000001</v>
      </c>
      <c r="G2057" s="2">
        <f>'Moving Avg'!F2057</f>
        <v>10.391450000000003</v>
      </c>
      <c r="H2057" s="2">
        <f>'Moving Avg'!G2057</f>
        <v>10.504699999999998</v>
      </c>
      <c r="I2057" s="2">
        <f>'Moving Avg'!H2057</f>
        <v>10.571170000000013</v>
      </c>
      <c r="J2057" s="6" t="str">
        <f>OBV!F2057</f>
        <v>NEUTRAL</v>
      </c>
      <c r="K2057" s="6" t="str">
        <f>OBV!G2057</f>
        <v>NEUTRAL</v>
      </c>
      <c r="L2057" s="6" t="str">
        <f>OBV!H2057</f>
        <v>NEUTRAL</v>
      </c>
      <c r="M2057" s="8">
        <f t="shared" si="320"/>
        <v>25</v>
      </c>
      <c r="N2057" s="8">
        <f t="shared" si="321"/>
        <v>45</v>
      </c>
      <c r="O2057" s="8">
        <f t="shared" si="322"/>
        <v>0</v>
      </c>
      <c r="P2057" s="8">
        <f t="shared" si="323"/>
        <v>33</v>
      </c>
      <c r="Q2057" s="9">
        <f t="shared" si="324"/>
        <v>29.45</v>
      </c>
      <c r="R2057" s="9">
        <f t="shared" si="325"/>
        <v>22.25</v>
      </c>
      <c r="S2057" s="9">
        <f t="shared" si="326"/>
        <v>25.35</v>
      </c>
      <c r="T2057" s="9">
        <f t="shared" si="327"/>
        <v>25.75</v>
      </c>
      <c r="U2057" s="8">
        <f t="shared" si="328"/>
        <v>25.683333333333337</v>
      </c>
      <c r="V2057" s="8">
        <f t="shared" si="329"/>
        <v>25.700000000000003</v>
      </c>
    </row>
    <row r="2058" spans="1:22" ht="13.5" x14ac:dyDescent="0.25">
      <c r="A2058" s="3">
        <f>RSI!A2058</f>
        <v>44999</v>
      </c>
      <c r="B2058" s="2">
        <f>RSI!B2058</f>
        <v>10.396000000000001</v>
      </c>
      <c r="C2058" s="2">
        <f>RSI!I2058</f>
        <v>46.663325389766115</v>
      </c>
      <c r="D2058" s="2">
        <f>MACD!E2058</f>
        <v>-3.1011210643091758E-2</v>
      </c>
      <c r="E2058" s="2">
        <f>MACD!F2058</f>
        <v>-3.736487730049308E-2</v>
      </c>
      <c r="F2058" s="2">
        <f>'Moving Avg'!D2058</f>
        <v>10.396000000000001</v>
      </c>
      <c r="G2058" s="2">
        <f>'Moving Avg'!F2058</f>
        <v>10.402750000000003</v>
      </c>
      <c r="H2058" s="2">
        <f>'Moving Avg'!G2058</f>
        <v>10.500159999999999</v>
      </c>
      <c r="I2058" s="2">
        <f>'Moving Avg'!H2058</f>
        <v>10.571520000000014</v>
      </c>
      <c r="J2058" s="6" t="str">
        <f>OBV!F2058</f>
        <v>NEUTRAL</v>
      </c>
      <c r="K2058" s="6" t="str">
        <f>OBV!G2058</f>
        <v>NEUTRAL</v>
      </c>
      <c r="L2058" s="6" t="str">
        <f>OBV!H2058</f>
        <v>NEUTRAL</v>
      </c>
      <c r="M2058" s="8">
        <f t="shared" si="320"/>
        <v>25</v>
      </c>
      <c r="N2058" s="8">
        <f t="shared" si="321"/>
        <v>0</v>
      </c>
      <c r="O2058" s="8">
        <f t="shared" si="322"/>
        <v>0</v>
      </c>
      <c r="P2058" s="8">
        <f t="shared" si="323"/>
        <v>33</v>
      </c>
      <c r="Q2058" s="9">
        <f t="shared" si="324"/>
        <v>13.7</v>
      </c>
      <c r="R2058" s="9">
        <f t="shared" si="325"/>
        <v>13.25</v>
      </c>
      <c r="S2058" s="9">
        <f t="shared" si="326"/>
        <v>18.600000000000001</v>
      </c>
      <c r="T2058" s="9">
        <f t="shared" si="327"/>
        <v>14.5</v>
      </c>
      <c r="U2058" s="8">
        <f t="shared" si="328"/>
        <v>15.183333333333332</v>
      </c>
      <c r="V2058" s="8">
        <f t="shared" si="329"/>
        <v>15.012499999999999</v>
      </c>
    </row>
    <row r="2059" spans="1:22" ht="13.5" x14ac:dyDescent="0.25">
      <c r="A2059" s="3">
        <f>RSI!A2059</f>
        <v>45000</v>
      </c>
      <c r="B2059" s="2">
        <f>RSI!B2059</f>
        <v>10.474</v>
      </c>
      <c r="C2059" s="2">
        <f>RSI!I2059</f>
        <v>52.348005380459391</v>
      </c>
      <c r="D2059" s="2">
        <f>MACD!E2059</f>
        <v>-5.9329992588153857E-2</v>
      </c>
      <c r="E2059" s="2">
        <f>MACD!F2059</f>
        <v>-4.1757900358025235E-2</v>
      </c>
      <c r="F2059" s="2">
        <f>'Moving Avg'!D2059</f>
        <v>10.411600000000002</v>
      </c>
      <c r="G2059" s="2">
        <f>'Moving Avg'!F2059</f>
        <v>10.410550000000004</v>
      </c>
      <c r="H2059" s="2">
        <f>'Moving Avg'!G2059</f>
        <v>10.497340000000001</v>
      </c>
      <c r="I2059" s="2">
        <f>'Moving Avg'!H2059</f>
        <v>10.572260000000014</v>
      </c>
      <c r="J2059" s="6" t="str">
        <f>OBV!F2059</f>
        <v>BULLISH</v>
      </c>
      <c r="K2059" s="6" t="str">
        <f>OBV!G2059</f>
        <v>NEUTRAL</v>
      </c>
      <c r="L2059" s="6" t="str">
        <f>OBV!H2059</f>
        <v>CONFIRMED BULLISH</v>
      </c>
      <c r="M2059" s="8">
        <f t="shared" si="320"/>
        <v>25</v>
      </c>
      <c r="N2059" s="8">
        <f t="shared" si="321"/>
        <v>45</v>
      </c>
      <c r="O2059" s="8">
        <f t="shared" si="322"/>
        <v>0</v>
      </c>
      <c r="P2059" s="8">
        <f t="shared" si="323"/>
        <v>83.5</v>
      </c>
      <c r="Q2059" s="9">
        <f t="shared" si="324"/>
        <v>37.024999999999999</v>
      </c>
      <c r="R2059" s="9">
        <f t="shared" si="325"/>
        <v>34.875</v>
      </c>
      <c r="S2059" s="9">
        <f t="shared" si="326"/>
        <v>48.075000000000003</v>
      </c>
      <c r="T2059" s="9">
        <f t="shared" si="327"/>
        <v>38.375</v>
      </c>
      <c r="U2059" s="8">
        <f t="shared" si="328"/>
        <v>39.991666666666667</v>
      </c>
      <c r="V2059" s="8">
        <f t="shared" si="329"/>
        <v>39.587500000000006</v>
      </c>
    </row>
    <row r="2060" spans="1:22" ht="13.5" x14ac:dyDescent="0.25">
      <c r="A2060" s="3">
        <f>RSI!A2060</f>
        <v>45001</v>
      </c>
      <c r="B2060" s="2">
        <f>RSI!B2060</f>
        <v>10.474</v>
      </c>
      <c r="C2060" s="2">
        <f>RSI!I2060</f>
        <v>52.348005380459391</v>
      </c>
      <c r="D2060" s="2">
        <f>MACD!E2060</f>
        <v>-2.2122998470033295E-2</v>
      </c>
      <c r="E2060" s="2">
        <f>MACD!F2060</f>
        <v>-3.7830919980426848E-2</v>
      </c>
      <c r="F2060" s="2">
        <f>'Moving Avg'!D2060</f>
        <v>10.427200000000003</v>
      </c>
      <c r="G2060" s="2">
        <f>'Moving Avg'!F2060</f>
        <v>10.41835</v>
      </c>
      <c r="H2060" s="2">
        <f>'Moving Avg'!G2060</f>
        <v>10.494520000000001</v>
      </c>
      <c r="I2060" s="2">
        <f>'Moving Avg'!H2060</f>
        <v>10.572650000000015</v>
      </c>
      <c r="J2060" s="6" t="str">
        <f>OBV!F2060</f>
        <v>BULLISH</v>
      </c>
      <c r="K2060" s="6" t="str">
        <f>OBV!G2060</f>
        <v>NEUTRAL</v>
      </c>
      <c r="L2060" s="6" t="str">
        <f>OBV!H2060</f>
        <v>CONFIRMED BULLISH</v>
      </c>
      <c r="M2060" s="8">
        <f t="shared" si="320"/>
        <v>25</v>
      </c>
      <c r="N2060" s="8">
        <f t="shared" si="321"/>
        <v>0</v>
      </c>
      <c r="O2060" s="8">
        <f t="shared" si="322"/>
        <v>0</v>
      </c>
      <c r="P2060" s="8">
        <f t="shared" si="323"/>
        <v>83.5</v>
      </c>
      <c r="Q2060" s="9">
        <f t="shared" si="324"/>
        <v>21.274999999999999</v>
      </c>
      <c r="R2060" s="9">
        <f t="shared" si="325"/>
        <v>25.875</v>
      </c>
      <c r="S2060" s="9">
        <f t="shared" si="326"/>
        <v>41.325000000000003</v>
      </c>
      <c r="T2060" s="9">
        <f t="shared" si="327"/>
        <v>27.125</v>
      </c>
      <c r="U2060" s="8">
        <f t="shared" si="328"/>
        <v>29.491666666666664</v>
      </c>
      <c r="V2060" s="8">
        <f t="shared" si="329"/>
        <v>28.9</v>
      </c>
    </row>
    <row r="2061" spans="1:22" ht="13.5" x14ac:dyDescent="0.25">
      <c r="A2061" s="3">
        <f>RSI!A2061</f>
        <v>45002</v>
      </c>
      <c r="B2061" s="2">
        <f>RSI!B2061</f>
        <v>10.747999999999999</v>
      </c>
      <c r="C2061" s="2">
        <f>RSI!I2061</f>
        <v>66.774873381634279</v>
      </c>
      <c r="D2061" s="2">
        <f>MACD!E2061</f>
        <v>-1.1136060075838117E-2</v>
      </c>
      <c r="E2061" s="2">
        <f>MACD!F2061</f>
        <v>-3.2491947999509108E-2</v>
      </c>
      <c r="F2061" s="2">
        <f>'Moving Avg'!D2061</f>
        <v>10.4976</v>
      </c>
      <c r="G2061" s="2">
        <f>'Moving Avg'!F2061</f>
        <v>10.439850000000002</v>
      </c>
      <c r="H2061" s="2">
        <f>'Moving Avg'!G2061</f>
        <v>10.49718</v>
      </c>
      <c r="I2061" s="2">
        <f>'Moving Avg'!H2061</f>
        <v>10.574410000000015</v>
      </c>
      <c r="J2061" s="6" t="str">
        <f>OBV!F2061</f>
        <v>BULLISH</v>
      </c>
      <c r="K2061" s="6" t="str">
        <f>OBV!G2061</f>
        <v>WEAK</v>
      </c>
      <c r="L2061" s="6" t="str">
        <f>OBV!H2061</f>
        <v>CONFIRMED BULLISH</v>
      </c>
      <c r="M2061" s="8">
        <f t="shared" si="320"/>
        <v>25</v>
      </c>
      <c r="N2061" s="8">
        <f t="shared" si="321"/>
        <v>0</v>
      </c>
      <c r="O2061" s="8">
        <f t="shared" si="322"/>
        <v>0</v>
      </c>
      <c r="P2061" s="8">
        <f t="shared" si="323"/>
        <v>67</v>
      </c>
      <c r="Q2061" s="9">
        <f t="shared" si="324"/>
        <v>18.799999999999997</v>
      </c>
      <c r="R2061" s="9">
        <f t="shared" si="325"/>
        <v>21.75</v>
      </c>
      <c r="S2061" s="9">
        <f t="shared" si="326"/>
        <v>33.900000000000006</v>
      </c>
      <c r="T2061" s="9">
        <f t="shared" si="327"/>
        <v>23</v>
      </c>
      <c r="U2061" s="8">
        <f t="shared" si="328"/>
        <v>24.816666666666666</v>
      </c>
      <c r="V2061" s="8">
        <f t="shared" si="329"/>
        <v>24.362500000000001</v>
      </c>
    </row>
    <row r="2062" spans="1:22" ht="13.5" x14ac:dyDescent="0.25">
      <c r="A2062" s="3">
        <f>RSI!A2062</f>
        <v>45006</v>
      </c>
      <c r="B2062" s="2">
        <f>RSI!B2062</f>
        <v>10.74</v>
      </c>
      <c r="C2062" s="2">
        <f>RSI!I2062</f>
        <v>66.145202756053806</v>
      </c>
      <c r="D2062" s="2">
        <f>MACD!E2062</f>
        <v>-4.0435341276101155E-2</v>
      </c>
      <c r="E2062" s="2">
        <f>MACD!F2062</f>
        <v>-3.4080626654827521E-2</v>
      </c>
      <c r="F2062" s="2">
        <f>'Moving Avg'!D2062</f>
        <v>10.5664</v>
      </c>
      <c r="G2062" s="2">
        <f>'Moving Avg'!F2062</f>
        <v>10.46095</v>
      </c>
      <c r="H2062" s="2">
        <f>'Moving Avg'!G2062</f>
        <v>10.499680000000001</v>
      </c>
      <c r="I2062" s="2">
        <f>'Moving Avg'!H2062</f>
        <v>10.57613000000001</v>
      </c>
      <c r="J2062" s="6" t="str">
        <f>OBV!F2062</f>
        <v>BULLISH</v>
      </c>
      <c r="K2062" s="6" t="str">
        <f>OBV!G2062</f>
        <v>NEUTRAL</v>
      </c>
      <c r="L2062" s="6" t="str">
        <f>OBV!H2062</f>
        <v>CONFIRMED BULLISH</v>
      </c>
      <c r="M2062" s="8">
        <f t="shared" si="320"/>
        <v>25</v>
      </c>
      <c r="N2062" s="8">
        <f t="shared" si="321"/>
        <v>45</v>
      </c>
      <c r="O2062" s="8">
        <f t="shared" si="322"/>
        <v>0</v>
      </c>
      <c r="P2062" s="8">
        <f t="shared" si="323"/>
        <v>83.5</v>
      </c>
      <c r="Q2062" s="9">
        <f t="shared" si="324"/>
        <v>37.024999999999999</v>
      </c>
      <c r="R2062" s="9">
        <f t="shared" si="325"/>
        <v>34.875</v>
      </c>
      <c r="S2062" s="9">
        <f t="shared" si="326"/>
        <v>48.075000000000003</v>
      </c>
      <c r="T2062" s="9">
        <f t="shared" si="327"/>
        <v>38.375</v>
      </c>
      <c r="U2062" s="8">
        <f t="shared" si="328"/>
        <v>39.991666666666667</v>
      </c>
      <c r="V2062" s="8">
        <f t="shared" si="329"/>
        <v>39.587500000000006</v>
      </c>
    </row>
    <row r="2063" spans="1:22" ht="13.5" x14ac:dyDescent="0.25">
      <c r="A2063" s="3">
        <f>RSI!A2063</f>
        <v>45007</v>
      </c>
      <c r="B2063" s="2">
        <f>RSI!B2063</f>
        <v>10.747999999999999</v>
      </c>
      <c r="C2063" s="2">
        <f>RSI!I2063</f>
        <v>66.485546045337486</v>
      </c>
      <c r="D2063" s="2">
        <f>MACD!E2063</f>
        <v>-6.7442637472591827E-2</v>
      </c>
      <c r="E2063" s="2">
        <f>MACD!F2063</f>
        <v>-4.0753028818380381E-2</v>
      </c>
      <c r="F2063" s="2">
        <f>'Moving Avg'!D2063</f>
        <v>10.636799999999999</v>
      </c>
      <c r="G2063" s="2">
        <f>'Moving Avg'!F2063</f>
        <v>10.48245</v>
      </c>
      <c r="H2063" s="2">
        <f>'Moving Avg'!G2063</f>
        <v>10.502340000000002</v>
      </c>
      <c r="I2063" s="2">
        <f>'Moving Avg'!H2063</f>
        <v>10.577890000000011</v>
      </c>
      <c r="J2063" s="6" t="str">
        <f>OBV!F2063</f>
        <v>BULLISH</v>
      </c>
      <c r="K2063" s="6" t="str">
        <f>OBV!G2063</f>
        <v>WEAK</v>
      </c>
      <c r="L2063" s="6" t="str">
        <f>OBV!H2063</f>
        <v>CONFIRMED BULLISH</v>
      </c>
      <c r="M2063" s="8">
        <f t="shared" si="320"/>
        <v>25</v>
      </c>
      <c r="N2063" s="8">
        <f t="shared" si="321"/>
        <v>100</v>
      </c>
      <c r="O2063" s="8">
        <f t="shared" si="322"/>
        <v>50</v>
      </c>
      <c r="P2063" s="8">
        <f t="shared" si="323"/>
        <v>67</v>
      </c>
      <c r="Q2063" s="9">
        <f t="shared" si="324"/>
        <v>61.3</v>
      </c>
      <c r="R2063" s="9">
        <f t="shared" si="325"/>
        <v>59.25</v>
      </c>
      <c r="S2063" s="9">
        <f t="shared" si="326"/>
        <v>61.400000000000006</v>
      </c>
      <c r="T2063" s="9">
        <f t="shared" si="327"/>
        <v>60.5</v>
      </c>
      <c r="U2063" s="8">
        <f t="shared" si="328"/>
        <v>60.65</v>
      </c>
      <c r="V2063" s="8">
        <f t="shared" si="329"/>
        <v>60.612499999999997</v>
      </c>
    </row>
    <row r="2064" spans="1:22" ht="13.5" x14ac:dyDescent="0.25">
      <c r="A2064" s="3">
        <f>RSI!A2064</f>
        <v>45008</v>
      </c>
      <c r="B2064" s="2">
        <f>RSI!B2064</f>
        <v>10.74</v>
      </c>
      <c r="C2064" s="2">
        <f>RSI!I2064</f>
        <v>65.773460208532413</v>
      </c>
      <c r="D2064" s="2">
        <f>MACD!E2064</f>
        <v>-9.1252426373287676E-2</v>
      </c>
      <c r="E2064" s="2">
        <f>MACD!F2064</f>
        <v>-5.0852908329361846E-2</v>
      </c>
      <c r="F2064" s="2">
        <f>'Moving Avg'!D2064</f>
        <v>10.690000000000001</v>
      </c>
      <c r="G2064" s="2">
        <f>'Moving Avg'!F2064</f>
        <v>10.4977</v>
      </c>
      <c r="H2064" s="2">
        <f>'Moving Avg'!G2064</f>
        <v>10.504840000000002</v>
      </c>
      <c r="I2064" s="2">
        <f>'Moving Avg'!H2064</f>
        <v>10.578825000000009</v>
      </c>
      <c r="J2064" s="6" t="str">
        <f>OBV!F2064</f>
        <v>BULLISH</v>
      </c>
      <c r="K2064" s="6" t="str">
        <f>OBV!G2064</f>
        <v>NEUTRAL</v>
      </c>
      <c r="L2064" s="6" t="str">
        <f>OBV!H2064</f>
        <v>CONFIRMED BULLISH</v>
      </c>
      <c r="M2064" s="8">
        <f t="shared" si="320"/>
        <v>25</v>
      </c>
      <c r="N2064" s="8">
        <f t="shared" si="321"/>
        <v>100</v>
      </c>
      <c r="O2064" s="8">
        <f t="shared" si="322"/>
        <v>50</v>
      </c>
      <c r="P2064" s="8">
        <f t="shared" si="323"/>
        <v>83.5</v>
      </c>
      <c r="Q2064" s="9">
        <f t="shared" si="324"/>
        <v>63.774999999999999</v>
      </c>
      <c r="R2064" s="9">
        <f t="shared" si="325"/>
        <v>63.375</v>
      </c>
      <c r="S2064" s="9">
        <f t="shared" si="326"/>
        <v>68.825000000000003</v>
      </c>
      <c r="T2064" s="9">
        <f t="shared" si="327"/>
        <v>64.625</v>
      </c>
      <c r="U2064" s="8">
        <f t="shared" si="328"/>
        <v>65.325000000000003</v>
      </c>
      <c r="V2064" s="8">
        <f t="shared" si="329"/>
        <v>65.150000000000006</v>
      </c>
    </row>
    <row r="2065" spans="1:22" ht="13.5" x14ac:dyDescent="0.25">
      <c r="A2065" s="3">
        <f>RSI!A2065</f>
        <v>45009</v>
      </c>
      <c r="B2065" s="2">
        <f>RSI!B2065</f>
        <v>10.709</v>
      </c>
      <c r="C2065" s="2">
        <f>RSI!I2065</f>
        <v>62.959470126607904</v>
      </c>
      <c r="D2065" s="2">
        <f>MACD!E2065</f>
        <v>-0.11049083731972154</v>
      </c>
      <c r="E2065" s="2">
        <f>MACD!F2065</f>
        <v>-6.2780494127433778E-2</v>
      </c>
      <c r="F2065" s="2">
        <f>'Moving Avg'!D2065</f>
        <v>10.737</v>
      </c>
      <c r="G2065" s="2">
        <f>'Moving Avg'!F2065</f>
        <v>10.511399999999998</v>
      </c>
      <c r="H2065" s="2">
        <f>'Moving Avg'!G2065</f>
        <v>10.51094</v>
      </c>
      <c r="I2065" s="2">
        <f>'Moving Avg'!H2065</f>
        <v>10.578825000000005</v>
      </c>
      <c r="J2065" s="6" t="str">
        <f>OBV!F2065</f>
        <v>BEARISH</v>
      </c>
      <c r="K2065" s="6" t="str">
        <f>OBV!G2065</f>
        <v>NEUTRAL</v>
      </c>
      <c r="L2065" s="6" t="str">
        <f>OBV!H2065</f>
        <v>BEARISH DIVERGENCE</v>
      </c>
      <c r="M2065" s="8">
        <f t="shared" si="320"/>
        <v>25</v>
      </c>
      <c r="N2065" s="8">
        <f t="shared" si="321"/>
        <v>100</v>
      </c>
      <c r="O2065" s="8">
        <f t="shared" si="322"/>
        <v>50</v>
      </c>
      <c r="P2065" s="8">
        <f t="shared" si="323"/>
        <v>16.5</v>
      </c>
      <c r="Q2065" s="9">
        <f t="shared" si="324"/>
        <v>53.725000000000001</v>
      </c>
      <c r="R2065" s="9">
        <f t="shared" si="325"/>
        <v>46.625</v>
      </c>
      <c r="S2065" s="9">
        <f t="shared" si="326"/>
        <v>38.674999999999997</v>
      </c>
      <c r="T2065" s="9">
        <f t="shared" si="327"/>
        <v>47.875</v>
      </c>
      <c r="U2065" s="8">
        <f t="shared" si="328"/>
        <v>46.341666666666661</v>
      </c>
      <c r="V2065" s="8">
        <f t="shared" si="329"/>
        <v>46.724999999999994</v>
      </c>
    </row>
    <row r="2066" spans="1:22" ht="13.5" x14ac:dyDescent="0.25">
      <c r="A2066" s="3">
        <f>RSI!A2066</f>
        <v>45012</v>
      </c>
      <c r="B2066" s="2">
        <f>RSI!B2066</f>
        <v>10.779</v>
      </c>
      <c r="C2066" s="2">
        <f>RSI!I2066</f>
        <v>66.449956811939728</v>
      </c>
      <c r="D2066" s="2">
        <f>MACD!E2066</f>
        <v>-0.13305664831969466</v>
      </c>
      <c r="E2066" s="2">
        <f>MACD!F2066</f>
        <v>-7.6835724965885963E-2</v>
      </c>
      <c r="F2066" s="2">
        <f>'Moving Avg'!D2066</f>
        <v>10.743199999999998</v>
      </c>
      <c r="G2066" s="2">
        <f>'Moving Avg'!F2066</f>
        <v>10.528599999999999</v>
      </c>
      <c r="H2066" s="2">
        <f>'Moving Avg'!G2066</f>
        <v>10.520940000000001</v>
      </c>
      <c r="I2066" s="2">
        <f>'Moving Avg'!H2066</f>
        <v>10.579175000000005</v>
      </c>
      <c r="J2066" s="6" t="str">
        <f>OBV!F2066</f>
        <v>BEARISH</v>
      </c>
      <c r="K2066" s="6" t="str">
        <f>OBV!G2066</f>
        <v>NEUTRAL</v>
      </c>
      <c r="L2066" s="6" t="str">
        <f>OBV!H2066</f>
        <v>BEARISH DIVERGENCE</v>
      </c>
      <c r="M2066" s="8">
        <f t="shared" si="320"/>
        <v>25</v>
      </c>
      <c r="N2066" s="8">
        <f t="shared" si="321"/>
        <v>100</v>
      </c>
      <c r="O2066" s="8">
        <f t="shared" si="322"/>
        <v>50</v>
      </c>
      <c r="P2066" s="8">
        <f t="shared" si="323"/>
        <v>16.5</v>
      </c>
      <c r="Q2066" s="9">
        <f t="shared" si="324"/>
        <v>53.725000000000001</v>
      </c>
      <c r="R2066" s="9">
        <f t="shared" si="325"/>
        <v>46.625</v>
      </c>
      <c r="S2066" s="9">
        <f t="shared" si="326"/>
        <v>38.674999999999997</v>
      </c>
      <c r="T2066" s="9">
        <f t="shared" si="327"/>
        <v>47.875</v>
      </c>
      <c r="U2066" s="8">
        <f t="shared" si="328"/>
        <v>46.341666666666661</v>
      </c>
      <c r="V2066" s="8">
        <f t="shared" si="329"/>
        <v>46.724999999999994</v>
      </c>
    </row>
    <row r="2067" spans="1:22" ht="13.5" x14ac:dyDescent="0.25">
      <c r="A2067" s="3">
        <f>RSI!A2067</f>
        <v>45013</v>
      </c>
      <c r="B2067" s="2">
        <f>RSI!B2067</f>
        <v>10.943</v>
      </c>
      <c r="C2067" s="2">
        <f>RSI!I2067</f>
        <v>72.894554798039735</v>
      </c>
      <c r="D2067" s="2">
        <f>MACD!E2067</f>
        <v>-0.1657329202049187</v>
      </c>
      <c r="E2067" s="2">
        <f>MACD!F2067</f>
        <v>-9.4615164013692521E-2</v>
      </c>
      <c r="F2067" s="2">
        <f>'Moving Avg'!D2067</f>
        <v>10.783799999999999</v>
      </c>
      <c r="G2067" s="2">
        <f>'Moving Avg'!F2067</f>
        <v>10.554</v>
      </c>
      <c r="H2067" s="2">
        <f>'Moving Avg'!G2067</f>
        <v>10.534220000000003</v>
      </c>
      <c r="I2067" s="2">
        <f>'Moving Avg'!H2067</f>
        <v>10.579565000000004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  <c r="M2067" s="8">
        <f t="shared" si="320"/>
        <v>0</v>
      </c>
      <c r="N2067" s="8">
        <f t="shared" si="321"/>
        <v>100</v>
      </c>
      <c r="O2067" s="8">
        <f t="shared" si="322"/>
        <v>50</v>
      </c>
      <c r="P2067" s="8">
        <f t="shared" si="323"/>
        <v>83.5</v>
      </c>
      <c r="Q2067" s="9">
        <f t="shared" si="324"/>
        <v>55.024999999999999</v>
      </c>
      <c r="R2067" s="9">
        <f t="shared" si="325"/>
        <v>58.375</v>
      </c>
      <c r="S2067" s="9">
        <f t="shared" si="326"/>
        <v>65.075000000000003</v>
      </c>
      <c r="T2067" s="9">
        <f t="shared" si="327"/>
        <v>58.375</v>
      </c>
      <c r="U2067" s="8">
        <f t="shared" si="328"/>
        <v>59.491666666666674</v>
      </c>
      <c r="V2067" s="8">
        <f t="shared" si="329"/>
        <v>59.212500000000006</v>
      </c>
    </row>
    <row r="2068" spans="1:22" ht="13.5" x14ac:dyDescent="0.25">
      <c r="A2068" s="3">
        <f>RSI!A2068</f>
        <v>45014</v>
      </c>
      <c r="B2068" s="2">
        <f>RSI!B2068</f>
        <v>11.178000000000001</v>
      </c>
      <c r="C2068" s="2">
        <f>RSI!I2068</f>
        <v>79.092123738281316</v>
      </c>
      <c r="D2068" s="2">
        <f>MACD!E2068</f>
        <v>-0.21308631931493949</v>
      </c>
      <c r="E2068" s="2">
        <f>MACD!F2068</f>
        <v>-0.11830939507394192</v>
      </c>
      <c r="F2068" s="2">
        <f>'Moving Avg'!D2068</f>
        <v>10.869799999999998</v>
      </c>
      <c r="G2068" s="2">
        <f>'Moving Avg'!F2068</f>
        <v>10.591150000000003</v>
      </c>
      <c r="H2068" s="2">
        <f>'Moving Avg'!G2068</f>
        <v>10.552200000000003</v>
      </c>
      <c r="I2068" s="2">
        <f>'Moving Avg'!H2068</f>
        <v>10.581130000000005</v>
      </c>
      <c r="J2068" s="6" t="str">
        <f>OBV!F2068</f>
        <v>BULLISH</v>
      </c>
      <c r="K2068" s="6" t="str">
        <f>OBV!G2068</f>
        <v>NEUTRAL</v>
      </c>
      <c r="L2068" s="6" t="str">
        <f>OBV!H2068</f>
        <v>CONFIRMED BULLISH</v>
      </c>
      <c r="M2068" s="8">
        <f t="shared" si="320"/>
        <v>0</v>
      </c>
      <c r="N2068" s="8">
        <f t="shared" si="321"/>
        <v>100</v>
      </c>
      <c r="O2068" s="8">
        <f t="shared" si="322"/>
        <v>50</v>
      </c>
      <c r="P2068" s="8">
        <f t="shared" si="323"/>
        <v>83.5</v>
      </c>
      <c r="Q2068" s="9">
        <f t="shared" si="324"/>
        <v>55.024999999999999</v>
      </c>
      <c r="R2068" s="9">
        <f t="shared" si="325"/>
        <v>58.375</v>
      </c>
      <c r="S2068" s="9">
        <f t="shared" si="326"/>
        <v>65.075000000000003</v>
      </c>
      <c r="T2068" s="9">
        <f t="shared" si="327"/>
        <v>58.375</v>
      </c>
      <c r="U2068" s="8">
        <f t="shared" si="328"/>
        <v>59.491666666666674</v>
      </c>
      <c r="V2068" s="8">
        <f t="shared" si="329"/>
        <v>59.212500000000006</v>
      </c>
    </row>
    <row r="2069" spans="1:22" ht="13.5" x14ac:dyDescent="0.25">
      <c r="A2069" s="3">
        <f>RSI!A2069</f>
        <v>45015</v>
      </c>
      <c r="B2069" s="2">
        <f>RSI!B2069</f>
        <v>11.022</v>
      </c>
      <c r="C2069" s="2">
        <f>RSI!I2069</f>
        <v>67.980212604885622</v>
      </c>
      <c r="D2069" s="2">
        <f>MACD!E2069</f>
        <v>-0.23311435201578234</v>
      </c>
      <c r="E2069" s="2">
        <f>MACD!F2069</f>
        <v>-0.14127038646231002</v>
      </c>
      <c r="F2069" s="2">
        <f>'Moving Avg'!D2069</f>
        <v>10.926199999999998</v>
      </c>
      <c r="G2069" s="2">
        <f>'Moving Avg'!F2069</f>
        <v>10.63025</v>
      </c>
      <c r="H2069" s="2">
        <f>'Moving Avg'!G2069</f>
        <v>10.558620000000005</v>
      </c>
      <c r="I2069" s="2">
        <f>'Moving Avg'!H2069</f>
        <v>10.581915000000006</v>
      </c>
      <c r="J2069" s="6" t="str">
        <f>OBV!F2069</f>
        <v>BULLISH</v>
      </c>
      <c r="K2069" s="6" t="str">
        <f>OBV!G2069</f>
        <v>NEUTRAL</v>
      </c>
      <c r="L2069" s="6" t="str">
        <f>OBV!H2069</f>
        <v>CONFIRMED BULLISH</v>
      </c>
      <c r="M2069" s="8">
        <f t="shared" si="320"/>
        <v>25</v>
      </c>
      <c r="N2069" s="8">
        <f t="shared" si="321"/>
        <v>100</v>
      </c>
      <c r="O2069" s="8">
        <f t="shared" si="322"/>
        <v>50</v>
      </c>
      <c r="P2069" s="8">
        <f t="shared" si="323"/>
        <v>83.5</v>
      </c>
      <c r="Q2069" s="9">
        <f t="shared" si="324"/>
        <v>63.774999999999999</v>
      </c>
      <c r="R2069" s="9">
        <f t="shared" si="325"/>
        <v>63.375</v>
      </c>
      <c r="S2069" s="9">
        <f t="shared" si="326"/>
        <v>68.825000000000003</v>
      </c>
      <c r="T2069" s="9">
        <f t="shared" si="327"/>
        <v>64.625</v>
      </c>
      <c r="U2069" s="8">
        <f t="shared" si="328"/>
        <v>65.325000000000003</v>
      </c>
      <c r="V2069" s="8">
        <f t="shared" si="329"/>
        <v>65.150000000000006</v>
      </c>
    </row>
    <row r="2070" spans="1:22" ht="13.5" x14ac:dyDescent="0.25">
      <c r="A2070" s="3">
        <f>RSI!A2070</f>
        <v>45016</v>
      </c>
      <c r="B2070" s="2">
        <f>RSI!B2070</f>
        <v>11.397</v>
      </c>
      <c r="C2070" s="2">
        <f>RSI!I2070</f>
        <v>76.519969849136231</v>
      </c>
      <c r="D2070" s="2">
        <f>MACD!E2070</f>
        <v>-0.28017204883819957</v>
      </c>
      <c r="E2070" s="2">
        <f>MACD!F2070</f>
        <v>-0.16905071893748794</v>
      </c>
      <c r="F2070" s="2">
        <f>'Moving Avg'!D2070</f>
        <v>11.063800000000001</v>
      </c>
      <c r="G2070" s="2">
        <f>'Moving Avg'!F2070</f>
        <v>10.668150000000001</v>
      </c>
      <c r="H2070" s="2">
        <f>'Moving Avg'!G2070</f>
        <v>10.572540000000004</v>
      </c>
      <c r="I2070" s="2">
        <f>'Moving Avg'!H2070</f>
        <v>10.586135000000006</v>
      </c>
      <c r="J2070" s="6" t="str">
        <f>OBV!F2070</f>
        <v>BULLISH</v>
      </c>
      <c r="K2070" s="6" t="str">
        <f>OBV!G2070</f>
        <v>WEAK</v>
      </c>
      <c r="L2070" s="6" t="str">
        <f>OBV!H2070</f>
        <v>CONFIRMED BULLISH</v>
      </c>
      <c r="M2070" s="8">
        <f t="shared" si="320"/>
        <v>0</v>
      </c>
      <c r="N2070" s="8">
        <f t="shared" si="321"/>
        <v>100</v>
      </c>
      <c r="O2070" s="8">
        <f t="shared" si="322"/>
        <v>50</v>
      </c>
      <c r="P2070" s="8">
        <f t="shared" si="323"/>
        <v>67</v>
      </c>
      <c r="Q2070" s="9">
        <f t="shared" si="324"/>
        <v>52.55</v>
      </c>
      <c r="R2070" s="9">
        <f t="shared" si="325"/>
        <v>54.25</v>
      </c>
      <c r="S2070" s="9">
        <f t="shared" si="326"/>
        <v>57.650000000000006</v>
      </c>
      <c r="T2070" s="9">
        <f t="shared" si="327"/>
        <v>54.25</v>
      </c>
      <c r="U2070" s="8">
        <f t="shared" si="328"/>
        <v>54.816666666666663</v>
      </c>
      <c r="V2070" s="8">
        <f t="shared" si="329"/>
        <v>54.674999999999997</v>
      </c>
    </row>
    <row r="2071" spans="1:22" ht="13.5" x14ac:dyDescent="0.25">
      <c r="A2071" s="3">
        <f>RSI!A2071</f>
        <v>45019</v>
      </c>
      <c r="B2071" s="2">
        <f>RSI!B2071</f>
        <v>11.725</v>
      </c>
      <c r="C2071" s="2">
        <f>RSI!I2071</f>
        <v>81.234292334493801</v>
      </c>
      <c r="D2071" s="2">
        <f>MACD!E2071</f>
        <v>-0.30650873952427382</v>
      </c>
      <c r="E2071" s="2">
        <f>MACD!F2071</f>
        <v>-0.19654232305484512</v>
      </c>
      <c r="F2071" s="2">
        <f>'Moving Avg'!D2071</f>
        <v>11.253</v>
      </c>
      <c r="G2071" s="2">
        <f>'Moving Avg'!F2071</f>
        <v>10.72245</v>
      </c>
      <c r="H2071" s="2">
        <f>'Moving Avg'!G2071</f>
        <v>10.593020000000003</v>
      </c>
      <c r="I2071" s="2">
        <f>'Moving Avg'!H2071</f>
        <v>10.591645000000007</v>
      </c>
      <c r="J2071" s="6" t="str">
        <f>OBV!F2071</f>
        <v>BULLISH</v>
      </c>
      <c r="K2071" s="6" t="str">
        <f>OBV!G2071</f>
        <v>WEAK</v>
      </c>
      <c r="L2071" s="6" t="str">
        <f>OBV!H2071</f>
        <v>CONFIRMED BULLISH</v>
      </c>
      <c r="M2071" s="8">
        <f t="shared" si="320"/>
        <v>0</v>
      </c>
      <c r="N2071" s="8">
        <f t="shared" si="321"/>
        <v>100</v>
      </c>
      <c r="O2071" s="8">
        <f t="shared" si="322"/>
        <v>50</v>
      </c>
      <c r="P2071" s="8">
        <f t="shared" si="323"/>
        <v>67</v>
      </c>
      <c r="Q2071" s="9">
        <f t="shared" si="324"/>
        <v>52.55</v>
      </c>
      <c r="R2071" s="9">
        <f t="shared" si="325"/>
        <v>54.25</v>
      </c>
      <c r="S2071" s="9">
        <f t="shared" si="326"/>
        <v>57.650000000000006</v>
      </c>
      <c r="T2071" s="9">
        <f t="shared" si="327"/>
        <v>54.25</v>
      </c>
      <c r="U2071" s="8">
        <f t="shared" si="328"/>
        <v>54.816666666666663</v>
      </c>
      <c r="V2071" s="8">
        <f t="shared" si="329"/>
        <v>54.674999999999997</v>
      </c>
    </row>
    <row r="2072" spans="1:22" ht="13.5" x14ac:dyDescent="0.25">
      <c r="A2072" s="3">
        <f>RSI!A2072</f>
        <v>45020</v>
      </c>
      <c r="B2072" s="2">
        <f>RSI!B2072</f>
        <v>11.725</v>
      </c>
      <c r="C2072" s="2">
        <f>RSI!I2072</f>
        <v>81.234292334493801</v>
      </c>
      <c r="D2072" s="2">
        <f>MACD!E2072</f>
        <v>-0.3360145941697823</v>
      </c>
      <c r="E2072" s="2">
        <f>MACD!F2072</f>
        <v>-0.22443677727783257</v>
      </c>
      <c r="F2072" s="2">
        <f>'Moving Avg'!D2072</f>
        <v>11.409400000000002</v>
      </c>
      <c r="G2072" s="2">
        <f>'Moving Avg'!F2072</f>
        <v>10.7889</v>
      </c>
      <c r="H2072" s="2">
        <f>'Moving Avg'!G2072</f>
        <v>10.612560000000004</v>
      </c>
      <c r="I2072" s="2">
        <f>'Moving Avg'!H2072</f>
        <v>10.597505000000007</v>
      </c>
      <c r="J2072" s="6" t="str">
        <f>OBV!F2072</f>
        <v>BULLISH</v>
      </c>
      <c r="K2072" s="6" t="str">
        <f>OBV!G2072</f>
        <v>WEAK</v>
      </c>
      <c r="L2072" s="6" t="str">
        <f>OBV!H2072</f>
        <v>CONFIRMED BULLISH</v>
      </c>
      <c r="M2072" s="8">
        <f t="shared" si="320"/>
        <v>0</v>
      </c>
      <c r="N2072" s="8">
        <f t="shared" si="321"/>
        <v>100</v>
      </c>
      <c r="O2072" s="8">
        <f t="shared" si="322"/>
        <v>50</v>
      </c>
      <c r="P2072" s="8">
        <f t="shared" si="323"/>
        <v>67</v>
      </c>
      <c r="Q2072" s="9">
        <f t="shared" si="324"/>
        <v>52.55</v>
      </c>
      <c r="R2072" s="9">
        <f t="shared" si="325"/>
        <v>54.25</v>
      </c>
      <c r="S2072" s="9">
        <f t="shared" si="326"/>
        <v>57.650000000000006</v>
      </c>
      <c r="T2072" s="9">
        <f t="shared" si="327"/>
        <v>54.25</v>
      </c>
      <c r="U2072" s="8">
        <f t="shared" si="328"/>
        <v>54.816666666666663</v>
      </c>
      <c r="V2072" s="8">
        <f t="shared" si="329"/>
        <v>54.674999999999997</v>
      </c>
    </row>
    <row r="2073" spans="1:22" ht="13.5" x14ac:dyDescent="0.25">
      <c r="A2073" s="3">
        <f>RSI!A2073</f>
        <v>45021</v>
      </c>
      <c r="B2073" s="2">
        <f>RSI!B2073</f>
        <v>11.491</v>
      </c>
      <c r="C2073" s="2">
        <f>RSI!I2073</f>
        <v>69.661804392487028</v>
      </c>
      <c r="D2073" s="2">
        <f>MACD!E2073</f>
        <v>-0.34796345927187744</v>
      </c>
      <c r="E2073" s="2">
        <f>MACD!F2073</f>
        <v>-0.24914211367664157</v>
      </c>
      <c r="F2073" s="2">
        <f>'Moving Avg'!D2073</f>
        <v>11.472</v>
      </c>
      <c r="G2073" s="2">
        <f>'Moving Avg'!F2073</f>
        <v>10.84365</v>
      </c>
      <c r="H2073" s="2">
        <f>'Moving Avg'!G2073</f>
        <v>10.627420000000003</v>
      </c>
      <c r="I2073" s="2">
        <f>'Moving Avg'!H2073</f>
        <v>10.602195000000005</v>
      </c>
      <c r="J2073" s="6" t="str">
        <f>OBV!F2073</f>
        <v>BULLISH</v>
      </c>
      <c r="K2073" s="6" t="str">
        <f>OBV!G2073</f>
        <v>NEUTRAL</v>
      </c>
      <c r="L2073" s="6" t="str">
        <f>OBV!H2073</f>
        <v>CONFIRMED BULLISH</v>
      </c>
      <c r="M2073" s="8">
        <f t="shared" si="320"/>
        <v>25</v>
      </c>
      <c r="N2073" s="8">
        <f t="shared" si="321"/>
        <v>100</v>
      </c>
      <c r="O2073" s="8">
        <f t="shared" si="322"/>
        <v>50</v>
      </c>
      <c r="P2073" s="8">
        <f t="shared" si="323"/>
        <v>83.5</v>
      </c>
      <c r="Q2073" s="9">
        <f t="shared" si="324"/>
        <v>63.774999999999999</v>
      </c>
      <c r="R2073" s="9">
        <f t="shared" si="325"/>
        <v>63.375</v>
      </c>
      <c r="S2073" s="9">
        <f t="shared" si="326"/>
        <v>68.825000000000003</v>
      </c>
      <c r="T2073" s="9">
        <f t="shared" si="327"/>
        <v>64.625</v>
      </c>
      <c r="U2073" s="8">
        <f t="shared" si="328"/>
        <v>65.325000000000003</v>
      </c>
      <c r="V2073" s="8">
        <f t="shared" si="329"/>
        <v>65.150000000000006</v>
      </c>
    </row>
    <row r="2074" spans="1:22" ht="13.5" x14ac:dyDescent="0.25">
      <c r="A2074" s="3">
        <f>RSI!A2074</f>
        <v>45022</v>
      </c>
      <c r="B2074" s="2">
        <f>RSI!B2074</f>
        <v>11.506</v>
      </c>
      <c r="C2074" s="2">
        <f>RSI!I2074</f>
        <v>69.957256444821155</v>
      </c>
      <c r="D2074" s="2">
        <f>MACD!E2074</f>
        <v>-0.36416882698124731</v>
      </c>
      <c r="E2074" s="2">
        <f>MACD!F2074</f>
        <v>-0.27214745633756271</v>
      </c>
      <c r="F2074" s="2">
        <f>'Moving Avg'!D2074</f>
        <v>11.5688</v>
      </c>
      <c r="G2074" s="2">
        <f>'Moving Avg'!F2074</f>
        <v>10.899149999999999</v>
      </c>
      <c r="H2074" s="2">
        <f>'Moving Avg'!G2074</f>
        <v>10.642580000000002</v>
      </c>
      <c r="I2074" s="2">
        <f>'Moving Avg'!H2074</f>
        <v>10.606960000000006</v>
      </c>
      <c r="J2074" s="6" t="str">
        <f>OBV!F2074</f>
        <v>BULLISH</v>
      </c>
      <c r="K2074" s="6" t="str">
        <f>OBV!G2074</f>
        <v>WEAK</v>
      </c>
      <c r="L2074" s="6" t="str">
        <f>OBV!H2074</f>
        <v>CONFIRMED BULLISH</v>
      </c>
      <c r="M2074" s="8">
        <f t="shared" si="320"/>
        <v>25</v>
      </c>
      <c r="N2074" s="8">
        <f t="shared" si="321"/>
        <v>100</v>
      </c>
      <c r="O2074" s="8">
        <f t="shared" si="322"/>
        <v>50</v>
      </c>
      <c r="P2074" s="8">
        <f t="shared" si="323"/>
        <v>67</v>
      </c>
      <c r="Q2074" s="9">
        <f t="shared" si="324"/>
        <v>61.3</v>
      </c>
      <c r="R2074" s="9">
        <f t="shared" si="325"/>
        <v>59.25</v>
      </c>
      <c r="S2074" s="9">
        <f t="shared" si="326"/>
        <v>61.400000000000006</v>
      </c>
      <c r="T2074" s="9">
        <f t="shared" si="327"/>
        <v>60.5</v>
      </c>
      <c r="U2074" s="8">
        <f t="shared" si="328"/>
        <v>60.65</v>
      </c>
      <c r="V2074" s="8">
        <f t="shared" si="329"/>
        <v>60.612499999999997</v>
      </c>
    </row>
    <row r="2075" spans="1:22" ht="13.5" x14ac:dyDescent="0.25">
      <c r="A2075" s="3">
        <f>RSI!A2075</f>
        <v>45023</v>
      </c>
      <c r="B2075" s="2">
        <f>RSI!B2075</f>
        <v>11.397</v>
      </c>
      <c r="C2075" s="2">
        <f>RSI!I2075</f>
        <v>65.00329568450627</v>
      </c>
      <c r="D2075" s="2">
        <f>MACD!E2075</f>
        <v>-0.3781397694660118</v>
      </c>
      <c r="E2075" s="2">
        <f>MACD!F2075</f>
        <v>-0.29334591896325257</v>
      </c>
      <c r="F2075" s="2">
        <f>'Moving Avg'!D2075</f>
        <v>11.5688</v>
      </c>
      <c r="G2075" s="2">
        <f>'Moving Avg'!F2075</f>
        <v>10.949199999999998</v>
      </c>
      <c r="H2075" s="2">
        <f>'Moving Avg'!G2075</f>
        <v>10.655560000000005</v>
      </c>
      <c r="I2075" s="2">
        <f>'Moving Avg'!H2075</f>
        <v>10.611180000000006</v>
      </c>
      <c r="J2075" s="6" t="str">
        <f>OBV!F2075</f>
        <v>BULLISH</v>
      </c>
      <c r="K2075" s="6" t="str">
        <f>OBV!G2075</f>
        <v>NEUTRAL</v>
      </c>
      <c r="L2075" s="6" t="str">
        <f>OBV!H2075</f>
        <v>NEUTRAL</v>
      </c>
      <c r="M2075" s="8">
        <f t="shared" si="320"/>
        <v>25</v>
      </c>
      <c r="N2075" s="8">
        <f t="shared" si="321"/>
        <v>100</v>
      </c>
      <c r="O2075" s="8">
        <f t="shared" si="322"/>
        <v>50</v>
      </c>
      <c r="P2075" s="8">
        <f t="shared" si="323"/>
        <v>49.5</v>
      </c>
      <c r="Q2075" s="9">
        <f t="shared" si="324"/>
        <v>58.674999999999997</v>
      </c>
      <c r="R2075" s="9">
        <f t="shared" si="325"/>
        <v>54.875</v>
      </c>
      <c r="S2075" s="9">
        <f t="shared" si="326"/>
        <v>53.525000000000006</v>
      </c>
      <c r="T2075" s="9">
        <f t="shared" si="327"/>
        <v>56.125</v>
      </c>
      <c r="U2075" s="8">
        <f t="shared" si="328"/>
        <v>55.691666666666663</v>
      </c>
      <c r="V2075" s="8">
        <f t="shared" si="329"/>
        <v>55.8</v>
      </c>
    </row>
    <row r="2076" spans="1:22" ht="13.5" x14ac:dyDescent="0.25">
      <c r="A2076" s="3">
        <f>RSI!A2076</f>
        <v>45026</v>
      </c>
      <c r="B2076" s="2">
        <f>RSI!B2076</f>
        <v>11.686</v>
      </c>
      <c r="C2076" s="2">
        <f>RSI!I2076</f>
        <v>70.889388991849486</v>
      </c>
      <c r="D2076" s="2">
        <f>MACD!E2076</f>
        <v>-0.40325501193166957</v>
      </c>
      <c r="E2076" s="2">
        <f>MACD!F2076</f>
        <v>-0.31532773755693599</v>
      </c>
      <c r="F2076" s="2">
        <f>'Moving Avg'!D2076</f>
        <v>11.561</v>
      </c>
      <c r="G2076" s="2">
        <f>'Moving Avg'!F2076</f>
        <v>11.013699999999996</v>
      </c>
      <c r="H2076" s="2">
        <f>'Moving Avg'!G2076</f>
        <v>10.674320000000005</v>
      </c>
      <c r="I2076" s="2">
        <f>'Moving Avg'!H2076</f>
        <v>10.615285000000007</v>
      </c>
      <c r="J2076" s="6" t="str">
        <f>OBV!F2076</f>
        <v>BULLISH</v>
      </c>
      <c r="K2076" s="6" t="str">
        <f>OBV!G2076</f>
        <v>NEUTRAL</v>
      </c>
      <c r="L2076" s="6" t="str">
        <f>OBV!H2076</f>
        <v>BULLISH DIVERGENCE</v>
      </c>
      <c r="M2076" s="8">
        <f t="shared" si="320"/>
        <v>0</v>
      </c>
      <c r="N2076" s="8">
        <f t="shared" si="321"/>
        <v>100</v>
      </c>
      <c r="O2076" s="8">
        <f t="shared" si="322"/>
        <v>50</v>
      </c>
      <c r="P2076" s="8">
        <f t="shared" si="323"/>
        <v>66.5</v>
      </c>
      <c r="Q2076" s="9">
        <f t="shared" si="324"/>
        <v>52.475000000000001</v>
      </c>
      <c r="R2076" s="9">
        <f t="shared" si="325"/>
        <v>54.125</v>
      </c>
      <c r="S2076" s="9">
        <f t="shared" si="326"/>
        <v>57.424999999999997</v>
      </c>
      <c r="T2076" s="9">
        <f t="shared" si="327"/>
        <v>54.125</v>
      </c>
      <c r="U2076" s="8">
        <f t="shared" si="328"/>
        <v>54.67499999999999</v>
      </c>
      <c r="V2076" s="8">
        <f t="shared" si="329"/>
        <v>54.537499999999994</v>
      </c>
    </row>
    <row r="2077" spans="1:22" ht="13.5" x14ac:dyDescent="0.25">
      <c r="A2077" s="3">
        <f>RSI!A2077</f>
        <v>45027</v>
      </c>
      <c r="B2077" s="2">
        <f>RSI!B2077</f>
        <v>11.725</v>
      </c>
      <c r="C2077" s="2">
        <f>RSI!I2077</f>
        <v>71.583957417208126</v>
      </c>
      <c r="D2077" s="2">
        <f>MACD!E2077</f>
        <v>-0.40633099948246532</v>
      </c>
      <c r="E2077" s="2">
        <f>MACD!F2077</f>
        <v>-0.33352838994204187</v>
      </c>
      <c r="F2077" s="2">
        <f>'Moving Avg'!D2077</f>
        <v>11.561</v>
      </c>
      <c r="G2077" s="2">
        <f>'Moving Avg'!F2077</f>
        <v>11.08015</v>
      </c>
      <c r="H2077" s="2">
        <f>'Moving Avg'!G2077</f>
        <v>10.693860000000003</v>
      </c>
      <c r="I2077" s="2">
        <f>'Moving Avg'!H2077</f>
        <v>10.619585000000006</v>
      </c>
      <c r="J2077" s="6" t="str">
        <f>OBV!F2077</f>
        <v>BULLISH</v>
      </c>
      <c r="K2077" s="6" t="str">
        <f>OBV!G2077</f>
        <v>NEUTRAL</v>
      </c>
      <c r="L2077" s="6" t="str">
        <f>OBV!H2077</f>
        <v>NEUTRAL</v>
      </c>
      <c r="M2077" s="8">
        <f t="shared" si="320"/>
        <v>0</v>
      </c>
      <c r="N2077" s="8">
        <f t="shared" si="321"/>
        <v>100</v>
      </c>
      <c r="O2077" s="8">
        <f t="shared" si="322"/>
        <v>50</v>
      </c>
      <c r="P2077" s="8">
        <f t="shared" si="323"/>
        <v>49.5</v>
      </c>
      <c r="Q2077" s="9">
        <f t="shared" si="324"/>
        <v>49.924999999999997</v>
      </c>
      <c r="R2077" s="9">
        <f t="shared" si="325"/>
        <v>49.875</v>
      </c>
      <c r="S2077" s="9">
        <f t="shared" si="326"/>
        <v>49.775000000000006</v>
      </c>
      <c r="T2077" s="9">
        <f t="shared" si="327"/>
        <v>49.875</v>
      </c>
      <c r="U2077" s="8">
        <f t="shared" si="328"/>
        <v>49.858333333333327</v>
      </c>
      <c r="V2077" s="8">
        <f t="shared" si="329"/>
        <v>49.862499999999997</v>
      </c>
    </row>
    <row r="2078" spans="1:22" ht="13.5" x14ac:dyDescent="0.25">
      <c r="A2078" s="3">
        <f>RSI!A2078</f>
        <v>45028</v>
      </c>
      <c r="B2078" s="2">
        <f>RSI!B2078</f>
        <v>11.725</v>
      </c>
      <c r="C2078" s="2">
        <f>RSI!I2078</f>
        <v>71.583957417208126</v>
      </c>
      <c r="D2078" s="2">
        <f>MACD!E2078</f>
        <v>-0.37686824329596647</v>
      </c>
      <c r="E2078" s="2">
        <f>MACD!F2078</f>
        <v>-0.34219636061282677</v>
      </c>
      <c r="F2078" s="2">
        <f>'Moving Avg'!D2078</f>
        <v>11.607800000000001</v>
      </c>
      <c r="G2078" s="2">
        <f>'Moving Avg'!F2078</f>
        <v>11.146599999999998</v>
      </c>
      <c r="H2078" s="2">
        <f>'Moving Avg'!G2078</f>
        <v>10.713400000000004</v>
      </c>
      <c r="I2078" s="2">
        <f>'Moving Avg'!H2078</f>
        <v>10.625445000000006</v>
      </c>
      <c r="J2078" s="6" t="str">
        <f>OBV!F2078</f>
        <v>BULLISH</v>
      </c>
      <c r="K2078" s="6" t="str">
        <f>OBV!G2078</f>
        <v>WEAK</v>
      </c>
      <c r="L2078" s="6" t="str">
        <f>OBV!H2078</f>
        <v>CONFIRMED BULLISH</v>
      </c>
      <c r="M2078" s="8">
        <f t="shared" si="320"/>
        <v>0</v>
      </c>
      <c r="N2078" s="8">
        <f t="shared" si="321"/>
        <v>100</v>
      </c>
      <c r="O2078" s="8">
        <f t="shared" si="322"/>
        <v>50</v>
      </c>
      <c r="P2078" s="8">
        <f t="shared" si="323"/>
        <v>67</v>
      </c>
      <c r="Q2078" s="9">
        <f t="shared" si="324"/>
        <v>52.55</v>
      </c>
      <c r="R2078" s="9">
        <f t="shared" si="325"/>
        <v>54.25</v>
      </c>
      <c r="S2078" s="9">
        <f t="shared" si="326"/>
        <v>57.650000000000006</v>
      </c>
      <c r="T2078" s="9">
        <f t="shared" si="327"/>
        <v>54.25</v>
      </c>
      <c r="U2078" s="8">
        <f t="shared" si="328"/>
        <v>54.816666666666663</v>
      </c>
      <c r="V2078" s="8">
        <f t="shared" si="329"/>
        <v>54.674999999999997</v>
      </c>
    </row>
    <row r="2079" spans="1:22" ht="13.5" x14ac:dyDescent="0.25">
      <c r="A2079" s="3">
        <f>RSI!A2079</f>
        <v>45029</v>
      </c>
      <c r="B2079" s="2">
        <f>RSI!B2079</f>
        <v>11.725</v>
      </c>
      <c r="C2079" s="2">
        <f>RSI!I2079</f>
        <v>71.583957417208126</v>
      </c>
      <c r="D2079" s="2">
        <f>MACD!E2079</f>
        <v>-0.37972371074761568</v>
      </c>
      <c r="E2079" s="2">
        <f>MACD!F2079</f>
        <v>-0.34970183063978455</v>
      </c>
      <c r="F2079" s="2">
        <f>'Moving Avg'!D2079</f>
        <v>11.6516</v>
      </c>
      <c r="G2079" s="2">
        <f>'Moving Avg'!F2079</f>
        <v>11.209149999999998</v>
      </c>
      <c r="H2079" s="2">
        <f>'Moving Avg'!G2079</f>
        <v>10.732940000000003</v>
      </c>
      <c r="I2079" s="2">
        <f>'Moving Avg'!H2079</f>
        <v>10.629940000000007</v>
      </c>
      <c r="J2079" s="6" t="str">
        <f>OBV!F2079</f>
        <v>BULLISH</v>
      </c>
      <c r="K2079" s="6" t="str">
        <f>OBV!G2079</f>
        <v>NEUTRAL</v>
      </c>
      <c r="L2079" s="6" t="str">
        <f>OBV!H2079</f>
        <v>CONFIRMED BULLISH</v>
      </c>
      <c r="M2079" s="8">
        <f t="shared" si="320"/>
        <v>0</v>
      </c>
      <c r="N2079" s="8">
        <f t="shared" si="321"/>
        <v>100</v>
      </c>
      <c r="O2079" s="8">
        <f t="shared" si="322"/>
        <v>50</v>
      </c>
      <c r="P2079" s="8">
        <f t="shared" si="323"/>
        <v>83.5</v>
      </c>
      <c r="Q2079" s="9">
        <f t="shared" si="324"/>
        <v>55.024999999999999</v>
      </c>
      <c r="R2079" s="9">
        <f t="shared" si="325"/>
        <v>58.375</v>
      </c>
      <c r="S2079" s="9">
        <f t="shared" si="326"/>
        <v>65.075000000000003</v>
      </c>
      <c r="T2079" s="9">
        <f t="shared" si="327"/>
        <v>58.375</v>
      </c>
      <c r="U2079" s="8">
        <f t="shared" si="328"/>
        <v>59.491666666666674</v>
      </c>
      <c r="V2079" s="8">
        <f t="shared" si="329"/>
        <v>59.212500000000006</v>
      </c>
    </row>
    <row r="2080" spans="1:22" ht="13.5" x14ac:dyDescent="0.25">
      <c r="A2080" s="3">
        <f>RSI!A2080</f>
        <v>45030</v>
      </c>
      <c r="B2080" s="2">
        <f>RSI!B2080</f>
        <v>11.717000000000001</v>
      </c>
      <c r="C2080" s="2">
        <f>RSI!I2080</f>
        <v>71.149034634969254</v>
      </c>
      <c r="D2080" s="2">
        <f>MACD!E2080</f>
        <v>-0.32736006033796805</v>
      </c>
      <c r="E2080" s="2">
        <f>MACD!F2080</f>
        <v>-0.34523347657942127</v>
      </c>
      <c r="F2080" s="2">
        <f>'Moving Avg'!D2080</f>
        <v>11.7156</v>
      </c>
      <c r="G2080" s="2">
        <f>'Moving Avg'!F2080</f>
        <v>11.2713</v>
      </c>
      <c r="H2080" s="2">
        <f>'Moving Avg'!G2080</f>
        <v>10.752320000000003</v>
      </c>
      <c r="I2080" s="2">
        <f>'Moving Avg'!H2080</f>
        <v>10.635565000000007</v>
      </c>
      <c r="J2080" s="6" t="str">
        <f>OBV!F2080</f>
        <v>BULLISH</v>
      </c>
      <c r="K2080" s="6" t="str">
        <f>OBV!G2080</f>
        <v>NEUTRAL</v>
      </c>
      <c r="L2080" s="6" t="str">
        <f>OBV!H2080</f>
        <v>CONFIRMED BULLISH</v>
      </c>
      <c r="M2080" s="8">
        <f t="shared" si="320"/>
        <v>0</v>
      </c>
      <c r="N2080" s="8">
        <f t="shared" si="321"/>
        <v>0</v>
      </c>
      <c r="O2080" s="8">
        <f t="shared" si="322"/>
        <v>50</v>
      </c>
      <c r="P2080" s="8">
        <f t="shared" si="323"/>
        <v>83.5</v>
      </c>
      <c r="Q2080" s="9">
        <f t="shared" si="324"/>
        <v>20.024999999999999</v>
      </c>
      <c r="R2080" s="9">
        <f t="shared" si="325"/>
        <v>38.375</v>
      </c>
      <c r="S2080" s="9">
        <f t="shared" si="326"/>
        <v>50.075000000000003</v>
      </c>
      <c r="T2080" s="9">
        <f t="shared" si="327"/>
        <v>33.375</v>
      </c>
      <c r="U2080" s="8">
        <f t="shared" si="328"/>
        <v>36.158333333333331</v>
      </c>
      <c r="V2080" s="8">
        <f t="shared" si="329"/>
        <v>35.462499999999999</v>
      </c>
    </row>
    <row r="2081" spans="1:22" ht="13.5" x14ac:dyDescent="0.25">
      <c r="A2081" s="3">
        <f>RSI!A2081</f>
        <v>45033</v>
      </c>
      <c r="B2081" s="2">
        <f>RSI!B2081</f>
        <v>11.717000000000001</v>
      </c>
      <c r="C2081" s="2">
        <f>RSI!I2081</f>
        <v>71.149034634969269</v>
      </c>
      <c r="D2081" s="2">
        <f>MACD!E2081</f>
        <v>-0.23578899451459101</v>
      </c>
      <c r="E2081" s="2">
        <f>MACD!F2081</f>
        <v>-0.32334458016645523</v>
      </c>
      <c r="F2081" s="2">
        <f>'Moving Avg'!D2081</f>
        <v>11.721799999999998</v>
      </c>
      <c r="G2081" s="2">
        <f>'Moving Avg'!F2081</f>
        <v>11.319750000000001</v>
      </c>
      <c r="H2081" s="2">
        <f>'Moving Avg'!G2081</f>
        <v>10.775920000000001</v>
      </c>
      <c r="I2081" s="2">
        <f>'Moving Avg'!H2081</f>
        <v>10.640410000000008</v>
      </c>
      <c r="J2081" s="6" t="str">
        <f>OBV!F2081</f>
        <v>BULLISH</v>
      </c>
      <c r="K2081" s="6" t="str">
        <f>OBV!G2081</f>
        <v>NEUTRAL</v>
      </c>
      <c r="L2081" s="6" t="str">
        <f>OBV!H2081</f>
        <v>CONFIRMED BULLISH</v>
      </c>
      <c r="M2081" s="8">
        <f t="shared" si="320"/>
        <v>0</v>
      </c>
      <c r="N2081" s="8">
        <f t="shared" si="321"/>
        <v>0</v>
      </c>
      <c r="O2081" s="8">
        <f t="shared" si="322"/>
        <v>50</v>
      </c>
      <c r="P2081" s="8">
        <f t="shared" si="323"/>
        <v>83.5</v>
      </c>
      <c r="Q2081" s="9">
        <f t="shared" si="324"/>
        <v>20.024999999999999</v>
      </c>
      <c r="R2081" s="9">
        <f t="shared" si="325"/>
        <v>38.375</v>
      </c>
      <c r="S2081" s="9">
        <f t="shared" si="326"/>
        <v>50.075000000000003</v>
      </c>
      <c r="T2081" s="9">
        <f t="shared" si="327"/>
        <v>33.375</v>
      </c>
      <c r="U2081" s="8">
        <f t="shared" si="328"/>
        <v>36.158333333333331</v>
      </c>
      <c r="V2081" s="8">
        <f t="shared" si="329"/>
        <v>35.462499999999999</v>
      </c>
    </row>
    <row r="2082" spans="1:22" ht="13.5" x14ac:dyDescent="0.25">
      <c r="A2082" s="3">
        <f>RSI!A2082</f>
        <v>45034</v>
      </c>
      <c r="B2082" s="2">
        <f>RSI!B2082</f>
        <v>11.96</v>
      </c>
      <c r="C2082" s="2">
        <f>RSI!I2082</f>
        <v>76.235448836446864</v>
      </c>
      <c r="D2082" s="2">
        <f>MACD!E2082</f>
        <v>-0.17926705981519753</v>
      </c>
      <c r="E2082" s="2">
        <f>MACD!F2082</f>
        <v>-0.29452907609620366</v>
      </c>
      <c r="F2082" s="2">
        <f>'Moving Avg'!D2082</f>
        <v>11.768800000000001</v>
      </c>
      <c r="G2082" s="2">
        <f>'Moving Avg'!F2082</f>
        <v>11.380750000000001</v>
      </c>
      <c r="H2082" s="2">
        <f>'Moving Avg'!G2082</f>
        <v>10.804380000000004</v>
      </c>
      <c r="I2082" s="2">
        <f>'Moving Avg'!H2082</f>
        <v>10.646080000000007</v>
      </c>
      <c r="J2082" s="6" t="str">
        <f>OBV!F2082</f>
        <v>BULLISH</v>
      </c>
      <c r="K2082" s="6" t="str">
        <f>OBV!G2082</f>
        <v>NEUTRAL</v>
      </c>
      <c r="L2082" s="6" t="str">
        <f>OBV!H2082</f>
        <v>CONFIRMED BULLISH</v>
      </c>
      <c r="M2082" s="8">
        <f t="shared" si="320"/>
        <v>0</v>
      </c>
      <c r="N2082" s="8">
        <f t="shared" si="321"/>
        <v>0</v>
      </c>
      <c r="O2082" s="8">
        <f t="shared" si="322"/>
        <v>50</v>
      </c>
      <c r="P2082" s="8">
        <f t="shared" si="323"/>
        <v>83.5</v>
      </c>
      <c r="Q2082" s="9">
        <f t="shared" si="324"/>
        <v>20.024999999999999</v>
      </c>
      <c r="R2082" s="9">
        <f t="shared" si="325"/>
        <v>38.375</v>
      </c>
      <c r="S2082" s="9">
        <f t="shared" si="326"/>
        <v>50.075000000000003</v>
      </c>
      <c r="T2082" s="9">
        <f t="shared" si="327"/>
        <v>33.375</v>
      </c>
      <c r="U2082" s="8">
        <f t="shared" si="328"/>
        <v>36.158333333333331</v>
      </c>
      <c r="V2082" s="8">
        <f t="shared" si="329"/>
        <v>35.462499999999999</v>
      </c>
    </row>
    <row r="2083" spans="1:22" ht="13.5" x14ac:dyDescent="0.25">
      <c r="A2083" s="3">
        <f>RSI!A2083</f>
        <v>45035</v>
      </c>
      <c r="B2083" s="2">
        <f>RSI!B2083</f>
        <v>12.507</v>
      </c>
      <c r="C2083" s="2">
        <f>RSI!I2083</f>
        <v>83.3509623209887</v>
      </c>
      <c r="D2083" s="2">
        <f>MACD!E2083</f>
        <v>-0.21213714448301957</v>
      </c>
      <c r="E2083" s="2">
        <f>MACD!F2083</f>
        <v>-0.27805068977356684</v>
      </c>
      <c r="F2083" s="2">
        <f>'Moving Avg'!D2083</f>
        <v>11.9252</v>
      </c>
      <c r="G2083" s="2">
        <f>'Moving Avg'!F2083</f>
        <v>11.468700000000002</v>
      </c>
      <c r="H2083" s="2">
        <f>'Moving Avg'!G2083</f>
        <v>10.843780000000002</v>
      </c>
      <c r="I2083" s="2">
        <f>'Moving Avg'!H2083</f>
        <v>10.654485000000006</v>
      </c>
      <c r="J2083" s="6" t="str">
        <f>OBV!F2083</f>
        <v>BULLISH</v>
      </c>
      <c r="K2083" s="6" t="str">
        <f>OBV!G2083</f>
        <v>NEUTRAL</v>
      </c>
      <c r="L2083" s="6" t="str">
        <f>OBV!H2083</f>
        <v>CONFIRMED BULLISH</v>
      </c>
      <c r="M2083" s="8">
        <f t="shared" si="320"/>
        <v>0</v>
      </c>
      <c r="N2083" s="8">
        <f t="shared" si="321"/>
        <v>0</v>
      </c>
      <c r="O2083" s="8">
        <f t="shared" si="322"/>
        <v>50</v>
      </c>
      <c r="P2083" s="8">
        <f t="shared" si="323"/>
        <v>83.5</v>
      </c>
      <c r="Q2083" s="9">
        <f t="shared" si="324"/>
        <v>20.024999999999999</v>
      </c>
      <c r="R2083" s="9">
        <f t="shared" si="325"/>
        <v>38.375</v>
      </c>
      <c r="S2083" s="9">
        <f t="shared" si="326"/>
        <v>50.075000000000003</v>
      </c>
      <c r="T2083" s="9">
        <f t="shared" si="327"/>
        <v>33.375</v>
      </c>
      <c r="U2083" s="8">
        <f t="shared" si="328"/>
        <v>36.158333333333331</v>
      </c>
      <c r="V2083" s="8">
        <f t="shared" si="329"/>
        <v>35.462499999999999</v>
      </c>
    </row>
    <row r="2084" spans="1:22" ht="13.5" x14ac:dyDescent="0.25">
      <c r="A2084" s="3">
        <f>RSI!A2084</f>
        <v>45036</v>
      </c>
      <c r="B2084" s="2">
        <f>RSI!B2084</f>
        <v>12.507</v>
      </c>
      <c r="C2084" s="2">
        <f>RSI!I2084</f>
        <v>83.3509623209887</v>
      </c>
      <c r="D2084" s="2">
        <f>MACD!E2084</f>
        <v>-0.24474319777566755</v>
      </c>
      <c r="E2084" s="2">
        <f>MACD!F2084</f>
        <v>-0.27138919137398698</v>
      </c>
      <c r="F2084" s="2">
        <f>'Moving Avg'!D2084</f>
        <v>12.0816</v>
      </c>
      <c r="G2084" s="2">
        <f>'Moving Avg'!F2084</f>
        <v>11.55705</v>
      </c>
      <c r="H2084" s="2">
        <f>'Moving Avg'!G2084</f>
        <v>10.883179999999999</v>
      </c>
      <c r="I2084" s="2">
        <f>'Moving Avg'!H2084</f>
        <v>10.664060000000006</v>
      </c>
      <c r="J2084" s="6" t="str">
        <f>OBV!F2084</f>
        <v>BULLISH</v>
      </c>
      <c r="K2084" s="6" t="str">
        <f>OBV!G2084</f>
        <v>NEUTRAL</v>
      </c>
      <c r="L2084" s="6" t="str">
        <f>OBV!H2084</f>
        <v>CONFIRMED BULLISH</v>
      </c>
      <c r="M2084" s="8">
        <f t="shared" si="320"/>
        <v>0</v>
      </c>
      <c r="N2084" s="8">
        <f t="shared" si="321"/>
        <v>0</v>
      </c>
      <c r="O2084" s="8">
        <f t="shared" si="322"/>
        <v>50</v>
      </c>
      <c r="P2084" s="8">
        <f t="shared" si="323"/>
        <v>83.5</v>
      </c>
      <c r="Q2084" s="9">
        <f t="shared" si="324"/>
        <v>20.024999999999999</v>
      </c>
      <c r="R2084" s="9">
        <f t="shared" si="325"/>
        <v>38.375</v>
      </c>
      <c r="S2084" s="9">
        <f t="shared" si="326"/>
        <v>50.075000000000003</v>
      </c>
      <c r="T2084" s="9">
        <f t="shared" si="327"/>
        <v>33.375</v>
      </c>
      <c r="U2084" s="8">
        <f t="shared" si="328"/>
        <v>36.158333333333331</v>
      </c>
      <c r="V2084" s="8">
        <f t="shared" si="329"/>
        <v>35.462499999999999</v>
      </c>
    </row>
    <row r="2085" spans="1:22" ht="13.5" x14ac:dyDescent="0.25">
      <c r="A2085" s="3">
        <f>RSI!A2085</f>
        <v>45040</v>
      </c>
      <c r="B2085" s="2">
        <f>RSI!B2085</f>
        <v>12.507</v>
      </c>
      <c r="C2085" s="2">
        <f>RSI!I2085</f>
        <v>83.3509623209887</v>
      </c>
      <c r="D2085" s="2">
        <f>MACD!E2085</f>
        <v>-0.2956767928308679</v>
      </c>
      <c r="E2085" s="2">
        <f>MACD!F2085</f>
        <v>-0.27624671166536319</v>
      </c>
      <c r="F2085" s="2">
        <f>'Moving Avg'!D2085</f>
        <v>12.239599999999999</v>
      </c>
      <c r="G2085" s="2">
        <f>'Moving Avg'!F2085</f>
        <v>11.64695</v>
      </c>
      <c r="H2085" s="2">
        <f>'Moving Avg'!G2085</f>
        <v>10.922739999999999</v>
      </c>
      <c r="I2085" s="2">
        <f>'Moving Avg'!H2085</f>
        <v>10.672660000000008</v>
      </c>
      <c r="J2085" s="6" t="str">
        <f>OBV!F2085</f>
        <v>BULLISH</v>
      </c>
      <c r="K2085" s="6" t="str">
        <f>OBV!G2085</f>
        <v>WEAK</v>
      </c>
      <c r="L2085" s="6" t="str">
        <f>OBV!H2085</f>
        <v>CONFIRMED BULLISH</v>
      </c>
      <c r="M2085" s="8">
        <f t="shared" si="320"/>
        <v>0</v>
      </c>
      <c r="N2085" s="8">
        <f t="shared" si="321"/>
        <v>45</v>
      </c>
      <c r="O2085" s="8">
        <f t="shared" si="322"/>
        <v>50</v>
      </c>
      <c r="P2085" s="8">
        <f t="shared" si="323"/>
        <v>67</v>
      </c>
      <c r="Q2085" s="9">
        <f t="shared" si="324"/>
        <v>33.299999999999997</v>
      </c>
      <c r="R2085" s="9">
        <f t="shared" si="325"/>
        <v>43.25</v>
      </c>
      <c r="S2085" s="9">
        <f t="shared" si="326"/>
        <v>49.400000000000006</v>
      </c>
      <c r="T2085" s="9">
        <f t="shared" si="327"/>
        <v>40.5</v>
      </c>
      <c r="U2085" s="8">
        <f t="shared" si="328"/>
        <v>41.983333333333334</v>
      </c>
      <c r="V2085" s="8">
        <f t="shared" si="329"/>
        <v>41.612499999999997</v>
      </c>
    </row>
    <row r="2086" spans="1:22" ht="13.5" x14ac:dyDescent="0.25">
      <c r="A2086" s="3">
        <f>RSI!A2086</f>
        <v>45041</v>
      </c>
      <c r="B2086" s="2">
        <f>RSI!B2086</f>
        <v>12.507</v>
      </c>
      <c r="C2086" s="2">
        <f>RSI!I2086</f>
        <v>83.3509623209887</v>
      </c>
      <c r="D2086" s="2">
        <f>MACD!E2086</f>
        <v>-0.30040052920937832</v>
      </c>
      <c r="E2086" s="2">
        <f>MACD!F2086</f>
        <v>-0.2810774751741662</v>
      </c>
      <c r="F2086" s="2">
        <f>'Moving Avg'!D2086</f>
        <v>12.397599999999999</v>
      </c>
      <c r="G2086" s="2">
        <f>'Moving Avg'!F2086</f>
        <v>11.733350000000002</v>
      </c>
      <c r="H2086" s="2">
        <f>'Moving Avg'!G2086</f>
        <v>10.969479999999999</v>
      </c>
      <c r="I2086" s="2">
        <f>'Moving Avg'!H2086</f>
        <v>10.681340000000008</v>
      </c>
      <c r="J2086" s="6" t="str">
        <f>OBV!F2086</f>
        <v>BULLISH</v>
      </c>
      <c r="K2086" s="6" t="str">
        <f>OBV!G2086</f>
        <v>WEAK</v>
      </c>
      <c r="L2086" s="6" t="str">
        <f>OBV!H2086</f>
        <v>CONFIRMED BULLISH</v>
      </c>
      <c r="M2086" s="8">
        <f t="shared" si="320"/>
        <v>0</v>
      </c>
      <c r="N2086" s="8">
        <f t="shared" si="321"/>
        <v>45</v>
      </c>
      <c r="O2086" s="8">
        <f t="shared" si="322"/>
        <v>50</v>
      </c>
      <c r="P2086" s="8">
        <f t="shared" si="323"/>
        <v>67</v>
      </c>
      <c r="Q2086" s="9">
        <f t="shared" si="324"/>
        <v>33.299999999999997</v>
      </c>
      <c r="R2086" s="9">
        <f t="shared" si="325"/>
        <v>43.25</v>
      </c>
      <c r="S2086" s="9">
        <f t="shared" si="326"/>
        <v>49.400000000000006</v>
      </c>
      <c r="T2086" s="9">
        <f t="shared" si="327"/>
        <v>40.5</v>
      </c>
      <c r="U2086" s="8">
        <f t="shared" si="328"/>
        <v>41.983333333333334</v>
      </c>
      <c r="V2086" s="8">
        <f t="shared" si="329"/>
        <v>41.612499999999997</v>
      </c>
    </row>
    <row r="2087" spans="1:22" ht="13.5" x14ac:dyDescent="0.25">
      <c r="A2087" s="3">
        <f>RSI!A2087</f>
        <v>45042</v>
      </c>
      <c r="B2087" s="2">
        <f>RSI!B2087</f>
        <v>12.507</v>
      </c>
      <c r="C2087" s="2">
        <f>RSI!I2087</f>
        <v>83.3509623209887</v>
      </c>
      <c r="D2087" s="2">
        <f>MACD!E2087</f>
        <v>-0.30403421977135103</v>
      </c>
      <c r="E2087" s="2">
        <f>MACD!F2087</f>
        <v>-0.28566882409360317</v>
      </c>
      <c r="F2087" s="2">
        <f>'Moving Avg'!D2087</f>
        <v>12.507</v>
      </c>
      <c r="G2087" s="2">
        <f>'Moving Avg'!F2087</f>
        <v>11.811550000000002</v>
      </c>
      <c r="H2087" s="2">
        <f>'Moving Avg'!G2087</f>
        <v>11.016219999999997</v>
      </c>
      <c r="I2087" s="2">
        <f>'Moving Avg'!H2087</f>
        <v>10.689980000000006</v>
      </c>
      <c r="J2087" s="6" t="str">
        <f>OBV!F2087</f>
        <v>BULLISH</v>
      </c>
      <c r="K2087" s="6" t="str">
        <f>OBV!G2087</f>
        <v>NEUTRAL</v>
      </c>
      <c r="L2087" s="6" t="str">
        <f>OBV!H2087</f>
        <v>CONFIRMED BULLISH</v>
      </c>
      <c r="M2087" s="8">
        <f t="shared" si="320"/>
        <v>0</v>
      </c>
      <c r="N2087" s="8">
        <f t="shared" si="321"/>
        <v>45</v>
      </c>
      <c r="O2087" s="8">
        <f t="shared" si="322"/>
        <v>50</v>
      </c>
      <c r="P2087" s="8">
        <f t="shared" si="323"/>
        <v>83.5</v>
      </c>
      <c r="Q2087" s="9">
        <f t="shared" si="324"/>
        <v>35.774999999999999</v>
      </c>
      <c r="R2087" s="9">
        <f t="shared" si="325"/>
        <v>47.375</v>
      </c>
      <c r="S2087" s="9">
        <f t="shared" si="326"/>
        <v>56.825000000000003</v>
      </c>
      <c r="T2087" s="9">
        <f t="shared" si="327"/>
        <v>44.625</v>
      </c>
      <c r="U2087" s="8">
        <f t="shared" si="328"/>
        <v>46.658333333333339</v>
      </c>
      <c r="V2087" s="8">
        <f t="shared" si="329"/>
        <v>46.150000000000006</v>
      </c>
    </row>
    <row r="2088" spans="1:22" ht="13.5" x14ac:dyDescent="0.25">
      <c r="A2088" s="3">
        <f>RSI!A2088</f>
        <v>45043</v>
      </c>
      <c r="B2088" s="2">
        <f>RSI!B2088</f>
        <v>12.507</v>
      </c>
      <c r="C2088" s="2">
        <f>RSI!I2088</f>
        <v>83.3509623209887</v>
      </c>
      <c r="D2088" s="2">
        <f>MACD!E2088</f>
        <v>-0.31232803180968993</v>
      </c>
      <c r="E2088" s="2">
        <f>MACD!F2088</f>
        <v>-0.29100066563682053</v>
      </c>
      <c r="F2088" s="2">
        <f>'Moving Avg'!D2088</f>
        <v>12.507</v>
      </c>
      <c r="G2088" s="2">
        <f>'Moving Avg'!F2088</f>
        <v>11.878000000000004</v>
      </c>
      <c r="H2088" s="2">
        <f>'Moving Avg'!G2088</f>
        <v>11.062959999999999</v>
      </c>
      <c r="I2088" s="2">
        <f>'Moving Avg'!H2088</f>
        <v>10.698660000000004</v>
      </c>
      <c r="J2088" s="6" t="str">
        <f>OBV!F2088</f>
        <v>NEUTRAL</v>
      </c>
      <c r="K2088" s="6" t="str">
        <f>OBV!G2088</f>
        <v>NEUTRAL</v>
      </c>
      <c r="L2088" s="6" t="str">
        <f>OBV!H2088</f>
        <v>NEUTRAL</v>
      </c>
      <c r="M2088" s="8">
        <f t="shared" si="320"/>
        <v>0</v>
      </c>
      <c r="N2088" s="8">
        <f t="shared" si="321"/>
        <v>100</v>
      </c>
      <c r="O2088" s="8">
        <f t="shared" si="322"/>
        <v>50</v>
      </c>
      <c r="P2088" s="8">
        <f t="shared" si="323"/>
        <v>33</v>
      </c>
      <c r="Q2088" s="9">
        <f t="shared" si="324"/>
        <v>47.45</v>
      </c>
      <c r="R2088" s="9">
        <f t="shared" si="325"/>
        <v>45.75</v>
      </c>
      <c r="S2088" s="9">
        <f t="shared" si="326"/>
        <v>42.35</v>
      </c>
      <c r="T2088" s="9">
        <f t="shared" si="327"/>
        <v>45.75</v>
      </c>
      <c r="U2088" s="8">
        <f t="shared" si="328"/>
        <v>45.183333333333337</v>
      </c>
      <c r="V2088" s="8">
        <f t="shared" si="329"/>
        <v>45.325000000000003</v>
      </c>
    </row>
    <row r="2089" spans="1:22" ht="13.5" x14ac:dyDescent="0.25">
      <c r="A2089" s="3">
        <f>RSI!A2089</f>
        <v>45044</v>
      </c>
      <c r="B2089" s="2">
        <f>RSI!B2089</f>
        <v>12.819000000000001</v>
      </c>
      <c r="C2089" s="2">
        <f>RSI!I2089</f>
        <v>86.853368354005895</v>
      </c>
      <c r="D2089" s="2">
        <f>MACD!E2089</f>
        <v>-0.34728953090742287</v>
      </c>
      <c r="E2089" s="2">
        <f>MACD!F2089</f>
        <v>-0.30225843869094099</v>
      </c>
      <c r="F2089" s="2">
        <f>'Moving Avg'!D2089</f>
        <v>12.5694</v>
      </c>
      <c r="G2089" s="2">
        <f>'Moving Avg'!F2089</f>
        <v>11.96785</v>
      </c>
      <c r="H2089" s="2">
        <f>'Moving Avg'!G2089</f>
        <v>11.112979999999999</v>
      </c>
      <c r="I2089" s="2">
        <f>'Moving Avg'!H2089</f>
        <v>10.708700000000004</v>
      </c>
      <c r="J2089" s="6" t="str">
        <f>OBV!F2089</f>
        <v>BULLISH</v>
      </c>
      <c r="K2089" s="6" t="str">
        <f>OBV!G2089</f>
        <v>NEUTRAL</v>
      </c>
      <c r="L2089" s="6" t="str">
        <f>OBV!H2089</f>
        <v>CONFIRMED BULLISH</v>
      </c>
      <c r="M2089" s="8">
        <f t="shared" si="320"/>
        <v>0</v>
      </c>
      <c r="N2089" s="8">
        <f t="shared" si="321"/>
        <v>100</v>
      </c>
      <c r="O2089" s="8">
        <f t="shared" si="322"/>
        <v>50</v>
      </c>
      <c r="P2089" s="8">
        <f t="shared" si="323"/>
        <v>83.5</v>
      </c>
      <c r="Q2089" s="9">
        <f t="shared" si="324"/>
        <v>55.024999999999999</v>
      </c>
      <c r="R2089" s="9">
        <f t="shared" si="325"/>
        <v>58.375</v>
      </c>
      <c r="S2089" s="9">
        <f t="shared" si="326"/>
        <v>65.075000000000003</v>
      </c>
      <c r="T2089" s="9">
        <f t="shared" si="327"/>
        <v>58.375</v>
      </c>
      <c r="U2089" s="8">
        <f t="shared" si="328"/>
        <v>59.491666666666674</v>
      </c>
      <c r="V2089" s="8">
        <f t="shared" si="329"/>
        <v>59.212500000000006</v>
      </c>
    </row>
    <row r="2090" spans="1:22" ht="13.5" x14ac:dyDescent="0.25">
      <c r="A2090" s="3">
        <f>RSI!A2090</f>
        <v>45048</v>
      </c>
      <c r="B2090" s="2">
        <f>RSI!B2090</f>
        <v>12.757</v>
      </c>
      <c r="C2090" s="2">
        <f>RSI!I2090</f>
        <v>83.111732896318031</v>
      </c>
      <c r="D2090" s="2">
        <f>MACD!E2090</f>
        <v>-0.37982871645798433</v>
      </c>
      <c r="E2090" s="2">
        <f>MACD!F2090</f>
        <v>-0.31777249424434967</v>
      </c>
      <c r="F2090" s="2">
        <f>'Moving Avg'!D2090</f>
        <v>12.619400000000001</v>
      </c>
      <c r="G2090" s="2">
        <f>'Moving Avg'!F2090</f>
        <v>12.03585</v>
      </c>
      <c r="H2090" s="2">
        <f>'Moving Avg'!G2090</f>
        <v>11.161759999999997</v>
      </c>
      <c r="I2090" s="2">
        <f>'Moving Avg'!H2090</f>
        <v>10.718630000000003</v>
      </c>
      <c r="J2090" s="6" t="str">
        <f>OBV!F2090</f>
        <v>BEARISH</v>
      </c>
      <c r="K2090" s="6" t="str">
        <f>OBV!G2090</f>
        <v>NEUTRAL</v>
      </c>
      <c r="L2090" s="6" t="str">
        <f>OBV!H2090</f>
        <v>BEARISH DIVERGENCE</v>
      </c>
      <c r="M2090" s="8">
        <f t="shared" si="320"/>
        <v>0</v>
      </c>
      <c r="N2090" s="8">
        <f t="shared" si="321"/>
        <v>100</v>
      </c>
      <c r="O2090" s="8">
        <f t="shared" si="322"/>
        <v>50</v>
      </c>
      <c r="P2090" s="8">
        <f t="shared" si="323"/>
        <v>16.5</v>
      </c>
      <c r="Q2090" s="9">
        <f t="shared" si="324"/>
        <v>44.975000000000001</v>
      </c>
      <c r="R2090" s="9">
        <f t="shared" si="325"/>
        <v>41.625</v>
      </c>
      <c r="S2090" s="9">
        <f t="shared" si="326"/>
        <v>34.924999999999997</v>
      </c>
      <c r="T2090" s="9">
        <f t="shared" si="327"/>
        <v>41.625</v>
      </c>
      <c r="U2090" s="8">
        <f t="shared" si="328"/>
        <v>40.508333333333333</v>
      </c>
      <c r="V2090" s="8">
        <f t="shared" si="329"/>
        <v>40.787499999999994</v>
      </c>
    </row>
    <row r="2091" spans="1:22" ht="13.5" x14ac:dyDescent="0.25">
      <c r="A2091" s="3">
        <f>RSI!A2091</f>
        <v>45049</v>
      </c>
      <c r="B2091" s="2">
        <f>RSI!B2091</f>
        <v>12.663</v>
      </c>
      <c r="C2091" s="2">
        <f>RSI!I2091</f>
        <v>77.64992178473527</v>
      </c>
      <c r="D2091" s="2">
        <f>MACD!E2091</f>
        <v>-0.40588273685847653</v>
      </c>
      <c r="E2091" s="2">
        <f>MACD!F2091</f>
        <v>-0.33539454276717506</v>
      </c>
      <c r="F2091" s="2">
        <f>'Moving Avg'!D2091</f>
        <v>12.650600000000001</v>
      </c>
      <c r="G2091" s="2">
        <f>'Moving Avg'!F2091</f>
        <v>12.082750000000001</v>
      </c>
      <c r="H2091" s="2">
        <f>'Moving Avg'!G2091</f>
        <v>11.208659999999998</v>
      </c>
      <c r="I2091" s="2">
        <f>'Moving Avg'!H2091</f>
        <v>10.728090000000003</v>
      </c>
      <c r="J2091" s="6" t="str">
        <f>OBV!F2091</f>
        <v>BEARISH</v>
      </c>
      <c r="K2091" s="6" t="str">
        <f>OBV!G2091</f>
        <v>NEUTRAL</v>
      </c>
      <c r="L2091" s="6" t="str">
        <f>OBV!H2091</f>
        <v>BEARISH DIVERGENCE</v>
      </c>
      <c r="M2091" s="8">
        <f t="shared" si="320"/>
        <v>0</v>
      </c>
      <c r="N2091" s="8">
        <f t="shared" si="321"/>
        <v>100</v>
      </c>
      <c r="O2091" s="8">
        <f t="shared" si="322"/>
        <v>50</v>
      </c>
      <c r="P2091" s="8">
        <f t="shared" si="323"/>
        <v>16.5</v>
      </c>
      <c r="Q2091" s="9">
        <f t="shared" si="324"/>
        <v>44.975000000000001</v>
      </c>
      <c r="R2091" s="9">
        <f t="shared" si="325"/>
        <v>41.625</v>
      </c>
      <c r="S2091" s="9">
        <f t="shared" si="326"/>
        <v>34.924999999999997</v>
      </c>
      <c r="T2091" s="9">
        <f t="shared" si="327"/>
        <v>41.625</v>
      </c>
      <c r="U2091" s="8">
        <f t="shared" si="328"/>
        <v>40.508333333333333</v>
      </c>
      <c r="V2091" s="8">
        <f t="shared" si="329"/>
        <v>40.787499999999994</v>
      </c>
    </row>
    <row r="2092" spans="1:22" ht="13.5" x14ac:dyDescent="0.25">
      <c r="A2092" s="3">
        <f>RSI!A2092</f>
        <v>45050</v>
      </c>
      <c r="B2092" s="2">
        <f>RSI!B2092</f>
        <v>12.507</v>
      </c>
      <c r="C2092" s="2">
        <f>RSI!I2092</f>
        <v>69.48845154439843</v>
      </c>
      <c r="D2092" s="2">
        <f>MACD!E2092</f>
        <v>-0.38351044245021804</v>
      </c>
      <c r="E2092" s="2">
        <f>MACD!F2092</f>
        <v>-0.34501772270378367</v>
      </c>
      <c r="F2092" s="2">
        <f>'Moving Avg'!D2092</f>
        <v>12.650599999999999</v>
      </c>
      <c r="G2092" s="2">
        <f>'Moving Avg'!F2092</f>
        <v>12.121850000000002</v>
      </c>
      <c r="H2092" s="2">
        <f>'Moving Avg'!G2092</f>
        <v>11.25244</v>
      </c>
      <c r="I2092" s="2">
        <f>'Moving Avg'!H2092</f>
        <v>10.736770000000003</v>
      </c>
      <c r="J2092" s="6" t="str">
        <f>OBV!F2092</f>
        <v>BEARISH</v>
      </c>
      <c r="K2092" s="6" t="str">
        <f>OBV!G2092</f>
        <v>STRONG</v>
      </c>
      <c r="L2092" s="6" t="str">
        <f>OBV!H2092</f>
        <v>NEUTRAL</v>
      </c>
      <c r="M2092" s="8">
        <f t="shared" si="320"/>
        <v>25</v>
      </c>
      <c r="N2092" s="8">
        <f t="shared" si="321"/>
        <v>100</v>
      </c>
      <c r="O2092" s="8">
        <f t="shared" si="322"/>
        <v>50</v>
      </c>
      <c r="P2092" s="8">
        <f t="shared" si="323"/>
        <v>33</v>
      </c>
      <c r="Q2092" s="9">
        <f t="shared" si="324"/>
        <v>56.2</v>
      </c>
      <c r="R2092" s="9">
        <f t="shared" si="325"/>
        <v>50.75</v>
      </c>
      <c r="S2092" s="9">
        <f t="shared" si="326"/>
        <v>46.1</v>
      </c>
      <c r="T2092" s="9">
        <f t="shared" si="327"/>
        <v>52</v>
      </c>
      <c r="U2092" s="8">
        <f t="shared" si="328"/>
        <v>51.016666666666673</v>
      </c>
      <c r="V2092" s="8">
        <f t="shared" si="329"/>
        <v>51.262500000000003</v>
      </c>
    </row>
    <row r="2093" spans="1:22" ht="13.5" x14ac:dyDescent="0.25">
      <c r="A2093" s="3">
        <f>RSI!A2093</f>
        <v>45051</v>
      </c>
      <c r="B2093" s="2">
        <f>RSI!B2093</f>
        <v>12.984</v>
      </c>
      <c r="C2093" s="2">
        <f>RSI!I2093</f>
        <v>77.333428569866626</v>
      </c>
      <c r="D2093" s="2">
        <f>MACD!E2093</f>
        <v>-0.3190249076010101</v>
      </c>
      <c r="E2093" s="2">
        <f>MACD!F2093</f>
        <v>-0.33981915968322896</v>
      </c>
      <c r="F2093" s="2">
        <f>'Moving Avg'!D2093</f>
        <v>12.746</v>
      </c>
      <c r="G2093" s="2">
        <f>'Moving Avg'!F2093</f>
        <v>12.196500000000002</v>
      </c>
      <c r="H2093" s="2">
        <f>'Moving Avg'!G2093</f>
        <v>11.305759999999999</v>
      </c>
      <c r="I2093" s="2">
        <f>'Moving Avg'!H2093</f>
        <v>10.748145000000001</v>
      </c>
      <c r="J2093" s="6" t="str">
        <f>OBV!F2093</f>
        <v>BEARISH</v>
      </c>
      <c r="K2093" s="6" t="str">
        <f>OBV!G2093</f>
        <v>NEUTRAL</v>
      </c>
      <c r="L2093" s="6" t="str">
        <f>OBV!H2093</f>
        <v>BEARISH DIVERGENCE</v>
      </c>
      <c r="M2093" s="8">
        <f t="shared" si="320"/>
        <v>0</v>
      </c>
      <c r="N2093" s="8">
        <f t="shared" si="321"/>
        <v>0</v>
      </c>
      <c r="O2093" s="8">
        <f t="shared" si="322"/>
        <v>50</v>
      </c>
      <c r="P2093" s="8">
        <f t="shared" si="323"/>
        <v>16.5</v>
      </c>
      <c r="Q2093" s="9">
        <f t="shared" si="324"/>
        <v>9.9749999999999996</v>
      </c>
      <c r="R2093" s="9">
        <f t="shared" si="325"/>
        <v>21.625</v>
      </c>
      <c r="S2093" s="9">
        <f t="shared" si="326"/>
        <v>19.925000000000001</v>
      </c>
      <c r="T2093" s="9">
        <f t="shared" si="327"/>
        <v>16.625</v>
      </c>
      <c r="U2093" s="8">
        <f t="shared" si="328"/>
        <v>17.175000000000001</v>
      </c>
      <c r="V2093" s="8">
        <f t="shared" si="329"/>
        <v>17.037500000000001</v>
      </c>
    </row>
    <row r="2094" spans="1:22" ht="13.5" x14ac:dyDescent="0.25">
      <c r="A2094" s="3">
        <f>RSI!A2094</f>
        <v>45054</v>
      </c>
      <c r="B2094" s="2">
        <f>RSI!B2094</f>
        <v>12.78</v>
      </c>
      <c r="C2094" s="2">
        <f>RSI!I2094</f>
        <v>69.145267782396502</v>
      </c>
      <c r="D2094" s="2">
        <f>MACD!E2094</f>
        <v>-0.25519122750432643</v>
      </c>
      <c r="E2094" s="2">
        <f>MACD!F2094</f>
        <v>-0.32289357324744844</v>
      </c>
      <c r="F2094" s="2">
        <f>'Moving Avg'!D2094</f>
        <v>12.738200000000001</v>
      </c>
      <c r="G2094" s="2">
        <f>'Moving Avg'!F2094</f>
        <v>12.260200000000003</v>
      </c>
      <c r="H2094" s="2">
        <f>'Moving Avg'!G2094</f>
        <v>11.35266</v>
      </c>
      <c r="I2094" s="2">
        <f>'Moving Avg'!H2094</f>
        <v>10.758500000000003</v>
      </c>
      <c r="J2094" s="6" t="str">
        <f>OBV!F2094</f>
        <v>BEARISH</v>
      </c>
      <c r="K2094" s="6" t="str">
        <f>OBV!G2094</f>
        <v>STRONG</v>
      </c>
      <c r="L2094" s="6" t="str">
        <f>OBV!H2094</f>
        <v>CONFIRMED BEARISH</v>
      </c>
      <c r="M2094" s="8">
        <f t="shared" si="320"/>
        <v>25</v>
      </c>
      <c r="N2094" s="8">
        <f t="shared" si="321"/>
        <v>0</v>
      </c>
      <c r="O2094" s="8">
        <f t="shared" si="322"/>
        <v>50</v>
      </c>
      <c r="P2094" s="8">
        <f t="shared" si="323"/>
        <v>33</v>
      </c>
      <c r="Q2094" s="9">
        <f t="shared" si="324"/>
        <v>21.2</v>
      </c>
      <c r="R2094" s="9">
        <f t="shared" si="325"/>
        <v>30.75</v>
      </c>
      <c r="S2094" s="9">
        <f t="shared" si="326"/>
        <v>31.1</v>
      </c>
      <c r="T2094" s="9">
        <f t="shared" si="327"/>
        <v>27</v>
      </c>
      <c r="U2094" s="8">
        <f t="shared" si="328"/>
        <v>27.683333333333337</v>
      </c>
      <c r="V2094" s="8">
        <f t="shared" si="329"/>
        <v>27.512500000000003</v>
      </c>
    </row>
    <row r="2095" spans="1:22" ht="13.5" x14ac:dyDescent="0.25">
      <c r="A2095" s="3">
        <f>RSI!A2095</f>
        <v>45055</v>
      </c>
      <c r="B2095" s="2">
        <f>RSI!B2095</f>
        <v>13.21</v>
      </c>
      <c r="C2095" s="2">
        <f>RSI!I2095</f>
        <v>75.124150000104208</v>
      </c>
      <c r="D2095" s="2">
        <f>MACD!E2095</f>
        <v>-0.23723388580459392</v>
      </c>
      <c r="E2095" s="2">
        <f>MACD!F2095</f>
        <v>-0.30576163575887755</v>
      </c>
      <c r="F2095" s="2">
        <f>'Moving Avg'!D2095</f>
        <v>12.828800000000001</v>
      </c>
      <c r="G2095" s="2">
        <f>'Moving Avg'!F2095</f>
        <v>12.350850000000003</v>
      </c>
      <c r="H2095" s="2">
        <f>'Moving Avg'!G2095</f>
        <v>11.408160000000001</v>
      </c>
      <c r="I2095" s="2">
        <f>'Moving Avg'!H2095</f>
        <v>10.771395000000005</v>
      </c>
      <c r="J2095" s="6" t="str">
        <f>OBV!F2095</f>
        <v>BEARISH</v>
      </c>
      <c r="K2095" s="6" t="str">
        <f>OBV!G2095</f>
        <v>NEUTRAL</v>
      </c>
      <c r="L2095" s="6" t="str">
        <f>OBV!H2095</f>
        <v>BEARISH DIVERGENCE</v>
      </c>
      <c r="M2095" s="8">
        <f t="shared" si="320"/>
        <v>0</v>
      </c>
      <c r="N2095" s="8">
        <f t="shared" si="321"/>
        <v>0</v>
      </c>
      <c r="O2095" s="8">
        <f t="shared" si="322"/>
        <v>50</v>
      </c>
      <c r="P2095" s="8">
        <f t="shared" si="323"/>
        <v>16.5</v>
      </c>
      <c r="Q2095" s="9">
        <f t="shared" si="324"/>
        <v>9.9749999999999996</v>
      </c>
      <c r="R2095" s="9">
        <f t="shared" si="325"/>
        <v>21.625</v>
      </c>
      <c r="S2095" s="9">
        <f t="shared" si="326"/>
        <v>19.925000000000001</v>
      </c>
      <c r="T2095" s="9">
        <f t="shared" si="327"/>
        <v>16.625</v>
      </c>
      <c r="U2095" s="8">
        <f t="shared" si="328"/>
        <v>17.175000000000001</v>
      </c>
      <c r="V2095" s="8">
        <f t="shared" si="329"/>
        <v>17.037500000000001</v>
      </c>
    </row>
    <row r="2096" spans="1:22" ht="13.5" x14ac:dyDescent="0.25">
      <c r="A2096" s="3">
        <f>RSI!A2096</f>
        <v>45056</v>
      </c>
      <c r="B2096" s="2">
        <f>RSI!B2096</f>
        <v>13.288</v>
      </c>
      <c r="C2096" s="2">
        <f>RSI!I2096</f>
        <v>76.031449794375149</v>
      </c>
      <c r="D2096" s="2">
        <f>MACD!E2096</f>
        <v>-0.23425039717028007</v>
      </c>
      <c r="E2096" s="2">
        <f>MACD!F2096</f>
        <v>-0.29145938804115806</v>
      </c>
      <c r="F2096" s="2">
        <f>'Moving Avg'!D2096</f>
        <v>12.953800000000001</v>
      </c>
      <c r="G2096" s="2">
        <f>'Moving Avg'!F2096</f>
        <v>12.430950000000003</v>
      </c>
      <c r="H2096" s="2">
        <f>'Moving Avg'!G2096</f>
        <v>11.465220000000002</v>
      </c>
      <c r="I2096" s="2">
        <f>'Moving Avg'!H2096</f>
        <v>10.783980000000003</v>
      </c>
      <c r="J2096" s="6" t="str">
        <f>OBV!F2096</f>
        <v>BULLISH</v>
      </c>
      <c r="K2096" s="6" t="str">
        <f>OBV!G2096</f>
        <v>NEUTRAL</v>
      </c>
      <c r="L2096" s="6" t="str">
        <f>OBV!H2096</f>
        <v>CONFIRMED BULLISH</v>
      </c>
      <c r="M2096" s="8">
        <f t="shared" si="320"/>
        <v>0</v>
      </c>
      <c r="N2096" s="8">
        <f t="shared" si="321"/>
        <v>0</v>
      </c>
      <c r="O2096" s="8">
        <f t="shared" si="322"/>
        <v>50</v>
      </c>
      <c r="P2096" s="8">
        <f t="shared" si="323"/>
        <v>83.5</v>
      </c>
      <c r="Q2096" s="9">
        <f t="shared" si="324"/>
        <v>20.024999999999999</v>
      </c>
      <c r="R2096" s="9">
        <f t="shared" si="325"/>
        <v>38.375</v>
      </c>
      <c r="S2096" s="9">
        <f t="shared" si="326"/>
        <v>50.075000000000003</v>
      </c>
      <c r="T2096" s="9">
        <f t="shared" si="327"/>
        <v>33.375</v>
      </c>
      <c r="U2096" s="8">
        <f t="shared" si="328"/>
        <v>36.158333333333331</v>
      </c>
      <c r="V2096" s="8">
        <f t="shared" si="329"/>
        <v>35.462499999999999</v>
      </c>
    </row>
    <row r="2097" spans="1:22" ht="13.5" x14ac:dyDescent="0.25">
      <c r="A2097" s="3">
        <f>RSI!A2097</f>
        <v>45057</v>
      </c>
      <c r="B2097" s="2">
        <f>RSI!B2097</f>
        <v>13.523</v>
      </c>
      <c r="C2097" s="2">
        <f>RSI!I2097</f>
        <v>78.567739219569546</v>
      </c>
      <c r="D2097" s="2">
        <f>MACD!E2097</f>
        <v>-0.25555107818704137</v>
      </c>
      <c r="E2097" s="2">
        <f>MACD!F2097</f>
        <v>-0.28427772607033475</v>
      </c>
      <c r="F2097" s="2">
        <f>'Moving Avg'!D2097</f>
        <v>13.157</v>
      </c>
      <c r="G2097" s="2">
        <f>'Moving Avg'!F2097</f>
        <v>12.520850000000003</v>
      </c>
      <c r="H2097" s="2">
        <f>'Moving Avg'!G2097</f>
        <v>11.526980000000004</v>
      </c>
      <c r="I2097" s="2">
        <f>'Moving Avg'!H2097</f>
        <v>10.798440000000005</v>
      </c>
      <c r="J2097" s="6" t="str">
        <f>OBV!F2097</f>
        <v>BULLISH</v>
      </c>
      <c r="K2097" s="6" t="str">
        <f>OBV!G2097</f>
        <v>WEAK</v>
      </c>
      <c r="L2097" s="6" t="str">
        <f>OBV!H2097</f>
        <v>CONFIRMED BULLISH</v>
      </c>
      <c r="M2097" s="8">
        <f t="shared" si="320"/>
        <v>0</v>
      </c>
      <c r="N2097" s="8">
        <f t="shared" si="321"/>
        <v>0</v>
      </c>
      <c r="O2097" s="8">
        <f t="shared" si="322"/>
        <v>50</v>
      </c>
      <c r="P2097" s="8">
        <f t="shared" si="323"/>
        <v>67</v>
      </c>
      <c r="Q2097" s="9">
        <f t="shared" si="324"/>
        <v>17.549999999999997</v>
      </c>
      <c r="R2097" s="9">
        <f t="shared" si="325"/>
        <v>34.25</v>
      </c>
      <c r="S2097" s="9">
        <f t="shared" si="326"/>
        <v>42.650000000000006</v>
      </c>
      <c r="T2097" s="9">
        <f t="shared" si="327"/>
        <v>29.25</v>
      </c>
      <c r="U2097" s="8">
        <f t="shared" si="328"/>
        <v>31.483333333333334</v>
      </c>
      <c r="V2097" s="8">
        <f t="shared" si="329"/>
        <v>30.925000000000001</v>
      </c>
    </row>
    <row r="2098" spans="1:22" ht="13.5" x14ac:dyDescent="0.25">
      <c r="A2098" s="3">
        <f>RSI!A2098</f>
        <v>45058</v>
      </c>
      <c r="B2098" s="2">
        <f>RSI!B2098</f>
        <v>13.226000000000001</v>
      </c>
      <c r="C2098" s="2">
        <f>RSI!I2098</f>
        <v>68.676743586691401</v>
      </c>
      <c r="D2098" s="2">
        <f>MACD!E2098</f>
        <v>-0.25890573051427879</v>
      </c>
      <c r="E2098" s="2">
        <f>MACD!F2098</f>
        <v>-0.27920332695912359</v>
      </c>
      <c r="F2098" s="2">
        <f>'Moving Avg'!D2098</f>
        <v>13.205400000000001</v>
      </c>
      <c r="G2098" s="2">
        <f>'Moving Avg'!F2098</f>
        <v>12.595900000000004</v>
      </c>
      <c r="H2098" s="2">
        <f>'Moving Avg'!G2098</f>
        <v>11.582800000000002</v>
      </c>
      <c r="I2098" s="2">
        <f>'Moving Avg'!H2098</f>
        <v>10.811065000000006</v>
      </c>
      <c r="J2098" s="6" t="str">
        <f>OBV!F2098</f>
        <v>BULLISH</v>
      </c>
      <c r="K2098" s="6" t="str">
        <f>OBV!G2098</f>
        <v>NEUTRAL</v>
      </c>
      <c r="L2098" s="6" t="str">
        <f>OBV!H2098</f>
        <v>CONFIRMED BULLISH</v>
      </c>
      <c r="M2098" s="8">
        <f t="shared" si="320"/>
        <v>25</v>
      </c>
      <c r="N2098" s="8">
        <f t="shared" si="321"/>
        <v>0</v>
      </c>
      <c r="O2098" s="8">
        <f t="shared" si="322"/>
        <v>50</v>
      </c>
      <c r="P2098" s="8">
        <f t="shared" si="323"/>
        <v>83.5</v>
      </c>
      <c r="Q2098" s="9">
        <f t="shared" si="324"/>
        <v>28.774999999999999</v>
      </c>
      <c r="R2098" s="9">
        <f t="shared" si="325"/>
        <v>43.375</v>
      </c>
      <c r="S2098" s="9">
        <f t="shared" si="326"/>
        <v>53.825000000000003</v>
      </c>
      <c r="T2098" s="9">
        <f t="shared" si="327"/>
        <v>39.625</v>
      </c>
      <c r="U2098" s="8">
        <f t="shared" si="328"/>
        <v>41.991666666666667</v>
      </c>
      <c r="V2098" s="8">
        <f t="shared" si="329"/>
        <v>41.400000000000006</v>
      </c>
    </row>
    <row r="2099" spans="1:22" ht="13.5" x14ac:dyDescent="0.25">
      <c r="A2099" s="3">
        <f>RSI!A2099</f>
        <v>45061</v>
      </c>
      <c r="B2099" s="2">
        <f>RSI!B2099</f>
        <v>13.414</v>
      </c>
      <c r="C2099" s="2">
        <f>RSI!I2099</f>
        <v>71.152406057858187</v>
      </c>
      <c r="D2099" s="2">
        <f>MACD!E2099</f>
        <v>-0.23270318483887387</v>
      </c>
      <c r="E2099" s="2">
        <f>MACD!F2099</f>
        <v>-0.26990329853507367</v>
      </c>
      <c r="F2099" s="2">
        <f>'Moving Avg'!D2099</f>
        <v>13.3322</v>
      </c>
      <c r="G2099" s="2">
        <f>'Moving Avg'!F2099</f>
        <v>12.680350000000002</v>
      </c>
      <c r="H2099" s="2">
        <f>'Moving Avg'!G2099</f>
        <v>11.646280000000001</v>
      </c>
      <c r="I2099" s="2">
        <f>'Moving Avg'!H2099</f>
        <v>10.824630000000004</v>
      </c>
      <c r="J2099" s="6" t="str">
        <f>OBV!F2099</f>
        <v>BULLISH</v>
      </c>
      <c r="K2099" s="6" t="str">
        <f>OBV!G2099</f>
        <v>WEAK</v>
      </c>
      <c r="L2099" s="6" t="str">
        <f>OBV!H2099</f>
        <v>CONFIRMED BULLISH</v>
      </c>
      <c r="M2099" s="8">
        <f t="shared" si="320"/>
        <v>0</v>
      </c>
      <c r="N2099" s="8">
        <f t="shared" si="321"/>
        <v>0</v>
      </c>
      <c r="O2099" s="8">
        <f t="shared" si="322"/>
        <v>50</v>
      </c>
      <c r="P2099" s="8">
        <f t="shared" si="323"/>
        <v>67</v>
      </c>
      <c r="Q2099" s="9">
        <f t="shared" si="324"/>
        <v>17.549999999999997</v>
      </c>
      <c r="R2099" s="9">
        <f t="shared" si="325"/>
        <v>34.25</v>
      </c>
      <c r="S2099" s="9">
        <f t="shared" si="326"/>
        <v>42.650000000000006</v>
      </c>
      <c r="T2099" s="9">
        <f t="shared" si="327"/>
        <v>29.25</v>
      </c>
      <c r="U2099" s="8">
        <f t="shared" si="328"/>
        <v>31.483333333333334</v>
      </c>
      <c r="V2099" s="8">
        <f t="shared" si="329"/>
        <v>30.925000000000001</v>
      </c>
    </row>
    <row r="2100" spans="1:22" ht="13.5" x14ac:dyDescent="0.25">
      <c r="A2100" s="3">
        <f>RSI!A2100</f>
        <v>45062</v>
      </c>
      <c r="B2100" s="2">
        <f>RSI!B2100</f>
        <v>13.406000000000001</v>
      </c>
      <c r="C2100" s="2">
        <f>RSI!I2100</f>
        <v>70.895626295794983</v>
      </c>
      <c r="D2100" s="2">
        <f>MACD!E2100</f>
        <v>-0.22524873241696142</v>
      </c>
      <c r="E2100" s="2">
        <f>MACD!F2100</f>
        <v>-0.26097238531145123</v>
      </c>
      <c r="F2100" s="2">
        <f>'Moving Avg'!D2100</f>
        <v>13.3714</v>
      </c>
      <c r="G2100" s="2">
        <f>'Moving Avg'!F2100</f>
        <v>12.764800000000003</v>
      </c>
      <c r="H2100" s="2">
        <f>'Moving Avg'!G2100</f>
        <v>11.701619999999998</v>
      </c>
      <c r="I2100" s="2">
        <f>'Moving Avg'!H2100</f>
        <v>10.837920000000004</v>
      </c>
      <c r="J2100" s="6" t="str">
        <f>OBV!F2100</f>
        <v>BULLISH</v>
      </c>
      <c r="K2100" s="6" t="str">
        <f>OBV!G2100</f>
        <v>NEUTRAL</v>
      </c>
      <c r="L2100" s="6" t="str">
        <f>OBV!H2100</f>
        <v>CONFIRMED BULLISH</v>
      </c>
      <c r="M2100" s="8">
        <f t="shared" si="320"/>
        <v>0</v>
      </c>
      <c r="N2100" s="8">
        <f t="shared" si="321"/>
        <v>0</v>
      </c>
      <c r="O2100" s="8">
        <f t="shared" si="322"/>
        <v>50</v>
      </c>
      <c r="P2100" s="8">
        <f t="shared" si="323"/>
        <v>83.5</v>
      </c>
      <c r="Q2100" s="9">
        <f t="shared" si="324"/>
        <v>20.024999999999999</v>
      </c>
      <c r="R2100" s="9">
        <f t="shared" si="325"/>
        <v>38.375</v>
      </c>
      <c r="S2100" s="9">
        <f t="shared" si="326"/>
        <v>50.075000000000003</v>
      </c>
      <c r="T2100" s="9">
        <f t="shared" si="327"/>
        <v>33.375</v>
      </c>
      <c r="U2100" s="8">
        <f t="shared" si="328"/>
        <v>36.158333333333331</v>
      </c>
      <c r="V2100" s="8">
        <f t="shared" si="329"/>
        <v>35.462499999999999</v>
      </c>
    </row>
    <row r="2101" spans="1:22" ht="13.5" x14ac:dyDescent="0.25">
      <c r="A2101" s="3">
        <f>RSI!A2101</f>
        <v>45063</v>
      </c>
      <c r="B2101" s="2">
        <f>RSI!B2101</f>
        <v>13.288</v>
      </c>
      <c r="C2101" s="2">
        <f>RSI!I2101</f>
        <v>67.051845263797404</v>
      </c>
      <c r="D2101" s="2">
        <f>MACD!E2101</f>
        <v>-0.22995822146056888</v>
      </c>
      <c r="E2101" s="2">
        <f>MACD!F2101</f>
        <v>-0.25476955254127476</v>
      </c>
      <c r="F2101" s="2">
        <f>'Moving Avg'!D2101</f>
        <v>13.3714</v>
      </c>
      <c r="G2101" s="2">
        <f>'Moving Avg'!F2101</f>
        <v>12.843350000000001</v>
      </c>
      <c r="H2101" s="2">
        <f>'Moving Avg'!G2101</f>
        <v>11.7546</v>
      </c>
      <c r="I2101" s="2">
        <f>'Moving Avg'!H2101</f>
        <v>10.850540000000002</v>
      </c>
      <c r="J2101" s="6" t="str">
        <f>OBV!F2101</f>
        <v>BEARISH</v>
      </c>
      <c r="K2101" s="6" t="str">
        <f>OBV!G2101</f>
        <v>STRONG</v>
      </c>
      <c r="L2101" s="6" t="str">
        <f>OBV!H2101</f>
        <v>NEUTRAL</v>
      </c>
      <c r="M2101" s="8">
        <f t="shared" si="320"/>
        <v>25</v>
      </c>
      <c r="N2101" s="8">
        <f t="shared" si="321"/>
        <v>0</v>
      </c>
      <c r="O2101" s="8">
        <f t="shared" si="322"/>
        <v>50</v>
      </c>
      <c r="P2101" s="8">
        <f t="shared" si="323"/>
        <v>33</v>
      </c>
      <c r="Q2101" s="9">
        <f t="shared" si="324"/>
        <v>21.2</v>
      </c>
      <c r="R2101" s="9">
        <f t="shared" si="325"/>
        <v>30.75</v>
      </c>
      <c r="S2101" s="9">
        <f t="shared" si="326"/>
        <v>31.1</v>
      </c>
      <c r="T2101" s="9">
        <f t="shared" si="327"/>
        <v>27</v>
      </c>
      <c r="U2101" s="8">
        <f t="shared" si="328"/>
        <v>27.683333333333337</v>
      </c>
      <c r="V2101" s="8">
        <f t="shared" si="329"/>
        <v>27.512500000000003</v>
      </c>
    </row>
    <row r="2102" spans="1:22" ht="13.5" x14ac:dyDescent="0.25">
      <c r="A2102" s="3">
        <f>RSI!A2102</f>
        <v>45064</v>
      </c>
      <c r="B2102" s="2">
        <f>RSI!B2102</f>
        <v>13.288</v>
      </c>
      <c r="C2102" s="2">
        <f>RSI!I2102</f>
        <v>67.051845263797404</v>
      </c>
      <c r="D2102" s="2">
        <f>MACD!E2102</f>
        <v>-0.26214989268891564</v>
      </c>
      <c r="E2102" s="2">
        <f>MACD!F2102</f>
        <v>-0.25624562057080297</v>
      </c>
      <c r="F2102" s="2">
        <f>'Moving Avg'!D2102</f>
        <v>13.324400000000001</v>
      </c>
      <c r="G2102" s="2">
        <f>'Moving Avg'!F2102</f>
        <v>12.909750000000003</v>
      </c>
      <c r="H2102" s="2">
        <f>'Moving Avg'!G2102</f>
        <v>11.812439999999999</v>
      </c>
      <c r="I2102" s="2">
        <f>'Moving Avg'!H2102</f>
        <v>10.863160000000004</v>
      </c>
      <c r="J2102" s="6" t="str">
        <f>OBV!F2102</f>
        <v>BEARISH</v>
      </c>
      <c r="K2102" s="6" t="str">
        <f>OBV!G2102</f>
        <v>STRONG</v>
      </c>
      <c r="L2102" s="6" t="str">
        <f>OBV!H2102</f>
        <v>CONFIRMED BEARISH</v>
      </c>
      <c r="M2102" s="8">
        <f t="shared" si="320"/>
        <v>25</v>
      </c>
      <c r="N2102" s="8">
        <f t="shared" si="321"/>
        <v>45</v>
      </c>
      <c r="O2102" s="8">
        <f t="shared" si="322"/>
        <v>50</v>
      </c>
      <c r="P2102" s="8">
        <f t="shared" si="323"/>
        <v>33</v>
      </c>
      <c r="Q2102" s="9">
        <f t="shared" si="324"/>
        <v>36.950000000000003</v>
      </c>
      <c r="R2102" s="9">
        <f t="shared" si="325"/>
        <v>39.75</v>
      </c>
      <c r="S2102" s="9">
        <f t="shared" si="326"/>
        <v>37.85</v>
      </c>
      <c r="T2102" s="9">
        <f t="shared" si="327"/>
        <v>38.25</v>
      </c>
      <c r="U2102" s="8">
        <f t="shared" si="328"/>
        <v>38.183333333333337</v>
      </c>
      <c r="V2102" s="8">
        <f t="shared" si="329"/>
        <v>38.200000000000003</v>
      </c>
    </row>
    <row r="2103" spans="1:22" ht="13.5" x14ac:dyDescent="0.25">
      <c r="A2103" s="3">
        <f>RSI!A2103</f>
        <v>45065</v>
      </c>
      <c r="B2103" s="2">
        <f>RSI!B2103</f>
        <v>13.484</v>
      </c>
      <c r="C2103" s="2">
        <f>RSI!I2103</f>
        <v>70.167649085144632</v>
      </c>
      <c r="D2103" s="2">
        <f>MACD!E2103</f>
        <v>-0.23441801239558124</v>
      </c>
      <c r="E2103" s="2">
        <f>MACD!F2103</f>
        <v>-0.25188009893575863</v>
      </c>
      <c r="F2103" s="2">
        <f>'Moving Avg'!D2103</f>
        <v>13.375999999999999</v>
      </c>
      <c r="G2103" s="2">
        <f>'Moving Avg'!F2103</f>
        <v>12.958600000000001</v>
      </c>
      <c r="H2103" s="2">
        <f>'Moving Avg'!G2103</f>
        <v>11.8742</v>
      </c>
      <c r="I2103" s="2">
        <f>'Moving Avg'!H2103</f>
        <v>10.877545000000003</v>
      </c>
      <c r="J2103" s="6" t="str">
        <f>OBV!F2103</f>
        <v>BULLISH</v>
      </c>
      <c r="K2103" s="6" t="str">
        <f>OBV!G2103</f>
        <v>NEUTRAL</v>
      </c>
      <c r="L2103" s="6" t="str">
        <f>OBV!H2103</f>
        <v>CONFIRMED BULLISH</v>
      </c>
      <c r="M2103" s="8">
        <f t="shared" si="320"/>
        <v>0</v>
      </c>
      <c r="N2103" s="8">
        <f t="shared" si="321"/>
        <v>0</v>
      </c>
      <c r="O2103" s="8">
        <f t="shared" si="322"/>
        <v>50</v>
      </c>
      <c r="P2103" s="8">
        <f t="shared" si="323"/>
        <v>83.5</v>
      </c>
      <c r="Q2103" s="9">
        <f t="shared" si="324"/>
        <v>20.024999999999999</v>
      </c>
      <c r="R2103" s="9">
        <f t="shared" si="325"/>
        <v>38.375</v>
      </c>
      <c r="S2103" s="9">
        <f t="shared" si="326"/>
        <v>50.075000000000003</v>
      </c>
      <c r="T2103" s="9">
        <f t="shared" si="327"/>
        <v>33.375</v>
      </c>
      <c r="U2103" s="8">
        <f t="shared" si="328"/>
        <v>36.158333333333331</v>
      </c>
      <c r="V2103" s="8">
        <f t="shared" si="329"/>
        <v>35.462499999999999</v>
      </c>
    </row>
    <row r="2104" spans="1:22" ht="13.5" x14ac:dyDescent="0.25">
      <c r="A2104" s="3">
        <f>RSI!A2104</f>
        <v>45068</v>
      </c>
      <c r="B2104" s="2">
        <f>RSI!B2104</f>
        <v>13.484</v>
      </c>
      <c r="C2104" s="2">
        <f>RSI!I2104</f>
        <v>70.167649085144632</v>
      </c>
      <c r="D2104" s="2">
        <f>MACD!E2104</f>
        <v>-0.24710194649743578</v>
      </c>
      <c r="E2104" s="2">
        <f>MACD!F2104</f>
        <v>-0.25092446844809407</v>
      </c>
      <c r="F2104" s="2">
        <f>'Moving Avg'!D2104</f>
        <v>13.39</v>
      </c>
      <c r="G2104" s="2">
        <f>'Moving Avg'!F2104</f>
        <v>13.00745</v>
      </c>
      <c r="H2104" s="2">
        <f>'Moving Avg'!G2104</f>
        <v>11.93596</v>
      </c>
      <c r="I2104" s="2">
        <f>'Moving Avg'!H2104</f>
        <v>10.892200000000001</v>
      </c>
      <c r="J2104" s="6" t="str">
        <f>OBV!F2104</f>
        <v>BEARISH</v>
      </c>
      <c r="K2104" s="6" t="str">
        <f>OBV!G2104</f>
        <v>STRONG</v>
      </c>
      <c r="L2104" s="6" t="str">
        <f>OBV!H2104</f>
        <v>BEARISH DIVERGENCE</v>
      </c>
      <c r="M2104" s="8">
        <f t="shared" si="320"/>
        <v>0</v>
      </c>
      <c r="N2104" s="8">
        <f t="shared" si="321"/>
        <v>0</v>
      </c>
      <c r="O2104" s="8">
        <f t="shared" si="322"/>
        <v>50</v>
      </c>
      <c r="P2104" s="8">
        <f t="shared" si="323"/>
        <v>33</v>
      </c>
      <c r="Q2104" s="9">
        <f t="shared" si="324"/>
        <v>12.45</v>
      </c>
      <c r="R2104" s="9">
        <f t="shared" si="325"/>
        <v>25.75</v>
      </c>
      <c r="S2104" s="9">
        <f t="shared" si="326"/>
        <v>27.35</v>
      </c>
      <c r="T2104" s="9">
        <f t="shared" si="327"/>
        <v>20.75</v>
      </c>
      <c r="U2104" s="8">
        <f t="shared" si="328"/>
        <v>21.850000000000005</v>
      </c>
      <c r="V2104" s="8">
        <f t="shared" si="329"/>
        <v>21.575000000000003</v>
      </c>
    </row>
    <row r="2105" spans="1:22" ht="13.5" x14ac:dyDescent="0.25">
      <c r="A2105" s="3">
        <f>RSI!A2105</f>
        <v>45069</v>
      </c>
      <c r="B2105" s="2">
        <f>RSI!B2105</f>
        <v>13.698</v>
      </c>
      <c r="C2105" s="2">
        <f>RSI!I2105</f>
        <v>73.357963567088817</v>
      </c>
      <c r="D2105" s="2">
        <f>MACD!E2105</f>
        <v>-0.21194432282797848</v>
      </c>
      <c r="E2105" s="2">
        <f>MACD!F2105</f>
        <v>-0.24312843932407097</v>
      </c>
      <c r="F2105" s="2">
        <f>'Moving Avg'!D2105</f>
        <v>13.448400000000001</v>
      </c>
      <c r="G2105" s="2">
        <f>'Moving Avg'!F2105</f>
        <v>13.067000000000002</v>
      </c>
      <c r="H2105" s="2">
        <f>'Moving Avg'!G2105</f>
        <v>12.002000000000001</v>
      </c>
      <c r="I2105" s="2">
        <f>'Moving Avg'!H2105</f>
        <v>10.907925000000001</v>
      </c>
      <c r="J2105" s="6" t="str">
        <f>OBV!F2105</f>
        <v>BEARISH</v>
      </c>
      <c r="K2105" s="6" t="str">
        <f>OBV!G2105</f>
        <v>STRONG</v>
      </c>
      <c r="L2105" s="6" t="str">
        <f>OBV!H2105</f>
        <v>CONFIRMED BEARISH</v>
      </c>
      <c r="M2105" s="8">
        <f t="shared" si="320"/>
        <v>0</v>
      </c>
      <c r="N2105" s="8">
        <f t="shared" si="321"/>
        <v>0</v>
      </c>
      <c r="O2105" s="8">
        <f t="shared" si="322"/>
        <v>50</v>
      </c>
      <c r="P2105" s="8">
        <f t="shared" si="323"/>
        <v>33</v>
      </c>
      <c r="Q2105" s="9">
        <f t="shared" si="324"/>
        <v>12.45</v>
      </c>
      <c r="R2105" s="9">
        <f t="shared" si="325"/>
        <v>25.75</v>
      </c>
      <c r="S2105" s="9">
        <f t="shared" si="326"/>
        <v>27.35</v>
      </c>
      <c r="T2105" s="9">
        <f t="shared" si="327"/>
        <v>20.75</v>
      </c>
      <c r="U2105" s="8">
        <f t="shared" si="328"/>
        <v>21.850000000000005</v>
      </c>
      <c r="V2105" s="8">
        <f t="shared" si="329"/>
        <v>21.575000000000003</v>
      </c>
    </row>
    <row r="2106" spans="1:22" ht="13.5" x14ac:dyDescent="0.25">
      <c r="A2106" s="3">
        <f>RSI!A2106</f>
        <v>45070</v>
      </c>
      <c r="B2106" s="2">
        <f>RSI!B2106</f>
        <v>13.698</v>
      </c>
      <c r="C2106" s="2">
        <f>RSI!I2106</f>
        <v>73.357963567088817</v>
      </c>
      <c r="D2106" s="2">
        <f>MACD!E2106</f>
        <v>-0.17554510972138893</v>
      </c>
      <c r="E2106" s="2">
        <f>MACD!F2106</f>
        <v>-0.22961177340353456</v>
      </c>
      <c r="F2106" s="2">
        <f>'Moving Avg'!D2106</f>
        <v>13.5304</v>
      </c>
      <c r="G2106" s="2">
        <f>'Moving Avg'!F2106</f>
        <v>13.126550000000003</v>
      </c>
      <c r="H2106" s="2">
        <f>'Moving Avg'!G2106</f>
        <v>12.068039999999998</v>
      </c>
      <c r="I2106" s="2">
        <f>'Moving Avg'!H2106</f>
        <v>10.923649999999999</v>
      </c>
      <c r="J2106" s="6" t="str">
        <f>OBV!F2106</f>
        <v>BEARISH</v>
      </c>
      <c r="K2106" s="6" t="str">
        <f>OBV!G2106</f>
        <v>NEUTRAL</v>
      </c>
      <c r="L2106" s="6" t="str">
        <f>OBV!H2106</f>
        <v>CONFIRMED BEARISH</v>
      </c>
      <c r="M2106" s="8">
        <f t="shared" si="320"/>
        <v>0</v>
      </c>
      <c r="N2106" s="8">
        <f t="shared" si="321"/>
        <v>0</v>
      </c>
      <c r="O2106" s="8">
        <f t="shared" si="322"/>
        <v>50</v>
      </c>
      <c r="P2106" s="8">
        <f t="shared" si="323"/>
        <v>16.5</v>
      </c>
      <c r="Q2106" s="9">
        <f t="shared" si="324"/>
        <v>9.9749999999999996</v>
      </c>
      <c r="R2106" s="9">
        <f t="shared" si="325"/>
        <v>21.625</v>
      </c>
      <c r="S2106" s="9">
        <f t="shared" si="326"/>
        <v>19.925000000000001</v>
      </c>
      <c r="T2106" s="9">
        <f t="shared" si="327"/>
        <v>16.625</v>
      </c>
      <c r="U2106" s="8">
        <f t="shared" si="328"/>
        <v>17.175000000000001</v>
      </c>
      <c r="V2106" s="8">
        <f t="shared" si="329"/>
        <v>17.037500000000001</v>
      </c>
    </row>
    <row r="2107" spans="1:22" ht="13.5" x14ac:dyDescent="0.25">
      <c r="A2107" s="3">
        <f>RSI!A2107</f>
        <v>45071</v>
      </c>
      <c r="B2107" s="2">
        <f>RSI!B2107</f>
        <v>13.347</v>
      </c>
      <c r="C2107" s="2">
        <f>RSI!I2107</f>
        <v>60.957548572127912</v>
      </c>
      <c r="D2107" s="2">
        <f>MACD!E2107</f>
        <v>-8.7545212162421393E-2</v>
      </c>
      <c r="E2107" s="2">
        <f>MACD!F2107</f>
        <v>-0.20119846115531193</v>
      </c>
      <c r="F2107" s="2">
        <f>'Moving Avg'!D2107</f>
        <v>13.542199999999999</v>
      </c>
      <c r="G2107" s="2">
        <f>'Moving Avg'!F2107</f>
        <v>13.168550000000002</v>
      </c>
      <c r="H2107" s="2">
        <f>'Moving Avg'!G2107</f>
        <v>12.127059999999998</v>
      </c>
      <c r="I2107" s="2">
        <f>'Moving Avg'!H2107</f>
        <v>10.93723</v>
      </c>
      <c r="J2107" s="6" t="str">
        <f>OBV!F2107</f>
        <v>BEARISH</v>
      </c>
      <c r="K2107" s="6" t="str">
        <f>OBV!G2107</f>
        <v>STRONG</v>
      </c>
      <c r="L2107" s="6" t="str">
        <f>OBV!H2107</f>
        <v>CONFIRMED BEARISH</v>
      </c>
      <c r="M2107" s="8">
        <f t="shared" si="320"/>
        <v>25</v>
      </c>
      <c r="N2107" s="8">
        <f t="shared" si="321"/>
        <v>0</v>
      </c>
      <c r="O2107" s="8">
        <f t="shared" si="322"/>
        <v>50</v>
      </c>
      <c r="P2107" s="8">
        <f t="shared" si="323"/>
        <v>33</v>
      </c>
      <c r="Q2107" s="9">
        <f t="shared" si="324"/>
        <v>21.2</v>
      </c>
      <c r="R2107" s="9">
        <f t="shared" si="325"/>
        <v>30.75</v>
      </c>
      <c r="S2107" s="9">
        <f t="shared" si="326"/>
        <v>31.1</v>
      </c>
      <c r="T2107" s="9">
        <f t="shared" si="327"/>
        <v>27</v>
      </c>
      <c r="U2107" s="8">
        <f t="shared" si="328"/>
        <v>27.683333333333337</v>
      </c>
      <c r="V2107" s="8">
        <f t="shared" si="329"/>
        <v>27.512500000000003</v>
      </c>
    </row>
    <row r="2108" spans="1:22" ht="13.5" x14ac:dyDescent="0.25">
      <c r="A2108" s="3">
        <f>RSI!A2108</f>
        <v>45072</v>
      </c>
      <c r="B2108" s="2">
        <f>RSI!B2108</f>
        <v>13.569000000000001</v>
      </c>
      <c r="C2108" s="2">
        <f>RSI!I2108</f>
        <v>64.988688501244596</v>
      </c>
      <c r="D2108" s="2">
        <f>MACD!E2108</f>
        <v>-7.7732811372204225E-2</v>
      </c>
      <c r="E2108" s="2">
        <f>MACD!F2108</f>
        <v>-0.17650533119869039</v>
      </c>
      <c r="F2108" s="2">
        <f>'Moving Avg'!D2108</f>
        <v>13.559200000000001</v>
      </c>
      <c r="G2108" s="2">
        <f>'Moving Avg'!F2108</f>
        <v>13.221650000000002</v>
      </c>
      <c r="H2108" s="2">
        <f>'Moving Avg'!G2108</f>
        <v>12.190519999999999</v>
      </c>
      <c r="I2108" s="2">
        <f>'Moving Avg'!H2108</f>
        <v>10.951919999999998</v>
      </c>
      <c r="J2108" s="6" t="str">
        <f>OBV!F2108</f>
        <v>BEARISH</v>
      </c>
      <c r="K2108" s="6" t="str">
        <f>OBV!G2108</f>
        <v>STRONG</v>
      </c>
      <c r="L2108" s="6" t="str">
        <f>OBV!H2108</f>
        <v>CONFIRMED BEARISH</v>
      </c>
      <c r="M2108" s="8">
        <f t="shared" si="320"/>
        <v>25</v>
      </c>
      <c r="N2108" s="8">
        <f t="shared" si="321"/>
        <v>0</v>
      </c>
      <c r="O2108" s="8">
        <f t="shared" si="322"/>
        <v>50</v>
      </c>
      <c r="P2108" s="8">
        <f t="shared" si="323"/>
        <v>33</v>
      </c>
      <c r="Q2108" s="9">
        <f t="shared" si="324"/>
        <v>21.2</v>
      </c>
      <c r="R2108" s="9">
        <f t="shared" si="325"/>
        <v>30.75</v>
      </c>
      <c r="S2108" s="9">
        <f t="shared" si="326"/>
        <v>31.1</v>
      </c>
      <c r="T2108" s="9">
        <f t="shared" si="327"/>
        <v>27</v>
      </c>
      <c r="U2108" s="8">
        <f t="shared" si="328"/>
        <v>27.683333333333337</v>
      </c>
      <c r="V2108" s="8">
        <f t="shared" si="329"/>
        <v>27.512500000000003</v>
      </c>
    </row>
    <row r="2109" spans="1:22" ht="13.5" x14ac:dyDescent="0.25">
      <c r="A2109" s="3">
        <f>RSI!A2109</f>
        <v>45075</v>
      </c>
      <c r="B2109" s="2">
        <f>RSI!B2109</f>
        <v>13.569000000000001</v>
      </c>
      <c r="C2109" s="2">
        <f>RSI!I2109</f>
        <v>64.988688501244596</v>
      </c>
      <c r="D2109" s="2">
        <f>MACD!E2109</f>
        <v>-4.4144943956824889E-2</v>
      </c>
      <c r="E2109" s="2">
        <f>MACD!F2109</f>
        <v>-0.15003325375031729</v>
      </c>
      <c r="F2109" s="2">
        <f>'Moving Avg'!D2109</f>
        <v>13.5762</v>
      </c>
      <c r="G2109" s="2">
        <f>'Moving Avg'!F2109</f>
        <v>13.259150000000002</v>
      </c>
      <c r="H2109" s="2">
        <f>'Moving Avg'!G2109</f>
        <v>12.252419999999999</v>
      </c>
      <c r="I2109" s="2">
        <f>'Moving Avg'!H2109</f>
        <v>10.966609999999996</v>
      </c>
      <c r="J2109" s="6" t="str">
        <f>OBV!F2109</f>
        <v>BEARISH</v>
      </c>
      <c r="K2109" s="6" t="str">
        <f>OBV!G2109</f>
        <v>STRONG</v>
      </c>
      <c r="L2109" s="6" t="str">
        <f>OBV!H2109</f>
        <v>CONFIRMED BEARISH</v>
      </c>
      <c r="M2109" s="8">
        <f t="shared" si="320"/>
        <v>25</v>
      </c>
      <c r="N2109" s="8">
        <f t="shared" si="321"/>
        <v>0</v>
      </c>
      <c r="O2109" s="8">
        <f t="shared" si="322"/>
        <v>50</v>
      </c>
      <c r="P2109" s="8">
        <f t="shared" si="323"/>
        <v>33</v>
      </c>
      <c r="Q2109" s="9">
        <f t="shared" si="324"/>
        <v>21.2</v>
      </c>
      <c r="R2109" s="9">
        <f t="shared" si="325"/>
        <v>30.75</v>
      </c>
      <c r="S2109" s="9">
        <f t="shared" si="326"/>
        <v>31.1</v>
      </c>
      <c r="T2109" s="9">
        <f t="shared" si="327"/>
        <v>27</v>
      </c>
      <c r="U2109" s="8">
        <f t="shared" si="328"/>
        <v>27.683333333333337</v>
      </c>
      <c r="V2109" s="8">
        <f t="shared" si="329"/>
        <v>27.512500000000003</v>
      </c>
    </row>
    <row r="2110" spans="1:22" ht="13.5" x14ac:dyDescent="0.25">
      <c r="A2110" s="3">
        <f>RSI!A2110</f>
        <v>45076</v>
      </c>
      <c r="B2110" s="2">
        <f>RSI!B2110</f>
        <v>13.595000000000001</v>
      </c>
      <c r="C2110" s="2">
        <f>RSI!I2110</f>
        <v>65.472906090592517</v>
      </c>
      <c r="D2110" s="2">
        <f>MACD!E2110</f>
        <v>-2.2249663856948487E-2</v>
      </c>
      <c r="E2110" s="2">
        <f>MACD!F2110</f>
        <v>-0.12447653577164353</v>
      </c>
      <c r="F2110" s="2">
        <f>'Moving Avg'!D2110</f>
        <v>13.555600000000002</v>
      </c>
      <c r="G2110" s="2">
        <f>'Moving Avg'!F2110</f>
        <v>13.301050000000004</v>
      </c>
      <c r="H2110" s="2">
        <f>'Moving Avg'!G2110</f>
        <v>12.314839999999998</v>
      </c>
      <c r="I2110" s="2">
        <f>'Moving Avg'!H2110</f>
        <v>10.980729999999994</v>
      </c>
      <c r="J2110" s="6" t="str">
        <f>OBV!F2110</f>
        <v>BULLISH</v>
      </c>
      <c r="K2110" s="6" t="str">
        <f>OBV!G2110</f>
        <v>NEUTRAL</v>
      </c>
      <c r="L2110" s="6" t="str">
        <f>OBV!H2110</f>
        <v>BULLISH DIVERGENCE</v>
      </c>
      <c r="M2110" s="8">
        <f t="shared" si="320"/>
        <v>25</v>
      </c>
      <c r="N2110" s="8">
        <f t="shared" si="321"/>
        <v>0</v>
      </c>
      <c r="O2110" s="8">
        <f t="shared" si="322"/>
        <v>50</v>
      </c>
      <c r="P2110" s="8">
        <f t="shared" si="323"/>
        <v>66.5</v>
      </c>
      <c r="Q2110" s="9">
        <f t="shared" si="324"/>
        <v>26.225000000000001</v>
      </c>
      <c r="R2110" s="9">
        <f t="shared" si="325"/>
        <v>39.125</v>
      </c>
      <c r="S2110" s="9">
        <f t="shared" si="326"/>
        <v>46.174999999999997</v>
      </c>
      <c r="T2110" s="9">
        <f t="shared" si="327"/>
        <v>35.375</v>
      </c>
      <c r="U2110" s="8">
        <f t="shared" si="328"/>
        <v>37.174999999999997</v>
      </c>
      <c r="V2110" s="8">
        <f t="shared" si="329"/>
        <v>36.724999999999994</v>
      </c>
    </row>
    <row r="2111" spans="1:22" ht="13.5" x14ac:dyDescent="0.25">
      <c r="A2111" s="3">
        <f>RSI!A2111</f>
        <v>45077</v>
      </c>
      <c r="B2111" s="2">
        <f>RSI!B2111</f>
        <v>13.784000000000001</v>
      </c>
      <c r="C2111" s="2">
        <f>RSI!I2111</f>
        <v>68.845934857428261</v>
      </c>
      <c r="D2111" s="2">
        <f>MACD!E2111</f>
        <v>-3.9149377011097997E-2</v>
      </c>
      <c r="E2111" s="2">
        <f>MACD!F2111</f>
        <v>-0.10741110401953444</v>
      </c>
      <c r="F2111" s="2">
        <f>'Moving Avg'!D2111</f>
        <v>13.572800000000001</v>
      </c>
      <c r="G2111" s="2">
        <f>'Moving Avg'!F2111</f>
        <v>13.357100000000003</v>
      </c>
      <c r="H2111" s="2">
        <f>'Moving Avg'!G2111</f>
        <v>12.375559999999998</v>
      </c>
      <c r="I2111" s="2">
        <f>'Moving Avg'!H2111</f>
        <v>10.995794999999996</v>
      </c>
      <c r="J2111" s="6" t="str">
        <f>OBV!F2111</f>
        <v>BULLISH</v>
      </c>
      <c r="K2111" s="6" t="str">
        <f>OBV!G2111</f>
        <v>WEAK</v>
      </c>
      <c r="L2111" s="6" t="str">
        <f>OBV!H2111</f>
        <v>CONFIRMED BULLISH</v>
      </c>
      <c r="M2111" s="8">
        <f t="shared" si="320"/>
        <v>25</v>
      </c>
      <c r="N2111" s="8">
        <f t="shared" si="321"/>
        <v>0</v>
      </c>
      <c r="O2111" s="8">
        <f t="shared" si="322"/>
        <v>50</v>
      </c>
      <c r="P2111" s="8">
        <f t="shared" si="323"/>
        <v>67</v>
      </c>
      <c r="Q2111" s="9">
        <f t="shared" si="324"/>
        <v>26.299999999999997</v>
      </c>
      <c r="R2111" s="9">
        <f t="shared" si="325"/>
        <v>39.25</v>
      </c>
      <c r="S2111" s="9">
        <f t="shared" si="326"/>
        <v>46.400000000000006</v>
      </c>
      <c r="T2111" s="9">
        <f t="shared" si="327"/>
        <v>35.5</v>
      </c>
      <c r="U2111" s="8">
        <f t="shared" si="328"/>
        <v>37.31666666666667</v>
      </c>
      <c r="V2111" s="8">
        <f t="shared" si="329"/>
        <v>36.862499999999997</v>
      </c>
    </row>
    <row r="2112" spans="1:22" ht="13.5" x14ac:dyDescent="0.25">
      <c r="A2112" s="3">
        <f>RSI!A2112</f>
        <v>45078</v>
      </c>
      <c r="B2112" s="2">
        <f>RSI!B2112</f>
        <v>13.826000000000001</v>
      </c>
      <c r="C2112" s="2">
        <f>RSI!I2112</f>
        <v>69.557656657487286</v>
      </c>
      <c r="D2112" s="2">
        <f>MACD!E2112</f>
        <v>-6.0707279032028438E-2</v>
      </c>
      <c r="E2112" s="2">
        <f>MACD!F2112</f>
        <v>-9.8070339022033243E-2</v>
      </c>
      <c r="F2112" s="2">
        <f>'Moving Avg'!D2112</f>
        <v>13.668600000000001</v>
      </c>
      <c r="G2112" s="2">
        <f>'Moving Avg'!F2112</f>
        <v>13.42305</v>
      </c>
      <c r="H2112" s="2">
        <f>'Moving Avg'!G2112</f>
        <v>12.437279999999998</v>
      </c>
      <c r="I2112" s="2">
        <f>'Moving Avg'!H2112</f>
        <v>11.011069999999995</v>
      </c>
      <c r="J2112" s="6" t="str">
        <f>OBV!F2112</f>
        <v>BULLISH</v>
      </c>
      <c r="K2112" s="6" t="str">
        <f>OBV!G2112</f>
        <v>WEAK</v>
      </c>
      <c r="L2112" s="6" t="str">
        <f>OBV!H2112</f>
        <v>CONFIRMED BULLISH</v>
      </c>
      <c r="M2112" s="8">
        <f t="shared" si="320"/>
        <v>25</v>
      </c>
      <c r="N2112" s="8">
        <f t="shared" si="321"/>
        <v>0</v>
      </c>
      <c r="O2112" s="8">
        <f t="shared" si="322"/>
        <v>50</v>
      </c>
      <c r="P2112" s="8">
        <f t="shared" si="323"/>
        <v>67</v>
      </c>
      <c r="Q2112" s="9">
        <f t="shared" si="324"/>
        <v>26.299999999999997</v>
      </c>
      <c r="R2112" s="9">
        <f t="shared" si="325"/>
        <v>39.25</v>
      </c>
      <c r="S2112" s="9">
        <f t="shared" si="326"/>
        <v>46.400000000000006</v>
      </c>
      <c r="T2112" s="9">
        <f t="shared" si="327"/>
        <v>35.5</v>
      </c>
      <c r="U2112" s="8">
        <f t="shared" si="328"/>
        <v>37.31666666666667</v>
      </c>
      <c r="V2112" s="8">
        <f t="shared" si="329"/>
        <v>36.862499999999997</v>
      </c>
    </row>
    <row r="2113" spans="1:22" ht="13.5" x14ac:dyDescent="0.25">
      <c r="A2113" s="3">
        <f>RSI!A2113</f>
        <v>45079</v>
      </c>
      <c r="B2113" s="2">
        <f>RSI!B2113</f>
        <v>13.826000000000001</v>
      </c>
      <c r="C2113" s="2">
        <f>RSI!I2113</f>
        <v>69.557656657487286</v>
      </c>
      <c r="D2113" s="2">
        <f>MACD!E2113</f>
        <v>-5.2882760341509183E-2</v>
      </c>
      <c r="E2113" s="2">
        <f>MACD!F2113</f>
        <v>-8.9032823285928445E-2</v>
      </c>
      <c r="F2113" s="2">
        <f>'Moving Avg'!D2113</f>
        <v>13.719999999999999</v>
      </c>
      <c r="G2113" s="2">
        <f>'Moving Avg'!F2113</f>
        <v>13.46515</v>
      </c>
      <c r="H2113" s="2">
        <f>'Moving Avg'!G2113</f>
        <v>12.49884</v>
      </c>
      <c r="I2113" s="2">
        <f>'Moving Avg'!H2113</f>
        <v>11.026344999999994</v>
      </c>
      <c r="J2113" s="6" t="str">
        <f>OBV!F2113</f>
        <v>BULLISH</v>
      </c>
      <c r="K2113" s="6" t="str">
        <f>OBV!G2113</f>
        <v>WEAK</v>
      </c>
      <c r="L2113" s="6" t="str">
        <f>OBV!H2113</f>
        <v>CONFIRMED BULLISH</v>
      </c>
      <c r="M2113" s="8">
        <f t="shared" si="320"/>
        <v>25</v>
      </c>
      <c r="N2113" s="8">
        <f t="shared" si="321"/>
        <v>0</v>
      </c>
      <c r="O2113" s="8">
        <f t="shared" si="322"/>
        <v>50</v>
      </c>
      <c r="P2113" s="8">
        <f t="shared" si="323"/>
        <v>67</v>
      </c>
      <c r="Q2113" s="9">
        <f t="shared" si="324"/>
        <v>26.299999999999997</v>
      </c>
      <c r="R2113" s="9">
        <f t="shared" si="325"/>
        <v>39.25</v>
      </c>
      <c r="S2113" s="9">
        <f t="shared" si="326"/>
        <v>46.400000000000006</v>
      </c>
      <c r="T2113" s="9">
        <f t="shared" si="327"/>
        <v>35.5</v>
      </c>
      <c r="U2113" s="8">
        <f t="shared" si="328"/>
        <v>37.31666666666667</v>
      </c>
      <c r="V2113" s="8">
        <f t="shared" si="329"/>
        <v>36.862499999999997</v>
      </c>
    </row>
    <row r="2114" spans="1:22" ht="13.5" x14ac:dyDescent="0.25">
      <c r="A2114" s="3">
        <f>RSI!A2114</f>
        <v>45082</v>
      </c>
      <c r="B2114" s="2">
        <f>RSI!B2114</f>
        <v>13.826000000000001</v>
      </c>
      <c r="C2114" s="2">
        <f>RSI!I2114</f>
        <v>69.557656657487286</v>
      </c>
      <c r="D2114" s="2">
        <f>MACD!E2114</f>
        <v>-5.0047222788064616E-2</v>
      </c>
      <c r="E2114" s="2">
        <f>MACD!F2114</f>
        <v>-8.1235703186355673E-2</v>
      </c>
      <c r="F2114" s="2">
        <f>'Moving Avg'!D2114</f>
        <v>13.7714</v>
      </c>
      <c r="G2114" s="2">
        <f>'Moving Avg'!F2114</f>
        <v>13.51745</v>
      </c>
      <c r="H2114" s="2">
        <f>'Moving Avg'!G2114</f>
        <v>12.560560000000001</v>
      </c>
      <c r="I2114" s="2">
        <f>'Moving Avg'!H2114</f>
        <v>11.041539999999996</v>
      </c>
      <c r="J2114" s="6" t="str">
        <f>OBV!F2114</f>
        <v>BULLISH</v>
      </c>
      <c r="K2114" s="6" t="str">
        <f>OBV!G2114</f>
        <v>WEAK</v>
      </c>
      <c r="L2114" s="6" t="str">
        <f>OBV!H2114</f>
        <v>CONFIRMED BULLISH</v>
      </c>
      <c r="M2114" s="8">
        <f t="shared" ref="M2114:M2177" si="330">IF(C2114&lt;30,50, IF(C2114&gt;70, 0, 25))</f>
        <v>25</v>
      </c>
      <c r="N2114" s="8">
        <f t="shared" ref="N2114:N2177" si="331">IF(E2114-D2114&gt;0.02, 100, IF(E2114-D2114&lt;0,0,45))</f>
        <v>0</v>
      </c>
      <c r="O2114" s="8">
        <f t="shared" ref="O2114:O2177" si="332">IF(F2114-I2114&gt;10,100,IF(F2114-I2114&gt;5,75, IF(F2114-I2114&gt;0,50,0)))</f>
        <v>50</v>
      </c>
      <c r="P2114" s="8">
        <f t="shared" ref="P2114:P2177" si="333">IF(L2114="confirmed bullish", 34, IF(L2114="bullish divergence",17, 0))+IF(J2114="bullish",33,IF(J2114="bearish",0,16.5))+IF(K2114="strong",33,IF(K2114="weak",0,16.5))</f>
        <v>67</v>
      </c>
      <c r="Q2114" s="9">
        <f t="shared" si="324"/>
        <v>26.299999999999997</v>
      </c>
      <c r="R2114" s="9">
        <f t="shared" si="325"/>
        <v>39.25</v>
      </c>
      <c r="S2114" s="9">
        <f t="shared" si="326"/>
        <v>46.400000000000006</v>
      </c>
      <c r="T2114" s="9">
        <f t="shared" si="327"/>
        <v>35.5</v>
      </c>
      <c r="U2114" s="8">
        <f t="shared" si="328"/>
        <v>37.31666666666667</v>
      </c>
      <c r="V2114" s="8">
        <f t="shared" si="329"/>
        <v>36.862499999999997</v>
      </c>
    </row>
    <row r="2115" spans="1:22" ht="13.5" x14ac:dyDescent="0.25">
      <c r="A2115" s="3">
        <f>RSI!A2115</f>
        <v>45083</v>
      </c>
      <c r="B2115" s="2">
        <f>RSI!B2115</f>
        <v>13.826000000000001</v>
      </c>
      <c r="C2115" s="2">
        <f>RSI!I2115</f>
        <v>69.5576566574873</v>
      </c>
      <c r="D2115" s="2">
        <f>MACD!E2115</f>
        <v>-1.8229668034932089E-2</v>
      </c>
      <c r="E2115" s="2">
        <f>MACD!F2115</f>
        <v>-6.8634496156070965E-2</v>
      </c>
      <c r="F2115" s="2">
        <f>'Moving Avg'!D2115</f>
        <v>13.817599999999999</v>
      </c>
      <c r="G2115" s="2">
        <f>'Moving Avg'!F2115</f>
        <v>13.548249999999999</v>
      </c>
      <c r="H2115" s="2">
        <f>'Moving Avg'!G2115</f>
        <v>12.6229</v>
      </c>
      <c r="I2115" s="2">
        <f>'Moving Avg'!H2115</f>
        <v>11.056614999999997</v>
      </c>
      <c r="J2115" s="6" t="str">
        <f>OBV!F2115</f>
        <v>BULLISH</v>
      </c>
      <c r="K2115" s="6" t="str">
        <f>OBV!G2115</f>
        <v>WEAK</v>
      </c>
      <c r="L2115" s="6" t="str">
        <f>OBV!H2115</f>
        <v>CONFIRMED BULLISH</v>
      </c>
      <c r="M2115" s="8">
        <f t="shared" si="330"/>
        <v>25</v>
      </c>
      <c r="N2115" s="8">
        <f t="shared" si="331"/>
        <v>0</v>
      </c>
      <c r="O2115" s="8">
        <f t="shared" si="332"/>
        <v>50</v>
      </c>
      <c r="P2115" s="8">
        <f t="shared" si="333"/>
        <v>67</v>
      </c>
      <c r="Q2115" s="9">
        <f t="shared" ref="Q2115:Q2178" si="334">0.35*M2115+N2115*0.35+O2115*0.15+P2115*0.15</f>
        <v>26.299999999999997</v>
      </c>
      <c r="R2115" s="9">
        <f t="shared" ref="R2115:R2178" si="335">M2115*0.2+N2115*0.2+O2115*0.35+P2115*0.25</f>
        <v>39.25</v>
      </c>
      <c r="S2115" s="9">
        <f t="shared" ref="S2115:S2178" si="336">M2115*0.15+N2115*0.15+O2115*0.25+P2115*0.45</f>
        <v>46.400000000000006</v>
      </c>
      <c r="T2115" s="9">
        <f t="shared" ref="T2115:T2178" si="337">0.25*SUM(M2115:P2115)</f>
        <v>35.5</v>
      </c>
      <c r="U2115" s="8">
        <f t="shared" ref="U2115:U2178" si="338">SUM(Q2115:S2115)/3</f>
        <v>37.31666666666667</v>
      </c>
      <c r="V2115" s="8">
        <f t="shared" ref="V2115:V2178" si="339">SUM(Q2115:T2115)/4</f>
        <v>36.862499999999997</v>
      </c>
    </row>
    <row r="2116" spans="1:22" ht="13.5" x14ac:dyDescent="0.25">
      <c r="A2116" s="3">
        <f>RSI!A2116</f>
        <v>45084</v>
      </c>
      <c r="B2116" s="2">
        <f>RSI!B2116</f>
        <v>13.861000000000001</v>
      </c>
      <c r="C2116" s="2">
        <f>RSI!I2116</f>
        <v>70.317720857639756</v>
      </c>
      <c r="D2116" s="2">
        <f>MACD!E2116</f>
        <v>2.855079056953258E-3</v>
      </c>
      <c r="E2116" s="2">
        <f>MACD!F2116</f>
        <v>-5.4336581113466127E-2</v>
      </c>
      <c r="F2116" s="2">
        <f>'Moving Avg'!D2116</f>
        <v>13.833000000000002</v>
      </c>
      <c r="G2116" s="2">
        <f>'Moving Avg'!F2116</f>
        <v>13.576899999999998</v>
      </c>
      <c r="H2116" s="2">
        <f>'Moving Avg'!G2116</f>
        <v>12.68454</v>
      </c>
      <c r="I2116" s="2">
        <f>'Moving Avg'!H2116</f>
        <v>11.071864999999995</v>
      </c>
      <c r="J2116" s="6" t="str">
        <f>OBV!F2116</f>
        <v>BULLISH</v>
      </c>
      <c r="K2116" s="6" t="str">
        <f>OBV!G2116</f>
        <v>WEAK</v>
      </c>
      <c r="L2116" s="6" t="str">
        <f>OBV!H2116</f>
        <v>CONFIRMED BULLISH</v>
      </c>
      <c r="M2116" s="8">
        <f t="shared" si="330"/>
        <v>0</v>
      </c>
      <c r="N2116" s="8">
        <f t="shared" si="331"/>
        <v>0</v>
      </c>
      <c r="O2116" s="8">
        <f t="shared" si="332"/>
        <v>50</v>
      </c>
      <c r="P2116" s="8">
        <f t="shared" si="333"/>
        <v>67</v>
      </c>
      <c r="Q2116" s="9">
        <f t="shared" si="334"/>
        <v>17.549999999999997</v>
      </c>
      <c r="R2116" s="9">
        <f t="shared" si="335"/>
        <v>34.25</v>
      </c>
      <c r="S2116" s="9">
        <f t="shared" si="336"/>
        <v>42.650000000000006</v>
      </c>
      <c r="T2116" s="9">
        <f t="shared" si="337"/>
        <v>29.25</v>
      </c>
      <c r="U2116" s="8">
        <f t="shared" si="338"/>
        <v>31.483333333333334</v>
      </c>
      <c r="V2116" s="8">
        <f t="shared" si="339"/>
        <v>30.925000000000001</v>
      </c>
    </row>
    <row r="2117" spans="1:22" ht="13.5" x14ac:dyDescent="0.25">
      <c r="A2117" s="3">
        <f>RSI!A2117</f>
        <v>45085</v>
      </c>
      <c r="B2117" s="2">
        <f>RSI!B2117</f>
        <v>13.861000000000001</v>
      </c>
      <c r="C2117" s="2">
        <f>RSI!I2117</f>
        <v>70.317720857639756</v>
      </c>
      <c r="D2117" s="2">
        <f>MACD!E2117</f>
        <v>-3.6515618566863139E-2</v>
      </c>
      <c r="E2117" s="2">
        <f>MACD!F2117</f>
        <v>-5.0772388604145534E-2</v>
      </c>
      <c r="F2117" s="2">
        <f>'Moving Avg'!D2117</f>
        <v>13.84</v>
      </c>
      <c r="G2117" s="2">
        <f>'Moving Avg'!F2117</f>
        <v>13.593799999999996</v>
      </c>
      <c r="H2117" s="2">
        <f>'Moving Avg'!G2117</f>
        <v>12.742899999999999</v>
      </c>
      <c r="I2117" s="2">
        <f>'Moving Avg'!H2117</f>
        <v>11.087114999999997</v>
      </c>
      <c r="J2117" s="6" t="str">
        <f>OBV!F2117</f>
        <v>BULLISH</v>
      </c>
      <c r="K2117" s="6" t="str">
        <f>OBV!G2117</f>
        <v>WEAK</v>
      </c>
      <c r="L2117" s="6" t="str">
        <f>OBV!H2117</f>
        <v>CONFIRMED BULLISH</v>
      </c>
      <c r="M2117" s="8">
        <f t="shared" si="330"/>
        <v>0</v>
      </c>
      <c r="N2117" s="8">
        <f t="shared" si="331"/>
        <v>0</v>
      </c>
      <c r="O2117" s="8">
        <f t="shared" si="332"/>
        <v>50</v>
      </c>
      <c r="P2117" s="8">
        <f t="shared" si="333"/>
        <v>67</v>
      </c>
      <c r="Q2117" s="9">
        <f t="shared" si="334"/>
        <v>17.549999999999997</v>
      </c>
      <c r="R2117" s="9">
        <f t="shared" si="335"/>
        <v>34.25</v>
      </c>
      <c r="S2117" s="9">
        <f t="shared" si="336"/>
        <v>42.650000000000006</v>
      </c>
      <c r="T2117" s="9">
        <f t="shared" si="337"/>
        <v>29.25</v>
      </c>
      <c r="U2117" s="8">
        <f t="shared" si="338"/>
        <v>31.483333333333334</v>
      </c>
      <c r="V2117" s="8">
        <f t="shared" si="339"/>
        <v>30.925000000000001</v>
      </c>
    </row>
    <row r="2118" spans="1:22" ht="13.5" x14ac:dyDescent="0.25">
      <c r="A2118" s="3">
        <f>RSI!A2118</f>
        <v>45086</v>
      </c>
      <c r="B2118" s="2">
        <f>RSI!B2118</f>
        <v>13.861000000000001</v>
      </c>
      <c r="C2118" s="2">
        <f>RSI!I2118</f>
        <v>70.317720857639756</v>
      </c>
      <c r="D2118" s="2">
        <f>MACD!E2118</f>
        <v>-3.8649178032056142E-2</v>
      </c>
      <c r="E2118" s="2">
        <f>MACD!F2118</f>
        <v>-4.8347746489727658E-2</v>
      </c>
      <c r="F2118" s="2">
        <f>'Moving Avg'!D2118</f>
        <v>13.847000000000003</v>
      </c>
      <c r="G2118" s="2">
        <f>'Moving Avg'!F2118</f>
        <v>13.625549999999995</v>
      </c>
      <c r="H2118" s="2">
        <f>'Moving Avg'!G2118</f>
        <v>12.796559999999999</v>
      </c>
      <c r="I2118" s="2">
        <f>'Moving Avg'!H2118</f>
        <v>11.102364999999997</v>
      </c>
      <c r="J2118" s="6" t="str">
        <f>OBV!F2118</f>
        <v>BULLISH</v>
      </c>
      <c r="K2118" s="6" t="str">
        <f>OBV!G2118</f>
        <v>WEAK</v>
      </c>
      <c r="L2118" s="6" t="str">
        <f>OBV!H2118</f>
        <v>CONFIRMED BULLISH</v>
      </c>
      <c r="M2118" s="8">
        <f t="shared" si="330"/>
        <v>0</v>
      </c>
      <c r="N2118" s="8">
        <f t="shared" si="331"/>
        <v>0</v>
      </c>
      <c r="O2118" s="8">
        <f t="shared" si="332"/>
        <v>50</v>
      </c>
      <c r="P2118" s="8">
        <f t="shared" si="333"/>
        <v>67</v>
      </c>
      <c r="Q2118" s="9">
        <f t="shared" si="334"/>
        <v>17.549999999999997</v>
      </c>
      <c r="R2118" s="9">
        <f t="shared" si="335"/>
        <v>34.25</v>
      </c>
      <c r="S2118" s="9">
        <f t="shared" si="336"/>
        <v>42.650000000000006</v>
      </c>
      <c r="T2118" s="9">
        <f t="shared" si="337"/>
        <v>29.25</v>
      </c>
      <c r="U2118" s="8">
        <f t="shared" si="338"/>
        <v>31.483333333333334</v>
      </c>
      <c r="V2118" s="8">
        <f t="shared" si="339"/>
        <v>30.925000000000001</v>
      </c>
    </row>
    <row r="2119" spans="1:22" ht="13.5" x14ac:dyDescent="0.25">
      <c r="A2119" s="3">
        <f>RSI!A2119</f>
        <v>45089</v>
      </c>
      <c r="B2119" s="2">
        <f>RSI!B2119</f>
        <v>13.784000000000001</v>
      </c>
      <c r="C2119" s="2">
        <f>RSI!I2119</f>
        <v>65.803352932987167</v>
      </c>
      <c r="D2119" s="2">
        <f>MACD!E2119</f>
        <v>-3.7504255356271443E-2</v>
      </c>
      <c r="E2119" s="2">
        <f>MACD!F2119</f>
        <v>-4.6179048263036419E-2</v>
      </c>
      <c r="F2119" s="2">
        <f>'Moving Avg'!D2119</f>
        <v>13.838600000000003</v>
      </c>
      <c r="G2119" s="2">
        <f>'Moving Avg'!F2119</f>
        <v>13.644049999999996</v>
      </c>
      <c r="H2119" s="2">
        <f>'Moving Avg'!G2119</f>
        <v>12.851799999999999</v>
      </c>
      <c r="I2119" s="2">
        <f>'Moving Avg'!H2119</f>
        <v>11.119109999999999</v>
      </c>
      <c r="J2119" s="6" t="str">
        <f>OBV!F2119</f>
        <v>BULLISH</v>
      </c>
      <c r="K2119" s="6" t="str">
        <f>OBV!G2119</f>
        <v>NEUTRAL</v>
      </c>
      <c r="L2119" s="6" t="str">
        <f>OBV!H2119</f>
        <v>BULLISH DIVERGENCE</v>
      </c>
      <c r="M2119" s="8">
        <f t="shared" si="330"/>
        <v>25</v>
      </c>
      <c r="N2119" s="8">
        <f t="shared" si="331"/>
        <v>0</v>
      </c>
      <c r="O2119" s="8">
        <f t="shared" si="332"/>
        <v>50</v>
      </c>
      <c r="P2119" s="8">
        <f t="shared" si="333"/>
        <v>66.5</v>
      </c>
      <c r="Q2119" s="9">
        <f t="shared" si="334"/>
        <v>26.225000000000001</v>
      </c>
      <c r="R2119" s="9">
        <f t="shared" si="335"/>
        <v>39.125</v>
      </c>
      <c r="S2119" s="9">
        <f t="shared" si="336"/>
        <v>46.174999999999997</v>
      </c>
      <c r="T2119" s="9">
        <f t="shared" si="337"/>
        <v>35.375</v>
      </c>
      <c r="U2119" s="8">
        <f t="shared" si="338"/>
        <v>37.174999999999997</v>
      </c>
      <c r="V2119" s="8">
        <f t="shared" si="339"/>
        <v>36.724999999999994</v>
      </c>
    </row>
    <row r="2120" spans="1:22" ht="13.5" x14ac:dyDescent="0.25">
      <c r="A2120" s="3">
        <f>RSI!A2120</f>
        <v>45090</v>
      </c>
      <c r="B2120" s="2">
        <f>RSI!B2120</f>
        <v>13.784000000000001</v>
      </c>
      <c r="C2120" s="2">
        <f>RSI!I2120</f>
        <v>65.803352932987167</v>
      </c>
      <c r="D2120" s="2">
        <f>MACD!E2120</f>
        <v>-3.4629979694543067E-2</v>
      </c>
      <c r="E2120" s="2">
        <f>MACD!F2120</f>
        <v>-4.3869234549337749E-2</v>
      </c>
      <c r="F2120" s="2">
        <f>'Moving Avg'!D2120</f>
        <v>13.8302</v>
      </c>
      <c r="G2120" s="2">
        <f>'Moving Avg'!F2120</f>
        <v>13.662949999999999</v>
      </c>
      <c r="H2120" s="2">
        <f>'Moving Avg'!G2120</f>
        <v>12.89954</v>
      </c>
      <c r="I2120" s="2">
        <f>'Moving Avg'!H2120</f>
        <v>11.133899999999999</v>
      </c>
      <c r="J2120" s="6" t="str">
        <f>OBV!F2120</f>
        <v>BULLISH</v>
      </c>
      <c r="K2120" s="6" t="str">
        <f>OBV!G2120</f>
        <v>NEUTRAL</v>
      </c>
      <c r="L2120" s="6" t="str">
        <f>OBV!H2120</f>
        <v>BULLISH DIVERGENCE</v>
      </c>
      <c r="M2120" s="8">
        <f t="shared" si="330"/>
        <v>25</v>
      </c>
      <c r="N2120" s="8">
        <f t="shared" si="331"/>
        <v>0</v>
      </c>
      <c r="O2120" s="8">
        <f t="shared" si="332"/>
        <v>50</v>
      </c>
      <c r="P2120" s="8">
        <f t="shared" si="333"/>
        <v>66.5</v>
      </c>
      <c r="Q2120" s="9">
        <f t="shared" si="334"/>
        <v>26.225000000000001</v>
      </c>
      <c r="R2120" s="9">
        <f t="shared" si="335"/>
        <v>39.125</v>
      </c>
      <c r="S2120" s="9">
        <f t="shared" si="336"/>
        <v>46.174999999999997</v>
      </c>
      <c r="T2120" s="9">
        <f t="shared" si="337"/>
        <v>35.375</v>
      </c>
      <c r="U2120" s="8">
        <f t="shared" si="338"/>
        <v>37.174999999999997</v>
      </c>
      <c r="V2120" s="8">
        <f t="shared" si="339"/>
        <v>36.724999999999994</v>
      </c>
    </row>
    <row r="2121" spans="1:22" ht="13.5" x14ac:dyDescent="0.25">
      <c r="A2121" s="3">
        <f>RSI!A2121</f>
        <v>45091</v>
      </c>
      <c r="B2121" s="2">
        <f>RSI!B2121</f>
        <v>13.784000000000001</v>
      </c>
      <c r="C2121" s="2">
        <f>RSI!I2121</f>
        <v>65.803352932987167</v>
      </c>
      <c r="D2121" s="2">
        <f>MACD!E2121</f>
        <v>-5.060333752227919E-3</v>
      </c>
      <c r="E2121" s="2">
        <f>MACD!F2121</f>
        <v>-3.6107454389915784E-2</v>
      </c>
      <c r="F2121" s="2">
        <f>'Moving Avg'!D2121</f>
        <v>13.8148</v>
      </c>
      <c r="G2121" s="2">
        <f>'Moving Avg'!F2121</f>
        <v>13.687749999999998</v>
      </c>
      <c r="H2121" s="2">
        <f>'Moving Avg'!G2121</f>
        <v>12.940719999999999</v>
      </c>
      <c r="I2121" s="2">
        <f>'Moving Avg'!H2121</f>
        <v>11.149664999999997</v>
      </c>
      <c r="J2121" s="6" t="str">
        <f>OBV!F2121</f>
        <v>BEARISH</v>
      </c>
      <c r="K2121" s="6" t="str">
        <f>OBV!G2121</f>
        <v>STRONG</v>
      </c>
      <c r="L2121" s="6" t="str">
        <f>OBV!H2121</f>
        <v>CONFIRMED BEARISH</v>
      </c>
      <c r="M2121" s="8">
        <f t="shared" si="330"/>
        <v>25</v>
      </c>
      <c r="N2121" s="8">
        <f t="shared" si="331"/>
        <v>0</v>
      </c>
      <c r="O2121" s="8">
        <f t="shared" si="332"/>
        <v>50</v>
      </c>
      <c r="P2121" s="8">
        <f t="shared" si="333"/>
        <v>33</v>
      </c>
      <c r="Q2121" s="9">
        <f t="shared" si="334"/>
        <v>21.2</v>
      </c>
      <c r="R2121" s="9">
        <f t="shared" si="335"/>
        <v>30.75</v>
      </c>
      <c r="S2121" s="9">
        <f t="shared" si="336"/>
        <v>31.1</v>
      </c>
      <c r="T2121" s="9">
        <f t="shared" si="337"/>
        <v>27</v>
      </c>
      <c r="U2121" s="8">
        <f t="shared" si="338"/>
        <v>27.683333333333337</v>
      </c>
      <c r="V2121" s="8">
        <f t="shared" si="339"/>
        <v>27.512500000000003</v>
      </c>
    </row>
    <row r="2122" spans="1:22" ht="13.5" x14ac:dyDescent="0.25">
      <c r="A2122" s="3">
        <f>RSI!A2122</f>
        <v>45092</v>
      </c>
      <c r="B2122" s="2">
        <f>RSI!B2122</f>
        <v>13.27</v>
      </c>
      <c r="C2122" s="2">
        <f>RSI!I2122</f>
        <v>42.861586575742749</v>
      </c>
      <c r="D2122" s="2">
        <f>MACD!E2122</f>
        <v>6.2700047926247393E-2</v>
      </c>
      <c r="E2122" s="2">
        <f>MACD!F2122</f>
        <v>-1.634595392668315E-2</v>
      </c>
      <c r="F2122" s="2">
        <f>'Moving Avg'!D2122</f>
        <v>13.6966</v>
      </c>
      <c r="G2122" s="2">
        <f>'Moving Avg'!F2122</f>
        <v>13.686849999999996</v>
      </c>
      <c r="H2122" s="2">
        <f>'Moving Avg'!G2122</f>
        <v>12.97162</v>
      </c>
      <c r="I2122" s="2">
        <f>'Moving Avg'!H2122</f>
        <v>11.162939999999999</v>
      </c>
      <c r="J2122" s="6" t="str">
        <f>OBV!F2122</f>
        <v>BEARISH</v>
      </c>
      <c r="K2122" s="6" t="str">
        <f>OBV!G2122</f>
        <v>STRONG</v>
      </c>
      <c r="L2122" s="6" t="str">
        <f>OBV!H2122</f>
        <v>CONFIRMED BEARISH</v>
      </c>
      <c r="M2122" s="8">
        <f t="shared" si="330"/>
        <v>25</v>
      </c>
      <c r="N2122" s="8">
        <f t="shared" si="331"/>
        <v>0</v>
      </c>
      <c r="O2122" s="8">
        <f t="shared" si="332"/>
        <v>50</v>
      </c>
      <c r="P2122" s="8">
        <f t="shared" si="333"/>
        <v>33</v>
      </c>
      <c r="Q2122" s="9">
        <f t="shared" si="334"/>
        <v>21.2</v>
      </c>
      <c r="R2122" s="9">
        <f t="shared" si="335"/>
        <v>30.75</v>
      </c>
      <c r="S2122" s="9">
        <f t="shared" si="336"/>
        <v>31.1</v>
      </c>
      <c r="T2122" s="9">
        <f t="shared" si="337"/>
        <v>27</v>
      </c>
      <c r="U2122" s="8">
        <f t="shared" si="338"/>
        <v>27.683333333333337</v>
      </c>
      <c r="V2122" s="8">
        <f t="shared" si="339"/>
        <v>27.512500000000003</v>
      </c>
    </row>
    <row r="2123" spans="1:22" ht="13.5" x14ac:dyDescent="0.25">
      <c r="A2123" s="3">
        <f>RSI!A2123</f>
        <v>45093</v>
      </c>
      <c r="B2123" s="2">
        <f>RSI!B2123</f>
        <v>13.775</v>
      </c>
      <c r="C2123" s="2">
        <f>RSI!I2123</f>
        <v>58.259177425066767</v>
      </c>
      <c r="D2123" s="2">
        <f>MACD!E2123</f>
        <v>8.4002910518487184E-2</v>
      </c>
      <c r="E2123" s="2">
        <f>MACD!F2123</f>
        <v>3.7238189623509162E-3</v>
      </c>
      <c r="F2123" s="2">
        <f>'Moving Avg'!D2123</f>
        <v>13.679400000000001</v>
      </c>
      <c r="G2123" s="2">
        <f>'Moving Avg'!F2123</f>
        <v>13.701399999999996</v>
      </c>
      <c r="H2123" s="2">
        <f>'Moving Avg'!G2123</f>
        <v>13.017300000000001</v>
      </c>
      <c r="I2123" s="2">
        <f>'Moving Avg'!H2123</f>
        <v>11.178739999999999</v>
      </c>
      <c r="J2123" s="6" t="str">
        <f>OBV!F2123</f>
        <v>BEARISH</v>
      </c>
      <c r="K2123" s="6" t="str">
        <f>OBV!G2123</f>
        <v>STRONG</v>
      </c>
      <c r="L2123" s="6" t="str">
        <f>OBV!H2123</f>
        <v>CONFIRMED BEARISH</v>
      </c>
      <c r="M2123" s="8">
        <f t="shared" si="330"/>
        <v>25</v>
      </c>
      <c r="N2123" s="8">
        <f t="shared" si="331"/>
        <v>0</v>
      </c>
      <c r="O2123" s="8">
        <f t="shared" si="332"/>
        <v>50</v>
      </c>
      <c r="P2123" s="8">
        <f t="shared" si="333"/>
        <v>33</v>
      </c>
      <c r="Q2123" s="9">
        <f t="shared" si="334"/>
        <v>21.2</v>
      </c>
      <c r="R2123" s="9">
        <f t="shared" si="335"/>
        <v>30.75</v>
      </c>
      <c r="S2123" s="9">
        <f t="shared" si="336"/>
        <v>31.1</v>
      </c>
      <c r="T2123" s="9">
        <f t="shared" si="337"/>
        <v>27</v>
      </c>
      <c r="U2123" s="8">
        <f t="shared" si="338"/>
        <v>27.683333333333337</v>
      </c>
      <c r="V2123" s="8">
        <f t="shared" si="339"/>
        <v>27.512500000000003</v>
      </c>
    </row>
    <row r="2124" spans="1:22" ht="13.5" x14ac:dyDescent="0.25">
      <c r="A2124" s="3">
        <f>RSI!A2124</f>
        <v>45096</v>
      </c>
      <c r="B2124" s="2">
        <f>RSI!B2124</f>
        <v>13.492000000000001</v>
      </c>
      <c r="C2124" s="2">
        <f>RSI!I2124</f>
        <v>50.10975841740008</v>
      </c>
      <c r="D2124" s="2">
        <f>MACD!E2124</f>
        <v>0.12128004889681243</v>
      </c>
      <c r="E2124" s="2">
        <f>MACD!F2124</f>
        <v>2.7235064949243219E-2</v>
      </c>
      <c r="F2124" s="2">
        <f>'Moving Avg'!D2124</f>
        <v>13.621</v>
      </c>
      <c r="G2124" s="2">
        <f>'Moving Avg'!F2124</f>
        <v>13.701799999999997</v>
      </c>
      <c r="H2124" s="2">
        <f>'Moving Avg'!G2124</f>
        <v>13.05702</v>
      </c>
      <c r="I2124" s="2">
        <f>'Moving Avg'!H2124</f>
        <v>11.193125</v>
      </c>
      <c r="J2124" s="6" t="str">
        <f>OBV!F2124</f>
        <v>BEARISH</v>
      </c>
      <c r="K2124" s="6" t="str">
        <f>OBV!G2124</f>
        <v>STRONG</v>
      </c>
      <c r="L2124" s="6" t="str">
        <f>OBV!H2124</f>
        <v>CONFIRMED BEARISH</v>
      </c>
      <c r="M2124" s="8">
        <f t="shared" si="330"/>
        <v>25</v>
      </c>
      <c r="N2124" s="8">
        <f t="shared" si="331"/>
        <v>0</v>
      </c>
      <c r="O2124" s="8">
        <f t="shared" si="332"/>
        <v>50</v>
      </c>
      <c r="P2124" s="8">
        <f t="shared" si="333"/>
        <v>33</v>
      </c>
      <c r="Q2124" s="9">
        <f t="shared" si="334"/>
        <v>21.2</v>
      </c>
      <c r="R2124" s="9">
        <f t="shared" si="335"/>
        <v>30.75</v>
      </c>
      <c r="S2124" s="9">
        <f t="shared" si="336"/>
        <v>31.1</v>
      </c>
      <c r="T2124" s="9">
        <f t="shared" si="337"/>
        <v>27</v>
      </c>
      <c r="U2124" s="8">
        <f t="shared" si="338"/>
        <v>27.683333333333337</v>
      </c>
      <c r="V2124" s="8">
        <f t="shared" si="339"/>
        <v>27.512500000000003</v>
      </c>
    </row>
    <row r="2125" spans="1:22" ht="13.5" x14ac:dyDescent="0.25">
      <c r="A2125" s="3">
        <f>RSI!A2125</f>
        <v>45097</v>
      </c>
      <c r="B2125" s="2">
        <f>RSI!B2125</f>
        <v>13.492000000000001</v>
      </c>
      <c r="C2125" s="2">
        <f>RSI!I2125</f>
        <v>50.10975841740008</v>
      </c>
      <c r="D2125" s="2">
        <f>MACD!E2125</f>
        <v>0.1529099430804397</v>
      </c>
      <c r="E2125" s="2">
        <f>MACD!F2125</f>
        <v>5.2370040575482515E-2</v>
      </c>
      <c r="F2125" s="2">
        <f>'Moving Avg'!D2125</f>
        <v>13.5626</v>
      </c>
      <c r="G2125" s="2">
        <f>'Moving Avg'!F2125</f>
        <v>13.6915</v>
      </c>
      <c r="H2125" s="2">
        <f>'Moving Avg'!G2125</f>
        <v>13.098919999999998</v>
      </c>
      <c r="I2125" s="2">
        <f>'Moving Avg'!H2125</f>
        <v>11.207510000000003</v>
      </c>
      <c r="J2125" s="6" t="str">
        <f>OBV!F2125</f>
        <v>BEARISH</v>
      </c>
      <c r="K2125" s="6" t="str">
        <f>OBV!G2125</f>
        <v>STRONG</v>
      </c>
      <c r="L2125" s="6" t="str">
        <f>OBV!H2125</f>
        <v>CONFIRMED BEARISH</v>
      </c>
      <c r="M2125" s="8">
        <f t="shared" si="330"/>
        <v>25</v>
      </c>
      <c r="N2125" s="8">
        <f t="shared" si="331"/>
        <v>0</v>
      </c>
      <c r="O2125" s="8">
        <f t="shared" si="332"/>
        <v>50</v>
      </c>
      <c r="P2125" s="8">
        <f t="shared" si="333"/>
        <v>33</v>
      </c>
      <c r="Q2125" s="9">
        <f t="shared" si="334"/>
        <v>21.2</v>
      </c>
      <c r="R2125" s="9">
        <f t="shared" si="335"/>
        <v>30.75</v>
      </c>
      <c r="S2125" s="9">
        <f t="shared" si="336"/>
        <v>31.1</v>
      </c>
      <c r="T2125" s="9">
        <f t="shared" si="337"/>
        <v>27</v>
      </c>
      <c r="U2125" s="8">
        <f t="shared" si="338"/>
        <v>27.683333333333337</v>
      </c>
      <c r="V2125" s="8">
        <f t="shared" si="339"/>
        <v>27.512500000000003</v>
      </c>
    </row>
    <row r="2126" spans="1:22" ht="13.5" x14ac:dyDescent="0.25">
      <c r="A2126" s="3">
        <f>RSI!A2126</f>
        <v>45098</v>
      </c>
      <c r="B2126" s="2">
        <f>RSI!B2126</f>
        <v>13.698</v>
      </c>
      <c r="C2126" s="2">
        <f>RSI!I2126</f>
        <v>55.379039495643937</v>
      </c>
      <c r="D2126" s="2">
        <f>MACD!E2126</f>
        <v>0.16988025968492693</v>
      </c>
      <c r="E2126" s="2">
        <f>MACD!F2126</f>
        <v>7.5872084397371392E-2</v>
      </c>
      <c r="F2126" s="2">
        <f>'Moving Avg'!D2126</f>
        <v>13.545400000000001</v>
      </c>
      <c r="G2126" s="2">
        <f>'Moving Avg'!F2126</f>
        <v>13.691499999999996</v>
      </c>
      <c r="H2126" s="2">
        <f>'Moving Avg'!G2126</f>
        <v>13.139159999999999</v>
      </c>
      <c r="I2126" s="2">
        <f>'Moving Avg'!H2126</f>
        <v>11.222925</v>
      </c>
      <c r="J2126" s="6" t="str">
        <f>OBV!F2126</f>
        <v>BULLISH</v>
      </c>
      <c r="K2126" s="6" t="str">
        <f>OBV!G2126</f>
        <v>NEUTRAL</v>
      </c>
      <c r="L2126" s="6" t="str">
        <f>OBV!H2126</f>
        <v>BULLISH DIVERGENCE</v>
      </c>
      <c r="M2126" s="8">
        <f t="shared" si="330"/>
        <v>25</v>
      </c>
      <c r="N2126" s="8">
        <f t="shared" si="331"/>
        <v>0</v>
      </c>
      <c r="O2126" s="8">
        <f t="shared" si="332"/>
        <v>50</v>
      </c>
      <c r="P2126" s="8">
        <f t="shared" si="333"/>
        <v>66.5</v>
      </c>
      <c r="Q2126" s="9">
        <f t="shared" si="334"/>
        <v>26.225000000000001</v>
      </c>
      <c r="R2126" s="9">
        <f t="shared" si="335"/>
        <v>39.125</v>
      </c>
      <c r="S2126" s="9">
        <f t="shared" si="336"/>
        <v>46.174999999999997</v>
      </c>
      <c r="T2126" s="9">
        <f t="shared" si="337"/>
        <v>35.375</v>
      </c>
      <c r="U2126" s="8">
        <f t="shared" si="338"/>
        <v>37.174999999999997</v>
      </c>
      <c r="V2126" s="8">
        <f t="shared" si="339"/>
        <v>36.724999999999994</v>
      </c>
    </row>
    <row r="2127" spans="1:22" ht="13.5" x14ac:dyDescent="0.25">
      <c r="A2127" s="3">
        <f>RSI!A2127</f>
        <v>45099</v>
      </c>
      <c r="B2127" s="2">
        <f>RSI!B2127</f>
        <v>13.313000000000001</v>
      </c>
      <c r="C2127" s="2">
        <f>RSI!I2127</f>
        <v>45.670577137932248</v>
      </c>
      <c r="D2127" s="2">
        <f>MACD!E2127</f>
        <v>0.21161620278320115</v>
      </c>
      <c r="E2127" s="2">
        <f>MACD!F2127</f>
        <v>0.10302090807453734</v>
      </c>
      <c r="F2127" s="2">
        <f>'Moving Avg'!D2127</f>
        <v>13.553999999999998</v>
      </c>
      <c r="G2127" s="2">
        <f>'Moving Avg'!F2127</f>
        <v>13.689799999999996</v>
      </c>
      <c r="H2127" s="2">
        <f>'Moving Avg'!G2127</f>
        <v>13.170919999999999</v>
      </c>
      <c r="I2127" s="2">
        <f>'Moving Avg'!H2127</f>
        <v>11.236725000000002</v>
      </c>
      <c r="J2127" s="6" t="str">
        <f>OBV!F2127</f>
        <v>BULLISH</v>
      </c>
      <c r="K2127" s="6" t="str">
        <f>OBV!G2127</f>
        <v>NEUTRAL</v>
      </c>
      <c r="L2127" s="6" t="str">
        <f>OBV!H2127</f>
        <v>CONFIRMED BULLISH</v>
      </c>
      <c r="M2127" s="8">
        <f t="shared" si="330"/>
        <v>25</v>
      </c>
      <c r="N2127" s="8">
        <f t="shared" si="331"/>
        <v>0</v>
      </c>
      <c r="O2127" s="8">
        <f t="shared" si="332"/>
        <v>50</v>
      </c>
      <c r="P2127" s="8">
        <f t="shared" si="333"/>
        <v>83.5</v>
      </c>
      <c r="Q2127" s="9">
        <f t="shared" si="334"/>
        <v>28.774999999999999</v>
      </c>
      <c r="R2127" s="9">
        <f t="shared" si="335"/>
        <v>43.375</v>
      </c>
      <c r="S2127" s="9">
        <f t="shared" si="336"/>
        <v>53.825000000000003</v>
      </c>
      <c r="T2127" s="9">
        <f t="shared" si="337"/>
        <v>39.625</v>
      </c>
      <c r="U2127" s="8">
        <f t="shared" si="338"/>
        <v>41.991666666666667</v>
      </c>
      <c r="V2127" s="8">
        <f t="shared" si="339"/>
        <v>41.400000000000006</v>
      </c>
    </row>
    <row r="2128" spans="1:22" ht="13.5" x14ac:dyDescent="0.25">
      <c r="A2128" s="3">
        <f>RSI!A2128</f>
        <v>45100</v>
      </c>
      <c r="B2128" s="2">
        <f>RSI!B2128</f>
        <v>13.698</v>
      </c>
      <c r="C2128" s="2">
        <f>RSI!I2128</f>
        <v>54.298732567432637</v>
      </c>
      <c r="D2128" s="2">
        <f>MACD!E2128</f>
        <v>0.21963021856921827</v>
      </c>
      <c r="E2128" s="2">
        <f>MACD!F2128</f>
        <v>0.12634277017347353</v>
      </c>
      <c r="F2128" s="2">
        <f>'Moving Avg'!D2128</f>
        <v>13.538600000000002</v>
      </c>
      <c r="G2128" s="2">
        <f>'Moving Avg'!F2128</f>
        <v>13.696249999999997</v>
      </c>
      <c r="H2128" s="2">
        <f>'Moving Avg'!G2128</f>
        <v>13.210379999999997</v>
      </c>
      <c r="I2128" s="2">
        <f>'Moving Avg'!H2128</f>
        <v>11.25304</v>
      </c>
      <c r="J2128" s="6" t="str">
        <f>OBV!F2128</f>
        <v>BULLISH</v>
      </c>
      <c r="K2128" s="6" t="str">
        <f>OBV!G2128</f>
        <v>NEUTRAL</v>
      </c>
      <c r="L2128" s="6" t="str">
        <f>OBV!H2128</f>
        <v>BULLISH DIVERGENCE</v>
      </c>
      <c r="M2128" s="8">
        <f t="shared" si="330"/>
        <v>25</v>
      </c>
      <c r="N2128" s="8">
        <f t="shared" si="331"/>
        <v>0</v>
      </c>
      <c r="O2128" s="8">
        <f t="shared" si="332"/>
        <v>50</v>
      </c>
      <c r="P2128" s="8">
        <f t="shared" si="333"/>
        <v>66.5</v>
      </c>
      <c r="Q2128" s="9">
        <f t="shared" si="334"/>
        <v>26.225000000000001</v>
      </c>
      <c r="R2128" s="9">
        <f t="shared" si="335"/>
        <v>39.125</v>
      </c>
      <c r="S2128" s="9">
        <f t="shared" si="336"/>
        <v>46.174999999999997</v>
      </c>
      <c r="T2128" s="9">
        <f t="shared" si="337"/>
        <v>35.375</v>
      </c>
      <c r="U2128" s="8">
        <f t="shared" si="338"/>
        <v>37.174999999999997</v>
      </c>
      <c r="V2128" s="8">
        <f t="shared" si="339"/>
        <v>36.724999999999994</v>
      </c>
    </row>
    <row r="2129" spans="1:22" ht="13.5" x14ac:dyDescent="0.25">
      <c r="A2129" s="3">
        <f>RSI!A2129</f>
        <v>45103</v>
      </c>
      <c r="B2129" s="2">
        <f>RSI!B2129</f>
        <v>13.698</v>
      </c>
      <c r="C2129" s="2">
        <f>RSI!I2129</f>
        <v>54.298732567432637</v>
      </c>
      <c r="D2129" s="2">
        <f>MACD!E2129</f>
        <v>0.21341749340362881</v>
      </c>
      <c r="E2129" s="2">
        <f>MACD!F2129</f>
        <v>0.14375771481950461</v>
      </c>
      <c r="F2129" s="2">
        <f>'Moving Avg'!D2129</f>
        <v>13.579800000000001</v>
      </c>
      <c r="G2129" s="2">
        <f>'Moving Avg'!F2129</f>
        <v>13.702699999999998</v>
      </c>
      <c r="H2129" s="2">
        <f>'Moving Avg'!G2129</f>
        <v>13.249839999999997</v>
      </c>
      <c r="I2129" s="2">
        <f>'Moving Avg'!H2129</f>
        <v>11.269355000000001</v>
      </c>
      <c r="J2129" s="6" t="str">
        <f>OBV!F2129</f>
        <v>BULLISH</v>
      </c>
      <c r="K2129" s="6" t="str">
        <f>OBV!G2129</f>
        <v>WEAK</v>
      </c>
      <c r="L2129" s="6" t="str">
        <f>OBV!H2129</f>
        <v>CONFIRMED BULLISH</v>
      </c>
      <c r="M2129" s="8">
        <f t="shared" si="330"/>
        <v>25</v>
      </c>
      <c r="N2129" s="8">
        <f t="shared" si="331"/>
        <v>0</v>
      </c>
      <c r="O2129" s="8">
        <f t="shared" si="332"/>
        <v>50</v>
      </c>
      <c r="P2129" s="8">
        <f t="shared" si="333"/>
        <v>67</v>
      </c>
      <c r="Q2129" s="9">
        <f t="shared" si="334"/>
        <v>26.299999999999997</v>
      </c>
      <c r="R2129" s="9">
        <f t="shared" si="335"/>
        <v>39.25</v>
      </c>
      <c r="S2129" s="9">
        <f t="shared" si="336"/>
        <v>46.400000000000006</v>
      </c>
      <c r="T2129" s="9">
        <f t="shared" si="337"/>
        <v>35.5</v>
      </c>
      <c r="U2129" s="8">
        <f t="shared" si="338"/>
        <v>37.31666666666667</v>
      </c>
      <c r="V2129" s="8">
        <f t="shared" si="339"/>
        <v>36.862499999999997</v>
      </c>
    </row>
    <row r="2130" spans="1:22" ht="13.5" x14ac:dyDescent="0.25">
      <c r="A2130" s="3">
        <f>RSI!A2130</f>
        <v>45104</v>
      </c>
      <c r="B2130" s="2">
        <f>RSI!B2130</f>
        <v>13.698</v>
      </c>
      <c r="C2130" s="2">
        <f>RSI!I2130</f>
        <v>54.29873256743263</v>
      </c>
      <c r="D2130" s="2">
        <f>MACD!E2130</f>
        <v>0.20709792248011993</v>
      </c>
      <c r="E2130" s="2">
        <f>MACD!F2130</f>
        <v>0.15642575635162767</v>
      </c>
      <c r="F2130" s="2">
        <f>'Moving Avg'!D2130</f>
        <v>13.621</v>
      </c>
      <c r="G2130" s="2">
        <f>'Moving Avg'!F2130</f>
        <v>13.707849999999999</v>
      </c>
      <c r="H2130" s="2">
        <f>'Moving Avg'!G2130</f>
        <v>13.289459999999996</v>
      </c>
      <c r="I2130" s="2">
        <f>'Moving Avg'!H2130</f>
        <v>11.283909999999999</v>
      </c>
      <c r="J2130" s="6" t="str">
        <f>OBV!F2130</f>
        <v>BULLISH</v>
      </c>
      <c r="K2130" s="6" t="str">
        <f>OBV!G2130</f>
        <v>WEAK</v>
      </c>
      <c r="L2130" s="6" t="str">
        <f>OBV!H2130</f>
        <v>CONFIRMED BULLISH</v>
      </c>
      <c r="M2130" s="8">
        <f t="shared" si="330"/>
        <v>25</v>
      </c>
      <c r="N2130" s="8">
        <f t="shared" si="331"/>
        <v>0</v>
      </c>
      <c r="O2130" s="8">
        <f t="shared" si="332"/>
        <v>50</v>
      </c>
      <c r="P2130" s="8">
        <f t="shared" si="333"/>
        <v>67</v>
      </c>
      <c r="Q2130" s="9">
        <f t="shared" si="334"/>
        <v>26.299999999999997</v>
      </c>
      <c r="R2130" s="9">
        <f t="shared" si="335"/>
        <v>39.25</v>
      </c>
      <c r="S2130" s="9">
        <f t="shared" si="336"/>
        <v>46.400000000000006</v>
      </c>
      <c r="T2130" s="9">
        <f t="shared" si="337"/>
        <v>35.5</v>
      </c>
      <c r="U2130" s="8">
        <f t="shared" si="338"/>
        <v>37.31666666666667</v>
      </c>
      <c r="V2130" s="8">
        <f t="shared" si="339"/>
        <v>36.862499999999997</v>
      </c>
    </row>
    <row r="2131" spans="1:22" ht="13.5" x14ac:dyDescent="0.25">
      <c r="A2131" s="3">
        <f>RSI!A2131</f>
        <v>45107</v>
      </c>
      <c r="B2131" s="2">
        <f>RSI!B2131</f>
        <v>13.698</v>
      </c>
      <c r="C2131" s="2">
        <f>RSI!I2131</f>
        <v>54.298732567432637</v>
      </c>
      <c r="D2131" s="2">
        <f>MACD!E2131</f>
        <v>0.20076665839497565</v>
      </c>
      <c r="E2131" s="2">
        <f>MACD!F2131</f>
        <v>0.16529393676029727</v>
      </c>
      <c r="F2131" s="2">
        <f>'Moving Avg'!D2131</f>
        <v>13.621</v>
      </c>
      <c r="G2131" s="2">
        <f>'Moving Avg'!F2131</f>
        <v>13.703550000000002</v>
      </c>
      <c r="H2131" s="2">
        <f>'Moving Avg'!G2131</f>
        <v>13.329079999999998</v>
      </c>
      <c r="I2131" s="2">
        <f>'Moving Avg'!H2131</f>
        <v>11.298464999999998</v>
      </c>
      <c r="J2131" s="6" t="str">
        <f>OBV!F2131</f>
        <v>BULLISH</v>
      </c>
      <c r="K2131" s="6" t="str">
        <f>OBV!G2131</f>
        <v>NEUTRAL</v>
      </c>
      <c r="L2131" s="6" t="str">
        <f>OBV!H2131</f>
        <v>NEUTRAL</v>
      </c>
      <c r="M2131" s="8">
        <f t="shared" si="330"/>
        <v>25</v>
      </c>
      <c r="N2131" s="8">
        <f t="shared" si="331"/>
        <v>0</v>
      </c>
      <c r="O2131" s="8">
        <f t="shared" si="332"/>
        <v>50</v>
      </c>
      <c r="P2131" s="8">
        <f t="shared" si="333"/>
        <v>49.5</v>
      </c>
      <c r="Q2131" s="9">
        <f t="shared" si="334"/>
        <v>23.675000000000001</v>
      </c>
      <c r="R2131" s="9">
        <f t="shared" si="335"/>
        <v>34.875</v>
      </c>
      <c r="S2131" s="9">
        <f t="shared" si="336"/>
        <v>38.525000000000006</v>
      </c>
      <c r="T2131" s="9">
        <f t="shared" si="337"/>
        <v>31.125</v>
      </c>
      <c r="U2131" s="8">
        <f t="shared" si="338"/>
        <v>32.358333333333334</v>
      </c>
      <c r="V2131" s="8">
        <f t="shared" si="339"/>
        <v>32.049999999999997</v>
      </c>
    </row>
    <row r="2132" spans="1:22" ht="13.5" x14ac:dyDescent="0.25">
      <c r="A2132" s="3">
        <f>RSI!A2132</f>
        <v>45110</v>
      </c>
      <c r="B2132" s="2">
        <f>RSI!B2132</f>
        <v>13.698</v>
      </c>
      <c r="C2132" s="2">
        <f>RSI!I2132</f>
        <v>54.29873256743263</v>
      </c>
      <c r="D2132" s="2">
        <f>MACD!E2132</f>
        <v>0.11542146108160267</v>
      </c>
      <c r="E2132" s="2">
        <f>MACD!F2132</f>
        <v>0.15531944162455835</v>
      </c>
      <c r="F2132" s="2">
        <f>'Moving Avg'!D2132</f>
        <v>13.698000000000002</v>
      </c>
      <c r="G2132" s="2">
        <f>'Moving Avg'!F2132</f>
        <v>13.697149999999999</v>
      </c>
      <c r="H2132" s="2">
        <f>'Moving Avg'!G2132</f>
        <v>13.363839999999996</v>
      </c>
      <c r="I2132" s="2">
        <f>'Moving Avg'!H2132</f>
        <v>11.314189999999998</v>
      </c>
      <c r="J2132" s="6" t="str">
        <f>OBV!F2132</f>
        <v>BULLISH</v>
      </c>
      <c r="K2132" s="6" t="str">
        <f>OBV!G2132</f>
        <v>WEAK</v>
      </c>
      <c r="L2132" s="6" t="str">
        <f>OBV!H2132</f>
        <v>CONFIRMED BULLISH</v>
      </c>
      <c r="M2132" s="8">
        <f t="shared" si="330"/>
        <v>25</v>
      </c>
      <c r="N2132" s="8">
        <f t="shared" si="331"/>
        <v>100</v>
      </c>
      <c r="O2132" s="8">
        <f t="shared" si="332"/>
        <v>50</v>
      </c>
      <c r="P2132" s="8">
        <f t="shared" si="333"/>
        <v>67</v>
      </c>
      <c r="Q2132" s="9">
        <f t="shared" si="334"/>
        <v>61.3</v>
      </c>
      <c r="R2132" s="9">
        <f t="shared" si="335"/>
        <v>59.25</v>
      </c>
      <c r="S2132" s="9">
        <f t="shared" si="336"/>
        <v>61.400000000000006</v>
      </c>
      <c r="T2132" s="9">
        <f t="shared" si="337"/>
        <v>60.5</v>
      </c>
      <c r="U2132" s="8">
        <f t="shared" si="338"/>
        <v>60.65</v>
      </c>
      <c r="V2132" s="8">
        <f t="shared" si="339"/>
        <v>60.612499999999997</v>
      </c>
    </row>
    <row r="2133" spans="1:22" ht="13.5" x14ac:dyDescent="0.25">
      <c r="A2133" s="3">
        <f>RSI!A2133</f>
        <v>45111</v>
      </c>
      <c r="B2133" s="2">
        <f>RSI!B2133</f>
        <v>13.698</v>
      </c>
      <c r="C2133" s="2">
        <f>RSI!I2133</f>
        <v>54.29873256743263</v>
      </c>
      <c r="D2133" s="2">
        <f>MACD!E2133</f>
        <v>0.12005503627959691</v>
      </c>
      <c r="E2133" s="2">
        <f>MACD!F2133</f>
        <v>0.14826656055556608</v>
      </c>
      <c r="F2133" s="2">
        <f>'Moving Avg'!D2133</f>
        <v>13.698000000000002</v>
      </c>
      <c r="G2133" s="2">
        <f>'Moving Avg'!F2133</f>
        <v>13.69075</v>
      </c>
      <c r="H2133" s="2">
        <f>'Moving Avg'!G2133</f>
        <v>13.387659999999997</v>
      </c>
      <c r="I2133" s="2">
        <f>'Moving Avg'!H2133</f>
        <v>11.3307</v>
      </c>
      <c r="J2133" s="6" t="str">
        <f>OBV!F2133</f>
        <v>NEUTRAL</v>
      </c>
      <c r="K2133" s="6" t="str">
        <f>OBV!G2133</f>
        <v>NEUTRAL</v>
      </c>
      <c r="L2133" s="6" t="str">
        <f>OBV!H2133</f>
        <v>NEUTRAL</v>
      </c>
      <c r="M2133" s="8">
        <f t="shared" si="330"/>
        <v>25</v>
      </c>
      <c r="N2133" s="8">
        <f t="shared" si="331"/>
        <v>100</v>
      </c>
      <c r="O2133" s="8">
        <f t="shared" si="332"/>
        <v>50</v>
      </c>
      <c r="P2133" s="8">
        <f t="shared" si="333"/>
        <v>33</v>
      </c>
      <c r="Q2133" s="9">
        <f t="shared" si="334"/>
        <v>56.2</v>
      </c>
      <c r="R2133" s="9">
        <f t="shared" si="335"/>
        <v>50.75</v>
      </c>
      <c r="S2133" s="9">
        <f t="shared" si="336"/>
        <v>46.1</v>
      </c>
      <c r="T2133" s="9">
        <f t="shared" si="337"/>
        <v>52</v>
      </c>
      <c r="U2133" s="8">
        <f t="shared" si="338"/>
        <v>51.016666666666673</v>
      </c>
      <c r="V2133" s="8">
        <f t="shared" si="339"/>
        <v>51.262500000000003</v>
      </c>
    </row>
    <row r="2134" spans="1:22" ht="13.5" x14ac:dyDescent="0.25">
      <c r="A2134" s="3">
        <f>RSI!A2134</f>
        <v>45112</v>
      </c>
      <c r="B2134" s="2">
        <f>RSI!B2134</f>
        <v>13.654999999999999</v>
      </c>
      <c r="C2134" s="2">
        <f>RSI!I2134</f>
        <v>52.83677425061267</v>
      </c>
      <c r="D2134" s="2">
        <f>MACD!E2134</f>
        <v>8.2841398200763194E-2</v>
      </c>
      <c r="E2134" s="2">
        <f>MACD!F2134</f>
        <v>0.13518152808460551</v>
      </c>
      <c r="F2134" s="2">
        <f>'Moving Avg'!D2134</f>
        <v>13.689400000000001</v>
      </c>
      <c r="G2134" s="2">
        <f>'Moving Avg'!F2134</f>
        <v>13.6822</v>
      </c>
      <c r="H2134" s="2">
        <f>'Moving Avg'!G2134</f>
        <v>13.410619999999994</v>
      </c>
      <c r="I2134" s="2">
        <f>'Moving Avg'!H2134</f>
        <v>11.346605000000002</v>
      </c>
      <c r="J2134" s="6" t="str">
        <f>OBV!F2134</f>
        <v>BEARISH</v>
      </c>
      <c r="K2134" s="6" t="str">
        <f>OBV!G2134</f>
        <v>STRONG</v>
      </c>
      <c r="L2134" s="6" t="str">
        <f>OBV!H2134</f>
        <v>CONFIRMED BEARISH</v>
      </c>
      <c r="M2134" s="8">
        <f t="shared" si="330"/>
        <v>25</v>
      </c>
      <c r="N2134" s="8">
        <f t="shared" si="331"/>
        <v>100</v>
      </c>
      <c r="O2134" s="8">
        <f t="shared" si="332"/>
        <v>50</v>
      </c>
      <c r="P2134" s="8">
        <f t="shared" si="333"/>
        <v>33</v>
      </c>
      <c r="Q2134" s="9">
        <f t="shared" si="334"/>
        <v>56.2</v>
      </c>
      <c r="R2134" s="9">
        <f t="shared" si="335"/>
        <v>50.75</v>
      </c>
      <c r="S2134" s="9">
        <f t="shared" si="336"/>
        <v>46.1</v>
      </c>
      <c r="T2134" s="9">
        <f t="shared" si="337"/>
        <v>52</v>
      </c>
      <c r="U2134" s="8">
        <f t="shared" si="338"/>
        <v>51.016666666666673</v>
      </c>
      <c r="V2134" s="8">
        <f t="shared" si="339"/>
        <v>51.262500000000003</v>
      </c>
    </row>
    <row r="2135" spans="1:22" ht="13.5" x14ac:dyDescent="0.25">
      <c r="A2135" s="3">
        <f>RSI!A2135</f>
        <v>45113</v>
      </c>
      <c r="B2135" s="2">
        <f>RSI!B2135</f>
        <v>13.654999999999999</v>
      </c>
      <c r="C2135" s="2">
        <f>RSI!I2135</f>
        <v>52.83677425061267</v>
      </c>
      <c r="D2135" s="2">
        <f>MACD!E2135</f>
        <v>5.0883802575457437E-2</v>
      </c>
      <c r="E2135" s="2">
        <f>MACD!F2135</f>
        <v>0.11832198298277591</v>
      </c>
      <c r="F2135" s="2">
        <f>'Moving Avg'!D2135</f>
        <v>13.6808</v>
      </c>
      <c r="G2135" s="2">
        <f>'Moving Avg'!F2135</f>
        <v>13.67365</v>
      </c>
      <c r="H2135" s="2">
        <f>'Moving Avg'!G2135</f>
        <v>13.433579999999996</v>
      </c>
      <c r="I2135" s="2">
        <f>'Moving Avg'!H2135</f>
        <v>11.362545000000003</v>
      </c>
      <c r="J2135" s="6" t="str">
        <f>OBV!F2135</f>
        <v>BEARISH</v>
      </c>
      <c r="K2135" s="6" t="str">
        <f>OBV!G2135</f>
        <v>STRONG</v>
      </c>
      <c r="L2135" s="6" t="str">
        <f>OBV!H2135</f>
        <v>CONFIRMED BEARISH</v>
      </c>
      <c r="M2135" s="8">
        <f t="shared" si="330"/>
        <v>25</v>
      </c>
      <c r="N2135" s="8">
        <f t="shared" si="331"/>
        <v>100</v>
      </c>
      <c r="O2135" s="8">
        <f t="shared" si="332"/>
        <v>50</v>
      </c>
      <c r="P2135" s="8">
        <f t="shared" si="333"/>
        <v>33</v>
      </c>
      <c r="Q2135" s="9">
        <f t="shared" si="334"/>
        <v>56.2</v>
      </c>
      <c r="R2135" s="9">
        <f t="shared" si="335"/>
        <v>50.75</v>
      </c>
      <c r="S2135" s="9">
        <f t="shared" si="336"/>
        <v>46.1</v>
      </c>
      <c r="T2135" s="9">
        <f t="shared" si="337"/>
        <v>52</v>
      </c>
      <c r="U2135" s="8">
        <f t="shared" si="338"/>
        <v>51.016666666666673</v>
      </c>
      <c r="V2135" s="8">
        <f t="shared" si="339"/>
        <v>51.262500000000003</v>
      </c>
    </row>
    <row r="2136" spans="1:22" ht="13.5" x14ac:dyDescent="0.25">
      <c r="A2136" s="3">
        <f>RSI!A2136</f>
        <v>45114</v>
      </c>
      <c r="B2136" s="2">
        <f>RSI!B2136</f>
        <v>13.869</v>
      </c>
      <c r="C2136" s="2">
        <f>RSI!I2136</f>
        <v>59.180288417488114</v>
      </c>
      <c r="D2136" s="2">
        <f>MACD!E2136</f>
        <v>3.9248833893804402E-2</v>
      </c>
      <c r="E2136" s="2">
        <f>MACD!F2136</f>
        <v>0.10250735316498162</v>
      </c>
      <c r="F2136" s="2">
        <f>'Moving Avg'!D2136</f>
        <v>13.715</v>
      </c>
      <c r="G2136" s="2">
        <f>'Moving Avg'!F2136</f>
        <v>13.674049999999999</v>
      </c>
      <c r="H2136" s="2">
        <f>'Moving Avg'!G2136</f>
        <v>13.460819999999998</v>
      </c>
      <c r="I2136" s="2">
        <f>'Moving Avg'!H2136</f>
        <v>11.379950000000003</v>
      </c>
      <c r="J2136" s="6" t="str">
        <f>OBV!F2136</f>
        <v>BULLISH</v>
      </c>
      <c r="K2136" s="6" t="str">
        <f>OBV!G2136</f>
        <v>NEUTRAL</v>
      </c>
      <c r="L2136" s="6" t="str">
        <f>OBV!H2136</f>
        <v>CONFIRMED BULLISH</v>
      </c>
      <c r="M2136" s="8">
        <f t="shared" si="330"/>
        <v>25</v>
      </c>
      <c r="N2136" s="8">
        <f t="shared" si="331"/>
        <v>100</v>
      </c>
      <c r="O2136" s="8">
        <f t="shared" si="332"/>
        <v>50</v>
      </c>
      <c r="P2136" s="8">
        <f t="shared" si="333"/>
        <v>83.5</v>
      </c>
      <c r="Q2136" s="9">
        <f t="shared" si="334"/>
        <v>63.774999999999999</v>
      </c>
      <c r="R2136" s="9">
        <f t="shared" si="335"/>
        <v>63.375</v>
      </c>
      <c r="S2136" s="9">
        <f t="shared" si="336"/>
        <v>68.825000000000003</v>
      </c>
      <c r="T2136" s="9">
        <f t="shared" si="337"/>
        <v>64.625</v>
      </c>
      <c r="U2136" s="8">
        <f t="shared" si="338"/>
        <v>65.325000000000003</v>
      </c>
      <c r="V2136" s="8">
        <f t="shared" si="339"/>
        <v>65.150000000000006</v>
      </c>
    </row>
    <row r="2137" spans="1:22" ht="13.5" x14ac:dyDescent="0.25">
      <c r="A2137" s="3">
        <f>RSI!A2137</f>
        <v>45117</v>
      </c>
      <c r="B2137" s="2">
        <f>RSI!B2137</f>
        <v>13.869</v>
      </c>
      <c r="C2137" s="2">
        <f>RSI!I2137</f>
        <v>59.180288417488121</v>
      </c>
      <c r="D2137" s="2">
        <f>MACD!E2137</f>
        <v>-3.1493649647591937E-2</v>
      </c>
      <c r="E2137" s="2">
        <f>MACD!F2137</f>
        <v>7.5707152602466923E-2</v>
      </c>
      <c r="F2137" s="2">
        <f>'Moving Avg'!D2137</f>
        <v>13.749200000000002</v>
      </c>
      <c r="G2137" s="2">
        <f>'Moving Avg'!F2137</f>
        <v>13.674450000000002</v>
      </c>
      <c r="H2137" s="2">
        <f>'Moving Avg'!G2137</f>
        <v>13.488060000000001</v>
      </c>
      <c r="I2137" s="2">
        <f>'Moving Avg'!H2137</f>
        <v>11.397510000000004</v>
      </c>
      <c r="J2137" s="6" t="str">
        <f>OBV!F2137</f>
        <v>BULLISH</v>
      </c>
      <c r="K2137" s="6" t="str">
        <f>OBV!G2137</f>
        <v>NEUTRAL</v>
      </c>
      <c r="L2137" s="6" t="str">
        <f>OBV!H2137</f>
        <v>CONFIRMED BULLISH</v>
      </c>
      <c r="M2137" s="8">
        <f t="shared" si="330"/>
        <v>25</v>
      </c>
      <c r="N2137" s="8">
        <f t="shared" si="331"/>
        <v>100</v>
      </c>
      <c r="O2137" s="8">
        <f t="shared" si="332"/>
        <v>50</v>
      </c>
      <c r="P2137" s="8">
        <f t="shared" si="333"/>
        <v>83.5</v>
      </c>
      <c r="Q2137" s="9">
        <f t="shared" si="334"/>
        <v>63.774999999999999</v>
      </c>
      <c r="R2137" s="9">
        <f t="shared" si="335"/>
        <v>63.375</v>
      </c>
      <c r="S2137" s="9">
        <f t="shared" si="336"/>
        <v>68.825000000000003</v>
      </c>
      <c r="T2137" s="9">
        <f t="shared" si="337"/>
        <v>64.625</v>
      </c>
      <c r="U2137" s="8">
        <f t="shared" si="338"/>
        <v>65.325000000000003</v>
      </c>
      <c r="V2137" s="8">
        <f t="shared" si="339"/>
        <v>65.150000000000006</v>
      </c>
    </row>
    <row r="2138" spans="1:22" ht="13.5" x14ac:dyDescent="0.25">
      <c r="A2138" s="3">
        <f>RSI!A2138</f>
        <v>45118</v>
      </c>
      <c r="B2138" s="2">
        <f>RSI!B2138</f>
        <v>13.869</v>
      </c>
      <c r="C2138" s="2">
        <f>RSI!I2138</f>
        <v>59.180288417488121</v>
      </c>
      <c r="D2138" s="2">
        <f>MACD!E2138</f>
        <v>-3.3665183480337646E-2</v>
      </c>
      <c r="E2138" s="2">
        <f>MACD!F2138</f>
        <v>5.3832685385906014E-2</v>
      </c>
      <c r="F2138" s="2">
        <f>'Moving Avg'!D2138</f>
        <v>13.7834</v>
      </c>
      <c r="G2138" s="2">
        <f>'Moving Avg'!F2138</f>
        <v>13.674850000000003</v>
      </c>
      <c r="H2138" s="2">
        <f>'Moving Avg'!G2138</f>
        <v>13.5153</v>
      </c>
      <c r="I2138" s="2">
        <f>'Moving Avg'!H2138</f>
        <v>11.414875000000004</v>
      </c>
      <c r="J2138" s="6" t="str">
        <f>OBV!F2138</f>
        <v>BULLISH</v>
      </c>
      <c r="K2138" s="6" t="str">
        <f>OBV!G2138</f>
        <v>NEUTRAL</v>
      </c>
      <c r="L2138" s="6" t="str">
        <f>OBV!H2138</f>
        <v>CONFIRMED BULLISH</v>
      </c>
      <c r="M2138" s="8">
        <f t="shared" si="330"/>
        <v>25</v>
      </c>
      <c r="N2138" s="8">
        <f t="shared" si="331"/>
        <v>100</v>
      </c>
      <c r="O2138" s="8">
        <f t="shared" si="332"/>
        <v>50</v>
      </c>
      <c r="P2138" s="8">
        <f t="shared" si="333"/>
        <v>83.5</v>
      </c>
      <c r="Q2138" s="9">
        <f t="shared" si="334"/>
        <v>63.774999999999999</v>
      </c>
      <c r="R2138" s="9">
        <f t="shared" si="335"/>
        <v>63.375</v>
      </c>
      <c r="S2138" s="9">
        <f t="shared" si="336"/>
        <v>68.825000000000003</v>
      </c>
      <c r="T2138" s="9">
        <f t="shared" si="337"/>
        <v>64.625</v>
      </c>
      <c r="U2138" s="8">
        <f t="shared" si="338"/>
        <v>65.325000000000003</v>
      </c>
      <c r="V2138" s="8">
        <f t="shared" si="339"/>
        <v>65.150000000000006</v>
      </c>
    </row>
    <row r="2139" spans="1:22" ht="13.5" x14ac:dyDescent="0.25">
      <c r="A2139" s="3">
        <f>RSI!A2139</f>
        <v>45119</v>
      </c>
      <c r="B2139" s="2">
        <f>RSI!B2139</f>
        <v>13.526999999999999</v>
      </c>
      <c r="C2139" s="2">
        <f>RSI!I2139</f>
        <v>46.654926005555474</v>
      </c>
      <c r="D2139" s="2">
        <f>MACD!E2139</f>
        <v>-1.1598263452086144E-2</v>
      </c>
      <c r="E2139" s="2">
        <f>MACD!F2139</f>
        <v>4.0746495618307586E-2</v>
      </c>
      <c r="F2139" s="2">
        <f>'Moving Avg'!D2139</f>
        <v>13.7578</v>
      </c>
      <c r="G2139" s="2">
        <f>'Moving Avg'!F2139</f>
        <v>13.662000000000003</v>
      </c>
      <c r="H2139" s="2">
        <f>'Moving Avg'!G2139</f>
        <v>13.529460000000002</v>
      </c>
      <c r="I2139" s="2">
        <f>'Moving Avg'!H2139</f>
        <v>11.430570000000005</v>
      </c>
      <c r="J2139" s="6" t="str">
        <f>OBV!F2139</f>
        <v>BULLISH</v>
      </c>
      <c r="K2139" s="6" t="str">
        <f>OBV!G2139</f>
        <v>NEUTRAL</v>
      </c>
      <c r="L2139" s="6" t="str">
        <f>OBV!H2139</f>
        <v>BULLISH DIVERGENCE</v>
      </c>
      <c r="M2139" s="8">
        <f t="shared" si="330"/>
        <v>25</v>
      </c>
      <c r="N2139" s="8">
        <f t="shared" si="331"/>
        <v>100</v>
      </c>
      <c r="O2139" s="8">
        <f t="shared" si="332"/>
        <v>50</v>
      </c>
      <c r="P2139" s="8">
        <f t="shared" si="333"/>
        <v>66.5</v>
      </c>
      <c r="Q2139" s="9">
        <f t="shared" si="334"/>
        <v>61.225000000000001</v>
      </c>
      <c r="R2139" s="9">
        <f t="shared" si="335"/>
        <v>59.125</v>
      </c>
      <c r="S2139" s="9">
        <f t="shared" si="336"/>
        <v>61.174999999999997</v>
      </c>
      <c r="T2139" s="9">
        <f t="shared" si="337"/>
        <v>60.375</v>
      </c>
      <c r="U2139" s="8">
        <f t="shared" si="338"/>
        <v>60.508333333333326</v>
      </c>
      <c r="V2139" s="8">
        <f t="shared" si="339"/>
        <v>60.474999999999994</v>
      </c>
    </row>
    <row r="2140" spans="1:22" ht="13.5" x14ac:dyDescent="0.25">
      <c r="A2140" s="3">
        <f>RSI!A2140</f>
        <v>45120</v>
      </c>
      <c r="B2140" s="2">
        <f>RSI!B2140</f>
        <v>14.04</v>
      </c>
      <c r="C2140" s="2">
        <f>RSI!I2140</f>
        <v>60.246378329248927</v>
      </c>
      <c r="D2140" s="2">
        <f>MACD!E2140</f>
        <v>-3.0228474102861114E-2</v>
      </c>
      <c r="E2140" s="2">
        <f>MACD!F2140</f>
        <v>2.6551501674073847E-2</v>
      </c>
      <c r="F2140" s="2">
        <f>'Moving Avg'!D2140</f>
        <v>13.834800000000001</v>
      </c>
      <c r="G2140" s="2">
        <f>'Moving Avg'!F2140</f>
        <v>13.674800000000001</v>
      </c>
      <c r="H2140" s="2">
        <f>'Moving Avg'!G2140</f>
        <v>13.555119999999999</v>
      </c>
      <c r="I2140" s="2">
        <f>'Moving Avg'!H2140</f>
        <v>11.447145000000003</v>
      </c>
      <c r="J2140" s="6" t="str">
        <f>OBV!F2140</f>
        <v>BULLISH</v>
      </c>
      <c r="K2140" s="6" t="str">
        <f>OBV!G2140</f>
        <v>WEAK</v>
      </c>
      <c r="L2140" s="6" t="str">
        <f>OBV!H2140</f>
        <v>CONFIRMED BULLISH</v>
      </c>
      <c r="M2140" s="8">
        <f t="shared" si="330"/>
        <v>25</v>
      </c>
      <c r="N2140" s="8">
        <f t="shared" si="331"/>
        <v>100</v>
      </c>
      <c r="O2140" s="8">
        <f t="shared" si="332"/>
        <v>50</v>
      </c>
      <c r="P2140" s="8">
        <f t="shared" si="333"/>
        <v>67</v>
      </c>
      <c r="Q2140" s="9">
        <f t="shared" si="334"/>
        <v>61.3</v>
      </c>
      <c r="R2140" s="9">
        <f t="shared" si="335"/>
        <v>59.25</v>
      </c>
      <c r="S2140" s="9">
        <f t="shared" si="336"/>
        <v>61.400000000000006</v>
      </c>
      <c r="T2140" s="9">
        <f t="shared" si="337"/>
        <v>60.5</v>
      </c>
      <c r="U2140" s="8">
        <f t="shared" si="338"/>
        <v>60.65</v>
      </c>
      <c r="V2140" s="8">
        <f t="shared" si="339"/>
        <v>60.612499999999997</v>
      </c>
    </row>
    <row r="2141" spans="1:22" ht="13.5" x14ac:dyDescent="0.25">
      <c r="A2141" s="3">
        <f>RSI!A2141</f>
        <v>45121</v>
      </c>
      <c r="B2141" s="2">
        <f>RSI!B2141</f>
        <v>14.023</v>
      </c>
      <c r="C2141" s="2">
        <f>RSI!I2141</f>
        <v>59.703518494850506</v>
      </c>
      <c r="D2141" s="2">
        <f>MACD!E2141</f>
        <v>-4.7118485591612469E-2</v>
      </c>
      <c r="E2141" s="2">
        <f>MACD!F2141</f>
        <v>1.1817504220936586E-2</v>
      </c>
      <c r="F2141" s="2">
        <f>'Moving Avg'!D2141</f>
        <v>13.865600000000001</v>
      </c>
      <c r="G2141" s="2">
        <f>'Moving Avg'!F2141</f>
        <v>13.686750000000004</v>
      </c>
      <c r="H2141" s="2">
        <f>'Moving Avg'!G2141</f>
        <v>13.582319999999999</v>
      </c>
      <c r="I2141" s="2">
        <f>'Moving Avg'!H2141</f>
        <v>11.466060000000004</v>
      </c>
      <c r="J2141" s="6" t="str">
        <f>OBV!F2141</f>
        <v>BEARISH</v>
      </c>
      <c r="K2141" s="6" t="str">
        <f>OBV!G2141</f>
        <v>STRONG</v>
      </c>
      <c r="L2141" s="6" t="str">
        <f>OBV!H2141</f>
        <v>BEARISH DIVERGENCE</v>
      </c>
      <c r="M2141" s="8">
        <f t="shared" si="330"/>
        <v>25</v>
      </c>
      <c r="N2141" s="8">
        <f t="shared" si="331"/>
        <v>100</v>
      </c>
      <c r="O2141" s="8">
        <f t="shared" si="332"/>
        <v>50</v>
      </c>
      <c r="P2141" s="8">
        <f t="shared" si="333"/>
        <v>33</v>
      </c>
      <c r="Q2141" s="9">
        <f t="shared" si="334"/>
        <v>56.2</v>
      </c>
      <c r="R2141" s="9">
        <f t="shared" si="335"/>
        <v>50.75</v>
      </c>
      <c r="S2141" s="9">
        <f t="shared" si="336"/>
        <v>46.1</v>
      </c>
      <c r="T2141" s="9">
        <f t="shared" si="337"/>
        <v>52</v>
      </c>
      <c r="U2141" s="8">
        <f t="shared" si="338"/>
        <v>51.016666666666673</v>
      </c>
      <c r="V2141" s="8">
        <f t="shared" si="339"/>
        <v>51.262500000000003</v>
      </c>
    </row>
    <row r="2142" spans="1:22" ht="13.5" x14ac:dyDescent="0.25">
      <c r="A2142" s="3">
        <f>RSI!A2142</f>
        <v>45124</v>
      </c>
      <c r="B2142" s="2">
        <f>RSI!B2142</f>
        <v>14.023</v>
      </c>
      <c r="C2142" s="2">
        <f>RSI!I2142</f>
        <v>59.703518494850499</v>
      </c>
      <c r="D2142" s="2">
        <f>MACD!E2142</f>
        <v>-6.3518141480615853E-2</v>
      </c>
      <c r="E2142" s="2">
        <f>MACD!F2142</f>
        <v>-3.2496249193739012E-3</v>
      </c>
      <c r="F2142" s="2">
        <f>'Moving Avg'!D2142</f>
        <v>13.8964</v>
      </c>
      <c r="G2142" s="2">
        <f>'Moving Avg'!F2142</f>
        <v>13.724400000000003</v>
      </c>
      <c r="H2142" s="2">
        <f>'Moving Avg'!G2142</f>
        <v>13.612639999999999</v>
      </c>
      <c r="I2142" s="2">
        <f>'Moving Avg'!H2142</f>
        <v>11.485365000000007</v>
      </c>
      <c r="J2142" s="6" t="str">
        <f>OBV!F2142</f>
        <v>BEARISH</v>
      </c>
      <c r="K2142" s="6" t="str">
        <f>OBV!G2142</f>
        <v>STRONG</v>
      </c>
      <c r="L2142" s="6" t="str">
        <f>OBV!H2142</f>
        <v>BEARISH DIVERGENCE</v>
      </c>
      <c r="M2142" s="8">
        <f t="shared" si="330"/>
        <v>25</v>
      </c>
      <c r="N2142" s="8">
        <f t="shared" si="331"/>
        <v>100</v>
      </c>
      <c r="O2142" s="8">
        <f t="shared" si="332"/>
        <v>50</v>
      </c>
      <c r="P2142" s="8">
        <f t="shared" si="333"/>
        <v>33</v>
      </c>
      <c r="Q2142" s="9">
        <f t="shared" si="334"/>
        <v>56.2</v>
      </c>
      <c r="R2142" s="9">
        <f t="shared" si="335"/>
        <v>50.75</v>
      </c>
      <c r="S2142" s="9">
        <f t="shared" si="336"/>
        <v>46.1</v>
      </c>
      <c r="T2142" s="9">
        <f t="shared" si="337"/>
        <v>52</v>
      </c>
      <c r="U2142" s="8">
        <f t="shared" si="338"/>
        <v>51.016666666666673</v>
      </c>
      <c r="V2142" s="8">
        <f t="shared" si="339"/>
        <v>51.262500000000003</v>
      </c>
    </row>
    <row r="2143" spans="1:22" ht="13.5" x14ac:dyDescent="0.25">
      <c r="A2143" s="3">
        <f>RSI!A2143</f>
        <v>45125</v>
      </c>
      <c r="B2143" s="2">
        <f>RSI!B2143</f>
        <v>14.04</v>
      </c>
      <c r="C2143" s="2">
        <f>RSI!I2143</f>
        <v>60.120271105637016</v>
      </c>
      <c r="D2143" s="2">
        <f>MACD!E2143</f>
        <v>-8.0605984225782024E-2</v>
      </c>
      <c r="E2143" s="2">
        <f>MACD!F2143</f>
        <v>-1.8720896780655527E-2</v>
      </c>
      <c r="F2143" s="2">
        <f>'Moving Avg'!D2143</f>
        <v>13.930599999999998</v>
      </c>
      <c r="G2143" s="2">
        <f>'Moving Avg'!F2143</f>
        <v>13.737650000000002</v>
      </c>
      <c r="H2143" s="2">
        <f>'Moving Avg'!G2143</f>
        <v>13.633759999999997</v>
      </c>
      <c r="I2143" s="2">
        <f>'Moving Avg'!H2143</f>
        <v>11.503975000000002</v>
      </c>
      <c r="J2143" s="6" t="str">
        <f>OBV!F2143</f>
        <v>BULLISH</v>
      </c>
      <c r="K2143" s="6" t="str">
        <f>OBV!G2143</f>
        <v>NEUTRAL</v>
      </c>
      <c r="L2143" s="6" t="str">
        <f>OBV!H2143</f>
        <v>CONFIRMED BULLISH</v>
      </c>
      <c r="M2143" s="8">
        <f t="shared" si="330"/>
        <v>25</v>
      </c>
      <c r="N2143" s="8">
        <f t="shared" si="331"/>
        <v>100</v>
      </c>
      <c r="O2143" s="8">
        <f t="shared" si="332"/>
        <v>50</v>
      </c>
      <c r="P2143" s="8">
        <f t="shared" si="333"/>
        <v>83.5</v>
      </c>
      <c r="Q2143" s="9">
        <f t="shared" si="334"/>
        <v>63.774999999999999</v>
      </c>
      <c r="R2143" s="9">
        <f t="shared" si="335"/>
        <v>63.375</v>
      </c>
      <c r="S2143" s="9">
        <f t="shared" si="336"/>
        <v>68.825000000000003</v>
      </c>
      <c r="T2143" s="9">
        <f t="shared" si="337"/>
        <v>64.625</v>
      </c>
      <c r="U2143" s="8">
        <f t="shared" si="338"/>
        <v>65.325000000000003</v>
      </c>
      <c r="V2143" s="8">
        <f t="shared" si="339"/>
        <v>65.150000000000006</v>
      </c>
    </row>
    <row r="2144" spans="1:22" ht="13.5" x14ac:dyDescent="0.25">
      <c r="A2144" s="3">
        <f>RSI!A2144</f>
        <v>45127</v>
      </c>
      <c r="B2144" s="2">
        <f>RSI!B2144</f>
        <v>14.04</v>
      </c>
      <c r="C2144" s="2">
        <f>RSI!I2144</f>
        <v>60.120271105637016</v>
      </c>
      <c r="D2144" s="2">
        <f>MACD!E2144</f>
        <v>-0.10358812900645908</v>
      </c>
      <c r="E2144" s="2">
        <f>MACD!F2144</f>
        <v>-3.5694343225816244E-2</v>
      </c>
      <c r="F2144" s="2">
        <f>'Moving Avg'!D2144</f>
        <v>14.033199999999999</v>
      </c>
      <c r="G2144" s="2">
        <f>'Moving Avg'!F2144</f>
        <v>13.765050000000002</v>
      </c>
      <c r="H2144" s="2">
        <f>'Moving Avg'!G2144</f>
        <v>13.658959999999997</v>
      </c>
      <c r="I2144" s="2">
        <f>'Moving Avg'!H2144</f>
        <v>11.522585000000003</v>
      </c>
      <c r="J2144" s="6" t="str">
        <f>OBV!F2144</f>
        <v>BULLISH</v>
      </c>
      <c r="K2144" s="6" t="str">
        <f>OBV!G2144</f>
        <v>WEAK</v>
      </c>
      <c r="L2144" s="6" t="str">
        <f>OBV!H2144</f>
        <v>CONFIRMED BULLISH</v>
      </c>
      <c r="M2144" s="8">
        <f t="shared" si="330"/>
        <v>25</v>
      </c>
      <c r="N2144" s="8">
        <f t="shared" si="331"/>
        <v>100</v>
      </c>
      <c r="O2144" s="8">
        <f t="shared" si="332"/>
        <v>50</v>
      </c>
      <c r="P2144" s="8">
        <f t="shared" si="333"/>
        <v>67</v>
      </c>
      <c r="Q2144" s="9">
        <f t="shared" si="334"/>
        <v>61.3</v>
      </c>
      <c r="R2144" s="9">
        <f t="shared" si="335"/>
        <v>59.25</v>
      </c>
      <c r="S2144" s="9">
        <f t="shared" si="336"/>
        <v>61.400000000000006</v>
      </c>
      <c r="T2144" s="9">
        <f t="shared" si="337"/>
        <v>60.5</v>
      </c>
      <c r="U2144" s="8">
        <f t="shared" si="338"/>
        <v>60.65</v>
      </c>
      <c r="V2144" s="8">
        <f t="shared" si="339"/>
        <v>60.612499999999997</v>
      </c>
    </row>
    <row r="2145" spans="1:22" ht="13.5" x14ac:dyDescent="0.25">
      <c r="A2145" s="3">
        <f>RSI!A2145</f>
        <v>45128</v>
      </c>
      <c r="B2145" s="2">
        <f>RSI!B2145</f>
        <v>14.032</v>
      </c>
      <c r="C2145" s="2">
        <f>RSI!I2145</f>
        <v>59.782829908290232</v>
      </c>
      <c r="D2145" s="2">
        <f>MACD!E2145</f>
        <v>-0.12420846319067813</v>
      </c>
      <c r="E2145" s="2">
        <f>MACD!F2145</f>
        <v>-5.3397167218788621E-2</v>
      </c>
      <c r="F2145" s="2">
        <f>'Moving Avg'!D2145</f>
        <v>14.031600000000001</v>
      </c>
      <c r="G2145" s="2">
        <f>'Moving Avg'!F2145</f>
        <v>13.792049999999998</v>
      </c>
      <c r="H2145" s="2">
        <f>'Moving Avg'!G2145</f>
        <v>13.675399999999998</v>
      </c>
      <c r="I2145" s="2">
        <f>'Moving Avg'!H2145</f>
        <v>11.541155000000003</v>
      </c>
      <c r="J2145" s="6" t="str">
        <f>OBV!F2145</f>
        <v>BEARISH</v>
      </c>
      <c r="K2145" s="6" t="str">
        <f>OBV!G2145</f>
        <v>STRONG</v>
      </c>
      <c r="L2145" s="6" t="str">
        <f>OBV!H2145</f>
        <v>CONFIRMED BEARISH</v>
      </c>
      <c r="M2145" s="8">
        <f t="shared" si="330"/>
        <v>25</v>
      </c>
      <c r="N2145" s="8">
        <f t="shared" si="331"/>
        <v>100</v>
      </c>
      <c r="O2145" s="8">
        <f t="shared" si="332"/>
        <v>50</v>
      </c>
      <c r="P2145" s="8">
        <f t="shared" si="333"/>
        <v>33</v>
      </c>
      <c r="Q2145" s="9">
        <f t="shared" si="334"/>
        <v>56.2</v>
      </c>
      <c r="R2145" s="9">
        <f t="shared" si="335"/>
        <v>50.75</v>
      </c>
      <c r="S2145" s="9">
        <f t="shared" si="336"/>
        <v>46.1</v>
      </c>
      <c r="T2145" s="9">
        <f t="shared" si="337"/>
        <v>52</v>
      </c>
      <c r="U2145" s="8">
        <f t="shared" si="338"/>
        <v>51.016666666666673</v>
      </c>
      <c r="V2145" s="8">
        <f t="shared" si="339"/>
        <v>51.262500000000003</v>
      </c>
    </row>
    <row r="2146" spans="1:22" ht="13.5" x14ac:dyDescent="0.25">
      <c r="A2146" s="3">
        <f>RSI!A2146</f>
        <v>45131</v>
      </c>
      <c r="B2146" s="2">
        <f>RSI!B2146</f>
        <v>14.032</v>
      </c>
      <c r="C2146" s="2">
        <f>RSI!I2146</f>
        <v>59.782829908290232</v>
      </c>
      <c r="D2146" s="2">
        <f>MACD!E2146</f>
        <v>-0.11032173398240808</v>
      </c>
      <c r="E2146" s="2">
        <f>MACD!F2146</f>
        <v>-6.4782080571512524E-2</v>
      </c>
      <c r="F2146" s="2">
        <f>'Moving Avg'!D2146</f>
        <v>14.033399999999997</v>
      </c>
      <c r="G2146" s="2">
        <f>'Moving Avg'!F2146</f>
        <v>13.808749999999998</v>
      </c>
      <c r="H2146" s="2">
        <f>'Moving Avg'!G2146</f>
        <v>13.690279999999998</v>
      </c>
      <c r="I2146" s="2">
        <f>'Moving Avg'!H2146</f>
        <v>11.559725000000004</v>
      </c>
      <c r="J2146" s="6" t="str">
        <f>OBV!F2146</f>
        <v>BULLISH</v>
      </c>
      <c r="K2146" s="6" t="str">
        <f>OBV!G2146</f>
        <v>NEUTRAL</v>
      </c>
      <c r="L2146" s="6" t="str">
        <f>OBV!H2146</f>
        <v>CONFIRMED BULLISH</v>
      </c>
      <c r="M2146" s="8">
        <f t="shared" si="330"/>
        <v>25</v>
      </c>
      <c r="N2146" s="8">
        <f t="shared" si="331"/>
        <v>100</v>
      </c>
      <c r="O2146" s="8">
        <f t="shared" si="332"/>
        <v>50</v>
      </c>
      <c r="P2146" s="8">
        <f t="shared" si="333"/>
        <v>83.5</v>
      </c>
      <c r="Q2146" s="9">
        <f t="shared" si="334"/>
        <v>63.774999999999999</v>
      </c>
      <c r="R2146" s="9">
        <f t="shared" si="335"/>
        <v>63.375</v>
      </c>
      <c r="S2146" s="9">
        <f t="shared" si="336"/>
        <v>68.825000000000003</v>
      </c>
      <c r="T2146" s="9">
        <f t="shared" si="337"/>
        <v>64.625</v>
      </c>
      <c r="U2146" s="8">
        <f t="shared" si="338"/>
        <v>65.325000000000003</v>
      </c>
      <c r="V2146" s="8">
        <f t="shared" si="339"/>
        <v>65.150000000000006</v>
      </c>
    </row>
    <row r="2147" spans="1:22" ht="13.5" x14ac:dyDescent="0.25">
      <c r="A2147" s="3">
        <f>RSI!A2147</f>
        <v>45133</v>
      </c>
      <c r="B2147" s="2">
        <f>RSI!B2147</f>
        <v>14.032</v>
      </c>
      <c r="C2147" s="2">
        <f>RSI!I2147</f>
        <v>59.782829908290225</v>
      </c>
      <c r="D2147" s="2">
        <f>MACD!E2147</f>
        <v>-0.10004214005590129</v>
      </c>
      <c r="E2147" s="2">
        <f>MACD!F2147</f>
        <v>-7.1834092468390287E-2</v>
      </c>
      <c r="F2147" s="2">
        <f>'Moving Avg'!D2147</f>
        <v>14.035199999999998</v>
      </c>
      <c r="G2147" s="2">
        <f>'Moving Avg'!F2147</f>
        <v>13.844699999999998</v>
      </c>
      <c r="H2147" s="2">
        <f>'Moving Avg'!G2147</f>
        <v>13.700459999999998</v>
      </c>
      <c r="I2147" s="2">
        <f>'Moving Avg'!H2147</f>
        <v>11.578295000000004</v>
      </c>
      <c r="J2147" s="6" t="str">
        <f>OBV!F2147</f>
        <v>BULLISH</v>
      </c>
      <c r="K2147" s="6" t="str">
        <f>OBV!G2147</f>
        <v>NEUTRAL</v>
      </c>
      <c r="L2147" s="6" t="str">
        <f>OBV!H2147</f>
        <v>CONFIRMED BULLISH</v>
      </c>
      <c r="M2147" s="8">
        <f t="shared" si="330"/>
        <v>25</v>
      </c>
      <c r="N2147" s="8">
        <f t="shared" si="331"/>
        <v>100</v>
      </c>
      <c r="O2147" s="8">
        <f t="shared" si="332"/>
        <v>50</v>
      </c>
      <c r="P2147" s="8">
        <f t="shared" si="333"/>
        <v>83.5</v>
      </c>
      <c r="Q2147" s="9">
        <f t="shared" si="334"/>
        <v>63.774999999999999</v>
      </c>
      <c r="R2147" s="9">
        <f t="shared" si="335"/>
        <v>63.375</v>
      </c>
      <c r="S2147" s="9">
        <f t="shared" si="336"/>
        <v>68.825000000000003</v>
      </c>
      <c r="T2147" s="9">
        <f t="shared" si="337"/>
        <v>64.625</v>
      </c>
      <c r="U2147" s="8">
        <f t="shared" si="338"/>
        <v>65.325000000000003</v>
      </c>
      <c r="V2147" s="8">
        <f t="shared" si="339"/>
        <v>65.150000000000006</v>
      </c>
    </row>
    <row r="2148" spans="1:22" ht="13.5" x14ac:dyDescent="0.25">
      <c r="A2148" s="3">
        <f>RSI!A2148</f>
        <v>45134</v>
      </c>
      <c r="B2148" s="2">
        <f>RSI!B2148</f>
        <v>14.04</v>
      </c>
      <c r="C2148" s="2">
        <f>RSI!I2148</f>
        <v>60.062798205506859</v>
      </c>
      <c r="D2148" s="2">
        <f>MACD!E2148</f>
        <v>-9.3298388232501139E-2</v>
      </c>
      <c r="E2148" s="2">
        <f>MACD!F2148</f>
        <v>-7.6126951621212469E-2</v>
      </c>
      <c r="F2148" s="2">
        <f>'Moving Avg'!D2148</f>
        <v>14.035199999999998</v>
      </c>
      <c r="G2148" s="2">
        <f>'Moving Avg'!F2148</f>
        <v>13.861799999999999</v>
      </c>
      <c r="H2148" s="2">
        <f>'Moving Avg'!G2148</f>
        <v>13.716739999999994</v>
      </c>
      <c r="I2148" s="2">
        <f>'Moving Avg'!H2148</f>
        <v>11.596555000000006</v>
      </c>
      <c r="J2148" s="6" t="str">
        <f>OBV!F2148</f>
        <v>BULLISH</v>
      </c>
      <c r="K2148" s="6" t="str">
        <f>OBV!G2148</f>
        <v>NEUTRAL</v>
      </c>
      <c r="L2148" s="6" t="str">
        <f>OBV!H2148</f>
        <v>NEUTRAL</v>
      </c>
      <c r="M2148" s="8">
        <f t="shared" si="330"/>
        <v>25</v>
      </c>
      <c r="N2148" s="8">
        <f t="shared" si="331"/>
        <v>45</v>
      </c>
      <c r="O2148" s="8">
        <f t="shared" si="332"/>
        <v>50</v>
      </c>
      <c r="P2148" s="8">
        <f t="shared" si="333"/>
        <v>49.5</v>
      </c>
      <c r="Q2148" s="9">
        <f t="shared" si="334"/>
        <v>39.424999999999997</v>
      </c>
      <c r="R2148" s="9">
        <f t="shared" si="335"/>
        <v>43.875</v>
      </c>
      <c r="S2148" s="9">
        <f t="shared" si="336"/>
        <v>45.275000000000006</v>
      </c>
      <c r="T2148" s="9">
        <f t="shared" si="337"/>
        <v>42.375</v>
      </c>
      <c r="U2148" s="8">
        <f t="shared" si="338"/>
        <v>42.858333333333327</v>
      </c>
      <c r="V2148" s="8">
        <f t="shared" si="339"/>
        <v>42.737499999999997</v>
      </c>
    </row>
    <row r="2149" spans="1:22" ht="13.5" x14ac:dyDescent="0.25">
      <c r="A2149" s="3">
        <f>RSI!A2149</f>
        <v>45135</v>
      </c>
      <c r="B2149" s="2">
        <f>RSI!B2149</f>
        <v>14.212</v>
      </c>
      <c r="C2149" s="2">
        <f>RSI!I2149</f>
        <v>65.606467063793815</v>
      </c>
      <c r="D2149" s="2">
        <f>MACD!E2149</f>
        <v>-0.15425643579841442</v>
      </c>
      <c r="E2149" s="2">
        <f>MACD!F2149</f>
        <v>-9.1752848456652852E-2</v>
      </c>
      <c r="F2149" s="2">
        <f>'Moving Avg'!D2149</f>
        <v>14.069599999999999</v>
      </c>
      <c r="G2149" s="2">
        <f>'Moving Avg'!F2149</f>
        <v>13.887499999999999</v>
      </c>
      <c r="H2149" s="2">
        <f>'Moving Avg'!G2149</f>
        <v>13.732699999999996</v>
      </c>
      <c r="I2149" s="2">
        <f>'Moving Avg'!H2149</f>
        <v>11.615675000000008</v>
      </c>
      <c r="J2149" s="6" t="str">
        <f>OBV!F2149</f>
        <v>BULLISH</v>
      </c>
      <c r="K2149" s="6" t="str">
        <f>OBV!G2149</f>
        <v>WEAK</v>
      </c>
      <c r="L2149" s="6" t="str">
        <f>OBV!H2149</f>
        <v>CONFIRMED BULLISH</v>
      </c>
      <c r="M2149" s="8">
        <f t="shared" si="330"/>
        <v>25</v>
      </c>
      <c r="N2149" s="8">
        <f t="shared" si="331"/>
        <v>100</v>
      </c>
      <c r="O2149" s="8">
        <f t="shared" si="332"/>
        <v>50</v>
      </c>
      <c r="P2149" s="8">
        <f t="shared" si="333"/>
        <v>67</v>
      </c>
      <c r="Q2149" s="9">
        <f t="shared" si="334"/>
        <v>61.3</v>
      </c>
      <c r="R2149" s="9">
        <f t="shared" si="335"/>
        <v>59.25</v>
      </c>
      <c r="S2149" s="9">
        <f t="shared" si="336"/>
        <v>61.400000000000006</v>
      </c>
      <c r="T2149" s="9">
        <f t="shared" si="337"/>
        <v>60.5</v>
      </c>
      <c r="U2149" s="8">
        <f t="shared" si="338"/>
        <v>60.65</v>
      </c>
      <c r="V2149" s="8">
        <f t="shared" si="339"/>
        <v>60.612499999999997</v>
      </c>
    </row>
    <row r="2150" spans="1:22" ht="13.5" x14ac:dyDescent="0.25">
      <c r="A2150" s="3">
        <f>RSI!A2150</f>
        <v>45138</v>
      </c>
      <c r="B2150" s="2">
        <f>RSI!B2150</f>
        <v>14.212</v>
      </c>
      <c r="C2150" s="2">
        <f>RSI!I2150</f>
        <v>65.606467063793815</v>
      </c>
      <c r="D2150" s="2">
        <f>MACD!E2150</f>
        <v>-0.12914087265719587</v>
      </c>
      <c r="E2150" s="2">
        <f>MACD!F2150</f>
        <v>-9.9230453296761459E-2</v>
      </c>
      <c r="F2150" s="2">
        <f>'Moving Avg'!D2150</f>
        <v>14.105600000000001</v>
      </c>
      <c r="G2150" s="2">
        <f>'Moving Avg'!F2150</f>
        <v>13.9132</v>
      </c>
      <c r="H2150" s="2">
        <f>'Moving Avg'!G2150</f>
        <v>13.748819999999997</v>
      </c>
      <c r="I2150" s="2">
        <f>'Moving Avg'!H2150</f>
        <v>11.633895000000006</v>
      </c>
      <c r="J2150" s="6" t="str">
        <f>OBV!F2150</f>
        <v>BULLISH</v>
      </c>
      <c r="K2150" s="6" t="str">
        <f>OBV!G2150</f>
        <v>WEAK</v>
      </c>
      <c r="L2150" s="6" t="str">
        <f>OBV!H2150</f>
        <v>CONFIRMED BULLISH</v>
      </c>
      <c r="M2150" s="8">
        <f t="shared" si="330"/>
        <v>25</v>
      </c>
      <c r="N2150" s="8">
        <f t="shared" si="331"/>
        <v>100</v>
      </c>
      <c r="O2150" s="8">
        <f t="shared" si="332"/>
        <v>50</v>
      </c>
      <c r="P2150" s="8">
        <f t="shared" si="333"/>
        <v>67</v>
      </c>
      <c r="Q2150" s="9">
        <f t="shared" si="334"/>
        <v>61.3</v>
      </c>
      <c r="R2150" s="9">
        <f t="shared" si="335"/>
        <v>59.25</v>
      </c>
      <c r="S2150" s="9">
        <f t="shared" si="336"/>
        <v>61.400000000000006</v>
      </c>
      <c r="T2150" s="9">
        <f t="shared" si="337"/>
        <v>60.5</v>
      </c>
      <c r="U2150" s="8">
        <f t="shared" si="338"/>
        <v>60.65</v>
      </c>
      <c r="V2150" s="8">
        <f t="shared" si="339"/>
        <v>60.612499999999997</v>
      </c>
    </row>
    <row r="2151" spans="1:22" ht="13.5" x14ac:dyDescent="0.25">
      <c r="A2151" s="3">
        <f>RSI!A2151</f>
        <v>45139</v>
      </c>
      <c r="B2151" s="2">
        <f>RSI!B2151</f>
        <v>14.212</v>
      </c>
      <c r="C2151" s="2">
        <f>RSI!I2151</f>
        <v>65.606467063793815</v>
      </c>
      <c r="D2151" s="2">
        <f>MACD!E2151</f>
        <v>-0.11256724486669967</v>
      </c>
      <c r="E2151" s="2">
        <f>MACD!F2151</f>
        <v>-0.10189781161074909</v>
      </c>
      <c r="F2151" s="2">
        <f>'Moving Avg'!D2151</f>
        <v>14.1416</v>
      </c>
      <c r="G2151" s="2">
        <f>'Moving Avg'!F2151</f>
        <v>13.938899999999999</v>
      </c>
      <c r="H2151" s="2">
        <f>'Moving Avg'!G2151</f>
        <v>13.767299999999995</v>
      </c>
      <c r="I2151" s="2">
        <f>'Moving Avg'!H2151</f>
        <v>11.652190000000008</v>
      </c>
      <c r="J2151" s="6" t="str">
        <f>OBV!F2151</f>
        <v>BULLISH</v>
      </c>
      <c r="K2151" s="6" t="str">
        <f>OBV!G2151</f>
        <v>WEAK</v>
      </c>
      <c r="L2151" s="6" t="str">
        <f>OBV!H2151</f>
        <v>CONFIRMED BULLISH</v>
      </c>
      <c r="M2151" s="8">
        <f t="shared" si="330"/>
        <v>25</v>
      </c>
      <c r="N2151" s="8">
        <f t="shared" si="331"/>
        <v>45</v>
      </c>
      <c r="O2151" s="8">
        <f t="shared" si="332"/>
        <v>50</v>
      </c>
      <c r="P2151" s="8">
        <f t="shared" si="333"/>
        <v>67</v>
      </c>
      <c r="Q2151" s="9">
        <f t="shared" si="334"/>
        <v>42.05</v>
      </c>
      <c r="R2151" s="9">
        <f t="shared" si="335"/>
        <v>48.25</v>
      </c>
      <c r="S2151" s="9">
        <f t="shared" si="336"/>
        <v>53.150000000000006</v>
      </c>
      <c r="T2151" s="9">
        <f t="shared" si="337"/>
        <v>46.75</v>
      </c>
      <c r="U2151" s="8">
        <f t="shared" si="338"/>
        <v>47.816666666666663</v>
      </c>
      <c r="V2151" s="8">
        <f t="shared" si="339"/>
        <v>47.55</v>
      </c>
    </row>
    <row r="2152" spans="1:22" ht="13.5" x14ac:dyDescent="0.25">
      <c r="A2152" s="3">
        <f>RSI!A2152</f>
        <v>45140</v>
      </c>
      <c r="B2152" s="2">
        <f>RSI!B2152</f>
        <v>14.04</v>
      </c>
      <c r="C2152" s="2">
        <f>RSI!I2152</f>
        <v>55.91286011366374</v>
      </c>
      <c r="D2152" s="2">
        <f>MACD!E2152</f>
        <v>-8.7712496656290995E-2</v>
      </c>
      <c r="E2152" s="2">
        <f>MACD!F2152</f>
        <v>-9.9060748619857489E-2</v>
      </c>
      <c r="F2152" s="2">
        <f>'Moving Avg'!D2152</f>
        <v>14.143200000000002</v>
      </c>
      <c r="G2152" s="2">
        <f>'Moving Avg'!F2152</f>
        <v>13.956</v>
      </c>
      <c r="H2152" s="2">
        <f>'Moving Avg'!G2152</f>
        <v>13.782339999999994</v>
      </c>
      <c r="I2152" s="2">
        <f>'Moving Avg'!H2152</f>
        <v>11.669625000000011</v>
      </c>
      <c r="J2152" s="6" t="str">
        <f>OBV!F2152</f>
        <v>BULLISH</v>
      </c>
      <c r="K2152" s="6" t="str">
        <f>OBV!G2152</f>
        <v>WEAK</v>
      </c>
      <c r="L2152" s="6" t="str">
        <f>OBV!H2152</f>
        <v>CONFIRMED BULLISH</v>
      </c>
      <c r="M2152" s="8">
        <f t="shared" si="330"/>
        <v>25</v>
      </c>
      <c r="N2152" s="8">
        <f t="shared" si="331"/>
        <v>0</v>
      </c>
      <c r="O2152" s="8">
        <f t="shared" si="332"/>
        <v>50</v>
      </c>
      <c r="P2152" s="8">
        <f t="shared" si="333"/>
        <v>67</v>
      </c>
      <c r="Q2152" s="9">
        <f t="shared" si="334"/>
        <v>26.299999999999997</v>
      </c>
      <c r="R2152" s="9">
        <f t="shared" si="335"/>
        <v>39.25</v>
      </c>
      <c r="S2152" s="9">
        <f t="shared" si="336"/>
        <v>46.400000000000006</v>
      </c>
      <c r="T2152" s="9">
        <f t="shared" si="337"/>
        <v>35.5</v>
      </c>
      <c r="U2152" s="8">
        <f t="shared" si="338"/>
        <v>37.31666666666667</v>
      </c>
      <c r="V2152" s="8">
        <f t="shared" si="339"/>
        <v>36.862499999999997</v>
      </c>
    </row>
    <row r="2153" spans="1:22" ht="13.5" x14ac:dyDescent="0.25">
      <c r="A2153" s="3">
        <f>RSI!A2153</f>
        <v>45141</v>
      </c>
      <c r="B2153" s="2">
        <f>RSI!B2153</f>
        <v>14.023</v>
      </c>
      <c r="C2153" s="2">
        <f>RSI!I2153</f>
        <v>55.047137714066395</v>
      </c>
      <c r="D2153" s="2">
        <f>MACD!E2153</f>
        <v>-6.3558919036669437E-2</v>
      </c>
      <c r="E2153" s="2">
        <f>MACD!F2153</f>
        <v>-9.1960382703219878E-2</v>
      </c>
      <c r="F2153" s="2">
        <f>'Moving Avg'!D2153</f>
        <v>14.139799999999999</v>
      </c>
      <c r="G2153" s="2">
        <f>'Moving Avg'!F2153</f>
        <v>13.972249999999999</v>
      </c>
      <c r="H2153" s="2">
        <f>'Moving Avg'!G2153</f>
        <v>13.793119999999996</v>
      </c>
      <c r="I2153" s="2">
        <f>'Moving Avg'!H2153</f>
        <v>11.686975000000013</v>
      </c>
      <c r="J2153" s="6" t="str">
        <f>OBV!F2153</f>
        <v>BEARISH</v>
      </c>
      <c r="K2153" s="6" t="str">
        <f>OBV!G2153</f>
        <v>STRONG</v>
      </c>
      <c r="L2153" s="6" t="str">
        <f>OBV!H2153</f>
        <v>CONFIRMED BEARISH</v>
      </c>
      <c r="M2153" s="8">
        <f t="shared" si="330"/>
        <v>25</v>
      </c>
      <c r="N2153" s="8">
        <f t="shared" si="331"/>
        <v>0</v>
      </c>
      <c r="O2153" s="8">
        <f t="shared" si="332"/>
        <v>50</v>
      </c>
      <c r="P2153" s="8">
        <f t="shared" si="333"/>
        <v>33</v>
      </c>
      <c r="Q2153" s="9">
        <f t="shared" si="334"/>
        <v>21.2</v>
      </c>
      <c r="R2153" s="9">
        <f t="shared" si="335"/>
        <v>30.75</v>
      </c>
      <c r="S2153" s="9">
        <f t="shared" si="336"/>
        <v>31.1</v>
      </c>
      <c r="T2153" s="9">
        <f t="shared" si="337"/>
        <v>27</v>
      </c>
      <c r="U2153" s="8">
        <f t="shared" si="338"/>
        <v>27.683333333333337</v>
      </c>
      <c r="V2153" s="8">
        <f t="shared" si="339"/>
        <v>27.512500000000003</v>
      </c>
    </row>
    <row r="2154" spans="1:22" ht="13.5" x14ac:dyDescent="0.25">
      <c r="A2154" s="3">
        <f>RSI!A2154</f>
        <v>45142</v>
      </c>
      <c r="B2154" s="2">
        <f>RSI!B2154</f>
        <v>14.032</v>
      </c>
      <c r="C2154" s="2">
        <f>RSI!I2154</f>
        <v>55.440493542510467</v>
      </c>
      <c r="D2154" s="2">
        <f>MACD!E2154</f>
        <v>-4.4383792194667038E-2</v>
      </c>
      <c r="E2154" s="2">
        <f>MACD!F2154</f>
        <v>-8.2445064601509313E-2</v>
      </c>
      <c r="F2154" s="2">
        <f>'Moving Avg'!D2154</f>
        <v>14.103799999999998</v>
      </c>
      <c r="G2154" s="2">
        <f>'Moving Avg'!F2154</f>
        <v>13.991099999999998</v>
      </c>
      <c r="H2154" s="2">
        <f>'Moving Avg'!G2154</f>
        <v>13.804079999999997</v>
      </c>
      <c r="I2154" s="2">
        <f>'Moving Avg'!H2154</f>
        <v>11.704410000000014</v>
      </c>
      <c r="J2154" s="6" t="str">
        <f>OBV!F2154</f>
        <v>BEARISH</v>
      </c>
      <c r="K2154" s="6" t="str">
        <f>OBV!G2154</f>
        <v>STRONG</v>
      </c>
      <c r="L2154" s="6" t="str">
        <f>OBV!H2154</f>
        <v>CONFIRMED BEARISH</v>
      </c>
      <c r="M2154" s="8">
        <f t="shared" si="330"/>
        <v>25</v>
      </c>
      <c r="N2154" s="8">
        <f t="shared" si="331"/>
        <v>0</v>
      </c>
      <c r="O2154" s="8">
        <f t="shared" si="332"/>
        <v>50</v>
      </c>
      <c r="P2154" s="8">
        <f t="shared" si="333"/>
        <v>33</v>
      </c>
      <c r="Q2154" s="9">
        <f t="shared" si="334"/>
        <v>21.2</v>
      </c>
      <c r="R2154" s="9">
        <f t="shared" si="335"/>
        <v>30.75</v>
      </c>
      <c r="S2154" s="9">
        <f t="shared" si="336"/>
        <v>31.1</v>
      </c>
      <c r="T2154" s="9">
        <f t="shared" si="337"/>
        <v>27</v>
      </c>
      <c r="U2154" s="8">
        <f t="shared" si="338"/>
        <v>27.683333333333337</v>
      </c>
      <c r="V2154" s="8">
        <f t="shared" si="339"/>
        <v>27.512500000000003</v>
      </c>
    </row>
    <row r="2155" spans="1:22" ht="13.5" x14ac:dyDescent="0.25">
      <c r="A2155" s="3">
        <f>RSI!A2155</f>
        <v>45145</v>
      </c>
      <c r="B2155" s="2">
        <f>RSI!B2155</f>
        <v>14.032</v>
      </c>
      <c r="C2155" s="2">
        <f>RSI!I2155</f>
        <v>55.440493542510474</v>
      </c>
      <c r="D2155" s="2">
        <f>MACD!E2155</f>
        <v>-2.9994347606836058E-2</v>
      </c>
      <c r="E2155" s="2">
        <f>MACD!F2155</f>
        <v>-7.195492120257467E-2</v>
      </c>
      <c r="F2155" s="2">
        <f>'Moving Avg'!D2155</f>
        <v>14.0678</v>
      </c>
      <c r="G2155" s="2">
        <f>'Moving Avg'!F2155</f>
        <v>14.009949999999998</v>
      </c>
      <c r="H2155" s="2">
        <f>'Moving Avg'!G2155</f>
        <v>13.810759999999998</v>
      </c>
      <c r="I2155" s="2">
        <f>'Moving Avg'!H2155</f>
        <v>11.722200000000017</v>
      </c>
      <c r="J2155" s="6" t="str">
        <f>OBV!F2155</f>
        <v>BEARISH</v>
      </c>
      <c r="K2155" s="6" t="str">
        <f>OBV!G2155</f>
        <v>STRONG</v>
      </c>
      <c r="L2155" s="6" t="str">
        <f>OBV!H2155</f>
        <v>CONFIRMED BEARISH</v>
      </c>
      <c r="M2155" s="8">
        <f t="shared" si="330"/>
        <v>25</v>
      </c>
      <c r="N2155" s="8">
        <f t="shared" si="331"/>
        <v>0</v>
      </c>
      <c r="O2155" s="8">
        <f t="shared" si="332"/>
        <v>50</v>
      </c>
      <c r="P2155" s="8">
        <f t="shared" si="333"/>
        <v>33</v>
      </c>
      <c r="Q2155" s="9">
        <f t="shared" si="334"/>
        <v>21.2</v>
      </c>
      <c r="R2155" s="9">
        <f t="shared" si="335"/>
        <v>30.75</v>
      </c>
      <c r="S2155" s="9">
        <f t="shared" si="336"/>
        <v>31.1</v>
      </c>
      <c r="T2155" s="9">
        <f t="shared" si="337"/>
        <v>27</v>
      </c>
      <c r="U2155" s="8">
        <f t="shared" si="338"/>
        <v>27.683333333333337</v>
      </c>
      <c r="V2155" s="8">
        <f t="shared" si="339"/>
        <v>27.512500000000003</v>
      </c>
    </row>
    <row r="2156" spans="1:22" ht="13.5" x14ac:dyDescent="0.25">
      <c r="A2156" s="3">
        <f>RSI!A2156</f>
        <v>45146</v>
      </c>
      <c r="B2156" s="2">
        <f>RSI!B2156</f>
        <v>13.955</v>
      </c>
      <c r="C2156" s="2">
        <f>RSI!I2156</f>
        <v>51.01141677396383</v>
      </c>
      <c r="D2156" s="2">
        <f>MACD!E2156</f>
        <v>-1.2675046603755291E-2</v>
      </c>
      <c r="E2156" s="2">
        <f>MACD!F2156</f>
        <v>-6.0098946282810796E-2</v>
      </c>
      <c r="F2156" s="2">
        <f>'Moving Avg'!D2156</f>
        <v>14.016399999999999</v>
      </c>
      <c r="G2156" s="2">
        <f>'Moving Avg'!F2156</f>
        <v>14.014249999999995</v>
      </c>
      <c r="H2156" s="2">
        <f>'Moving Avg'!G2156</f>
        <v>13.815900000000001</v>
      </c>
      <c r="I2156" s="2">
        <f>'Moving Avg'!H2156</f>
        <v>11.739995000000015</v>
      </c>
      <c r="J2156" s="6" t="str">
        <f>OBV!F2156</f>
        <v>BEARISH</v>
      </c>
      <c r="K2156" s="6" t="str">
        <f>OBV!G2156</f>
        <v>STRONG</v>
      </c>
      <c r="L2156" s="6" t="str">
        <f>OBV!H2156</f>
        <v>CONFIRMED BEARISH</v>
      </c>
      <c r="M2156" s="8">
        <f t="shared" si="330"/>
        <v>25</v>
      </c>
      <c r="N2156" s="8">
        <f t="shared" si="331"/>
        <v>0</v>
      </c>
      <c r="O2156" s="8">
        <f t="shared" si="332"/>
        <v>50</v>
      </c>
      <c r="P2156" s="8">
        <f t="shared" si="333"/>
        <v>33</v>
      </c>
      <c r="Q2156" s="9">
        <f t="shared" si="334"/>
        <v>21.2</v>
      </c>
      <c r="R2156" s="9">
        <f t="shared" si="335"/>
        <v>30.75</v>
      </c>
      <c r="S2156" s="9">
        <f t="shared" si="336"/>
        <v>31.1</v>
      </c>
      <c r="T2156" s="9">
        <f t="shared" si="337"/>
        <v>27</v>
      </c>
      <c r="U2156" s="8">
        <f t="shared" si="338"/>
        <v>27.683333333333337</v>
      </c>
      <c r="V2156" s="8">
        <f t="shared" si="339"/>
        <v>27.512500000000003</v>
      </c>
    </row>
    <row r="2157" spans="1:22" ht="13.5" x14ac:dyDescent="0.25">
      <c r="A2157" s="3">
        <f>RSI!A2157</f>
        <v>45147</v>
      </c>
      <c r="B2157" s="2">
        <f>RSI!B2157</f>
        <v>13.955</v>
      </c>
      <c r="C2157" s="2">
        <f>RSI!I2157</f>
        <v>51.01141677396383</v>
      </c>
      <c r="D2157" s="2">
        <f>MACD!E2157</f>
        <v>1.9161441719202088E-3</v>
      </c>
      <c r="E2157" s="2">
        <f>MACD!F2157</f>
        <v>-4.7695928191864599E-2</v>
      </c>
      <c r="F2157" s="2">
        <f>'Moving Avg'!D2157</f>
        <v>13.9994</v>
      </c>
      <c r="G2157" s="2">
        <f>'Moving Avg'!F2157</f>
        <v>14.018549999999996</v>
      </c>
      <c r="H2157" s="2">
        <f>'Moving Avg'!G2157</f>
        <v>13.828060000000002</v>
      </c>
      <c r="I2157" s="2">
        <f>'Moving Avg'!H2157</f>
        <v>11.757790000000014</v>
      </c>
      <c r="J2157" s="6" t="str">
        <f>OBV!F2157</f>
        <v>BEARISH</v>
      </c>
      <c r="K2157" s="6" t="str">
        <f>OBV!G2157</f>
        <v>STRONG</v>
      </c>
      <c r="L2157" s="6" t="str">
        <f>OBV!H2157</f>
        <v>CONFIRMED BEARISH</v>
      </c>
      <c r="M2157" s="8">
        <f t="shared" si="330"/>
        <v>25</v>
      </c>
      <c r="N2157" s="8">
        <f t="shared" si="331"/>
        <v>0</v>
      </c>
      <c r="O2157" s="8">
        <f t="shared" si="332"/>
        <v>50</v>
      </c>
      <c r="P2157" s="8">
        <f t="shared" si="333"/>
        <v>33</v>
      </c>
      <c r="Q2157" s="9">
        <f t="shared" si="334"/>
        <v>21.2</v>
      </c>
      <c r="R2157" s="9">
        <f t="shared" si="335"/>
        <v>30.75</v>
      </c>
      <c r="S2157" s="9">
        <f t="shared" si="336"/>
        <v>31.1</v>
      </c>
      <c r="T2157" s="9">
        <f t="shared" si="337"/>
        <v>27</v>
      </c>
      <c r="U2157" s="8">
        <f t="shared" si="338"/>
        <v>27.683333333333337</v>
      </c>
      <c r="V2157" s="8">
        <f t="shared" si="339"/>
        <v>27.512500000000003</v>
      </c>
    </row>
    <row r="2158" spans="1:22" ht="13.5" x14ac:dyDescent="0.25">
      <c r="A2158" s="3">
        <f>RSI!A2158</f>
        <v>45148</v>
      </c>
      <c r="B2158" s="2">
        <f>RSI!B2158</f>
        <v>13.955</v>
      </c>
      <c r="C2158" s="2">
        <f>RSI!I2158</f>
        <v>51.01141677396383</v>
      </c>
      <c r="D2158" s="2">
        <f>MACD!E2158</f>
        <v>1.5434414504179372E-2</v>
      </c>
      <c r="E2158" s="2">
        <f>MACD!F2158</f>
        <v>-3.5069859652655806E-2</v>
      </c>
      <c r="F2158" s="2">
        <f>'Moving Avg'!D2158</f>
        <v>13.985800000000001</v>
      </c>
      <c r="G2158" s="2">
        <f>'Moving Avg'!F2158</f>
        <v>14.022849999999996</v>
      </c>
      <c r="H2158" s="2">
        <f>'Moving Avg'!G2158</f>
        <v>13.835780000000002</v>
      </c>
      <c r="I2158" s="2">
        <f>'Moving Avg'!H2158</f>
        <v>11.775975000000011</v>
      </c>
      <c r="J2158" s="6" t="str">
        <f>OBV!F2158</f>
        <v>BULLISH</v>
      </c>
      <c r="K2158" s="6" t="str">
        <f>OBV!G2158</f>
        <v>NEUTRAL</v>
      </c>
      <c r="L2158" s="6" t="str">
        <f>OBV!H2158</f>
        <v>BULLISH DIVERGENCE</v>
      </c>
      <c r="M2158" s="8">
        <f t="shared" si="330"/>
        <v>25</v>
      </c>
      <c r="N2158" s="8">
        <f t="shared" si="331"/>
        <v>0</v>
      </c>
      <c r="O2158" s="8">
        <f t="shared" si="332"/>
        <v>50</v>
      </c>
      <c r="P2158" s="8">
        <f t="shared" si="333"/>
        <v>66.5</v>
      </c>
      <c r="Q2158" s="9">
        <f t="shared" si="334"/>
        <v>26.225000000000001</v>
      </c>
      <c r="R2158" s="9">
        <f t="shared" si="335"/>
        <v>39.125</v>
      </c>
      <c r="S2158" s="9">
        <f t="shared" si="336"/>
        <v>46.174999999999997</v>
      </c>
      <c r="T2158" s="9">
        <f t="shared" si="337"/>
        <v>35.375</v>
      </c>
      <c r="U2158" s="8">
        <f t="shared" si="338"/>
        <v>37.174999999999997</v>
      </c>
      <c r="V2158" s="8">
        <f t="shared" si="339"/>
        <v>36.724999999999994</v>
      </c>
    </row>
    <row r="2159" spans="1:22" ht="13.5" x14ac:dyDescent="0.25">
      <c r="A2159" s="3">
        <f>RSI!A2159</f>
        <v>45149</v>
      </c>
      <c r="B2159" s="2">
        <f>RSI!B2159</f>
        <v>14.04</v>
      </c>
      <c r="C2159" s="2">
        <f>RSI!I2159</f>
        <v>55.871941845073195</v>
      </c>
      <c r="D2159" s="2">
        <f>MACD!E2159</f>
        <v>4.6983664314307561E-2</v>
      </c>
      <c r="E2159" s="2">
        <f>MACD!F2159</f>
        <v>-1.8659154859263134E-2</v>
      </c>
      <c r="F2159" s="2">
        <f>'Moving Avg'!D2159</f>
        <v>13.987399999999999</v>
      </c>
      <c r="G2159" s="2">
        <f>'Moving Avg'!F2159</f>
        <v>14.048500000000001</v>
      </c>
      <c r="H2159" s="2">
        <f>'Moving Avg'!G2159</f>
        <v>13.845200000000002</v>
      </c>
      <c r="I2159" s="2">
        <f>'Moving Avg'!H2159</f>
        <v>11.794935000000011</v>
      </c>
      <c r="J2159" s="6" t="str">
        <f>OBV!F2159</f>
        <v>BEARISH</v>
      </c>
      <c r="K2159" s="6" t="str">
        <f>OBV!G2159</f>
        <v>NEUTRAL</v>
      </c>
      <c r="L2159" s="6" t="str">
        <f>OBV!H2159</f>
        <v>BEARISH DIVERGENCE</v>
      </c>
      <c r="M2159" s="8">
        <f t="shared" si="330"/>
        <v>25</v>
      </c>
      <c r="N2159" s="8">
        <f t="shared" si="331"/>
        <v>0</v>
      </c>
      <c r="O2159" s="8">
        <f t="shared" si="332"/>
        <v>50</v>
      </c>
      <c r="P2159" s="8">
        <f t="shared" si="333"/>
        <v>16.5</v>
      </c>
      <c r="Q2159" s="9">
        <f t="shared" si="334"/>
        <v>18.725000000000001</v>
      </c>
      <c r="R2159" s="9">
        <f t="shared" si="335"/>
        <v>26.625</v>
      </c>
      <c r="S2159" s="9">
        <f t="shared" si="336"/>
        <v>23.675000000000001</v>
      </c>
      <c r="T2159" s="9">
        <f t="shared" si="337"/>
        <v>22.875</v>
      </c>
      <c r="U2159" s="8">
        <f t="shared" si="338"/>
        <v>23.008333333333336</v>
      </c>
      <c r="V2159" s="8">
        <f t="shared" si="339"/>
        <v>22.975000000000001</v>
      </c>
    </row>
    <row r="2160" spans="1:22" ht="13.5" x14ac:dyDescent="0.25">
      <c r="A2160" s="3">
        <f>RSI!A2160</f>
        <v>45152</v>
      </c>
      <c r="B2160" s="2">
        <f>RSI!B2160</f>
        <v>14.04</v>
      </c>
      <c r="C2160" s="2">
        <f>RSI!I2160</f>
        <v>55.871941845073195</v>
      </c>
      <c r="D2160" s="2">
        <f>MACD!E2160</f>
        <v>7.3126425113532179E-2</v>
      </c>
      <c r="E2160" s="2">
        <f>MACD!F2160</f>
        <v>-3.020388647040715E-4</v>
      </c>
      <c r="F2160" s="2">
        <f>'Moving Avg'!D2160</f>
        <v>13.988999999999999</v>
      </c>
      <c r="G2160" s="2">
        <f>'Moving Avg'!F2160</f>
        <v>14.048500000000004</v>
      </c>
      <c r="H2160" s="2">
        <f>'Moving Avg'!G2160</f>
        <v>13.854100000000001</v>
      </c>
      <c r="I2160" s="2">
        <f>'Moving Avg'!H2160</f>
        <v>11.813350000000009</v>
      </c>
      <c r="J2160" s="6" t="str">
        <f>OBV!F2160</f>
        <v>BEARISH</v>
      </c>
      <c r="K2160" s="6" t="str">
        <f>OBV!G2160</f>
        <v>NEUTRAL</v>
      </c>
      <c r="L2160" s="6" t="str">
        <f>OBV!H2160</f>
        <v>BEARISH DIVERGENCE</v>
      </c>
      <c r="M2160" s="8">
        <f t="shared" si="330"/>
        <v>25</v>
      </c>
      <c r="N2160" s="8">
        <f t="shared" si="331"/>
        <v>0</v>
      </c>
      <c r="O2160" s="8">
        <f t="shared" si="332"/>
        <v>50</v>
      </c>
      <c r="P2160" s="8">
        <f t="shared" si="333"/>
        <v>16.5</v>
      </c>
      <c r="Q2160" s="9">
        <f t="shared" si="334"/>
        <v>18.725000000000001</v>
      </c>
      <c r="R2160" s="9">
        <f t="shared" si="335"/>
        <v>26.625</v>
      </c>
      <c r="S2160" s="9">
        <f t="shared" si="336"/>
        <v>23.675000000000001</v>
      </c>
      <c r="T2160" s="9">
        <f t="shared" si="337"/>
        <v>22.875</v>
      </c>
      <c r="U2160" s="8">
        <f t="shared" si="338"/>
        <v>23.008333333333336</v>
      </c>
      <c r="V2160" s="8">
        <f t="shared" si="339"/>
        <v>22.975000000000001</v>
      </c>
    </row>
    <row r="2161" spans="1:22" ht="13.5" x14ac:dyDescent="0.25">
      <c r="A2161" s="3">
        <f>RSI!A2161</f>
        <v>45153</v>
      </c>
      <c r="B2161" s="2">
        <f>RSI!B2161</f>
        <v>14.032</v>
      </c>
      <c r="C2161" s="2">
        <f>RSI!I2161</f>
        <v>55.273331282207053</v>
      </c>
      <c r="D2161" s="2">
        <f>MACD!E2161</f>
        <v>9.5328002091687125E-2</v>
      </c>
      <c r="E2161" s="2">
        <f>MACD!F2161</f>
        <v>1.882396932657417E-2</v>
      </c>
      <c r="F2161" s="2">
        <f>'Moving Avg'!D2161</f>
        <v>14.0044</v>
      </c>
      <c r="G2161" s="2">
        <f>'Moving Avg'!F2161</f>
        <v>14.04895</v>
      </c>
      <c r="H2161" s="2">
        <f>'Moving Avg'!G2161</f>
        <v>13.859060000000005</v>
      </c>
      <c r="I2161" s="2">
        <f>'Moving Avg'!H2161</f>
        <v>11.831725000000011</v>
      </c>
      <c r="J2161" s="6" t="str">
        <f>OBV!F2161</f>
        <v>BEARISH</v>
      </c>
      <c r="K2161" s="6" t="str">
        <f>OBV!G2161</f>
        <v>NEUTRAL</v>
      </c>
      <c r="L2161" s="6" t="str">
        <f>OBV!H2161</f>
        <v>BEARISH DIVERGENCE</v>
      </c>
      <c r="M2161" s="8">
        <f t="shared" si="330"/>
        <v>25</v>
      </c>
      <c r="N2161" s="8">
        <f t="shared" si="331"/>
        <v>0</v>
      </c>
      <c r="O2161" s="8">
        <f t="shared" si="332"/>
        <v>50</v>
      </c>
      <c r="P2161" s="8">
        <f t="shared" si="333"/>
        <v>16.5</v>
      </c>
      <c r="Q2161" s="9">
        <f t="shared" si="334"/>
        <v>18.725000000000001</v>
      </c>
      <c r="R2161" s="9">
        <f t="shared" si="335"/>
        <v>26.625</v>
      </c>
      <c r="S2161" s="9">
        <f t="shared" si="336"/>
        <v>23.675000000000001</v>
      </c>
      <c r="T2161" s="9">
        <f t="shared" si="337"/>
        <v>22.875</v>
      </c>
      <c r="U2161" s="8">
        <f t="shared" si="338"/>
        <v>23.008333333333336</v>
      </c>
      <c r="V2161" s="8">
        <f t="shared" si="339"/>
        <v>22.975000000000001</v>
      </c>
    </row>
    <row r="2162" spans="1:22" ht="13.5" x14ac:dyDescent="0.25">
      <c r="A2162" s="3">
        <f>RSI!A2162</f>
        <v>45154</v>
      </c>
      <c r="B2162" s="2">
        <f>RSI!B2162</f>
        <v>13.955</v>
      </c>
      <c r="C2162" s="2">
        <f>RSI!I2162</f>
        <v>49.748534321681078</v>
      </c>
      <c r="D2162" s="2">
        <f>MACD!E2162</f>
        <v>9.292948830429637E-2</v>
      </c>
      <c r="E2162" s="2">
        <f>MACD!F2162</f>
        <v>3.3645073122118611E-2</v>
      </c>
      <c r="F2162" s="2">
        <f>'Moving Avg'!D2162</f>
        <v>14.004399999999999</v>
      </c>
      <c r="G2162" s="2">
        <f>'Moving Avg'!F2162</f>
        <v>14.04555</v>
      </c>
      <c r="H2162" s="2">
        <f>'Moving Avg'!G2162</f>
        <v>13.861640000000005</v>
      </c>
      <c r="I2162" s="2">
        <f>'Moving Avg'!H2162</f>
        <v>11.849910000000012</v>
      </c>
      <c r="J2162" s="6" t="str">
        <f>OBV!F2162</f>
        <v>BEARISH</v>
      </c>
      <c r="K2162" s="6" t="str">
        <f>OBV!G2162</f>
        <v>STRONG</v>
      </c>
      <c r="L2162" s="6" t="str">
        <f>OBV!H2162</f>
        <v>NEUTRAL</v>
      </c>
      <c r="M2162" s="8">
        <f t="shared" si="330"/>
        <v>25</v>
      </c>
      <c r="N2162" s="8">
        <f t="shared" si="331"/>
        <v>0</v>
      </c>
      <c r="O2162" s="8">
        <f t="shared" si="332"/>
        <v>50</v>
      </c>
      <c r="P2162" s="8">
        <f t="shared" si="333"/>
        <v>33</v>
      </c>
      <c r="Q2162" s="9">
        <f t="shared" si="334"/>
        <v>21.2</v>
      </c>
      <c r="R2162" s="9">
        <f t="shared" si="335"/>
        <v>30.75</v>
      </c>
      <c r="S2162" s="9">
        <f t="shared" si="336"/>
        <v>31.1</v>
      </c>
      <c r="T2162" s="9">
        <f t="shared" si="337"/>
        <v>27</v>
      </c>
      <c r="U2162" s="8">
        <f t="shared" si="338"/>
        <v>27.683333333333337</v>
      </c>
      <c r="V2162" s="8">
        <f t="shared" si="339"/>
        <v>27.512500000000003</v>
      </c>
    </row>
    <row r="2163" spans="1:22" ht="13.5" x14ac:dyDescent="0.25">
      <c r="A2163" s="3">
        <f>RSI!A2163</f>
        <v>45155</v>
      </c>
      <c r="B2163" s="2">
        <f>RSI!B2163</f>
        <v>13.997999999999999</v>
      </c>
      <c r="C2163" s="2">
        <f>RSI!I2163</f>
        <v>52.59797729569042</v>
      </c>
      <c r="D2163" s="2">
        <f>MACD!E2163</f>
        <v>8.5159376495893113E-2</v>
      </c>
      <c r="E2163" s="2">
        <f>MACD!F2163</f>
        <v>4.394793379687352E-2</v>
      </c>
      <c r="F2163" s="2">
        <f>'Moving Avg'!D2163</f>
        <v>14.013</v>
      </c>
      <c r="G2163" s="2">
        <f>'Moving Avg'!F2163</f>
        <v>14.043450000000002</v>
      </c>
      <c r="H2163" s="2">
        <f>'Moving Avg'!G2163</f>
        <v>13.865080000000004</v>
      </c>
      <c r="I2163" s="2">
        <f>'Moving Avg'!H2163</f>
        <v>11.86792000000001</v>
      </c>
      <c r="J2163" s="6" t="str">
        <f>OBV!F2163</f>
        <v>BEARISH</v>
      </c>
      <c r="K2163" s="6" t="str">
        <f>OBV!G2163</f>
        <v>NEUTRAL</v>
      </c>
      <c r="L2163" s="6" t="str">
        <f>OBV!H2163</f>
        <v>BEARISH DIVERGENCE</v>
      </c>
      <c r="M2163" s="8">
        <f t="shared" si="330"/>
        <v>25</v>
      </c>
      <c r="N2163" s="8">
        <f t="shared" si="331"/>
        <v>0</v>
      </c>
      <c r="O2163" s="8">
        <f t="shared" si="332"/>
        <v>50</v>
      </c>
      <c r="P2163" s="8">
        <f t="shared" si="333"/>
        <v>16.5</v>
      </c>
      <c r="Q2163" s="9">
        <f t="shared" si="334"/>
        <v>18.725000000000001</v>
      </c>
      <c r="R2163" s="9">
        <f t="shared" si="335"/>
        <v>26.625</v>
      </c>
      <c r="S2163" s="9">
        <f t="shared" si="336"/>
        <v>23.675000000000001</v>
      </c>
      <c r="T2163" s="9">
        <f t="shared" si="337"/>
        <v>22.875</v>
      </c>
      <c r="U2163" s="8">
        <f t="shared" si="338"/>
        <v>23.008333333333336</v>
      </c>
      <c r="V2163" s="8">
        <f t="shared" si="339"/>
        <v>22.975000000000001</v>
      </c>
    </row>
    <row r="2164" spans="1:22" ht="13.5" x14ac:dyDescent="0.25">
      <c r="A2164" s="3">
        <f>RSI!A2164</f>
        <v>45156</v>
      </c>
      <c r="B2164" s="2">
        <f>RSI!B2164</f>
        <v>14.032</v>
      </c>
      <c r="C2164" s="2">
        <f>RSI!I2164</f>
        <v>54.781331282594998</v>
      </c>
      <c r="D2164" s="2">
        <f>MACD!E2164</f>
        <v>7.7252201985082536E-2</v>
      </c>
      <c r="E2164" s="2">
        <f>MACD!F2164</f>
        <v>5.0608787434515322E-2</v>
      </c>
      <c r="F2164" s="2">
        <f>'Moving Avg'!D2164</f>
        <v>14.0114</v>
      </c>
      <c r="G2164" s="2">
        <f>'Moving Avg'!F2164</f>
        <v>14.043050000000003</v>
      </c>
      <c r="H2164" s="2">
        <f>'Moving Avg'!G2164</f>
        <v>13.869200000000008</v>
      </c>
      <c r="I2164" s="2">
        <f>'Moving Avg'!H2164</f>
        <v>11.88688000000001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  <c r="M2164" s="8">
        <f t="shared" si="330"/>
        <v>25</v>
      </c>
      <c r="N2164" s="8">
        <f t="shared" si="331"/>
        <v>0</v>
      </c>
      <c r="O2164" s="8">
        <f t="shared" si="332"/>
        <v>50</v>
      </c>
      <c r="P2164" s="8">
        <f t="shared" si="333"/>
        <v>16.5</v>
      </c>
      <c r="Q2164" s="9">
        <f t="shared" si="334"/>
        <v>18.725000000000001</v>
      </c>
      <c r="R2164" s="9">
        <f t="shared" si="335"/>
        <v>26.625</v>
      </c>
      <c r="S2164" s="9">
        <f t="shared" si="336"/>
        <v>23.675000000000001</v>
      </c>
      <c r="T2164" s="9">
        <f t="shared" si="337"/>
        <v>22.875</v>
      </c>
      <c r="U2164" s="8">
        <f t="shared" si="338"/>
        <v>23.008333333333336</v>
      </c>
      <c r="V2164" s="8">
        <f t="shared" si="339"/>
        <v>22.975000000000001</v>
      </c>
    </row>
    <row r="2165" spans="1:22" ht="13.5" x14ac:dyDescent="0.25">
      <c r="A2165" s="3">
        <f>RSI!A2165</f>
        <v>45159</v>
      </c>
      <c r="B2165" s="2">
        <f>RSI!B2165</f>
        <v>14.032</v>
      </c>
      <c r="C2165" s="2">
        <f>RSI!I2165</f>
        <v>54.781331282594998</v>
      </c>
      <c r="D2165" s="2">
        <f>MACD!E2165</f>
        <v>7.0176755265956459E-2</v>
      </c>
      <c r="E2165" s="2">
        <f>MACD!F2165</f>
        <v>5.4522381000803553E-2</v>
      </c>
      <c r="F2165" s="2">
        <f>'Moving Avg'!D2165</f>
        <v>14.009799999999998</v>
      </c>
      <c r="G2165" s="2">
        <f>'Moving Avg'!F2165</f>
        <v>14.043049999999999</v>
      </c>
      <c r="H2165" s="2">
        <f>'Moving Avg'!G2165</f>
        <v>13.873320000000009</v>
      </c>
      <c r="I2165" s="2">
        <f>'Moving Avg'!H2165</f>
        <v>11.905960000000011</v>
      </c>
      <c r="J2165" s="6" t="str">
        <f>OBV!F2165</f>
        <v>BEARISH</v>
      </c>
      <c r="K2165" s="6" t="str">
        <f>OBV!G2165</f>
        <v>NEUTRAL</v>
      </c>
      <c r="L2165" s="6" t="str">
        <f>OBV!H2165</f>
        <v>CONFIRMED BEARISH</v>
      </c>
      <c r="M2165" s="8">
        <f t="shared" si="330"/>
        <v>25</v>
      </c>
      <c r="N2165" s="8">
        <f t="shared" si="331"/>
        <v>0</v>
      </c>
      <c r="O2165" s="8">
        <f t="shared" si="332"/>
        <v>50</v>
      </c>
      <c r="P2165" s="8">
        <f t="shared" si="333"/>
        <v>16.5</v>
      </c>
      <c r="Q2165" s="9">
        <f t="shared" si="334"/>
        <v>18.725000000000001</v>
      </c>
      <c r="R2165" s="9">
        <f t="shared" si="335"/>
        <v>26.625</v>
      </c>
      <c r="S2165" s="9">
        <f t="shared" si="336"/>
        <v>23.675000000000001</v>
      </c>
      <c r="T2165" s="9">
        <f t="shared" si="337"/>
        <v>22.875</v>
      </c>
      <c r="U2165" s="8">
        <f t="shared" si="338"/>
        <v>23.008333333333336</v>
      </c>
      <c r="V2165" s="8">
        <f t="shared" si="339"/>
        <v>22.975000000000001</v>
      </c>
    </row>
    <row r="2166" spans="1:22" ht="13.5" x14ac:dyDescent="0.25">
      <c r="A2166" s="3">
        <f>RSI!A2166</f>
        <v>45160</v>
      </c>
      <c r="B2166" s="2">
        <f>RSI!B2166</f>
        <v>14.032</v>
      </c>
      <c r="C2166" s="2">
        <f>RSI!I2166</f>
        <v>54.781331282594998</v>
      </c>
      <c r="D2166" s="2">
        <f>MACD!E2166</f>
        <v>5.1987425155347822E-2</v>
      </c>
      <c r="E2166" s="2">
        <f>MACD!F2166</f>
        <v>5.4015389831712404E-2</v>
      </c>
      <c r="F2166" s="2">
        <f>'Moving Avg'!D2166</f>
        <v>14.009799999999998</v>
      </c>
      <c r="G2166" s="2">
        <f>'Moving Avg'!F2166</f>
        <v>14.043049999999999</v>
      </c>
      <c r="H2166" s="2">
        <f>'Moving Avg'!G2166</f>
        <v>13.876740000000009</v>
      </c>
      <c r="I2166" s="2">
        <f>'Moving Avg'!H2166</f>
        <v>11.924570000000012</v>
      </c>
      <c r="J2166" s="6" t="str">
        <f>OBV!F2166</f>
        <v>BULLISH</v>
      </c>
      <c r="K2166" s="6" t="str">
        <f>OBV!G2166</f>
        <v>WEAK</v>
      </c>
      <c r="L2166" s="6" t="str">
        <f>OBV!H2166</f>
        <v>NEUTRAL</v>
      </c>
      <c r="M2166" s="8">
        <f t="shared" si="330"/>
        <v>25</v>
      </c>
      <c r="N2166" s="8">
        <f t="shared" si="331"/>
        <v>45</v>
      </c>
      <c r="O2166" s="8">
        <f t="shared" si="332"/>
        <v>50</v>
      </c>
      <c r="P2166" s="8">
        <f t="shared" si="333"/>
        <v>33</v>
      </c>
      <c r="Q2166" s="9">
        <f t="shared" si="334"/>
        <v>36.950000000000003</v>
      </c>
      <c r="R2166" s="9">
        <f t="shared" si="335"/>
        <v>39.75</v>
      </c>
      <c r="S2166" s="9">
        <f t="shared" si="336"/>
        <v>37.85</v>
      </c>
      <c r="T2166" s="9">
        <f t="shared" si="337"/>
        <v>38.25</v>
      </c>
      <c r="U2166" s="8">
        <f t="shared" si="338"/>
        <v>38.183333333333337</v>
      </c>
      <c r="V2166" s="8">
        <f t="shared" si="339"/>
        <v>38.200000000000003</v>
      </c>
    </row>
    <row r="2167" spans="1:22" ht="13.5" x14ac:dyDescent="0.25">
      <c r="A2167" s="3">
        <f>RSI!A2167</f>
        <v>45161</v>
      </c>
      <c r="B2167" s="2">
        <f>RSI!B2167</f>
        <v>14.032</v>
      </c>
      <c r="C2167" s="2">
        <f>RSI!I2167</f>
        <v>54.781331282594998</v>
      </c>
      <c r="D2167" s="2">
        <f>MACD!E2167</f>
        <v>3.6266583329025437E-2</v>
      </c>
      <c r="E2167" s="2">
        <f>MACD!F2167</f>
        <v>5.0465628531175012E-2</v>
      </c>
      <c r="F2167" s="2">
        <f>'Moving Avg'!D2167</f>
        <v>14.025199999999998</v>
      </c>
      <c r="G2167" s="2">
        <f>'Moving Avg'!F2167</f>
        <v>14.043049999999999</v>
      </c>
      <c r="H2167" s="2">
        <f>'Moving Avg'!G2167</f>
        <v>13.880160000000011</v>
      </c>
      <c r="I2167" s="2">
        <f>'Moving Avg'!H2167</f>
        <v>11.942750000000013</v>
      </c>
      <c r="J2167" s="6" t="str">
        <f>OBV!F2167</f>
        <v>BULLISH</v>
      </c>
      <c r="K2167" s="6" t="str">
        <f>OBV!G2167</f>
        <v>WEAK</v>
      </c>
      <c r="L2167" s="6" t="str">
        <f>OBV!H2167</f>
        <v>CONFIRMED BULLISH</v>
      </c>
      <c r="M2167" s="8">
        <f t="shared" si="330"/>
        <v>25</v>
      </c>
      <c r="N2167" s="8">
        <f t="shared" si="331"/>
        <v>45</v>
      </c>
      <c r="O2167" s="8">
        <f t="shared" si="332"/>
        <v>50</v>
      </c>
      <c r="P2167" s="8">
        <f t="shared" si="333"/>
        <v>67</v>
      </c>
      <c r="Q2167" s="9">
        <f t="shared" si="334"/>
        <v>42.05</v>
      </c>
      <c r="R2167" s="9">
        <f t="shared" si="335"/>
        <v>48.25</v>
      </c>
      <c r="S2167" s="9">
        <f t="shared" si="336"/>
        <v>53.150000000000006</v>
      </c>
      <c r="T2167" s="9">
        <f t="shared" si="337"/>
        <v>46.75</v>
      </c>
      <c r="U2167" s="8">
        <f t="shared" si="338"/>
        <v>47.816666666666663</v>
      </c>
      <c r="V2167" s="8">
        <f t="shared" si="339"/>
        <v>47.55</v>
      </c>
    </row>
    <row r="2168" spans="1:22" ht="13.5" x14ac:dyDescent="0.25">
      <c r="A2168" s="3">
        <f>RSI!A2168</f>
        <v>45162</v>
      </c>
      <c r="B2168" s="2">
        <f>RSI!B2168</f>
        <v>14.032</v>
      </c>
      <c r="C2168" s="2">
        <f>RSI!I2168</f>
        <v>54.781331282594998</v>
      </c>
      <c r="D2168" s="2">
        <f>MACD!E2168</f>
        <v>2.2658897187845639E-2</v>
      </c>
      <c r="E2168" s="2">
        <f>MACD!F2168</f>
        <v>4.4904282262509136E-2</v>
      </c>
      <c r="F2168" s="2">
        <f>'Moving Avg'!D2168</f>
        <v>14.032</v>
      </c>
      <c r="G2168" s="2">
        <f>'Moving Avg'!F2168</f>
        <v>14.04265</v>
      </c>
      <c r="H2168" s="2">
        <f>'Moving Avg'!G2168</f>
        <v>13.883580000000011</v>
      </c>
      <c r="I2168" s="2">
        <f>'Moving Avg'!H2168</f>
        <v>11.961515000000013</v>
      </c>
      <c r="J2168" s="6" t="str">
        <f>OBV!F2168</f>
        <v>BULLISH</v>
      </c>
      <c r="K2168" s="6" t="str">
        <f>OBV!G2168</f>
        <v>WEAK</v>
      </c>
      <c r="L2168" s="6" t="str">
        <f>OBV!H2168</f>
        <v>CONFIRMED BULLISH</v>
      </c>
      <c r="M2168" s="8">
        <f t="shared" si="330"/>
        <v>25</v>
      </c>
      <c r="N2168" s="8">
        <f t="shared" si="331"/>
        <v>100</v>
      </c>
      <c r="O2168" s="8">
        <f t="shared" si="332"/>
        <v>50</v>
      </c>
      <c r="P2168" s="8">
        <f t="shared" si="333"/>
        <v>67</v>
      </c>
      <c r="Q2168" s="9">
        <f t="shared" si="334"/>
        <v>61.3</v>
      </c>
      <c r="R2168" s="9">
        <f t="shared" si="335"/>
        <v>59.25</v>
      </c>
      <c r="S2168" s="9">
        <f t="shared" si="336"/>
        <v>61.400000000000006</v>
      </c>
      <c r="T2168" s="9">
        <f t="shared" si="337"/>
        <v>60.5</v>
      </c>
      <c r="U2168" s="8">
        <f t="shared" si="338"/>
        <v>60.65</v>
      </c>
      <c r="V2168" s="8">
        <f t="shared" si="339"/>
        <v>60.612499999999997</v>
      </c>
    </row>
    <row r="2169" spans="1:22" ht="13.5" x14ac:dyDescent="0.25">
      <c r="A2169" s="3">
        <f>RSI!A2169</f>
        <v>45163</v>
      </c>
      <c r="B2169" s="2">
        <f>RSI!B2169</f>
        <v>14.032</v>
      </c>
      <c r="C2169" s="2">
        <f>RSI!I2169</f>
        <v>54.781331282594998</v>
      </c>
      <c r="D2169" s="2">
        <f>MACD!E2169</f>
        <v>2.393881377594731E-2</v>
      </c>
      <c r="E2169" s="2">
        <f>MACD!F2169</f>
        <v>4.0711188565196774E-2</v>
      </c>
      <c r="F2169" s="2">
        <f>'Moving Avg'!D2169</f>
        <v>14.032</v>
      </c>
      <c r="G2169" s="2">
        <f>'Moving Avg'!F2169</f>
        <v>14.03365</v>
      </c>
      <c r="H2169" s="2">
        <f>'Moving Avg'!G2169</f>
        <v>13.88854000000001</v>
      </c>
      <c r="I2169" s="2">
        <f>'Moving Avg'!H2169</f>
        <v>11.980670000000014</v>
      </c>
      <c r="J2169" s="6" t="str">
        <f>OBV!F2169</f>
        <v>NEUTRAL</v>
      </c>
      <c r="K2169" s="6" t="str">
        <f>OBV!G2169</f>
        <v>NEUTRAL</v>
      </c>
      <c r="L2169" s="6" t="str">
        <f>OBV!H2169</f>
        <v>NEUTRAL</v>
      </c>
      <c r="M2169" s="8">
        <f t="shared" si="330"/>
        <v>25</v>
      </c>
      <c r="N2169" s="8">
        <f t="shared" si="331"/>
        <v>45</v>
      </c>
      <c r="O2169" s="8">
        <f t="shared" si="332"/>
        <v>50</v>
      </c>
      <c r="P2169" s="8">
        <f t="shared" si="333"/>
        <v>33</v>
      </c>
      <c r="Q2169" s="9">
        <f t="shared" si="334"/>
        <v>36.950000000000003</v>
      </c>
      <c r="R2169" s="9">
        <f t="shared" si="335"/>
        <v>39.75</v>
      </c>
      <c r="S2169" s="9">
        <f t="shared" si="336"/>
        <v>37.85</v>
      </c>
      <c r="T2169" s="9">
        <f t="shared" si="337"/>
        <v>38.25</v>
      </c>
      <c r="U2169" s="8">
        <f t="shared" si="338"/>
        <v>38.183333333333337</v>
      </c>
      <c r="V2169" s="8">
        <f t="shared" si="339"/>
        <v>38.200000000000003</v>
      </c>
    </row>
    <row r="2170" spans="1:22" ht="13.5" x14ac:dyDescent="0.25">
      <c r="A2170" s="3">
        <f>RSI!A2170</f>
        <v>45166</v>
      </c>
      <c r="B2170" s="2">
        <f>RSI!B2170</f>
        <v>14.032</v>
      </c>
      <c r="C2170" s="2">
        <f>RSI!I2170</f>
        <v>54.781331282594998</v>
      </c>
      <c r="D2170" s="2">
        <f>MACD!E2170</f>
        <v>2.475995852416446E-2</v>
      </c>
      <c r="E2170" s="2">
        <f>MACD!F2170</f>
        <v>3.7520942556990317E-2</v>
      </c>
      <c r="F2170" s="2">
        <f>'Moving Avg'!D2170</f>
        <v>14.032</v>
      </c>
      <c r="G2170" s="2">
        <f>'Moving Avg'!F2170</f>
        <v>14.024650000000003</v>
      </c>
      <c r="H2170" s="2">
        <f>'Moving Avg'!G2170</f>
        <v>13.893500000000008</v>
      </c>
      <c r="I2170" s="2">
        <f>'Moving Avg'!H2170</f>
        <v>11.998850000000013</v>
      </c>
      <c r="J2170" s="6" t="str">
        <f>OBV!F2170</f>
        <v>NEUTRAL</v>
      </c>
      <c r="K2170" s="6" t="str">
        <f>OBV!G2170</f>
        <v>NEUTRAL</v>
      </c>
      <c r="L2170" s="6" t="str">
        <f>OBV!H2170</f>
        <v>NEUTRAL</v>
      </c>
      <c r="M2170" s="8">
        <f t="shared" si="330"/>
        <v>25</v>
      </c>
      <c r="N2170" s="8">
        <f t="shared" si="331"/>
        <v>45</v>
      </c>
      <c r="O2170" s="8">
        <f t="shared" si="332"/>
        <v>50</v>
      </c>
      <c r="P2170" s="8">
        <f t="shared" si="333"/>
        <v>33</v>
      </c>
      <c r="Q2170" s="9">
        <f t="shared" si="334"/>
        <v>36.950000000000003</v>
      </c>
      <c r="R2170" s="9">
        <f t="shared" si="335"/>
        <v>39.75</v>
      </c>
      <c r="S2170" s="9">
        <f t="shared" si="336"/>
        <v>37.85</v>
      </c>
      <c r="T2170" s="9">
        <f t="shared" si="337"/>
        <v>38.25</v>
      </c>
      <c r="U2170" s="8">
        <f t="shared" si="338"/>
        <v>38.183333333333337</v>
      </c>
      <c r="V2170" s="8">
        <f t="shared" si="339"/>
        <v>38.200000000000003</v>
      </c>
    </row>
    <row r="2171" spans="1:22" ht="13.5" x14ac:dyDescent="0.25">
      <c r="A2171" s="3">
        <f>RSI!A2171</f>
        <v>45167</v>
      </c>
      <c r="B2171" s="2">
        <f>RSI!B2171</f>
        <v>14.032</v>
      </c>
      <c r="C2171" s="2">
        <f>RSI!I2171</f>
        <v>54.781331282594998</v>
      </c>
      <c r="D2171" s="2">
        <f>MACD!E2171</f>
        <v>2.3981539640011817E-2</v>
      </c>
      <c r="E2171" s="2">
        <f>MACD!F2171</f>
        <v>3.4813061973594621E-2</v>
      </c>
      <c r="F2171" s="2">
        <f>'Moving Avg'!D2171</f>
        <v>14.032</v>
      </c>
      <c r="G2171" s="2">
        <f>'Moving Avg'!F2171</f>
        <v>14.015650000000003</v>
      </c>
      <c r="H2171" s="2">
        <f>'Moving Avg'!G2171</f>
        <v>13.898460000000009</v>
      </c>
      <c r="I2171" s="2">
        <f>'Moving Avg'!H2171</f>
        <v>12.017030000000013</v>
      </c>
      <c r="J2171" s="6" t="str">
        <f>OBV!F2171</f>
        <v>NEUTRAL</v>
      </c>
      <c r="K2171" s="6" t="str">
        <f>OBV!G2171</f>
        <v>NEUTRAL</v>
      </c>
      <c r="L2171" s="6" t="str">
        <f>OBV!H2171</f>
        <v>NEUTRAL</v>
      </c>
      <c r="M2171" s="8">
        <f t="shared" si="330"/>
        <v>25</v>
      </c>
      <c r="N2171" s="8">
        <f t="shared" si="331"/>
        <v>45</v>
      </c>
      <c r="O2171" s="8">
        <f t="shared" si="332"/>
        <v>50</v>
      </c>
      <c r="P2171" s="8">
        <f t="shared" si="333"/>
        <v>33</v>
      </c>
      <c r="Q2171" s="9">
        <f t="shared" si="334"/>
        <v>36.950000000000003</v>
      </c>
      <c r="R2171" s="9">
        <f t="shared" si="335"/>
        <v>39.75</v>
      </c>
      <c r="S2171" s="9">
        <f t="shared" si="336"/>
        <v>37.85</v>
      </c>
      <c r="T2171" s="9">
        <f t="shared" si="337"/>
        <v>38.25</v>
      </c>
      <c r="U2171" s="8">
        <f t="shared" si="338"/>
        <v>38.183333333333337</v>
      </c>
      <c r="V2171" s="8">
        <f t="shared" si="339"/>
        <v>38.200000000000003</v>
      </c>
    </row>
    <row r="2172" spans="1:22" ht="13.5" x14ac:dyDescent="0.25">
      <c r="A2172" s="3">
        <f>RSI!A2172</f>
        <v>45168</v>
      </c>
      <c r="B2172" s="2">
        <f>RSI!B2172</f>
        <v>13.972</v>
      </c>
      <c r="C2172" s="2">
        <f>RSI!I2172</f>
        <v>47.758281161249357</v>
      </c>
      <c r="D2172" s="2">
        <f>MACD!E2172</f>
        <v>1.5696663994138049E-2</v>
      </c>
      <c r="E2172" s="2">
        <f>MACD!F2172</f>
        <v>3.0989782377703307E-2</v>
      </c>
      <c r="F2172" s="2">
        <f>'Moving Avg'!D2172</f>
        <v>14.02</v>
      </c>
      <c r="G2172" s="2">
        <f>'Moving Avg'!F2172</f>
        <v>14.01225</v>
      </c>
      <c r="H2172" s="2">
        <f>'Moving Avg'!G2172</f>
        <v>13.912500000000007</v>
      </c>
      <c r="I2172" s="2">
        <f>'Moving Avg'!H2172</f>
        <v>12.035145000000014</v>
      </c>
      <c r="J2172" s="6" t="str">
        <f>OBV!F2172</f>
        <v>BEARISH</v>
      </c>
      <c r="K2172" s="6" t="str">
        <f>OBV!G2172</f>
        <v>STRONG</v>
      </c>
      <c r="L2172" s="6" t="str">
        <f>OBV!H2172</f>
        <v>CONFIRMED BEARISH</v>
      </c>
      <c r="M2172" s="8">
        <f t="shared" si="330"/>
        <v>25</v>
      </c>
      <c r="N2172" s="8">
        <f t="shared" si="331"/>
        <v>45</v>
      </c>
      <c r="O2172" s="8">
        <f t="shared" si="332"/>
        <v>50</v>
      </c>
      <c r="P2172" s="8">
        <f t="shared" si="333"/>
        <v>33</v>
      </c>
      <c r="Q2172" s="9">
        <f t="shared" si="334"/>
        <v>36.950000000000003</v>
      </c>
      <c r="R2172" s="9">
        <f t="shared" si="335"/>
        <v>39.75</v>
      </c>
      <c r="S2172" s="9">
        <f t="shared" si="336"/>
        <v>37.85</v>
      </c>
      <c r="T2172" s="9">
        <f t="shared" si="337"/>
        <v>38.25</v>
      </c>
      <c r="U2172" s="8">
        <f t="shared" si="338"/>
        <v>38.183333333333337</v>
      </c>
      <c r="V2172" s="8">
        <f t="shared" si="339"/>
        <v>38.200000000000003</v>
      </c>
    </row>
    <row r="2173" spans="1:22" ht="13.5" x14ac:dyDescent="0.25">
      <c r="A2173" s="3">
        <f>RSI!A2173</f>
        <v>45169</v>
      </c>
      <c r="B2173" s="2">
        <f>RSI!B2173</f>
        <v>14.297000000000001</v>
      </c>
      <c r="C2173" s="2">
        <f>RSI!I2173</f>
        <v>70.110735250940948</v>
      </c>
      <c r="D2173" s="2">
        <f>MACD!E2173</f>
        <v>-8.6256364576886568E-3</v>
      </c>
      <c r="E2173" s="2">
        <f>MACD!F2173</f>
        <v>2.3066698610624915E-2</v>
      </c>
      <c r="F2173" s="2">
        <f>'Moving Avg'!D2173</f>
        <v>14.073000000000002</v>
      </c>
      <c r="G2173" s="2">
        <f>'Moving Avg'!F2173</f>
        <v>14.025950000000003</v>
      </c>
      <c r="H2173" s="2">
        <f>'Moving Avg'!G2173</f>
        <v>13.922940000000008</v>
      </c>
      <c r="I2173" s="2">
        <f>'Moving Avg'!H2173</f>
        <v>12.055510000000012</v>
      </c>
      <c r="J2173" s="6" t="str">
        <f>OBV!F2173</f>
        <v>BULLISH</v>
      </c>
      <c r="K2173" s="6" t="str">
        <f>OBV!G2173</f>
        <v>NEUTRAL</v>
      </c>
      <c r="L2173" s="6" t="str">
        <f>OBV!H2173</f>
        <v>CONFIRMED BULLISH</v>
      </c>
      <c r="M2173" s="8">
        <f t="shared" si="330"/>
        <v>0</v>
      </c>
      <c r="N2173" s="8">
        <f t="shared" si="331"/>
        <v>100</v>
      </c>
      <c r="O2173" s="8">
        <f t="shared" si="332"/>
        <v>50</v>
      </c>
      <c r="P2173" s="8">
        <f t="shared" si="333"/>
        <v>83.5</v>
      </c>
      <c r="Q2173" s="9">
        <f t="shared" si="334"/>
        <v>55.024999999999999</v>
      </c>
      <c r="R2173" s="9">
        <f t="shared" si="335"/>
        <v>58.375</v>
      </c>
      <c r="S2173" s="9">
        <f t="shared" si="336"/>
        <v>65.075000000000003</v>
      </c>
      <c r="T2173" s="9">
        <f t="shared" si="337"/>
        <v>58.375</v>
      </c>
      <c r="U2173" s="8">
        <f t="shared" si="338"/>
        <v>59.491666666666674</v>
      </c>
      <c r="V2173" s="8">
        <f t="shared" si="339"/>
        <v>59.212500000000006</v>
      </c>
    </row>
    <row r="2174" spans="1:22" ht="13.5" x14ac:dyDescent="0.25">
      <c r="A2174" s="3">
        <f>RSI!A2174</f>
        <v>45170</v>
      </c>
      <c r="B2174" s="2">
        <f>RSI!B2174</f>
        <v>14.254</v>
      </c>
      <c r="C2174" s="2">
        <f>RSI!I2174</f>
        <v>66.082070104079463</v>
      </c>
      <c r="D2174" s="2">
        <f>MACD!E2174</f>
        <v>-2.2574725000200857E-2</v>
      </c>
      <c r="E2174" s="2">
        <f>MACD!F2174</f>
        <v>1.3938413888459761E-2</v>
      </c>
      <c r="F2174" s="2">
        <f>'Moving Avg'!D2174</f>
        <v>14.1174</v>
      </c>
      <c r="G2174" s="2">
        <f>'Moving Avg'!F2174</f>
        <v>14.037050000000004</v>
      </c>
      <c r="H2174" s="2">
        <f>'Moving Avg'!G2174</f>
        <v>13.93818000000001</v>
      </c>
      <c r="I2174" s="2">
        <f>'Moving Avg'!H2174</f>
        <v>12.074055000000012</v>
      </c>
      <c r="J2174" s="6" t="str">
        <f>OBV!F2174</f>
        <v>BEARISH</v>
      </c>
      <c r="K2174" s="6" t="str">
        <f>OBV!G2174</f>
        <v>STRONG</v>
      </c>
      <c r="L2174" s="6" t="str">
        <f>OBV!H2174</f>
        <v>BEARISH DIVERGENCE</v>
      </c>
      <c r="M2174" s="8">
        <f t="shared" si="330"/>
        <v>25</v>
      </c>
      <c r="N2174" s="8">
        <f t="shared" si="331"/>
        <v>100</v>
      </c>
      <c r="O2174" s="8">
        <f t="shared" si="332"/>
        <v>50</v>
      </c>
      <c r="P2174" s="8">
        <f t="shared" si="333"/>
        <v>33</v>
      </c>
      <c r="Q2174" s="9">
        <f t="shared" si="334"/>
        <v>56.2</v>
      </c>
      <c r="R2174" s="9">
        <f t="shared" si="335"/>
        <v>50.75</v>
      </c>
      <c r="S2174" s="9">
        <f t="shared" si="336"/>
        <v>46.1</v>
      </c>
      <c r="T2174" s="9">
        <f t="shared" si="337"/>
        <v>52</v>
      </c>
      <c r="U2174" s="8">
        <f t="shared" si="338"/>
        <v>51.016666666666673</v>
      </c>
      <c r="V2174" s="8">
        <f t="shared" si="339"/>
        <v>51.262500000000003</v>
      </c>
    </row>
    <row r="2175" spans="1:22" ht="13.5" x14ac:dyDescent="0.25">
      <c r="A2175" s="3">
        <f>RSI!A2175</f>
        <v>45173</v>
      </c>
      <c r="B2175" s="2">
        <f>RSI!B2175</f>
        <v>14.254</v>
      </c>
      <c r="C2175" s="2">
        <f>RSI!I2175</f>
        <v>66.082070104079463</v>
      </c>
      <c r="D2175" s="2">
        <f>MACD!E2175</f>
        <v>-3.5776150781369864E-2</v>
      </c>
      <c r="E2175" s="2">
        <f>MACD!F2175</f>
        <v>3.9955009544938355E-3</v>
      </c>
      <c r="F2175" s="2">
        <f>'Moving Avg'!D2175</f>
        <v>14.161799999999999</v>
      </c>
      <c r="G2175" s="2">
        <f>'Moving Avg'!F2175</f>
        <v>14.048150000000003</v>
      </c>
      <c r="H2175" s="2">
        <f>'Moving Avg'!G2175</f>
        <v>13.953420000000005</v>
      </c>
      <c r="I2175" s="2">
        <f>'Moving Avg'!H2175</f>
        <v>12.093930000000011</v>
      </c>
      <c r="J2175" s="6" t="str">
        <f>OBV!F2175</f>
        <v>BEARISH</v>
      </c>
      <c r="K2175" s="6" t="str">
        <f>OBV!G2175</f>
        <v>STRONG</v>
      </c>
      <c r="L2175" s="6" t="str">
        <f>OBV!H2175</f>
        <v>BEARISH DIVERGENCE</v>
      </c>
      <c r="M2175" s="8">
        <f t="shared" si="330"/>
        <v>25</v>
      </c>
      <c r="N2175" s="8">
        <f t="shared" si="331"/>
        <v>100</v>
      </c>
      <c r="O2175" s="8">
        <f t="shared" si="332"/>
        <v>50</v>
      </c>
      <c r="P2175" s="8">
        <f t="shared" si="333"/>
        <v>33</v>
      </c>
      <c r="Q2175" s="9">
        <f t="shared" si="334"/>
        <v>56.2</v>
      </c>
      <c r="R2175" s="9">
        <f t="shared" si="335"/>
        <v>50.75</v>
      </c>
      <c r="S2175" s="9">
        <f t="shared" si="336"/>
        <v>46.1</v>
      </c>
      <c r="T2175" s="9">
        <f t="shared" si="337"/>
        <v>52</v>
      </c>
      <c r="U2175" s="8">
        <f t="shared" si="338"/>
        <v>51.016666666666673</v>
      </c>
      <c r="V2175" s="8">
        <f t="shared" si="339"/>
        <v>51.262500000000003</v>
      </c>
    </row>
    <row r="2176" spans="1:22" ht="13.5" x14ac:dyDescent="0.25">
      <c r="A2176" s="3">
        <f>RSI!A2176</f>
        <v>45174</v>
      </c>
      <c r="B2176" s="2">
        <f>RSI!B2176</f>
        <v>14.125999999999999</v>
      </c>
      <c r="C2176" s="2">
        <f>RSI!I2176</f>
        <v>55.143052235228886</v>
      </c>
      <c r="D2176" s="2">
        <f>MACD!E2176</f>
        <v>-3.8759875814690758E-2</v>
      </c>
      <c r="E2176" s="2">
        <f>MACD!F2176</f>
        <v>-4.5555743993430835E-3</v>
      </c>
      <c r="F2176" s="2">
        <f>'Moving Avg'!D2176</f>
        <v>14.180599999999998</v>
      </c>
      <c r="G2176" s="2">
        <f>'Moving Avg'!F2176</f>
        <v>14.056700000000001</v>
      </c>
      <c r="H2176" s="2">
        <f>'Moving Avg'!G2176</f>
        <v>13.961980000000006</v>
      </c>
      <c r="I2176" s="2">
        <f>'Moving Avg'!H2176</f>
        <v>12.110820000000015</v>
      </c>
      <c r="J2176" s="6" t="str">
        <f>OBV!F2176</f>
        <v>BEARISH</v>
      </c>
      <c r="K2176" s="6" t="str">
        <f>OBV!G2176</f>
        <v>STRONG</v>
      </c>
      <c r="L2176" s="6" t="str">
        <f>OBV!H2176</f>
        <v>BEARISH DIVERGENCE</v>
      </c>
      <c r="M2176" s="8">
        <f t="shared" si="330"/>
        <v>25</v>
      </c>
      <c r="N2176" s="8">
        <f t="shared" si="331"/>
        <v>100</v>
      </c>
      <c r="O2176" s="8">
        <f t="shared" si="332"/>
        <v>50</v>
      </c>
      <c r="P2176" s="8">
        <f t="shared" si="333"/>
        <v>33</v>
      </c>
      <c r="Q2176" s="9">
        <f t="shared" si="334"/>
        <v>56.2</v>
      </c>
      <c r="R2176" s="9">
        <f t="shared" si="335"/>
        <v>50.75</v>
      </c>
      <c r="S2176" s="9">
        <f t="shared" si="336"/>
        <v>46.1</v>
      </c>
      <c r="T2176" s="9">
        <f t="shared" si="337"/>
        <v>52</v>
      </c>
      <c r="U2176" s="8">
        <f t="shared" si="338"/>
        <v>51.016666666666673</v>
      </c>
      <c r="V2176" s="8">
        <f t="shared" si="339"/>
        <v>51.262500000000003</v>
      </c>
    </row>
    <row r="2177" spans="1:22" ht="13.5" x14ac:dyDescent="0.25">
      <c r="A2177" s="3">
        <f>RSI!A2177</f>
        <v>45175</v>
      </c>
      <c r="B2177" s="2">
        <f>RSI!B2177</f>
        <v>14.074999999999999</v>
      </c>
      <c r="C2177" s="2">
        <f>RSI!I2177</f>
        <v>51.486019097389324</v>
      </c>
      <c r="D2177" s="2">
        <f>MACD!E2177</f>
        <v>-3.7949291429804077E-2</v>
      </c>
      <c r="E2177" s="2">
        <f>MACD!F2177</f>
        <v>-1.1234317805435282E-2</v>
      </c>
      <c r="F2177" s="2">
        <f>'Moving Avg'!D2177</f>
        <v>14.2012</v>
      </c>
      <c r="G2177" s="2">
        <f>'Moving Avg'!F2177</f>
        <v>14.062700000000001</v>
      </c>
      <c r="H2177" s="2">
        <f>'Moving Avg'!G2177</f>
        <v>13.977220000000004</v>
      </c>
      <c r="I2177" s="2">
        <f>'Moving Avg'!H2177</f>
        <v>12.128825000000013</v>
      </c>
      <c r="J2177" s="6" t="str">
        <f>OBV!F2177</f>
        <v>BEARISH</v>
      </c>
      <c r="K2177" s="6" t="str">
        <f>OBV!G2177</f>
        <v>STRONG</v>
      </c>
      <c r="L2177" s="6" t="str">
        <f>OBV!H2177</f>
        <v>BEARISH DIVERGENCE</v>
      </c>
      <c r="M2177" s="8">
        <f t="shared" si="330"/>
        <v>25</v>
      </c>
      <c r="N2177" s="8">
        <f t="shared" si="331"/>
        <v>100</v>
      </c>
      <c r="O2177" s="8">
        <f t="shared" si="332"/>
        <v>50</v>
      </c>
      <c r="P2177" s="8">
        <f t="shared" si="333"/>
        <v>33</v>
      </c>
      <c r="Q2177" s="9">
        <f t="shared" si="334"/>
        <v>56.2</v>
      </c>
      <c r="R2177" s="9">
        <f t="shared" si="335"/>
        <v>50.75</v>
      </c>
      <c r="S2177" s="9">
        <f t="shared" si="336"/>
        <v>46.1</v>
      </c>
      <c r="T2177" s="9">
        <f t="shared" si="337"/>
        <v>52</v>
      </c>
      <c r="U2177" s="8">
        <f t="shared" si="338"/>
        <v>51.016666666666673</v>
      </c>
      <c r="V2177" s="8">
        <f t="shared" si="339"/>
        <v>51.262500000000003</v>
      </c>
    </row>
    <row r="2178" spans="1:22" ht="13.5" x14ac:dyDescent="0.25">
      <c r="A2178" s="3">
        <f>RSI!A2178</f>
        <v>45176</v>
      </c>
      <c r="B2178" s="2">
        <f>RSI!B2178</f>
        <v>14.125999999999999</v>
      </c>
      <c r="C2178" s="2">
        <f>RSI!I2178</f>
        <v>54.719942627799391</v>
      </c>
      <c r="D2178" s="2">
        <f>MACD!E2178</f>
        <v>-4.1149553903983005E-2</v>
      </c>
      <c r="E2178" s="2">
        <f>MACD!F2178</f>
        <v>-1.7217365025144829E-2</v>
      </c>
      <c r="F2178" s="2">
        <f>'Moving Avg'!D2178</f>
        <v>14.167000000000002</v>
      </c>
      <c r="G2178" s="2">
        <f>'Moving Avg'!F2178</f>
        <v>14.071250000000001</v>
      </c>
      <c r="H2178" s="2">
        <f>'Moving Avg'!G2178</f>
        <v>13.985780000000004</v>
      </c>
      <c r="I2178" s="2">
        <f>'Moving Avg'!H2178</f>
        <v>12.147085000000013</v>
      </c>
      <c r="J2178" s="6" t="str">
        <f>OBV!F2178</f>
        <v>BEARISH</v>
      </c>
      <c r="K2178" s="6" t="str">
        <f>OBV!G2178</f>
        <v>STRONG</v>
      </c>
      <c r="L2178" s="6" t="str">
        <f>OBV!H2178</f>
        <v>CONFIRMED BEARISH</v>
      </c>
      <c r="M2178" s="8">
        <f t="shared" ref="M2178:M2241" si="340">IF(C2178&lt;30,50, IF(C2178&gt;70, 0, 25))</f>
        <v>25</v>
      </c>
      <c r="N2178" s="8">
        <f t="shared" ref="N2178:N2241" si="341">IF(E2178-D2178&gt;0.02, 100, IF(E2178-D2178&lt;0,0,45))</f>
        <v>100</v>
      </c>
      <c r="O2178" s="8">
        <f t="shared" ref="O2178:O2241" si="342">IF(F2178-I2178&gt;10,100,IF(F2178-I2178&gt;5,75, IF(F2178-I2178&gt;0,50,0)))</f>
        <v>50</v>
      </c>
      <c r="P2178" s="8">
        <f t="shared" ref="P2178:P2241" si="343">IF(L2178="confirmed bullish", 34, IF(L2178="bullish divergence",17, 0))+IF(J2178="bullish",33,IF(J2178="bearish",0,16.5))+IF(K2178="strong",33,IF(K2178="weak",0,16.5))</f>
        <v>33</v>
      </c>
      <c r="Q2178" s="9">
        <f t="shared" si="334"/>
        <v>56.2</v>
      </c>
      <c r="R2178" s="9">
        <f t="shared" si="335"/>
        <v>50.75</v>
      </c>
      <c r="S2178" s="9">
        <f t="shared" si="336"/>
        <v>46.1</v>
      </c>
      <c r="T2178" s="9">
        <f t="shared" si="337"/>
        <v>52</v>
      </c>
      <c r="U2178" s="8">
        <f t="shared" si="338"/>
        <v>51.016666666666673</v>
      </c>
      <c r="V2178" s="8">
        <f t="shared" si="339"/>
        <v>51.262500000000003</v>
      </c>
    </row>
    <row r="2179" spans="1:22" ht="13.5" x14ac:dyDescent="0.25">
      <c r="A2179" s="3">
        <f>RSI!A2179</f>
        <v>45177</v>
      </c>
      <c r="B2179" s="2">
        <f>RSI!B2179</f>
        <v>14.125999999999999</v>
      </c>
      <c r="C2179" s="2">
        <f>RSI!I2179</f>
        <v>54.719942627799391</v>
      </c>
      <c r="D2179" s="2">
        <f>MACD!E2179</f>
        <v>-4.4259166339262634E-2</v>
      </c>
      <c r="E2179" s="2">
        <f>MACD!F2179</f>
        <v>-2.2625725287968391E-2</v>
      </c>
      <c r="F2179" s="2">
        <f>'Moving Avg'!D2179</f>
        <v>14.141399999999999</v>
      </c>
      <c r="G2179" s="2">
        <f>'Moving Avg'!F2179</f>
        <v>14.075549999999998</v>
      </c>
      <c r="H2179" s="2">
        <f>'Moving Avg'!G2179</f>
        <v>13.994340000000001</v>
      </c>
      <c r="I2179" s="2">
        <f>'Moving Avg'!H2179</f>
        <v>12.163935000000015</v>
      </c>
      <c r="J2179" s="6" t="str">
        <f>OBV!F2179</f>
        <v>BEARISH</v>
      </c>
      <c r="K2179" s="6" t="str">
        <f>OBV!G2179</f>
        <v>STRONG</v>
      </c>
      <c r="L2179" s="6" t="str">
        <f>OBV!H2179</f>
        <v>CONFIRMED BEARISH</v>
      </c>
      <c r="M2179" s="8">
        <f t="shared" si="340"/>
        <v>25</v>
      </c>
      <c r="N2179" s="8">
        <f t="shared" si="341"/>
        <v>100</v>
      </c>
      <c r="O2179" s="8">
        <f t="shared" si="342"/>
        <v>50</v>
      </c>
      <c r="P2179" s="8">
        <f t="shared" si="343"/>
        <v>33</v>
      </c>
      <c r="Q2179" s="9">
        <f t="shared" ref="Q2179:Q2242" si="344">0.35*M2179+N2179*0.35+O2179*0.15+P2179*0.15</f>
        <v>56.2</v>
      </c>
      <c r="R2179" s="9">
        <f t="shared" ref="R2179:R2242" si="345">M2179*0.2+N2179*0.2+O2179*0.35+P2179*0.25</f>
        <v>50.75</v>
      </c>
      <c r="S2179" s="9">
        <f t="shared" ref="S2179:S2242" si="346">M2179*0.15+N2179*0.15+O2179*0.25+P2179*0.45</f>
        <v>46.1</v>
      </c>
      <c r="T2179" s="9">
        <f t="shared" ref="T2179:T2242" si="347">0.25*SUM(M2179:P2179)</f>
        <v>52</v>
      </c>
      <c r="U2179" s="8">
        <f t="shared" ref="U2179:U2242" si="348">SUM(Q2179:S2179)/3</f>
        <v>51.016666666666673</v>
      </c>
      <c r="V2179" s="8">
        <f t="shared" ref="V2179:V2242" si="349">SUM(Q2179:T2179)/4</f>
        <v>51.262500000000003</v>
      </c>
    </row>
    <row r="2180" spans="1:22" ht="13.5" x14ac:dyDescent="0.25">
      <c r="A2180" s="3">
        <f>RSI!A2180</f>
        <v>45180</v>
      </c>
      <c r="B2180" s="2">
        <f>RSI!B2180</f>
        <v>14.254</v>
      </c>
      <c r="C2180" s="2">
        <f>RSI!I2180</f>
        <v>62.078000820419732</v>
      </c>
      <c r="D2180" s="2">
        <f>MACD!E2180</f>
        <v>-5.6743800967025138E-2</v>
      </c>
      <c r="E2180" s="2">
        <f>MACD!F2180</f>
        <v>-2.9449340423779741E-2</v>
      </c>
      <c r="F2180" s="2">
        <f>'Moving Avg'!D2180</f>
        <v>14.141399999999999</v>
      </c>
      <c r="G2180" s="2">
        <f>'Moving Avg'!F2180</f>
        <v>14.086249999999998</v>
      </c>
      <c r="H2180" s="2">
        <f>'Moving Avg'!G2180</f>
        <v>14.005460000000003</v>
      </c>
      <c r="I2180" s="2">
        <f>'Moving Avg'!H2180</f>
        <v>12.181425000000013</v>
      </c>
      <c r="J2180" s="6" t="str">
        <f>OBV!F2180</f>
        <v>BULLISH</v>
      </c>
      <c r="K2180" s="6" t="str">
        <f>OBV!G2180</f>
        <v>NEUTRAL</v>
      </c>
      <c r="L2180" s="6" t="str">
        <f>OBV!H2180</f>
        <v>NEUTRAL</v>
      </c>
      <c r="M2180" s="8">
        <f t="shared" si="340"/>
        <v>25</v>
      </c>
      <c r="N2180" s="8">
        <f t="shared" si="341"/>
        <v>100</v>
      </c>
      <c r="O2180" s="8">
        <f t="shared" si="342"/>
        <v>50</v>
      </c>
      <c r="P2180" s="8">
        <f t="shared" si="343"/>
        <v>49.5</v>
      </c>
      <c r="Q2180" s="9">
        <f t="shared" si="344"/>
        <v>58.674999999999997</v>
      </c>
      <c r="R2180" s="9">
        <f t="shared" si="345"/>
        <v>54.875</v>
      </c>
      <c r="S2180" s="9">
        <f t="shared" si="346"/>
        <v>53.525000000000006</v>
      </c>
      <c r="T2180" s="9">
        <f t="shared" si="347"/>
        <v>56.125</v>
      </c>
      <c r="U2180" s="8">
        <f t="shared" si="348"/>
        <v>55.691666666666663</v>
      </c>
      <c r="V2180" s="8">
        <f t="shared" si="349"/>
        <v>55.8</v>
      </c>
    </row>
    <row r="2181" spans="1:22" ht="13.5" x14ac:dyDescent="0.25">
      <c r="A2181" s="3">
        <f>RSI!A2181</f>
        <v>45181</v>
      </c>
      <c r="B2181" s="2">
        <f>RSI!B2181</f>
        <v>14.254</v>
      </c>
      <c r="C2181" s="2">
        <f>RSI!I2181</f>
        <v>62.078000820419732</v>
      </c>
      <c r="D2181" s="2">
        <f>MACD!E2181</f>
        <v>-6.8408471390862147E-2</v>
      </c>
      <c r="E2181" s="2">
        <f>MACD!F2181</f>
        <v>-3.7241166617196224E-2</v>
      </c>
      <c r="F2181" s="2">
        <f>'Moving Avg'!D2181</f>
        <v>14.166999999999998</v>
      </c>
      <c r="G2181" s="2">
        <f>'Moving Avg'!F2181</f>
        <v>14.09735</v>
      </c>
      <c r="H2181" s="2">
        <f>'Moving Avg'!G2181</f>
        <v>14.016580000000001</v>
      </c>
      <c r="I2181" s="2">
        <f>'Moving Avg'!H2181</f>
        <v>12.19891500000001</v>
      </c>
      <c r="J2181" s="6" t="str">
        <f>OBV!F2181</f>
        <v>BULLISH</v>
      </c>
      <c r="K2181" s="6" t="str">
        <f>OBV!G2181</f>
        <v>WEAK</v>
      </c>
      <c r="L2181" s="6" t="str">
        <f>OBV!H2181</f>
        <v>CONFIRMED BULLISH</v>
      </c>
      <c r="M2181" s="8">
        <f t="shared" si="340"/>
        <v>25</v>
      </c>
      <c r="N2181" s="8">
        <f t="shared" si="341"/>
        <v>100</v>
      </c>
      <c r="O2181" s="8">
        <f t="shared" si="342"/>
        <v>50</v>
      </c>
      <c r="P2181" s="8">
        <f t="shared" si="343"/>
        <v>67</v>
      </c>
      <c r="Q2181" s="9">
        <f t="shared" si="344"/>
        <v>61.3</v>
      </c>
      <c r="R2181" s="9">
        <f t="shared" si="345"/>
        <v>59.25</v>
      </c>
      <c r="S2181" s="9">
        <f t="shared" si="346"/>
        <v>61.400000000000006</v>
      </c>
      <c r="T2181" s="9">
        <f t="shared" si="347"/>
        <v>60.5</v>
      </c>
      <c r="U2181" s="8">
        <f t="shared" si="348"/>
        <v>60.65</v>
      </c>
      <c r="V2181" s="8">
        <f t="shared" si="349"/>
        <v>60.612499999999997</v>
      </c>
    </row>
    <row r="2182" spans="1:22" ht="13.5" x14ac:dyDescent="0.25">
      <c r="A2182" s="3">
        <f>RSI!A2182</f>
        <v>45182</v>
      </c>
      <c r="B2182" s="2">
        <f>RSI!B2182</f>
        <v>14.228999999999999</v>
      </c>
      <c r="C2182" s="2">
        <f>RSI!I2182</f>
        <v>59.874087238475013</v>
      </c>
      <c r="D2182" s="2">
        <f>MACD!E2182</f>
        <v>-8.6676706379444468E-2</v>
      </c>
      <c r="E2182" s="2">
        <f>MACD!F2182</f>
        <v>-4.7128274569645877E-2</v>
      </c>
      <c r="F2182" s="2">
        <f>'Moving Avg'!D2182</f>
        <v>14.197800000000001</v>
      </c>
      <c r="G2182" s="2">
        <f>'Moving Avg'!F2182</f>
        <v>14.111049999999997</v>
      </c>
      <c r="H2182" s="2">
        <f>'Moving Avg'!G2182</f>
        <v>14.027200000000001</v>
      </c>
      <c r="I2182" s="2">
        <f>'Moving Avg'!H2182</f>
        <v>12.21628000000001</v>
      </c>
      <c r="J2182" s="6" t="str">
        <f>OBV!F2182</f>
        <v>BULLISH</v>
      </c>
      <c r="K2182" s="6" t="str">
        <f>OBV!G2182</f>
        <v>WEAK</v>
      </c>
      <c r="L2182" s="6" t="str">
        <f>OBV!H2182</f>
        <v>CONFIRMED BULLISH</v>
      </c>
      <c r="M2182" s="8">
        <f t="shared" si="340"/>
        <v>25</v>
      </c>
      <c r="N2182" s="8">
        <f t="shared" si="341"/>
        <v>100</v>
      </c>
      <c r="O2182" s="8">
        <f t="shared" si="342"/>
        <v>50</v>
      </c>
      <c r="P2182" s="8">
        <f t="shared" si="343"/>
        <v>67</v>
      </c>
      <c r="Q2182" s="9">
        <f t="shared" si="344"/>
        <v>61.3</v>
      </c>
      <c r="R2182" s="9">
        <f t="shared" si="345"/>
        <v>59.25</v>
      </c>
      <c r="S2182" s="9">
        <f t="shared" si="346"/>
        <v>61.400000000000006</v>
      </c>
      <c r="T2182" s="9">
        <f t="shared" si="347"/>
        <v>60.5</v>
      </c>
      <c r="U2182" s="8">
        <f t="shared" si="348"/>
        <v>60.65</v>
      </c>
      <c r="V2182" s="8">
        <f t="shared" si="349"/>
        <v>60.612499999999997</v>
      </c>
    </row>
    <row r="2183" spans="1:22" ht="13.5" x14ac:dyDescent="0.25">
      <c r="A2183" s="3">
        <f>RSI!A2183</f>
        <v>45183</v>
      </c>
      <c r="B2183" s="2">
        <f>RSI!B2183</f>
        <v>14.254</v>
      </c>
      <c r="C2183" s="2">
        <f>RSI!I2183</f>
        <v>61.35173698091905</v>
      </c>
      <c r="D2183" s="2">
        <f>MACD!E2183</f>
        <v>-5.4782284146799753E-2</v>
      </c>
      <c r="E2183" s="2">
        <f>MACD!F2183</f>
        <v>-4.8659076485076655E-2</v>
      </c>
      <c r="F2183" s="2">
        <f>'Moving Avg'!D2183</f>
        <v>14.223400000000002</v>
      </c>
      <c r="G2183" s="2">
        <f>'Moving Avg'!F2183</f>
        <v>14.123849999999999</v>
      </c>
      <c r="H2183" s="2">
        <f>'Moving Avg'!G2183</f>
        <v>14.038319999999999</v>
      </c>
      <c r="I2183" s="2">
        <f>'Moving Avg'!H2183</f>
        <v>12.233770000000009</v>
      </c>
      <c r="J2183" s="6" t="str">
        <f>OBV!F2183</f>
        <v>BULLISH</v>
      </c>
      <c r="K2183" s="6" t="str">
        <f>OBV!G2183</f>
        <v>WEAK</v>
      </c>
      <c r="L2183" s="6" t="str">
        <f>OBV!H2183</f>
        <v>CONFIRMED BULLISH</v>
      </c>
      <c r="M2183" s="8">
        <f t="shared" si="340"/>
        <v>25</v>
      </c>
      <c r="N2183" s="8">
        <f t="shared" si="341"/>
        <v>45</v>
      </c>
      <c r="O2183" s="8">
        <f t="shared" si="342"/>
        <v>50</v>
      </c>
      <c r="P2183" s="8">
        <f t="shared" si="343"/>
        <v>67</v>
      </c>
      <c r="Q2183" s="9">
        <f t="shared" si="344"/>
        <v>42.05</v>
      </c>
      <c r="R2183" s="9">
        <f t="shared" si="345"/>
        <v>48.25</v>
      </c>
      <c r="S2183" s="9">
        <f t="shared" si="346"/>
        <v>53.150000000000006</v>
      </c>
      <c r="T2183" s="9">
        <f t="shared" si="347"/>
        <v>46.75</v>
      </c>
      <c r="U2183" s="8">
        <f t="shared" si="348"/>
        <v>47.816666666666663</v>
      </c>
      <c r="V2183" s="8">
        <f t="shared" si="349"/>
        <v>47.55</v>
      </c>
    </row>
    <row r="2184" spans="1:22" ht="13.5" x14ac:dyDescent="0.25">
      <c r="A2184" s="3">
        <f>RSI!A2184</f>
        <v>45184</v>
      </c>
      <c r="B2184" s="2">
        <f>RSI!B2184</f>
        <v>14.212</v>
      </c>
      <c r="C2184" s="2">
        <f>RSI!I2184</f>
        <v>57.519472801785049</v>
      </c>
      <c r="D2184" s="2">
        <f>MACD!E2184</f>
        <v>-3.2183722179379259E-2</v>
      </c>
      <c r="E2184" s="2">
        <f>MACD!F2184</f>
        <v>-4.5364005623937179E-2</v>
      </c>
      <c r="F2184" s="2">
        <f>'Moving Avg'!D2184</f>
        <v>14.240599999999997</v>
      </c>
      <c r="G2184" s="2">
        <f>'Moving Avg'!F2184</f>
        <v>14.132849999999999</v>
      </c>
      <c r="H2184" s="2">
        <f>'Moving Avg'!G2184</f>
        <v>14.049459999999996</v>
      </c>
      <c r="I2184" s="2">
        <f>'Moving Avg'!H2184</f>
        <v>12.25105000000001</v>
      </c>
      <c r="J2184" s="6" t="str">
        <f>OBV!F2184</f>
        <v>BEARISH</v>
      </c>
      <c r="K2184" s="6" t="str">
        <f>OBV!G2184</f>
        <v>NEUTRAL</v>
      </c>
      <c r="L2184" s="6" t="str">
        <f>OBV!H2184</f>
        <v>BEARISH DIVERGENCE</v>
      </c>
      <c r="M2184" s="8">
        <f t="shared" si="340"/>
        <v>25</v>
      </c>
      <c r="N2184" s="8">
        <f t="shared" si="341"/>
        <v>0</v>
      </c>
      <c r="O2184" s="8">
        <f t="shared" si="342"/>
        <v>50</v>
      </c>
      <c r="P2184" s="8">
        <f t="shared" si="343"/>
        <v>16.5</v>
      </c>
      <c r="Q2184" s="9">
        <f t="shared" si="344"/>
        <v>18.725000000000001</v>
      </c>
      <c r="R2184" s="9">
        <f t="shared" si="345"/>
        <v>26.625</v>
      </c>
      <c r="S2184" s="9">
        <f t="shared" si="346"/>
        <v>23.675000000000001</v>
      </c>
      <c r="T2184" s="9">
        <f t="shared" si="347"/>
        <v>22.875</v>
      </c>
      <c r="U2184" s="8">
        <f t="shared" si="348"/>
        <v>23.008333333333336</v>
      </c>
      <c r="V2184" s="8">
        <f t="shared" si="349"/>
        <v>22.975000000000001</v>
      </c>
    </row>
    <row r="2185" spans="1:22" ht="13.5" x14ac:dyDescent="0.25">
      <c r="A2185" s="3">
        <f>RSI!A2185</f>
        <v>45187</v>
      </c>
      <c r="B2185" s="2">
        <f>RSI!B2185</f>
        <v>14.212</v>
      </c>
      <c r="C2185" s="2">
        <f>RSI!I2185</f>
        <v>57.519472801785049</v>
      </c>
      <c r="D2185" s="2">
        <f>MACD!E2185</f>
        <v>-1.3632897593172544E-2</v>
      </c>
      <c r="E2185" s="2">
        <f>MACD!F2185</f>
        <v>-3.9017784017784253E-2</v>
      </c>
      <c r="F2185" s="2">
        <f>'Moving Avg'!D2185</f>
        <v>14.232200000000001</v>
      </c>
      <c r="G2185" s="2">
        <f>'Moving Avg'!F2185</f>
        <v>14.14185</v>
      </c>
      <c r="H2185" s="2">
        <f>'Moving Avg'!G2185</f>
        <v>14.060599999999997</v>
      </c>
      <c r="I2185" s="2">
        <f>'Moving Avg'!H2185</f>
        <v>12.268330000000008</v>
      </c>
      <c r="J2185" s="6" t="str">
        <f>OBV!F2185</f>
        <v>BEARISH</v>
      </c>
      <c r="K2185" s="6" t="str">
        <f>OBV!G2185</f>
        <v>STRONG</v>
      </c>
      <c r="L2185" s="6" t="str">
        <f>OBV!H2185</f>
        <v>CONFIRMED BEARISH</v>
      </c>
      <c r="M2185" s="8">
        <f t="shared" si="340"/>
        <v>25</v>
      </c>
      <c r="N2185" s="8">
        <f t="shared" si="341"/>
        <v>0</v>
      </c>
      <c r="O2185" s="8">
        <f t="shared" si="342"/>
        <v>50</v>
      </c>
      <c r="P2185" s="8">
        <f t="shared" si="343"/>
        <v>33</v>
      </c>
      <c r="Q2185" s="9">
        <f t="shared" si="344"/>
        <v>21.2</v>
      </c>
      <c r="R2185" s="9">
        <f t="shared" si="345"/>
        <v>30.75</v>
      </c>
      <c r="S2185" s="9">
        <f t="shared" si="346"/>
        <v>31.1</v>
      </c>
      <c r="T2185" s="9">
        <f t="shared" si="347"/>
        <v>27</v>
      </c>
      <c r="U2185" s="8">
        <f t="shared" si="348"/>
        <v>27.683333333333337</v>
      </c>
      <c r="V2185" s="8">
        <f t="shared" si="349"/>
        <v>27.512500000000003</v>
      </c>
    </row>
    <row r="2186" spans="1:22" ht="13.5" x14ac:dyDescent="0.25">
      <c r="A2186" s="3">
        <f>RSI!A2186</f>
        <v>45188</v>
      </c>
      <c r="B2186" s="2">
        <f>RSI!B2186</f>
        <v>14.135</v>
      </c>
      <c r="C2186" s="2">
        <f>RSI!I2186</f>
        <v>50.77580462537221</v>
      </c>
      <c r="D2186" s="2">
        <f>MACD!E2186</f>
        <v>-1.2453386620013163E-2</v>
      </c>
      <c r="E2186" s="2">
        <f>MACD!F2186</f>
        <v>-3.3704904538230038E-2</v>
      </c>
      <c r="F2186" s="2">
        <f>'Moving Avg'!D2186</f>
        <v>14.208400000000001</v>
      </c>
      <c r="G2186" s="2">
        <f>'Moving Avg'!F2186</f>
        <v>14.146999999999997</v>
      </c>
      <c r="H2186" s="2">
        <f>'Moving Avg'!G2186</f>
        <v>14.065919999999997</v>
      </c>
      <c r="I2186" s="2">
        <f>'Moving Avg'!H2186</f>
        <v>12.285225000000009</v>
      </c>
      <c r="J2186" s="6" t="str">
        <f>OBV!F2186</f>
        <v>BEARISH</v>
      </c>
      <c r="K2186" s="6" t="str">
        <f>OBV!G2186</f>
        <v>STRONG</v>
      </c>
      <c r="L2186" s="6" t="str">
        <f>OBV!H2186</f>
        <v>CONFIRMED BEARISH</v>
      </c>
      <c r="M2186" s="8">
        <f t="shared" si="340"/>
        <v>25</v>
      </c>
      <c r="N2186" s="8">
        <f t="shared" si="341"/>
        <v>0</v>
      </c>
      <c r="O2186" s="8">
        <f t="shared" si="342"/>
        <v>50</v>
      </c>
      <c r="P2186" s="8">
        <f t="shared" si="343"/>
        <v>33</v>
      </c>
      <c r="Q2186" s="9">
        <f t="shared" si="344"/>
        <v>21.2</v>
      </c>
      <c r="R2186" s="9">
        <f t="shared" si="345"/>
        <v>30.75</v>
      </c>
      <c r="S2186" s="9">
        <f t="shared" si="346"/>
        <v>31.1</v>
      </c>
      <c r="T2186" s="9">
        <f t="shared" si="347"/>
        <v>27</v>
      </c>
      <c r="U2186" s="8">
        <f t="shared" si="348"/>
        <v>27.683333333333337</v>
      </c>
      <c r="V2186" s="8">
        <f t="shared" si="349"/>
        <v>27.512500000000003</v>
      </c>
    </row>
    <row r="2187" spans="1:22" ht="13.5" x14ac:dyDescent="0.25">
      <c r="A2187" s="3">
        <f>RSI!A2187</f>
        <v>45189</v>
      </c>
      <c r="B2187" s="2">
        <f>RSI!B2187</f>
        <v>14.135</v>
      </c>
      <c r="C2187" s="2">
        <f>RSI!I2187</f>
        <v>50.77580462537221</v>
      </c>
      <c r="D2187" s="2">
        <f>MACD!E2187</f>
        <v>-1.9336067349076558E-2</v>
      </c>
      <c r="E2187" s="2">
        <f>MACD!F2187</f>
        <v>-3.0831137100399343E-2</v>
      </c>
      <c r="F2187" s="2">
        <f>'Moving Avg'!D2187</f>
        <v>14.189599999999999</v>
      </c>
      <c r="G2187" s="2">
        <f>'Moving Avg'!F2187</f>
        <v>14.152149999999997</v>
      </c>
      <c r="H2187" s="2">
        <f>'Moving Avg'!G2187</f>
        <v>14.071239999999996</v>
      </c>
      <c r="I2187" s="2">
        <f>'Moving Avg'!H2187</f>
        <v>12.302355000000009</v>
      </c>
      <c r="J2187" s="6" t="str">
        <f>OBV!F2187</f>
        <v>BEARISH</v>
      </c>
      <c r="K2187" s="6" t="str">
        <f>OBV!G2187</f>
        <v>STRONG</v>
      </c>
      <c r="L2187" s="6" t="str">
        <f>OBV!H2187</f>
        <v>CONFIRMED BEARISH</v>
      </c>
      <c r="M2187" s="8">
        <f t="shared" si="340"/>
        <v>25</v>
      </c>
      <c r="N2187" s="8">
        <f t="shared" si="341"/>
        <v>0</v>
      </c>
      <c r="O2187" s="8">
        <f t="shared" si="342"/>
        <v>50</v>
      </c>
      <c r="P2187" s="8">
        <f t="shared" si="343"/>
        <v>33</v>
      </c>
      <c r="Q2187" s="9">
        <f t="shared" si="344"/>
        <v>21.2</v>
      </c>
      <c r="R2187" s="9">
        <f t="shared" si="345"/>
        <v>30.75</v>
      </c>
      <c r="S2187" s="9">
        <f t="shared" si="346"/>
        <v>31.1</v>
      </c>
      <c r="T2187" s="9">
        <f t="shared" si="347"/>
        <v>27</v>
      </c>
      <c r="U2187" s="8">
        <f t="shared" si="348"/>
        <v>27.683333333333337</v>
      </c>
      <c r="V2187" s="8">
        <f t="shared" si="349"/>
        <v>27.512500000000003</v>
      </c>
    </row>
    <row r="2188" spans="1:22" ht="13.5" x14ac:dyDescent="0.25">
      <c r="A2188" s="3">
        <f>RSI!A2188</f>
        <v>45190</v>
      </c>
      <c r="B2188" s="2">
        <f>RSI!B2188</f>
        <v>14.135</v>
      </c>
      <c r="C2188" s="2">
        <f>RSI!I2188</f>
        <v>50.77580462537221</v>
      </c>
      <c r="D2188" s="2">
        <f>MACD!E2188</f>
        <v>-1.7345733819436049E-2</v>
      </c>
      <c r="E2188" s="2">
        <f>MACD!F2188</f>
        <v>-2.8134056444206686E-2</v>
      </c>
      <c r="F2188" s="2">
        <f>'Moving Avg'!D2188</f>
        <v>14.165799999999999</v>
      </c>
      <c r="G2188" s="2">
        <f>'Moving Avg'!F2188</f>
        <v>14.157299999999998</v>
      </c>
      <c r="H2188" s="2">
        <f>'Moving Avg'!G2188</f>
        <v>14.076559999999997</v>
      </c>
      <c r="I2188" s="2">
        <f>'Moving Avg'!H2188</f>
        <v>12.319485000000011</v>
      </c>
      <c r="J2188" s="6" t="str">
        <f>OBV!F2188</f>
        <v>BEARISH</v>
      </c>
      <c r="K2188" s="6" t="str">
        <f>OBV!G2188</f>
        <v>STRONG</v>
      </c>
      <c r="L2188" s="6" t="str">
        <f>OBV!H2188</f>
        <v>CONFIRMED BEARISH</v>
      </c>
      <c r="M2188" s="8">
        <f t="shared" si="340"/>
        <v>25</v>
      </c>
      <c r="N2188" s="8">
        <f t="shared" si="341"/>
        <v>0</v>
      </c>
      <c r="O2188" s="8">
        <f t="shared" si="342"/>
        <v>50</v>
      </c>
      <c r="P2188" s="8">
        <f t="shared" si="343"/>
        <v>33</v>
      </c>
      <c r="Q2188" s="9">
        <f t="shared" si="344"/>
        <v>21.2</v>
      </c>
      <c r="R2188" s="9">
        <f t="shared" si="345"/>
        <v>30.75</v>
      </c>
      <c r="S2188" s="9">
        <f t="shared" si="346"/>
        <v>31.1</v>
      </c>
      <c r="T2188" s="9">
        <f t="shared" si="347"/>
        <v>27</v>
      </c>
      <c r="U2188" s="8">
        <f t="shared" si="348"/>
        <v>27.683333333333337</v>
      </c>
      <c r="V2188" s="8">
        <f t="shared" si="349"/>
        <v>27.512500000000003</v>
      </c>
    </row>
    <row r="2189" spans="1:22" ht="13.5" x14ac:dyDescent="0.25">
      <c r="A2189" s="3">
        <f>RSI!A2189</f>
        <v>45191</v>
      </c>
      <c r="B2189" s="2">
        <f>RSI!B2189</f>
        <v>14.135</v>
      </c>
      <c r="C2189" s="2">
        <f>RSI!I2189</f>
        <v>50.775804625372196</v>
      </c>
      <c r="D2189" s="2">
        <f>MACD!E2189</f>
        <v>-1.5691247620207349E-2</v>
      </c>
      <c r="E2189" s="2">
        <f>MACD!F2189</f>
        <v>-2.564549467940682E-2</v>
      </c>
      <c r="F2189" s="2">
        <f>'Moving Avg'!D2189</f>
        <v>14.150399999999999</v>
      </c>
      <c r="G2189" s="2">
        <f>'Moving Avg'!F2189</f>
        <v>14.162449999999998</v>
      </c>
      <c r="H2189" s="2">
        <f>'Moving Avg'!G2189</f>
        <v>14.088719999999999</v>
      </c>
      <c r="I2189" s="2">
        <f>'Moving Avg'!H2189</f>
        <v>12.336615000000011</v>
      </c>
      <c r="J2189" s="6" t="str">
        <f>OBV!F2189</f>
        <v>BEARISH</v>
      </c>
      <c r="K2189" s="6" t="str">
        <f>OBV!G2189</f>
        <v>STRONG</v>
      </c>
      <c r="L2189" s="6" t="str">
        <f>OBV!H2189</f>
        <v>CONFIRMED BEARISH</v>
      </c>
      <c r="M2189" s="8">
        <f t="shared" si="340"/>
        <v>25</v>
      </c>
      <c r="N2189" s="8">
        <f t="shared" si="341"/>
        <v>0</v>
      </c>
      <c r="O2189" s="8">
        <f t="shared" si="342"/>
        <v>50</v>
      </c>
      <c r="P2189" s="8">
        <f t="shared" si="343"/>
        <v>33</v>
      </c>
      <c r="Q2189" s="9">
        <f t="shared" si="344"/>
        <v>21.2</v>
      </c>
      <c r="R2189" s="9">
        <f t="shared" si="345"/>
        <v>30.75</v>
      </c>
      <c r="S2189" s="9">
        <f t="shared" si="346"/>
        <v>31.1</v>
      </c>
      <c r="T2189" s="9">
        <f t="shared" si="347"/>
        <v>27</v>
      </c>
      <c r="U2189" s="8">
        <f t="shared" si="348"/>
        <v>27.683333333333337</v>
      </c>
      <c r="V2189" s="8">
        <f t="shared" si="349"/>
        <v>27.512500000000003</v>
      </c>
    </row>
    <row r="2190" spans="1:22" ht="13.5" x14ac:dyDescent="0.25">
      <c r="A2190" s="3">
        <f>RSI!A2190</f>
        <v>45194</v>
      </c>
      <c r="B2190" s="2">
        <f>RSI!B2190</f>
        <v>14.169</v>
      </c>
      <c r="C2190" s="2">
        <f>RSI!I2190</f>
        <v>53.980247264795892</v>
      </c>
      <c r="D2190" s="2">
        <f>MACD!E2190</f>
        <v>2.8550449589044291E-3</v>
      </c>
      <c r="E2190" s="2">
        <f>MACD!F2190</f>
        <v>-1.9945386751744572E-2</v>
      </c>
      <c r="F2190" s="2">
        <f>'Moving Avg'!D2190</f>
        <v>14.1418</v>
      </c>
      <c r="G2190" s="2">
        <f>'Moving Avg'!F2190</f>
        <v>14.169299999999998</v>
      </c>
      <c r="H2190" s="2">
        <f>'Moving Avg'!G2190</f>
        <v>14.091299999999999</v>
      </c>
      <c r="I2190" s="2">
        <f>'Moving Avg'!H2190</f>
        <v>12.353915000000008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  <c r="M2190" s="8">
        <f t="shared" si="340"/>
        <v>25</v>
      </c>
      <c r="N2190" s="8">
        <f t="shared" si="341"/>
        <v>0</v>
      </c>
      <c r="O2190" s="8">
        <f t="shared" si="342"/>
        <v>50</v>
      </c>
      <c r="P2190" s="8">
        <f t="shared" si="343"/>
        <v>16.5</v>
      </c>
      <c r="Q2190" s="9">
        <f t="shared" si="344"/>
        <v>18.725000000000001</v>
      </c>
      <c r="R2190" s="9">
        <f t="shared" si="345"/>
        <v>26.625</v>
      </c>
      <c r="S2190" s="9">
        <f t="shared" si="346"/>
        <v>23.675000000000001</v>
      </c>
      <c r="T2190" s="9">
        <f t="shared" si="347"/>
        <v>22.875</v>
      </c>
      <c r="U2190" s="8">
        <f t="shared" si="348"/>
        <v>23.008333333333336</v>
      </c>
      <c r="V2190" s="8">
        <f t="shared" si="349"/>
        <v>22.975000000000001</v>
      </c>
    </row>
    <row r="2191" spans="1:22" ht="13.5" x14ac:dyDescent="0.25">
      <c r="A2191" s="3">
        <f>RSI!A2191</f>
        <v>45195</v>
      </c>
      <c r="B2191" s="2">
        <f>RSI!B2191</f>
        <v>13.997999999999999</v>
      </c>
      <c r="C2191" s="2">
        <f>RSI!I2191</f>
        <v>39.908664541059665</v>
      </c>
      <c r="D2191" s="2">
        <f>MACD!E2191</f>
        <v>3.0988407578334431E-2</v>
      </c>
      <c r="E2191" s="2">
        <f>MACD!F2191</f>
        <v>-9.7586278857287705E-3</v>
      </c>
      <c r="F2191" s="2">
        <f>'Moving Avg'!D2191</f>
        <v>14.1144</v>
      </c>
      <c r="G2191" s="2">
        <f>'Moving Avg'!F2191</f>
        <v>14.167599999999997</v>
      </c>
      <c r="H2191" s="2">
        <f>'Moving Avg'!G2191</f>
        <v>14.090799999999996</v>
      </c>
      <c r="I2191" s="2">
        <f>'Moving Avg'!H2191</f>
        <v>12.370165000000009</v>
      </c>
      <c r="J2191" s="6" t="str">
        <f>OBV!F2191</f>
        <v>BULLISH</v>
      </c>
      <c r="K2191" s="6" t="str">
        <f>OBV!G2191</f>
        <v>NEUTRAL</v>
      </c>
      <c r="L2191" s="6" t="str">
        <f>OBV!H2191</f>
        <v>BULLISH DIVERGENCE</v>
      </c>
      <c r="M2191" s="8">
        <f t="shared" si="340"/>
        <v>25</v>
      </c>
      <c r="N2191" s="8">
        <f t="shared" si="341"/>
        <v>0</v>
      </c>
      <c r="O2191" s="8">
        <f t="shared" si="342"/>
        <v>50</v>
      </c>
      <c r="P2191" s="8">
        <f t="shared" si="343"/>
        <v>66.5</v>
      </c>
      <c r="Q2191" s="9">
        <f t="shared" si="344"/>
        <v>26.225000000000001</v>
      </c>
      <c r="R2191" s="9">
        <f t="shared" si="345"/>
        <v>39.125</v>
      </c>
      <c r="S2191" s="9">
        <f t="shared" si="346"/>
        <v>46.174999999999997</v>
      </c>
      <c r="T2191" s="9">
        <f t="shared" si="347"/>
        <v>35.375</v>
      </c>
      <c r="U2191" s="8">
        <f t="shared" si="348"/>
        <v>37.174999999999997</v>
      </c>
      <c r="V2191" s="8">
        <f t="shared" si="349"/>
        <v>36.724999999999994</v>
      </c>
    </row>
    <row r="2192" spans="1:22" ht="13.5" x14ac:dyDescent="0.25">
      <c r="A2192" s="3">
        <f>RSI!A2192</f>
        <v>45197</v>
      </c>
      <c r="B2192" s="2">
        <f>RSI!B2192</f>
        <v>13.997999999999999</v>
      </c>
      <c r="C2192" s="2">
        <f>RSI!I2192</f>
        <v>39.908664541059665</v>
      </c>
      <c r="D2192" s="2">
        <f>MACD!E2192</f>
        <v>5.1748296723719278E-2</v>
      </c>
      <c r="E2192" s="2">
        <f>MACD!F2192</f>
        <v>2.5427570361608387E-3</v>
      </c>
      <c r="F2192" s="2">
        <f>'Moving Avg'!D2192</f>
        <v>14.087</v>
      </c>
      <c r="G2192" s="2">
        <f>'Moving Avg'!F2192</f>
        <v>14.168899999999997</v>
      </c>
      <c r="H2192" s="2">
        <f>'Moving Avg'!G2192</f>
        <v>14.090299999999999</v>
      </c>
      <c r="I2192" s="2">
        <f>'Moving Avg'!H2192</f>
        <v>12.386415000000008</v>
      </c>
      <c r="J2192" s="6" t="str">
        <f>OBV!F2192</f>
        <v>BULLISH</v>
      </c>
      <c r="K2192" s="6" t="str">
        <f>OBV!G2192</f>
        <v>NEUTRAL</v>
      </c>
      <c r="L2192" s="6" t="str">
        <f>OBV!H2192</f>
        <v>BULLISH DIVERGENCE</v>
      </c>
      <c r="M2192" s="8">
        <f t="shared" si="340"/>
        <v>25</v>
      </c>
      <c r="N2192" s="8">
        <f t="shared" si="341"/>
        <v>0</v>
      </c>
      <c r="O2192" s="8">
        <f t="shared" si="342"/>
        <v>50</v>
      </c>
      <c r="P2192" s="8">
        <f t="shared" si="343"/>
        <v>66.5</v>
      </c>
      <c r="Q2192" s="9">
        <f t="shared" si="344"/>
        <v>26.225000000000001</v>
      </c>
      <c r="R2192" s="9">
        <f t="shared" si="345"/>
        <v>39.125</v>
      </c>
      <c r="S2192" s="9">
        <f t="shared" si="346"/>
        <v>46.174999999999997</v>
      </c>
      <c r="T2192" s="9">
        <f t="shared" si="347"/>
        <v>35.375</v>
      </c>
      <c r="U2192" s="8">
        <f t="shared" si="348"/>
        <v>37.174999999999997</v>
      </c>
      <c r="V2192" s="8">
        <f t="shared" si="349"/>
        <v>36.724999999999994</v>
      </c>
    </row>
    <row r="2193" spans="1:22" ht="13.5" x14ac:dyDescent="0.25">
      <c r="A2193" s="3">
        <f>RSI!A2193</f>
        <v>45198</v>
      </c>
      <c r="B2193" s="2">
        <f>RSI!B2193</f>
        <v>14.169</v>
      </c>
      <c r="C2193" s="2">
        <f>RSI!I2193</f>
        <v>53.858501702407899</v>
      </c>
      <c r="D2193" s="2">
        <f>MACD!E2193</f>
        <v>6.1235408769549693E-2</v>
      </c>
      <c r="E2193" s="2">
        <f>MACD!F2193</f>
        <v>1.4281287382838612E-2</v>
      </c>
      <c r="F2193" s="2">
        <f>'Moving Avg'!D2193</f>
        <v>14.093799999999998</v>
      </c>
      <c r="G2193" s="2">
        <f>'Moving Avg'!F2193</f>
        <v>14.162499999999998</v>
      </c>
      <c r="H2193" s="2">
        <f>'Moving Avg'!G2193</f>
        <v>14.092879999999997</v>
      </c>
      <c r="I2193" s="2">
        <f>'Moving Avg'!H2193</f>
        <v>12.403520000000007</v>
      </c>
      <c r="J2193" s="6" t="str">
        <f>OBV!F2193</f>
        <v>BULLISH</v>
      </c>
      <c r="K2193" s="6" t="str">
        <f>OBV!G2193</f>
        <v>WEAK</v>
      </c>
      <c r="L2193" s="6" t="str">
        <f>OBV!H2193</f>
        <v>CONFIRMED BULLISH</v>
      </c>
      <c r="M2193" s="8">
        <f t="shared" si="340"/>
        <v>25</v>
      </c>
      <c r="N2193" s="8">
        <f t="shared" si="341"/>
        <v>0</v>
      </c>
      <c r="O2193" s="8">
        <f t="shared" si="342"/>
        <v>50</v>
      </c>
      <c r="P2193" s="8">
        <f t="shared" si="343"/>
        <v>67</v>
      </c>
      <c r="Q2193" s="9">
        <f t="shared" si="344"/>
        <v>26.299999999999997</v>
      </c>
      <c r="R2193" s="9">
        <f t="shared" si="345"/>
        <v>39.25</v>
      </c>
      <c r="S2193" s="9">
        <f t="shared" si="346"/>
        <v>46.400000000000006</v>
      </c>
      <c r="T2193" s="9">
        <f t="shared" si="347"/>
        <v>35.5</v>
      </c>
      <c r="U2193" s="8">
        <f t="shared" si="348"/>
        <v>37.31666666666667</v>
      </c>
      <c r="V2193" s="8">
        <f t="shared" si="349"/>
        <v>36.862499999999997</v>
      </c>
    </row>
    <row r="2194" spans="1:22" ht="13.5" x14ac:dyDescent="0.25">
      <c r="A2194" s="3">
        <f>RSI!A2194</f>
        <v>45201</v>
      </c>
      <c r="B2194" s="2">
        <f>RSI!B2194</f>
        <v>14.169</v>
      </c>
      <c r="C2194" s="2">
        <f>RSI!I2194</f>
        <v>53.858501702407899</v>
      </c>
      <c r="D2194" s="2">
        <f>MACD!E2194</f>
        <v>6.2477614403523063E-2</v>
      </c>
      <c r="E2194" s="2">
        <f>MACD!F2194</f>
        <v>2.3920552786975503E-2</v>
      </c>
      <c r="F2194" s="2">
        <f>'Moving Avg'!D2194</f>
        <v>14.1006</v>
      </c>
      <c r="G2194" s="2">
        <f>'Moving Avg'!F2194</f>
        <v>14.158249999999995</v>
      </c>
      <c r="H2194" s="2">
        <f>'Moving Avg'!G2194</f>
        <v>14.095459999999997</v>
      </c>
      <c r="I2194" s="2">
        <f>'Moving Avg'!H2194</f>
        <v>12.420625000000006</v>
      </c>
      <c r="J2194" s="6" t="str">
        <f>OBV!F2194</f>
        <v>BULLISH</v>
      </c>
      <c r="K2194" s="6" t="str">
        <f>OBV!G2194</f>
        <v>WEAK</v>
      </c>
      <c r="L2194" s="6" t="str">
        <f>OBV!H2194</f>
        <v>CONFIRMED BULLISH</v>
      </c>
      <c r="M2194" s="8">
        <f t="shared" si="340"/>
        <v>25</v>
      </c>
      <c r="N2194" s="8">
        <f t="shared" si="341"/>
        <v>0</v>
      </c>
      <c r="O2194" s="8">
        <f t="shared" si="342"/>
        <v>50</v>
      </c>
      <c r="P2194" s="8">
        <f t="shared" si="343"/>
        <v>67</v>
      </c>
      <c r="Q2194" s="9">
        <f t="shared" si="344"/>
        <v>26.299999999999997</v>
      </c>
      <c r="R2194" s="9">
        <f t="shared" si="345"/>
        <v>39.25</v>
      </c>
      <c r="S2194" s="9">
        <f t="shared" si="346"/>
        <v>46.400000000000006</v>
      </c>
      <c r="T2194" s="9">
        <f t="shared" si="347"/>
        <v>35.5</v>
      </c>
      <c r="U2194" s="8">
        <f t="shared" si="348"/>
        <v>37.31666666666667</v>
      </c>
      <c r="V2194" s="8">
        <f t="shared" si="349"/>
        <v>36.862499999999997</v>
      </c>
    </row>
    <row r="2195" spans="1:22" ht="13.5" x14ac:dyDescent="0.25">
      <c r="A2195" s="3">
        <f>RSI!A2195</f>
        <v>45202</v>
      </c>
      <c r="B2195" s="2">
        <f>RSI!B2195</f>
        <v>14.202999999999999</v>
      </c>
      <c r="C2195" s="2">
        <f>RSI!I2195</f>
        <v>56.20301996979795</v>
      </c>
      <c r="D2195" s="2">
        <f>MACD!E2195</f>
        <v>6.0710366801609794E-2</v>
      </c>
      <c r="E2195" s="2">
        <f>MACD!F2195</f>
        <v>3.1278515589902363E-2</v>
      </c>
      <c r="F2195" s="2">
        <f>'Moving Avg'!D2195</f>
        <v>14.107400000000002</v>
      </c>
      <c r="G2195" s="2">
        <f>'Moving Avg'!F2195</f>
        <v>14.155699999999996</v>
      </c>
      <c r="H2195" s="2">
        <f>'Moving Avg'!G2195</f>
        <v>14.098879999999998</v>
      </c>
      <c r="I2195" s="2">
        <f>'Moving Avg'!H2195</f>
        <v>12.437900000000004</v>
      </c>
      <c r="J2195" s="6" t="str">
        <f>OBV!F2195</f>
        <v>BULLISH</v>
      </c>
      <c r="K2195" s="6" t="str">
        <f>OBV!G2195</f>
        <v>WEAK</v>
      </c>
      <c r="L2195" s="6" t="str">
        <f>OBV!H2195</f>
        <v>CONFIRMED BULLISH</v>
      </c>
      <c r="M2195" s="8">
        <f t="shared" si="340"/>
        <v>25</v>
      </c>
      <c r="N2195" s="8">
        <f t="shared" si="341"/>
        <v>0</v>
      </c>
      <c r="O2195" s="8">
        <f t="shared" si="342"/>
        <v>50</v>
      </c>
      <c r="P2195" s="8">
        <f t="shared" si="343"/>
        <v>67</v>
      </c>
      <c r="Q2195" s="9">
        <f t="shared" si="344"/>
        <v>26.299999999999997</v>
      </c>
      <c r="R2195" s="9">
        <f t="shared" si="345"/>
        <v>39.25</v>
      </c>
      <c r="S2195" s="9">
        <f t="shared" si="346"/>
        <v>46.400000000000006</v>
      </c>
      <c r="T2195" s="9">
        <f t="shared" si="347"/>
        <v>35.5</v>
      </c>
      <c r="U2195" s="8">
        <f t="shared" si="348"/>
        <v>37.31666666666667</v>
      </c>
      <c r="V2195" s="8">
        <f t="shared" si="349"/>
        <v>36.862499999999997</v>
      </c>
    </row>
    <row r="2196" spans="1:22" ht="13.5" x14ac:dyDescent="0.25">
      <c r="A2196" s="3">
        <f>RSI!A2196</f>
        <v>45203</v>
      </c>
      <c r="B2196" s="2">
        <f>RSI!B2196</f>
        <v>14.202999999999999</v>
      </c>
      <c r="C2196" s="2">
        <f>RSI!I2196</f>
        <v>56.20301996979795</v>
      </c>
      <c r="D2196" s="2">
        <f>MACD!E2196</f>
        <v>4.6890325326588211E-2</v>
      </c>
      <c r="E2196" s="2">
        <f>MACD!F2196</f>
        <v>3.4400877537239534E-2</v>
      </c>
      <c r="F2196" s="2">
        <f>'Moving Avg'!D2196</f>
        <v>14.148400000000001</v>
      </c>
      <c r="G2196" s="2">
        <f>'Moving Avg'!F2196</f>
        <v>14.159549999999999</v>
      </c>
      <c r="H2196" s="2">
        <f>'Moving Avg'!G2196</f>
        <v>14.102299999999996</v>
      </c>
      <c r="I2196" s="2">
        <f>'Moving Avg'!H2196</f>
        <v>12.455175000000004</v>
      </c>
      <c r="J2196" s="6" t="str">
        <f>OBV!F2196</f>
        <v>BULLISH</v>
      </c>
      <c r="K2196" s="6" t="str">
        <f>OBV!G2196</f>
        <v>WEAK</v>
      </c>
      <c r="L2196" s="6" t="str">
        <f>OBV!H2196</f>
        <v>CONFIRMED BULLISH</v>
      </c>
      <c r="M2196" s="8">
        <f t="shared" si="340"/>
        <v>25</v>
      </c>
      <c r="N2196" s="8">
        <f t="shared" si="341"/>
        <v>0</v>
      </c>
      <c r="O2196" s="8">
        <f t="shared" si="342"/>
        <v>50</v>
      </c>
      <c r="P2196" s="8">
        <f t="shared" si="343"/>
        <v>67</v>
      </c>
      <c r="Q2196" s="9">
        <f t="shared" si="344"/>
        <v>26.299999999999997</v>
      </c>
      <c r="R2196" s="9">
        <f t="shared" si="345"/>
        <v>39.25</v>
      </c>
      <c r="S2196" s="9">
        <f t="shared" si="346"/>
        <v>46.400000000000006</v>
      </c>
      <c r="T2196" s="9">
        <f t="shared" si="347"/>
        <v>35.5</v>
      </c>
      <c r="U2196" s="8">
        <f t="shared" si="348"/>
        <v>37.31666666666667</v>
      </c>
      <c r="V2196" s="8">
        <f t="shared" si="349"/>
        <v>36.862499999999997</v>
      </c>
    </row>
    <row r="2197" spans="1:22" ht="13.5" x14ac:dyDescent="0.25">
      <c r="A2197" s="3">
        <f>RSI!A2197</f>
        <v>45204</v>
      </c>
      <c r="B2197" s="2">
        <f>RSI!B2197</f>
        <v>14.125999999999999</v>
      </c>
      <c r="C2197" s="2">
        <f>RSI!I2197</f>
        <v>49.585465862946094</v>
      </c>
      <c r="D2197" s="2">
        <f>MACD!E2197</f>
        <v>4.0457069751267838E-2</v>
      </c>
      <c r="E2197" s="2">
        <f>MACD!F2197</f>
        <v>3.5612115980045198E-2</v>
      </c>
      <c r="F2197" s="2">
        <f>'Moving Avg'!D2197</f>
        <v>14.174000000000001</v>
      </c>
      <c r="G2197" s="2">
        <f>'Moving Avg'!F2197</f>
        <v>14.162099999999999</v>
      </c>
      <c r="H2197" s="2">
        <f>'Moving Avg'!G2197</f>
        <v>14.104179999999996</v>
      </c>
      <c r="I2197" s="2">
        <f>'Moving Avg'!H2197</f>
        <v>12.472065000000004</v>
      </c>
      <c r="J2197" s="6" t="str">
        <f>OBV!F2197</f>
        <v>BULLISH</v>
      </c>
      <c r="K2197" s="6" t="str">
        <f>OBV!G2197</f>
        <v>WEAK</v>
      </c>
      <c r="L2197" s="6" t="str">
        <f>OBV!H2197</f>
        <v>CONFIRMED BULLISH</v>
      </c>
      <c r="M2197" s="8">
        <f t="shared" si="340"/>
        <v>25</v>
      </c>
      <c r="N2197" s="8">
        <f t="shared" si="341"/>
        <v>0</v>
      </c>
      <c r="O2197" s="8">
        <f t="shared" si="342"/>
        <v>50</v>
      </c>
      <c r="P2197" s="8">
        <f t="shared" si="343"/>
        <v>67</v>
      </c>
      <c r="Q2197" s="9">
        <f t="shared" si="344"/>
        <v>26.299999999999997</v>
      </c>
      <c r="R2197" s="9">
        <f t="shared" si="345"/>
        <v>39.25</v>
      </c>
      <c r="S2197" s="9">
        <f t="shared" si="346"/>
        <v>46.400000000000006</v>
      </c>
      <c r="T2197" s="9">
        <f t="shared" si="347"/>
        <v>35.5</v>
      </c>
      <c r="U2197" s="8">
        <f t="shared" si="348"/>
        <v>37.31666666666667</v>
      </c>
      <c r="V2197" s="8">
        <f t="shared" si="349"/>
        <v>36.862499999999997</v>
      </c>
    </row>
    <row r="2198" spans="1:22" ht="13.5" x14ac:dyDescent="0.25">
      <c r="A2198" s="3">
        <f>RSI!A2198</f>
        <v>45205</v>
      </c>
      <c r="B2198" s="2">
        <f>RSI!B2198</f>
        <v>14.125999999999999</v>
      </c>
      <c r="C2198" s="2">
        <f>RSI!I2198</f>
        <v>49.585465862946094</v>
      </c>
      <c r="D2198" s="2">
        <f>MACD!E2198</f>
        <v>3.5058284673723961E-2</v>
      </c>
      <c r="E2198" s="2">
        <f>MACD!F2198</f>
        <v>3.5501349718780953E-2</v>
      </c>
      <c r="F2198" s="2">
        <f>'Moving Avg'!D2198</f>
        <v>14.1654</v>
      </c>
      <c r="G2198" s="2">
        <f>'Moving Avg'!F2198</f>
        <v>14.162100000000001</v>
      </c>
      <c r="H2198" s="2">
        <f>'Moving Avg'!G2198</f>
        <v>14.105899999999997</v>
      </c>
      <c r="I2198" s="2">
        <f>'Moving Avg'!H2198</f>
        <v>12.489150000000004</v>
      </c>
      <c r="J2198" s="6" t="str">
        <f>OBV!F2198</f>
        <v>BULLISH</v>
      </c>
      <c r="K2198" s="6" t="str">
        <f>OBV!G2198</f>
        <v>NEUTRAL</v>
      </c>
      <c r="L2198" s="6" t="str">
        <f>OBV!H2198</f>
        <v>BULLISH DIVERGENCE</v>
      </c>
      <c r="M2198" s="8">
        <f t="shared" si="340"/>
        <v>25</v>
      </c>
      <c r="N2198" s="8">
        <f t="shared" si="341"/>
        <v>45</v>
      </c>
      <c r="O2198" s="8">
        <f t="shared" si="342"/>
        <v>50</v>
      </c>
      <c r="P2198" s="8">
        <f t="shared" si="343"/>
        <v>66.5</v>
      </c>
      <c r="Q2198" s="9">
        <f t="shared" si="344"/>
        <v>41.975000000000001</v>
      </c>
      <c r="R2198" s="9">
        <f t="shared" si="345"/>
        <v>48.125</v>
      </c>
      <c r="S2198" s="9">
        <f t="shared" si="346"/>
        <v>52.924999999999997</v>
      </c>
      <c r="T2198" s="9">
        <f t="shared" si="347"/>
        <v>46.625</v>
      </c>
      <c r="U2198" s="8">
        <f t="shared" si="348"/>
        <v>47.67499999999999</v>
      </c>
      <c r="V2198" s="8">
        <f t="shared" si="349"/>
        <v>47.412499999999994</v>
      </c>
    </row>
    <row r="2199" spans="1:22" ht="13.5" x14ac:dyDescent="0.25">
      <c r="A2199" s="3">
        <f>RSI!A2199</f>
        <v>45208</v>
      </c>
      <c r="B2199" s="2">
        <f>RSI!B2199</f>
        <v>14.117000000000001</v>
      </c>
      <c r="C2199" s="2">
        <f>RSI!I2199</f>
        <v>48.806467799772001</v>
      </c>
      <c r="D2199" s="2">
        <f>MACD!E2199</f>
        <v>3.1198173462843926E-2</v>
      </c>
      <c r="E2199" s="2">
        <f>MACD!F2199</f>
        <v>3.464071446759355E-2</v>
      </c>
      <c r="F2199" s="2">
        <f>'Moving Avg'!D2199</f>
        <v>14.154999999999998</v>
      </c>
      <c r="G2199" s="2">
        <f>'Moving Avg'!F2199</f>
        <v>14.161650000000003</v>
      </c>
      <c r="H2199" s="2">
        <f>'Moving Avg'!G2199</f>
        <v>14.103999999999996</v>
      </c>
      <c r="I2199" s="2">
        <f>'Moving Avg'!H2199</f>
        <v>12.506190000000005</v>
      </c>
      <c r="J2199" s="6" t="str">
        <f>OBV!F2199</f>
        <v>BEARISH</v>
      </c>
      <c r="K2199" s="6" t="str">
        <f>OBV!G2199</f>
        <v>STRONG</v>
      </c>
      <c r="L2199" s="6" t="str">
        <f>OBV!H2199</f>
        <v>CONFIRMED BEARISH</v>
      </c>
      <c r="M2199" s="8">
        <f t="shared" si="340"/>
        <v>25</v>
      </c>
      <c r="N2199" s="8">
        <f t="shared" si="341"/>
        <v>45</v>
      </c>
      <c r="O2199" s="8">
        <f t="shared" si="342"/>
        <v>50</v>
      </c>
      <c r="P2199" s="8">
        <f t="shared" si="343"/>
        <v>33</v>
      </c>
      <c r="Q2199" s="9">
        <f t="shared" si="344"/>
        <v>36.950000000000003</v>
      </c>
      <c r="R2199" s="9">
        <f t="shared" si="345"/>
        <v>39.75</v>
      </c>
      <c r="S2199" s="9">
        <f t="shared" si="346"/>
        <v>37.85</v>
      </c>
      <c r="T2199" s="9">
        <f t="shared" si="347"/>
        <v>38.25</v>
      </c>
      <c r="U2199" s="8">
        <f t="shared" si="348"/>
        <v>38.183333333333337</v>
      </c>
      <c r="V2199" s="8">
        <f t="shared" si="349"/>
        <v>38.200000000000003</v>
      </c>
    </row>
    <row r="2200" spans="1:22" ht="13.5" x14ac:dyDescent="0.25">
      <c r="A2200" s="3">
        <f>RSI!A2200</f>
        <v>45209</v>
      </c>
      <c r="B2200" s="2">
        <f>RSI!B2200</f>
        <v>14.117000000000001</v>
      </c>
      <c r="C2200" s="2">
        <f>RSI!I2200</f>
        <v>48.806467799771994</v>
      </c>
      <c r="D2200" s="2">
        <f>MACD!E2200</f>
        <v>3.3254232503175274E-2</v>
      </c>
      <c r="E2200" s="2">
        <f>MACD!F2200</f>
        <v>3.4363418074709898E-2</v>
      </c>
      <c r="F2200" s="2">
        <f>'Moving Avg'!D2200</f>
        <v>14.137800000000002</v>
      </c>
      <c r="G2200" s="2">
        <f>'Moving Avg'!F2200</f>
        <v>14.154800000000003</v>
      </c>
      <c r="H2200" s="2">
        <f>'Moving Avg'!G2200</f>
        <v>14.102099999999998</v>
      </c>
      <c r="I2200" s="2">
        <f>'Moving Avg'!H2200</f>
        <v>12.523230000000005</v>
      </c>
      <c r="J2200" s="6" t="str">
        <f>OBV!F2200</f>
        <v>BEARISH</v>
      </c>
      <c r="K2200" s="6" t="str">
        <f>OBV!G2200</f>
        <v>STRONG</v>
      </c>
      <c r="L2200" s="6" t="str">
        <f>OBV!H2200</f>
        <v>CONFIRMED BEARISH</v>
      </c>
      <c r="M2200" s="8">
        <f t="shared" si="340"/>
        <v>25</v>
      </c>
      <c r="N2200" s="8">
        <f t="shared" si="341"/>
        <v>45</v>
      </c>
      <c r="O2200" s="8">
        <f t="shared" si="342"/>
        <v>50</v>
      </c>
      <c r="P2200" s="8">
        <f t="shared" si="343"/>
        <v>33</v>
      </c>
      <c r="Q2200" s="9">
        <f t="shared" si="344"/>
        <v>36.950000000000003</v>
      </c>
      <c r="R2200" s="9">
        <f t="shared" si="345"/>
        <v>39.75</v>
      </c>
      <c r="S2200" s="9">
        <f t="shared" si="346"/>
        <v>37.85</v>
      </c>
      <c r="T2200" s="9">
        <f t="shared" si="347"/>
        <v>38.25</v>
      </c>
      <c r="U2200" s="8">
        <f t="shared" si="348"/>
        <v>38.183333333333337</v>
      </c>
      <c r="V2200" s="8">
        <f t="shared" si="349"/>
        <v>38.200000000000003</v>
      </c>
    </row>
    <row r="2201" spans="1:22" ht="13.5" x14ac:dyDescent="0.25">
      <c r="A2201" s="3">
        <f>RSI!A2201</f>
        <v>45210</v>
      </c>
      <c r="B2201" s="2">
        <f>RSI!B2201</f>
        <v>14.117000000000001</v>
      </c>
      <c r="C2201" s="2">
        <f>RSI!I2201</f>
        <v>48.806467799771987</v>
      </c>
      <c r="D2201" s="2">
        <f>MACD!E2201</f>
        <v>8.771039642999412E-3</v>
      </c>
      <c r="E2201" s="2">
        <f>MACD!F2201</f>
        <v>2.9244942388367803E-2</v>
      </c>
      <c r="F2201" s="2">
        <f>'Moving Avg'!D2201</f>
        <v>14.120600000000001</v>
      </c>
      <c r="G2201" s="2">
        <f>'Moving Avg'!F2201</f>
        <v>14.147950000000003</v>
      </c>
      <c r="H2201" s="2">
        <f>'Moving Avg'!G2201</f>
        <v>14.100199999999997</v>
      </c>
      <c r="I2201" s="2">
        <f>'Moving Avg'!H2201</f>
        <v>12.540270000000005</v>
      </c>
      <c r="J2201" s="6" t="str">
        <f>OBV!F2201</f>
        <v>BEARISH</v>
      </c>
      <c r="K2201" s="6" t="str">
        <f>OBV!G2201</f>
        <v>STRONG</v>
      </c>
      <c r="L2201" s="6" t="str">
        <f>OBV!H2201</f>
        <v>CONFIRMED BEARISH</v>
      </c>
      <c r="M2201" s="8">
        <f t="shared" si="340"/>
        <v>25</v>
      </c>
      <c r="N2201" s="8">
        <f t="shared" si="341"/>
        <v>100</v>
      </c>
      <c r="O2201" s="8">
        <f t="shared" si="342"/>
        <v>50</v>
      </c>
      <c r="P2201" s="8">
        <f t="shared" si="343"/>
        <v>33</v>
      </c>
      <c r="Q2201" s="9">
        <f t="shared" si="344"/>
        <v>56.2</v>
      </c>
      <c r="R2201" s="9">
        <f t="shared" si="345"/>
        <v>50.75</v>
      </c>
      <c r="S2201" s="9">
        <f t="shared" si="346"/>
        <v>46.1</v>
      </c>
      <c r="T2201" s="9">
        <f t="shared" si="347"/>
        <v>52</v>
      </c>
      <c r="U2201" s="8">
        <f t="shared" si="348"/>
        <v>51.016666666666673</v>
      </c>
      <c r="V2201" s="8">
        <f t="shared" si="349"/>
        <v>51.262500000000003</v>
      </c>
    </row>
    <row r="2202" spans="1:22" ht="13.5" x14ac:dyDescent="0.25">
      <c r="A2202" s="3">
        <f>RSI!A2202</f>
        <v>45211</v>
      </c>
      <c r="B2202" s="2">
        <f>RSI!B2202</f>
        <v>14.117000000000001</v>
      </c>
      <c r="C2202" s="2">
        <f>RSI!I2202</f>
        <v>48.806467799771987</v>
      </c>
      <c r="D2202" s="2">
        <f>MACD!E2202</f>
        <v>-1.1867029288968212E-2</v>
      </c>
      <c r="E2202" s="2">
        <f>MACD!F2202</f>
        <v>2.1022548052900599E-2</v>
      </c>
      <c r="F2202" s="2">
        <f>'Moving Avg'!D2202</f>
        <v>14.118800000000002</v>
      </c>
      <c r="G2202" s="2">
        <f>'Moving Avg'!F2202</f>
        <v>14.142350000000002</v>
      </c>
      <c r="H2202" s="2">
        <f>'Moving Avg'!G2202</f>
        <v>14.101739999999996</v>
      </c>
      <c r="I2202" s="2">
        <f>'Moving Avg'!H2202</f>
        <v>12.557310000000005</v>
      </c>
      <c r="J2202" s="6" t="str">
        <f>OBV!F2202</f>
        <v>BEARISH</v>
      </c>
      <c r="K2202" s="6" t="str">
        <f>OBV!G2202</f>
        <v>STRONG</v>
      </c>
      <c r="L2202" s="6" t="str">
        <f>OBV!H2202</f>
        <v>CONFIRMED BEARISH</v>
      </c>
      <c r="M2202" s="8">
        <f t="shared" si="340"/>
        <v>25</v>
      </c>
      <c r="N2202" s="8">
        <f t="shared" si="341"/>
        <v>100</v>
      </c>
      <c r="O2202" s="8">
        <f t="shared" si="342"/>
        <v>50</v>
      </c>
      <c r="P2202" s="8">
        <f t="shared" si="343"/>
        <v>33</v>
      </c>
      <c r="Q2202" s="9">
        <f t="shared" si="344"/>
        <v>56.2</v>
      </c>
      <c r="R2202" s="9">
        <f t="shared" si="345"/>
        <v>50.75</v>
      </c>
      <c r="S2202" s="9">
        <f t="shared" si="346"/>
        <v>46.1</v>
      </c>
      <c r="T2202" s="9">
        <f t="shared" si="347"/>
        <v>52</v>
      </c>
      <c r="U2202" s="8">
        <f t="shared" si="348"/>
        <v>51.016666666666673</v>
      </c>
      <c r="V2202" s="8">
        <f t="shared" si="349"/>
        <v>51.262500000000003</v>
      </c>
    </row>
    <row r="2203" spans="1:22" ht="13.5" x14ac:dyDescent="0.25">
      <c r="A2203" s="3">
        <f>RSI!A2203</f>
        <v>45212</v>
      </c>
      <c r="B2203" s="2">
        <f>RSI!B2203</f>
        <v>14.117000000000001</v>
      </c>
      <c r="C2203" s="2">
        <f>RSI!I2203</f>
        <v>48.806467799771987</v>
      </c>
      <c r="D2203" s="2">
        <f>MACD!E2203</f>
        <v>-2.9496527622860924E-3</v>
      </c>
      <c r="E2203" s="2">
        <f>MACD!F2203</f>
        <v>1.6228107889863261E-2</v>
      </c>
      <c r="F2203" s="2">
        <f>'Moving Avg'!D2203</f>
        <v>14.117000000000001</v>
      </c>
      <c r="G2203" s="2">
        <f>'Moving Avg'!F2203</f>
        <v>14.135500000000002</v>
      </c>
      <c r="H2203" s="2">
        <f>'Moving Avg'!G2203</f>
        <v>14.103619999999996</v>
      </c>
      <c r="I2203" s="2">
        <f>'Moving Avg'!H2203</f>
        <v>12.574350000000004</v>
      </c>
      <c r="J2203" s="6" t="str">
        <f>OBV!F2203</f>
        <v>BEARISH</v>
      </c>
      <c r="K2203" s="6" t="str">
        <f>OBV!G2203</f>
        <v>STRONG</v>
      </c>
      <c r="L2203" s="6" t="str">
        <f>OBV!H2203</f>
        <v>CONFIRMED BEARISH</v>
      </c>
      <c r="M2203" s="8">
        <f t="shared" si="340"/>
        <v>25</v>
      </c>
      <c r="N2203" s="8">
        <f t="shared" si="341"/>
        <v>45</v>
      </c>
      <c r="O2203" s="8">
        <f t="shared" si="342"/>
        <v>50</v>
      </c>
      <c r="P2203" s="8">
        <f t="shared" si="343"/>
        <v>33</v>
      </c>
      <c r="Q2203" s="9">
        <f t="shared" si="344"/>
        <v>36.950000000000003</v>
      </c>
      <c r="R2203" s="9">
        <f t="shared" si="345"/>
        <v>39.75</v>
      </c>
      <c r="S2203" s="9">
        <f t="shared" si="346"/>
        <v>37.85</v>
      </c>
      <c r="T2203" s="9">
        <f t="shared" si="347"/>
        <v>38.25</v>
      </c>
      <c r="U2203" s="8">
        <f t="shared" si="348"/>
        <v>38.183333333333337</v>
      </c>
      <c r="V2203" s="8">
        <f t="shared" si="349"/>
        <v>38.200000000000003</v>
      </c>
    </row>
    <row r="2204" spans="1:22" ht="13.5" x14ac:dyDescent="0.25">
      <c r="A2204" s="3">
        <f>RSI!A2204</f>
        <v>45215</v>
      </c>
      <c r="B2204" s="2">
        <f>RSI!B2204</f>
        <v>14.117000000000001</v>
      </c>
      <c r="C2204" s="2">
        <f>RSI!I2204</f>
        <v>48.806467799771987</v>
      </c>
      <c r="D2204" s="2">
        <f>MACD!E2204</f>
        <v>4.6631026675889586E-3</v>
      </c>
      <c r="E2204" s="2">
        <f>MACD!F2204</f>
        <v>1.3915106845408401E-2</v>
      </c>
      <c r="F2204" s="2">
        <f>'Moving Avg'!D2204</f>
        <v>14.117000000000001</v>
      </c>
      <c r="G2204" s="2">
        <f>'Moving Avg'!F2204</f>
        <v>14.130750000000001</v>
      </c>
      <c r="H2204" s="2">
        <f>'Moving Avg'!G2204</f>
        <v>14.105319999999995</v>
      </c>
      <c r="I2204" s="2">
        <f>'Moving Avg'!H2204</f>
        <v>12.591390000000006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  <c r="M2204" s="8">
        <f t="shared" si="340"/>
        <v>25</v>
      </c>
      <c r="N2204" s="8">
        <f t="shared" si="341"/>
        <v>45</v>
      </c>
      <c r="O2204" s="8">
        <f t="shared" si="342"/>
        <v>50</v>
      </c>
      <c r="P2204" s="8">
        <f t="shared" si="343"/>
        <v>33</v>
      </c>
      <c r="Q2204" s="9">
        <f t="shared" si="344"/>
        <v>36.950000000000003</v>
      </c>
      <c r="R2204" s="9">
        <f t="shared" si="345"/>
        <v>39.75</v>
      </c>
      <c r="S2204" s="9">
        <f t="shared" si="346"/>
        <v>37.85</v>
      </c>
      <c r="T2204" s="9">
        <f t="shared" si="347"/>
        <v>38.25</v>
      </c>
      <c r="U2204" s="8">
        <f t="shared" si="348"/>
        <v>38.183333333333337</v>
      </c>
      <c r="V2204" s="8">
        <f t="shared" si="349"/>
        <v>38.200000000000003</v>
      </c>
    </row>
    <row r="2205" spans="1:22" ht="13.5" x14ac:dyDescent="0.25">
      <c r="A2205" s="3">
        <f>RSI!A2205</f>
        <v>45216</v>
      </c>
      <c r="B2205" s="2">
        <f>RSI!B2205</f>
        <v>14.117000000000001</v>
      </c>
      <c r="C2205" s="2">
        <f>RSI!I2205</f>
        <v>48.806467799771987</v>
      </c>
      <c r="D2205" s="2">
        <f>MACD!E2205</f>
        <v>1.6397733244641444E-2</v>
      </c>
      <c r="E2205" s="2">
        <f>MACD!F2205</f>
        <v>1.441163212525501E-2</v>
      </c>
      <c r="F2205" s="2">
        <f>'Moving Avg'!D2205</f>
        <v>14.117000000000001</v>
      </c>
      <c r="G2205" s="2">
        <f>'Moving Avg'!F2205</f>
        <v>14.125999999999999</v>
      </c>
      <c r="H2205" s="2">
        <f>'Moving Avg'!G2205</f>
        <v>14.107019999999991</v>
      </c>
      <c r="I2205" s="2">
        <f>'Moving Avg'!H2205</f>
        <v>12.608430000000006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  <c r="M2205" s="8">
        <f t="shared" si="340"/>
        <v>25</v>
      </c>
      <c r="N2205" s="8">
        <f t="shared" si="341"/>
        <v>0</v>
      </c>
      <c r="O2205" s="8">
        <f t="shared" si="342"/>
        <v>50</v>
      </c>
      <c r="P2205" s="8">
        <f t="shared" si="343"/>
        <v>33</v>
      </c>
      <c r="Q2205" s="9">
        <f t="shared" si="344"/>
        <v>21.2</v>
      </c>
      <c r="R2205" s="9">
        <f t="shared" si="345"/>
        <v>30.75</v>
      </c>
      <c r="S2205" s="9">
        <f t="shared" si="346"/>
        <v>31.1</v>
      </c>
      <c r="T2205" s="9">
        <f t="shared" si="347"/>
        <v>27</v>
      </c>
      <c r="U2205" s="8">
        <f t="shared" si="348"/>
        <v>27.683333333333337</v>
      </c>
      <c r="V2205" s="8">
        <f t="shared" si="349"/>
        <v>27.512500000000003</v>
      </c>
    </row>
    <row r="2206" spans="1:22" ht="13.5" x14ac:dyDescent="0.25">
      <c r="A2206" s="3">
        <f>RSI!A2206</f>
        <v>45217</v>
      </c>
      <c r="B2206" s="2">
        <f>RSI!B2206</f>
        <v>14.117000000000001</v>
      </c>
      <c r="C2206" s="2">
        <f>RSI!I2206</f>
        <v>48.80646779977198</v>
      </c>
      <c r="D2206" s="2">
        <f>MACD!E2206</f>
        <v>2.6384720354929669E-2</v>
      </c>
      <c r="E2206" s="2">
        <f>MACD!F2206</f>
        <v>1.6806249771189944E-2</v>
      </c>
      <c r="F2206" s="2">
        <f>'Moving Avg'!D2206</f>
        <v>14.117000000000001</v>
      </c>
      <c r="G2206" s="2">
        <f>'Moving Avg'!F2206</f>
        <v>14.125099999999998</v>
      </c>
      <c r="H2206" s="2">
        <f>'Moving Avg'!G2206</f>
        <v>14.11025999999999</v>
      </c>
      <c r="I2206" s="2">
        <f>'Moving Avg'!H2206</f>
        <v>12.625860000000007</v>
      </c>
      <c r="J2206" s="6" t="str">
        <f>OBV!F2206</f>
        <v>NEUTRAL</v>
      </c>
      <c r="K2206" s="6" t="str">
        <f>OBV!G2206</f>
        <v>NEUTRAL</v>
      </c>
      <c r="L2206" s="6" t="str">
        <f>OBV!H2206</f>
        <v>NEUTRAL</v>
      </c>
      <c r="M2206" s="8">
        <f t="shared" si="340"/>
        <v>25</v>
      </c>
      <c r="N2206" s="8">
        <f t="shared" si="341"/>
        <v>0</v>
      </c>
      <c r="O2206" s="8">
        <f t="shared" si="342"/>
        <v>50</v>
      </c>
      <c r="P2206" s="8">
        <f t="shared" si="343"/>
        <v>33</v>
      </c>
      <c r="Q2206" s="9">
        <f t="shared" si="344"/>
        <v>21.2</v>
      </c>
      <c r="R2206" s="9">
        <f t="shared" si="345"/>
        <v>30.75</v>
      </c>
      <c r="S2206" s="9">
        <f t="shared" si="346"/>
        <v>31.1</v>
      </c>
      <c r="T2206" s="9">
        <f t="shared" si="347"/>
        <v>27</v>
      </c>
      <c r="U2206" s="8">
        <f t="shared" si="348"/>
        <v>27.683333333333337</v>
      </c>
      <c r="V2206" s="8">
        <f t="shared" si="349"/>
        <v>27.512500000000003</v>
      </c>
    </row>
    <row r="2207" spans="1:22" ht="13.5" x14ac:dyDescent="0.25">
      <c r="A2207" s="3">
        <f>RSI!A2207</f>
        <v>45218</v>
      </c>
      <c r="B2207" s="2">
        <f>RSI!B2207</f>
        <v>14.117000000000001</v>
      </c>
      <c r="C2207" s="2">
        <f>RSI!I2207</f>
        <v>48.80646779977198</v>
      </c>
      <c r="D2207" s="2">
        <f>MACD!E2207</f>
        <v>2.304250546578146E-2</v>
      </c>
      <c r="E2207" s="2">
        <f>MACD!F2207</f>
        <v>1.8053500910108249E-2</v>
      </c>
      <c r="F2207" s="2">
        <f>'Moving Avg'!D2207</f>
        <v>14.117000000000001</v>
      </c>
      <c r="G2207" s="2">
        <f>'Moving Avg'!F2207</f>
        <v>14.124199999999998</v>
      </c>
      <c r="H2207" s="2">
        <f>'Moving Avg'!G2207</f>
        <v>14.113499999999989</v>
      </c>
      <c r="I2207" s="2">
        <f>'Moving Avg'!H2207</f>
        <v>12.64333000000001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  <c r="M2207" s="8">
        <f t="shared" si="340"/>
        <v>25</v>
      </c>
      <c r="N2207" s="8">
        <f t="shared" si="341"/>
        <v>0</v>
      </c>
      <c r="O2207" s="8">
        <f t="shared" si="342"/>
        <v>50</v>
      </c>
      <c r="P2207" s="8">
        <f t="shared" si="343"/>
        <v>33</v>
      </c>
      <c r="Q2207" s="9">
        <f t="shared" si="344"/>
        <v>21.2</v>
      </c>
      <c r="R2207" s="9">
        <f t="shared" si="345"/>
        <v>30.75</v>
      </c>
      <c r="S2207" s="9">
        <f t="shared" si="346"/>
        <v>31.1</v>
      </c>
      <c r="T2207" s="9">
        <f t="shared" si="347"/>
        <v>27</v>
      </c>
      <c r="U2207" s="8">
        <f t="shared" si="348"/>
        <v>27.683333333333337</v>
      </c>
      <c r="V2207" s="8">
        <f t="shared" si="349"/>
        <v>27.512500000000003</v>
      </c>
    </row>
    <row r="2208" spans="1:22" ht="13.5" x14ac:dyDescent="0.25">
      <c r="A2208" s="3">
        <f>RSI!A2208</f>
        <v>45219</v>
      </c>
      <c r="B2208" s="2">
        <f>RSI!B2208</f>
        <v>14.117000000000001</v>
      </c>
      <c r="C2208" s="2">
        <f>RSI!I2208</f>
        <v>48.806467799771987</v>
      </c>
      <c r="D2208" s="2">
        <f>MACD!E2208</f>
        <v>2.0263932484645863E-2</v>
      </c>
      <c r="E2208" s="2">
        <f>MACD!F2208</f>
        <v>1.8495587225015774E-2</v>
      </c>
      <c r="F2208" s="2">
        <f>'Moving Avg'!D2208</f>
        <v>14.117000000000001</v>
      </c>
      <c r="G2208" s="2">
        <f>'Moving Avg'!F2208</f>
        <v>14.123299999999997</v>
      </c>
      <c r="H2208" s="2">
        <f>'Moving Avg'!G2208</f>
        <v>14.116739999999988</v>
      </c>
      <c r="I2208" s="2">
        <f>'Moving Avg'!H2208</f>
        <v>12.660800000000011</v>
      </c>
      <c r="J2208" s="6" t="str">
        <f>OBV!F2208</f>
        <v>NEUTRAL</v>
      </c>
      <c r="K2208" s="6" t="str">
        <f>OBV!G2208</f>
        <v>NEUTRAL</v>
      </c>
      <c r="L2208" s="6" t="str">
        <f>OBV!H2208</f>
        <v>NEUTRAL</v>
      </c>
      <c r="M2208" s="8">
        <f t="shared" si="340"/>
        <v>25</v>
      </c>
      <c r="N2208" s="8">
        <f t="shared" si="341"/>
        <v>0</v>
      </c>
      <c r="O2208" s="8">
        <f t="shared" si="342"/>
        <v>50</v>
      </c>
      <c r="P2208" s="8">
        <f t="shared" si="343"/>
        <v>33</v>
      </c>
      <c r="Q2208" s="9">
        <f t="shared" si="344"/>
        <v>21.2</v>
      </c>
      <c r="R2208" s="9">
        <f t="shared" si="345"/>
        <v>30.75</v>
      </c>
      <c r="S2208" s="9">
        <f t="shared" si="346"/>
        <v>31.1</v>
      </c>
      <c r="T2208" s="9">
        <f t="shared" si="347"/>
        <v>27</v>
      </c>
      <c r="U2208" s="8">
        <f t="shared" si="348"/>
        <v>27.683333333333337</v>
      </c>
      <c r="V2208" s="8">
        <f t="shared" si="349"/>
        <v>27.512500000000003</v>
      </c>
    </row>
    <row r="2209" spans="1:22" ht="13.5" x14ac:dyDescent="0.25">
      <c r="A2209" s="3">
        <f>RSI!A2209</f>
        <v>45222</v>
      </c>
      <c r="B2209" s="2">
        <f>RSI!B2209</f>
        <v>14.117000000000001</v>
      </c>
      <c r="C2209" s="2">
        <f>RSI!I2209</f>
        <v>48.806467799771987</v>
      </c>
      <c r="D2209" s="2">
        <f>MACD!E2209</f>
        <v>1.6574008553730479E-2</v>
      </c>
      <c r="E2209" s="2">
        <f>MACD!F2209</f>
        <v>1.8111271490758717E-2</v>
      </c>
      <c r="F2209" s="2">
        <f>'Moving Avg'!D2209</f>
        <v>14.117000000000001</v>
      </c>
      <c r="G2209" s="2">
        <f>'Moving Avg'!F2209</f>
        <v>14.122399999999999</v>
      </c>
      <c r="H2209" s="2">
        <f>'Moving Avg'!G2209</f>
        <v>14.118279999999988</v>
      </c>
      <c r="I2209" s="2">
        <f>'Moving Avg'!H2209</f>
        <v>12.67831000000001</v>
      </c>
      <c r="J2209" s="6" t="str">
        <f>OBV!F2209</f>
        <v>NEUTRAL</v>
      </c>
      <c r="K2209" s="6" t="str">
        <f>OBV!G2209</f>
        <v>NEUTRAL</v>
      </c>
      <c r="L2209" s="6" t="str">
        <f>OBV!H2209</f>
        <v>NEUTRAL</v>
      </c>
      <c r="M2209" s="8">
        <f t="shared" si="340"/>
        <v>25</v>
      </c>
      <c r="N2209" s="8">
        <f t="shared" si="341"/>
        <v>45</v>
      </c>
      <c r="O2209" s="8">
        <f t="shared" si="342"/>
        <v>50</v>
      </c>
      <c r="P2209" s="8">
        <f t="shared" si="343"/>
        <v>33</v>
      </c>
      <c r="Q2209" s="9">
        <f t="shared" si="344"/>
        <v>36.950000000000003</v>
      </c>
      <c r="R2209" s="9">
        <f t="shared" si="345"/>
        <v>39.75</v>
      </c>
      <c r="S2209" s="9">
        <f t="shared" si="346"/>
        <v>37.85</v>
      </c>
      <c r="T2209" s="9">
        <f t="shared" si="347"/>
        <v>38.25</v>
      </c>
      <c r="U2209" s="8">
        <f t="shared" si="348"/>
        <v>38.183333333333337</v>
      </c>
      <c r="V2209" s="8">
        <f t="shared" si="349"/>
        <v>38.200000000000003</v>
      </c>
    </row>
    <row r="2210" spans="1:22" ht="13.5" x14ac:dyDescent="0.25">
      <c r="A2210" s="3">
        <f>RSI!A2210</f>
        <v>45223</v>
      </c>
      <c r="B2210" s="2">
        <f>RSI!B2210</f>
        <v>14.117000000000001</v>
      </c>
      <c r="C2210" s="2">
        <f>RSI!I2210</f>
        <v>48.806467799771987</v>
      </c>
      <c r="D2210" s="2">
        <f>MACD!E2210</f>
        <v>1.3494164920635043E-2</v>
      </c>
      <c r="E2210" s="2">
        <f>MACD!F2210</f>
        <v>1.7187850176733983E-2</v>
      </c>
      <c r="F2210" s="2">
        <f>'Moving Avg'!D2210</f>
        <v>14.117000000000001</v>
      </c>
      <c r="G2210" s="2">
        <f>'Moving Avg'!F2210</f>
        <v>14.119799999999998</v>
      </c>
      <c r="H2210" s="2">
        <f>'Moving Avg'!G2210</f>
        <v>14.119819999999986</v>
      </c>
      <c r="I2210" s="2">
        <f>'Moving Avg'!H2210</f>
        <v>12.69582000000001</v>
      </c>
      <c r="J2210" s="6" t="str">
        <f>OBV!F2210</f>
        <v>NEUTRAL</v>
      </c>
      <c r="K2210" s="6" t="str">
        <f>OBV!G2210</f>
        <v>NEUTRAL</v>
      </c>
      <c r="L2210" s="6" t="str">
        <f>OBV!H2210</f>
        <v>NEUTRAL</v>
      </c>
      <c r="M2210" s="8">
        <f t="shared" si="340"/>
        <v>25</v>
      </c>
      <c r="N2210" s="8">
        <f t="shared" si="341"/>
        <v>45</v>
      </c>
      <c r="O2210" s="8">
        <f t="shared" si="342"/>
        <v>50</v>
      </c>
      <c r="P2210" s="8">
        <f t="shared" si="343"/>
        <v>33</v>
      </c>
      <c r="Q2210" s="9">
        <f t="shared" si="344"/>
        <v>36.950000000000003</v>
      </c>
      <c r="R2210" s="9">
        <f t="shared" si="345"/>
        <v>39.75</v>
      </c>
      <c r="S2210" s="9">
        <f t="shared" si="346"/>
        <v>37.85</v>
      </c>
      <c r="T2210" s="9">
        <f t="shared" si="347"/>
        <v>38.25</v>
      </c>
      <c r="U2210" s="8">
        <f t="shared" si="348"/>
        <v>38.183333333333337</v>
      </c>
      <c r="V2210" s="8">
        <f t="shared" si="349"/>
        <v>38.200000000000003</v>
      </c>
    </row>
    <row r="2211" spans="1:22" ht="13.5" x14ac:dyDescent="0.25">
      <c r="A2211" s="3">
        <f>RSI!A2211</f>
        <v>45224</v>
      </c>
      <c r="B2211" s="2">
        <f>RSI!B2211</f>
        <v>13.843</v>
      </c>
      <c r="C2211" s="2">
        <f>RSI!I2211</f>
        <v>22.555126425488467</v>
      </c>
      <c r="D2211" s="2">
        <f>MACD!E2211</f>
        <v>3.122369865629615E-2</v>
      </c>
      <c r="E2211" s="2">
        <f>MACD!F2211</f>
        <v>1.9995019872646416E-2</v>
      </c>
      <c r="F2211" s="2">
        <f>'Moving Avg'!D2211</f>
        <v>14.062200000000001</v>
      </c>
      <c r="G2211" s="2">
        <f>'Moving Avg'!F2211</f>
        <v>14.11205</v>
      </c>
      <c r="H2211" s="2">
        <f>'Moving Avg'!G2211</f>
        <v>14.116039999999987</v>
      </c>
      <c r="I2211" s="2">
        <f>'Moving Avg'!H2211</f>
        <v>12.71196000000001</v>
      </c>
      <c r="J2211" s="6" t="str">
        <f>OBV!F2211</f>
        <v>BEARISH</v>
      </c>
      <c r="K2211" s="6" t="str">
        <f>OBV!G2211</f>
        <v>STRONG</v>
      </c>
      <c r="L2211" s="6" t="str">
        <f>OBV!H2211</f>
        <v>CONFIRMED BEARISH</v>
      </c>
      <c r="M2211" s="8">
        <f t="shared" si="340"/>
        <v>50</v>
      </c>
      <c r="N2211" s="8">
        <f t="shared" si="341"/>
        <v>0</v>
      </c>
      <c r="O2211" s="8">
        <f t="shared" si="342"/>
        <v>50</v>
      </c>
      <c r="P2211" s="8">
        <f t="shared" si="343"/>
        <v>33</v>
      </c>
      <c r="Q2211" s="9">
        <f t="shared" si="344"/>
        <v>29.95</v>
      </c>
      <c r="R2211" s="9">
        <f t="shared" si="345"/>
        <v>35.75</v>
      </c>
      <c r="S2211" s="9">
        <f t="shared" si="346"/>
        <v>34.85</v>
      </c>
      <c r="T2211" s="9">
        <f t="shared" si="347"/>
        <v>33.25</v>
      </c>
      <c r="U2211" s="8">
        <f t="shared" si="348"/>
        <v>33.516666666666673</v>
      </c>
      <c r="V2211" s="8">
        <f t="shared" si="349"/>
        <v>33.450000000000003</v>
      </c>
    </row>
    <row r="2212" spans="1:22" ht="13.5" x14ac:dyDescent="0.25">
      <c r="A2212" s="3">
        <f>RSI!A2212</f>
        <v>45225</v>
      </c>
      <c r="B2212" s="2">
        <f>RSI!B2212</f>
        <v>14.125999999999999</v>
      </c>
      <c r="C2212" s="2">
        <f>RSI!I2212</f>
        <v>51.544455140621317</v>
      </c>
      <c r="D2212" s="2">
        <f>MACD!E2212</f>
        <v>2.6918077524333839E-2</v>
      </c>
      <c r="E2212" s="2">
        <f>MACD!F2212</f>
        <v>2.1379631402983903E-2</v>
      </c>
      <c r="F2212" s="2">
        <f>'Moving Avg'!D2212</f>
        <v>14.064000000000002</v>
      </c>
      <c r="G2212" s="2">
        <f>'Moving Avg'!F2212</f>
        <v>14.118449999999996</v>
      </c>
      <c r="H2212" s="2">
        <f>'Moving Avg'!G2212</f>
        <v>14.119459999999986</v>
      </c>
      <c r="I2212" s="2">
        <f>'Moving Avg'!H2212</f>
        <v>12.72951500000001</v>
      </c>
      <c r="J2212" s="6" t="str">
        <f>OBV!F2212</f>
        <v>BULLISH</v>
      </c>
      <c r="K2212" s="6" t="str">
        <f>OBV!G2212</f>
        <v>NEUTRAL</v>
      </c>
      <c r="L2212" s="6" t="str">
        <f>OBV!H2212</f>
        <v>CONFIRMED BULLISH</v>
      </c>
      <c r="M2212" s="8">
        <f t="shared" si="340"/>
        <v>25</v>
      </c>
      <c r="N2212" s="8">
        <f t="shared" si="341"/>
        <v>0</v>
      </c>
      <c r="O2212" s="8">
        <f t="shared" si="342"/>
        <v>50</v>
      </c>
      <c r="P2212" s="8">
        <f t="shared" si="343"/>
        <v>83.5</v>
      </c>
      <c r="Q2212" s="9">
        <f t="shared" si="344"/>
        <v>28.774999999999999</v>
      </c>
      <c r="R2212" s="9">
        <f t="shared" si="345"/>
        <v>43.375</v>
      </c>
      <c r="S2212" s="9">
        <f t="shared" si="346"/>
        <v>53.825000000000003</v>
      </c>
      <c r="T2212" s="9">
        <f t="shared" si="347"/>
        <v>39.625</v>
      </c>
      <c r="U2212" s="8">
        <f t="shared" si="348"/>
        <v>41.991666666666667</v>
      </c>
      <c r="V2212" s="8">
        <f t="shared" si="349"/>
        <v>41.400000000000006</v>
      </c>
    </row>
    <row r="2213" spans="1:22" ht="13.5" x14ac:dyDescent="0.25">
      <c r="A2213" s="3">
        <f>RSI!A2213</f>
        <v>45226</v>
      </c>
      <c r="B2213" s="2">
        <f>RSI!B2213</f>
        <v>14.125999999999999</v>
      </c>
      <c r="C2213" s="2">
        <f>RSI!I2213</f>
        <v>51.544455140621317</v>
      </c>
      <c r="D2213" s="2">
        <f>MACD!E2213</f>
        <v>2.3135404813828586E-2</v>
      </c>
      <c r="E2213" s="2">
        <f>MACD!F2213</f>
        <v>2.1730786085152838E-2</v>
      </c>
      <c r="F2213" s="2">
        <f>'Moving Avg'!D2213</f>
        <v>14.065799999999999</v>
      </c>
      <c r="G2213" s="2">
        <f>'Moving Avg'!F2213</f>
        <v>14.116299999999995</v>
      </c>
      <c r="H2213" s="2">
        <f>'Moving Avg'!G2213</f>
        <v>14.122019999999987</v>
      </c>
      <c r="I2213" s="2">
        <f>'Moving Avg'!H2213</f>
        <v>12.747070000000013</v>
      </c>
      <c r="J2213" s="6" t="str">
        <f>OBV!F2213</f>
        <v>BULLISH</v>
      </c>
      <c r="K2213" s="6" t="str">
        <f>OBV!G2213</f>
        <v>NEUTRAL</v>
      </c>
      <c r="L2213" s="6" t="str">
        <f>OBV!H2213</f>
        <v>CONFIRMED BULLISH</v>
      </c>
      <c r="M2213" s="8">
        <f t="shared" si="340"/>
        <v>25</v>
      </c>
      <c r="N2213" s="8">
        <f t="shared" si="341"/>
        <v>0</v>
      </c>
      <c r="O2213" s="8">
        <f t="shared" si="342"/>
        <v>50</v>
      </c>
      <c r="P2213" s="8">
        <f t="shared" si="343"/>
        <v>83.5</v>
      </c>
      <c r="Q2213" s="9">
        <f t="shared" si="344"/>
        <v>28.774999999999999</v>
      </c>
      <c r="R2213" s="9">
        <f t="shared" si="345"/>
        <v>43.375</v>
      </c>
      <c r="S2213" s="9">
        <f t="shared" si="346"/>
        <v>53.825000000000003</v>
      </c>
      <c r="T2213" s="9">
        <f t="shared" si="347"/>
        <v>39.625</v>
      </c>
      <c r="U2213" s="8">
        <f t="shared" si="348"/>
        <v>41.991666666666667</v>
      </c>
      <c r="V2213" s="8">
        <f t="shared" si="349"/>
        <v>41.400000000000006</v>
      </c>
    </row>
    <row r="2214" spans="1:22" ht="13.5" x14ac:dyDescent="0.25">
      <c r="A2214" s="3">
        <f>RSI!A2214</f>
        <v>45229</v>
      </c>
      <c r="B2214" s="2">
        <f>RSI!B2214</f>
        <v>14.896000000000001</v>
      </c>
      <c r="C2214" s="2">
        <f>RSI!I2214</f>
        <v>77.784795268152067</v>
      </c>
      <c r="D2214" s="2">
        <f>MACD!E2214</f>
        <v>-3.7231480128177452E-2</v>
      </c>
      <c r="E2214" s="2">
        <f>MACD!F2214</f>
        <v>9.9383328424867794E-3</v>
      </c>
      <c r="F2214" s="2">
        <f>'Moving Avg'!D2214</f>
        <v>14.2216</v>
      </c>
      <c r="G2214" s="2">
        <f>'Moving Avg'!F2214</f>
        <v>14.152649999999998</v>
      </c>
      <c r="H2214" s="2">
        <f>'Moving Avg'!G2214</f>
        <v>14.139299999999986</v>
      </c>
      <c r="I2214" s="2">
        <f>'Moving Avg'!H2214</f>
        <v>12.768475000000013</v>
      </c>
      <c r="J2214" s="6" t="str">
        <f>OBV!F2214</f>
        <v>BULLISH</v>
      </c>
      <c r="K2214" s="6" t="str">
        <f>OBV!G2214</f>
        <v>WEAK</v>
      </c>
      <c r="L2214" s="6" t="str">
        <f>OBV!H2214</f>
        <v>CONFIRMED BULLISH</v>
      </c>
      <c r="M2214" s="8">
        <f t="shared" si="340"/>
        <v>0</v>
      </c>
      <c r="N2214" s="8">
        <f t="shared" si="341"/>
        <v>100</v>
      </c>
      <c r="O2214" s="8">
        <f t="shared" si="342"/>
        <v>50</v>
      </c>
      <c r="P2214" s="8">
        <f t="shared" si="343"/>
        <v>67</v>
      </c>
      <c r="Q2214" s="9">
        <f t="shared" si="344"/>
        <v>52.55</v>
      </c>
      <c r="R2214" s="9">
        <f t="shared" si="345"/>
        <v>54.25</v>
      </c>
      <c r="S2214" s="9">
        <f t="shared" si="346"/>
        <v>57.650000000000006</v>
      </c>
      <c r="T2214" s="9">
        <f t="shared" si="347"/>
        <v>54.25</v>
      </c>
      <c r="U2214" s="8">
        <f t="shared" si="348"/>
        <v>54.816666666666663</v>
      </c>
      <c r="V2214" s="8">
        <f t="shared" si="349"/>
        <v>54.674999999999997</v>
      </c>
    </row>
    <row r="2215" spans="1:22" ht="13.5" x14ac:dyDescent="0.25">
      <c r="A2215" s="3">
        <f>RSI!A2215</f>
        <v>45230</v>
      </c>
      <c r="B2215" s="2">
        <f>RSI!B2215</f>
        <v>14.297000000000001</v>
      </c>
      <c r="C2215" s="2">
        <f>RSI!I2215</f>
        <v>53.508995082920293</v>
      </c>
      <c r="D2215" s="2">
        <f>MACD!E2215</f>
        <v>-4.8610304739398202E-2</v>
      </c>
      <c r="E2215" s="2">
        <f>MACD!F2215</f>
        <v>-1.771394673890217E-3</v>
      </c>
      <c r="F2215" s="2">
        <f>'Moving Avg'!D2215</f>
        <v>14.2576</v>
      </c>
      <c r="G2215" s="2">
        <f>'Moving Avg'!F2215</f>
        <v>14.157349999999999</v>
      </c>
      <c r="H2215" s="2">
        <f>'Moving Avg'!G2215</f>
        <v>14.14459999999999</v>
      </c>
      <c r="I2215" s="2">
        <f>'Moving Avg'!H2215</f>
        <v>12.787940000000013</v>
      </c>
      <c r="J2215" s="6" t="str">
        <f>OBV!F2215</f>
        <v>BULLISH</v>
      </c>
      <c r="K2215" s="6" t="str">
        <f>OBV!G2215</f>
        <v>NEUTRAL</v>
      </c>
      <c r="L2215" s="6" t="str">
        <f>OBV!H2215</f>
        <v>CONFIRMED BULLISH</v>
      </c>
      <c r="M2215" s="8">
        <f t="shared" si="340"/>
        <v>25</v>
      </c>
      <c r="N2215" s="8">
        <f t="shared" si="341"/>
        <v>100</v>
      </c>
      <c r="O2215" s="8">
        <f t="shared" si="342"/>
        <v>50</v>
      </c>
      <c r="P2215" s="8">
        <f t="shared" si="343"/>
        <v>83.5</v>
      </c>
      <c r="Q2215" s="9">
        <f t="shared" si="344"/>
        <v>63.774999999999999</v>
      </c>
      <c r="R2215" s="9">
        <f t="shared" si="345"/>
        <v>63.375</v>
      </c>
      <c r="S2215" s="9">
        <f t="shared" si="346"/>
        <v>68.825000000000003</v>
      </c>
      <c r="T2215" s="9">
        <f t="shared" si="347"/>
        <v>64.625</v>
      </c>
      <c r="U2215" s="8">
        <f t="shared" si="348"/>
        <v>65.325000000000003</v>
      </c>
      <c r="V2215" s="8">
        <f t="shared" si="349"/>
        <v>65.150000000000006</v>
      </c>
    </row>
    <row r="2216" spans="1:22" ht="13.5" x14ac:dyDescent="0.25">
      <c r="A2216" s="3">
        <f>RSI!A2216</f>
        <v>45231</v>
      </c>
      <c r="B2216" s="2">
        <f>RSI!B2216</f>
        <v>14.04</v>
      </c>
      <c r="C2216" s="2">
        <f>RSI!I2216</f>
        <v>46.76535937541658</v>
      </c>
      <c r="D2216" s="2">
        <f>MACD!E2216</f>
        <v>-3.9985619694178354E-2</v>
      </c>
      <c r="E2216" s="2">
        <f>MACD!F2216</f>
        <v>-9.414239677947845E-3</v>
      </c>
      <c r="F2216" s="2">
        <f>'Moving Avg'!D2216</f>
        <v>14.296999999999997</v>
      </c>
      <c r="G2216" s="2">
        <f>'Moving Avg'!F2216</f>
        <v>14.149200000000002</v>
      </c>
      <c r="H2216" s="2">
        <f>'Moving Avg'!G2216</f>
        <v>14.144759999999987</v>
      </c>
      <c r="I2216" s="2">
        <f>'Moving Avg'!H2216</f>
        <v>12.806745000000012</v>
      </c>
      <c r="J2216" s="6" t="str">
        <f>OBV!F2216</f>
        <v>BULLISH</v>
      </c>
      <c r="K2216" s="6" t="str">
        <f>OBV!G2216</f>
        <v>NEUTRAL</v>
      </c>
      <c r="L2216" s="6" t="str">
        <f>OBV!H2216</f>
        <v>CONFIRMED BULLISH</v>
      </c>
      <c r="M2216" s="8">
        <f t="shared" si="340"/>
        <v>25</v>
      </c>
      <c r="N2216" s="8">
        <f t="shared" si="341"/>
        <v>100</v>
      </c>
      <c r="O2216" s="8">
        <f t="shared" si="342"/>
        <v>50</v>
      </c>
      <c r="P2216" s="8">
        <f t="shared" si="343"/>
        <v>83.5</v>
      </c>
      <c r="Q2216" s="9">
        <f t="shared" si="344"/>
        <v>63.774999999999999</v>
      </c>
      <c r="R2216" s="9">
        <f t="shared" si="345"/>
        <v>63.375</v>
      </c>
      <c r="S2216" s="9">
        <f t="shared" si="346"/>
        <v>68.825000000000003</v>
      </c>
      <c r="T2216" s="9">
        <f t="shared" si="347"/>
        <v>64.625</v>
      </c>
      <c r="U2216" s="8">
        <f t="shared" si="348"/>
        <v>65.325000000000003</v>
      </c>
      <c r="V2216" s="8">
        <f t="shared" si="349"/>
        <v>65.150000000000006</v>
      </c>
    </row>
    <row r="2217" spans="1:22" ht="13.5" x14ac:dyDescent="0.25">
      <c r="A2217" s="3">
        <f>RSI!A2217</f>
        <v>45232</v>
      </c>
      <c r="B2217" s="2">
        <f>RSI!B2217</f>
        <v>14.04</v>
      </c>
      <c r="C2217" s="2">
        <f>RSI!I2217</f>
        <v>46.765359375416573</v>
      </c>
      <c r="D2217" s="2">
        <f>MACD!E2217</f>
        <v>-3.1895218365939115E-2</v>
      </c>
      <c r="E2217" s="2">
        <f>MACD!F2217</f>
        <v>-1.39104354155461E-2</v>
      </c>
      <c r="F2217" s="2">
        <f>'Moving Avg'!D2217</f>
        <v>14.2798</v>
      </c>
      <c r="G2217" s="2">
        <f>'Moving Avg'!F2217</f>
        <v>14.144900000000002</v>
      </c>
      <c r="H2217" s="2">
        <f>'Moving Avg'!G2217</f>
        <v>14.144919999999988</v>
      </c>
      <c r="I2217" s="2">
        <f>'Moving Avg'!H2217</f>
        <v>12.825550000000012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  <c r="M2217" s="8">
        <f t="shared" si="340"/>
        <v>25</v>
      </c>
      <c r="N2217" s="8">
        <f t="shared" si="341"/>
        <v>45</v>
      </c>
      <c r="O2217" s="8">
        <f t="shared" si="342"/>
        <v>50</v>
      </c>
      <c r="P2217" s="8">
        <f t="shared" si="343"/>
        <v>16.5</v>
      </c>
      <c r="Q2217" s="9">
        <f t="shared" si="344"/>
        <v>34.475000000000001</v>
      </c>
      <c r="R2217" s="9">
        <f t="shared" si="345"/>
        <v>35.625</v>
      </c>
      <c r="S2217" s="9">
        <f t="shared" si="346"/>
        <v>30.425000000000001</v>
      </c>
      <c r="T2217" s="9">
        <f t="shared" si="347"/>
        <v>34.125</v>
      </c>
      <c r="U2217" s="8">
        <f t="shared" si="348"/>
        <v>33.508333333333333</v>
      </c>
      <c r="V2217" s="8">
        <f t="shared" si="349"/>
        <v>33.662499999999994</v>
      </c>
    </row>
    <row r="2218" spans="1:22" ht="13.5" x14ac:dyDescent="0.25">
      <c r="A2218" s="3">
        <f>RSI!A2218</f>
        <v>45233</v>
      </c>
      <c r="B2218" s="2">
        <f>RSI!B2218</f>
        <v>14.04</v>
      </c>
      <c r="C2218" s="2">
        <f>RSI!I2218</f>
        <v>46.765359375416573</v>
      </c>
      <c r="D2218" s="2">
        <f>MACD!E2218</f>
        <v>-2.4315613697194038E-2</v>
      </c>
      <c r="E2218" s="2">
        <f>MACD!F2218</f>
        <v>-1.5991471071875686E-2</v>
      </c>
      <c r="F2218" s="2">
        <f>'Moving Avg'!D2218</f>
        <v>14.262600000000001</v>
      </c>
      <c r="G2218" s="2">
        <f>'Moving Avg'!F2218</f>
        <v>14.140600000000001</v>
      </c>
      <c r="H2218" s="2">
        <f>'Moving Avg'!G2218</f>
        <v>14.145079999999989</v>
      </c>
      <c r="I2218" s="2">
        <f>'Moving Avg'!H2218</f>
        <v>12.844355000000013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  <c r="M2218" s="8">
        <f t="shared" si="340"/>
        <v>25</v>
      </c>
      <c r="N2218" s="8">
        <f t="shared" si="341"/>
        <v>45</v>
      </c>
      <c r="O2218" s="8">
        <f t="shared" si="342"/>
        <v>50</v>
      </c>
      <c r="P2218" s="8">
        <f t="shared" si="343"/>
        <v>16.5</v>
      </c>
      <c r="Q2218" s="9">
        <f t="shared" si="344"/>
        <v>34.475000000000001</v>
      </c>
      <c r="R2218" s="9">
        <f t="shared" si="345"/>
        <v>35.625</v>
      </c>
      <c r="S2218" s="9">
        <f t="shared" si="346"/>
        <v>30.425000000000001</v>
      </c>
      <c r="T2218" s="9">
        <f t="shared" si="347"/>
        <v>34.125</v>
      </c>
      <c r="U2218" s="8">
        <f t="shared" si="348"/>
        <v>33.508333333333333</v>
      </c>
      <c r="V2218" s="8">
        <f t="shared" si="349"/>
        <v>33.662499999999994</v>
      </c>
    </row>
    <row r="2219" spans="1:22" ht="13.5" x14ac:dyDescent="0.25">
      <c r="A2219" s="3">
        <f>RSI!A2219</f>
        <v>45236</v>
      </c>
      <c r="B2219" s="2">
        <f>RSI!B2219</f>
        <v>14.04</v>
      </c>
      <c r="C2219" s="2">
        <f>RSI!I2219</f>
        <v>46.765359375416573</v>
      </c>
      <c r="D2219" s="2">
        <f>MACD!E2219</f>
        <v>-1.7222583102624256E-2</v>
      </c>
      <c r="E2219" s="2">
        <f>MACD!F2219</f>
        <v>-1.6237693478025401E-2</v>
      </c>
      <c r="F2219" s="2">
        <f>'Moving Avg'!D2219</f>
        <v>14.091399999999998</v>
      </c>
      <c r="G2219" s="2">
        <f>'Moving Avg'!F2219</f>
        <v>14.136750000000001</v>
      </c>
      <c r="H2219" s="2">
        <f>'Moving Avg'!G2219</f>
        <v>14.14523999999999</v>
      </c>
      <c r="I2219" s="2">
        <f>'Moving Avg'!H2219</f>
        <v>12.861050000000011</v>
      </c>
      <c r="J2219" s="6" t="str">
        <f>OBV!F2219</f>
        <v>BEARISH</v>
      </c>
      <c r="K2219" s="6" t="str">
        <f>OBV!G2219</f>
        <v>STRONG</v>
      </c>
      <c r="L2219" s="6" t="str">
        <f>OBV!H2219</f>
        <v>CONFIRMED BEARISH</v>
      </c>
      <c r="M2219" s="8">
        <f t="shared" si="340"/>
        <v>25</v>
      </c>
      <c r="N2219" s="8">
        <f t="shared" si="341"/>
        <v>45</v>
      </c>
      <c r="O2219" s="8">
        <f t="shared" si="342"/>
        <v>50</v>
      </c>
      <c r="P2219" s="8">
        <f t="shared" si="343"/>
        <v>33</v>
      </c>
      <c r="Q2219" s="9">
        <f t="shared" si="344"/>
        <v>36.950000000000003</v>
      </c>
      <c r="R2219" s="9">
        <f t="shared" si="345"/>
        <v>39.75</v>
      </c>
      <c r="S2219" s="9">
        <f t="shared" si="346"/>
        <v>37.85</v>
      </c>
      <c r="T2219" s="9">
        <f t="shared" si="347"/>
        <v>38.25</v>
      </c>
      <c r="U2219" s="8">
        <f t="shared" si="348"/>
        <v>38.183333333333337</v>
      </c>
      <c r="V2219" s="8">
        <f t="shared" si="349"/>
        <v>38.200000000000003</v>
      </c>
    </row>
    <row r="2220" spans="1:22" ht="13.5" x14ac:dyDescent="0.25">
      <c r="A2220" s="3">
        <f>RSI!A2220</f>
        <v>45237</v>
      </c>
      <c r="B2220" s="2">
        <f>RSI!B2220</f>
        <v>14.04</v>
      </c>
      <c r="C2220" s="2">
        <f>RSI!I2220</f>
        <v>46.765359375416573</v>
      </c>
      <c r="D2220" s="2">
        <f>MACD!E2220</f>
        <v>-1.059160376952839E-2</v>
      </c>
      <c r="E2220" s="2">
        <f>MACD!F2220</f>
        <v>-1.5108475536326001E-2</v>
      </c>
      <c r="F2220" s="2">
        <f>'Moving Avg'!D2220</f>
        <v>14.039999999999997</v>
      </c>
      <c r="G2220" s="2">
        <f>'Moving Avg'!F2220</f>
        <v>14.132900000000001</v>
      </c>
      <c r="H2220" s="2">
        <f>'Moving Avg'!G2220</f>
        <v>14.14539999999999</v>
      </c>
      <c r="I2220" s="2">
        <f>'Moving Avg'!H2220</f>
        <v>12.877745000000012</v>
      </c>
      <c r="J2220" s="6" t="str">
        <f>OBV!F2220</f>
        <v>BEARISH</v>
      </c>
      <c r="K2220" s="6" t="str">
        <f>OBV!G2220</f>
        <v>STRONG</v>
      </c>
      <c r="L2220" s="6" t="str">
        <f>OBV!H2220</f>
        <v>CONFIRMED BEARISH</v>
      </c>
      <c r="M2220" s="8">
        <f t="shared" si="340"/>
        <v>25</v>
      </c>
      <c r="N2220" s="8">
        <f t="shared" si="341"/>
        <v>0</v>
      </c>
      <c r="O2220" s="8">
        <f t="shared" si="342"/>
        <v>50</v>
      </c>
      <c r="P2220" s="8">
        <f t="shared" si="343"/>
        <v>33</v>
      </c>
      <c r="Q2220" s="9">
        <f t="shared" si="344"/>
        <v>21.2</v>
      </c>
      <c r="R2220" s="9">
        <f t="shared" si="345"/>
        <v>30.75</v>
      </c>
      <c r="S2220" s="9">
        <f t="shared" si="346"/>
        <v>31.1</v>
      </c>
      <c r="T2220" s="9">
        <f t="shared" si="347"/>
        <v>27</v>
      </c>
      <c r="U2220" s="8">
        <f t="shared" si="348"/>
        <v>27.683333333333337</v>
      </c>
      <c r="V2220" s="8">
        <f t="shared" si="349"/>
        <v>27.512500000000003</v>
      </c>
    </row>
    <row r="2221" spans="1:22" ht="13.5" x14ac:dyDescent="0.25">
      <c r="A2221" s="3">
        <f>RSI!A2221</f>
        <v>45238</v>
      </c>
      <c r="B2221" s="2">
        <f>RSI!B2221</f>
        <v>13.869</v>
      </c>
      <c r="C2221" s="2">
        <f>RSI!I2221</f>
        <v>41.700213170665194</v>
      </c>
      <c r="D2221" s="2">
        <f>MACD!E2221</f>
        <v>-3.3885376613746132E-2</v>
      </c>
      <c r="E2221" s="2">
        <f>MACD!F2221</f>
        <v>-1.886385575181003E-2</v>
      </c>
      <c r="F2221" s="2">
        <f>'Moving Avg'!D2221</f>
        <v>14.005799999999999</v>
      </c>
      <c r="G2221" s="2">
        <f>'Moving Avg'!F2221</f>
        <v>14.120499999999998</v>
      </c>
      <c r="H2221" s="2">
        <f>'Moving Avg'!G2221</f>
        <v>14.142139999999992</v>
      </c>
      <c r="I2221" s="2">
        <f>'Moving Avg'!H2221</f>
        <v>12.893585000000012</v>
      </c>
      <c r="J2221" s="6" t="str">
        <f>OBV!F2221</f>
        <v>BEARISH</v>
      </c>
      <c r="K2221" s="6" t="str">
        <f>OBV!G2221</f>
        <v>STRONG</v>
      </c>
      <c r="L2221" s="6" t="str">
        <f>OBV!H2221</f>
        <v>CONFIRMED BEARISH</v>
      </c>
      <c r="M2221" s="8">
        <f t="shared" si="340"/>
        <v>25</v>
      </c>
      <c r="N2221" s="8">
        <f t="shared" si="341"/>
        <v>45</v>
      </c>
      <c r="O2221" s="8">
        <f t="shared" si="342"/>
        <v>50</v>
      </c>
      <c r="P2221" s="8">
        <f t="shared" si="343"/>
        <v>33</v>
      </c>
      <c r="Q2221" s="9">
        <f t="shared" si="344"/>
        <v>36.950000000000003</v>
      </c>
      <c r="R2221" s="9">
        <f t="shared" si="345"/>
        <v>39.75</v>
      </c>
      <c r="S2221" s="9">
        <f t="shared" si="346"/>
        <v>37.85</v>
      </c>
      <c r="T2221" s="9">
        <f t="shared" si="347"/>
        <v>38.25</v>
      </c>
      <c r="U2221" s="8">
        <f t="shared" si="348"/>
        <v>38.183333333333337</v>
      </c>
      <c r="V2221" s="8">
        <f t="shared" si="349"/>
        <v>38.200000000000003</v>
      </c>
    </row>
    <row r="2222" spans="1:22" ht="13.5" x14ac:dyDescent="0.25">
      <c r="A2222" s="3">
        <f>RSI!A2222</f>
        <v>45239</v>
      </c>
      <c r="B2222" s="2">
        <f>RSI!B2222</f>
        <v>13.698</v>
      </c>
      <c r="C2222" s="2">
        <f>RSI!I2222</f>
        <v>37.344322436157029</v>
      </c>
      <c r="D2222" s="2">
        <f>MACD!E2222</f>
        <v>4.1595065039032875E-3</v>
      </c>
      <c r="E2222" s="2">
        <f>MACD!F2222</f>
        <v>-1.4259183300667368E-2</v>
      </c>
      <c r="F2222" s="2">
        <f>'Moving Avg'!D2222</f>
        <v>13.9374</v>
      </c>
      <c r="G2222" s="2">
        <f>'Moving Avg'!F2222</f>
        <v>14.099549999999999</v>
      </c>
      <c r="H2222" s="2">
        <f>'Moving Avg'!G2222</f>
        <v>14.136659999999992</v>
      </c>
      <c r="I2222" s="2">
        <f>'Moving Avg'!H2222</f>
        <v>12.908335000000012</v>
      </c>
      <c r="J2222" s="6" t="str">
        <f>OBV!F2222</f>
        <v>BEARISH</v>
      </c>
      <c r="K2222" s="6" t="str">
        <f>OBV!G2222</f>
        <v>STRONG</v>
      </c>
      <c r="L2222" s="6" t="str">
        <f>OBV!H2222</f>
        <v>CONFIRMED BEARISH</v>
      </c>
      <c r="M2222" s="8">
        <f t="shared" si="340"/>
        <v>25</v>
      </c>
      <c r="N2222" s="8">
        <f t="shared" si="341"/>
        <v>0</v>
      </c>
      <c r="O2222" s="8">
        <f t="shared" si="342"/>
        <v>50</v>
      </c>
      <c r="P2222" s="8">
        <f t="shared" si="343"/>
        <v>33</v>
      </c>
      <c r="Q2222" s="9">
        <f t="shared" si="344"/>
        <v>21.2</v>
      </c>
      <c r="R2222" s="9">
        <f t="shared" si="345"/>
        <v>30.75</v>
      </c>
      <c r="S2222" s="9">
        <f t="shared" si="346"/>
        <v>31.1</v>
      </c>
      <c r="T2222" s="9">
        <f t="shared" si="347"/>
        <v>27</v>
      </c>
      <c r="U2222" s="8">
        <f t="shared" si="348"/>
        <v>27.683333333333337</v>
      </c>
      <c r="V2222" s="8">
        <f t="shared" si="349"/>
        <v>27.512500000000003</v>
      </c>
    </row>
    <row r="2223" spans="1:22" ht="13.5" x14ac:dyDescent="0.25">
      <c r="A2223" s="3">
        <f>RSI!A2223</f>
        <v>45240</v>
      </c>
      <c r="B2223" s="2">
        <f>RSI!B2223</f>
        <v>14.04</v>
      </c>
      <c r="C2223" s="2">
        <f>RSI!I2223</f>
        <v>48.851877847443824</v>
      </c>
      <c r="D2223" s="2">
        <f>MACD!E2223</f>
        <v>1.3463508872387564E-2</v>
      </c>
      <c r="E2223" s="2">
        <f>MACD!F2223</f>
        <v>-8.7146448660563834E-3</v>
      </c>
      <c r="F2223" s="2">
        <f>'Moving Avg'!D2223</f>
        <v>13.9374</v>
      </c>
      <c r="G2223" s="2">
        <f>'Moving Avg'!F2223</f>
        <v>14.095699999999999</v>
      </c>
      <c r="H2223" s="2">
        <f>'Moving Avg'!G2223</f>
        <v>14.131519999999993</v>
      </c>
      <c r="I2223" s="2">
        <f>'Moving Avg'!H2223</f>
        <v>12.92479500000001</v>
      </c>
      <c r="J2223" s="6" t="str">
        <f>OBV!F2223</f>
        <v>BEARISH</v>
      </c>
      <c r="K2223" s="6" t="str">
        <f>OBV!G2223</f>
        <v>NEUTRAL</v>
      </c>
      <c r="L2223" s="6" t="str">
        <f>OBV!H2223</f>
        <v>NEUTRAL</v>
      </c>
      <c r="M2223" s="8">
        <f t="shared" si="340"/>
        <v>25</v>
      </c>
      <c r="N2223" s="8">
        <f t="shared" si="341"/>
        <v>0</v>
      </c>
      <c r="O2223" s="8">
        <f t="shared" si="342"/>
        <v>50</v>
      </c>
      <c r="P2223" s="8">
        <f t="shared" si="343"/>
        <v>16.5</v>
      </c>
      <c r="Q2223" s="9">
        <f t="shared" si="344"/>
        <v>18.725000000000001</v>
      </c>
      <c r="R2223" s="9">
        <f t="shared" si="345"/>
        <v>26.625</v>
      </c>
      <c r="S2223" s="9">
        <f t="shared" si="346"/>
        <v>23.675000000000001</v>
      </c>
      <c r="T2223" s="9">
        <f t="shared" si="347"/>
        <v>22.875</v>
      </c>
      <c r="U2223" s="8">
        <f t="shared" si="348"/>
        <v>23.008333333333336</v>
      </c>
      <c r="V2223" s="8">
        <f t="shared" si="349"/>
        <v>22.975000000000001</v>
      </c>
    </row>
    <row r="2224" spans="1:22" ht="13.5" x14ac:dyDescent="0.25">
      <c r="A2224" s="3">
        <f>RSI!A2224</f>
        <v>45243</v>
      </c>
      <c r="B2224" s="2">
        <f>RSI!B2224</f>
        <v>14.04</v>
      </c>
      <c r="C2224" s="2">
        <f>RSI!I2224</f>
        <v>48.851877847443831</v>
      </c>
      <c r="D2224" s="2">
        <f>MACD!E2224</f>
        <v>0.14004113455855283</v>
      </c>
      <c r="E2224" s="2">
        <f>MACD!F2224</f>
        <v>2.1036511018865459E-2</v>
      </c>
      <c r="F2224" s="2">
        <f>'Moving Avg'!D2224</f>
        <v>13.9374</v>
      </c>
      <c r="G2224" s="2">
        <f>'Moving Avg'!F2224</f>
        <v>14.091850000000003</v>
      </c>
      <c r="H2224" s="2">
        <f>'Moving Avg'!G2224</f>
        <v>14.127239999999995</v>
      </c>
      <c r="I2224" s="2">
        <f>'Moving Avg'!H2224</f>
        <v>12.941255000000011</v>
      </c>
      <c r="J2224" s="6" t="str">
        <f>OBV!F2224</f>
        <v>BEARISH</v>
      </c>
      <c r="K2224" s="6" t="str">
        <f>OBV!G2224</f>
        <v>NEUTRAL</v>
      </c>
      <c r="L2224" s="6" t="str">
        <f>OBV!H2224</f>
        <v>NEUTRAL</v>
      </c>
      <c r="M2224" s="8">
        <f t="shared" si="340"/>
        <v>25</v>
      </c>
      <c r="N2224" s="8">
        <f t="shared" si="341"/>
        <v>0</v>
      </c>
      <c r="O2224" s="8">
        <f t="shared" si="342"/>
        <v>50</v>
      </c>
      <c r="P2224" s="8">
        <f t="shared" si="343"/>
        <v>16.5</v>
      </c>
      <c r="Q2224" s="9">
        <f t="shared" si="344"/>
        <v>18.725000000000001</v>
      </c>
      <c r="R2224" s="9">
        <f t="shared" si="345"/>
        <v>26.625</v>
      </c>
      <c r="S2224" s="9">
        <f t="shared" si="346"/>
        <v>23.675000000000001</v>
      </c>
      <c r="T2224" s="9">
        <f t="shared" si="347"/>
        <v>22.875</v>
      </c>
      <c r="U2224" s="8">
        <f t="shared" si="348"/>
        <v>23.008333333333336</v>
      </c>
      <c r="V2224" s="8">
        <f t="shared" si="349"/>
        <v>22.975000000000001</v>
      </c>
    </row>
    <row r="2225" spans="1:22" ht="13.5" x14ac:dyDescent="0.25">
      <c r="A2225" s="3">
        <f>RSI!A2225</f>
        <v>45244</v>
      </c>
      <c r="B2225" s="2">
        <f>RSI!B2225</f>
        <v>13.784000000000001</v>
      </c>
      <c r="C2225" s="2">
        <f>RSI!I2225</f>
        <v>42.133913839158787</v>
      </c>
      <c r="D2225" s="2">
        <f>MACD!E2225</f>
        <v>0.17417983121228708</v>
      </c>
      <c r="E2225" s="2">
        <f>MACD!F2225</f>
        <v>5.1665175057549785E-2</v>
      </c>
      <c r="F2225" s="2">
        <f>'Moving Avg'!D2225</f>
        <v>13.886199999999999</v>
      </c>
      <c r="G2225" s="2">
        <f>'Moving Avg'!F2225</f>
        <v>14.075199999999999</v>
      </c>
      <c r="H2225" s="2">
        <f>'Moving Avg'!G2225</f>
        <v>14.117839999999996</v>
      </c>
      <c r="I2225" s="2">
        <f>'Moving Avg'!H2225</f>
        <v>12.95643500000001</v>
      </c>
      <c r="J2225" s="6" t="str">
        <f>OBV!F2225</f>
        <v>BEARISH</v>
      </c>
      <c r="K2225" s="6" t="str">
        <f>OBV!G2225</f>
        <v>STRONG</v>
      </c>
      <c r="L2225" s="6" t="str">
        <f>OBV!H2225</f>
        <v>CONFIRMED BEARISH</v>
      </c>
      <c r="M2225" s="8">
        <f t="shared" si="340"/>
        <v>25</v>
      </c>
      <c r="N2225" s="8">
        <f t="shared" si="341"/>
        <v>0</v>
      </c>
      <c r="O2225" s="8">
        <f t="shared" si="342"/>
        <v>50</v>
      </c>
      <c r="P2225" s="8">
        <f t="shared" si="343"/>
        <v>33</v>
      </c>
      <c r="Q2225" s="9">
        <f t="shared" si="344"/>
        <v>21.2</v>
      </c>
      <c r="R2225" s="9">
        <f t="shared" si="345"/>
        <v>30.75</v>
      </c>
      <c r="S2225" s="9">
        <f t="shared" si="346"/>
        <v>31.1</v>
      </c>
      <c r="T2225" s="9">
        <f t="shared" si="347"/>
        <v>27</v>
      </c>
      <c r="U2225" s="8">
        <f t="shared" si="348"/>
        <v>27.683333333333337</v>
      </c>
      <c r="V2225" s="8">
        <f t="shared" si="349"/>
        <v>27.512500000000003</v>
      </c>
    </row>
    <row r="2226" spans="1:22" ht="13.5" x14ac:dyDescent="0.25">
      <c r="A2226" s="3">
        <f>RSI!A2226</f>
        <v>45245</v>
      </c>
      <c r="B2226" s="2">
        <f>RSI!B2226</f>
        <v>14.032</v>
      </c>
      <c r="C2226" s="2">
        <f>RSI!I2226</f>
        <v>49.394190721959959</v>
      </c>
      <c r="D2226" s="2">
        <f>MACD!E2226</f>
        <v>0.14687903991578466</v>
      </c>
      <c r="E2226" s="2">
        <f>MACD!F2226</f>
        <v>7.0707948029196763E-2</v>
      </c>
      <c r="F2226" s="2">
        <f>'Moving Avg'!D2226</f>
        <v>13.918799999999999</v>
      </c>
      <c r="G2226" s="2">
        <f>'Moving Avg'!F2226</f>
        <v>14.07095</v>
      </c>
      <c r="H2226" s="2">
        <f>'Moving Avg'!G2226</f>
        <v>14.115959999999998</v>
      </c>
      <c r="I2226" s="2">
        <f>'Moving Avg'!H2226</f>
        <v>12.972855000000008</v>
      </c>
      <c r="J2226" s="6" t="str">
        <f>OBV!F2226</f>
        <v>BULLISH</v>
      </c>
      <c r="K2226" s="6" t="str">
        <f>OBV!G2226</f>
        <v>NEUTRAL</v>
      </c>
      <c r="L2226" s="6" t="str">
        <f>OBV!H2226</f>
        <v>CONFIRMED BULLISH</v>
      </c>
      <c r="M2226" s="8">
        <f t="shared" si="340"/>
        <v>25</v>
      </c>
      <c r="N2226" s="8">
        <f t="shared" si="341"/>
        <v>0</v>
      </c>
      <c r="O2226" s="8">
        <f t="shared" si="342"/>
        <v>50</v>
      </c>
      <c r="P2226" s="8">
        <f t="shared" si="343"/>
        <v>83.5</v>
      </c>
      <c r="Q2226" s="9">
        <f t="shared" si="344"/>
        <v>28.774999999999999</v>
      </c>
      <c r="R2226" s="9">
        <f t="shared" si="345"/>
        <v>43.375</v>
      </c>
      <c r="S2226" s="9">
        <f t="shared" si="346"/>
        <v>53.825000000000003</v>
      </c>
      <c r="T2226" s="9">
        <f t="shared" si="347"/>
        <v>39.625</v>
      </c>
      <c r="U2226" s="8">
        <f t="shared" si="348"/>
        <v>41.991666666666667</v>
      </c>
      <c r="V2226" s="8">
        <f t="shared" si="349"/>
        <v>41.400000000000006</v>
      </c>
    </row>
    <row r="2227" spans="1:22" ht="13.5" x14ac:dyDescent="0.25">
      <c r="A2227" s="3">
        <f>RSI!A2227</f>
        <v>45246</v>
      </c>
      <c r="B2227" s="2">
        <f>RSI!B2227</f>
        <v>14.032</v>
      </c>
      <c r="C2227" s="2">
        <f>RSI!I2227</f>
        <v>49.394190721959959</v>
      </c>
      <c r="D2227" s="2">
        <f>MACD!E2227</f>
        <v>0.12390686394370221</v>
      </c>
      <c r="E2227" s="2">
        <f>MACD!F2227</f>
        <v>8.134773121209786E-2</v>
      </c>
      <c r="F2227" s="2">
        <f>'Moving Avg'!D2227</f>
        <v>13.9856</v>
      </c>
      <c r="G2227" s="2">
        <f>'Moving Avg'!F2227</f>
        <v>14.066699999999997</v>
      </c>
      <c r="H2227" s="2">
        <f>'Moving Avg'!G2227</f>
        <v>14.1151</v>
      </c>
      <c r="I2227" s="2">
        <f>'Moving Avg'!H2227</f>
        <v>12.98927500000001</v>
      </c>
      <c r="J2227" s="6" t="str">
        <f>OBV!F2227</f>
        <v>BULLISH</v>
      </c>
      <c r="K2227" s="6" t="str">
        <f>OBV!G2227</f>
        <v>NEUTRAL</v>
      </c>
      <c r="L2227" s="6" t="str">
        <f>OBV!H2227</f>
        <v>CONFIRMED BULLISH</v>
      </c>
      <c r="M2227" s="8">
        <f t="shared" si="340"/>
        <v>25</v>
      </c>
      <c r="N2227" s="8">
        <f t="shared" si="341"/>
        <v>0</v>
      </c>
      <c r="O2227" s="8">
        <f t="shared" si="342"/>
        <v>50</v>
      </c>
      <c r="P2227" s="8">
        <f t="shared" si="343"/>
        <v>83.5</v>
      </c>
      <c r="Q2227" s="9">
        <f t="shared" si="344"/>
        <v>28.774999999999999</v>
      </c>
      <c r="R2227" s="9">
        <f t="shared" si="345"/>
        <v>43.375</v>
      </c>
      <c r="S2227" s="9">
        <f t="shared" si="346"/>
        <v>53.825000000000003</v>
      </c>
      <c r="T2227" s="9">
        <f t="shared" si="347"/>
        <v>39.625</v>
      </c>
      <c r="U2227" s="8">
        <f t="shared" si="348"/>
        <v>41.991666666666667</v>
      </c>
      <c r="V2227" s="8">
        <f t="shared" si="349"/>
        <v>41.400000000000006</v>
      </c>
    </row>
    <row r="2228" spans="1:22" ht="13.5" x14ac:dyDescent="0.25">
      <c r="A2228" s="3">
        <f>RSI!A2228</f>
        <v>45247</v>
      </c>
      <c r="B2228" s="2">
        <f>RSI!B2228</f>
        <v>14.032</v>
      </c>
      <c r="C2228" s="2">
        <f>RSI!I2228</f>
        <v>49.394190721959966</v>
      </c>
      <c r="D2228" s="2">
        <f>MACD!E2228</f>
        <v>0.10458784443345159</v>
      </c>
      <c r="E2228" s="2">
        <f>MACD!F2228</f>
        <v>8.5995753856368609E-2</v>
      </c>
      <c r="F2228" s="2">
        <f>'Moving Avg'!D2228</f>
        <v>13.983999999999998</v>
      </c>
      <c r="G2228" s="2">
        <f>'Moving Avg'!F2228</f>
        <v>14.062449999999995</v>
      </c>
      <c r="H2228" s="2">
        <f>'Moving Avg'!G2228</f>
        <v>14.113220000000002</v>
      </c>
      <c r="I2228" s="2">
        <f>'Moving Avg'!H2228</f>
        <v>13.00569500000001</v>
      </c>
      <c r="J2228" s="6" t="str">
        <f>OBV!F2228</f>
        <v>BEARISH</v>
      </c>
      <c r="K2228" s="6" t="str">
        <f>OBV!G2228</f>
        <v>NEUTRAL</v>
      </c>
      <c r="L2228" s="6" t="str">
        <f>OBV!H2228</f>
        <v>CONFIRMED BEARISH</v>
      </c>
      <c r="M2228" s="8">
        <f t="shared" si="340"/>
        <v>25</v>
      </c>
      <c r="N2228" s="8">
        <f t="shared" si="341"/>
        <v>0</v>
      </c>
      <c r="O2228" s="8">
        <f t="shared" si="342"/>
        <v>50</v>
      </c>
      <c r="P2228" s="8">
        <f t="shared" si="343"/>
        <v>16.5</v>
      </c>
      <c r="Q2228" s="9">
        <f t="shared" si="344"/>
        <v>18.725000000000001</v>
      </c>
      <c r="R2228" s="9">
        <f t="shared" si="345"/>
        <v>26.625</v>
      </c>
      <c r="S2228" s="9">
        <f t="shared" si="346"/>
        <v>23.675000000000001</v>
      </c>
      <c r="T2228" s="9">
        <f t="shared" si="347"/>
        <v>22.875</v>
      </c>
      <c r="U2228" s="8">
        <f t="shared" si="348"/>
        <v>23.008333333333336</v>
      </c>
      <c r="V2228" s="8">
        <f t="shared" si="349"/>
        <v>22.975000000000001</v>
      </c>
    </row>
    <row r="2229" spans="1:22" ht="13.5" x14ac:dyDescent="0.25">
      <c r="A2229" s="3">
        <f>RSI!A2229</f>
        <v>45250</v>
      </c>
      <c r="B2229" s="2">
        <f>RSI!B2229</f>
        <v>14.032</v>
      </c>
      <c r="C2229" s="2">
        <f>RSI!I2229</f>
        <v>49.394190721959959</v>
      </c>
      <c r="D2229" s="2">
        <f>MACD!E2229</f>
        <v>8.8351144310793828E-2</v>
      </c>
      <c r="E2229" s="2">
        <f>MACD!F2229</f>
        <v>8.6466831947253658E-2</v>
      </c>
      <c r="F2229" s="2">
        <f>'Moving Avg'!D2229</f>
        <v>13.982399999999998</v>
      </c>
      <c r="G2229" s="2">
        <f>'Moving Avg'!F2229</f>
        <v>14.058199999999996</v>
      </c>
      <c r="H2229" s="2">
        <f>'Moving Avg'!G2229</f>
        <v>14.111340000000006</v>
      </c>
      <c r="I2229" s="2">
        <f>'Moving Avg'!H2229</f>
        <v>13.022115000000008</v>
      </c>
      <c r="J2229" s="6" t="str">
        <f>OBV!F2229</f>
        <v>BEARISH</v>
      </c>
      <c r="K2229" s="6" t="str">
        <f>OBV!G2229</f>
        <v>NEUTRAL</v>
      </c>
      <c r="L2229" s="6" t="str">
        <f>OBV!H2229</f>
        <v>CONFIRMED BEARISH</v>
      </c>
      <c r="M2229" s="8">
        <f t="shared" si="340"/>
        <v>25</v>
      </c>
      <c r="N2229" s="8">
        <f t="shared" si="341"/>
        <v>0</v>
      </c>
      <c r="O2229" s="8">
        <f t="shared" si="342"/>
        <v>50</v>
      </c>
      <c r="P2229" s="8">
        <f t="shared" si="343"/>
        <v>16.5</v>
      </c>
      <c r="Q2229" s="9">
        <f t="shared" si="344"/>
        <v>18.725000000000001</v>
      </c>
      <c r="R2229" s="9">
        <f t="shared" si="345"/>
        <v>26.625</v>
      </c>
      <c r="S2229" s="9">
        <f t="shared" si="346"/>
        <v>23.675000000000001</v>
      </c>
      <c r="T2229" s="9">
        <f t="shared" si="347"/>
        <v>22.875</v>
      </c>
      <c r="U2229" s="8">
        <f t="shared" si="348"/>
        <v>23.008333333333336</v>
      </c>
      <c r="V2229" s="8">
        <f t="shared" si="349"/>
        <v>22.975000000000001</v>
      </c>
    </row>
    <row r="2230" spans="1:22" ht="13.5" x14ac:dyDescent="0.25">
      <c r="A2230" s="3">
        <f>RSI!A2230</f>
        <v>45251</v>
      </c>
      <c r="B2230" s="2">
        <f>RSI!B2230</f>
        <v>14.023</v>
      </c>
      <c r="C2230" s="2">
        <f>RSI!I2230</f>
        <v>49.093525733249727</v>
      </c>
      <c r="D2230" s="2">
        <f>MACD!E2230</f>
        <v>7.538106707155201E-2</v>
      </c>
      <c r="E2230" s="2">
        <f>MACD!F2230</f>
        <v>8.4249678972113329E-2</v>
      </c>
      <c r="F2230" s="2">
        <f>'Moving Avg'!D2230</f>
        <v>14.030199999999999</v>
      </c>
      <c r="G2230" s="2">
        <f>'Moving Avg'!F2230</f>
        <v>14.0535</v>
      </c>
      <c r="H2230" s="2">
        <f>'Moving Avg'!G2230</f>
        <v>14.106720000000005</v>
      </c>
      <c r="I2230" s="2">
        <f>'Moving Avg'!H2230</f>
        <v>13.038490000000008</v>
      </c>
      <c r="J2230" s="6" t="str">
        <f>OBV!F2230</f>
        <v>BEARISH</v>
      </c>
      <c r="K2230" s="6" t="str">
        <f>OBV!G2230</f>
        <v>NEUTRAL</v>
      </c>
      <c r="L2230" s="6" t="str">
        <f>OBV!H2230</f>
        <v>BEARISH DIVERGENCE</v>
      </c>
      <c r="M2230" s="8">
        <f t="shared" si="340"/>
        <v>25</v>
      </c>
      <c r="N2230" s="8">
        <f t="shared" si="341"/>
        <v>45</v>
      </c>
      <c r="O2230" s="8">
        <f t="shared" si="342"/>
        <v>50</v>
      </c>
      <c r="P2230" s="8">
        <f t="shared" si="343"/>
        <v>16.5</v>
      </c>
      <c r="Q2230" s="9">
        <f t="shared" si="344"/>
        <v>34.475000000000001</v>
      </c>
      <c r="R2230" s="9">
        <f t="shared" si="345"/>
        <v>35.625</v>
      </c>
      <c r="S2230" s="9">
        <f t="shared" si="346"/>
        <v>30.425000000000001</v>
      </c>
      <c r="T2230" s="9">
        <f t="shared" si="347"/>
        <v>34.125</v>
      </c>
      <c r="U2230" s="8">
        <f t="shared" si="348"/>
        <v>33.508333333333333</v>
      </c>
      <c r="V2230" s="8">
        <f t="shared" si="349"/>
        <v>33.662499999999994</v>
      </c>
    </row>
    <row r="2231" spans="1:22" ht="13.5" x14ac:dyDescent="0.25">
      <c r="A2231" s="3">
        <f>RSI!A2231</f>
        <v>45252</v>
      </c>
      <c r="B2231" s="2">
        <f>RSI!B2231</f>
        <v>14.023</v>
      </c>
      <c r="C2231" s="2">
        <f>RSI!I2231</f>
        <v>49.093525733249727</v>
      </c>
      <c r="D2231" s="2">
        <f>MACD!E2231</f>
        <v>3.824632203144418E-2</v>
      </c>
      <c r="E2231" s="2">
        <f>MACD!F2231</f>
        <v>7.5049007583979505E-2</v>
      </c>
      <c r="F2231" s="2">
        <f>'Moving Avg'!D2231</f>
        <v>14.0284</v>
      </c>
      <c r="G2231" s="2">
        <f>'Moving Avg'!F2231</f>
        <v>14.0625</v>
      </c>
      <c r="H2231" s="2">
        <f>'Moving Avg'!G2231</f>
        <v>14.102100000000007</v>
      </c>
      <c r="I2231" s="2">
        <f>'Moving Avg'!H2231</f>
        <v>13.055920000000009</v>
      </c>
      <c r="J2231" s="6" t="str">
        <f>OBV!F2231</f>
        <v>BEARISH</v>
      </c>
      <c r="K2231" s="6" t="str">
        <f>OBV!G2231</f>
        <v>NEUTRAL</v>
      </c>
      <c r="L2231" s="6" t="str">
        <f>OBV!H2231</f>
        <v>CONFIRMED BEARISH</v>
      </c>
      <c r="M2231" s="8">
        <f t="shared" si="340"/>
        <v>25</v>
      </c>
      <c r="N2231" s="8">
        <f t="shared" si="341"/>
        <v>100</v>
      </c>
      <c r="O2231" s="8">
        <f t="shared" si="342"/>
        <v>50</v>
      </c>
      <c r="P2231" s="8">
        <f t="shared" si="343"/>
        <v>16.5</v>
      </c>
      <c r="Q2231" s="9">
        <f t="shared" si="344"/>
        <v>53.725000000000001</v>
      </c>
      <c r="R2231" s="9">
        <f t="shared" si="345"/>
        <v>46.625</v>
      </c>
      <c r="S2231" s="9">
        <f t="shared" si="346"/>
        <v>38.674999999999997</v>
      </c>
      <c r="T2231" s="9">
        <f t="shared" si="347"/>
        <v>47.875</v>
      </c>
      <c r="U2231" s="8">
        <f t="shared" si="348"/>
        <v>46.341666666666661</v>
      </c>
      <c r="V2231" s="8">
        <f t="shared" si="349"/>
        <v>46.724999999999994</v>
      </c>
    </row>
    <row r="2232" spans="1:22" ht="13.5" x14ac:dyDescent="0.25">
      <c r="A2232" s="3">
        <f>RSI!A2232</f>
        <v>45253</v>
      </c>
      <c r="B2232" s="2">
        <f>RSI!B2232</f>
        <v>14.023</v>
      </c>
      <c r="C2232" s="2">
        <f>RSI!I2232</f>
        <v>49.093525733249727</v>
      </c>
      <c r="D2232" s="2">
        <f>MACD!E2232</f>
        <v>-1.9346385017430023E-2</v>
      </c>
      <c r="E2232" s="2">
        <f>MACD!F2232</f>
        <v>5.6169929063697596E-2</v>
      </c>
      <c r="F2232" s="2">
        <f>'Moving Avg'!D2232</f>
        <v>14.026599999999998</v>
      </c>
      <c r="G2232" s="2">
        <f>'Moving Avg'!F2232</f>
        <v>14.057350000000003</v>
      </c>
      <c r="H2232" s="2">
        <f>'Moving Avg'!G2232</f>
        <v>14.097980000000007</v>
      </c>
      <c r="I2232" s="2">
        <f>'Moving Avg'!H2232</f>
        <v>13.07335000000001</v>
      </c>
      <c r="J2232" s="6" t="str">
        <f>OBV!F2232</f>
        <v>BEARISH</v>
      </c>
      <c r="K2232" s="6" t="str">
        <f>OBV!G2232</f>
        <v>NEUTRAL</v>
      </c>
      <c r="L2232" s="6" t="str">
        <f>OBV!H2232</f>
        <v>CONFIRMED BEARISH</v>
      </c>
      <c r="M2232" s="8">
        <f t="shared" si="340"/>
        <v>25</v>
      </c>
      <c r="N2232" s="8">
        <f t="shared" si="341"/>
        <v>100</v>
      </c>
      <c r="O2232" s="8">
        <f t="shared" si="342"/>
        <v>50</v>
      </c>
      <c r="P2232" s="8">
        <f t="shared" si="343"/>
        <v>16.5</v>
      </c>
      <c r="Q2232" s="9">
        <f t="shared" si="344"/>
        <v>53.725000000000001</v>
      </c>
      <c r="R2232" s="9">
        <f t="shared" si="345"/>
        <v>46.625</v>
      </c>
      <c r="S2232" s="9">
        <f t="shared" si="346"/>
        <v>38.674999999999997</v>
      </c>
      <c r="T2232" s="9">
        <f t="shared" si="347"/>
        <v>47.875</v>
      </c>
      <c r="U2232" s="8">
        <f t="shared" si="348"/>
        <v>46.341666666666661</v>
      </c>
      <c r="V2232" s="8">
        <f t="shared" si="349"/>
        <v>46.724999999999994</v>
      </c>
    </row>
    <row r="2233" spans="1:22" ht="13.5" x14ac:dyDescent="0.25">
      <c r="A2233" s="3">
        <f>RSI!A2233</f>
        <v>45254</v>
      </c>
      <c r="B2233" s="2">
        <f>RSI!B2233</f>
        <v>14.023</v>
      </c>
      <c r="C2233" s="2">
        <f>RSI!I2233</f>
        <v>49.093525733249727</v>
      </c>
      <c r="D2233" s="2">
        <f>MACD!E2233</f>
        <v>-1.5336723759226345E-2</v>
      </c>
      <c r="E2233" s="2">
        <f>MACD!F2233</f>
        <v>4.1868598499112814E-2</v>
      </c>
      <c r="F2233" s="2">
        <f>'Moving Avg'!D2233</f>
        <v>14.024799999999999</v>
      </c>
      <c r="G2233" s="2">
        <f>'Moving Avg'!F2233</f>
        <v>14.052200000000003</v>
      </c>
      <c r="H2233" s="2">
        <f>'Moving Avg'!G2233</f>
        <v>14.093360000000009</v>
      </c>
      <c r="I2233" s="2">
        <f>'Moving Avg'!H2233</f>
        <v>13.090780000000011</v>
      </c>
      <c r="J2233" s="6" t="str">
        <f>OBV!F2233</f>
        <v>BEARISH</v>
      </c>
      <c r="K2233" s="6" t="str">
        <f>OBV!G2233</f>
        <v>NEUTRAL</v>
      </c>
      <c r="L2233" s="6" t="str">
        <f>OBV!H2233</f>
        <v>CONFIRMED BEARISH</v>
      </c>
      <c r="M2233" s="8">
        <f t="shared" si="340"/>
        <v>25</v>
      </c>
      <c r="N2233" s="8">
        <f t="shared" si="341"/>
        <v>100</v>
      </c>
      <c r="O2233" s="8">
        <f t="shared" si="342"/>
        <v>50</v>
      </c>
      <c r="P2233" s="8">
        <f t="shared" si="343"/>
        <v>16.5</v>
      </c>
      <c r="Q2233" s="9">
        <f t="shared" si="344"/>
        <v>53.725000000000001</v>
      </c>
      <c r="R2233" s="9">
        <f t="shared" si="345"/>
        <v>46.625</v>
      </c>
      <c r="S2233" s="9">
        <f t="shared" si="346"/>
        <v>38.674999999999997</v>
      </c>
      <c r="T2233" s="9">
        <f t="shared" si="347"/>
        <v>47.875</v>
      </c>
      <c r="U2233" s="8">
        <f t="shared" si="348"/>
        <v>46.341666666666661</v>
      </c>
      <c r="V2233" s="8">
        <f t="shared" si="349"/>
        <v>46.724999999999994</v>
      </c>
    </row>
    <row r="2234" spans="1:22" ht="13.5" x14ac:dyDescent="0.25">
      <c r="A2234" s="3">
        <f>RSI!A2234</f>
        <v>45257</v>
      </c>
      <c r="B2234" s="2">
        <f>RSI!B2234</f>
        <v>14.023</v>
      </c>
      <c r="C2234" s="2">
        <f>RSI!I2234</f>
        <v>49.093525733249713</v>
      </c>
      <c r="D2234" s="2">
        <f>MACD!E2234</f>
        <v>-1.1826741591013601E-2</v>
      </c>
      <c r="E2234" s="2">
        <f>MACD!F2234</f>
        <v>3.112953048108753E-2</v>
      </c>
      <c r="F2234" s="2">
        <f>'Moving Avg'!D2234</f>
        <v>14.023</v>
      </c>
      <c r="G2234" s="2">
        <f>'Moving Avg'!F2234</f>
        <v>14.008550000000003</v>
      </c>
      <c r="H2234" s="2">
        <f>'Moving Avg'!G2234</f>
        <v>14.089580000000007</v>
      </c>
      <c r="I2234" s="2">
        <f>'Moving Avg'!H2234</f>
        <v>13.108210000000012</v>
      </c>
      <c r="J2234" s="6" t="str">
        <f>OBV!F2234</f>
        <v>BEARISH</v>
      </c>
      <c r="K2234" s="6" t="str">
        <f>OBV!G2234</f>
        <v>NEUTRAL</v>
      </c>
      <c r="L2234" s="6" t="str">
        <f>OBV!H2234</f>
        <v>CONFIRMED BEARISH</v>
      </c>
      <c r="M2234" s="8">
        <f t="shared" si="340"/>
        <v>25</v>
      </c>
      <c r="N2234" s="8">
        <f t="shared" si="341"/>
        <v>100</v>
      </c>
      <c r="O2234" s="8">
        <f t="shared" si="342"/>
        <v>50</v>
      </c>
      <c r="P2234" s="8">
        <f t="shared" si="343"/>
        <v>16.5</v>
      </c>
      <c r="Q2234" s="9">
        <f t="shared" si="344"/>
        <v>53.725000000000001</v>
      </c>
      <c r="R2234" s="9">
        <f t="shared" si="345"/>
        <v>46.625</v>
      </c>
      <c r="S2234" s="9">
        <f t="shared" si="346"/>
        <v>38.674999999999997</v>
      </c>
      <c r="T2234" s="9">
        <f t="shared" si="347"/>
        <v>47.875</v>
      </c>
      <c r="U2234" s="8">
        <f t="shared" si="348"/>
        <v>46.341666666666661</v>
      </c>
      <c r="V2234" s="8">
        <f t="shared" si="349"/>
        <v>46.724999999999994</v>
      </c>
    </row>
    <row r="2235" spans="1:22" ht="13.5" x14ac:dyDescent="0.25">
      <c r="A2235" s="3">
        <f>RSI!A2235</f>
        <v>45258</v>
      </c>
      <c r="B2235" s="2">
        <f>RSI!B2235</f>
        <v>14.023</v>
      </c>
      <c r="C2235" s="2">
        <f>RSI!I2235</f>
        <v>49.093525733249713</v>
      </c>
      <c r="D2235" s="2">
        <f>MACD!E2235</f>
        <v>-4.8132861070721233E-2</v>
      </c>
      <c r="E2235" s="2">
        <f>MACD!F2235</f>
        <v>1.5277052170725777E-2</v>
      </c>
      <c r="F2235" s="2">
        <f>'Moving Avg'!D2235</f>
        <v>14.023</v>
      </c>
      <c r="G2235" s="2">
        <f>'Moving Avg'!F2235</f>
        <v>13.994850000000003</v>
      </c>
      <c r="H2235" s="2">
        <f>'Moving Avg'!G2235</f>
        <v>14.085800000000008</v>
      </c>
      <c r="I2235" s="2">
        <f>'Moving Avg'!H2235</f>
        <v>13.125680000000013</v>
      </c>
      <c r="J2235" s="6" t="str">
        <f>OBV!F2235</f>
        <v>NEUTRAL</v>
      </c>
      <c r="K2235" s="6" t="str">
        <f>OBV!G2235</f>
        <v>NEUTRAL</v>
      </c>
      <c r="L2235" s="6" t="str">
        <f>OBV!H2235</f>
        <v>NEUTRAL</v>
      </c>
      <c r="M2235" s="8">
        <f t="shared" si="340"/>
        <v>25</v>
      </c>
      <c r="N2235" s="8">
        <f t="shared" si="341"/>
        <v>100</v>
      </c>
      <c r="O2235" s="8">
        <f t="shared" si="342"/>
        <v>50</v>
      </c>
      <c r="P2235" s="8">
        <f t="shared" si="343"/>
        <v>33</v>
      </c>
      <c r="Q2235" s="9">
        <f t="shared" si="344"/>
        <v>56.2</v>
      </c>
      <c r="R2235" s="9">
        <f t="shared" si="345"/>
        <v>50.75</v>
      </c>
      <c r="S2235" s="9">
        <f t="shared" si="346"/>
        <v>46.1</v>
      </c>
      <c r="T2235" s="9">
        <f t="shared" si="347"/>
        <v>52</v>
      </c>
      <c r="U2235" s="8">
        <f t="shared" si="348"/>
        <v>51.016666666666673</v>
      </c>
      <c r="V2235" s="8">
        <f t="shared" si="349"/>
        <v>51.262500000000003</v>
      </c>
    </row>
    <row r="2236" spans="1:22" ht="13.5" x14ac:dyDescent="0.25">
      <c r="A2236" s="3">
        <f>RSI!A2236</f>
        <v>45259</v>
      </c>
      <c r="B2236" s="2">
        <f>RSI!B2236</f>
        <v>14.023</v>
      </c>
      <c r="C2236" s="2">
        <f>RSI!I2236</f>
        <v>49.093525733249713</v>
      </c>
      <c r="D2236" s="2">
        <f>MACD!E2236</f>
        <v>-4.0599104411565889E-2</v>
      </c>
      <c r="E2236" s="2">
        <f>MACD!F2236</f>
        <v>4.1018208542674423E-3</v>
      </c>
      <c r="F2236" s="2">
        <f>'Moving Avg'!D2236</f>
        <v>14.023</v>
      </c>
      <c r="G2236" s="2">
        <f>'Moving Avg'!F2236</f>
        <v>13.994000000000003</v>
      </c>
      <c r="H2236" s="2">
        <f>'Moving Avg'!G2236</f>
        <v>14.083560000000007</v>
      </c>
      <c r="I2236" s="2">
        <f>'Moving Avg'!H2236</f>
        <v>13.144945000000014</v>
      </c>
      <c r="J2236" s="6" t="str">
        <f>OBV!F2236</f>
        <v>NEUTRAL</v>
      </c>
      <c r="K2236" s="6" t="str">
        <f>OBV!G2236</f>
        <v>NEUTRAL</v>
      </c>
      <c r="L2236" s="6" t="str">
        <f>OBV!H2236</f>
        <v>NEUTRAL</v>
      </c>
      <c r="M2236" s="8">
        <f t="shared" si="340"/>
        <v>25</v>
      </c>
      <c r="N2236" s="8">
        <f t="shared" si="341"/>
        <v>100</v>
      </c>
      <c r="O2236" s="8">
        <f t="shared" si="342"/>
        <v>50</v>
      </c>
      <c r="P2236" s="8">
        <f t="shared" si="343"/>
        <v>33</v>
      </c>
      <c r="Q2236" s="9">
        <f t="shared" si="344"/>
        <v>56.2</v>
      </c>
      <c r="R2236" s="9">
        <f t="shared" si="345"/>
        <v>50.75</v>
      </c>
      <c r="S2236" s="9">
        <f t="shared" si="346"/>
        <v>46.1</v>
      </c>
      <c r="T2236" s="9">
        <f t="shared" si="347"/>
        <v>52</v>
      </c>
      <c r="U2236" s="8">
        <f t="shared" si="348"/>
        <v>51.016666666666673</v>
      </c>
      <c r="V2236" s="8">
        <f t="shared" si="349"/>
        <v>51.262500000000003</v>
      </c>
    </row>
    <row r="2237" spans="1:22" ht="13.5" x14ac:dyDescent="0.25">
      <c r="A2237" s="3">
        <f>RSI!A2237</f>
        <v>45260</v>
      </c>
      <c r="B2237" s="2">
        <f>RSI!B2237</f>
        <v>14.023</v>
      </c>
      <c r="C2237" s="2">
        <f>RSI!I2237</f>
        <v>49.093525733249713</v>
      </c>
      <c r="D2237" s="2">
        <f>MACD!E2237</f>
        <v>-3.413135655141275E-2</v>
      </c>
      <c r="E2237" s="2">
        <f>MACD!F2237</f>
        <v>-3.5448146268685964E-3</v>
      </c>
      <c r="F2237" s="2">
        <f>'Moving Avg'!D2237</f>
        <v>14.023</v>
      </c>
      <c r="G2237" s="2">
        <f>'Moving Avg'!F2237</f>
        <v>13.993150000000004</v>
      </c>
      <c r="H2237" s="2">
        <f>'Moving Avg'!G2237</f>
        <v>14.08132000000001</v>
      </c>
      <c r="I2237" s="2">
        <f>'Moving Avg'!H2237</f>
        <v>13.164210000000015</v>
      </c>
      <c r="J2237" s="6" t="str">
        <f>OBV!F2237</f>
        <v>NEUTRAL</v>
      </c>
      <c r="K2237" s="6" t="str">
        <f>OBV!G2237</f>
        <v>NEUTRAL</v>
      </c>
      <c r="L2237" s="6" t="str">
        <f>OBV!H2237</f>
        <v>NEUTRAL</v>
      </c>
      <c r="M2237" s="8">
        <f t="shared" si="340"/>
        <v>25</v>
      </c>
      <c r="N2237" s="8">
        <f t="shared" si="341"/>
        <v>100</v>
      </c>
      <c r="O2237" s="8">
        <f t="shared" si="342"/>
        <v>50</v>
      </c>
      <c r="P2237" s="8">
        <f t="shared" si="343"/>
        <v>33</v>
      </c>
      <c r="Q2237" s="9">
        <f t="shared" si="344"/>
        <v>56.2</v>
      </c>
      <c r="R2237" s="9">
        <f t="shared" si="345"/>
        <v>50.75</v>
      </c>
      <c r="S2237" s="9">
        <f t="shared" si="346"/>
        <v>46.1</v>
      </c>
      <c r="T2237" s="9">
        <f t="shared" si="347"/>
        <v>52</v>
      </c>
      <c r="U2237" s="8">
        <f t="shared" si="348"/>
        <v>51.016666666666673</v>
      </c>
      <c r="V2237" s="8">
        <f t="shared" si="349"/>
        <v>51.262500000000003</v>
      </c>
    </row>
    <row r="2238" spans="1:22" ht="13.5" x14ac:dyDescent="0.25">
      <c r="A2238" s="3">
        <f>RSI!A2238</f>
        <v>45261</v>
      </c>
      <c r="B2238" s="2">
        <f>RSI!B2238</f>
        <v>14.023</v>
      </c>
      <c r="C2238" s="2">
        <f>RSI!I2238</f>
        <v>49.093525733249713</v>
      </c>
      <c r="D2238" s="2">
        <f>MACD!E2238</f>
        <v>-2.857250729856986E-2</v>
      </c>
      <c r="E2238" s="2">
        <f>MACD!F2238</f>
        <v>-8.5503531612088485E-3</v>
      </c>
      <c r="F2238" s="2">
        <f>'Moving Avg'!D2238</f>
        <v>14.023</v>
      </c>
      <c r="G2238" s="2">
        <f>'Moving Avg'!F2238</f>
        <v>13.9923</v>
      </c>
      <c r="H2238" s="2">
        <f>'Moving Avg'!G2238</f>
        <v>14.07908000000001</v>
      </c>
      <c r="I2238" s="2">
        <f>'Moving Avg'!H2238</f>
        <v>13.183475000000014</v>
      </c>
      <c r="J2238" s="6" t="str">
        <f>OBV!F2238</f>
        <v>NEUTRAL</v>
      </c>
      <c r="K2238" s="6" t="str">
        <f>OBV!G2238</f>
        <v>NEUTRAL</v>
      </c>
      <c r="L2238" s="6" t="str">
        <f>OBV!H2238</f>
        <v>NEUTRAL</v>
      </c>
      <c r="M2238" s="8">
        <f t="shared" si="340"/>
        <v>25</v>
      </c>
      <c r="N2238" s="8">
        <f t="shared" si="341"/>
        <v>100</v>
      </c>
      <c r="O2238" s="8">
        <f t="shared" si="342"/>
        <v>50</v>
      </c>
      <c r="P2238" s="8">
        <f t="shared" si="343"/>
        <v>33</v>
      </c>
      <c r="Q2238" s="9">
        <f t="shared" si="344"/>
        <v>56.2</v>
      </c>
      <c r="R2238" s="9">
        <f t="shared" si="345"/>
        <v>50.75</v>
      </c>
      <c r="S2238" s="9">
        <f t="shared" si="346"/>
        <v>46.1</v>
      </c>
      <c r="T2238" s="9">
        <f t="shared" si="347"/>
        <v>52</v>
      </c>
      <c r="U2238" s="8">
        <f t="shared" si="348"/>
        <v>51.016666666666673</v>
      </c>
      <c r="V2238" s="8">
        <f t="shared" si="349"/>
        <v>51.262500000000003</v>
      </c>
    </row>
    <row r="2239" spans="1:22" ht="13.5" x14ac:dyDescent="0.25">
      <c r="A2239" s="3">
        <f>RSI!A2239</f>
        <v>45264</v>
      </c>
      <c r="B2239" s="2">
        <f>RSI!B2239</f>
        <v>14.023</v>
      </c>
      <c r="C2239" s="2">
        <f>RSI!I2239</f>
        <v>49.093525733249713</v>
      </c>
      <c r="D2239" s="2">
        <f>MACD!E2239</f>
        <v>-2.3789106803624449E-2</v>
      </c>
      <c r="E2239" s="2">
        <f>MACD!F2239</f>
        <v>-1.1598103889691968E-2</v>
      </c>
      <c r="F2239" s="2">
        <f>'Moving Avg'!D2239</f>
        <v>14.023</v>
      </c>
      <c r="G2239" s="2">
        <f>'Moving Avg'!F2239</f>
        <v>13.99145</v>
      </c>
      <c r="H2239" s="2">
        <f>'Moving Avg'!G2239</f>
        <v>14.076840000000011</v>
      </c>
      <c r="I2239" s="2">
        <f>'Moving Avg'!H2239</f>
        <v>13.202000000000016</v>
      </c>
      <c r="J2239" s="6" t="str">
        <f>OBV!F2239</f>
        <v>NEUTRAL</v>
      </c>
      <c r="K2239" s="6" t="str">
        <f>OBV!G2239</f>
        <v>NEUTRAL</v>
      </c>
      <c r="L2239" s="6" t="str">
        <f>OBV!H2239</f>
        <v>NEUTRAL</v>
      </c>
      <c r="M2239" s="8">
        <f t="shared" si="340"/>
        <v>25</v>
      </c>
      <c r="N2239" s="8">
        <f t="shared" si="341"/>
        <v>45</v>
      </c>
      <c r="O2239" s="8">
        <f t="shared" si="342"/>
        <v>50</v>
      </c>
      <c r="P2239" s="8">
        <f t="shared" si="343"/>
        <v>33</v>
      </c>
      <c r="Q2239" s="9">
        <f t="shared" si="344"/>
        <v>36.950000000000003</v>
      </c>
      <c r="R2239" s="9">
        <f t="shared" si="345"/>
        <v>39.75</v>
      </c>
      <c r="S2239" s="9">
        <f t="shared" si="346"/>
        <v>37.85</v>
      </c>
      <c r="T2239" s="9">
        <f t="shared" si="347"/>
        <v>38.25</v>
      </c>
      <c r="U2239" s="8">
        <f t="shared" si="348"/>
        <v>38.183333333333337</v>
      </c>
      <c r="V2239" s="8">
        <f t="shared" si="349"/>
        <v>38.200000000000003</v>
      </c>
    </row>
    <row r="2240" spans="1:22" ht="13.5" x14ac:dyDescent="0.25">
      <c r="A2240" s="3">
        <f>RSI!A2240</f>
        <v>45265</v>
      </c>
      <c r="B2240" s="2">
        <f>RSI!B2240</f>
        <v>14.125999999999999</v>
      </c>
      <c r="C2240" s="2">
        <f>RSI!I2240</f>
        <v>55.585454633090698</v>
      </c>
      <c r="D2240" s="2">
        <f>MACD!E2240</f>
        <v>-2.8682008332614473E-2</v>
      </c>
      <c r="E2240" s="2">
        <f>MACD!F2240</f>
        <v>-1.5014884778276468E-2</v>
      </c>
      <c r="F2240" s="2">
        <f>'Moving Avg'!D2240</f>
        <v>14.043600000000001</v>
      </c>
      <c r="G2240" s="2">
        <f>'Moving Avg'!F2240</f>
        <v>13.995749999999997</v>
      </c>
      <c r="H2240" s="2">
        <f>'Moving Avg'!G2240</f>
        <v>14.075980000000007</v>
      </c>
      <c r="I2240" s="2">
        <f>'Moving Avg'!H2240</f>
        <v>13.221040000000016</v>
      </c>
      <c r="J2240" s="6" t="str">
        <f>OBV!F2240</f>
        <v>BULLISH</v>
      </c>
      <c r="K2240" s="6" t="str">
        <f>OBV!G2240</f>
        <v>NEUTRAL</v>
      </c>
      <c r="L2240" s="6" t="str">
        <f>OBV!H2240</f>
        <v>CONFIRMED BULLISH</v>
      </c>
      <c r="M2240" s="8">
        <f t="shared" si="340"/>
        <v>25</v>
      </c>
      <c r="N2240" s="8">
        <f t="shared" si="341"/>
        <v>45</v>
      </c>
      <c r="O2240" s="8">
        <f t="shared" si="342"/>
        <v>50</v>
      </c>
      <c r="P2240" s="8">
        <f t="shared" si="343"/>
        <v>83.5</v>
      </c>
      <c r="Q2240" s="9">
        <f t="shared" si="344"/>
        <v>44.524999999999999</v>
      </c>
      <c r="R2240" s="9">
        <f t="shared" si="345"/>
        <v>52.375</v>
      </c>
      <c r="S2240" s="9">
        <f t="shared" si="346"/>
        <v>60.575000000000003</v>
      </c>
      <c r="T2240" s="9">
        <f t="shared" si="347"/>
        <v>50.875</v>
      </c>
      <c r="U2240" s="8">
        <f t="shared" si="348"/>
        <v>52.491666666666674</v>
      </c>
      <c r="V2240" s="8">
        <f t="shared" si="349"/>
        <v>52.087500000000006</v>
      </c>
    </row>
    <row r="2241" spans="1:22" ht="13.5" x14ac:dyDescent="0.25">
      <c r="A2241" s="3">
        <f>RSI!A2241</f>
        <v>45266</v>
      </c>
      <c r="B2241" s="2">
        <f>RSI!B2241</f>
        <v>14.297000000000001</v>
      </c>
      <c r="C2241" s="2">
        <f>RSI!I2241</f>
        <v>63.831949685208365</v>
      </c>
      <c r="D2241" s="2">
        <f>MACD!E2241</f>
        <v>-4.6029073538147003E-2</v>
      </c>
      <c r="E2241" s="2">
        <f>MACD!F2241</f>
        <v>-2.1217722530250574E-2</v>
      </c>
      <c r="F2241" s="2">
        <f>'Moving Avg'!D2241</f>
        <v>14.098400000000002</v>
      </c>
      <c r="G2241" s="2">
        <f>'Moving Avg'!F2241</f>
        <v>14.017149999999997</v>
      </c>
      <c r="H2241" s="2">
        <f>'Moving Avg'!G2241</f>
        <v>14.081960000000008</v>
      </c>
      <c r="I2241" s="2">
        <f>'Moving Avg'!H2241</f>
        <v>13.240935000000013</v>
      </c>
      <c r="J2241" s="6" t="str">
        <f>OBV!F2241</f>
        <v>BULLISH</v>
      </c>
      <c r="K2241" s="6" t="str">
        <f>OBV!G2241</f>
        <v>WEAK</v>
      </c>
      <c r="L2241" s="6" t="str">
        <f>OBV!H2241</f>
        <v>CONFIRMED BULLISH</v>
      </c>
      <c r="M2241" s="8">
        <f t="shared" si="340"/>
        <v>25</v>
      </c>
      <c r="N2241" s="8">
        <f t="shared" si="341"/>
        <v>100</v>
      </c>
      <c r="O2241" s="8">
        <f t="shared" si="342"/>
        <v>50</v>
      </c>
      <c r="P2241" s="8">
        <f t="shared" si="343"/>
        <v>67</v>
      </c>
      <c r="Q2241" s="9">
        <f t="shared" si="344"/>
        <v>61.3</v>
      </c>
      <c r="R2241" s="9">
        <f t="shared" si="345"/>
        <v>59.25</v>
      </c>
      <c r="S2241" s="9">
        <f t="shared" si="346"/>
        <v>61.400000000000006</v>
      </c>
      <c r="T2241" s="9">
        <f t="shared" si="347"/>
        <v>60.5</v>
      </c>
      <c r="U2241" s="8">
        <f t="shared" si="348"/>
        <v>60.65</v>
      </c>
      <c r="V2241" s="8">
        <f t="shared" si="349"/>
        <v>60.612499999999997</v>
      </c>
    </row>
    <row r="2242" spans="1:22" ht="13.5" x14ac:dyDescent="0.25">
      <c r="A2242" s="3">
        <f>RSI!A2242</f>
        <v>45267</v>
      </c>
      <c r="B2242" s="2">
        <f>RSI!B2242</f>
        <v>14.297000000000001</v>
      </c>
      <c r="C2242" s="2">
        <f>RSI!I2242</f>
        <v>63.831949685208365</v>
      </c>
      <c r="D2242" s="2">
        <f>MACD!E2242</f>
        <v>-6.2218038316974145E-2</v>
      </c>
      <c r="E2242" s="2">
        <f>MACD!F2242</f>
        <v>-2.9417785687595288E-2</v>
      </c>
      <c r="F2242" s="2">
        <f>'Moving Avg'!D2242</f>
        <v>14.153199999999998</v>
      </c>
      <c r="G2242" s="2">
        <f>'Moving Avg'!F2242</f>
        <v>14.0471</v>
      </c>
      <c r="H2242" s="2">
        <f>'Moving Avg'!G2242</f>
        <v>14.087940000000005</v>
      </c>
      <c r="I2242" s="2">
        <f>'Moving Avg'!H2242</f>
        <v>13.260830000000013</v>
      </c>
      <c r="J2242" s="6" t="str">
        <f>OBV!F2242</f>
        <v>BULLISH</v>
      </c>
      <c r="K2242" s="6" t="str">
        <f>OBV!G2242</f>
        <v>WEAK</v>
      </c>
      <c r="L2242" s="6" t="str">
        <f>OBV!H2242</f>
        <v>CONFIRMED BULLISH</v>
      </c>
      <c r="M2242" s="8">
        <f t="shared" ref="M2242:M2305" si="350">IF(C2242&lt;30,50, IF(C2242&gt;70, 0, 25))</f>
        <v>25</v>
      </c>
      <c r="N2242" s="8">
        <f t="shared" ref="N2242:N2305" si="351">IF(E2242-D2242&gt;0.02, 100, IF(E2242-D2242&lt;0,0,45))</f>
        <v>100</v>
      </c>
      <c r="O2242" s="8">
        <f t="shared" ref="O2242:O2305" si="352">IF(F2242-I2242&gt;10,100,IF(F2242-I2242&gt;5,75, IF(F2242-I2242&gt;0,50,0)))</f>
        <v>50</v>
      </c>
      <c r="P2242" s="8">
        <f t="shared" ref="P2242:P2305" si="353">IF(L2242="confirmed bullish", 34, IF(L2242="bullish divergence",17, 0))+IF(J2242="bullish",33,IF(J2242="bearish",0,16.5))+IF(K2242="strong",33,IF(K2242="weak",0,16.5))</f>
        <v>67</v>
      </c>
      <c r="Q2242" s="9">
        <f t="shared" si="344"/>
        <v>61.3</v>
      </c>
      <c r="R2242" s="9">
        <f t="shared" si="345"/>
        <v>59.25</v>
      </c>
      <c r="S2242" s="9">
        <f t="shared" si="346"/>
        <v>61.400000000000006</v>
      </c>
      <c r="T2242" s="9">
        <f t="shared" si="347"/>
        <v>60.5</v>
      </c>
      <c r="U2242" s="8">
        <f t="shared" si="348"/>
        <v>60.65</v>
      </c>
      <c r="V2242" s="8">
        <f t="shared" si="349"/>
        <v>60.612499999999997</v>
      </c>
    </row>
    <row r="2243" spans="1:22" ht="13.5" x14ac:dyDescent="0.25">
      <c r="A2243" s="3">
        <f>RSI!A2243</f>
        <v>45268</v>
      </c>
      <c r="B2243" s="2">
        <f>RSI!B2243</f>
        <v>14.254</v>
      </c>
      <c r="C2243" s="2">
        <f>RSI!I2243</f>
        <v>60.553094500285006</v>
      </c>
      <c r="D2243" s="2">
        <f>MACD!E2243</f>
        <v>-7.4129984644354607E-2</v>
      </c>
      <c r="E2243" s="2">
        <f>MACD!F2243</f>
        <v>-3.8360225478947158E-2</v>
      </c>
      <c r="F2243" s="2">
        <f>'Moving Avg'!D2243</f>
        <v>14.199400000000001</v>
      </c>
      <c r="G2243" s="2">
        <f>'Moving Avg'!F2243</f>
        <v>14.0578</v>
      </c>
      <c r="H2243" s="2">
        <f>'Moving Avg'!G2243</f>
        <v>14.089640000000006</v>
      </c>
      <c r="I2243" s="2">
        <f>'Moving Avg'!H2243</f>
        <v>13.280510000000014</v>
      </c>
      <c r="J2243" s="6" t="str">
        <f>OBV!F2243</f>
        <v>BULLISH</v>
      </c>
      <c r="K2243" s="6" t="str">
        <f>OBV!G2243</f>
        <v>NEUTRAL</v>
      </c>
      <c r="L2243" s="6" t="str">
        <f>OBV!H2243</f>
        <v>CONFIRMED BULLISH</v>
      </c>
      <c r="M2243" s="8">
        <f t="shared" si="350"/>
        <v>25</v>
      </c>
      <c r="N2243" s="8">
        <f t="shared" si="351"/>
        <v>100</v>
      </c>
      <c r="O2243" s="8">
        <f t="shared" si="352"/>
        <v>50</v>
      </c>
      <c r="P2243" s="8">
        <f t="shared" si="353"/>
        <v>83.5</v>
      </c>
      <c r="Q2243" s="9">
        <f t="shared" ref="Q2243:Q2306" si="354">0.35*M2243+N2243*0.35+O2243*0.15+P2243*0.15</f>
        <v>63.774999999999999</v>
      </c>
      <c r="R2243" s="9">
        <f t="shared" ref="R2243:R2306" si="355">M2243*0.2+N2243*0.2+O2243*0.35+P2243*0.25</f>
        <v>63.375</v>
      </c>
      <c r="S2243" s="9">
        <f t="shared" ref="S2243:S2306" si="356">M2243*0.15+N2243*0.15+O2243*0.25+P2243*0.45</f>
        <v>68.825000000000003</v>
      </c>
      <c r="T2243" s="9">
        <f t="shared" ref="T2243:T2306" si="357">0.25*SUM(M2243:P2243)</f>
        <v>64.625</v>
      </c>
      <c r="U2243" s="8">
        <f t="shared" ref="U2243:U2306" si="358">SUM(Q2243:S2243)/3</f>
        <v>65.325000000000003</v>
      </c>
      <c r="V2243" s="8">
        <f t="shared" ref="V2243:V2306" si="359">SUM(Q2243:T2243)/4</f>
        <v>65.150000000000006</v>
      </c>
    </row>
    <row r="2244" spans="1:22" ht="13.5" x14ac:dyDescent="0.25">
      <c r="A2244" s="3">
        <f>RSI!A2244</f>
        <v>45271</v>
      </c>
      <c r="B2244" s="2">
        <f>RSI!B2244</f>
        <v>14.125999999999999</v>
      </c>
      <c r="C2244" s="2">
        <f>RSI!I2244</f>
        <v>51.991702839251616</v>
      </c>
      <c r="D2244" s="2">
        <f>MACD!E2244</f>
        <v>-7.5768917127122748E-2</v>
      </c>
      <c r="E2244" s="2">
        <f>MACD!F2244</f>
        <v>-4.5841963808582277E-2</v>
      </c>
      <c r="F2244" s="2">
        <f>'Moving Avg'!D2244</f>
        <v>14.219999999999999</v>
      </c>
      <c r="G2244" s="2">
        <f>'Moving Avg'!F2244</f>
        <v>14.062099999999997</v>
      </c>
      <c r="H2244" s="2">
        <f>'Moving Avg'!G2244</f>
        <v>14.088780000000007</v>
      </c>
      <c r="I2244" s="2">
        <f>'Moving Avg'!H2244</f>
        <v>13.298965000000011</v>
      </c>
      <c r="J2244" s="6" t="str">
        <f>OBV!F2244</f>
        <v>BULLISH</v>
      </c>
      <c r="K2244" s="6" t="str">
        <f>OBV!G2244</f>
        <v>NEUTRAL</v>
      </c>
      <c r="L2244" s="6" t="str">
        <f>OBV!H2244</f>
        <v>CONFIRMED BULLISH</v>
      </c>
      <c r="M2244" s="8">
        <f t="shared" si="350"/>
        <v>25</v>
      </c>
      <c r="N2244" s="8">
        <f t="shared" si="351"/>
        <v>100</v>
      </c>
      <c r="O2244" s="8">
        <f t="shared" si="352"/>
        <v>50</v>
      </c>
      <c r="P2244" s="8">
        <f t="shared" si="353"/>
        <v>83.5</v>
      </c>
      <c r="Q2244" s="9">
        <f t="shared" si="354"/>
        <v>63.774999999999999</v>
      </c>
      <c r="R2244" s="9">
        <f t="shared" si="355"/>
        <v>63.375</v>
      </c>
      <c r="S2244" s="9">
        <f t="shared" si="356"/>
        <v>68.825000000000003</v>
      </c>
      <c r="T2244" s="9">
        <f t="shared" si="357"/>
        <v>64.625</v>
      </c>
      <c r="U2244" s="8">
        <f t="shared" si="358"/>
        <v>65.325000000000003</v>
      </c>
      <c r="V2244" s="8">
        <f t="shared" si="359"/>
        <v>65.150000000000006</v>
      </c>
    </row>
    <row r="2245" spans="1:22" ht="13.5" x14ac:dyDescent="0.25">
      <c r="A2245" s="3">
        <f>RSI!A2245</f>
        <v>45272</v>
      </c>
      <c r="B2245" s="2">
        <f>RSI!B2245</f>
        <v>14.125999999999999</v>
      </c>
      <c r="C2245" s="2">
        <f>RSI!I2245</f>
        <v>51.991702839251616</v>
      </c>
      <c r="D2245" s="2">
        <f>MACD!E2245</f>
        <v>-7.7363306768869933E-2</v>
      </c>
      <c r="E2245" s="2">
        <f>MACD!F2245</f>
        <v>-5.2146232400639814E-2</v>
      </c>
      <c r="F2245" s="2">
        <f>'Moving Avg'!D2245</f>
        <v>14.219999999999999</v>
      </c>
      <c r="G2245" s="2">
        <f>'Moving Avg'!F2245</f>
        <v>14.079199999999997</v>
      </c>
      <c r="H2245" s="2">
        <f>'Moving Avg'!G2245</f>
        <v>14.087240000000007</v>
      </c>
      <c r="I2245" s="2">
        <f>'Moving Avg'!H2245</f>
        <v>13.317420000000011</v>
      </c>
      <c r="J2245" s="6" t="str">
        <f>OBV!F2245</f>
        <v>BEARISH</v>
      </c>
      <c r="K2245" s="6" t="str">
        <f>OBV!G2245</f>
        <v>NEUTRAL</v>
      </c>
      <c r="L2245" s="6" t="str">
        <f>OBV!H2245</f>
        <v>NEUTRAL</v>
      </c>
      <c r="M2245" s="8">
        <f t="shared" si="350"/>
        <v>25</v>
      </c>
      <c r="N2245" s="8">
        <f t="shared" si="351"/>
        <v>100</v>
      </c>
      <c r="O2245" s="8">
        <f t="shared" si="352"/>
        <v>50</v>
      </c>
      <c r="P2245" s="8">
        <f t="shared" si="353"/>
        <v>16.5</v>
      </c>
      <c r="Q2245" s="9">
        <f t="shared" si="354"/>
        <v>53.725000000000001</v>
      </c>
      <c r="R2245" s="9">
        <f t="shared" si="355"/>
        <v>46.625</v>
      </c>
      <c r="S2245" s="9">
        <f t="shared" si="356"/>
        <v>38.674999999999997</v>
      </c>
      <c r="T2245" s="9">
        <f t="shared" si="357"/>
        <v>47.875</v>
      </c>
      <c r="U2245" s="8">
        <f t="shared" si="358"/>
        <v>46.341666666666661</v>
      </c>
      <c r="V2245" s="8">
        <f t="shared" si="359"/>
        <v>46.724999999999994</v>
      </c>
    </row>
    <row r="2246" spans="1:22" ht="13.5" x14ac:dyDescent="0.25">
      <c r="A2246" s="3">
        <f>RSI!A2246</f>
        <v>45273</v>
      </c>
      <c r="B2246" s="2">
        <f>RSI!B2246</f>
        <v>14.254</v>
      </c>
      <c r="C2246" s="2">
        <f>RSI!I2246</f>
        <v>58.754869263323116</v>
      </c>
      <c r="D2246" s="2">
        <f>MACD!E2246</f>
        <v>-8.8386109972299565E-2</v>
      </c>
      <c r="E2246" s="2">
        <f>MACD!F2246</f>
        <v>-5.9394207914971769E-2</v>
      </c>
      <c r="F2246" s="2">
        <f>'Moving Avg'!D2246</f>
        <v>14.211400000000001</v>
      </c>
      <c r="G2246" s="2">
        <f>'Moving Avg'!F2246</f>
        <v>14.090299999999999</v>
      </c>
      <c r="H2246" s="2">
        <f>'Moving Avg'!G2246</f>
        <v>14.088260000000007</v>
      </c>
      <c r="I2246" s="2">
        <f>'Moving Avg'!H2246</f>
        <v>13.336515000000009</v>
      </c>
      <c r="J2246" s="6" t="str">
        <f>OBV!F2246</f>
        <v>BEARISH</v>
      </c>
      <c r="K2246" s="6" t="str">
        <f>OBV!G2246</f>
        <v>STRONG</v>
      </c>
      <c r="L2246" s="6" t="str">
        <f>OBV!H2246</f>
        <v>CONFIRMED BEARISH</v>
      </c>
      <c r="M2246" s="8">
        <f t="shared" si="350"/>
        <v>25</v>
      </c>
      <c r="N2246" s="8">
        <f t="shared" si="351"/>
        <v>100</v>
      </c>
      <c r="O2246" s="8">
        <f t="shared" si="352"/>
        <v>50</v>
      </c>
      <c r="P2246" s="8">
        <f t="shared" si="353"/>
        <v>33</v>
      </c>
      <c r="Q2246" s="9">
        <f t="shared" si="354"/>
        <v>56.2</v>
      </c>
      <c r="R2246" s="9">
        <f t="shared" si="355"/>
        <v>50.75</v>
      </c>
      <c r="S2246" s="9">
        <f t="shared" si="356"/>
        <v>46.1</v>
      </c>
      <c r="T2246" s="9">
        <f t="shared" si="357"/>
        <v>52</v>
      </c>
      <c r="U2246" s="8">
        <f t="shared" si="358"/>
        <v>51.016666666666673</v>
      </c>
      <c r="V2246" s="8">
        <f t="shared" si="359"/>
        <v>51.262500000000003</v>
      </c>
    </row>
    <row r="2247" spans="1:22" ht="13.5" x14ac:dyDescent="0.25">
      <c r="A2247" s="3">
        <f>RSI!A2247</f>
        <v>45274</v>
      </c>
      <c r="B2247" s="2">
        <f>RSI!B2247</f>
        <v>14.254</v>
      </c>
      <c r="C2247" s="2">
        <f>RSI!I2247</f>
        <v>58.754869263323116</v>
      </c>
      <c r="D2247" s="2">
        <f>MACD!E2247</f>
        <v>-9.864743886419447E-2</v>
      </c>
      <c r="E2247" s="2">
        <f>MACD!F2247</f>
        <v>-6.7244854104816315E-2</v>
      </c>
      <c r="F2247" s="2">
        <f>'Moving Avg'!D2247</f>
        <v>14.2028</v>
      </c>
      <c r="G2247" s="2">
        <f>'Moving Avg'!F2247</f>
        <v>14.101400000000002</v>
      </c>
      <c r="H2247" s="2">
        <f>'Moving Avg'!G2247</f>
        <v>14.090820000000006</v>
      </c>
      <c r="I2247" s="2">
        <f>'Moving Avg'!H2247</f>
        <v>13.355610000000008</v>
      </c>
      <c r="J2247" s="6" t="str">
        <f>OBV!F2247</f>
        <v>BEARISH</v>
      </c>
      <c r="K2247" s="6" t="str">
        <f>OBV!G2247</f>
        <v>STRONG</v>
      </c>
      <c r="L2247" s="6" t="str">
        <f>OBV!H2247</f>
        <v>CONFIRMED BEARISH</v>
      </c>
      <c r="M2247" s="8">
        <f t="shared" si="350"/>
        <v>25</v>
      </c>
      <c r="N2247" s="8">
        <f t="shared" si="351"/>
        <v>100</v>
      </c>
      <c r="O2247" s="8">
        <f t="shared" si="352"/>
        <v>50</v>
      </c>
      <c r="P2247" s="8">
        <f t="shared" si="353"/>
        <v>33</v>
      </c>
      <c r="Q2247" s="9">
        <f t="shared" si="354"/>
        <v>56.2</v>
      </c>
      <c r="R2247" s="9">
        <f t="shared" si="355"/>
        <v>50.75</v>
      </c>
      <c r="S2247" s="9">
        <f t="shared" si="356"/>
        <v>46.1</v>
      </c>
      <c r="T2247" s="9">
        <f t="shared" si="357"/>
        <v>52</v>
      </c>
      <c r="U2247" s="8">
        <f t="shared" si="358"/>
        <v>51.016666666666673</v>
      </c>
      <c r="V2247" s="8">
        <f t="shared" si="359"/>
        <v>51.262500000000003</v>
      </c>
    </row>
    <row r="2248" spans="1:22" ht="13.5" x14ac:dyDescent="0.25">
      <c r="A2248" s="3">
        <f>RSI!A2248</f>
        <v>45275</v>
      </c>
      <c r="B2248" s="2">
        <f>RSI!B2248</f>
        <v>14.289</v>
      </c>
      <c r="C2248" s="2">
        <f>RSI!I2248</f>
        <v>60.518683484265871</v>
      </c>
      <c r="D2248" s="2">
        <f>MACD!E2248</f>
        <v>-0.1107878254448611</v>
      </c>
      <c r="E2248" s="2">
        <f>MACD!F2248</f>
        <v>-7.5953448372825277E-2</v>
      </c>
      <c r="F2248" s="2">
        <f>'Moving Avg'!D2248</f>
        <v>14.209799999999998</v>
      </c>
      <c r="G2248" s="2">
        <f>'Moving Avg'!F2248</f>
        <v>14.114249999999998</v>
      </c>
      <c r="H2248" s="2">
        <f>'Moving Avg'!G2248</f>
        <v>14.094080000000005</v>
      </c>
      <c r="I2248" s="2">
        <f>'Moving Avg'!H2248</f>
        <v>13.374880000000008</v>
      </c>
      <c r="J2248" s="6" t="str">
        <f>OBV!F2248</f>
        <v>BULLISH</v>
      </c>
      <c r="K2248" s="6" t="str">
        <f>OBV!G2248</f>
        <v>WEAK</v>
      </c>
      <c r="L2248" s="6" t="str">
        <f>OBV!H2248</f>
        <v>CONFIRMED BULLISH</v>
      </c>
      <c r="M2248" s="8">
        <f t="shared" si="350"/>
        <v>25</v>
      </c>
      <c r="N2248" s="8">
        <f t="shared" si="351"/>
        <v>100</v>
      </c>
      <c r="O2248" s="8">
        <f t="shared" si="352"/>
        <v>50</v>
      </c>
      <c r="P2248" s="8">
        <f t="shared" si="353"/>
        <v>67</v>
      </c>
      <c r="Q2248" s="9">
        <f t="shared" si="354"/>
        <v>61.3</v>
      </c>
      <c r="R2248" s="9">
        <f t="shared" si="355"/>
        <v>59.25</v>
      </c>
      <c r="S2248" s="9">
        <f t="shared" si="356"/>
        <v>61.400000000000006</v>
      </c>
      <c r="T2248" s="9">
        <f t="shared" si="357"/>
        <v>60.5</v>
      </c>
      <c r="U2248" s="8">
        <f t="shared" si="358"/>
        <v>60.65</v>
      </c>
      <c r="V2248" s="8">
        <f t="shared" si="359"/>
        <v>60.612499999999997</v>
      </c>
    </row>
    <row r="2249" spans="1:22" ht="13.5" x14ac:dyDescent="0.25">
      <c r="A2249" s="3">
        <f>RSI!A2249</f>
        <v>45278</v>
      </c>
      <c r="B2249" s="2">
        <f>RSI!B2249</f>
        <v>14.254</v>
      </c>
      <c r="C2249" s="2">
        <f>RSI!I2249</f>
        <v>57.854278012551674</v>
      </c>
      <c r="D2249" s="2">
        <f>MACD!E2249</f>
        <v>-0.11947573145028656</v>
      </c>
      <c r="E2249" s="2">
        <f>MACD!F2249</f>
        <v>-8.4657904988317545E-2</v>
      </c>
      <c r="F2249" s="2">
        <f>'Moving Avg'!D2249</f>
        <v>14.235400000000002</v>
      </c>
      <c r="G2249" s="2">
        <f>'Moving Avg'!F2249</f>
        <v>14.125350000000001</v>
      </c>
      <c r="H2249" s="2">
        <f>'Moving Avg'!G2249</f>
        <v>14.096820000000005</v>
      </c>
      <c r="I2249" s="2">
        <f>'Moving Avg'!H2249</f>
        <v>13.394950000000005</v>
      </c>
      <c r="J2249" s="6" t="str">
        <f>OBV!F2249</f>
        <v>BULLISH</v>
      </c>
      <c r="K2249" s="6" t="str">
        <f>OBV!G2249</f>
        <v>NEUTRAL</v>
      </c>
      <c r="L2249" s="6" t="str">
        <f>OBV!H2249</f>
        <v>CONFIRMED BULLISH</v>
      </c>
      <c r="M2249" s="8">
        <f t="shared" si="350"/>
        <v>25</v>
      </c>
      <c r="N2249" s="8">
        <f t="shared" si="351"/>
        <v>100</v>
      </c>
      <c r="O2249" s="8">
        <f t="shared" si="352"/>
        <v>50</v>
      </c>
      <c r="P2249" s="8">
        <f t="shared" si="353"/>
        <v>83.5</v>
      </c>
      <c r="Q2249" s="9">
        <f t="shared" si="354"/>
        <v>63.774999999999999</v>
      </c>
      <c r="R2249" s="9">
        <f t="shared" si="355"/>
        <v>63.375</v>
      </c>
      <c r="S2249" s="9">
        <f t="shared" si="356"/>
        <v>68.825000000000003</v>
      </c>
      <c r="T2249" s="9">
        <f t="shared" si="357"/>
        <v>64.625</v>
      </c>
      <c r="U2249" s="8">
        <f t="shared" si="358"/>
        <v>65.325000000000003</v>
      </c>
      <c r="V2249" s="8">
        <f t="shared" si="359"/>
        <v>65.150000000000006</v>
      </c>
    </row>
    <row r="2250" spans="1:22" ht="13.5" x14ac:dyDescent="0.25">
      <c r="A2250" s="3">
        <f>RSI!A2250</f>
        <v>45279</v>
      </c>
      <c r="B2250" s="2">
        <f>RSI!B2250</f>
        <v>14.297000000000001</v>
      </c>
      <c r="C2250" s="2">
        <f>RSI!I2250</f>
        <v>60.1741347181215</v>
      </c>
      <c r="D2250" s="2">
        <f>MACD!E2250</f>
        <v>-0.11489245858900432</v>
      </c>
      <c r="E2250" s="2">
        <f>MACD!F2250</f>
        <v>-9.07048157084549E-2</v>
      </c>
      <c r="F2250" s="2">
        <f>'Moving Avg'!D2250</f>
        <v>14.269600000000001</v>
      </c>
      <c r="G2250" s="2">
        <f>'Moving Avg'!F2250</f>
        <v>14.139049999999997</v>
      </c>
      <c r="H2250" s="2">
        <f>'Moving Avg'!G2250</f>
        <v>14.100420000000007</v>
      </c>
      <c r="I2250" s="2">
        <f>'Moving Avg'!H2250</f>
        <v>13.413240000000005</v>
      </c>
      <c r="J2250" s="6" t="str">
        <f>OBV!F2250</f>
        <v>BULLISH</v>
      </c>
      <c r="K2250" s="6" t="str">
        <f>OBV!G2250</f>
        <v>WEAK</v>
      </c>
      <c r="L2250" s="6" t="str">
        <f>OBV!H2250</f>
        <v>CONFIRMED BULLISH</v>
      </c>
      <c r="M2250" s="8">
        <f t="shared" si="350"/>
        <v>25</v>
      </c>
      <c r="N2250" s="8">
        <f t="shared" si="351"/>
        <v>100</v>
      </c>
      <c r="O2250" s="8">
        <f t="shared" si="352"/>
        <v>50</v>
      </c>
      <c r="P2250" s="8">
        <f t="shared" si="353"/>
        <v>67</v>
      </c>
      <c r="Q2250" s="9">
        <f t="shared" si="354"/>
        <v>61.3</v>
      </c>
      <c r="R2250" s="9">
        <f t="shared" si="355"/>
        <v>59.25</v>
      </c>
      <c r="S2250" s="9">
        <f t="shared" si="356"/>
        <v>61.400000000000006</v>
      </c>
      <c r="T2250" s="9">
        <f t="shared" si="357"/>
        <v>60.5</v>
      </c>
      <c r="U2250" s="8">
        <f t="shared" si="358"/>
        <v>60.65</v>
      </c>
      <c r="V2250" s="8">
        <f t="shared" si="359"/>
        <v>60.612499999999997</v>
      </c>
    </row>
    <row r="2251" spans="1:22" ht="13.5" x14ac:dyDescent="0.25">
      <c r="A2251" s="3">
        <f>RSI!A2251</f>
        <v>45280</v>
      </c>
      <c r="B2251" s="2">
        <f>RSI!B2251</f>
        <v>14.125999999999999</v>
      </c>
      <c r="C2251" s="2">
        <f>RSI!I2251</f>
        <v>48.695102294474601</v>
      </c>
      <c r="D2251" s="2">
        <f>MACD!E2251</f>
        <v>-7.2966618500093006E-2</v>
      </c>
      <c r="E2251" s="2">
        <f>MACD!F2251</f>
        <v>-8.7157176266782529E-2</v>
      </c>
      <c r="F2251" s="2">
        <f>'Moving Avg'!D2251</f>
        <v>14.244</v>
      </c>
      <c r="G2251" s="2">
        <f>'Moving Avg'!F2251</f>
        <v>14.144199999999998</v>
      </c>
      <c r="H2251" s="2">
        <f>'Moving Avg'!G2251</f>
        <v>14.100600000000004</v>
      </c>
      <c r="I2251" s="2">
        <f>'Moving Avg'!H2251</f>
        <v>13.430675000000006</v>
      </c>
      <c r="J2251" s="6" t="str">
        <f>OBV!F2251</f>
        <v>BULLISH</v>
      </c>
      <c r="K2251" s="6" t="str">
        <f>OBV!G2251</f>
        <v>NEUTRAL</v>
      </c>
      <c r="L2251" s="6" t="str">
        <f>OBV!H2251</f>
        <v>BULLISH DIVERGENCE</v>
      </c>
      <c r="M2251" s="8">
        <f t="shared" si="350"/>
        <v>25</v>
      </c>
      <c r="N2251" s="8">
        <f t="shared" si="351"/>
        <v>0</v>
      </c>
      <c r="O2251" s="8">
        <f t="shared" si="352"/>
        <v>50</v>
      </c>
      <c r="P2251" s="8">
        <f t="shared" si="353"/>
        <v>66.5</v>
      </c>
      <c r="Q2251" s="9">
        <f t="shared" si="354"/>
        <v>26.225000000000001</v>
      </c>
      <c r="R2251" s="9">
        <f t="shared" si="355"/>
        <v>39.125</v>
      </c>
      <c r="S2251" s="9">
        <f t="shared" si="356"/>
        <v>46.174999999999997</v>
      </c>
      <c r="T2251" s="9">
        <f t="shared" si="357"/>
        <v>35.375</v>
      </c>
      <c r="U2251" s="8">
        <f t="shared" si="358"/>
        <v>37.174999999999997</v>
      </c>
      <c r="V2251" s="8">
        <f t="shared" si="359"/>
        <v>36.724999999999994</v>
      </c>
    </row>
    <row r="2252" spans="1:22" ht="13.5" x14ac:dyDescent="0.25">
      <c r="A2252" s="3">
        <f>RSI!A2252</f>
        <v>45281</v>
      </c>
      <c r="B2252" s="2">
        <f>RSI!B2252</f>
        <v>14.289</v>
      </c>
      <c r="C2252" s="2">
        <f>RSI!I2252</f>
        <v>57.096706823795387</v>
      </c>
      <c r="D2252" s="2">
        <f>MACD!E2252</f>
        <v>-4.9412565797950947E-2</v>
      </c>
      <c r="E2252" s="2">
        <f>MACD!F2252</f>
        <v>-7.960825417301623E-2</v>
      </c>
      <c r="F2252" s="2">
        <f>'Moving Avg'!D2252</f>
        <v>14.250999999999999</v>
      </c>
      <c r="G2252" s="2">
        <f>'Moving Avg'!F2252</f>
        <v>14.157499999999995</v>
      </c>
      <c r="H2252" s="2">
        <f>'Moving Avg'!G2252</f>
        <v>14.104040000000005</v>
      </c>
      <c r="I2252" s="2">
        <f>'Moving Avg'!H2252</f>
        <v>13.450140000000006</v>
      </c>
      <c r="J2252" s="6" t="str">
        <f>OBV!F2252</f>
        <v>BULLISH</v>
      </c>
      <c r="K2252" s="6" t="str">
        <f>OBV!G2252</f>
        <v>WEAK</v>
      </c>
      <c r="L2252" s="6" t="str">
        <f>OBV!H2252</f>
        <v>CONFIRMED BULLISH</v>
      </c>
      <c r="M2252" s="8">
        <f t="shared" si="350"/>
        <v>25</v>
      </c>
      <c r="N2252" s="8">
        <f t="shared" si="351"/>
        <v>0</v>
      </c>
      <c r="O2252" s="8">
        <f t="shared" si="352"/>
        <v>50</v>
      </c>
      <c r="P2252" s="8">
        <f t="shared" si="353"/>
        <v>67</v>
      </c>
      <c r="Q2252" s="9">
        <f t="shared" si="354"/>
        <v>26.299999999999997</v>
      </c>
      <c r="R2252" s="9">
        <f t="shared" si="355"/>
        <v>39.25</v>
      </c>
      <c r="S2252" s="9">
        <f t="shared" si="356"/>
        <v>46.400000000000006</v>
      </c>
      <c r="T2252" s="9">
        <f t="shared" si="357"/>
        <v>35.5</v>
      </c>
      <c r="U2252" s="8">
        <f t="shared" si="358"/>
        <v>37.31666666666667</v>
      </c>
      <c r="V2252" s="8">
        <f t="shared" si="359"/>
        <v>36.862499999999997</v>
      </c>
    </row>
    <row r="2253" spans="1:22" ht="13.5" x14ac:dyDescent="0.25">
      <c r="A2253" s="3">
        <f>RSI!A2253</f>
        <v>45282</v>
      </c>
      <c r="B2253" s="2">
        <f>RSI!B2253</f>
        <v>14.879</v>
      </c>
      <c r="C2253" s="2">
        <f>RSI!I2253</f>
        <v>73.812959321202001</v>
      </c>
      <c r="D2253" s="2">
        <f>MACD!E2253</f>
        <v>-8.0623349968089286E-2</v>
      </c>
      <c r="E2253" s="2">
        <f>MACD!F2253</f>
        <v>-7.9811273332030849E-2</v>
      </c>
      <c r="F2253" s="2">
        <f>'Moving Avg'!D2253</f>
        <v>14.369</v>
      </c>
      <c r="G2253" s="2">
        <f>'Moving Avg'!F2253</f>
        <v>14.200299999999999</v>
      </c>
      <c r="H2253" s="2">
        <f>'Moving Avg'!G2253</f>
        <v>14.119280000000005</v>
      </c>
      <c r="I2253" s="2">
        <f>'Moving Avg'!H2253</f>
        <v>13.472555000000005</v>
      </c>
      <c r="J2253" s="6" t="str">
        <f>OBV!F2253</f>
        <v>BULLISH</v>
      </c>
      <c r="K2253" s="6" t="str">
        <f>OBV!G2253</f>
        <v>WEAK</v>
      </c>
      <c r="L2253" s="6" t="str">
        <f>OBV!H2253</f>
        <v>CONFIRMED BULLISH</v>
      </c>
      <c r="M2253" s="8">
        <f t="shared" si="350"/>
        <v>0</v>
      </c>
      <c r="N2253" s="8">
        <f t="shared" si="351"/>
        <v>45</v>
      </c>
      <c r="O2253" s="8">
        <f t="shared" si="352"/>
        <v>50</v>
      </c>
      <c r="P2253" s="8">
        <f t="shared" si="353"/>
        <v>67</v>
      </c>
      <c r="Q2253" s="9">
        <f t="shared" si="354"/>
        <v>33.299999999999997</v>
      </c>
      <c r="R2253" s="9">
        <f t="shared" si="355"/>
        <v>43.25</v>
      </c>
      <c r="S2253" s="9">
        <f t="shared" si="356"/>
        <v>49.400000000000006</v>
      </c>
      <c r="T2253" s="9">
        <f t="shared" si="357"/>
        <v>40.5</v>
      </c>
      <c r="U2253" s="8">
        <f t="shared" si="358"/>
        <v>41.983333333333334</v>
      </c>
      <c r="V2253" s="8">
        <f t="shared" si="359"/>
        <v>41.612499999999997</v>
      </c>
    </row>
    <row r="2254" spans="1:22" ht="13.5" x14ac:dyDescent="0.25">
      <c r="A2254" s="3">
        <f>RSI!A2254</f>
        <v>45285</v>
      </c>
      <c r="B2254" s="2">
        <f>RSI!B2254</f>
        <v>14.879</v>
      </c>
      <c r="C2254" s="2">
        <f>RSI!I2254</f>
        <v>73.812959321202001</v>
      </c>
      <c r="D2254" s="2">
        <f>MACD!E2254</f>
        <v>-0.13097227374847797</v>
      </c>
      <c r="E2254" s="2">
        <f>MACD!F2254</f>
        <v>-9.0043473415320291E-2</v>
      </c>
      <c r="F2254" s="2">
        <f>'Moving Avg'!D2254</f>
        <v>14.494</v>
      </c>
      <c r="G2254" s="2">
        <f>'Moving Avg'!F2254</f>
        <v>14.243099999999998</v>
      </c>
      <c r="H2254" s="2">
        <f>'Moving Avg'!G2254</f>
        <v>14.134520000000004</v>
      </c>
      <c r="I2254" s="2">
        <f>'Moving Avg'!H2254</f>
        <v>13.494970000000002</v>
      </c>
      <c r="J2254" s="6" t="str">
        <f>OBV!F2254</f>
        <v>BULLISH</v>
      </c>
      <c r="K2254" s="6" t="str">
        <f>OBV!G2254</f>
        <v>WEAK</v>
      </c>
      <c r="L2254" s="6" t="str">
        <f>OBV!H2254</f>
        <v>CONFIRMED BULLISH</v>
      </c>
      <c r="M2254" s="8">
        <f t="shared" si="350"/>
        <v>0</v>
      </c>
      <c r="N2254" s="8">
        <f t="shared" si="351"/>
        <v>100</v>
      </c>
      <c r="O2254" s="8">
        <f t="shared" si="352"/>
        <v>50</v>
      </c>
      <c r="P2254" s="8">
        <f t="shared" si="353"/>
        <v>67</v>
      </c>
      <c r="Q2254" s="9">
        <f t="shared" si="354"/>
        <v>52.55</v>
      </c>
      <c r="R2254" s="9">
        <f t="shared" si="355"/>
        <v>54.25</v>
      </c>
      <c r="S2254" s="9">
        <f t="shared" si="356"/>
        <v>57.650000000000006</v>
      </c>
      <c r="T2254" s="9">
        <f t="shared" si="357"/>
        <v>54.25</v>
      </c>
      <c r="U2254" s="8">
        <f t="shared" si="358"/>
        <v>54.816666666666663</v>
      </c>
      <c r="V2254" s="8">
        <f t="shared" si="359"/>
        <v>54.674999999999997</v>
      </c>
    </row>
    <row r="2255" spans="1:22" ht="13.5" x14ac:dyDescent="0.25">
      <c r="A2255" s="3">
        <f>RSI!A2255</f>
        <v>45286</v>
      </c>
      <c r="B2255" s="2">
        <f>RSI!B2255</f>
        <v>14.58</v>
      </c>
      <c r="C2255" s="2">
        <f>RSI!I2255</f>
        <v>60.059329882870543</v>
      </c>
      <c r="D2255" s="2">
        <f>MACD!E2255</f>
        <v>-0.15535992316333136</v>
      </c>
      <c r="E2255" s="2">
        <f>MACD!F2255</f>
        <v>-0.10310676336492251</v>
      </c>
      <c r="F2255" s="2">
        <f>'Moving Avg'!D2255</f>
        <v>14.550599999999999</v>
      </c>
      <c r="G2255" s="2">
        <f>'Moving Avg'!F2255</f>
        <v>14.270949999999996</v>
      </c>
      <c r="H2255" s="2">
        <f>'Moving Avg'!G2255</f>
        <v>14.143780000000003</v>
      </c>
      <c r="I2255" s="2">
        <f>'Moving Avg'!H2255</f>
        <v>13.515890000000002</v>
      </c>
      <c r="J2255" s="6" t="str">
        <f>OBV!F2255</f>
        <v>BEARISH</v>
      </c>
      <c r="K2255" s="6" t="str">
        <f>OBV!G2255</f>
        <v>NEUTRAL</v>
      </c>
      <c r="L2255" s="6" t="str">
        <f>OBV!H2255</f>
        <v>BEARISH DIVERGENCE</v>
      </c>
      <c r="M2255" s="8">
        <f t="shared" si="350"/>
        <v>25</v>
      </c>
      <c r="N2255" s="8">
        <f t="shared" si="351"/>
        <v>100</v>
      </c>
      <c r="O2255" s="8">
        <f t="shared" si="352"/>
        <v>50</v>
      </c>
      <c r="P2255" s="8">
        <f t="shared" si="353"/>
        <v>16.5</v>
      </c>
      <c r="Q2255" s="9">
        <f t="shared" si="354"/>
        <v>53.725000000000001</v>
      </c>
      <c r="R2255" s="9">
        <f t="shared" si="355"/>
        <v>46.625</v>
      </c>
      <c r="S2255" s="9">
        <f t="shared" si="356"/>
        <v>38.674999999999997</v>
      </c>
      <c r="T2255" s="9">
        <f t="shared" si="357"/>
        <v>47.875</v>
      </c>
      <c r="U2255" s="8">
        <f t="shared" si="358"/>
        <v>46.341666666666661</v>
      </c>
      <c r="V2255" s="8">
        <f t="shared" si="359"/>
        <v>46.724999999999994</v>
      </c>
    </row>
    <row r="2256" spans="1:22" ht="13.5" x14ac:dyDescent="0.25">
      <c r="A2256" s="3">
        <f>RSI!A2256</f>
        <v>45287</v>
      </c>
      <c r="B2256" s="2">
        <f>RSI!B2256</f>
        <v>14.382999999999999</v>
      </c>
      <c r="C2256" s="2">
        <f>RSI!I2256</f>
        <v>53.046102741341194</v>
      </c>
      <c r="D2256" s="2">
        <f>MACD!E2256</f>
        <v>-0.14358546132980265</v>
      </c>
      <c r="E2256" s="2">
        <f>MACD!F2256</f>
        <v>-0.11120250295789855</v>
      </c>
      <c r="F2256" s="2">
        <f>'Moving Avg'!D2256</f>
        <v>14.601999999999999</v>
      </c>
      <c r="G2256" s="2">
        <f>'Moving Avg'!F2256</f>
        <v>14.288949999999996</v>
      </c>
      <c r="H2256" s="2">
        <f>'Moving Avg'!G2256</f>
        <v>14.149100000000006</v>
      </c>
      <c r="I2256" s="2">
        <f>'Moving Avg'!H2256</f>
        <v>13.535824999999999</v>
      </c>
      <c r="J2256" s="6" t="str">
        <f>OBV!F2256</f>
        <v>BEARISH</v>
      </c>
      <c r="K2256" s="6" t="str">
        <f>OBV!G2256</f>
        <v>NEUTRAL</v>
      </c>
      <c r="L2256" s="6" t="str">
        <f>OBV!H2256</f>
        <v>BEARISH DIVERGENCE</v>
      </c>
      <c r="M2256" s="8">
        <f t="shared" si="350"/>
        <v>25</v>
      </c>
      <c r="N2256" s="8">
        <f t="shared" si="351"/>
        <v>100</v>
      </c>
      <c r="O2256" s="8">
        <f t="shared" si="352"/>
        <v>50</v>
      </c>
      <c r="P2256" s="8">
        <f t="shared" si="353"/>
        <v>16.5</v>
      </c>
      <c r="Q2256" s="9">
        <f t="shared" si="354"/>
        <v>53.725000000000001</v>
      </c>
      <c r="R2256" s="9">
        <f t="shared" si="355"/>
        <v>46.625</v>
      </c>
      <c r="S2256" s="9">
        <f t="shared" si="356"/>
        <v>38.674999999999997</v>
      </c>
      <c r="T2256" s="9">
        <f t="shared" si="357"/>
        <v>47.875</v>
      </c>
      <c r="U2256" s="8">
        <f t="shared" si="358"/>
        <v>46.341666666666661</v>
      </c>
      <c r="V2256" s="8">
        <f t="shared" si="359"/>
        <v>46.724999999999994</v>
      </c>
    </row>
    <row r="2257" spans="1:22" ht="13.5" x14ac:dyDescent="0.25">
      <c r="A2257" s="3">
        <f>RSI!A2257</f>
        <v>45288</v>
      </c>
      <c r="B2257" s="2">
        <f>RSI!B2257</f>
        <v>14.46</v>
      </c>
      <c r="C2257" s="2">
        <f>RSI!I2257</f>
        <v>55.245884437195684</v>
      </c>
      <c r="D2257" s="2">
        <f>MACD!E2257</f>
        <v>-0.13989794323994609</v>
      </c>
      <c r="E2257" s="2">
        <f>MACD!F2257</f>
        <v>-0.11694159101430807</v>
      </c>
      <c r="F2257" s="2">
        <f>'Moving Avg'!D2257</f>
        <v>14.636200000000002</v>
      </c>
      <c r="G2257" s="2">
        <f>'Moving Avg'!F2257</f>
        <v>14.310799999999995</v>
      </c>
      <c r="H2257" s="2">
        <f>'Moving Avg'!G2257</f>
        <v>14.155960000000007</v>
      </c>
      <c r="I2257" s="2">
        <f>'Moving Avg'!H2257</f>
        <v>13.556145000000001</v>
      </c>
      <c r="J2257" s="6" t="str">
        <f>OBV!F2257</f>
        <v>BEARISH</v>
      </c>
      <c r="K2257" s="6" t="str">
        <f>OBV!G2257</f>
        <v>NEUTRAL</v>
      </c>
      <c r="L2257" s="6" t="str">
        <f>OBV!H2257</f>
        <v>BEARISH DIVERGENCE</v>
      </c>
      <c r="M2257" s="8">
        <f t="shared" si="350"/>
        <v>25</v>
      </c>
      <c r="N2257" s="8">
        <f t="shared" si="351"/>
        <v>100</v>
      </c>
      <c r="O2257" s="8">
        <f t="shared" si="352"/>
        <v>50</v>
      </c>
      <c r="P2257" s="8">
        <f t="shared" si="353"/>
        <v>16.5</v>
      </c>
      <c r="Q2257" s="9">
        <f t="shared" si="354"/>
        <v>53.725000000000001</v>
      </c>
      <c r="R2257" s="9">
        <f t="shared" si="355"/>
        <v>46.625</v>
      </c>
      <c r="S2257" s="9">
        <f t="shared" si="356"/>
        <v>38.674999999999997</v>
      </c>
      <c r="T2257" s="9">
        <f t="shared" si="357"/>
        <v>47.875</v>
      </c>
      <c r="U2257" s="8">
        <f t="shared" si="358"/>
        <v>46.341666666666661</v>
      </c>
      <c r="V2257" s="8">
        <f t="shared" si="359"/>
        <v>46.724999999999994</v>
      </c>
    </row>
    <row r="2258" spans="1:22" ht="13.5" x14ac:dyDescent="0.25">
      <c r="A2258" s="3">
        <f>RSI!A2258</f>
        <v>45289</v>
      </c>
      <c r="B2258" s="2">
        <f>RSI!B2258</f>
        <v>14.46</v>
      </c>
      <c r="C2258" s="2">
        <f>RSI!I2258</f>
        <v>55.245884437195684</v>
      </c>
      <c r="D2258" s="2">
        <f>MACD!E2258</f>
        <v>-0.1323775465229371</v>
      </c>
      <c r="E2258" s="2">
        <f>MACD!F2258</f>
        <v>-0.12002878211603388</v>
      </c>
      <c r="F2258" s="2">
        <f>'Moving Avg'!D2258</f>
        <v>14.5524</v>
      </c>
      <c r="G2258" s="2">
        <f>'Moving Avg'!F2258</f>
        <v>14.332649999999997</v>
      </c>
      <c r="H2258" s="2">
        <f>'Moving Avg'!G2258</f>
        <v>14.162820000000009</v>
      </c>
      <c r="I2258" s="2">
        <f>'Moving Avg'!H2258</f>
        <v>13.576465000000001</v>
      </c>
      <c r="J2258" s="6" t="str">
        <f>OBV!F2258</f>
        <v>BEARISH</v>
      </c>
      <c r="K2258" s="6" t="str">
        <f>OBV!G2258</f>
        <v>STRONG</v>
      </c>
      <c r="L2258" s="6" t="str">
        <f>OBV!H2258</f>
        <v>CONFIRMED BEARISH</v>
      </c>
      <c r="M2258" s="8">
        <f t="shared" si="350"/>
        <v>25</v>
      </c>
      <c r="N2258" s="8">
        <f t="shared" si="351"/>
        <v>45</v>
      </c>
      <c r="O2258" s="8">
        <f t="shared" si="352"/>
        <v>50</v>
      </c>
      <c r="P2258" s="8">
        <f t="shared" si="353"/>
        <v>33</v>
      </c>
      <c r="Q2258" s="9">
        <f t="shared" si="354"/>
        <v>36.950000000000003</v>
      </c>
      <c r="R2258" s="9">
        <f t="shared" si="355"/>
        <v>39.75</v>
      </c>
      <c r="S2258" s="9">
        <f t="shared" si="356"/>
        <v>37.85</v>
      </c>
      <c r="T2258" s="9">
        <f t="shared" si="357"/>
        <v>38.25</v>
      </c>
      <c r="U2258" s="8">
        <f t="shared" si="358"/>
        <v>38.183333333333337</v>
      </c>
      <c r="V2258" s="8">
        <f t="shared" si="359"/>
        <v>38.200000000000003</v>
      </c>
    </row>
    <row r="2259" spans="1:22" ht="13.5" x14ac:dyDescent="0.25">
      <c r="A2259" s="3">
        <f>RSI!A2259</f>
        <v>45293</v>
      </c>
      <c r="B2259" s="2">
        <f>RSI!B2259</f>
        <v>14.125999999999999</v>
      </c>
      <c r="C2259" s="2">
        <f>RSI!I2259</f>
        <v>44.708690038941619</v>
      </c>
      <c r="D2259" s="2">
        <f>MACD!E2259</f>
        <v>-0.10756951437686801</v>
      </c>
      <c r="E2259" s="2">
        <f>MACD!F2259</f>
        <v>-0.11753692856820072</v>
      </c>
      <c r="F2259" s="2">
        <f>'Moving Avg'!D2259</f>
        <v>14.4018</v>
      </c>
      <c r="G2259" s="2">
        <f>'Moving Avg'!F2259</f>
        <v>14.337799999999996</v>
      </c>
      <c r="H2259" s="2">
        <f>'Moving Avg'!G2259</f>
        <v>14.163000000000006</v>
      </c>
      <c r="I2259" s="2">
        <f>'Moving Avg'!H2259</f>
        <v>13.594725000000004</v>
      </c>
      <c r="J2259" s="6" t="str">
        <f>OBV!F2259</f>
        <v>BEARISH</v>
      </c>
      <c r="K2259" s="6" t="str">
        <f>OBV!G2259</f>
        <v>STRONG</v>
      </c>
      <c r="L2259" s="6" t="str">
        <f>OBV!H2259</f>
        <v>CONFIRMED BEARISH</v>
      </c>
      <c r="M2259" s="8">
        <f t="shared" si="350"/>
        <v>25</v>
      </c>
      <c r="N2259" s="8">
        <f t="shared" si="351"/>
        <v>0</v>
      </c>
      <c r="O2259" s="8">
        <f t="shared" si="352"/>
        <v>50</v>
      </c>
      <c r="P2259" s="8">
        <f t="shared" si="353"/>
        <v>33</v>
      </c>
      <c r="Q2259" s="9">
        <f t="shared" si="354"/>
        <v>21.2</v>
      </c>
      <c r="R2259" s="9">
        <f t="shared" si="355"/>
        <v>30.75</v>
      </c>
      <c r="S2259" s="9">
        <f t="shared" si="356"/>
        <v>31.1</v>
      </c>
      <c r="T2259" s="9">
        <f t="shared" si="357"/>
        <v>27</v>
      </c>
      <c r="U2259" s="8">
        <f t="shared" si="358"/>
        <v>27.683333333333337</v>
      </c>
      <c r="V2259" s="8">
        <f t="shared" si="359"/>
        <v>27.512500000000003</v>
      </c>
    </row>
    <row r="2260" spans="1:22" ht="13.5" x14ac:dyDescent="0.25">
      <c r="A2260" s="3">
        <f>RSI!A2260</f>
        <v>45294</v>
      </c>
      <c r="B2260" s="2">
        <f>RSI!B2260</f>
        <v>14.468</v>
      </c>
      <c r="C2260" s="2">
        <f>RSI!I2260</f>
        <v>54.316945084434096</v>
      </c>
      <c r="D2260" s="2">
        <f>MACD!E2260</f>
        <v>-0.10416641780229163</v>
      </c>
      <c r="E2260" s="2">
        <f>MACD!F2260</f>
        <v>-0.11486282641501891</v>
      </c>
      <c r="F2260" s="2">
        <f>'Moving Avg'!D2260</f>
        <v>14.379399999999999</v>
      </c>
      <c r="G2260" s="2">
        <f>'Moving Avg'!F2260</f>
        <v>14.354900000000001</v>
      </c>
      <c r="H2260" s="2">
        <f>'Moving Avg'!G2260</f>
        <v>14.170020000000006</v>
      </c>
      <c r="I2260" s="2">
        <f>'Moving Avg'!H2260</f>
        <v>13.614695000000001</v>
      </c>
      <c r="J2260" s="6" t="str">
        <f>OBV!F2260</f>
        <v>BEARISH</v>
      </c>
      <c r="K2260" s="6" t="str">
        <f>OBV!G2260</f>
        <v>NEUTRAL</v>
      </c>
      <c r="L2260" s="6" t="str">
        <f>OBV!H2260</f>
        <v>CONFIRMED BEARISH</v>
      </c>
      <c r="M2260" s="8">
        <f t="shared" si="350"/>
        <v>25</v>
      </c>
      <c r="N2260" s="8">
        <f t="shared" si="351"/>
        <v>0</v>
      </c>
      <c r="O2260" s="8">
        <f t="shared" si="352"/>
        <v>50</v>
      </c>
      <c r="P2260" s="8">
        <f t="shared" si="353"/>
        <v>16.5</v>
      </c>
      <c r="Q2260" s="9">
        <f t="shared" si="354"/>
        <v>18.725000000000001</v>
      </c>
      <c r="R2260" s="9">
        <f t="shared" si="355"/>
        <v>26.625</v>
      </c>
      <c r="S2260" s="9">
        <f t="shared" si="356"/>
        <v>23.675000000000001</v>
      </c>
      <c r="T2260" s="9">
        <f t="shared" si="357"/>
        <v>22.875</v>
      </c>
      <c r="U2260" s="8">
        <f t="shared" si="358"/>
        <v>23.008333333333336</v>
      </c>
      <c r="V2260" s="8">
        <f t="shared" si="359"/>
        <v>22.975000000000001</v>
      </c>
    </row>
    <row r="2261" spans="1:22" ht="13.5" x14ac:dyDescent="0.25">
      <c r="A2261" s="3">
        <f>RSI!A2261</f>
        <v>45295</v>
      </c>
      <c r="B2261" s="2">
        <f>RSI!B2261</f>
        <v>14.468</v>
      </c>
      <c r="C2261" s="2">
        <f>RSI!I2261</f>
        <v>54.316945084434096</v>
      </c>
      <c r="D2261" s="2">
        <f>MACD!E2261</f>
        <v>-0.1285695026193352</v>
      </c>
      <c r="E2261" s="2">
        <f>MACD!F2261</f>
        <v>-0.11760416165588218</v>
      </c>
      <c r="F2261" s="2">
        <f>'Moving Avg'!D2261</f>
        <v>14.3964</v>
      </c>
      <c r="G2261" s="2">
        <f>'Moving Avg'!F2261</f>
        <v>14.363450000000004</v>
      </c>
      <c r="H2261" s="2">
        <f>'Moving Avg'!G2261</f>
        <v>14.182520000000006</v>
      </c>
      <c r="I2261" s="2">
        <f>'Moving Avg'!H2261</f>
        <v>13.633294999999999</v>
      </c>
      <c r="J2261" s="6" t="str">
        <f>OBV!F2261</f>
        <v>BULLISH</v>
      </c>
      <c r="K2261" s="6" t="str">
        <f>OBV!G2261</f>
        <v>NEUTRAL</v>
      </c>
      <c r="L2261" s="6" t="str">
        <f>OBV!H2261</f>
        <v>CONFIRMED BULLISH</v>
      </c>
      <c r="M2261" s="8">
        <f t="shared" si="350"/>
        <v>25</v>
      </c>
      <c r="N2261" s="8">
        <f t="shared" si="351"/>
        <v>45</v>
      </c>
      <c r="O2261" s="8">
        <f t="shared" si="352"/>
        <v>50</v>
      </c>
      <c r="P2261" s="8">
        <f t="shared" si="353"/>
        <v>83.5</v>
      </c>
      <c r="Q2261" s="9">
        <f t="shared" si="354"/>
        <v>44.524999999999999</v>
      </c>
      <c r="R2261" s="9">
        <f t="shared" si="355"/>
        <v>52.375</v>
      </c>
      <c r="S2261" s="9">
        <f t="shared" si="356"/>
        <v>60.575000000000003</v>
      </c>
      <c r="T2261" s="9">
        <f t="shared" si="357"/>
        <v>50.875</v>
      </c>
      <c r="U2261" s="8">
        <f t="shared" si="358"/>
        <v>52.491666666666674</v>
      </c>
      <c r="V2261" s="8">
        <f t="shared" si="359"/>
        <v>52.087500000000006</v>
      </c>
    </row>
    <row r="2262" spans="1:22" ht="13.5" x14ac:dyDescent="0.25">
      <c r="A2262" s="3">
        <f>RSI!A2262</f>
        <v>45296</v>
      </c>
      <c r="B2262" s="2">
        <f>RSI!B2262</f>
        <v>14.468</v>
      </c>
      <c r="C2262" s="2">
        <f>RSI!I2262</f>
        <v>54.316945084434096</v>
      </c>
      <c r="D2262" s="2">
        <f>MACD!E2262</f>
        <v>-0.12504406191907869</v>
      </c>
      <c r="E2262" s="2">
        <f>MACD!F2262</f>
        <v>-0.11909214170852149</v>
      </c>
      <c r="F2262" s="2">
        <f>'Moving Avg'!D2262</f>
        <v>14.398000000000001</v>
      </c>
      <c r="G2262" s="2">
        <f>'Moving Avg'!F2262</f>
        <v>14.372000000000003</v>
      </c>
      <c r="H2262" s="2">
        <f>'Moving Avg'!G2262</f>
        <v>14.189360000000006</v>
      </c>
      <c r="I2262" s="2">
        <f>'Moving Avg'!H2262</f>
        <v>13.651934999999998</v>
      </c>
      <c r="J2262" s="6" t="str">
        <f>OBV!F2262</f>
        <v>BEARISH</v>
      </c>
      <c r="K2262" s="6" t="str">
        <f>OBV!G2262</f>
        <v>NEUTRAL</v>
      </c>
      <c r="L2262" s="6" t="str">
        <f>OBV!H2262</f>
        <v>BEARISH DIVERGENCE</v>
      </c>
      <c r="M2262" s="8">
        <f t="shared" si="350"/>
        <v>25</v>
      </c>
      <c r="N2262" s="8">
        <f t="shared" si="351"/>
        <v>45</v>
      </c>
      <c r="O2262" s="8">
        <f t="shared" si="352"/>
        <v>50</v>
      </c>
      <c r="P2262" s="8">
        <f t="shared" si="353"/>
        <v>16.5</v>
      </c>
      <c r="Q2262" s="9">
        <f t="shared" si="354"/>
        <v>34.475000000000001</v>
      </c>
      <c r="R2262" s="9">
        <f t="shared" si="355"/>
        <v>35.625</v>
      </c>
      <c r="S2262" s="9">
        <f t="shared" si="356"/>
        <v>30.425000000000001</v>
      </c>
      <c r="T2262" s="9">
        <f t="shared" si="357"/>
        <v>34.125</v>
      </c>
      <c r="U2262" s="8">
        <f t="shared" si="358"/>
        <v>33.508333333333333</v>
      </c>
      <c r="V2262" s="8">
        <f t="shared" si="359"/>
        <v>33.662499999999994</v>
      </c>
    </row>
    <row r="2263" spans="1:22" ht="13.5" x14ac:dyDescent="0.25">
      <c r="A2263" s="3">
        <f>RSI!A2263</f>
        <v>45299</v>
      </c>
      <c r="B2263" s="2">
        <f>RSI!B2263</f>
        <v>14.468</v>
      </c>
      <c r="C2263" s="2">
        <f>RSI!I2263</f>
        <v>54.316945084434096</v>
      </c>
      <c r="D2263" s="2">
        <f>MACD!E2263</f>
        <v>-3.2127616220371635E-2</v>
      </c>
      <c r="E2263" s="2">
        <f>MACD!F2263</f>
        <v>-0.10169923661089153</v>
      </c>
      <c r="F2263" s="2">
        <f>'Moving Avg'!D2263</f>
        <v>14.399600000000001</v>
      </c>
      <c r="G2263" s="2">
        <f>'Moving Avg'!F2263</f>
        <v>14.382700000000003</v>
      </c>
      <c r="H2263" s="2">
        <f>'Moving Avg'!G2263</f>
        <v>14.196200000000003</v>
      </c>
      <c r="I2263" s="2">
        <f>'Moving Avg'!H2263</f>
        <v>13.670534999999997</v>
      </c>
      <c r="J2263" s="6" t="str">
        <f>OBV!F2263</f>
        <v>BEARISH</v>
      </c>
      <c r="K2263" s="6" t="str">
        <f>OBV!G2263</f>
        <v>NEUTRAL</v>
      </c>
      <c r="L2263" s="6" t="str">
        <f>OBV!H2263</f>
        <v>BEARISH DIVERGENCE</v>
      </c>
      <c r="M2263" s="8">
        <f t="shared" si="350"/>
        <v>25</v>
      </c>
      <c r="N2263" s="8">
        <f t="shared" si="351"/>
        <v>0</v>
      </c>
      <c r="O2263" s="8">
        <f t="shared" si="352"/>
        <v>50</v>
      </c>
      <c r="P2263" s="8">
        <f t="shared" si="353"/>
        <v>16.5</v>
      </c>
      <c r="Q2263" s="9">
        <f t="shared" si="354"/>
        <v>18.725000000000001</v>
      </c>
      <c r="R2263" s="9">
        <f t="shared" si="355"/>
        <v>26.625</v>
      </c>
      <c r="S2263" s="9">
        <f t="shared" si="356"/>
        <v>23.675000000000001</v>
      </c>
      <c r="T2263" s="9">
        <f t="shared" si="357"/>
        <v>22.875</v>
      </c>
      <c r="U2263" s="8">
        <f t="shared" si="358"/>
        <v>23.008333333333336</v>
      </c>
      <c r="V2263" s="8">
        <f t="shared" si="359"/>
        <v>22.975000000000001</v>
      </c>
    </row>
    <row r="2264" spans="1:22" ht="13.5" x14ac:dyDescent="0.25">
      <c r="A2264" s="3">
        <f>RSI!A2264</f>
        <v>45300</v>
      </c>
      <c r="B2264" s="2">
        <f>RSI!B2264</f>
        <v>15.239000000000001</v>
      </c>
      <c r="C2264" s="2">
        <f>RSI!I2264</f>
        <v>70.081803127297292</v>
      </c>
      <c r="D2264" s="2">
        <f>MACD!E2264</f>
        <v>-1.1391054875566908E-2</v>
      </c>
      <c r="E2264" s="2">
        <f>MACD!F2264</f>
        <v>-8.3637600263826606E-2</v>
      </c>
      <c r="F2264" s="2">
        <f>'Moving Avg'!D2264</f>
        <v>14.622200000000001</v>
      </c>
      <c r="G2264" s="2">
        <f>'Moving Avg'!F2264</f>
        <v>14.43835</v>
      </c>
      <c r="H2264" s="2">
        <f>'Moving Avg'!G2264</f>
        <v>14.203060000000004</v>
      </c>
      <c r="I2264" s="2">
        <f>'Moving Avg'!H2264</f>
        <v>13.693029999999998</v>
      </c>
      <c r="J2264" s="6" t="str">
        <f>OBV!F2264</f>
        <v>BULLISH</v>
      </c>
      <c r="K2264" s="6" t="str">
        <f>OBV!G2264</f>
        <v>WEAK</v>
      </c>
      <c r="L2264" s="6" t="str">
        <f>OBV!H2264</f>
        <v>CONFIRMED BULLISH</v>
      </c>
      <c r="M2264" s="8">
        <f t="shared" si="350"/>
        <v>0</v>
      </c>
      <c r="N2264" s="8">
        <f t="shared" si="351"/>
        <v>0</v>
      </c>
      <c r="O2264" s="8">
        <f t="shared" si="352"/>
        <v>50</v>
      </c>
      <c r="P2264" s="8">
        <f t="shared" si="353"/>
        <v>67</v>
      </c>
      <c r="Q2264" s="9">
        <f t="shared" si="354"/>
        <v>17.549999999999997</v>
      </c>
      <c r="R2264" s="9">
        <f t="shared" si="355"/>
        <v>34.25</v>
      </c>
      <c r="S2264" s="9">
        <f t="shared" si="356"/>
        <v>42.650000000000006</v>
      </c>
      <c r="T2264" s="9">
        <f t="shared" si="357"/>
        <v>29.25</v>
      </c>
      <c r="U2264" s="8">
        <f t="shared" si="358"/>
        <v>31.483333333333334</v>
      </c>
      <c r="V2264" s="8">
        <f t="shared" si="359"/>
        <v>30.925000000000001</v>
      </c>
    </row>
    <row r="2265" spans="1:22" ht="13.5" x14ac:dyDescent="0.25">
      <c r="A2265" s="3">
        <f>RSI!A2265</f>
        <v>45301</v>
      </c>
      <c r="B2265" s="2">
        <f>RSI!B2265</f>
        <v>14.382999999999999</v>
      </c>
      <c r="C2265" s="2">
        <f>RSI!I2265</f>
        <v>49.611597418756112</v>
      </c>
      <c r="D2265" s="2">
        <f>MACD!E2265</f>
        <v>1.8290194666665371E-2</v>
      </c>
      <c r="E2265" s="2">
        <f>MACD!F2265</f>
        <v>-6.325204127772821E-2</v>
      </c>
      <c r="F2265" s="2">
        <f>'Moving Avg'!D2265</f>
        <v>14.6052</v>
      </c>
      <c r="G2265" s="2">
        <f>'Moving Avg'!F2265</f>
        <v>14.4512</v>
      </c>
      <c r="H2265" s="2">
        <f>'Moving Avg'!G2265</f>
        <v>14.204780000000005</v>
      </c>
      <c r="I2265" s="2">
        <f>'Moving Avg'!H2265</f>
        <v>13.711399999999996</v>
      </c>
      <c r="J2265" s="6" t="str">
        <f>OBV!F2265</f>
        <v>BULLISH</v>
      </c>
      <c r="K2265" s="6" t="str">
        <f>OBV!G2265</f>
        <v>NEUTRAL</v>
      </c>
      <c r="L2265" s="6" t="str">
        <f>OBV!H2265</f>
        <v>BULLISH DIVERGENCE</v>
      </c>
      <c r="M2265" s="8">
        <f t="shared" si="350"/>
        <v>25</v>
      </c>
      <c r="N2265" s="8">
        <f t="shared" si="351"/>
        <v>0</v>
      </c>
      <c r="O2265" s="8">
        <f t="shared" si="352"/>
        <v>50</v>
      </c>
      <c r="P2265" s="8">
        <f t="shared" si="353"/>
        <v>66.5</v>
      </c>
      <c r="Q2265" s="9">
        <f t="shared" si="354"/>
        <v>26.225000000000001</v>
      </c>
      <c r="R2265" s="9">
        <f t="shared" si="355"/>
        <v>39.125</v>
      </c>
      <c r="S2265" s="9">
        <f t="shared" si="356"/>
        <v>46.174999999999997</v>
      </c>
      <c r="T2265" s="9">
        <f t="shared" si="357"/>
        <v>35.375</v>
      </c>
      <c r="U2265" s="8">
        <f t="shared" si="358"/>
        <v>37.174999999999997</v>
      </c>
      <c r="V2265" s="8">
        <f t="shared" si="359"/>
        <v>36.724999999999994</v>
      </c>
    </row>
    <row r="2266" spans="1:22" ht="13.5" x14ac:dyDescent="0.25">
      <c r="A2266" s="3">
        <f>RSI!A2266</f>
        <v>45302</v>
      </c>
      <c r="B2266" s="2">
        <f>RSI!B2266</f>
        <v>14.999000000000001</v>
      </c>
      <c r="C2266" s="2">
        <f>RSI!I2266</f>
        <v>58.912381115054622</v>
      </c>
      <c r="D2266" s="2">
        <f>MACD!E2266</f>
        <v>-3.2356008052857987E-2</v>
      </c>
      <c r="E2266" s="2">
        <f>MACD!F2266</f>
        <v>-5.7072834632754164E-2</v>
      </c>
      <c r="F2266" s="2">
        <f>'Moving Avg'!D2266</f>
        <v>14.711399999999998</v>
      </c>
      <c r="G2266" s="2">
        <f>'Moving Avg'!F2266</f>
        <v>14.48845</v>
      </c>
      <c r="H2266" s="2">
        <f>'Moving Avg'!G2266</f>
        <v>14.223960000000003</v>
      </c>
      <c r="I2266" s="2">
        <f>'Moving Avg'!H2266</f>
        <v>13.732499999999995</v>
      </c>
      <c r="J2266" s="6" t="str">
        <f>OBV!F2266</f>
        <v>BULLISH</v>
      </c>
      <c r="K2266" s="6" t="str">
        <f>OBV!G2266</f>
        <v>WEAK</v>
      </c>
      <c r="L2266" s="6" t="str">
        <f>OBV!H2266</f>
        <v>CONFIRMED BULLISH</v>
      </c>
      <c r="M2266" s="8">
        <f t="shared" si="350"/>
        <v>25</v>
      </c>
      <c r="N2266" s="8">
        <f t="shared" si="351"/>
        <v>0</v>
      </c>
      <c r="O2266" s="8">
        <f t="shared" si="352"/>
        <v>50</v>
      </c>
      <c r="P2266" s="8">
        <f t="shared" si="353"/>
        <v>67</v>
      </c>
      <c r="Q2266" s="9">
        <f t="shared" si="354"/>
        <v>26.299999999999997</v>
      </c>
      <c r="R2266" s="9">
        <f t="shared" si="355"/>
        <v>39.25</v>
      </c>
      <c r="S2266" s="9">
        <f t="shared" si="356"/>
        <v>46.400000000000006</v>
      </c>
      <c r="T2266" s="9">
        <f t="shared" si="357"/>
        <v>35.5</v>
      </c>
      <c r="U2266" s="8">
        <f t="shared" si="358"/>
        <v>37.31666666666667</v>
      </c>
      <c r="V2266" s="8">
        <f t="shared" si="359"/>
        <v>36.862499999999997</v>
      </c>
    </row>
    <row r="2267" spans="1:22" ht="13.5" x14ac:dyDescent="0.25">
      <c r="A2267" s="3">
        <f>RSI!A2267</f>
        <v>45303</v>
      </c>
      <c r="B2267" s="2">
        <f>RSI!B2267</f>
        <v>14.510999999999999</v>
      </c>
      <c r="C2267" s="2">
        <f>RSI!I2267</f>
        <v>50.897306862544966</v>
      </c>
      <c r="D2267" s="2">
        <f>MACD!E2267</f>
        <v>-3.0692992997751745E-2</v>
      </c>
      <c r="E2267" s="2">
        <f>MACD!F2267</f>
        <v>-5.1796866305753683E-2</v>
      </c>
      <c r="F2267" s="2">
        <f>'Moving Avg'!D2267</f>
        <v>14.720000000000002</v>
      </c>
      <c r="G2267" s="2">
        <f>'Moving Avg'!F2267</f>
        <v>14.501300000000001</v>
      </c>
      <c r="H2267" s="2">
        <f>'Moving Avg'!G2267</f>
        <v>14.233380000000004</v>
      </c>
      <c r="I2267" s="2">
        <f>'Moving Avg'!H2267</f>
        <v>13.750339999999996</v>
      </c>
      <c r="J2267" s="6" t="str">
        <f>OBV!F2267</f>
        <v>BULLISH</v>
      </c>
      <c r="K2267" s="6" t="str">
        <f>OBV!G2267</f>
        <v>NEUTRAL</v>
      </c>
      <c r="L2267" s="6" t="str">
        <f>OBV!H2267</f>
        <v>CONFIRMED BULLISH</v>
      </c>
      <c r="M2267" s="8">
        <f t="shared" si="350"/>
        <v>25</v>
      </c>
      <c r="N2267" s="8">
        <f t="shared" si="351"/>
        <v>0</v>
      </c>
      <c r="O2267" s="8">
        <f t="shared" si="352"/>
        <v>50</v>
      </c>
      <c r="P2267" s="8">
        <f t="shared" si="353"/>
        <v>83.5</v>
      </c>
      <c r="Q2267" s="9">
        <f t="shared" si="354"/>
        <v>28.774999999999999</v>
      </c>
      <c r="R2267" s="9">
        <f t="shared" si="355"/>
        <v>43.375</v>
      </c>
      <c r="S2267" s="9">
        <f t="shared" si="356"/>
        <v>53.825000000000003</v>
      </c>
      <c r="T2267" s="9">
        <f t="shared" si="357"/>
        <v>39.625</v>
      </c>
      <c r="U2267" s="8">
        <f t="shared" si="358"/>
        <v>41.991666666666667</v>
      </c>
      <c r="V2267" s="8">
        <f t="shared" si="359"/>
        <v>41.400000000000006</v>
      </c>
    </row>
    <row r="2268" spans="1:22" ht="13.5" x14ac:dyDescent="0.25">
      <c r="A2268" s="3">
        <f>RSI!A2268</f>
        <v>45306</v>
      </c>
      <c r="B2268" s="2">
        <f>RSI!B2268</f>
        <v>14.510999999999999</v>
      </c>
      <c r="C2268" s="2">
        <f>RSI!I2268</f>
        <v>50.89730686254498</v>
      </c>
      <c r="D2268" s="2">
        <f>MACD!E2268</f>
        <v>-2.9621479857736333E-2</v>
      </c>
      <c r="E2268" s="2">
        <f>MACD!F2268</f>
        <v>-4.7361789016150221E-2</v>
      </c>
      <c r="F2268" s="2">
        <f>'Moving Avg'!D2268</f>
        <v>14.7286</v>
      </c>
      <c r="G2268" s="2">
        <f>'Moving Avg'!F2268</f>
        <v>14.512400000000003</v>
      </c>
      <c r="H2268" s="2">
        <f>'Moving Avg'!G2268</f>
        <v>14.242800000000003</v>
      </c>
      <c r="I2268" s="2">
        <f>'Moving Avg'!H2268</f>
        <v>13.767004999999997</v>
      </c>
      <c r="J2268" s="6" t="str">
        <f>OBV!F2268</f>
        <v>BULLISH</v>
      </c>
      <c r="K2268" s="6" t="str">
        <f>OBV!G2268</f>
        <v>NEUTRAL</v>
      </c>
      <c r="L2268" s="6" t="str">
        <f>OBV!H2268</f>
        <v>CONFIRMED BULLISH</v>
      </c>
      <c r="M2268" s="8">
        <f t="shared" si="350"/>
        <v>25</v>
      </c>
      <c r="N2268" s="8">
        <f t="shared" si="351"/>
        <v>0</v>
      </c>
      <c r="O2268" s="8">
        <f t="shared" si="352"/>
        <v>50</v>
      </c>
      <c r="P2268" s="8">
        <f t="shared" si="353"/>
        <v>83.5</v>
      </c>
      <c r="Q2268" s="9">
        <f t="shared" si="354"/>
        <v>28.774999999999999</v>
      </c>
      <c r="R2268" s="9">
        <f t="shared" si="355"/>
        <v>43.375</v>
      </c>
      <c r="S2268" s="9">
        <f t="shared" si="356"/>
        <v>53.825000000000003</v>
      </c>
      <c r="T2268" s="9">
        <f t="shared" si="357"/>
        <v>39.625</v>
      </c>
      <c r="U2268" s="8">
        <f t="shared" si="358"/>
        <v>41.991666666666667</v>
      </c>
      <c r="V2268" s="8">
        <f t="shared" si="359"/>
        <v>41.400000000000006</v>
      </c>
    </row>
    <row r="2269" spans="1:22" ht="13.5" x14ac:dyDescent="0.25">
      <c r="A2269" s="3">
        <f>RSI!A2269</f>
        <v>45307</v>
      </c>
      <c r="B2269" s="2">
        <f>RSI!B2269</f>
        <v>14.503</v>
      </c>
      <c r="C2269" s="2">
        <f>RSI!I2269</f>
        <v>50.765992151088902</v>
      </c>
      <c r="D2269" s="2">
        <f>MACD!E2269</f>
        <v>-7.9817627912051492E-2</v>
      </c>
      <c r="E2269" s="2">
        <f>MACD!F2269</f>
        <v>-5.3852956795330482E-2</v>
      </c>
      <c r="F2269" s="2">
        <f>'Moving Avg'!D2269</f>
        <v>14.581399999999999</v>
      </c>
      <c r="G2269" s="2">
        <f>'Moving Avg'!F2269</f>
        <v>14.524850000000001</v>
      </c>
      <c r="H2269" s="2">
        <f>'Moving Avg'!G2269</f>
        <v>14.252060000000002</v>
      </c>
      <c r="I2269" s="2">
        <f>'Moving Avg'!H2269</f>
        <v>13.784409999999998</v>
      </c>
      <c r="J2269" s="6" t="str">
        <f>OBV!F2269</f>
        <v>BEARISH</v>
      </c>
      <c r="K2269" s="6" t="str">
        <f>OBV!G2269</f>
        <v>STRONG</v>
      </c>
      <c r="L2269" s="6" t="str">
        <f>OBV!H2269</f>
        <v>CONFIRMED BEARISH</v>
      </c>
      <c r="M2269" s="8">
        <f t="shared" si="350"/>
        <v>25</v>
      </c>
      <c r="N2269" s="8">
        <f t="shared" si="351"/>
        <v>100</v>
      </c>
      <c r="O2269" s="8">
        <f t="shared" si="352"/>
        <v>50</v>
      </c>
      <c r="P2269" s="8">
        <f t="shared" si="353"/>
        <v>33</v>
      </c>
      <c r="Q2269" s="9">
        <f t="shared" si="354"/>
        <v>56.2</v>
      </c>
      <c r="R2269" s="9">
        <f t="shared" si="355"/>
        <v>50.75</v>
      </c>
      <c r="S2269" s="9">
        <f t="shared" si="356"/>
        <v>46.1</v>
      </c>
      <c r="T2269" s="9">
        <f t="shared" si="357"/>
        <v>52</v>
      </c>
      <c r="U2269" s="8">
        <f t="shared" si="358"/>
        <v>51.016666666666673</v>
      </c>
      <c r="V2269" s="8">
        <f t="shared" si="359"/>
        <v>51.262500000000003</v>
      </c>
    </row>
    <row r="2270" spans="1:22" ht="13.5" x14ac:dyDescent="0.25">
      <c r="A2270" s="3">
        <f>RSI!A2270</f>
        <v>45308</v>
      </c>
      <c r="B2270" s="2">
        <f>RSI!B2270</f>
        <v>14.503</v>
      </c>
      <c r="C2270" s="2">
        <f>RSI!I2270</f>
        <v>50.765992151088909</v>
      </c>
      <c r="D2270" s="2">
        <f>MACD!E2270</f>
        <v>-6.9916403419997053E-2</v>
      </c>
      <c r="E2270" s="2">
        <f>MACD!F2270</f>
        <v>-5.7065646120263804E-2</v>
      </c>
      <c r="F2270" s="2">
        <f>'Moving Avg'!D2270</f>
        <v>14.605399999999999</v>
      </c>
      <c r="G2270" s="2">
        <f>'Moving Avg'!F2270</f>
        <v>14.535149999999998</v>
      </c>
      <c r="H2270" s="2">
        <f>'Moving Avg'!G2270</f>
        <v>14.261320000000001</v>
      </c>
      <c r="I2270" s="2">
        <f>'Moving Avg'!H2270</f>
        <v>13.799939999999999</v>
      </c>
      <c r="J2270" s="6" t="str">
        <f>OBV!F2270</f>
        <v>BEARISH</v>
      </c>
      <c r="K2270" s="6" t="str">
        <f>OBV!G2270</f>
        <v>STRONG</v>
      </c>
      <c r="L2270" s="6" t="str">
        <f>OBV!H2270</f>
        <v>BEARISH DIVERGENCE</v>
      </c>
      <c r="M2270" s="8">
        <f t="shared" si="350"/>
        <v>25</v>
      </c>
      <c r="N2270" s="8">
        <f t="shared" si="351"/>
        <v>45</v>
      </c>
      <c r="O2270" s="8">
        <f t="shared" si="352"/>
        <v>50</v>
      </c>
      <c r="P2270" s="8">
        <f t="shared" si="353"/>
        <v>33</v>
      </c>
      <c r="Q2270" s="9">
        <f t="shared" si="354"/>
        <v>36.950000000000003</v>
      </c>
      <c r="R2270" s="9">
        <f t="shared" si="355"/>
        <v>39.75</v>
      </c>
      <c r="S2270" s="9">
        <f t="shared" si="356"/>
        <v>37.85</v>
      </c>
      <c r="T2270" s="9">
        <f t="shared" si="357"/>
        <v>38.25</v>
      </c>
      <c r="U2270" s="8">
        <f t="shared" si="358"/>
        <v>38.183333333333337</v>
      </c>
      <c r="V2270" s="8">
        <f t="shared" si="359"/>
        <v>38.200000000000003</v>
      </c>
    </row>
    <row r="2271" spans="1:22" ht="13.5" x14ac:dyDescent="0.25">
      <c r="A2271" s="3">
        <f>RSI!A2271</f>
        <v>45309</v>
      </c>
      <c r="B2271" s="2">
        <f>RSI!B2271</f>
        <v>14.407999999999999</v>
      </c>
      <c r="C2271" s="2">
        <f>RSI!I2271</f>
        <v>49.024061526932179</v>
      </c>
      <c r="D2271" s="2">
        <f>MACD!E2271</f>
        <v>-5.4724089035394385E-2</v>
      </c>
      <c r="E2271" s="2">
        <f>MACD!F2271</f>
        <v>-5.6597334703289925E-2</v>
      </c>
      <c r="F2271" s="2">
        <f>'Moving Avg'!D2271</f>
        <v>14.487199999999998</v>
      </c>
      <c r="G2271" s="2">
        <f>'Moving Avg'!F2271</f>
        <v>14.549249999999997</v>
      </c>
      <c r="H2271" s="2">
        <f>'Moving Avg'!G2271</f>
        <v>14.272099999999998</v>
      </c>
      <c r="I2271" s="2">
        <f>'Moving Avg'!H2271</f>
        <v>13.813354999999996</v>
      </c>
      <c r="J2271" s="6" t="str">
        <f>OBV!F2271</f>
        <v>BEARISH</v>
      </c>
      <c r="K2271" s="6" t="str">
        <f>OBV!G2271</f>
        <v>STRONG</v>
      </c>
      <c r="L2271" s="6" t="str">
        <f>OBV!H2271</f>
        <v>CONFIRMED BEARISH</v>
      </c>
      <c r="M2271" s="8">
        <f t="shared" si="350"/>
        <v>25</v>
      </c>
      <c r="N2271" s="8">
        <f t="shared" si="351"/>
        <v>0</v>
      </c>
      <c r="O2271" s="8">
        <f t="shared" si="352"/>
        <v>50</v>
      </c>
      <c r="P2271" s="8">
        <f t="shared" si="353"/>
        <v>33</v>
      </c>
      <c r="Q2271" s="9">
        <f t="shared" si="354"/>
        <v>21.2</v>
      </c>
      <c r="R2271" s="9">
        <f t="shared" si="355"/>
        <v>30.75</v>
      </c>
      <c r="S2271" s="9">
        <f t="shared" si="356"/>
        <v>31.1</v>
      </c>
      <c r="T2271" s="9">
        <f t="shared" si="357"/>
        <v>27</v>
      </c>
      <c r="U2271" s="8">
        <f t="shared" si="358"/>
        <v>27.683333333333337</v>
      </c>
      <c r="V2271" s="8">
        <f t="shared" si="359"/>
        <v>27.512500000000003</v>
      </c>
    </row>
    <row r="2272" spans="1:22" ht="13.5" x14ac:dyDescent="0.25">
      <c r="A2272" s="3">
        <f>RSI!A2272</f>
        <v>45310</v>
      </c>
      <c r="B2272" s="2">
        <f>RSI!B2272</f>
        <v>14.407999999999999</v>
      </c>
      <c r="C2272" s="2">
        <f>RSI!I2272</f>
        <v>49.024061526932179</v>
      </c>
      <c r="D2272" s="2">
        <f>MACD!E2272</f>
        <v>-4.1513881594063662E-2</v>
      </c>
      <c r="E2272" s="2">
        <f>MACD!F2272</f>
        <v>-5.3580644081444674E-2</v>
      </c>
      <c r="F2272" s="2">
        <f>'Moving Avg'!D2272</f>
        <v>14.4666</v>
      </c>
      <c r="G2272" s="2">
        <f>'Moving Avg'!F2272</f>
        <v>14.555200000000003</v>
      </c>
      <c r="H2272" s="2">
        <f>'Moving Avg'!G2272</f>
        <v>14.286299999999999</v>
      </c>
      <c r="I2272" s="2">
        <f>'Moving Avg'!H2272</f>
        <v>13.826769999999996</v>
      </c>
      <c r="J2272" s="6" t="str">
        <f>OBV!F2272</f>
        <v>BEARISH</v>
      </c>
      <c r="K2272" s="6" t="str">
        <f>OBV!G2272</f>
        <v>STRONG</v>
      </c>
      <c r="L2272" s="6" t="str">
        <f>OBV!H2272</f>
        <v>CONFIRMED BEARISH</v>
      </c>
      <c r="M2272" s="8">
        <f t="shared" si="350"/>
        <v>25</v>
      </c>
      <c r="N2272" s="8">
        <f t="shared" si="351"/>
        <v>0</v>
      </c>
      <c r="O2272" s="8">
        <f t="shared" si="352"/>
        <v>50</v>
      </c>
      <c r="P2272" s="8">
        <f t="shared" si="353"/>
        <v>33</v>
      </c>
      <c r="Q2272" s="9">
        <f t="shared" si="354"/>
        <v>21.2</v>
      </c>
      <c r="R2272" s="9">
        <f t="shared" si="355"/>
        <v>30.75</v>
      </c>
      <c r="S2272" s="9">
        <f t="shared" si="356"/>
        <v>31.1</v>
      </c>
      <c r="T2272" s="9">
        <f t="shared" si="357"/>
        <v>27</v>
      </c>
      <c r="U2272" s="8">
        <f t="shared" si="358"/>
        <v>27.683333333333337</v>
      </c>
      <c r="V2272" s="8">
        <f t="shared" si="359"/>
        <v>27.512500000000003</v>
      </c>
    </row>
    <row r="2273" spans="1:22" ht="13.5" x14ac:dyDescent="0.25">
      <c r="A2273" s="3">
        <f>RSI!A2273</f>
        <v>45313</v>
      </c>
      <c r="B2273" s="2">
        <f>RSI!B2273</f>
        <v>14.407999999999999</v>
      </c>
      <c r="C2273" s="2">
        <f>RSI!I2273</f>
        <v>49.024061526932179</v>
      </c>
      <c r="D2273" s="2">
        <f>MACD!E2273</f>
        <v>-3.0007150617590739E-2</v>
      </c>
      <c r="E2273" s="2">
        <f>MACD!F2273</f>
        <v>-4.8865945388673893E-2</v>
      </c>
      <c r="F2273" s="2">
        <f>'Moving Avg'!D2273</f>
        <v>14.446000000000002</v>
      </c>
      <c r="G2273" s="2">
        <f>'Moving Avg'!F2273</f>
        <v>14.531650000000003</v>
      </c>
      <c r="H2273" s="2">
        <f>'Moving Avg'!G2273</f>
        <v>14.293659999999999</v>
      </c>
      <c r="I2273" s="2">
        <f>'Moving Avg'!H2273</f>
        <v>13.841354999999998</v>
      </c>
      <c r="J2273" s="6" t="str">
        <f>OBV!F2273</f>
        <v>BEARISH</v>
      </c>
      <c r="K2273" s="6" t="str">
        <f>OBV!G2273</f>
        <v>STRONG</v>
      </c>
      <c r="L2273" s="6" t="str">
        <f>OBV!H2273</f>
        <v>CONFIRMED BEARISH</v>
      </c>
      <c r="M2273" s="8">
        <f t="shared" si="350"/>
        <v>25</v>
      </c>
      <c r="N2273" s="8">
        <f t="shared" si="351"/>
        <v>0</v>
      </c>
      <c r="O2273" s="8">
        <f t="shared" si="352"/>
        <v>50</v>
      </c>
      <c r="P2273" s="8">
        <f t="shared" si="353"/>
        <v>33</v>
      </c>
      <c r="Q2273" s="9">
        <f t="shared" si="354"/>
        <v>21.2</v>
      </c>
      <c r="R2273" s="9">
        <f t="shared" si="355"/>
        <v>30.75</v>
      </c>
      <c r="S2273" s="9">
        <f t="shared" si="356"/>
        <v>31.1</v>
      </c>
      <c r="T2273" s="9">
        <f t="shared" si="357"/>
        <v>27</v>
      </c>
      <c r="U2273" s="8">
        <f t="shared" si="358"/>
        <v>27.683333333333337</v>
      </c>
      <c r="V2273" s="8">
        <f t="shared" si="359"/>
        <v>27.512500000000003</v>
      </c>
    </row>
    <row r="2274" spans="1:22" ht="13.5" x14ac:dyDescent="0.25">
      <c r="A2274" s="3">
        <f>RSI!A2274</f>
        <v>45314</v>
      </c>
      <c r="B2274" s="2">
        <f>RSI!B2274</f>
        <v>14.083</v>
      </c>
      <c r="C2274" s="2">
        <f>RSI!I2274</f>
        <v>42.755551880924891</v>
      </c>
      <c r="D2274" s="2">
        <f>MACD!E2274</f>
        <v>0.1227232756530654</v>
      </c>
      <c r="E2274" s="2">
        <f>MACD!F2274</f>
        <v>-1.4548101180326033E-2</v>
      </c>
      <c r="F2274" s="2">
        <f>'Moving Avg'!D2274</f>
        <v>14.362</v>
      </c>
      <c r="G2274" s="2">
        <f>'Moving Avg'!F2274</f>
        <v>14.491849999999999</v>
      </c>
      <c r="H2274" s="2">
        <f>'Moving Avg'!G2274</f>
        <v>14.29452</v>
      </c>
      <c r="I2274" s="2">
        <f>'Moving Avg'!H2274</f>
        <v>13.854239999999999</v>
      </c>
      <c r="J2274" s="6" t="str">
        <f>OBV!F2274</f>
        <v>BEARISH</v>
      </c>
      <c r="K2274" s="6" t="str">
        <f>OBV!G2274</f>
        <v>STRONG</v>
      </c>
      <c r="L2274" s="6" t="str">
        <f>OBV!H2274</f>
        <v>CONFIRMED BEARISH</v>
      </c>
      <c r="M2274" s="8">
        <f t="shared" si="350"/>
        <v>25</v>
      </c>
      <c r="N2274" s="8">
        <f t="shared" si="351"/>
        <v>0</v>
      </c>
      <c r="O2274" s="8">
        <f t="shared" si="352"/>
        <v>50</v>
      </c>
      <c r="P2274" s="8">
        <f t="shared" si="353"/>
        <v>33</v>
      </c>
      <c r="Q2274" s="9">
        <f t="shared" si="354"/>
        <v>21.2</v>
      </c>
      <c r="R2274" s="9">
        <f t="shared" si="355"/>
        <v>30.75</v>
      </c>
      <c r="S2274" s="9">
        <f t="shared" si="356"/>
        <v>31.1</v>
      </c>
      <c r="T2274" s="9">
        <f t="shared" si="357"/>
        <v>27</v>
      </c>
      <c r="U2274" s="8">
        <f t="shared" si="358"/>
        <v>27.683333333333337</v>
      </c>
      <c r="V2274" s="8">
        <f t="shared" si="359"/>
        <v>27.512500000000003</v>
      </c>
    </row>
    <row r="2275" spans="1:22" ht="13.5" x14ac:dyDescent="0.25">
      <c r="A2275" s="3">
        <f>RSI!A2275</f>
        <v>45315</v>
      </c>
      <c r="B2275" s="2">
        <f>RSI!B2275</f>
        <v>14.356999999999999</v>
      </c>
      <c r="C2275" s="2">
        <f>RSI!I2275</f>
        <v>48.709976395217737</v>
      </c>
      <c r="D2275" s="2">
        <f>MACD!E2275</f>
        <v>0.1021704953733451</v>
      </c>
      <c r="E2275" s="2">
        <f>MACD!F2275</f>
        <v>8.7956181304081945E-3</v>
      </c>
      <c r="F2275" s="2">
        <f>'Moving Avg'!D2275</f>
        <v>14.332799999999997</v>
      </c>
      <c r="G2275" s="2">
        <f>'Moving Avg'!F2275</f>
        <v>14.480700000000002</v>
      </c>
      <c r="H2275" s="2">
        <f>'Moving Avg'!G2275</f>
        <v>14.30598</v>
      </c>
      <c r="I2275" s="2">
        <f>'Moving Avg'!H2275</f>
        <v>13.869039999999998</v>
      </c>
      <c r="J2275" s="6" t="str">
        <f>OBV!F2275</f>
        <v>BEARISH</v>
      </c>
      <c r="K2275" s="6" t="str">
        <f>OBV!G2275</f>
        <v>STRONG</v>
      </c>
      <c r="L2275" s="6" t="str">
        <f>OBV!H2275</f>
        <v>CONFIRMED BEARISH</v>
      </c>
      <c r="M2275" s="8">
        <f t="shared" si="350"/>
        <v>25</v>
      </c>
      <c r="N2275" s="8">
        <f t="shared" si="351"/>
        <v>0</v>
      </c>
      <c r="O2275" s="8">
        <f t="shared" si="352"/>
        <v>50</v>
      </c>
      <c r="P2275" s="8">
        <f t="shared" si="353"/>
        <v>33</v>
      </c>
      <c r="Q2275" s="9">
        <f t="shared" si="354"/>
        <v>21.2</v>
      </c>
      <c r="R2275" s="9">
        <f t="shared" si="355"/>
        <v>30.75</v>
      </c>
      <c r="S2275" s="9">
        <f t="shared" si="356"/>
        <v>31.1</v>
      </c>
      <c r="T2275" s="9">
        <f t="shared" si="357"/>
        <v>27</v>
      </c>
      <c r="U2275" s="8">
        <f t="shared" si="358"/>
        <v>27.683333333333337</v>
      </c>
      <c r="V2275" s="8">
        <f t="shared" si="359"/>
        <v>27.512500000000003</v>
      </c>
    </row>
    <row r="2276" spans="1:22" ht="13.5" x14ac:dyDescent="0.25">
      <c r="A2276" s="3">
        <f>RSI!A2276</f>
        <v>45316</v>
      </c>
      <c r="B2276" s="2">
        <f>RSI!B2276</f>
        <v>14.46</v>
      </c>
      <c r="C2276" s="2">
        <f>RSI!I2276</f>
        <v>50.78249006655377</v>
      </c>
      <c r="D2276" s="2">
        <f>MACD!E2276</f>
        <v>0.1723394510473728</v>
      </c>
      <c r="E2276" s="2">
        <f>MACD!F2276</f>
        <v>4.1504384713801121E-2</v>
      </c>
      <c r="F2276" s="2">
        <f>'Moving Avg'!D2276</f>
        <v>14.343200000000001</v>
      </c>
      <c r="G2276" s="2">
        <f>'Moving Avg'!F2276</f>
        <v>14.484549999999999</v>
      </c>
      <c r="H2276" s="2">
        <f>'Moving Avg'!G2276</f>
        <v>14.314540000000001</v>
      </c>
      <c r="I2276" s="2">
        <f>'Moving Avg'!H2276</f>
        <v>13.882909999999997</v>
      </c>
      <c r="J2276" s="6" t="str">
        <f>OBV!F2276</f>
        <v>BULLISH</v>
      </c>
      <c r="K2276" s="6" t="str">
        <f>OBV!G2276</f>
        <v>NEUTRAL</v>
      </c>
      <c r="L2276" s="6" t="str">
        <f>OBV!H2276</f>
        <v>CONFIRMED BULLISH</v>
      </c>
      <c r="M2276" s="8">
        <f t="shared" si="350"/>
        <v>25</v>
      </c>
      <c r="N2276" s="8">
        <f t="shared" si="351"/>
        <v>0</v>
      </c>
      <c r="O2276" s="8">
        <f t="shared" si="352"/>
        <v>50</v>
      </c>
      <c r="P2276" s="8">
        <f t="shared" si="353"/>
        <v>83.5</v>
      </c>
      <c r="Q2276" s="9">
        <f t="shared" si="354"/>
        <v>28.774999999999999</v>
      </c>
      <c r="R2276" s="9">
        <f t="shared" si="355"/>
        <v>43.375</v>
      </c>
      <c r="S2276" s="9">
        <f t="shared" si="356"/>
        <v>53.825000000000003</v>
      </c>
      <c r="T2276" s="9">
        <f t="shared" si="357"/>
        <v>39.625</v>
      </c>
      <c r="U2276" s="8">
        <f t="shared" si="358"/>
        <v>41.991666666666667</v>
      </c>
      <c r="V2276" s="8">
        <f t="shared" si="359"/>
        <v>41.400000000000006</v>
      </c>
    </row>
    <row r="2277" spans="1:22" ht="13.5" x14ac:dyDescent="0.25">
      <c r="A2277" s="3">
        <f>RSI!A2277</f>
        <v>45317</v>
      </c>
      <c r="B2277" s="2">
        <f>RSI!B2277</f>
        <v>14.468</v>
      </c>
      <c r="C2277" s="2">
        <f>RSI!I2277</f>
        <v>50.948279252056679</v>
      </c>
      <c r="D2277" s="2">
        <f>MACD!E2277</f>
        <v>0.15582408069457188</v>
      </c>
      <c r="E2277" s="2">
        <f>MACD!F2277</f>
        <v>6.4368323909955283E-2</v>
      </c>
      <c r="F2277" s="2">
        <f>'Moving Avg'!D2277</f>
        <v>14.3552</v>
      </c>
      <c r="G2277" s="2">
        <f>'Moving Avg'!F2277</f>
        <v>14.484949999999998</v>
      </c>
      <c r="H2277" s="2">
        <f>'Moving Avg'!G2277</f>
        <v>14.323260000000003</v>
      </c>
      <c r="I2277" s="2">
        <f>'Moving Avg'!H2277</f>
        <v>13.896624999999997</v>
      </c>
      <c r="J2277" s="6" t="str">
        <f>OBV!F2277</f>
        <v>BULLISH</v>
      </c>
      <c r="K2277" s="6" t="str">
        <f>OBV!G2277</f>
        <v>WEAK</v>
      </c>
      <c r="L2277" s="6" t="str">
        <f>OBV!H2277</f>
        <v>CONFIRMED BULLISH</v>
      </c>
      <c r="M2277" s="8">
        <f t="shared" si="350"/>
        <v>25</v>
      </c>
      <c r="N2277" s="8">
        <f t="shared" si="351"/>
        <v>0</v>
      </c>
      <c r="O2277" s="8">
        <f t="shared" si="352"/>
        <v>50</v>
      </c>
      <c r="P2277" s="8">
        <f t="shared" si="353"/>
        <v>67</v>
      </c>
      <c r="Q2277" s="9">
        <f t="shared" si="354"/>
        <v>26.299999999999997</v>
      </c>
      <c r="R2277" s="9">
        <f t="shared" si="355"/>
        <v>39.25</v>
      </c>
      <c r="S2277" s="9">
        <f t="shared" si="356"/>
        <v>46.400000000000006</v>
      </c>
      <c r="T2277" s="9">
        <f t="shared" si="357"/>
        <v>35.5</v>
      </c>
      <c r="U2277" s="8">
        <f t="shared" si="358"/>
        <v>37.31666666666667</v>
      </c>
      <c r="V2277" s="8">
        <f t="shared" si="359"/>
        <v>36.862499999999997</v>
      </c>
    </row>
    <row r="2278" spans="1:22" ht="13.5" x14ac:dyDescent="0.25">
      <c r="A2278" s="3">
        <f>RSI!A2278</f>
        <v>45320</v>
      </c>
      <c r="B2278" s="2">
        <f>RSI!B2278</f>
        <v>14.468</v>
      </c>
      <c r="C2278" s="2">
        <f>RSI!I2278</f>
        <v>50.948279252056679</v>
      </c>
      <c r="D2278" s="2">
        <f>MACD!E2278</f>
        <v>0.14159894345868196</v>
      </c>
      <c r="E2278" s="2">
        <f>MACD!F2278</f>
        <v>7.9814447819700624E-2</v>
      </c>
      <c r="F2278" s="2">
        <f>'Moving Avg'!D2278</f>
        <v>14.3672</v>
      </c>
      <c r="G2278" s="2">
        <f>'Moving Avg'!F2278</f>
        <v>14.48535</v>
      </c>
      <c r="H2278" s="2">
        <f>'Moving Avg'!G2278</f>
        <v>14.331980000000001</v>
      </c>
      <c r="I2278" s="2">
        <f>'Moving Avg'!H2278</f>
        <v>13.910339999999996</v>
      </c>
      <c r="J2278" s="6" t="str">
        <f>OBV!F2278</f>
        <v>BULLISH</v>
      </c>
      <c r="K2278" s="6" t="str">
        <f>OBV!G2278</f>
        <v>WEAK</v>
      </c>
      <c r="L2278" s="6" t="str">
        <f>OBV!H2278</f>
        <v>CONFIRMED BULLISH</v>
      </c>
      <c r="M2278" s="8">
        <f t="shared" si="350"/>
        <v>25</v>
      </c>
      <c r="N2278" s="8">
        <f t="shared" si="351"/>
        <v>0</v>
      </c>
      <c r="O2278" s="8">
        <f t="shared" si="352"/>
        <v>50</v>
      </c>
      <c r="P2278" s="8">
        <f t="shared" si="353"/>
        <v>67</v>
      </c>
      <c r="Q2278" s="9">
        <f t="shared" si="354"/>
        <v>26.299999999999997</v>
      </c>
      <c r="R2278" s="9">
        <f t="shared" si="355"/>
        <v>39.25</v>
      </c>
      <c r="S2278" s="9">
        <f t="shared" si="356"/>
        <v>46.400000000000006</v>
      </c>
      <c r="T2278" s="9">
        <f t="shared" si="357"/>
        <v>35.5</v>
      </c>
      <c r="U2278" s="8">
        <f t="shared" si="358"/>
        <v>37.31666666666667</v>
      </c>
      <c r="V2278" s="8">
        <f t="shared" si="359"/>
        <v>36.862499999999997</v>
      </c>
    </row>
    <row r="2279" spans="1:22" ht="13.5" x14ac:dyDescent="0.25">
      <c r="A2279" s="3">
        <f>RSI!A2279</f>
        <v>45321</v>
      </c>
      <c r="B2279" s="2">
        <f>RSI!B2279</f>
        <v>14.537000000000001</v>
      </c>
      <c r="C2279" s="2">
        <f>RSI!I2279</f>
        <v>52.547199772939358</v>
      </c>
      <c r="D2279" s="2">
        <f>MACD!E2279</f>
        <v>0.12298837789257178</v>
      </c>
      <c r="E2279" s="2">
        <f>MACD!F2279</f>
        <v>8.844923383427486E-2</v>
      </c>
      <c r="F2279" s="2">
        <f>'Moving Avg'!D2279</f>
        <v>14.458000000000002</v>
      </c>
      <c r="G2279" s="2">
        <f>'Moving Avg'!F2279</f>
        <v>14.505899999999997</v>
      </c>
      <c r="H2279" s="2">
        <f>'Moving Avg'!G2279</f>
        <v>14.342080000000001</v>
      </c>
      <c r="I2279" s="2">
        <f>'Moving Avg'!H2279</f>
        <v>13.924399999999993</v>
      </c>
      <c r="J2279" s="6" t="str">
        <f>OBV!F2279</f>
        <v>BULLISH</v>
      </c>
      <c r="K2279" s="6" t="str">
        <f>OBV!G2279</f>
        <v>WEAK</v>
      </c>
      <c r="L2279" s="6" t="str">
        <f>OBV!H2279</f>
        <v>CONFIRMED BULLISH</v>
      </c>
      <c r="M2279" s="8">
        <f t="shared" si="350"/>
        <v>25</v>
      </c>
      <c r="N2279" s="8">
        <f t="shared" si="351"/>
        <v>0</v>
      </c>
      <c r="O2279" s="8">
        <f t="shared" si="352"/>
        <v>50</v>
      </c>
      <c r="P2279" s="8">
        <f t="shared" si="353"/>
        <v>67</v>
      </c>
      <c r="Q2279" s="9">
        <f t="shared" si="354"/>
        <v>26.299999999999997</v>
      </c>
      <c r="R2279" s="9">
        <f t="shared" si="355"/>
        <v>39.25</v>
      </c>
      <c r="S2279" s="9">
        <f t="shared" si="356"/>
        <v>46.400000000000006</v>
      </c>
      <c r="T2279" s="9">
        <f t="shared" si="357"/>
        <v>35.5</v>
      </c>
      <c r="U2279" s="8">
        <f t="shared" si="358"/>
        <v>37.31666666666667</v>
      </c>
      <c r="V2279" s="8">
        <f t="shared" si="359"/>
        <v>36.862499999999997</v>
      </c>
    </row>
    <row r="2280" spans="1:22" ht="13.5" x14ac:dyDescent="0.25">
      <c r="A2280" s="3">
        <f>RSI!A2280</f>
        <v>45322</v>
      </c>
      <c r="B2280" s="2">
        <f>RSI!B2280</f>
        <v>14.528</v>
      </c>
      <c r="C2280" s="2">
        <f>RSI!I2280</f>
        <v>52.307693824421378</v>
      </c>
      <c r="D2280" s="2">
        <f>MACD!E2280</f>
        <v>0.1072850757778987</v>
      </c>
      <c r="E2280" s="2">
        <f>MACD!F2280</f>
        <v>9.2216402222999636E-2</v>
      </c>
      <c r="F2280" s="2">
        <f>'Moving Avg'!D2280</f>
        <v>14.4922</v>
      </c>
      <c r="G2280" s="2">
        <f>'Moving Avg'!F2280</f>
        <v>14.508899999999997</v>
      </c>
      <c r="H2280" s="2">
        <f>'Moving Avg'!G2280</f>
        <v>14.352179999999999</v>
      </c>
      <c r="I2280" s="2">
        <f>'Moving Avg'!H2280</f>
        <v>13.938454999999992</v>
      </c>
      <c r="J2280" s="6" t="str">
        <f>OBV!F2280</f>
        <v>BULLISH</v>
      </c>
      <c r="K2280" s="6" t="str">
        <f>OBV!G2280</f>
        <v>WEAK</v>
      </c>
      <c r="L2280" s="6" t="str">
        <f>OBV!H2280</f>
        <v>CONFIRMED BULLISH</v>
      </c>
      <c r="M2280" s="8">
        <f t="shared" si="350"/>
        <v>25</v>
      </c>
      <c r="N2280" s="8">
        <f t="shared" si="351"/>
        <v>0</v>
      </c>
      <c r="O2280" s="8">
        <f t="shared" si="352"/>
        <v>50</v>
      </c>
      <c r="P2280" s="8">
        <f t="shared" si="353"/>
        <v>67</v>
      </c>
      <c r="Q2280" s="9">
        <f t="shared" si="354"/>
        <v>26.299999999999997</v>
      </c>
      <c r="R2280" s="9">
        <f t="shared" si="355"/>
        <v>39.25</v>
      </c>
      <c r="S2280" s="9">
        <f t="shared" si="356"/>
        <v>46.400000000000006</v>
      </c>
      <c r="T2280" s="9">
        <f t="shared" si="357"/>
        <v>35.5</v>
      </c>
      <c r="U2280" s="8">
        <f t="shared" si="358"/>
        <v>37.31666666666667</v>
      </c>
      <c r="V2280" s="8">
        <f t="shared" si="359"/>
        <v>36.862499999999997</v>
      </c>
    </row>
    <row r="2281" spans="1:22" ht="13.5" x14ac:dyDescent="0.25">
      <c r="A2281" s="3">
        <f>RSI!A2281</f>
        <v>45323</v>
      </c>
      <c r="B2281" s="2">
        <f>RSI!B2281</f>
        <v>14.545</v>
      </c>
      <c r="C2281" s="2">
        <f>RSI!I2281</f>
        <v>52.745818853237822</v>
      </c>
      <c r="D2281" s="2">
        <f>MACD!E2281</f>
        <v>7.7599752744717421E-2</v>
      </c>
      <c r="E2281" s="2">
        <f>MACD!F2281</f>
        <v>8.9293072327343209E-2</v>
      </c>
      <c r="F2281" s="2">
        <f>'Moving Avg'!D2281</f>
        <v>14.509199999999998</v>
      </c>
      <c r="G2281" s="2">
        <f>'Moving Avg'!F2281</f>
        <v>14.512749999999997</v>
      </c>
      <c r="H2281" s="2">
        <f>'Moving Avg'!G2281</f>
        <v>14.36262</v>
      </c>
      <c r="I2281" s="2">
        <f>'Moving Avg'!H2281</f>
        <v>13.952594999999992</v>
      </c>
      <c r="J2281" s="6" t="str">
        <f>OBV!F2281</f>
        <v>BULLISH</v>
      </c>
      <c r="K2281" s="6" t="str">
        <f>OBV!G2281</f>
        <v>WEAK</v>
      </c>
      <c r="L2281" s="6" t="str">
        <f>OBV!H2281</f>
        <v>CONFIRMED BULLISH</v>
      </c>
      <c r="M2281" s="8">
        <f t="shared" si="350"/>
        <v>25</v>
      </c>
      <c r="N2281" s="8">
        <f t="shared" si="351"/>
        <v>45</v>
      </c>
      <c r="O2281" s="8">
        <f t="shared" si="352"/>
        <v>50</v>
      </c>
      <c r="P2281" s="8">
        <f t="shared" si="353"/>
        <v>67</v>
      </c>
      <c r="Q2281" s="9">
        <f t="shared" si="354"/>
        <v>42.05</v>
      </c>
      <c r="R2281" s="9">
        <f t="shared" si="355"/>
        <v>48.25</v>
      </c>
      <c r="S2281" s="9">
        <f t="shared" si="356"/>
        <v>53.150000000000006</v>
      </c>
      <c r="T2281" s="9">
        <f t="shared" si="357"/>
        <v>46.75</v>
      </c>
      <c r="U2281" s="8">
        <f t="shared" si="358"/>
        <v>47.816666666666663</v>
      </c>
      <c r="V2281" s="8">
        <f t="shared" si="359"/>
        <v>47.55</v>
      </c>
    </row>
    <row r="2282" spans="1:22" ht="13.5" x14ac:dyDescent="0.25">
      <c r="A2282" s="3">
        <f>RSI!A2282</f>
        <v>45324</v>
      </c>
      <c r="B2282" s="2">
        <f>RSI!B2282</f>
        <v>14.468</v>
      </c>
      <c r="C2282" s="2">
        <f>RSI!I2282</f>
        <v>50.483640246921155</v>
      </c>
      <c r="D2282" s="2">
        <f>MACD!E2282</f>
        <v>5.7600143499406897E-2</v>
      </c>
      <c r="E2282" s="2">
        <f>MACD!F2282</f>
        <v>8.2954486561755941E-2</v>
      </c>
      <c r="F2282" s="2">
        <f>'Moving Avg'!D2282</f>
        <v>14.509200000000002</v>
      </c>
      <c r="G2282" s="2">
        <f>'Moving Avg'!F2282</f>
        <v>14.51275</v>
      </c>
      <c r="H2282" s="2">
        <f>'Moving Avg'!G2282</f>
        <v>14.371519999999999</v>
      </c>
      <c r="I2282" s="2">
        <f>'Moving Avg'!H2282</f>
        <v>13.965134999999991</v>
      </c>
      <c r="J2282" s="6" t="str">
        <f>OBV!F2282</f>
        <v>BULLISH</v>
      </c>
      <c r="K2282" s="6" t="str">
        <f>OBV!G2282</f>
        <v>NEUTRAL</v>
      </c>
      <c r="L2282" s="6" t="str">
        <f>OBV!H2282</f>
        <v>NEUTRAL</v>
      </c>
      <c r="M2282" s="8">
        <f t="shared" si="350"/>
        <v>25</v>
      </c>
      <c r="N2282" s="8">
        <f t="shared" si="351"/>
        <v>100</v>
      </c>
      <c r="O2282" s="8">
        <f t="shared" si="352"/>
        <v>50</v>
      </c>
      <c r="P2282" s="8">
        <f t="shared" si="353"/>
        <v>49.5</v>
      </c>
      <c r="Q2282" s="9">
        <f t="shared" si="354"/>
        <v>58.674999999999997</v>
      </c>
      <c r="R2282" s="9">
        <f t="shared" si="355"/>
        <v>54.875</v>
      </c>
      <c r="S2282" s="9">
        <f t="shared" si="356"/>
        <v>53.525000000000006</v>
      </c>
      <c r="T2282" s="9">
        <f t="shared" si="357"/>
        <v>56.125</v>
      </c>
      <c r="U2282" s="8">
        <f t="shared" si="358"/>
        <v>55.691666666666663</v>
      </c>
      <c r="V2282" s="8">
        <f t="shared" si="359"/>
        <v>55.8</v>
      </c>
    </row>
    <row r="2283" spans="1:22" ht="13.5" x14ac:dyDescent="0.25">
      <c r="A2283" s="3">
        <f>RSI!A2283</f>
        <v>45327</v>
      </c>
      <c r="B2283" s="2">
        <f>RSI!B2283</f>
        <v>14.382999999999999</v>
      </c>
      <c r="C2283" s="2">
        <f>RSI!I2283</f>
        <v>48.034546385956908</v>
      </c>
      <c r="D2283" s="2">
        <f>MACD!E2283</f>
        <v>4.6887057697531986E-2</v>
      </c>
      <c r="E2283" s="2">
        <f>MACD!F2283</f>
        <v>7.5741000788911161E-2</v>
      </c>
      <c r="F2283" s="2">
        <f>'Moving Avg'!D2283</f>
        <v>14.4922</v>
      </c>
      <c r="G2283" s="2">
        <f>'Moving Avg'!F2283</f>
        <v>14.508499999999998</v>
      </c>
      <c r="H2283" s="2">
        <f>'Moving Avg'!G2283</f>
        <v>14.378720000000001</v>
      </c>
      <c r="I2283" s="2">
        <f>'Moving Avg'!H2283</f>
        <v>13.97451499999999</v>
      </c>
      <c r="J2283" s="6" t="str">
        <f>OBV!F2283</f>
        <v>BEARISH</v>
      </c>
      <c r="K2283" s="6" t="str">
        <f>OBV!G2283</f>
        <v>STRONG</v>
      </c>
      <c r="L2283" s="6" t="str">
        <f>OBV!H2283</f>
        <v>CONFIRMED BEARISH</v>
      </c>
      <c r="M2283" s="8">
        <f t="shared" si="350"/>
        <v>25</v>
      </c>
      <c r="N2283" s="8">
        <f t="shared" si="351"/>
        <v>100</v>
      </c>
      <c r="O2283" s="8">
        <f t="shared" si="352"/>
        <v>50</v>
      </c>
      <c r="P2283" s="8">
        <f t="shared" si="353"/>
        <v>33</v>
      </c>
      <c r="Q2283" s="9">
        <f t="shared" si="354"/>
        <v>56.2</v>
      </c>
      <c r="R2283" s="9">
        <f t="shared" si="355"/>
        <v>50.75</v>
      </c>
      <c r="S2283" s="9">
        <f t="shared" si="356"/>
        <v>46.1</v>
      </c>
      <c r="T2283" s="9">
        <f t="shared" si="357"/>
        <v>52</v>
      </c>
      <c r="U2283" s="8">
        <f t="shared" si="358"/>
        <v>51.016666666666673</v>
      </c>
      <c r="V2283" s="8">
        <f t="shared" si="359"/>
        <v>51.262500000000003</v>
      </c>
    </row>
    <row r="2284" spans="1:22" ht="13.5" x14ac:dyDescent="0.25">
      <c r="A2284" s="3">
        <f>RSI!A2284</f>
        <v>45328</v>
      </c>
      <c r="B2284" s="2">
        <f>RSI!B2284</f>
        <v>14.382999999999999</v>
      </c>
      <c r="C2284" s="2">
        <f>RSI!I2284</f>
        <v>48.034546385956915</v>
      </c>
      <c r="D2284" s="2">
        <f>MACD!E2284</f>
        <v>-1.17558107534812E-2</v>
      </c>
      <c r="E2284" s="2">
        <f>MACD!F2284</f>
        <v>5.8241638480432692E-2</v>
      </c>
      <c r="F2284" s="2">
        <f>'Moving Avg'!D2284</f>
        <v>14.461399999999998</v>
      </c>
      <c r="G2284" s="2">
        <f>'Moving Avg'!F2284</f>
        <v>14.465699999999995</v>
      </c>
      <c r="H2284" s="2">
        <f>'Moving Avg'!G2284</f>
        <v>14.385919999999999</v>
      </c>
      <c r="I2284" s="2">
        <f>'Moving Avg'!H2284</f>
        <v>13.983894999999988</v>
      </c>
      <c r="J2284" s="6" t="str">
        <f>OBV!F2284</f>
        <v>BEARISH</v>
      </c>
      <c r="K2284" s="6" t="str">
        <f>OBV!G2284</f>
        <v>STRONG</v>
      </c>
      <c r="L2284" s="6" t="str">
        <f>OBV!H2284</f>
        <v>CONFIRMED BEARISH</v>
      </c>
      <c r="M2284" s="8">
        <f t="shared" si="350"/>
        <v>25</v>
      </c>
      <c r="N2284" s="8">
        <f t="shared" si="351"/>
        <v>100</v>
      </c>
      <c r="O2284" s="8">
        <f t="shared" si="352"/>
        <v>50</v>
      </c>
      <c r="P2284" s="8">
        <f t="shared" si="353"/>
        <v>33</v>
      </c>
      <c r="Q2284" s="9">
        <f t="shared" si="354"/>
        <v>56.2</v>
      </c>
      <c r="R2284" s="9">
        <f t="shared" si="355"/>
        <v>50.75</v>
      </c>
      <c r="S2284" s="9">
        <f t="shared" si="356"/>
        <v>46.1</v>
      </c>
      <c r="T2284" s="9">
        <f t="shared" si="357"/>
        <v>52</v>
      </c>
      <c r="U2284" s="8">
        <f t="shared" si="358"/>
        <v>51.016666666666673</v>
      </c>
      <c r="V2284" s="8">
        <f t="shared" si="359"/>
        <v>51.262500000000003</v>
      </c>
    </row>
    <row r="2285" spans="1:22" ht="13.5" x14ac:dyDescent="0.25">
      <c r="A2285" s="3">
        <f>RSI!A2285</f>
        <v>45329</v>
      </c>
      <c r="B2285" s="2">
        <f>RSI!B2285</f>
        <v>14.468</v>
      </c>
      <c r="C2285" s="2">
        <f>RSI!I2285</f>
        <v>50.802550442809547</v>
      </c>
      <c r="D2285" s="2">
        <f>MACD!E2285</f>
        <v>-2.5128362266343629E-2</v>
      </c>
      <c r="E2285" s="2">
        <f>MACD!F2285</f>
        <v>4.1567638331077433E-2</v>
      </c>
      <c r="F2285" s="2">
        <f>'Moving Avg'!D2285</f>
        <v>14.449400000000001</v>
      </c>
      <c r="G2285" s="2">
        <f>'Moving Avg'!F2285</f>
        <v>14.469949999999997</v>
      </c>
      <c r="H2285" s="2">
        <f>'Moving Avg'!G2285</f>
        <v>14.394819999999998</v>
      </c>
      <c r="I2285" s="2">
        <f>'Moving Avg'!H2285</f>
        <v>13.993699999999988</v>
      </c>
      <c r="J2285" s="6" t="str">
        <f>OBV!F2285</f>
        <v>BULLISH</v>
      </c>
      <c r="K2285" s="6" t="str">
        <f>OBV!G2285</f>
        <v>NEUTRAL</v>
      </c>
      <c r="L2285" s="6" t="str">
        <f>OBV!H2285</f>
        <v>BULLISH DIVERGENCE</v>
      </c>
      <c r="M2285" s="8">
        <f t="shared" si="350"/>
        <v>25</v>
      </c>
      <c r="N2285" s="8">
        <f t="shared" si="351"/>
        <v>100</v>
      </c>
      <c r="O2285" s="8">
        <f t="shared" si="352"/>
        <v>50</v>
      </c>
      <c r="P2285" s="8">
        <f t="shared" si="353"/>
        <v>66.5</v>
      </c>
      <c r="Q2285" s="9">
        <f t="shared" si="354"/>
        <v>61.225000000000001</v>
      </c>
      <c r="R2285" s="9">
        <f t="shared" si="355"/>
        <v>59.125</v>
      </c>
      <c r="S2285" s="9">
        <f t="shared" si="356"/>
        <v>61.174999999999997</v>
      </c>
      <c r="T2285" s="9">
        <f t="shared" si="357"/>
        <v>60.375</v>
      </c>
      <c r="U2285" s="8">
        <f t="shared" si="358"/>
        <v>60.508333333333326</v>
      </c>
      <c r="V2285" s="8">
        <f t="shared" si="359"/>
        <v>60.474999999999994</v>
      </c>
    </row>
    <row r="2286" spans="1:22" ht="13.5" x14ac:dyDescent="0.25">
      <c r="A2286" s="3">
        <f>RSI!A2286</f>
        <v>45330</v>
      </c>
      <c r="B2286" s="2">
        <f>RSI!B2286</f>
        <v>14.374000000000001</v>
      </c>
      <c r="C2286" s="2">
        <f>RSI!I2286</f>
        <v>47.772016290428844</v>
      </c>
      <c r="D2286" s="2">
        <f>MACD!E2286</f>
        <v>-1.3774909893044196E-2</v>
      </c>
      <c r="E2286" s="2">
        <f>MACD!F2286</f>
        <v>3.0499128686253107E-2</v>
      </c>
      <c r="F2286" s="2">
        <f>'Moving Avg'!D2286</f>
        <v>14.415199999999999</v>
      </c>
      <c r="G2286" s="2">
        <f>'Moving Avg'!F2286</f>
        <v>14.438700000000001</v>
      </c>
      <c r="H2286" s="2">
        <f>'Moving Avg'!G2286</f>
        <v>14.401839999999998</v>
      </c>
      <c r="I2286" s="2">
        <f>'Moving Avg'!H2286</f>
        <v>14.003034999999986</v>
      </c>
      <c r="J2286" s="6" t="str">
        <f>OBV!F2286</f>
        <v>BEARISH</v>
      </c>
      <c r="K2286" s="6" t="str">
        <f>OBV!G2286</f>
        <v>STRONG</v>
      </c>
      <c r="L2286" s="6" t="str">
        <f>OBV!H2286</f>
        <v>CONFIRMED BEARISH</v>
      </c>
      <c r="M2286" s="8">
        <f t="shared" si="350"/>
        <v>25</v>
      </c>
      <c r="N2286" s="8">
        <f t="shared" si="351"/>
        <v>100</v>
      </c>
      <c r="O2286" s="8">
        <f t="shared" si="352"/>
        <v>50</v>
      </c>
      <c r="P2286" s="8">
        <f t="shared" si="353"/>
        <v>33</v>
      </c>
      <c r="Q2286" s="9">
        <f t="shared" si="354"/>
        <v>56.2</v>
      </c>
      <c r="R2286" s="9">
        <f t="shared" si="355"/>
        <v>50.75</v>
      </c>
      <c r="S2286" s="9">
        <f t="shared" si="356"/>
        <v>46.1</v>
      </c>
      <c r="T2286" s="9">
        <f t="shared" si="357"/>
        <v>52</v>
      </c>
      <c r="U2286" s="8">
        <f t="shared" si="358"/>
        <v>51.016666666666673</v>
      </c>
      <c r="V2286" s="8">
        <f t="shared" si="359"/>
        <v>51.262500000000003</v>
      </c>
    </row>
    <row r="2287" spans="1:22" ht="13.5" x14ac:dyDescent="0.25">
      <c r="A2287" s="3">
        <f>RSI!A2287</f>
        <v>45331</v>
      </c>
      <c r="B2287" s="2">
        <f>RSI!B2287</f>
        <v>14.382999999999999</v>
      </c>
      <c r="C2287" s="2">
        <f>RSI!I2287</f>
        <v>48.091297368113203</v>
      </c>
      <c r="D2287" s="2">
        <f>MACD!E2287</f>
        <v>-3.1786163254370337E-3</v>
      </c>
      <c r="E2287" s="2">
        <f>MACD!F2287</f>
        <v>2.3763579683915077E-2</v>
      </c>
      <c r="F2287" s="2">
        <f>'Moving Avg'!D2287</f>
        <v>14.398199999999999</v>
      </c>
      <c r="G2287" s="2">
        <f>'Moving Avg'!F2287</f>
        <v>14.432299999999998</v>
      </c>
      <c r="H2287" s="2">
        <f>'Moving Avg'!G2287</f>
        <v>14.409039999999997</v>
      </c>
      <c r="I2287" s="2">
        <f>'Moving Avg'!H2287</f>
        <v>14.012414999999985</v>
      </c>
      <c r="J2287" s="6" t="str">
        <f>OBV!F2287</f>
        <v>BEARISH</v>
      </c>
      <c r="K2287" s="6" t="str">
        <f>OBV!G2287</f>
        <v>NEUTRAL</v>
      </c>
      <c r="L2287" s="6" t="str">
        <f>OBV!H2287</f>
        <v>CONFIRMED BEARISH</v>
      </c>
      <c r="M2287" s="8">
        <f t="shared" si="350"/>
        <v>25</v>
      </c>
      <c r="N2287" s="8">
        <f t="shared" si="351"/>
        <v>100</v>
      </c>
      <c r="O2287" s="8">
        <f t="shared" si="352"/>
        <v>50</v>
      </c>
      <c r="P2287" s="8">
        <f t="shared" si="353"/>
        <v>16.5</v>
      </c>
      <c r="Q2287" s="9">
        <f t="shared" si="354"/>
        <v>53.725000000000001</v>
      </c>
      <c r="R2287" s="9">
        <f t="shared" si="355"/>
        <v>46.625</v>
      </c>
      <c r="S2287" s="9">
        <f t="shared" si="356"/>
        <v>38.674999999999997</v>
      </c>
      <c r="T2287" s="9">
        <f t="shared" si="357"/>
        <v>47.875</v>
      </c>
      <c r="U2287" s="8">
        <f t="shared" si="358"/>
        <v>46.341666666666661</v>
      </c>
      <c r="V2287" s="8">
        <f t="shared" si="359"/>
        <v>46.724999999999994</v>
      </c>
    </row>
    <row r="2288" spans="1:22" ht="13.5" x14ac:dyDescent="0.25">
      <c r="A2288" s="3">
        <f>RSI!A2288</f>
        <v>45334</v>
      </c>
      <c r="B2288" s="2">
        <f>RSI!B2288</f>
        <v>14.382999999999999</v>
      </c>
      <c r="C2288" s="2">
        <f>RSI!I2288</f>
        <v>48.091297368113203</v>
      </c>
      <c r="D2288" s="2">
        <f>MACD!E2288</f>
        <v>6.1282075959105953E-3</v>
      </c>
      <c r="E2288" s="2">
        <f>MACD!F2288</f>
        <v>2.0236505266314184E-2</v>
      </c>
      <c r="F2288" s="2">
        <f>'Moving Avg'!D2288</f>
        <v>14.398199999999999</v>
      </c>
      <c r="G2288" s="2">
        <f>'Moving Avg'!F2288</f>
        <v>14.425899999999995</v>
      </c>
      <c r="H2288" s="2">
        <f>'Moving Avg'!G2288</f>
        <v>14.416240000000002</v>
      </c>
      <c r="I2288" s="2">
        <f>'Moving Avg'!H2288</f>
        <v>14.021794999999981</v>
      </c>
      <c r="J2288" s="6" t="str">
        <f>OBV!F2288</f>
        <v>BULLISH</v>
      </c>
      <c r="K2288" s="6" t="str">
        <f>OBV!G2288</f>
        <v>WEAK</v>
      </c>
      <c r="L2288" s="6" t="str">
        <f>OBV!H2288</f>
        <v>NEUTRAL</v>
      </c>
      <c r="M2288" s="8">
        <f t="shared" si="350"/>
        <v>25</v>
      </c>
      <c r="N2288" s="8">
        <f t="shared" si="351"/>
        <v>45</v>
      </c>
      <c r="O2288" s="8">
        <f t="shared" si="352"/>
        <v>50</v>
      </c>
      <c r="P2288" s="8">
        <f t="shared" si="353"/>
        <v>33</v>
      </c>
      <c r="Q2288" s="9">
        <f t="shared" si="354"/>
        <v>36.950000000000003</v>
      </c>
      <c r="R2288" s="9">
        <f t="shared" si="355"/>
        <v>39.75</v>
      </c>
      <c r="S2288" s="9">
        <f t="shared" si="356"/>
        <v>37.85</v>
      </c>
      <c r="T2288" s="9">
        <f t="shared" si="357"/>
        <v>38.25</v>
      </c>
      <c r="U2288" s="8">
        <f t="shared" si="358"/>
        <v>38.183333333333337</v>
      </c>
      <c r="V2288" s="8">
        <f t="shared" si="359"/>
        <v>38.200000000000003</v>
      </c>
    </row>
    <row r="2289" spans="1:22" ht="13.5" x14ac:dyDescent="0.25">
      <c r="A2289" s="3">
        <f>RSI!A2289</f>
        <v>45335</v>
      </c>
      <c r="B2289" s="2">
        <f>RSI!B2289</f>
        <v>14.382999999999999</v>
      </c>
      <c r="C2289" s="2">
        <f>RSI!I2289</f>
        <v>48.091297368113203</v>
      </c>
      <c r="D2289" s="2">
        <f>MACD!E2289</f>
        <v>2.4934087219804724E-2</v>
      </c>
      <c r="E2289" s="2">
        <f>MACD!F2289</f>
        <v>2.1176021657012295E-2</v>
      </c>
      <c r="F2289" s="2">
        <f>'Moving Avg'!D2289</f>
        <v>14.398199999999997</v>
      </c>
      <c r="G2289" s="2">
        <f>'Moving Avg'!F2289</f>
        <v>14.419899999999998</v>
      </c>
      <c r="H2289" s="2">
        <f>'Moving Avg'!G2289</f>
        <v>14.423440000000003</v>
      </c>
      <c r="I2289" s="2">
        <f>'Moving Avg'!H2289</f>
        <v>14.02961499999998</v>
      </c>
      <c r="J2289" s="6" t="str">
        <f>OBV!F2289</f>
        <v>BULLISH</v>
      </c>
      <c r="K2289" s="6" t="str">
        <f>OBV!G2289</f>
        <v>WEAK</v>
      </c>
      <c r="L2289" s="6" t="str">
        <f>OBV!H2289</f>
        <v>NEUTRAL</v>
      </c>
      <c r="M2289" s="8">
        <f t="shared" si="350"/>
        <v>25</v>
      </c>
      <c r="N2289" s="8">
        <f t="shared" si="351"/>
        <v>0</v>
      </c>
      <c r="O2289" s="8">
        <f t="shared" si="352"/>
        <v>50</v>
      </c>
      <c r="P2289" s="8">
        <f t="shared" si="353"/>
        <v>33</v>
      </c>
      <c r="Q2289" s="9">
        <f t="shared" si="354"/>
        <v>21.2</v>
      </c>
      <c r="R2289" s="9">
        <f t="shared" si="355"/>
        <v>30.75</v>
      </c>
      <c r="S2289" s="9">
        <f t="shared" si="356"/>
        <v>31.1</v>
      </c>
      <c r="T2289" s="9">
        <f t="shared" si="357"/>
        <v>27</v>
      </c>
      <c r="U2289" s="8">
        <f t="shared" si="358"/>
        <v>27.683333333333337</v>
      </c>
      <c r="V2289" s="8">
        <f t="shared" si="359"/>
        <v>27.512500000000003</v>
      </c>
    </row>
    <row r="2290" spans="1:22" ht="13.5" x14ac:dyDescent="0.25">
      <c r="A2290" s="3">
        <f>RSI!A2290</f>
        <v>45336</v>
      </c>
      <c r="B2290" s="2">
        <f>RSI!B2290</f>
        <v>14.554</v>
      </c>
      <c r="C2290" s="2">
        <f>RSI!I2290</f>
        <v>54.667659420975461</v>
      </c>
      <c r="D2290" s="2">
        <f>MACD!E2290</f>
        <v>2.7087593053684245E-2</v>
      </c>
      <c r="E2290" s="2">
        <f>MACD!F2290</f>
        <v>2.2358335936346688E-2</v>
      </c>
      <c r="F2290" s="2">
        <f>'Moving Avg'!D2290</f>
        <v>14.4154</v>
      </c>
      <c r="G2290" s="2">
        <f>'Moving Avg'!F2290</f>
        <v>14.422449999999998</v>
      </c>
      <c r="H2290" s="2">
        <f>'Moving Avg'!G2290</f>
        <v>14.432000000000006</v>
      </c>
      <c r="I2290" s="2">
        <f>'Moving Avg'!H2290</f>
        <v>14.038599999999981</v>
      </c>
      <c r="J2290" s="6" t="str">
        <f>OBV!F2290</f>
        <v>BULLISH</v>
      </c>
      <c r="K2290" s="6" t="str">
        <f>OBV!G2290</f>
        <v>WEAK</v>
      </c>
      <c r="L2290" s="6" t="str">
        <f>OBV!H2290</f>
        <v>CONFIRMED BULLISH</v>
      </c>
      <c r="M2290" s="8">
        <f t="shared" si="350"/>
        <v>25</v>
      </c>
      <c r="N2290" s="8">
        <f t="shared" si="351"/>
        <v>0</v>
      </c>
      <c r="O2290" s="8">
        <f t="shared" si="352"/>
        <v>50</v>
      </c>
      <c r="P2290" s="8">
        <f t="shared" si="353"/>
        <v>67</v>
      </c>
      <c r="Q2290" s="9">
        <f t="shared" si="354"/>
        <v>26.299999999999997</v>
      </c>
      <c r="R2290" s="9">
        <f t="shared" si="355"/>
        <v>39.25</v>
      </c>
      <c r="S2290" s="9">
        <f t="shared" si="356"/>
        <v>46.400000000000006</v>
      </c>
      <c r="T2290" s="9">
        <f t="shared" si="357"/>
        <v>35.5</v>
      </c>
      <c r="U2290" s="8">
        <f t="shared" si="358"/>
        <v>37.31666666666667</v>
      </c>
      <c r="V2290" s="8">
        <f t="shared" si="359"/>
        <v>36.862499999999997</v>
      </c>
    </row>
    <row r="2291" spans="1:22" ht="13.5" x14ac:dyDescent="0.25">
      <c r="A2291" s="3">
        <f>RSI!A2291</f>
        <v>45337</v>
      </c>
      <c r="B2291" s="2">
        <f>RSI!B2291</f>
        <v>14.554</v>
      </c>
      <c r="C2291" s="2">
        <f>RSI!I2291</f>
        <v>54.667659420975461</v>
      </c>
      <c r="D2291" s="2">
        <f>MACD!E2291</f>
        <v>3.0785210524062023E-2</v>
      </c>
      <c r="E2291" s="2">
        <f>MACD!F2291</f>
        <v>2.4043710853889753E-2</v>
      </c>
      <c r="F2291" s="2">
        <f>'Moving Avg'!D2291</f>
        <v>14.451400000000001</v>
      </c>
      <c r="G2291" s="2">
        <f>'Moving Avg'!F2291</f>
        <v>14.429749999999999</v>
      </c>
      <c r="H2291" s="2">
        <f>'Moving Avg'!G2291</f>
        <v>14.437140000000005</v>
      </c>
      <c r="I2291" s="2">
        <f>'Moving Avg'!H2291</f>
        <v>14.048054999999978</v>
      </c>
      <c r="J2291" s="6" t="str">
        <f>OBV!F2291</f>
        <v>BULLISH</v>
      </c>
      <c r="K2291" s="6" t="str">
        <f>OBV!G2291</f>
        <v>WEAK</v>
      </c>
      <c r="L2291" s="6" t="str">
        <f>OBV!H2291</f>
        <v>CONFIRMED BULLISH</v>
      </c>
      <c r="M2291" s="8">
        <f t="shared" si="350"/>
        <v>25</v>
      </c>
      <c r="N2291" s="8">
        <f t="shared" si="351"/>
        <v>0</v>
      </c>
      <c r="O2291" s="8">
        <f t="shared" si="352"/>
        <v>50</v>
      </c>
      <c r="P2291" s="8">
        <f t="shared" si="353"/>
        <v>67</v>
      </c>
      <c r="Q2291" s="9">
        <f t="shared" si="354"/>
        <v>26.299999999999997</v>
      </c>
      <c r="R2291" s="9">
        <f t="shared" si="355"/>
        <v>39.25</v>
      </c>
      <c r="S2291" s="9">
        <f t="shared" si="356"/>
        <v>46.400000000000006</v>
      </c>
      <c r="T2291" s="9">
        <f t="shared" si="357"/>
        <v>35.5</v>
      </c>
      <c r="U2291" s="8">
        <f t="shared" si="358"/>
        <v>37.31666666666667</v>
      </c>
      <c r="V2291" s="8">
        <f t="shared" si="359"/>
        <v>36.862499999999997</v>
      </c>
    </row>
    <row r="2292" spans="1:22" ht="13.5" x14ac:dyDescent="0.25">
      <c r="A2292" s="3">
        <f>RSI!A2292</f>
        <v>45338</v>
      </c>
      <c r="B2292" s="2">
        <f>RSI!B2292</f>
        <v>14.554</v>
      </c>
      <c r="C2292" s="2">
        <f>RSI!I2292</f>
        <v>54.667659420975454</v>
      </c>
      <c r="D2292" s="2">
        <f>MACD!E2292</f>
        <v>2.1382657709979824E-2</v>
      </c>
      <c r="E2292" s="2">
        <f>MACD!F2292</f>
        <v>2.351150022510777E-2</v>
      </c>
      <c r="F2292" s="2">
        <f>'Moving Avg'!D2292</f>
        <v>14.4856</v>
      </c>
      <c r="G2292" s="2">
        <f>'Moving Avg'!F2292</f>
        <v>14.437049999999999</v>
      </c>
      <c r="H2292" s="2">
        <f>'Moving Avg'!G2292</f>
        <v>14.442280000000004</v>
      </c>
      <c r="I2292" s="2">
        <f>'Moving Avg'!H2292</f>
        <v>14.058289999999978</v>
      </c>
      <c r="J2292" s="6" t="str">
        <f>OBV!F2292</f>
        <v>BULLISH</v>
      </c>
      <c r="K2292" s="6" t="str">
        <f>OBV!G2292</f>
        <v>WEAK</v>
      </c>
      <c r="L2292" s="6" t="str">
        <f>OBV!H2292</f>
        <v>CONFIRMED BULLISH</v>
      </c>
      <c r="M2292" s="8">
        <f t="shared" si="350"/>
        <v>25</v>
      </c>
      <c r="N2292" s="8">
        <f t="shared" si="351"/>
        <v>45</v>
      </c>
      <c r="O2292" s="8">
        <f t="shared" si="352"/>
        <v>50</v>
      </c>
      <c r="P2292" s="8">
        <f t="shared" si="353"/>
        <v>67</v>
      </c>
      <c r="Q2292" s="9">
        <f t="shared" si="354"/>
        <v>42.05</v>
      </c>
      <c r="R2292" s="9">
        <f t="shared" si="355"/>
        <v>48.25</v>
      </c>
      <c r="S2292" s="9">
        <f t="shared" si="356"/>
        <v>53.150000000000006</v>
      </c>
      <c r="T2292" s="9">
        <f t="shared" si="357"/>
        <v>46.75</v>
      </c>
      <c r="U2292" s="8">
        <f t="shared" si="358"/>
        <v>47.816666666666663</v>
      </c>
      <c r="V2292" s="8">
        <f t="shared" si="359"/>
        <v>47.55</v>
      </c>
    </row>
    <row r="2293" spans="1:22" ht="13.5" x14ac:dyDescent="0.25">
      <c r="A2293" s="3">
        <f>RSI!A2293</f>
        <v>45341</v>
      </c>
      <c r="B2293" s="2">
        <f>RSI!B2293</f>
        <v>14.657</v>
      </c>
      <c r="C2293" s="2">
        <f>RSI!I2293</f>
        <v>58.612337805120802</v>
      </c>
      <c r="D2293" s="2">
        <f>MACD!E2293</f>
        <v>-7.9143014202553985E-3</v>
      </c>
      <c r="E2293" s="2">
        <f>MACD!F2293</f>
        <v>1.7226339896035139E-2</v>
      </c>
      <c r="F2293" s="2">
        <f>'Moving Avg'!D2293</f>
        <v>14.5404</v>
      </c>
      <c r="G2293" s="2">
        <f>'Moving Avg'!F2293</f>
        <v>14.4495</v>
      </c>
      <c r="H2293" s="2">
        <f>'Moving Avg'!G2293</f>
        <v>14.450340000000004</v>
      </c>
      <c r="I2293" s="2">
        <f>'Moving Avg'!H2293</f>
        <v>14.066654999999979</v>
      </c>
      <c r="J2293" s="6" t="str">
        <f>OBV!F2293</f>
        <v>BULLISH</v>
      </c>
      <c r="K2293" s="6" t="str">
        <f>OBV!G2293</f>
        <v>WEAK</v>
      </c>
      <c r="L2293" s="6" t="str">
        <f>OBV!H2293</f>
        <v>CONFIRMED BULLISH</v>
      </c>
      <c r="M2293" s="8">
        <f t="shared" si="350"/>
        <v>25</v>
      </c>
      <c r="N2293" s="8">
        <f t="shared" si="351"/>
        <v>100</v>
      </c>
      <c r="O2293" s="8">
        <f t="shared" si="352"/>
        <v>50</v>
      </c>
      <c r="P2293" s="8">
        <f t="shared" si="353"/>
        <v>67</v>
      </c>
      <c r="Q2293" s="9">
        <f t="shared" si="354"/>
        <v>61.3</v>
      </c>
      <c r="R2293" s="9">
        <f t="shared" si="355"/>
        <v>59.25</v>
      </c>
      <c r="S2293" s="9">
        <f t="shared" si="356"/>
        <v>61.400000000000006</v>
      </c>
      <c r="T2293" s="9">
        <f t="shared" si="357"/>
        <v>60.5</v>
      </c>
      <c r="U2293" s="8">
        <f t="shared" si="358"/>
        <v>60.65</v>
      </c>
      <c r="V2293" s="8">
        <f t="shared" si="359"/>
        <v>60.612499999999997</v>
      </c>
    </row>
    <row r="2294" spans="1:22" ht="13.5" x14ac:dyDescent="0.25">
      <c r="A2294" s="3">
        <f>RSI!A2294</f>
        <v>45342</v>
      </c>
      <c r="B2294" s="2">
        <f>RSI!B2294</f>
        <v>15.282</v>
      </c>
      <c r="C2294" s="2">
        <f>RSI!I2294</f>
        <v>73.615433876198523</v>
      </c>
      <c r="D2294" s="2">
        <f>MACD!E2294</f>
        <v>-8.0196371377899922E-2</v>
      </c>
      <c r="E2294" s="2">
        <f>MACD!F2294</f>
        <v>-2.2582023587518728E-3</v>
      </c>
      <c r="F2294" s="2">
        <f>'Moving Avg'!D2294</f>
        <v>14.7202</v>
      </c>
      <c r="G2294" s="2">
        <f>'Moving Avg'!F2294</f>
        <v>14.509450000000001</v>
      </c>
      <c r="H2294" s="2">
        <f>'Moving Avg'!G2294</f>
        <v>14.473460000000005</v>
      </c>
      <c r="I2294" s="2">
        <f>'Moving Avg'!H2294</f>
        <v>14.07916499999998</v>
      </c>
      <c r="J2294" s="6" t="str">
        <f>OBV!F2294</f>
        <v>BULLISH</v>
      </c>
      <c r="K2294" s="6" t="str">
        <f>OBV!G2294</f>
        <v>WEAK</v>
      </c>
      <c r="L2294" s="6" t="str">
        <f>OBV!H2294</f>
        <v>CONFIRMED BULLISH</v>
      </c>
      <c r="M2294" s="8">
        <f t="shared" si="350"/>
        <v>0</v>
      </c>
      <c r="N2294" s="8">
        <f t="shared" si="351"/>
        <v>100</v>
      </c>
      <c r="O2294" s="8">
        <f t="shared" si="352"/>
        <v>50</v>
      </c>
      <c r="P2294" s="8">
        <f t="shared" si="353"/>
        <v>67</v>
      </c>
      <c r="Q2294" s="9">
        <f t="shared" si="354"/>
        <v>52.55</v>
      </c>
      <c r="R2294" s="9">
        <f t="shared" si="355"/>
        <v>54.25</v>
      </c>
      <c r="S2294" s="9">
        <f t="shared" si="356"/>
        <v>57.650000000000006</v>
      </c>
      <c r="T2294" s="9">
        <f t="shared" si="357"/>
        <v>54.25</v>
      </c>
      <c r="U2294" s="8">
        <f t="shared" si="358"/>
        <v>54.816666666666663</v>
      </c>
      <c r="V2294" s="8">
        <f t="shared" si="359"/>
        <v>54.674999999999997</v>
      </c>
    </row>
    <row r="2295" spans="1:22" ht="13.5" x14ac:dyDescent="0.25">
      <c r="A2295" s="3">
        <f>RSI!A2295</f>
        <v>45343</v>
      </c>
      <c r="B2295" s="2">
        <f>RSI!B2295</f>
        <v>15.282</v>
      </c>
      <c r="C2295" s="2">
        <f>RSI!I2295</f>
        <v>73.615433876198523</v>
      </c>
      <c r="D2295" s="2">
        <f>MACD!E2295</f>
        <v>-0.13308179517516727</v>
      </c>
      <c r="E2295" s="2">
        <f>MACD!F2295</f>
        <v>-2.8422920922034953E-2</v>
      </c>
      <c r="F2295" s="2">
        <f>'Moving Avg'!D2295</f>
        <v>14.865799999999998</v>
      </c>
      <c r="G2295" s="2">
        <f>'Moving Avg'!F2295</f>
        <v>14.555699999999998</v>
      </c>
      <c r="H2295" s="2">
        <f>'Moving Avg'!G2295</f>
        <v>14.496580000000005</v>
      </c>
      <c r="I2295" s="2">
        <f>'Moving Avg'!H2295</f>
        <v>14.089524999999982</v>
      </c>
      <c r="J2295" s="6" t="str">
        <f>OBV!F2295</f>
        <v>BULLISH</v>
      </c>
      <c r="K2295" s="6" t="str">
        <f>OBV!G2295</f>
        <v>WEAK</v>
      </c>
      <c r="L2295" s="6" t="str">
        <f>OBV!H2295</f>
        <v>CONFIRMED BULLISH</v>
      </c>
      <c r="M2295" s="8">
        <f t="shared" si="350"/>
        <v>0</v>
      </c>
      <c r="N2295" s="8">
        <f t="shared" si="351"/>
        <v>100</v>
      </c>
      <c r="O2295" s="8">
        <f t="shared" si="352"/>
        <v>50</v>
      </c>
      <c r="P2295" s="8">
        <f t="shared" si="353"/>
        <v>67</v>
      </c>
      <c r="Q2295" s="9">
        <f t="shared" si="354"/>
        <v>52.55</v>
      </c>
      <c r="R2295" s="9">
        <f t="shared" si="355"/>
        <v>54.25</v>
      </c>
      <c r="S2295" s="9">
        <f t="shared" si="356"/>
        <v>57.650000000000006</v>
      </c>
      <c r="T2295" s="9">
        <f t="shared" si="357"/>
        <v>54.25</v>
      </c>
      <c r="U2295" s="8">
        <f t="shared" si="358"/>
        <v>54.816666666666663</v>
      </c>
      <c r="V2295" s="8">
        <f t="shared" si="359"/>
        <v>54.674999999999997</v>
      </c>
    </row>
    <row r="2296" spans="1:22" ht="13.5" x14ac:dyDescent="0.25">
      <c r="A2296" s="3">
        <f>RSI!A2296</f>
        <v>45344</v>
      </c>
      <c r="B2296" s="2">
        <f>RSI!B2296</f>
        <v>15.837999999999999</v>
      </c>
      <c r="C2296" s="2">
        <f>RSI!I2296</f>
        <v>80.797289496933487</v>
      </c>
      <c r="D2296" s="2">
        <f>MACD!E2296</f>
        <v>-0.23792271928783748</v>
      </c>
      <c r="E2296" s="2">
        <f>MACD!F2296</f>
        <v>-7.0322880595195453E-2</v>
      </c>
      <c r="F2296" s="2">
        <f>'Moving Avg'!D2296</f>
        <v>15.122599999999997</v>
      </c>
      <c r="G2296" s="2">
        <f>'Moving Avg'!F2296</f>
        <v>14.624600000000001</v>
      </c>
      <c r="H2296" s="2">
        <f>'Moving Avg'!G2296</f>
        <v>14.528260000000007</v>
      </c>
      <c r="I2296" s="2">
        <f>'Moving Avg'!H2296</f>
        <v>14.102274999999985</v>
      </c>
      <c r="J2296" s="6" t="str">
        <f>OBV!F2296</f>
        <v>BULLISH</v>
      </c>
      <c r="K2296" s="6" t="str">
        <f>OBV!G2296</f>
        <v>WEAK</v>
      </c>
      <c r="L2296" s="6" t="str">
        <f>OBV!H2296</f>
        <v>CONFIRMED BULLISH</v>
      </c>
      <c r="M2296" s="8">
        <f t="shared" si="350"/>
        <v>0</v>
      </c>
      <c r="N2296" s="8">
        <f t="shared" si="351"/>
        <v>100</v>
      </c>
      <c r="O2296" s="8">
        <f t="shared" si="352"/>
        <v>50</v>
      </c>
      <c r="P2296" s="8">
        <f t="shared" si="353"/>
        <v>67</v>
      </c>
      <c r="Q2296" s="9">
        <f t="shared" si="354"/>
        <v>52.55</v>
      </c>
      <c r="R2296" s="9">
        <f t="shared" si="355"/>
        <v>54.25</v>
      </c>
      <c r="S2296" s="9">
        <f t="shared" si="356"/>
        <v>57.650000000000006</v>
      </c>
      <c r="T2296" s="9">
        <f t="shared" si="357"/>
        <v>54.25</v>
      </c>
      <c r="U2296" s="8">
        <f t="shared" si="358"/>
        <v>54.816666666666663</v>
      </c>
      <c r="V2296" s="8">
        <f t="shared" si="359"/>
        <v>54.674999999999997</v>
      </c>
    </row>
    <row r="2297" spans="1:22" ht="13.5" x14ac:dyDescent="0.25">
      <c r="A2297" s="3">
        <f>RSI!A2297</f>
        <v>45345</v>
      </c>
      <c r="B2297" s="2">
        <f>RSI!B2297</f>
        <v>15.837999999999999</v>
      </c>
      <c r="C2297" s="2">
        <f>RSI!I2297</f>
        <v>80.797289496933487</v>
      </c>
      <c r="D2297" s="2">
        <f>MACD!E2297</f>
        <v>-0.33265081972610844</v>
      </c>
      <c r="E2297" s="2">
        <f>MACD!F2297</f>
        <v>-0.12278846842137806</v>
      </c>
      <c r="F2297" s="2">
        <f>'Moving Avg'!D2297</f>
        <v>15.3794</v>
      </c>
      <c r="G2297" s="2">
        <f>'Moving Avg'!F2297</f>
        <v>14.693100000000005</v>
      </c>
      <c r="H2297" s="2">
        <f>'Moving Avg'!G2297</f>
        <v>14.559940000000006</v>
      </c>
      <c r="I2297" s="2">
        <f>'Moving Avg'!H2297</f>
        <v>14.113849999999983</v>
      </c>
      <c r="J2297" s="6" t="str">
        <f>OBV!F2297</f>
        <v>BULLISH</v>
      </c>
      <c r="K2297" s="6" t="str">
        <f>OBV!G2297</f>
        <v>WEAK</v>
      </c>
      <c r="L2297" s="6" t="str">
        <f>OBV!H2297</f>
        <v>CONFIRMED BULLISH</v>
      </c>
      <c r="M2297" s="8">
        <f t="shared" si="350"/>
        <v>0</v>
      </c>
      <c r="N2297" s="8">
        <f t="shared" si="351"/>
        <v>100</v>
      </c>
      <c r="O2297" s="8">
        <f t="shared" si="352"/>
        <v>50</v>
      </c>
      <c r="P2297" s="8">
        <f t="shared" si="353"/>
        <v>67</v>
      </c>
      <c r="Q2297" s="9">
        <f t="shared" si="354"/>
        <v>52.55</v>
      </c>
      <c r="R2297" s="9">
        <f t="shared" si="355"/>
        <v>54.25</v>
      </c>
      <c r="S2297" s="9">
        <f t="shared" si="356"/>
        <v>57.650000000000006</v>
      </c>
      <c r="T2297" s="9">
        <f t="shared" si="357"/>
        <v>54.25</v>
      </c>
      <c r="U2297" s="8">
        <f t="shared" si="358"/>
        <v>54.816666666666663</v>
      </c>
      <c r="V2297" s="8">
        <f t="shared" si="359"/>
        <v>54.674999999999997</v>
      </c>
    </row>
    <row r="2298" spans="1:22" ht="13.5" x14ac:dyDescent="0.25">
      <c r="A2298" s="3">
        <f>RSI!A2298</f>
        <v>45348</v>
      </c>
      <c r="B2298" s="2">
        <f>RSI!B2298</f>
        <v>15.837999999999999</v>
      </c>
      <c r="C2298" s="2">
        <f>RSI!I2298</f>
        <v>80.797289496933487</v>
      </c>
      <c r="D2298" s="2">
        <f>MACD!E2298</f>
        <v>-0.41965829648286146</v>
      </c>
      <c r="E2298" s="2">
        <f>MACD!F2298</f>
        <v>-0.18216243403367477</v>
      </c>
      <c r="F2298" s="2">
        <f>'Moving Avg'!D2298</f>
        <v>15.615600000000001</v>
      </c>
      <c r="G2298" s="2">
        <f>'Moving Avg'!F2298</f>
        <v>14.761600000000005</v>
      </c>
      <c r="H2298" s="2">
        <f>'Moving Avg'!G2298</f>
        <v>14.590920000000004</v>
      </c>
      <c r="I2298" s="2">
        <f>'Moving Avg'!H2298</f>
        <v>14.126909999999985</v>
      </c>
      <c r="J2298" s="6" t="str">
        <f>OBV!F2298</f>
        <v>BULLISH</v>
      </c>
      <c r="K2298" s="6" t="str">
        <f>OBV!G2298</f>
        <v>WEAK</v>
      </c>
      <c r="L2298" s="6" t="str">
        <f>OBV!H2298</f>
        <v>CONFIRMED BULLISH</v>
      </c>
      <c r="M2298" s="8">
        <f t="shared" si="350"/>
        <v>0</v>
      </c>
      <c r="N2298" s="8">
        <f t="shared" si="351"/>
        <v>100</v>
      </c>
      <c r="O2298" s="8">
        <f t="shared" si="352"/>
        <v>50</v>
      </c>
      <c r="P2298" s="8">
        <f t="shared" si="353"/>
        <v>67</v>
      </c>
      <c r="Q2298" s="9">
        <f t="shared" si="354"/>
        <v>52.55</v>
      </c>
      <c r="R2298" s="9">
        <f t="shared" si="355"/>
        <v>54.25</v>
      </c>
      <c r="S2298" s="9">
        <f t="shared" si="356"/>
        <v>57.650000000000006</v>
      </c>
      <c r="T2298" s="9">
        <f t="shared" si="357"/>
        <v>54.25</v>
      </c>
      <c r="U2298" s="8">
        <f t="shared" si="358"/>
        <v>54.816666666666663</v>
      </c>
      <c r="V2298" s="8">
        <f t="shared" si="359"/>
        <v>54.674999999999997</v>
      </c>
    </row>
    <row r="2299" spans="1:22" ht="13.5" x14ac:dyDescent="0.25">
      <c r="A2299" s="3">
        <f>RSI!A2299</f>
        <v>45349</v>
      </c>
      <c r="B2299" s="2">
        <f>RSI!B2299</f>
        <v>15.753</v>
      </c>
      <c r="C2299" s="2">
        <f>RSI!I2299</f>
        <v>76.8054162337761</v>
      </c>
      <c r="D2299" s="2">
        <f>MACD!E2299</f>
        <v>-0.49332901705886023</v>
      </c>
      <c r="E2299" s="2">
        <f>MACD!F2299</f>
        <v>-0.24439575063871188</v>
      </c>
      <c r="F2299" s="2">
        <f>'Moving Avg'!D2299</f>
        <v>15.709800000000001</v>
      </c>
      <c r="G2299" s="2">
        <f>'Moving Avg'!F2299</f>
        <v>14.822400000000002</v>
      </c>
      <c r="H2299" s="2">
        <f>'Moving Avg'!G2299</f>
        <v>14.620900000000004</v>
      </c>
      <c r="I2299" s="2">
        <f>'Moving Avg'!H2299</f>
        <v>14.138604999999984</v>
      </c>
      <c r="J2299" s="6" t="str">
        <f>OBV!F2299</f>
        <v>BULLISH</v>
      </c>
      <c r="K2299" s="6" t="str">
        <f>OBV!G2299</f>
        <v>NEUTRAL</v>
      </c>
      <c r="L2299" s="6" t="str">
        <f>OBV!H2299</f>
        <v>CONFIRMED BULLISH</v>
      </c>
      <c r="M2299" s="8">
        <f t="shared" si="350"/>
        <v>0</v>
      </c>
      <c r="N2299" s="8">
        <f t="shared" si="351"/>
        <v>100</v>
      </c>
      <c r="O2299" s="8">
        <f t="shared" si="352"/>
        <v>50</v>
      </c>
      <c r="P2299" s="8">
        <f t="shared" si="353"/>
        <v>83.5</v>
      </c>
      <c r="Q2299" s="9">
        <f t="shared" si="354"/>
        <v>55.024999999999999</v>
      </c>
      <c r="R2299" s="9">
        <f t="shared" si="355"/>
        <v>58.375</v>
      </c>
      <c r="S2299" s="9">
        <f t="shared" si="356"/>
        <v>65.075000000000003</v>
      </c>
      <c r="T2299" s="9">
        <f t="shared" si="357"/>
        <v>58.375</v>
      </c>
      <c r="U2299" s="8">
        <f t="shared" si="358"/>
        <v>59.491666666666674</v>
      </c>
      <c r="V2299" s="8">
        <f t="shared" si="359"/>
        <v>59.212500000000006</v>
      </c>
    </row>
    <row r="2300" spans="1:22" ht="13.5" x14ac:dyDescent="0.25">
      <c r="A2300" s="3">
        <f>RSI!A2300</f>
        <v>45350</v>
      </c>
      <c r="B2300" s="2">
        <f>RSI!B2300</f>
        <v>15.753</v>
      </c>
      <c r="C2300" s="2">
        <f>RSI!I2300</f>
        <v>76.8054162337761</v>
      </c>
      <c r="D2300" s="2">
        <f>MACD!E2300</f>
        <v>-0.53473110278582325</v>
      </c>
      <c r="E2300" s="2">
        <f>MACD!F2300</f>
        <v>-0.30246282106813416</v>
      </c>
      <c r="F2300" s="2">
        <f>'Moving Avg'!D2300</f>
        <v>15.803999999999998</v>
      </c>
      <c r="G2300" s="2">
        <f>'Moving Avg'!F2300</f>
        <v>14.883649999999999</v>
      </c>
      <c r="H2300" s="2">
        <f>'Moving Avg'!G2300</f>
        <v>14.650020000000005</v>
      </c>
      <c r="I2300" s="2">
        <f>'Moving Avg'!H2300</f>
        <v>14.150339999999986</v>
      </c>
      <c r="J2300" s="6" t="str">
        <f>OBV!F2300</f>
        <v>BULLISH</v>
      </c>
      <c r="K2300" s="6" t="str">
        <f>OBV!G2300</f>
        <v>NEUTRAL</v>
      </c>
      <c r="L2300" s="6" t="str">
        <f>OBV!H2300</f>
        <v>CONFIRMED BULLISH</v>
      </c>
      <c r="M2300" s="8">
        <f t="shared" si="350"/>
        <v>0</v>
      </c>
      <c r="N2300" s="8">
        <f t="shared" si="351"/>
        <v>100</v>
      </c>
      <c r="O2300" s="8">
        <f t="shared" si="352"/>
        <v>50</v>
      </c>
      <c r="P2300" s="8">
        <f t="shared" si="353"/>
        <v>83.5</v>
      </c>
      <c r="Q2300" s="9">
        <f t="shared" si="354"/>
        <v>55.024999999999999</v>
      </c>
      <c r="R2300" s="9">
        <f t="shared" si="355"/>
        <v>58.375</v>
      </c>
      <c r="S2300" s="9">
        <f t="shared" si="356"/>
        <v>65.075000000000003</v>
      </c>
      <c r="T2300" s="9">
        <f t="shared" si="357"/>
        <v>58.375</v>
      </c>
      <c r="U2300" s="8">
        <f t="shared" si="358"/>
        <v>59.491666666666674</v>
      </c>
      <c r="V2300" s="8">
        <f t="shared" si="359"/>
        <v>59.212500000000006</v>
      </c>
    </row>
    <row r="2301" spans="1:22" ht="13.5" x14ac:dyDescent="0.25">
      <c r="A2301" s="3">
        <f>RSI!A2301</f>
        <v>45351</v>
      </c>
      <c r="B2301" s="2">
        <f>RSI!B2301</f>
        <v>15.753</v>
      </c>
      <c r="C2301" s="2">
        <f>RSI!I2301</f>
        <v>76.8054162337761</v>
      </c>
      <c r="D2301" s="2">
        <f>MACD!E2301</f>
        <v>-0.57473865026095794</v>
      </c>
      <c r="E2301" s="2">
        <f>MACD!F2301</f>
        <v>-0.35691798690669896</v>
      </c>
      <c r="F2301" s="2">
        <f>'Moving Avg'!D2301</f>
        <v>15.787000000000001</v>
      </c>
      <c r="G2301" s="2">
        <f>'Moving Avg'!F2301</f>
        <v>14.944049999999999</v>
      </c>
      <c r="H2301" s="2">
        <f>'Moving Avg'!G2301</f>
        <v>14.682560000000002</v>
      </c>
      <c r="I2301" s="2">
        <f>'Moving Avg'!H2301</f>
        <v>14.162664999999986</v>
      </c>
      <c r="J2301" s="6" t="str">
        <f>OBV!F2301</f>
        <v>BEARISH</v>
      </c>
      <c r="K2301" s="6" t="str">
        <f>OBV!G2301</f>
        <v>STRONG</v>
      </c>
      <c r="L2301" s="6" t="str">
        <f>OBV!H2301</f>
        <v>CONFIRMED BEARISH</v>
      </c>
      <c r="M2301" s="8">
        <f t="shared" si="350"/>
        <v>0</v>
      </c>
      <c r="N2301" s="8">
        <f t="shared" si="351"/>
        <v>100</v>
      </c>
      <c r="O2301" s="8">
        <f t="shared" si="352"/>
        <v>50</v>
      </c>
      <c r="P2301" s="8">
        <f t="shared" si="353"/>
        <v>33</v>
      </c>
      <c r="Q2301" s="9">
        <f t="shared" si="354"/>
        <v>47.45</v>
      </c>
      <c r="R2301" s="9">
        <f t="shared" si="355"/>
        <v>45.75</v>
      </c>
      <c r="S2301" s="9">
        <f t="shared" si="356"/>
        <v>42.35</v>
      </c>
      <c r="T2301" s="9">
        <f t="shared" si="357"/>
        <v>45.75</v>
      </c>
      <c r="U2301" s="8">
        <f t="shared" si="358"/>
        <v>45.183333333333337</v>
      </c>
      <c r="V2301" s="8">
        <f t="shared" si="359"/>
        <v>45.325000000000003</v>
      </c>
    </row>
    <row r="2302" spans="1:22" ht="13.5" x14ac:dyDescent="0.25">
      <c r="A2302" s="3">
        <f>RSI!A2302</f>
        <v>45352</v>
      </c>
      <c r="B2302" s="2">
        <f>RSI!B2302</f>
        <v>15.71</v>
      </c>
      <c r="C2302" s="2">
        <f>RSI!I2302</f>
        <v>74.480402369600085</v>
      </c>
      <c r="D2302" s="2">
        <f>MACD!E2302</f>
        <v>-0.61001249913451261</v>
      </c>
      <c r="E2302" s="2">
        <f>MACD!F2302</f>
        <v>-0.40753688935226173</v>
      </c>
      <c r="F2302" s="2">
        <f>'Moving Avg'!D2302</f>
        <v>15.7614</v>
      </c>
      <c r="G2302" s="2">
        <f>'Moving Avg'!F2302</f>
        <v>15.006149999999996</v>
      </c>
      <c r="H2302" s="2">
        <f>'Moving Avg'!G2302</f>
        <v>14.710980000000006</v>
      </c>
      <c r="I2302" s="2">
        <f>'Moving Avg'!H2302</f>
        <v>14.174774999999986</v>
      </c>
      <c r="J2302" s="6" t="str">
        <f>OBV!F2302</f>
        <v>BEARISH</v>
      </c>
      <c r="K2302" s="6" t="str">
        <f>OBV!G2302</f>
        <v>STRONG</v>
      </c>
      <c r="L2302" s="6" t="str">
        <f>OBV!H2302</f>
        <v>CONFIRMED BEARISH</v>
      </c>
      <c r="M2302" s="8">
        <f t="shared" si="350"/>
        <v>0</v>
      </c>
      <c r="N2302" s="8">
        <f t="shared" si="351"/>
        <v>100</v>
      </c>
      <c r="O2302" s="8">
        <f t="shared" si="352"/>
        <v>50</v>
      </c>
      <c r="P2302" s="8">
        <f t="shared" si="353"/>
        <v>33</v>
      </c>
      <c r="Q2302" s="9">
        <f t="shared" si="354"/>
        <v>47.45</v>
      </c>
      <c r="R2302" s="9">
        <f t="shared" si="355"/>
        <v>45.75</v>
      </c>
      <c r="S2302" s="9">
        <f t="shared" si="356"/>
        <v>42.35</v>
      </c>
      <c r="T2302" s="9">
        <f t="shared" si="357"/>
        <v>45.75</v>
      </c>
      <c r="U2302" s="8">
        <f t="shared" si="358"/>
        <v>45.183333333333337</v>
      </c>
      <c r="V2302" s="8">
        <f t="shared" si="359"/>
        <v>45.325000000000003</v>
      </c>
    </row>
    <row r="2303" spans="1:22" ht="13.5" x14ac:dyDescent="0.25">
      <c r="A2303" s="3">
        <f>RSI!A2303</f>
        <v>45355</v>
      </c>
      <c r="B2303" s="2">
        <f>RSI!B2303</f>
        <v>15.667</v>
      </c>
      <c r="C2303" s="2">
        <f>RSI!I2303</f>
        <v>72.12899295878735</v>
      </c>
      <c r="D2303" s="2">
        <f>MACD!E2303</f>
        <v>-0.62483944626753107</v>
      </c>
      <c r="E2303" s="2">
        <f>MACD!F2303</f>
        <v>-0.45099740073531563</v>
      </c>
      <c r="F2303" s="2">
        <f>'Moving Avg'!D2303</f>
        <v>15.7272</v>
      </c>
      <c r="G2303" s="2">
        <f>'Moving Avg'!F2303</f>
        <v>15.070349999999996</v>
      </c>
      <c r="H2303" s="2">
        <f>'Moving Avg'!G2303</f>
        <v>14.726740000000005</v>
      </c>
      <c r="I2303" s="2">
        <f>'Moving Avg'!H2303</f>
        <v>14.185689999999987</v>
      </c>
      <c r="J2303" s="6" t="str">
        <f>OBV!F2303</f>
        <v>BEARISH</v>
      </c>
      <c r="K2303" s="6" t="str">
        <f>OBV!G2303</f>
        <v>STRONG</v>
      </c>
      <c r="L2303" s="6" t="str">
        <f>OBV!H2303</f>
        <v>CONFIRMED BEARISH</v>
      </c>
      <c r="M2303" s="8">
        <f t="shared" si="350"/>
        <v>0</v>
      </c>
      <c r="N2303" s="8">
        <f t="shared" si="351"/>
        <v>100</v>
      </c>
      <c r="O2303" s="8">
        <f t="shared" si="352"/>
        <v>50</v>
      </c>
      <c r="P2303" s="8">
        <f t="shared" si="353"/>
        <v>33</v>
      </c>
      <c r="Q2303" s="9">
        <f t="shared" si="354"/>
        <v>47.45</v>
      </c>
      <c r="R2303" s="9">
        <f t="shared" si="355"/>
        <v>45.75</v>
      </c>
      <c r="S2303" s="9">
        <f t="shared" si="356"/>
        <v>42.35</v>
      </c>
      <c r="T2303" s="9">
        <f t="shared" si="357"/>
        <v>45.75</v>
      </c>
      <c r="U2303" s="8">
        <f t="shared" si="358"/>
        <v>45.183333333333337</v>
      </c>
      <c r="V2303" s="8">
        <f t="shared" si="359"/>
        <v>45.325000000000003</v>
      </c>
    </row>
    <row r="2304" spans="1:22" ht="13.5" x14ac:dyDescent="0.25">
      <c r="A2304" s="3">
        <f>RSI!A2304</f>
        <v>45356</v>
      </c>
      <c r="B2304" s="2">
        <f>RSI!B2304</f>
        <v>15.744</v>
      </c>
      <c r="C2304" s="2">
        <f>RSI!I2304</f>
        <v>73.728471895764713</v>
      </c>
      <c r="D2304" s="2">
        <f>MACD!E2304</f>
        <v>-0.55039515189861454</v>
      </c>
      <c r="E2304" s="2">
        <f>MACD!F2304</f>
        <v>-0.47087695096797544</v>
      </c>
      <c r="F2304" s="2">
        <f>'Moving Avg'!D2304</f>
        <v>15.725400000000002</v>
      </c>
      <c r="G2304" s="2">
        <f>'Moving Avg'!F2304</f>
        <v>15.138399999999995</v>
      </c>
      <c r="H2304" s="2">
        <f>'Moving Avg'!G2304</f>
        <v>14.744040000000002</v>
      </c>
      <c r="I2304" s="2">
        <f>'Moving Avg'!H2304</f>
        <v>14.196989999999987</v>
      </c>
      <c r="J2304" s="6" t="str">
        <f>OBV!F2304</f>
        <v>BEARISH</v>
      </c>
      <c r="K2304" s="6" t="str">
        <f>OBV!G2304</f>
        <v>STRONG</v>
      </c>
      <c r="L2304" s="6" t="str">
        <f>OBV!H2304</f>
        <v>CONFIRMED BEARISH</v>
      </c>
      <c r="M2304" s="8">
        <f t="shared" si="350"/>
        <v>0</v>
      </c>
      <c r="N2304" s="8">
        <f t="shared" si="351"/>
        <v>100</v>
      </c>
      <c r="O2304" s="8">
        <f t="shared" si="352"/>
        <v>50</v>
      </c>
      <c r="P2304" s="8">
        <f t="shared" si="353"/>
        <v>33</v>
      </c>
      <c r="Q2304" s="9">
        <f t="shared" si="354"/>
        <v>47.45</v>
      </c>
      <c r="R2304" s="9">
        <f t="shared" si="355"/>
        <v>45.75</v>
      </c>
      <c r="S2304" s="9">
        <f t="shared" si="356"/>
        <v>42.35</v>
      </c>
      <c r="T2304" s="9">
        <f t="shared" si="357"/>
        <v>45.75</v>
      </c>
      <c r="U2304" s="8">
        <f t="shared" si="358"/>
        <v>45.183333333333337</v>
      </c>
      <c r="V2304" s="8">
        <f t="shared" si="359"/>
        <v>45.325000000000003</v>
      </c>
    </row>
    <row r="2305" spans="1:22" ht="13.5" x14ac:dyDescent="0.25">
      <c r="A2305" s="3">
        <f>RSI!A2305</f>
        <v>45357</v>
      </c>
      <c r="B2305" s="2">
        <f>RSI!B2305</f>
        <v>15.744</v>
      </c>
      <c r="C2305" s="2">
        <f>RSI!I2305</f>
        <v>73.728471895764713</v>
      </c>
      <c r="D2305" s="2">
        <f>MACD!E2305</f>
        <v>-0.49106249788423639</v>
      </c>
      <c r="E2305" s="2">
        <f>MACD!F2305</f>
        <v>-0.47491406035122768</v>
      </c>
      <c r="F2305" s="2">
        <f>'Moving Avg'!D2305</f>
        <v>15.723599999999999</v>
      </c>
      <c r="G2305" s="2">
        <f>'Moving Avg'!F2305</f>
        <v>15.202199999999999</v>
      </c>
      <c r="H2305" s="2">
        <f>'Moving Avg'!G2305</f>
        <v>14.767320000000005</v>
      </c>
      <c r="I2305" s="2">
        <f>'Moving Avg'!H2305</f>
        <v>14.207219999999985</v>
      </c>
      <c r="J2305" s="6" t="str">
        <f>OBV!F2305</f>
        <v>BEARISH</v>
      </c>
      <c r="K2305" s="6" t="str">
        <f>OBV!G2305</f>
        <v>STRONG</v>
      </c>
      <c r="L2305" s="6" t="str">
        <f>OBV!H2305</f>
        <v>CONFIRMED BEARISH</v>
      </c>
      <c r="M2305" s="8">
        <f t="shared" si="350"/>
        <v>0</v>
      </c>
      <c r="N2305" s="8">
        <f t="shared" si="351"/>
        <v>45</v>
      </c>
      <c r="O2305" s="8">
        <f t="shared" si="352"/>
        <v>50</v>
      </c>
      <c r="P2305" s="8">
        <f t="shared" si="353"/>
        <v>33</v>
      </c>
      <c r="Q2305" s="9">
        <f t="shared" si="354"/>
        <v>28.2</v>
      </c>
      <c r="R2305" s="9">
        <f t="shared" si="355"/>
        <v>34.75</v>
      </c>
      <c r="S2305" s="9">
        <f t="shared" si="356"/>
        <v>34.1</v>
      </c>
      <c r="T2305" s="9">
        <f t="shared" si="357"/>
        <v>32</v>
      </c>
      <c r="U2305" s="8">
        <f t="shared" si="358"/>
        <v>32.35</v>
      </c>
      <c r="V2305" s="8">
        <f t="shared" si="359"/>
        <v>32.262500000000003</v>
      </c>
    </row>
    <row r="2306" spans="1:22" ht="13.5" x14ac:dyDescent="0.25">
      <c r="A2306" s="3">
        <f>RSI!A2306</f>
        <v>45358</v>
      </c>
      <c r="B2306" s="2">
        <f>RSI!B2306</f>
        <v>15.837999999999999</v>
      </c>
      <c r="C2306" s="2">
        <f>RSI!I2306</f>
        <v>75.70267076176799</v>
      </c>
      <c r="D2306" s="2">
        <f>MACD!E2306</f>
        <v>-0.36567010516204057</v>
      </c>
      <c r="E2306" s="2">
        <f>MACD!F2306</f>
        <v>-0.45306526931339031</v>
      </c>
      <c r="F2306" s="2">
        <f>'Moving Avg'!D2306</f>
        <v>15.740600000000001</v>
      </c>
      <c r="G2306" s="2">
        <f>'Moving Avg'!F2306</f>
        <v>15.275399999999999</v>
      </c>
      <c r="H2306" s="2">
        <f>'Moving Avg'!G2306</f>
        <v>14.796420000000003</v>
      </c>
      <c r="I2306" s="2">
        <f>'Moving Avg'!H2306</f>
        <v>14.217919999999987</v>
      </c>
      <c r="J2306" s="6" t="str">
        <f>OBV!F2306</f>
        <v>BEARISH</v>
      </c>
      <c r="K2306" s="6" t="str">
        <f>OBV!G2306</f>
        <v>NEUTRAL</v>
      </c>
      <c r="L2306" s="6" t="str">
        <f>OBV!H2306</f>
        <v>BEARISH DIVERGENCE</v>
      </c>
      <c r="M2306" s="8">
        <f t="shared" ref="M2306:M2369" si="360">IF(C2306&lt;30,50, IF(C2306&gt;70, 0, 25))</f>
        <v>0</v>
      </c>
      <c r="N2306" s="8">
        <f t="shared" ref="N2306:N2369" si="361">IF(E2306-D2306&gt;0.02, 100, IF(E2306-D2306&lt;0,0,45))</f>
        <v>0</v>
      </c>
      <c r="O2306" s="8">
        <f t="shared" ref="O2306:O2369" si="362">IF(F2306-I2306&gt;10,100,IF(F2306-I2306&gt;5,75, IF(F2306-I2306&gt;0,50,0)))</f>
        <v>50</v>
      </c>
      <c r="P2306" s="8">
        <f t="shared" ref="P2306:P2369" si="363">IF(L2306="confirmed bullish", 34, IF(L2306="bullish divergence",17, 0))+IF(J2306="bullish",33,IF(J2306="bearish",0,16.5))+IF(K2306="strong",33,IF(K2306="weak",0,16.5))</f>
        <v>16.5</v>
      </c>
      <c r="Q2306" s="9">
        <f t="shared" si="354"/>
        <v>9.9749999999999996</v>
      </c>
      <c r="R2306" s="9">
        <f t="shared" si="355"/>
        <v>21.625</v>
      </c>
      <c r="S2306" s="9">
        <f t="shared" si="356"/>
        <v>19.925000000000001</v>
      </c>
      <c r="T2306" s="9">
        <f t="shared" si="357"/>
        <v>16.625</v>
      </c>
      <c r="U2306" s="8">
        <f t="shared" si="358"/>
        <v>17.175000000000001</v>
      </c>
      <c r="V2306" s="8">
        <f t="shared" si="359"/>
        <v>17.037500000000001</v>
      </c>
    </row>
    <row r="2307" spans="1:22" ht="13.5" x14ac:dyDescent="0.25">
      <c r="A2307" s="3">
        <f>RSI!A2307</f>
        <v>45359</v>
      </c>
      <c r="B2307" s="2">
        <f>RSI!B2307</f>
        <v>15.624000000000001</v>
      </c>
      <c r="C2307" s="2">
        <f>RSI!I2307</f>
        <v>63.925286392406832</v>
      </c>
      <c r="D2307" s="2">
        <f>MACD!E2307</f>
        <v>-0.24740916949465586</v>
      </c>
      <c r="E2307" s="2">
        <f>MACD!F2307</f>
        <v>-0.41193404934964345</v>
      </c>
      <c r="F2307" s="2">
        <f>'Moving Avg'!D2307</f>
        <v>15.723400000000002</v>
      </c>
      <c r="G2307" s="2">
        <f>'Moving Avg'!F2307</f>
        <v>15.337450000000004</v>
      </c>
      <c r="H2307" s="2">
        <f>'Moving Avg'!G2307</f>
        <v>14.819700000000003</v>
      </c>
      <c r="I2307" s="2">
        <f>'Moving Avg'!H2307</f>
        <v>14.229304999999988</v>
      </c>
      <c r="J2307" s="6" t="str">
        <f>OBV!F2307</f>
        <v>BEARISH</v>
      </c>
      <c r="K2307" s="6" t="str">
        <f>OBV!G2307</f>
        <v>NEUTRAL</v>
      </c>
      <c r="L2307" s="6" t="str">
        <f>OBV!H2307</f>
        <v>CONFIRMED BEARISH</v>
      </c>
      <c r="M2307" s="8">
        <f t="shared" si="360"/>
        <v>25</v>
      </c>
      <c r="N2307" s="8">
        <f t="shared" si="361"/>
        <v>0</v>
      </c>
      <c r="O2307" s="8">
        <f t="shared" si="362"/>
        <v>50</v>
      </c>
      <c r="P2307" s="8">
        <f t="shared" si="363"/>
        <v>16.5</v>
      </c>
      <c r="Q2307" s="9">
        <f t="shared" ref="Q2307:Q2370" si="364">0.35*M2307+N2307*0.35+O2307*0.15+P2307*0.15</f>
        <v>18.725000000000001</v>
      </c>
      <c r="R2307" s="9">
        <f t="shared" ref="R2307:R2370" si="365">M2307*0.2+N2307*0.2+O2307*0.35+P2307*0.25</f>
        <v>26.625</v>
      </c>
      <c r="S2307" s="9">
        <f t="shared" ref="S2307:S2370" si="366">M2307*0.15+N2307*0.15+O2307*0.25+P2307*0.45</f>
        <v>23.675000000000001</v>
      </c>
      <c r="T2307" s="9">
        <f t="shared" ref="T2307:T2370" si="367">0.25*SUM(M2307:P2307)</f>
        <v>22.875</v>
      </c>
      <c r="U2307" s="8">
        <f t="shared" ref="U2307:U2370" si="368">SUM(Q2307:S2307)/3</f>
        <v>23.008333333333336</v>
      </c>
      <c r="V2307" s="8">
        <f t="shared" ref="V2307:V2370" si="369">SUM(Q2307:T2307)/4</f>
        <v>22.975000000000001</v>
      </c>
    </row>
    <row r="2308" spans="1:22" ht="13.5" x14ac:dyDescent="0.25">
      <c r="A2308" s="3">
        <f>RSI!A2308</f>
        <v>45362</v>
      </c>
      <c r="B2308" s="2">
        <f>RSI!B2308</f>
        <v>15.624000000000001</v>
      </c>
      <c r="C2308" s="2">
        <f>RSI!I2308</f>
        <v>63.925286392406839</v>
      </c>
      <c r="D2308" s="2">
        <f>MACD!E2308</f>
        <v>-0.14949636611428829</v>
      </c>
      <c r="E2308" s="2">
        <f>MACD!F2308</f>
        <v>-0.35944651270257244</v>
      </c>
      <c r="F2308" s="2">
        <f>'Moving Avg'!D2308</f>
        <v>15.7148</v>
      </c>
      <c r="G2308" s="2">
        <f>'Moving Avg'!F2308</f>
        <v>15.3995</v>
      </c>
      <c r="H2308" s="2">
        <f>'Moving Avg'!G2308</f>
        <v>14.842980000000003</v>
      </c>
      <c r="I2308" s="2">
        <f>'Moving Avg'!H2308</f>
        <v>14.239579999999984</v>
      </c>
      <c r="J2308" s="6" t="str">
        <f>OBV!F2308</f>
        <v>BULLISH</v>
      </c>
      <c r="K2308" s="6" t="str">
        <f>OBV!G2308</f>
        <v>WEAK</v>
      </c>
      <c r="L2308" s="6" t="str">
        <f>OBV!H2308</f>
        <v>BULLISH DIVERGENCE</v>
      </c>
      <c r="M2308" s="8">
        <f t="shared" si="360"/>
        <v>25</v>
      </c>
      <c r="N2308" s="8">
        <f t="shared" si="361"/>
        <v>0</v>
      </c>
      <c r="O2308" s="8">
        <f t="shared" si="362"/>
        <v>50</v>
      </c>
      <c r="P2308" s="8">
        <f t="shared" si="363"/>
        <v>50</v>
      </c>
      <c r="Q2308" s="9">
        <f t="shared" si="364"/>
        <v>23.75</v>
      </c>
      <c r="R2308" s="9">
        <f t="shared" si="365"/>
        <v>35</v>
      </c>
      <c r="S2308" s="9">
        <f t="shared" si="366"/>
        <v>38.75</v>
      </c>
      <c r="T2308" s="9">
        <f t="shared" si="367"/>
        <v>31.25</v>
      </c>
      <c r="U2308" s="8">
        <f t="shared" si="368"/>
        <v>32.5</v>
      </c>
      <c r="V2308" s="8">
        <f t="shared" si="369"/>
        <v>32.1875</v>
      </c>
    </row>
    <row r="2309" spans="1:22" ht="13.5" x14ac:dyDescent="0.25">
      <c r="A2309" s="3">
        <f>RSI!A2309</f>
        <v>45363</v>
      </c>
      <c r="B2309" s="2">
        <f>RSI!B2309</f>
        <v>15.496</v>
      </c>
      <c r="C2309" s="2">
        <f>RSI!I2309</f>
        <v>57.698451267050103</v>
      </c>
      <c r="D2309" s="2">
        <f>MACD!E2309</f>
        <v>-7.2237088638336999E-2</v>
      </c>
      <c r="E2309" s="2">
        <f>MACD!F2309</f>
        <v>-0.30200462788972537</v>
      </c>
      <c r="F2309" s="2">
        <f>'Moving Avg'!D2309</f>
        <v>15.665200000000002</v>
      </c>
      <c r="G2309" s="2">
        <f>'Moving Avg'!F2309</f>
        <v>15.45515</v>
      </c>
      <c r="H2309" s="2">
        <f>'Moving Avg'!G2309</f>
        <v>14.870380000000001</v>
      </c>
      <c r="I2309" s="2">
        <f>'Moving Avg'!H2309</f>
        <v>14.249214999999987</v>
      </c>
      <c r="J2309" s="6" t="str">
        <f>OBV!F2309</f>
        <v>BEARISH</v>
      </c>
      <c r="K2309" s="6" t="str">
        <f>OBV!G2309</f>
        <v>STRONG</v>
      </c>
      <c r="L2309" s="6" t="str">
        <f>OBV!H2309</f>
        <v>CONFIRMED BEARISH</v>
      </c>
      <c r="M2309" s="8">
        <f t="shared" si="360"/>
        <v>25</v>
      </c>
      <c r="N2309" s="8">
        <f t="shared" si="361"/>
        <v>0</v>
      </c>
      <c r="O2309" s="8">
        <f t="shared" si="362"/>
        <v>50</v>
      </c>
      <c r="P2309" s="8">
        <f t="shared" si="363"/>
        <v>33</v>
      </c>
      <c r="Q2309" s="9">
        <f t="shared" si="364"/>
        <v>21.2</v>
      </c>
      <c r="R2309" s="9">
        <f t="shared" si="365"/>
        <v>30.75</v>
      </c>
      <c r="S2309" s="9">
        <f t="shared" si="366"/>
        <v>31.1</v>
      </c>
      <c r="T2309" s="9">
        <f t="shared" si="367"/>
        <v>27</v>
      </c>
      <c r="U2309" s="8">
        <f t="shared" si="368"/>
        <v>27.683333333333337</v>
      </c>
      <c r="V2309" s="8">
        <f t="shared" si="369"/>
        <v>27.512500000000003</v>
      </c>
    </row>
    <row r="2310" spans="1:22" ht="13.5" x14ac:dyDescent="0.25">
      <c r="A2310" s="3">
        <f>RSI!A2310</f>
        <v>45364</v>
      </c>
      <c r="B2310" s="2">
        <f>RSI!B2310</f>
        <v>15.496</v>
      </c>
      <c r="C2310" s="2">
        <f>RSI!I2310</f>
        <v>57.698451267050103</v>
      </c>
      <c r="D2310" s="2">
        <f>MACD!E2310</f>
        <v>-7.9543260729817433E-3</v>
      </c>
      <c r="E2310" s="2">
        <f>MACD!F2310</f>
        <v>-0.24319456752637664</v>
      </c>
      <c r="F2310" s="2">
        <f>'Moving Avg'!D2310</f>
        <v>15.615600000000001</v>
      </c>
      <c r="G2310" s="2">
        <f>'Moving Avg'!F2310</f>
        <v>15.502249999999998</v>
      </c>
      <c r="H2310" s="2">
        <f>'Moving Avg'!G2310</f>
        <v>14.890939999999999</v>
      </c>
      <c r="I2310" s="2">
        <f>'Moving Avg'!H2310</f>
        <v>14.258719999999988</v>
      </c>
      <c r="J2310" s="6" t="str">
        <f>OBV!F2310</f>
        <v>BEARISH</v>
      </c>
      <c r="K2310" s="6" t="str">
        <f>OBV!G2310</f>
        <v>STRONG</v>
      </c>
      <c r="L2310" s="6" t="str">
        <f>OBV!H2310</f>
        <v>CONFIRMED BEARISH</v>
      </c>
      <c r="M2310" s="8">
        <f t="shared" si="360"/>
        <v>25</v>
      </c>
      <c r="N2310" s="8">
        <f t="shared" si="361"/>
        <v>0</v>
      </c>
      <c r="O2310" s="8">
        <f t="shared" si="362"/>
        <v>50</v>
      </c>
      <c r="P2310" s="8">
        <f t="shared" si="363"/>
        <v>33</v>
      </c>
      <c r="Q2310" s="9">
        <f t="shared" si="364"/>
        <v>21.2</v>
      </c>
      <c r="R2310" s="9">
        <f t="shared" si="365"/>
        <v>30.75</v>
      </c>
      <c r="S2310" s="9">
        <f t="shared" si="366"/>
        <v>31.1</v>
      </c>
      <c r="T2310" s="9">
        <f t="shared" si="367"/>
        <v>27</v>
      </c>
      <c r="U2310" s="8">
        <f t="shared" si="368"/>
        <v>27.683333333333337</v>
      </c>
      <c r="V2310" s="8">
        <f t="shared" si="369"/>
        <v>27.512500000000003</v>
      </c>
    </row>
    <row r="2311" spans="1:22" ht="13.5" x14ac:dyDescent="0.25">
      <c r="A2311" s="3">
        <f>RSI!A2311</f>
        <v>45365</v>
      </c>
      <c r="B2311" s="2">
        <f>RSI!B2311</f>
        <v>15.753</v>
      </c>
      <c r="C2311" s="2">
        <f>RSI!I2311</f>
        <v>65.519437871415079</v>
      </c>
      <c r="D2311" s="2">
        <f>MACD!E2311</f>
        <v>2.6392047174210731E-2</v>
      </c>
      <c r="E2311" s="2">
        <f>MACD!F2311</f>
        <v>-0.18927724458625916</v>
      </c>
      <c r="F2311" s="2">
        <f>'Moving Avg'!D2311</f>
        <v>15.598599999999999</v>
      </c>
      <c r="G2311" s="2">
        <f>'Moving Avg'!F2311</f>
        <v>15.562199999999995</v>
      </c>
      <c r="H2311" s="2">
        <f>'Moving Avg'!G2311</f>
        <v>14.916639999999999</v>
      </c>
      <c r="I2311" s="2">
        <f>'Moving Avg'!H2311</f>
        <v>14.26856499999999</v>
      </c>
      <c r="J2311" s="6" t="str">
        <f>OBV!F2311</f>
        <v>BEARISH</v>
      </c>
      <c r="K2311" s="6" t="str">
        <f>OBV!G2311</f>
        <v>STRONG</v>
      </c>
      <c r="L2311" s="6" t="str">
        <f>OBV!H2311</f>
        <v>CONFIRMED BEARISH</v>
      </c>
      <c r="M2311" s="8">
        <f t="shared" si="360"/>
        <v>25</v>
      </c>
      <c r="N2311" s="8">
        <f t="shared" si="361"/>
        <v>0</v>
      </c>
      <c r="O2311" s="8">
        <f t="shared" si="362"/>
        <v>50</v>
      </c>
      <c r="P2311" s="8">
        <f t="shared" si="363"/>
        <v>33</v>
      </c>
      <c r="Q2311" s="9">
        <f t="shared" si="364"/>
        <v>21.2</v>
      </c>
      <c r="R2311" s="9">
        <f t="shared" si="365"/>
        <v>30.75</v>
      </c>
      <c r="S2311" s="9">
        <f t="shared" si="366"/>
        <v>31.1</v>
      </c>
      <c r="T2311" s="9">
        <f t="shared" si="367"/>
        <v>27</v>
      </c>
      <c r="U2311" s="8">
        <f t="shared" si="368"/>
        <v>27.683333333333337</v>
      </c>
      <c r="V2311" s="8">
        <f t="shared" si="369"/>
        <v>27.512500000000003</v>
      </c>
    </row>
    <row r="2312" spans="1:22" ht="13.5" x14ac:dyDescent="0.25">
      <c r="A2312" s="3">
        <f>RSI!A2312</f>
        <v>45366</v>
      </c>
      <c r="B2312" s="2">
        <f>RSI!B2312</f>
        <v>15.837999999999999</v>
      </c>
      <c r="C2312" s="2">
        <f>RSI!I2312</f>
        <v>67.649796763548565</v>
      </c>
      <c r="D2312" s="2">
        <f>MACD!E2312</f>
        <v>4.0089153881565309E-2</v>
      </c>
      <c r="E2312" s="2">
        <f>MACD!F2312</f>
        <v>-0.14340396489269427</v>
      </c>
      <c r="F2312" s="2">
        <f>'Moving Avg'!D2312</f>
        <v>15.641399999999999</v>
      </c>
      <c r="G2312" s="2">
        <f>'Moving Avg'!F2312</f>
        <v>15.626399999999999</v>
      </c>
      <c r="H2312" s="2">
        <f>'Moving Avg'!G2312</f>
        <v>14.944040000000003</v>
      </c>
      <c r="I2312" s="2">
        <f>'Moving Avg'!H2312</f>
        <v>14.278624999999991</v>
      </c>
      <c r="J2312" s="6" t="str">
        <f>OBV!F2312</f>
        <v>BULLISH</v>
      </c>
      <c r="K2312" s="6" t="str">
        <f>OBV!G2312</f>
        <v>WEAK</v>
      </c>
      <c r="L2312" s="6" t="str">
        <f>OBV!H2312</f>
        <v>CONFIRMED BULLISH</v>
      </c>
      <c r="M2312" s="8">
        <f t="shared" si="360"/>
        <v>25</v>
      </c>
      <c r="N2312" s="8">
        <f t="shared" si="361"/>
        <v>0</v>
      </c>
      <c r="O2312" s="8">
        <f t="shared" si="362"/>
        <v>50</v>
      </c>
      <c r="P2312" s="8">
        <f t="shared" si="363"/>
        <v>67</v>
      </c>
      <c r="Q2312" s="9">
        <f t="shared" si="364"/>
        <v>26.299999999999997</v>
      </c>
      <c r="R2312" s="9">
        <f t="shared" si="365"/>
        <v>39.25</v>
      </c>
      <c r="S2312" s="9">
        <f t="shared" si="366"/>
        <v>46.400000000000006</v>
      </c>
      <c r="T2312" s="9">
        <f t="shared" si="367"/>
        <v>35.5</v>
      </c>
      <c r="U2312" s="8">
        <f t="shared" si="368"/>
        <v>37.31666666666667</v>
      </c>
      <c r="V2312" s="8">
        <f t="shared" si="369"/>
        <v>36.862499999999997</v>
      </c>
    </row>
    <row r="2313" spans="1:22" ht="13.5" x14ac:dyDescent="0.25">
      <c r="A2313" s="3">
        <f>RSI!A2313</f>
        <v>45369</v>
      </c>
      <c r="B2313" s="2">
        <f>RSI!B2313</f>
        <v>15.837999999999999</v>
      </c>
      <c r="C2313" s="2">
        <f>RSI!I2313</f>
        <v>67.649796763548551</v>
      </c>
      <c r="D2313" s="2">
        <f>MACD!E2313</f>
        <v>4.2289574761896986E-2</v>
      </c>
      <c r="E2313" s="2">
        <f>MACD!F2313</f>
        <v>-0.10626525696177604</v>
      </c>
      <c r="F2313" s="2">
        <f>'Moving Avg'!D2313</f>
        <v>15.684200000000001</v>
      </c>
      <c r="G2313" s="2">
        <f>'Moving Avg'!F2313</f>
        <v>15.685449999999999</v>
      </c>
      <c r="H2313" s="2">
        <f>'Moving Avg'!G2313</f>
        <v>14.971439999999999</v>
      </c>
      <c r="I2313" s="2">
        <f>'Moving Avg'!H2313</f>
        <v>14.288684999999992</v>
      </c>
      <c r="J2313" s="6" t="str">
        <f>OBV!F2313</f>
        <v>BULLISH</v>
      </c>
      <c r="K2313" s="6" t="str">
        <f>OBV!G2313</f>
        <v>WEAK</v>
      </c>
      <c r="L2313" s="6" t="str">
        <f>OBV!H2313</f>
        <v>CONFIRMED BULLISH</v>
      </c>
      <c r="M2313" s="8">
        <f t="shared" si="360"/>
        <v>25</v>
      </c>
      <c r="N2313" s="8">
        <f t="shared" si="361"/>
        <v>0</v>
      </c>
      <c r="O2313" s="8">
        <f t="shared" si="362"/>
        <v>50</v>
      </c>
      <c r="P2313" s="8">
        <f t="shared" si="363"/>
        <v>67</v>
      </c>
      <c r="Q2313" s="9">
        <f t="shared" si="364"/>
        <v>26.299999999999997</v>
      </c>
      <c r="R2313" s="9">
        <f t="shared" si="365"/>
        <v>39.25</v>
      </c>
      <c r="S2313" s="9">
        <f t="shared" si="366"/>
        <v>46.400000000000006</v>
      </c>
      <c r="T2313" s="9">
        <f t="shared" si="367"/>
        <v>35.5</v>
      </c>
      <c r="U2313" s="8">
        <f t="shared" si="368"/>
        <v>37.31666666666667</v>
      </c>
      <c r="V2313" s="8">
        <f t="shared" si="369"/>
        <v>36.862499999999997</v>
      </c>
    </row>
    <row r="2314" spans="1:22" ht="13.5" x14ac:dyDescent="0.25">
      <c r="A2314" s="3">
        <f>RSI!A2314</f>
        <v>45370</v>
      </c>
      <c r="B2314" s="2">
        <f>RSI!B2314</f>
        <v>15.837999999999999</v>
      </c>
      <c r="C2314" s="2">
        <f>RSI!I2314</f>
        <v>67.649796763548551</v>
      </c>
      <c r="D2314" s="2">
        <f>MACD!E2314</f>
        <v>5.3429054656607633E-2</v>
      </c>
      <c r="E2314" s="2">
        <f>MACD!F2314</f>
        <v>-7.4326394638099313E-2</v>
      </c>
      <c r="F2314" s="2">
        <f>'Moving Avg'!D2314</f>
        <v>15.752600000000001</v>
      </c>
      <c r="G2314" s="2">
        <f>'Moving Avg'!F2314</f>
        <v>15.713250000000006</v>
      </c>
      <c r="H2314" s="2">
        <f>'Moving Avg'!G2314</f>
        <v>14.983419999999999</v>
      </c>
      <c r="I2314" s="2">
        <f>'Moving Avg'!H2314</f>
        <v>14.298744999999991</v>
      </c>
      <c r="J2314" s="6" t="str">
        <f>OBV!F2314</f>
        <v>BULLISH</v>
      </c>
      <c r="K2314" s="6" t="str">
        <f>OBV!G2314</f>
        <v>WEAK</v>
      </c>
      <c r="L2314" s="6" t="str">
        <f>OBV!H2314</f>
        <v>CONFIRMED BULLISH</v>
      </c>
      <c r="M2314" s="8">
        <f t="shared" si="360"/>
        <v>25</v>
      </c>
      <c r="N2314" s="8">
        <f t="shared" si="361"/>
        <v>0</v>
      </c>
      <c r="O2314" s="8">
        <f t="shared" si="362"/>
        <v>50</v>
      </c>
      <c r="P2314" s="8">
        <f t="shared" si="363"/>
        <v>67</v>
      </c>
      <c r="Q2314" s="9">
        <f t="shared" si="364"/>
        <v>26.299999999999997</v>
      </c>
      <c r="R2314" s="9">
        <f t="shared" si="365"/>
        <v>39.25</v>
      </c>
      <c r="S2314" s="9">
        <f t="shared" si="366"/>
        <v>46.400000000000006</v>
      </c>
      <c r="T2314" s="9">
        <f t="shared" si="367"/>
        <v>35.5</v>
      </c>
      <c r="U2314" s="8">
        <f t="shared" si="368"/>
        <v>37.31666666666667</v>
      </c>
      <c r="V2314" s="8">
        <f t="shared" si="369"/>
        <v>36.862499999999997</v>
      </c>
    </row>
    <row r="2315" spans="1:22" ht="13.5" x14ac:dyDescent="0.25">
      <c r="A2315" s="3">
        <f>RSI!A2315</f>
        <v>45372</v>
      </c>
      <c r="B2315" s="2">
        <f>RSI!B2315</f>
        <v>15.837999999999999</v>
      </c>
      <c r="C2315" s="2">
        <f>RSI!I2315</f>
        <v>67.649796763548565</v>
      </c>
      <c r="D2315" s="2">
        <f>MACD!E2315</f>
        <v>6.0476464207660285E-2</v>
      </c>
      <c r="E2315" s="2">
        <f>MACD!F2315</f>
        <v>-4.7365822868947395E-2</v>
      </c>
      <c r="F2315" s="2">
        <f>'Moving Avg'!D2315</f>
        <v>15.821000000000002</v>
      </c>
      <c r="G2315" s="2">
        <f>'Moving Avg'!F2315</f>
        <v>15.741050000000005</v>
      </c>
      <c r="H2315" s="2">
        <f>'Moving Avg'!G2315</f>
        <v>15.012519999999997</v>
      </c>
      <c r="I2315" s="2">
        <f>'Moving Avg'!H2315</f>
        <v>14.308804999999996</v>
      </c>
      <c r="J2315" s="6" t="str">
        <f>OBV!F2315</f>
        <v>BULLISH</v>
      </c>
      <c r="K2315" s="6" t="str">
        <f>OBV!G2315</f>
        <v>WEAK</v>
      </c>
      <c r="L2315" s="6" t="str">
        <f>OBV!H2315</f>
        <v>CONFIRMED BULLISH</v>
      </c>
      <c r="M2315" s="8">
        <f t="shared" si="360"/>
        <v>25</v>
      </c>
      <c r="N2315" s="8">
        <f t="shared" si="361"/>
        <v>0</v>
      </c>
      <c r="O2315" s="8">
        <f t="shared" si="362"/>
        <v>50</v>
      </c>
      <c r="P2315" s="8">
        <f t="shared" si="363"/>
        <v>67</v>
      </c>
      <c r="Q2315" s="9">
        <f t="shared" si="364"/>
        <v>26.299999999999997</v>
      </c>
      <c r="R2315" s="9">
        <f t="shared" si="365"/>
        <v>39.25</v>
      </c>
      <c r="S2315" s="9">
        <f t="shared" si="366"/>
        <v>46.400000000000006</v>
      </c>
      <c r="T2315" s="9">
        <f t="shared" si="367"/>
        <v>35.5</v>
      </c>
      <c r="U2315" s="8">
        <f t="shared" si="368"/>
        <v>37.31666666666667</v>
      </c>
      <c r="V2315" s="8">
        <f t="shared" si="369"/>
        <v>36.862499999999997</v>
      </c>
    </row>
    <row r="2316" spans="1:22" ht="13.5" x14ac:dyDescent="0.25">
      <c r="A2316" s="3">
        <f>RSI!A2316</f>
        <v>45373</v>
      </c>
      <c r="B2316" s="2">
        <f>RSI!B2316</f>
        <v>15.581</v>
      </c>
      <c r="C2316" s="2">
        <f>RSI!I2316</f>
        <v>54.06513927300044</v>
      </c>
      <c r="D2316" s="2">
        <f>MACD!E2316</f>
        <v>9.7736098879192213E-2</v>
      </c>
      <c r="E2316" s="2">
        <f>MACD!F2316</f>
        <v>-1.8345438519319478E-2</v>
      </c>
      <c r="F2316" s="2">
        <f>'Moving Avg'!D2316</f>
        <v>15.786599999999998</v>
      </c>
      <c r="G2316" s="2">
        <f>'Moving Avg'!F2316</f>
        <v>15.728200000000005</v>
      </c>
      <c r="H2316" s="2">
        <f>'Moving Avg'!G2316</f>
        <v>15.024159999999997</v>
      </c>
      <c r="I2316" s="2">
        <f>'Moving Avg'!H2316</f>
        <v>14.317404999999997</v>
      </c>
      <c r="J2316" s="6" t="str">
        <f>OBV!F2316</f>
        <v>BULLISH</v>
      </c>
      <c r="K2316" s="6" t="str">
        <f>OBV!G2316</f>
        <v>NEUTRAL</v>
      </c>
      <c r="L2316" s="6" t="str">
        <f>OBV!H2316</f>
        <v>BULLISH DIVERGENCE</v>
      </c>
      <c r="M2316" s="8">
        <f t="shared" si="360"/>
        <v>25</v>
      </c>
      <c r="N2316" s="8">
        <f t="shared" si="361"/>
        <v>0</v>
      </c>
      <c r="O2316" s="8">
        <f t="shared" si="362"/>
        <v>50</v>
      </c>
      <c r="P2316" s="8">
        <f t="shared" si="363"/>
        <v>66.5</v>
      </c>
      <c r="Q2316" s="9">
        <f t="shared" si="364"/>
        <v>26.225000000000001</v>
      </c>
      <c r="R2316" s="9">
        <f t="shared" si="365"/>
        <v>39.125</v>
      </c>
      <c r="S2316" s="9">
        <f t="shared" si="366"/>
        <v>46.174999999999997</v>
      </c>
      <c r="T2316" s="9">
        <f t="shared" si="367"/>
        <v>35.375</v>
      </c>
      <c r="U2316" s="8">
        <f t="shared" si="368"/>
        <v>37.174999999999997</v>
      </c>
      <c r="V2316" s="8">
        <f t="shared" si="369"/>
        <v>36.724999999999994</v>
      </c>
    </row>
    <row r="2317" spans="1:22" ht="13.5" x14ac:dyDescent="0.25">
      <c r="A2317" s="3">
        <f>RSI!A2317</f>
        <v>45376</v>
      </c>
      <c r="B2317" s="2">
        <f>RSI!B2317</f>
        <v>15.419</v>
      </c>
      <c r="C2317" s="2">
        <f>RSI!I2317</f>
        <v>47.579291620546222</v>
      </c>
      <c r="D2317" s="2">
        <f>MACD!E2317</f>
        <v>0.10782001665456242</v>
      </c>
      <c r="E2317" s="2">
        <f>MACD!F2317</f>
        <v>6.8876525154569039E-3</v>
      </c>
      <c r="F2317" s="2">
        <f>'Moving Avg'!D2317</f>
        <v>15.7028</v>
      </c>
      <c r="G2317" s="2">
        <f>'Moving Avg'!F2317</f>
        <v>15.707250000000002</v>
      </c>
      <c r="H2317" s="2">
        <f>'Moving Avg'!G2317</f>
        <v>15.042319999999995</v>
      </c>
      <c r="I2317" s="2">
        <f>'Moving Avg'!H2317</f>
        <v>14.325194999999997</v>
      </c>
      <c r="J2317" s="6" t="str">
        <f>OBV!F2317</f>
        <v>BEARISH</v>
      </c>
      <c r="K2317" s="6" t="str">
        <f>OBV!G2317</f>
        <v>STRONG</v>
      </c>
      <c r="L2317" s="6" t="str">
        <f>OBV!H2317</f>
        <v>CONFIRMED BEARISH</v>
      </c>
      <c r="M2317" s="8">
        <f t="shared" si="360"/>
        <v>25</v>
      </c>
      <c r="N2317" s="8">
        <f t="shared" si="361"/>
        <v>0</v>
      </c>
      <c r="O2317" s="8">
        <f t="shared" si="362"/>
        <v>50</v>
      </c>
      <c r="P2317" s="8">
        <f t="shared" si="363"/>
        <v>33</v>
      </c>
      <c r="Q2317" s="9">
        <f t="shared" si="364"/>
        <v>21.2</v>
      </c>
      <c r="R2317" s="9">
        <f t="shared" si="365"/>
        <v>30.75</v>
      </c>
      <c r="S2317" s="9">
        <f t="shared" si="366"/>
        <v>31.1</v>
      </c>
      <c r="T2317" s="9">
        <f t="shared" si="367"/>
        <v>27</v>
      </c>
      <c r="U2317" s="8">
        <f t="shared" si="368"/>
        <v>27.683333333333337</v>
      </c>
      <c r="V2317" s="8">
        <f t="shared" si="369"/>
        <v>27.512500000000003</v>
      </c>
    </row>
    <row r="2318" spans="1:22" ht="13.5" x14ac:dyDescent="0.25">
      <c r="A2318" s="3">
        <f>RSI!A2318</f>
        <v>45377</v>
      </c>
      <c r="B2318" s="2">
        <f>RSI!B2318</f>
        <v>15.581</v>
      </c>
      <c r="C2318" s="2">
        <f>RSI!I2318</f>
        <v>53.576779339235713</v>
      </c>
      <c r="D2318" s="2">
        <f>MACD!E2318</f>
        <v>0.10482798623179512</v>
      </c>
      <c r="E2318" s="2">
        <f>MACD!F2318</f>
        <v>2.647571925872455E-2</v>
      </c>
      <c r="F2318" s="2">
        <f>'Moving Avg'!D2318</f>
        <v>15.651400000000001</v>
      </c>
      <c r="G2318" s="2">
        <f>'Moving Avg'!F2318</f>
        <v>15.694399999999998</v>
      </c>
      <c r="H2318" s="2">
        <f>'Moving Avg'!G2318</f>
        <v>15.063719999999995</v>
      </c>
      <c r="I2318" s="2">
        <f>'Moving Avg'!H2318</f>
        <v>14.333794999999995</v>
      </c>
      <c r="J2318" s="6" t="str">
        <f>OBV!F2318</f>
        <v>BEARISH</v>
      </c>
      <c r="K2318" s="6" t="str">
        <f>OBV!G2318</f>
        <v>STRONG</v>
      </c>
      <c r="L2318" s="6" t="str">
        <f>OBV!H2318</f>
        <v>CONFIRMED BEARISH</v>
      </c>
      <c r="M2318" s="8">
        <f t="shared" si="360"/>
        <v>25</v>
      </c>
      <c r="N2318" s="8">
        <f t="shared" si="361"/>
        <v>0</v>
      </c>
      <c r="O2318" s="8">
        <f t="shared" si="362"/>
        <v>50</v>
      </c>
      <c r="P2318" s="8">
        <f t="shared" si="363"/>
        <v>33</v>
      </c>
      <c r="Q2318" s="9">
        <f t="shared" si="364"/>
        <v>21.2</v>
      </c>
      <c r="R2318" s="9">
        <f t="shared" si="365"/>
        <v>30.75</v>
      </c>
      <c r="S2318" s="9">
        <f t="shared" si="366"/>
        <v>31.1</v>
      </c>
      <c r="T2318" s="9">
        <f t="shared" si="367"/>
        <v>27</v>
      </c>
      <c r="U2318" s="8">
        <f t="shared" si="368"/>
        <v>27.683333333333337</v>
      </c>
      <c r="V2318" s="8">
        <f t="shared" si="369"/>
        <v>27.512500000000003</v>
      </c>
    </row>
    <row r="2319" spans="1:22" ht="13.5" x14ac:dyDescent="0.25">
      <c r="A2319" s="3">
        <f>RSI!A2319</f>
        <v>45378</v>
      </c>
      <c r="B2319" s="2">
        <f>RSI!B2319</f>
        <v>15.581</v>
      </c>
      <c r="C2319" s="2">
        <f>RSI!I2319</f>
        <v>53.576779339235713</v>
      </c>
      <c r="D2319" s="2">
        <f>MACD!E2319</f>
        <v>8.2086902724133992E-2</v>
      </c>
      <c r="E2319" s="2">
        <f>MACD!F2319</f>
        <v>3.7597955951806442E-2</v>
      </c>
      <c r="F2319" s="2">
        <f>'Moving Avg'!D2319</f>
        <v>15.6</v>
      </c>
      <c r="G2319" s="2">
        <f>'Moving Avg'!F2319</f>
        <v>15.6858</v>
      </c>
      <c r="H2319" s="2">
        <f>'Moving Avg'!G2319</f>
        <v>15.085279999999996</v>
      </c>
      <c r="I2319" s="2">
        <f>'Moving Avg'!H2319</f>
        <v>14.342779999999998</v>
      </c>
      <c r="J2319" s="6" t="str">
        <f>OBV!F2319</f>
        <v>BEARISH</v>
      </c>
      <c r="K2319" s="6" t="str">
        <f>OBV!G2319</f>
        <v>STRONG</v>
      </c>
      <c r="L2319" s="6" t="str">
        <f>OBV!H2319</f>
        <v>CONFIRMED BEARISH</v>
      </c>
      <c r="M2319" s="8">
        <f t="shared" si="360"/>
        <v>25</v>
      </c>
      <c r="N2319" s="8">
        <f t="shared" si="361"/>
        <v>0</v>
      </c>
      <c r="O2319" s="8">
        <f t="shared" si="362"/>
        <v>50</v>
      </c>
      <c r="P2319" s="8">
        <f t="shared" si="363"/>
        <v>33</v>
      </c>
      <c r="Q2319" s="9">
        <f t="shared" si="364"/>
        <v>21.2</v>
      </c>
      <c r="R2319" s="9">
        <f t="shared" si="365"/>
        <v>30.75</v>
      </c>
      <c r="S2319" s="9">
        <f t="shared" si="366"/>
        <v>31.1</v>
      </c>
      <c r="T2319" s="9">
        <f t="shared" si="367"/>
        <v>27</v>
      </c>
      <c r="U2319" s="8">
        <f t="shared" si="368"/>
        <v>27.683333333333337</v>
      </c>
      <c r="V2319" s="8">
        <f t="shared" si="369"/>
        <v>27.512500000000003</v>
      </c>
    </row>
    <row r="2320" spans="1:22" ht="13.5" x14ac:dyDescent="0.25">
      <c r="A2320" s="3">
        <f>RSI!A2320</f>
        <v>45379</v>
      </c>
      <c r="B2320" s="2">
        <f>RSI!B2320</f>
        <v>15.581</v>
      </c>
      <c r="C2320" s="2">
        <f>RSI!I2320</f>
        <v>53.576779339235713</v>
      </c>
      <c r="D2320" s="2">
        <f>MACD!E2320</f>
        <v>6.2365690258314288E-2</v>
      </c>
      <c r="E2320" s="2">
        <f>MACD!F2320</f>
        <v>4.2551502813108009E-2</v>
      </c>
      <c r="F2320" s="2">
        <f>'Moving Avg'!D2320</f>
        <v>15.548600000000002</v>
      </c>
      <c r="G2320" s="2">
        <f>'Moving Avg'!F2320</f>
        <v>15.677200000000003</v>
      </c>
      <c r="H2320" s="2">
        <f>'Moving Avg'!G2320</f>
        <v>15.106839999999995</v>
      </c>
      <c r="I2320" s="2">
        <f>'Moving Avg'!H2320</f>
        <v>14.351764999999999</v>
      </c>
      <c r="J2320" s="6" t="str">
        <f>OBV!F2320</f>
        <v>BEARISH</v>
      </c>
      <c r="K2320" s="6" t="str">
        <f>OBV!G2320</f>
        <v>STRONG</v>
      </c>
      <c r="L2320" s="6" t="str">
        <f>OBV!H2320</f>
        <v>CONFIRMED BEARISH</v>
      </c>
      <c r="M2320" s="8">
        <f t="shared" si="360"/>
        <v>25</v>
      </c>
      <c r="N2320" s="8">
        <f t="shared" si="361"/>
        <v>0</v>
      </c>
      <c r="O2320" s="8">
        <f t="shared" si="362"/>
        <v>50</v>
      </c>
      <c r="P2320" s="8">
        <f t="shared" si="363"/>
        <v>33</v>
      </c>
      <c r="Q2320" s="9">
        <f t="shared" si="364"/>
        <v>21.2</v>
      </c>
      <c r="R2320" s="9">
        <f t="shared" si="365"/>
        <v>30.75</v>
      </c>
      <c r="S2320" s="9">
        <f t="shared" si="366"/>
        <v>31.1</v>
      </c>
      <c r="T2320" s="9">
        <f t="shared" si="367"/>
        <v>27</v>
      </c>
      <c r="U2320" s="8">
        <f t="shared" si="368"/>
        <v>27.683333333333337</v>
      </c>
      <c r="V2320" s="8">
        <f t="shared" si="369"/>
        <v>27.512500000000003</v>
      </c>
    </row>
    <row r="2321" spans="1:22" ht="13.5" x14ac:dyDescent="0.25">
      <c r="A2321" s="3">
        <f>RSI!A2321</f>
        <v>45380</v>
      </c>
      <c r="B2321" s="2">
        <f>RSI!B2321</f>
        <v>15.581</v>
      </c>
      <c r="C2321" s="2">
        <f>RSI!I2321</f>
        <v>53.576779339235713</v>
      </c>
      <c r="D2321" s="2">
        <f>MACD!E2321</f>
        <v>8.4773678323459833E-2</v>
      </c>
      <c r="E2321" s="2">
        <f>MACD!F2321</f>
        <v>5.0995937915178376E-2</v>
      </c>
      <c r="F2321" s="2">
        <f>'Moving Avg'!D2321</f>
        <v>15.548600000000002</v>
      </c>
      <c r="G2321" s="2">
        <f>'Moving Avg'!F2321</f>
        <v>15.668600000000001</v>
      </c>
      <c r="H2321" s="2">
        <f>'Moving Avg'!G2321</f>
        <v>15.130299999999998</v>
      </c>
      <c r="I2321" s="2">
        <f>'Moving Avg'!H2321</f>
        <v>14.360750000000001</v>
      </c>
      <c r="J2321" s="6" t="str">
        <f>OBV!F2321</f>
        <v>BEARISH</v>
      </c>
      <c r="K2321" s="6" t="str">
        <f>OBV!G2321</f>
        <v>NEUTRAL</v>
      </c>
      <c r="L2321" s="6" t="str">
        <f>OBV!H2321</f>
        <v>NEUTRAL</v>
      </c>
      <c r="M2321" s="8">
        <f t="shared" si="360"/>
        <v>25</v>
      </c>
      <c r="N2321" s="8">
        <f t="shared" si="361"/>
        <v>0</v>
      </c>
      <c r="O2321" s="8">
        <f t="shared" si="362"/>
        <v>50</v>
      </c>
      <c r="P2321" s="8">
        <f t="shared" si="363"/>
        <v>16.5</v>
      </c>
      <c r="Q2321" s="9">
        <f t="shared" si="364"/>
        <v>18.725000000000001</v>
      </c>
      <c r="R2321" s="9">
        <f t="shared" si="365"/>
        <v>26.625</v>
      </c>
      <c r="S2321" s="9">
        <f t="shared" si="366"/>
        <v>23.675000000000001</v>
      </c>
      <c r="T2321" s="9">
        <f t="shared" si="367"/>
        <v>22.875</v>
      </c>
      <c r="U2321" s="8">
        <f t="shared" si="368"/>
        <v>23.008333333333336</v>
      </c>
      <c r="V2321" s="8">
        <f t="shared" si="369"/>
        <v>22.975000000000001</v>
      </c>
    </row>
    <row r="2322" spans="1:22" ht="13.5" x14ac:dyDescent="0.25">
      <c r="A2322" s="3">
        <f>RSI!A2322</f>
        <v>45383</v>
      </c>
      <c r="B2322" s="2">
        <f>RSI!B2322</f>
        <v>15.667</v>
      </c>
      <c r="C2322" s="2">
        <f>RSI!I2322</f>
        <v>57.082841503653995</v>
      </c>
      <c r="D2322" s="2">
        <f>MACD!E2322</f>
        <v>0.1100303791913273</v>
      </c>
      <c r="E2322" s="2">
        <f>MACD!F2322</f>
        <v>6.2802826170408166E-2</v>
      </c>
      <c r="F2322" s="2">
        <f>'Moving Avg'!D2322</f>
        <v>15.5982</v>
      </c>
      <c r="G2322" s="2">
        <f>'Moving Avg'!F2322</f>
        <v>15.666449999999998</v>
      </c>
      <c r="H2322" s="2">
        <f>'Moving Avg'!G2322</f>
        <v>15.155479999999997</v>
      </c>
      <c r="I2322" s="2">
        <f>'Moving Avg'!H2322</f>
        <v>14.372735</v>
      </c>
      <c r="J2322" s="6" t="str">
        <f>OBV!F2322</f>
        <v>BULLISH</v>
      </c>
      <c r="K2322" s="6" t="str">
        <f>OBV!G2322</f>
        <v>WEAK</v>
      </c>
      <c r="L2322" s="6" t="str">
        <f>OBV!H2322</f>
        <v>CONFIRMED BULLISH</v>
      </c>
      <c r="M2322" s="8">
        <f t="shared" si="360"/>
        <v>25</v>
      </c>
      <c r="N2322" s="8">
        <f t="shared" si="361"/>
        <v>0</v>
      </c>
      <c r="O2322" s="8">
        <f t="shared" si="362"/>
        <v>50</v>
      </c>
      <c r="P2322" s="8">
        <f t="shared" si="363"/>
        <v>67</v>
      </c>
      <c r="Q2322" s="9">
        <f t="shared" si="364"/>
        <v>26.299999999999997</v>
      </c>
      <c r="R2322" s="9">
        <f t="shared" si="365"/>
        <v>39.25</v>
      </c>
      <c r="S2322" s="9">
        <f t="shared" si="366"/>
        <v>46.400000000000006</v>
      </c>
      <c r="T2322" s="9">
        <f t="shared" si="367"/>
        <v>35.5</v>
      </c>
      <c r="U2322" s="8">
        <f t="shared" si="368"/>
        <v>37.31666666666667</v>
      </c>
      <c r="V2322" s="8">
        <f t="shared" si="369"/>
        <v>36.862499999999997</v>
      </c>
    </row>
    <row r="2323" spans="1:22" ht="13.5" x14ac:dyDescent="0.25">
      <c r="A2323" s="3">
        <f>RSI!A2323</f>
        <v>45384</v>
      </c>
      <c r="B2323" s="2">
        <f>RSI!B2323</f>
        <v>15.753</v>
      </c>
      <c r="C2323" s="2">
        <f>RSI!I2323</f>
        <v>60.310892325058518</v>
      </c>
      <c r="D2323" s="2">
        <f>MACD!E2323</f>
        <v>0.12414283281496985</v>
      </c>
      <c r="E2323" s="2">
        <f>MACD!F2323</f>
        <v>7.5070827499320508E-2</v>
      </c>
      <c r="F2323" s="2">
        <f>'Moving Avg'!D2323</f>
        <v>15.6326</v>
      </c>
      <c r="G2323" s="2">
        <f>'Moving Avg'!F2323</f>
        <v>15.670749999999995</v>
      </c>
      <c r="H2323" s="2">
        <f>'Moving Avg'!G2323</f>
        <v>15.18238</v>
      </c>
      <c r="I2323" s="2">
        <f>'Moving Avg'!H2323</f>
        <v>14.382624999999997</v>
      </c>
      <c r="J2323" s="6" t="str">
        <f>OBV!F2323</f>
        <v>BULLISH</v>
      </c>
      <c r="K2323" s="6" t="str">
        <f>OBV!G2323</f>
        <v>WEAK</v>
      </c>
      <c r="L2323" s="6" t="str">
        <f>OBV!H2323</f>
        <v>CONFIRMED BULLISH</v>
      </c>
      <c r="M2323" s="8">
        <f t="shared" si="360"/>
        <v>25</v>
      </c>
      <c r="N2323" s="8">
        <f t="shared" si="361"/>
        <v>0</v>
      </c>
      <c r="O2323" s="8">
        <f t="shared" si="362"/>
        <v>50</v>
      </c>
      <c r="P2323" s="8">
        <f t="shared" si="363"/>
        <v>67</v>
      </c>
      <c r="Q2323" s="9">
        <f t="shared" si="364"/>
        <v>26.299999999999997</v>
      </c>
      <c r="R2323" s="9">
        <f t="shared" si="365"/>
        <v>39.25</v>
      </c>
      <c r="S2323" s="9">
        <f t="shared" si="366"/>
        <v>46.400000000000006</v>
      </c>
      <c r="T2323" s="9">
        <f t="shared" si="367"/>
        <v>35.5</v>
      </c>
      <c r="U2323" s="8">
        <f t="shared" si="368"/>
        <v>37.31666666666667</v>
      </c>
      <c r="V2323" s="8">
        <f t="shared" si="369"/>
        <v>36.862499999999997</v>
      </c>
    </row>
    <row r="2324" spans="1:22" ht="13.5" x14ac:dyDescent="0.25">
      <c r="A2324" s="3">
        <f>RSI!A2324</f>
        <v>45385</v>
      </c>
      <c r="B2324" s="2">
        <f>RSI!B2324</f>
        <v>15.753</v>
      </c>
      <c r="C2324" s="2">
        <f>RSI!I2324</f>
        <v>60.310892325058518</v>
      </c>
      <c r="D2324" s="2">
        <f>MACD!E2324</f>
        <v>0.13475352630568693</v>
      </c>
      <c r="E2324" s="2">
        <f>MACD!F2324</f>
        <v>8.7007367260593799E-2</v>
      </c>
      <c r="F2324" s="2">
        <f>'Moving Avg'!D2324</f>
        <v>15.667000000000002</v>
      </c>
      <c r="G2324" s="2">
        <f>'Moving Avg'!F2324</f>
        <v>15.671199999999995</v>
      </c>
      <c r="H2324" s="2">
        <f>'Moving Avg'!G2324</f>
        <v>15.215780000000004</v>
      </c>
      <c r="I2324" s="2">
        <f>'Moving Avg'!H2324</f>
        <v>14.393929999999997</v>
      </c>
      <c r="J2324" s="6" t="str">
        <f>OBV!F2324</f>
        <v>BULLISH</v>
      </c>
      <c r="K2324" s="6" t="str">
        <f>OBV!G2324</f>
        <v>WEAK</v>
      </c>
      <c r="L2324" s="6" t="str">
        <f>OBV!H2324</f>
        <v>CONFIRMED BULLISH</v>
      </c>
      <c r="M2324" s="8">
        <f t="shared" si="360"/>
        <v>25</v>
      </c>
      <c r="N2324" s="8">
        <f t="shared" si="361"/>
        <v>0</v>
      </c>
      <c r="O2324" s="8">
        <f t="shared" si="362"/>
        <v>50</v>
      </c>
      <c r="P2324" s="8">
        <f t="shared" si="363"/>
        <v>67</v>
      </c>
      <c r="Q2324" s="9">
        <f t="shared" si="364"/>
        <v>26.299999999999997</v>
      </c>
      <c r="R2324" s="9">
        <f t="shared" si="365"/>
        <v>39.25</v>
      </c>
      <c r="S2324" s="9">
        <f t="shared" si="366"/>
        <v>46.400000000000006</v>
      </c>
      <c r="T2324" s="9">
        <f t="shared" si="367"/>
        <v>35.5</v>
      </c>
      <c r="U2324" s="8">
        <f t="shared" si="368"/>
        <v>37.31666666666667</v>
      </c>
      <c r="V2324" s="8">
        <f t="shared" si="369"/>
        <v>36.862499999999997</v>
      </c>
    </row>
    <row r="2325" spans="1:22" ht="13.5" x14ac:dyDescent="0.25">
      <c r="A2325" s="3">
        <f>RSI!A2325</f>
        <v>45386</v>
      </c>
      <c r="B2325" s="2">
        <f>RSI!B2325</f>
        <v>15.667</v>
      </c>
      <c r="C2325" s="2">
        <f>RSI!I2325</f>
        <v>55.471931991462284</v>
      </c>
      <c r="D2325" s="2">
        <f>MACD!E2325</f>
        <v>0.14887012631914764</v>
      </c>
      <c r="E2325" s="2">
        <f>MACD!F2325</f>
        <v>9.9379919072304562E-2</v>
      </c>
      <c r="F2325" s="2">
        <f>'Moving Avg'!D2325</f>
        <v>15.684199999999999</v>
      </c>
      <c r="G2325" s="2">
        <f>'Moving Avg'!F2325</f>
        <v>15.667349999999994</v>
      </c>
      <c r="H2325" s="2">
        <f>'Moving Avg'!G2325</f>
        <v>15.241980000000003</v>
      </c>
      <c r="I2325" s="2">
        <f>'Moving Avg'!H2325</f>
        <v>14.404804999999996</v>
      </c>
      <c r="J2325" s="6" t="str">
        <f>OBV!F2325</f>
        <v>BULLISH</v>
      </c>
      <c r="K2325" s="6" t="str">
        <f>OBV!G2325</f>
        <v>WEAK</v>
      </c>
      <c r="L2325" s="6" t="str">
        <f>OBV!H2325</f>
        <v>CONFIRMED BULLISH</v>
      </c>
      <c r="M2325" s="8">
        <f t="shared" si="360"/>
        <v>25</v>
      </c>
      <c r="N2325" s="8">
        <f t="shared" si="361"/>
        <v>0</v>
      </c>
      <c r="O2325" s="8">
        <f t="shared" si="362"/>
        <v>50</v>
      </c>
      <c r="P2325" s="8">
        <f t="shared" si="363"/>
        <v>67</v>
      </c>
      <c r="Q2325" s="9">
        <f t="shared" si="364"/>
        <v>26.299999999999997</v>
      </c>
      <c r="R2325" s="9">
        <f t="shared" si="365"/>
        <v>39.25</v>
      </c>
      <c r="S2325" s="9">
        <f t="shared" si="366"/>
        <v>46.400000000000006</v>
      </c>
      <c r="T2325" s="9">
        <f t="shared" si="367"/>
        <v>35.5</v>
      </c>
      <c r="U2325" s="8">
        <f t="shared" si="368"/>
        <v>37.31666666666667</v>
      </c>
      <c r="V2325" s="8">
        <f t="shared" si="369"/>
        <v>36.862499999999997</v>
      </c>
    </row>
    <row r="2326" spans="1:22" ht="13.5" x14ac:dyDescent="0.25">
      <c r="A2326" s="3">
        <f>RSI!A2326</f>
        <v>45387</v>
      </c>
      <c r="B2326" s="2">
        <f>RSI!B2326</f>
        <v>15.71</v>
      </c>
      <c r="C2326" s="2">
        <f>RSI!I2326</f>
        <v>57.315996635118871</v>
      </c>
      <c r="D2326" s="2">
        <f>MACD!E2326</f>
        <v>0.11745868614372057</v>
      </c>
      <c r="E2326" s="2">
        <f>MACD!F2326</f>
        <v>0.10299567248658778</v>
      </c>
      <c r="F2326" s="2">
        <f>'Moving Avg'!D2326</f>
        <v>15.710000000000003</v>
      </c>
      <c r="G2326" s="2">
        <f>'Moving Avg'!F2326</f>
        <v>15.660949999999994</v>
      </c>
      <c r="H2326" s="2">
        <f>'Moving Avg'!G2326</f>
        <v>15.266980000000006</v>
      </c>
      <c r="I2326" s="2">
        <f>'Moving Avg'!H2326</f>
        <v>14.414864999999997</v>
      </c>
      <c r="J2326" s="6" t="str">
        <f>OBV!F2326</f>
        <v>BULLISH</v>
      </c>
      <c r="K2326" s="6" t="str">
        <f>OBV!G2326</f>
        <v>WEAK</v>
      </c>
      <c r="L2326" s="6" t="str">
        <f>OBV!H2326</f>
        <v>CONFIRMED BULLISH</v>
      </c>
      <c r="M2326" s="8">
        <f t="shared" si="360"/>
        <v>25</v>
      </c>
      <c r="N2326" s="8">
        <f t="shared" si="361"/>
        <v>0</v>
      </c>
      <c r="O2326" s="8">
        <f t="shared" si="362"/>
        <v>50</v>
      </c>
      <c r="P2326" s="8">
        <f t="shared" si="363"/>
        <v>67</v>
      </c>
      <c r="Q2326" s="9">
        <f t="shared" si="364"/>
        <v>26.299999999999997</v>
      </c>
      <c r="R2326" s="9">
        <f t="shared" si="365"/>
        <v>39.25</v>
      </c>
      <c r="S2326" s="9">
        <f t="shared" si="366"/>
        <v>46.400000000000006</v>
      </c>
      <c r="T2326" s="9">
        <f t="shared" si="367"/>
        <v>35.5</v>
      </c>
      <c r="U2326" s="8">
        <f t="shared" si="368"/>
        <v>37.31666666666667</v>
      </c>
      <c r="V2326" s="8">
        <f t="shared" si="369"/>
        <v>36.862499999999997</v>
      </c>
    </row>
    <row r="2327" spans="1:22" ht="13.5" x14ac:dyDescent="0.25">
      <c r="A2327" s="3">
        <f>RSI!A2327</f>
        <v>45390</v>
      </c>
      <c r="B2327" s="2">
        <f>RSI!B2327</f>
        <v>15.71</v>
      </c>
      <c r="C2327" s="2">
        <f>RSI!I2327</f>
        <v>57.315996635118864</v>
      </c>
      <c r="D2327" s="2">
        <f>MACD!E2327</f>
        <v>6.5116860523158238E-2</v>
      </c>
      <c r="E2327" s="2">
        <f>MACD!F2327</f>
        <v>9.5419910093901883E-2</v>
      </c>
      <c r="F2327" s="2">
        <f>'Moving Avg'!D2327</f>
        <v>15.7186</v>
      </c>
      <c r="G2327" s="2">
        <f>'Moving Avg'!F2327</f>
        <v>15.665249999999991</v>
      </c>
      <c r="H2327" s="2">
        <f>'Moving Avg'!G2327</f>
        <v>15.291820000000005</v>
      </c>
      <c r="I2327" s="2">
        <f>'Moving Avg'!H2327</f>
        <v>14.426849999999996</v>
      </c>
      <c r="J2327" s="6" t="str">
        <f>OBV!F2327</f>
        <v>BULLISH</v>
      </c>
      <c r="K2327" s="6" t="str">
        <f>OBV!G2327</f>
        <v>WEAK</v>
      </c>
      <c r="L2327" s="6" t="str">
        <f>OBV!H2327</f>
        <v>CONFIRMED BULLISH</v>
      </c>
      <c r="M2327" s="8">
        <f t="shared" si="360"/>
        <v>25</v>
      </c>
      <c r="N2327" s="8">
        <f t="shared" si="361"/>
        <v>100</v>
      </c>
      <c r="O2327" s="8">
        <f t="shared" si="362"/>
        <v>50</v>
      </c>
      <c r="P2327" s="8">
        <f t="shared" si="363"/>
        <v>67</v>
      </c>
      <c r="Q2327" s="9">
        <f t="shared" si="364"/>
        <v>61.3</v>
      </c>
      <c r="R2327" s="9">
        <f t="shared" si="365"/>
        <v>59.25</v>
      </c>
      <c r="S2327" s="9">
        <f t="shared" si="366"/>
        <v>61.400000000000006</v>
      </c>
      <c r="T2327" s="9">
        <f t="shared" si="367"/>
        <v>60.5</v>
      </c>
      <c r="U2327" s="8">
        <f t="shared" si="368"/>
        <v>60.65</v>
      </c>
      <c r="V2327" s="8">
        <f t="shared" si="369"/>
        <v>60.612499999999997</v>
      </c>
    </row>
    <row r="2328" spans="1:22" ht="13.5" x14ac:dyDescent="0.25">
      <c r="A2328" s="3">
        <f>RSI!A2328</f>
        <v>45394</v>
      </c>
      <c r="B2328" s="2">
        <f>RSI!B2328</f>
        <v>15.71</v>
      </c>
      <c r="C2328" s="2">
        <f>RSI!I2328</f>
        <v>57.315996635118864</v>
      </c>
      <c r="D2328" s="2">
        <f>MACD!E2328</f>
        <v>4.4973072808778269E-2</v>
      </c>
      <c r="E2328" s="2">
        <f>MACD!F2328</f>
        <v>8.5330542636877171E-2</v>
      </c>
      <c r="F2328" s="2">
        <f>'Moving Avg'!D2328</f>
        <v>15.710000000000003</v>
      </c>
      <c r="G2328" s="2">
        <f>'Moving Avg'!F2328</f>
        <v>15.669549999999992</v>
      </c>
      <c r="H2328" s="2">
        <f>'Moving Avg'!G2328</f>
        <v>15.316660000000004</v>
      </c>
      <c r="I2328" s="2">
        <f>'Moving Avg'!H2328</f>
        <v>14.436909999999997</v>
      </c>
      <c r="J2328" s="6" t="str">
        <f>OBV!F2328</f>
        <v>BEARISH</v>
      </c>
      <c r="K2328" s="6" t="str">
        <f>OBV!G2328</f>
        <v>NEUTRAL</v>
      </c>
      <c r="L2328" s="6" t="str">
        <f>OBV!H2328</f>
        <v>CONFIRMED BEARISH</v>
      </c>
      <c r="M2328" s="8">
        <f t="shared" si="360"/>
        <v>25</v>
      </c>
      <c r="N2328" s="8">
        <f t="shared" si="361"/>
        <v>100</v>
      </c>
      <c r="O2328" s="8">
        <f t="shared" si="362"/>
        <v>50</v>
      </c>
      <c r="P2328" s="8">
        <f t="shared" si="363"/>
        <v>16.5</v>
      </c>
      <c r="Q2328" s="9">
        <f t="shared" si="364"/>
        <v>53.725000000000001</v>
      </c>
      <c r="R2328" s="9">
        <f t="shared" si="365"/>
        <v>46.625</v>
      </c>
      <c r="S2328" s="9">
        <f t="shared" si="366"/>
        <v>38.674999999999997</v>
      </c>
      <c r="T2328" s="9">
        <f t="shared" si="367"/>
        <v>47.875</v>
      </c>
      <c r="U2328" s="8">
        <f t="shared" si="368"/>
        <v>46.341666666666661</v>
      </c>
      <c r="V2328" s="8">
        <f t="shared" si="369"/>
        <v>46.724999999999994</v>
      </c>
    </row>
    <row r="2329" spans="1:22" ht="13.5" x14ac:dyDescent="0.25">
      <c r="A2329" s="3">
        <f>RSI!A2329</f>
        <v>45397</v>
      </c>
      <c r="B2329" s="2">
        <f>RSI!B2329</f>
        <v>15.83</v>
      </c>
      <c r="C2329" s="2">
        <f>RSI!I2329</f>
        <v>62.700136920741649</v>
      </c>
      <c r="D2329" s="2">
        <f>MACD!E2329</f>
        <v>1.8319414937868927E-2</v>
      </c>
      <c r="E2329" s="2">
        <f>MACD!F2329</f>
        <v>7.192831709707552E-2</v>
      </c>
      <c r="F2329" s="2">
        <f>'Moving Avg'!D2329</f>
        <v>15.725400000000002</v>
      </c>
      <c r="G2329" s="2">
        <f>'Moving Avg'!F2329</f>
        <v>15.686249999999996</v>
      </c>
      <c r="H2329" s="2">
        <f>'Moving Avg'!G2329</f>
        <v>15.342520000000006</v>
      </c>
      <c r="I2329" s="2">
        <f>'Moving Avg'!H2329</f>
        <v>14.447569999999995</v>
      </c>
      <c r="J2329" s="6" t="str">
        <f>OBV!F2329</f>
        <v>BULLISH</v>
      </c>
      <c r="K2329" s="6" t="str">
        <f>OBV!G2329</f>
        <v>WEAK</v>
      </c>
      <c r="L2329" s="6" t="str">
        <f>OBV!H2329</f>
        <v>CONFIRMED BULLISH</v>
      </c>
      <c r="M2329" s="8">
        <f t="shared" si="360"/>
        <v>25</v>
      </c>
      <c r="N2329" s="8">
        <f t="shared" si="361"/>
        <v>100</v>
      </c>
      <c r="O2329" s="8">
        <f t="shared" si="362"/>
        <v>50</v>
      </c>
      <c r="P2329" s="8">
        <f t="shared" si="363"/>
        <v>67</v>
      </c>
      <c r="Q2329" s="9">
        <f t="shared" si="364"/>
        <v>61.3</v>
      </c>
      <c r="R2329" s="9">
        <f t="shared" si="365"/>
        <v>59.25</v>
      </c>
      <c r="S2329" s="9">
        <f t="shared" si="366"/>
        <v>61.400000000000006</v>
      </c>
      <c r="T2329" s="9">
        <f t="shared" si="367"/>
        <v>60.5</v>
      </c>
      <c r="U2329" s="8">
        <f t="shared" si="368"/>
        <v>60.65</v>
      </c>
      <c r="V2329" s="8">
        <f t="shared" si="369"/>
        <v>60.612499999999997</v>
      </c>
    </row>
    <row r="2330" spans="1:22" ht="13.5" x14ac:dyDescent="0.25">
      <c r="A2330" s="3">
        <f>RSI!A2330</f>
        <v>45398</v>
      </c>
      <c r="B2330" s="2">
        <f>RSI!B2330</f>
        <v>16.265999999999998</v>
      </c>
      <c r="C2330" s="2">
        <f>RSI!I2330</f>
        <v>75.026226445207087</v>
      </c>
      <c r="D2330" s="2">
        <f>MACD!E2330</f>
        <v>-3.7905751940341403E-2</v>
      </c>
      <c r="E2330" s="2">
        <f>MACD!F2330</f>
        <v>4.9961503289592139E-2</v>
      </c>
      <c r="F2330" s="2">
        <f>'Moving Avg'!D2330</f>
        <v>15.8452</v>
      </c>
      <c r="G2330" s="2">
        <f>'Moving Avg'!F2330</f>
        <v>15.724749999999997</v>
      </c>
      <c r="H2330" s="2">
        <f>'Moving Avg'!G2330</f>
        <v>15.377280000000006</v>
      </c>
      <c r="I2330" s="2">
        <f>'Moving Avg'!H2330</f>
        <v>14.460409999999998</v>
      </c>
      <c r="J2330" s="6" t="str">
        <f>OBV!F2330</f>
        <v>BULLISH</v>
      </c>
      <c r="K2330" s="6" t="str">
        <f>OBV!G2330</f>
        <v>WEAK</v>
      </c>
      <c r="L2330" s="6" t="str">
        <f>OBV!H2330</f>
        <v>CONFIRMED BULLISH</v>
      </c>
      <c r="M2330" s="8">
        <f t="shared" si="360"/>
        <v>0</v>
      </c>
      <c r="N2330" s="8">
        <f t="shared" si="361"/>
        <v>100</v>
      </c>
      <c r="O2330" s="8">
        <f t="shared" si="362"/>
        <v>50</v>
      </c>
      <c r="P2330" s="8">
        <f t="shared" si="363"/>
        <v>67</v>
      </c>
      <c r="Q2330" s="9">
        <f t="shared" si="364"/>
        <v>52.55</v>
      </c>
      <c r="R2330" s="9">
        <f t="shared" si="365"/>
        <v>54.25</v>
      </c>
      <c r="S2330" s="9">
        <f t="shared" si="366"/>
        <v>57.650000000000006</v>
      </c>
      <c r="T2330" s="9">
        <f t="shared" si="367"/>
        <v>54.25</v>
      </c>
      <c r="U2330" s="8">
        <f t="shared" si="368"/>
        <v>54.816666666666663</v>
      </c>
      <c r="V2330" s="8">
        <f t="shared" si="369"/>
        <v>54.674999999999997</v>
      </c>
    </row>
    <row r="2331" spans="1:22" ht="13.5" x14ac:dyDescent="0.25">
      <c r="A2331" s="3">
        <f>RSI!A2331</f>
        <v>45399</v>
      </c>
      <c r="B2331" s="2">
        <f>RSI!B2331</f>
        <v>16.523</v>
      </c>
      <c r="C2331" s="2">
        <f>RSI!I2331</f>
        <v>79.356643382099804</v>
      </c>
      <c r="D2331" s="2">
        <f>MACD!E2331</f>
        <v>-0.10836813907352116</v>
      </c>
      <c r="E2331" s="2">
        <f>MACD!F2331</f>
        <v>1.829557481696948E-2</v>
      </c>
      <c r="F2331" s="2">
        <f>'Moving Avg'!D2331</f>
        <v>16.0078</v>
      </c>
      <c r="G2331" s="2">
        <f>'Moving Avg'!F2331</f>
        <v>15.763250000000003</v>
      </c>
      <c r="H2331" s="2">
        <f>'Moving Avg'!G2331</f>
        <v>15.416840000000009</v>
      </c>
      <c r="I2331" s="2">
        <f>'Moving Avg'!H2331</f>
        <v>14.474534999999996</v>
      </c>
      <c r="J2331" s="6" t="str">
        <f>OBV!F2331</f>
        <v>BULLISH</v>
      </c>
      <c r="K2331" s="6" t="str">
        <f>OBV!G2331</f>
        <v>WEAK</v>
      </c>
      <c r="L2331" s="6" t="str">
        <f>OBV!H2331</f>
        <v>CONFIRMED BULLISH</v>
      </c>
      <c r="M2331" s="8">
        <f t="shared" si="360"/>
        <v>0</v>
      </c>
      <c r="N2331" s="8">
        <f t="shared" si="361"/>
        <v>100</v>
      </c>
      <c r="O2331" s="8">
        <f t="shared" si="362"/>
        <v>50</v>
      </c>
      <c r="P2331" s="8">
        <f t="shared" si="363"/>
        <v>67</v>
      </c>
      <c r="Q2331" s="9">
        <f t="shared" si="364"/>
        <v>52.55</v>
      </c>
      <c r="R2331" s="9">
        <f t="shared" si="365"/>
        <v>54.25</v>
      </c>
      <c r="S2331" s="9">
        <f t="shared" si="366"/>
        <v>57.650000000000006</v>
      </c>
      <c r="T2331" s="9">
        <f t="shared" si="367"/>
        <v>54.25</v>
      </c>
      <c r="U2331" s="8">
        <f t="shared" si="368"/>
        <v>54.816666666666663</v>
      </c>
      <c r="V2331" s="8">
        <f t="shared" si="369"/>
        <v>54.674999999999997</v>
      </c>
    </row>
    <row r="2332" spans="1:22" ht="13.5" x14ac:dyDescent="0.25">
      <c r="A2332" s="3">
        <f>RSI!A2332</f>
        <v>45400</v>
      </c>
      <c r="B2332" s="2">
        <f>RSI!B2332</f>
        <v>16.523</v>
      </c>
      <c r="C2332" s="2">
        <f>RSI!I2332</f>
        <v>79.356643382099804</v>
      </c>
      <c r="D2332" s="2">
        <f>MACD!E2332</f>
        <v>-0.15984302199469091</v>
      </c>
      <c r="E2332" s="2">
        <f>MACD!F2332</f>
        <v>-1.7332144545362603E-2</v>
      </c>
      <c r="F2332" s="2">
        <f>'Moving Avg'!D2332</f>
        <v>16.170399999999997</v>
      </c>
      <c r="G2332" s="2">
        <f>'Moving Avg'!F2332</f>
        <v>15.797500000000003</v>
      </c>
      <c r="H2332" s="2">
        <f>'Moving Avg'!G2332</f>
        <v>15.457940000000008</v>
      </c>
      <c r="I2332" s="2">
        <f>'Moving Avg'!H2332</f>
        <v>14.488659999999998</v>
      </c>
      <c r="J2332" s="6" t="str">
        <f>OBV!F2332</f>
        <v>BULLISH</v>
      </c>
      <c r="K2332" s="6" t="str">
        <f>OBV!G2332</f>
        <v>WEAK</v>
      </c>
      <c r="L2332" s="6" t="str">
        <f>OBV!H2332</f>
        <v>CONFIRMED BULLISH</v>
      </c>
      <c r="M2332" s="8">
        <f t="shared" si="360"/>
        <v>0</v>
      </c>
      <c r="N2332" s="8">
        <f t="shared" si="361"/>
        <v>100</v>
      </c>
      <c r="O2332" s="8">
        <f t="shared" si="362"/>
        <v>50</v>
      </c>
      <c r="P2332" s="8">
        <f t="shared" si="363"/>
        <v>67</v>
      </c>
      <c r="Q2332" s="9">
        <f t="shared" si="364"/>
        <v>52.55</v>
      </c>
      <c r="R2332" s="9">
        <f t="shared" si="365"/>
        <v>54.25</v>
      </c>
      <c r="S2332" s="9">
        <f t="shared" si="366"/>
        <v>57.650000000000006</v>
      </c>
      <c r="T2332" s="9">
        <f t="shared" si="367"/>
        <v>54.25</v>
      </c>
      <c r="U2332" s="8">
        <f t="shared" si="368"/>
        <v>54.816666666666663</v>
      </c>
      <c r="V2332" s="8">
        <f t="shared" si="369"/>
        <v>54.674999999999997</v>
      </c>
    </row>
    <row r="2333" spans="1:22" ht="13.5" x14ac:dyDescent="0.25">
      <c r="A2333" s="3">
        <f>RSI!A2333</f>
        <v>45401</v>
      </c>
      <c r="B2333" s="2">
        <f>RSI!B2333</f>
        <v>16.523</v>
      </c>
      <c r="C2333" s="2">
        <f>RSI!I2333</f>
        <v>79.356643382099804</v>
      </c>
      <c r="D2333" s="2">
        <f>MACD!E2333</f>
        <v>-0.19487498984467067</v>
      </c>
      <c r="E2333" s="2">
        <f>MACD!F2333</f>
        <v>-5.2840713605224222E-2</v>
      </c>
      <c r="F2333" s="2">
        <f>'Moving Avg'!D2333</f>
        <v>16.332999999999998</v>
      </c>
      <c r="G2333" s="2">
        <f>'Moving Avg'!F2333</f>
        <v>15.831750000000005</v>
      </c>
      <c r="H2333" s="2">
        <f>'Moving Avg'!G2333</f>
        <v>15.500740000000009</v>
      </c>
      <c r="I2333" s="2">
        <f>'Moving Avg'!H2333</f>
        <v>14.502784999999999</v>
      </c>
      <c r="J2333" s="6" t="str">
        <f>OBV!F2333</f>
        <v>BULLISH</v>
      </c>
      <c r="K2333" s="6" t="str">
        <f>OBV!G2333</f>
        <v>WEAK</v>
      </c>
      <c r="L2333" s="6" t="str">
        <f>OBV!H2333</f>
        <v>CONFIRMED BULLISH</v>
      </c>
      <c r="M2333" s="8">
        <f t="shared" si="360"/>
        <v>0</v>
      </c>
      <c r="N2333" s="8">
        <f t="shared" si="361"/>
        <v>100</v>
      </c>
      <c r="O2333" s="8">
        <f t="shared" si="362"/>
        <v>50</v>
      </c>
      <c r="P2333" s="8">
        <f t="shared" si="363"/>
        <v>67</v>
      </c>
      <c r="Q2333" s="9">
        <f t="shared" si="364"/>
        <v>52.55</v>
      </c>
      <c r="R2333" s="9">
        <f t="shared" si="365"/>
        <v>54.25</v>
      </c>
      <c r="S2333" s="9">
        <f t="shared" si="366"/>
        <v>57.650000000000006</v>
      </c>
      <c r="T2333" s="9">
        <f t="shared" si="367"/>
        <v>54.25</v>
      </c>
      <c r="U2333" s="8">
        <f t="shared" si="368"/>
        <v>54.816666666666663</v>
      </c>
      <c r="V2333" s="8">
        <f t="shared" si="369"/>
        <v>54.674999999999997</v>
      </c>
    </row>
    <row r="2334" spans="1:22" ht="13.5" x14ac:dyDescent="0.25">
      <c r="A2334" s="3">
        <f>RSI!A2334</f>
        <v>45404</v>
      </c>
      <c r="B2334" s="2">
        <f>RSI!B2334</f>
        <v>16.265999999999998</v>
      </c>
      <c r="C2334" s="2">
        <f>RSI!I2334</f>
        <v>65.229786367639065</v>
      </c>
      <c r="D2334" s="2">
        <f>MACD!E2334</f>
        <v>-0.20983878243545639</v>
      </c>
      <c r="E2334" s="2">
        <f>MACD!F2334</f>
        <v>-8.4240327371270657E-2</v>
      </c>
      <c r="F2334" s="2">
        <f>'Moving Avg'!D2334</f>
        <v>16.420200000000001</v>
      </c>
      <c r="G2334" s="2">
        <f>'Moving Avg'!F2334</f>
        <v>15.853150000000005</v>
      </c>
      <c r="H2334" s="2">
        <f>'Moving Avg'!G2334</f>
        <v>15.538400000000008</v>
      </c>
      <c r="I2334" s="2">
        <f>'Moving Avg'!H2334</f>
        <v>14.515840000000001</v>
      </c>
      <c r="J2334" s="6" t="str">
        <f>OBV!F2334</f>
        <v>BULLISH</v>
      </c>
      <c r="K2334" s="6" t="str">
        <f>OBV!G2334</f>
        <v>WEAK</v>
      </c>
      <c r="L2334" s="6" t="str">
        <f>OBV!H2334</f>
        <v>CONFIRMED BULLISH</v>
      </c>
      <c r="M2334" s="8">
        <f t="shared" si="360"/>
        <v>25</v>
      </c>
      <c r="N2334" s="8">
        <f t="shared" si="361"/>
        <v>100</v>
      </c>
      <c r="O2334" s="8">
        <f t="shared" si="362"/>
        <v>50</v>
      </c>
      <c r="P2334" s="8">
        <f t="shared" si="363"/>
        <v>67</v>
      </c>
      <c r="Q2334" s="9">
        <f t="shared" si="364"/>
        <v>61.3</v>
      </c>
      <c r="R2334" s="9">
        <f t="shared" si="365"/>
        <v>59.25</v>
      </c>
      <c r="S2334" s="9">
        <f t="shared" si="366"/>
        <v>61.400000000000006</v>
      </c>
      <c r="T2334" s="9">
        <f t="shared" si="367"/>
        <v>60.5</v>
      </c>
      <c r="U2334" s="8">
        <f t="shared" si="368"/>
        <v>60.65</v>
      </c>
      <c r="V2334" s="8">
        <f t="shared" si="369"/>
        <v>60.612499999999997</v>
      </c>
    </row>
    <row r="2335" spans="1:22" ht="13.5" x14ac:dyDescent="0.25">
      <c r="A2335" s="3">
        <f>RSI!A2335</f>
        <v>45405</v>
      </c>
      <c r="B2335" s="2">
        <f>RSI!B2335</f>
        <v>16.395</v>
      </c>
      <c r="C2335" s="2">
        <f>RSI!I2335</f>
        <v>68.281964079262835</v>
      </c>
      <c r="D2335" s="2">
        <f>MACD!E2335</f>
        <v>-0.2478037050358104</v>
      </c>
      <c r="E2335" s="2">
        <f>MACD!F2335</f>
        <v>-0.11695300290417861</v>
      </c>
      <c r="F2335" s="2">
        <f>'Moving Avg'!D2335</f>
        <v>16.446000000000002</v>
      </c>
      <c r="G2335" s="2">
        <f>'Moving Avg'!F2335</f>
        <v>15.881000000000004</v>
      </c>
      <c r="H2335" s="2">
        <f>'Moving Avg'!G2335</f>
        <v>15.576940000000009</v>
      </c>
      <c r="I2335" s="2">
        <f>'Moving Avg'!H2335</f>
        <v>14.529540000000003</v>
      </c>
      <c r="J2335" s="6" t="str">
        <f>OBV!F2335</f>
        <v>BULLISH</v>
      </c>
      <c r="K2335" s="6" t="str">
        <f>OBV!G2335</f>
        <v>WEAK</v>
      </c>
      <c r="L2335" s="6" t="str">
        <f>OBV!H2335</f>
        <v>CONFIRMED BULLISH</v>
      </c>
      <c r="M2335" s="8">
        <f t="shared" si="360"/>
        <v>25</v>
      </c>
      <c r="N2335" s="8">
        <f t="shared" si="361"/>
        <v>100</v>
      </c>
      <c r="O2335" s="8">
        <f t="shared" si="362"/>
        <v>50</v>
      </c>
      <c r="P2335" s="8">
        <f t="shared" si="363"/>
        <v>67</v>
      </c>
      <c r="Q2335" s="9">
        <f t="shared" si="364"/>
        <v>61.3</v>
      </c>
      <c r="R2335" s="9">
        <f t="shared" si="365"/>
        <v>59.25</v>
      </c>
      <c r="S2335" s="9">
        <f t="shared" si="366"/>
        <v>61.400000000000006</v>
      </c>
      <c r="T2335" s="9">
        <f t="shared" si="367"/>
        <v>60.5</v>
      </c>
      <c r="U2335" s="8">
        <f t="shared" si="368"/>
        <v>60.65</v>
      </c>
      <c r="V2335" s="8">
        <f t="shared" si="369"/>
        <v>60.612499999999997</v>
      </c>
    </row>
    <row r="2336" spans="1:22" ht="13.5" x14ac:dyDescent="0.25">
      <c r="A2336" s="3">
        <f>RSI!A2336</f>
        <v>45406</v>
      </c>
      <c r="B2336" s="2">
        <f>RSI!B2336</f>
        <v>16.265999999999998</v>
      </c>
      <c r="C2336" s="2">
        <f>RSI!I2336</f>
        <v>62.384518172487418</v>
      </c>
      <c r="D2336" s="2">
        <f>MACD!E2336</f>
        <v>-0.26684968479351134</v>
      </c>
      <c r="E2336" s="2">
        <f>MACD!F2336</f>
        <v>-0.14693233928204516</v>
      </c>
      <c r="F2336" s="2">
        <f>'Moving Avg'!D2336</f>
        <v>16.394599999999997</v>
      </c>
      <c r="G2336" s="2">
        <f>'Moving Avg'!F2336</f>
        <v>15.915250000000004</v>
      </c>
      <c r="H2336" s="2">
        <f>'Moving Avg'!G2336</f>
        <v>15.614780000000007</v>
      </c>
      <c r="I2336" s="2">
        <f>'Moving Avg'!H2336</f>
        <v>14.541525000000002</v>
      </c>
      <c r="J2336" s="6" t="str">
        <f>OBV!F2336</f>
        <v>BEARISH</v>
      </c>
      <c r="K2336" s="6" t="str">
        <f>OBV!G2336</f>
        <v>STRONG</v>
      </c>
      <c r="L2336" s="6" t="str">
        <f>OBV!H2336</f>
        <v>CONFIRMED BEARISH</v>
      </c>
      <c r="M2336" s="8">
        <f t="shared" si="360"/>
        <v>25</v>
      </c>
      <c r="N2336" s="8">
        <f t="shared" si="361"/>
        <v>100</v>
      </c>
      <c r="O2336" s="8">
        <f t="shared" si="362"/>
        <v>50</v>
      </c>
      <c r="P2336" s="8">
        <f t="shared" si="363"/>
        <v>33</v>
      </c>
      <c r="Q2336" s="9">
        <f t="shared" si="364"/>
        <v>56.2</v>
      </c>
      <c r="R2336" s="9">
        <f t="shared" si="365"/>
        <v>50.75</v>
      </c>
      <c r="S2336" s="9">
        <f t="shared" si="366"/>
        <v>46.1</v>
      </c>
      <c r="T2336" s="9">
        <f t="shared" si="367"/>
        <v>52</v>
      </c>
      <c r="U2336" s="8">
        <f t="shared" si="368"/>
        <v>51.016666666666673</v>
      </c>
      <c r="V2336" s="8">
        <f t="shared" si="369"/>
        <v>51.262500000000003</v>
      </c>
    </row>
    <row r="2337" spans="1:22" ht="13.5" x14ac:dyDescent="0.25">
      <c r="A2337" s="3">
        <f>RSI!A2337</f>
        <v>45407</v>
      </c>
      <c r="B2337" s="2">
        <f>RSI!B2337</f>
        <v>16.265999999999998</v>
      </c>
      <c r="C2337" s="2">
        <f>RSI!I2337</f>
        <v>62.384518172487425</v>
      </c>
      <c r="D2337" s="2">
        <f>MACD!E2337</f>
        <v>-0.28506690899349607</v>
      </c>
      <c r="E2337" s="2">
        <f>MACD!F2337</f>
        <v>-0.17455925322433535</v>
      </c>
      <c r="F2337" s="2">
        <f>'Moving Avg'!D2337</f>
        <v>16.343199999999996</v>
      </c>
      <c r="G2337" s="2">
        <f>'Moving Avg'!F2337</f>
        <v>15.957600000000003</v>
      </c>
      <c r="H2337" s="2">
        <f>'Moving Avg'!G2337</f>
        <v>15.652440000000007</v>
      </c>
      <c r="I2337" s="2">
        <f>'Moving Avg'!H2337</f>
        <v>14.553510000000003</v>
      </c>
      <c r="J2337" s="6" t="str">
        <f>OBV!F2337</f>
        <v>BEARISH</v>
      </c>
      <c r="K2337" s="6" t="str">
        <f>OBV!G2337</f>
        <v>STRONG</v>
      </c>
      <c r="L2337" s="6" t="str">
        <f>OBV!H2337</f>
        <v>CONFIRMED BEARISH</v>
      </c>
      <c r="M2337" s="8">
        <f t="shared" si="360"/>
        <v>25</v>
      </c>
      <c r="N2337" s="8">
        <f t="shared" si="361"/>
        <v>100</v>
      </c>
      <c r="O2337" s="8">
        <f t="shared" si="362"/>
        <v>50</v>
      </c>
      <c r="P2337" s="8">
        <f t="shared" si="363"/>
        <v>33</v>
      </c>
      <c r="Q2337" s="9">
        <f t="shared" si="364"/>
        <v>56.2</v>
      </c>
      <c r="R2337" s="9">
        <f t="shared" si="365"/>
        <v>50.75</v>
      </c>
      <c r="S2337" s="9">
        <f t="shared" si="366"/>
        <v>46.1</v>
      </c>
      <c r="T2337" s="9">
        <f t="shared" si="367"/>
        <v>52</v>
      </c>
      <c r="U2337" s="8">
        <f t="shared" si="368"/>
        <v>51.016666666666673</v>
      </c>
      <c r="V2337" s="8">
        <f t="shared" si="369"/>
        <v>51.262500000000003</v>
      </c>
    </row>
    <row r="2338" spans="1:22" ht="13.5" x14ac:dyDescent="0.25">
      <c r="A2338" s="3">
        <f>RSI!A2338</f>
        <v>45408</v>
      </c>
      <c r="B2338" s="2">
        <f>RSI!B2338</f>
        <v>16.265999999999998</v>
      </c>
      <c r="C2338" s="2">
        <f>RSI!I2338</f>
        <v>62.384518172487425</v>
      </c>
      <c r="D2338" s="2">
        <f>MACD!E2338</f>
        <v>-0.30242721958899921</v>
      </c>
      <c r="E2338" s="2">
        <f>MACD!F2338</f>
        <v>-0.20013284649726812</v>
      </c>
      <c r="F2338" s="2">
        <f>'Moving Avg'!D2338</f>
        <v>16.291800000000002</v>
      </c>
      <c r="G2338" s="2">
        <f>'Moving Avg'!F2338</f>
        <v>15.991850000000003</v>
      </c>
      <c r="H2338" s="2">
        <f>'Moving Avg'!G2338</f>
        <v>15.690100000000005</v>
      </c>
      <c r="I2338" s="2">
        <f>'Moving Avg'!H2338</f>
        <v>14.565495000000006</v>
      </c>
      <c r="J2338" s="6" t="str">
        <f>OBV!F2338</f>
        <v>BEARISH</v>
      </c>
      <c r="K2338" s="6" t="str">
        <f>OBV!G2338</f>
        <v>STRONG</v>
      </c>
      <c r="L2338" s="6" t="str">
        <f>OBV!H2338</f>
        <v>CONFIRMED BEARISH</v>
      </c>
      <c r="M2338" s="8">
        <f t="shared" si="360"/>
        <v>25</v>
      </c>
      <c r="N2338" s="8">
        <f t="shared" si="361"/>
        <v>100</v>
      </c>
      <c r="O2338" s="8">
        <f t="shared" si="362"/>
        <v>50</v>
      </c>
      <c r="P2338" s="8">
        <f t="shared" si="363"/>
        <v>33</v>
      </c>
      <c r="Q2338" s="9">
        <f t="shared" si="364"/>
        <v>56.2</v>
      </c>
      <c r="R2338" s="9">
        <f t="shared" si="365"/>
        <v>50.75</v>
      </c>
      <c r="S2338" s="9">
        <f t="shared" si="366"/>
        <v>46.1</v>
      </c>
      <c r="T2338" s="9">
        <f t="shared" si="367"/>
        <v>52</v>
      </c>
      <c r="U2338" s="8">
        <f t="shared" si="368"/>
        <v>51.016666666666673</v>
      </c>
      <c r="V2338" s="8">
        <f t="shared" si="369"/>
        <v>51.262500000000003</v>
      </c>
    </row>
    <row r="2339" spans="1:22" ht="13.5" x14ac:dyDescent="0.25">
      <c r="A2339" s="3">
        <f>RSI!A2339</f>
        <v>45411</v>
      </c>
      <c r="B2339" s="2">
        <f>RSI!B2339</f>
        <v>16.138000000000002</v>
      </c>
      <c r="C2339" s="2">
        <f>RSI!I2339</f>
        <v>56.3527155765738</v>
      </c>
      <c r="D2339" s="2">
        <f>MACD!E2339</f>
        <v>-0.29097530088645662</v>
      </c>
      <c r="E2339" s="2">
        <f>MACD!F2339</f>
        <v>-0.21830133737510582</v>
      </c>
      <c r="F2339" s="2">
        <f>'Moving Avg'!D2339</f>
        <v>16.266200000000001</v>
      </c>
      <c r="G2339" s="2">
        <f>'Moving Avg'!F2339</f>
        <v>16.019700000000004</v>
      </c>
      <c r="H2339" s="2">
        <f>'Moving Avg'!G2339</f>
        <v>15.725200000000006</v>
      </c>
      <c r="I2339" s="2">
        <f>'Moving Avg'!H2339</f>
        <v>14.578550000000005</v>
      </c>
      <c r="J2339" s="6" t="str">
        <f>OBV!F2339</f>
        <v>BEARISH</v>
      </c>
      <c r="K2339" s="6" t="str">
        <f>OBV!G2339</f>
        <v>STRONG</v>
      </c>
      <c r="L2339" s="6" t="str">
        <f>OBV!H2339</f>
        <v>CONFIRMED BEARISH</v>
      </c>
      <c r="M2339" s="8">
        <f t="shared" si="360"/>
        <v>25</v>
      </c>
      <c r="N2339" s="8">
        <f t="shared" si="361"/>
        <v>100</v>
      </c>
      <c r="O2339" s="8">
        <f t="shared" si="362"/>
        <v>50</v>
      </c>
      <c r="P2339" s="8">
        <f t="shared" si="363"/>
        <v>33</v>
      </c>
      <c r="Q2339" s="9">
        <f t="shared" si="364"/>
        <v>56.2</v>
      </c>
      <c r="R2339" s="9">
        <f t="shared" si="365"/>
        <v>50.75</v>
      </c>
      <c r="S2339" s="9">
        <f t="shared" si="366"/>
        <v>46.1</v>
      </c>
      <c r="T2339" s="9">
        <f t="shared" si="367"/>
        <v>52</v>
      </c>
      <c r="U2339" s="8">
        <f t="shared" si="368"/>
        <v>51.016666666666673</v>
      </c>
      <c r="V2339" s="8">
        <f t="shared" si="369"/>
        <v>51.262500000000003</v>
      </c>
    </row>
    <row r="2340" spans="1:22" ht="13.5" x14ac:dyDescent="0.25">
      <c r="A2340" s="3">
        <f>RSI!A2340</f>
        <v>45412</v>
      </c>
      <c r="B2340" s="2">
        <f>RSI!B2340</f>
        <v>16.352</v>
      </c>
      <c r="C2340" s="2">
        <f>RSI!I2340</f>
        <v>62.824392849231273</v>
      </c>
      <c r="D2340" s="2">
        <f>MACD!E2340</f>
        <v>-0.23097194234872021</v>
      </c>
      <c r="E2340" s="2">
        <f>MACD!F2340</f>
        <v>-0.22083545836982871</v>
      </c>
      <c r="F2340" s="2">
        <f>'Moving Avg'!D2340</f>
        <v>16.2576</v>
      </c>
      <c r="G2340" s="2">
        <f>'Moving Avg'!F2340</f>
        <v>16.058250000000001</v>
      </c>
      <c r="H2340" s="2">
        <f>'Moving Avg'!G2340</f>
        <v>15.761160000000004</v>
      </c>
      <c r="I2340" s="2">
        <f>'Moving Avg'!H2340</f>
        <v>14.590110000000006</v>
      </c>
      <c r="J2340" s="6" t="str">
        <f>OBV!F2340</f>
        <v>BEARISH</v>
      </c>
      <c r="K2340" s="6" t="str">
        <f>OBV!G2340</f>
        <v>STRONG</v>
      </c>
      <c r="L2340" s="6" t="str">
        <f>OBV!H2340</f>
        <v>CONFIRMED BEARISH</v>
      </c>
      <c r="M2340" s="8">
        <f t="shared" si="360"/>
        <v>25</v>
      </c>
      <c r="N2340" s="8">
        <f t="shared" si="361"/>
        <v>45</v>
      </c>
      <c r="O2340" s="8">
        <f t="shared" si="362"/>
        <v>50</v>
      </c>
      <c r="P2340" s="8">
        <f t="shared" si="363"/>
        <v>33</v>
      </c>
      <c r="Q2340" s="9">
        <f t="shared" si="364"/>
        <v>36.950000000000003</v>
      </c>
      <c r="R2340" s="9">
        <f t="shared" si="365"/>
        <v>39.75</v>
      </c>
      <c r="S2340" s="9">
        <f t="shared" si="366"/>
        <v>37.85</v>
      </c>
      <c r="T2340" s="9">
        <f t="shared" si="367"/>
        <v>38.25</v>
      </c>
      <c r="U2340" s="8">
        <f t="shared" si="368"/>
        <v>38.183333333333337</v>
      </c>
      <c r="V2340" s="8">
        <f t="shared" si="369"/>
        <v>38.200000000000003</v>
      </c>
    </row>
    <row r="2341" spans="1:22" ht="13.5" x14ac:dyDescent="0.25">
      <c r="A2341" s="3">
        <f>RSI!A2341</f>
        <v>45414</v>
      </c>
      <c r="B2341" s="2">
        <f>RSI!B2341</f>
        <v>16.352</v>
      </c>
      <c r="C2341" s="2">
        <f>RSI!I2341</f>
        <v>62.824392849231266</v>
      </c>
      <c r="D2341" s="2">
        <f>MACD!E2341</f>
        <v>-0.14277020056161938</v>
      </c>
      <c r="E2341" s="2">
        <f>MACD!F2341</f>
        <v>-0.20522240680818685</v>
      </c>
      <c r="F2341" s="2">
        <f>'Moving Avg'!D2341</f>
        <v>16.274800000000003</v>
      </c>
      <c r="G2341" s="2">
        <f>'Moving Avg'!F2341</f>
        <v>16.096799999999998</v>
      </c>
      <c r="H2341" s="2">
        <f>'Moving Avg'!G2341</f>
        <v>15.797120000000001</v>
      </c>
      <c r="I2341" s="2">
        <f>'Moving Avg'!H2341</f>
        <v>14.601755000000004</v>
      </c>
      <c r="J2341" s="6" t="str">
        <f>OBV!F2341</f>
        <v>BEARISH</v>
      </c>
      <c r="K2341" s="6" t="str">
        <f>OBV!G2341</f>
        <v>NEUTRAL</v>
      </c>
      <c r="L2341" s="6" t="str">
        <f>OBV!H2341</f>
        <v>BEARISH DIVERGENCE</v>
      </c>
      <c r="M2341" s="8">
        <f t="shared" si="360"/>
        <v>25</v>
      </c>
      <c r="N2341" s="8">
        <f t="shared" si="361"/>
        <v>0</v>
      </c>
      <c r="O2341" s="8">
        <f t="shared" si="362"/>
        <v>50</v>
      </c>
      <c r="P2341" s="8">
        <f t="shared" si="363"/>
        <v>16.5</v>
      </c>
      <c r="Q2341" s="9">
        <f t="shared" si="364"/>
        <v>18.725000000000001</v>
      </c>
      <c r="R2341" s="9">
        <f t="shared" si="365"/>
        <v>26.625</v>
      </c>
      <c r="S2341" s="9">
        <f t="shared" si="366"/>
        <v>23.675000000000001</v>
      </c>
      <c r="T2341" s="9">
        <f t="shared" si="367"/>
        <v>22.875</v>
      </c>
      <c r="U2341" s="8">
        <f t="shared" si="368"/>
        <v>23.008333333333336</v>
      </c>
      <c r="V2341" s="8">
        <f t="shared" si="369"/>
        <v>22.975000000000001</v>
      </c>
    </row>
    <row r="2342" spans="1:22" ht="13.5" x14ac:dyDescent="0.25">
      <c r="A2342" s="3">
        <f>RSI!A2342</f>
        <v>45415</v>
      </c>
      <c r="B2342" s="2">
        <f>RSI!B2342</f>
        <v>16.352</v>
      </c>
      <c r="C2342" s="2">
        <f>RSI!I2342</f>
        <v>62.824392849231266</v>
      </c>
      <c r="D2342" s="2">
        <f>MACD!E2342</f>
        <v>-7.009054302971407E-2</v>
      </c>
      <c r="E2342" s="2">
        <f>MACD!F2342</f>
        <v>-0.17819603405249232</v>
      </c>
      <c r="F2342" s="2">
        <f>'Moving Avg'!D2342</f>
        <v>16.292000000000002</v>
      </c>
      <c r="G2342" s="2">
        <f>'Moving Avg'!F2342</f>
        <v>16.131049999999995</v>
      </c>
      <c r="H2342" s="2">
        <f>'Moving Avg'!G2342</f>
        <v>15.833080000000001</v>
      </c>
      <c r="I2342" s="2">
        <f>'Moving Avg'!H2342</f>
        <v>14.613400000000006</v>
      </c>
      <c r="J2342" s="6" t="str">
        <f>OBV!F2342</f>
        <v>BEARISH</v>
      </c>
      <c r="K2342" s="6" t="str">
        <f>OBV!G2342</f>
        <v>NEUTRAL</v>
      </c>
      <c r="L2342" s="6" t="str">
        <f>OBV!H2342</f>
        <v>BEARISH DIVERGENCE</v>
      </c>
      <c r="M2342" s="8">
        <f t="shared" si="360"/>
        <v>25</v>
      </c>
      <c r="N2342" s="8">
        <f t="shared" si="361"/>
        <v>0</v>
      </c>
      <c r="O2342" s="8">
        <f t="shared" si="362"/>
        <v>50</v>
      </c>
      <c r="P2342" s="8">
        <f t="shared" si="363"/>
        <v>16.5</v>
      </c>
      <c r="Q2342" s="9">
        <f t="shared" si="364"/>
        <v>18.725000000000001</v>
      </c>
      <c r="R2342" s="9">
        <f t="shared" si="365"/>
        <v>26.625</v>
      </c>
      <c r="S2342" s="9">
        <f t="shared" si="366"/>
        <v>23.675000000000001</v>
      </c>
      <c r="T2342" s="9">
        <f t="shared" si="367"/>
        <v>22.875</v>
      </c>
      <c r="U2342" s="8">
        <f t="shared" si="368"/>
        <v>23.008333333333336</v>
      </c>
      <c r="V2342" s="8">
        <f t="shared" si="369"/>
        <v>22.975000000000001</v>
      </c>
    </row>
    <row r="2343" spans="1:22" ht="13.5" x14ac:dyDescent="0.25">
      <c r="A2343" s="3">
        <f>RSI!A2343</f>
        <v>45418</v>
      </c>
      <c r="B2343" s="2">
        <f>RSI!B2343</f>
        <v>16.265999999999998</v>
      </c>
      <c r="C2343" s="2">
        <f>RSI!I2343</f>
        <v>58.472762812167161</v>
      </c>
      <c r="D2343" s="2">
        <f>MACD!E2343</f>
        <v>-4.0299504559442312E-3</v>
      </c>
      <c r="E2343" s="2">
        <f>MACD!F2343</f>
        <v>-0.14336281733318271</v>
      </c>
      <c r="F2343" s="2">
        <f>'Moving Avg'!D2343</f>
        <v>16.292000000000002</v>
      </c>
      <c r="G2343" s="2">
        <f>'Moving Avg'!F2343</f>
        <v>16.156699999999994</v>
      </c>
      <c r="H2343" s="2">
        <f>'Moving Avg'!G2343</f>
        <v>15.865259999999999</v>
      </c>
      <c r="I2343" s="2">
        <f>'Moving Avg'!H2343</f>
        <v>14.624530000000009</v>
      </c>
      <c r="J2343" s="6" t="str">
        <f>OBV!F2343</f>
        <v>BEARISH</v>
      </c>
      <c r="K2343" s="6" t="str">
        <f>OBV!G2343</f>
        <v>STRONG</v>
      </c>
      <c r="L2343" s="6" t="str">
        <f>OBV!H2343</f>
        <v>NEUTRAL</v>
      </c>
      <c r="M2343" s="8">
        <f t="shared" si="360"/>
        <v>25</v>
      </c>
      <c r="N2343" s="8">
        <f t="shared" si="361"/>
        <v>0</v>
      </c>
      <c r="O2343" s="8">
        <f t="shared" si="362"/>
        <v>50</v>
      </c>
      <c r="P2343" s="8">
        <f t="shared" si="363"/>
        <v>33</v>
      </c>
      <c r="Q2343" s="9">
        <f t="shared" si="364"/>
        <v>21.2</v>
      </c>
      <c r="R2343" s="9">
        <f t="shared" si="365"/>
        <v>30.75</v>
      </c>
      <c r="S2343" s="9">
        <f t="shared" si="366"/>
        <v>31.1</v>
      </c>
      <c r="T2343" s="9">
        <f t="shared" si="367"/>
        <v>27</v>
      </c>
      <c r="U2343" s="8">
        <f t="shared" si="368"/>
        <v>27.683333333333337</v>
      </c>
      <c r="V2343" s="8">
        <f t="shared" si="369"/>
        <v>27.512500000000003</v>
      </c>
    </row>
    <row r="2344" spans="1:22" ht="13.5" x14ac:dyDescent="0.25">
      <c r="A2344" s="3">
        <f>RSI!A2344</f>
        <v>45419</v>
      </c>
      <c r="B2344" s="2">
        <f>RSI!B2344</f>
        <v>16.265999999999998</v>
      </c>
      <c r="C2344" s="2">
        <f>RSI!I2344</f>
        <v>58.472762812167161</v>
      </c>
      <c r="D2344" s="2">
        <f>MACD!E2344</f>
        <v>1.1163162819297412E-2</v>
      </c>
      <c r="E2344" s="2">
        <f>MACD!F2344</f>
        <v>-0.11245762130268669</v>
      </c>
      <c r="F2344" s="2">
        <f>'Moving Avg'!D2344</f>
        <v>16.317599999999999</v>
      </c>
      <c r="G2344" s="2">
        <f>'Moving Avg'!F2344</f>
        <v>16.182349999999996</v>
      </c>
      <c r="H2344" s="2">
        <f>'Moving Avg'!G2344</f>
        <v>15.884939999999999</v>
      </c>
      <c r="I2344" s="2">
        <f>'Moving Avg'!H2344</f>
        <v>14.635660000000009</v>
      </c>
      <c r="J2344" s="6" t="str">
        <f>OBV!F2344</f>
        <v>BEARISH</v>
      </c>
      <c r="K2344" s="6" t="str">
        <f>OBV!G2344</f>
        <v>NEUTRAL</v>
      </c>
      <c r="L2344" s="6" t="str">
        <f>OBV!H2344</f>
        <v>BEARISH DIVERGENCE</v>
      </c>
      <c r="M2344" s="8">
        <f t="shared" si="360"/>
        <v>25</v>
      </c>
      <c r="N2344" s="8">
        <f t="shared" si="361"/>
        <v>0</v>
      </c>
      <c r="O2344" s="8">
        <f t="shared" si="362"/>
        <v>50</v>
      </c>
      <c r="P2344" s="8">
        <f t="shared" si="363"/>
        <v>16.5</v>
      </c>
      <c r="Q2344" s="9">
        <f t="shared" si="364"/>
        <v>18.725000000000001</v>
      </c>
      <c r="R2344" s="9">
        <f t="shared" si="365"/>
        <v>26.625</v>
      </c>
      <c r="S2344" s="9">
        <f t="shared" si="366"/>
        <v>23.675000000000001</v>
      </c>
      <c r="T2344" s="9">
        <f t="shared" si="367"/>
        <v>22.875</v>
      </c>
      <c r="U2344" s="8">
        <f t="shared" si="368"/>
        <v>23.008333333333336</v>
      </c>
      <c r="V2344" s="8">
        <f t="shared" si="369"/>
        <v>22.975000000000001</v>
      </c>
    </row>
    <row r="2345" spans="1:22" ht="13.5" x14ac:dyDescent="0.25">
      <c r="A2345" s="3">
        <f>RSI!A2345</f>
        <v>45420</v>
      </c>
      <c r="B2345" s="2">
        <f>RSI!B2345</f>
        <v>16.265999999999998</v>
      </c>
      <c r="C2345" s="2">
        <f>RSI!I2345</f>
        <v>58.472762812167161</v>
      </c>
      <c r="D2345" s="2">
        <f>MACD!E2345</f>
        <v>4.278553746150493E-2</v>
      </c>
      <c r="E2345" s="2">
        <f>MACD!F2345</f>
        <v>-8.1408989549848376E-2</v>
      </c>
      <c r="F2345" s="2">
        <f>'Moving Avg'!D2345</f>
        <v>16.300399999999996</v>
      </c>
      <c r="G2345" s="2">
        <f>'Moving Avg'!F2345</f>
        <v>16.212299999999999</v>
      </c>
      <c r="H2345" s="2">
        <f>'Moving Avg'!G2345</f>
        <v>15.904619999999996</v>
      </c>
      <c r="I2345" s="2">
        <f>'Moving Avg'!H2345</f>
        <v>14.646830000000008</v>
      </c>
      <c r="J2345" s="6" t="str">
        <f>OBV!F2345</f>
        <v>BEARISH</v>
      </c>
      <c r="K2345" s="6" t="str">
        <f>OBV!G2345</f>
        <v>STRONG</v>
      </c>
      <c r="L2345" s="6" t="str">
        <f>OBV!H2345</f>
        <v>CONFIRMED BEARISH</v>
      </c>
      <c r="M2345" s="8">
        <f t="shared" si="360"/>
        <v>25</v>
      </c>
      <c r="N2345" s="8">
        <f t="shared" si="361"/>
        <v>0</v>
      </c>
      <c r="O2345" s="8">
        <f t="shared" si="362"/>
        <v>50</v>
      </c>
      <c r="P2345" s="8">
        <f t="shared" si="363"/>
        <v>33</v>
      </c>
      <c r="Q2345" s="9">
        <f t="shared" si="364"/>
        <v>21.2</v>
      </c>
      <c r="R2345" s="9">
        <f t="shared" si="365"/>
        <v>30.75</v>
      </c>
      <c r="S2345" s="9">
        <f t="shared" si="366"/>
        <v>31.1</v>
      </c>
      <c r="T2345" s="9">
        <f t="shared" si="367"/>
        <v>27</v>
      </c>
      <c r="U2345" s="8">
        <f t="shared" si="368"/>
        <v>27.683333333333337</v>
      </c>
      <c r="V2345" s="8">
        <f t="shared" si="369"/>
        <v>27.512500000000003</v>
      </c>
    </row>
    <row r="2346" spans="1:22" ht="13.5" x14ac:dyDescent="0.25">
      <c r="A2346" s="3">
        <f>RSI!A2346</f>
        <v>45421</v>
      </c>
      <c r="B2346" s="2">
        <f>RSI!B2346</f>
        <v>16.181000000000001</v>
      </c>
      <c r="C2346" s="2">
        <f>RSI!I2346</f>
        <v>53.866810359096569</v>
      </c>
      <c r="D2346" s="2">
        <f>MACD!E2346</f>
        <v>5.4993545657406884E-2</v>
      </c>
      <c r="E2346" s="2">
        <f>MACD!F2346</f>
        <v>-5.412848250839733E-2</v>
      </c>
      <c r="F2346" s="2">
        <f>'Moving Avg'!D2346</f>
        <v>16.266199999999998</v>
      </c>
      <c r="G2346" s="2">
        <f>'Moving Avg'!F2346</f>
        <v>16.235850000000003</v>
      </c>
      <c r="H2346" s="2">
        <f>'Moving Avg'!G2346</f>
        <v>15.911479999999994</v>
      </c>
      <c r="I2346" s="2">
        <f>'Moving Avg'!H2346</f>
        <v>14.65757500000001</v>
      </c>
      <c r="J2346" s="6" t="str">
        <f>OBV!F2346</f>
        <v>BEARISH</v>
      </c>
      <c r="K2346" s="6" t="str">
        <f>OBV!G2346</f>
        <v>STRONG</v>
      </c>
      <c r="L2346" s="6" t="str">
        <f>OBV!H2346</f>
        <v>CONFIRMED BEARISH</v>
      </c>
      <c r="M2346" s="8">
        <f t="shared" si="360"/>
        <v>25</v>
      </c>
      <c r="N2346" s="8">
        <f t="shared" si="361"/>
        <v>0</v>
      </c>
      <c r="O2346" s="8">
        <f t="shared" si="362"/>
        <v>50</v>
      </c>
      <c r="P2346" s="8">
        <f t="shared" si="363"/>
        <v>33</v>
      </c>
      <c r="Q2346" s="9">
        <f t="shared" si="364"/>
        <v>21.2</v>
      </c>
      <c r="R2346" s="9">
        <f t="shared" si="365"/>
        <v>30.75</v>
      </c>
      <c r="S2346" s="9">
        <f t="shared" si="366"/>
        <v>31.1</v>
      </c>
      <c r="T2346" s="9">
        <f t="shared" si="367"/>
        <v>27</v>
      </c>
      <c r="U2346" s="8">
        <f t="shared" si="368"/>
        <v>27.683333333333337</v>
      </c>
      <c r="V2346" s="8">
        <f t="shared" si="369"/>
        <v>27.512500000000003</v>
      </c>
    </row>
    <row r="2347" spans="1:22" ht="13.5" x14ac:dyDescent="0.25">
      <c r="A2347" s="3">
        <f>RSI!A2347</f>
        <v>45422</v>
      </c>
      <c r="B2347" s="2">
        <f>RSI!B2347</f>
        <v>16.181000000000001</v>
      </c>
      <c r="C2347" s="2">
        <f>RSI!I2347</f>
        <v>53.866810359096569</v>
      </c>
      <c r="D2347" s="2">
        <f>MACD!E2347</f>
        <v>6.4900178339009074E-2</v>
      </c>
      <c r="E2347" s="2">
        <f>MACD!F2347</f>
        <v>-3.032275033891605E-2</v>
      </c>
      <c r="F2347" s="2">
        <f>'Moving Avg'!D2347</f>
        <v>16.231999999999999</v>
      </c>
      <c r="G2347" s="2">
        <f>'Moving Avg'!F2347</f>
        <v>16.259399999999999</v>
      </c>
      <c r="H2347" s="2">
        <f>'Moving Avg'!G2347</f>
        <v>15.918339999999995</v>
      </c>
      <c r="I2347" s="2">
        <f>'Moving Avg'!H2347</f>
        <v>14.66832000000001</v>
      </c>
      <c r="J2347" s="6" t="str">
        <f>OBV!F2347</f>
        <v>BEARISH</v>
      </c>
      <c r="K2347" s="6" t="str">
        <f>OBV!G2347</f>
        <v>STRONG</v>
      </c>
      <c r="L2347" s="6" t="str">
        <f>OBV!H2347</f>
        <v>CONFIRMED BEARISH</v>
      </c>
      <c r="M2347" s="8">
        <f t="shared" si="360"/>
        <v>25</v>
      </c>
      <c r="N2347" s="8">
        <f t="shared" si="361"/>
        <v>0</v>
      </c>
      <c r="O2347" s="8">
        <f t="shared" si="362"/>
        <v>50</v>
      </c>
      <c r="P2347" s="8">
        <f t="shared" si="363"/>
        <v>33</v>
      </c>
      <c r="Q2347" s="9">
        <f t="shared" si="364"/>
        <v>21.2</v>
      </c>
      <c r="R2347" s="9">
        <f t="shared" si="365"/>
        <v>30.75</v>
      </c>
      <c r="S2347" s="9">
        <f t="shared" si="366"/>
        <v>31.1</v>
      </c>
      <c r="T2347" s="9">
        <f t="shared" si="367"/>
        <v>27</v>
      </c>
      <c r="U2347" s="8">
        <f t="shared" si="368"/>
        <v>27.683333333333337</v>
      </c>
      <c r="V2347" s="8">
        <f t="shared" si="369"/>
        <v>27.512500000000003</v>
      </c>
    </row>
    <row r="2348" spans="1:22" ht="13.5" x14ac:dyDescent="0.25">
      <c r="A2348" s="3">
        <f>RSI!A2348</f>
        <v>45425</v>
      </c>
      <c r="B2348" s="2">
        <f>RSI!B2348</f>
        <v>16.181000000000001</v>
      </c>
      <c r="C2348" s="2">
        <f>RSI!I2348</f>
        <v>53.866810359096583</v>
      </c>
      <c r="D2348" s="2">
        <f>MACD!E2348</f>
        <v>7.2890842937542999E-2</v>
      </c>
      <c r="E2348" s="2">
        <f>MACD!F2348</f>
        <v>-9.6800316836242427E-3</v>
      </c>
      <c r="F2348" s="2">
        <f>'Moving Avg'!D2348</f>
        <v>16.214999999999996</v>
      </c>
      <c r="G2348" s="2">
        <f>'Moving Avg'!F2348</f>
        <v>16.282949999999996</v>
      </c>
      <c r="H2348" s="2">
        <f>'Moving Avg'!G2348</f>
        <v>15.925199999999995</v>
      </c>
      <c r="I2348" s="2">
        <f>'Moving Avg'!H2348</f>
        <v>14.67902500000001</v>
      </c>
      <c r="J2348" s="6" t="str">
        <f>OBV!F2348</f>
        <v>BEARISH</v>
      </c>
      <c r="K2348" s="6" t="str">
        <f>OBV!G2348</f>
        <v>STRONG</v>
      </c>
      <c r="L2348" s="6" t="str">
        <f>OBV!H2348</f>
        <v>CONFIRMED BEARISH</v>
      </c>
      <c r="M2348" s="8">
        <f t="shared" si="360"/>
        <v>25</v>
      </c>
      <c r="N2348" s="8">
        <f t="shared" si="361"/>
        <v>0</v>
      </c>
      <c r="O2348" s="8">
        <f t="shared" si="362"/>
        <v>50</v>
      </c>
      <c r="P2348" s="8">
        <f t="shared" si="363"/>
        <v>33</v>
      </c>
      <c r="Q2348" s="9">
        <f t="shared" si="364"/>
        <v>21.2</v>
      </c>
      <c r="R2348" s="9">
        <f t="shared" si="365"/>
        <v>30.75</v>
      </c>
      <c r="S2348" s="9">
        <f t="shared" si="366"/>
        <v>31.1</v>
      </c>
      <c r="T2348" s="9">
        <f t="shared" si="367"/>
        <v>27</v>
      </c>
      <c r="U2348" s="8">
        <f t="shared" si="368"/>
        <v>27.683333333333337</v>
      </c>
      <c r="V2348" s="8">
        <f t="shared" si="369"/>
        <v>27.512500000000003</v>
      </c>
    </row>
    <row r="2349" spans="1:22" ht="13.5" x14ac:dyDescent="0.25">
      <c r="A2349" s="3">
        <f>RSI!A2349</f>
        <v>45426</v>
      </c>
      <c r="B2349" s="2">
        <f>RSI!B2349</f>
        <v>16.181000000000001</v>
      </c>
      <c r="C2349" s="2">
        <f>RSI!I2349</f>
        <v>53.866810359096583</v>
      </c>
      <c r="D2349" s="2">
        <f>MACD!E2349</f>
        <v>5.9597023543940253E-2</v>
      </c>
      <c r="E2349" s="2">
        <f>MACD!F2349</f>
        <v>4.1753793618886561E-3</v>
      </c>
      <c r="F2349" s="2">
        <f>'Moving Avg'!D2349</f>
        <v>16.198</v>
      </c>
      <c r="G2349" s="2">
        <f>'Moving Avg'!F2349</f>
        <v>16.300499999999996</v>
      </c>
      <c r="H2349" s="2">
        <f>'Moving Avg'!G2349</f>
        <v>15.933759999999996</v>
      </c>
      <c r="I2349" s="2">
        <f>'Moving Avg'!H2349</f>
        <v>14.68887000000001</v>
      </c>
      <c r="J2349" s="6" t="str">
        <f>OBV!F2349</f>
        <v>BEARISH</v>
      </c>
      <c r="K2349" s="6" t="str">
        <f>OBV!G2349</f>
        <v>STRONG</v>
      </c>
      <c r="L2349" s="6" t="str">
        <f>OBV!H2349</f>
        <v>CONFIRMED BEARISH</v>
      </c>
      <c r="M2349" s="8">
        <f t="shared" si="360"/>
        <v>25</v>
      </c>
      <c r="N2349" s="8">
        <f t="shared" si="361"/>
        <v>0</v>
      </c>
      <c r="O2349" s="8">
        <f t="shared" si="362"/>
        <v>50</v>
      </c>
      <c r="P2349" s="8">
        <f t="shared" si="363"/>
        <v>33</v>
      </c>
      <c r="Q2349" s="9">
        <f t="shared" si="364"/>
        <v>21.2</v>
      </c>
      <c r="R2349" s="9">
        <f t="shared" si="365"/>
        <v>30.75</v>
      </c>
      <c r="S2349" s="9">
        <f t="shared" si="366"/>
        <v>31.1</v>
      </c>
      <c r="T2349" s="9">
        <f t="shared" si="367"/>
        <v>27</v>
      </c>
      <c r="U2349" s="8">
        <f t="shared" si="368"/>
        <v>27.683333333333337</v>
      </c>
      <c r="V2349" s="8">
        <f t="shared" si="369"/>
        <v>27.512500000000003</v>
      </c>
    </row>
    <row r="2350" spans="1:22" ht="13.5" x14ac:dyDescent="0.25">
      <c r="A2350" s="3">
        <f>RSI!A2350</f>
        <v>45427</v>
      </c>
      <c r="B2350" s="2">
        <f>RSI!B2350</f>
        <v>16.265999999999998</v>
      </c>
      <c r="C2350" s="2">
        <f>RSI!I2350</f>
        <v>58.286402711979107</v>
      </c>
      <c r="D2350" s="2">
        <f>MACD!E2350</f>
        <v>7.463922175643134E-2</v>
      </c>
      <c r="E2350" s="2">
        <f>MACD!F2350</f>
        <v>1.8268147840797194E-2</v>
      </c>
      <c r="F2350" s="2">
        <f>'Moving Avg'!D2350</f>
        <v>16.198</v>
      </c>
      <c r="G2350" s="2">
        <f>'Moving Avg'!F2350</f>
        <v>16.300499999999996</v>
      </c>
      <c r="H2350" s="2">
        <f>'Moving Avg'!G2350</f>
        <v>15.944019999999997</v>
      </c>
      <c r="I2350" s="2">
        <f>'Moving Avg'!H2350</f>
        <v>14.699140000000011</v>
      </c>
      <c r="J2350" s="6" t="str">
        <f>OBV!F2350</f>
        <v>BULLISH</v>
      </c>
      <c r="K2350" s="6" t="str">
        <f>OBV!G2350</f>
        <v>NEUTRAL</v>
      </c>
      <c r="L2350" s="6" t="str">
        <f>OBV!H2350</f>
        <v>NEUTRAL</v>
      </c>
      <c r="M2350" s="8">
        <f t="shared" si="360"/>
        <v>25</v>
      </c>
      <c r="N2350" s="8">
        <f t="shared" si="361"/>
        <v>0</v>
      </c>
      <c r="O2350" s="8">
        <f t="shared" si="362"/>
        <v>50</v>
      </c>
      <c r="P2350" s="8">
        <f t="shared" si="363"/>
        <v>49.5</v>
      </c>
      <c r="Q2350" s="9">
        <f t="shared" si="364"/>
        <v>23.675000000000001</v>
      </c>
      <c r="R2350" s="9">
        <f t="shared" si="365"/>
        <v>34.875</v>
      </c>
      <c r="S2350" s="9">
        <f t="shared" si="366"/>
        <v>38.525000000000006</v>
      </c>
      <c r="T2350" s="9">
        <f t="shared" si="367"/>
        <v>31.125</v>
      </c>
      <c r="U2350" s="8">
        <f t="shared" si="368"/>
        <v>32.358333333333334</v>
      </c>
      <c r="V2350" s="8">
        <f t="shared" si="369"/>
        <v>32.049999999999997</v>
      </c>
    </row>
    <row r="2351" spans="1:22" ht="13.5" x14ac:dyDescent="0.25">
      <c r="A2351" s="3">
        <f>RSI!A2351</f>
        <v>45428</v>
      </c>
      <c r="B2351" s="2">
        <f>RSI!B2351</f>
        <v>16.385999999999999</v>
      </c>
      <c r="C2351" s="2">
        <f>RSI!I2351</f>
        <v>63.589636245956179</v>
      </c>
      <c r="D2351" s="2">
        <f>MACD!E2351</f>
        <v>7.766499845560304E-2</v>
      </c>
      <c r="E2351" s="2">
        <f>MACD!F2351</f>
        <v>3.0147517963758363E-2</v>
      </c>
      <c r="F2351" s="2">
        <f>'Moving Avg'!D2351</f>
        <v>16.238999999999997</v>
      </c>
      <c r="G2351" s="2">
        <f>'Moving Avg'!F2351</f>
        <v>16.29365</v>
      </c>
      <c r="H2351" s="2">
        <f>'Moving Avg'!G2351</f>
        <v>15.956679999999995</v>
      </c>
      <c r="I2351" s="2">
        <f>'Moving Avg'!H2351</f>
        <v>14.710010000000009</v>
      </c>
      <c r="J2351" s="6" t="str">
        <f>OBV!F2351</f>
        <v>BULLISH</v>
      </c>
      <c r="K2351" s="6" t="str">
        <f>OBV!G2351</f>
        <v>WEAK</v>
      </c>
      <c r="L2351" s="6" t="str">
        <f>OBV!H2351</f>
        <v>CONFIRMED BULLISH</v>
      </c>
      <c r="M2351" s="8">
        <f t="shared" si="360"/>
        <v>25</v>
      </c>
      <c r="N2351" s="8">
        <f t="shared" si="361"/>
        <v>0</v>
      </c>
      <c r="O2351" s="8">
        <f t="shared" si="362"/>
        <v>50</v>
      </c>
      <c r="P2351" s="8">
        <f t="shared" si="363"/>
        <v>67</v>
      </c>
      <c r="Q2351" s="9">
        <f t="shared" si="364"/>
        <v>26.299999999999997</v>
      </c>
      <c r="R2351" s="9">
        <f t="shared" si="365"/>
        <v>39.25</v>
      </c>
      <c r="S2351" s="9">
        <f t="shared" si="366"/>
        <v>46.400000000000006</v>
      </c>
      <c r="T2351" s="9">
        <f t="shared" si="367"/>
        <v>35.5</v>
      </c>
      <c r="U2351" s="8">
        <f t="shared" si="368"/>
        <v>37.31666666666667</v>
      </c>
      <c r="V2351" s="8">
        <f t="shared" si="369"/>
        <v>36.862499999999997</v>
      </c>
    </row>
    <row r="2352" spans="1:22" ht="13.5" x14ac:dyDescent="0.25">
      <c r="A2352" s="3">
        <f>RSI!A2352</f>
        <v>45429</v>
      </c>
      <c r="B2352" s="2">
        <f>RSI!B2352</f>
        <v>16.385999999999999</v>
      </c>
      <c r="C2352" s="2">
        <f>RSI!I2352</f>
        <v>63.589636245956186</v>
      </c>
      <c r="D2352" s="2">
        <f>MACD!E2352</f>
        <v>7.8763085630672691E-2</v>
      </c>
      <c r="E2352" s="2">
        <f>MACD!F2352</f>
        <v>3.9870631497141235E-2</v>
      </c>
      <c r="F2352" s="2">
        <f>'Moving Avg'!D2352</f>
        <v>16.279999999999998</v>
      </c>
      <c r="G2352" s="2">
        <f>'Moving Avg'!F2352</f>
        <v>16.286800000000003</v>
      </c>
      <c r="H2352" s="2">
        <f>'Moving Avg'!G2352</f>
        <v>15.970199999999995</v>
      </c>
      <c r="I2352" s="2">
        <f>'Moving Avg'!H2352</f>
        <v>14.721740000000006</v>
      </c>
      <c r="J2352" s="6" t="str">
        <f>OBV!F2352</f>
        <v>BULLISH</v>
      </c>
      <c r="K2352" s="6" t="str">
        <f>OBV!G2352</f>
        <v>WEAK</v>
      </c>
      <c r="L2352" s="6" t="str">
        <f>OBV!H2352</f>
        <v>CONFIRMED BULLISH</v>
      </c>
      <c r="M2352" s="8">
        <f t="shared" si="360"/>
        <v>25</v>
      </c>
      <c r="N2352" s="8">
        <f t="shared" si="361"/>
        <v>0</v>
      </c>
      <c r="O2352" s="8">
        <f t="shared" si="362"/>
        <v>50</v>
      </c>
      <c r="P2352" s="8">
        <f t="shared" si="363"/>
        <v>67</v>
      </c>
      <c r="Q2352" s="9">
        <f t="shared" si="364"/>
        <v>26.299999999999997</v>
      </c>
      <c r="R2352" s="9">
        <f t="shared" si="365"/>
        <v>39.25</v>
      </c>
      <c r="S2352" s="9">
        <f t="shared" si="366"/>
        <v>46.400000000000006</v>
      </c>
      <c r="T2352" s="9">
        <f t="shared" si="367"/>
        <v>35.5</v>
      </c>
      <c r="U2352" s="8">
        <f t="shared" si="368"/>
        <v>37.31666666666667</v>
      </c>
      <c r="V2352" s="8">
        <f t="shared" si="369"/>
        <v>36.862499999999997</v>
      </c>
    </row>
    <row r="2353" spans="1:22" ht="13.5" x14ac:dyDescent="0.25">
      <c r="A2353" s="3">
        <f>RSI!A2353</f>
        <v>45432</v>
      </c>
      <c r="B2353" s="2">
        <f>RSI!B2353</f>
        <v>16.395</v>
      </c>
      <c r="C2353" s="2">
        <f>RSI!I2353</f>
        <v>63.987874062857529</v>
      </c>
      <c r="D2353" s="2">
        <f>MACD!E2353</f>
        <v>6.4440925034151775E-2</v>
      </c>
      <c r="E2353" s="2">
        <f>MACD!F2353</f>
        <v>4.4784690204543343E-2</v>
      </c>
      <c r="F2353" s="2">
        <f>'Moving Avg'!D2353</f>
        <v>16.322799999999997</v>
      </c>
      <c r="G2353" s="2">
        <f>'Moving Avg'!F2353</f>
        <v>16.280400000000004</v>
      </c>
      <c r="H2353" s="2">
        <f>'Moving Avg'!G2353</f>
        <v>15.984759999999994</v>
      </c>
      <c r="I2353" s="2">
        <f>'Moving Avg'!H2353</f>
        <v>14.733600000000006</v>
      </c>
      <c r="J2353" s="6" t="str">
        <f>OBV!F2353</f>
        <v>BULLISH</v>
      </c>
      <c r="K2353" s="6" t="str">
        <f>OBV!G2353</f>
        <v>WEAK</v>
      </c>
      <c r="L2353" s="6" t="str">
        <f>OBV!H2353</f>
        <v>CONFIRMED BULLISH</v>
      </c>
      <c r="M2353" s="8">
        <f t="shared" si="360"/>
        <v>25</v>
      </c>
      <c r="N2353" s="8">
        <f t="shared" si="361"/>
        <v>0</v>
      </c>
      <c r="O2353" s="8">
        <f t="shared" si="362"/>
        <v>50</v>
      </c>
      <c r="P2353" s="8">
        <f t="shared" si="363"/>
        <v>67</v>
      </c>
      <c r="Q2353" s="9">
        <f t="shared" si="364"/>
        <v>26.299999999999997</v>
      </c>
      <c r="R2353" s="9">
        <f t="shared" si="365"/>
        <v>39.25</v>
      </c>
      <c r="S2353" s="9">
        <f t="shared" si="366"/>
        <v>46.400000000000006</v>
      </c>
      <c r="T2353" s="9">
        <f t="shared" si="367"/>
        <v>35.5</v>
      </c>
      <c r="U2353" s="8">
        <f t="shared" si="368"/>
        <v>37.31666666666667</v>
      </c>
      <c r="V2353" s="8">
        <f t="shared" si="369"/>
        <v>36.862499999999997</v>
      </c>
    </row>
    <row r="2354" spans="1:22" ht="13.5" x14ac:dyDescent="0.25">
      <c r="A2354" s="3">
        <f>RSI!A2354</f>
        <v>45433</v>
      </c>
      <c r="B2354" s="2">
        <f>RSI!B2354</f>
        <v>16.72</v>
      </c>
      <c r="C2354" s="2">
        <f>RSI!I2354</f>
        <v>74.734478828997808</v>
      </c>
      <c r="D2354" s="2">
        <f>MACD!E2354</f>
        <v>2.69413299795076E-2</v>
      </c>
      <c r="E2354" s="2">
        <f>MACD!F2354</f>
        <v>4.1216018159536197E-2</v>
      </c>
      <c r="F2354" s="2">
        <f>'Moving Avg'!D2354</f>
        <v>16.430599999999998</v>
      </c>
      <c r="G2354" s="2">
        <f>'Moving Avg'!F2354</f>
        <v>16.303100000000001</v>
      </c>
      <c r="H2354" s="2">
        <f>'Moving Avg'!G2354</f>
        <v>16.004279999999998</v>
      </c>
      <c r="I2354" s="2">
        <f>'Moving Avg'!H2354</f>
        <v>14.747040000000004</v>
      </c>
      <c r="J2354" s="6" t="str">
        <f>OBV!F2354</f>
        <v>BULLISH</v>
      </c>
      <c r="K2354" s="6" t="str">
        <f>OBV!G2354</f>
        <v>WEAK</v>
      </c>
      <c r="L2354" s="6" t="str">
        <f>OBV!H2354</f>
        <v>BULLISH DIVERGENCE</v>
      </c>
      <c r="M2354" s="8">
        <f t="shared" si="360"/>
        <v>0</v>
      </c>
      <c r="N2354" s="8">
        <f t="shared" si="361"/>
        <v>45</v>
      </c>
      <c r="O2354" s="8">
        <f t="shared" si="362"/>
        <v>50</v>
      </c>
      <c r="P2354" s="8">
        <f t="shared" si="363"/>
        <v>50</v>
      </c>
      <c r="Q2354" s="9">
        <f t="shared" si="364"/>
        <v>30.75</v>
      </c>
      <c r="R2354" s="9">
        <f t="shared" si="365"/>
        <v>39</v>
      </c>
      <c r="S2354" s="9">
        <f t="shared" si="366"/>
        <v>41.75</v>
      </c>
      <c r="T2354" s="9">
        <f t="shared" si="367"/>
        <v>36.25</v>
      </c>
      <c r="U2354" s="8">
        <f t="shared" si="368"/>
        <v>37.166666666666664</v>
      </c>
      <c r="V2354" s="8">
        <f t="shared" si="369"/>
        <v>36.9375</v>
      </c>
    </row>
    <row r="2355" spans="1:22" ht="13.5" x14ac:dyDescent="0.25">
      <c r="A2355" s="3">
        <f>RSI!A2355</f>
        <v>45434</v>
      </c>
      <c r="B2355" s="2">
        <f>RSI!B2355</f>
        <v>16.72</v>
      </c>
      <c r="C2355" s="2">
        <f>RSI!I2355</f>
        <v>74.734478828997808</v>
      </c>
      <c r="D2355" s="2">
        <f>MACD!E2355</f>
        <v>-7.9195075132112436E-3</v>
      </c>
      <c r="E2355" s="2">
        <f>MACD!F2355</f>
        <v>3.1388913024986712E-2</v>
      </c>
      <c r="F2355" s="2">
        <f>'Moving Avg'!D2355</f>
        <v>16.5214</v>
      </c>
      <c r="G2355" s="2">
        <f>'Moving Avg'!F2355</f>
        <v>16.319350000000004</v>
      </c>
      <c r="H2355" s="2">
        <f>'Moving Avg'!G2355</f>
        <v>16.023799999999998</v>
      </c>
      <c r="I2355" s="2">
        <f>'Moving Avg'!H2355</f>
        <v>14.760480000000003</v>
      </c>
      <c r="J2355" s="6" t="str">
        <f>OBV!F2355</f>
        <v>BULLISH</v>
      </c>
      <c r="K2355" s="6" t="str">
        <f>OBV!G2355</f>
        <v>WEAK</v>
      </c>
      <c r="L2355" s="6" t="str">
        <f>OBV!H2355</f>
        <v>BULLISH DIVERGENCE</v>
      </c>
      <c r="M2355" s="8">
        <f t="shared" si="360"/>
        <v>0</v>
      </c>
      <c r="N2355" s="8">
        <f t="shared" si="361"/>
        <v>100</v>
      </c>
      <c r="O2355" s="8">
        <f t="shared" si="362"/>
        <v>50</v>
      </c>
      <c r="P2355" s="8">
        <f t="shared" si="363"/>
        <v>50</v>
      </c>
      <c r="Q2355" s="9">
        <f t="shared" si="364"/>
        <v>50</v>
      </c>
      <c r="R2355" s="9">
        <f t="shared" si="365"/>
        <v>50</v>
      </c>
      <c r="S2355" s="9">
        <f t="shared" si="366"/>
        <v>50</v>
      </c>
      <c r="T2355" s="9">
        <f t="shared" si="367"/>
        <v>50</v>
      </c>
      <c r="U2355" s="8">
        <f t="shared" si="368"/>
        <v>50</v>
      </c>
      <c r="V2355" s="8">
        <f t="shared" si="369"/>
        <v>50</v>
      </c>
    </row>
    <row r="2356" spans="1:22" ht="13.5" x14ac:dyDescent="0.25">
      <c r="A2356" s="3">
        <f>RSI!A2356</f>
        <v>45435</v>
      </c>
      <c r="B2356" s="2">
        <f>RSI!B2356</f>
        <v>16.914999999999999</v>
      </c>
      <c r="C2356" s="2">
        <f>RSI!I2356</f>
        <v>79.078864611406601</v>
      </c>
      <c r="D2356" s="2">
        <f>MACD!E2356</f>
        <v>-6.7837035377728228E-2</v>
      </c>
      <c r="E2356" s="2">
        <f>MACD!F2356</f>
        <v>1.1543723344443726E-2</v>
      </c>
      <c r="F2356" s="2">
        <f>'Moving Avg'!D2356</f>
        <v>16.627199999999998</v>
      </c>
      <c r="G2356" s="2">
        <f>'Moving Avg'!F2356</f>
        <v>16.351800000000004</v>
      </c>
      <c r="H2356" s="2">
        <f>'Moving Avg'!G2356</f>
        <v>16.045339999999996</v>
      </c>
      <c r="I2356" s="2">
        <f>'Moving Avg'!H2356</f>
        <v>14.775280000000002</v>
      </c>
      <c r="J2356" s="6" t="str">
        <f>OBV!F2356</f>
        <v>BULLISH</v>
      </c>
      <c r="K2356" s="6" t="str">
        <f>OBV!G2356</f>
        <v>WEAK</v>
      </c>
      <c r="L2356" s="6" t="str">
        <f>OBV!H2356</f>
        <v>BULLISH DIVERGENCE</v>
      </c>
      <c r="M2356" s="8">
        <f t="shared" si="360"/>
        <v>0</v>
      </c>
      <c r="N2356" s="8">
        <f t="shared" si="361"/>
        <v>100</v>
      </c>
      <c r="O2356" s="8">
        <f t="shared" si="362"/>
        <v>50</v>
      </c>
      <c r="P2356" s="8">
        <f t="shared" si="363"/>
        <v>50</v>
      </c>
      <c r="Q2356" s="9">
        <f t="shared" si="364"/>
        <v>50</v>
      </c>
      <c r="R2356" s="9">
        <f t="shared" si="365"/>
        <v>50</v>
      </c>
      <c r="S2356" s="9">
        <f t="shared" si="366"/>
        <v>50</v>
      </c>
      <c r="T2356" s="9">
        <f t="shared" si="367"/>
        <v>50</v>
      </c>
      <c r="U2356" s="8">
        <f t="shared" si="368"/>
        <v>50</v>
      </c>
      <c r="V2356" s="8">
        <f t="shared" si="369"/>
        <v>50</v>
      </c>
    </row>
    <row r="2357" spans="1:22" ht="13.5" x14ac:dyDescent="0.25">
      <c r="A2357" s="3">
        <f>RSI!A2357</f>
        <v>45436</v>
      </c>
      <c r="B2357" s="2">
        <f>RSI!B2357</f>
        <v>17.091000000000001</v>
      </c>
      <c r="C2357" s="2">
        <f>RSI!I2357</f>
        <v>82.074767074870607</v>
      </c>
      <c r="D2357" s="2">
        <f>MACD!E2357</f>
        <v>-0.13540960523878809</v>
      </c>
      <c r="E2357" s="2">
        <f>MACD!F2357</f>
        <v>-1.7846942372202638E-2</v>
      </c>
      <c r="F2357" s="2">
        <f>'Moving Avg'!D2357</f>
        <v>16.7682</v>
      </c>
      <c r="G2357" s="2">
        <f>'Moving Avg'!F2357</f>
        <v>16.393050000000002</v>
      </c>
      <c r="H2357" s="2">
        <f>'Moving Avg'!G2357</f>
        <v>16.074679999999997</v>
      </c>
      <c r="I2357" s="2">
        <f>'Moving Avg'!H2357</f>
        <v>14.79096</v>
      </c>
      <c r="J2357" s="6" t="str">
        <f>OBV!F2357</f>
        <v>BULLISH</v>
      </c>
      <c r="K2357" s="6" t="str">
        <f>OBV!G2357</f>
        <v>WEAK</v>
      </c>
      <c r="L2357" s="6" t="str">
        <f>OBV!H2357</f>
        <v>BULLISH DIVERGENCE</v>
      </c>
      <c r="M2357" s="8">
        <f t="shared" si="360"/>
        <v>0</v>
      </c>
      <c r="N2357" s="8">
        <f t="shared" si="361"/>
        <v>100</v>
      </c>
      <c r="O2357" s="8">
        <f t="shared" si="362"/>
        <v>50</v>
      </c>
      <c r="P2357" s="8">
        <f t="shared" si="363"/>
        <v>50</v>
      </c>
      <c r="Q2357" s="9">
        <f t="shared" si="364"/>
        <v>50</v>
      </c>
      <c r="R2357" s="9">
        <f t="shared" si="365"/>
        <v>50</v>
      </c>
      <c r="S2357" s="9">
        <f t="shared" si="366"/>
        <v>50</v>
      </c>
      <c r="T2357" s="9">
        <f t="shared" si="367"/>
        <v>50</v>
      </c>
      <c r="U2357" s="8">
        <f t="shared" si="368"/>
        <v>50</v>
      </c>
      <c r="V2357" s="8">
        <f t="shared" si="369"/>
        <v>50</v>
      </c>
    </row>
    <row r="2358" spans="1:22" ht="13.5" x14ac:dyDescent="0.25">
      <c r="A2358" s="3">
        <f>RSI!A2358</f>
        <v>45439</v>
      </c>
      <c r="B2358" s="2">
        <f>RSI!B2358</f>
        <v>17.045000000000002</v>
      </c>
      <c r="C2358" s="2">
        <f>RSI!I2358</f>
        <v>78.894813911017991</v>
      </c>
      <c r="D2358" s="2">
        <f>MACD!E2358</f>
        <v>-0.19377091091068266</v>
      </c>
      <c r="E2358" s="2">
        <f>MACD!F2358</f>
        <v>-5.3031736079898646E-2</v>
      </c>
      <c r="F2358" s="2">
        <f>'Moving Avg'!D2358</f>
        <v>16.898199999999999</v>
      </c>
      <c r="G2358" s="2">
        <f>'Moving Avg'!F2358</f>
        <v>16.432000000000006</v>
      </c>
      <c r="H2358" s="2">
        <f>'Moving Avg'!G2358</f>
        <v>16.103099999999998</v>
      </c>
      <c r="I2358" s="2">
        <f>'Moving Avg'!H2358</f>
        <v>14.806410000000001</v>
      </c>
      <c r="J2358" s="6" t="str">
        <f>OBV!F2358</f>
        <v>BULLISH</v>
      </c>
      <c r="K2358" s="6" t="str">
        <f>OBV!G2358</f>
        <v>NEUTRAL</v>
      </c>
      <c r="L2358" s="6" t="str">
        <f>OBV!H2358</f>
        <v>BULLISH DIVERGENCE</v>
      </c>
      <c r="M2358" s="8">
        <f t="shared" si="360"/>
        <v>0</v>
      </c>
      <c r="N2358" s="8">
        <f t="shared" si="361"/>
        <v>100</v>
      </c>
      <c r="O2358" s="8">
        <f t="shared" si="362"/>
        <v>50</v>
      </c>
      <c r="P2358" s="8">
        <f t="shared" si="363"/>
        <v>66.5</v>
      </c>
      <c r="Q2358" s="9">
        <f t="shared" si="364"/>
        <v>52.475000000000001</v>
      </c>
      <c r="R2358" s="9">
        <f t="shared" si="365"/>
        <v>54.125</v>
      </c>
      <c r="S2358" s="9">
        <f t="shared" si="366"/>
        <v>57.424999999999997</v>
      </c>
      <c r="T2358" s="9">
        <f t="shared" si="367"/>
        <v>54.125</v>
      </c>
      <c r="U2358" s="8">
        <f t="shared" si="368"/>
        <v>54.67499999999999</v>
      </c>
      <c r="V2358" s="8">
        <f t="shared" si="369"/>
        <v>54.537499999999994</v>
      </c>
    </row>
    <row r="2359" spans="1:22" ht="13.5" x14ac:dyDescent="0.25">
      <c r="A2359" s="3">
        <f>RSI!A2359</f>
        <v>45440</v>
      </c>
      <c r="B2359" s="2">
        <f>RSI!B2359</f>
        <v>16.72</v>
      </c>
      <c r="C2359" s="2">
        <f>RSI!I2359</f>
        <v>60.932244691150764</v>
      </c>
      <c r="D2359" s="2">
        <f>MACD!E2359</f>
        <v>-0.22305944485976781</v>
      </c>
      <c r="E2359" s="2">
        <f>MACD!F2359</f>
        <v>-8.7037277835872479E-2</v>
      </c>
      <c r="F2359" s="2">
        <f>'Moving Avg'!D2359</f>
        <v>16.898199999999999</v>
      </c>
      <c r="G2359" s="2">
        <f>'Moving Avg'!F2359</f>
        <v>16.461100000000005</v>
      </c>
      <c r="H2359" s="2">
        <f>'Moving Avg'!G2359</f>
        <v>16.127579999999998</v>
      </c>
      <c r="I2359" s="2">
        <f>'Moving Avg'!H2359</f>
        <v>14.819810000000002</v>
      </c>
      <c r="J2359" s="6" t="str">
        <f>OBV!F2359</f>
        <v>BEARISH</v>
      </c>
      <c r="K2359" s="6" t="str">
        <f>OBV!G2359</f>
        <v>NEUTRAL</v>
      </c>
      <c r="L2359" s="6" t="str">
        <f>OBV!H2359</f>
        <v>NEUTRAL</v>
      </c>
      <c r="M2359" s="8">
        <f t="shared" si="360"/>
        <v>25</v>
      </c>
      <c r="N2359" s="8">
        <f t="shared" si="361"/>
        <v>100</v>
      </c>
      <c r="O2359" s="8">
        <f t="shared" si="362"/>
        <v>50</v>
      </c>
      <c r="P2359" s="8">
        <f t="shared" si="363"/>
        <v>16.5</v>
      </c>
      <c r="Q2359" s="9">
        <f t="shared" si="364"/>
        <v>53.725000000000001</v>
      </c>
      <c r="R2359" s="9">
        <f t="shared" si="365"/>
        <v>46.625</v>
      </c>
      <c r="S2359" s="9">
        <f t="shared" si="366"/>
        <v>38.674999999999997</v>
      </c>
      <c r="T2359" s="9">
        <f t="shared" si="367"/>
        <v>47.875</v>
      </c>
      <c r="U2359" s="8">
        <f t="shared" si="368"/>
        <v>46.341666666666661</v>
      </c>
      <c r="V2359" s="8">
        <f t="shared" si="369"/>
        <v>46.724999999999994</v>
      </c>
    </row>
    <row r="2360" spans="1:22" ht="13.5" x14ac:dyDescent="0.25">
      <c r="A2360" s="3">
        <f>RSI!A2360</f>
        <v>45441</v>
      </c>
      <c r="B2360" s="2">
        <f>RSI!B2360</f>
        <v>17.036000000000001</v>
      </c>
      <c r="C2360" s="2">
        <f>RSI!I2360</f>
        <v>68.453070063911866</v>
      </c>
      <c r="D2360" s="2">
        <f>MACD!E2360</f>
        <v>-0.25993724843970512</v>
      </c>
      <c r="E2360" s="2">
        <f>MACD!F2360</f>
        <v>-0.12161727195663902</v>
      </c>
      <c r="F2360" s="2">
        <f>'Moving Avg'!D2360</f>
        <v>16.961400000000001</v>
      </c>
      <c r="G2360" s="2">
        <f>'Moving Avg'!F2360</f>
        <v>16.4953</v>
      </c>
      <c r="H2360" s="2">
        <f>'Moving Avg'!G2360</f>
        <v>16.158379999999998</v>
      </c>
      <c r="I2360" s="2">
        <f>'Moving Avg'!H2360</f>
        <v>14.834790000000003</v>
      </c>
      <c r="J2360" s="6" t="str">
        <f>OBV!F2360</f>
        <v>BULLISH</v>
      </c>
      <c r="K2360" s="6" t="str">
        <f>OBV!G2360</f>
        <v>WEAK</v>
      </c>
      <c r="L2360" s="6" t="str">
        <f>OBV!H2360</f>
        <v>CONFIRMED BULLISH</v>
      </c>
      <c r="M2360" s="8">
        <f t="shared" si="360"/>
        <v>25</v>
      </c>
      <c r="N2360" s="8">
        <f t="shared" si="361"/>
        <v>100</v>
      </c>
      <c r="O2360" s="8">
        <f t="shared" si="362"/>
        <v>50</v>
      </c>
      <c r="P2360" s="8">
        <f t="shared" si="363"/>
        <v>67</v>
      </c>
      <c r="Q2360" s="9">
        <f t="shared" si="364"/>
        <v>61.3</v>
      </c>
      <c r="R2360" s="9">
        <f t="shared" si="365"/>
        <v>59.25</v>
      </c>
      <c r="S2360" s="9">
        <f t="shared" si="366"/>
        <v>61.400000000000006</v>
      </c>
      <c r="T2360" s="9">
        <f t="shared" si="367"/>
        <v>60.5</v>
      </c>
      <c r="U2360" s="8">
        <f t="shared" si="368"/>
        <v>60.65</v>
      </c>
      <c r="V2360" s="8">
        <f t="shared" si="369"/>
        <v>60.612499999999997</v>
      </c>
    </row>
    <row r="2361" spans="1:22" ht="13.5" x14ac:dyDescent="0.25">
      <c r="A2361" s="3">
        <f>RSI!A2361</f>
        <v>45442</v>
      </c>
      <c r="B2361" s="2">
        <f>RSI!B2361</f>
        <v>17.091000000000001</v>
      </c>
      <c r="C2361" s="2">
        <f>RSI!I2361</f>
        <v>69.551746287047109</v>
      </c>
      <c r="D2361" s="2">
        <f>MACD!E2361</f>
        <v>-0.28025533103436473</v>
      </c>
      <c r="E2361" s="2">
        <f>MACD!F2361</f>
        <v>-0.15334488377218417</v>
      </c>
      <c r="F2361" s="2">
        <f>'Moving Avg'!D2361</f>
        <v>16.996600000000001</v>
      </c>
      <c r="G2361" s="2">
        <f>'Moving Avg'!F2361</f>
        <v>16.532250000000001</v>
      </c>
      <c r="H2361" s="2">
        <f>'Moving Avg'!G2361</f>
        <v>16.185140000000004</v>
      </c>
      <c r="I2361" s="2">
        <f>'Moving Avg'!H2361</f>
        <v>14.850085000000002</v>
      </c>
      <c r="J2361" s="6" t="str">
        <f>OBV!F2361</f>
        <v>BULLISH</v>
      </c>
      <c r="K2361" s="6" t="str">
        <f>OBV!G2361</f>
        <v>WEAK</v>
      </c>
      <c r="L2361" s="6" t="str">
        <f>OBV!H2361</f>
        <v>CONFIRMED BULLISH</v>
      </c>
      <c r="M2361" s="8">
        <f t="shared" si="360"/>
        <v>25</v>
      </c>
      <c r="N2361" s="8">
        <f t="shared" si="361"/>
        <v>100</v>
      </c>
      <c r="O2361" s="8">
        <f t="shared" si="362"/>
        <v>50</v>
      </c>
      <c r="P2361" s="8">
        <f t="shared" si="363"/>
        <v>67</v>
      </c>
      <c r="Q2361" s="9">
        <f t="shared" si="364"/>
        <v>61.3</v>
      </c>
      <c r="R2361" s="9">
        <f t="shared" si="365"/>
        <v>59.25</v>
      </c>
      <c r="S2361" s="9">
        <f t="shared" si="366"/>
        <v>61.400000000000006</v>
      </c>
      <c r="T2361" s="9">
        <f t="shared" si="367"/>
        <v>60.5</v>
      </c>
      <c r="U2361" s="8">
        <f t="shared" si="368"/>
        <v>60.65</v>
      </c>
      <c r="V2361" s="8">
        <f t="shared" si="369"/>
        <v>60.612499999999997</v>
      </c>
    </row>
    <row r="2362" spans="1:22" ht="13.5" x14ac:dyDescent="0.25">
      <c r="A2362" s="3">
        <f>RSI!A2362</f>
        <v>45443</v>
      </c>
      <c r="B2362" s="2">
        <f>RSI!B2362</f>
        <v>17.091000000000001</v>
      </c>
      <c r="C2362" s="2">
        <f>RSI!I2362</f>
        <v>69.551746287047109</v>
      </c>
      <c r="D2362" s="2">
        <f>MACD!E2362</f>
        <v>-0.30101445180186559</v>
      </c>
      <c r="E2362" s="2">
        <f>MACD!F2362</f>
        <v>-0.18287879737812046</v>
      </c>
      <c r="F2362" s="2">
        <f>'Moving Avg'!D2362</f>
        <v>16.996600000000001</v>
      </c>
      <c r="G2362" s="2">
        <f>'Moving Avg'!F2362</f>
        <v>16.569199999999999</v>
      </c>
      <c r="H2362" s="2">
        <f>'Moving Avg'!G2362</f>
        <v>16.210200000000004</v>
      </c>
      <c r="I2362" s="2">
        <f>'Moving Avg'!H2362</f>
        <v>14.865765</v>
      </c>
      <c r="J2362" s="6" t="str">
        <f>OBV!F2362</f>
        <v>BULLISH</v>
      </c>
      <c r="K2362" s="6" t="str">
        <f>OBV!G2362</f>
        <v>NEUTRAL</v>
      </c>
      <c r="L2362" s="6" t="str">
        <f>OBV!H2362</f>
        <v>NEUTRAL</v>
      </c>
      <c r="M2362" s="8">
        <f t="shared" si="360"/>
        <v>25</v>
      </c>
      <c r="N2362" s="8">
        <f t="shared" si="361"/>
        <v>100</v>
      </c>
      <c r="O2362" s="8">
        <f t="shared" si="362"/>
        <v>50</v>
      </c>
      <c r="P2362" s="8">
        <f t="shared" si="363"/>
        <v>49.5</v>
      </c>
      <c r="Q2362" s="9">
        <f t="shared" si="364"/>
        <v>58.674999999999997</v>
      </c>
      <c r="R2362" s="9">
        <f t="shared" si="365"/>
        <v>54.875</v>
      </c>
      <c r="S2362" s="9">
        <f t="shared" si="366"/>
        <v>53.525000000000006</v>
      </c>
      <c r="T2362" s="9">
        <f t="shared" si="367"/>
        <v>56.125</v>
      </c>
      <c r="U2362" s="8">
        <f t="shared" si="368"/>
        <v>55.691666666666663</v>
      </c>
      <c r="V2362" s="8">
        <f t="shared" si="369"/>
        <v>55.8</v>
      </c>
    </row>
    <row r="2363" spans="1:22" ht="13.5" x14ac:dyDescent="0.25">
      <c r="A2363" s="3">
        <f>RSI!A2363</f>
        <v>45446</v>
      </c>
      <c r="B2363" s="2">
        <f>RSI!B2363</f>
        <v>17.091000000000001</v>
      </c>
      <c r="C2363" s="2">
        <f>RSI!I2363</f>
        <v>69.551746287047109</v>
      </c>
      <c r="D2363" s="2">
        <f>MACD!E2363</f>
        <v>-0.32049792873592509</v>
      </c>
      <c r="E2363" s="2">
        <f>MACD!F2363</f>
        <v>-0.2104026236496814</v>
      </c>
      <c r="F2363" s="2">
        <f>'Moving Avg'!D2363</f>
        <v>17.005800000000001</v>
      </c>
      <c r="G2363" s="2">
        <f>'Moving Avg'!F2363</f>
        <v>16.61045</v>
      </c>
      <c r="H2363" s="2">
        <f>'Moving Avg'!G2363</f>
        <v>16.235260000000004</v>
      </c>
      <c r="I2363" s="2">
        <f>'Moving Avg'!H2363</f>
        <v>14.881229999999999</v>
      </c>
      <c r="J2363" s="6" t="str">
        <f>OBV!F2363</f>
        <v>BULLISH</v>
      </c>
      <c r="K2363" s="6" t="str">
        <f>OBV!G2363</f>
        <v>WEAK</v>
      </c>
      <c r="L2363" s="6" t="str">
        <f>OBV!H2363</f>
        <v>CONFIRMED BULLISH</v>
      </c>
      <c r="M2363" s="8">
        <f t="shared" si="360"/>
        <v>25</v>
      </c>
      <c r="N2363" s="8">
        <f t="shared" si="361"/>
        <v>100</v>
      </c>
      <c r="O2363" s="8">
        <f t="shared" si="362"/>
        <v>50</v>
      </c>
      <c r="P2363" s="8">
        <f t="shared" si="363"/>
        <v>67</v>
      </c>
      <c r="Q2363" s="9">
        <f t="shared" si="364"/>
        <v>61.3</v>
      </c>
      <c r="R2363" s="9">
        <f t="shared" si="365"/>
        <v>59.25</v>
      </c>
      <c r="S2363" s="9">
        <f t="shared" si="366"/>
        <v>61.400000000000006</v>
      </c>
      <c r="T2363" s="9">
        <f t="shared" si="367"/>
        <v>60.5</v>
      </c>
      <c r="U2363" s="8">
        <f t="shared" si="368"/>
        <v>60.65</v>
      </c>
      <c r="V2363" s="8">
        <f t="shared" si="369"/>
        <v>60.612499999999997</v>
      </c>
    </row>
    <row r="2364" spans="1:22" ht="13.5" x14ac:dyDescent="0.25">
      <c r="A2364" s="3">
        <f>RSI!A2364</f>
        <v>45447</v>
      </c>
      <c r="B2364" s="2">
        <f>RSI!B2364</f>
        <v>16.728999999999999</v>
      </c>
      <c r="C2364" s="2">
        <f>RSI!I2364</f>
        <v>54.071413890370586</v>
      </c>
      <c r="D2364" s="2">
        <f>MACD!E2364</f>
        <v>-0.26322717216020663</v>
      </c>
      <c r="E2364" s="2">
        <f>MACD!F2364</f>
        <v>-0.22096753335178648</v>
      </c>
      <c r="F2364" s="2">
        <f>'Moving Avg'!D2364</f>
        <v>17.0076</v>
      </c>
      <c r="G2364" s="2">
        <f>'Moving Avg'!F2364</f>
        <v>16.633599999999998</v>
      </c>
      <c r="H2364" s="2">
        <f>'Moving Avg'!G2364</f>
        <v>16.253080000000001</v>
      </c>
      <c r="I2364" s="2">
        <f>'Moving Avg'!H2364</f>
        <v>14.894714999999998</v>
      </c>
      <c r="J2364" s="6" t="str">
        <f>OBV!F2364</f>
        <v>BULLISH</v>
      </c>
      <c r="K2364" s="6" t="str">
        <f>OBV!G2364</f>
        <v>WEAK</v>
      </c>
      <c r="L2364" s="6" t="str">
        <f>OBV!H2364</f>
        <v>CONFIRMED BULLISH</v>
      </c>
      <c r="M2364" s="8">
        <f t="shared" si="360"/>
        <v>25</v>
      </c>
      <c r="N2364" s="8">
        <f t="shared" si="361"/>
        <v>100</v>
      </c>
      <c r="O2364" s="8">
        <f t="shared" si="362"/>
        <v>50</v>
      </c>
      <c r="P2364" s="8">
        <f t="shared" si="363"/>
        <v>67</v>
      </c>
      <c r="Q2364" s="9">
        <f t="shared" si="364"/>
        <v>61.3</v>
      </c>
      <c r="R2364" s="9">
        <f t="shared" si="365"/>
        <v>59.25</v>
      </c>
      <c r="S2364" s="9">
        <f t="shared" si="366"/>
        <v>61.400000000000006</v>
      </c>
      <c r="T2364" s="9">
        <f t="shared" si="367"/>
        <v>60.5</v>
      </c>
      <c r="U2364" s="8">
        <f t="shared" si="368"/>
        <v>60.65</v>
      </c>
      <c r="V2364" s="8">
        <f t="shared" si="369"/>
        <v>60.612499999999997</v>
      </c>
    </row>
    <row r="2365" spans="1:22" ht="13.5" x14ac:dyDescent="0.25">
      <c r="A2365" s="3">
        <f>RSI!A2365</f>
        <v>45448</v>
      </c>
      <c r="B2365" s="2">
        <f>RSI!B2365</f>
        <v>16.998000000000001</v>
      </c>
      <c r="C2365" s="2">
        <f>RSI!I2365</f>
        <v>61.015194730563827</v>
      </c>
      <c r="D2365" s="2">
        <f>MACD!E2365</f>
        <v>-0.23538567145660849</v>
      </c>
      <c r="E2365" s="2">
        <f>MACD!F2365</f>
        <v>-0.2238511609727509</v>
      </c>
      <c r="F2365" s="2">
        <f>'Moving Avg'!D2365</f>
        <v>17.000000000000004</v>
      </c>
      <c r="G2365" s="2">
        <f>'Moving Avg'!F2365</f>
        <v>16.670200000000001</v>
      </c>
      <c r="H2365" s="2">
        <f>'Moving Avg'!G2365</f>
        <v>16.276280000000003</v>
      </c>
      <c r="I2365" s="2">
        <f>'Moving Avg'!H2365</f>
        <v>14.909545000000001</v>
      </c>
      <c r="J2365" s="6" t="str">
        <f>OBV!F2365</f>
        <v>BULLISH</v>
      </c>
      <c r="K2365" s="6" t="str">
        <f>OBV!G2365</f>
        <v>WEAK</v>
      </c>
      <c r="L2365" s="6" t="str">
        <f>OBV!H2365</f>
        <v>BULLISH DIVERGENCE</v>
      </c>
      <c r="M2365" s="8">
        <f t="shared" si="360"/>
        <v>25</v>
      </c>
      <c r="N2365" s="8">
        <f t="shared" si="361"/>
        <v>45</v>
      </c>
      <c r="O2365" s="8">
        <f t="shared" si="362"/>
        <v>50</v>
      </c>
      <c r="P2365" s="8">
        <f t="shared" si="363"/>
        <v>50</v>
      </c>
      <c r="Q2365" s="9">
        <f t="shared" si="364"/>
        <v>39.5</v>
      </c>
      <c r="R2365" s="9">
        <f t="shared" si="365"/>
        <v>44</v>
      </c>
      <c r="S2365" s="9">
        <f t="shared" si="366"/>
        <v>45.5</v>
      </c>
      <c r="T2365" s="9">
        <f t="shared" si="367"/>
        <v>42.5</v>
      </c>
      <c r="U2365" s="8">
        <f t="shared" si="368"/>
        <v>43</v>
      </c>
      <c r="V2365" s="8">
        <f t="shared" si="369"/>
        <v>42.875</v>
      </c>
    </row>
    <row r="2366" spans="1:22" ht="13.5" x14ac:dyDescent="0.25">
      <c r="A2366" s="3">
        <f>RSI!A2366</f>
        <v>45449</v>
      </c>
      <c r="B2366" s="2">
        <f>RSI!B2366</f>
        <v>16.998000000000001</v>
      </c>
      <c r="C2366" s="2">
        <f>RSI!I2366</f>
        <v>61.015194730563827</v>
      </c>
      <c r="D2366" s="2">
        <f>MACD!E2366</f>
        <v>-0.18405816325342883</v>
      </c>
      <c r="E2366" s="2">
        <f>MACD!F2366</f>
        <v>-0.21589256142888649</v>
      </c>
      <c r="F2366" s="2">
        <f>'Moving Avg'!D2366</f>
        <v>16.981400000000001</v>
      </c>
      <c r="G2366" s="2">
        <f>'Moving Avg'!F2366</f>
        <v>16.711049999999997</v>
      </c>
      <c r="H2366" s="2">
        <f>'Moving Avg'!G2366</f>
        <v>16.304620000000003</v>
      </c>
      <c r="I2366" s="2">
        <f>'Moving Avg'!H2366</f>
        <v>14.924375000000003</v>
      </c>
      <c r="J2366" s="6" t="str">
        <f>OBV!F2366</f>
        <v>BULLISH</v>
      </c>
      <c r="K2366" s="6" t="str">
        <f>OBV!G2366</f>
        <v>NEUTRAL</v>
      </c>
      <c r="L2366" s="6" t="str">
        <f>OBV!H2366</f>
        <v>BULLISH DIVERGENCE</v>
      </c>
      <c r="M2366" s="8">
        <f t="shared" si="360"/>
        <v>25</v>
      </c>
      <c r="N2366" s="8">
        <f t="shared" si="361"/>
        <v>0</v>
      </c>
      <c r="O2366" s="8">
        <f t="shared" si="362"/>
        <v>50</v>
      </c>
      <c r="P2366" s="8">
        <f t="shared" si="363"/>
        <v>66.5</v>
      </c>
      <c r="Q2366" s="9">
        <f t="shared" si="364"/>
        <v>26.225000000000001</v>
      </c>
      <c r="R2366" s="9">
        <f t="shared" si="365"/>
        <v>39.125</v>
      </c>
      <c r="S2366" s="9">
        <f t="shared" si="366"/>
        <v>46.174999999999997</v>
      </c>
      <c r="T2366" s="9">
        <f t="shared" si="367"/>
        <v>35.375</v>
      </c>
      <c r="U2366" s="8">
        <f t="shared" si="368"/>
        <v>37.174999999999997</v>
      </c>
      <c r="V2366" s="8">
        <f t="shared" si="369"/>
        <v>36.724999999999994</v>
      </c>
    </row>
    <row r="2367" spans="1:22" ht="13.5" x14ac:dyDescent="0.25">
      <c r="A2367" s="3">
        <f>RSI!A2367</f>
        <v>45450</v>
      </c>
      <c r="B2367" s="2">
        <f>RSI!B2367</f>
        <v>17.045000000000002</v>
      </c>
      <c r="C2367" s="2">
        <f>RSI!I2367</f>
        <v>62.174020273078277</v>
      </c>
      <c r="D2367" s="2">
        <f>MACD!E2367</f>
        <v>-0.11909720197454376</v>
      </c>
      <c r="E2367" s="2">
        <f>MACD!F2367</f>
        <v>-0.19653348953801797</v>
      </c>
      <c r="F2367" s="2">
        <f>'Moving Avg'!D2367</f>
        <v>16.972200000000001</v>
      </c>
      <c r="G2367" s="2">
        <f>'Moving Avg'!F2367</f>
        <v>16.754249999999999</v>
      </c>
      <c r="H2367" s="2">
        <f>'Moving Avg'!G2367</f>
        <v>16.337139999999998</v>
      </c>
      <c r="I2367" s="2">
        <f>'Moving Avg'!H2367</f>
        <v>14.939440000000005</v>
      </c>
      <c r="J2367" s="6" t="str">
        <f>OBV!F2367</f>
        <v>BULLISH</v>
      </c>
      <c r="K2367" s="6" t="str">
        <f>OBV!G2367</f>
        <v>WEAK</v>
      </c>
      <c r="L2367" s="6" t="str">
        <f>OBV!H2367</f>
        <v>BULLISH DIVERGENCE</v>
      </c>
      <c r="M2367" s="8">
        <f t="shared" si="360"/>
        <v>25</v>
      </c>
      <c r="N2367" s="8">
        <f t="shared" si="361"/>
        <v>0</v>
      </c>
      <c r="O2367" s="8">
        <f t="shared" si="362"/>
        <v>50</v>
      </c>
      <c r="P2367" s="8">
        <f t="shared" si="363"/>
        <v>50</v>
      </c>
      <c r="Q2367" s="9">
        <f t="shared" si="364"/>
        <v>23.75</v>
      </c>
      <c r="R2367" s="9">
        <f t="shared" si="365"/>
        <v>35</v>
      </c>
      <c r="S2367" s="9">
        <f t="shared" si="366"/>
        <v>38.75</v>
      </c>
      <c r="T2367" s="9">
        <f t="shared" si="367"/>
        <v>31.25</v>
      </c>
      <c r="U2367" s="8">
        <f t="shared" si="368"/>
        <v>32.5</v>
      </c>
      <c r="V2367" s="8">
        <f t="shared" si="369"/>
        <v>32.1875</v>
      </c>
    </row>
    <row r="2368" spans="1:22" ht="13.5" x14ac:dyDescent="0.25">
      <c r="A2368" s="3">
        <f>RSI!A2368</f>
        <v>45453</v>
      </c>
      <c r="B2368" s="2">
        <f>RSI!B2368</f>
        <v>16.998000000000001</v>
      </c>
      <c r="C2368" s="2">
        <f>RSI!I2368</f>
        <v>60.24546653293072</v>
      </c>
      <c r="D2368" s="2">
        <f>MACD!E2368</f>
        <v>-6.9915853941523665E-2</v>
      </c>
      <c r="E2368" s="2">
        <f>MACD!F2368</f>
        <v>-0.17120996241871914</v>
      </c>
      <c r="F2368" s="2">
        <f>'Moving Avg'!D2368</f>
        <v>16.953600000000002</v>
      </c>
      <c r="G2368" s="2">
        <f>'Moving Avg'!F2368</f>
        <v>16.795100000000001</v>
      </c>
      <c r="H2368" s="2">
        <f>'Moving Avg'!G2368</f>
        <v>16.365480000000002</v>
      </c>
      <c r="I2368" s="2">
        <f>'Moving Avg'!H2368</f>
        <v>14.954270000000003</v>
      </c>
      <c r="J2368" s="6" t="str">
        <f>OBV!F2368</f>
        <v>BULLISH</v>
      </c>
      <c r="K2368" s="6" t="str">
        <f>OBV!G2368</f>
        <v>NEUTRAL</v>
      </c>
      <c r="L2368" s="6" t="str">
        <f>OBV!H2368</f>
        <v>BULLISH DIVERGENCE</v>
      </c>
      <c r="M2368" s="8">
        <f t="shared" si="360"/>
        <v>25</v>
      </c>
      <c r="N2368" s="8">
        <f t="shared" si="361"/>
        <v>0</v>
      </c>
      <c r="O2368" s="8">
        <f t="shared" si="362"/>
        <v>50</v>
      </c>
      <c r="P2368" s="8">
        <f t="shared" si="363"/>
        <v>66.5</v>
      </c>
      <c r="Q2368" s="9">
        <f t="shared" si="364"/>
        <v>26.225000000000001</v>
      </c>
      <c r="R2368" s="9">
        <f t="shared" si="365"/>
        <v>39.125</v>
      </c>
      <c r="S2368" s="9">
        <f t="shared" si="366"/>
        <v>46.174999999999997</v>
      </c>
      <c r="T2368" s="9">
        <f t="shared" si="367"/>
        <v>35.375</v>
      </c>
      <c r="U2368" s="8">
        <f t="shared" si="368"/>
        <v>37.174999999999997</v>
      </c>
      <c r="V2368" s="8">
        <f t="shared" si="369"/>
        <v>36.724999999999994</v>
      </c>
    </row>
    <row r="2369" spans="1:22" ht="13.5" x14ac:dyDescent="0.25">
      <c r="A2369" s="3">
        <f>RSI!A2369</f>
        <v>45454</v>
      </c>
      <c r="B2369" s="2">
        <f>RSI!B2369</f>
        <v>16.998000000000001</v>
      </c>
      <c r="C2369" s="2">
        <f>RSI!I2369</f>
        <v>60.24546653293072</v>
      </c>
      <c r="D2369" s="2">
        <f>MACD!E2369</f>
        <v>-8.0051084355066138E-2</v>
      </c>
      <c r="E2369" s="2">
        <f>MACD!F2369</f>
        <v>-0.15297818680598854</v>
      </c>
      <c r="F2369" s="2">
        <f>'Moving Avg'!D2369</f>
        <v>17.007400000000001</v>
      </c>
      <c r="G2369" s="2">
        <f>'Moving Avg'!F2369</f>
        <v>16.83595</v>
      </c>
      <c r="H2369" s="2">
        <f>'Moving Avg'!G2369</f>
        <v>16.393820000000005</v>
      </c>
      <c r="I2369" s="2">
        <f>'Moving Avg'!H2369</f>
        <v>14.969100000000003</v>
      </c>
      <c r="J2369" s="6" t="str">
        <f>OBV!F2369</f>
        <v>BULLISH</v>
      </c>
      <c r="K2369" s="6" t="str">
        <f>OBV!G2369</f>
        <v>WEAK</v>
      </c>
      <c r="L2369" s="6" t="str">
        <f>OBV!H2369</f>
        <v>CONFIRMED BULLISH</v>
      </c>
      <c r="M2369" s="8">
        <f t="shared" si="360"/>
        <v>25</v>
      </c>
      <c r="N2369" s="8">
        <f t="shared" si="361"/>
        <v>0</v>
      </c>
      <c r="O2369" s="8">
        <f t="shared" si="362"/>
        <v>50</v>
      </c>
      <c r="P2369" s="8">
        <f t="shared" si="363"/>
        <v>67</v>
      </c>
      <c r="Q2369" s="9">
        <f t="shared" si="364"/>
        <v>26.299999999999997</v>
      </c>
      <c r="R2369" s="9">
        <f t="shared" si="365"/>
        <v>39.25</v>
      </c>
      <c r="S2369" s="9">
        <f t="shared" si="366"/>
        <v>46.400000000000006</v>
      </c>
      <c r="T2369" s="9">
        <f t="shared" si="367"/>
        <v>35.5</v>
      </c>
      <c r="U2369" s="8">
        <f t="shared" si="368"/>
        <v>37.31666666666667</v>
      </c>
      <c r="V2369" s="8">
        <f t="shared" si="369"/>
        <v>36.862499999999997</v>
      </c>
    </row>
    <row r="2370" spans="1:22" ht="13.5" x14ac:dyDescent="0.25">
      <c r="A2370" s="3">
        <f>RSI!A2370</f>
        <v>45455</v>
      </c>
      <c r="B2370" s="2">
        <f>RSI!B2370</f>
        <v>16.998000000000001</v>
      </c>
      <c r="C2370" s="2">
        <f>RSI!I2370</f>
        <v>60.245466532930728</v>
      </c>
      <c r="D2370" s="2">
        <f>MACD!E2370</f>
        <v>-4.1632235427154995E-2</v>
      </c>
      <c r="E2370" s="2">
        <f>MACD!F2370</f>
        <v>-0.13070899653022183</v>
      </c>
      <c r="F2370" s="2">
        <f>'Moving Avg'!D2370</f>
        <v>17.007400000000004</v>
      </c>
      <c r="G2370" s="2">
        <f>'Moving Avg'!F2370</f>
        <v>16.87255</v>
      </c>
      <c r="H2370" s="2">
        <f>'Moving Avg'!G2370</f>
        <v>16.422160000000005</v>
      </c>
      <c r="I2370" s="2">
        <f>'Moving Avg'!H2370</f>
        <v>14.983930000000004</v>
      </c>
      <c r="J2370" s="6" t="str">
        <f>OBV!F2370</f>
        <v>BULLISH</v>
      </c>
      <c r="K2370" s="6" t="str">
        <f>OBV!G2370</f>
        <v>NEUTRAL</v>
      </c>
      <c r="L2370" s="6" t="str">
        <f>OBV!H2370</f>
        <v>NEUTRAL</v>
      </c>
      <c r="M2370" s="8">
        <f t="shared" ref="M2370:M2433" si="370">IF(C2370&lt;30,50, IF(C2370&gt;70, 0, 25))</f>
        <v>25</v>
      </c>
      <c r="N2370" s="8">
        <f t="shared" ref="N2370:N2433" si="371">IF(E2370-D2370&gt;0.02, 100, IF(E2370-D2370&lt;0,0,45))</f>
        <v>0</v>
      </c>
      <c r="O2370" s="8">
        <f t="shared" ref="O2370:O2433" si="372">IF(F2370-I2370&gt;10,100,IF(F2370-I2370&gt;5,75, IF(F2370-I2370&gt;0,50,0)))</f>
        <v>50</v>
      </c>
      <c r="P2370" s="8">
        <f t="shared" ref="P2370:P2433" si="373">IF(L2370="confirmed bullish", 34, IF(L2370="bullish divergence",17, 0))+IF(J2370="bullish",33,IF(J2370="bearish",0,16.5))+IF(K2370="strong",33,IF(K2370="weak",0,16.5))</f>
        <v>49.5</v>
      </c>
      <c r="Q2370" s="9">
        <f t="shared" si="364"/>
        <v>23.675000000000001</v>
      </c>
      <c r="R2370" s="9">
        <f t="shared" si="365"/>
        <v>34.875</v>
      </c>
      <c r="S2370" s="9">
        <f t="shared" si="366"/>
        <v>38.525000000000006</v>
      </c>
      <c r="T2370" s="9">
        <f t="shared" si="367"/>
        <v>31.125</v>
      </c>
      <c r="U2370" s="8">
        <f t="shared" si="368"/>
        <v>32.358333333333334</v>
      </c>
      <c r="V2370" s="8">
        <f t="shared" si="369"/>
        <v>32.049999999999997</v>
      </c>
    </row>
    <row r="2371" spans="1:22" ht="13.5" x14ac:dyDescent="0.25">
      <c r="A2371" s="3">
        <f>RSI!A2371</f>
        <v>45456</v>
      </c>
      <c r="B2371" s="2">
        <f>RSI!B2371</f>
        <v>17.37</v>
      </c>
      <c r="C2371" s="2">
        <f>RSI!I2371</f>
        <v>69.574878121987908</v>
      </c>
      <c r="D2371" s="2">
        <f>MACD!E2371</f>
        <v>-2.9718524894722265E-2</v>
      </c>
      <c r="E2371" s="2">
        <f>MACD!F2371</f>
        <v>-0.11051090220312192</v>
      </c>
      <c r="F2371" s="2">
        <f>'Moving Avg'!D2371</f>
        <v>17.081800000000005</v>
      </c>
      <c r="G2371" s="2">
        <f>'Moving Avg'!F2371</f>
        <v>16.921749999999999</v>
      </c>
      <c r="H2371" s="2">
        <f>'Moving Avg'!G2371</f>
        <v>16.457940000000004</v>
      </c>
      <c r="I2371" s="2">
        <f>'Moving Avg'!H2371</f>
        <v>15.000620000000003</v>
      </c>
      <c r="J2371" s="6" t="str">
        <f>OBV!F2371</f>
        <v>BULLISH</v>
      </c>
      <c r="K2371" s="6" t="str">
        <f>OBV!G2371</f>
        <v>WEAK</v>
      </c>
      <c r="L2371" s="6" t="str">
        <f>OBV!H2371</f>
        <v>CONFIRMED BULLISH</v>
      </c>
      <c r="M2371" s="8">
        <f t="shared" si="370"/>
        <v>25</v>
      </c>
      <c r="N2371" s="8">
        <f t="shared" si="371"/>
        <v>0</v>
      </c>
      <c r="O2371" s="8">
        <f t="shared" si="372"/>
        <v>50</v>
      </c>
      <c r="P2371" s="8">
        <f t="shared" si="373"/>
        <v>67</v>
      </c>
      <c r="Q2371" s="9">
        <f t="shared" ref="Q2371:Q2434" si="374">0.35*M2371+N2371*0.35+O2371*0.15+P2371*0.15</f>
        <v>26.299999999999997</v>
      </c>
      <c r="R2371" s="9">
        <f t="shared" ref="R2371:R2434" si="375">M2371*0.2+N2371*0.2+O2371*0.35+P2371*0.25</f>
        <v>39.25</v>
      </c>
      <c r="S2371" s="9">
        <f t="shared" ref="S2371:S2434" si="376">M2371*0.15+N2371*0.15+O2371*0.25+P2371*0.45</f>
        <v>46.400000000000006</v>
      </c>
      <c r="T2371" s="9">
        <f t="shared" ref="T2371:T2434" si="377">0.25*SUM(M2371:P2371)</f>
        <v>35.5</v>
      </c>
      <c r="U2371" s="8">
        <f t="shared" ref="U2371:U2434" si="378">SUM(Q2371:S2371)/3</f>
        <v>37.31666666666667</v>
      </c>
      <c r="V2371" s="8">
        <f t="shared" ref="V2371:V2434" si="379">SUM(Q2371:T2371)/4</f>
        <v>36.862499999999997</v>
      </c>
    </row>
    <row r="2372" spans="1:22" ht="13.5" x14ac:dyDescent="0.25">
      <c r="A2372" s="3">
        <f>RSI!A2372</f>
        <v>45457</v>
      </c>
      <c r="B2372" s="2">
        <f>RSI!B2372</f>
        <v>17.556000000000001</v>
      </c>
      <c r="C2372" s="2">
        <f>RSI!I2372</f>
        <v>72.988189958846903</v>
      </c>
      <c r="D2372" s="2">
        <f>MACD!E2372</f>
        <v>-3.7003013510112481E-2</v>
      </c>
      <c r="E2372" s="2">
        <f>MACD!F2372</f>
        <v>-9.5809324464520035E-2</v>
      </c>
      <c r="F2372" s="2">
        <f>'Moving Avg'!D2372</f>
        <v>17.184000000000001</v>
      </c>
      <c r="G2372" s="2">
        <f>'Moving Avg'!F2372</f>
        <v>16.980249999999998</v>
      </c>
      <c r="H2372" s="2">
        <f>'Moving Avg'!G2372</f>
        <v>16.495720000000002</v>
      </c>
      <c r="I2372" s="2">
        <f>'Moving Avg'!H2372</f>
        <v>15.018540000000003</v>
      </c>
      <c r="J2372" s="6" t="str">
        <f>OBV!F2372</f>
        <v>BULLISH</v>
      </c>
      <c r="K2372" s="6" t="str">
        <f>OBV!G2372</f>
        <v>WEAK</v>
      </c>
      <c r="L2372" s="6" t="str">
        <f>OBV!H2372</f>
        <v>CONFIRMED BULLISH</v>
      </c>
      <c r="M2372" s="8">
        <f t="shared" si="370"/>
        <v>0</v>
      </c>
      <c r="N2372" s="8">
        <f t="shared" si="371"/>
        <v>0</v>
      </c>
      <c r="O2372" s="8">
        <f t="shared" si="372"/>
        <v>50</v>
      </c>
      <c r="P2372" s="8">
        <f t="shared" si="373"/>
        <v>67</v>
      </c>
      <c r="Q2372" s="9">
        <f t="shared" si="374"/>
        <v>17.549999999999997</v>
      </c>
      <c r="R2372" s="9">
        <f t="shared" si="375"/>
        <v>34.25</v>
      </c>
      <c r="S2372" s="9">
        <f t="shared" si="376"/>
        <v>42.650000000000006</v>
      </c>
      <c r="T2372" s="9">
        <f t="shared" si="377"/>
        <v>29.25</v>
      </c>
      <c r="U2372" s="8">
        <f t="shared" si="378"/>
        <v>31.483333333333334</v>
      </c>
      <c r="V2372" s="8">
        <f t="shared" si="379"/>
        <v>30.925000000000001</v>
      </c>
    </row>
    <row r="2373" spans="1:22" ht="13.5" x14ac:dyDescent="0.25">
      <c r="A2373" s="3">
        <f>RSI!A2373</f>
        <v>45461</v>
      </c>
      <c r="B2373" s="2">
        <f>RSI!B2373</f>
        <v>17.556000000000001</v>
      </c>
      <c r="C2373" s="2">
        <f>RSI!I2373</f>
        <v>72.988189958846903</v>
      </c>
      <c r="D2373" s="2">
        <f>MACD!E2373</f>
        <v>-4.7587692470774101E-2</v>
      </c>
      <c r="E2373" s="2">
        <f>MACD!F2373</f>
        <v>-8.6164998065770854E-2</v>
      </c>
      <c r="F2373" s="2">
        <f>'Moving Avg'!D2373</f>
        <v>17.2956</v>
      </c>
      <c r="G2373" s="2">
        <f>'Moving Avg'!F2373</f>
        <v>17.0383</v>
      </c>
      <c r="H2373" s="2">
        <f>'Moving Avg'!G2373</f>
        <v>16.531780000000005</v>
      </c>
      <c r="I2373" s="2">
        <f>'Moving Avg'!H2373</f>
        <v>15.034835000000003</v>
      </c>
      <c r="J2373" s="6" t="str">
        <f>OBV!F2373</f>
        <v>BULLISH</v>
      </c>
      <c r="K2373" s="6" t="str">
        <f>OBV!G2373</f>
        <v>WEAK</v>
      </c>
      <c r="L2373" s="6" t="str">
        <f>OBV!H2373</f>
        <v>CONFIRMED BULLISH</v>
      </c>
      <c r="M2373" s="8">
        <f t="shared" si="370"/>
        <v>0</v>
      </c>
      <c r="N2373" s="8">
        <f t="shared" si="371"/>
        <v>0</v>
      </c>
      <c r="O2373" s="8">
        <f t="shared" si="372"/>
        <v>50</v>
      </c>
      <c r="P2373" s="8">
        <f t="shared" si="373"/>
        <v>67</v>
      </c>
      <c r="Q2373" s="9">
        <f t="shared" si="374"/>
        <v>17.549999999999997</v>
      </c>
      <c r="R2373" s="9">
        <f t="shared" si="375"/>
        <v>34.25</v>
      </c>
      <c r="S2373" s="9">
        <f t="shared" si="376"/>
        <v>42.650000000000006</v>
      </c>
      <c r="T2373" s="9">
        <f t="shared" si="377"/>
        <v>29.25</v>
      </c>
      <c r="U2373" s="8">
        <f t="shared" si="378"/>
        <v>31.483333333333334</v>
      </c>
      <c r="V2373" s="8">
        <f t="shared" si="379"/>
        <v>30.925000000000001</v>
      </c>
    </row>
    <row r="2374" spans="1:22" ht="13.5" x14ac:dyDescent="0.25">
      <c r="A2374" s="3">
        <f>RSI!A2374</f>
        <v>45462</v>
      </c>
      <c r="B2374" s="2">
        <f>RSI!B2374</f>
        <v>17.556000000000001</v>
      </c>
      <c r="C2374" s="2">
        <f>RSI!I2374</f>
        <v>72.988189958846903</v>
      </c>
      <c r="D2374" s="2">
        <f>MACD!E2374</f>
        <v>-0.11632967521806492</v>
      </c>
      <c r="E2374" s="2">
        <f>MACD!F2374</f>
        <v>-9.2197933496229678E-2</v>
      </c>
      <c r="F2374" s="2">
        <f>'Moving Avg'!D2374</f>
        <v>17.4072</v>
      </c>
      <c r="G2374" s="2">
        <f>'Moving Avg'!F2374</f>
        <v>17.080099999999995</v>
      </c>
      <c r="H2374" s="2">
        <f>'Moving Avg'!G2374</f>
        <v>16.567840000000007</v>
      </c>
      <c r="I2374" s="2">
        <f>'Moving Avg'!H2374</f>
        <v>15.051345000000001</v>
      </c>
      <c r="J2374" s="6" t="str">
        <f>OBV!F2374</f>
        <v>BULLISH</v>
      </c>
      <c r="K2374" s="6" t="str">
        <f>OBV!G2374</f>
        <v>WEAK</v>
      </c>
      <c r="L2374" s="6" t="str">
        <f>OBV!H2374</f>
        <v>CONFIRMED BULLISH</v>
      </c>
      <c r="M2374" s="8">
        <f t="shared" si="370"/>
        <v>0</v>
      </c>
      <c r="N2374" s="8">
        <f t="shared" si="371"/>
        <v>100</v>
      </c>
      <c r="O2374" s="8">
        <f t="shared" si="372"/>
        <v>50</v>
      </c>
      <c r="P2374" s="8">
        <f t="shared" si="373"/>
        <v>67</v>
      </c>
      <c r="Q2374" s="9">
        <f t="shared" si="374"/>
        <v>52.55</v>
      </c>
      <c r="R2374" s="9">
        <f t="shared" si="375"/>
        <v>54.25</v>
      </c>
      <c r="S2374" s="9">
        <f t="shared" si="376"/>
        <v>57.650000000000006</v>
      </c>
      <c r="T2374" s="9">
        <f t="shared" si="377"/>
        <v>54.25</v>
      </c>
      <c r="U2374" s="8">
        <f t="shared" si="378"/>
        <v>54.816666666666663</v>
      </c>
      <c r="V2374" s="8">
        <f t="shared" si="379"/>
        <v>54.674999999999997</v>
      </c>
    </row>
    <row r="2375" spans="1:22" ht="13.5" x14ac:dyDescent="0.25">
      <c r="A2375" s="3">
        <f>RSI!A2375</f>
        <v>45463</v>
      </c>
      <c r="B2375" s="2">
        <f>RSI!B2375</f>
        <v>17.556000000000001</v>
      </c>
      <c r="C2375" s="2">
        <f>RSI!I2375</f>
        <v>72.988189958846903</v>
      </c>
      <c r="D2375" s="2">
        <f>MACD!E2375</f>
        <v>-0.13690154574408098</v>
      </c>
      <c r="E2375" s="2">
        <f>MACD!F2375</f>
        <v>-0.10113865594579995</v>
      </c>
      <c r="F2375" s="2">
        <f>'Moving Avg'!D2375</f>
        <v>17.518799999999999</v>
      </c>
      <c r="G2375" s="2">
        <f>'Moving Avg'!F2375</f>
        <v>17.121899999999997</v>
      </c>
      <c r="H2375" s="2">
        <f>'Moving Avg'!G2375</f>
        <v>16.605620000000005</v>
      </c>
      <c r="I2375" s="2">
        <f>'Moving Avg'!H2375</f>
        <v>15.067855000000003</v>
      </c>
      <c r="J2375" s="6" t="str">
        <f>OBV!F2375</f>
        <v>BULLISH</v>
      </c>
      <c r="K2375" s="6" t="str">
        <f>OBV!G2375</f>
        <v>WEAK</v>
      </c>
      <c r="L2375" s="6" t="str">
        <f>OBV!H2375</f>
        <v>CONFIRMED BULLISH</v>
      </c>
      <c r="M2375" s="8">
        <f t="shared" si="370"/>
        <v>0</v>
      </c>
      <c r="N2375" s="8">
        <f t="shared" si="371"/>
        <v>100</v>
      </c>
      <c r="O2375" s="8">
        <f t="shared" si="372"/>
        <v>50</v>
      </c>
      <c r="P2375" s="8">
        <f t="shared" si="373"/>
        <v>67</v>
      </c>
      <c r="Q2375" s="9">
        <f t="shared" si="374"/>
        <v>52.55</v>
      </c>
      <c r="R2375" s="9">
        <f t="shared" si="375"/>
        <v>54.25</v>
      </c>
      <c r="S2375" s="9">
        <f t="shared" si="376"/>
        <v>57.650000000000006</v>
      </c>
      <c r="T2375" s="9">
        <f t="shared" si="377"/>
        <v>54.25</v>
      </c>
      <c r="U2375" s="8">
        <f t="shared" si="378"/>
        <v>54.816666666666663</v>
      </c>
      <c r="V2375" s="8">
        <f t="shared" si="379"/>
        <v>54.674999999999997</v>
      </c>
    </row>
    <row r="2376" spans="1:22" ht="13.5" x14ac:dyDescent="0.25">
      <c r="A2376" s="3">
        <f>RSI!A2376</f>
        <v>45464</v>
      </c>
      <c r="B2376" s="2">
        <f>RSI!B2376</f>
        <v>17.556000000000001</v>
      </c>
      <c r="C2376" s="2">
        <f>RSI!I2376</f>
        <v>72.988189958846903</v>
      </c>
      <c r="D2376" s="2">
        <f>MACD!E2376</f>
        <v>-0.15781795090556017</v>
      </c>
      <c r="E2376" s="2">
        <f>MACD!F2376</f>
        <v>-0.11247451493775201</v>
      </c>
      <c r="F2376" s="2">
        <f>'Moving Avg'!D2376</f>
        <v>17.556000000000001</v>
      </c>
      <c r="G2376" s="2">
        <f>'Moving Avg'!F2376</f>
        <v>17.153949999999995</v>
      </c>
      <c r="H2376" s="2">
        <f>'Moving Avg'!G2376</f>
        <v>16.642540000000011</v>
      </c>
      <c r="I2376" s="2">
        <f>'Moving Avg'!H2376</f>
        <v>15.085005000000002</v>
      </c>
      <c r="J2376" s="6" t="str">
        <f>OBV!F2376</f>
        <v>BULLISH</v>
      </c>
      <c r="K2376" s="6" t="str">
        <f>OBV!G2376</f>
        <v>WEAK</v>
      </c>
      <c r="L2376" s="6" t="str">
        <f>OBV!H2376</f>
        <v>CONFIRMED BULLISH</v>
      </c>
      <c r="M2376" s="8">
        <f t="shared" si="370"/>
        <v>0</v>
      </c>
      <c r="N2376" s="8">
        <f t="shared" si="371"/>
        <v>100</v>
      </c>
      <c r="O2376" s="8">
        <f t="shared" si="372"/>
        <v>50</v>
      </c>
      <c r="P2376" s="8">
        <f t="shared" si="373"/>
        <v>67</v>
      </c>
      <c r="Q2376" s="9">
        <f t="shared" si="374"/>
        <v>52.55</v>
      </c>
      <c r="R2376" s="9">
        <f t="shared" si="375"/>
        <v>54.25</v>
      </c>
      <c r="S2376" s="9">
        <f t="shared" si="376"/>
        <v>57.650000000000006</v>
      </c>
      <c r="T2376" s="9">
        <f t="shared" si="377"/>
        <v>54.25</v>
      </c>
      <c r="U2376" s="8">
        <f t="shared" si="378"/>
        <v>54.816666666666663</v>
      </c>
      <c r="V2376" s="8">
        <f t="shared" si="379"/>
        <v>54.674999999999997</v>
      </c>
    </row>
    <row r="2377" spans="1:22" ht="13.5" x14ac:dyDescent="0.25">
      <c r="A2377" s="3">
        <f>RSI!A2377</f>
        <v>45467</v>
      </c>
      <c r="B2377" s="2">
        <f>RSI!B2377</f>
        <v>17.463000000000001</v>
      </c>
      <c r="C2377" s="2">
        <f>RSI!I2377</f>
        <v>67.503368365255881</v>
      </c>
      <c r="D2377" s="2">
        <f>MACD!E2377</f>
        <v>-0.16464626889924716</v>
      </c>
      <c r="E2377" s="2">
        <f>MACD!F2377</f>
        <v>-0.12290886573005105</v>
      </c>
      <c r="F2377" s="2">
        <f>'Moving Avg'!D2377</f>
        <v>17.537400000000002</v>
      </c>
      <c r="G2377" s="2">
        <f>'Moving Avg'!F2377</f>
        <v>17.172549999999998</v>
      </c>
      <c r="H2377" s="2">
        <f>'Moving Avg'!G2377</f>
        <v>16.677600000000009</v>
      </c>
      <c r="I2377" s="2">
        <f>'Moving Avg'!H2377</f>
        <v>15.101945000000002</v>
      </c>
      <c r="J2377" s="6" t="str">
        <f>OBV!F2377</f>
        <v>BEARISH</v>
      </c>
      <c r="K2377" s="6" t="str">
        <f>OBV!G2377</f>
        <v>STRONG</v>
      </c>
      <c r="L2377" s="6" t="str">
        <f>OBV!H2377</f>
        <v>CONFIRMED BEARISH</v>
      </c>
      <c r="M2377" s="8">
        <f t="shared" si="370"/>
        <v>25</v>
      </c>
      <c r="N2377" s="8">
        <f t="shared" si="371"/>
        <v>100</v>
      </c>
      <c r="O2377" s="8">
        <f t="shared" si="372"/>
        <v>50</v>
      </c>
      <c r="P2377" s="8">
        <f t="shared" si="373"/>
        <v>33</v>
      </c>
      <c r="Q2377" s="9">
        <f t="shared" si="374"/>
        <v>56.2</v>
      </c>
      <c r="R2377" s="9">
        <f t="shared" si="375"/>
        <v>50.75</v>
      </c>
      <c r="S2377" s="9">
        <f t="shared" si="376"/>
        <v>46.1</v>
      </c>
      <c r="T2377" s="9">
        <f t="shared" si="377"/>
        <v>52</v>
      </c>
      <c r="U2377" s="8">
        <f t="shared" si="378"/>
        <v>51.016666666666673</v>
      </c>
      <c r="V2377" s="8">
        <f t="shared" si="379"/>
        <v>51.262500000000003</v>
      </c>
    </row>
    <row r="2378" spans="1:22" ht="13.5" x14ac:dyDescent="0.25">
      <c r="A2378" s="3">
        <f>RSI!A2378</f>
        <v>45468</v>
      </c>
      <c r="B2378" s="2">
        <f>RSI!B2378</f>
        <v>17.556000000000001</v>
      </c>
      <c r="C2378" s="2">
        <f>RSI!I2378</f>
        <v>69.936336895354231</v>
      </c>
      <c r="D2378" s="2">
        <f>MACD!E2378</f>
        <v>-0.18700297081567641</v>
      </c>
      <c r="E2378" s="2">
        <f>MACD!F2378</f>
        <v>-0.13572768674717614</v>
      </c>
      <c r="F2378" s="2">
        <f>'Moving Avg'!D2378</f>
        <v>17.537399999999998</v>
      </c>
      <c r="G2378" s="2">
        <f>'Moving Avg'!F2378</f>
        <v>17.198099999999997</v>
      </c>
      <c r="H2378" s="2">
        <f>'Moving Avg'!G2378</f>
        <v>16.714520000000007</v>
      </c>
      <c r="I2378" s="2">
        <f>'Moving Avg'!H2378</f>
        <v>15.119095000000005</v>
      </c>
      <c r="J2378" s="6" t="str">
        <f>OBV!F2378</f>
        <v>BULLISH</v>
      </c>
      <c r="K2378" s="6" t="str">
        <f>OBV!G2378</f>
        <v>NEUTRAL</v>
      </c>
      <c r="L2378" s="6" t="str">
        <f>OBV!H2378</f>
        <v>NEUTRAL</v>
      </c>
      <c r="M2378" s="8">
        <f t="shared" si="370"/>
        <v>25</v>
      </c>
      <c r="N2378" s="8">
        <f t="shared" si="371"/>
        <v>100</v>
      </c>
      <c r="O2378" s="8">
        <f t="shared" si="372"/>
        <v>50</v>
      </c>
      <c r="P2378" s="8">
        <f t="shared" si="373"/>
        <v>49.5</v>
      </c>
      <c r="Q2378" s="9">
        <f t="shared" si="374"/>
        <v>58.674999999999997</v>
      </c>
      <c r="R2378" s="9">
        <f t="shared" si="375"/>
        <v>54.875</v>
      </c>
      <c r="S2378" s="9">
        <f t="shared" si="376"/>
        <v>53.525000000000006</v>
      </c>
      <c r="T2378" s="9">
        <f t="shared" si="377"/>
        <v>56.125</v>
      </c>
      <c r="U2378" s="8">
        <f t="shared" si="378"/>
        <v>55.691666666666663</v>
      </c>
      <c r="V2378" s="8">
        <f t="shared" si="379"/>
        <v>55.8</v>
      </c>
    </row>
    <row r="2379" spans="1:22" ht="13.5" x14ac:dyDescent="0.25">
      <c r="A2379" s="3">
        <f>RSI!A2379</f>
        <v>45469</v>
      </c>
      <c r="B2379" s="2">
        <f>RSI!B2379</f>
        <v>17.556000000000001</v>
      </c>
      <c r="C2379" s="2">
        <f>RSI!I2379</f>
        <v>69.936336895354231</v>
      </c>
      <c r="D2379" s="2">
        <f>MACD!E2379</f>
        <v>-0.20874679173805433</v>
      </c>
      <c r="E2379" s="2">
        <f>MACD!F2379</f>
        <v>-0.15033150774535178</v>
      </c>
      <c r="F2379" s="2">
        <f>'Moving Avg'!D2379</f>
        <v>17.537399999999998</v>
      </c>
      <c r="G2379" s="2">
        <f>'Moving Avg'!F2379</f>
        <v>17.239899999999999</v>
      </c>
      <c r="H2379" s="2">
        <f>'Moving Avg'!G2379</f>
        <v>16.749040000000011</v>
      </c>
      <c r="I2379" s="2">
        <f>'Moving Avg'!H2379</f>
        <v>15.136245000000004</v>
      </c>
      <c r="J2379" s="6" t="str">
        <f>OBV!F2379</f>
        <v>BULLISH</v>
      </c>
      <c r="K2379" s="6" t="str">
        <f>OBV!G2379</f>
        <v>NEUTRAL</v>
      </c>
      <c r="L2379" s="6" t="str">
        <f>OBV!H2379</f>
        <v>NEUTRAL</v>
      </c>
      <c r="M2379" s="8">
        <f t="shared" si="370"/>
        <v>25</v>
      </c>
      <c r="N2379" s="8">
        <f t="shared" si="371"/>
        <v>100</v>
      </c>
      <c r="O2379" s="8">
        <f t="shared" si="372"/>
        <v>50</v>
      </c>
      <c r="P2379" s="8">
        <f t="shared" si="373"/>
        <v>49.5</v>
      </c>
      <c r="Q2379" s="9">
        <f t="shared" si="374"/>
        <v>58.674999999999997</v>
      </c>
      <c r="R2379" s="9">
        <f t="shared" si="375"/>
        <v>54.875</v>
      </c>
      <c r="S2379" s="9">
        <f t="shared" si="376"/>
        <v>53.525000000000006</v>
      </c>
      <c r="T2379" s="9">
        <f t="shared" si="377"/>
        <v>56.125</v>
      </c>
      <c r="U2379" s="8">
        <f t="shared" si="378"/>
        <v>55.691666666666663</v>
      </c>
      <c r="V2379" s="8">
        <f t="shared" si="379"/>
        <v>55.8</v>
      </c>
    </row>
    <row r="2380" spans="1:22" ht="13.5" x14ac:dyDescent="0.25">
      <c r="A2380" s="3">
        <f>RSI!A2380</f>
        <v>45470</v>
      </c>
      <c r="B2380" s="2">
        <f>RSI!B2380</f>
        <v>17.917999999999999</v>
      </c>
      <c r="C2380" s="2">
        <f>RSI!I2380</f>
        <v>77.530586526029325</v>
      </c>
      <c r="D2380" s="2">
        <f>MACD!E2380</f>
        <v>-0.25657745722723391</v>
      </c>
      <c r="E2380" s="2">
        <f>MACD!F2380</f>
        <v>-0.17158069764172823</v>
      </c>
      <c r="F2380" s="2">
        <f>'Moving Avg'!D2380</f>
        <v>17.6098</v>
      </c>
      <c r="G2380" s="2">
        <f>'Moving Avg'!F2380</f>
        <v>17.283999999999999</v>
      </c>
      <c r="H2380" s="2">
        <f>'Moving Avg'!G2380</f>
        <v>16.782080000000011</v>
      </c>
      <c r="I2380" s="2">
        <f>'Moving Avg'!H2380</f>
        <v>15.154565000000005</v>
      </c>
      <c r="J2380" s="6" t="str">
        <f>OBV!F2380</f>
        <v>BULLISH</v>
      </c>
      <c r="K2380" s="6" t="str">
        <f>OBV!G2380</f>
        <v>WEAK</v>
      </c>
      <c r="L2380" s="6" t="str">
        <f>OBV!H2380</f>
        <v>CONFIRMED BULLISH</v>
      </c>
      <c r="M2380" s="8">
        <f t="shared" si="370"/>
        <v>0</v>
      </c>
      <c r="N2380" s="8">
        <f t="shared" si="371"/>
        <v>100</v>
      </c>
      <c r="O2380" s="8">
        <f t="shared" si="372"/>
        <v>50</v>
      </c>
      <c r="P2380" s="8">
        <f t="shared" si="373"/>
        <v>67</v>
      </c>
      <c r="Q2380" s="9">
        <f t="shared" si="374"/>
        <v>52.55</v>
      </c>
      <c r="R2380" s="9">
        <f t="shared" si="375"/>
        <v>54.25</v>
      </c>
      <c r="S2380" s="9">
        <f t="shared" si="376"/>
        <v>57.650000000000006</v>
      </c>
      <c r="T2380" s="9">
        <f t="shared" si="377"/>
        <v>54.25</v>
      </c>
      <c r="U2380" s="8">
        <f t="shared" si="378"/>
        <v>54.816666666666663</v>
      </c>
      <c r="V2380" s="8">
        <f t="shared" si="379"/>
        <v>54.674999999999997</v>
      </c>
    </row>
    <row r="2381" spans="1:22" ht="13.5" x14ac:dyDescent="0.25">
      <c r="A2381" s="3">
        <f>RSI!A2381</f>
        <v>45471</v>
      </c>
      <c r="B2381" s="2">
        <f>RSI!B2381</f>
        <v>17.556000000000001</v>
      </c>
      <c r="C2381" s="2">
        <f>RSI!I2381</f>
        <v>60.949955679703827</v>
      </c>
      <c r="D2381" s="2">
        <f>MACD!E2381</f>
        <v>-0.2175664121577654</v>
      </c>
      <c r="E2381" s="2">
        <f>MACD!F2381</f>
        <v>-0.18077784054493568</v>
      </c>
      <c r="F2381" s="2">
        <f>'Moving Avg'!D2381</f>
        <v>17.6098</v>
      </c>
      <c r="G2381" s="2">
        <f>'Moving Avg'!F2381</f>
        <v>17.307250000000003</v>
      </c>
      <c r="H2381" s="2">
        <f>'Moving Avg'!G2381</f>
        <v>16.802740000000014</v>
      </c>
      <c r="I2381" s="2">
        <f>'Moving Avg'!H2381</f>
        <v>15.171075000000005</v>
      </c>
      <c r="J2381" s="6" t="str">
        <f>OBV!F2381</f>
        <v>BULLISH</v>
      </c>
      <c r="K2381" s="6" t="str">
        <f>OBV!G2381</f>
        <v>NEUTRAL</v>
      </c>
      <c r="L2381" s="6" t="str">
        <f>OBV!H2381</f>
        <v>NEUTRAL</v>
      </c>
      <c r="M2381" s="8">
        <f t="shared" si="370"/>
        <v>25</v>
      </c>
      <c r="N2381" s="8">
        <f t="shared" si="371"/>
        <v>100</v>
      </c>
      <c r="O2381" s="8">
        <f t="shared" si="372"/>
        <v>50</v>
      </c>
      <c r="P2381" s="8">
        <f t="shared" si="373"/>
        <v>49.5</v>
      </c>
      <c r="Q2381" s="9">
        <f t="shared" si="374"/>
        <v>58.674999999999997</v>
      </c>
      <c r="R2381" s="9">
        <f t="shared" si="375"/>
        <v>54.875</v>
      </c>
      <c r="S2381" s="9">
        <f t="shared" si="376"/>
        <v>53.525000000000006</v>
      </c>
      <c r="T2381" s="9">
        <f t="shared" si="377"/>
        <v>56.125</v>
      </c>
      <c r="U2381" s="8">
        <f t="shared" si="378"/>
        <v>55.691666666666663</v>
      </c>
      <c r="V2381" s="8">
        <f t="shared" si="379"/>
        <v>55.8</v>
      </c>
    </row>
    <row r="2382" spans="1:22" ht="13.5" x14ac:dyDescent="0.25">
      <c r="A2382" s="3">
        <f>RSI!A2382</f>
        <v>45474</v>
      </c>
      <c r="B2382" s="2">
        <f>RSI!B2382</f>
        <v>17.556000000000001</v>
      </c>
      <c r="C2382" s="2">
        <f>RSI!I2382</f>
        <v>60.94995567970382</v>
      </c>
      <c r="D2382" s="2">
        <f>MACD!E2382</f>
        <v>-0.15802708724968895</v>
      </c>
      <c r="E2382" s="2">
        <f>MACD!F2382</f>
        <v>-0.17622768988588633</v>
      </c>
      <c r="F2382" s="2">
        <f>'Moving Avg'!D2382</f>
        <v>17.628399999999999</v>
      </c>
      <c r="G2382" s="2">
        <f>'Moving Avg'!F2382</f>
        <v>17.330500000000001</v>
      </c>
      <c r="H2382" s="2">
        <f>'Moving Avg'!G2382</f>
        <v>16.823400000000014</v>
      </c>
      <c r="I2382" s="2">
        <f>'Moving Avg'!H2382</f>
        <v>15.187710000000004</v>
      </c>
      <c r="J2382" s="6" t="str">
        <f>OBV!F2382</f>
        <v>BULLISH</v>
      </c>
      <c r="K2382" s="6" t="str">
        <f>OBV!G2382</f>
        <v>WEAK</v>
      </c>
      <c r="L2382" s="6" t="str">
        <f>OBV!H2382</f>
        <v>CONFIRMED BULLISH</v>
      </c>
      <c r="M2382" s="8">
        <f t="shared" si="370"/>
        <v>25</v>
      </c>
      <c r="N2382" s="8">
        <f t="shared" si="371"/>
        <v>0</v>
      </c>
      <c r="O2382" s="8">
        <f t="shared" si="372"/>
        <v>50</v>
      </c>
      <c r="P2382" s="8">
        <f t="shared" si="373"/>
        <v>67</v>
      </c>
      <c r="Q2382" s="9">
        <f t="shared" si="374"/>
        <v>26.299999999999997</v>
      </c>
      <c r="R2382" s="9">
        <f t="shared" si="375"/>
        <v>39.25</v>
      </c>
      <c r="S2382" s="9">
        <f t="shared" si="376"/>
        <v>46.400000000000006</v>
      </c>
      <c r="T2382" s="9">
        <f t="shared" si="377"/>
        <v>35.5</v>
      </c>
      <c r="U2382" s="8">
        <f t="shared" si="378"/>
        <v>37.31666666666667</v>
      </c>
      <c r="V2382" s="8">
        <f t="shared" si="379"/>
        <v>36.862499999999997</v>
      </c>
    </row>
    <row r="2383" spans="1:22" ht="13.5" x14ac:dyDescent="0.25">
      <c r="A2383" s="3">
        <f>RSI!A2383</f>
        <v>45475</v>
      </c>
      <c r="B2383" s="2">
        <f>RSI!B2383</f>
        <v>17.742000000000001</v>
      </c>
      <c r="C2383" s="2">
        <f>RSI!I2383</f>
        <v>65.363934756895546</v>
      </c>
      <c r="D2383" s="2">
        <f>MACD!E2383</f>
        <v>-0.12335636731031485</v>
      </c>
      <c r="E2383" s="2">
        <f>MACD!F2383</f>
        <v>-0.16565342537077204</v>
      </c>
      <c r="F2383" s="2">
        <f>'Moving Avg'!D2383</f>
        <v>17.665600000000001</v>
      </c>
      <c r="G2383" s="2">
        <f>'Moving Avg'!F2383</f>
        <v>17.363050000000001</v>
      </c>
      <c r="H2383" s="2">
        <f>'Moving Avg'!G2383</f>
        <v>16.847780000000014</v>
      </c>
      <c r="I2383" s="2">
        <f>'Moving Avg'!H2383</f>
        <v>15.205150000000005</v>
      </c>
      <c r="J2383" s="6" t="str">
        <f>OBV!F2383</f>
        <v>BULLISH</v>
      </c>
      <c r="K2383" s="6" t="str">
        <f>OBV!G2383</f>
        <v>WEAK</v>
      </c>
      <c r="L2383" s="6" t="str">
        <f>OBV!H2383</f>
        <v>CONFIRMED BULLISH</v>
      </c>
      <c r="M2383" s="8">
        <f t="shared" si="370"/>
        <v>25</v>
      </c>
      <c r="N2383" s="8">
        <f t="shared" si="371"/>
        <v>0</v>
      </c>
      <c r="O2383" s="8">
        <f t="shared" si="372"/>
        <v>50</v>
      </c>
      <c r="P2383" s="8">
        <f t="shared" si="373"/>
        <v>67</v>
      </c>
      <c r="Q2383" s="9">
        <f t="shared" si="374"/>
        <v>26.299999999999997</v>
      </c>
      <c r="R2383" s="9">
        <f t="shared" si="375"/>
        <v>39.25</v>
      </c>
      <c r="S2383" s="9">
        <f t="shared" si="376"/>
        <v>46.400000000000006</v>
      </c>
      <c r="T2383" s="9">
        <f t="shared" si="377"/>
        <v>35.5</v>
      </c>
      <c r="U2383" s="8">
        <f t="shared" si="378"/>
        <v>37.31666666666667</v>
      </c>
      <c r="V2383" s="8">
        <f t="shared" si="379"/>
        <v>36.862499999999997</v>
      </c>
    </row>
    <row r="2384" spans="1:22" ht="13.5" x14ac:dyDescent="0.25">
      <c r="A2384" s="3">
        <f>RSI!A2384</f>
        <v>45476</v>
      </c>
      <c r="B2384" s="2">
        <f>RSI!B2384</f>
        <v>17.556000000000001</v>
      </c>
      <c r="C2384" s="2">
        <f>RSI!I2384</f>
        <v>58.270709838710374</v>
      </c>
      <c r="D2384" s="2">
        <f>MACD!E2384</f>
        <v>-8.3128807616386524E-2</v>
      </c>
      <c r="E2384" s="2">
        <f>MACD!F2384</f>
        <v>-0.14914850181989495</v>
      </c>
      <c r="F2384" s="2">
        <f>'Moving Avg'!D2384</f>
        <v>17.665600000000001</v>
      </c>
      <c r="G2384" s="2">
        <f>'Moving Avg'!F2384</f>
        <v>17.404400000000003</v>
      </c>
      <c r="H2384" s="2">
        <f>'Moving Avg'!G2384</f>
        <v>16.873580000000015</v>
      </c>
      <c r="I2384" s="2">
        <f>'Moving Avg'!H2384</f>
        <v>15.221870000000003</v>
      </c>
      <c r="J2384" s="6" t="str">
        <f>OBV!F2384</f>
        <v>BULLISH</v>
      </c>
      <c r="K2384" s="6" t="str">
        <f>OBV!G2384</f>
        <v>NEUTRAL</v>
      </c>
      <c r="L2384" s="6" t="str">
        <f>OBV!H2384</f>
        <v>NEUTRAL</v>
      </c>
      <c r="M2384" s="8">
        <f t="shared" si="370"/>
        <v>25</v>
      </c>
      <c r="N2384" s="8">
        <f t="shared" si="371"/>
        <v>0</v>
      </c>
      <c r="O2384" s="8">
        <f t="shared" si="372"/>
        <v>50</v>
      </c>
      <c r="P2384" s="8">
        <f t="shared" si="373"/>
        <v>49.5</v>
      </c>
      <c r="Q2384" s="9">
        <f t="shared" si="374"/>
        <v>23.675000000000001</v>
      </c>
      <c r="R2384" s="9">
        <f t="shared" si="375"/>
        <v>34.875</v>
      </c>
      <c r="S2384" s="9">
        <f t="shared" si="376"/>
        <v>38.525000000000006</v>
      </c>
      <c r="T2384" s="9">
        <f t="shared" si="377"/>
        <v>31.125</v>
      </c>
      <c r="U2384" s="8">
        <f t="shared" si="378"/>
        <v>32.358333333333334</v>
      </c>
      <c r="V2384" s="8">
        <f t="shared" si="379"/>
        <v>32.049999999999997</v>
      </c>
    </row>
    <row r="2385" spans="1:22" ht="13.5" x14ac:dyDescent="0.25">
      <c r="A2385" s="3">
        <f>RSI!A2385</f>
        <v>45477</v>
      </c>
      <c r="B2385" s="2">
        <f>RSI!B2385</f>
        <v>17.556000000000001</v>
      </c>
      <c r="C2385" s="2">
        <f>RSI!I2385</f>
        <v>58.270709838710374</v>
      </c>
      <c r="D2385" s="2">
        <f>MACD!E2385</f>
        <v>-5.0664151928931034E-2</v>
      </c>
      <c r="E2385" s="2">
        <f>MACD!F2385</f>
        <v>-0.12945163184170216</v>
      </c>
      <c r="F2385" s="2">
        <f>'Moving Avg'!D2385</f>
        <v>17.5932</v>
      </c>
      <c r="G2385" s="2">
        <f>'Moving Avg'!F2385</f>
        <v>17.432300000000001</v>
      </c>
      <c r="H2385" s="2">
        <f>'Moving Avg'!G2385</f>
        <v>16.896800000000013</v>
      </c>
      <c r="I2385" s="2">
        <f>'Moving Avg'!H2385</f>
        <v>15.238590000000004</v>
      </c>
      <c r="J2385" s="6" t="str">
        <f>OBV!F2385</f>
        <v>BEARISH</v>
      </c>
      <c r="K2385" s="6" t="str">
        <f>OBV!G2385</f>
        <v>STRONG</v>
      </c>
      <c r="L2385" s="6" t="str">
        <f>OBV!H2385</f>
        <v>CONFIRMED BEARISH</v>
      </c>
      <c r="M2385" s="8">
        <f t="shared" si="370"/>
        <v>25</v>
      </c>
      <c r="N2385" s="8">
        <f t="shared" si="371"/>
        <v>0</v>
      </c>
      <c r="O2385" s="8">
        <f t="shared" si="372"/>
        <v>50</v>
      </c>
      <c r="P2385" s="8">
        <f t="shared" si="373"/>
        <v>33</v>
      </c>
      <c r="Q2385" s="9">
        <f t="shared" si="374"/>
        <v>21.2</v>
      </c>
      <c r="R2385" s="9">
        <f t="shared" si="375"/>
        <v>30.75</v>
      </c>
      <c r="S2385" s="9">
        <f t="shared" si="376"/>
        <v>31.1</v>
      </c>
      <c r="T2385" s="9">
        <f t="shared" si="377"/>
        <v>27</v>
      </c>
      <c r="U2385" s="8">
        <f t="shared" si="378"/>
        <v>27.683333333333337</v>
      </c>
      <c r="V2385" s="8">
        <f t="shared" si="379"/>
        <v>27.512500000000003</v>
      </c>
    </row>
    <row r="2386" spans="1:22" ht="13.5" x14ac:dyDescent="0.25">
      <c r="A2386" s="3">
        <f>RSI!A2386</f>
        <v>45478</v>
      </c>
      <c r="B2386" s="2">
        <f>RSI!B2386</f>
        <v>17.463000000000001</v>
      </c>
      <c r="C2386" s="2">
        <f>RSI!I2386</f>
        <v>54.820930498162632</v>
      </c>
      <c r="D2386" s="2">
        <f>MACD!E2386</f>
        <v>-1.7762622237292192E-2</v>
      </c>
      <c r="E2386" s="2">
        <f>MACD!F2386</f>
        <v>-0.10711382992082016</v>
      </c>
      <c r="F2386" s="2">
        <f>'Moving Avg'!D2386</f>
        <v>17.574599999999997</v>
      </c>
      <c r="G2386" s="2">
        <f>'Moving Avg'!F2386</f>
        <v>17.455550000000002</v>
      </c>
      <c r="H2386" s="2">
        <f>'Moving Avg'!G2386</f>
        <v>16.920740000000013</v>
      </c>
      <c r="I2386" s="2">
        <f>'Moving Avg'!H2386</f>
        <v>15.255230000000005</v>
      </c>
      <c r="J2386" s="6" t="str">
        <f>OBV!F2386</f>
        <v>BEARISH</v>
      </c>
      <c r="K2386" s="6" t="str">
        <f>OBV!G2386</f>
        <v>STRONG</v>
      </c>
      <c r="L2386" s="6" t="str">
        <f>OBV!H2386</f>
        <v>CONFIRMED BEARISH</v>
      </c>
      <c r="M2386" s="8">
        <f t="shared" si="370"/>
        <v>25</v>
      </c>
      <c r="N2386" s="8">
        <f t="shared" si="371"/>
        <v>0</v>
      </c>
      <c r="O2386" s="8">
        <f t="shared" si="372"/>
        <v>50</v>
      </c>
      <c r="P2386" s="8">
        <f t="shared" si="373"/>
        <v>33</v>
      </c>
      <c r="Q2386" s="9">
        <f t="shared" si="374"/>
        <v>21.2</v>
      </c>
      <c r="R2386" s="9">
        <f t="shared" si="375"/>
        <v>30.75</v>
      </c>
      <c r="S2386" s="9">
        <f t="shared" si="376"/>
        <v>31.1</v>
      </c>
      <c r="T2386" s="9">
        <f t="shared" si="377"/>
        <v>27</v>
      </c>
      <c r="U2386" s="8">
        <f t="shared" si="378"/>
        <v>27.683333333333337</v>
      </c>
      <c r="V2386" s="8">
        <f t="shared" si="379"/>
        <v>27.512500000000003</v>
      </c>
    </row>
    <row r="2387" spans="1:22" ht="13.5" x14ac:dyDescent="0.25">
      <c r="A2387" s="3">
        <f>RSI!A2387</f>
        <v>45481</v>
      </c>
      <c r="B2387" s="2">
        <f>RSI!B2387</f>
        <v>17.742000000000001</v>
      </c>
      <c r="C2387" s="2">
        <f>RSI!I2387</f>
        <v>62.074871338303112</v>
      </c>
      <c r="D2387" s="2">
        <f>MACD!E2387</f>
        <v>-2.5697177353677603E-2</v>
      </c>
      <c r="E2387" s="2">
        <f>MACD!F2387</f>
        <v>-9.0830499407391657E-2</v>
      </c>
      <c r="F2387" s="2">
        <f>'Moving Avg'!D2387</f>
        <v>17.611800000000002</v>
      </c>
      <c r="G2387" s="2">
        <f>'Moving Avg'!F2387</f>
        <v>17.490400000000001</v>
      </c>
      <c r="H2387" s="2">
        <f>'Moving Avg'!G2387</f>
        <v>16.950260000000011</v>
      </c>
      <c r="I2387" s="2">
        <f>'Moving Avg'!H2387</f>
        <v>15.273265000000006</v>
      </c>
      <c r="J2387" s="6" t="str">
        <f>OBV!F2387</f>
        <v>BULLISH</v>
      </c>
      <c r="K2387" s="6" t="str">
        <f>OBV!G2387</f>
        <v>NEUTRAL</v>
      </c>
      <c r="L2387" s="6" t="str">
        <f>OBV!H2387</f>
        <v>CONFIRMED BULLISH</v>
      </c>
      <c r="M2387" s="8">
        <f t="shared" si="370"/>
        <v>25</v>
      </c>
      <c r="N2387" s="8">
        <f t="shared" si="371"/>
        <v>0</v>
      </c>
      <c r="O2387" s="8">
        <f t="shared" si="372"/>
        <v>50</v>
      </c>
      <c r="P2387" s="8">
        <f t="shared" si="373"/>
        <v>83.5</v>
      </c>
      <c r="Q2387" s="9">
        <f t="shared" si="374"/>
        <v>28.774999999999999</v>
      </c>
      <c r="R2387" s="9">
        <f t="shared" si="375"/>
        <v>43.375</v>
      </c>
      <c r="S2387" s="9">
        <f t="shared" si="376"/>
        <v>53.825000000000003</v>
      </c>
      <c r="T2387" s="9">
        <f t="shared" si="377"/>
        <v>39.625</v>
      </c>
      <c r="U2387" s="8">
        <f t="shared" si="378"/>
        <v>41.991666666666667</v>
      </c>
      <c r="V2387" s="8">
        <f t="shared" si="379"/>
        <v>41.400000000000006</v>
      </c>
    </row>
    <row r="2388" spans="1:22" ht="13.5" x14ac:dyDescent="0.25">
      <c r="A2388" s="3">
        <f>RSI!A2388</f>
        <v>45482</v>
      </c>
      <c r="B2388" s="2">
        <f>RSI!B2388</f>
        <v>17.556000000000001</v>
      </c>
      <c r="C2388" s="2">
        <f>RSI!I2388</f>
        <v>55.65886879865397</v>
      </c>
      <c r="D2388" s="2">
        <f>MACD!E2388</f>
        <v>-6.7148809080670446E-3</v>
      </c>
      <c r="E2388" s="2">
        <f>MACD!F2388</f>
        <v>-7.4007375707526746E-2</v>
      </c>
      <c r="F2388" s="2">
        <f>'Moving Avg'!D2388</f>
        <v>17.5746</v>
      </c>
      <c r="G2388" s="2">
        <f>'Moving Avg'!F2388</f>
        <v>17.518300000000004</v>
      </c>
      <c r="H2388" s="2">
        <f>'Moving Avg'!G2388</f>
        <v>16.976060000000011</v>
      </c>
      <c r="I2388" s="2">
        <f>'Moving Avg'!H2388</f>
        <v>15.290370000000006</v>
      </c>
      <c r="J2388" s="6" t="str">
        <f>OBV!F2388</f>
        <v>BEARISH</v>
      </c>
      <c r="K2388" s="6" t="str">
        <f>OBV!G2388</f>
        <v>STRONG</v>
      </c>
      <c r="L2388" s="6" t="str">
        <f>OBV!H2388</f>
        <v>CONFIRMED BEARISH</v>
      </c>
      <c r="M2388" s="8">
        <f t="shared" si="370"/>
        <v>25</v>
      </c>
      <c r="N2388" s="8">
        <f t="shared" si="371"/>
        <v>0</v>
      </c>
      <c r="O2388" s="8">
        <f t="shared" si="372"/>
        <v>50</v>
      </c>
      <c r="P2388" s="8">
        <f t="shared" si="373"/>
        <v>33</v>
      </c>
      <c r="Q2388" s="9">
        <f t="shared" si="374"/>
        <v>21.2</v>
      </c>
      <c r="R2388" s="9">
        <f t="shared" si="375"/>
        <v>30.75</v>
      </c>
      <c r="S2388" s="9">
        <f t="shared" si="376"/>
        <v>31.1</v>
      </c>
      <c r="T2388" s="9">
        <f t="shared" si="377"/>
        <v>27</v>
      </c>
      <c r="U2388" s="8">
        <f t="shared" si="378"/>
        <v>27.683333333333337</v>
      </c>
      <c r="V2388" s="8">
        <f t="shared" si="379"/>
        <v>27.512500000000003</v>
      </c>
    </row>
    <row r="2389" spans="1:22" ht="13.5" x14ac:dyDescent="0.25">
      <c r="A2389" s="3">
        <f>RSI!A2389</f>
        <v>45483</v>
      </c>
      <c r="B2389" s="2">
        <f>RSI!B2389</f>
        <v>17.556000000000001</v>
      </c>
      <c r="C2389" s="2">
        <f>RSI!I2389</f>
        <v>55.65886879865397</v>
      </c>
      <c r="D2389" s="2">
        <f>MACD!E2389</f>
        <v>8.2338115311806348E-3</v>
      </c>
      <c r="E2389" s="2">
        <f>MACD!F2389</f>
        <v>-5.7559138259785272E-2</v>
      </c>
      <c r="F2389" s="2">
        <f>'Moving Avg'!D2389</f>
        <v>17.5746</v>
      </c>
      <c r="G2389" s="2">
        <f>'Moving Avg'!F2389</f>
        <v>17.546200000000002</v>
      </c>
      <c r="H2389" s="2">
        <f>'Moving Avg'!G2389</f>
        <v>17.00442000000001</v>
      </c>
      <c r="I2389" s="2">
        <f>'Moving Avg'!H2389</f>
        <v>15.307475000000004</v>
      </c>
      <c r="J2389" s="6" t="str">
        <f>OBV!F2389</f>
        <v>BEARISH</v>
      </c>
      <c r="K2389" s="6" t="str">
        <f>OBV!G2389</f>
        <v>STRONG</v>
      </c>
      <c r="L2389" s="6" t="str">
        <f>OBV!H2389</f>
        <v>NEUTRAL</v>
      </c>
      <c r="M2389" s="8">
        <f t="shared" si="370"/>
        <v>25</v>
      </c>
      <c r="N2389" s="8">
        <f t="shared" si="371"/>
        <v>0</v>
      </c>
      <c r="O2389" s="8">
        <f t="shared" si="372"/>
        <v>50</v>
      </c>
      <c r="P2389" s="8">
        <f t="shared" si="373"/>
        <v>33</v>
      </c>
      <c r="Q2389" s="9">
        <f t="shared" si="374"/>
        <v>21.2</v>
      </c>
      <c r="R2389" s="9">
        <f t="shared" si="375"/>
        <v>30.75</v>
      </c>
      <c r="S2389" s="9">
        <f t="shared" si="376"/>
        <v>31.1</v>
      </c>
      <c r="T2389" s="9">
        <f t="shared" si="377"/>
        <v>27</v>
      </c>
      <c r="U2389" s="8">
        <f t="shared" si="378"/>
        <v>27.683333333333337</v>
      </c>
      <c r="V2389" s="8">
        <f t="shared" si="379"/>
        <v>27.512500000000003</v>
      </c>
    </row>
    <row r="2390" spans="1:22" ht="13.5" x14ac:dyDescent="0.25">
      <c r="A2390" s="3">
        <f>RSI!A2390</f>
        <v>45484</v>
      </c>
      <c r="B2390" s="2">
        <f>RSI!B2390</f>
        <v>17.695</v>
      </c>
      <c r="C2390" s="2">
        <f>RSI!I2390</f>
        <v>59.304450524792173</v>
      </c>
      <c r="D2390" s="2">
        <f>MACD!E2390</f>
        <v>6.524792883792685E-2</v>
      </c>
      <c r="E2390" s="2">
        <f>MACD!F2390</f>
        <v>-3.2997724840242847E-2</v>
      </c>
      <c r="F2390" s="2">
        <f>'Moving Avg'!D2390</f>
        <v>17.602399999999999</v>
      </c>
      <c r="G2390" s="2">
        <f>'Moving Avg'!F2390</f>
        <v>17.581050000000001</v>
      </c>
      <c r="H2390" s="2">
        <f>'Moving Avg'!G2390</f>
        <v>17.03128000000001</v>
      </c>
      <c r="I2390" s="2">
        <f>'Moving Avg'!H2390</f>
        <v>15.325105000000002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  <c r="M2390" s="8">
        <f t="shared" si="370"/>
        <v>25</v>
      </c>
      <c r="N2390" s="8">
        <f t="shared" si="371"/>
        <v>0</v>
      </c>
      <c r="O2390" s="8">
        <f t="shared" si="372"/>
        <v>50</v>
      </c>
      <c r="P2390" s="8">
        <f t="shared" si="373"/>
        <v>83.5</v>
      </c>
      <c r="Q2390" s="9">
        <f t="shared" si="374"/>
        <v>28.774999999999999</v>
      </c>
      <c r="R2390" s="9">
        <f t="shared" si="375"/>
        <v>43.375</v>
      </c>
      <c r="S2390" s="9">
        <f t="shared" si="376"/>
        <v>53.825000000000003</v>
      </c>
      <c r="T2390" s="9">
        <f t="shared" si="377"/>
        <v>39.625</v>
      </c>
      <c r="U2390" s="8">
        <f t="shared" si="378"/>
        <v>41.991666666666667</v>
      </c>
      <c r="V2390" s="8">
        <f t="shared" si="379"/>
        <v>41.400000000000006</v>
      </c>
    </row>
    <row r="2391" spans="1:22" ht="13.5" x14ac:dyDescent="0.25">
      <c r="A2391" s="3">
        <f>RSI!A2391</f>
        <v>45485</v>
      </c>
      <c r="B2391" s="2">
        <f>RSI!B2391</f>
        <v>17.834</v>
      </c>
      <c r="C2391" s="2">
        <f>RSI!I2391</f>
        <v>62.614594257297021</v>
      </c>
      <c r="D2391" s="2">
        <f>MACD!E2391</f>
        <v>4.5726249476114589E-2</v>
      </c>
      <c r="E2391" s="2">
        <f>MACD!F2391</f>
        <v>-1.7252929976971362E-2</v>
      </c>
      <c r="F2391" s="2">
        <f>'Moving Avg'!D2391</f>
        <v>17.676600000000001</v>
      </c>
      <c r="G2391" s="2">
        <f>'Moving Avg'!F2391</f>
        <v>17.60425</v>
      </c>
      <c r="H2391" s="2">
        <f>'Moving Avg'!G2391</f>
        <v>17.060920000000007</v>
      </c>
      <c r="I2391" s="2">
        <f>'Moving Avg'!H2391</f>
        <v>15.344285000000003</v>
      </c>
      <c r="J2391" s="6" t="str">
        <f>OBV!F2391</f>
        <v>BULLISH</v>
      </c>
      <c r="K2391" s="6" t="str">
        <f>OBV!G2391</f>
        <v>WEAK</v>
      </c>
      <c r="L2391" s="6" t="str">
        <f>OBV!H2391</f>
        <v>CONFIRMED BULLISH</v>
      </c>
      <c r="M2391" s="8">
        <f t="shared" si="370"/>
        <v>25</v>
      </c>
      <c r="N2391" s="8">
        <f t="shared" si="371"/>
        <v>0</v>
      </c>
      <c r="O2391" s="8">
        <f t="shared" si="372"/>
        <v>50</v>
      </c>
      <c r="P2391" s="8">
        <f t="shared" si="373"/>
        <v>67</v>
      </c>
      <c r="Q2391" s="9">
        <f t="shared" si="374"/>
        <v>26.299999999999997</v>
      </c>
      <c r="R2391" s="9">
        <f t="shared" si="375"/>
        <v>39.25</v>
      </c>
      <c r="S2391" s="9">
        <f t="shared" si="376"/>
        <v>46.400000000000006</v>
      </c>
      <c r="T2391" s="9">
        <f t="shared" si="377"/>
        <v>35.5</v>
      </c>
      <c r="U2391" s="8">
        <f t="shared" si="378"/>
        <v>37.31666666666667</v>
      </c>
      <c r="V2391" s="8">
        <f t="shared" si="379"/>
        <v>36.862499999999997</v>
      </c>
    </row>
    <row r="2392" spans="1:22" ht="13.5" x14ac:dyDescent="0.25">
      <c r="A2392" s="3">
        <f>RSI!A2392</f>
        <v>45488</v>
      </c>
      <c r="B2392" s="2">
        <f>RSI!B2392</f>
        <v>17.742000000000001</v>
      </c>
      <c r="C2392" s="2">
        <f>RSI!I2392</f>
        <v>59.183308515895249</v>
      </c>
      <c r="D2392" s="2">
        <f>MACD!E2392</f>
        <v>3.355711322994992E-2</v>
      </c>
      <c r="E2392" s="2">
        <f>MACD!F2392</f>
        <v>-7.0909213355871059E-3</v>
      </c>
      <c r="F2392" s="2">
        <f>'Moving Avg'!D2392</f>
        <v>17.676600000000001</v>
      </c>
      <c r="G2392" s="2">
        <f>'Moving Avg'!F2392</f>
        <v>17.61355</v>
      </c>
      <c r="H2392" s="2">
        <f>'Moving Avg'!G2392</f>
        <v>17.088720000000002</v>
      </c>
      <c r="I2392" s="2">
        <f>'Moving Avg'!H2392</f>
        <v>15.363005000000003</v>
      </c>
      <c r="J2392" s="6" t="str">
        <f>OBV!F2392</f>
        <v>BULLISH</v>
      </c>
      <c r="K2392" s="6" t="str">
        <f>OBV!G2392</f>
        <v>NEUTRAL</v>
      </c>
      <c r="L2392" s="6" t="str">
        <f>OBV!H2392</f>
        <v>NEUTRAL</v>
      </c>
      <c r="M2392" s="8">
        <f t="shared" si="370"/>
        <v>25</v>
      </c>
      <c r="N2392" s="8">
        <f t="shared" si="371"/>
        <v>0</v>
      </c>
      <c r="O2392" s="8">
        <f t="shared" si="372"/>
        <v>50</v>
      </c>
      <c r="P2392" s="8">
        <f t="shared" si="373"/>
        <v>49.5</v>
      </c>
      <c r="Q2392" s="9">
        <f t="shared" si="374"/>
        <v>23.675000000000001</v>
      </c>
      <c r="R2392" s="9">
        <f t="shared" si="375"/>
        <v>34.875</v>
      </c>
      <c r="S2392" s="9">
        <f t="shared" si="376"/>
        <v>38.525000000000006</v>
      </c>
      <c r="T2392" s="9">
        <f t="shared" si="377"/>
        <v>31.125</v>
      </c>
      <c r="U2392" s="8">
        <f t="shared" si="378"/>
        <v>32.358333333333334</v>
      </c>
      <c r="V2392" s="8">
        <f t="shared" si="379"/>
        <v>32.049999999999997</v>
      </c>
    </row>
    <row r="2393" spans="1:22" ht="13.5" x14ac:dyDescent="0.25">
      <c r="A2393" s="3">
        <f>RSI!A2393</f>
        <v>45489</v>
      </c>
      <c r="B2393" s="2">
        <f>RSI!B2393</f>
        <v>17.742000000000001</v>
      </c>
      <c r="C2393" s="2">
        <f>RSI!I2393</f>
        <v>59.183308515895249</v>
      </c>
      <c r="D2393" s="2">
        <f>MACD!E2393</f>
        <v>5.013619892620369E-2</v>
      </c>
      <c r="E2393" s="2">
        <f>MACD!F2393</f>
        <v>4.3545027167710536E-3</v>
      </c>
      <c r="F2393" s="2">
        <f>'Moving Avg'!D2393</f>
        <v>17.713800000000003</v>
      </c>
      <c r="G2393" s="2">
        <f>'Moving Avg'!F2393</f>
        <v>17.622850000000003</v>
      </c>
      <c r="H2393" s="2">
        <f>'Moving Avg'!G2393</f>
        <v>17.118240000000004</v>
      </c>
      <c r="I2393" s="2">
        <f>'Moving Avg'!H2393</f>
        <v>15.380870000000002</v>
      </c>
      <c r="J2393" s="6" t="str">
        <f>OBV!F2393</f>
        <v>BULLISH</v>
      </c>
      <c r="K2393" s="6" t="str">
        <f>OBV!G2393</f>
        <v>WEAK</v>
      </c>
      <c r="L2393" s="6" t="str">
        <f>OBV!H2393</f>
        <v>CONFIRMED BULLISH</v>
      </c>
      <c r="M2393" s="8">
        <f t="shared" si="370"/>
        <v>25</v>
      </c>
      <c r="N2393" s="8">
        <f t="shared" si="371"/>
        <v>0</v>
      </c>
      <c r="O2393" s="8">
        <f t="shared" si="372"/>
        <v>50</v>
      </c>
      <c r="P2393" s="8">
        <f t="shared" si="373"/>
        <v>67</v>
      </c>
      <c r="Q2393" s="9">
        <f t="shared" si="374"/>
        <v>26.299999999999997</v>
      </c>
      <c r="R2393" s="9">
        <f t="shared" si="375"/>
        <v>39.25</v>
      </c>
      <c r="S2393" s="9">
        <f t="shared" si="376"/>
        <v>46.400000000000006</v>
      </c>
      <c r="T2393" s="9">
        <f t="shared" si="377"/>
        <v>35.5</v>
      </c>
      <c r="U2393" s="8">
        <f t="shared" si="378"/>
        <v>37.31666666666667</v>
      </c>
      <c r="V2393" s="8">
        <f t="shared" si="379"/>
        <v>36.862499999999997</v>
      </c>
    </row>
    <row r="2394" spans="1:22" ht="13.5" x14ac:dyDescent="0.25">
      <c r="A2394" s="3">
        <f>RSI!A2394</f>
        <v>45490</v>
      </c>
      <c r="B2394" s="2">
        <f>RSI!B2394</f>
        <v>17.834</v>
      </c>
      <c r="C2394" s="2">
        <f>RSI!I2394</f>
        <v>61.622402131884783</v>
      </c>
      <c r="D2394" s="2">
        <f>MACD!E2394</f>
        <v>2.7123958956874361E-2</v>
      </c>
      <c r="E2394" s="2">
        <f>MACD!F2394</f>
        <v>8.9083939647917158E-3</v>
      </c>
      <c r="F2394" s="2">
        <f>'Moving Avg'!D2394</f>
        <v>17.769400000000001</v>
      </c>
      <c r="G2394" s="2">
        <f>'Moving Avg'!F2394</f>
        <v>17.636749999999999</v>
      </c>
      <c r="H2394" s="2">
        <f>'Moving Avg'!G2394</f>
        <v>17.1496</v>
      </c>
      <c r="I2394" s="2">
        <f>'Moving Avg'!H2394</f>
        <v>15.399194999999999</v>
      </c>
      <c r="J2394" s="6" t="str">
        <f>OBV!F2394</f>
        <v>BULLISH</v>
      </c>
      <c r="K2394" s="6" t="str">
        <f>OBV!G2394</f>
        <v>WEAK</v>
      </c>
      <c r="L2394" s="6" t="str">
        <f>OBV!H2394</f>
        <v>CONFIRMED BULLISH</v>
      </c>
      <c r="M2394" s="8">
        <f t="shared" si="370"/>
        <v>25</v>
      </c>
      <c r="N2394" s="8">
        <f t="shared" si="371"/>
        <v>0</v>
      </c>
      <c r="O2394" s="8">
        <f t="shared" si="372"/>
        <v>50</v>
      </c>
      <c r="P2394" s="8">
        <f t="shared" si="373"/>
        <v>67</v>
      </c>
      <c r="Q2394" s="9">
        <f t="shared" si="374"/>
        <v>26.299999999999997</v>
      </c>
      <c r="R2394" s="9">
        <f t="shared" si="375"/>
        <v>39.25</v>
      </c>
      <c r="S2394" s="9">
        <f t="shared" si="376"/>
        <v>46.400000000000006</v>
      </c>
      <c r="T2394" s="9">
        <f t="shared" si="377"/>
        <v>35.5</v>
      </c>
      <c r="U2394" s="8">
        <f t="shared" si="378"/>
        <v>37.31666666666667</v>
      </c>
      <c r="V2394" s="8">
        <f t="shared" si="379"/>
        <v>36.862499999999997</v>
      </c>
    </row>
    <row r="2395" spans="1:22" ht="13.5" x14ac:dyDescent="0.25">
      <c r="A2395" s="3">
        <f>RSI!A2395</f>
        <v>45491</v>
      </c>
      <c r="B2395" s="2">
        <f>RSI!B2395</f>
        <v>17.881</v>
      </c>
      <c r="C2395" s="2">
        <f>RSI!I2395</f>
        <v>62.843962072450402</v>
      </c>
      <c r="D2395" s="2">
        <f>MACD!E2395</f>
        <v>2.1357486224218292E-3</v>
      </c>
      <c r="E2395" s="2">
        <f>MACD!F2395</f>
        <v>7.5538648963177383E-3</v>
      </c>
      <c r="F2395" s="2">
        <f>'Moving Avg'!D2395</f>
        <v>17.8066</v>
      </c>
      <c r="G2395" s="2">
        <f>'Moving Avg'!F2395</f>
        <v>17.653000000000002</v>
      </c>
      <c r="H2395" s="2">
        <f>'Moving Avg'!G2395</f>
        <v>17.181899999999999</v>
      </c>
      <c r="I2395" s="2">
        <f>'Moving Avg'!H2395</f>
        <v>15.417585000000001</v>
      </c>
      <c r="J2395" s="6" t="str">
        <f>OBV!F2395</f>
        <v>BULLISH</v>
      </c>
      <c r="K2395" s="6" t="str">
        <f>OBV!G2395</f>
        <v>WEAK</v>
      </c>
      <c r="L2395" s="6" t="str">
        <f>OBV!H2395</f>
        <v>CONFIRMED BULLISH</v>
      </c>
      <c r="M2395" s="8">
        <f t="shared" si="370"/>
        <v>25</v>
      </c>
      <c r="N2395" s="8">
        <f t="shared" si="371"/>
        <v>45</v>
      </c>
      <c r="O2395" s="8">
        <f t="shared" si="372"/>
        <v>50</v>
      </c>
      <c r="P2395" s="8">
        <f t="shared" si="373"/>
        <v>67</v>
      </c>
      <c r="Q2395" s="9">
        <f t="shared" si="374"/>
        <v>42.05</v>
      </c>
      <c r="R2395" s="9">
        <f t="shared" si="375"/>
        <v>48.25</v>
      </c>
      <c r="S2395" s="9">
        <f t="shared" si="376"/>
        <v>53.150000000000006</v>
      </c>
      <c r="T2395" s="9">
        <f t="shared" si="377"/>
        <v>46.75</v>
      </c>
      <c r="U2395" s="8">
        <f t="shared" si="378"/>
        <v>47.816666666666663</v>
      </c>
      <c r="V2395" s="8">
        <f t="shared" si="379"/>
        <v>47.55</v>
      </c>
    </row>
    <row r="2396" spans="1:22" ht="13.5" x14ac:dyDescent="0.25">
      <c r="A2396" s="3">
        <f>RSI!A2396</f>
        <v>45492</v>
      </c>
      <c r="B2396" s="2">
        <f>RSI!B2396</f>
        <v>17.881</v>
      </c>
      <c r="C2396" s="2">
        <f>RSI!I2396</f>
        <v>62.843962072450402</v>
      </c>
      <c r="D2396" s="2">
        <f>MACD!E2396</f>
        <v>-3.5477644074060066E-2</v>
      </c>
      <c r="E2396" s="2">
        <f>MACD!F2396</f>
        <v>-1.0524368977578224E-3</v>
      </c>
      <c r="F2396" s="2">
        <f>'Moving Avg'!D2396</f>
        <v>17.815999999999999</v>
      </c>
      <c r="G2396" s="2">
        <f>'Moving Avg'!F2396</f>
        <v>17.669249999999998</v>
      </c>
      <c r="H2396" s="2">
        <f>'Moving Avg'!G2396</f>
        <v>17.215899999999998</v>
      </c>
      <c r="I2396" s="2">
        <f>'Moving Avg'!H2396</f>
        <v>15.435974999999999</v>
      </c>
      <c r="J2396" s="6" t="str">
        <f>OBV!F2396</f>
        <v>BULLISH</v>
      </c>
      <c r="K2396" s="6" t="str">
        <f>OBV!G2396</f>
        <v>WEAK</v>
      </c>
      <c r="L2396" s="6" t="str">
        <f>OBV!H2396</f>
        <v>CONFIRMED BULLISH</v>
      </c>
      <c r="M2396" s="8">
        <f t="shared" si="370"/>
        <v>25</v>
      </c>
      <c r="N2396" s="8">
        <f t="shared" si="371"/>
        <v>100</v>
      </c>
      <c r="O2396" s="8">
        <f t="shared" si="372"/>
        <v>50</v>
      </c>
      <c r="P2396" s="8">
        <f t="shared" si="373"/>
        <v>67</v>
      </c>
      <c r="Q2396" s="9">
        <f t="shared" si="374"/>
        <v>61.3</v>
      </c>
      <c r="R2396" s="9">
        <f t="shared" si="375"/>
        <v>59.25</v>
      </c>
      <c r="S2396" s="9">
        <f t="shared" si="376"/>
        <v>61.400000000000006</v>
      </c>
      <c r="T2396" s="9">
        <f t="shared" si="377"/>
        <v>60.5</v>
      </c>
      <c r="U2396" s="8">
        <f t="shared" si="378"/>
        <v>60.65</v>
      </c>
      <c r="V2396" s="8">
        <f t="shared" si="379"/>
        <v>60.612499999999997</v>
      </c>
    </row>
    <row r="2397" spans="1:22" ht="13.5" x14ac:dyDescent="0.25">
      <c r="A2397" s="3">
        <f>RSI!A2397</f>
        <v>45495</v>
      </c>
      <c r="B2397" s="2">
        <f>RSI!B2397</f>
        <v>17.788</v>
      </c>
      <c r="C2397" s="2">
        <f>RSI!I2397</f>
        <v>58.565999220372078</v>
      </c>
      <c r="D2397" s="2">
        <f>MACD!E2397</f>
        <v>-1.949408970151012E-2</v>
      </c>
      <c r="E2397" s="2">
        <f>MACD!F2397</f>
        <v>-4.7407674585082825E-3</v>
      </c>
      <c r="F2397" s="2">
        <f>'Moving Avg'!D2397</f>
        <v>17.825199999999999</v>
      </c>
      <c r="G2397" s="2">
        <f>'Moving Avg'!F2397</f>
        <v>17.685500000000001</v>
      </c>
      <c r="H2397" s="2">
        <f>'Moving Avg'!G2397</f>
        <v>17.24804</v>
      </c>
      <c r="I2397" s="2">
        <f>'Moving Avg'!H2397</f>
        <v>15.454285</v>
      </c>
      <c r="J2397" s="6" t="str">
        <f>OBV!F2397</f>
        <v>BULLISH</v>
      </c>
      <c r="K2397" s="6" t="str">
        <f>OBV!G2397</f>
        <v>WEAK</v>
      </c>
      <c r="L2397" s="6" t="str">
        <f>OBV!H2397</f>
        <v>CONFIRMED BULLISH</v>
      </c>
      <c r="M2397" s="8">
        <f t="shared" si="370"/>
        <v>25</v>
      </c>
      <c r="N2397" s="8">
        <f t="shared" si="371"/>
        <v>45</v>
      </c>
      <c r="O2397" s="8">
        <f t="shared" si="372"/>
        <v>50</v>
      </c>
      <c r="P2397" s="8">
        <f t="shared" si="373"/>
        <v>67</v>
      </c>
      <c r="Q2397" s="9">
        <f t="shared" si="374"/>
        <v>42.05</v>
      </c>
      <c r="R2397" s="9">
        <f t="shared" si="375"/>
        <v>48.25</v>
      </c>
      <c r="S2397" s="9">
        <f t="shared" si="376"/>
        <v>53.150000000000006</v>
      </c>
      <c r="T2397" s="9">
        <f t="shared" si="377"/>
        <v>46.75</v>
      </c>
      <c r="U2397" s="8">
        <f t="shared" si="378"/>
        <v>47.816666666666663</v>
      </c>
      <c r="V2397" s="8">
        <f t="shared" si="379"/>
        <v>47.55</v>
      </c>
    </row>
    <row r="2398" spans="1:22" ht="13.5" x14ac:dyDescent="0.25">
      <c r="A2398" s="3">
        <f>RSI!A2398</f>
        <v>45496</v>
      </c>
      <c r="B2398" s="2">
        <f>RSI!B2398</f>
        <v>17.742000000000001</v>
      </c>
      <c r="C2398" s="2">
        <f>RSI!I2398</f>
        <v>56.516679789353368</v>
      </c>
      <c r="D2398" s="2">
        <f>MACD!E2398</f>
        <v>-3.2481400780550729E-2</v>
      </c>
      <c r="E2398" s="2">
        <f>MACD!F2398</f>
        <v>-1.0288894122916772E-2</v>
      </c>
      <c r="F2398" s="2">
        <f>'Moving Avg'!D2398</f>
        <v>17.825200000000002</v>
      </c>
      <c r="G2398" s="2">
        <f>'Moving Avg'!F2398</f>
        <v>17.694800000000001</v>
      </c>
      <c r="H2398" s="2">
        <f>'Moving Avg'!G2398</f>
        <v>17.279259999999997</v>
      </c>
      <c r="I2398" s="2">
        <f>'Moving Avg'!H2398</f>
        <v>15.472365000000002</v>
      </c>
      <c r="J2398" s="6" t="str">
        <f>OBV!F2398</f>
        <v>BULLISH</v>
      </c>
      <c r="K2398" s="6" t="str">
        <f>OBV!G2398</f>
        <v>NEUTRAL</v>
      </c>
      <c r="L2398" s="6" t="str">
        <f>OBV!H2398</f>
        <v>NEUTRAL</v>
      </c>
      <c r="M2398" s="8">
        <f t="shared" si="370"/>
        <v>25</v>
      </c>
      <c r="N2398" s="8">
        <f t="shared" si="371"/>
        <v>100</v>
      </c>
      <c r="O2398" s="8">
        <f t="shared" si="372"/>
        <v>50</v>
      </c>
      <c r="P2398" s="8">
        <f t="shared" si="373"/>
        <v>49.5</v>
      </c>
      <c r="Q2398" s="9">
        <f t="shared" si="374"/>
        <v>58.674999999999997</v>
      </c>
      <c r="R2398" s="9">
        <f t="shared" si="375"/>
        <v>54.875</v>
      </c>
      <c r="S2398" s="9">
        <f t="shared" si="376"/>
        <v>53.525000000000006</v>
      </c>
      <c r="T2398" s="9">
        <f t="shared" si="377"/>
        <v>56.125</v>
      </c>
      <c r="U2398" s="8">
        <f t="shared" si="378"/>
        <v>55.691666666666663</v>
      </c>
      <c r="V2398" s="8">
        <f t="shared" si="379"/>
        <v>55.8</v>
      </c>
    </row>
    <row r="2399" spans="1:22" ht="13.5" x14ac:dyDescent="0.25">
      <c r="A2399" s="3">
        <f>RSI!A2399</f>
        <v>45497</v>
      </c>
      <c r="B2399" s="2">
        <f>RSI!B2399</f>
        <v>17.742000000000001</v>
      </c>
      <c r="C2399" s="2">
        <f>RSI!I2399</f>
        <v>56.516679789353368</v>
      </c>
      <c r="D2399" s="2">
        <f>MACD!E2399</f>
        <v>-4.4406144209652609E-2</v>
      </c>
      <c r="E2399" s="2">
        <f>MACD!F2399</f>
        <v>-1.7112344140263941E-2</v>
      </c>
      <c r="F2399" s="2">
        <f>'Moving Avg'!D2399</f>
        <v>17.806800000000003</v>
      </c>
      <c r="G2399" s="2">
        <f>'Moving Avg'!F2399</f>
        <v>17.7041</v>
      </c>
      <c r="H2399" s="2">
        <f>'Moving Avg'!G2399</f>
        <v>17.310479999999995</v>
      </c>
      <c r="I2399" s="2">
        <f>'Moving Avg'!H2399</f>
        <v>15.490490000000001</v>
      </c>
      <c r="J2399" s="6" t="str">
        <f>OBV!F2399</f>
        <v>BEARISH</v>
      </c>
      <c r="K2399" s="6" t="str">
        <f>OBV!G2399</f>
        <v>STRONG</v>
      </c>
      <c r="L2399" s="6" t="str">
        <f>OBV!H2399</f>
        <v>CONFIRMED BEARISH</v>
      </c>
      <c r="M2399" s="8">
        <f t="shared" si="370"/>
        <v>25</v>
      </c>
      <c r="N2399" s="8">
        <f t="shared" si="371"/>
        <v>100</v>
      </c>
      <c r="O2399" s="8">
        <f t="shared" si="372"/>
        <v>50</v>
      </c>
      <c r="P2399" s="8">
        <f t="shared" si="373"/>
        <v>33</v>
      </c>
      <c r="Q2399" s="9">
        <f t="shared" si="374"/>
        <v>56.2</v>
      </c>
      <c r="R2399" s="9">
        <f t="shared" si="375"/>
        <v>50.75</v>
      </c>
      <c r="S2399" s="9">
        <f t="shared" si="376"/>
        <v>46.1</v>
      </c>
      <c r="T2399" s="9">
        <f t="shared" si="377"/>
        <v>52</v>
      </c>
      <c r="U2399" s="8">
        <f t="shared" si="378"/>
        <v>51.016666666666673</v>
      </c>
      <c r="V2399" s="8">
        <f t="shared" si="379"/>
        <v>51.262500000000003</v>
      </c>
    </row>
    <row r="2400" spans="1:22" ht="13.5" x14ac:dyDescent="0.25">
      <c r="A2400" s="3">
        <f>RSI!A2400</f>
        <v>45499</v>
      </c>
      <c r="B2400" s="2">
        <f>RSI!B2400</f>
        <v>17.788</v>
      </c>
      <c r="C2400" s="2">
        <f>RSI!I2400</f>
        <v>58.212500187788407</v>
      </c>
      <c r="D2400" s="2">
        <f>MACD!E2400</f>
        <v>-3.7385289127495724E-2</v>
      </c>
      <c r="E2400" s="2">
        <f>MACD!F2400</f>
        <v>-2.11669331377103E-2</v>
      </c>
      <c r="F2400" s="2">
        <f>'Moving Avg'!D2400</f>
        <v>17.7882</v>
      </c>
      <c r="G2400" s="2">
        <f>'Moving Avg'!F2400</f>
        <v>17.697600000000001</v>
      </c>
      <c r="H2400" s="2">
        <f>'Moving Avg'!G2400</f>
        <v>17.340919999999997</v>
      </c>
      <c r="I2400" s="2">
        <f>'Moving Avg'!H2400</f>
        <v>15.508845000000003</v>
      </c>
      <c r="J2400" s="6" t="str">
        <f>OBV!F2400</f>
        <v>BEARISH</v>
      </c>
      <c r="K2400" s="6" t="str">
        <f>OBV!G2400</f>
        <v>STRONG</v>
      </c>
      <c r="L2400" s="6" t="str">
        <f>OBV!H2400</f>
        <v>CONFIRMED BEARISH</v>
      </c>
      <c r="M2400" s="8">
        <f t="shared" si="370"/>
        <v>25</v>
      </c>
      <c r="N2400" s="8">
        <f t="shared" si="371"/>
        <v>45</v>
      </c>
      <c r="O2400" s="8">
        <f t="shared" si="372"/>
        <v>50</v>
      </c>
      <c r="P2400" s="8">
        <f t="shared" si="373"/>
        <v>33</v>
      </c>
      <c r="Q2400" s="9">
        <f t="shared" si="374"/>
        <v>36.950000000000003</v>
      </c>
      <c r="R2400" s="9">
        <f t="shared" si="375"/>
        <v>39.75</v>
      </c>
      <c r="S2400" s="9">
        <f t="shared" si="376"/>
        <v>37.85</v>
      </c>
      <c r="T2400" s="9">
        <f t="shared" si="377"/>
        <v>38.25</v>
      </c>
      <c r="U2400" s="8">
        <f t="shared" si="378"/>
        <v>38.183333333333337</v>
      </c>
      <c r="V2400" s="8">
        <f t="shared" si="379"/>
        <v>38.200000000000003</v>
      </c>
    </row>
    <row r="2401" spans="1:22" ht="13.5" x14ac:dyDescent="0.25">
      <c r="A2401" s="3">
        <f>RSI!A2401</f>
        <v>45502</v>
      </c>
      <c r="B2401" s="2">
        <f>RSI!B2401</f>
        <v>17.742000000000001</v>
      </c>
      <c r="C2401" s="2">
        <f>RSI!I2401</f>
        <v>55.866161647248475</v>
      </c>
      <c r="D2401" s="2">
        <f>MACD!E2401</f>
        <v>-7.7263822782036584E-3</v>
      </c>
      <c r="E2401" s="2">
        <f>MACD!F2401</f>
        <v>-1.8478822965808973E-2</v>
      </c>
      <c r="F2401" s="2">
        <f>'Moving Avg'!D2401</f>
        <v>17.760400000000001</v>
      </c>
      <c r="G2401" s="2">
        <f>'Moving Avg'!F2401</f>
        <v>17.706900000000005</v>
      </c>
      <c r="H2401" s="2">
        <f>'Moving Avg'!G2401</f>
        <v>17.368039999999993</v>
      </c>
      <c r="I2401" s="2">
        <f>'Moving Avg'!H2401</f>
        <v>15.526970000000006</v>
      </c>
      <c r="J2401" s="6" t="str">
        <f>OBV!F2401</f>
        <v>BEARISH</v>
      </c>
      <c r="K2401" s="6" t="str">
        <f>OBV!G2401</f>
        <v>STRONG</v>
      </c>
      <c r="L2401" s="6" t="str">
        <f>OBV!H2401</f>
        <v>CONFIRMED BEARISH</v>
      </c>
      <c r="M2401" s="8">
        <f t="shared" si="370"/>
        <v>25</v>
      </c>
      <c r="N2401" s="8">
        <f t="shared" si="371"/>
        <v>0</v>
      </c>
      <c r="O2401" s="8">
        <f t="shared" si="372"/>
        <v>50</v>
      </c>
      <c r="P2401" s="8">
        <f t="shared" si="373"/>
        <v>33</v>
      </c>
      <c r="Q2401" s="9">
        <f t="shared" si="374"/>
        <v>21.2</v>
      </c>
      <c r="R2401" s="9">
        <f t="shared" si="375"/>
        <v>30.75</v>
      </c>
      <c r="S2401" s="9">
        <f t="shared" si="376"/>
        <v>31.1</v>
      </c>
      <c r="T2401" s="9">
        <f t="shared" si="377"/>
        <v>27</v>
      </c>
      <c r="U2401" s="8">
        <f t="shared" si="378"/>
        <v>27.683333333333337</v>
      </c>
      <c r="V2401" s="8">
        <f t="shared" si="379"/>
        <v>27.512500000000003</v>
      </c>
    </row>
    <row r="2402" spans="1:22" ht="13.5" x14ac:dyDescent="0.25">
      <c r="A2402" s="3">
        <f>RSI!A2402</f>
        <v>45503</v>
      </c>
      <c r="B2402" s="2">
        <f>RSI!B2402</f>
        <v>17.788</v>
      </c>
      <c r="C2402" s="2">
        <f>RSI!I2402</f>
        <v>57.702180291661485</v>
      </c>
      <c r="D2402" s="2">
        <f>MACD!E2402</f>
        <v>-9.1411756974579816E-4</v>
      </c>
      <c r="E2402" s="2">
        <f>MACD!F2402</f>
        <v>-1.4965881886596338E-2</v>
      </c>
      <c r="F2402" s="2">
        <f>'Moving Avg'!D2402</f>
        <v>17.760400000000001</v>
      </c>
      <c r="G2402" s="2">
        <f>'Moving Avg'!F2402</f>
        <v>17.718500000000002</v>
      </c>
      <c r="H2402" s="2">
        <f>'Moving Avg'!G2402</f>
        <v>17.396079999999994</v>
      </c>
      <c r="I2402" s="2">
        <f>'Moving Avg'!H2402</f>
        <v>15.545325000000007</v>
      </c>
      <c r="J2402" s="6" t="str">
        <f>OBV!F2402</f>
        <v>BULLISH</v>
      </c>
      <c r="K2402" s="6" t="str">
        <f>OBV!G2402</f>
        <v>NEUTRAL</v>
      </c>
      <c r="L2402" s="6" t="str">
        <f>OBV!H2402</f>
        <v>NEUTRAL</v>
      </c>
      <c r="M2402" s="8">
        <f t="shared" si="370"/>
        <v>25</v>
      </c>
      <c r="N2402" s="8">
        <f t="shared" si="371"/>
        <v>0</v>
      </c>
      <c r="O2402" s="8">
        <f t="shared" si="372"/>
        <v>50</v>
      </c>
      <c r="P2402" s="8">
        <f t="shared" si="373"/>
        <v>49.5</v>
      </c>
      <c r="Q2402" s="9">
        <f t="shared" si="374"/>
        <v>23.675000000000001</v>
      </c>
      <c r="R2402" s="9">
        <f t="shared" si="375"/>
        <v>34.875</v>
      </c>
      <c r="S2402" s="9">
        <f t="shared" si="376"/>
        <v>38.525000000000006</v>
      </c>
      <c r="T2402" s="9">
        <f t="shared" si="377"/>
        <v>31.125</v>
      </c>
      <c r="U2402" s="8">
        <f t="shared" si="378"/>
        <v>32.358333333333334</v>
      </c>
      <c r="V2402" s="8">
        <f t="shared" si="379"/>
        <v>32.049999999999997</v>
      </c>
    </row>
    <row r="2403" spans="1:22" ht="13.5" x14ac:dyDescent="0.25">
      <c r="A2403" s="3">
        <f>RSI!A2403</f>
        <v>45504</v>
      </c>
      <c r="B2403" s="2">
        <f>RSI!B2403</f>
        <v>17.788</v>
      </c>
      <c r="C2403" s="2">
        <f>RSI!I2403</f>
        <v>57.702180291661485</v>
      </c>
      <c r="D2403" s="2">
        <f>MACD!E2403</f>
        <v>3.9093276299873025E-3</v>
      </c>
      <c r="E2403" s="2">
        <f>MACD!F2403</f>
        <v>-1.1190839983279612E-2</v>
      </c>
      <c r="F2403" s="2">
        <f>'Moving Avg'!D2403</f>
        <v>17.769600000000001</v>
      </c>
      <c r="G2403" s="2">
        <f>'Moving Avg'!F2403</f>
        <v>17.720800000000004</v>
      </c>
      <c r="H2403" s="2">
        <f>'Moving Avg'!G2403</f>
        <v>17.423939999999995</v>
      </c>
      <c r="I2403" s="2">
        <f>'Moving Avg'!H2403</f>
        <v>15.563680000000009</v>
      </c>
      <c r="J2403" s="6" t="str">
        <f>OBV!F2403</f>
        <v>BULLISH</v>
      </c>
      <c r="K2403" s="6" t="str">
        <f>OBV!G2403</f>
        <v>WEAK</v>
      </c>
      <c r="L2403" s="6" t="str">
        <f>OBV!H2403</f>
        <v>CONFIRMED BULLISH</v>
      </c>
      <c r="M2403" s="8">
        <f t="shared" si="370"/>
        <v>25</v>
      </c>
      <c r="N2403" s="8">
        <f t="shared" si="371"/>
        <v>0</v>
      </c>
      <c r="O2403" s="8">
        <f t="shared" si="372"/>
        <v>50</v>
      </c>
      <c r="P2403" s="8">
        <f t="shared" si="373"/>
        <v>67</v>
      </c>
      <c r="Q2403" s="9">
        <f t="shared" si="374"/>
        <v>26.299999999999997</v>
      </c>
      <c r="R2403" s="9">
        <f t="shared" si="375"/>
        <v>39.25</v>
      </c>
      <c r="S2403" s="9">
        <f t="shared" si="376"/>
        <v>46.400000000000006</v>
      </c>
      <c r="T2403" s="9">
        <f t="shared" si="377"/>
        <v>35.5</v>
      </c>
      <c r="U2403" s="8">
        <f t="shared" si="378"/>
        <v>37.31666666666667</v>
      </c>
      <c r="V2403" s="8">
        <f t="shared" si="379"/>
        <v>36.862499999999997</v>
      </c>
    </row>
    <row r="2404" spans="1:22" ht="13.5" x14ac:dyDescent="0.25">
      <c r="A2404" s="3">
        <f>RSI!A2404</f>
        <v>45505</v>
      </c>
      <c r="B2404" s="2">
        <f>RSI!B2404</f>
        <v>17.788</v>
      </c>
      <c r="C2404" s="2">
        <f>RSI!I2404</f>
        <v>57.702180291661485</v>
      </c>
      <c r="D2404" s="2">
        <f>MACD!E2404</f>
        <v>2.1273459024307328E-2</v>
      </c>
      <c r="E2404" s="2">
        <f>MACD!F2404</f>
        <v>-4.6979801817622234E-3</v>
      </c>
      <c r="F2404" s="2">
        <f>'Moving Avg'!D2404</f>
        <v>17.778799999999997</v>
      </c>
      <c r="G2404" s="2">
        <f>'Moving Avg'!F2404</f>
        <v>17.732400000000005</v>
      </c>
      <c r="H2404" s="2">
        <f>'Moving Avg'!G2404</f>
        <v>17.445299999999992</v>
      </c>
      <c r="I2404" s="2">
        <f>'Moving Avg'!H2404</f>
        <v>15.582035000000008</v>
      </c>
      <c r="J2404" s="6" t="str">
        <f>OBV!F2404</f>
        <v>BULLISH</v>
      </c>
      <c r="K2404" s="6" t="str">
        <f>OBV!G2404</f>
        <v>WEAK</v>
      </c>
      <c r="L2404" s="6" t="str">
        <f>OBV!H2404</f>
        <v>CONFIRMED BULLISH</v>
      </c>
      <c r="M2404" s="8">
        <f t="shared" si="370"/>
        <v>25</v>
      </c>
      <c r="N2404" s="8">
        <f t="shared" si="371"/>
        <v>0</v>
      </c>
      <c r="O2404" s="8">
        <f t="shared" si="372"/>
        <v>50</v>
      </c>
      <c r="P2404" s="8">
        <f t="shared" si="373"/>
        <v>67</v>
      </c>
      <c r="Q2404" s="9">
        <f t="shared" si="374"/>
        <v>26.299999999999997</v>
      </c>
      <c r="R2404" s="9">
        <f t="shared" si="375"/>
        <v>39.25</v>
      </c>
      <c r="S2404" s="9">
        <f t="shared" si="376"/>
        <v>46.400000000000006</v>
      </c>
      <c r="T2404" s="9">
        <f t="shared" si="377"/>
        <v>35.5</v>
      </c>
      <c r="U2404" s="8">
        <f t="shared" si="378"/>
        <v>37.31666666666667</v>
      </c>
      <c r="V2404" s="8">
        <f t="shared" si="379"/>
        <v>36.862499999999997</v>
      </c>
    </row>
    <row r="2405" spans="1:22" ht="13.5" x14ac:dyDescent="0.25">
      <c r="A2405" s="3">
        <f>RSI!A2405</f>
        <v>45506</v>
      </c>
      <c r="B2405" s="2">
        <f>RSI!B2405</f>
        <v>17.797000000000001</v>
      </c>
      <c r="C2405" s="2">
        <f>RSI!I2405</f>
        <v>58.127846730336344</v>
      </c>
      <c r="D2405" s="2">
        <f>MACD!E2405</f>
        <v>4.1723721979693096E-2</v>
      </c>
      <c r="E2405" s="2">
        <f>MACD!F2405</f>
        <v>4.586360250528841E-3</v>
      </c>
      <c r="F2405" s="2">
        <f>'Moving Avg'!D2405</f>
        <v>17.7806</v>
      </c>
      <c r="G2405" s="2">
        <f>'Moving Avg'!F2405</f>
        <v>17.744450000000004</v>
      </c>
      <c r="H2405" s="2">
        <f>'Moving Avg'!G2405</f>
        <v>17.466839999999994</v>
      </c>
      <c r="I2405" s="2">
        <f>'Moving Avg'!H2405</f>
        <v>15.600435000000006</v>
      </c>
      <c r="J2405" s="6" t="str">
        <f>OBV!F2405</f>
        <v>BULLISH</v>
      </c>
      <c r="K2405" s="6" t="str">
        <f>OBV!G2405</f>
        <v>WEAK</v>
      </c>
      <c r="L2405" s="6" t="str">
        <f>OBV!H2405</f>
        <v>CONFIRMED BULLISH</v>
      </c>
      <c r="M2405" s="8">
        <f t="shared" si="370"/>
        <v>25</v>
      </c>
      <c r="N2405" s="8">
        <f t="shared" si="371"/>
        <v>0</v>
      </c>
      <c r="O2405" s="8">
        <f t="shared" si="372"/>
        <v>50</v>
      </c>
      <c r="P2405" s="8">
        <f t="shared" si="373"/>
        <v>67</v>
      </c>
      <c r="Q2405" s="9">
        <f t="shared" si="374"/>
        <v>26.299999999999997</v>
      </c>
      <c r="R2405" s="9">
        <f t="shared" si="375"/>
        <v>39.25</v>
      </c>
      <c r="S2405" s="9">
        <f t="shared" si="376"/>
        <v>46.400000000000006</v>
      </c>
      <c r="T2405" s="9">
        <f t="shared" si="377"/>
        <v>35.5</v>
      </c>
      <c r="U2405" s="8">
        <f t="shared" si="378"/>
        <v>37.31666666666667</v>
      </c>
      <c r="V2405" s="8">
        <f t="shared" si="379"/>
        <v>36.862499999999997</v>
      </c>
    </row>
    <row r="2406" spans="1:22" ht="13.5" x14ac:dyDescent="0.25">
      <c r="A2406" s="3">
        <f>RSI!A2406</f>
        <v>45509</v>
      </c>
      <c r="B2406" s="2">
        <f>RSI!B2406</f>
        <v>17.788</v>
      </c>
      <c r="C2406" s="2">
        <f>RSI!I2406</f>
        <v>57.504630253413382</v>
      </c>
      <c r="D2406" s="2">
        <f>MACD!E2406</f>
        <v>5.8894455383715183E-2</v>
      </c>
      <c r="E2406" s="2">
        <f>MACD!F2406</f>
        <v>1.544797927716611E-2</v>
      </c>
      <c r="F2406" s="2">
        <f>'Moving Avg'!D2406</f>
        <v>17.7898</v>
      </c>
      <c r="G2406" s="2">
        <f>'Moving Avg'!F2406</f>
        <v>17.760700000000007</v>
      </c>
      <c r="H2406" s="2">
        <f>'Moving Avg'!G2406</f>
        <v>17.484299999999994</v>
      </c>
      <c r="I2406" s="2">
        <f>'Moving Avg'!H2406</f>
        <v>15.618790000000006</v>
      </c>
      <c r="J2406" s="6" t="str">
        <f>OBV!F2406</f>
        <v>BULLISH</v>
      </c>
      <c r="K2406" s="6" t="str">
        <f>OBV!G2406</f>
        <v>WEAK</v>
      </c>
      <c r="L2406" s="6" t="str">
        <f>OBV!H2406</f>
        <v>CONFIRMED BULLISH</v>
      </c>
      <c r="M2406" s="8">
        <f t="shared" si="370"/>
        <v>25</v>
      </c>
      <c r="N2406" s="8">
        <f t="shared" si="371"/>
        <v>0</v>
      </c>
      <c r="O2406" s="8">
        <f t="shared" si="372"/>
        <v>50</v>
      </c>
      <c r="P2406" s="8">
        <f t="shared" si="373"/>
        <v>67</v>
      </c>
      <c r="Q2406" s="9">
        <f t="shared" si="374"/>
        <v>26.299999999999997</v>
      </c>
      <c r="R2406" s="9">
        <f t="shared" si="375"/>
        <v>39.25</v>
      </c>
      <c r="S2406" s="9">
        <f t="shared" si="376"/>
        <v>46.400000000000006</v>
      </c>
      <c r="T2406" s="9">
        <f t="shared" si="377"/>
        <v>35.5</v>
      </c>
      <c r="U2406" s="8">
        <f t="shared" si="378"/>
        <v>37.31666666666667</v>
      </c>
      <c r="V2406" s="8">
        <f t="shared" si="379"/>
        <v>36.862499999999997</v>
      </c>
    </row>
    <row r="2407" spans="1:22" ht="13.5" x14ac:dyDescent="0.25">
      <c r="A2407" s="3">
        <f>RSI!A2407</f>
        <v>45510</v>
      </c>
      <c r="B2407" s="2">
        <f>RSI!B2407</f>
        <v>17.788</v>
      </c>
      <c r="C2407" s="2">
        <f>RSI!I2407</f>
        <v>57.504630253413374</v>
      </c>
      <c r="D2407" s="2">
        <f>MACD!E2407</f>
        <v>5.8428284057708169E-2</v>
      </c>
      <c r="E2407" s="2">
        <f>MACD!F2407</f>
        <v>2.4044040233274524E-2</v>
      </c>
      <c r="F2407" s="2">
        <f>'Moving Avg'!D2407</f>
        <v>17.7898</v>
      </c>
      <c r="G2407" s="2">
        <f>'Moving Avg'!F2407</f>
        <v>17.763000000000005</v>
      </c>
      <c r="H2407" s="2">
        <f>'Moving Avg'!G2407</f>
        <v>17.498239999999996</v>
      </c>
      <c r="I2407" s="2">
        <f>'Moving Avg'!H2407</f>
        <v>15.637145000000006</v>
      </c>
      <c r="J2407" s="6" t="str">
        <f>OBV!F2407</f>
        <v>BULLISH</v>
      </c>
      <c r="K2407" s="6" t="str">
        <f>OBV!G2407</f>
        <v>NEUTRAL</v>
      </c>
      <c r="L2407" s="6" t="str">
        <f>OBV!H2407</f>
        <v>NEUTRAL</v>
      </c>
      <c r="M2407" s="8">
        <f t="shared" si="370"/>
        <v>25</v>
      </c>
      <c r="N2407" s="8">
        <f t="shared" si="371"/>
        <v>0</v>
      </c>
      <c r="O2407" s="8">
        <f t="shared" si="372"/>
        <v>50</v>
      </c>
      <c r="P2407" s="8">
        <f t="shared" si="373"/>
        <v>49.5</v>
      </c>
      <c r="Q2407" s="9">
        <f t="shared" si="374"/>
        <v>23.675000000000001</v>
      </c>
      <c r="R2407" s="9">
        <f t="shared" si="375"/>
        <v>34.875</v>
      </c>
      <c r="S2407" s="9">
        <f t="shared" si="376"/>
        <v>38.525000000000006</v>
      </c>
      <c r="T2407" s="9">
        <f t="shared" si="377"/>
        <v>31.125</v>
      </c>
      <c r="U2407" s="8">
        <f t="shared" si="378"/>
        <v>32.358333333333334</v>
      </c>
      <c r="V2407" s="8">
        <f t="shared" si="379"/>
        <v>32.049999999999997</v>
      </c>
    </row>
    <row r="2408" spans="1:22" ht="13.5" x14ac:dyDescent="0.25">
      <c r="A2408" s="3">
        <f>RSI!A2408</f>
        <v>45511</v>
      </c>
      <c r="B2408" s="2">
        <f>RSI!B2408</f>
        <v>17.788</v>
      </c>
      <c r="C2408" s="2">
        <f>RSI!I2408</f>
        <v>57.504630253413382</v>
      </c>
      <c r="D2408" s="2">
        <f>MACD!E2408</f>
        <v>5.0320277644939182E-2</v>
      </c>
      <c r="E2408" s="2">
        <f>MACD!F2408</f>
        <v>2.9299287715607455E-2</v>
      </c>
      <c r="F2408" s="2">
        <f>'Moving Avg'!D2408</f>
        <v>17.7898</v>
      </c>
      <c r="G2408" s="2">
        <f>'Moving Avg'!F2408</f>
        <v>17.774600000000003</v>
      </c>
      <c r="H2408" s="2">
        <f>'Moving Avg'!G2408</f>
        <v>17.513099999999994</v>
      </c>
      <c r="I2408" s="2">
        <f>'Moving Avg'!H2408</f>
        <v>15.655500000000007</v>
      </c>
      <c r="J2408" s="6" t="str">
        <f>OBV!F2408</f>
        <v>BULLISH</v>
      </c>
      <c r="K2408" s="6" t="str">
        <f>OBV!G2408</f>
        <v>NEUTRAL</v>
      </c>
      <c r="L2408" s="6" t="str">
        <f>OBV!H2408</f>
        <v>NEUTRAL</v>
      </c>
      <c r="M2408" s="8">
        <f t="shared" si="370"/>
        <v>25</v>
      </c>
      <c r="N2408" s="8">
        <f t="shared" si="371"/>
        <v>0</v>
      </c>
      <c r="O2408" s="8">
        <f t="shared" si="372"/>
        <v>50</v>
      </c>
      <c r="P2408" s="8">
        <f t="shared" si="373"/>
        <v>49.5</v>
      </c>
      <c r="Q2408" s="9">
        <f t="shared" si="374"/>
        <v>23.675000000000001</v>
      </c>
      <c r="R2408" s="9">
        <f t="shared" si="375"/>
        <v>34.875</v>
      </c>
      <c r="S2408" s="9">
        <f t="shared" si="376"/>
        <v>38.525000000000006</v>
      </c>
      <c r="T2408" s="9">
        <f t="shared" si="377"/>
        <v>31.125</v>
      </c>
      <c r="U2408" s="8">
        <f t="shared" si="378"/>
        <v>32.358333333333334</v>
      </c>
      <c r="V2408" s="8">
        <f t="shared" si="379"/>
        <v>32.049999999999997</v>
      </c>
    </row>
    <row r="2409" spans="1:22" ht="13.5" x14ac:dyDescent="0.25">
      <c r="A2409" s="3">
        <f>RSI!A2409</f>
        <v>45512</v>
      </c>
      <c r="B2409" s="2">
        <f>RSI!B2409</f>
        <v>17.788</v>
      </c>
      <c r="C2409" s="2">
        <f>RSI!I2409</f>
        <v>57.504630253413389</v>
      </c>
      <c r="D2409" s="2">
        <f>MACD!E2409</f>
        <v>4.2870183986558175E-2</v>
      </c>
      <c r="E2409" s="2">
        <f>MACD!F2409</f>
        <v>3.2013466969797601E-2</v>
      </c>
      <c r="F2409" s="2">
        <f>'Moving Avg'!D2409</f>
        <v>17.7898</v>
      </c>
      <c r="G2409" s="2">
        <f>'Moving Avg'!F2409</f>
        <v>17.786200000000004</v>
      </c>
      <c r="H2409" s="2">
        <f>'Moving Avg'!G2409</f>
        <v>17.534459999999996</v>
      </c>
      <c r="I2409" s="2">
        <f>'Moving Avg'!H2409</f>
        <v>15.673855000000005</v>
      </c>
      <c r="J2409" s="6" t="str">
        <f>OBV!F2409</f>
        <v>BULLISH</v>
      </c>
      <c r="K2409" s="6" t="str">
        <f>OBV!G2409</f>
        <v>NEUTRAL</v>
      </c>
      <c r="L2409" s="6" t="str">
        <f>OBV!H2409</f>
        <v>NEUTRAL</v>
      </c>
      <c r="M2409" s="8">
        <f t="shared" si="370"/>
        <v>25</v>
      </c>
      <c r="N2409" s="8">
        <f t="shared" si="371"/>
        <v>0</v>
      </c>
      <c r="O2409" s="8">
        <f t="shared" si="372"/>
        <v>50</v>
      </c>
      <c r="P2409" s="8">
        <f t="shared" si="373"/>
        <v>49.5</v>
      </c>
      <c r="Q2409" s="9">
        <f t="shared" si="374"/>
        <v>23.675000000000001</v>
      </c>
      <c r="R2409" s="9">
        <f t="shared" si="375"/>
        <v>34.875</v>
      </c>
      <c r="S2409" s="9">
        <f t="shared" si="376"/>
        <v>38.525000000000006</v>
      </c>
      <c r="T2409" s="9">
        <f t="shared" si="377"/>
        <v>31.125</v>
      </c>
      <c r="U2409" s="8">
        <f t="shared" si="378"/>
        <v>32.358333333333334</v>
      </c>
      <c r="V2409" s="8">
        <f t="shared" si="379"/>
        <v>32.049999999999997</v>
      </c>
    </row>
    <row r="2410" spans="1:22" ht="13.5" x14ac:dyDescent="0.25">
      <c r="A2410" s="3">
        <f>RSI!A2410</f>
        <v>45513</v>
      </c>
      <c r="B2410" s="2">
        <f>RSI!B2410</f>
        <v>17.788</v>
      </c>
      <c r="C2410" s="2">
        <f>RSI!I2410</f>
        <v>57.504630253413389</v>
      </c>
      <c r="D2410" s="2">
        <f>MACD!E2410</f>
        <v>4.3097373468036437E-2</v>
      </c>
      <c r="E2410" s="2">
        <f>MACD!F2410</f>
        <v>3.4230248269445374E-2</v>
      </c>
      <c r="F2410" s="2">
        <f>'Moving Avg'!D2410</f>
        <v>17.788</v>
      </c>
      <c r="G2410" s="2">
        <f>'Moving Avg'!F2410</f>
        <v>17.790850000000002</v>
      </c>
      <c r="H2410" s="2">
        <f>'Moving Avg'!G2410</f>
        <v>17.549499999999995</v>
      </c>
      <c r="I2410" s="2">
        <f>'Moving Avg'!H2410</f>
        <v>15.692210000000005</v>
      </c>
      <c r="J2410" s="6" t="str">
        <f>OBV!F2410</f>
        <v>BEARISH</v>
      </c>
      <c r="K2410" s="6" t="str">
        <f>OBV!G2410</f>
        <v>STRONG</v>
      </c>
      <c r="L2410" s="6" t="str">
        <f>OBV!H2410</f>
        <v>CONFIRMED BEARISH</v>
      </c>
      <c r="M2410" s="8">
        <f t="shared" si="370"/>
        <v>25</v>
      </c>
      <c r="N2410" s="8">
        <f t="shared" si="371"/>
        <v>0</v>
      </c>
      <c r="O2410" s="8">
        <f t="shared" si="372"/>
        <v>50</v>
      </c>
      <c r="P2410" s="8">
        <f t="shared" si="373"/>
        <v>33</v>
      </c>
      <c r="Q2410" s="9">
        <f t="shared" si="374"/>
        <v>21.2</v>
      </c>
      <c r="R2410" s="9">
        <f t="shared" si="375"/>
        <v>30.75</v>
      </c>
      <c r="S2410" s="9">
        <f t="shared" si="376"/>
        <v>31.1</v>
      </c>
      <c r="T2410" s="9">
        <f t="shared" si="377"/>
        <v>27</v>
      </c>
      <c r="U2410" s="8">
        <f t="shared" si="378"/>
        <v>27.683333333333337</v>
      </c>
      <c r="V2410" s="8">
        <f t="shared" si="379"/>
        <v>27.512500000000003</v>
      </c>
    </row>
    <row r="2411" spans="1:22" ht="13.5" x14ac:dyDescent="0.25">
      <c r="A2411" s="3">
        <f>RSI!A2411</f>
        <v>45516</v>
      </c>
      <c r="B2411" s="2">
        <f>RSI!B2411</f>
        <v>18.02</v>
      </c>
      <c r="C2411" s="2">
        <f>RSI!I2411</f>
        <v>69.653426430022208</v>
      </c>
      <c r="D2411" s="2">
        <f>MACD!E2411</f>
        <v>1.8522124503746795E-2</v>
      </c>
      <c r="E2411" s="2">
        <f>MACD!F2411</f>
        <v>3.1088623516305657E-2</v>
      </c>
      <c r="F2411" s="2">
        <f>'Moving Avg'!D2411</f>
        <v>17.834399999999999</v>
      </c>
      <c r="G2411" s="2">
        <f>'Moving Avg'!F2411</f>
        <v>17.800150000000002</v>
      </c>
      <c r="H2411" s="2">
        <f>'Moving Avg'!G2411</f>
        <v>17.568079999999995</v>
      </c>
      <c r="I2411" s="2">
        <f>'Moving Avg'!H2411</f>
        <v>15.713095000000004</v>
      </c>
      <c r="J2411" s="6" t="str">
        <f>OBV!F2411</f>
        <v>BULLISH</v>
      </c>
      <c r="K2411" s="6" t="str">
        <f>OBV!G2411</f>
        <v>WEAK</v>
      </c>
      <c r="L2411" s="6" t="str">
        <f>OBV!H2411</f>
        <v>CONFIRMED BULLISH</v>
      </c>
      <c r="M2411" s="8">
        <f t="shared" si="370"/>
        <v>25</v>
      </c>
      <c r="N2411" s="8">
        <f t="shared" si="371"/>
        <v>45</v>
      </c>
      <c r="O2411" s="8">
        <f t="shared" si="372"/>
        <v>50</v>
      </c>
      <c r="P2411" s="8">
        <f t="shared" si="373"/>
        <v>67</v>
      </c>
      <c r="Q2411" s="9">
        <f t="shared" si="374"/>
        <v>42.05</v>
      </c>
      <c r="R2411" s="9">
        <f t="shared" si="375"/>
        <v>48.25</v>
      </c>
      <c r="S2411" s="9">
        <f t="shared" si="376"/>
        <v>53.150000000000006</v>
      </c>
      <c r="T2411" s="9">
        <f t="shared" si="377"/>
        <v>46.75</v>
      </c>
      <c r="U2411" s="8">
        <f t="shared" si="378"/>
        <v>47.816666666666663</v>
      </c>
      <c r="V2411" s="8">
        <f t="shared" si="379"/>
        <v>47.55</v>
      </c>
    </row>
    <row r="2412" spans="1:22" ht="13.5" x14ac:dyDescent="0.25">
      <c r="A2412" s="3">
        <f>RSI!A2412</f>
        <v>45518</v>
      </c>
      <c r="B2412" s="2">
        <f>RSI!B2412</f>
        <v>17.797000000000001</v>
      </c>
      <c r="C2412" s="2">
        <f>RSI!I2412</f>
        <v>53.74771212590344</v>
      </c>
      <c r="D2412" s="2">
        <f>MACD!E2412</f>
        <v>1.9484284152767373E-2</v>
      </c>
      <c r="E2412" s="2">
        <f>MACD!F2412</f>
        <v>2.8767755643598E-2</v>
      </c>
      <c r="F2412" s="2">
        <f>'Moving Avg'!D2412</f>
        <v>17.836199999999998</v>
      </c>
      <c r="G2412" s="2">
        <f>'Moving Avg'!F2412</f>
        <v>17.802900000000001</v>
      </c>
      <c r="H2412" s="2">
        <f>'Moving Avg'!G2412</f>
        <v>17.582199999999997</v>
      </c>
      <c r="I2412" s="2">
        <f>'Moving Avg'!H2412</f>
        <v>15.731450000000004</v>
      </c>
      <c r="J2412" s="6" t="str">
        <f>OBV!F2412</f>
        <v>BULLISH</v>
      </c>
      <c r="K2412" s="6" t="str">
        <f>OBV!G2412</f>
        <v>NEUTRAL</v>
      </c>
      <c r="L2412" s="6" t="str">
        <f>OBV!H2412</f>
        <v>CONFIRMED BULLISH</v>
      </c>
      <c r="M2412" s="8">
        <f t="shared" si="370"/>
        <v>25</v>
      </c>
      <c r="N2412" s="8">
        <f t="shared" si="371"/>
        <v>45</v>
      </c>
      <c r="O2412" s="8">
        <f t="shared" si="372"/>
        <v>50</v>
      </c>
      <c r="P2412" s="8">
        <f t="shared" si="373"/>
        <v>83.5</v>
      </c>
      <c r="Q2412" s="9">
        <f t="shared" si="374"/>
        <v>44.524999999999999</v>
      </c>
      <c r="R2412" s="9">
        <f t="shared" si="375"/>
        <v>52.375</v>
      </c>
      <c r="S2412" s="9">
        <f t="shared" si="376"/>
        <v>60.575000000000003</v>
      </c>
      <c r="T2412" s="9">
        <f t="shared" si="377"/>
        <v>50.875</v>
      </c>
      <c r="U2412" s="8">
        <f t="shared" si="378"/>
        <v>52.491666666666674</v>
      </c>
      <c r="V2412" s="8">
        <f t="shared" si="379"/>
        <v>52.087500000000006</v>
      </c>
    </row>
    <row r="2413" spans="1:22" ht="13.5" x14ac:dyDescent="0.25">
      <c r="A2413" s="3">
        <f>RSI!A2413</f>
        <v>45519</v>
      </c>
      <c r="B2413" s="2">
        <f>RSI!B2413</f>
        <v>17.797000000000001</v>
      </c>
      <c r="C2413" s="2">
        <f>RSI!I2413</f>
        <v>53.74771212590344</v>
      </c>
      <c r="D2413" s="2">
        <f>MACD!E2413</f>
        <v>1.9913505710800194E-2</v>
      </c>
      <c r="E2413" s="2">
        <f>MACD!F2413</f>
        <v>2.6996905657038439E-2</v>
      </c>
      <c r="F2413" s="2">
        <f>'Moving Avg'!D2413</f>
        <v>17.838000000000001</v>
      </c>
      <c r="G2413" s="2">
        <f>'Moving Avg'!F2413</f>
        <v>17.805650000000007</v>
      </c>
      <c r="H2413" s="2">
        <f>'Moving Avg'!G2413</f>
        <v>17.596319999999999</v>
      </c>
      <c r="I2413" s="2">
        <f>'Moving Avg'!H2413</f>
        <v>15.749805000000006</v>
      </c>
      <c r="J2413" s="6" t="str">
        <f>OBV!F2413</f>
        <v>BULLISH</v>
      </c>
      <c r="K2413" s="6" t="str">
        <f>OBV!G2413</f>
        <v>NEUTRAL</v>
      </c>
      <c r="L2413" s="6" t="str">
        <f>OBV!H2413</f>
        <v>CONFIRMED BULLISH</v>
      </c>
      <c r="M2413" s="8">
        <f t="shared" si="370"/>
        <v>25</v>
      </c>
      <c r="N2413" s="8">
        <f t="shared" si="371"/>
        <v>45</v>
      </c>
      <c r="O2413" s="8">
        <f t="shared" si="372"/>
        <v>50</v>
      </c>
      <c r="P2413" s="8">
        <f t="shared" si="373"/>
        <v>83.5</v>
      </c>
      <c r="Q2413" s="9">
        <f t="shared" si="374"/>
        <v>44.524999999999999</v>
      </c>
      <c r="R2413" s="9">
        <f t="shared" si="375"/>
        <v>52.375</v>
      </c>
      <c r="S2413" s="9">
        <f t="shared" si="376"/>
        <v>60.575000000000003</v>
      </c>
      <c r="T2413" s="9">
        <f t="shared" si="377"/>
        <v>50.875</v>
      </c>
      <c r="U2413" s="8">
        <f t="shared" si="378"/>
        <v>52.491666666666674</v>
      </c>
      <c r="V2413" s="8">
        <f t="shared" si="379"/>
        <v>52.087500000000006</v>
      </c>
    </row>
    <row r="2414" spans="1:22" ht="13.5" x14ac:dyDescent="0.25">
      <c r="A2414" s="3">
        <f>RSI!A2414</f>
        <v>45520</v>
      </c>
      <c r="B2414" s="2">
        <f>RSI!B2414</f>
        <v>17.742000000000001</v>
      </c>
      <c r="C2414" s="2">
        <f>RSI!I2414</f>
        <v>50.452235044620721</v>
      </c>
      <c r="D2414" s="2">
        <f>MACD!E2414</f>
        <v>2.3994365840753318E-2</v>
      </c>
      <c r="E2414" s="2">
        <f>MACD!F2414</f>
        <v>2.6396397693781416E-2</v>
      </c>
      <c r="F2414" s="2">
        <f>'Moving Avg'!D2414</f>
        <v>17.828800000000001</v>
      </c>
      <c r="G2414" s="2">
        <f>'Moving Avg'!F2414</f>
        <v>17.801050000000007</v>
      </c>
      <c r="H2414" s="2">
        <f>'Moving Avg'!G2414</f>
        <v>17.616579999999999</v>
      </c>
      <c r="I2414" s="2">
        <f>'Moving Avg'!H2414</f>
        <v>15.764035000000005</v>
      </c>
      <c r="J2414" s="6" t="str">
        <f>OBV!F2414</f>
        <v>BEARISH</v>
      </c>
      <c r="K2414" s="6" t="str">
        <f>OBV!G2414</f>
        <v>STRONG</v>
      </c>
      <c r="L2414" s="6" t="str">
        <f>OBV!H2414</f>
        <v>CONFIRMED BEARISH</v>
      </c>
      <c r="M2414" s="8">
        <f t="shared" si="370"/>
        <v>25</v>
      </c>
      <c r="N2414" s="8">
        <f t="shared" si="371"/>
        <v>45</v>
      </c>
      <c r="O2414" s="8">
        <f t="shared" si="372"/>
        <v>50</v>
      </c>
      <c r="P2414" s="8">
        <f t="shared" si="373"/>
        <v>33</v>
      </c>
      <c r="Q2414" s="9">
        <f t="shared" si="374"/>
        <v>36.950000000000003</v>
      </c>
      <c r="R2414" s="9">
        <f t="shared" si="375"/>
        <v>39.75</v>
      </c>
      <c r="S2414" s="9">
        <f t="shared" si="376"/>
        <v>37.85</v>
      </c>
      <c r="T2414" s="9">
        <f t="shared" si="377"/>
        <v>38.25</v>
      </c>
      <c r="U2414" s="8">
        <f t="shared" si="378"/>
        <v>38.183333333333337</v>
      </c>
      <c r="V2414" s="8">
        <f t="shared" si="379"/>
        <v>38.200000000000003</v>
      </c>
    </row>
    <row r="2415" spans="1:22" ht="13.5" x14ac:dyDescent="0.25">
      <c r="A2415" s="3">
        <f>RSI!A2415</f>
        <v>45523</v>
      </c>
      <c r="B2415" s="2">
        <f>RSI!B2415</f>
        <v>17.742000000000001</v>
      </c>
      <c r="C2415" s="2">
        <f>RSI!I2415</f>
        <v>50.452235044620721</v>
      </c>
      <c r="D2415" s="2">
        <f>MACD!E2415</f>
        <v>2.8827012770598515E-2</v>
      </c>
      <c r="E2415" s="2">
        <f>MACD!F2415</f>
        <v>2.688252070914484E-2</v>
      </c>
      <c r="F2415" s="2">
        <f>'Moving Avg'!D2415</f>
        <v>17.819600000000001</v>
      </c>
      <c r="G2415" s="2">
        <f>'Moving Avg'!F2415</f>
        <v>17.794100000000007</v>
      </c>
      <c r="H2415" s="2">
        <f>'Moving Avg'!G2415</f>
        <v>17.631460000000001</v>
      </c>
      <c r="I2415" s="2">
        <f>'Moving Avg'!H2415</f>
        <v>15.781260000000007</v>
      </c>
      <c r="J2415" s="6" t="str">
        <f>OBV!F2415</f>
        <v>BEARISH</v>
      </c>
      <c r="K2415" s="6" t="str">
        <f>OBV!G2415</f>
        <v>STRONG</v>
      </c>
      <c r="L2415" s="6" t="str">
        <f>OBV!H2415</f>
        <v>CONFIRMED BEARISH</v>
      </c>
      <c r="M2415" s="8">
        <f t="shared" si="370"/>
        <v>25</v>
      </c>
      <c r="N2415" s="8">
        <f t="shared" si="371"/>
        <v>0</v>
      </c>
      <c r="O2415" s="8">
        <f t="shared" si="372"/>
        <v>50</v>
      </c>
      <c r="P2415" s="8">
        <f t="shared" si="373"/>
        <v>33</v>
      </c>
      <c r="Q2415" s="9">
        <f t="shared" si="374"/>
        <v>21.2</v>
      </c>
      <c r="R2415" s="9">
        <f t="shared" si="375"/>
        <v>30.75</v>
      </c>
      <c r="S2415" s="9">
        <f t="shared" si="376"/>
        <v>31.1</v>
      </c>
      <c r="T2415" s="9">
        <f t="shared" si="377"/>
        <v>27</v>
      </c>
      <c r="U2415" s="8">
        <f t="shared" si="378"/>
        <v>27.683333333333337</v>
      </c>
      <c r="V2415" s="8">
        <f t="shared" si="379"/>
        <v>27.512500000000003</v>
      </c>
    </row>
    <row r="2416" spans="1:22" ht="13.5" x14ac:dyDescent="0.25">
      <c r="A2416" s="3">
        <f>RSI!A2416</f>
        <v>45524</v>
      </c>
      <c r="B2416" s="2">
        <f>RSI!B2416</f>
        <v>17.788</v>
      </c>
      <c r="C2416" s="2">
        <f>RSI!I2416</f>
        <v>53.233592648061027</v>
      </c>
      <c r="D2416" s="2">
        <f>MACD!E2416</f>
        <v>2.8119519478934762E-2</v>
      </c>
      <c r="E2416" s="2">
        <f>MACD!F2416</f>
        <v>2.7129920463102829E-2</v>
      </c>
      <c r="F2416" s="2">
        <f>'Moving Avg'!D2416</f>
        <v>17.773199999999999</v>
      </c>
      <c r="G2416" s="2">
        <f>'Moving Avg'!F2416</f>
        <v>17.789450000000009</v>
      </c>
      <c r="H2416" s="2">
        <f>'Moving Avg'!G2416</f>
        <v>17.647260000000003</v>
      </c>
      <c r="I2416" s="2">
        <f>'Moving Avg'!H2416</f>
        <v>15.800000000000006</v>
      </c>
      <c r="J2416" s="6" t="str">
        <f>OBV!F2416</f>
        <v>BEARISH</v>
      </c>
      <c r="K2416" s="6" t="str">
        <f>OBV!G2416</f>
        <v>STRONG</v>
      </c>
      <c r="L2416" s="6" t="str">
        <f>OBV!H2416</f>
        <v>CONFIRMED BEARISH</v>
      </c>
      <c r="M2416" s="8">
        <f t="shared" si="370"/>
        <v>25</v>
      </c>
      <c r="N2416" s="8">
        <f t="shared" si="371"/>
        <v>0</v>
      </c>
      <c r="O2416" s="8">
        <f t="shared" si="372"/>
        <v>50</v>
      </c>
      <c r="P2416" s="8">
        <f t="shared" si="373"/>
        <v>33</v>
      </c>
      <c r="Q2416" s="9">
        <f t="shared" si="374"/>
        <v>21.2</v>
      </c>
      <c r="R2416" s="9">
        <f t="shared" si="375"/>
        <v>30.75</v>
      </c>
      <c r="S2416" s="9">
        <f t="shared" si="376"/>
        <v>31.1</v>
      </c>
      <c r="T2416" s="9">
        <f t="shared" si="377"/>
        <v>27</v>
      </c>
      <c r="U2416" s="8">
        <f t="shared" si="378"/>
        <v>27.683333333333337</v>
      </c>
      <c r="V2416" s="8">
        <f t="shared" si="379"/>
        <v>27.512500000000003</v>
      </c>
    </row>
    <row r="2417" spans="1:22" ht="13.5" x14ac:dyDescent="0.25">
      <c r="A2417" s="3">
        <f>RSI!A2417</f>
        <v>45525</v>
      </c>
      <c r="B2417" s="2">
        <f>RSI!B2417</f>
        <v>17.788</v>
      </c>
      <c r="C2417" s="2">
        <f>RSI!I2417</f>
        <v>53.233592648061027</v>
      </c>
      <c r="D2417" s="2">
        <f>MACD!E2417</f>
        <v>2.7244765253509939E-2</v>
      </c>
      <c r="E2417" s="2">
        <f>MACD!F2417</f>
        <v>2.715288942118425E-2</v>
      </c>
      <c r="F2417" s="2">
        <f>'Moving Avg'!D2417</f>
        <v>17.7714</v>
      </c>
      <c r="G2417" s="2">
        <f>'Moving Avg'!F2417</f>
        <v>17.789450000000009</v>
      </c>
      <c r="H2417" s="2">
        <f>'Moving Avg'!G2417</f>
        <v>17.662120000000002</v>
      </c>
      <c r="I2417" s="2">
        <f>'Moving Avg'!H2417</f>
        <v>15.818740000000007</v>
      </c>
      <c r="J2417" s="6" t="str">
        <f>OBV!F2417</f>
        <v>BULLISH</v>
      </c>
      <c r="K2417" s="6" t="str">
        <f>OBV!G2417</f>
        <v>NEUTRAL</v>
      </c>
      <c r="L2417" s="6" t="str">
        <f>OBV!H2417</f>
        <v>BULLISH DIVERGENCE</v>
      </c>
      <c r="M2417" s="8">
        <f t="shared" si="370"/>
        <v>25</v>
      </c>
      <c r="N2417" s="8">
        <f t="shared" si="371"/>
        <v>0</v>
      </c>
      <c r="O2417" s="8">
        <f t="shared" si="372"/>
        <v>50</v>
      </c>
      <c r="P2417" s="8">
        <f t="shared" si="373"/>
        <v>66.5</v>
      </c>
      <c r="Q2417" s="9">
        <f t="shared" si="374"/>
        <v>26.225000000000001</v>
      </c>
      <c r="R2417" s="9">
        <f t="shared" si="375"/>
        <v>39.125</v>
      </c>
      <c r="S2417" s="9">
        <f t="shared" si="376"/>
        <v>46.174999999999997</v>
      </c>
      <c r="T2417" s="9">
        <f t="shared" si="377"/>
        <v>35.375</v>
      </c>
      <c r="U2417" s="8">
        <f t="shared" si="378"/>
        <v>37.174999999999997</v>
      </c>
      <c r="V2417" s="8">
        <f t="shared" si="379"/>
        <v>36.724999999999994</v>
      </c>
    </row>
    <row r="2418" spans="1:22" ht="13.5" x14ac:dyDescent="0.25">
      <c r="A2418" s="3">
        <f>RSI!A2418</f>
        <v>45526</v>
      </c>
      <c r="B2418" s="2">
        <f>RSI!B2418</f>
        <v>17.974</v>
      </c>
      <c r="C2418" s="2">
        <f>RSI!I2418</f>
        <v>62.979095736271233</v>
      </c>
      <c r="D2418" s="2">
        <f>MACD!E2418</f>
        <v>1.2471157068308258E-2</v>
      </c>
      <c r="E2418" s="2">
        <f>MACD!F2418</f>
        <v>2.4216542950609054E-2</v>
      </c>
      <c r="F2418" s="2">
        <f>'Moving Avg'!D2418</f>
        <v>17.806800000000003</v>
      </c>
      <c r="G2418" s="2">
        <f>'Moving Avg'!F2418</f>
        <v>17.801050000000007</v>
      </c>
      <c r="H2418" s="2">
        <f>'Moving Avg'!G2418</f>
        <v>17.681640000000002</v>
      </c>
      <c r="I2418" s="2">
        <f>'Moving Avg'!H2418</f>
        <v>15.838410000000009</v>
      </c>
      <c r="J2418" s="6" t="str">
        <f>OBV!F2418</f>
        <v>BULLISH</v>
      </c>
      <c r="K2418" s="6" t="str">
        <f>OBV!G2418</f>
        <v>WEAK</v>
      </c>
      <c r="L2418" s="6" t="str">
        <f>OBV!H2418</f>
        <v>CONFIRMED BULLISH</v>
      </c>
      <c r="M2418" s="8">
        <f t="shared" si="370"/>
        <v>25</v>
      </c>
      <c r="N2418" s="8">
        <f t="shared" si="371"/>
        <v>45</v>
      </c>
      <c r="O2418" s="8">
        <f t="shared" si="372"/>
        <v>50</v>
      </c>
      <c r="P2418" s="8">
        <f t="shared" si="373"/>
        <v>67</v>
      </c>
      <c r="Q2418" s="9">
        <f t="shared" si="374"/>
        <v>42.05</v>
      </c>
      <c r="R2418" s="9">
        <f t="shared" si="375"/>
        <v>48.25</v>
      </c>
      <c r="S2418" s="9">
        <f t="shared" si="376"/>
        <v>53.150000000000006</v>
      </c>
      <c r="T2418" s="9">
        <f t="shared" si="377"/>
        <v>46.75</v>
      </c>
      <c r="U2418" s="8">
        <f t="shared" si="378"/>
        <v>47.816666666666663</v>
      </c>
      <c r="V2418" s="8">
        <f t="shared" si="379"/>
        <v>47.55</v>
      </c>
    </row>
    <row r="2419" spans="1:22" ht="13.5" x14ac:dyDescent="0.25">
      <c r="A2419" s="3">
        <f>RSI!A2419</f>
        <v>45527</v>
      </c>
      <c r="B2419" s="2">
        <f>RSI!B2419</f>
        <v>17.974</v>
      </c>
      <c r="C2419" s="2">
        <f>RSI!I2419</f>
        <v>62.97909573627124</v>
      </c>
      <c r="D2419" s="2">
        <f>MACD!E2419</f>
        <v>-1.3653867470893033E-3</v>
      </c>
      <c r="E2419" s="2">
        <f>MACD!F2419</f>
        <v>1.9100157011069385E-2</v>
      </c>
      <c r="F2419" s="2">
        <f>'Moving Avg'!D2419</f>
        <v>17.853200000000001</v>
      </c>
      <c r="G2419" s="2">
        <f>'Moving Avg'!F2419</f>
        <v>17.812650000000001</v>
      </c>
      <c r="H2419" s="2">
        <f>'Moving Avg'!G2419</f>
        <v>17.701160000000005</v>
      </c>
      <c r="I2419" s="2">
        <f>'Moving Avg'!H2419</f>
        <v>15.858080000000008</v>
      </c>
      <c r="J2419" s="6" t="str">
        <f>OBV!F2419</f>
        <v>BULLISH</v>
      </c>
      <c r="K2419" s="6" t="str">
        <f>OBV!G2419</f>
        <v>WEAK</v>
      </c>
      <c r="L2419" s="6" t="str">
        <f>OBV!H2419</f>
        <v>CONFIRMED BULLISH</v>
      </c>
      <c r="M2419" s="8">
        <f t="shared" si="370"/>
        <v>25</v>
      </c>
      <c r="N2419" s="8">
        <f t="shared" si="371"/>
        <v>100</v>
      </c>
      <c r="O2419" s="8">
        <f t="shared" si="372"/>
        <v>50</v>
      </c>
      <c r="P2419" s="8">
        <f t="shared" si="373"/>
        <v>67</v>
      </c>
      <c r="Q2419" s="9">
        <f t="shared" si="374"/>
        <v>61.3</v>
      </c>
      <c r="R2419" s="9">
        <f t="shared" si="375"/>
        <v>59.25</v>
      </c>
      <c r="S2419" s="9">
        <f t="shared" si="376"/>
        <v>61.400000000000006</v>
      </c>
      <c r="T2419" s="9">
        <f t="shared" si="377"/>
        <v>60.5</v>
      </c>
      <c r="U2419" s="8">
        <f t="shared" si="378"/>
        <v>60.65</v>
      </c>
      <c r="V2419" s="8">
        <f t="shared" si="379"/>
        <v>60.612499999999997</v>
      </c>
    </row>
    <row r="2420" spans="1:22" ht="13.5" x14ac:dyDescent="0.25">
      <c r="A2420" s="3">
        <f>RSI!A2420</f>
        <v>45530</v>
      </c>
      <c r="B2420" s="2">
        <f>RSI!B2420</f>
        <v>18.437999999999999</v>
      </c>
      <c r="C2420" s="2">
        <f>RSI!I2420</f>
        <v>76.903784190935042</v>
      </c>
      <c r="D2420" s="2">
        <f>MACD!E2420</f>
        <v>-4.8680452280549957E-2</v>
      </c>
      <c r="E2420" s="2">
        <f>MACD!F2420</f>
        <v>5.5440351527455151E-3</v>
      </c>
      <c r="F2420" s="2">
        <f>'Moving Avg'!D2420</f>
        <v>17.9924</v>
      </c>
      <c r="G2420" s="2">
        <f>'Moving Avg'!F2420</f>
        <v>17.84515</v>
      </c>
      <c r="H2420" s="2">
        <f>'Moving Avg'!G2420</f>
        <v>17.729960000000005</v>
      </c>
      <c r="I2420" s="2">
        <f>'Moving Avg'!H2420</f>
        <v>15.880070000000011</v>
      </c>
      <c r="J2420" s="6" t="str">
        <f>OBV!F2420</f>
        <v>BULLISH</v>
      </c>
      <c r="K2420" s="6" t="str">
        <f>OBV!G2420</f>
        <v>WEAK</v>
      </c>
      <c r="L2420" s="6" t="str">
        <f>OBV!H2420</f>
        <v>CONFIRMED BULLISH</v>
      </c>
      <c r="M2420" s="8">
        <f t="shared" si="370"/>
        <v>0</v>
      </c>
      <c r="N2420" s="8">
        <f t="shared" si="371"/>
        <v>100</v>
      </c>
      <c r="O2420" s="8">
        <f t="shared" si="372"/>
        <v>50</v>
      </c>
      <c r="P2420" s="8">
        <f t="shared" si="373"/>
        <v>67</v>
      </c>
      <c r="Q2420" s="9">
        <f t="shared" si="374"/>
        <v>52.55</v>
      </c>
      <c r="R2420" s="9">
        <f t="shared" si="375"/>
        <v>54.25</v>
      </c>
      <c r="S2420" s="9">
        <f t="shared" si="376"/>
        <v>57.650000000000006</v>
      </c>
      <c r="T2420" s="9">
        <f t="shared" si="377"/>
        <v>54.25</v>
      </c>
      <c r="U2420" s="8">
        <f t="shared" si="378"/>
        <v>54.816666666666663</v>
      </c>
      <c r="V2420" s="8">
        <f t="shared" si="379"/>
        <v>54.674999999999997</v>
      </c>
    </row>
    <row r="2421" spans="1:22" ht="13.5" x14ac:dyDescent="0.25">
      <c r="A2421" s="3">
        <f>RSI!A2421</f>
        <v>45531</v>
      </c>
      <c r="B2421" s="2">
        <f>RSI!B2421</f>
        <v>18.437999999999999</v>
      </c>
      <c r="C2421" s="2">
        <f>RSI!I2421</f>
        <v>76.903784190935042</v>
      </c>
      <c r="D2421" s="2">
        <f>MACD!E2421</f>
        <v>-5.6910997045733325E-2</v>
      </c>
      <c r="E2421" s="2">
        <f>MACD!F2421</f>
        <v>-6.9469712869502532E-3</v>
      </c>
      <c r="F2421" s="2">
        <f>'Moving Avg'!D2421</f>
        <v>18.122400000000003</v>
      </c>
      <c r="G2421" s="2">
        <f>'Moving Avg'!F2421</f>
        <v>17.879949999999997</v>
      </c>
      <c r="H2421" s="2">
        <f>'Moving Avg'!G2421</f>
        <v>17.751320000000007</v>
      </c>
      <c r="I2421" s="2">
        <f>'Moving Avg'!H2421</f>
        <v>15.902915000000009</v>
      </c>
      <c r="J2421" s="6" t="str">
        <f>OBV!F2421</f>
        <v>BULLISH</v>
      </c>
      <c r="K2421" s="6" t="str">
        <f>OBV!G2421</f>
        <v>WEAK</v>
      </c>
      <c r="L2421" s="6" t="str">
        <f>OBV!H2421</f>
        <v>CONFIRMED BULLISH</v>
      </c>
      <c r="M2421" s="8">
        <f t="shared" si="370"/>
        <v>0</v>
      </c>
      <c r="N2421" s="8">
        <f t="shared" si="371"/>
        <v>100</v>
      </c>
      <c r="O2421" s="8">
        <f t="shared" si="372"/>
        <v>50</v>
      </c>
      <c r="P2421" s="8">
        <f t="shared" si="373"/>
        <v>67</v>
      </c>
      <c r="Q2421" s="9">
        <f t="shared" si="374"/>
        <v>52.55</v>
      </c>
      <c r="R2421" s="9">
        <f t="shared" si="375"/>
        <v>54.25</v>
      </c>
      <c r="S2421" s="9">
        <f t="shared" si="376"/>
        <v>57.650000000000006</v>
      </c>
      <c r="T2421" s="9">
        <f t="shared" si="377"/>
        <v>54.25</v>
      </c>
      <c r="U2421" s="8">
        <f t="shared" si="378"/>
        <v>54.816666666666663</v>
      </c>
      <c r="V2421" s="8">
        <f t="shared" si="379"/>
        <v>54.674999999999997</v>
      </c>
    </row>
    <row r="2422" spans="1:22" ht="13.5" x14ac:dyDescent="0.25">
      <c r="A2422" s="3">
        <f>RSI!A2422</f>
        <v>45532</v>
      </c>
      <c r="B2422" s="2">
        <f>RSI!B2422</f>
        <v>18.41</v>
      </c>
      <c r="C2422" s="2">
        <f>RSI!I2422</f>
        <v>74.93131053904925</v>
      </c>
      <c r="D2422" s="2">
        <f>MACD!E2422</f>
        <v>-9.9708022180326594E-2</v>
      </c>
      <c r="E2422" s="2">
        <f>MACD!F2422</f>
        <v>-2.5499181465625523E-2</v>
      </c>
      <c r="F2422" s="2">
        <f>'Moving Avg'!D2422</f>
        <v>18.2468</v>
      </c>
      <c r="G2422" s="2">
        <f>'Moving Avg'!F2422</f>
        <v>17.911049999999996</v>
      </c>
      <c r="H2422" s="2">
        <f>'Moving Avg'!G2422</f>
        <v>17.768400000000003</v>
      </c>
      <c r="I2422" s="2">
        <f>'Moving Avg'!H2422</f>
        <v>15.926475000000007</v>
      </c>
      <c r="J2422" s="6" t="str">
        <f>OBV!F2422</f>
        <v>BULLISH</v>
      </c>
      <c r="K2422" s="6" t="str">
        <f>OBV!G2422</f>
        <v>WEAK</v>
      </c>
      <c r="L2422" s="6" t="str">
        <f>OBV!H2422</f>
        <v>CONFIRMED BULLISH</v>
      </c>
      <c r="M2422" s="8">
        <f t="shared" si="370"/>
        <v>0</v>
      </c>
      <c r="N2422" s="8">
        <f t="shared" si="371"/>
        <v>100</v>
      </c>
      <c r="O2422" s="8">
        <f t="shared" si="372"/>
        <v>50</v>
      </c>
      <c r="P2422" s="8">
        <f t="shared" si="373"/>
        <v>67</v>
      </c>
      <c r="Q2422" s="9">
        <f t="shared" si="374"/>
        <v>52.55</v>
      </c>
      <c r="R2422" s="9">
        <f t="shared" si="375"/>
        <v>54.25</v>
      </c>
      <c r="S2422" s="9">
        <f t="shared" si="376"/>
        <v>57.650000000000006</v>
      </c>
      <c r="T2422" s="9">
        <f t="shared" si="377"/>
        <v>54.25</v>
      </c>
      <c r="U2422" s="8">
        <f t="shared" si="378"/>
        <v>54.816666666666663</v>
      </c>
      <c r="V2422" s="8">
        <f t="shared" si="379"/>
        <v>54.674999999999997</v>
      </c>
    </row>
    <row r="2423" spans="1:22" ht="13.5" x14ac:dyDescent="0.25">
      <c r="A2423" s="3">
        <f>RSI!A2423</f>
        <v>45533</v>
      </c>
      <c r="B2423" s="2">
        <f>RSI!B2423</f>
        <v>18.047999999999998</v>
      </c>
      <c r="C2423" s="2">
        <f>RSI!I2423</f>
        <v>55.213991398532052</v>
      </c>
      <c r="D2423" s="2">
        <f>MACD!E2423</f>
        <v>-0.11227312139198631</v>
      </c>
      <c r="E2423" s="2">
        <f>MACD!F2423</f>
        <v>-4.2853969450897686E-2</v>
      </c>
      <c r="F2423" s="2">
        <f>'Moving Avg'!D2423</f>
        <v>18.261599999999998</v>
      </c>
      <c r="G2423" s="2">
        <f>'Moving Avg'!F2423</f>
        <v>17.924050000000001</v>
      </c>
      <c r="H2423" s="2">
        <f>'Moving Avg'!G2423</f>
        <v>17.778240000000004</v>
      </c>
      <c r="I2423" s="2">
        <f>'Moving Avg'!H2423</f>
        <v>15.946515000000009</v>
      </c>
      <c r="J2423" s="6" t="str">
        <f>OBV!F2423</f>
        <v>BEARISH</v>
      </c>
      <c r="K2423" s="6" t="str">
        <f>OBV!G2423</f>
        <v>STRONG</v>
      </c>
      <c r="L2423" s="6" t="str">
        <f>OBV!H2423</f>
        <v>BEARISH DIVERGENCE</v>
      </c>
      <c r="M2423" s="8">
        <f t="shared" si="370"/>
        <v>25</v>
      </c>
      <c r="N2423" s="8">
        <f t="shared" si="371"/>
        <v>100</v>
      </c>
      <c r="O2423" s="8">
        <f t="shared" si="372"/>
        <v>50</v>
      </c>
      <c r="P2423" s="8">
        <f t="shared" si="373"/>
        <v>33</v>
      </c>
      <c r="Q2423" s="9">
        <f t="shared" si="374"/>
        <v>56.2</v>
      </c>
      <c r="R2423" s="9">
        <f t="shared" si="375"/>
        <v>50.75</v>
      </c>
      <c r="S2423" s="9">
        <f t="shared" si="376"/>
        <v>46.1</v>
      </c>
      <c r="T2423" s="9">
        <f t="shared" si="377"/>
        <v>52</v>
      </c>
      <c r="U2423" s="8">
        <f t="shared" si="378"/>
        <v>51.016666666666673</v>
      </c>
      <c r="V2423" s="8">
        <f t="shared" si="379"/>
        <v>51.262500000000003</v>
      </c>
    </row>
    <row r="2424" spans="1:22" ht="13.5" x14ac:dyDescent="0.25">
      <c r="A2424" s="3">
        <f>RSI!A2424</f>
        <v>45534</v>
      </c>
      <c r="B2424" s="2">
        <f>RSI!B2424</f>
        <v>18.047999999999998</v>
      </c>
      <c r="C2424" s="2">
        <f>RSI!I2424</f>
        <v>55.213991398532052</v>
      </c>
      <c r="D2424" s="2">
        <f>MACD!E2424</f>
        <v>-0.13216004389238378</v>
      </c>
      <c r="E2424" s="2">
        <f>MACD!F2424</f>
        <v>-6.0715184339194914E-2</v>
      </c>
      <c r="F2424" s="2">
        <f>'Moving Avg'!D2424</f>
        <v>18.276400000000002</v>
      </c>
      <c r="G2424" s="2">
        <f>'Moving Avg'!F2424</f>
        <v>17.937049999999999</v>
      </c>
      <c r="H2424" s="2">
        <f>'Moving Avg'!G2424</f>
        <v>17.788080000000001</v>
      </c>
      <c r="I2424" s="2">
        <f>'Moving Avg'!H2424</f>
        <v>15.966555000000007</v>
      </c>
      <c r="J2424" s="6" t="str">
        <f>OBV!F2424</f>
        <v>BEARISH</v>
      </c>
      <c r="K2424" s="6" t="str">
        <f>OBV!G2424</f>
        <v>STRONG</v>
      </c>
      <c r="L2424" s="6" t="str">
        <f>OBV!H2424</f>
        <v>BEARISH DIVERGENCE</v>
      </c>
      <c r="M2424" s="8">
        <f t="shared" si="370"/>
        <v>25</v>
      </c>
      <c r="N2424" s="8">
        <f t="shared" si="371"/>
        <v>100</v>
      </c>
      <c r="O2424" s="8">
        <f t="shared" si="372"/>
        <v>50</v>
      </c>
      <c r="P2424" s="8">
        <f t="shared" si="373"/>
        <v>33</v>
      </c>
      <c r="Q2424" s="9">
        <f t="shared" si="374"/>
        <v>56.2</v>
      </c>
      <c r="R2424" s="9">
        <f t="shared" si="375"/>
        <v>50.75</v>
      </c>
      <c r="S2424" s="9">
        <f t="shared" si="376"/>
        <v>46.1</v>
      </c>
      <c r="T2424" s="9">
        <f t="shared" si="377"/>
        <v>52</v>
      </c>
      <c r="U2424" s="8">
        <f t="shared" si="378"/>
        <v>51.016666666666673</v>
      </c>
      <c r="V2424" s="8">
        <f t="shared" si="379"/>
        <v>51.262500000000003</v>
      </c>
    </row>
    <row r="2425" spans="1:22" ht="13.5" x14ac:dyDescent="0.25">
      <c r="A2425" s="3">
        <f>RSI!A2425</f>
        <v>45537</v>
      </c>
      <c r="B2425" s="2">
        <f>RSI!B2425</f>
        <v>18.047999999999998</v>
      </c>
      <c r="C2425" s="2">
        <f>RSI!I2425</f>
        <v>55.213991398532052</v>
      </c>
      <c r="D2425" s="2">
        <f>MACD!E2425</f>
        <v>-0.14972204820018575</v>
      </c>
      <c r="E2425" s="2">
        <f>MACD!F2425</f>
        <v>-7.851655711139309E-2</v>
      </c>
      <c r="F2425" s="2">
        <f>'Moving Avg'!D2425</f>
        <v>18.198399999999999</v>
      </c>
      <c r="G2425" s="2">
        <f>'Moving Avg'!F2425</f>
        <v>17.9496</v>
      </c>
      <c r="H2425" s="2">
        <f>'Moving Avg'!G2425</f>
        <v>17.797920000000005</v>
      </c>
      <c r="I2425" s="2">
        <f>'Moving Avg'!H2425</f>
        <v>15.987875000000008</v>
      </c>
      <c r="J2425" s="6" t="str">
        <f>OBV!F2425</f>
        <v>BEARISH</v>
      </c>
      <c r="K2425" s="6" t="str">
        <f>OBV!G2425</f>
        <v>STRONG</v>
      </c>
      <c r="L2425" s="6" t="str">
        <f>OBV!H2425</f>
        <v>CONFIRMED BEARISH</v>
      </c>
      <c r="M2425" s="8">
        <f t="shared" si="370"/>
        <v>25</v>
      </c>
      <c r="N2425" s="8">
        <f t="shared" si="371"/>
        <v>100</v>
      </c>
      <c r="O2425" s="8">
        <f t="shared" si="372"/>
        <v>50</v>
      </c>
      <c r="P2425" s="8">
        <f t="shared" si="373"/>
        <v>33</v>
      </c>
      <c r="Q2425" s="9">
        <f t="shared" si="374"/>
        <v>56.2</v>
      </c>
      <c r="R2425" s="9">
        <f t="shared" si="375"/>
        <v>50.75</v>
      </c>
      <c r="S2425" s="9">
        <f t="shared" si="376"/>
        <v>46.1</v>
      </c>
      <c r="T2425" s="9">
        <f t="shared" si="377"/>
        <v>52</v>
      </c>
      <c r="U2425" s="8">
        <f t="shared" si="378"/>
        <v>51.016666666666673</v>
      </c>
      <c r="V2425" s="8">
        <f t="shared" si="379"/>
        <v>51.262500000000003</v>
      </c>
    </row>
    <row r="2426" spans="1:22" ht="13.5" x14ac:dyDescent="0.25">
      <c r="A2426" s="3">
        <f>RSI!A2426</f>
        <v>45538</v>
      </c>
      <c r="B2426" s="2">
        <f>RSI!B2426</f>
        <v>18.047999999999998</v>
      </c>
      <c r="C2426" s="2">
        <f>RSI!I2426</f>
        <v>55.213991398532038</v>
      </c>
      <c r="D2426" s="2">
        <f>MACD!E2426</f>
        <v>-0.15818547552738238</v>
      </c>
      <c r="E2426" s="2">
        <f>MACD!F2426</f>
        <v>-9.4450340794590956E-2</v>
      </c>
      <c r="F2426" s="2">
        <f>'Moving Avg'!D2426</f>
        <v>18.1204</v>
      </c>
      <c r="G2426" s="2">
        <f>'Moving Avg'!F2426</f>
        <v>17.962600000000002</v>
      </c>
      <c r="H2426" s="2">
        <f>'Moving Avg'!G2426</f>
        <v>17.807760000000002</v>
      </c>
      <c r="I2426" s="2">
        <f>'Moving Avg'!H2426</f>
        <v>16.00795500000001</v>
      </c>
      <c r="J2426" s="6" t="str">
        <f>OBV!F2426</f>
        <v>BEARISH</v>
      </c>
      <c r="K2426" s="6" t="str">
        <f>OBV!G2426</f>
        <v>STRONG</v>
      </c>
      <c r="L2426" s="6" t="str">
        <f>OBV!H2426</f>
        <v>CONFIRMED BEARISH</v>
      </c>
      <c r="M2426" s="8">
        <f t="shared" si="370"/>
        <v>25</v>
      </c>
      <c r="N2426" s="8">
        <f t="shared" si="371"/>
        <v>100</v>
      </c>
      <c r="O2426" s="8">
        <f t="shared" si="372"/>
        <v>50</v>
      </c>
      <c r="P2426" s="8">
        <f t="shared" si="373"/>
        <v>33</v>
      </c>
      <c r="Q2426" s="9">
        <f t="shared" si="374"/>
        <v>56.2</v>
      </c>
      <c r="R2426" s="9">
        <f t="shared" si="375"/>
        <v>50.75</v>
      </c>
      <c r="S2426" s="9">
        <f t="shared" si="376"/>
        <v>46.1</v>
      </c>
      <c r="T2426" s="9">
        <f t="shared" si="377"/>
        <v>52</v>
      </c>
      <c r="U2426" s="8">
        <f t="shared" si="378"/>
        <v>51.016666666666673</v>
      </c>
      <c r="V2426" s="8">
        <f t="shared" si="379"/>
        <v>51.262500000000003</v>
      </c>
    </row>
    <row r="2427" spans="1:22" ht="13.5" x14ac:dyDescent="0.25">
      <c r="A2427" s="3">
        <f>RSI!A2427</f>
        <v>45539</v>
      </c>
      <c r="B2427" s="2">
        <f>RSI!B2427</f>
        <v>18.047999999999998</v>
      </c>
      <c r="C2427" s="2">
        <f>RSI!I2427</f>
        <v>55.213991398532052</v>
      </c>
      <c r="D2427" s="2">
        <f>MACD!E2427</f>
        <v>-0.16597664536461565</v>
      </c>
      <c r="E2427" s="2">
        <f>MACD!F2427</f>
        <v>-0.10875560170859591</v>
      </c>
      <c r="F2427" s="2">
        <f>'Moving Avg'!D2427</f>
        <v>18.047999999999998</v>
      </c>
      <c r="G2427" s="2">
        <f>'Moving Avg'!F2427</f>
        <v>17.9756</v>
      </c>
      <c r="H2427" s="2">
        <f>'Moving Avg'!G2427</f>
        <v>17.819460000000003</v>
      </c>
      <c r="I2427" s="2">
        <f>'Moving Avg'!H2427</f>
        <v>16.028035000000006</v>
      </c>
      <c r="J2427" s="6" t="str">
        <f>OBV!F2427</f>
        <v>BEARISH</v>
      </c>
      <c r="K2427" s="6" t="str">
        <f>OBV!G2427</f>
        <v>STRONG</v>
      </c>
      <c r="L2427" s="6" t="str">
        <f>OBV!H2427</f>
        <v>CONFIRMED BEARISH</v>
      </c>
      <c r="M2427" s="8">
        <f t="shared" si="370"/>
        <v>25</v>
      </c>
      <c r="N2427" s="8">
        <f t="shared" si="371"/>
        <v>100</v>
      </c>
      <c r="O2427" s="8">
        <f t="shared" si="372"/>
        <v>50</v>
      </c>
      <c r="P2427" s="8">
        <f t="shared" si="373"/>
        <v>33</v>
      </c>
      <c r="Q2427" s="9">
        <f t="shared" si="374"/>
        <v>56.2</v>
      </c>
      <c r="R2427" s="9">
        <f t="shared" si="375"/>
        <v>50.75</v>
      </c>
      <c r="S2427" s="9">
        <f t="shared" si="376"/>
        <v>46.1</v>
      </c>
      <c r="T2427" s="9">
        <f t="shared" si="377"/>
        <v>52</v>
      </c>
      <c r="U2427" s="8">
        <f t="shared" si="378"/>
        <v>51.016666666666673</v>
      </c>
      <c r="V2427" s="8">
        <f t="shared" si="379"/>
        <v>51.262500000000003</v>
      </c>
    </row>
    <row r="2428" spans="1:22" ht="13.5" x14ac:dyDescent="0.25">
      <c r="A2428" s="3">
        <f>RSI!A2428</f>
        <v>45540</v>
      </c>
      <c r="B2428" s="2">
        <f>RSI!B2428</f>
        <v>18.401</v>
      </c>
      <c r="C2428" s="2">
        <f>RSI!I2428</f>
        <v>67.349621069610095</v>
      </c>
      <c r="D2428" s="2">
        <f>MACD!E2428</f>
        <v>-0.17068509301071799</v>
      </c>
      <c r="E2428" s="2">
        <f>MACD!F2428</f>
        <v>-0.12114149996902032</v>
      </c>
      <c r="F2428" s="2">
        <f>'Moving Avg'!D2428</f>
        <v>18.118599999999997</v>
      </c>
      <c r="G2428" s="2">
        <f>'Moving Avg'!F2428</f>
        <v>18.006250000000001</v>
      </c>
      <c r="H2428" s="2">
        <f>'Moving Avg'!G2428</f>
        <v>17.836360000000003</v>
      </c>
      <c r="I2428" s="2">
        <f>'Moving Avg'!H2428</f>
        <v>16.049880000000005</v>
      </c>
      <c r="J2428" s="6" t="str">
        <f>OBV!F2428</f>
        <v>BULLISH</v>
      </c>
      <c r="K2428" s="6" t="str">
        <f>OBV!G2428</f>
        <v>WEAK</v>
      </c>
      <c r="L2428" s="6" t="str">
        <f>OBV!H2428</f>
        <v>CONFIRMED BULLISH</v>
      </c>
      <c r="M2428" s="8">
        <f t="shared" si="370"/>
        <v>25</v>
      </c>
      <c r="N2428" s="8">
        <f t="shared" si="371"/>
        <v>100</v>
      </c>
      <c r="O2428" s="8">
        <f t="shared" si="372"/>
        <v>50</v>
      </c>
      <c r="P2428" s="8">
        <f t="shared" si="373"/>
        <v>67</v>
      </c>
      <c r="Q2428" s="9">
        <f t="shared" si="374"/>
        <v>61.3</v>
      </c>
      <c r="R2428" s="9">
        <f t="shared" si="375"/>
        <v>59.25</v>
      </c>
      <c r="S2428" s="9">
        <f t="shared" si="376"/>
        <v>61.400000000000006</v>
      </c>
      <c r="T2428" s="9">
        <f t="shared" si="377"/>
        <v>60.5</v>
      </c>
      <c r="U2428" s="8">
        <f t="shared" si="378"/>
        <v>60.65</v>
      </c>
      <c r="V2428" s="8">
        <f t="shared" si="379"/>
        <v>60.612499999999997</v>
      </c>
    </row>
    <row r="2429" spans="1:22" ht="13.5" x14ac:dyDescent="0.25">
      <c r="A2429" s="3">
        <f>RSI!A2429</f>
        <v>45541</v>
      </c>
      <c r="B2429" s="2">
        <f>RSI!B2429</f>
        <v>18.401</v>
      </c>
      <c r="C2429" s="2">
        <f>RSI!I2429</f>
        <v>67.349621069610095</v>
      </c>
      <c r="D2429" s="2">
        <f>MACD!E2429</f>
        <v>-0.1772950153202153</v>
      </c>
      <c r="E2429" s="2">
        <f>MACD!F2429</f>
        <v>-0.13237220303925931</v>
      </c>
      <c r="F2429" s="2">
        <f>'Moving Avg'!D2429</f>
        <v>18.189199999999996</v>
      </c>
      <c r="G2429" s="2">
        <f>'Moving Avg'!F2429</f>
        <v>18.036899999999999</v>
      </c>
      <c r="H2429" s="2">
        <f>'Moving Avg'!G2429</f>
        <v>17.853259999999999</v>
      </c>
      <c r="I2429" s="2">
        <f>'Moving Avg'!H2429</f>
        <v>16.071725000000004</v>
      </c>
      <c r="J2429" s="6" t="str">
        <f>OBV!F2429</f>
        <v>BULLISH</v>
      </c>
      <c r="K2429" s="6" t="str">
        <f>OBV!G2429</f>
        <v>WEAK</v>
      </c>
      <c r="L2429" s="6" t="str">
        <f>OBV!H2429</f>
        <v>CONFIRMED BULLISH</v>
      </c>
      <c r="M2429" s="8">
        <f t="shared" si="370"/>
        <v>25</v>
      </c>
      <c r="N2429" s="8">
        <f t="shared" si="371"/>
        <v>100</v>
      </c>
      <c r="O2429" s="8">
        <f t="shared" si="372"/>
        <v>50</v>
      </c>
      <c r="P2429" s="8">
        <f t="shared" si="373"/>
        <v>67</v>
      </c>
      <c r="Q2429" s="9">
        <f t="shared" si="374"/>
        <v>61.3</v>
      </c>
      <c r="R2429" s="9">
        <f t="shared" si="375"/>
        <v>59.25</v>
      </c>
      <c r="S2429" s="9">
        <f t="shared" si="376"/>
        <v>61.400000000000006</v>
      </c>
      <c r="T2429" s="9">
        <f t="shared" si="377"/>
        <v>60.5</v>
      </c>
      <c r="U2429" s="8">
        <f t="shared" si="378"/>
        <v>60.65</v>
      </c>
      <c r="V2429" s="8">
        <f t="shared" si="379"/>
        <v>60.612499999999997</v>
      </c>
    </row>
    <row r="2430" spans="1:22" ht="13.5" x14ac:dyDescent="0.25">
      <c r="A2430" s="3">
        <f>RSI!A2430</f>
        <v>45544</v>
      </c>
      <c r="B2430" s="2">
        <f>RSI!B2430</f>
        <v>18.29</v>
      </c>
      <c r="C2430" s="2">
        <f>RSI!I2430</f>
        <v>61.292770636000533</v>
      </c>
      <c r="D2430" s="2">
        <f>MACD!E2430</f>
        <v>-0.10571253262457958</v>
      </c>
      <c r="E2430" s="2">
        <f>MACD!F2430</f>
        <v>-0.12704026895632337</v>
      </c>
      <c r="F2430" s="2">
        <f>'Moving Avg'!D2430</f>
        <v>18.237599999999997</v>
      </c>
      <c r="G2430" s="2">
        <f>'Moving Avg'!F2430</f>
        <v>18.062000000000001</v>
      </c>
      <c r="H2430" s="2">
        <f>'Moving Avg'!G2430</f>
        <v>17.860699999999998</v>
      </c>
      <c r="I2430" s="2">
        <f>'Moving Avg'!H2430</f>
        <v>16.093060000000005</v>
      </c>
      <c r="J2430" s="6" t="str">
        <f>OBV!F2430</f>
        <v>BEARISH</v>
      </c>
      <c r="K2430" s="6" t="str">
        <f>OBV!G2430</f>
        <v>NEUTRAL</v>
      </c>
      <c r="L2430" s="6" t="str">
        <f>OBV!H2430</f>
        <v>BEARISH DIVERGENCE</v>
      </c>
      <c r="M2430" s="8">
        <f t="shared" si="370"/>
        <v>25</v>
      </c>
      <c r="N2430" s="8">
        <f t="shared" si="371"/>
        <v>0</v>
      </c>
      <c r="O2430" s="8">
        <f t="shared" si="372"/>
        <v>50</v>
      </c>
      <c r="P2430" s="8">
        <f t="shared" si="373"/>
        <v>16.5</v>
      </c>
      <c r="Q2430" s="9">
        <f t="shared" si="374"/>
        <v>18.725000000000001</v>
      </c>
      <c r="R2430" s="9">
        <f t="shared" si="375"/>
        <v>26.625</v>
      </c>
      <c r="S2430" s="9">
        <f t="shared" si="376"/>
        <v>23.675000000000001</v>
      </c>
      <c r="T2430" s="9">
        <f t="shared" si="377"/>
        <v>22.875</v>
      </c>
      <c r="U2430" s="8">
        <f t="shared" si="378"/>
        <v>23.008333333333336</v>
      </c>
      <c r="V2430" s="8">
        <f t="shared" si="379"/>
        <v>22.975000000000001</v>
      </c>
    </row>
    <row r="2431" spans="1:22" ht="13.5" x14ac:dyDescent="0.25">
      <c r="A2431" s="3">
        <f>RSI!A2431</f>
        <v>45545</v>
      </c>
      <c r="B2431" s="2">
        <f>RSI!B2431</f>
        <v>18.29</v>
      </c>
      <c r="C2431" s="2">
        <f>RSI!I2431</f>
        <v>61.292770636000533</v>
      </c>
      <c r="D2431" s="2">
        <f>MACD!E2431</f>
        <v>-4.6738079998377202E-2</v>
      </c>
      <c r="E2431" s="2">
        <f>MACD!F2431</f>
        <v>-0.11097983116473414</v>
      </c>
      <c r="F2431" s="2">
        <f>'Moving Avg'!D2431</f>
        <v>18.285999999999994</v>
      </c>
      <c r="G2431" s="2">
        <f>'Moving Avg'!F2431</f>
        <v>18.075500000000002</v>
      </c>
      <c r="H2431" s="2">
        <f>'Moving Avg'!G2431</f>
        <v>17.87538</v>
      </c>
      <c r="I2431" s="2">
        <f>'Moving Avg'!H2431</f>
        <v>16.114395000000005</v>
      </c>
      <c r="J2431" s="6" t="str">
        <f>OBV!F2431</f>
        <v>BEARISH</v>
      </c>
      <c r="K2431" s="6" t="str">
        <f>OBV!G2431</f>
        <v>NEUTRAL</v>
      </c>
      <c r="L2431" s="6" t="str">
        <f>OBV!H2431</f>
        <v>BEARISH DIVERGENCE</v>
      </c>
      <c r="M2431" s="8">
        <f t="shared" si="370"/>
        <v>25</v>
      </c>
      <c r="N2431" s="8">
        <f t="shared" si="371"/>
        <v>0</v>
      </c>
      <c r="O2431" s="8">
        <f t="shared" si="372"/>
        <v>50</v>
      </c>
      <c r="P2431" s="8">
        <f t="shared" si="373"/>
        <v>16.5</v>
      </c>
      <c r="Q2431" s="9">
        <f t="shared" si="374"/>
        <v>18.725000000000001</v>
      </c>
      <c r="R2431" s="9">
        <f t="shared" si="375"/>
        <v>26.625</v>
      </c>
      <c r="S2431" s="9">
        <f t="shared" si="376"/>
        <v>23.675000000000001</v>
      </c>
      <c r="T2431" s="9">
        <f t="shared" si="377"/>
        <v>22.875</v>
      </c>
      <c r="U2431" s="8">
        <f t="shared" si="378"/>
        <v>23.008333333333336</v>
      </c>
      <c r="V2431" s="8">
        <f t="shared" si="379"/>
        <v>22.975000000000001</v>
      </c>
    </row>
    <row r="2432" spans="1:22" ht="13.5" x14ac:dyDescent="0.25">
      <c r="A2432" s="3">
        <f>RSI!A2432</f>
        <v>45546</v>
      </c>
      <c r="B2432" s="2">
        <f>RSI!B2432</f>
        <v>18.29</v>
      </c>
      <c r="C2432" s="2">
        <f>RSI!I2432</f>
        <v>61.292770636000533</v>
      </c>
      <c r="D2432" s="2">
        <f>MACD!E2432</f>
        <v>-2.6214794507986028E-3</v>
      </c>
      <c r="E2432" s="2">
        <f>MACD!F2432</f>
        <v>-8.9308160821947036E-2</v>
      </c>
      <c r="F2432" s="2">
        <f>'Moving Avg'!D2432</f>
        <v>18.334399999999999</v>
      </c>
      <c r="G2432" s="2">
        <f>'Moving Avg'!F2432</f>
        <v>18.100150000000003</v>
      </c>
      <c r="H2432" s="2">
        <f>'Moving Avg'!G2432</f>
        <v>17.890060000000002</v>
      </c>
      <c r="I2432" s="2">
        <f>'Moving Avg'!H2432</f>
        <v>16.135730000000006</v>
      </c>
      <c r="J2432" s="6" t="str">
        <f>OBV!F2432</f>
        <v>BEARISH</v>
      </c>
      <c r="K2432" s="6" t="str">
        <f>OBV!G2432</f>
        <v>NEUTRAL</v>
      </c>
      <c r="L2432" s="6" t="str">
        <f>OBV!H2432</f>
        <v>BEARISH DIVERGENCE</v>
      </c>
      <c r="M2432" s="8">
        <f t="shared" si="370"/>
        <v>25</v>
      </c>
      <c r="N2432" s="8">
        <f t="shared" si="371"/>
        <v>0</v>
      </c>
      <c r="O2432" s="8">
        <f t="shared" si="372"/>
        <v>50</v>
      </c>
      <c r="P2432" s="8">
        <f t="shared" si="373"/>
        <v>16.5</v>
      </c>
      <c r="Q2432" s="9">
        <f t="shared" si="374"/>
        <v>18.725000000000001</v>
      </c>
      <c r="R2432" s="9">
        <f t="shared" si="375"/>
        <v>26.625</v>
      </c>
      <c r="S2432" s="9">
        <f t="shared" si="376"/>
        <v>23.675000000000001</v>
      </c>
      <c r="T2432" s="9">
        <f t="shared" si="377"/>
        <v>22.875</v>
      </c>
      <c r="U2432" s="8">
        <f t="shared" si="378"/>
        <v>23.008333333333336</v>
      </c>
      <c r="V2432" s="8">
        <f t="shared" si="379"/>
        <v>22.975000000000001</v>
      </c>
    </row>
    <row r="2433" spans="1:22" ht="13.5" x14ac:dyDescent="0.25">
      <c r="A2433" s="3">
        <f>RSI!A2433</f>
        <v>45547</v>
      </c>
      <c r="B2433" s="2">
        <f>RSI!B2433</f>
        <v>18.29</v>
      </c>
      <c r="C2433" s="2">
        <f>RSI!I2433</f>
        <v>61.29277063600054</v>
      </c>
      <c r="D2433" s="2">
        <f>MACD!E2433</f>
        <v>-2.2352103187586181E-2</v>
      </c>
      <c r="E2433" s="2">
        <f>MACD!F2433</f>
        <v>-7.5916949295074865E-2</v>
      </c>
      <c r="F2433" s="2">
        <f>'Moving Avg'!D2433</f>
        <v>18.312200000000001</v>
      </c>
      <c r="G2433" s="2">
        <f>'Moving Avg'!F2433</f>
        <v>18.124800000000004</v>
      </c>
      <c r="H2433" s="2">
        <f>'Moving Avg'!G2433</f>
        <v>17.901019999999999</v>
      </c>
      <c r="I2433" s="2">
        <f>'Moving Avg'!H2433</f>
        <v>16.157065000000006</v>
      </c>
      <c r="J2433" s="6" t="str">
        <f>OBV!F2433</f>
        <v>BEARISH</v>
      </c>
      <c r="K2433" s="6" t="str">
        <f>OBV!G2433</f>
        <v>STRONG</v>
      </c>
      <c r="L2433" s="6" t="str">
        <f>OBV!H2433</f>
        <v>CONFIRMED BEARISH</v>
      </c>
      <c r="M2433" s="8">
        <f t="shared" si="370"/>
        <v>25</v>
      </c>
      <c r="N2433" s="8">
        <f t="shared" si="371"/>
        <v>0</v>
      </c>
      <c r="O2433" s="8">
        <f t="shared" si="372"/>
        <v>50</v>
      </c>
      <c r="P2433" s="8">
        <f t="shared" si="373"/>
        <v>33</v>
      </c>
      <c r="Q2433" s="9">
        <f t="shared" si="374"/>
        <v>21.2</v>
      </c>
      <c r="R2433" s="9">
        <f t="shared" si="375"/>
        <v>30.75</v>
      </c>
      <c r="S2433" s="9">
        <f t="shared" si="376"/>
        <v>31.1</v>
      </c>
      <c r="T2433" s="9">
        <f t="shared" si="377"/>
        <v>27</v>
      </c>
      <c r="U2433" s="8">
        <f t="shared" si="378"/>
        <v>27.683333333333337</v>
      </c>
      <c r="V2433" s="8">
        <f t="shared" si="379"/>
        <v>27.512500000000003</v>
      </c>
    </row>
    <row r="2434" spans="1:22" ht="13.5" x14ac:dyDescent="0.25">
      <c r="A2434" s="3">
        <f>RSI!A2434</f>
        <v>45548</v>
      </c>
      <c r="B2434" s="2">
        <f>RSI!B2434</f>
        <v>18.29</v>
      </c>
      <c r="C2434" s="2">
        <f>RSI!I2434</f>
        <v>61.292770636000533</v>
      </c>
      <c r="D2434" s="2">
        <f>MACD!E2434</f>
        <v>-4.0313679013415538E-2</v>
      </c>
      <c r="E2434" s="2">
        <f>MACD!F2434</f>
        <v>-6.8796295238743005E-2</v>
      </c>
      <c r="F2434" s="2">
        <f>'Moving Avg'!D2434</f>
        <v>18.29</v>
      </c>
      <c r="G2434" s="2">
        <f>'Moving Avg'!F2434</f>
        <v>18.152200000000008</v>
      </c>
      <c r="H2434" s="2">
        <f>'Moving Avg'!G2434</f>
        <v>17.915699999999998</v>
      </c>
      <c r="I2434" s="2">
        <f>'Moving Avg'!H2434</f>
        <v>16.178400000000007</v>
      </c>
      <c r="J2434" s="6" t="str">
        <f>OBV!F2434</f>
        <v>BEARISH</v>
      </c>
      <c r="K2434" s="6" t="str">
        <f>OBV!G2434</f>
        <v>STRONG</v>
      </c>
      <c r="L2434" s="6" t="str">
        <f>OBV!H2434</f>
        <v>CONFIRMED BEARISH</v>
      </c>
      <c r="M2434" s="8">
        <f t="shared" ref="M2434:M2497" si="380">IF(C2434&lt;30,50, IF(C2434&gt;70, 0, 25))</f>
        <v>25</v>
      </c>
      <c r="N2434" s="8">
        <f t="shared" ref="N2434:N2497" si="381">IF(E2434-D2434&gt;0.02, 100, IF(E2434-D2434&lt;0,0,45))</f>
        <v>0</v>
      </c>
      <c r="O2434" s="8">
        <f t="shared" ref="O2434:O2497" si="382">IF(F2434-I2434&gt;10,100,IF(F2434-I2434&gt;5,75, IF(F2434-I2434&gt;0,50,0)))</f>
        <v>50</v>
      </c>
      <c r="P2434" s="8">
        <f t="shared" ref="P2434:P2497" si="383">IF(L2434="confirmed bullish", 34, IF(L2434="bullish divergence",17, 0))+IF(J2434="bullish",33,IF(J2434="bearish",0,16.5))+IF(K2434="strong",33,IF(K2434="weak",0,16.5))</f>
        <v>33</v>
      </c>
      <c r="Q2434" s="9">
        <f t="shared" si="374"/>
        <v>21.2</v>
      </c>
      <c r="R2434" s="9">
        <f t="shared" si="375"/>
        <v>30.75</v>
      </c>
      <c r="S2434" s="9">
        <f t="shared" si="376"/>
        <v>31.1</v>
      </c>
      <c r="T2434" s="9">
        <f t="shared" si="377"/>
        <v>27</v>
      </c>
      <c r="U2434" s="8">
        <f t="shared" si="378"/>
        <v>27.683333333333337</v>
      </c>
      <c r="V2434" s="8">
        <f t="shared" si="379"/>
        <v>27.512500000000003</v>
      </c>
    </row>
    <row r="2435" spans="1:22" ht="13.5" x14ac:dyDescent="0.25">
      <c r="A2435" s="3">
        <f>RSI!A2435</f>
        <v>45551</v>
      </c>
      <c r="B2435" s="2">
        <f>RSI!B2435</f>
        <v>18.29</v>
      </c>
      <c r="C2435" s="2">
        <f>RSI!I2435</f>
        <v>61.292770636000533</v>
      </c>
      <c r="D2435" s="2">
        <f>MACD!E2435</f>
        <v>-5.6684558318401912E-2</v>
      </c>
      <c r="E2435" s="2">
        <f>MACD!F2435</f>
        <v>-6.6373947854674792E-2</v>
      </c>
      <c r="F2435" s="2">
        <f>'Moving Avg'!D2435</f>
        <v>18.29</v>
      </c>
      <c r="G2435" s="2">
        <f>'Moving Avg'!F2435</f>
        <v>18.179600000000008</v>
      </c>
      <c r="H2435" s="2">
        <f>'Moving Avg'!G2435</f>
        <v>17.93038</v>
      </c>
      <c r="I2435" s="2">
        <f>'Moving Avg'!H2435</f>
        <v>16.199735000000008</v>
      </c>
      <c r="J2435" s="6" t="str">
        <f>OBV!F2435</f>
        <v>NEUTRAL</v>
      </c>
      <c r="K2435" s="6" t="str">
        <f>OBV!G2435</f>
        <v>NEUTRAL</v>
      </c>
      <c r="L2435" s="6" t="str">
        <f>OBV!H2435</f>
        <v>NEUTRAL</v>
      </c>
      <c r="M2435" s="8">
        <f t="shared" si="380"/>
        <v>25</v>
      </c>
      <c r="N2435" s="8">
        <f t="shared" si="381"/>
        <v>0</v>
      </c>
      <c r="O2435" s="8">
        <f t="shared" si="382"/>
        <v>50</v>
      </c>
      <c r="P2435" s="8">
        <f t="shared" si="383"/>
        <v>33</v>
      </c>
      <c r="Q2435" s="9">
        <f t="shared" ref="Q2435:Q2498" si="384">0.35*M2435+N2435*0.35+O2435*0.15+P2435*0.15</f>
        <v>21.2</v>
      </c>
      <c r="R2435" s="9">
        <f t="shared" ref="R2435:R2498" si="385">M2435*0.2+N2435*0.2+O2435*0.35+P2435*0.25</f>
        <v>30.75</v>
      </c>
      <c r="S2435" s="9">
        <f t="shared" ref="S2435:S2498" si="386">M2435*0.15+N2435*0.15+O2435*0.25+P2435*0.45</f>
        <v>31.1</v>
      </c>
      <c r="T2435" s="9">
        <f t="shared" ref="T2435:T2498" si="387">0.25*SUM(M2435:P2435)</f>
        <v>27</v>
      </c>
      <c r="U2435" s="8">
        <f t="shared" ref="U2435:U2498" si="388">SUM(Q2435:S2435)/3</f>
        <v>27.683333333333337</v>
      </c>
      <c r="V2435" s="8">
        <f t="shared" ref="V2435:V2498" si="389">SUM(Q2435:T2435)/4</f>
        <v>27.512500000000003</v>
      </c>
    </row>
    <row r="2436" spans="1:22" ht="13.5" x14ac:dyDescent="0.25">
      <c r="A2436" s="3">
        <f>RSI!A2436</f>
        <v>45552</v>
      </c>
      <c r="B2436" s="2">
        <f>RSI!B2436</f>
        <v>18.02</v>
      </c>
      <c r="C2436" s="2">
        <f>RSI!I2436</f>
        <v>45.698568093823575</v>
      </c>
      <c r="D2436" s="2">
        <f>MACD!E2436</f>
        <v>-5.1622602693324637E-2</v>
      </c>
      <c r="E2436" s="2">
        <f>MACD!F2436</f>
        <v>-6.3423678822404767E-2</v>
      </c>
      <c r="F2436" s="2">
        <f>'Moving Avg'!D2436</f>
        <v>18.235999999999997</v>
      </c>
      <c r="G2436" s="2">
        <f>'Moving Avg'!F2436</f>
        <v>18.191200000000002</v>
      </c>
      <c r="H2436" s="2">
        <f>'Moving Avg'!G2436</f>
        <v>17.941519999999997</v>
      </c>
      <c r="I2436" s="2">
        <f>'Moving Avg'!H2436</f>
        <v>16.219720000000006</v>
      </c>
      <c r="J2436" s="6" t="str">
        <f>OBV!F2436</f>
        <v>BEARISH</v>
      </c>
      <c r="K2436" s="6" t="str">
        <f>OBV!G2436</f>
        <v>STRONG</v>
      </c>
      <c r="L2436" s="6" t="str">
        <f>OBV!H2436</f>
        <v>CONFIRMED BEARISH</v>
      </c>
      <c r="M2436" s="8">
        <f t="shared" si="380"/>
        <v>25</v>
      </c>
      <c r="N2436" s="8">
        <f t="shared" si="381"/>
        <v>0</v>
      </c>
      <c r="O2436" s="8">
        <f t="shared" si="382"/>
        <v>50</v>
      </c>
      <c r="P2436" s="8">
        <f t="shared" si="383"/>
        <v>33</v>
      </c>
      <c r="Q2436" s="9">
        <f t="shared" si="384"/>
        <v>21.2</v>
      </c>
      <c r="R2436" s="9">
        <f t="shared" si="385"/>
        <v>30.75</v>
      </c>
      <c r="S2436" s="9">
        <f t="shared" si="386"/>
        <v>31.1</v>
      </c>
      <c r="T2436" s="9">
        <f t="shared" si="387"/>
        <v>27</v>
      </c>
      <c r="U2436" s="8">
        <f t="shared" si="388"/>
        <v>27.683333333333337</v>
      </c>
      <c r="V2436" s="8">
        <f t="shared" si="389"/>
        <v>27.512500000000003</v>
      </c>
    </row>
    <row r="2437" spans="1:22" ht="13.5" x14ac:dyDescent="0.25">
      <c r="A2437" s="3">
        <f>RSI!A2437</f>
        <v>45553</v>
      </c>
      <c r="B2437" s="2">
        <f>RSI!B2437</f>
        <v>18.02</v>
      </c>
      <c r="C2437" s="2">
        <f>RSI!I2437</f>
        <v>45.698568093823575</v>
      </c>
      <c r="D2437" s="2">
        <f>MACD!E2437</f>
        <v>-4.6749302956374805E-2</v>
      </c>
      <c r="E2437" s="2">
        <f>MACD!F2437</f>
        <v>-6.0088803649198774E-2</v>
      </c>
      <c r="F2437" s="2">
        <f>'Moving Avg'!D2437</f>
        <v>18.181999999999999</v>
      </c>
      <c r="G2437" s="2">
        <f>'Moving Avg'!F2437</f>
        <v>18.202800000000003</v>
      </c>
      <c r="H2437" s="2">
        <f>'Moving Avg'!G2437</f>
        <v>17.94708</v>
      </c>
      <c r="I2437" s="2">
        <f>'Moving Avg'!H2437</f>
        <v>16.239705000000004</v>
      </c>
      <c r="J2437" s="6" t="str">
        <f>OBV!F2437</f>
        <v>BEARISH</v>
      </c>
      <c r="K2437" s="6" t="str">
        <f>OBV!G2437</f>
        <v>STRONG</v>
      </c>
      <c r="L2437" s="6" t="str">
        <f>OBV!H2437</f>
        <v>CONFIRMED BEARISH</v>
      </c>
      <c r="M2437" s="8">
        <f t="shared" si="380"/>
        <v>25</v>
      </c>
      <c r="N2437" s="8">
        <f t="shared" si="381"/>
        <v>0</v>
      </c>
      <c r="O2437" s="8">
        <f t="shared" si="382"/>
        <v>50</v>
      </c>
      <c r="P2437" s="8">
        <f t="shared" si="383"/>
        <v>33</v>
      </c>
      <c r="Q2437" s="9">
        <f t="shared" si="384"/>
        <v>21.2</v>
      </c>
      <c r="R2437" s="9">
        <f t="shared" si="385"/>
        <v>30.75</v>
      </c>
      <c r="S2437" s="9">
        <f t="shared" si="386"/>
        <v>31.1</v>
      </c>
      <c r="T2437" s="9">
        <f t="shared" si="387"/>
        <v>27</v>
      </c>
      <c r="U2437" s="8">
        <f t="shared" si="388"/>
        <v>27.683333333333337</v>
      </c>
      <c r="V2437" s="8">
        <f t="shared" si="389"/>
        <v>27.512500000000003</v>
      </c>
    </row>
    <row r="2438" spans="1:22" ht="13.5" x14ac:dyDescent="0.25">
      <c r="A2438" s="3">
        <f>RSI!A2438</f>
        <v>45554</v>
      </c>
      <c r="B2438" s="2">
        <f>RSI!B2438</f>
        <v>18.02</v>
      </c>
      <c r="C2438" s="2">
        <f>RSI!I2438</f>
        <v>45.698568093823575</v>
      </c>
      <c r="D2438" s="2">
        <f>MACD!E2438</f>
        <v>1.2228345589171852E-2</v>
      </c>
      <c r="E2438" s="2">
        <f>MACD!F2438</f>
        <v>-4.5625373801524649E-2</v>
      </c>
      <c r="F2438" s="2">
        <f>'Moving Avg'!D2438</f>
        <v>18.127999999999997</v>
      </c>
      <c r="G2438" s="2">
        <f>'Moving Avg'!F2438</f>
        <v>18.205099999999998</v>
      </c>
      <c r="H2438" s="2">
        <f>'Moving Avg'!G2438</f>
        <v>17.956359999999997</v>
      </c>
      <c r="I2438" s="2">
        <f>'Moving Avg'!H2438</f>
        <v>16.259690000000006</v>
      </c>
      <c r="J2438" s="6" t="str">
        <f>OBV!F2438</f>
        <v>BEARISH</v>
      </c>
      <c r="K2438" s="6" t="str">
        <f>OBV!G2438</f>
        <v>STRONG</v>
      </c>
      <c r="L2438" s="6" t="str">
        <f>OBV!H2438</f>
        <v>CONFIRMED BEARISH</v>
      </c>
      <c r="M2438" s="8">
        <f t="shared" si="380"/>
        <v>25</v>
      </c>
      <c r="N2438" s="8">
        <f t="shared" si="381"/>
        <v>0</v>
      </c>
      <c r="O2438" s="8">
        <f t="shared" si="382"/>
        <v>50</v>
      </c>
      <c r="P2438" s="8">
        <f t="shared" si="383"/>
        <v>33</v>
      </c>
      <c r="Q2438" s="9">
        <f t="shared" si="384"/>
        <v>21.2</v>
      </c>
      <c r="R2438" s="9">
        <f t="shared" si="385"/>
        <v>30.75</v>
      </c>
      <c r="S2438" s="9">
        <f t="shared" si="386"/>
        <v>31.1</v>
      </c>
      <c r="T2438" s="9">
        <f t="shared" si="387"/>
        <v>27</v>
      </c>
      <c r="U2438" s="8">
        <f t="shared" si="388"/>
        <v>27.683333333333337</v>
      </c>
      <c r="V2438" s="8">
        <f t="shared" si="389"/>
        <v>27.512500000000003</v>
      </c>
    </row>
    <row r="2439" spans="1:22" ht="13.5" x14ac:dyDescent="0.25">
      <c r="A2439" s="3">
        <f>RSI!A2439</f>
        <v>45555</v>
      </c>
      <c r="B2439" s="2">
        <f>RSI!B2439</f>
        <v>18.02</v>
      </c>
      <c r="C2439" s="2">
        <f>RSI!I2439</f>
        <v>45.698568093823575</v>
      </c>
      <c r="D2439" s="2">
        <f>MACD!E2439</f>
        <v>6.2638430967144387E-2</v>
      </c>
      <c r="E2439" s="2">
        <f>MACD!F2439</f>
        <v>-2.3972612847790842E-2</v>
      </c>
      <c r="F2439" s="2">
        <f>'Moving Avg'!D2439</f>
        <v>18.073999999999998</v>
      </c>
      <c r="G2439" s="2">
        <f>'Moving Avg'!F2439</f>
        <v>18.2074</v>
      </c>
      <c r="H2439" s="2">
        <f>'Moving Avg'!G2439</f>
        <v>17.965639999999997</v>
      </c>
      <c r="I2439" s="2">
        <f>'Moving Avg'!H2439</f>
        <v>16.279675000000008</v>
      </c>
      <c r="J2439" s="6" t="str">
        <f>OBV!F2439</f>
        <v>BEARISH</v>
      </c>
      <c r="K2439" s="6" t="str">
        <f>OBV!G2439</f>
        <v>STRONG</v>
      </c>
      <c r="L2439" s="6" t="str">
        <f>OBV!H2439</f>
        <v>CONFIRMED BEARISH</v>
      </c>
      <c r="M2439" s="8">
        <f t="shared" si="380"/>
        <v>25</v>
      </c>
      <c r="N2439" s="8">
        <f t="shared" si="381"/>
        <v>0</v>
      </c>
      <c r="O2439" s="8">
        <f t="shared" si="382"/>
        <v>50</v>
      </c>
      <c r="P2439" s="8">
        <f t="shared" si="383"/>
        <v>33</v>
      </c>
      <c r="Q2439" s="9">
        <f t="shared" si="384"/>
        <v>21.2</v>
      </c>
      <c r="R2439" s="9">
        <f t="shared" si="385"/>
        <v>30.75</v>
      </c>
      <c r="S2439" s="9">
        <f t="shared" si="386"/>
        <v>31.1</v>
      </c>
      <c r="T2439" s="9">
        <f t="shared" si="387"/>
        <v>27</v>
      </c>
      <c r="U2439" s="8">
        <f t="shared" si="388"/>
        <v>27.683333333333337</v>
      </c>
      <c r="V2439" s="8">
        <f t="shared" si="389"/>
        <v>27.512500000000003</v>
      </c>
    </row>
    <row r="2440" spans="1:22" ht="13.5" x14ac:dyDescent="0.25">
      <c r="A2440" s="3">
        <f>RSI!A2440</f>
        <v>45558</v>
      </c>
      <c r="B2440" s="2">
        <f>RSI!B2440</f>
        <v>18.02</v>
      </c>
      <c r="C2440" s="2">
        <f>RSI!I2440</f>
        <v>45.698568093823575</v>
      </c>
      <c r="D2440" s="2">
        <f>MACD!E2440</f>
        <v>8.868464109556129E-2</v>
      </c>
      <c r="E2440" s="2">
        <f>MACD!F2440</f>
        <v>-1.4411620591204162E-3</v>
      </c>
      <c r="F2440" s="2">
        <f>'Moving Avg'!D2440</f>
        <v>18.02</v>
      </c>
      <c r="G2440" s="2">
        <f>'Moving Avg'!F2440</f>
        <v>18.186499999999995</v>
      </c>
      <c r="H2440" s="2">
        <f>'Moving Avg'!G2440</f>
        <v>17.972139999999996</v>
      </c>
      <c r="I2440" s="2">
        <f>'Moving Avg'!H2440</f>
        <v>16.299145000000006</v>
      </c>
      <c r="J2440" s="6" t="str">
        <f>OBV!F2440</f>
        <v>BEARISH</v>
      </c>
      <c r="K2440" s="6" t="str">
        <f>OBV!G2440</f>
        <v>STRONG</v>
      </c>
      <c r="L2440" s="6" t="str">
        <f>OBV!H2440</f>
        <v>CONFIRMED BEARISH</v>
      </c>
      <c r="M2440" s="8">
        <f t="shared" si="380"/>
        <v>25</v>
      </c>
      <c r="N2440" s="8">
        <f t="shared" si="381"/>
        <v>0</v>
      </c>
      <c r="O2440" s="8">
        <f t="shared" si="382"/>
        <v>50</v>
      </c>
      <c r="P2440" s="8">
        <f t="shared" si="383"/>
        <v>33</v>
      </c>
      <c r="Q2440" s="9">
        <f t="shared" si="384"/>
        <v>21.2</v>
      </c>
      <c r="R2440" s="9">
        <f t="shared" si="385"/>
        <v>30.75</v>
      </c>
      <c r="S2440" s="9">
        <f t="shared" si="386"/>
        <v>31.1</v>
      </c>
      <c r="T2440" s="9">
        <f t="shared" si="387"/>
        <v>27</v>
      </c>
      <c r="U2440" s="8">
        <f t="shared" si="388"/>
        <v>27.683333333333337</v>
      </c>
      <c r="V2440" s="8">
        <f t="shared" si="389"/>
        <v>27.512500000000003</v>
      </c>
    </row>
    <row r="2441" spans="1:22" ht="13.5" x14ac:dyDescent="0.25">
      <c r="A2441" s="3">
        <f>RSI!A2441</f>
        <v>45559</v>
      </c>
      <c r="B2441" s="2">
        <f>RSI!B2441</f>
        <v>18.251999999999999</v>
      </c>
      <c r="C2441" s="2">
        <f>RSI!I2441</f>
        <v>58.758387975223947</v>
      </c>
      <c r="D2441" s="2">
        <f>MACD!E2441</f>
        <v>9.3972302693657639E-2</v>
      </c>
      <c r="E2441" s="2">
        <f>MACD!F2441</f>
        <v>1.7641530891435199E-2</v>
      </c>
      <c r="F2441" s="2">
        <f>'Moving Avg'!D2441</f>
        <v>18.066399999999998</v>
      </c>
      <c r="G2441" s="2">
        <f>'Moving Avg'!F2441</f>
        <v>18.177199999999992</v>
      </c>
      <c r="H2441" s="2">
        <f>'Moving Avg'!G2441</f>
        <v>17.980499999999992</v>
      </c>
      <c r="I2441" s="2">
        <f>'Moving Avg'!H2441</f>
        <v>16.318920000000006</v>
      </c>
      <c r="J2441" s="6" t="str">
        <f>OBV!F2441</f>
        <v>BULLISH</v>
      </c>
      <c r="K2441" s="6" t="str">
        <f>OBV!G2441</f>
        <v>WEAK</v>
      </c>
      <c r="L2441" s="6" t="str">
        <f>OBV!H2441</f>
        <v>CONFIRMED BULLISH</v>
      </c>
      <c r="M2441" s="8">
        <f t="shared" si="380"/>
        <v>25</v>
      </c>
      <c r="N2441" s="8">
        <f t="shared" si="381"/>
        <v>0</v>
      </c>
      <c r="O2441" s="8">
        <f t="shared" si="382"/>
        <v>50</v>
      </c>
      <c r="P2441" s="8">
        <f t="shared" si="383"/>
        <v>67</v>
      </c>
      <c r="Q2441" s="9">
        <f t="shared" si="384"/>
        <v>26.299999999999997</v>
      </c>
      <c r="R2441" s="9">
        <f t="shared" si="385"/>
        <v>39.25</v>
      </c>
      <c r="S2441" s="9">
        <f t="shared" si="386"/>
        <v>46.400000000000006</v>
      </c>
      <c r="T2441" s="9">
        <f t="shared" si="387"/>
        <v>35.5</v>
      </c>
      <c r="U2441" s="8">
        <f t="shared" si="388"/>
        <v>37.31666666666667</v>
      </c>
      <c r="V2441" s="8">
        <f t="shared" si="389"/>
        <v>36.862499999999997</v>
      </c>
    </row>
    <row r="2442" spans="1:22" ht="13.5" x14ac:dyDescent="0.25">
      <c r="A2442" s="3">
        <f>RSI!A2442</f>
        <v>45560</v>
      </c>
      <c r="B2442" s="2">
        <f>RSI!B2442</f>
        <v>18.251999999999999</v>
      </c>
      <c r="C2442" s="2">
        <f>RSI!I2442</f>
        <v>58.758387975223947</v>
      </c>
      <c r="D2442" s="2">
        <f>MACD!E2442</f>
        <v>9.7477196507625763E-2</v>
      </c>
      <c r="E2442" s="2">
        <f>MACD!F2442</f>
        <v>3.3608664014673315E-2</v>
      </c>
      <c r="F2442" s="2">
        <f>'Moving Avg'!D2442</f>
        <v>18.1128</v>
      </c>
      <c r="G2442" s="2">
        <f>'Moving Avg'!F2442</f>
        <v>18.169299999999996</v>
      </c>
      <c r="H2442" s="2">
        <f>'Moving Avg'!G2442</f>
        <v>17.990699999999993</v>
      </c>
      <c r="I2442" s="2">
        <f>'Moving Avg'!H2442</f>
        <v>16.338695000000008</v>
      </c>
      <c r="J2442" s="6" t="str">
        <f>OBV!F2442</f>
        <v>BULLISH</v>
      </c>
      <c r="K2442" s="6" t="str">
        <f>OBV!G2442</f>
        <v>WEAK</v>
      </c>
      <c r="L2442" s="6" t="str">
        <f>OBV!H2442</f>
        <v>CONFIRMED BULLISH</v>
      </c>
      <c r="M2442" s="8">
        <f t="shared" si="380"/>
        <v>25</v>
      </c>
      <c r="N2442" s="8">
        <f t="shared" si="381"/>
        <v>0</v>
      </c>
      <c r="O2442" s="8">
        <f t="shared" si="382"/>
        <v>50</v>
      </c>
      <c r="P2442" s="8">
        <f t="shared" si="383"/>
        <v>67</v>
      </c>
      <c r="Q2442" s="9">
        <f t="shared" si="384"/>
        <v>26.299999999999997</v>
      </c>
      <c r="R2442" s="9">
        <f t="shared" si="385"/>
        <v>39.25</v>
      </c>
      <c r="S2442" s="9">
        <f t="shared" si="386"/>
        <v>46.400000000000006</v>
      </c>
      <c r="T2442" s="9">
        <f t="shared" si="387"/>
        <v>35.5</v>
      </c>
      <c r="U2442" s="8">
        <f t="shared" si="388"/>
        <v>37.31666666666667</v>
      </c>
      <c r="V2442" s="8">
        <f t="shared" si="389"/>
        <v>36.862499999999997</v>
      </c>
    </row>
    <row r="2443" spans="1:22" ht="13.5" x14ac:dyDescent="0.25">
      <c r="A2443" s="3">
        <f>RSI!A2443</f>
        <v>45561</v>
      </c>
      <c r="B2443" s="2">
        <f>RSI!B2443</f>
        <v>17.927</v>
      </c>
      <c r="C2443" s="2">
        <f>RSI!I2443</f>
        <v>42.249653027121525</v>
      </c>
      <c r="D2443" s="2">
        <f>MACD!E2443</f>
        <v>0.12361946719939354</v>
      </c>
      <c r="E2443" s="2">
        <f>MACD!F2443</f>
        <v>5.1610824651617364E-2</v>
      </c>
      <c r="F2443" s="2">
        <f>'Moving Avg'!D2443</f>
        <v>18.094200000000001</v>
      </c>
      <c r="G2443" s="2">
        <f>'Moving Avg'!F2443</f>
        <v>18.163249999999998</v>
      </c>
      <c r="H2443" s="2">
        <f>'Moving Avg'!G2443</f>
        <v>17.994399999999995</v>
      </c>
      <c r="I2443" s="2">
        <f>'Moving Avg'!H2443</f>
        <v>16.357060000000004</v>
      </c>
      <c r="J2443" s="6" t="str">
        <f>OBV!F2443</f>
        <v>BULLISH</v>
      </c>
      <c r="K2443" s="6" t="str">
        <f>OBV!G2443</f>
        <v>NEUTRAL</v>
      </c>
      <c r="L2443" s="6" t="str">
        <f>OBV!H2443</f>
        <v>BULLISH DIVERGENCE</v>
      </c>
      <c r="M2443" s="8">
        <f t="shared" si="380"/>
        <v>25</v>
      </c>
      <c r="N2443" s="8">
        <f t="shared" si="381"/>
        <v>0</v>
      </c>
      <c r="O2443" s="8">
        <f t="shared" si="382"/>
        <v>50</v>
      </c>
      <c r="P2443" s="8">
        <f t="shared" si="383"/>
        <v>66.5</v>
      </c>
      <c r="Q2443" s="9">
        <f t="shared" si="384"/>
        <v>26.225000000000001</v>
      </c>
      <c r="R2443" s="9">
        <f t="shared" si="385"/>
        <v>39.125</v>
      </c>
      <c r="S2443" s="9">
        <f t="shared" si="386"/>
        <v>46.174999999999997</v>
      </c>
      <c r="T2443" s="9">
        <f t="shared" si="387"/>
        <v>35.375</v>
      </c>
      <c r="U2443" s="8">
        <f t="shared" si="388"/>
        <v>37.174999999999997</v>
      </c>
      <c r="V2443" s="8">
        <f t="shared" si="389"/>
        <v>36.724999999999994</v>
      </c>
    </row>
    <row r="2444" spans="1:22" ht="13.5" x14ac:dyDescent="0.25">
      <c r="A2444" s="3">
        <f>RSI!A2444</f>
        <v>45562</v>
      </c>
      <c r="B2444" s="2">
        <f>RSI!B2444</f>
        <v>17.927</v>
      </c>
      <c r="C2444" s="2">
        <f>RSI!I2444</f>
        <v>42.249653027121525</v>
      </c>
      <c r="D2444" s="2">
        <f>MACD!E2444</f>
        <v>0.14682928649124349</v>
      </c>
      <c r="E2444" s="2">
        <f>MACD!F2444</f>
        <v>7.065451701954259E-2</v>
      </c>
      <c r="F2444" s="2">
        <f>'Moving Avg'!D2444</f>
        <v>18.075599999999998</v>
      </c>
      <c r="G2444" s="2">
        <f>'Moving Avg'!F2444</f>
        <v>18.1572</v>
      </c>
      <c r="H2444" s="2">
        <f>'Moving Avg'!G2444</f>
        <v>17.996259999999992</v>
      </c>
      <c r="I2444" s="2">
        <f>'Moving Avg'!H2444</f>
        <v>16.376065000000008</v>
      </c>
      <c r="J2444" s="6" t="str">
        <f>OBV!F2444</f>
        <v>BULLISH</v>
      </c>
      <c r="K2444" s="6" t="str">
        <f>OBV!G2444</f>
        <v>NEUTRAL</v>
      </c>
      <c r="L2444" s="6" t="str">
        <f>OBV!H2444</f>
        <v>BULLISH DIVERGENCE</v>
      </c>
      <c r="M2444" s="8">
        <f t="shared" si="380"/>
        <v>25</v>
      </c>
      <c r="N2444" s="8">
        <f t="shared" si="381"/>
        <v>0</v>
      </c>
      <c r="O2444" s="8">
        <f t="shared" si="382"/>
        <v>50</v>
      </c>
      <c r="P2444" s="8">
        <f t="shared" si="383"/>
        <v>66.5</v>
      </c>
      <c r="Q2444" s="9">
        <f t="shared" si="384"/>
        <v>26.225000000000001</v>
      </c>
      <c r="R2444" s="9">
        <f t="shared" si="385"/>
        <v>39.125</v>
      </c>
      <c r="S2444" s="9">
        <f t="shared" si="386"/>
        <v>46.174999999999997</v>
      </c>
      <c r="T2444" s="9">
        <f t="shared" si="387"/>
        <v>35.375</v>
      </c>
      <c r="U2444" s="8">
        <f t="shared" si="388"/>
        <v>37.174999999999997</v>
      </c>
      <c r="V2444" s="8">
        <f t="shared" si="389"/>
        <v>36.724999999999994</v>
      </c>
    </row>
    <row r="2445" spans="1:22" ht="13.5" x14ac:dyDescent="0.25">
      <c r="A2445" s="3">
        <f>RSI!A2445</f>
        <v>45565</v>
      </c>
      <c r="B2445" s="2">
        <f>RSI!B2445</f>
        <v>17.927</v>
      </c>
      <c r="C2445" s="2">
        <f>RSI!I2445</f>
        <v>42.249653027121525</v>
      </c>
      <c r="D2445" s="2">
        <f>MACD!E2445</f>
        <v>0.16747710175988573</v>
      </c>
      <c r="E2445" s="2">
        <f>MACD!F2445</f>
        <v>9.0019033967611212E-2</v>
      </c>
      <c r="F2445" s="2">
        <f>'Moving Avg'!D2445</f>
        <v>18.056999999999999</v>
      </c>
      <c r="G2445" s="2">
        <f>'Moving Avg'!F2445</f>
        <v>18.151150000000005</v>
      </c>
      <c r="H2445" s="2">
        <f>'Moving Avg'!G2445</f>
        <v>17.997179999999993</v>
      </c>
      <c r="I2445" s="2">
        <f>'Moving Avg'!H2445</f>
        <v>16.395070000000008</v>
      </c>
      <c r="J2445" s="6" t="str">
        <f>OBV!F2445</f>
        <v>BULLISH</v>
      </c>
      <c r="K2445" s="6" t="str">
        <f>OBV!G2445</f>
        <v>NEUTRAL</v>
      </c>
      <c r="L2445" s="6" t="str">
        <f>OBV!H2445</f>
        <v>BULLISH DIVERGENCE</v>
      </c>
      <c r="M2445" s="8">
        <f t="shared" si="380"/>
        <v>25</v>
      </c>
      <c r="N2445" s="8">
        <f t="shared" si="381"/>
        <v>0</v>
      </c>
      <c r="O2445" s="8">
        <f t="shared" si="382"/>
        <v>50</v>
      </c>
      <c r="P2445" s="8">
        <f t="shared" si="383"/>
        <v>66.5</v>
      </c>
      <c r="Q2445" s="9">
        <f t="shared" si="384"/>
        <v>26.225000000000001</v>
      </c>
      <c r="R2445" s="9">
        <f t="shared" si="385"/>
        <v>39.125</v>
      </c>
      <c r="S2445" s="9">
        <f t="shared" si="386"/>
        <v>46.174999999999997</v>
      </c>
      <c r="T2445" s="9">
        <f t="shared" si="387"/>
        <v>35.375</v>
      </c>
      <c r="U2445" s="8">
        <f t="shared" si="388"/>
        <v>37.174999999999997</v>
      </c>
      <c r="V2445" s="8">
        <f t="shared" si="389"/>
        <v>36.724999999999994</v>
      </c>
    </row>
    <row r="2446" spans="1:22" ht="13.5" x14ac:dyDescent="0.25">
      <c r="A2446" s="3">
        <f>RSI!A2446</f>
        <v>45566</v>
      </c>
      <c r="B2446" s="2">
        <f>RSI!B2446</f>
        <v>17.834</v>
      </c>
      <c r="C2446" s="2">
        <f>RSI!I2446</f>
        <v>38.394298690179888</v>
      </c>
      <c r="D2446" s="2">
        <f>MACD!E2446</f>
        <v>0.15123277353150044</v>
      </c>
      <c r="E2446" s="2">
        <f>MACD!F2446</f>
        <v>0.10226178188038906</v>
      </c>
      <c r="F2446" s="2">
        <f>'Moving Avg'!D2446</f>
        <v>17.973400000000002</v>
      </c>
      <c r="G2446" s="2">
        <f>'Moving Avg'!F2446</f>
        <v>18.140450000000005</v>
      </c>
      <c r="H2446" s="2">
        <f>'Moving Avg'!G2446</f>
        <v>17.996239999999993</v>
      </c>
      <c r="I2446" s="2">
        <f>'Moving Avg'!H2446</f>
        <v>16.412970000000008</v>
      </c>
      <c r="J2446" s="6" t="str">
        <f>OBV!F2446</f>
        <v>BEARISH</v>
      </c>
      <c r="K2446" s="6" t="str">
        <f>OBV!G2446</f>
        <v>STRONG</v>
      </c>
      <c r="L2446" s="6" t="str">
        <f>OBV!H2446</f>
        <v>CONFIRMED BEARISH</v>
      </c>
      <c r="M2446" s="8">
        <f t="shared" si="380"/>
        <v>25</v>
      </c>
      <c r="N2446" s="8">
        <f t="shared" si="381"/>
        <v>0</v>
      </c>
      <c r="O2446" s="8">
        <f t="shared" si="382"/>
        <v>50</v>
      </c>
      <c r="P2446" s="8">
        <f t="shared" si="383"/>
        <v>33</v>
      </c>
      <c r="Q2446" s="9">
        <f t="shared" si="384"/>
        <v>21.2</v>
      </c>
      <c r="R2446" s="9">
        <f t="shared" si="385"/>
        <v>30.75</v>
      </c>
      <c r="S2446" s="9">
        <f t="shared" si="386"/>
        <v>31.1</v>
      </c>
      <c r="T2446" s="9">
        <f t="shared" si="387"/>
        <v>27</v>
      </c>
      <c r="U2446" s="8">
        <f t="shared" si="388"/>
        <v>27.683333333333337</v>
      </c>
      <c r="V2446" s="8">
        <f t="shared" si="389"/>
        <v>27.512500000000003</v>
      </c>
    </row>
    <row r="2447" spans="1:22" ht="13.5" x14ac:dyDescent="0.25">
      <c r="A2447" s="3">
        <f>RSI!A2447</f>
        <v>45567</v>
      </c>
      <c r="B2447" s="2">
        <f>RSI!B2447</f>
        <v>17.742000000000001</v>
      </c>
      <c r="C2447" s="2">
        <f>RSI!I2447</f>
        <v>34.992520871181824</v>
      </c>
      <c r="D2447" s="2">
        <f>MACD!E2447</f>
        <v>0.14571675826958597</v>
      </c>
      <c r="E2447" s="2">
        <f>MACD!F2447</f>
        <v>0.11095277715822845</v>
      </c>
      <c r="F2447" s="2">
        <f>'Moving Avg'!D2447</f>
        <v>17.871400000000001</v>
      </c>
      <c r="G2447" s="2">
        <f>'Moving Avg'!F2447</f>
        <v>18.125150000000005</v>
      </c>
      <c r="H2447" s="2">
        <f>'Moving Avg'!G2447</f>
        <v>17.995319999999992</v>
      </c>
      <c r="I2447" s="2">
        <f>'Moving Avg'!H2447</f>
        <v>16.430410000000009</v>
      </c>
      <c r="J2447" s="6" t="str">
        <f>OBV!F2447</f>
        <v>BEARISH</v>
      </c>
      <c r="K2447" s="6" t="str">
        <f>OBV!G2447</f>
        <v>STRONG</v>
      </c>
      <c r="L2447" s="6" t="str">
        <f>OBV!H2447</f>
        <v>CONFIRMED BEARISH</v>
      </c>
      <c r="M2447" s="8">
        <f t="shared" si="380"/>
        <v>25</v>
      </c>
      <c r="N2447" s="8">
        <f t="shared" si="381"/>
        <v>0</v>
      </c>
      <c r="O2447" s="8">
        <f t="shared" si="382"/>
        <v>50</v>
      </c>
      <c r="P2447" s="8">
        <f t="shared" si="383"/>
        <v>33</v>
      </c>
      <c r="Q2447" s="9">
        <f t="shared" si="384"/>
        <v>21.2</v>
      </c>
      <c r="R2447" s="9">
        <f t="shared" si="385"/>
        <v>30.75</v>
      </c>
      <c r="S2447" s="9">
        <f t="shared" si="386"/>
        <v>31.1</v>
      </c>
      <c r="T2447" s="9">
        <f t="shared" si="387"/>
        <v>27</v>
      </c>
      <c r="U2447" s="8">
        <f t="shared" si="388"/>
        <v>27.683333333333337</v>
      </c>
      <c r="V2447" s="8">
        <f t="shared" si="389"/>
        <v>27.512500000000003</v>
      </c>
    </row>
    <row r="2448" spans="1:22" ht="13.5" x14ac:dyDescent="0.25">
      <c r="A2448" s="3">
        <f>RSI!A2448</f>
        <v>45568</v>
      </c>
      <c r="B2448" s="2">
        <f>RSI!B2448</f>
        <v>17.649000000000001</v>
      </c>
      <c r="C2448" s="2">
        <f>RSI!I2448</f>
        <v>31.914270553945329</v>
      </c>
      <c r="D2448" s="2">
        <f>MACD!E2448</f>
        <v>0.14979148410974474</v>
      </c>
      <c r="E2448" s="2">
        <f>MACD!F2448</f>
        <v>0.11872051854853172</v>
      </c>
      <c r="F2448" s="2">
        <f>'Moving Avg'!D2448</f>
        <v>17.815800000000003</v>
      </c>
      <c r="G2448" s="2">
        <f>'Moving Avg'!F2448</f>
        <v>18.087550000000007</v>
      </c>
      <c r="H2448" s="2">
        <f>'Moving Avg'!G2448</f>
        <v>17.993459999999992</v>
      </c>
      <c r="I2448" s="2">
        <f>'Moving Avg'!H2448</f>
        <v>16.447210000000005</v>
      </c>
      <c r="J2448" s="6" t="str">
        <f>OBV!F2448</f>
        <v>BEARISH</v>
      </c>
      <c r="K2448" s="6" t="str">
        <f>OBV!G2448</f>
        <v>STRONG</v>
      </c>
      <c r="L2448" s="6" t="str">
        <f>OBV!H2448</f>
        <v>CONFIRMED BEARISH</v>
      </c>
      <c r="M2448" s="8">
        <f t="shared" si="380"/>
        <v>25</v>
      </c>
      <c r="N2448" s="8">
        <f t="shared" si="381"/>
        <v>0</v>
      </c>
      <c r="O2448" s="8">
        <f t="shared" si="382"/>
        <v>50</v>
      </c>
      <c r="P2448" s="8">
        <f t="shared" si="383"/>
        <v>33</v>
      </c>
      <c r="Q2448" s="9">
        <f t="shared" si="384"/>
        <v>21.2</v>
      </c>
      <c r="R2448" s="9">
        <f t="shared" si="385"/>
        <v>30.75</v>
      </c>
      <c r="S2448" s="9">
        <f t="shared" si="386"/>
        <v>31.1</v>
      </c>
      <c r="T2448" s="9">
        <f t="shared" si="387"/>
        <v>27</v>
      </c>
      <c r="U2448" s="8">
        <f t="shared" si="388"/>
        <v>27.683333333333337</v>
      </c>
      <c r="V2448" s="8">
        <f t="shared" si="389"/>
        <v>27.512500000000003</v>
      </c>
    </row>
    <row r="2449" spans="1:22" ht="13.5" x14ac:dyDescent="0.25">
      <c r="A2449" s="3">
        <f>RSI!A2449</f>
        <v>45569</v>
      </c>
      <c r="B2449" s="2">
        <f>RSI!B2449</f>
        <v>17.649000000000001</v>
      </c>
      <c r="C2449" s="2">
        <f>RSI!I2449</f>
        <v>31.914270553945329</v>
      </c>
      <c r="D2449" s="2">
        <f>MACD!E2449</f>
        <v>0.15550482789779352</v>
      </c>
      <c r="E2449" s="2">
        <f>MACD!F2449</f>
        <v>0.12607738041838409</v>
      </c>
      <c r="F2449" s="2">
        <f>'Moving Avg'!D2449</f>
        <v>17.760200000000001</v>
      </c>
      <c r="G2449" s="2">
        <f>'Moving Avg'!F2449</f>
        <v>18.049950000000003</v>
      </c>
      <c r="H2449" s="2">
        <f>'Moving Avg'!G2449</f>
        <v>17.991599999999991</v>
      </c>
      <c r="I2449" s="2">
        <f>'Moving Avg'!H2449</f>
        <v>16.464185000000008</v>
      </c>
      <c r="J2449" s="6" t="str">
        <f>OBV!F2449</f>
        <v>BEARISH</v>
      </c>
      <c r="K2449" s="6" t="str">
        <f>OBV!G2449</f>
        <v>STRONG</v>
      </c>
      <c r="L2449" s="6" t="str">
        <f>OBV!H2449</f>
        <v>CONFIRMED BEARISH</v>
      </c>
      <c r="M2449" s="8">
        <f t="shared" si="380"/>
        <v>25</v>
      </c>
      <c r="N2449" s="8">
        <f t="shared" si="381"/>
        <v>0</v>
      </c>
      <c r="O2449" s="8">
        <f t="shared" si="382"/>
        <v>50</v>
      </c>
      <c r="P2449" s="8">
        <f t="shared" si="383"/>
        <v>33</v>
      </c>
      <c r="Q2449" s="9">
        <f t="shared" si="384"/>
        <v>21.2</v>
      </c>
      <c r="R2449" s="9">
        <f t="shared" si="385"/>
        <v>30.75</v>
      </c>
      <c r="S2449" s="9">
        <f t="shared" si="386"/>
        <v>31.1</v>
      </c>
      <c r="T2449" s="9">
        <f t="shared" si="387"/>
        <v>27</v>
      </c>
      <c r="U2449" s="8">
        <f t="shared" si="388"/>
        <v>27.683333333333337</v>
      </c>
      <c r="V2449" s="8">
        <f t="shared" si="389"/>
        <v>27.512500000000003</v>
      </c>
    </row>
    <row r="2450" spans="1:22" ht="13.5" x14ac:dyDescent="0.25">
      <c r="A2450" s="3">
        <f>RSI!A2450</f>
        <v>45572</v>
      </c>
      <c r="B2450" s="2">
        <f>RSI!B2450</f>
        <v>17.834</v>
      </c>
      <c r="C2450" s="2">
        <f>RSI!I2450</f>
        <v>43.400982746262393</v>
      </c>
      <c r="D2450" s="2">
        <f>MACD!E2450</f>
        <v>0.14873317613175985</v>
      </c>
      <c r="E2450" s="2">
        <f>MACD!F2450</f>
        <v>0.13060853956105925</v>
      </c>
      <c r="F2450" s="2">
        <f>'Moving Avg'!D2450</f>
        <v>17.741599999999998</v>
      </c>
      <c r="G2450" s="2">
        <f>'Moving Avg'!F2450</f>
        <v>18.027150000000002</v>
      </c>
      <c r="H2450" s="2">
        <f>'Moving Avg'!G2450</f>
        <v>17.992519999999992</v>
      </c>
      <c r="I2450" s="2">
        <f>'Moving Avg'!H2450</f>
        <v>16.481870000000004</v>
      </c>
      <c r="J2450" s="6" t="str">
        <f>OBV!F2450</f>
        <v>BEARISH</v>
      </c>
      <c r="K2450" s="6" t="str">
        <f>OBV!G2450</f>
        <v>STRONG</v>
      </c>
      <c r="L2450" s="6" t="str">
        <f>OBV!H2450</f>
        <v>CONFIRMED BEARISH</v>
      </c>
      <c r="M2450" s="8">
        <f t="shared" si="380"/>
        <v>25</v>
      </c>
      <c r="N2450" s="8">
        <f t="shared" si="381"/>
        <v>0</v>
      </c>
      <c r="O2450" s="8">
        <f t="shared" si="382"/>
        <v>50</v>
      </c>
      <c r="P2450" s="8">
        <f t="shared" si="383"/>
        <v>33</v>
      </c>
      <c r="Q2450" s="9">
        <f t="shared" si="384"/>
        <v>21.2</v>
      </c>
      <c r="R2450" s="9">
        <f t="shared" si="385"/>
        <v>30.75</v>
      </c>
      <c r="S2450" s="9">
        <f t="shared" si="386"/>
        <v>31.1</v>
      </c>
      <c r="T2450" s="9">
        <f t="shared" si="387"/>
        <v>27</v>
      </c>
      <c r="U2450" s="8">
        <f t="shared" si="388"/>
        <v>27.683333333333337</v>
      </c>
      <c r="V2450" s="8">
        <f t="shared" si="389"/>
        <v>27.512500000000003</v>
      </c>
    </row>
    <row r="2451" spans="1:22" ht="13.5" x14ac:dyDescent="0.25">
      <c r="A2451" s="3">
        <f>RSI!A2451</f>
        <v>45573</v>
      </c>
      <c r="B2451" s="2">
        <f>RSI!B2451</f>
        <v>17.742000000000001</v>
      </c>
      <c r="C2451" s="2">
        <f>RSI!I2451</f>
        <v>39.804540867973067</v>
      </c>
      <c r="D2451" s="2">
        <f>MACD!E2451</f>
        <v>0.18635956661555753</v>
      </c>
      <c r="E2451" s="2">
        <f>MACD!F2451</f>
        <v>0.14175874497195892</v>
      </c>
      <c r="F2451" s="2">
        <f>'Moving Avg'!D2451</f>
        <v>17.723200000000002</v>
      </c>
      <c r="G2451" s="2">
        <f>'Moving Avg'!F2451</f>
        <v>17.999749999999999</v>
      </c>
      <c r="H2451" s="2">
        <f>'Moving Avg'!G2451</f>
        <v>17.992519999999992</v>
      </c>
      <c r="I2451" s="2">
        <f>'Moving Avg'!H2451</f>
        <v>16.499950000000005</v>
      </c>
      <c r="J2451" s="6" t="str">
        <f>OBV!F2451</f>
        <v>BEARISH</v>
      </c>
      <c r="K2451" s="6" t="str">
        <f>OBV!G2451</f>
        <v>STRONG</v>
      </c>
      <c r="L2451" s="6" t="str">
        <f>OBV!H2451</f>
        <v>CONFIRMED BEARISH</v>
      </c>
      <c r="M2451" s="8">
        <f t="shared" si="380"/>
        <v>25</v>
      </c>
      <c r="N2451" s="8">
        <f t="shared" si="381"/>
        <v>0</v>
      </c>
      <c r="O2451" s="8">
        <f t="shared" si="382"/>
        <v>50</v>
      </c>
      <c r="P2451" s="8">
        <f t="shared" si="383"/>
        <v>33</v>
      </c>
      <c r="Q2451" s="9">
        <f t="shared" si="384"/>
        <v>21.2</v>
      </c>
      <c r="R2451" s="9">
        <f t="shared" si="385"/>
        <v>30.75</v>
      </c>
      <c r="S2451" s="9">
        <f t="shared" si="386"/>
        <v>31.1</v>
      </c>
      <c r="T2451" s="9">
        <f t="shared" si="387"/>
        <v>27</v>
      </c>
      <c r="U2451" s="8">
        <f t="shared" si="388"/>
        <v>27.683333333333337</v>
      </c>
      <c r="V2451" s="8">
        <f t="shared" si="389"/>
        <v>27.512500000000003</v>
      </c>
    </row>
    <row r="2452" spans="1:22" ht="13.5" x14ac:dyDescent="0.25">
      <c r="A2452" s="3">
        <f>RSI!A2452</f>
        <v>45574</v>
      </c>
      <c r="B2452" s="2">
        <f>RSI!B2452</f>
        <v>17.649000000000001</v>
      </c>
      <c r="C2452" s="2">
        <f>RSI!I2452</f>
        <v>36.510902901781215</v>
      </c>
      <c r="D2452" s="2">
        <f>MACD!E2452</f>
        <v>0.22641603133516597</v>
      </c>
      <c r="E2452" s="2">
        <f>MACD!F2452</f>
        <v>0.15869020224460034</v>
      </c>
      <c r="F2452" s="2">
        <f>'Moving Avg'!D2452</f>
        <v>17.704600000000003</v>
      </c>
      <c r="G2452" s="2">
        <f>'Moving Avg'!F2452</f>
        <v>17.967700000000001</v>
      </c>
      <c r="H2452" s="2">
        <f>'Moving Avg'!G2452</f>
        <v>17.989739999999991</v>
      </c>
      <c r="I2452" s="2">
        <f>'Moving Avg'!H2452</f>
        <v>16.516750000000005</v>
      </c>
      <c r="J2452" s="6" t="str">
        <f>OBV!F2452</f>
        <v>BEARISH</v>
      </c>
      <c r="K2452" s="6" t="str">
        <f>OBV!G2452</f>
        <v>STRONG</v>
      </c>
      <c r="L2452" s="6" t="str">
        <f>OBV!H2452</f>
        <v>CONFIRMED BEARISH</v>
      </c>
      <c r="M2452" s="8">
        <f t="shared" si="380"/>
        <v>25</v>
      </c>
      <c r="N2452" s="8">
        <f t="shared" si="381"/>
        <v>0</v>
      </c>
      <c r="O2452" s="8">
        <f t="shared" si="382"/>
        <v>50</v>
      </c>
      <c r="P2452" s="8">
        <f t="shared" si="383"/>
        <v>33</v>
      </c>
      <c r="Q2452" s="9">
        <f t="shared" si="384"/>
        <v>21.2</v>
      </c>
      <c r="R2452" s="9">
        <f t="shared" si="385"/>
        <v>30.75</v>
      </c>
      <c r="S2452" s="9">
        <f t="shared" si="386"/>
        <v>31.1</v>
      </c>
      <c r="T2452" s="9">
        <f t="shared" si="387"/>
        <v>27</v>
      </c>
      <c r="U2452" s="8">
        <f t="shared" si="388"/>
        <v>27.683333333333337</v>
      </c>
      <c r="V2452" s="8">
        <f t="shared" si="389"/>
        <v>27.512500000000003</v>
      </c>
    </row>
    <row r="2453" spans="1:22" ht="13.5" x14ac:dyDescent="0.25">
      <c r="A2453" s="3">
        <f>RSI!A2453</f>
        <v>45575</v>
      </c>
      <c r="B2453" s="2">
        <f>RSI!B2453</f>
        <v>18.02</v>
      </c>
      <c r="C2453" s="2">
        <f>RSI!I2453</f>
        <v>53.161275195943276</v>
      </c>
      <c r="D2453" s="2">
        <f>MACD!E2453</f>
        <v>0.18460937513160403</v>
      </c>
      <c r="E2453" s="2">
        <f>MACD!F2453</f>
        <v>0.16387403682200108</v>
      </c>
      <c r="F2453" s="2">
        <f>'Moving Avg'!D2453</f>
        <v>17.7788</v>
      </c>
      <c r="G2453" s="2">
        <f>'Moving Avg'!F2453</f>
        <v>17.954199999999997</v>
      </c>
      <c r="H2453" s="2">
        <f>'Moving Avg'!G2453</f>
        <v>17.994379999999992</v>
      </c>
      <c r="I2453" s="2">
        <f>'Moving Avg'!H2453</f>
        <v>16.532455000000006</v>
      </c>
      <c r="J2453" s="6" t="str">
        <f>OBV!F2453</f>
        <v>BEARISH</v>
      </c>
      <c r="K2453" s="6" t="str">
        <f>OBV!G2453</f>
        <v>NEUTRAL</v>
      </c>
      <c r="L2453" s="6" t="str">
        <f>OBV!H2453</f>
        <v>BEARISH DIVERGENCE</v>
      </c>
      <c r="M2453" s="8">
        <f t="shared" si="380"/>
        <v>25</v>
      </c>
      <c r="N2453" s="8">
        <f t="shared" si="381"/>
        <v>0</v>
      </c>
      <c r="O2453" s="8">
        <f t="shared" si="382"/>
        <v>50</v>
      </c>
      <c r="P2453" s="8">
        <f t="shared" si="383"/>
        <v>16.5</v>
      </c>
      <c r="Q2453" s="9">
        <f t="shared" si="384"/>
        <v>18.725000000000001</v>
      </c>
      <c r="R2453" s="9">
        <f t="shared" si="385"/>
        <v>26.625</v>
      </c>
      <c r="S2453" s="9">
        <f t="shared" si="386"/>
        <v>23.675000000000001</v>
      </c>
      <c r="T2453" s="9">
        <f t="shared" si="387"/>
        <v>22.875</v>
      </c>
      <c r="U2453" s="8">
        <f t="shared" si="388"/>
        <v>23.008333333333336</v>
      </c>
      <c r="V2453" s="8">
        <f t="shared" si="389"/>
        <v>22.975000000000001</v>
      </c>
    </row>
    <row r="2454" spans="1:22" ht="13.5" x14ac:dyDescent="0.25">
      <c r="A2454" s="3">
        <f>RSI!A2454</f>
        <v>45576</v>
      </c>
      <c r="B2454" s="2">
        <f>RSI!B2454</f>
        <v>18.02</v>
      </c>
      <c r="C2454" s="2">
        <f>RSI!I2454</f>
        <v>53.161275195943276</v>
      </c>
      <c r="D2454" s="2">
        <f>MACD!E2454</f>
        <v>0.14869123280537977</v>
      </c>
      <c r="E2454" s="2">
        <f>MACD!F2454</f>
        <v>0.16083747601867682</v>
      </c>
      <c r="F2454" s="2">
        <f>'Moving Avg'!D2454</f>
        <v>17.853000000000002</v>
      </c>
      <c r="G2454" s="2">
        <f>'Moving Avg'!F2454</f>
        <v>17.9407</v>
      </c>
      <c r="H2454" s="2">
        <f>'Moving Avg'!G2454</f>
        <v>17.999019999999994</v>
      </c>
      <c r="I2454" s="2">
        <f>'Moving Avg'!H2454</f>
        <v>16.548160000000006</v>
      </c>
      <c r="J2454" s="6" t="str">
        <f>OBV!F2454</f>
        <v>BEARISH</v>
      </c>
      <c r="K2454" s="6" t="str">
        <f>OBV!G2454</f>
        <v>NEUTRAL</v>
      </c>
      <c r="L2454" s="6" t="str">
        <f>OBV!H2454</f>
        <v>BEARISH DIVERGENCE</v>
      </c>
      <c r="M2454" s="8">
        <f t="shared" si="380"/>
        <v>25</v>
      </c>
      <c r="N2454" s="8">
        <f t="shared" si="381"/>
        <v>45</v>
      </c>
      <c r="O2454" s="8">
        <f t="shared" si="382"/>
        <v>50</v>
      </c>
      <c r="P2454" s="8">
        <f t="shared" si="383"/>
        <v>16.5</v>
      </c>
      <c r="Q2454" s="9">
        <f t="shared" si="384"/>
        <v>34.475000000000001</v>
      </c>
      <c r="R2454" s="9">
        <f t="shared" si="385"/>
        <v>35.625</v>
      </c>
      <c r="S2454" s="9">
        <f t="shared" si="386"/>
        <v>30.425000000000001</v>
      </c>
      <c r="T2454" s="9">
        <f t="shared" si="387"/>
        <v>34.125</v>
      </c>
      <c r="U2454" s="8">
        <f t="shared" si="388"/>
        <v>33.508333333333333</v>
      </c>
      <c r="V2454" s="8">
        <f t="shared" si="389"/>
        <v>33.662499999999994</v>
      </c>
    </row>
    <row r="2455" spans="1:22" ht="13.5" x14ac:dyDescent="0.25">
      <c r="A2455" s="3">
        <f>RSI!A2455</f>
        <v>45579</v>
      </c>
      <c r="B2455" s="2">
        <f>RSI!B2455</f>
        <v>17.834</v>
      </c>
      <c r="C2455" s="2">
        <f>RSI!I2455</f>
        <v>46.127434896322832</v>
      </c>
      <c r="D2455" s="2">
        <f>MACD!E2455</f>
        <v>0.13157369983975542</v>
      </c>
      <c r="E2455" s="2">
        <f>MACD!F2455</f>
        <v>0.15498472078289255</v>
      </c>
      <c r="F2455" s="2">
        <f>'Moving Avg'!D2455</f>
        <v>17.853000000000002</v>
      </c>
      <c r="G2455" s="2">
        <f>'Moving Avg'!F2455</f>
        <v>17.917899999999996</v>
      </c>
      <c r="H2455" s="2">
        <f>'Moving Avg'!G2455</f>
        <v>17.999759999999995</v>
      </c>
      <c r="I2455" s="2">
        <f>'Moving Avg'!H2455</f>
        <v>16.564430000000005</v>
      </c>
      <c r="J2455" s="6" t="str">
        <f>OBV!F2455</f>
        <v>BEARISH</v>
      </c>
      <c r="K2455" s="6" t="str">
        <f>OBV!G2455</f>
        <v>STRONG</v>
      </c>
      <c r="L2455" s="6" t="str">
        <f>OBV!H2455</f>
        <v>NEUTRAL</v>
      </c>
      <c r="M2455" s="8">
        <f t="shared" si="380"/>
        <v>25</v>
      </c>
      <c r="N2455" s="8">
        <f t="shared" si="381"/>
        <v>100</v>
      </c>
      <c r="O2455" s="8">
        <f t="shared" si="382"/>
        <v>50</v>
      </c>
      <c r="P2455" s="8">
        <f t="shared" si="383"/>
        <v>33</v>
      </c>
      <c r="Q2455" s="9">
        <f t="shared" si="384"/>
        <v>56.2</v>
      </c>
      <c r="R2455" s="9">
        <f t="shared" si="385"/>
        <v>50.75</v>
      </c>
      <c r="S2455" s="9">
        <f t="shared" si="386"/>
        <v>46.1</v>
      </c>
      <c r="T2455" s="9">
        <f t="shared" si="387"/>
        <v>52</v>
      </c>
      <c r="U2455" s="8">
        <f t="shared" si="388"/>
        <v>51.016666666666673</v>
      </c>
      <c r="V2455" s="8">
        <f t="shared" si="389"/>
        <v>51.262500000000003</v>
      </c>
    </row>
    <row r="2456" spans="1:22" ht="13.5" x14ac:dyDescent="0.25">
      <c r="A2456" s="3">
        <f>RSI!A2456</f>
        <v>45581</v>
      </c>
      <c r="B2456" s="2">
        <f>RSI!B2456</f>
        <v>17.834</v>
      </c>
      <c r="C2456" s="2">
        <f>RSI!I2456</f>
        <v>46.127434896322839</v>
      </c>
      <c r="D2456" s="2">
        <f>MACD!E2456</f>
        <v>0.10341524865768648</v>
      </c>
      <c r="E2456" s="2">
        <f>MACD!F2456</f>
        <v>0.14467082635785133</v>
      </c>
      <c r="F2456" s="2">
        <f>'Moving Avg'!D2456</f>
        <v>17.871400000000001</v>
      </c>
      <c r="G2456" s="2">
        <f>'Moving Avg'!F2456</f>
        <v>17.9086</v>
      </c>
      <c r="H2456" s="2">
        <f>'Moving Avg'!G2456</f>
        <v>18.000679999999992</v>
      </c>
      <c r="I2456" s="2">
        <f>'Moving Avg'!H2456</f>
        <v>16.581685000000004</v>
      </c>
      <c r="J2456" s="6" t="str">
        <f>OBV!F2456</f>
        <v>BEARISH</v>
      </c>
      <c r="K2456" s="6" t="str">
        <f>OBV!G2456</f>
        <v>STRONG</v>
      </c>
      <c r="L2456" s="6" t="str">
        <f>OBV!H2456</f>
        <v>BEARISH DIVERGENCE</v>
      </c>
      <c r="M2456" s="8">
        <f t="shared" si="380"/>
        <v>25</v>
      </c>
      <c r="N2456" s="8">
        <f t="shared" si="381"/>
        <v>100</v>
      </c>
      <c r="O2456" s="8">
        <f t="shared" si="382"/>
        <v>50</v>
      </c>
      <c r="P2456" s="8">
        <f t="shared" si="383"/>
        <v>33</v>
      </c>
      <c r="Q2456" s="9">
        <f t="shared" si="384"/>
        <v>56.2</v>
      </c>
      <c r="R2456" s="9">
        <f t="shared" si="385"/>
        <v>50.75</v>
      </c>
      <c r="S2456" s="9">
        <f t="shared" si="386"/>
        <v>46.1</v>
      </c>
      <c r="T2456" s="9">
        <f t="shared" si="387"/>
        <v>52</v>
      </c>
      <c r="U2456" s="8">
        <f t="shared" si="388"/>
        <v>51.016666666666673</v>
      </c>
      <c r="V2456" s="8">
        <f t="shared" si="389"/>
        <v>51.262500000000003</v>
      </c>
    </row>
    <row r="2457" spans="1:22" ht="13.5" x14ac:dyDescent="0.25">
      <c r="A2457" s="3">
        <f>RSI!A2457</f>
        <v>45582</v>
      </c>
      <c r="B2457" s="2">
        <f>RSI!B2457</f>
        <v>17.834</v>
      </c>
      <c r="C2457" s="2">
        <f>RSI!I2457</f>
        <v>46.127434896322846</v>
      </c>
      <c r="D2457" s="2">
        <f>MACD!E2457</f>
        <v>6.6021416550285039E-2</v>
      </c>
      <c r="E2457" s="2">
        <f>MACD!F2457</f>
        <v>0.12894094439633808</v>
      </c>
      <c r="F2457" s="2">
        <f>'Moving Avg'!D2457</f>
        <v>17.9084</v>
      </c>
      <c r="G2457" s="2">
        <f>'Moving Avg'!F2457</f>
        <v>17.899299999999997</v>
      </c>
      <c r="H2457" s="2">
        <f>'Moving Avg'!G2457</f>
        <v>18.001599999999993</v>
      </c>
      <c r="I2457" s="2">
        <f>'Moving Avg'!H2457</f>
        <v>16.598555000000001</v>
      </c>
      <c r="J2457" s="6" t="str">
        <f>OBV!F2457</f>
        <v>BEARISH</v>
      </c>
      <c r="K2457" s="6" t="str">
        <f>OBV!G2457</f>
        <v>NEUTRAL</v>
      </c>
      <c r="L2457" s="6" t="str">
        <f>OBV!H2457</f>
        <v>BEARISH DIVERGENCE</v>
      </c>
      <c r="M2457" s="8">
        <f t="shared" si="380"/>
        <v>25</v>
      </c>
      <c r="N2457" s="8">
        <f t="shared" si="381"/>
        <v>100</v>
      </c>
      <c r="O2457" s="8">
        <f t="shared" si="382"/>
        <v>50</v>
      </c>
      <c r="P2457" s="8">
        <f t="shared" si="383"/>
        <v>16.5</v>
      </c>
      <c r="Q2457" s="9">
        <f t="shared" si="384"/>
        <v>53.725000000000001</v>
      </c>
      <c r="R2457" s="9">
        <f t="shared" si="385"/>
        <v>46.625</v>
      </c>
      <c r="S2457" s="9">
        <f t="shared" si="386"/>
        <v>38.674999999999997</v>
      </c>
      <c r="T2457" s="9">
        <f t="shared" si="387"/>
        <v>47.875</v>
      </c>
      <c r="U2457" s="8">
        <f t="shared" si="388"/>
        <v>46.341666666666661</v>
      </c>
      <c r="V2457" s="8">
        <f t="shared" si="389"/>
        <v>46.724999999999994</v>
      </c>
    </row>
    <row r="2458" spans="1:22" ht="13.5" x14ac:dyDescent="0.25">
      <c r="A2458" s="3">
        <f>RSI!A2458</f>
        <v>45583</v>
      </c>
      <c r="B2458" s="2">
        <f>RSI!B2458</f>
        <v>17.834</v>
      </c>
      <c r="C2458" s="2">
        <f>RSI!I2458</f>
        <v>46.127434896322846</v>
      </c>
      <c r="D2458" s="2">
        <f>MACD!E2458</f>
        <v>2.0615748471261242E-2</v>
      </c>
      <c r="E2458" s="2">
        <f>MACD!F2458</f>
        <v>0.10727590521132271</v>
      </c>
      <c r="F2458" s="2">
        <f>'Moving Avg'!D2458</f>
        <v>17.871200000000002</v>
      </c>
      <c r="G2458" s="2">
        <f>'Moving Avg'!F2458</f>
        <v>17.889999999999997</v>
      </c>
      <c r="H2458" s="2">
        <f>'Moving Avg'!G2458</f>
        <v>18.002519999999993</v>
      </c>
      <c r="I2458" s="2">
        <f>'Moving Avg'!H2458</f>
        <v>16.615425000000002</v>
      </c>
      <c r="J2458" s="6" t="str">
        <f>OBV!F2458</f>
        <v>BEARISH</v>
      </c>
      <c r="K2458" s="6" t="str">
        <f>OBV!G2458</f>
        <v>STRONG</v>
      </c>
      <c r="L2458" s="6" t="str">
        <f>OBV!H2458</f>
        <v>CONFIRMED BEARISH</v>
      </c>
      <c r="M2458" s="8">
        <f t="shared" si="380"/>
        <v>25</v>
      </c>
      <c r="N2458" s="8">
        <f t="shared" si="381"/>
        <v>100</v>
      </c>
      <c r="O2458" s="8">
        <f t="shared" si="382"/>
        <v>50</v>
      </c>
      <c r="P2458" s="8">
        <f t="shared" si="383"/>
        <v>33</v>
      </c>
      <c r="Q2458" s="9">
        <f t="shared" si="384"/>
        <v>56.2</v>
      </c>
      <c r="R2458" s="9">
        <f t="shared" si="385"/>
        <v>50.75</v>
      </c>
      <c r="S2458" s="9">
        <f t="shared" si="386"/>
        <v>46.1</v>
      </c>
      <c r="T2458" s="9">
        <f t="shared" si="387"/>
        <v>52</v>
      </c>
      <c r="U2458" s="8">
        <f t="shared" si="388"/>
        <v>51.016666666666673</v>
      </c>
      <c r="V2458" s="8">
        <f t="shared" si="389"/>
        <v>51.262500000000003</v>
      </c>
    </row>
    <row r="2459" spans="1:22" ht="13.5" x14ac:dyDescent="0.25">
      <c r="A2459" s="3">
        <f>RSI!A2459</f>
        <v>45586</v>
      </c>
      <c r="B2459" s="2">
        <f>RSI!B2459</f>
        <v>17.834</v>
      </c>
      <c r="C2459" s="2">
        <f>RSI!I2459</f>
        <v>46.127434896322846</v>
      </c>
      <c r="D2459" s="2">
        <f>MACD!E2459</f>
        <v>-1.7301692313971273E-2</v>
      </c>
      <c r="E2459" s="2">
        <f>MACD!F2459</f>
        <v>8.2360385706263917E-2</v>
      </c>
      <c r="F2459" s="2">
        <f>'Moving Avg'!D2459</f>
        <v>17.834</v>
      </c>
      <c r="G2459" s="2">
        <f>'Moving Avg'!F2459</f>
        <v>17.880699999999997</v>
      </c>
      <c r="H2459" s="2">
        <f>'Moving Avg'!G2459</f>
        <v>18.003439999999991</v>
      </c>
      <c r="I2459" s="2">
        <f>'Moving Avg'!H2459</f>
        <v>16.633965</v>
      </c>
      <c r="J2459" s="6" t="str">
        <f>OBV!F2459</f>
        <v>BEARISH</v>
      </c>
      <c r="K2459" s="6" t="str">
        <f>OBV!G2459</f>
        <v>STRONG</v>
      </c>
      <c r="L2459" s="6" t="str">
        <f>OBV!H2459</f>
        <v>CONFIRMED BEARISH</v>
      </c>
      <c r="M2459" s="8">
        <f t="shared" si="380"/>
        <v>25</v>
      </c>
      <c r="N2459" s="8">
        <f t="shared" si="381"/>
        <v>100</v>
      </c>
      <c r="O2459" s="8">
        <f t="shared" si="382"/>
        <v>50</v>
      </c>
      <c r="P2459" s="8">
        <f t="shared" si="383"/>
        <v>33</v>
      </c>
      <c r="Q2459" s="9">
        <f t="shared" si="384"/>
        <v>56.2</v>
      </c>
      <c r="R2459" s="9">
        <f t="shared" si="385"/>
        <v>50.75</v>
      </c>
      <c r="S2459" s="9">
        <f t="shared" si="386"/>
        <v>46.1</v>
      </c>
      <c r="T2459" s="9">
        <f t="shared" si="387"/>
        <v>52</v>
      </c>
      <c r="U2459" s="8">
        <f t="shared" si="388"/>
        <v>51.016666666666673</v>
      </c>
      <c r="V2459" s="8">
        <f t="shared" si="389"/>
        <v>51.262500000000003</v>
      </c>
    </row>
    <row r="2460" spans="1:22" ht="13.5" x14ac:dyDescent="0.25">
      <c r="A2460" s="3">
        <f>RSI!A2460</f>
        <v>45587</v>
      </c>
      <c r="B2460" s="2">
        <f>RSI!B2460</f>
        <v>17.742000000000001</v>
      </c>
      <c r="C2460" s="2">
        <f>RSI!I2460</f>
        <v>42.133315449981495</v>
      </c>
      <c r="D2460" s="2">
        <f>MACD!E2460</f>
        <v>-1.3643827489708826E-2</v>
      </c>
      <c r="E2460" s="2">
        <f>MACD!F2460</f>
        <v>6.3159543067069376E-2</v>
      </c>
      <c r="F2460" s="2">
        <f>'Moving Avg'!D2460</f>
        <v>17.8156</v>
      </c>
      <c r="G2460" s="2">
        <f>'Moving Avg'!F2460</f>
        <v>17.866800000000001</v>
      </c>
      <c r="H2460" s="2">
        <f>'Moving Avg'!G2460</f>
        <v>18.00251999999999</v>
      </c>
      <c r="I2460" s="2">
        <f>'Moving Avg'!H2460</f>
        <v>16.650334999999998</v>
      </c>
      <c r="J2460" s="6" t="str">
        <f>OBV!F2460</f>
        <v>NEUTRAL</v>
      </c>
      <c r="K2460" s="6" t="str">
        <f>OBV!G2460</f>
        <v>NEUTRAL</v>
      </c>
      <c r="L2460" s="6" t="str">
        <f>OBV!H2460</f>
        <v>NEUTRAL</v>
      </c>
      <c r="M2460" s="8">
        <f t="shared" si="380"/>
        <v>25</v>
      </c>
      <c r="N2460" s="8">
        <f t="shared" si="381"/>
        <v>100</v>
      </c>
      <c r="O2460" s="8">
        <f t="shared" si="382"/>
        <v>50</v>
      </c>
      <c r="P2460" s="8">
        <f t="shared" si="383"/>
        <v>33</v>
      </c>
      <c r="Q2460" s="9">
        <f t="shared" si="384"/>
        <v>56.2</v>
      </c>
      <c r="R2460" s="9">
        <f t="shared" si="385"/>
        <v>50.75</v>
      </c>
      <c r="S2460" s="9">
        <f t="shared" si="386"/>
        <v>46.1</v>
      </c>
      <c r="T2460" s="9">
        <f t="shared" si="387"/>
        <v>52</v>
      </c>
      <c r="U2460" s="8">
        <f t="shared" si="388"/>
        <v>51.016666666666673</v>
      </c>
      <c r="V2460" s="8">
        <f t="shared" si="389"/>
        <v>51.262500000000003</v>
      </c>
    </row>
    <row r="2461" spans="1:22" ht="13.5" x14ac:dyDescent="0.25">
      <c r="A2461" s="3">
        <f>RSI!A2461</f>
        <v>45588</v>
      </c>
      <c r="B2461" s="2">
        <f>RSI!B2461</f>
        <v>17.742000000000001</v>
      </c>
      <c r="C2461" s="2">
        <f>RSI!I2461</f>
        <v>42.133315449981502</v>
      </c>
      <c r="D2461" s="2">
        <f>MACD!E2461</f>
        <v>-2.3727906872526461E-2</v>
      </c>
      <c r="E2461" s="2">
        <f>MACD!F2461</f>
        <v>4.578205307915021E-2</v>
      </c>
      <c r="F2461" s="2">
        <f>'Moving Avg'!D2461</f>
        <v>17.7972</v>
      </c>
      <c r="G2461" s="2">
        <f>'Moving Avg'!F2461</f>
        <v>17.841300000000004</v>
      </c>
      <c r="H2461" s="2">
        <f>'Moving Avg'!G2461</f>
        <v>17.996959999999991</v>
      </c>
      <c r="I2461" s="2">
        <f>'Moving Avg'!H2461</f>
        <v>16.666705</v>
      </c>
      <c r="J2461" s="6" t="str">
        <f>OBV!F2461</f>
        <v>NEUTRAL</v>
      </c>
      <c r="K2461" s="6" t="str">
        <f>OBV!G2461</f>
        <v>NEUTRAL</v>
      </c>
      <c r="L2461" s="6" t="str">
        <f>OBV!H2461</f>
        <v>NEUTRAL</v>
      </c>
      <c r="M2461" s="8">
        <f t="shared" si="380"/>
        <v>25</v>
      </c>
      <c r="N2461" s="8">
        <f t="shared" si="381"/>
        <v>100</v>
      </c>
      <c r="O2461" s="8">
        <f t="shared" si="382"/>
        <v>50</v>
      </c>
      <c r="P2461" s="8">
        <f t="shared" si="383"/>
        <v>33</v>
      </c>
      <c r="Q2461" s="9">
        <f t="shared" si="384"/>
        <v>56.2</v>
      </c>
      <c r="R2461" s="9">
        <f t="shared" si="385"/>
        <v>50.75</v>
      </c>
      <c r="S2461" s="9">
        <f t="shared" si="386"/>
        <v>46.1</v>
      </c>
      <c r="T2461" s="9">
        <f t="shared" si="387"/>
        <v>52</v>
      </c>
      <c r="U2461" s="8">
        <f t="shared" si="388"/>
        <v>51.016666666666673</v>
      </c>
      <c r="V2461" s="8">
        <f t="shared" si="389"/>
        <v>51.262500000000003</v>
      </c>
    </row>
    <row r="2462" spans="1:22" ht="13.5" x14ac:dyDescent="0.25">
      <c r="A2462" s="3">
        <f>RSI!A2462</f>
        <v>45589</v>
      </c>
      <c r="B2462" s="2">
        <f>RSI!B2462</f>
        <v>17.742000000000001</v>
      </c>
      <c r="C2462" s="2">
        <f>RSI!I2462</f>
        <v>42.133315449981502</v>
      </c>
      <c r="D2462" s="2">
        <f>MACD!E2462</f>
        <v>-4.5665827678181614E-2</v>
      </c>
      <c r="E2462" s="2">
        <f>MACD!F2462</f>
        <v>2.7492476927683841E-2</v>
      </c>
      <c r="F2462" s="2">
        <f>'Moving Avg'!D2462</f>
        <v>17.7788</v>
      </c>
      <c r="G2462" s="2">
        <f>'Moving Avg'!F2462</f>
        <v>17.815800000000003</v>
      </c>
      <c r="H2462" s="2">
        <f>'Moving Avg'!G2462</f>
        <v>17.99585999999999</v>
      </c>
      <c r="I2462" s="2">
        <f>'Moving Avg'!H2462</f>
        <v>16.683075000000002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  <c r="M2462" s="8">
        <f t="shared" si="380"/>
        <v>25</v>
      </c>
      <c r="N2462" s="8">
        <f t="shared" si="381"/>
        <v>100</v>
      </c>
      <c r="O2462" s="8">
        <f t="shared" si="382"/>
        <v>50</v>
      </c>
      <c r="P2462" s="8">
        <f t="shared" si="383"/>
        <v>33</v>
      </c>
      <c r="Q2462" s="9">
        <f t="shared" si="384"/>
        <v>56.2</v>
      </c>
      <c r="R2462" s="9">
        <f t="shared" si="385"/>
        <v>50.75</v>
      </c>
      <c r="S2462" s="9">
        <f t="shared" si="386"/>
        <v>46.1</v>
      </c>
      <c r="T2462" s="9">
        <f t="shared" si="387"/>
        <v>52</v>
      </c>
      <c r="U2462" s="8">
        <f t="shared" si="388"/>
        <v>51.016666666666673</v>
      </c>
      <c r="V2462" s="8">
        <f t="shared" si="389"/>
        <v>51.262500000000003</v>
      </c>
    </row>
    <row r="2463" spans="1:22" ht="13.5" x14ac:dyDescent="0.25">
      <c r="A2463" s="3">
        <f>RSI!A2463</f>
        <v>45590</v>
      </c>
      <c r="B2463" s="2">
        <f>RSI!B2463</f>
        <v>17.742000000000001</v>
      </c>
      <c r="C2463" s="2">
        <f>RSI!I2463</f>
        <v>42.133315449981509</v>
      </c>
      <c r="D2463" s="2">
        <f>MACD!E2463</f>
        <v>-6.3161550594976745E-3</v>
      </c>
      <c r="E2463" s="2">
        <f>MACD!F2463</f>
        <v>2.0730750530247539E-2</v>
      </c>
      <c r="F2463" s="2">
        <f>'Moving Avg'!D2463</f>
        <v>17.760400000000001</v>
      </c>
      <c r="G2463" s="2">
        <f>'Moving Avg'!F2463</f>
        <v>17.806550000000005</v>
      </c>
      <c r="H2463" s="2">
        <f>'Moving Avg'!G2463</f>
        <v>17.994759999999989</v>
      </c>
      <c r="I2463" s="2">
        <f>'Moving Avg'!H2463</f>
        <v>16.699445000000004</v>
      </c>
      <c r="J2463" s="6" t="str">
        <f>OBV!F2463</f>
        <v>NEUTRAL</v>
      </c>
      <c r="K2463" s="6" t="str">
        <f>OBV!G2463</f>
        <v>NEUTRAL</v>
      </c>
      <c r="L2463" s="6" t="str">
        <f>OBV!H2463</f>
        <v>NEUTRAL</v>
      </c>
      <c r="M2463" s="8">
        <f t="shared" si="380"/>
        <v>25</v>
      </c>
      <c r="N2463" s="8">
        <f t="shared" si="381"/>
        <v>100</v>
      </c>
      <c r="O2463" s="8">
        <f t="shared" si="382"/>
        <v>50</v>
      </c>
      <c r="P2463" s="8">
        <f t="shared" si="383"/>
        <v>33</v>
      </c>
      <c r="Q2463" s="9">
        <f t="shared" si="384"/>
        <v>56.2</v>
      </c>
      <c r="R2463" s="9">
        <f t="shared" si="385"/>
        <v>50.75</v>
      </c>
      <c r="S2463" s="9">
        <f t="shared" si="386"/>
        <v>46.1</v>
      </c>
      <c r="T2463" s="9">
        <f t="shared" si="387"/>
        <v>52</v>
      </c>
      <c r="U2463" s="8">
        <f t="shared" si="388"/>
        <v>51.016666666666673</v>
      </c>
      <c r="V2463" s="8">
        <f t="shared" si="389"/>
        <v>51.262500000000003</v>
      </c>
    </row>
    <row r="2464" spans="1:22" ht="13.5" x14ac:dyDescent="0.25">
      <c r="A2464" s="3">
        <f>RSI!A2464</f>
        <v>45593</v>
      </c>
      <c r="B2464" s="2">
        <f>RSI!B2464</f>
        <v>17.742000000000001</v>
      </c>
      <c r="C2464" s="2">
        <f>RSI!I2464</f>
        <v>42.133315449981509</v>
      </c>
      <c r="D2464" s="2">
        <f>MACD!E2464</f>
        <v>2.7753430668067125E-2</v>
      </c>
      <c r="E2464" s="2">
        <f>MACD!F2464</f>
        <v>2.2135286557811457E-2</v>
      </c>
      <c r="F2464" s="2">
        <f>'Moving Avg'!D2464</f>
        <v>17.742000000000001</v>
      </c>
      <c r="G2464" s="2">
        <f>'Moving Avg'!F2464</f>
        <v>17.797300000000007</v>
      </c>
      <c r="H2464" s="2">
        <f>'Moving Avg'!G2464</f>
        <v>17.994759999999989</v>
      </c>
      <c r="I2464" s="2">
        <f>'Moving Avg'!H2464</f>
        <v>16.711960000000005</v>
      </c>
      <c r="J2464" s="6" t="str">
        <f>OBV!F2464</f>
        <v>NEUTRAL</v>
      </c>
      <c r="K2464" s="6" t="str">
        <f>OBV!G2464</f>
        <v>NEUTRAL</v>
      </c>
      <c r="L2464" s="6" t="str">
        <f>OBV!H2464</f>
        <v>NEUTRAL</v>
      </c>
      <c r="M2464" s="8">
        <f t="shared" si="380"/>
        <v>25</v>
      </c>
      <c r="N2464" s="8">
        <f t="shared" si="381"/>
        <v>0</v>
      </c>
      <c r="O2464" s="8">
        <f t="shared" si="382"/>
        <v>50</v>
      </c>
      <c r="P2464" s="8">
        <f t="shared" si="383"/>
        <v>33</v>
      </c>
      <c r="Q2464" s="9">
        <f t="shared" si="384"/>
        <v>21.2</v>
      </c>
      <c r="R2464" s="9">
        <f t="shared" si="385"/>
        <v>30.75</v>
      </c>
      <c r="S2464" s="9">
        <f t="shared" si="386"/>
        <v>31.1</v>
      </c>
      <c r="T2464" s="9">
        <f t="shared" si="387"/>
        <v>27</v>
      </c>
      <c r="U2464" s="8">
        <f t="shared" si="388"/>
        <v>27.683333333333337</v>
      </c>
      <c r="V2464" s="8">
        <f t="shared" si="389"/>
        <v>27.512500000000003</v>
      </c>
    </row>
    <row r="2465" spans="1:22" ht="13.5" x14ac:dyDescent="0.25">
      <c r="A2465" s="3">
        <f>RSI!A2465</f>
        <v>45594</v>
      </c>
      <c r="B2465" s="2">
        <f>RSI!B2465</f>
        <v>17.742000000000001</v>
      </c>
      <c r="C2465" s="2">
        <f>RSI!I2465</f>
        <v>42.133315449981509</v>
      </c>
      <c r="D2465" s="2">
        <f>MACD!E2465</f>
        <v>2.8682554179201958E-2</v>
      </c>
      <c r="E2465" s="2">
        <f>MACD!F2465</f>
        <v>2.3444740082089556E-2</v>
      </c>
      <c r="F2465" s="2">
        <f>'Moving Avg'!D2465</f>
        <v>17.742000000000001</v>
      </c>
      <c r="G2465" s="2">
        <f>'Moving Avg'!F2465</f>
        <v>17.788050000000005</v>
      </c>
      <c r="H2465" s="2">
        <f>'Moving Avg'!G2465</f>
        <v>17.994759999999989</v>
      </c>
      <c r="I2465" s="2">
        <f>'Moving Avg'!H2465</f>
        <v>16.728755000000007</v>
      </c>
      <c r="J2465" s="6" t="str">
        <f>OBV!F2465</f>
        <v>NEUTRAL</v>
      </c>
      <c r="K2465" s="6" t="str">
        <f>OBV!G2465</f>
        <v>NEUTRAL</v>
      </c>
      <c r="L2465" s="6" t="str">
        <f>OBV!H2465</f>
        <v>NEUTRAL</v>
      </c>
      <c r="M2465" s="8">
        <f t="shared" si="380"/>
        <v>25</v>
      </c>
      <c r="N2465" s="8">
        <f t="shared" si="381"/>
        <v>0</v>
      </c>
      <c r="O2465" s="8">
        <f t="shared" si="382"/>
        <v>50</v>
      </c>
      <c r="P2465" s="8">
        <f t="shared" si="383"/>
        <v>33</v>
      </c>
      <c r="Q2465" s="9">
        <f t="shared" si="384"/>
        <v>21.2</v>
      </c>
      <c r="R2465" s="9">
        <f t="shared" si="385"/>
        <v>30.75</v>
      </c>
      <c r="S2465" s="9">
        <f t="shared" si="386"/>
        <v>31.1</v>
      </c>
      <c r="T2465" s="9">
        <f t="shared" si="387"/>
        <v>27</v>
      </c>
      <c r="U2465" s="8">
        <f t="shared" si="388"/>
        <v>27.683333333333337</v>
      </c>
      <c r="V2465" s="8">
        <f t="shared" si="389"/>
        <v>27.512500000000003</v>
      </c>
    </row>
    <row r="2466" spans="1:22" ht="13.5" x14ac:dyDescent="0.25">
      <c r="A2466" s="3">
        <f>RSI!A2466</f>
        <v>45595</v>
      </c>
      <c r="B2466" s="2">
        <f>RSI!B2466</f>
        <v>17.742000000000001</v>
      </c>
      <c r="C2466" s="2">
        <f>RSI!I2466</f>
        <v>42.133315449981509</v>
      </c>
      <c r="D2466" s="2">
        <f>MACD!E2466</f>
        <v>3.0132066284174641E-2</v>
      </c>
      <c r="E2466" s="2">
        <f>MACD!F2466</f>
        <v>2.4782205322506575E-2</v>
      </c>
      <c r="F2466" s="2">
        <f>'Moving Avg'!D2466</f>
        <v>17.742000000000001</v>
      </c>
      <c r="G2466" s="2">
        <f>'Moving Avg'!F2466</f>
        <v>17.783450000000006</v>
      </c>
      <c r="H2466" s="2">
        <f>'Moving Avg'!G2466</f>
        <v>17.993839999999988</v>
      </c>
      <c r="I2466" s="2">
        <f>'Moving Avg'!H2466</f>
        <v>16.742470000000004</v>
      </c>
      <c r="J2466" s="6" t="str">
        <f>OBV!F2466</f>
        <v>NEUTRAL</v>
      </c>
      <c r="K2466" s="6" t="str">
        <f>OBV!G2466</f>
        <v>NEUTRAL</v>
      </c>
      <c r="L2466" s="6" t="str">
        <f>OBV!H2466</f>
        <v>NEUTRAL</v>
      </c>
      <c r="M2466" s="8">
        <f t="shared" si="380"/>
        <v>25</v>
      </c>
      <c r="N2466" s="8">
        <f t="shared" si="381"/>
        <v>0</v>
      </c>
      <c r="O2466" s="8">
        <f t="shared" si="382"/>
        <v>50</v>
      </c>
      <c r="P2466" s="8">
        <f t="shared" si="383"/>
        <v>33</v>
      </c>
      <c r="Q2466" s="9">
        <f t="shared" si="384"/>
        <v>21.2</v>
      </c>
      <c r="R2466" s="9">
        <f t="shared" si="385"/>
        <v>30.75</v>
      </c>
      <c r="S2466" s="9">
        <f t="shared" si="386"/>
        <v>31.1</v>
      </c>
      <c r="T2466" s="9">
        <f t="shared" si="387"/>
        <v>27</v>
      </c>
      <c r="U2466" s="8">
        <f t="shared" si="388"/>
        <v>27.683333333333337</v>
      </c>
      <c r="V2466" s="8">
        <f t="shared" si="389"/>
        <v>27.512500000000003</v>
      </c>
    </row>
    <row r="2467" spans="1:22" ht="13.5" x14ac:dyDescent="0.25">
      <c r="A2467" s="3">
        <f>RSI!A2467</f>
        <v>45596</v>
      </c>
      <c r="B2467" s="2">
        <f>RSI!B2467</f>
        <v>17.658000000000001</v>
      </c>
      <c r="C2467" s="2">
        <f>RSI!I2467</f>
        <v>37.193476799307582</v>
      </c>
      <c r="D2467" s="2">
        <f>MACD!E2467</f>
        <v>3.8194993816173195E-2</v>
      </c>
      <c r="E2467" s="2">
        <f>MACD!F2467</f>
        <v>2.7464763021239902E-2</v>
      </c>
      <c r="F2467" s="2">
        <f>'Moving Avg'!D2467</f>
        <v>17.725200000000001</v>
      </c>
      <c r="G2467" s="2">
        <f>'Moving Avg'!F2467</f>
        <v>17.779250000000005</v>
      </c>
      <c r="H2467" s="2">
        <f>'Moving Avg'!G2467</f>
        <v>17.991239999999987</v>
      </c>
      <c r="I2467" s="2">
        <f>'Moving Avg'!H2467</f>
        <v>16.758205000000004</v>
      </c>
      <c r="J2467" s="6" t="str">
        <f>OBV!F2467</f>
        <v>NEUTRAL</v>
      </c>
      <c r="K2467" s="6" t="str">
        <f>OBV!G2467</f>
        <v>NEUTRAL</v>
      </c>
      <c r="L2467" s="6" t="str">
        <f>OBV!H2467</f>
        <v>NEUTRAL</v>
      </c>
      <c r="M2467" s="8">
        <f t="shared" si="380"/>
        <v>25</v>
      </c>
      <c r="N2467" s="8">
        <f t="shared" si="381"/>
        <v>0</v>
      </c>
      <c r="O2467" s="8">
        <f t="shared" si="382"/>
        <v>50</v>
      </c>
      <c r="P2467" s="8">
        <f t="shared" si="383"/>
        <v>33</v>
      </c>
      <c r="Q2467" s="9">
        <f t="shared" si="384"/>
        <v>21.2</v>
      </c>
      <c r="R2467" s="9">
        <f t="shared" si="385"/>
        <v>30.75</v>
      </c>
      <c r="S2467" s="9">
        <f t="shared" si="386"/>
        <v>31.1</v>
      </c>
      <c r="T2467" s="9">
        <f t="shared" si="387"/>
        <v>27</v>
      </c>
      <c r="U2467" s="8">
        <f t="shared" si="388"/>
        <v>27.683333333333337</v>
      </c>
      <c r="V2467" s="8">
        <f t="shared" si="389"/>
        <v>27.512500000000003</v>
      </c>
    </row>
    <row r="2468" spans="1:22" ht="13.5" x14ac:dyDescent="0.25">
      <c r="A2468" s="3">
        <f>RSI!A2468</f>
        <v>45597</v>
      </c>
      <c r="B2468" s="2">
        <f>RSI!B2468</f>
        <v>17.834</v>
      </c>
      <c r="C2468" s="2">
        <f>RSI!I2468</f>
        <v>50.332844878352994</v>
      </c>
      <c r="D2468" s="2">
        <f>MACD!E2468</f>
        <v>3.3045492665273457E-2</v>
      </c>
      <c r="E2468" s="2">
        <f>MACD!F2468</f>
        <v>2.8580908950046613E-2</v>
      </c>
      <c r="F2468" s="2">
        <f>'Moving Avg'!D2468</f>
        <v>17.743600000000001</v>
      </c>
      <c r="G2468" s="2">
        <f>'Moving Avg'!F2468</f>
        <v>17.788500000000003</v>
      </c>
      <c r="H2468" s="2">
        <f>'Moving Avg'!G2468</f>
        <v>17.988439999999986</v>
      </c>
      <c r="I2468" s="2">
        <f>'Moving Avg'!H2468</f>
        <v>16.774820000000005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  <c r="M2468" s="8">
        <f t="shared" si="380"/>
        <v>25</v>
      </c>
      <c r="N2468" s="8">
        <f t="shared" si="381"/>
        <v>0</v>
      </c>
      <c r="O2468" s="8">
        <f t="shared" si="382"/>
        <v>50</v>
      </c>
      <c r="P2468" s="8">
        <f t="shared" si="383"/>
        <v>33</v>
      </c>
      <c r="Q2468" s="9">
        <f t="shared" si="384"/>
        <v>21.2</v>
      </c>
      <c r="R2468" s="9">
        <f t="shared" si="385"/>
        <v>30.75</v>
      </c>
      <c r="S2468" s="9">
        <f t="shared" si="386"/>
        <v>31.1</v>
      </c>
      <c r="T2468" s="9">
        <f t="shared" si="387"/>
        <v>27</v>
      </c>
      <c r="U2468" s="8">
        <f t="shared" si="388"/>
        <v>27.683333333333337</v>
      </c>
      <c r="V2468" s="8">
        <f t="shared" si="389"/>
        <v>27.512500000000003</v>
      </c>
    </row>
    <row r="2469" spans="1:22" ht="13.5" x14ac:dyDescent="0.25">
      <c r="A2469" s="3">
        <f>RSI!A2469</f>
        <v>45600</v>
      </c>
      <c r="B2469" s="2">
        <f>RSI!B2469</f>
        <v>17.742000000000001</v>
      </c>
      <c r="C2469" s="2">
        <f>RSI!I2469</f>
        <v>45.029753193115589</v>
      </c>
      <c r="D2469" s="2">
        <f>MACD!E2469</f>
        <v>3.5449211220374366E-2</v>
      </c>
      <c r="E2469" s="2">
        <f>MACD!F2469</f>
        <v>2.9954569404112164E-2</v>
      </c>
      <c r="F2469" s="2">
        <f>'Moving Avg'!D2469</f>
        <v>17.743600000000001</v>
      </c>
      <c r="G2469" s="2">
        <f>'Moving Avg'!F2469</f>
        <v>17.793150000000004</v>
      </c>
      <c r="H2469" s="2">
        <f>'Moving Avg'!G2469</f>
        <v>17.983799999999988</v>
      </c>
      <c r="I2469" s="2">
        <f>'Moving Avg'!H2469</f>
        <v>16.791015000000005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  <c r="M2469" s="8">
        <f t="shared" si="380"/>
        <v>25</v>
      </c>
      <c r="N2469" s="8">
        <f t="shared" si="381"/>
        <v>0</v>
      </c>
      <c r="O2469" s="8">
        <f t="shared" si="382"/>
        <v>50</v>
      </c>
      <c r="P2469" s="8">
        <f t="shared" si="383"/>
        <v>33</v>
      </c>
      <c r="Q2469" s="9">
        <f t="shared" si="384"/>
        <v>21.2</v>
      </c>
      <c r="R2469" s="9">
        <f t="shared" si="385"/>
        <v>30.75</v>
      </c>
      <c r="S2469" s="9">
        <f t="shared" si="386"/>
        <v>31.1</v>
      </c>
      <c r="T2469" s="9">
        <f t="shared" si="387"/>
        <v>27</v>
      </c>
      <c r="U2469" s="8">
        <f t="shared" si="388"/>
        <v>27.683333333333337</v>
      </c>
      <c r="V2469" s="8">
        <f t="shared" si="389"/>
        <v>27.512500000000003</v>
      </c>
    </row>
    <row r="2470" spans="1:22" ht="13.5" x14ac:dyDescent="0.25">
      <c r="A2470" s="3">
        <f>RSI!A2470</f>
        <v>45601</v>
      </c>
      <c r="B2470" s="2">
        <f>RSI!B2470</f>
        <v>17.742000000000001</v>
      </c>
      <c r="C2470" s="2">
        <f>RSI!I2470</f>
        <v>45.029753193115589</v>
      </c>
      <c r="D2470" s="2">
        <f>MACD!E2470</f>
        <v>2.3823073778128645E-2</v>
      </c>
      <c r="E2470" s="2">
        <f>MACD!F2470</f>
        <v>2.872827027891546E-2</v>
      </c>
      <c r="F2470" s="2">
        <f>'Moving Avg'!D2470</f>
        <v>17.743600000000004</v>
      </c>
      <c r="G2470" s="2">
        <f>'Moving Avg'!F2470</f>
        <v>17.788550000000001</v>
      </c>
      <c r="H2470" s="2">
        <f>'Moving Avg'!G2470</f>
        <v>17.969879999999986</v>
      </c>
      <c r="I2470" s="2">
        <f>'Moving Avg'!H2470</f>
        <v>16.807210000000008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  <c r="M2470" s="8">
        <f t="shared" si="380"/>
        <v>25</v>
      </c>
      <c r="N2470" s="8">
        <f t="shared" si="381"/>
        <v>45</v>
      </c>
      <c r="O2470" s="8">
        <f t="shared" si="382"/>
        <v>50</v>
      </c>
      <c r="P2470" s="8">
        <f t="shared" si="383"/>
        <v>33</v>
      </c>
      <c r="Q2470" s="9">
        <f t="shared" si="384"/>
        <v>36.950000000000003</v>
      </c>
      <c r="R2470" s="9">
        <f t="shared" si="385"/>
        <v>39.75</v>
      </c>
      <c r="S2470" s="9">
        <f t="shared" si="386"/>
        <v>37.85</v>
      </c>
      <c r="T2470" s="9">
        <f t="shared" si="387"/>
        <v>38.25</v>
      </c>
      <c r="U2470" s="8">
        <f t="shared" si="388"/>
        <v>38.183333333333337</v>
      </c>
      <c r="V2470" s="8">
        <f t="shared" si="389"/>
        <v>38.200000000000003</v>
      </c>
    </row>
    <row r="2471" spans="1:22" ht="13.5" x14ac:dyDescent="0.25">
      <c r="A2471" s="3">
        <f>RSI!A2471</f>
        <v>45602</v>
      </c>
      <c r="B2471" s="2">
        <f>RSI!B2471</f>
        <v>17.556000000000001</v>
      </c>
      <c r="C2471" s="2">
        <f>RSI!I2471</f>
        <v>36.109229305293098</v>
      </c>
      <c r="D2471" s="2">
        <f>MACD!E2471</f>
        <v>2.8220566394281832E-2</v>
      </c>
      <c r="E2471" s="2">
        <f>MACD!F2471</f>
        <v>2.8626729501988739E-2</v>
      </c>
      <c r="F2471" s="2">
        <f>'Moving Avg'!D2471</f>
        <v>17.706400000000002</v>
      </c>
      <c r="G2471" s="2">
        <f>'Moving Avg'!F2471</f>
        <v>17.779249999999998</v>
      </c>
      <c r="H2471" s="2">
        <f>'Moving Avg'!G2471</f>
        <v>17.952239999999986</v>
      </c>
      <c r="I2471" s="2">
        <f>'Moving Avg'!H2471</f>
        <v>16.822950000000006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  <c r="M2471" s="8">
        <f t="shared" si="380"/>
        <v>25</v>
      </c>
      <c r="N2471" s="8">
        <f t="shared" si="381"/>
        <v>45</v>
      </c>
      <c r="O2471" s="8">
        <f t="shared" si="382"/>
        <v>50</v>
      </c>
      <c r="P2471" s="8">
        <f t="shared" si="383"/>
        <v>33</v>
      </c>
      <c r="Q2471" s="9">
        <f t="shared" si="384"/>
        <v>36.950000000000003</v>
      </c>
      <c r="R2471" s="9">
        <f t="shared" si="385"/>
        <v>39.75</v>
      </c>
      <c r="S2471" s="9">
        <f t="shared" si="386"/>
        <v>37.85</v>
      </c>
      <c r="T2471" s="9">
        <f t="shared" si="387"/>
        <v>38.25</v>
      </c>
      <c r="U2471" s="8">
        <f t="shared" si="388"/>
        <v>38.183333333333337</v>
      </c>
      <c r="V2471" s="8">
        <f t="shared" si="389"/>
        <v>38.200000000000003</v>
      </c>
    </row>
    <row r="2472" spans="1:22" ht="13.5" x14ac:dyDescent="0.25">
      <c r="A2472" s="3">
        <f>RSI!A2472</f>
        <v>45603</v>
      </c>
      <c r="B2472" s="2">
        <f>RSI!B2472</f>
        <v>17.565000000000001</v>
      </c>
      <c r="C2472" s="2">
        <f>RSI!I2472</f>
        <v>36.762033503416873</v>
      </c>
      <c r="D2472" s="2">
        <f>MACD!E2472</f>
        <v>3.2797284923812953E-2</v>
      </c>
      <c r="E2472" s="2">
        <f>MACD!F2472</f>
        <v>2.9460840586353586E-2</v>
      </c>
      <c r="F2472" s="2">
        <f>'Moving Avg'!D2472</f>
        <v>17.687799999999999</v>
      </c>
      <c r="G2472" s="2">
        <f>'Moving Avg'!F2472</f>
        <v>17.77505</v>
      </c>
      <c r="H2472" s="2">
        <f>'Moving Avg'!G2472</f>
        <v>17.935339999999986</v>
      </c>
      <c r="I2472" s="2">
        <f>'Moving Avg'!H2472</f>
        <v>16.838735000000007</v>
      </c>
      <c r="J2472" s="6" t="str">
        <f>OBV!F2472</f>
        <v>NEUTRAL</v>
      </c>
      <c r="K2472" s="6" t="str">
        <f>OBV!G2472</f>
        <v>NEUTRAL</v>
      </c>
      <c r="L2472" s="6" t="str">
        <f>OBV!H2472</f>
        <v>NEUTRAL</v>
      </c>
      <c r="M2472" s="8">
        <f t="shared" si="380"/>
        <v>25</v>
      </c>
      <c r="N2472" s="8">
        <f t="shared" si="381"/>
        <v>0</v>
      </c>
      <c r="O2472" s="8">
        <f t="shared" si="382"/>
        <v>50</v>
      </c>
      <c r="P2472" s="8">
        <f t="shared" si="383"/>
        <v>33</v>
      </c>
      <c r="Q2472" s="9">
        <f t="shared" si="384"/>
        <v>21.2</v>
      </c>
      <c r="R2472" s="9">
        <f t="shared" si="385"/>
        <v>30.75</v>
      </c>
      <c r="S2472" s="9">
        <f t="shared" si="386"/>
        <v>31.1</v>
      </c>
      <c r="T2472" s="9">
        <f t="shared" si="387"/>
        <v>27</v>
      </c>
      <c r="U2472" s="8">
        <f t="shared" si="388"/>
        <v>27.683333333333337</v>
      </c>
      <c r="V2472" s="8">
        <f t="shared" si="389"/>
        <v>27.512500000000003</v>
      </c>
    </row>
    <row r="2473" spans="1:22" ht="13.5" x14ac:dyDescent="0.25">
      <c r="A2473" s="3">
        <f>RSI!A2473</f>
        <v>45604</v>
      </c>
      <c r="B2473" s="2">
        <f>RSI!B2473</f>
        <v>18.010999999999999</v>
      </c>
      <c r="C2473" s="2">
        <f>RSI!I2473</f>
        <v>59.076769536049895</v>
      </c>
      <c r="D2473" s="2">
        <f>MACD!E2473</f>
        <v>4.989331806790176E-3</v>
      </c>
      <c r="E2473" s="2">
        <f>MACD!F2473</f>
        <v>2.4566538830440902E-2</v>
      </c>
      <c r="F2473" s="2">
        <f>'Moving Avg'!D2473</f>
        <v>17.723199999999999</v>
      </c>
      <c r="G2473" s="2">
        <f>'Moving Avg'!F2473</f>
        <v>17.7746</v>
      </c>
      <c r="H2473" s="2">
        <f>'Moving Avg'!G2473</f>
        <v>17.934599999999989</v>
      </c>
      <c r="I2473" s="2">
        <f>'Moving Avg'!H2473</f>
        <v>16.856750000000005</v>
      </c>
      <c r="J2473" s="6" t="str">
        <f>OBV!F2473</f>
        <v>NEUTRAL</v>
      </c>
      <c r="K2473" s="6" t="str">
        <f>OBV!G2473</f>
        <v>NEUTRAL</v>
      </c>
      <c r="L2473" s="6" t="str">
        <f>OBV!H2473</f>
        <v>NEUTRAL</v>
      </c>
      <c r="M2473" s="8">
        <f t="shared" si="380"/>
        <v>25</v>
      </c>
      <c r="N2473" s="8">
        <f t="shared" si="381"/>
        <v>45</v>
      </c>
      <c r="O2473" s="8">
        <f t="shared" si="382"/>
        <v>50</v>
      </c>
      <c r="P2473" s="8">
        <f t="shared" si="383"/>
        <v>33</v>
      </c>
      <c r="Q2473" s="9">
        <f t="shared" si="384"/>
        <v>36.950000000000003</v>
      </c>
      <c r="R2473" s="9">
        <f t="shared" si="385"/>
        <v>39.75</v>
      </c>
      <c r="S2473" s="9">
        <f t="shared" si="386"/>
        <v>37.85</v>
      </c>
      <c r="T2473" s="9">
        <f t="shared" si="387"/>
        <v>38.25</v>
      </c>
      <c r="U2473" s="8">
        <f t="shared" si="388"/>
        <v>38.183333333333337</v>
      </c>
      <c r="V2473" s="8">
        <f t="shared" si="389"/>
        <v>38.200000000000003</v>
      </c>
    </row>
    <row r="2474" spans="1:22" ht="13.5" x14ac:dyDescent="0.25">
      <c r="A2474" s="3">
        <f>RSI!A2474</f>
        <v>45607</v>
      </c>
      <c r="B2474" s="2">
        <f>RSI!B2474</f>
        <v>17.927</v>
      </c>
      <c r="C2474" s="2">
        <f>RSI!I2474</f>
        <v>55.13093960626243</v>
      </c>
      <c r="D2474" s="2">
        <f>MACD!E2474</f>
        <v>-1.3697689373856292E-2</v>
      </c>
      <c r="E2474" s="2">
        <f>MACD!F2474</f>
        <v>1.6913693189581466E-2</v>
      </c>
      <c r="F2474" s="2">
        <f>'Moving Avg'!D2474</f>
        <v>17.760199999999998</v>
      </c>
      <c r="G2474" s="2">
        <f>'Moving Avg'!F2474</f>
        <v>17.769950000000001</v>
      </c>
      <c r="H2474" s="2">
        <f>'Moving Avg'!G2474</f>
        <v>17.932179999999988</v>
      </c>
      <c r="I2474" s="2">
        <f>'Moving Avg'!H2474</f>
        <v>16.875970000000006</v>
      </c>
      <c r="J2474" s="6" t="str">
        <f>OBV!F2474</f>
        <v>NEUTRAL</v>
      </c>
      <c r="K2474" s="6" t="str">
        <f>OBV!G2474</f>
        <v>NEUTRAL</v>
      </c>
      <c r="L2474" s="6" t="str">
        <f>OBV!H2474</f>
        <v>NEUTRAL</v>
      </c>
      <c r="M2474" s="8">
        <f t="shared" si="380"/>
        <v>25</v>
      </c>
      <c r="N2474" s="8">
        <f t="shared" si="381"/>
        <v>100</v>
      </c>
      <c r="O2474" s="8">
        <f t="shared" si="382"/>
        <v>50</v>
      </c>
      <c r="P2474" s="8">
        <f t="shared" si="383"/>
        <v>33</v>
      </c>
      <c r="Q2474" s="9">
        <f t="shared" si="384"/>
        <v>56.2</v>
      </c>
      <c r="R2474" s="9">
        <f t="shared" si="385"/>
        <v>50.75</v>
      </c>
      <c r="S2474" s="9">
        <f t="shared" si="386"/>
        <v>46.1</v>
      </c>
      <c r="T2474" s="9">
        <f t="shared" si="387"/>
        <v>52</v>
      </c>
      <c r="U2474" s="8">
        <f t="shared" si="388"/>
        <v>51.016666666666673</v>
      </c>
      <c r="V2474" s="8">
        <f t="shared" si="389"/>
        <v>51.262500000000003</v>
      </c>
    </row>
    <row r="2475" spans="1:22" ht="13.5" x14ac:dyDescent="0.25">
      <c r="A2475" s="3">
        <f>RSI!A2475</f>
        <v>45608</v>
      </c>
      <c r="B2475" s="2">
        <f>RSI!B2475</f>
        <v>17.742000000000001</v>
      </c>
      <c r="C2475" s="2">
        <f>RSI!I2475</f>
        <v>47.591663707988182</v>
      </c>
      <c r="D2475" s="2">
        <f>MACD!E2475</f>
        <v>-1.65869773145495E-2</v>
      </c>
      <c r="E2475" s="2">
        <f>MACD!F2475</f>
        <v>1.0213559088755273E-2</v>
      </c>
      <c r="F2475" s="2">
        <f>'Moving Avg'!D2475</f>
        <v>17.760200000000001</v>
      </c>
      <c r="G2475" s="2">
        <f>'Moving Avg'!F2475</f>
        <v>17.765350000000002</v>
      </c>
      <c r="H2475" s="2">
        <f>'Moving Avg'!G2475</f>
        <v>17.926059999999993</v>
      </c>
      <c r="I2475" s="2">
        <f>'Moving Avg'!H2475</f>
        <v>16.892895000000006</v>
      </c>
      <c r="J2475" s="6" t="str">
        <f>OBV!F2475</f>
        <v>NEUTRAL</v>
      </c>
      <c r="K2475" s="6" t="str">
        <f>OBV!G2475</f>
        <v>NEUTRAL</v>
      </c>
      <c r="L2475" s="6" t="str">
        <f>OBV!H2475</f>
        <v>NEUTRAL</v>
      </c>
      <c r="M2475" s="8">
        <f t="shared" si="380"/>
        <v>25</v>
      </c>
      <c r="N2475" s="8">
        <f t="shared" si="381"/>
        <v>100</v>
      </c>
      <c r="O2475" s="8">
        <f t="shared" si="382"/>
        <v>50</v>
      </c>
      <c r="P2475" s="8">
        <f t="shared" si="383"/>
        <v>33</v>
      </c>
      <c r="Q2475" s="9">
        <f t="shared" si="384"/>
        <v>56.2</v>
      </c>
      <c r="R2475" s="9">
        <f t="shared" si="385"/>
        <v>50.75</v>
      </c>
      <c r="S2475" s="9">
        <f t="shared" si="386"/>
        <v>46.1</v>
      </c>
      <c r="T2475" s="9">
        <f t="shared" si="387"/>
        <v>52</v>
      </c>
      <c r="U2475" s="8">
        <f t="shared" si="388"/>
        <v>51.016666666666673</v>
      </c>
      <c r="V2475" s="8">
        <f t="shared" si="389"/>
        <v>51.262500000000003</v>
      </c>
    </row>
    <row r="2476" spans="1:22" ht="13.5" x14ac:dyDescent="0.25">
      <c r="A2476" s="3">
        <f>RSI!A2476</f>
        <v>45609</v>
      </c>
      <c r="B2476" s="2">
        <f>RSI!B2476</f>
        <v>17.881</v>
      </c>
      <c r="C2476" s="2">
        <f>RSI!I2476</f>
        <v>52.813029213625562</v>
      </c>
      <c r="D2476" s="2">
        <f>MACD!E2476</f>
        <v>-2.8957935361365372E-2</v>
      </c>
      <c r="E2476" s="2">
        <f>MACD!F2476</f>
        <v>2.3792601987311446E-3</v>
      </c>
      <c r="F2476" s="2">
        <f>'Moving Avg'!D2476</f>
        <v>17.825200000000002</v>
      </c>
      <c r="G2476" s="2">
        <f>'Moving Avg'!F2476</f>
        <v>17.767700000000001</v>
      </c>
      <c r="H2476" s="2">
        <f>'Moving Avg'!G2476</f>
        <v>17.922719999999991</v>
      </c>
      <c r="I2476" s="2">
        <f>'Moving Avg'!H2476</f>
        <v>16.910000000000004</v>
      </c>
      <c r="J2476" s="6" t="str">
        <f>OBV!F2476</f>
        <v>NEUTRAL</v>
      </c>
      <c r="K2476" s="6" t="str">
        <f>OBV!G2476</f>
        <v>NEUTRAL</v>
      </c>
      <c r="L2476" s="6" t="str">
        <f>OBV!H2476</f>
        <v>NEUTRAL</v>
      </c>
      <c r="M2476" s="8">
        <f t="shared" si="380"/>
        <v>25</v>
      </c>
      <c r="N2476" s="8">
        <f t="shared" si="381"/>
        <v>100</v>
      </c>
      <c r="O2476" s="8">
        <f t="shared" si="382"/>
        <v>50</v>
      </c>
      <c r="P2476" s="8">
        <f t="shared" si="383"/>
        <v>33</v>
      </c>
      <c r="Q2476" s="9">
        <f t="shared" si="384"/>
        <v>56.2</v>
      </c>
      <c r="R2476" s="9">
        <f t="shared" si="385"/>
        <v>50.75</v>
      </c>
      <c r="S2476" s="9">
        <f t="shared" si="386"/>
        <v>46.1</v>
      </c>
      <c r="T2476" s="9">
        <f t="shared" si="387"/>
        <v>52</v>
      </c>
      <c r="U2476" s="8">
        <f t="shared" si="388"/>
        <v>51.016666666666673</v>
      </c>
      <c r="V2476" s="8">
        <f t="shared" si="389"/>
        <v>51.262500000000003</v>
      </c>
    </row>
    <row r="2477" spans="1:22" ht="13.5" x14ac:dyDescent="0.25">
      <c r="A2477" s="3">
        <f>RSI!A2477</f>
        <v>45610</v>
      </c>
      <c r="B2477" s="2">
        <f>RSI!B2477</f>
        <v>17.742000000000001</v>
      </c>
      <c r="C2477" s="2">
        <f>RSI!I2477</f>
        <v>47.695654502067399</v>
      </c>
      <c r="D2477" s="2">
        <f>MACD!E2477</f>
        <v>-4.2531102658884379E-2</v>
      </c>
      <c r="E2477" s="2">
        <f>MACD!F2477</f>
        <v>-6.6028123727919601E-3</v>
      </c>
      <c r="F2477" s="2">
        <f>'Moving Avg'!D2477</f>
        <v>17.860600000000002</v>
      </c>
      <c r="G2477" s="2">
        <f>'Moving Avg'!F2477</f>
        <v>17.763100000000005</v>
      </c>
      <c r="H2477" s="2">
        <f>'Moving Avg'!G2477</f>
        <v>17.916599999999988</v>
      </c>
      <c r="I2477" s="2">
        <f>'Moving Avg'!H2477</f>
        <v>16.926370000000006</v>
      </c>
      <c r="J2477" s="6" t="str">
        <f>OBV!F2477</f>
        <v>NEUTRAL</v>
      </c>
      <c r="K2477" s="6" t="str">
        <f>OBV!G2477</f>
        <v>NEUTRAL</v>
      </c>
      <c r="L2477" s="6" t="str">
        <f>OBV!H2477</f>
        <v>NEUTRAL</v>
      </c>
      <c r="M2477" s="8">
        <f t="shared" si="380"/>
        <v>25</v>
      </c>
      <c r="N2477" s="8">
        <f t="shared" si="381"/>
        <v>100</v>
      </c>
      <c r="O2477" s="8">
        <f t="shared" si="382"/>
        <v>50</v>
      </c>
      <c r="P2477" s="8">
        <f t="shared" si="383"/>
        <v>33</v>
      </c>
      <c r="Q2477" s="9">
        <f t="shared" si="384"/>
        <v>56.2</v>
      </c>
      <c r="R2477" s="9">
        <f t="shared" si="385"/>
        <v>50.75</v>
      </c>
      <c r="S2477" s="9">
        <f t="shared" si="386"/>
        <v>46.1</v>
      </c>
      <c r="T2477" s="9">
        <f t="shared" si="387"/>
        <v>52</v>
      </c>
      <c r="U2477" s="8">
        <f t="shared" si="388"/>
        <v>51.016666666666673</v>
      </c>
      <c r="V2477" s="8">
        <f t="shared" si="389"/>
        <v>51.262500000000003</v>
      </c>
    </row>
    <row r="2478" spans="1:22" ht="13.5" x14ac:dyDescent="0.25">
      <c r="A2478" s="3">
        <f>RSI!A2478</f>
        <v>45611</v>
      </c>
      <c r="B2478" s="2">
        <f>RSI!B2478</f>
        <v>17.742000000000001</v>
      </c>
      <c r="C2478" s="2">
        <f>RSI!I2478</f>
        <v>47.695654502067391</v>
      </c>
      <c r="D2478" s="2">
        <f>MACD!E2478</f>
        <v>-2.6561007491313404E-2</v>
      </c>
      <c r="E2478" s="2">
        <f>MACD!F2478</f>
        <v>-1.059445139649625E-2</v>
      </c>
      <c r="F2478" s="2">
        <f>'Moving Avg'!D2478</f>
        <v>17.806800000000003</v>
      </c>
      <c r="G2478" s="2">
        <f>'Moving Avg'!F2478</f>
        <v>17.758500000000005</v>
      </c>
      <c r="H2478" s="2">
        <f>'Moving Avg'!G2478</f>
        <v>17.903419999999993</v>
      </c>
      <c r="I2478" s="2">
        <f>'Moving Avg'!H2478</f>
        <v>16.942740000000004</v>
      </c>
      <c r="J2478" s="6" t="str">
        <f>OBV!F2478</f>
        <v>NEUTRAL</v>
      </c>
      <c r="K2478" s="6" t="str">
        <f>OBV!G2478</f>
        <v>NEUTRAL</v>
      </c>
      <c r="L2478" s="6" t="str">
        <f>OBV!H2478</f>
        <v>NEUTRAL</v>
      </c>
      <c r="M2478" s="8">
        <f t="shared" si="380"/>
        <v>25</v>
      </c>
      <c r="N2478" s="8">
        <f t="shared" si="381"/>
        <v>45</v>
      </c>
      <c r="O2478" s="8">
        <f t="shared" si="382"/>
        <v>50</v>
      </c>
      <c r="P2478" s="8">
        <f t="shared" si="383"/>
        <v>33</v>
      </c>
      <c r="Q2478" s="9">
        <f t="shared" si="384"/>
        <v>36.950000000000003</v>
      </c>
      <c r="R2478" s="9">
        <f t="shared" si="385"/>
        <v>39.75</v>
      </c>
      <c r="S2478" s="9">
        <f t="shared" si="386"/>
        <v>37.85</v>
      </c>
      <c r="T2478" s="9">
        <f t="shared" si="387"/>
        <v>38.25</v>
      </c>
      <c r="U2478" s="8">
        <f t="shared" si="388"/>
        <v>38.183333333333337</v>
      </c>
      <c r="V2478" s="8">
        <f t="shared" si="389"/>
        <v>38.200000000000003</v>
      </c>
    </row>
    <row r="2479" spans="1:22" ht="13.5" x14ac:dyDescent="0.25">
      <c r="A2479" s="3">
        <f>RSI!A2479</f>
        <v>45614</v>
      </c>
      <c r="B2479" s="2">
        <f>RSI!B2479</f>
        <v>17.742000000000001</v>
      </c>
      <c r="C2479" s="2">
        <f>RSI!I2479</f>
        <v>47.695654502067384</v>
      </c>
      <c r="D2479" s="2">
        <f>MACD!E2479</f>
        <v>-2.6851548229071653E-2</v>
      </c>
      <c r="E2479" s="2">
        <f>MACD!F2479</f>
        <v>-1.3845870763011331E-2</v>
      </c>
      <c r="F2479" s="2">
        <f>'Moving Avg'!D2479</f>
        <v>17.769800000000004</v>
      </c>
      <c r="G2479" s="2">
        <f>'Moving Avg'!F2479</f>
        <v>17.753900000000009</v>
      </c>
      <c r="H2479" s="2">
        <f>'Moving Avg'!G2479</f>
        <v>17.890239999999991</v>
      </c>
      <c r="I2479" s="2">
        <f>'Moving Avg'!H2479</f>
        <v>16.958765000000007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  <c r="M2479" s="8">
        <f t="shared" si="380"/>
        <v>25</v>
      </c>
      <c r="N2479" s="8">
        <f t="shared" si="381"/>
        <v>45</v>
      </c>
      <c r="O2479" s="8">
        <f t="shared" si="382"/>
        <v>50</v>
      </c>
      <c r="P2479" s="8">
        <f t="shared" si="383"/>
        <v>33</v>
      </c>
      <c r="Q2479" s="9">
        <f t="shared" si="384"/>
        <v>36.950000000000003</v>
      </c>
      <c r="R2479" s="9">
        <f t="shared" si="385"/>
        <v>39.75</v>
      </c>
      <c r="S2479" s="9">
        <f t="shared" si="386"/>
        <v>37.85</v>
      </c>
      <c r="T2479" s="9">
        <f t="shared" si="387"/>
        <v>38.25</v>
      </c>
      <c r="U2479" s="8">
        <f t="shared" si="388"/>
        <v>38.183333333333337</v>
      </c>
      <c r="V2479" s="8">
        <f t="shared" si="389"/>
        <v>38.200000000000003</v>
      </c>
    </row>
    <row r="2480" spans="1:22" ht="13.5" x14ac:dyDescent="0.25">
      <c r="A2480" s="3">
        <f>RSI!A2480</f>
        <v>45615</v>
      </c>
      <c r="B2480" s="2">
        <f>RSI!B2480</f>
        <v>17.742000000000001</v>
      </c>
      <c r="C2480" s="2">
        <f>RSI!I2480</f>
        <v>47.695654502067384</v>
      </c>
      <c r="D2480" s="2">
        <f>MACD!E2480</f>
        <v>-2.6773179311597062E-2</v>
      </c>
      <c r="E2480" s="2">
        <f>MACD!F2480</f>
        <v>-1.6431332472728478E-2</v>
      </c>
      <c r="F2480" s="2">
        <f>'Moving Avg'!D2480</f>
        <v>17.769800000000004</v>
      </c>
      <c r="G2480" s="2">
        <f>'Moving Avg'!F2480</f>
        <v>17.753900000000005</v>
      </c>
      <c r="H2480" s="2">
        <f>'Moving Avg'!G2480</f>
        <v>17.879279999999991</v>
      </c>
      <c r="I2480" s="2">
        <f>'Moving Avg'!H2480</f>
        <v>16.974835000000006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  <c r="M2480" s="8">
        <f t="shared" si="380"/>
        <v>25</v>
      </c>
      <c r="N2480" s="8">
        <f t="shared" si="381"/>
        <v>45</v>
      </c>
      <c r="O2480" s="8">
        <f t="shared" si="382"/>
        <v>50</v>
      </c>
      <c r="P2480" s="8">
        <f t="shared" si="383"/>
        <v>33</v>
      </c>
      <c r="Q2480" s="9">
        <f t="shared" si="384"/>
        <v>36.950000000000003</v>
      </c>
      <c r="R2480" s="9">
        <f t="shared" si="385"/>
        <v>39.75</v>
      </c>
      <c r="S2480" s="9">
        <f t="shared" si="386"/>
        <v>37.85</v>
      </c>
      <c r="T2480" s="9">
        <f t="shared" si="387"/>
        <v>38.25</v>
      </c>
      <c r="U2480" s="8">
        <f t="shared" si="388"/>
        <v>38.183333333333337</v>
      </c>
      <c r="V2480" s="8">
        <f t="shared" si="389"/>
        <v>38.200000000000003</v>
      </c>
    </row>
    <row r="2481" spans="1:22" ht="13.5" x14ac:dyDescent="0.25">
      <c r="A2481" s="3">
        <f>RSI!A2481</f>
        <v>45616</v>
      </c>
      <c r="B2481" s="2">
        <f>RSI!B2481</f>
        <v>17.742000000000001</v>
      </c>
      <c r="C2481" s="2">
        <f>RSI!I2481</f>
        <v>47.695654502067391</v>
      </c>
      <c r="D2481" s="2">
        <f>MACD!E2481</f>
        <v>-5.5022056321419655E-2</v>
      </c>
      <c r="E2481" s="2">
        <f>MACD!F2481</f>
        <v>-2.4149477242466716E-2</v>
      </c>
      <c r="F2481" s="2">
        <f>'Moving Avg'!D2481</f>
        <v>17.742000000000001</v>
      </c>
      <c r="G2481" s="2">
        <f>'Moving Avg'!F2481</f>
        <v>17.753900000000005</v>
      </c>
      <c r="H2481" s="2">
        <f>'Moving Avg'!G2481</f>
        <v>17.86831999999999</v>
      </c>
      <c r="I2481" s="2">
        <f>'Moving Avg'!H2481</f>
        <v>16.990820000000006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  <c r="M2481" s="8">
        <f t="shared" si="380"/>
        <v>25</v>
      </c>
      <c r="N2481" s="8">
        <f t="shared" si="381"/>
        <v>100</v>
      </c>
      <c r="O2481" s="8">
        <f t="shared" si="382"/>
        <v>50</v>
      </c>
      <c r="P2481" s="8">
        <f t="shared" si="383"/>
        <v>33</v>
      </c>
      <c r="Q2481" s="9">
        <f t="shared" si="384"/>
        <v>56.2</v>
      </c>
      <c r="R2481" s="9">
        <f t="shared" si="385"/>
        <v>50.75</v>
      </c>
      <c r="S2481" s="9">
        <f t="shared" si="386"/>
        <v>46.1</v>
      </c>
      <c r="T2481" s="9">
        <f t="shared" si="387"/>
        <v>52</v>
      </c>
      <c r="U2481" s="8">
        <f t="shared" si="388"/>
        <v>51.016666666666673</v>
      </c>
      <c r="V2481" s="8">
        <f t="shared" si="389"/>
        <v>51.262500000000003</v>
      </c>
    </row>
    <row r="2482" spans="1:22" ht="13.5" x14ac:dyDescent="0.25">
      <c r="A2482" s="3">
        <f>RSI!A2482</f>
        <v>45617</v>
      </c>
      <c r="B2482" s="2">
        <f>RSI!B2482</f>
        <v>17.742000000000001</v>
      </c>
      <c r="C2482" s="2">
        <f>RSI!I2482</f>
        <v>47.695654502067391</v>
      </c>
      <c r="D2482" s="2">
        <f>MACD!E2482</f>
        <v>-7.7262378123176489E-2</v>
      </c>
      <c r="E2482" s="2">
        <f>MACD!F2482</f>
        <v>-3.4772057418608671E-2</v>
      </c>
      <c r="F2482" s="2">
        <f>'Moving Avg'!D2482</f>
        <v>17.742000000000001</v>
      </c>
      <c r="G2482" s="2">
        <f>'Moving Avg'!F2482</f>
        <v>17.753900000000005</v>
      </c>
      <c r="H2482" s="2">
        <f>'Moving Avg'!G2482</f>
        <v>17.857359999999989</v>
      </c>
      <c r="I2482" s="2">
        <f>'Moving Avg'!H2482</f>
        <v>17.007190000000008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  <c r="M2482" s="8">
        <f t="shared" si="380"/>
        <v>25</v>
      </c>
      <c r="N2482" s="8">
        <f t="shared" si="381"/>
        <v>100</v>
      </c>
      <c r="O2482" s="8">
        <f t="shared" si="382"/>
        <v>50</v>
      </c>
      <c r="P2482" s="8">
        <f t="shared" si="383"/>
        <v>33</v>
      </c>
      <c r="Q2482" s="9">
        <f t="shared" si="384"/>
        <v>56.2</v>
      </c>
      <c r="R2482" s="9">
        <f t="shared" si="385"/>
        <v>50.75</v>
      </c>
      <c r="S2482" s="9">
        <f t="shared" si="386"/>
        <v>46.1</v>
      </c>
      <c r="T2482" s="9">
        <f t="shared" si="387"/>
        <v>52</v>
      </c>
      <c r="U2482" s="8">
        <f t="shared" si="388"/>
        <v>51.016666666666673</v>
      </c>
      <c r="V2482" s="8">
        <f t="shared" si="389"/>
        <v>51.262500000000003</v>
      </c>
    </row>
    <row r="2483" spans="1:22" ht="13.5" x14ac:dyDescent="0.25">
      <c r="A2483" s="3">
        <f>RSI!A2483</f>
        <v>45618</v>
      </c>
      <c r="B2483" s="2">
        <f>RSI!B2483</f>
        <v>17.742000000000001</v>
      </c>
      <c r="C2483" s="2">
        <f>RSI!I2483</f>
        <v>47.695654502067391</v>
      </c>
      <c r="D2483" s="2">
        <f>MACD!E2483</f>
        <v>-2.7208358131694865E-2</v>
      </c>
      <c r="E2483" s="2">
        <f>MACD!F2483</f>
        <v>-3.325931756122591E-2</v>
      </c>
      <c r="F2483" s="2">
        <f>'Moving Avg'!D2483</f>
        <v>17.742000000000001</v>
      </c>
      <c r="G2483" s="2">
        <f>'Moving Avg'!F2483</f>
        <v>17.753900000000005</v>
      </c>
      <c r="H2483" s="2">
        <f>'Moving Avg'!G2483</f>
        <v>17.846399999999988</v>
      </c>
      <c r="I2483" s="2">
        <f>'Moving Avg'!H2483</f>
        <v>17.02398500000001</v>
      </c>
      <c r="J2483" s="6" t="str">
        <f>OBV!F2483</f>
        <v>NEUTRAL</v>
      </c>
      <c r="K2483" s="6" t="str">
        <f>OBV!G2483</f>
        <v>NEUTRAL</v>
      </c>
      <c r="L2483" s="6" t="str">
        <f>OBV!H2483</f>
        <v>NEUTRAL</v>
      </c>
      <c r="M2483" s="8">
        <f t="shared" si="380"/>
        <v>25</v>
      </c>
      <c r="N2483" s="8">
        <f t="shared" si="381"/>
        <v>0</v>
      </c>
      <c r="O2483" s="8">
        <f t="shared" si="382"/>
        <v>50</v>
      </c>
      <c r="P2483" s="8">
        <f t="shared" si="383"/>
        <v>33</v>
      </c>
      <c r="Q2483" s="9">
        <f t="shared" si="384"/>
        <v>21.2</v>
      </c>
      <c r="R2483" s="9">
        <f t="shared" si="385"/>
        <v>30.75</v>
      </c>
      <c r="S2483" s="9">
        <f t="shared" si="386"/>
        <v>31.1</v>
      </c>
      <c r="T2483" s="9">
        <f t="shared" si="387"/>
        <v>27</v>
      </c>
      <c r="U2483" s="8">
        <f t="shared" si="388"/>
        <v>27.683333333333337</v>
      </c>
      <c r="V2483" s="8">
        <f t="shared" si="389"/>
        <v>27.512500000000003</v>
      </c>
    </row>
    <row r="2484" spans="1:22" ht="13.5" x14ac:dyDescent="0.25">
      <c r="A2484" s="3">
        <f>RSI!A2484</f>
        <v>45621</v>
      </c>
      <c r="B2484" s="2">
        <f>RSI!B2484</f>
        <v>18.251999999999999</v>
      </c>
      <c r="C2484" s="2">
        <f>RSI!I2484</f>
        <v>67.253448619466582</v>
      </c>
      <c r="D2484" s="2">
        <f>MACD!E2484</f>
        <v>-3.5317506478747873E-2</v>
      </c>
      <c r="E2484" s="2">
        <f>MACD!F2484</f>
        <v>-3.3670955344730302E-2</v>
      </c>
      <c r="F2484" s="2">
        <f>'Moving Avg'!D2484</f>
        <v>17.844000000000001</v>
      </c>
      <c r="G2484" s="2">
        <f>'Moving Avg'!F2484</f>
        <v>17.779400000000003</v>
      </c>
      <c r="H2484" s="2">
        <f>'Moving Avg'!G2484</f>
        <v>17.845639999999989</v>
      </c>
      <c r="I2484" s="2">
        <f>'Moving Avg'!H2484</f>
        <v>17.043330000000008</v>
      </c>
      <c r="J2484" s="6" t="str">
        <f>OBV!F2484</f>
        <v>NEUTRAL</v>
      </c>
      <c r="K2484" s="6" t="str">
        <f>OBV!G2484</f>
        <v>NEUTRAL</v>
      </c>
      <c r="L2484" s="6" t="str">
        <f>OBV!H2484</f>
        <v>NEUTRAL</v>
      </c>
      <c r="M2484" s="8">
        <f t="shared" si="380"/>
        <v>25</v>
      </c>
      <c r="N2484" s="8">
        <f t="shared" si="381"/>
        <v>45</v>
      </c>
      <c r="O2484" s="8">
        <f t="shared" si="382"/>
        <v>50</v>
      </c>
      <c r="P2484" s="8">
        <f t="shared" si="383"/>
        <v>33</v>
      </c>
      <c r="Q2484" s="9">
        <f t="shared" si="384"/>
        <v>36.950000000000003</v>
      </c>
      <c r="R2484" s="9">
        <f t="shared" si="385"/>
        <v>39.75</v>
      </c>
      <c r="S2484" s="9">
        <f t="shared" si="386"/>
        <v>37.85</v>
      </c>
      <c r="T2484" s="9">
        <f t="shared" si="387"/>
        <v>38.25</v>
      </c>
      <c r="U2484" s="8">
        <f t="shared" si="388"/>
        <v>38.183333333333337</v>
      </c>
      <c r="V2484" s="8">
        <f t="shared" si="389"/>
        <v>38.200000000000003</v>
      </c>
    </row>
    <row r="2485" spans="1:22" ht="13.5" x14ac:dyDescent="0.25">
      <c r="A2485" s="3">
        <f>RSI!A2485</f>
        <v>45622</v>
      </c>
      <c r="B2485" s="2">
        <f>RSI!B2485</f>
        <v>18.113</v>
      </c>
      <c r="C2485" s="2">
        <f>RSI!I2485</f>
        <v>60.602246726161709</v>
      </c>
      <c r="D2485" s="2">
        <f>MACD!E2485</f>
        <v>-6.3137294995915028E-2</v>
      </c>
      <c r="E2485" s="2">
        <f>MACD!F2485</f>
        <v>-3.9564223274967253E-2</v>
      </c>
      <c r="F2485" s="2">
        <f>'Moving Avg'!D2485</f>
        <v>17.918199999999999</v>
      </c>
      <c r="G2485" s="2">
        <f>'Moving Avg'!F2485</f>
        <v>17.797950000000004</v>
      </c>
      <c r="H2485" s="2">
        <f>'Moving Avg'!G2485</f>
        <v>17.842099999999991</v>
      </c>
      <c r="I2485" s="2">
        <f>'Moving Avg'!H2485</f>
        <v>17.061555000000009</v>
      </c>
      <c r="J2485" s="6" t="str">
        <f>OBV!F2485</f>
        <v>NEUTRAL</v>
      </c>
      <c r="K2485" s="6" t="str">
        <f>OBV!G2485</f>
        <v>NEUTRAL</v>
      </c>
      <c r="L2485" s="6" t="str">
        <f>OBV!H2485</f>
        <v>NEUTRAL</v>
      </c>
      <c r="M2485" s="8">
        <f t="shared" si="380"/>
        <v>25</v>
      </c>
      <c r="N2485" s="8">
        <f t="shared" si="381"/>
        <v>100</v>
      </c>
      <c r="O2485" s="8">
        <f t="shared" si="382"/>
        <v>50</v>
      </c>
      <c r="P2485" s="8">
        <f t="shared" si="383"/>
        <v>33</v>
      </c>
      <c r="Q2485" s="9">
        <f t="shared" si="384"/>
        <v>56.2</v>
      </c>
      <c r="R2485" s="9">
        <f t="shared" si="385"/>
        <v>50.75</v>
      </c>
      <c r="S2485" s="9">
        <f t="shared" si="386"/>
        <v>46.1</v>
      </c>
      <c r="T2485" s="9">
        <f t="shared" si="387"/>
        <v>52</v>
      </c>
      <c r="U2485" s="8">
        <f t="shared" si="388"/>
        <v>51.016666666666673</v>
      </c>
      <c r="V2485" s="8">
        <f t="shared" si="389"/>
        <v>51.262500000000003</v>
      </c>
    </row>
    <row r="2486" spans="1:22" ht="13.5" x14ac:dyDescent="0.25">
      <c r="A2486" s="3">
        <f>RSI!A2486</f>
        <v>45623</v>
      </c>
      <c r="B2486" s="2">
        <f>RSI!B2486</f>
        <v>17.751000000000001</v>
      </c>
      <c r="C2486" s="2">
        <f>RSI!I2486</f>
        <v>47.442878096723859</v>
      </c>
      <c r="D2486" s="2">
        <f>MACD!E2486</f>
        <v>-4.0242402295731949E-2</v>
      </c>
      <c r="E2486" s="2">
        <f>MACD!F2486</f>
        <v>-3.9699859079120194E-2</v>
      </c>
      <c r="F2486" s="2">
        <f>'Moving Avg'!D2486</f>
        <v>17.920000000000002</v>
      </c>
      <c r="G2486" s="2">
        <f>'Moving Avg'!F2486</f>
        <v>17.798399999999997</v>
      </c>
      <c r="H2486" s="2">
        <f>'Moving Avg'!G2486</f>
        <v>17.836719999999993</v>
      </c>
      <c r="I2486" s="2">
        <f>'Moving Avg'!H2486</f>
        <v>17.078440000000011</v>
      </c>
      <c r="J2486" s="6" t="str">
        <f>OBV!F2486</f>
        <v>NEUTRAL</v>
      </c>
      <c r="K2486" s="6" t="str">
        <f>OBV!G2486</f>
        <v>NEUTRAL</v>
      </c>
      <c r="L2486" s="6" t="str">
        <f>OBV!H2486</f>
        <v>NEUTRAL</v>
      </c>
      <c r="M2486" s="8">
        <f t="shared" si="380"/>
        <v>25</v>
      </c>
      <c r="N2486" s="8">
        <f t="shared" si="381"/>
        <v>45</v>
      </c>
      <c r="O2486" s="8">
        <f t="shared" si="382"/>
        <v>50</v>
      </c>
      <c r="P2486" s="8">
        <f t="shared" si="383"/>
        <v>33</v>
      </c>
      <c r="Q2486" s="9">
        <f t="shared" si="384"/>
        <v>36.950000000000003</v>
      </c>
      <c r="R2486" s="9">
        <f t="shared" si="385"/>
        <v>39.75</v>
      </c>
      <c r="S2486" s="9">
        <f t="shared" si="386"/>
        <v>37.85</v>
      </c>
      <c r="T2486" s="9">
        <f t="shared" si="387"/>
        <v>38.25</v>
      </c>
      <c r="U2486" s="8">
        <f t="shared" si="388"/>
        <v>38.183333333333337</v>
      </c>
      <c r="V2486" s="8">
        <f t="shared" si="389"/>
        <v>38.200000000000003</v>
      </c>
    </row>
    <row r="2487" spans="1:22" ht="13.5" x14ac:dyDescent="0.25">
      <c r="A2487" s="3">
        <f>RSI!A2487</f>
        <v>45624</v>
      </c>
      <c r="B2487" s="2">
        <f>RSI!B2487</f>
        <v>17.908999999999999</v>
      </c>
      <c r="C2487" s="2">
        <f>RSI!I2487</f>
        <v>52.310352128042879</v>
      </c>
      <c r="D2487" s="2">
        <f>MACD!E2487</f>
        <v>-5.3453043031534975E-2</v>
      </c>
      <c r="E2487" s="2">
        <f>MACD!F2487</f>
        <v>-4.2450495869603151E-2</v>
      </c>
      <c r="F2487" s="2">
        <f>'Moving Avg'!D2487</f>
        <v>17.953399999999998</v>
      </c>
      <c r="G2487" s="2">
        <f>'Moving Avg'!F2487</f>
        <v>17.810949999999998</v>
      </c>
      <c r="H2487" s="2">
        <f>'Moving Avg'!G2487</f>
        <v>17.834499999999991</v>
      </c>
      <c r="I2487" s="2">
        <f>'Moving Avg'!H2487</f>
        <v>17.096070000000012</v>
      </c>
      <c r="J2487" s="6" t="str">
        <f>OBV!F2487</f>
        <v>NEUTRAL</v>
      </c>
      <c r="K2487" s="6" t="str">
        <f>OBV!G2487</f>
        <v>NEUTRAL</v>
      </c>
      <c r="L2487" s="6" t="str">
        <f>OBV!H2487</f>
        <v>NEUTRAL</v>
      </c>
      <c r="M2487" s="8">
        <f t="shared" si="380"/>
        <v>25</v>
      </c>
      <c r="N2487" s="8">
        <f t="shared" si="381"/>
        <v>45</v>
      </c>
      <c r="O2487" s="8">
        <f t="shared" si="382"/>
        <v>50</v>
      </c>
      <c r="P2487" s="8">
        <f t="shared" si="383"/>
        <v>33</v>
      </c>
      <c r="Q2487" s="9">
        <f t="shared" si="384"/>
        <v>36.950000000000003</v>
      </c>
      <c r="R2487" s="9">
        <f t="shared" si="385"/>
        <v>39.75</v>
      </c>
      <c r="S2487" s="9">
        <f t="shared" si="386"/>
        <v>37.85</v>
      </c>
      <c r="T2487" s="9">
        <f t="shared" si="387"/>
        <v>38.25</v>
      </c>
      <c r="U2487" s="8">
        <f t="shared" si="388"/>
        <v>38.183333333333337</v>
      </c>
      <c r="V2487" s="8">
        <f t="shared" si="389"/>
        <v>38.200000000000003</v>
      </c>
    </row>
    <row r="2488" spans="1:22" ht="13.5" x14ac:dyDescent="0.25">
      <c r="A2488" s="3">
        <f>RSI!A2488</f>
        <v>45625</v>
      </c>
      <c r="B2488" s="2">
        <f>RSI!B2488</f>
        <v>17.649000000000001</v>
      </c>
      <c r="C2488" s="2">
        <f>RSI!I2488</f>
        <v>44.935364708866814</v>
      </c>
      <c r="D2488" s="2">
        <f>MACD!E2488</f>
        <v>-4.5837983288571138E-2</v>
      </c>
      <c r="E2488" s="2">
        <f>MACD!F2488</f>
        <v>-4.3127993353396753E-2</v>
      </c>
      <c r="F2488" s="2">
        <f>'Moving Avg'!D2488</f>
        <v>17.934800000000003</v>
      </c>
      <c r="G2488" s="2">
        <f>'Moving Avg'!F2488</f>
        <v>17.801699999999997</v>
      </c>
      <c r="H2488" s="2">
        <f>'Moving Avg'!G2488</f>
        <v>17.827079999999992</v>
      </c>
      <c r="I2488" s="2">
        <f>'Moving Avg'!H2488</f>
        <v>17.112400000000008</v>
      </c>
      <c r="J2488" s="6" t="str">
        <f>OBV!F2488</f>
        <v>NEUTRAL</v>
      </c>
      <c r="K2488" s="6" t="str">
        <f>OBV!G2488</f>
        <v>NEUTRAL</v>
      </c>
      <c r="L2488" s="6" t="str">
        <f>OBV!H2488</f>
        <v>NEUTRAL</v>
      </c>
      <c r="M2488" s="8">
        <f t="shared" si="380"/>
        <v>25</v>
      </c>
      <c r="N2488" s="8">
        <f t="shared" si="381"/>
        <v>45</v>
      </c>
      <c r="O2488" s="8">
        <f t="shared" si="382"/>
        <v>50</v>
      </c>
      <c r="P2488" s="8">
        <f t="shared" si="383"/>
        <v>33</v>
      </c>
      <c r="Q2488" s="9">
        <f t="shared" si="384"/>
        <v>36.950000000000003</v>
      </c>
      <c r="R2488" s="9">
        <f t="shared" si="385"/>
        <v>39.75</v>
      </c>
      <c r="S2488" s="9">
        <f t="shared" si="386"/>
        <v>37.85</v>
      </c>
      <c r="T2488" s="9">
        <f t="shared" si="387"/>
        <v>38.25</v>
      </c>
      <c r="U2488" s="8">
        <f t="shared" si="388"/>
        <v>38.183333333333337</v>
      </c>
      <c r="V2488" s="8">
        <f t="shared" si="389"/>
        <v>38.200000000000003</v>
      </c>
    </row>
    <row r="2489" spans="1:22" ht="13.5" x14ac:dyDescent="0.25">
      <c r="A2489" s="3">
        <f>RSI!A2489</f>
        <v>45628</v>
      </c>
      <c r="B2489" s="2">
        <f>RSI!B2489</f>
        <v>18.242999999999999</v>
      </c>
      <c r="C2489" s="2">
        <f>RSI!I2489</f>
        <v>59.116705798878847</v>
      </c>
      <c r="D2489" s="2">
        <f>MACD!E2489</f>
        <v>-8.2289569150482578E-2</v>
      </c>
      <c r="E2489" s="2">
        <f>MACD!F2489</f>
        <v>-5.0960308512813919E-2</v>
      </c>
      <c r="F2489" s="2">
        <f>'Moving Avg'!D2489</f>
        <v>17.933</v>
      </c>
      <c r="G2489" s="2">
        <f>'Moving Avg'!F2489</f>
        <v>17.826749999999997</v>
      </c>
      <c r="H2489" s="2">
        <f>'Moving Avg'!G2489</f>
        <v>17.831539999999993</v>
      </c>
      <c r="I2489" s="2">
        <f>'Moving Avg'!H2489</f>
        <v>17.131700000000009</v>
      </c>
      <c r="J2489" s="6" t="str">
        <f>OBV!F2489</f>
        <v>NEUTRAL</v>
      </c>
      <c r="K2489" s="6" t="str">
        <f>OBV!G2489</f>
        <v>NEUTRAL</v>
      </c>
      <c r="L2489" s="6" t="str">
        <f>OBV!H2489</f>
        <v>NEUTRAL</v>
      </c>
      <c r="M2489" s="8">
        <f t="shared" si="380"/>
        <v>25</v>
      </c>
      <c r="N2489" s="8">
        <f t="shared" si="381"/>
        <v>100</v>
      </c>
      <c r="O2489" s="8">
        <f t="shared" si="382"/>
        <v>50</v>
      </c>
      <c r="P2489" s="8">
        <f t="shared" si="383"/>
        <v>33</v>
      </c>
      <c r="Q2489" s="9">
        <f t="shared" si="384"/>
        <v>56.2</v>
      </c>
      <c r="R2489" s="9">
        <f t="shared" si="385"/>
        <v>50.75</v>
      </c>
      <c r="S2489" s="9">
        <f t="shared" si="386"/>
        <v>46.1</v>
      </c>
      <c r="T2489" s="9">
        <f t="shared" si="387"/>
        <v>52</v>
      </c>
      <c r="U2489" s="8">
        <f t="shared" si="388"/>
        <v>51.016666666666673</v>
      </c>
      <c r="V2489" s="8">
        <f t="shared" si="389"/>
        <v>51.262500000000003</v>
      </c>
    </row>
    <row r="2490" spans="1:22" ht="13.5" x14ac:dyDescent="0.25">
      <c r="A2490" s="3">
        <f>RSI!A2490</f>
        <v>45629</v>
      </c>
      <c r="B2490" s="2">
        <f>RSI!B2490</f>
        <v>17.881</v>
      </c>
      <c r="C2490" s="2">
        <f>RSI!I2490</f>
        <v>50.569233272249811</v>
      </c>
      <c r="D2490" s="2">
        <f>MACD!E2490</f>
        <v>-8.8805317969356423E-2</v>
      </c>
      <c r="E2490" s="2">
        <f>MACD!F2490</f>
        <v>-5.8529310404122424E-2</v>
      </c>
      <c r="F2490" s="2">
        <f>'Moving Avg'!D2490</f>
        <v>17.886599999999998</v>
      </c>
      <c r="G2490" s="2">
        <f>'Moving Avg'!F2490</f>
        <v>17.8337</v>
      </c>
      <c r="H2490" s="2">
        <f>'Moving Avg'!G2490</f>
        <v>17.828759999999999</v>
      </c>
      <c r="I2490" s="2">
        <f>'Moving Avg'!H2490</f>
        <v>17.148335000000007</v>
      </c>
      <c r="J2490" s="6" t="str">
        <f>OBV!F2490</f>
        <v>NEUTRAL</v>
      </c>
      <c r="K2490" s="6" t="str">
        <f>OBV!G2490</f>
        <v>NEUTRAL</v>
      </c>
      <c r="L2490" s="6" t="str">
        <f>OBV!H2490</f>
        <v>NEUTRAL</v>
      </c>
      <c r="M2490" s="8">
        <f t="shared" si="380"/>
        <v>25</v>
      </c>
      <c r="N2490" s="8">
        <f t="shared" si="381"/>
        <v>100</v>
      </c>
      <c r="O2490" s="8">
        <f t="shared" si="382"/>
        <v>50</v>
      </c>
      <c r="P2490" s="8">
        <f t="shared" si="383"/>
        <v>33</v>
      </c>
      <c r="Q2490" s="9">
        <f t="shared" si="384"/>
        <v>56.2</v>
      </c>
      <c r="R2490" s="9">
        <f t="shared" si="385"/>
        <v>50.75</v>
      </c>
      <c r="S2490" s="9">
        <f t="shared" si="386"/>
        <v>46.1</v>
      </c>
      <c r="T2490" s="9">
        <f t="shared" si="387"/>
        <v>52</v>
      </c>
      <c r="U2490" s="8">
        <f t="shared" si="388"/>
        <v>51.016666666666673</v>
      </c>
      <c r="V2490" s="8">
        <f t="shared" si="389"/>
        <v>51.262500000000003</v>
      </c>
    </row>
    <row r="2491" spans="1:22" ht="13.5" x14ac:dyDescent="0.25">
      <c r="A2491" s="3">
        <f>RSI!A2491</f>
        <v>45630</v>
      </c>
      <c r="B2491" s="2">
        <f>RSI!B2491</f>
        <v>17.649000000000001</v>
      </c>
      <c r="C2491" s="2">
        <f>RSI!I2491</f>
        <v>45.980764565863652</v>
      </c>
      <c r="D2491" s="2">
        <f>MACD!E2491</f>
        <v>-7.7297083363408348E-2</v>
      </c>
      <c r="E2491" s="2">
        <f>MACD!F2491</f>
        <v>-6.2282864995979612E-2</v>
      </c>
      <c r="F2491" s="2">
        <f>'Moving Avg'!D2491</f>
        <v>17.866199999999999</v>
      </c>
      <c r="G2491" s="2">
        <f>'Moving Avg'!F2491</f>
        <v>17.838349999999998</v>
      </c>
      <c r="H2491" s="2">
        <f>'Moving Avg'!G2491</f>
        <v>17.816699999999997</v>
      </c>
      <c r="I2491" s="2">
        <f>'Moving Avg'!H2491</f>
        <v>17.163810000000005</v>
      </c>
      <c r="J2491" s="6" t="str">
        <f>OBV!F2491</f>
        <v>NEUTRAL</v>
      </c>
      <c r="K2491" s="6" t="str">
        <f>OBV!G2491</f>
        <v>NEUTRAL</v>
      </c>
      <c r="L2491" s="6" t="str">
        <f>OBV!H2491</f>
        <v>NEUTRAL</v>
      </c>
      <c r="M2491" s="8">
        <f t="shared" si="380"/>
        <v>25</v>
      </c>
      <c r="N2491" s="8">
        <f t="shared" si="381"/>
        <v>45</v>
      </c>
      <c r="O2491" s="8">
        <f t="shared" si="382"/>
        <v>50</v>
      </c>
      <c r="P2491" s="8">
        <f t="shared" si="383"/>
        <v>33</v>
      </c>
      <c r="Q2491" s="9">
        <f t="shared" si="384"/>
        <v>36.950000000000003</v>
      </c>
      <c r="R2491" s="9">
        <f t="shared" si="385"/>
        <v>39.75</v>
      </c>
      <c r="S2491" s="9">
        <f t="shared" si="386"/>
        <v>37.85</v>
      </c>
      <c r="T2491" s="9">
        <f t="shared" si="387"/>
        <v>38.25</v>
      </c>
      <c r="U2491" s="8">
        <f t="shared" si="388"/>
        <v>38.183333333333337</v>
      </c>
      <c r="V2491" s="8">
        <f t="shared" si="389"/>
        <v>38.200000000000003</v>
      </c>
    </row>
    <row r="2492" spans="1:22" ht="13.5" x14ac:dyDescent="0.25">
      <c r="A2492" s="3">
        <f>RSI!A2492</f>
        <v>45631</v>
      </c>
      <c r="B2492" s="2">
        <f>RSI!B2492</f>
        <v>17.824999999999999</v>
      </c>
      <c r="C2492" s="2">
        <f>RSI!I2492</f>
        <v>49.708821884411577</v>
      </c>
      <c r="D2492" s="2">
        <f>MACD!E2492</f>
        <v>-7.9376989773411566E-2</v>
      </c>
      <c r="E2492" s="2">
        <f>MACD!F2492</f>
        <v>-6.5701689951466011E-2</v>
      </c>
      <c r="F2492" s="2">
        <f>'Moving Avg'!D2492</f>
        <v>17.849399999999999</v>
      </c>
      <c r="G2492" s="2">
        <f>'Moving Avg'!F2492</f>
        <v>17.85135</v>
      </c>
      <c r="H2492" s="2">
        <f>'Moving Avg'!G2492</f>
        <v>17.808160000000001</v>
      </c>
      <c r="I2492" s="2">
        <f>'Moving Avg'!H2492</f>
        <v>17.180165000000002</v>
      </c>
      <c r="J2492" s="6" t="str">
        <f>OBV!F2492</f>
        <v>NEUTRAL</v>
      </c>
      <c r="K2492" s="6" t="str">
        <f>OBV!G2492</f>
        <v>NEUTRAL</v>
      </c>
      <c r="L2492" s="6" t="str">
        <f>OBV!H2492</f>
        <v>NEUTRAL</v>
      </c>
      <c r="M2492" s="8">
        <f t="shared" si="380"/>
        <v>25</v>
      </c>
      <c r="N2492" s="8">
        <f t="shared" si="381"/>
        <v>45</v>
      </c>
      <c r="O2492" s="8">
        <f t="shared" si="382"/>
        <v>50</v>
      </c>
      <c r="P2492" s="8">
        <f t="shared" si="383"/>
        <v>33</v>
      </c>
      <c r="Q2492" s="9">
        <f t="shared" si="384"/>
        <v>36.950000000000003</v>
      </c>
      <c r="R2492" s="9">
        <f t="shared" si="385"/>
        <v>39.75</v>
      </c>
      <c r="S2492" s="9">
        <f t="shared" si="386"/>
        <v>37.85</v>
      </c>
      <c r="T2492" s="9">
        <f t="shared" si="387"/>
        <v>38.25</v>
      </c>
      <c r="U2492" s="8">
        <f t="shared" si="388"/>
        <v>38.183333333333337</v>
      </c>
      <c r="V2492" s="8">
        <f t="shared" si="389"/>
        <v>38.200000000000003</v>
      </c>
    </row>
    <row r="2493" spans="1:22" ht="13.5" x14ac:dyDescent="0.25">
      <c r="A2493" s="3">
        <f>RSI!A2493</f>
        <v>45632</v>
      </c>
      <c r="B2493" s="2">
        <f>RSI!B2493</f>
        <v>17.834</v>
      </c>
      <c r="C2493" s="2">
        <f>RSI!I2493</f>
        <v>49.899233327579545</v>
      </c>
      <c r="D2493" s="2">
        <f>MACD!E2493</f>
        <v>-8.1714500610040375E-2</v>
      </c>
      <c r="E2493" s="2">
        <f>MACD!F2493</f>
        <v>-6.8904252083180892E-2</v>
      </c>
      <c r="F2493" s="2">
        <f>'Moving Avg'!D2493</f>
        <v>17.886400000000002</v>
      </c>
      <c r="G2493" s="2">
        <f>'Moving Avg'!F2493</f>
        <v>17.842500000000001</v>
      </c>
      <c r="H2493" s="2">
        <f>'Moving Avg'!G2493</f>
        <v>17.806299999999997</v>
      </c>
      <c r="I2493" s="2">
        <f>'Moving Avg'!H2493</f>
        <v>17.196050000000003</v>
      </c>
      <c r="J2493" s="6" t="str">
        <f>OBV!F2493</f>
        <v>NEUTRAL</v>
      </c>
      <c r="K2493" s="6" t="str">
        <f>OBV!G2493</f>
        <v>NEUTRAL</v>
      </c>
      <c r="L2493" s="6" t="str">
        <f>OBV!H2493</f>
        <v>NEUTRAL</v>
      </c>
      <c r="M2493" s="8">
        <f t="shared" si="380"/>
        <v>25</v>
      </c>
      <c r="N2493" s="8">
        <f t="shared" si="381"/>
        <v>45</v>
      </c>
      <c r="O2493" s="8">
        <f t="shared" si="382"/>
        <v>50</v>
      </c>
      <c r="P2493" s="8">
        <f t="shared" si="383"/>
        <v>33</v>
      </c>
      <c r="Q2493" s="9">
        <f t="shared" si="384"/>
        <v>36.950000000000003</v>
      </c>
      <c r="R2493" s="9">
        <f t="shared" si="385"/>
        <v>39.75</v>
      </c>
      <c r="S2493" s="9">
        <f t="shared" si="386"/>
        <v>37.85</v>
      </c>
      <c r="T2493" s="9">
        <f t="shared" si="387"/>
        <v>38.25</v>
      </c>
      <c r="U2493" s="8">
        <f t="shared" si="388"/>
        <v>38.183333333333337</v>
      </c>
      <c r="V2493" s="8">
        <f t="shared" si="389"/>
        <v>38.200000000000003</v>
      </c>
    </row>
    <row r="2494" spans="1:22" ht="13.5" x14ac:dyDescent="0.25">
      <c r="A2494" s="3">
        <f>RSI!A2494</f>
        <v>45635</v>
      </c>
      <c r="B2494" s="2">
        <f>RSI!B2494</f>
        <v>17.834</v>
      </c>
      <c r="C2494" s="2">
        <f>RSI!I2494</f>
        <v>49.899233327579545</v>
      </c>
      <c r="D2494" s="2">
        <f>MACD!E2494</f>
        <v>-5.2015589508762616E-3</v>
      </c>
      <c r="E2494" s="2">
        <f>MACD!F2494</f>
        <v>-5.6163713456719971E-2</v>
      </c>
      <c r="F2494" s="2">
        <f>'Moving Avg'!D2494</f>
        <v>17.804600000000001</v>
      </c>
      <c r="G2494" s="2">
        <f>'Moving Avg'!F2494</f>
        <v>17.83785</v>
      </c>
      <c r="H2494" s="2">
        <f>'Moving Avg'!G2494</f>
        <v>17.804439999999996</v>
      </c>
      <c r="I2494" s="2">
        <f>'Moving Avg'!H2494</f>
        <v>17.20881</v>
      </c>
      <c r="J2494" s="6" t="str">
        <f>OBV!F2494</f>
        <v>NEUTRAL</v>
      </c>
      <c r="K2494" s="6" t="str">
        <f>OBV!G2494</f>
        <v>NEUTRAL</v>
      </c>
      <c r="L2494" s="6" t="str">
        <f>OBV!H2494</f>
        <v>NEUTRAL</v>
      </c>
      <c r="M2494" s="8">
        <f t="shared" si="380"/>
        <v>25</v>
      </c>
      <c r="N2494" s="8">
        <f t="shared" si="381"/>
        <v>0</v>
      </c>
      <c r="O2494" s="8">
        <f t="shared" si="382"/>
        <v>50</v>
      </c>
      <c r="P2494" s="8">
        <f t="shared" si="383"/>
        <v>33</v>
      </c>
      <c r="Q2494" s="9">
        <f t="shared" si="384"/>
        <v>21.2</v>
      </c>
      <c r="R2494" s="9">
        <f t="shared" si="385"/>
        <v>30.75</v>
      </c>
      <c r="S2494" s="9">
        <f t="shared" si="386"/>
        <v>31.1</v>
      </c>
      <c r="T2494" s="9">
        <f t="shared" si="387"/>
        <v>27</v>
      </c>
      <c r="U2494" s="8">
        <f t="shared" si="388"/>
        <v>27.683333333333337</v>
      </c>
      <c r="V2494" s="8">
        <f t="shared" si="389"/>
        <v>27.512500000000003</v>
      </c>
    </row>
    <row r="2495" spans="1:22" ht="13.5" x14ac:dyDescent="0.25">
      <c r="A2495" s="3">
        <f>RSI!A2495</f>
        <v>45636</v>
      </c>
      <c r="B2495" s="2">
        <f>RSI!B2495</f>
        <v>17.556000000000001</v>
      </c>
      <c r="C2495" s="2">
        <f>RSI!I2495</f>
        <v>43.939485841531443</v>
      </c>
      <c r="D2495" s="2">
        <f>MACD!E2495</f>
        <v>5.8775264958168094E-2</v>
      </c>
      <c r="E2495" s="2">
        <f>MACD!F2495</f>
        <v>-3.3175917773742361E-2</v>
      </c>
      <c r="F2495" s="2">
        <f>'Moving Avg'!D2495</f>
        <v>17.739600000000003</v>
      </c>
      <c r="G2495" s="2">
        <f>'Moving Avg'!F2495</f>
        <v>17.82855</v>
      </c>
      <c r="H2495" s="2">
        <f>'Moving Avg'!G2495</f>
        <v>17.797019999999996</v>
      </c>
      <c r="I2495" s="2">
        <f>'Moving Avg'!H2495</f>
        <v>17.220179999999999</v>
      </c>
      <c r="J2495" s="6" t="str">
        <f>OBV!F2495</f>
        <v>NEUTRAL</v>
      </c>
      <c r="K2495" s="6" t="str">
        <f>OBV!G2495</f>
        <v>NEUTRAL</v>
      </c>
      <c r="L2495" s="6" t="str">
        <f>OBV!H2495</f>
        <v>NEUTRAL</v>
      </c>
      <c r="M2495" s="8">
        <f t="shared" si="380"/>
        <v>25</v>
      </c>
      <c r="N2495" s="8">
        <f t="shared" si="381"/>
        <v>0</v>
      </c>
      <c r="O2495" s="8">
        <f t="shared" si="382"/>
        <v>50</v>
      </c>
      <c r="P2495" s="8">
        <f t="shared" si="383"/>
        <v>33</v>
      </c>
      <c r="Q2495" s="9">
        <f t="shared" si="384"/>
        <v>21.2</v>
      </c>
      <c r="R2495" s="9">
        <f t="shared" si="385"/>
        <v>30.75</v>
      </c>
      <c r="S2495" s="9">
        <f t="shared" si="386"/>
        <v>31.1</v>
      </c>
      <c r="T2495" s="9">
        <f t="shared" si="387"/>
        <v>27</v>
      </c>
      <c r="U2495" s="8">
        <f t="shared" si="388"/>
        <v>27.683333333333337</v>
      </c>
      <c r="V2495" s="8">
        <f t="shared" si="389"/>
        <v>27.512500000000003</v>
      </c>
    </row>
    <row r="2496" spans="1:22" ht="13.5" x14ac:dyDescent="0.25">
      <c r="A2496" s="3">
        <f>RSI!A2496</f>
        <v>45637</v>
      </c>
      <c r="B2496" s="2">
        <f>RSI!B2496</f>
        <v>17.788</v>
      </c>
      <c r="C2496" s="2">
        <f>RSI!I2496</f>
        <v>49.373714657500685</v>
      </c>
      <c r="D2496" s="2">
        <f>MACD!E2496</f>
        <v>4.1699839075416634E-2</v>
      </c>
      <c r="E2496" s="2">
        <f>MACD!F2496</f>
        <v>-1.8200766403910561E-2</v>
      </c>
      <c r="F2496" s="2">
        <f>'Moving Avg'!D2496</f>
        <v>17.767399999999999</v>
      </c>
      <c r="G2496" s="2">
        <f>'Moving Avg'!F2496</f>
        <v>17.823900000000002</v>
      </c>
      <c r="H2496" s="2">
        <f>'Moving Avg'!G2496</f>
        <v>17.796099999999996</v>
      </c>
      <c r="I2496" s="2">
        <f>'Moving Avg'!H2496</f>
        <v>17.22993</v>
      </c>
      <c r="J2496" s="6" t="str">
        <f>OBV!F2496</f>
        <v>NEUTRAL</v>
      </c>
      <c r="K2496" s="6" t="str">
        <f>OBV!G2496</f>
        <v>NEUTRAL</v>
      </c>
      <c r="L2496" s="6" t="str">
        <f>OBV!H2496</f>
        <v>NEUTRAL</v>
      </c>
      <c r="M2496" s="8">
        <f t="shared" si="380"/>
        <v>25</v>
      </c>
      <c r="N2496" s="8">
        <f t="shared" si="381"/>
        <v>0</v>
      </c>
      <c r="O2496" s="8">
        <f t="shared" si="382"/>
        <v>50</v>
      </c>
      <c r="P2496" s="8">
        <f t="shared" si="383"/>
        <v>33</v>
      </c>
      <c r="Q2496" s="9">
        <f t="shared" si="384"/>
        <v>21.2</v>
      </c>
      <c r="R2496" s="9">
        <f t="shared" si="385"/>
        <v>30.75</v>
      </c>
      <c r="S2496" s="9">
        <f t="shared" si="386"/>
        <v>31.1</v>
      </c>
      <c r="T2496" s="9">
        <f t="shared" si="387"/>
        <v>27</v>
      </c>
      <c r="U2496" s="8">
        <f t="shared" si="388"/>
        <v>27.683333333333337</v>
      </c>
      <c r="V2496" s="8">
        <f t="shared" si="389"/>
        <v>27.512500000000003</v>
      </c>
    </row>
    <row r="2497" spans="1:22" ht="13.5" x14ac:dyDescent="0.25">
      <c r="A2497" s="3">
        <f>RSI!A2497</f>
        <v>45638</v>
      </c>
      <c r="B2497" s="2">
        <f>RSI!B2497</f>
        <v>18.827999999999999</v>
      </c>
      <c r="C2497" s="2">
        <f>RSI!I2497</f>
        <v>65.51254431468962</v>
      </c>
      <c r="D2497" s="2">
        <f>MACD!E2497</f>
        <v>-2.5304552588565343E-2</v>
      </c>
      <c r="E2497" s="2">
        <f>MACD!F2497</f>
        <v>-1.9621523640841521E-2</v>
      </c>
      <c r="F2497" s="2">
        <f>'Moving Avg'!D2497</f>
        <v>17.968</v>
      </c>
      <c r="G2497" s="2">
        <f>'Moving Avg'!F2497</f>
        <v>17.8782</v>
      </c>
      <c r="H2497" s="2">
        <f>'Moving Avg'!G2497</f>
        <v>17.817819999999994</v>
      </c>
      <c r="I2497" s="2">
        <f>'Moving Avg'!H2497</f>
        <v>17.244879999999998</v>
      </c>
      <c r="J2497" s="6" t="str">
        <f>OBV!F2497</f>
        <v>BULLISH</v>
      </c>
      <c r="K2497" s="6" t="str">
        <f>OBV!G2497</f>
        <v>WEAK</v>
      </c>
      <c r="L2497" s="6" t="str">
        <f>OBV!H2497</f>
        <v>CONFIRMED BULLISH</v>
      </c>
      <c r="M2497" s="8">
        <f t="shared" si="380"/>
        <v>25</v>
      </c>
      <c r="N2497" s="8">
        <f t="shared" si="381"/>
        <v>45</v>
      </c>
      <c r="O2497" s="8">
        <f t="shared" si="382"/>
        <v>50</v>
      </c>
      <c r="P2497" s="8">
        <f t="shared" si="383"/>
        <v>67</v>
      </c>
      <c r="Q2497" s="9">
        <f t="shared" si="384"/>
        <v>42.05</v>
      </c>
      <c r="R2497" s="9">
        <f t="shared" si="385"/>
        <v>48.25</v>
      </c>
      <c r="S2497" s="9">
        <f t="shared" si="386"/>
        <v>53.150000000000006</v>
      </c>
      <c r="T2497" s="9">
        <f t="shared" si="387"/>
        <v>46.75</v>
      </c>
      <c r="U2497" s="8">
        <f t="shared" si="388"/>
        <v>47.816666666666663</v>
      </c>
      <c r="V2497" s="8">
        <f t="shared" si="389"/>
        <v>47.55</v>
      </c>
    </row>
    <row r="2498" spans="1:22" ht="13.5" x14ac:dyDescent="0.25">
      <c r="A2498" s="3">
        <f>RSI!A2498</f>
        <v>45639</v>
      </c>
      <c r="B2498" s="2">
        <f>RSI!B2498</f>
        <v>18.827999999999999</v>
      </c>
      <c r="C2498" s="2">
        <f>RSI!I2498</f>
        <v>65.51254431468962</v>
      </c>
      <c r="D2498" s="2">
        <f>MACD!E2498</f>
        <v>-0.12798543434708876</v>
      </c>
      <c r="E2498" s="2">
        <f>MACD!F2498</f>
        <v>-4.1294305782090965E-2</v>
      </c>
      <c r="F2498" s="2">
        <f>'Moving Avg'!D2498</f>
        <v>18.166800000000002</v>
      </c>
      <c r="G2498" s="2">
        <f>'Moving Avg'!F2498</f>
        <v>17.932499999999997</v>
      </c>
      <c r="H2498" s="2">
        <f>'Moving Avg'!G2498</f>
        <v>17.841399999999997</v>
      </c>
      <c r="I2498" s="2">
        <f>'Moving Avg'!H2498</f>
        <v>17.259829999999997</v>
      </c>
      <c r="J2498" s="6" t="str">
        <f>OBV!F2498</f>
        <v>BULLISH</v>
      </c>
      <c r="K2498" s="6" t="str">
        <f>OBV!G2498</f>
        <v>WEAK</v>
      </c>
      <c r="L2498" s="6" t="str">
        <f>OBV!H2498</f>
        <v>CONFIRMED BULLISH</v>
      </c>
      <c r="M2498" s="8">
        <f t="shared" ref="M2498:M2561" si="390">IF(C2498&lt;30,50, IF(C2498&gt;70, 0, 25))</f>
        <v>25</v>
      </c>
      <c r="N2498" s="8">
        <f t="shared" ref="N2498:N2561" si="391">IF(E2498-D2498&gt;0.02, 100, IF(E2498-D2498&lt;0,0,45))</f>
        <v>100</v>
      </c>
      <c r="O2498" s="8">
        <f t="shared" ref="O2498:O2561" si="392">IF(F2498-I2498&gt;10,100,IF(F2498-I2498&gt;5,75, IF(F2498-I2498&gt;0,50,0)))</f>
        <v>50</v>
      </c>
      <c r="P2498" s="8">
        <f t="shared" ref="P2498:P2561" si="393">IF(L2498="confirmed bullish", 34, IF(L2498="bullish divergence",17, 0))+IF(J2498="bullish",33,IF(J2498="bearish",0,16.5))+IF(K2498="strong",33,IF(K2498="weak",0,16.5))</f>
        <v>67</v>
      </c>
      <c r="Q2498" s="9">
        <f t="shared" si="384"/>
        <v>61.3</v>
      </c>
      <c r="R2498" s="9">
        <f t="shared" si="385"/>
        <v>59.25</v>
      </c>
      <c r="S2498" s="9">
        <f t="shared" si="386"/>
        <v>61.400000000000006</v>
      </c>
      <c r="T2498" s="9">
        <f t="shared" si="387"/>
        <v>60.5</v>
      </c>
      <c r="U2498" s="8">
        <f t="shared" si="388"/>
        <v>60.65</v>
      </c>
      <c r="V2498" s="8">
        <f t="shared" si="389"/>
        <v>60.612499999999997</v>
      </c>
    </row>
    <row r="2499" spans="1:22" ht="13.5" x14ac:dyDescent="0.25">
      <c r="A2499" s="3">
        <f>RSI!A2499</f>
        <v>45642</v>
      </c>
      <c r="B2499" s="2">
        <f>RSI!B2499</f>
        <v>18.076000000000001</v>
      </c>
      <c r="C2499" s="2">
        <f>RSI!I2499</f>
        <v>51.693304876122092</v>
      </c>
      <c r="D2499" s="2">
        <f>MACD!E2499</f>
        <v>-7.3322473510067709E-2</v>
      </c>
      <c r="E2499" s="2">
        <f>MACD!F2499</f>
        <v>-4.7699939327686319E-2</v>
      </c>
      <c r="F2499" s="2">
        <f>'Moving Avg'!D2499</f>
        <v>18.215199999999999</v>
      </c>
      <c r="G2499" s="2">
        <f>'Moving Avg'!F2499</f>
        <v>17.949199999999998</v>
      </c>
      <c r="H2499" s="2">
        <f>'Moving Avg'!G2499</f>
        <v>17.84994</v>
      </c>
      <c r="I2499" s="2">
        <f>'Moving Avg'!H2499</f>
        <v>17.271445</v>
      </c>
      <c r="J2499" s="6" t="str">
        <f>OBV!F2499</f>
        <v>BULLISH</v>
      </c>
      <c r="K2499" s="6" t="str">
        <f>OBV!G2499</f>
        <v>NEUTRAL</v>
      </c>
      <c r="L2499" s="6" t="str">
        <f>OBV!H2499</f>
        <v>CONFIRMED BULLISH</v>
      </c>
      <c r="M2499" s="8">
        <f t="shared" si="390"/>
        <v>25</v>
      </c>
      <c r="N2499" s="8">
        <f t="shared" si="391"/>
        <v>100</v>
      </c>
      <c r="O2499" s="8">
        <f t="shared" si="392"/>
        <v>50</v>
      </c>
      <c r="P2499" s="8">
        <f t="shared" si="393"/>
        <v>83.5</v>
      </c>
      <c r="Q2499" s="9">
        <f t="shared" ref="Q2499:Q2562" si="394">0.35*M2499+N2499*0.35+O2499*0.15+P2499*0.15</f>
        <v>63.774999999999999</v>
      </c>
      <c r="R2499" s="9">
        <f t="shared" ref="R2499:R2562" si="395">M2499*0.2+N2499*0.2+O2499*0.35+P2499*0.25</f>
        <v>63.375</v>
      </c>
      <c r="S2499" s="9">
        <f t="shared" ref="S2499:S2562" si="396">M2499*0.15+N2499*0.15+O2499*0.25+P2499*0.45</f>
        <v>68.825000000000003</v>
      </c>
      <c r="T2499" s="9">
        <f t="shared" ref="T2499:T2562" si="397">0.25*SUM(M2499:P2499)</f>
        <v>64.625</v>
      </c>
      <c r="U2499" s="8">
        <f t="shared" ref="U2499:U2562" si="398">SUM(Q2499:S2499)/3</f>
        <v>65.325000000000003</v>
      </c>
      <c r="V2499" s="8">
        <f t="shared" ref="V2499:V2562" si="399">SUM(Q2499:T2499)/4</f>
        <v>65.150000000000006</v>
      </c>
    </row>
    <row r="2500" spans="1:22" ht="13.5" x14ac:dyDescent="0.25">
      <c r="A2500" s="3">
        <f>RSI!A2500</f>
        <v>45644</v>
      </c>
      <c r="B2500" s="2">
        <f>RSI!B2500</f>
        <v>17.983000000000001</v>
      </c>
      <c r="C2500" s="2">
        <f>RSI!I2500</f>
        <v>50.280731381848469</v>
      </c>
      <c r="D2500" s="2">
        <f>MACD!E2500</f>
        <v>-7.6560068597757436E-2</v>
      </c>
      <c r="E2500" s="2">
        <f>MACD!F2500</f>
        <v>-5.3471965181700547E-2</v>
      </c>
      <c r="F2500" s="2">
        <f>'Moving Avg'!D2500</f>
        <v>18.300600000000003</v>
      </c>
      <c r="G2500" s="2">
        <f>'Moving Avg'!F2500</f>
        <v>17.96125</v>
      </c>
      <c r="H2500" s="2">
        <f>'Moving Avg'!G2500</f>
        <v>17.852919999999997</v>
      </c>
      <c r="I2500" s="2">
        <f>'Moving Avg'!H2500</f>
        <v>17.282595000000001</v>
      </c>
      <c r="J2500" s="6" t="str">
        <f>OBV!F2500</f>
        <v>BEARISH</v>
      </c>
      <c r="K2500" s="6" t="str">
        <f>OBV!G2500</f>
        <v>STRONG</v>
      </c>
      <c r="L2500" s="6" t="str">
        <f>OBV!H2500</f>
        <v>BEARISH DIVERGENCE</v>
      </c>
      <c r="M2500" s="8">
        <f t="shared" si="390"/>
        <v>25</v>
      </c>
      <c r="N2500" s="8">
        <f t="shared" si="391"/>
        <v>100</v>
      </c>
      <c r="O2500" s="8">
        <f t="shared" si="392"/>
        <v>50</v>
      </c>
      <c r="P2500" s="8">
        <f t="shared" si="393"/>
        <v>33</v>
      </c>
      <c r="Q2500" s="9">
        <f t="shared" si="394"/>
        <v>56.2</v>
      </c>
      <c r="R2500" s="9">
        <f t="shared" si="395"/>
        <v>50.75</v>
      </c>
      <c r="S2500" s="9">
        <f t="shared" si="396"/>
        <v>46.1</v>
      </c>
      <c r="T2500" s="9">
        <f t="shared" si="397"/>
        <v>52</v>
      </c>
      <c r="U2500" s="8">
        <f t="shared" si="398"/>
        <v>51.016666666666673</v>
      </c>
      <c r="V2500" s="8">
        <f t="shared" si="399"/>
        <v>51.262500000000003</v>
      </c>
    </row>
    <row r="2501" spans="1:22" ht="13.5" x14ac:dyDescent="0.25">
      <c r="A2501" s="3">
        <f>RSI!A2501</f>
        <v>45645</v>
      </c>
      <c r="B2501" s="2">
        <f>RSI!B2501</f>
        <v>17.649000000000001</v>
      </c>
      <c r="C2501" s="2">
        <f>RSI!I2501</f>
        <v>45.474617966284356</v>
      </c>
      <c r="D2501" s="2">
        <f>MACD!E2501</f>
        <v>-9.0338126645402639E-2</v>
      </c>
      <c r="E2501" s="2">
        <f>MACD!F2501</f>
        <v>-6.0845197474440962E-2</v>
      </c>
      <c r="F2501" s="2">
        <f>'Moving Avg'!D2501</f>
        <v>18.2728</v>
      </c>
      <c r="G2501" s="2">
        <f>'Moving Avg'!F2501</f>
        <v>17.956600000000002</v>
      </c>
      <c r="H2501" s="2">
        <f>'Moving Avg'!G2501</f>
        <v>17.851059999999997</v>
      </c>
      <c r="I2501" s="2">
        <f>'Moving Avg'!H2501</f>
        <v>17.292075000000001</v>
      </c>
      <c r="J2501" s="6" t="str">
        <f>OBV!F2501</f>
        <v>BEARISH</v>
      </c>
      <c r="K2501" s="6" t="str">
        <f>OBV!G2501</f>
        <v>STRONG</v>
      </c>
      <c r="L2501" s="6" t="str">
        <f>OBV!H2501</f>
        <v>CONFIRMED BEARISH</v>
      </c>
      <c r="M2501" s="8">
        <f t="shared" si="390"/>
        <v>25</v>
      </c>
      <c r="N2501" s="8">
        <f t="shared" si="391"/>
        <v>100</v>
      </c>
      <c r="O2501" s="8">
        <f t="shared" si="392"/>
        <v>50</v>
      </c>
      <c r="P2501" s="8">
        <f t="shared" si="393"/>
        <v>33</v>
      </c>
      <c r="Q2501" s="9">
        <f t="shared" si="394"/>
        <v>56.2</v>
      </c>
      <c r="R2501" s="9">
        <f t="shared" si="395"/>
        <v>50.75</v>
      </c>
      <c r="S2501" s="9">
        <f t="shared" si="396"/>
        <v>46.1</v>
      </c>
      <c r="T2501" s="9">
        <f t="shared" si="397"/>
        <v>52</v>
      </c>
      <c r="U2501" s="8">
        <f t="shared" si="398"/>
        <v>51.016666666666673</v>
      </c>
      <c r="V2501" s="8">
        <f t="shared" si="399"/>
        <v>51.262500000000003</v>
      </c>
    </row>
    <row r="2502" spans="1:22" ht="13.5" x14ac:dyDescent="0.25">
      <c r="A2502" s="3">
        <f>RSI!A2502</f>
        <v>45646</v>
      </c>
      <c r="B2502" s="2">
        <f>RSI!B2502</f>
        <v>18.420000000000002</v>
      </c>
      <c r="C2502" s="2">
        <f>RSI!I2502</f>
        <v>55.943396960466117</v>
      </c>
      <c r="D2502" s="2">
        <f>MACD!E2502</f>
        <v>-0.13013759518250012</v>
      </c>
      <c r="E2502" s="2">
        <f>MACD!F2502</f>
        <v>-7.4703677016052794E-2</v>
      </c>
      <c r="F2502" s="2">
        <f>'Moving Avg'!D2502</f>
        <v>18.191200000000002</v>
      </c>
      <c r="G2502" s="2">
        <f>'Moving Avg'!F2502</f>
        <v>17.990500000000001</v>
      </c>
      <c r="H2502" s="2">
        <f>'Moving Avg'!G2502</f>
        <v>17.866479999999996</v>
      </c>
      <c r="I2502" s="2">
        <f>'Moving Avg'!H2502</f>
        <v>17.305625000000003</v>
      </c>
      <c r="J2502" s="6" t="str">
        <f>OBV!F2502</f>
        <v>BEARISH</v>
      </c>
      <c r="K2502" s="6" t="str">
        <f>OBV!G2502</f>
        <v>STRONG</v>
      </c>
      <c r="L2502" s="6" t="str">
        <f>OBV!H2502</f>
        <v>CONFIRMED BEARISH</v>
      </c>
      <c r="M2502" s="8">
        <f t="shared" si="390"/>
        <v>25</v>
      </c>
      <c r="N2502" s="8">
        <f t="shared" si="391"/>
        <v>100</v>
      </c>
      <c r="O2502" s="8">
        <f t="shared" si="392"/>
        <v>50</v>
      </c>
      <c r="P2502" s="8">
        <f t="shared" si="393"/>
        <v>33</v>
      </c>
      <c r="Q2502" s="9">
        <f t="shared" si="394"/>
        <v>56.2</v>
      </c>
      <c r="R2502" s="9">
        <f t="shared" si="395"/>
        <v>50.75</v>
      </c>
      <c r="S2502" s="9">
        <f t="shared" si="396"/>
        <v>46.1</v>
      </c>
      <c r="T2502" s="9">
        <f t="shared" si="397"/>
        <v>52</v>
      </c>
      <c r="U2502" s="8">
        <f t="shared" si="398"/>
        <v>51.016666666666673</v>
      </c>
      <c r="V2502" s="8">
        <f t="shared" si="399"/>
        <v>51.262500000000003</v>
      </c>
    </row>
    <row r="2503" spans="1:22" ht="13.5" x14ac:dyDescent="0.25">
      <c r="A2503" s="3">
        <f>RSI!A2503</f>
        <v>45649</v>
      </c>
      <c r="B2503" s="2">
        <f>RSI!B2503</f>
        <v>18.428999999999998</v>
      </c>
      <c r="C2503" s="2">
        <f>RSI!I2503</f>
        <v>56.049477122725996</v>
      </c>
      <c r="D2503" s="2">
        <f>MACD!E2503</f>
        <v>-0.1658991435214503</v>
      </c>
      <c r="E2503" s="2">
        <f>MACD!F2503</f>
        <v>-9.2942770317132301E-2</v>
      </c>
      <c r="F2503" s="2">
        <f>'Moving Avg'!D2503</f>
        <v>18.1114</v>
      </c>
      <c r="G2503" s="2">
        <f>'Moving Avg'!F2503</f>
        <v>18.024850000000001</v>
      </c>
      <c r="H2503" s="2">
        <f>'Moving Avg'!G2503</f>
        <v>17.874659999999999</v>
      </c>
      <c r="I2503" s="2">
        <f>'Moving Avg'!H2503</f>
        <v>17.319435000000002</v>
      </c>
      <c r="J2503" s="6" t="str">
        <f>OBV!F2503</f>
        <v>BEARISH</v>
      </c>
      <c r="K2503" s="6" t="str">
        <f>OBV!G2503</f>
        <v>STRONG</v>
      </c>
      <c r="L2503" s="6" t="str">
        <f>OBV!H2503</f>
        <v>CONFIRMED BEARISH</v>
      </c>
      <c r="M2503" s="8">
        <f t="shared" si="390"/>
        <v>25</v>
      </c>
      <c r="N2503" s="8">
        <f t="shared" si="391"/>
        <v>100</v>
      </c>
      <c r="O2503" s="8">
        <f t="shared" si="392"/>
        <v>50</v>
      </c>
      <c r="P2503" s="8">
        <f t="shared" si="393"/>
        <v>33</v>
      </c>
      <c r="Q2503" s="9">
        <f t="shared" si="394"/>
        <v>56.2</v>
      </c>
      <c r="R2503" s="9">
        <f t="shared" si="395"/>
        <v>50.75</v>
      </c>
      <c r="S2503" s="9">
        <f t="shared" si="396"/>
        <v>46.1</v>
      </c>
      <c r="T2503" s="9">
        <f t="shared" si="397"/>
        <v>52</v>
      </c>
      <c r="U2503" s="8">
        <f t="shared" si="398"/>
        <v>51.016666666666673</v>
      </c>
      <c r="V2503" s="8">
        <f t="shared" si="399"/>
        <v>51.262500000000003</v>
      </c>
    </row>
    <row r="2504" spans="1:22" ht="13.5" x14ac:dyDescent="0.25">
      <c r="A2504" s="3">
        <f>RSI!A2504</f>
        <v>45650</v>
      </c>
      <c r="B2504" s="2">
        <f>RSI!B2504</f>
        <v>18.847000000000001</v>
      </c>
      <c r="C2504" s="2">
        <f>RSI!I2504</f>
        <v>60.773589226158272</v>
      </c>
      <c r="D2504" s="2">
        <f>MACD!E2504</f>
        <v>-0.22977045183804634</v>
      </c>
      <c r="E2504" s="2">
        <f>MACD!F2504</f>
        <v>-0.12030830662131511</v>
      </c>
      <c r="F2504" s="2">
        <f>'Moving Avg'!D2504</f>
        <v>18.265599999999999</v>
      </c>
      <c r="G2504" s="2">
        <f>'Moving Avg'!F2504</f>
        <v>18.054600000000001</v>
      </c>
      <c r="H2504" s="2">
        <f>'Moving Avg'!G2504</f>
        <v>17.891199999999998</v>
      </c>
      <c r="I2504" s="2">
        <f>'Moving Avg'!H2504</f>
        <v>17.334950000000006</v>
      </c>
      <c r="J2504" s="6" t="str">
        <f>OBV!F2504</f>
        <v>BULLISH</v>
      </c>
      <c r="K2504" s="6" t="str">
        <f>OBV!G2504</f>
        <v>WEAK</v>
      </c>
      <c r="L2504" s="6" t="str">
        <f>OBV!H2504</f>
        <v>CONFIRMED BULLISH</v>
      </c>
      <c r="M2504" s="8">
        <f t="shared" si="390"/>
        <v>25</v>
      </c>
      <c r="N2504" s="8">
        <f t="shared" si="391"/>
        <v>100</v>
      </c>
      <c r="O2504" s="8">
        <f t="shared" si="392"/>
        <v>50</v>
      </c>
      <c r="P2504" s="8">
        <f t="shared" si="393"/>
        <v>67</v>
      </c>
      <c r="Q2504" s="9">
        <f t="shared" si="394"/>
        <v>61.3</v>
      </c>
      <c r="R2504" s="9">
        <f t="shared" si="395"/>
        <v>59.25</v>
      </c>
      <c r="S2504" s="9">
        <f t="shared" si="396"/>
        <v>61.400000000000006</v>
      </c>
      <c r="T2504" s="9">
        <f t="shared" si="397"/>
        <v>60.5</v>
      </c>
      <c r="U2504" s="8">
        <f t="shared" si="398"/>
        <v>60.65</v>
      </c>
      <c r="V2504" s="8">
        <f t="shared" si="399"/>
        <v>60.612499999999997</v>
      </c>
    </row>
    <row r="2505" spans="1:22" ht="13.5" x14ac:dyDescent="0.25">
      <c r="A2505" s="3">
        <f>RSI!A2505</f>
        <v>45651</v>
      </c>
      <c r="B2505" s="2">
        <f>RSI!B2505</f>
        <v>18.847000000000001</v>
      </c>
      <c r="C2505" s="2">
        <f>RSI!I2505</f>
        <v>60.773589226158272</v>
      </c>
      <c r="D2505" s="2">
        <f>MACD!E2505</f>
        <v>-0.33150699878879308</v>
      </c>
      <c r="E2505" s="2">
        <f>MACD!F2505</f>
        <v>-0.16254804505481071</v>
      </c>
      <c r="F2505" s="2">
        <f>'Moving Avg'!D2505</f>
        <v>18.438400000000001</v>
      </c>
      <c r="G2505" s="2">
        <f>'Moving Avg'!F2505</f>
        <v>18.091299999999997</v>
      </c>
      <c r="H2505" s="2">
        <f>'Moving Avg'!G2505</f>
        <v>17.911459999999998</v>
      </c>
      <c r="I2505" s="2">
        <f>'Moving Avg'!H2505</f>
        <v>17.350465000000007</v>
      </c>
      <c r="J2505" s="6" t="str">
        <f>OBV!F2505</f>
        <v>BULLISH</v>
      </c>
      <c r="K2505" s="6" t="str">
        <f>OBV!G2505</f>
        <v>WEAK</v>
      </c>
      <c r="L2505" s="6" t="str">
        <f>OBV!H2505</f>
        <v>CONFIRMED BULLISH</v>
      </c>
      <c r="M2505" s="8">
        <f t="shared" si="390"/>
        <v>25</v>
      </c>
      <c r="N2505" s="8">
        <f t="shared" si="391"/>
        <v>100</v>
      </c>
      <c r="O2505" s="8">
        <f t="shared" si="392"/>
        <v>50</v>
      </c>
      <c r="P2505" s="8">
        <f t="shared" si="393"/>
        <v>67</v>
      </c>
      <c r="Q2505" s="9">
        <f t="shared" si="394"/>
        <v>61.3</v>
      </c>
      <c r="R2505" s="9">
        <f t="shared" si="395"/>
        <v>59.25</v>
      </c>
      <c r="S2505" s="9">
        <f t="shared" si="396"/>
        <v>61.400000000000006</v>
      </c>
      <c r="T2505" s="9">
        <f t="shared" si="397"/>
        <v>60.5</v>
      </c>
      <c r="U2505" s="8">
        <f t="shared" si="398"/>
        <v>60.65</v>
      </c>
      <c r="V2505" s="8">
        <f t="shared" si="399"/>
        <v>60.612499999999997</v>
      </c>
    </row>
    <row r="2506" spans="1:22" ht="13.5" x14ac:dyDescent="0.25">
      <c r="A2506" s="3">
        <f>RSI!A2506</f>
        <v>45652</v>
      </c>
      <c r="B2506" s="2">
        <f>RSI!B2506</f>
        <v>19.042000000000002</v>
      </c>
      <c r="C2506" s="2">
        <f>RSI!I2506</f>
        <v>62.929413239694597</v>
      </c>
      <c r="D2506" s="2">
        <f>MACD!E2506</f>
        <v>-0.40090164954748175</v>
      </c>
      <c r="E2506" s="2">
        <f>MACD!F2506</f>
        <v>-0.21021876595334493</v>
      </c>
      <c r="F2506" s="2">
        <f>'Moving Avg'!D2506</f>
        <v>18.717000000000002</v>
      </c>
      <c r="G2506" s="2">
        <f>'Moving Avg'!F2506</f>
        <v>18.155849999999997</v>
      </c>
      <c r="H2506" s="2">
        <f>'Moving Avg'!G2506</f>
        <v>17.93562</v>
      </c>
      <c r="I2506" s="2">
        <f>'Moving Avg'!H2506</f>
        <v>17.366485000000008</v>
      </c>
      <c r="J2506" s="6" t="str">
        <f>OBV!F2506</f>
        <v>BULLISH</v>
      </c>
      <c r="K2506" s="6" t="str">
        <f>OBV!G2506</f>
        <v>WEAK</v>
      </c>
      <c r="L2506" s="6" t="str">
        <f>OBV!H2506</f>
        <v>CONFIRMED BULLISH</v>
      </c>
      <c r="M2506" s="8">
        <f t="shared" si="390"/>
        <v>25</v>
      </c>
      <c r="N2506" s="8">
        <f t="shared" si="391"/>
        <v>100</v>
      </c>
      <c r="O2506" s="8">
        <f t="shared" si="392"/>
        <v>50</v>
      </c>
      <c r="P2506" s="8">
        <f t="shared" si="393"/>
        <v>67</v>
      </c>
      <c r="Q2506" s="9">
        <f t="shared" si="394"/>
        <v>61.3</v>
      </c>
      <c r="R2506" s="9">
        <f t="shared" si="395"/>
        <v>59.25</v>
      </c>
      <c r="S2506" s="9">
        <f t="shared" si="396"/>
        <v>61.400000000000006</v>
      </c>
      <c r="T2506" s="9">
        <f t="shared" si="397"/>
        <v>60.5</v>
      </c>
      <c r="U2506" s="8">
        <f t="shared" si="398"/>
        <v>60.65</v>
      </c>
      <c r="V2506" s="8">
        <f t="shared" si="399"/>
        <v>60.612499999999997</v>
      </c>
    </row>
    <row r="2507" spans="1:22" ht="13.5" x14ac:dyDescent="0.25">
      <c r="A2507" s="3">
        <f>RSI!A2507</f>
        <v>45653</v>
      </c>
      <c r="B2507" s="2">
        <f>RSI!B2507</f>
        <v>19.181000000000001</v>
      </c>
      <c r="C2507" s="2">
        <f>RSI!I2507</f>
        <v>64.430074134584942</v>
      </c>
      <c r="D2507" s="2">
        <f>MACD!E2507</f>
        <v>-0.31528889273964467</v>
      </c>
      <c r="E2507" s="2">
        <f>MACD!F2507</f>
        <v>-0.2312327913106049</v>
      </c>
      <c r="F2507" s="2">
        <f>'Moving Avg'!D2507</f>
        <v>18.869199999999999</v>
      </c>
      <c r="G2507" s="2">
        <f>'Moving Avg'!F2507</f>
        <v>18.219449999999998</v>
      </c>
      <c r="H2507" s="2">
        <f>'Moving Avg'!G2507</f>
        <v>17.962560000000003</v>
      </c>
      <c r="I2507" s="2">
        <f>'Moving Avg'!H2507</f>
        <v>17.384270000000011</v>
      </c>
      <c r="J2507" s="6" t="str">
        <f>OBV!F2507</f>
        <v>BULLISH</v>
      </c>
      <c r="K2507" s="6" t="str">
        <f>OBV!G2507</f>
        <v>WEAK</v>
      </c>
      <c r="L2507" s="6" t="str">
        <f>OBV!H2507</f>
        <v>CONFIRMED BULLISH</v>
      </c>
      <c r="M2507" s="8">
        <f t="shared" si="390"/>
        <v>25</v>
      </c>
      <c r="N2507" s="8">
        <f t="shared" si="391"/>
        <v>100</v>
      </c>
      <c r="O2507" s="8">
        <f t="shared" si="392"/>
        <v>50</v>
      </c>
      <c r="P2507" s="8">
        <f t="shared" si="393"/>
        <v>67</v>
      </c>
      <c r="Q2507" s="9">
        <f t="shared" si="394"/>
        <v>61.3</v>
      </c>
      <c r="R2507" s="9">
        <f t="shared" si="395"/>
        <v>59.25</v>
      </c>
      <c r="S2507" s="9">
        <f t="shared" si="396"/>
        <v>61.400000000000006</v>
      </c>
      <c r="T2507" s="9">
        <f t="shared" si="397"/>
        <v>60.5</v>
      </c>
      <c r="U2507" s="8">
        <f t="shared" si="398"/>
        <v>60.65</v>
      </c>
      <c r="V2507" s="8">
        <f t="shared" si="399"/>
        <v>60.612499999999997</v>
      </c>
    </row>
    <row r="2508" spans="1:22" ht="13.5" x14ac:dyDescent="0.25">
      <c r="A2508" s="3">
        <f>RSI!A2508</f>
        <v>45656</v>
      </c>
      <c r="B2508" s="2">
        <f>RSI!B2508</f>
        <v>19.321000000000002</v>
      </c>
      <c r="C2508" s="2">
        <f>RSI!I2508</f>
        <v>65.926211427921913</v>
      </c>
      <c r="D2508" s="2">
        <f>MACD!E2508</f>
        <v>-0.2590134976025702</v>
      </c>
      <c r="E2508" s="2">
        <f>MACD!F2508</f>
        <v>-0.23678893256899797</v>
      </c>
      <c r="F2508" s="2">
        <f>'Moving Avg'!D2508</f>
        <v>19.047599999999999</v>
      </c>
      <c r="G2508" s="2">
        <f>'Moving Avg'!F2508</f>
        <v>18.303049999999999</v>
      </c>
      <c r="H2508" s="2">
        <f>'Moving Avg'!G2508</f>
        <v>17.992300000000004</v>
      </c>
      <c r="I2508" s="2">
        <f>'Moving Avg'!H2508</f>
        <v>17.40275500000001</v>
      </c>
      <c r="J2508" s="6" t="str">
        <f>OBV!F2508</f>
        <v>BULLISH</v>
      </c>
      <c r="K2508" s="6" t="str">
        <f>OBV!G2508</f>
        <v>WEAK</v>
      </c>
      <c r="L2508" s="6" t="str">
        <f>OBV!H2508</f>
        <v>CONFIRMED BULLISH</v>
      </c>
      <c r="M2508" s="8">
        <f t="shared" si="390"/>
        <v>25</v>
      </c>
      <c r="N2508" s="8">
        <f t="shared" si="391"/>
        <v>100</v>
      </c>
      <c r="O2508" s="8">
        <f t="shared" si="392"/>
        <v>50</v>
      </c>
      <c r="P2508" s="8">
        <f t="shared" si="393"/>
        <v>67</v>
      </c>
      <c r="Q2508" s="9">
        <f t="shared" si="394"/>
        <v>61.3</v>
      </c>
      <c r="R2508" s="9">
        <f t="shared" si="395"/>
        <v>59.25</v>
      </c>
      <c r="S2508" s="9">
        <f t="shared" si="396"/>
        <v>61.400000000000006</v>
      </c>
      <c r="T2508" s="9">
        <f t="shared" si="397"/>
        <v>60.5</v>
      </c>
      <c r="U2508" s="8">
        <f t="shared" si="398"/>
        <v>60.65</v>
      </c>
      <c r="V2508" s="8">
        <f t="shared" si="399"/>
        <v>60.612499999999997</v>
      </c>
    </row>
    <row r="2509" spans="1:22" ht="13.5" x14ac:dyDescent="0.25">
      <c r="A2509" s="3">
        <f>RSI!A2509</f>
        <v>45657</v>
      </c>
      <c r="B2509" s="2">
        <f>RSI!B2509</f>
        <v>19.228000000000002</v>
      </c>
      <c r="C2509" s="2">
        <f>RSI!I2509</f>
        <v>64.000412856316032</v>
      </c>
      <c r="D2509" s="2">
        <f>MACD!E2509</f>
        <v>-0.32639301995839531</v>
      </c>
      <c r="E2509" s="2">
        <f>MACD!F2509</f>
        <v>-0.25470975004687746</v>
      </c>
      <c r="F2509" s="2">
        <f>'Moving Avg'!D2509</f>
        <v>19.123799999999999</v>
      </c>
      <c r="G2509" s="2">
        <f>'Moving Avg'!F2509</f>
        <v>18.352300000000003</v>
      </c>
      <c r="H2509" s="2">
        <f>'Moving Avg'!G2509</f>
        <v>18.020180000000003</v>
      </c>
      <c r="I2509" s="2">
        <f>'Moving Avg'!H2509</f>
        <v>17.421415000000014</v>
      </c>
      <c r="J2509" s="6" t="str">
        <f>OBV!F2509</f>
        <v>BULLISH</v>
      </c>
      <c r="K2509" s="6" t="str">
        <f>OBV!G2509</f>
        <v>WEAK</v>
      </c>
      <c r="L2509" s="6" t="str">
        <f>OBV!H2509</f>
        <v>CONFIRMED BULLISH</v>
      </c>
      <c r="M2509" s="8">
        <f t="shared" si="390"/>
        <v>25</v>
      </c>
      <c r="N2509" s="8">
        <f t="shared" si="391"/>
        <v>100</v>
      </c>
      <c r="O2509" s="8">
        <f t="shared" si="392"/>
        <v>50</v>
      </c>
      <c r="P2509" s="8">
        <f t="shared" si="393"/>
        <v>67</v>
      </c>
      <c r="Q2509" s="9">
        <f t="shared" si="394"/>
        <v>61.3</v>
      </c>
      <c r="R2509" s="9">
        <f t="shared" si="395"/>
        <v>59.25</v>
      </c>
      <c r="S2509" s="9">
        <f t="shared" si="396"/>
        <v>61.400000000000006</v>
      </c>
      <c r="T2509" s="9">
        <f t="shared" si="397"/>
        <v>60.5</v>
      </c>
      <c r="U2509" s="8">
        <f t="shared" si="398"/>
        <v>60.65</v>
      </c>
      <c r="V2509" s="8">
        <f t="shared" si="399"/>
        <v>60.612499999999997</v>
      </c>
    </row>
    <row r="2510" spans="1:22" ht="13.5" x14ac:dyDescent="0.25">
      <c r="A2510" s="3">
        <f>RSI!A2510</f>
        <v>45659</v>
      </c>
      <c r="B2510" s="2">
        <f>RSI!B2510</f>
        <v>19.228000000000002</v>
      </c>
      <c r="C2510" s="2">
        <f>RSI!I2510</f>
        <v>64.000412856316032</v>
      </c>
      <c r="D2510" s="2">
        <f>MACD!E2510</f>
        <v>-0.40289956288722095</v>
      </c>
      <c r="E2510" s="2">
        <f>MACD!F2510</f>
        <v>-0.28434771261494618</v>
      </c>
      <c r="F2510" s="2">
        <f>'Moving Avg'!D2510</f>
        <v>19.2</v>
      </c>
      <c r="G2510" s="2">
        <f>'Moving Avg'!F2510</f>
        <v>18.419649999999997</v>
      </c>
      <c r="H2510" s="2">
        <f>'Moving Avg'!G2510</f>
        <v>18.049899999999997</v>
      </c>
      <c r="I2510" s="2">
        <f>'Moving Avg'!H2510</f>
        <v>17.440075000000014</v>
      </c>
      <c r="J2510" s="6" t="str">
        <f>OBV!F2510</f>
        <v>BULLISH</v>
      </c>
      <c r="K2510" s="6" t="str">
        <f>OBV!G2510</f>
        <v>WEAK</v>
      </c>
      <c r="L2510" s="6" t="str">
        <f>OBV!H2510</f>
        <v>CONFIRMED BULLISH</v>
      </c>
      <c r="M2510" s="8">
        <f t="shared" si="390"/>
        <v>25</v>
      </c>
      <c r="N2510" s="8">
        <f t="shared" si="391"/>
        <v>100</v>
      </c>
      <c r="O2510" s="8">
        <f t="shared" si="392"/>
        <v>50</v>
      </c>
      <c r="P2510" s="8">
        <f t="shared" si="393"/>
        <v>67</v>
      </c>
      <c r="Q2510" s="9">
        <f t="shared" si="394"/>
        <v>61.3</v>
      </c>
      <c r="R2510" s="9">
        <f t="shared" si="395"/>
        <v>59.25</v>
      </c>
      <c r="S2510" s="9">
        <f t="shared" si="396"/>
        <v>61.400000000000006</v>
      </c>
      <c r="T2510" s="9">
        <f t="shared" si="397"/>
        <v>60.5</v>
      </c>
      <c r="U2510" s="8">
        <f t="shared" si="398"/>
        <v>60.65</v>
      </c>
      <c r="V2510" s="8">
        <f t="shared" si="399"/>
        <v>60.612499999999997</v>
      </c>
    </row>
    <row r="2511" spans="1:22" ht="13.5" x14ac:dyDescent="0.25">
      <c r="A2511" s="3">
        <f>RSI!A2511</f>
        <v>45660</v>
      </c>
      <c r="B2511" s="2">
        <f>RSI!B2511</f>
        <v>19.321000000000002</v>
      </c>
      <c r="C2511" s="2">
        <f>RSI!I2511</f>
        <v>65.180054761379168</v>
      </c>
      <c r="D2511" s="2">
        <f>MACD!E2511</f>
        <v>-0.53071067700083319</v>
      </c>
      <c r="E2511" s="2">
        <f>MACD!F2511</f>
        <v>-0.33362030549212363</v>
      </c>
      <c r="F2511" s="2">
        <f>'Moving Avg'!D2511</f>
        <v>19.255800000000001</v>
      </c>
      <c r="G2511" s="2">
        <f>'Moving Avg'!F2511</f>
        <v>18.503250000000001</v>
      </c>
      <c r="H2511" s="2">
        <f>'Moving Avg'!G2511</f>
        <v>18.081479999999999</v>
      </c>
      <c r="I2511" s="2">
        <f>'Moving Avg'!H2511</f>
        <v>17.457915000000014</v>
      </c>
      <c r="J2511" s="6" t="str">
        <f>OBV!F2511</f>
        <v>BULLISH</v>
      </c>
      <c r="K2511" s="6" t="str">
        <f>OBV!G2511</f>
        <v>WEAK</v>
      </c>
      <c r="L2511" s="6" t="str">
        <f>OBV!H2511</f>
        <v>CONFIRMED BULLISH</v>
      </c>
      <c r="M2511" s="8">
        <f t="shared" si="390"/>
        <v>25</v>
      </c>
      <c r="N2511" s="8">
        <f t="shared" si="391"/>
        <v>100</v>
      </c>
      <c r="O2511" s="8">
        <f t="shared" si="392"/>
        <v>50</v>
      </c>
      <c r="P2511" s="8">
        <f t="shared" si="393"/>
        <v>67</v>
      </c>
      <c r="Q2511" s="9">
        <f t="shared" si="394"/>
        <v>61.3</v>
      </c>
      <c r="R2511" s="9">
        <f t="shared" si="395"/>
        <v>59.25</v>
      </c>
      <c r="S2511" s="9">
        <f t="shared" si="396"/>
        <v>61.400000000000006</v>
      </c>
      <c r="T2511" s="9">
        <f t="shared" si="397"/>
        <v>60.5</v>
      </c>
      <c r="U2511" s="8">
        <f t="shared" si="398"/>
        <v>60.65</v>
      </c>
      <c r="V2511" s="8">
        <f t="shared" si="399"/>
        <v>60.612499999999997</v>
      </c>
    </row>
    <row r="2512" spans="1:22" ht="13.5" x14ac:dyDescent="0.25">
      <c r="A2512" s="3">
        <f>RSI!A2512</f>
        <v>45663</v>
      </c>
      <c r="B2512" s="2">
        <f>RSI!B2512</f>
        <v>19.414000000000001</v>
      </c>
      <c r="C2512" s="2">
        <f>RSI!I2512</f>
        <v>66.3669268239899</v>
      </c>
      <c r="D2512" s="2">
        <f>MACD!E2512</f>
        <v>-0.53212724017245705</v>
      </c>
      <c r="E2512" s="2">
        <f>MACD!F2512</f>
        <v>-0.37332169242819035</v>
      </c>
      <c r="F2512" s="2">
        <f>'Moving Avg'!D2512</f>
        <v>19.302400000000002</v>
      </c>
      <c r="G2512" s="2">
        <f>'Moving Avg'!F2512</f>
        <v>18.582700000000003</v>
      </c>
      <c r="H2512" s="2">
        <f>'Moving Avg'!G2512</f>
        <v>18.114919999999998</v>
      </c>
      <c r="I2512" s="2">
        <f>'Moving Avg'!H2512</f>
        <v>17.475795000000016</v>
      </c>
      <c r="J2512" s="6" t="str">
        <f>OBV!F2512</f>
        <v>BULLISH</v>
      </c>
      <c r="K2512" s="6" t="str">
        <f>OBV!G2512</f>
        <v>WEAK</v>
      </c>
      <c r="L2512" s="6" t="str">
        <f>OBV!H2512</f>
        <v>CONFIRMED BULLISH</v>
      </c>
      <c r="M2512" s="8">
        <f t="shared" si="390"/>
        <v>25</v>
      </c>
      <c r="N2512" s="8">
        <f t="shared" si="391"/>
        <v>100</v>
      </c>
      <c r="O2512" s="8">
        <f t="shared" si="392"/>
        <v>50</v>
      </c>
      <c r="P2512" s="8">
        <f t="shared" si="393"/>
        <v>67</v>
      </c>
      <c r="Q2512" s="9">
        <f t="shared" si="394"/>
        <v>61.3</v>
      </c>
      <c r="R2512" s="9">
        <f t="shared" si="395"/>
        <v>59.25</v>
      </c>
      <c r="S2512" s="9">
        <f t="shared" si="396"/>
        <v>61.400000000000006</v>
      </c>
      <c r="T2512" s="9">
        <f t="shared" si="397"/>
        <v>60.5</v>
      </c>
      <c r="U2512" s="8">
        <f t="shared" si="398"/>
        <v>60.65</v>
      </c>
      <c r="V2512" s="8">
        <f t="shared" si="399"/>
        <v>60.612499999999997</v>
      </c>
    </row>
    <row r="2513" spans="1:22" ht="13.5" x14ac:dyDescent="0.25">
      <c r="A2513" s="3">
        <f>RSI!A2513</f>
        <v>45664</v>
      </c>
      <c r="B2513" s="2">
        <f>RSI!B2513</f>
        <v>19.414000000000001</v>
      </c>
      <c r="C2513" s="2">
        <f>RSI!I2513</f>
        <v>66.3669268239899</v>
      </c>
      <c r="D2513" s="2">
        <f>MACD!E2513</f>
        <v>-0.53711597496307562</v>
      </c>
      <c r="E2513" s="2">
        <f>MACD!F2513</f>
        <v>-0.40608054893516743</v>
      </c>
      <c r="F2513" s="2">
        <f>'Moving Avg'!D2513</f>
        <v>19.321000000000002</v>
      </c>
      <c r="G2513" s="2">
        <f>'Moving Avg'!F2513</f>
        <v>18.661700000000003</v>
      </c>
      <c r="H2513" s="2">
        <f>'Moving Avg'!G2513</f>
        <v>18.148359999999997</v>
      </c>
      <c r="I2513" s="2">
        <f>'Moving Avg'!H2513</f>
        <v>17.493675000000017</v>
      </c>
      <c r="J2513" s="6" t="str">
        <f>OBV!F2513</f>
        <v>BULLISH</v>
      </c>
      <c r="K2513" s="6" t="str">
        <f>OBV!G2513</f>
        <v>WEAK</v>
      </c>
      <c r="L2513" s="6" t="str">
        <f>OBV!H2513</f>
        <v>CONFIRMED BULLISH</v>
      </c>
      <c r="M2513" s="8">
        <f t="shared" si="390"/>
        <v>25</v>
      </c>
      <c r="N2513" s="8">
        <f t="shared" si="391"/>
        <v>100</v>
      </c>
      <c r="O2513" s="8">
        <f t="shared" si="392"/>
        <v>50</v>
      </c>
      <c r="P2513" s="8">
        <f t="shared" si="393"/>
        <v>67</v>
      </c>
      <c r="Q2513" s="9">
        <f t="shared" si="394"/>
        <v>61.3</v>
      </c>
      <c r="R2513" s="9">
        <f t="shared" si="395"/>
        <v>59.25</v>
      </c>
      <c r="S2513" s="9">
        <f t="shared" si="396"/>
        <v>61.400000000000006</v>
      </c>
      <c r="T2513" s="9">
        <f t="shared" si="397"/>
        <v>60.5</v>
      </c>
      <c r="U2513" s="8">
        <f t="shared" si="398"/>
        <v>60.65</v>
      </c>
      <c r="V2513" s="8">
        <f t="shared" si="399"/>
        <v>60.612499999999997</v>
      </c>
    </row>
    <row r="2514" spans="1:22" ht="13.5" x14ac:dyDescent="0.25">
      <c r="A2514" s="3">
        <f>RSI!A2514</f>
        <v>45665</v>
      </c>
      <c r="B2514" s="2">
        <f>RSI!B2514</f>
        <v>19.506</v>
      </c>
      <c r="C2514" s="2">
        <f>RSI!I2514</f>
        <v>67.632701834933414</v>
      </c>
      <c r="D2514" s="2">
        <f>MACD!E2514</f>
        <v>-0.48863574182224667</v>
      </c>
      <c r="E2514" s="2">
        <f>MACD!F2514</f>
        <v>-0.4225915875125833</v>
      </c>
      <c r="F2514" s="2">
        <f>'Moving Avg'!D2514</f>
        <v>19.376600000000003</v>
      </c>
      <c r="G2514" s="2">
        <f>'Moving Avg'!F2514</f>
        <v>18.745300000000004</v>
      </c>
      <c r="H2514" s="2">
        <f>'Moving Avg'!G2514</f>
        <v>18.183639999999997</v>
      </c>
      <c r="I2514" s="2">
        <f>'Moving Avg'!H2514</f>
        <v>17.512015000000016</v>
      </c>
      <c r="J2514" s="6" t="str">
        <f>OBV!F2514</f>
        <v>BULLISH</v>
      </c>
      <c r="K2514" s="6" t="str">
        <f>OBV!G2514</f>
        <v>WEAK</v>
      </c>
      <c r="L2514" s="6" t="str">
        <f>OBV!H2514</f>
        <v>CONFIRMED BULLISH</v>
      </c>
      <c r="M2514" s="8">
        <f t="shared" si="390"/>
        <v>25</v>
      </c>
      <c r="N2514" s="8">
        <f t="shared" si="391"/>
        <v>100</v>
      </c>
      <c r="O2514" s="8">
        <f t="shared" si="392"/>
        <v>50</v>
      </c>
      <c r="P2514" s="8">
        <f t="shared" si="393"/>
        <v>67</v>
      </c>
      <c r="Q2514" s="9">
        <f t="shared" si="394"/>
        <v>61.3</v>
      </c>
      <c r="R2514" s="9">
        <f t="shared" si="395"/>
        <v>59.25</v>
      </c>
      <c r="S2514" s="9">
        <f t="shared" si="396"/>
        <v>61.400000000000006</v>
      </c>
      <c r="T2514" s="9">
        <f t="shared" si="397"/>
        <v>60.5</v>
      </c>
      <c r="U2514" s="8">
        <f t="shared" si="398"/>
        <v>60.65</v>
      </c>
      <c r="V2514" s="8">
        <f t="shared" si="399"/>
        <v>60.612499999999997</v>
      </c>
    </row>
    <row r="2515" spans="1:22" ht="13.5" x14ac:dyDescent="0.25">
      <c r="A2515" s="3">
        <f>RSI!A2515</f>
        <v>45666</v>
      </c>
      <c r="B2515" s="2">
        <f>RSI!B2515</f>
        <v>19.506</v>
      </c>
      <c r="C2515" s="2">
        <f>RSI!I2515</f>
        <v>67.632701834933414</v>
      </c>
      <c r="D2515" s="2">
        <f>MACD!E2515</f>
        <v>-0.45259412620681161</v>
      </c>
      <c r="E2515" s="2">
        <f>MACD!F2515</f>
        <v>-0.42859209525142899</v>
      </c>
      <c r="F2515" s="2">
        <f>'Moving Avg'!D2515</f>
        <v>19.432200000000002</v>
      </c>
      <c r="G2515" s="2">
        <f>'Moving Avg'!F2515</f>
        <v>18.8428</v>
      </c>
      <c r="H2515" s="2">
        <f>'Moving Avg'!G2515</f>
        <v>18.218919999999997</v>
      </c>
      <c r="I2515" s="2">
        <f>'Moving Avg'!H2515</f>
        <v>17.530355000000014</v>
      </c>
      <c r="J2515" s="6" t="str">
        <f>OBV!F2515</f>
        <v>BULLISH</v>
      </c>
      <c r="K2515" s="6" t="str">
        <f>OBV!G2515</f>
        <v>WEAK</v>
      </c>
      <c r="L2515" s="6" t="str">
        <f>OBV!H2515</f>
        <v>CONFIRMED BULLISH</v>
      </c>
      <c r="M2515" s="8">
        <f t="shared" si="390"/>
        <v>25</v>
      </c>
      <c r="N2515" s="8">
        <f t="shared" si="391"/>
        <v>100</v>
      </c>
      <c r="O2515" s="8">
        <f t="shared" si="392"/>
        <v>50</v>
      </c>
      <c r="P2515" s="8">
        <f t="shared" si="393"/>
        <v>67</v>
      </c>
      <c r="Q2515" s="9">
        <f t="shared" si="394"/>
        <v>61.3</v>
      </c>
      <c r="R2515" s="9">
        <f t="shared" si="395"/>
        <v>59.25</v>
      </c>
      <c r="S2515" s="9">
        <f t="shared" si="396"/>
        <v>61.400000000000006</v>
      </c>
      <c r="T2515" s="9">
        <f t="shared" si="397"/>
        <v>60.5</v>
      </c>
      <c r="U2515" s="8">
        <f t="shared" si="398"/>
        <v>60.65</v>
      </c>
      <c r="V2515" s="8">
        <f t="shared" si="399"/>
        <v>60.612499999999997</v>
      </c>
    </row>
    <row r="2516" spans="1:22" ht="13.5" x14ac:dyDescent="0.25">
      <c r="A2516" s="3">
        <f>RSI!A2516</f>
        <v>45667</v>
      </c>
      <c r="B2516" s="2">
        <f>RSI!B2516</f>
        <v>19.506</v>
      </c>
      <c r="C2516" s="2">
        <f>RSI!I2516</f>
        <v>67.632701834933414</v>
      </c>
      <c r="D2516" s="2">
        <f>MACD!E2516</f>
        <v>-0.39670859686472681</v>
      </c>
      <c r="E2516" s="2">
        <f>MACD!F2516</f>
        <v>-0.4222153955740886</v>
      </c>
      <c r="F2516" s="2">
        <f>'Moving Avg'!D2516</f>
        <v>19.469200000000001</v>
      </c>
      <c r="G2516" s="2">
        <f>'Moving Avg'!F2516</f>
        <v>18.928699999999999</v>
      </c>
      <c r="H2516" s="2">
        <f>'Moving Avg'!G2516</f>
        <v>18.254199999999994</v>
      </c>
      <c r="I2516" s="2">
        <f>'Moving Avg'!H2516</f>
        <v>17.549980000000012</v>
      </c>
      <c r="J2516" s="6" t="str">
        <f>OBV!F2516</f>
        <v>BULLISH</v>
      </c>
      <c r="K2516" s="6" t="str">
        <f>OBV!G2516</f>
        <v>WEAK</v>
      </c>
      <c r="L2516" s="6" t="str">
        <f>OBV!H2516</f>
        <v>CONFIRMED BULLISH</v>
      </c>
      <c r="M2516" s="8">
        <f t="shared" si="390"/>
        <v>25</v>
      </c>
      <c r="N2516" s="8">
        <f t="shared" si="391"/>
        <v>0</v>
      </c>
      <c r="O2516" s="8">
        <f t="shared" si="392"/>
        <v>50</v>
      </c>
      <c r="P2516" s="8">
        <f t="shared" si="393"/>
        <v>67</v>
      </c>
      <c r="Q2516" s="9">
        <f t="shared" si="394"/>
        <v>26.299999999999997</v>
      </c>
      <c r="R2516" s="9">
        <f t="shared" si="395"/>
        <v>39.25</v>
      </c>
      <c r="S2516" s="9">
        <f t="shared" si="396"/>
        <v>46.400000000000006</v>
      </c>
      <c r="T2516" s="9">
        <f t="shared" si="397"/>
        <v>35.5</v>
      </c>
      <c r="U2516" s="8">
        <f t="shared" si="398"/>
        <v>37.31666666666667</v>
      </c>
      <c r="V2516" s="8">
        <f t="shared" si="399"/>
        <v>36.862499999999997</v>
      </c>
    </row>
    <row r="2517" spans="1:22" ht="13.5" x14ac:dyDescent="0.25">
      <c r="A2517" s="3">
        <f>RSI!A2517</f>
        <v>45670</v>
      </c>
      <c r="B2517" s="2">
        <f>RSI!B2517</f>
        <v>19.506</v>
      </c>
      <c r="C2517" s="2">
        <f>RSI!I2517</f>
        <v>67.632701834933414</v>
      </c>
      <c r="D2517" s="2">
        <f>MACD!E2517</f>
        <v>-0.33230587619084773</v>
      </c>
      <c r="E2517" s="2">
        <f>MACD!F2517</f>
        <v>-0.40423349169744049</v>
      </c>
      <c r="F2517" s="2">
        <f>'Moving Avg'!D2517</f>
        <v>19.4876</v>
      </c>
      <c r="G2517" s="2">
        <f>'Moving Avg'!F2517</f>
        <v>18.962599999999998</v>
      </c>
      <c r="H2517" s="2">
        <f>'Moving Avg'!G2517</f>
        <v>18.291159999999994</v>
      </c>
      <c r="I2517" s="2">
        <f>'Moving Avg'!H2517</f>
        <v>17.570415000000011</v>
      </c>
      <c r="J2517" s="6" t="str">
        <f>OBV!F2517</f>
        <v>BULLISH</v>
      </c>
      <c r="K2517" s="6" t="str">
        <f>OBV!G2517</f>
        <v>WEAK</v>
      </c>
      <c r="L2517" s="6" t="str">
        <f>OBV!H2517</f>
        <v>CONFIRMED BULLISH</v>
      </c>
      <c r="M2517" s="8">
        <f t="shared" si="390"/>
        <v>25</v>
      </c>
      <c r="N2517" s="8">
        <f t="shared" si="391"/>
        <v>0</v>
      </c>
      <c r="O2517" s="8">
        <f t="shared" si="392"/>
        <v>50</v>
      </c>
      <c r="P2517" s="8">
        <f t="shared" si="393"/>
        <v>67</v>
      </c>
      <c r="Q2517" s="9">
        <f t="shared" si="394"/>
        <v>26.299999999999997</v>
      </c>
      <c r="R2517" s="9">
        <f t="shared" si="395"/>
        <v>39.25</v>
      </c>
      <c r="S2517" s="9">
        <f t="shared" si="396"/>
        <v>46.400000000000006</v>
      </c>
      <c r="T2517" s="9">
        <f t="shared" si="397"/>
        <v>35.5</v>
      </c>
      <c r="U2517" s="8">
        <f t="shared" si="398"/>
        <v>37.31666666666667</v>
      </c>
      <c r="V2517" s="8">
        <f t="shared" si="399"/>
        <v>36.862499999999997</v>
      </c>
    </row>
    <row r="2518" spans="1:22" ht="13.5" x14ac:dyDescent="0.25">
      <c r="A2518" s="3">
        <f>RSI!A2518</f>
        <v>45671</v>
      </c>
      <c r="B2518" s="2">
        <f>RSI!B2518</f>
        <v>19.646000000000001</v>
      </c>
      <c r="C2518" s="2">
        <f>RSI!I2518</f>
        <v>69.947680062708002</v>
      </c>
      <c r="D2518" s="2">
        <f>MACD!E2518</f>
        <v>-0.27059655513648551</v>
      </c>
      <c r="E2518" s="2">
        <f>MACD!F2518</f>
        <v>-0.37750610438524951</v>
      </c>
      <c r="F2518" s="2">
        <f>'Moving Avg'!D2518</f>
        <v>19.533999999999999</v>
      </c>
      <c r="G2518" s="2">
        <f>'Moving Avg'!F2518</f>
        <v>19.003499999999999</v>
      </c>
      <c r="H2518" s="2">
        <f>'Moving Avg'!G2518</f>
        <v>18.32739999999999</v>
      </c>
      <c r="I2518" s="2">
        <f>'Moving Avg'!H2518</f>
        <v>17.590740000000014</v>
      </c>
      <c r="J2518" s="6" t="str">
        <f>OBV!F2518</f>
        <v>BULLISH</v>
      </c>
      <c r="K2518" s="6" t="str">
        <f>OBV!G2518</f>
        <v>WEAK</v>
      </c>
      <c r="L2518" s="6" t="str">
        <f>OBV!H2518</f>
        <v>CONFIRMED BULLISH</v>
      </c>
      <c r="M2518" s="8">
        <f t="shared" si="390"/>
        <v>25</v>
      </c>
      <c r="N2518" s="8">
        <f t="shared" si="391"/>
        <v>0</v>
      </c>
      <c r="O2518" s="8">
        <f t="shared" si="392"/>
        <v>50</v>
      </c>
      <c r="P2518" s="8">
        <f t="shared" si="393"/>
        <v>67</v>
      </c>
      <c r="Q2518" s="9">
        <f t="shared" si="394"/>
        <v>26.299999999999997</v>
      </c>
      <c r="R2518" s="9">
        <f t="shared" si="395"/>
        <v>39.25</v>
      </c>
      <c r="S2518" s="9">
        <f t="shared" si="396"/>
        <v>46.400000000000006</v>
      </c>
      <c r="T2518" s="9">
        <f t="shared" si="397"/>
        <v>35.5</v>
      </c>
      <c r="U2518" s="8">
        <f t="shared" si="398"/>
        <v>37.31666666666667</v>
      </c>
      <c r="V2518" s="8">
        <f t="shared" si="399"/>
        <v>36.862499999999997</v>
      </c>
    </row>
    <row r="2519" spans="1:22" ht="13.5" x14ac:dyDescent="0.25">
      <c r="A2519" s="3">
        <f>RSI!A2519</f>
        <v>45672</v>
      </c>
      <c r="B2519" s="2">
        <f>RSI!B2519</f>
        <v>19.506</v>
      </c>
      <c r="C2519" s="2">
        <f>RSI!I2519</f>
        <v>64.945340765669513</v>
      </c>
      <c r="D2519" s="2">
        <f>MACD!E2519</f>
        <v>-0.22680610069063079</v>
      </c>
      <c r="E2519" s="2">
        <f>MACD!F2519</f>
        <v>-0.34736610364632581</v>
      </c>
      <c r="F2519" s="2">
        <f>'Moving Avg'!D2519</f>
        <v>19.533999999999999</v>
      </c>
      <c r="G2519" s="2">
        <f>'Moving Avg'!F2519</f>
        <v>19.074999999999999</v>
      </c>
      <c r="H2519" s="2">
        <f>'Moving Avg'!G2519</f>
        <v>18.36267999999999</v>
      </c>
      <c r="I2519" s="2">
        <f>'Moving Avg'!H2519</f>
        <v>17.610365000000012</v>
      </c>
      <c r="J2519" s="6" t="str">
        <f>OBV!F2519</f>
        <v>BEARISH</v>
      </c>
      <c r="K2519" s="6" t="str">
        <f>OBV!G2519</f>
        <v>NEUTRAL</v>
      </c>
      <c r="L2519" s="6" t="str">
        <f>OBV!H2519</f>
        <v>NEUTRAL</v>
      </c>
      <c r="M2519" s="8">
        <f t="shared" si="390"/>
        <v>25</v>
      </c>
      <c r="N2519" s="8">
        <f t="shared" si="391"/>
        <v>0</v>
      </c>
      <c r="O2519" s="8">
        <f t="shared" si="392"/>
        <v>50</v>
      </c>
      <c r="P2519" s="8">
        <f t="shared" si="393"/>
        <v>16.5</v>
      </c>
      <c r="Q2519" s="9">
        <f t="shared" si="394"/>
        <v>18.725000000000001</v>
      </c>
      <c r="R2519" s="9">
        <f t="shared" si="395"/>
        <v>26.625</v>
      </c>
      <c r="S2519" s="9">
        <f t="shared" si="396"/>
        <v>23.675000000000001</v>
      </c>
      <c r="T2519" s="9">
        <f t="shared" si="397"/>
        <v>22.875</v>
      </c>
      <c r="U2519" s="8">
        <f t="shared" si="398"/>
        <v>23.008333333333336</v>
      </c>
      <c r="V2519" s="8">
        <f t="shared" si="399"/>
        <v>22.975000000000001</v>
      </c>
    </row>
    <row r="2520" spans="1:22" ht="13.5" x14ac:dyDescent="0.25">
      <c r="A2520" s="3">
        <f>RSI!A2520</f>
        <v>45673</v>
      </c>
      <c r="B2520" s="2">
        <f>RSI!B2520</f>
        <v>19.646000000000001</v>
      </c>
      <c r="C2520" s="2">
        <f>RSI!I2520</f>
        <v>67.452072472592008</v>
      </c>
      <c r="D2520" s="2">
        <f>MACD!E2520</f>
        <v>-0.20345111671520755</v>
      </c>
      <c r="E2520" s="2">
        <f>MACD!F2520</f>
        <v>-0.31858310626010217</v>
      </c>
      <c r="F2520" s="2">
        <f>'Moving Avg'!D2520</f>
        <v>19.562000000000001</v>
      </c>
      <c r="G2520" s="2">
        <f>'Moving Avg'!F2520</f>
        <v>19.158149999999999</v>
      </c>
      <c r="H2520" s="2">
        <f>'Moving Avg'!G2520</f>
        <v>18.400759999999991</v>
      </c>
      <c r="I2520" s="2">
        <f>'Moving Avg'!H2520</f>
        <v>17.630690000000012</v>
      </c>
      <c r="J2520" s="6" t="str">
        <f>OBV!F2520</f>
        <v>BULLISH</v>
      </c>
      <c r="K2520" s="6" t="str">
        <f>OBV!G2520</f>
        <v>WEAK</v>
      </c>
      <c r="L2520" s="6" t="str">
        <f>OBV!H2520</f>
        <v>CONFIRMED BULLISH</v>
      </c>
      <c r="M2520" s="8">
        <f t="shared" si="390"/>
        <v>25</v>
      </c>
      <c r="N2520" s="8">
        <f t="shared" si="391"/>
        <v>0</v>
      </c>
      <c r="O2520" s="8">
        <f t="shared" si="392"/>
        <v>50</v>
      </c>
      <c r="P2520" s="8">
        <f t="shared" si="393"/>
        <v>67</v>
      </c>
      <c r="Q2520" s="9">
        <f t="shared" si="394"/>
        <v>26.299999999999997</v>
      </c>
      <c r="R2520" s="9">
        <f t="shared" si="395"/>
        <v>39.25</v>
      </c>
      <c r="S2520" s="9">
        <f t="shared" si="396"/>
        <v>46.400000000000006</v>
      </c>
      <c r="T2520" s="9">
        <f t="shared" si="397"/>
        <v>35.5</v>
      </c>
      <c r="U2520" s="8">
        <f t="shared" si="398"/>
        <v>37.31666666666667</v>
      </c>
      <c r="V2520" s="8">
        <f t="shared" si="399"/>
        <v>36.862499999999997</v>
      </c>
    </row>
    <row r="2521" spans="1:22" ht="13.5" x14ac:dyDescent="0.25">
      <c r="A2521" s="3">
        <f>RSI!A2521</f>
        <v>45674</v>
      </c>
      <c r="B2521" s="2">
        <f>RSI!B2521</f>
        <v>19.803999999999998</v>
      </c>
      <c r="C2521" s="2">
        <f>RSI!I2521</f>
        <v>70.054658586117739</v>
      </c>
      <c r="D2521" s="2">
        <f>MACD!E2521</f>
        <v>-0.18499406526192885</v>
      </c>
      <c r="E2521" s="2">
        <f>MACD!F2521</f>
        <v>-0.29186529806046752</v>
      </c>
      <c r="F2521" s="2">
        <f>'Moving Avg'!D2521</f>
        <v>19.621600000000001</v>
      </c>
      <c r="G2521" s="2">
        <f>'Moving Avg'!F2521</f>
        <v>19.265900000000002</v>
      </c>
      <c r="H2521" s="2">
        <f>'Moving Avg'!G2521</f>
        <v>18.445719999999991</v>
      </c>
      <c r="I2521" s="2">
        <f>'Moving Avg'!H2521</f>
        <v>17.651805000000014</v>
      </c>
      <c r="J2521" s="6" t="str">
        <f>OBV!F2521</f>
        <v>BULLISH</v>
      </c>
      <c r="K2521" s="6" t="str">
        <f>OBV!G2521</f>
        <v>WEAK</v>
      </c>
      <c r="L2521" s="6" t="str">
        <f>OBV!H2521</f>
        <v>CONFIRMED BULLISH</v>
      </c>
      <c r="M2521" s="8">
        <f t="shared" si="390"/>
        <v>0</v>
      </c>
      <c r="N2521" s="8">
        <f t="shared" si="391"/>
        <v>0</v>
      </c>
      <c r="O2521" s="8">
        <f t="shared" si="392"/>
        <v>50</v>
      </c>
      <c r="P2521" s="8">
        <f t="shared" si="393"/>
        <v>67</v>
      </c>
      <c r="Q2521" s="9">
        <f t="shared" si="394"/>
        <v>17.549999999999997</v>
      </c>
      <c r="R2521" s="9">
        <f t="shared" si="395"/>
        <v>34.25</v>
      </c>
      <c r="S2521" s="9">
        <f t="shared" si="396"/>
        <v>42.650000000000006</v>
      </c>
      <c r="T2521" s="9">
        <f t="shared" si="397"/>
        <v>29.25</v>
      </c>
      <c r="U2521" s="8">
        <f t="shared" si="398"/>
        <v>31.483333333333334</v>
      </c>
      <c r="V2521" s="8">
        <f t="shared" si="399"/>
        <v>30.925000000000001</v>
      </c>
    </row>
    <row r="2522" spans="1:22" ht="13.5" x14ac:dyDescent="0.25">
      <c r="A2522" s="3">
        <f>RSI!A2522</f>
        <v>45677</v>
      </c>
      <c r="B2522" s="2">
        <f>RSI!B2522</f>
        <v>19.832000000000001</v>
      </c>
      <c r="C2522" s="2">
        <f>RSI!I2522</f>
        <v>70.504769139312174</v>
      </c>
      <c r="D2522" s="2">
        <f>MACD!E2522</f>
        <v>-0.16169587320865375</v>
      </c>
      <c r="E2522" s="2">
        <f>MACD!F2522</f>
        <v>-0.26583141309010477</v>
      </c>
      <c r="F2522" s="2">
        <f>'Moving Avg'!D2522</f>
        <v>19.686799999999998</v>
      </c>
      <c r="G2522" s="2">
        <f>'Moving Avg'!F2522</f>
        <v>19.336499999999997</v>
      </c>
      <c r="H2522" s="2">
        <f>'Moving Avg'!G2522</f>
        <v>18.491059999999994</v>
      </c>
      <c r="I2522" s="2">
        <f>'Moving Avg'!H2522</f>
        <v>17.672630000000012</v>
      </c>
      <c r="J2522" s="6" t="str">
        <f>OBV!F2522</f>
        <v>BULLISH</v>
      </c>
      <c r="K2522" s="6" t="str">
        <f>OBV!G2522</f>
        <v>WEAK</v>
      </c>
      <c r="L2522" s="6" t="str">
        <f>OBV!H2522</f>
        <v>CONFIRMED BULLISH</v>
      </c>
      <c r="M2522" s="8">
        <f t="shared" si="390"/>
        <v>0</v>
      </c>
      <c r="N2522" s="8">
        <f t="shared" si="391"/>
        <v>0</v>
      </c>
      <c r="O2522" s="8">
        <f t="shared" si="392"/>
        <v>50</v>
      </c>
      <c r="P2522" s="8">
        <f t="shared" si="393"/>
        <v>67</v>
      </c>
      <c r="Q2522" s="9">
        <f t="shared" si="394"/>
        <v>17.549999999999997</v>
      </c>
      <c r="R2522" s="9">
        <f t="shared" si="395"/>
        <v>34.25</v>
      </c>
      <c r="S2522" s="9">
        <f t="shared" si="396"/>
        <v>42.650000000000006</v>
      </c>
      <c r="T2522" s="9">
        <f t="shared" si="397"/>
        <v>29.25</v>
      </c>
      <c r="U2522" s="8">
        <f t="shared" si="398"/>
        <v>31.483333333333334</v>
      </c>
      <c r="V2522" s="8">
        <f t="shared" si="399"/>
        <v>30.925000000000001</v>
      </c>
    </row>
    <row r="2523" spans="1:22" ht="13.5" x14ac:dyDescent="0.25">
      <c r="A2523" s="3">
        <f>RSI!A2523</f>
        <v>45678</v>
      </c>
      <c r="B2523" s="2">
        <f>RSI!B2523</f>
        <v>19.832000000000001</v>
      </c>
      <c r="C2523" s="2">
        <f>RSI!I2523</f>
        <v>70.504769139312174</v>
      </c>
      <c r="D2523" s="2">
        <f>MACD!E2523</f>
        <v>-0.14636314868590361</v>
      </c>
      <c r="E2523" s="2">
        <f>MACD!F2523</f>
        <v>-0.24193776020926455</v>
      </c>
      <c r="F2523" s="2">
        <f>'Moving Avg'!D2523</f>
        <v>19.724</v>
      </c>
      <c r="G2523" s="2">
        <f>'Moving Avg'!F2523</f>
        <v>19.406649999999999</v>
      </c>
      <c r="H2523" s="2">
        <f>'Moving Avg'!G2523</f>
        <v>18.527479999999994</v>
      </c>
      <c r="I2523" s="2">
        <f>'Moving Avg'!H2523</f>
        <v>17.693025000000013</v>
      </c>
      <c r="J2523" s="6" t="str">
        <f>OBV!F2523</f>
        <v>BULLISH</v>
      </c>
      <c r="K2523" s="6" t="str">
        <f>OBV!G2523</f>
        <v>WEAK</v>
      </c>
      <c r="L2523" s="6" t="str">
        <f>OBV!H2523</f>
        <v>CONFIRMED BULLISH</v>
      </c>
      <c r="M2523" s="8">
        <f t="shared" si="390"/>
        <v>0</v>
      </c>
      <c r="N2523" s="8">
        <f t="shared" si="391"/>
        <v>0</v>
      </c>
      <c r="O2523" s="8">
        <f t="shared" si="392"/>
        <v>50</v>
      </c>
      <c r="P2523" s="8">
        <f t="shared" si="393"/>
        <v>67</v>
      </c>
      <c r="Q2523" s="9">
        <f t="shared" si="394"/>
        <v>17.549999999999997</v>
      </c>
      <c r="R2523" s="9">
        <f t="shared" si="395"/>
        <v>34.25</v>
      </c>
      <c r="S2523" s="9">
        <f t="shared" si="396"/>
        <v>42.650000000000006</v>
      </c>
      <c r="T2523" s="9">
        <f t="shared" si="397"/>
        <v>29.25</v>
      </c>
      <c r="U2523" s="8">
        <f t="shared" si="398"/>
        <v>31.483333333333334</v>
      </c>
      <c r="V2523" s="8">
        <f t="shared" si="399"/>
        <v>30.925000000000001</v>
      </c>
    </row>
    <row r="2524" spans="1:22" ht="13.5" x14ac:dyDescent="0.25">
      <c r="A2524" s="3">
        <f>RSI!A2524</f>
        <v>45679</v>
      </c>
      <c r="B2524" s="2">
        <f>RSI!B2524</f>
        <v>20.064</v>
      </c>
      <c r="C2524" s="2">
        <f>RSI!I2524</f>
        <v>74.227381326747775</v>
      </c>
      <c r="D2524" s="2">
        <f>MACD!E2524</f>
        <v>-0.14047724601211442</v>
      </c>
      <c r="E2524" s="2">
        <f>MACD!F2524</f>
        <v>-0.22164565736983452</v>
      </c>
      <c r="F2524" s="2">
        <f>'Moving Avg'!D2524</f>
        <v>19.835599999999999</v>
      </c>
      <c r="G2524" s="2">
        <f>'Moving Avg'!F2524</f>
        <v>19.467500000000001</v>
      </c>
      <c r="H2524" s="2">
        <f>'Moving Avg'!G2524</f>
        <v>18.570219999999992</v>
      </c>
      <c r="I2524" s="2">
        <f>'Moving Avg'!H2524</f>
        <v>17.714580000000012</v>
      </c>
      <c r="J2524" s="6" t="str">
        <f>OBV!F2524</f>
        <v>BULLISH</v>
      </c>
      <c r="K2524" s="6" t="str">
        <f>OBV!G2524</f>
        <v>WEAK</v>
      </c>
      <c r="L2524" s="6" t="str">
        <f>OBV!H2524</f>
        <v>CONFIRMED BULLISH</v>
      </c>
      <c r="M2524" s="8">
        <f t="shared" si="390"/>
        <v>0</v>
      </c>
      <c r="N2524" s="8">
        <f t="shared" si="391"/>
        <v>0</v>
      </c>
      <c r="O2524" s="8">
        <f t="shared" si="392"/>
        <v>50</v>
      </c>
      <c r="P2524" s="8">
        <f t="shared" si="393"/>
        <v>67</v>
      </c>
      <c r="Q2524" s="9">
        <f t="shared" si="394"/>
        <v>17.549999999999997</v>
      </c>
      <c r="R2524" s="9">
        <f t="shared" si="395"/>
        <v>34.25</v>
      </c>
      <c r="S2524" s="9">
        <f t="shared" si="396"/>
        <v>42.650000000000006</v>
      </c>
      <c r="T2524" s="9">
        <f t="shared" si="397"/>
        <v>29.25</v>
      </c>
      <c r="U2524" s="8">
        <f t="shared" si="398"/>
        <v>31.483333333333334</v>
      </c>
      <c r="V2524" s="8">
        <f t="shared" si="399"/>
        <v>30.925000000000001</v>
      </c>
    </row>
    <row r="2525" spans="1:22" ht="13.5" x14ac:dyDescent="0.25">
      <c r="A2525" s="3">
        <f>RSI!A2525</f>
        <v>45680</v>
      </c>
      <c r="B2525" s="2">
        <f>RSI!B2525</f>
        <v>21.262</v>
      </c>
      <c r="C2525" s="2">
        <f>RSI!I2525</f>
        <v>84.856191068398331</v>
      </c>
      <c r="D2525" s="2">
        <f>MACD!E2525</f>
        <v>-0.22936461860658852</v>
      </c>
      <c r="E2525" s="2">
        <f>MACD!F2525</f>
        <v>-0.22318944961718534</v>
      </c>
      <c r="F2525" s="2">
        <f>'Moving Avg'!D2525</f>
        <v>20.158799999999999</v>
      </c>
      <c r="G2525" s="2">
        <f>'Moving Avg'!F2525</f>
        <v>19.588250000000002</v>
      </c>
      <c r="H2525" s="2">
        <f>'Moving Avg'!G2525</f>
        <v>18.640619999999995</v>
      </c>
      <c r="I2525" s="2">
        <f>'Moving Avg'!H2525</f>
        <v>17.74255500000001</v>
      </c>
      <c r="J2525" s="6" t="str">
        <f>OBV!F2525</f>
        <v>BULLISH</v>
      </c>
      <c r="K2525" s="6" t="str">
        <f>OBV!G2525</f>
        <v>WEAK</v>
      </c>
      <c r="L2525" s="6" t="str">
        <f>OBV!H2525</f>
        <v>CONFIRMED BULLISH</v>
      </c>
      <c r="M2525" s="8">
        <f t="shared" si="390"/>
        <v>0</v>
      </c>
      <c r="N2525" s="8">
        <f t="shared" si="391"/>
        <v>45</v>
      </c>
      <c r="O2525" s="8">
        <f t="shared" si="392"/>
        <v>50</v>
      </c>
      <c r="P2525" s="8">
        <f t="shared" si="393"/>
        <v>67</v>
      </c>
      <c r="Q2525" s="9">
        <f t="shared" si="394"/>
        <v>33.299999999999997</v>
      </c>
      <c r="R2525" s="9">
        <f t="shared" si="395"/>
        <v>43.25</v>
      </c>
      <c r="S2525" s="9">
        <f t="shared" si="396"/>
        <v>49.400000000000006</v>
      </c>
      <c r="T2525" s="9">
        <f t="shared" si="397"/>
        <v>40.5</v>
      </c>
      <c r="U2525" s="8">
        <f t="shared" si="398"/>
        <v>41.983333333333334</v>
      </c>
      <c r="V2525" s="8">
        <f t="shared" si="399"/>
        <v>41.612499999999997</v>
      </c>
    </row>
    <row r="2526" spans="1:22" ht="13.5" x14ac:dyDescent="0.25">
      <c r="A2526" s="3">
        <f>RSI!A2526</f>
        <v>45681</v>
      </c>
      <c r="B2526" s="2">
        <f>RSI!B2526</f>
        <v>22.535</v>
      </c>
      <c r="C2526" s="2">
        <f>RSI!I2526</f>
        <v>89.711633282641955</v>
      </c>
      <c r="D2526" s="2">
        <f>MACD!E2526</f>
        <v>-0.41069957299135496</v>
      </c>
      <c r="E2526" s="2">
        <f>MACD!F2526</f>
        <v>-0.26069147429201928</v>
      </c>
      <c r="F2526" s="2">
        <f>'Moving Avg'!D2526</f>
        <v>20.705000000000002</v>
      </c>
      <c r="G2526" s="2">
        <f>'Moving Avg'!F2526</f>
        <v>19.762899999999998</v>
      </c>
      <c r="H2526" s="2">
        <f>'Moving Avg'!G2526</f>
        <v>18.733699999999992</v>
      </c>
      <c r="I2526" s="2">
        <f>'Moving Avg'!H2526</f>
        <v>17.77668000000001</v>
      </c>
      <c r="J2526" s="6" t="str">
        <f>OBV!F2526</f>
        <v>BULLISH</v>
      </c>
      <c r="K2526" s="6" t="str">
        <f>OBV!G2526</f>
        <v>WEAK</v>
      </c>
      <c r="L2526" s="6" t="str">
        <f>OBV!H2526</f>
        <v>CONFIRMED BULLISH</v>
      </c>
      <c r="M2526" s="8">
        <f t="shared" si="390"/>
        <v>0</v>
      </c>
      <c r="N2526" s="8">
        <f t="shared" si="391"/>
        <v>100</v>
      </c>
      <c r="O2526" s="8">
        <f t="shared" si="392"/>
        <v>50</v>
      </c>
      <c r="P2526" s="8">
        <f t="shared" si="393"/>
        <v>67</v>
      </c>
      <c r="Q2526" s="9">
        <f t="shared" si="394"/>
        <v>52.55</v>
      </c>
      <c r="R2526" s="9">
        <f t="shared" si="395"/>
        <v>54.25</v>
      </c>
      <c r="S2526" s="9">
        <f t="shared" si="396"/>
        <v>57.650000000000006</v>
      </c>
      <c r="T2526" s="9">
        <f t="shared" si="397"/>
        <v>54.25</v>
      </c>
      <c r="U2526" s="8">
        <f t="shared" si="398"/>
        <v>54.816666666666663</v>
      </c>
      <c r="V2526" s="8">
        <f t="shared" si="399"/>
        <v>54.674999999999997</v>
      </c>
    </row>
    <row r="2527" spans="1:22" ht="13.5" x14ac:dyDescent="0.25">
      <c r="A2527" s="3">
        <f>RSI!A2527</f>
        <v>45684</v>
      </c>
      <c r="B2527" s="2">
        <f>RSI!B2527</f>
        <v>22.99</v>
      </c>
      <c r="C2527" s="2">
        <f>RSI!I2527</f>
        <v>90.841867073919374</v>
      </c>
      <c r="D2527" s="2">
        <f>MACD!E2527</f>
        <v>-0.61631300365758435</v>
      </c>
      <c r="E2527" s="2">
        <f>MACD!F2527</f>
        <v>-0.3318157801651323</v>
      </c>
      <c r="F2527" s="2">
        <f>'Moving Avg'!D2527</f>
        <v>21.336599999999997</v>
      </c>
      <c r="G2527" s="2">
        <f>'Moving Avg'!F2527</f>
        <v>19.95335</v>
      </c>
      <c r="H2527" s="2">
        <f>'Moving Avg'!G2527</f>
        <v>18.838659999999994</v>
      </c>
      <c r="I2527" s="2">
        <f>'Moving Avg'!H2527</f>
        <v>17.81308000000001</v>
      </c>
      <c r="J2527" s="6" t="str">
        <f>OBV!F2527</f>
        <v>BULLISH</v>
      </c>
      <c r="K2527" s="6" t="str">
        <f>OBV!G2527</f>
        <v>WEAK</v>
      </c>
      <c r="L2527" s="6" t="str">
        <f>OBV!H2527</f>
        <v>CONFIRMED BULLISH</v>
      </c>
      <c r="M2527" s="8">
        <f t="shared" si="390"/>
        <v>0</v>
      </c>
      <c r="N2527" s="8">
        <f t="shared" si="391"/>
        <v>100</v>
      </c>
      <c r="O2527" s="8">
        <f t="shared" si="392"/>
        <v>50</v>
      </c>
      <c r="P2527" s="8">
        <f t="shared" si="393"/>
        <v>67</v>
      </c>
      <c r="Q2527" s="9">
        <f t="shared" si="394"/>
        <v>52.55</v>
      </c>
      <c r="R2527" s="9">
        <f t="shared" si="395"/>
        <v>54.25</v>
      </c>
      <c r="S2527" s="9">
        <f t="shared" si="396"/>
        <v>57.650000000000006</v>
      </c>
      <c r="T2527" s="9">
        <f t="shared" si="397"/>
        <v>54.25</v>
      </c>
      <c r="U2527" s="8">
        <f t="shared" si="398"/>
        <v>54.816666666666663</v>
      </c>
      <c r="V2527" s="8">
        <f t="shared" si="399"/>
        <v>54.674999999999997</v>
      </c>
    </row>
    <row r="2528" spans="1:22" ht="13.5" x14ac:dyDescent="0.25">
      <c r="A2528" s="3">
        <f>RSI!A2528</f>
        <v>45685</v>
      </c>
      <c r="B2528" s="2">
        <f>RSI!B2528</f>
        <v>22.934000000000001</v>
      </c>
      <c r="C2528" s="2">
        <f>RSI!I2528</f>
        <v>89.538126538761659</v>
      </c>
      <c r="D2528" s="2">
        <f>MACD!E2528</f>
        <v>-0.78439973134585017</v>
      </c>
      <c r="E2528" s="2">
        <f>MACD!F2528</f>
        <v>-0.42233257040127592</v>
      </c>
      <c r="F2528" s="2">
        <f>'Moving Avg'!D2528</f>
        <v>21.957000000000001</v>
      </c>
      <c r="G2528" s="2">
        <f>'Moving Avg'!F2528</f>
        <v>20.134000000000007</v>
      </c>
      <c r="H2528" s="2">
        <f>'Moving Avg'!G2528</f>
        <v>18.942499999999988</v>
      </c>
      <c r="I2528" s="2">
        <f>'Moving Avg'!H2528</f>
        <v>17.84920000000001</v>
      </c>
      <c r="J2528" s="6" t="str">
        <f>OBV!F2528</f>
        <v>BULLISH</v>
      </c>
      <c r="K2528" s="6" t="str">
        <f>OBV!G2528</f>
        <v>WEAK</v>
      </c>
      <c r="L2528" s="6" t="str">
        <f>OBV!H2528</f>
        <v>CONFIRMED BULLISH</v>
      </c>
      <c r="M2528" s="8">
        <f t="shared" si="390"/>
        <v>0</v>
      </c>
      <c r="N2528" s="8">
        <f t="shared" si="391"/>
        <v>100</v>
      </c>
      <c r="O2528" s="8">
        <f t="shared" si="392"/>
        <v>50</v>
      </c>
      <c r="P2528" s="8">
        <f t="shared" si="393"/>
        <v>67</v>
      </c>
      <c r="Q2528" s="9">
        <f t="shared" si="394"/>
        <v>52.55</v>
      </c>
      <c r="R2528" s="9">
        <f t="shared" si="395"/>
        <v>54.25</v>
      </c>
      <c r="S2528" s="9">
        <f t="shared" si="396"/>
        <v>57.650000000000006</v>
      </c>
      <c r="T2528" s="9">
        <f t="shared" si="397"/>
        <v>54.25</v>
      </c>
      <c r="U2528" s="8">
        <f t="shared" si="398"/>
        <v>54.816666666666663</v>
      </c>
      <c r="V2528" s="8">
        <f t="shared" si="399"/>
        <v>54.674999999999997</v>
      </c>
    </row>
    <row r="2529" spans="1:22" ht="13.5" x14ac:dyDescent="0.25">
      <c r="A2529" s="3">
        <f>RSI!A2529</f>
        <v>45686</v>
      </c>
      <c r="B2529" s="2">
        <f>RSI!B2529</f>
        <v>22.943000000000001</v>
      </c>
      <c r="C2529" s="2">
        <f>RSI!I2529</f>
        <v>89.564049004775924</v>
      </c>
      <c r="D2529" s="2">
        <f>MACD!E2529</f>
        <v>-0.96682779741106728</v>
      </c>
      <c r="E2529" s="2">
        <f>MACD!F2529</f>
        <v>-0.53123161580323419</v>
      </c>
      <c r="F2529" s="2">
        <f>'Moving Avg'!D2529</f>
        <v>22.532799999999998</v>
      </c>
      <c r="G2529" s="2">
        <f>'Moving Avg'!F2529</f>
        <v>20.319750000000006</v>
      </c>
      <c r="H2529" s="2">
        <f>'Moving Avg'!G2529</f>
        <v>19.04651999999999</v>
      </c>
      <c r="I2529" s="2">
        <f>'Moving Avg'!H2529</f>
        <v>17.884765000000012</v>
      </c>
      <c r="J2529" s="6" t="str">
        <f>OBV!F2529</f>
        <v>BULLISH</v>
      </c>
      <c r="K2529" s="6" t="str">
        <f>OBV!G2529</f>
        <v>WEAK</v>
      </c>
      <c r="L2529" s="6" t="str">
        <f>OBV!H2529</f>
        <v>CONFIRMED BULLISH</v>
      </c>
      <c r="M2529" s="8">
        <f t="shared" si="390"/>
        <v>0</v>
      </c>
      <c r="N2529" s="8">
        <f t="shared" si="391"/>
        <v>100</v>
      </c>
      <c r="O2529" s="8">
        <f t="shared" si="392"/>
        <v>50</v>
      </c>
      <c r="P2529" s="8">
        <f t="shared" si="393"/>
        <v>67</v>
      </c>
      <c r="Q2529" s="9">
        <f t="shared" si="394"/>
        <v>52.55</v>
      </c>
      <c r="R2529" s="9">
        <f t="shared" si="395"/>
        <v>54.25</v>
      </c>
      <c r="S2529" s="9">
        <f t="shared" si="396"/>
        <v>57.650000000000006</v>
      </c>
      <c r="T2529" s="9">
        <f t="shared" si="397"/>
        <v>54.25</v>
      </c>
      <c r="U2529" s="8">
        <f t="shared" si="398"/>
        <v>54.816666666666663</v>
      </c>
      <c r="V2529" s="8">
        <f t="shared" si="399"/>
        <v>54.674999999999997</v>
      </c>
    </row>
    <row r="2530" spans="1:22" ht="13.5" x14ac:dyDescent="0.25">
      <c r="A2530" s="3">
        <f>RSI!A2530</f>
        <v>45687</v>
      </c>
      <c r="B2530" s="2">
        <f>RSI!B2530</f>
        <v>23.222000000000001</v>
      </c>
      <c r="C2530" s="2">
        <f>RSI!I2530</f>
        <v>90.361362093642484</v>
      </c>
      <c r="D2530" s="2">
        <f>MACD!E2530</f>
        <v>-1.1370340850985023</v>
      </c>
      <c r="E2530" s="2">
        <f>MACD!F2530</f>
        <v>-0.65239210966228789</v>
      </c>
      <c r="F2530" s="2">
        <f>'Moving Avg'!D2530</f>
        <v>22.924799999999998</v>
      </c>
      <c r="G2530" s="2">
        <f>'Moving Avg'!F2530</f>
        <v>20.519449999999999</v>
      </c>
      <c r="H2530" s="2">
        <f>'Moving Avg'!G2530</f>
        <v>19.156119999999991</v>
      </c>
      <c r="I2530" s="2">
        <f>'Moving Avg'!H2530</f>
        <v>17.919545000000014</v>
      </c>
      <c r="J2530" s="6" t="str">
        <f>OBV!F2530</f>
        <v>BULLISH</v>
      </c>
      <c r="K2530" s="6" t="str">
        <f>OBV!G2530</f>
        <v>WEAK</v>
      </c>
      <c r="L2530" s="6" t="str">
        <f>OBV!H2530</f>
        <v>CONFIRMED BULLISH</v>
      </c>
      <c r="M2530" s="8">
        <f t="shared" si="390"/>
        <v>0</v>
      </c>
      <c r="N2530" s="8">
        <f t="shared" si="391"/>
        <v>100</v>
      </c>
      <c r="O2530" s="8">
        <f t="shared" si="392"/>
        <v>75</v>
      </c>
      <c r="P2530" s="8">
        <f t="shared" si="393"/>
        <v>67</v>
      </c>
      <c r="Q2530" s="9">
        <f t="shared" si="394"/>
        <v>56.3</v>
      </c>
      <c r="R2530" s="9">
        <f t="shared" si="395"/>
        <v>63</v>
      </c>
      <c r="S2530" s="9">
        <f t="shared" si="396"/>
        <v>63.900000000000006</v>
      </c>
      <c r="T2530" s="9">
        <f t="shared" si="397"/>
        <v>60.5</v>
      </c>
      <c r="U2530" s="8">
        <f t="shared" si="398"/>
        <v>61.066666666666663</v>
      </c>
      <c r="V2530" s="8">
        <f t="shared" si="399"/>
        <v>60.924999999999997</v>
      </c>
    </row>
    <row r="2531" spans="1:22" ht="13.5" x14ac:dyDescent="0.25">
      <c r="A2531" s="3">
        <f>RSI!A2531</f>
        <v>45688</v>
      </c>
      <c r="B2531" s="2">
        <f>RSI!B2531</f>
        <v>23.408000000000001</v>
      </c>
      <c r="C2531" s="2">
        <f>RSI!I2531</f>
        <v>90.862566101421123</v>
      </c>
      <c r="D2531" s="2">
        <f>MACD!E2531</f>
        <v>-1.2876511585277086</v>
      </c>
      <c r="E2531" s="2">
        <f>MACD!F2531</f>
        <v>-0.77944391943537217</v>
      </c>
      <c r="F2531" s="2">
        <f>'Moving Avg'!D2531</f>
        <v>23.099399999999999</v>
      </c>
      <c r="G2531" s="2">
        <f>'Moving Avg'!F2531</f>
        <v>20.723800000000001</v>
      </c>
      <c r="H2531" s="2">
        <f>'Moving Avg'!G2531</f>
        <v>19.269439999999989</v>
      </c>
      <c r="I2531" s="2">
        <f>'Moving Avg'!H2531</f>
        <v>17.953970000000012</v>
      </c>
      <c r="J2531" s="6" t="str">
        <f>OBV!F2531</f>
        <v>BULLISH</v>
      </c>
      <c r="K2531" s="6" t="str">
        <f>OBV!G2531</f>
        <v>WEAK</v>
      </c>
      <c r="L2531" s="6" t="str">
        <f>OBV!H2531</f>
        <v>CONFIRMED BULLISH</v>
      </c>
      <c r="M2531" s="8">
        <f t="shared" si="390"/>
        <v>0</v>
      </c>
      <c r="N2531" s="8">
        <f t="shared" si="391"/>
        <v>100</v>
      </c>
      <c r="O2531" s="8">
        <f t="shared" si="392"/>
        <v>75</v>
      </c>
      <c r="P2531" s="8">
        <f t="shared" si="393"/>
        <v>67</v>
      </c>
      <c r="Q2531" s="9">
        <f t="shared" si="394"/>
        <v>56.3</v>
      </c>
      <c r="R2531" s="9">
        <f t="shared" si="395"/>
        <v>63</v>
      </c>
      <c r="S2531" s="9">
        <f t="shared" si="396"/>
        <v>63.900000000000006</v>
      </c>
      <c r="T2531" s="9">
        <f t="shared" si="397"/>
        <v>60.5</v>
      </c>
      <c r="U2531" s="8">
        <f t="shared" si="398"/>
        <v>61.066666666666663</v>
      </c>
      <c r="V2531" s="8">
        <f t="shared" si="399"/>
        <v>60.924999999999997</v>
      </c>
    </row>
    <row r="2532" spans="1:22" ht="13.5" x14ac:dyDescent="0.25">
      <c r="A2532" s="3">
        <f>RSI!A2532</f>
        <v>45691</v>
      </c>
      <c r="B2532" s="2">
        <f>RSI!B2532</f>
        <v>24.058</v>
      </c>
      <c r="C2532" s="2">
        <f>RSI!I2532</f>
        <v>92.358068476858165</v>
      </c>
      <c r="D2532" s="2">
        <f>MACD!E2532</f>
        <v>-1.4758935817724961</v>
      </c>
      <c r="E2532" s="2">
        <f>MACD!F2532</f>
        <v>-0.91873385190279699</v>
      </c>
      <c r="F2532" s="2">
        <f>'Moving Avg'!D2532</f>
        <v>23.312999999999999</v>
      </c>
      <c r="G2532" s="2">
        <f>'Moving Avg'!F2532</f>
        <v>20.956</v>
      </c>
      <c r="H2532" s="2">
        <f>'Moving Avg'!G2532</f>
        <v>19.395759999999992</v>
      </c>
      <c r="I2532" s="2">
        <f>'Moving Avg'!H2532</f>
        <v>17.991645000000013</v>
      </c>
      <c r="J2532" s="6" t="str">
        <f>OBV!F2532</f>
        <v>BULLISH</v>
      </c>
      <c r="K2532" s="6" t="str">
        <f>OBV!G2532</f>
        <v>WEAK</v>
      </c>
      <c r="L2532" s="6" t="str">
        <f>OBV!H2532</f>
        <v>CONFIRMED BULLISH</v>
      </c>
      <c r="M2532" s="8">
        <f t="shared" si="390"/>
        <v>0</v>
      </c>
      <c r="N2532" s="8">
        <f t="shared" si="391"/>
        <v>100</v>
      </c>
      <c r="O2532" s="8">
        <f t="shared" si="392"/>
        <v>75</v>
      </c>
      <c r="P2532" s="8">
        <f t="shared" si="393"/>
        <v>67</v>
      </c>
      <c r="Q2532" s="9">
        <f t="shared" si="394"/>
        <v>56.3</v>
      </c>
      <c r="R2532" s="9">
        <f t="shared" si="395"/>
        <v>63</v>
      </c>
      <c r="S2532" s="9">
        <f t="shared" si="396"/>
        <v>63.900000000000006</v>
      </c>
      <c r="T2532" s="9">
        <f t="shared" si="397"/>
        <v>60.5</v>
      </c>
      <c r="U2532" s="8">
        <f t="shared" si="398"/>
        <v>61.066666666666663</v>
      </c>
      <c r="V2532" s="8">
        <f t="shared" si="399"/>
        <v>60.924999999999997</v>
      </c>
    </row>
    <row r="2533" spans="1:22" ht="13.5" x14ac:dyDescent="0.25">
      <c r="A2533" s="3">
        <f>RSI!A2533</f>
        <v>45692</v>
      </c>
      <c r="B2533" s="2">
        <f>RSI!B2533</f>
        <v>25.498000000000001</v>
      </c>
      <c r="C2533" s="2">
        <f>RSI!I2533</f>
        <v>94.504097877380275</v>
      </c>
      <c r="D2533" s="2">
        <f>MACD!E2533</f>
        <v>-1.7613838725566175</v>
      </c>
      <c r="E2533" s="2">
        <f>MACD!F2533</f>
        <v>-1.0872638560335612</v>
      </c>
      <c r="F2533" s="2">
        <f>'Moving Avg'!D2533</f>
        <v>23.825800000000001</v>
      </c>
      <c r="G2533" s="2">
        <f>'Moving Avg'!F2533</f>
        <v>21.260200000000001</v>
      </c>
      <c r="H2533" s="2">
        <f>'Moving Avg'!G2533</f>
        <v>19.550879999999992</v>
      </c>
      <c r="I2533" s="2">
        <f>'Moving Avg'!H2533</f>
        <v>18.03652000000001</v>
      </c>
      <c r="J2533" s="6" t="str">
        <f>OBV!F2533</f>
        <v>BULLISH</v>
      </c>
      <c r="K2533" s="6" t="str">
        <f>OBV!G2533</f>
        <v>WEAK</v>
      </c>
      <c r="L2533" s="6" t="str">
        <f>OBV!H2533</f>
        <v>CONFIRMED BULLISH</v>
      </c>
      <c r="M2533" s="8">
        <f t="shared" si="390"/>
        <v>0</v>
      </c>
      <c r="N2533" s="8">
        <f t="shared" si="391"/>
        <v>100</v>
      </c>
      <c r="O2533" s="8">
        <f t="shared" si="392"/>
        <v>75</v>
      </c>
      <c r="P2533" s="8">
        <f t="shared" si="393"/>
        <v>67</v>
      </c>
      <c r="Q2533" s="9">
        <f t="shared" si="394"/>
        <v>56.3</v>
      </c>
      <c r="R2533" s="9">
        <f t="shared" si="395"/>
        <v>63</v>
      </c>
      <c r="S2533" s="9">
        <f t="shared" si="396"/>
        <v>63.900000000000006</v>
      </c>
      <c r="T2533" s="9">
        <f t="shared" si="397"/>
        <v>60.5</v>
      </c>
      <c r="U2533" s="8">
        <f t="shared" si="398"/>
        <v>61.066666666666663</v>
      </c>
      <c r="V2533" s="8">
        <f t="shared" si="399"/>
        <v>60.924999999999997</v>
      </c>
    </row>
    <row r="2534" spans="1:22" ht="13.5" x14ac:dyDescent="0.25">
      <c r="A2534" s="3">
        <f>RSI!A2534</f>
        <v>45693</v>
      </c>
      <c r="B2534" s="2">
        <f>RSI!B2534</f>
        <v>25.591000000000001</v>
      </c>
      <c r="C2534" s="2">
        <f>RSI!I2534</f>
        <v>94.609385172134779</v>
      </c>
      <c r="D2534" s="2">
        <f>MACD!E2534</f>
        <v>-2.0007522328854108</v>
      </c>
      <c r="E2534" s="2">
        <f>MACD!F2534</f>
        <v>-1.2699615314039312</v>
      </c>
      <c r="F2534" s="2">
        <f>'Moving Avg'!D2534</f>
        <v>24.355400000000003</v>
      </c>
      <c r="G2534" s="2">
        <f>'Moving Avg'!F2534</f>
        <v>21.564450000000001</v>
      </c>
      <c r="H2534" s="2">
        <f>'Moving Avg'!G2534</f>
        <v>19.697659999999996</v>
      </c>
      <c r="I2534" s="2">
        <f>'Moving Avg'!H2534</f>
        <v>18.083145000000012</v>
      </c>
      <c r="J2534" s="6" t="str">
        <f>OBV!F2534</f>
        <v>BULLISH</v>
      </c>
      <c r="K2534" s="6" t="str">
        <f>OBV!G2534</f>
        <v>WEAK</v>
      </c>
      <c r="L2534" s="6" t="str">
        <f>OBV!H2534</f>
        <v>CONFIRMED BULLISH</v>
      </c>
      <c r="M2534" s="8">
        <f t="shared" si="390"/>
        <v>0</v>
      </c>
      <c r="N2534" s="8">
        <f t="shared" si="391"/>
        <v>100</v>
      </c>
      <c r="O2534" s="8">
        <f t="shared" si="392"/>
        <v>75</v>
      </c>
      <c r="P2534" s="8">
        <f t="shared" si="393"/>
        <v>67</v>
      </c>
      <c r="Q2534" s="9">
        <f t="shared" si="394"/>
        <v>56.3</v>
      </c>
      <c r="R2534" s="9">
        <f t="shared" si="395"/>
        <v>63</v>
      </c>
      <c r="S2534" s="9">
        <f t="shared" si="396"/>
        <v>63.900000000000006</v>
      </c>
      <c r="T2534" s="9">
        <f t="shared" si="397"/>
        <v>60.5</v>
      </c>
      <c r="U2534" s="8">
        <f t="shared" si="398"/>
        <v>61.066666666666663</v>
      </c>
      <c r="V2534" s="8">
        <f t="shared" si="399"/>
        <v>60.924999999999997</v>
      </c>
    </row>
    <row r="2535" spans="1:22" ht="13.5" x14ac:dyDescent="0.25">
      <c r="A2535" s="3">
        <f>RSI!A2535</f>
        <v>45694</v>
      </c>
      <c r="B2535" s="2">
        <f>RSI!B2535</f>
        <v>25.442</v>
      </c>
      <c r="C2535" s="2">
        <f>RSI!I2535</f>
        <v>91.582219802195439</v>
      </c>
      <c r="D2535" s="2">
        <f>MACD!E2535</f>
        <v>-2.0331319769277947</v>
      </c>
      <c r="E2535" s="2">
        <f>MACD!F2535</f>
        <v>-1.4225956205087038</v>
      </c>
      <c r="F2535" s="2">
        <f>'Moving Avg'!D2535</f>
        <v>24.799400000000002</v>
      </c>
      <c r="G2535" s="2">
        <f>'Moving Avg'!F2535</f>
        <v>21.861249999999998</v>
      </c>
      <c r="H2535" s="2">
        <f>'Moving Avg'!G2535</f>
        <v>19.844239999999992</v>
      </c>
      <c r="I2535" s="2">
        <f>'Moving Avg'!H2535</f>
        <v>18.128380000000007</v>
      </c>
      <c r="J2535" s="6" t="str">
        <f>OBV!F2535</f>
        <v>BULLISH</v>
      </c>
      <c r="K2535" s="6" t="str">
        <f>OBV!G2535</f>
        <v>WEAK</v>
      </c>
      <c r="L2535" s="6" t="str">
        <f>OBV!H2535</f>
        <v>CONFIRMED BULLISH</v>
      </c>
      <c r="M2535" s="8">
        <f t="shared" si="390"/>
        <v>0</v>
      </c>
      <c r="N2535" s="8">
        <f t="shared" si="391"/>
        <v>100</v>
      </c>
      <c r="O2535" s="8">
        <f t="shared" si="392"/>
        <v>75</v>
      </c>
      <c r="P2535" s="8">
        <f t="shared" si="393"/>
        <v>67</v>
      </c>
      <c r="Q2535" s="9">
        <f t="shared" si="394"/>
        <v>56.3</v>
      </c>
      <c r="R2535" s="9">
        <f t="shared" si="395"/>
        <v>63</v>
      </c>
      <c r="S2535" s="9">
        <f t="shared" si="396"/>
        <v>63.900000000000006</v>
      </c>
      <c r="T2535" s="9">
        <f t="shared" si="397"/>
        <v>60.5</v>
      </c>
      <c r="U2535" s="8">
        <f t="shared" si="398"/>
        <v>61.066666666666663</v>
      </c>
      <c r="V2535" s="8">
        <f t="shared" si="399"/>
        <v>60.924999999999997</v>
      </c>
    </row>
    <row r="2536" spans="1:22" ht="13.5" x14ac:dyDescent="0.25">
      <c r="A2536" s="3">
        <f>RSI!A2536</f>
        <v>45695</v>
      </c>
      <c r="B2536" s="2">
        <f>RSI!B2536</f>
        <v>25.478999999999999</v>
      </c>
      <c r="C2536" s="2">
        <f>RSI!I2536</f>
        <v>91.653636434009471</v>
      </c>
      <c r="D2536" s="2">
        <f>MACD!E2536</f>
        <v>-1.8898610416113968</v>
      </c>
      <c r="E2536" s="2">
        <f>MACD!F2536</f>
        <v>-1.5160487047292426</v>
      </c>
      <c r="F2536" s="2">
        <f>'Moving Avg'!D2536</f>
        <v>25.2136</v>
      </c>
      <c r="G2536" s="2">
        <f>'Moving Avg'!F2536</f>
        <v>22.1599</v>
      </c>
      <c r="H2536" s="2">
        <f>'Moving Avg'!G2536</f>
        <v>19.998799999999996</v>
      </c>
      <c r="I2536" s="2">
        <f>'Moving Avg'!H2536</f>
        <v>18.174445000000006</v>
      </c>
      <c r="J2536" s="6" t="str">
        <f>OBV!F2536</f>
        <v>BULLISH</v>
      </c>
      <c r="K2536" s="6" t="str">
        <f>OBV!G2536</f>
        <v>WEAK</v>
      </c>
      <c r="L2536" s="6" t="str">
        <f>OBV!H2536</f>
        <v>CONFIRMED BULLISH</v>
      </c>
      <c r="M2536" s="8">
        <f t="shared" si="390"/>
        <v>0</v>
      </c>
      <c r="N2536" s="8">
        <f t="shared" si="391"/>
        <v>100</v>
      </c>
      <c r="O2536" s="8">
        <f t="shared" si="392"/>
        <v>75</v>
      </c>
      <c r="P2536" s="8">
        <f t="shared" si="393"/>
        <v>67</v>
      </c>
      <c r="Q2536" s="9">
        <f t="shared" si="394"/>
        <v>56.3</v>
      </c>
      <c r="R2536" s="9">
        <f t="shared" si="395"/>
        <v>63</v>
      </c>
      <c r="S2536" s="9">
        <f t="shared" si="396"/>
        <v>63.900000000000006</v>
      </c>
      <c r="T2536" s="9">
        <f t="shared" si="397"/>
        <v>60.5</v>
      </c>
      <c r="U2536" s="8">
        <f t="shared" si="398"/>
        <v>61.066666666666663</v>
      </c>
      <c r="V2536" s="8">
        <f t="shared" si="399"/>
        <v>60.924999999999997</v>
      </c>
    </row>
    <row r="2537" spans="1:22" ht="13.5" x14ac:dyDescent="0.25">
      <c r="A2537" s="3">
        <f>RSI!A2537</f>
        <v>45698</v>
      </c>
      <c r="B2537" s="2">
        <f>RSI!B2537</f>
        <v>25.358000000000001</v>
      </c>
      <c r="C2537" s="2">
        <f>RSI!I2537</f>
        <v>88.994543643657536</v>
      </c>
      <c r="D2537" s="2">
        <f>MACD!E2537</f>
        <v>-1.7106617499348857</v>
      </c>
      <c r="E2537" s="2">
        <f>MACD!F2537</f>
        <v>-1.5549713137703711</v>
      </c>
      <c r="F2537" s="2">
        <f>'Moving Avg'!D2537</f>
        <v>25.473600000000001</v>
      </c>
      <c r="G2537" s="2">
        <f>'Moving Avg'!F2537</f>
        <v>22.452500000000001</v>
      </c>
      <c r="H2537" s="2">
        <f>'Moving Avg'!G2537</f>
        <v>20.147779999999997</v>
      </c>
      <c r="I2537" s="2">
        <f>'Moving Avg'!H2537</f>
        <v>18.219905000000008</v>
      </c>
      <c r="J2537" s="6" t="str">
        <f>OBV!F2537</f>
        <v>BULLISH</v>
      </c>
      <c r="K2537" s="6" t="str">
        <f>OBV!G2537</f>
        <v>WEAK</v>
      </c>
      <c r="L2537" s="6" t="str">
        <f>OBV!H2537</f>
        <v>CONFIRMED BULLISH</v>
      </c>
      <c r="M2537" s="8">
        <f t="shared" si="390"/>
        <v>0</v>
      </c>
      <c r="N2537" s="8">
        <f t="shared" si="391"/>
        <v>100</v>
      </c>
      <c r="O2537" s="8">
        <f t="shared" si="392"/>
        <v>75</v>
      </c>
      <c r="P2537" s="8">
        <f t="shared" si="393"/>
        <v>67</v>
      </c>
      <c r="Q2537" s="9">
        <f t="shared" si="394"/>
        <v>56.3</v>
      </c>
      <c r="R2537" s="9">
        <f t="shared" si="395"/>
        <v>63</v>
      </c>
      <c r="S2537" s="9">
        <f t="shared" si="396"/>
        <v>63.900000000000006</v>
      </c>
      <c r="T2537" s="9">
        <f t="shared" si="397"/>
        <v>60.5</v>
      </c>
      <c r="U2537" s="8">
        <f t="shared" si="398"/>
        <v>61.066666666666663</v>
      </c>
      <c r="V2537" s="8">
        <f t="shared" si="399"/>
        <v>60.924999999999997</v>
      </c>
    </row>
    <row r="2538" spans="1:22" ht="13.5" x14ac:dyDescent="0.25">
      <c r="A2538" s="3">
        <f>RSI!A2538</f>
        <v>45699</v>
      </c>
      <c r="B2538" s="2">
        <f>RSI!B2538</f>
        <v>25.08</v>
      </c>
      <c r="C2538" s="2">
        <f>RSI!I2538</f>
        <v>83.034025760664164</v>
      </c>
      <c r="D2538" s="2">
        <f>MACD!E2538</f>
        <v>-1.5657772707018971</v>
      </c>
      <c r="E2538" s="2">
        <f>MACD!F2538</f>
        <v>-1.5571325051566764</v>
      </c>
      <c r="F2538" s="2">
        <f>'Moving Avg'!D2538</f>
        <v>25.39</v>
      </c>
      <c r="G2538" s="2">
        <f>'Moving Avg'!F2538</f>
        <v>22.7242</v>
      </c>
      <c r="H2538" s="2">
        <f>'Moving Avg'!G2538</f>
        <v>20.296399999999995</v>
      </c>
      <c r="I2538" s="2">
        <f>'Moving Avg'!H2538</f>
        <v>18.263975000000009</v>
      </c>
      <c r="J2538" s="6" t="str">
        <f>OBV!F2538</f>
        <v>BEARISH</v>
      </c>
      <c r="K2538" s="6" t="str">
        <f>OBV!G2538</f>
        <v>STRONG</v>
      </c>
      <c r="L2538" s="6" t="str">
        <f>OBV!H2538</f>
        <v>CONFIRMED BEARISH</v>
      </c>
      <c r="M2538" s="8">
        <f t="shared" si="390"/>
        <v>0</v>
      </c>
      <c r="N2538" s="8">
        <f t="shared" si="391"/>
        <v>45</v>
      </c>
      <c r="O2538" s="8">
        <f t="shared" si="392"/>
        <v>75</v>
      </c>
      <c r="P2538" s="8">
        <f t="shared" si="393"/>
        <v>33</v>
      </c>
      <c r="Q2538" s="9">
        <f t="shared" si="394"/>
        <v>31.95</v>
      </c>
      <c r="R2538" s="9">
        <f t="shared" si="395"/>
        <v>43.5</v>
      </c>
      <c r="S2538" s="9">
        <f t="shared" si="396"/>
        <v>40.35</v>
      </c>
      <c r="T2538" s="9">
        <f t="shared" si="397"/>
        <v>38.25</v>
      </c>
      <c r="U2538" s="8">
        <f t="shared" si="398"/>
        <v>38.6</v>
      </c>
      <c r="V2538" s="8">
        <f t="shared" si="399"/>
        <v>38.512500000000003</v>
      </c>
    </row>
    <row r="2539" spans="1:22" ht="13.5" x14ac:dyDescent="0.25">
      <c r="A2539" s="3">
        <f>RSI!A2539</f>
        <v>45700</v>
      </c>
      <c r="B2539" s="2">
        <f>RSI!B2539</f>
        <v>25.478999999999999</v>
      </c>
      <c r="C2539" s="2">
        <f>RSI!I2539</f>
        <v>84.625615518574349</v>
      </c>
      <c r="D2539" s="2">
        <f>MACD!E2539</f>
        <v>-1.4870469548275942</v>
      </c>
      <c r="E2539" s="2">
        <f>MACD!F2539</f>
        <v>-1.54311539509086</v>
      </c>
      <c r="F2539" s="2">
        <f>'Moving Avg'!D2539</f>
        <v>25.367599999999999</v>
      </c>
      <c r="G2539" s="2">
        <f>'Moving Avg'!F2539</f>
        <v>23.022849999999998</v>
      </c>
      <c r="H2539" s="2">
        <f>'Moving Avg'!G2539</f>
        <v>20.441119999999998</v>
      </c>
      <c r="I2539" s="2">
        <f>'Moving Avg'!H2539</f>
        <v>18.310680000000009</v>
      </c>
      <c r="J2539" s="6" t="str">
        <f>OBV!F2539</f>
        <v>BEARISH</v>
      </c>
      <c r="K2539" s="6" t="str">
        <f>OBV!G2539</f>
        <v>STRONG</v>
      </c>
      <c r="L2539" s="6" t="str">
        <f>OBV!H2539</f>
        <v>CONFIRMED BEARISH</v>
      </c>
      <c r="M2539" s="8">
        <f t="shared" si="390"/>
        <v>0</v>
      </c>
      <c r="N2539" s="8">
        <f t="shared" si="391"/>
        <v>0</v>
      </c>
      <c r="O2539" s="8">
        <f t="shared" si="392"/>
        <v>75</v>
      </c>
      <c r="P2539" s="8">
        <f t="shared" si="393"/>
        <v>33</v>
      </c>
      <c r="Q2539" s="9">
        <f t="shared" si="394"/>
        <v>16.2</v>
      </c>
      <c r="R2539" s="9">
        <f t="shared" si="395"/>
        <v>34.5</v>
      </c>
      <c r="S2539" s="9">
        <f t="shared" si="396"/>
        <v>33.6</v>
      </c>
      <c r="T2539" s="9">
        <f t="shared" si="397"/>
        <v>27</v>
      </c>
      <c r="U2539" s="8">
        <f t="shared" si="398"/>
        <v>28.100000000000005</v>
      </c>
      <c r="V2539" s="8">
        <f t="shared" si="399"/>
        <v>27.825000000000003</v>
      </c>
    </row>
    <row r="2540" spans="1:22" ht="13.5" x14ac:dyDescent="0.25">
      <c r="A2540" s="3">
        <f>RSI!A2540</f>
        <v>45701</v>
      </c>
      <c r="B2540" s="2">
        <f>RSI!B2540</f>
        <v>25.433</v>
      </c>
      <c r="C2540" s="2">
        <f>RSI!I2540</f>
        <v>83.651311029133907</v>
      </c>
      <c r="D2540" s="2">
        <f>MACD!E2540</f>
        <v>-1.3909870554408599</v>
      </c>
      <c r="E2540" s="2">
        <f>MACD!F2540</f>
        <v>-1.5126897271608601</v>
      </c>
      <c r="F2540" s="2">
        <f>'Moving Avg'!D2540</f>
        <v>25.3658</v>
      </c>
      <c r="G2540" s="2">
        <f>'Moving Avg'!F2540</f>
        <v>23.312199999999997</v>
      </c>
      <c r="H2540" s="2">
        <f>'Moving Avg'!G2540</f>
        <v>20.592159999999993</v>
      </c>
      <c r="I2540" s="2">
        <f>'Moving Avg'!H2540</f>
        <v>18.356085000000007</v>
      </c>
      <c r="J2540" s="6" t="str">
        <f>OBV!F2540</f>
        <v>BEARISH</v>
      </c>
      <c r="K2540" s="6" t="str">
        <f>OBV!G2540</f>
        <v>STRONG</v>
      </c>
      <c r="L2540" s="6" t="str">
        <f>OBV!H2540</f>
        <v>CONFIRMED BEARISH</v>
      </c>
      <c r="M2540" s="8">
        <f t="shared" si="390"/>
        <v>0</v>
      </c>
      <c r="N2540" s="8">
        <f t="shared" si="391"/>
        <v>0</v>
      </c>
      <c r="O2540" s="8">
        <f t="shared" si="392"/>
        <v>75</v>
      </c>
      <c r="P2540" s="8">
        <f t="shared" si="393"/>
        <v>33</v>
      </c>
      <c r="Q2540" s="9">
        <f t="shared" si="394"/>
        <v>16.2</v>
      </c>
      <c r="R2540" s="9">
        <f t="shared" si="395"/>
        <v>34.5</v>
      </c>
      <c r="S2540" s="9">
        <f t="shared" si="396"/>
        <v>33.6</v>
      </c>
      <c r="T2540" s="9">
        <f t="shared" si="397"/>
        <v>27</v>
      </c>
      <c r="U2540" s="8">
        <f t="shared" si="398"/>
        <v>28.100000000000005</v>
      </c>
      <c r="V2540" s="8">
        <f t="shared" si="399"/>
        <v>27.825000000000003</v>
      </c>
    </row>
    <row r="2541" spans="1:22" ht="13.5" x14ac:dyDescent="0.25">
      <c r="A2541" s="3">
        <f>RSI!A2541</f>
        <v>45702</v>
      </c>
      <c r="B2541" s="2">
        <f>RSI!B2541</f>
        <v>25.433</v>
      </c>
      <c r="C2541" s="2">
        <f>RSI!I2541</f>
        <v>83.651311029133907</v>
      </c>
      <c r="D2541" s="2">
        <f>MACD!E2541</f>
        <v>-1.2964559427539193</v>
      </c>
      <c r="E2541" s="2">
        <f>MACD!F2541</f>
        <v>-1.469442970279472</v>
      </c>
      <c r="F2541" s="2">
        <f>'Moving Avg'!D2541</f>
        <v>25.356599999999997</v>
      </c>
      <c r="G2541" s="2">
        <f>'Moving Avg'!F2541</f>
        <v>23.59365</v>
      </c>
      <c r="H2541" s="2">
        <f>'Moving Avg'!G2541</f>
        <v>20.747839999999997</v>
      </c>
      <c r="I2541" s="2">
        <f>'Moving Avg'!H2541</f>
        <v>18.40149000000001</v>
      </c>
      <c r="J2541" s="6" t="str">
        <f>OBV!F2541</f>
        <v>BEARISH</v>
      </c>
      <c r="K2541" s="6" t="str">
        <f>OBV!G2541</f>
        <v>STRONG</v>
      </c>
      <c r="L2541" s="6" t="str">
        <f>OBV!H2541</f>
        <v>CONFIRMED BEARISH</v>
      </c>
      <c r="M2541" s="8">
        <f t="shared" si="390"/>
        <v>0</v>
      </c>
      <c r="N2541" s="8">
        <f t="shared" si="391"/>
        <v>0</v>
      </c>
      <c r="O2541" s="8">
        <f t="shared" si="392"/>
        <v>75</v>
      </c>
      <c r="P2541" s="8">
        <f t="shared" si="393"/>
        <v>33</v>
      </c>
      <c r="Q2541" s="9">
        <f t="shared" si="394"/>
        <v>16.2</v>
      </c>
      <c r="R2541" s="9">
        <f t="shared" si="395"/>
        <v>34.5</v>
      </c>
      <c r="S2541" s="9">
        <f t="shared" si="396"/>
        <v>33.6</v>
      </c>
      <c r="T2541" s="9">
        <f t="shared" si="397"/>
        <v>27</v>
      </c>
      <c r="U2541" s="8">
        <f t="shared" si="398"/>
        <v>28.100000000000005</v>
      </c>
      <c r="V2541" s="8">
        <f t="shared" si="399"/>
        <v>27.825000000000003</v>
      </c>
    </row>
    <row r="2542" spans="1:22" ht="13.5" x14ac:dyDescent="0.25">
      <c r="A2542" s="3">
        <f>RSI!A2542</f>
        <v>45705</v>
      </c>
      <c r="B2542" s="2">
        <f>RSI!B2542</f>
        <v>25.358000000000001</v>
      </c>
      <c r="C2542" s="2">
        <f>RSI!I2542</f>
        <v>81.868993361710181</v>
      </c>
      <c r="D2542" s="2">
        <f>MACD!E2542</f>
        <v>-1.1251400460019987</v>
      </c>
      <c r="E2542" s="2">
        <f>MACD!F2542</f>
        <v>-1.4005823854239774</v>
      </c>
      <c r="F2542" s="2">
        <f>'Moving Avg'!D2542</f>
        <v>25.356599999999997</v>
      </c>
      <c r="G2542" s="2">
        <f>'Moving Avg'!F2542</f>
        <v>23.869949999999996</v>
      </c>
      <c r="H2542" s="2">
        <f>'Moving Avg'!G2542</f>
        <v>20.898499999999999</v>
      </c>
      <c r="I2542" s="2">
        <f>'Moving Avg'!H2542</f>
        <v>18.44652000000001</v>
      </c>
      <c r="J2542" s="6" t="str">
        <f>OBV!F2542</f>
        <v>BEARISH</v>
      </c>
      <c r="K2542" s="6" t="str">
        <f>OBV!G2542</f>
        <v>STRONG</v>
      </c>
      <c r="L2542" s="6" t="str">
        <f>OBV!H2542</f>
        <v>NEUTRAL</v>
      </c>
      <c r="M2542" s="8">
        <f t="shared" si="390"/>
        <v>0</v>
      </c>
      <c r="N2542" s="8">
        <f t="shared" si="391"/>
        <v>0</v>
      </c>
      <c r="O2542" s="8">
        <f t="shared" si="392"/>
        <v>75</v>
      </c>
      <c r="P2542" s="8">
        <f t="shared" si="393"/>
        <v>33</v>
      </c>
      <c r="Q2542" s="9">
        <f t="shared" si="394"/>
        <v>16.2</v>
      </c>
      <c r="R2542" s="9">
        <f t="shared" si="395"/>
        <v>34.5</v>
      </c>
      <c r="S2542" s="9">
        <f t="shared" si="396"/>
        <v>33.6</v>
      </c>
      <c r="T2542" s="9">
        <f t="shared" si="397"/>
        <v>27</v>
      </c>
      <c r="U2542" s="8">
        <f t="shared" si="398"/>
        <v>28.100000000000005</v>
      </c>
      <c r="V2542" s="8">
        <f t="shared" si="399"/>
        <v>27.825000000000003</v>
      </c>
    </row>
    <row r="2543" spans="1:22" ht="13.5" x14ac:dyDescent="0.25">
      <c r="A2543" s="3">
        <f>RSI!A2543</f>
        <v>45706</v>
      </c>
      <c r="B2543" s="2">
        <f>RSI!B2543</f>
        <v>25.033000000000001</v>
      </c>
      <c r="C2543" s="2">
        <f>RSI!I2543</f>
        <v>74.46491759236703</v>
      </c>
      <c r="D2543" s="2">
        <f>MACD!E2543</f>
        <v>-0.74729835998836691</v>
      </c>
      <c r="E2543" s="2">
        <f>MACD!F2543</f>
        <v>-1.2699255803368552</v>
      </c>
      <c r="F2543" s="2">
        <f>'Moving Avg'!D2543</f>
        <v>25.347200000000001</v>
      </c>
      <c r="G2543" s="2">
        <f>'Moving Avg'!F2543</f>
        <v>24.13</v>
      </c>
      <c r="H2543" s="2">
        <f>'Moving Avg'!G2543</f>
        <v>21.042479999999998</v>
      </c>
      <c r="I2543" s="2">
        <f>'Moving Avg'!H2543</f>
        <v>18.490355000000012</v>
      </c>
      <c r="J2543" s="6" t="str">
        <f>OBV!F2543</f>
        <v>BEARISH</v>
      </c>
      <c r="K2543" s="6" t="str">
        <f>OBV!G2543</f>
        <v>STRONG</v>
      </c>
      <c r="L2543" s="6" t="str">
        <f>OBV!H2543</f>
        <v>CONFIRMED BEARISH</v>
      </c>
      <c r="M2543" s="8">
        <f t="shared" si="390"/>
        <v>0</v>
      </c>
      <c r="N2543" s="8">
        <f t="shared" si="391"/>
        <v>0</v>
      </c>
      <c r="O2543" s="8">
        <f t="shared" si="392"/>
        <v>75</v>
      </c>
      <c r="P2543" s="8">
        <f t="shared" si="393"/>
        <v>33</v>
      </c>
      <c r="Q2543" s="9">
        <f t="shared" si="394"/>
        <v>16.2</v>
      </c>
      <c r="R2543" s="9">
        <f t="shared" si="395"/>
        <v>34.5</v>
      </c>
      <c r="S2543" s="9">
        <f t="shared" si="396"/>
        <v>33.6</v>
      </c>
      <c r="T2543" s="9">
        <f t="shared" si="397"/>
        <v>27</v>
      </c>
      <c r="U2543" s="8">
        <f t="shared" si="398"/>
        <v>28.100000000000005</v>
      </c>
      <c r="V2543" s="8">
        <f t="shared" si="399"/>
        <v>27.825000000000003</v>
      </c>
    </row>
    <row r="2544" spans="1:22" ht="13.5" x14ac:dyDescent="0.25">
      <c r="A2544" s="3">
        <f>RSI!A2544</f>
        <v>45707</v>
      </c>
      <c r="B2544" s="2">
        <f>RSI!B2544</f>
        <v>25.265000000000001</v>
      </c>
      <c r="C2544" s="2">
        <f>RSI!I2544</f>
        <v>76.124837192406943</v>
      </c>
      <c r="D2544" s="2">
        <f>MACD!E2544</f>
        <v>-0.44033067596072328</v>
      </c>
      <c r="E2544" s="2">
        <f>MACD!F2544</f>
        <v>-1.1040065994616288</v>
      </c>
      <c r="F2544" s="2">
        <f>'Moving Avg'!D2544</f>
        <v>25.304400000000001</v>
      </c>
      <c r="G2544" s="2">
        <f>'Moving Avg'!F2544</f>
        <v>24.390049999999995</v>
      </c>
      <c r="H2544" s="2">
        <f>'Moving Avg'!G2544</f>
        <v>21.191100000000002</v>
      </c>
      <c r="I2544" s="2">
        <f>'Moving Avg'!H2544</f>
        <v>18.535350000000008</v>
      </c>
      <c r="J2544" s="6" t="str">
        <f>OBV!F2544</f>
        <v>BEARISH</v>
      </c>
      <c r="K2544" s="6" t="str">
        <f>OBV!G2544</f>
        <v>STRONG</v>
      </c>
      <c r="L2544" s="6" t="str">
        <f>OBV!H2544</f>
        <v>CONFIRMED BEARISH</v>
      </c>
      <c r="M2544" s="8">
        <f t="shared" si="390"/>
        <v>0</v>
      </c>
      <c r="N2544" s="8">
        <f t="shared" si="391"/>
        <v>0</v>
      </c>
      <c r="O2544" s="8">
        <f t="shared" si="392"/>
        <v>75</v>
      </c>
      <c r="P2544" s="8">
        <f t="shared" si="393"/>
        <v>33</v>
      </c>
      <c r="Q2544" s="9">
        <f t="shared" si="394"/>
        <v>16.2</v>
      </c>
      <c r="R2544" s="9">
        <f t="shared" si="395"/>
        <v>34.5</v>
      </c>
      <c r="S2544" s="9">
        <f t="shared" si="396"/>
        <v>33.6</v>
      </c>
      <c r="T2544" s="9">
        <f t="shared" si="397"/>
        <v>27</v>
      </c>
      <c r="U2544" s="8">
        <f t="shared" si="398"/>
        <v>28.100000000000005</v>
      </c>
      <c r="V2544" s="8">
        <f t="shared" si="399"/>
        <v>27.825000000000003</v>
      </c>
    </row>
    <row r="2545" spans="1:22" ht="13.5" x14ac:dyDescent="0.25">
      <c r="A2545" s="3">
        <f>RSI!A2545</f>
        <v>45708</v>
      </c>
      <c r="B2545" s="2">
        <f>RSI!B2545</f>
        <v>25.256</v>
      </c>
      <c r="C2545" s="2">
        <f>RSI!I2545</f>
        <v>75.918661463062932</v>
      </c>
      <c r="D2545" s="2">
        <f>MACD!E2545</f>
        <v>-0.21335222635546458</v>
      </c>
      <c r="E2545" s="2">
        <f>MACD!F2545</f>
        <v>-0.92587572484039593</v>
      </c>
      <c r="F2545" s="2">
        <f>'Moving Avg'!D2545</f>
        <v>25.268999999999998</v>
      </c>
      <c r="G2545" s="2">
        <f>'Moving Avg'!F2545</f>
        <v>24.589749999999999</v>
      </c>
      <c r="H2545" s="2">
        <f>'Moving Avg'!G2545</f>
        <v>21.345100000000002</v>
      </c>
      <c r="I2545" s="2">
        <f>'Moving Avg'!H2545</f>
        <v>18.580300000000008</v>
      </c>
      <c r="J2545" s="6" t="str">
        <f>OBV!F2545</f>
        <v>BEARISH</v>
      </c>
      <c r="K2545" s="6" t="str">
        <f>OBV!G2545</f>
        <v>STRONG</v>
      </c>
      <c r="L2545" s="6" t="str">
        <f>OBV!H2545</f>
        <v>CONFIRMED BEARISH</v>
      </c>
      <c r="M2545" s="8">
        <f t="shared" si="390"/>
        <v>0</v>
      </c>
      <c r="N2545" s="8">
        <f t="shared" si="391"/>
        <v>0</v>
      </c>
      <c r="O2545" s="8">
        <f t="shared" si="392"/>
        <v>75</v>
      </c>
      <c r="P2545" s="8">
        <f t="shared" si="393"/>
        <v>33</v>
      </c>
      <c r="Q2545" s="9">
        <f t="shared" si="394"/>
        <v>16.2</v>
      </c>
      <c r="R2545" s="9">
        <f t="shared" si="395"/>
        <v>34.5</v>
      </c>
      <c r="S2545" s="9">
        <f t="shared" si="396"/>
        <v>33.6</v>
      </c>
      <c r="T2545" s="9">
        <f t="shared" si="397"/>
        <v>27</v>
      </c>
      <c r="U2545" s="8">
        <f t="shared" si="398"/>
        <v>28.100000000000005</v>
      </c>
      <c r="V2545" s="8">
        <f t="shared" si="399"/>
        <v>27.825000000000003</v>
      </c>
    </row>
    <row r="2546" spans="1:22" ht="13.5" x14ac:dyDescent="0.25">
      <c r="A2546" s="3">
        <f>RSI!A2546</f>
        <v>45709</v>
      </c>
      <c r="B2546" s="2">
        <f>RSI!B2546</f>
        <v>25.478999999999999</v>
      </c>
      <c r="C2546" s="2">
        <f>RSI!I2546</f>
        <v>77.54172177243646</v>
      </c>
      <c r="D2546" s="2">
        <f>MACD!E2546</f>
        <v>-4.1795296022510087E-2</v>
      </c>
      <c r="E2546" s="2">
        <f>MACD!F2546</f>
        <v>-0.74905963907681872</v>
      </c>
      <c r="F2546" s="2">
        <f>'Moving Avg'!D2546</f>
        <v>25.278200000000002</v>
      </c>
      <c r="G2546" s="2">
        <f>'Moving Avg'!F2546</f>
        <v>24.73695</v>
      </c>
      <c r="H2546" s="2">
        <f>'Moving Avg'!G2546</f>
        <v>21.498920000000002</v>
      </c>
      <c r="I2546" s="2">
        <f>'Moving Avg'!H2546</f>
        <v>18.626790000000007</v>
      </c>
      <c r="J2546" s="6" t="str">
        <f>OBV!F2546</f>
        <v>BEARISH</v>
      </c>
      <c r="K2546" s="6" t="str">
        <f>OBV!G2546</f>
        <v>STRONG</v>
      </c>
      <c r="L2546" s="6" t="str">
        <f>OBV!H2546</f>
        <v>BEARISH DIVERGENCE</v>
      </c>
      <c r="M2546" s="8">
        <f t="shared" si="390"/>
        <v>0</v>
      </c>
      <c r="N2546" s="8">
        <f t="shared" si="391"/>
        <v>0</v>
      </c>
      <c r="O2546" s="8">
        <f t="shared" si="392"/>
        <v>75</v>
      </c>
      <c r="P2546" s="8">
        <f t="shared" si="393"/>
        <v>33</v>
      </c>
      <c r="Q2546" s="9">
        <f t="shared" si="394"/>
        <v>16.2</v>
      </c>
      <c r="R2546" s="9">
        <f t="shared" si="395"/>
        <v>34.5</v>
      </c>
      <c r="S2546" s="9">
        <f t="shared" si="396"/>
        <v>33.6</v>
      </c>
      <c r="T2546" s="9">
        <f t="shared" si="397"/>
        <v>27</v>
      </c>
      <c r="U2546" s="8">
        <f t="shared" si="398"/>
        <v>28.100000000000005</v>
      </c>
      <c r="V2546" s="8">
        <f t="shared" si="399"/>
        <v>27.825000000000003</v>
      </c>
    </row>
    <row r="2547" spans="1:22" ht="13.5" x14ac:dyDescent="0.25">
      <c r="A2547" s="3">
        <f>RSI!A2547</f>
        <v>45712</v>
      </c>
      <c r="B2547" s="2">
        <f>RSI!B2547</f>
        <v>25.478999999999999</v>
      </c>
      <c r="C2547" s="2">
        <f>RSI!I2547</f>
        <v>77.541721772436446</v>
      </c>
      <c r="D2547" s="2">
        <f>MACD!E2547</f>
        <v>7.447631943519184E-2</v>
      </c>
      <c r="E2547" s="2">
        <f>MACD!F2547</f>
        <v>-0.58435244737441672</v>
      </c>
      <c r="F2547" s="2">
        <f>'Moving Avg'!D2547</f>
        <v>25.302399999999999</v>
      </c>
      <c r="G2547" s="2">
        <f>'Moving Avg'!F2547</f>
        <v>24.861399999999996</v>
      </c>
      <c r="H2547" s="2">
        <f>'Moving Avg'!G2547</f>
        <v>21.631940000000004</v>
      </c>
      <c r="I2547" s="2">
        <f>'Moving Avg'!H2547</f>
        <v>18.673280000000002</v>
      </c>
      <c r="J2547" s="6" t="str">
        <f>OBV!F2547</f>
        <v>BULLISH</v>
      </c>
      <c r="K2547" s="6" t="str">
        <f>OBV!G2547</f>
        <v>NEUTRAL</v>
      </c>
      <c r="L2547" s="6" t="str">
        <f>OBV!H2547</f>
        <v>CONFIRMED BULLISH</v>
      </c>
      <c r="M2547" s="8">
        <f t="shared" si="390"/>
        <v>0</v>
      </c>
      <c r="N2547" s="8">
        <f t="shared" si="391"/>
        <v>0</v>
      </c>
      <c r="O2547" s="8">
        <f t="shared" si="392"/>
        <v>75</v>
      </c>
      <c r="P2547" s="8">
        <f t="shared" si="393"/>
        <v>83.5</v>
      </c>
      <c r="Q2547" s="9">
        <f t="shared" si="394"/>
        <v>23.774999999999999</v>
      </c>
      <c r="R2547" s="9">
        <f t="shared" si="395"/>
        <v>47.125</v>
      </c>
      <c r="S2547" s="9">
        <f t="shared" si="396"/>
        <v>56.325000000000003</v>
      </c>
      <c r="T2547" s="9">
        <f t="shared" si="397"/>
        <v>39.625</v>
      </c>
      <c r="U2547" s="8">
        <f t="shared" si="398"/>
        <v>42.408333333333339</v>
      </c>
      <c r="V2547" s="8">
        <f t="shared" si="399"/>
        <v>41.712500000000006</v>
      </c>
    </row>
    <row r="2548" spans="1:22" ht="13.5" x14ac:dyDescent="0.25">
      <c r="A2548" s="3">
        <f>RSI!A2548</f>
        <v>45713</v>
      </c>
      <c r="B2548" s="2">
        <f>RSI!B2548</f>
        <v>25.033000000000001</v>
      </c>
      <c r="C2548" s="2">
        <f>RSI!I2548</f>
        <v>67.058239931498463</v>
      </c>
      <c r="D2548" s="2">
        <f>MACD!E2548</f>
        <v>0.15361247035578174</v>
      </c>
      <c r="E2548" s="2">
        <f>MACD!F2548</f>
        <v>-0.43675946382837705</v>
      </c>
      <c r="F2548" s="2">
        <f>'Moving Avg'!D2548</f>
        <v>25.302399999999999</v>
      </c>
      <c r="G2548" s="2">
        <f>'Moving Avg'!F2548</f>
        <v>24.966349999999998</v>
      </c>
      <c r="H2548" s="2">
        <f>'Moving Avg'!G2548</f>
        <v>21.756039999999999</v>
      </c>
      <c r="I2548" s="2">
        <f>'Moving Avg'!H2548</f>
        <v>18.71754</v>
      </c>
      <c r="J2548" s="6" t="str">
        <f>OBV!F2548</f>
        <v>BULLISH</v>
      </c>
      <c r="K2548" s="6" t="str">
        <f>OBV!G2548</f>
        <v>NEUTRAL</v>
      </c>
      <c r="L2548" s="6" t="str">
        <f>OBV!H2548</f>
        <v>NEUTRAL</v>
      </c>
      <c r="M2548" s="8">
        <f t="shared" si="390"/>
        <v>25</v>
      </c>
      <c r="N2548" s="8">
        <f t="shared" si="391"/>
        <v>0</v>
      </c>
      <c r="O2548" s="8">
        <f t="shared" si="392"/>
        <v>75</v>
      </c>
      <c r="P2548" s="8">
        <f t="shared" si="393"/>
        <v>49.5</v>
      </c>
      <c r="Q2548" s="9">
        <f t="shared" si="394"/>
        <v>27.425000000000001</v>
      </c>
      <c r="R2548" s="9">
        <f t="shared" si="395"/>
        <v>43.625</v>
      </c>
      <c r="S2548" s="9">
        <f t="shared" si="396"/>
        <v>44.775000000000006</v>
      </c>
      <c r="T2548" s="9">
        <f t="shared" si="397"/>
        <v>37.375</v>
      </c>
      <c r="U2548" s="8">
        <f t="shared" si="398"/>
        <v>38.608333333333334</v>
      </c>
      <c r="V2548" s="8">
        <f t="shared" si="399"/>
        <v>38.299999999999997</v>
      </c>
    </row>
    <row r="2549" spans="1:22" ht="13.5" x14ac:dyDescent="0.25">
      <c r="A2549" s="3">
        <f>RSI!A2549</f>
        <v>45714</v>
      </c>
      <c r="B2549" s="2">
        <f>RSI!B2549</f>
        <v>24.986999999999998</v>
      </c>
      <c r="C2549" s="2">
        <f>RSI!I2549</f>
        <v>66.066137125458312</v>
      </c>
      <c r="D2549" s="2">
        <f>MACD!E2549</f>
        <v>0.27919079406444069</v>
      </c>
      <c r="E2549" s="2">
        <f>MACD!F2549</f>
        <v>-0.29356941224981348</v>
      </c>
      <c r="F2549" s="2">
        <f>'Moving Avg'!D2549</f>
        <v>25.2468</v>
      </c>
      <c r="G2549" s="2">
        <f>'Moving Avg'!F2549</f>
        <v>25.068550000000002</v>
      </c>
      <c r="H2549" s="2">
        <f>'Moving Avg'!G2549</f>
        <v>21.894259999999999</v>
      </c>
      <c r="I2549" s="2">
        <f>'Moving Avg'!H2549</f>
        <v>18.761570000000003</v>
      </c>
      <c r="J2549" s="6" t="str">
        <f>OBV!F2549</f>
        <v>BEARISH</v>
      </c>
      <c r="K2549" s="6" t="str">
        <f>OBV!G2549</f>
        <v>STRONG</v>
      </c>
      <c r="L2549" s="6" t="str">
        <f>OBV!H2549</f>
        <v>CONFIRMED BEARISH</v>
      </c>
      <c r="M2549" s="8">
        <f t="shared" si="390"/>
        <v>25</v>
      </c>
      <c r="N2549" s="8">
        <f t="shared" si="391"/>
        <v>0</v>
      </c>
      <c r="O2549" s="8">
        <f t="shared" si="392"/>
        <v>75</v>
      </c>
      <c r="P2549" s="8">
        <f t="shared" si="393"/>
        <v>33</v>
      </c>
      <c r="Q2549" s="9">
        <f t="shared" si="394"/>
        <v>24.95</v>
      </c>
      <c r="R2549" s="9">
        <f t="shared" si="395"/>
        <v>39.5</v>
      </c>
      <c r="S2549" s="9">
        <f t="shared" si="396"/>
        <v>37.35</v>
      </c>
      <c r="T2549" s="9">
        <f t="shared" si="397"/>
        <v>33.25</v>
      </c>
      <c r="U2549" s="8">
        <f t="shared" si="398"/>
        <v>33.933333333333337</v>
      </c>
      <c r="V2549" s="8">
        <f t="shared" si="399"/>
        <v>33.762500000000003</v>
      </c>
    </row>
    <row r="2550" spans="1:22" ht="13.5" x14ac:dyDescent="0.25">
      <c r="A2550" s="3">
        <f>RSI!A2550</f>
        <v>45715</v>
      </c>
      <c r="B2550" s="2">
        <f>RSI!B2550</f>
        <v>25.478999999999999</v>
      </c>
      <c r="C2550" s="2">
        <f>RSI!I2550</f>
        <v>71.00687205030205</v>
      </c>
      <c r="D2550" s="2">
        <f>MACD!E2550</f>
        <v>0.33648217823430571</v>
      </c>
      <c r="E2550" s="2">
        <f>MACD!F2550</f>
        <v>-0.16755909415298964</v>
      </c>
      <c r="F2550" s="2">
        <f>'Moving Avg'!D2550</f>
        <v>25.291399999999999</v>
      </c>
      <c r="G2550" s="2">
        <f>'Moving Avg'!F2550</f>
        <v>25.181399999999996</v>
      </c>
      <c r="H2550" s="2">
        <f>'Moving Avg'!G2550</f>
        <v>22.044180000000001</v>
      </c>
      <c r="I2550" s="2">
        <f>'Moving Avg'!H2550</f>
        <v>18.807634999999998</v>
      </c>
      <c r="J2550" s="6" t="str">
        <f>OBV!F2550</f>
        <v>BULLISH</v>
      </c>
      <c r="K2550" s="6" t="str">
        <f>OBV!G2550</f>
        <v>NEUTRAL</v>
      </c>
      <c r="L2550" s="6" t="str">
        <f>OBV!H2550</f>
        <v>CONFIRMED BULLISH</v>
      </c>
      <c r="M2550" s="8">
        <f t="shared" si="390"/>
        <v>0</v>
      </c>
      <c r="N2550" s="8">
        <f t="shared" si="391"/>
        <v>0</v>
      </c>
      <c r="O2550" s="8">
        <f t="shared" si="392"/>
        <v>75</v>
      </c>
      <c r="P2550" s="8">
        <f t="shared" si="393"/>
        <v>83.5</v>
      </c>
      <c r="Q2550" s="9">
        <f t="shared" si="394"/>
        <v>23.774999999999999</v>
      </c>
      <c r="R2550" s="9">
        <f t="shared" si="395"/>
        <v>47.125</v>
      </c>
      <c r="S2550" s="9">
        <f t="shared" si="396"/>
        <v>56.325000000000003</v>
      </c>
      <c r="T2550" s="9">
        <f t="shared" si="397"/>
        <v>39.625</v>
      </c>
      <c r="U2550" s="8">
        <f t="shared" si="398"/>
        <v>42.408333333333339</v>
      </c>
      <c r="V2550" s="8">
        <f t="shared" si="399"/>
        <v>41.712500000000006</v>
      </c>
    </row>
    <row r="2551" spans="1:22" ht="13.5" x14ac:dyDescent="0.25">
      <c r="A2551" s="3">
        <f>RSI!A2551</f>
        <v>45716</v>
      </c>
      <c r="B2551" s="2">
        <f>RSI!B2551</f>
        <v>26.472999999999999</v>
      </c>
      <c r="C2551" s="2">
        <f>RSI!I2551</f>
        <v>77.981876902678266</v>
      </c>
      <c r="D2551" s="2">
        <f>MACD!E2551</f>
        <v>0.30338018944164702</v>
      </c>
      <c r="E2551" s="2">
        <f>MACD!F2551</f>
        <v>-7.337123743406232E-2</v>
      </c>
      <c r="F2551" s="2">
        <f>'Moving Avg'!D2551</f>
        <v>25.490199999999998</v>
      </c>
      <c r="G2551" s="2">
        <f>'Moving Avg'!F2551</f>
        <v>25.334649999999996</v>
      </c>
      <c r="H2551" s="2">
        <f>'Moving Avg'!G2551</f>
        <v>22.220660000000002</v>
      </c>
      <c r="I2551" s="2">
        <f>'Moving Avg'!H2551</f>
        <v>18.858069999999998</v>
      </c>
      <c r="J2551" s="6" t="str">
        <f>OBV!F2551</f>
        <v>BULLISH</v>
      </c>
      <c r="K2551" s="6" t="str">
        <f>OBV!G2551</f>
        <v>NEUTRAL</v>
      </c>
      <c r="L2551" s="6" t="str">
        <f>OBV!H2551</f>
        <v>CONFIRMED BULLISH</v>
      </c>
      <c r="M2551" s="8">
        <f t="shared" si="390"/>
        <v>0</v>
      </c>
      <c r="N2551" s="8">
        <f t="shared" si="391"/>
        <v>0</v>
      </c>
      <c r="O2551" s="8">
        <f t="shared" si="392"/>
        <v>75</v>
      </c>
      <c r="P2551" s="8">
        <f t="shared" si="393"/>
        <v>83.5</v>
      </c>
      <c r="Q2551" s="9">
        <f t="shared" si="394"/>
        <v>23.774999999999999</v>
      </c>
      <c r="R2551" s="9">
        <f t="shared" si="395"/>
        <v>47.125</v>
      </c>
      <c r="S2551" s="9">
        <f t="shared" si="396"/>
        <v>56.325000000000003</v>
      </c>
      <c r="T2551" s="9">
        <f t="shared" si="397"/>
        <v>39.625</v>
      </c>
      <c r="U2551" s="8">
        <f t="shared" si="398"/>
        <v>42.408333333333339</v>
      </c>
      <c r="V2551" s="8">
        <f t="shared" si="399"/>
        <v>41.712500000000006</v>
      </c>
    </row>
    <row r="2552" spans="1:22" ht="13.5" x14ac:dyDescent="0.25">
      <c r="A2552" s="3">
        <f>RSI!A2552</f>
        <v>45719</v>
      </c>
      <c r="B2552" s="2">
        <f>RSI!B2552</f>
        <v>25.943999999999999</v>
      </c>
      <c r="C2552" s="2">
        <f>RSI!I2552</f>
        <v>68.532560884984008</v>
      </c>
      <c r="D2552" s="2">
        <f>MACD!E2552</f>
        <v>0.28978313053638161</v>
      </c>
      <c r="E2552" s="2">
        <f>MACD!F2552</f>
        <v>-7.40363839973536E-4</v>
      </c>
      <c r="F2552" s="2">
        <f>'Moving Avg'!D2552</f>
        <v>25.583199999999998</v>
      </c>
      <c r="G2552" s="2">
        <f>'Moving Avg'!F2552</f>
        <v>25.428950000000004</v>
      </c>
      <c r="H2552" s="2">
        <f>'Moving Avg'!G2552</f>
        <v>22.37114</v>
      </c>
      <c r="I2552" s="2">
        <f>'Moving Avg'!H2552</f>
        <v>18.905859999999997</v>
      </c>
      <c r="J2552" s="6" t="str">
        <f>OBV!F2552</f>
        <v>BEARISH</v>
      </c>
      <c r="K2552" s="6" t="str">
        <f>OBV!G2552</f>
        <v>STRONG</v>
      </c>
      <c r="L2552" s="6" t="str">
        <f>OBV!H2552</f>
        <v>BEARISH DIVERGENCE</v>
      </c>
      <c r="M2552" s="8">
        <f t="shared" si="390"/>
        <v>25</v>
      </c>
      <c r="N2552" s="8">
        <f t="shared" si="391"/>
        <v>0</v>
      </c>
      <c r="O2552" s="8">
        <f t="shared" si="392"/>
        <v>75</v>
      </c>
      <c r="P2552" s="8">
        <f t="shared" si="393"/>
        <v>33</v>
      </c>
      <c r="Q2552" s="9">
        <f t="shared" si="394"/>
        <v>24.95</v>
      </c>
      <c r="R2552" s="9">
        <f t="shared" si="395"/>
        <v>39.5</v>
      </c>
      <c r="S2552" s="9">
        <f t="shared" si="396"/>
        <v>37.35</v>
      </c>
      <c r="T2552" s="9">
        <f t="shared" si="397"/>
        <v>33.25</v>
      </c>
      <c r="U2552" s="8">
        <f t="shared" si="398"/>
        <v>33.933333333333337</v>
      </c>
      <c r="V2552" s="8">
        <f t="shared" si="399"/>
        <v>33.762500000000003</v>
      </c>
    </row>
    <row r="2553" spans="1:22" ht="13.5" x14ac:dyDescent="0.25">
      <c r="A2553" s="3">
        <f>RSI!A2553</f>
        <v>45720</v>
      </c>
      <c r="B2553" s="2">
        <f>RSI!B2553</f>
        <v>25.916</v>
      </c>
      <c r="C2553" s="2">
        <f>RSI!I2553</f>
        <v>68.062448921181101</v>
      </c>
      <c r="D2553" s="2">
        <f>MACD!E2553</f>
        <v>0.2212238036956613</v>
      </c>
      <c r="E2553" s="2">
        <f>MACD!F2553</f>
        <v>4.3652469667153436E-2</v>
      </c>
      <c r="F2553" s="2">
        <f>'Moving Avg'!D2553</f>
        <v>25.759800000000002</v>
      </c>
      <c r="G2553" s="2">
        <f>'Moving Avg'!F2553</f>
        <v>25.449850000000001</v>
      </c>
      <c r="H2553" s="2">
        <f>'Moving Avg'!G2553</f>
        <v>22.520880000000002</v>
      </c>
      <c r="I2553" s="2">
        <f>'Moving Avg'!H2553</f>
        <v>18.953464999999998</v>
      </c>
      <c r="J2553" s="6" t="str">
        <f>OBV!F2553</f>
        <v>BEARISH</v>
      </c>
      <c r="K2553" s="6" t="str">
        <f>OBV!G2553</f>
        <v>STRONG</v>
      </c>
      <c r="L2553" s="6" t="str">
        <f>OBV!H2553</f>
        <v>BEARISH DIVERGENCE</v>
      </c>
      <c r="M2553" s="8">
        <f t="shared" si="390"/>
        <v>25</v>
      </c>
      <c r="N2553" s="8">
        <f t="shared" si="391"/>
        <v>0</v>
      </c>
      <c r="O2553" s="8">
        <f t="shared" si="392"/>
        <v>75</v>
      </c>
      <c r="P2553" s="8">
        <f t="shared" si="393"/>
        <v>33</v>
      </c>
      <c r="Q2553" s="9">
        <f t="shared" si="394"/>
        <v>24.95</v>
      </c>
      <c r="R2553" s="9">
        <f t="shared" si="395"/>
        <v>39.5</v>
      </c>
      <c r="S2553" s="9">
        <f t="shared" si="396"/>
        <v>37.35</v>
      </c>
      <c r="T2553" s="9">
        <f t="shared" si="397"/>
        <v>33.25</v>
      </c>
      <c r="U2553" s="8">
        <f t="shared" si="398"/>
        <v>33.933333333333337</v>
      </c>
      <c r="V2553" s="8">
        <f t="shared" si="399"/>
        <v>33.762500000000003</v>
      </c>
    </row>
    <row r="2554" spans="1:22" ht="13.5" x14ac:dyDescent="0.25">
      <c r="A2554" s="3">
        <f>RSI!A2554</f>
        <v>45721</v>
      </c>
      <c r="B2554" s="2">
        <f>RSI!B2554</f>
        <v>25.916</v>
      </c>
      <c r="C2554" s="2">
        <f>RSI!I2554</f>
        <v>68.062448921181101</v>
      </c>
      <c r="D2554" s="2">
        <f>MACD!E2554</f>
        <v>0.19061779202619533</v>
      </c>
      <c r="E2554" s="2">
        <f>MACD!F2554</f>
        <v>7.304553413896181E-2</v>
      </c>
      <c r="F2554" s="2">
        <f>'Moving Avg'!D2554</f>
        <v>25.945600000000002</v>
      </c>
      <c r="G2554" s="2">
        <f>'Moving Avg'!F2554</f>
        <v>25.466100000000001</v>
      </c>
      <c r="H2554" s="2">
        <f>'Moving Avg'!G2554</f>
        <v>22.66226</v>
      </c>
      <c r="I2554" s="2">
        <f>'Moving Avg'!H2554</f>
        <v>18.999444999999998</v>
      </c>
      <c r="J2554" s="6" t="str">
        <f>OBV!F2554</f>
        <v>BULLISH</v>
      </c>
      <c r="K2554" s="6" t="str">
        <f>OBV!G2554</f>
        <v>NEUTRAL</v>
      </c>
      <c r="L2554" s="6" t="str">
        <f>OBV!H2554</f>
        <v>CONFIRMED BULLISH</v>
      </c>
      <c r="M2554" s="8">
        <f t="shared" si="390"/>
        <v>25</v>
      </c>
      <c r="N2554" s="8">
        <f t="shared" si="391"/>
        <v>0</v>
      </c>
      <c r="O2554" s="8">
        <f t="shared" si="392"/>
        <v>75</v>
      </c>
      <c r="P2554" s="8">
        <f t="shared" si="393"/>
        <v>83.5</v>
      </c>
      <c r="Q2554" s="9">
        <f t="shared" si="394"/>
        <v>32.524999999999999</v>
      </c>
      <c r="R2554" s="9">
        <f t="shared" si="395"/>
        <v>52.125</v>
      </c>
      <c r="S2554" s="9">
        <f t="shared" si="396"/>
        <v>60.075000000000003</v>
      </c>
      <c r="T2554" s="9">
        <f t="shared" si="397"/>
        <v>45.875</v>
      </c>
      <c r="U2554" s="8">
        <f t="shared" si="398"/>
        <v>48.241666666666674</v>
      </c>
      <c r="V2554" s="8">
        <f t="shared" si="399"/>
        <v>47.650000000000006</v>
      </c>
    </row>
    <row r="2555" spans="1:22" ht="13.5" x14ac:dyDescent="0.25">
      <c r="A2555" s="3">
        <f>RSI!A2555</f>
        <v>45722</v>
      </c>
      <c r="B2555" s="2">
        <f>RSI!B2555</f>
        <v>25.544</v>
      </c>
      <c r="C2555" s="2">
        <f>RSI!I2555</f>
        <v>61.556203448196179</v>
      </c>
      <c r="D2555" s="2">
        <f>MACD!E2555</f>
        <v>0.18321857727631752</v>
      </c>
      <c r="E2555" s="2">
        <f>MACD!F2555</f>
        <v>9.5080142766432951E-2</v>
      </c>
      <c r="F2555" s="2">
        <f>'Moving Avg'!D2555</f>
        <v>25.958600000000001</v>
      </c>
      <c r="G2555" s="2">
        <f>'Moving Avg'!F2555</f>
        <v>25.471200000000003</v>
      </c>
      <c r="H2555" s="2">
        <f>'Moving Avg'!G2555</f>
        <v>22.796200000000002</v>
      </c>
      <c r="I2555" s="2">
        <f>'Moving Avg'!H2555</f>
        <v>19.043564999999997</v>
      </c>
      <c r="J2555" s="6" t="str">
        <f>OBV!F2555</f>
        <v>BEARISH</v>
      </c>
      <c r="K2555" s="6" t="str">
        <f>OBV!G2555</f>
        <v>STRONG</v>
      </c>
      <c r="L2555" s="6" t="str">
        <f>OBV!H2555</f>
        <v>BEARISH DIVERGENCE</v>
      </c>
      <c r="M2555" s="8">
        <f t="shared" si="390"/>
        <v>25</v>
      </c>
      <c r="N2555" s="8">
        <f t="shared" si="391"/>
        <v>0</v>
      </c>
      <c r="O2555" s="8">
        <f t="shared" si="392"/>
        <v>75</v>
      </c>
      <c r="P2555" s="8">
        <f t="shared" si="393"/>
        <v>33</v>
      </c>
      <c r="Q2555" s="9">
        <f t="shared" si="394"/>
        <v>24.95</v>
      </c>
      <c r="R2555" s="9">
        <f t="shared" si="395"/>
        <v>39.5</v>
      </c>
      <c r="S2555" s="9">
        <f t="shared" si="396"/>
        <v>37.35</v>
      </c>
      <c r="T2555" s="9">
        <f t="shared" si="397"/>
        <v>33.25</v>
      </c>
      <c r="U2555" s="8">
        <f t="shared" si="398"/>
        <v>33.933333333333337</v>
      </c>
      <c r="V2555" s="8">
        <f t="shared" si="399"/>
        <v>33.762500000000003</v>
      </c>
    </row>
    <row r="2556" spans="1:22" ht="13.5" x14ac:dyDescent="0.25">
      <c r="A2556" s="3">
        <f>RSI!A2556</f>
        <v>45723</v>
      </c>
      <c r="B2556" s="2">
        <f>RSI!B2556</f>
        <v>25.916</v>
      </c>
      <c r="C2556" s="2">
        <f>RSI!I2556</f>
        <v>65.14442918033987</v>
      </c>
      <c r="D2556" s="2">
        <f>MACD!E2556</f>
        <v>0.17880359617853614</v>
      </c>
      <c r="E2556" s="2">
        <f>MACD!F2556</f>
        <v>0.11182483344885359</v>
      </c>
      <c r="F2556" s="2">
        <f>'Moving Avg'!D2556</f>
        <v>25.847199999999997</v>
      </c>
      <c r="G2556" s="2">
        <f>'Moving Avg'!F2556</f>
        <v>25.49305</v>
      </c>
      <c r="H2556" s="2">
        <f>'Moving Avg'!G2556</f>
        <v>22.933679999999999</v>
      </c>
      <c r="I2556" s="2">
        <f>'Moving Avg'!H2556</f>
        <v>19.088569999999997</v>
      </c>
      <c r="J2556" s="6" t="str">
        <f>OBV!F2556</f>
        <v>BEARISH</v>
      </c>
      <c r="K2556" s="6" t="str">
        <f>OBV!G2556</f>
        <v>STRONG</v>
      </c>
      <c r="L2556" s="6" t="str">
        <f>OBV!H2556</f>
        <v>CONFIRMED BEARISH</v>
      </c>
      <c r="M2556" s="8">
        <f t="shared" si="390"/>
        <v>25</v>
      </c>
      <c r="N2556" s="8">
        <f t="shared" si="391"/>
        <v>0</v>
      </c>
      <c r="O2556" s="8">
        <f t="shared" si="392"/>
        <v>75</v>
      </c>
      <c r="P2556" s="8">
        <f t="shared" si="393"/>
        <v>33</v>
      </c>
      <c r="Q2556" s="9">
        <f t="shared" si="394"/>
        <v>24.95</v>
      </c>
      <c r="R2556" s="9">
        <f t="shared" si="395"/>
        <v>39.5</v>
      </c>
      <c r="S2556" s="9">
        <f t="shared" si="396"/>
        <v>37.35</v>
      </c>
      <c r="T2556" s="9">
        <f t="shared" si="397"/>
        <v>33.25</v>
      </c>
      <c r="U2556" s="8">
        <f t="shared" si="398"/>
        <v>33.933333333333337</v>
      </c>
      <c r="V2556" s="8">
        <f t="shared" si="399"/>
        <v>33.762500000000003</v>
      </c>
    </row>
    <row r="2557" spans="1:22" ht="13.5" x14ac:dyDescent="0.25">
      <c r="A2557" s="3">
        <f>RSI!A2557</f>
        <v>45726</v>
      </c>
      <c r="B2557" s="2">
        <f>RSI!B2557</f>
        <v>25.916</v>
      </c>
      <c r="C2557" s="2">
        <f>RSI!I2557</f>
        <v>65.14442918033987</v>
      </c>
      <c r="D2557" s="2">
        <f>MACD!E2557</f>
        <v>0.1683268606041679</v>
      </c>
      <c r="E2557" s="2">
        <f>MACD!F2557</f>
        <v>0.12312523887991647</v>
      </c>
      <c r="F2557" s="2">
        <f>'Moving Avg'!D2557</f>
        <v>25.8416</v>
      </c>
      <c r="G2557" s="2">
        <f>'Moving Avg'!F2557</f>
        <v>25.520949999999999</v>
      </c>
      <c r="H2557" s="2">
        <f>'Moving Avg'!G2557</f>
        <v>23.068380000000001</v>
      </c>
      <c r="I2557" s="2">
        <f>'Moving Avg'!H2557</f>
        <v>19.132695000000002</v>
      </c>
      <c r="J2557" s="6" t="str">
        <f>OBV!F2557</f>
        <v>BEARISH</v>
      </c>
      <c r="K2557" s="6" t="str">
        <f>OBV!G2557</f>
        <v>STRONG</v>
      </c>
      <c r="L2557" s="6" t="str">
        <f>OBV!H2557</f>
        <v>CONFIRMED BEARISH</v>
      </c>
      <c r="M2557" s="8">
        <f t="shared" si="390"/>
        <v>25</v>
      </c>
      <c r="N2557" s="8">
        <f t="shared" si="391"/>
        <v>0</v>
      </c>
      <c r="O2557" s="8">
        <f t="shared" si="392"/>
        <v>75</v>
      </c>
      <c r="P2557" s="8">
        <f t="shared" si="393"/>
        <v>33</v>
      </c>
      <c r="Q2557" s="9">
        <f t="shared" si="394"/>
        <v>24.95</v>
      </c>
      <c r="R2557" s="9">
        <f t="shared" si="395"/>
        <v>39.5</v>
      </c>
      <c r="S2557" s="9">
        <f t="shared" si="396"/>
        <v>37.35</v>
      </c>
      <c r="T2557" s="9">
        <f t="shared" si="397"/>
        <v>33.25</v>
      </c>
      <c r="U2557" s="8">
        <f t="shared" si="398"/>
        <v>33.933333333333337</v>
      </c>
      <c r="V2557" s="8">
        <f t="shared" si="399"/>
        <v>33.762500000000003</v>
      </c>
    </row>
    <row r="2558" spans="1:22" ht="13.5" x14ac:dyDescent="0.25">
      <c r="A2558" s="3">
        <f>RSI!A2558</f>
        <v>45727</v>
      </c>
      <c r="B2558" s="2">
        <f>RSI!B2558</f>
        <v>26.928000000000001</v>
      </c>
      <c r="C2558" s="2">
        <f>RSI!I2558</f>
        <v>73.073754364380719</v>
      </c>
      <c r="D2558" s="2">
        <f>MACD!E2558</f>
        <v>9.6419326116645721E-3</v>
      </c>
      <c r="E2558" s="2">
        <f>MACD!F2558</f>
        <v>0.1004285776262661</v>
      </c>
      <c r="F2558" s="2">
        <f>'Moving Avg'!D2558</f>
        <v>26.044</v>
      </c>
      <c r="G2558" s="2">
        <f>'Moving Avg'!F2558</f>
        <v>25.613350000000004</v>
      </c>
      <c r="H2558" s="2">
        <f>'Moving Avg'!G2558</f>
        <v>23.22052</v>
      </c>
      <c r="I2558" s="2">
        <f>'Moving Avg'!H2558</f>
        <v>19.182109999999998</v>
      </c>
      <c r="J2558" s="6" t="str">
        <f>OBV!F2558</f>
        <v>BULLISH</v>
      </c>
      <c r="K2558" s="6" t="str">
        <f>OBV!G2558</f>
        <v>WEAK</v>
      </c>
      <c r="L2558" s="6" t="str">
        <f>OBV!H2558</f>
        <v>CONFIRMED BULLISH</v>
      </c>
      <c r="M2558" s="8">
        <f t="shared" si="390"/>
        <v>0</v>
      </c>
      <c r="N2558" s="8">
        <f t="shared" si="391"/>
        <v>100</v>
      </c>
      <c r="O2558" s="8">
        <f t="shared" si="392"/>
        <v>75</v>
      </c>
      <c r="P2558" s="8">
        <f t="shared" si="393"/>
        <v>67</v>
      </c>
      <c r="Q2558" s="9">
        <f t="shared" si="394"/>
        <v>56.3</v>
      </c>
      <c r="R2558" s="9">
        <f t="shared" si="395"/>
        <v>63</v>
      </c>
      <c r="S2558" s="9">
        <f t="shared" si="396"/>
        <v>63.900000000000006</v>
      </c>
      <c r="T2558" s="9">
        <f t="shared" si="397"/>
        <v>60.5</v>
      </c>
      <c r="U2558" s="8">
        <f t="shared" si="398"/>
        <v>61.066666666666663</v>
      </c>
      <c r="V2558" s="8">
        <f t="shared" si="399"/>
        <v>60.924999999999997</v>
      </c>
    </row>
    <row r="2559" spans="1:22" ht="13.5" x14ac:dyDescent="0.25">
      <c r="A2559" s="3">
        <f>RSI!A2559</f>
        <v>45728</v>
      </c>
      <c r="B2559" s="2">
        <f>RSI!B2559</f>
        <v>27.402000000000001</v>
      </c>
      <c r="C2559" s="2">
        <f>RSI!I2559</f>
        <v>75.845449741571699</v>
      </c>
      <c r="D2559" s="2">
        <f>MACD!E2559</f>
        <v>-0.17857722103046214</v>
      </c>
      <c r="E2559" s="2">
        <f>MACD!F2559</f>
        <v>4.4627417894920453E-2</v>
      </c>
      <c r="F2559" s="2">
        <f>'Moving Avg'!D2559</f>
        <v>26.341200000000004</v>
      </c>
      <c r="G2559" s="2">
        <f>'Moving Avg'!F2559</f>
        <v>25.709500000000002</v>
      </c>
      <c r="H2559" s="2">
        <f>'Moving Avg'!G2559</f>
        <v>23.384000000000004</v>
      </c>
      <c r="I2559" s="2">
        <f>'Moving Avg'!H2559</f>
        <v>19.235519999999998</v>
      </c>
      <c r="J2559" s="6" t="str">
        <f>OBV!F2559</f>
        <v>BULLISH</v>
      </c>
      <c r="K2559" s="6" t="str">
        <f>OBV!G2559</f>
        <v>WEAK</v>
      </c>
      <c r="L2559" s="6" t="str">
        <f>OBV!H2559</f>
        <v>CONFIRMED BULLISH</v>
      </c>
      <c r="M2559" s="8">
        <f t="shared" si="390"/>
        <v>0</v>
      </c>
      <c r="N2559" s="8">
        <f t="shared" si="391"/>
        <v>100</v>
      </c>
      <c r="O2559" s="8">
        <f t="shared" si="392"/>
        <v>75</v>
      </c>
      <c r="P2559" s="8">
        <f t="shared" si="393"/>
        <v>67</v>
      </c>
      <c r="Q2559" s="9">
        <f t="shared" si="394"/>
        <v>56.3</v>
      </c>
      <c r="R2559" s="9">
        <f t="shared" si="395"/>
        <v>63</v>
      </c>
      <c r="S2559" s="9">
        <f t="shared" si="396"/>
        <v>63.900000000000006</v>
      </c>
      <c r="T2559" s="9">
        <f t="shared" si="397"/>
        <v>60.5</v>
      </c>
      <c r="U2559" s="8">
        <f t="shared" si="398"/>
        <v>61.066666666666663</v>
      </c>
      <c r="V2559" s="8">
        <f t="shared" si="399"/>
        <v>60.924999999999997</v>
      </c>
    </row>
    <row r="2560" spans="1:22" ht="13.5" x14ac:dyDescent="0.25">
      <c r="A2560" s="3">
        <f>RSI!A2560</f>
        <v>45729</v>
      </c>
      <c r="B2560" s="2">
        <f>RSI!B2560</f>
        <v>26.937000000000001</v>
      </c>
      <c r="C2560" s="2">
        <f>RSI!I2560</f>
        <v>68.406272364912056</v>
      </c>
      <c r="D2560" s="2">
        <f>MACD!E2560</f>
        <v>-0.24139191723405773</v>
      </c>
      <c r="E2560" s="2">
        <f>MACD!F2560</f>
        <v>-1.2576449130875182E-2</v>
      </c>
      <c r="F2560" s="2">
        <f>'Moving Avg'!D2560</f>
        <v>26.619800000000005</v>
      </c>
      <c r="G2560" s="2">
        <f>'Moving Avg'!F2560</f>
        <v>25.784699999999997</v>
      </c>
      <c r="H2560" s="2">
        <f>'Moving Avg'!G2560</f>
        <v>23.538180000000001</v>
      </c>
      <c r="I2560" s="2">
        <f>'Moving Avg'!H2560</f>
        <v>19.285024999999997</v>
      </c>
      <c r="J2560" s="6" t="str">
        <f>OBV!F2560</f>
        <v>BULLISH</v>
      </c>
      <c r="K2560" s="6" t="str">
        <f>OBV!G2560</f>
        <v>WEAK</v>
      </c>
      <c r="L2560" s="6" t="str">
        <f>OBV!H2560</f>
        <v>CONFIRMED BULLISH</v>
      </c>
      <c r="M2560" s="8">
        <f t="shared" si="390"/>
        <v>25</v>
      </c>
      <c r="N2560" s="8">
        <f t="shared" si="391"/>
        <v>100</v>
      </c>
      <c r="O2560" s="8">
        <f t="shared" si="392"/>
        <v>75</v>
      </c>
      <c r="P2560" s="8">
        <f t="shared" si="393"/>
        <v>67</v>
      </c>
      <c r="Q2560" s="9">
        <f t="shared" si="394"/>
        <v>65.05</v>
      </c>
      <c r="R2560" s="9">
        <f t="shared" si="395"/>
        <v>68</v>
      </c>
      <c r="S2560" s="9">
        <f t="shared" si="396"/>
        <v>67.650000000000006</v>
      </c>
      <c r="T2560" s="9">
        <f t="shared" si="397"/>
        <v>66.75</v>
      </c>
      <c r="U2560" s="8">
        <f t="shared" si="398"/>
        <v>66.900000000000006</v>
      </c>
      <c r="V2560" s="8">
        <f t="shared" si="399"/>
        <v>66.862500000000011</v>
      </c>
    </row>
    <row r="2561" spans="1:22" ht="13.5" x14ac:dyDescent="0.25">
      <c r="A2561" s="3">
        <f>RSI!A2561</f>
        <v>45730</v>
      </c>
      <c r="B2561" s="2">
        <f>RSI!B2561</f>
        <v>27.178999999999998</v>
      </c>
      <c r="C2561" s="2">
        <f>RSI!I2561</f>
        <v>70.052547304154075</v>
      </c>
      <c r="D2561" s="2">
        <f>MACD!E2561</f>
        <v>-0.16947303913448764</v>
      </c>
      <c r="E2561" s="2">
        <f>MACD!F2561</f>
        <v>-4.3955767131597677E-2</v>
      </c>
      <c r="F2561" s="2">
        <f>'Moving Avg'!D2561</f>
        <v>26.872399999999999</v>
      </c>
      <c r="G2561" s="2">
        <f>'Moving Avg'!F2561</f>
        <v>25.872000000000003</v>
      </c>
      <c r="H2561" s="2">
        <f>'Moving Avg'!G2561</f>
        <v>23.695340000000002</v>
      </c>
      <c r="I2561" s="2">
        <f>'Moving Avg'!H2561</f>
        <v>19.335464999999999</v>
      </c>
      <c r="J2561" s="6" t="str">
        <f>OBV!F2561</f>
        <v>BULLISH</v>
      </c>
      <c r="K2561" s="6" t="str">
        <f>OBV!G2561</f>
        <v>WEAK</v>
      </c>
      <c r="L2561" s="6" t="str">
        <f>OBV!H2561</f>
        <v>CONFIRMED BULLISH</v>
      </c>
      <c r="M2561" s="8">
        <f t="shared" si="390"/>
        <v>0</v>
      </c>
      <c r="N2561" s="8">
        <f t="shared" si="391"/>
        <v>100</v>
      </c>
      <c r="O2561" s="8">
        <f t="shared" si="392"/>
        <v>75</v>
      </c>
      <c r="P2561" s="8">
        <f t="shared" si="393"/>
        <v>67</v>
      </c>
      <c r="Q2561" s="9">
        <f t="shared" si="394"/>
        <v>56.3</v>
      </c>
      <c r="R2561" s="9">
        <f t="shared" si="395"/>
        <v>63</v>
      </c>
      <c r="S2561" s="9">
        <f t="shared" si="396"/>
        <v>63.900000000000006</v>
      </c>
      <c r="T2561" s="9">
        <f t="shared" si="397"/>
        <v>60.5</v>
      </c>
      <c r="U2561" s="8">
        <f t="shared" si="398"/>
        <v>61.066666666666663</v>
      </c>
      <c r="V2561" s="8">
        <f t="shared" si="399"/>
        <v>60.924999999999997</v>
      </c>
    </row>
    <row r="2562" spans="1:22" ht="13.5" x14ac:dyDescent="0.25">
      <c r="A2562" s="3">
        <f>RSI!A2562</f>
        <v>45733</v>
      </c>
      <c r="B2562" s="2">
        <f>RSI!B2562</f>
        <v>27.123000000000001</v>
      </c>
      <c r="C2562" s="2">
        <f>RSI!I2562</f>
        <v>69.154540674865942</v>
      </c>
      <c r="D2562" s="2">
        <f>MACD!E2562</f>
        <v>-0.19647707436548956</v>
      </c>
      <c r="E2562" s="2">
        <f>MACD!F2562</f>
        <v>-7.4460028578376053E-2</v>
      </c>
      <c r="F2562" s="2">
        <f>'Moving Avg'!D2562</f>
        <v>27.113799999999998</v>
      </c>
      <c r="G2562" s="2">
        <f>'Moving Avg'!F2562</f>
        <v>25.960250000000002</v>
      </c>
      <c r="H2562" s="2">
        <f>'Moving Avg'!G2562</f>
        <v>23.849520000000002</v>
      </c>
      <c r="I2562" s="2">
        <f>'Moving Avg'!H2562</f>
        <v>19.385624999999994</v>
      </c>
      <c r="J2562" s="6" t="str">
        <f>OBV!F2562</f>
        <v>BULLISH</v>
      </c>
      <c r="K2562" s="6" t="str">
        <f>OBV!G2562</f>
        <v>WEAK</v>
      </c>
      <c r="L2562" s="6" t="str">
        <f>OBV!H2562</f>
        <v>CONFIRMED BULLISH</v>
      </c>
      <c r="M2562" s="8">
        <f t="shared" ref="M2562:M2625" si="400">IF(C2562&lt;30,50, IF(C2562&gt;70, 0, 25))</f>
        <v>25</v>
      </c>
      <c r="N2562" s="8">
        <f t="shared" ref="N2562:N2625" si="401">IF(E2562-D2562&gt;0.02, 100, IF(E2562-D2562&lt;0,0,45))</f>
        <v>100</v>
      </c>
      <c r="O2562" s="8">
        <f t="shared" ref="O2562:O2625" si="402">IF(F2562-I2562&gt;10,100,IF(F2562-I2562&gt;5,75, IF(F2562-I2562&gt;0,50,0)))</f>
        <v>75</v>
      </c>
      <c r="P2562" s="8">
        <f t="shared" ref="P2562:P2625" si="403">IF(L2562="confirmed bullish", 34, IF(L2562="bullish divergence",17, 0))+IF(J2562="bullish",33,IF(J2562="bearish",0,16.5))+IF(K2562="strong",33,IF(K2562="weak",0,16.5))</f>
        <v>67</v>
      </c>
      <c r="Q2562" s="9">
        <f t="shared" si="394"/>
        <v>65.05</v>
      </c>
      <c r="R2562" s="9">
        <f t="shared" si="395"/>
        <v>68</v>
      </c>
      <c r="S2562" s="9">
        <f t="shared" si="396"/>
        <v>67.650000000000006</v>
      </c>
      <c r="T2562" s="9">
        <f t="shared" si="397"/>
        <v>66.75</v>
      </c>
      <c r="U2562" s="8">
        <f t="shared" si="398"/>
        <v>66.900000000000006</v>
      </c>
      <c r="V2562" s="8">
        <f t="shared" si="399"/>
        <v>66.862500000000011</v>
      </c>
    </row>
    <row r="2563" spans="1:22" ht="13.5" x14ac:dyDescent="0.25">
      <c r="A2563" s="3">
        <f>RSI!A2563</f>
        <v>45734</v>
      </c>
      <c r="B2563" s="2">
        <f>RSI!B2563</f>
        <v>26.992999999999999</v>
      </c>
      <c r="C2563" s="2">
        <f>RSI!I2563</f>
        <v>67.007122676220092</v>
      </c>
      <c r="D2563" s="2">
        <f>MACD!E2563</f>
        <v>-0.22350898716054246</v>
      </c>
      <c r="E2563" s="2">
        <f>MACD!F2563</f>
        <v>-0.10426982029480934</v>
      </c>
      <c r="F2563" s="2">
        <f>'Moving Avg'!D2563</f>
        <v>27.126800000000003</v>
      </c>
      <c r="G2563" s="2">
        <f>'Moving Avg'!F2563</f>
        <v>26.058249999999997</v>
      </c>
      <c r="H2563" s="2">
        <f>'Moving Avg'!G2563</f>
        <v>24.001100000000005</v>
      </c>
      <c r="I2563" s="2">
        <f>'Moving Avg'!H2563</f>
        <v>19.435134999999995</v>
      </c>
      <c r="J2563" s="6" t="str">
        <f>OBV!F2563</f>
        <v>BEARISH</v>
      </c>
      <c r="K2563" s="6" t="str">
        <f>OBV!G2563</f>
        <v>STRONG</v>
      </c>
      <c r="L2563" s="6" t="str">
        <f>OBV!H2563</f>
        <v>BEARISH DIVERGENCE</v>
      </c>
      <c r="M2563" s="8">
        <f t="shared" si="400"/>
        <v>25</v>
      </c>
      <c r="N2563" s="8">
        <f t="shared" si="401"/>
        <v>100</v>
      </c>
      <c r="O2563" s="8">
        <f t="shared" si="402"/>
        <v>75</v>
      </c>
      <c r="P2563" s="8">
        <f t="shared" si="403"/>
        <v>33</v>
      </c>
      <c r="Q2563" s="9">
        <f t="shared" ref="Q2563:Q2626" si="404">0.35*M2563+N2563*0.35+O2563*0.15+P2563*0.15</f>
        <v>59.95</v>
      </c>
      <c r="R2563" s="9">
        <f t="shared" ref="R2563:R2626" si="405">M2563*0.2+N2563*0.2+O2563*0.35+P2563*0.25</f>
        <v>59.5</v>
      </c>
      <c r="S2563" s="9">
        <f t="shared" ref="S2563:S2626" si="406">M2563*0.15+N2563*0.15+O2563*0.25+P2563*0.45</f>
        <v>52.35</v>
      </c>
      <c r="T2563" s="9">
        <f t="shared" ref="T2563:T2626" si="407">0.25*SUM(M2563:P2563)</f>
        <v>58.25</v>
      </c>
      <c r="U2563" s="8">
        <f t="shared" ref="U2563:U2626" si="408">SUM(Q2563:S2563)/3</f>
        <v>57.266666666666673</v>
      </c>
      <c r="V2563" s="8">
        <f t="shared" ref="V2563:V2626" si="409">SUM(Q2563:T2563)/4</f>
        <v>57.512500000000003</v>
      </c>
    </row>
    <row r="2564" spans="1:22" ht="13.5" x14ac:dyDescent="0.25">
      <c r="A2564" s="3">
        <f>RSI!A2564</f>
        <v>45735</v>
      </c>
      <c r="B2564" s="2">
        <f>RSI!B2564</f>
        <v>26.937000000000001</v>
      </c>
      <c r="C2564" s="2">
        <f>RSI!I2564</f>
        <v>66.055565992750999</v>
      </c>
      <c r="D2564" s="2">
        <f>MACD!E2564</f>
        <v>-0.25026608137705963</v>
      </c>
      <c r="E2564" s="2">
        <f>MACD!F2564</f>
        <v>-0.13346907251125939</v>
      </c>
      <c r="F2564" s="2">
        <f>'Moving Avg'!D2564</f>
        <v>27.033800000000003</v>
      </c>
      <c r="G2564" s="2">
        <f>'Moving Avg'!F2564</f>
        <v>26.141849999999994</v>
      </c>
      <c r="H2564" s="2">
        <f>'Moving Avg'!G2564</f>
        <v>24.149720000000002</v>
      </c>
      <c r="I2564" s="2">
        <f>'Moving Avg'!H2564</f>
        <v>19.486174999999992</v>
      </c>
      <c r="J2564" s="6" t="str">
        <f>OBV!F2564</f>
        <v>BEARISH</v>
      </c>
      <c r="K2564" s="6" t="str">
        <f>OBV!G2564</f>
        <v>STRONG</v>
      </c>
      <c r="L2564" s="6" t="str">
        <f>OBV!H2564</f>
        <v>CONFIRMED BEARISH</v>
      </c>
      <c r="M2564" s="8">
        <f t="shared" si="400"/>
        <v>25</v>
      </c>
      <c r="N2564" s="8">
        <f t="shared" si="401"/>
        <v>100</v>
      </c>
      <c r="O2564" s="8">
        <f t="shared" si="402"/>
        <v>75</v>
      </c>
      <c r="P2564" s="8">
        <f t="shared" si="403"/>
        <v>33</v>
      </c>
      <c r="Q2564" s="9">
        <f t="shared" si="404"/>
        <v>59.95</v>
      </c>
      <c r="R2564" s="9">
        <f t="shared" si="405"/>
        <v>59.5</v>
      </c>
      <c r="S2564" s="9">
        <f t="shared" si="406"/>
        <v>52.35</v>
      </c>
      <c r="T2564" s="9">
        <f t="shared" si="407"/>
        <v>58.25</v>
      </c>
      <c r="U2564" s="8">
        <f t="shared" si="408"/>
        <v>57.266666666666673</v>
      </c>
      <c r="V2564" s="8">
        <f t="shared" si="409"/>
        <v>57.512500000000003</v>
      </c>
    </row>
    <row r="2565" spans="1:22" ht="13.5" x14ac:dyDescent="0.25">
      <c r="A2565" s="3">
        <f>RSI!A2565</f>
        <v>45737</v>
      </c>
      <c r="B2565" s="2">
        <f>RSI!B2565</f>
        <v>26.937000000000001</v>
      </c>
      <c r="C2565" s="2">
        <f>RSI!I2565</f>
        <v>66.055565992750985</v>
      </c>
      <c r="D2565" s="2">
        <f>MACD!E2565</f>
        <v>-0.33724367848257231</v>
      </c>
      <c r="E2565" s="2">
        <f>MACD!F2565</f>
        <v>-0.174223993705522</v>
      </c>
      <c r="F2565" s="2">
        <f>'Moving Avg'!D2565</f>
        <v>27.033800000000003</v>
      </c>
      <c r="G2565" s="2">
        <f>'Moving Avg'!F2565</f>
        <v>26.225899999999996</v>
      </c>
      <c r="H2565" s="2">
        <f>'Moving Avg'!G2565</f>
        <v>24.29834</v>
      </c>
      <c r="I2565" s="2">
        <f>'Moving Avg'!H2565</f>
        <v>19.535869999999992</v>
      </c>
      <c r="J2565" s="6" t="str">
        <f>OBV!F2565</f>
        <v>BEARISH</v>
      </c>
      <c r="K2565" s="6" t="str">
        <f>OBV!G2565</f>
        <v>STRONG</v>
      </c>
      <c r="L2565" s="6" t="str">
        <f>OBV!H2565</f>
        <v>NEUTRAL</v>
      </c>
      <c r="M2565" s="8">
        <f t="shared" si="400"/>
        <v>25</v>
      </c>
      <c r="N2565" s="8">
        <f t="shared" si="401"/>
        <v>100</v>
      </c>
      <c r="O2565" s="8">
        <f t="shared" si="402"/>
        <v>75</v>
      </c>
      <c r="P2565" s="8">
        <f t="shared" si="403"/>
        <v>33</v>
      </c>
      <c r="Q2565" s="9">
        <f t="shared" si="404"/>
        <v>59.95</v>
      </c>
      <c r="R2565" s="9">
        <f t="shared" si="405"/>
        <v>59.5</v>
      </c>
      <c r="S2565" s="9">
        <f t="shared" si="406"/>
        <v>52.35</v>
      </c>
      <c r="T2565" s="9">
        <f t="shared" si="407"/>
        <v>58.25</v>
      </c>
      <c r="U2565" s="8">
        <f t="shared" si="408"/>
        <v>57.266666666666673</v>
      </c>
      <c r="V2565" s="8">
        <f t="shared" si="409"/>
        <v>57.512500000000003</v>
      </c>
    </row>
    <row r="2566" spans="1:22" ht="13.5" x14ac:dyDescent="0.25">
      <c r="A2566" s="3">
        <f>RSI!A2566</f>
        <v>45740</v>
      </c>
      <c r="B2566" s="2">
        <f>RSI!B2566</f>
        <v>26.937000000000001</v>
      </c>
      <c r="C2566" s="2">
        <f>RSI!I2566</f>
        <v>66.055565992750985</v>
      </c>
      <c r="D2566" s="2">
        <f>MACD!E2566</f>
        <v>-0.3601891613603101</v>
      </c>
      <c r="E2566" s="2">
        <f>MACD!F2566</f>
        <v>-0.21141702723647965</v>
      </c>
      <c r="F2566" s="2">
        <f>'Moving Avg'!D2566</f>
        <v>26.985399999999998</v>
      </c>
      <c r="G2566" s="2">
        <f>'Moving Avg'!F2566</f>
        <v>26.2988</v>
      </c>
      <c r="H2566" s="2">
        <f>'Moving Avg'!G2566</f>
        <v>24.446959999999994</v>
      </c>
      <c r="I2566" s="2">
        <f>'Moving Avg'!H2566</f>
        <v>19.585564999999992</v>
      </c>
      <c r="J2566" s="6" t="str">
        <f>OBV!F2566</f>
        <v>BEARISH</v>
      </c>
      <c r="K2566" s="6" t="str">
        <f>OBV!G2566</f>
        <v>STRONG</v>
      </c>
      <c r="L2566" s="6" t="str">
        <f>OBV!H2566</f>
        <v>CONFIRMED BEARISH</v>
      </c>
      <c r="M2566" s="8">
        <f t="shared" si="400"/>
        <v>25</v>
      </c>
      <c r="N2566" s="8">
        <f t="shared" si="401"/>
        <v>100</v>
      </c>
      <c r="O2566" s="8">
        <f t="shared" si="402"/>
        <v>75</v>
      </c>
      <c r="P2566" s="8">
        <f t="shared" si="403"/>
        <v>33</v>
      </c>
      <c r="Q2566" s="9">
        <f t="shared" si="404"/>
        <v>59.95</v>
      </c>
      <c r="R2566" s="9">
        <f t="shared" si="405"/>
        <v>59.5</v>
      </c>
      <c r="S2566" s="9">
        <f t="shared" si="406"/>
        <v>52.35</v>
      </c>
      <c r="T2566" s="9">
        <f t="shared" si="407"/>
        <v>58.25</v>
      </c>
      <c r="U2566" s="8">
        <f t="shared" si="408"/>
        <v>57.266666666666673</v>
      </c>
      <c r="V2566" s="8">
        <f t="shared" si="409"/>
        <v>57.512500000000003</v>
      </c>
    </row>
    <row r="2567" spans="1:22" ht="13.5" x14ac:dyDescent="0.25">
      <c r="A2567" s="3">
        <f>RSI!A2567</f>
        <v>45741</v>
      </c>
      <c r="B2567" s="2">
        <f>RSI!B2567</f>
        <v>26.844999999999999</v>
      </c>
      <c r="C2567" s="2">
        <f>RSI!I2567</f>
        <v>64.185301074371779</v>
      </c>
      <c r="D2567" s="2">
        <f>MACD!E2567</f>
        <v>-0.37888218456810208</v>
      </c>
      <c r="E2567" s="2">
        <f>MACD!F2567</f>
        <v>-0.24491005870280413</v>
      </c>
      <c r="F2567" s="2">
        <f>'Moving Avg'!D2567</f>
        <v>26.9298</v>
      </c>
      <c r="G2567" s="2">
        <f>'Moving Avg'!F2567</f>
        <v>26.367100000000001</v>
      </c>
      <c r="H2567" s="2">
        <f>'Moving Avg'!G2567</f>
        <v>24.593739999999997</v>
      </c>
      <c r="I2567" s="2">
        <f>'Moving Avg'!H2567</f>
        <v>19.634564999999988</v>
      </c>
      <c r="J2567" s="6" t="str">
        <f>OBV!F2567</f>
        <v>BEARISH</v>
      </c>
      <c r="K2567" s="6" t="str">
        <f>OBV!G2567</f>
        <v>STRONG</v>
      </c>
      <c r="L2567" s="6" t="str">
        <f>OBV!H2567</f>
        <v>CONFIRMED BEARISH</v>
      </c>
      <c r="M2567" s="8">
        <f t="shared" si="400"/>
        <v>25</v>
      </c>
      <c r="N2567" s="8">
        <f t="shared" si="401"/>
        <v>100</v>
      </c>
      <c r="O2567" s="8">
        <f t="shared" si="402"/>
        <v>75</v>
      </c>
      <c r="P2567" s="8">
        <f t="shared" si="403"/>
        <v>33</v>
      </c>
      <c r="Q2567" s="9">
        <f t="shared" si="404"/>
        <v>59.95</v>
      </c>
      <c r="R2567" s="9">
        <f t="shared" si="405"/>
        <v>59.5</v>
      </c>
      <c r="S2567" s="9">
        <f t="shared" si="406"/>
        <v>52.35</v>
      </c>
      <c r="T2567" s="9">
        <f t="shared" si="407"/>
        <v>58.25</v>
      </c>
      <c r="U2567" s="8">
        <f t="shared" si="408"/>
        <v>57.266666666666673</v>
      </c>
      <c r="V2567" s="8">
        <f t="shared" si="409"/>
        <v>57.512500000000003</v>
      </c>
    </row>
    <row r="2568" spans="1:22" ht="13.5" x14ac:dyDescent="0.25">
      <c r="A2568" s="3">
        <f>RSI!A2568</f>
        <v>45742</v>
      </c>
      <c r="B2568" s="2">
        <f>RSI!B2568</f>
        <v>26.658999999999999</v>
      </c>
      <c r="C2568" s="2">
        <f>RSI!I2568</f>
        <v>60.458300621865789</v>
      </c>
      <c r="D2568" s="2">
        <f>MACD!E2568</f>
        <v>-0.23032677899508514</v>
      </c>
      <c r="E2568" s="2">
        <f>MACD!F2568</f>
        <v>-0.24199340276126033</v>
      </c>
      <c r="F2568" s="2">
        <f>'Moving Avg'!D2568</f>
        <v>26.863</v>
      </c>
      <c r="G2568" s="2">
        <f>'Moving Avg'!F2568</f>
        <v>26.448399999999999</v>
      </c>
      <c r="H2568" s="2">
        <f>'Moving Avg'!G2568</f>
        <v>24.734000000000002</v>
      </c>
      <c r="I2568" s="2">
        <f>'Moving Avg'!H2568</f>
        <v>19.682869999999991</v>
      </c>
      <c r="J2568" s="6" t="str">
        <f>OBV!F2568</f>
        <v>BEARISH</v>
      </c>
      <c r="K2568" s="6" t="str">
        <f>OBV!G2568</f>
        <v>STRONG</v>
      </c>
      <c r="L2568" s="6" t="str">
        <f>OBV!H2568</f>
        <v>CONFIRMED BEARISH</v>
      </c>
      <c r="M2568" s="8">
        <f t="shared" si="400"/>
        <v>25</v>
      </c>
      <c r="N2568" s="8">
        <f t="shared" si="401"/>
        <v>0</v>
      </c>
      <c r="O2568" s="8">
        <f t="shared" si="402"/>
        <v>75</v>
      </c>
      <c r="P2568" s="8">
        <f t="shared" si="403"/>
        <v>33</v>
      </c>
      <c r="Q2568" s="9">
        <f t="shared" si="404"/>
        <v>24.95</v>
      </c>
      <c r="R2568" s="9">
        <f t="shared" si="405"/>
        <v>39.5</v>
      </c>
      <c r="S2568" s="9">
        <f t="shared" si="406"/>
        <v>37.35</v>
      </c>
      <c r="T2568" s="9">
        <f t="shared" si="407"/>
        <v>33.25</v>
      </c>
      <c r="U2568" s="8">
        <f t="shared" si="408"/>
        <v>33.933333333333337</v>
      </c>
      <c r="V2568" s="8">
        <f t="shared" si="409"/>
        <v>33.762500000000003</v>
      </c>
    </row>
    <row r="2569" spans="1:22" ht="13.5" x14ac:dyDescent="0.25">
      <c r="A2569" s="3">
        <f>RSI!A2569</f>
        <v>45743</v>
      </c>
      <c r="B2569" s="2">
        <f>RSI!B2569</f>
        <v>26.733000000000001</v>
      </c>
      <c r="C2569" s="2">
        <f>RSI!I2569</f>
        <v>61.418165703761439</v>
      </c>
      <c r="D2569" s="2">
        <f>MACD!E2569</f>
        <v>-4.0805287118843125E-2</v>
      </c>
      <c r="E2569" s="2">
        <f>MACD!F2569</f>
        <v>-0.20175577963277691</v>
      </c>
      <c r="F2569" s="2">
        <f>'Moving Avg'!D2569</f>
        <v>26.822199999999999</v>
      </c>
      <c r="G2569" s="2">
        <f>'Moving Avg'!F2569</f>
        <v>26.535699999999999</v>
      </c>
      <c r="H2569" s="2">
        <f>'Moving Avg'!G2569</f>
        <v>24.878539999999997</v>
      </c>
      <c r="I2569" s="2">
        <f>'Moving Avg'!H2569</f>
        <v>19.73154499999999</v>
      </c>
      <c r="J2569" s="6" t="str">
        <f>OBV!F2569</f>
        <v>BEARISH</v>
      </c>
      <c r="K2569" s="6" t="str">
        <f>OBV!G2569</f>
        <v>STRONG</v>
      </c>
      <c r="L2569" s="6" t="str">
        <f>OBV!H2569</f>
        <v>CONFIRMED BEARISH</v>
      </c>
      <c r="M2569" s="8">
        <f t="shared" si="400"/>
        <v>25</v>
      </c>
      <c r="N2569" s="8">
        <f t="shared" si="401"/>
        <v>0</v>
      </c>
      <c r="O2569" s="8">
        <f t="shared" si="402"/>
        <v>75</v>
      </c>
      <c r="P2569" s="8">
        <f t="shared" si="403"/>
        <v>33</v>
      </c>
      <c r="Q2569" s="9">
        <f t="shared" si="404"/>
        <v>24.95</v>
      </c>
      <c r="R2569" s="9">
        <f t="shared" si="405"/>
        <v>39.5</v>
      </c>
      <c r="S2569" s="9">
        <f t="shared" si="406"/>
        <v>37.35</v>
      </c>
      <c r="T2569" s="9">
        <f t="shared" si="407"/>
        <v>33.25</v>
      </c>
      <c r="U2569" s="8">
        <f t="shared" si="408"/>
        <v>33.933333333333337</v>
      </c>
      <c r="V2569" s="8">
        <f t="shared" si="409"/>
        <v>33.762500000000003</v>
      </c>
    </row>
    <row r="2570" spans="1:22" ht="13.5" x14ac:dyDescent="0.25">
      <c r="A2570" s="3">
        <f>RSI!A2570</f>
        <v>45744</v>
      </c>
      <c r="B2570" s="2">
        <f>RSI!B2570</f>
        <v>26.844999999999999</v>
      </c>
      <c r="C2570" s="2">
        <f>RSI!I2570</f>
        <v>62.886606741316065</v>
      </c>
      <c r="D2570" s="2">
        <f>MACD!E2570</f>
        <v>3.5934403520592184E-2</v>
      </c>
      <c r="E2570" s="2">
        <f>MACD!F2570</f>
        <v>-0.15421774300210311</v>
      </c>
      <c r="F2570" s="2">
        <f>'Moving Avg'!D2570</f>
        <v>26.803800000000003</v>
      </c>
      <c r="G2570" s="2">
        <f>'Moving Avg'!F2570</f>
        <v>26.603999999999996</v>
      </c>
      <c r="H2570" s="2">
        <f>'Moving Avg'!G2570</f>
        <v>25.02252</v>
      </c>
      <c r="I2570" s="2">
        <f>'Moving Avg'!H2570</f>
        <v>19.780779999999989</v>
      </c>
      <c r="J2570" s="6" t="str">
        <f>OBV!F2570</f>
        <v>BEARISH</v>
      </c>
      <c r="K2570" s="6" t="str">
        <f>OBV!G2570</f>
        <v>NEUTRAL</v>
      </c>
      <c r="L2570" s="6" t="str">
        <f>OBV!H2570</f>
        <v>CONFIRMED BEARISH</v>
      </c>
      <c r="M2570" s="8">
        <f t="shared" si="400"/>
        <v>25</v>
      </c>
      <c r="N2570" s="8">
        <f t="shared" si="401"/>
        <v>0</v>
      </c>
      <c r="O2570" s="8">
        <f t="shared" si="402"/>
        <v>75</v>
      </c>
      <c r="P2570" s="8">
        <f t="shared" si="403"/>
        <v>16.5</v>
      </c>
      <c r="Q2570" s="9">
        <f t="shared" si="404"/>
        <v>22.475000000000001</v>
      </c>
      <c r="R2570" s="9">
        <f t="shared" si="405"/>
        <v>35.375</v>
      </c>
      <c r="S2570" s="9">
        <f t="shared" si="406"/>
        <v>29.925000000000001</v>
      </c>
      <c r="T2570" s="9">
        <f t="shared" si="407"/>
        <v>29.125</v>
      </c>
      <c r="U2570" s="8">
        <f t="shared" si="408"/>
        <v>29.258333333333336</v>
      </c>
      <c r="V2570" s="8">
        <f t="shared" si="409"/>
        <v>29.225000000000001</v>
      </c>
    </row>
    <row r="2571" spans="1:22" ht="13.5" x14ac:dyDescent="0.25">
      <c r="A2571" s="3">
        <f>RSI!A2571</f>
        <v>45749</v>
      </c>
      <c r="B2571" s="2">
        <f>RSI!B2571</f>
        <v>26.611999999999998</v>
      </c>
      <c r="C2571" s="2">
        <f>RSI!I2571</f>
        <v>57.945586991108172</v>
      </c>
      <c r="D2571" s="2">
        <f>MACD!E2571</f>
        <v>0.15118704543444395</v>
      </c>
      <c r="E2571" s="2">
        <f>MACD!F2571</f>
        <v>-9.3136785314793705E-2</v>
      </c>
      <c r="F2571" s="2">
        <f>'Moving Avg'!D2571</f>
        <v>26.738799999999998</v>
      </c>
      <c r="G2571" s="2">
        <f>'Moving Avg'!F2571</f>
        <v>26.610949999999995</v>
      </c>
      <c r="H2571" s="2">
        <f>'Moving Avg'!G2571</f>
        <v>25.158680000000004</v>
      </c>
      <c r="I2571" s="2">
        <f>'Moving Avg'!H2571</f>
        <v>19.826989999999988</v>
      </c>
      <c r="J2571" s="6" t="str">
        <f>OBV!F2571</f>
        <v>BEARISH</v>
      </c>
      <c r="K2571" s="6" t="str">
        <f>OBV!G2571</f>
        <v>STRONG</v>
      </c>
      <c r="L2571" s="6" t="str">
        <f>OBV!H2571</f>
        <v>CONFIRMED BEARISH</v>
      </c>
      <c r="M2571" s="8">
        <f t="shared" si="400"/>
        <v>25</v>
      </c>
      <c r="N2571" s="8">
        <f t="shared" si="401"/>
        <v>0</v>
      </c>
      <c r="O2571" s="8">
        <f t="shared" si="402"/>
        <v>75</v>
      </c>
      <c r="P2571" s="8">
        <f t="shared" si="403"/>
        <v>33</v>
      </c>
      <c r="Q2571" s="9">
        <f t="shared" si="404"/>
        <v>24.95</v>
      </c>
      <c r="R2571" s="9">
        <f t="shared" si="405"/>
        <v>39.5</v>
      </c>
      <c r="S2571" s="9">
        <f t="shared" si="406"/>
        <v>37.35</v>
      </c>
      <c r="T2571" s="9">
        <f t="shared" si="407"/>
        <v>33.25</v>
      </c>
      <c r="U2571" s="8">
        <f t="shared" si="408"/>
        <v>33.933333333333337</v>
      </c>
      <c r="V2571" s="8">
        <f t="shared" si="409"/>
        <v>33.762500000000003</v>
      </c>
    </row>
    <row r="2572" spans="1:22" ht="13.5" x14ac:dyDescent="0.25">
      <c r="A2572" s="3">
        <f>RSI!A2572</f>
        <v>45750</v>
      </c>
      <c r="B2572" s="2">
        <f>RSI!B2572</f>
        <v>26.454000000000001</v>
      </c>
      <c r="C2572" s="2">
        <f>RSI!I2572</f>
        <v>54.801211262217592</v>
      </c>
      <c r="D2572" s="2">
        <f>MACD!E2572</f>
        <v>0.24931162761270542</v>
      </c>
      <c r="E2572" s="2">
        <f>MACD!F2572</f>
        <v>-2.4647102729293886E-2</v>
      </c>
      <c r="F2572" s="2">
        <f>'Moving Avg'!D2572</f>
        <v>26.660599999999999</v>
      </c>
      <c r="G2572" s="2">
        <f>'Moving Avg'!F2572</f>
        <v>26.636450000000004</v>
      </c>
      <c r="H2572" s="2">
        <f>'Moving Avg'!G2572</f>
        <v>25.291120000000006</v>
      </c>
      <c r="I2572" s="2">
        <f>'Moving Avg'!H2572</f>
        <v>19.871479999999988</v>
      </c>
      <c r="J2572" s="6" t="str">
        <f>OBV!F2572</f>
        <v>BEARISH</v>
      </c>
      <c r="K2572" s="6" t="str">
        <f>OBV!G2572</f>
        <v>STRONG</v>
      </c>
      <c r="L2572" s="6" t="str">
        <f>OBV!H2572</f>
        <v>CONFIRMED BEARISH</v>
      </c>
      <c r="M2572" s="8">
        <f t="shared" si="400"/>
        <v>25</v>
      </c>
      <c r="N2572" s="8">
        <f t="shared" si="401"/>
        <v>0</v>
      </c>
      <c r="O2572" s="8">
        <f t="shared" si="402"/>
        <v>75</v>
      </c>
      <c r="P2572" s="8">
        <f t="shared" si="403"/>
        <v>33</v>
      </c>
      <c r="Q2572" s="9">
        <f t="shared" si="404"/>
        <v>24.95</v>
      </c>
      <c r="R2572" s="9">
        <f t="shared" si="405"/>
        <v>39.5</v>
      </c>
      <c r="S2572" s="9">
        <f t="shared" si="406"/>
        <v>37.35</v>
      </c>
      <c r="T2572" s="9">
        <f t="shared" si="407"/>
        <v>33.25</v>
      </c>
      <c r="U2572" s="8">
        <f t="shared" si="408"/>
        <v>33.933333333333337</v>
      </c>
      <c r="V2572" s="8">
        <f t="shared" si="409"/>
        <v>33.762500000000003</v>
      </c>
    </row>
    <row r="2573" spans="1:22" ht="13.5" x14ac:dyDescent="0.25">
      <c r="A2573" s="3">
        <f>RSI!A2573</f>
        <v>45751</v>
      </c>
      <c r="B2573" s="2">
        <f>RSI!B2573</f>
        <v>26.454000000000001</v>
      </c>
      <c r="C2573" s="2">
        <f>RSI!I2573</f>
        <v>54.801211262217585</v>
      </c>
      <c r="D2573" s="2">
        <f>MACD!E2573</f>
        <v>0.31097263498755368</v>
      </c>
      <c r="E2573" s="2">
        <f>MACD!F2573</f>
        <v>4.2476844814075626E-2</v>
      </c>
      <c r="F2573" s="2">
        <f>'Moving Avg'!D2573</f>
        <v>26.619600000000002</v>
      </c>
      <c r="G2573" s="2">
        <f>'Moving Avg'!F2573</f>
        <v>26.663350000000001</v>
      </c>
      <c r="H2573" s="2">
        <f>'Moving Avg'!G2573</f>
        <v>25.423560000000002</v>
      </c>
      <c r="I2573" s="2">
        <f>'Moving Avg'!H2573</f>
        <v>19.915969999999991</v>
      </c>
      <c r="J2573" s="6" t="str">
        <f>OBV!F2573</f>
        <v>BEARISH</v>
      </c>
      <c r="K2573" s="6" t="str">
        <f>OBV!G2573</f>
        <v>NEUTRAL</v>
      </c>
      <c r="L2573" s="6" t="str">
        <f>OBV!H2573</f>
        <v>CONFIRMED BEARISH</v>
      </c>
      <c r="M2573" s="8">
        <f t="shared" si="400"/>
        <v>25</v>
      </c>
      <c r="N2573" s="8">
        <f t="shared" si="401"/>
        <v>0</v>
      </c>
      <c r="O2573" s="8">
        <f t="shared" si="402"/>
        <v>75</v>
      </c>
      <c r="P2573" s="8">
        <f t="shared" si="403"/>
        <v>16.5</v>
      </c>
      <c r="Q2573" s="9">
        <f t="shared" si="404"/>
        <v>22.475000000000001</v>
      </c>
      <c r="R2573" s="9">
        <f t="shared" si="405"/>
        <v>35.375</v>
      </c>
      <c r="S2573" s="9">
        <f t="shared" si="406"/>
        <v>29.925000000000001</v>
      </c>
      <c r="T2573" s="9">
        <f t="shared" si="407"/>
        <v>29.125</v>
      </c>
      <c r="U2573" s="8">
        <f t="shared" si="408"/>
        <v>29.258333333333336</v>
      </c>
      <c r="V2573" s="8">
        <f t="shared" si="409"/>
        <v>29.225000000000001</v>
      </c>
    </row>
    <row r="2574" spans="1:22" ht="13.5" x14ac:dyDescent="0.25">
      <c r="A2574" s="3">
        <f>RSI!A2574</f>
        <v>45754</v>
      </c>
      <c r="B2574" s="2">
        <f>RSI!B2574</f>
        <v>26.12</v>
      </c>
      <c r="C2574" s="2">
        <f>RSI!I2574</f>
        <v>48.366651526078407</v>
      </c>
      <c r="D2574" s="2">
        <f>MACD!E2574</f>
        <v>0.37800649962611033</v>
      </c>
      <c r="E2574" s="2">
        <f>MACD!F2574</f>
        <v>0.10958277577648258</v>
      </c>
      <c r="F2574" s="2">
        <f>'Moving Avg'!D2574</f>
        <v>26.497000000000003</v>
      </c>
      <c r="G2574" s="2">
        <f>'Moving Avg'!F2574</f>
        <v>26.673549999999999</v>
      </c>
      <c r="H2574" s="2">
        <f>'Moving Avg'!G2574</f>
        <v>25.544680000000003</v>
      </c>
      <c r="I2574" s="2">
        <f>'Moving Avg'!H2574</f>
        <v>19.95878999999999</v>
      </c>
      <c r="J2574" s="6" t="str">
        <f>OBV!F2574</f>
        <v>BEARISH</v>
      </c>
      <c r="K2574" s="6" t="str">
        <f>OBV!G2574</f>
        <v>STRONG</v>
      </c>
      <c r="L2574" s="6" t="str">
        <f>OBV!H2574</f>
        <v>CONFIRMED BEARISH</v>
      </c>
      <c r="M2574" s="8">
        <f t="shared" si="400"/>
        <v>25</v>
      </c>
      <c r="N2574" s="8">
        <f t="shared" si="401"/>
        <v>0</v>
      </c>
      <c r="O2574" s="8">
        <f t="shared" si="402"/>
        <v>75</v>
      </c>
      <c r="P2574" s="8">
        <f t="shared" si="403"/>
        <v>33</v>
      </c>
      <c r="Q2574" s="9">
        <f t="shared" si="404"/>
        <v>24.95</v>
      </c>
      <c r="R2574" s="9">
        <f t="shared" si="405"/>
        <v>39.5</v>
      </c>
      <c r="S2574" s="9">
        <f t="shared" si="406"/>
        <v>37.35</v>
      </c>
      <c r="T2574" s="9">
        <f t="shared" si="407"/>
        <v>33.25</v>
      </c>
      <c r="U2574" s="8">
        <f t="shared" si="408"/>
        <v>33.933333333333337</v>
      </c>
      <c r="V2574" s="8">
        <f t="shared" si="409"/>
        <v>33.762500000000003</v>
      </c>
    </row>
    <row r="2575" spans="1:22" ht="13.5" x14ac:dyDescent="0.25">
      <c r="A2575" s="3">
        <f>RSI!A2575</f>
        <v>45755</v>
      </c>
      <c r="B2575" s="2">
        <f>RSI!B2575</f>
        <v>26.11</v>
      </c>
      <c r="C2575" s="2">
        <f>RSI!I2575</f>
        <v>48.184231784905975</v>
      </c>
      <c r="D2575" s="2">
        <f>MACD!E2575</f>
        <v>0.43626942491699339</v>
      </c>
      <c r="E2575" s="2">
        <f>MACD!F2575</f>
        <v>0.17492010560458476</v>
      </c>
      <c r="F2575" s="2">
        <f>'Moving Avg'!D2575</f>
        <v>26.35</v>
      </c>
      <c r="G2575" s="2">
        <f>'Moving Avg'!F2575</f>
        <v>26.70185</v>
      </c>
      <c r="H2575" s="2">
        <f>'Moving Avg'!G2575</f>
        <v>25.641640000000002</v>
      </c>
      <c r="I2575" s="2">
        <f>'Moving Avg'!H2575</f>
        <v>20.001559999999991</v>
      </c>
      <c r="J2575" s="6" t="str">
        <f>OBV!F2575</f>
        <v>BEARISH</v>
      </c>
      <c r="K2575" s="6" t="str">
        <f>OBV!G2575</f>
        <v>STRONG</v>
      </c>
      <c r="L2575" s="6" t="str">
        <f>OBV!H2575</f>
        <v>CONFIRMED BEARISH</v>
      </c>
      <c r="M2575" s="8">
        <f t="shared" si="400"/>
        <v>25</v>
      </c>
      <c r="N2575" s="8">
        <f t="shared" si="401"/>
        <v>0</v>
      </c>
      <c r="O2575" s="8">
        <f t="shared" si="402"/>
        <v>75</v>
      </c>
      <c r="P2575" s="8">
        <f t="shared" si="403"/>
        <v>33</v>
      </c>
      <c r="Q2575" s="9">
        <f t="shared" si="404"/>
        <v>24.95</v>
      </c>
      <c r="R2575" s="9">
        <f t="shared" si="405"/>
        <v>39.5</v>
      </c>
      <c r="S2575" s="9">
        <f t="shared" si="406"/>
        <v>37.35</v>
      </c>
      <c r="T2575" s="9">
        <f t="shared" si="407"/>
        <v>33.25</v>
      </c>
      <c r="U2575" s="8">
        <f t="shared" si="408"/>
        <v>33.933333333333337</v>
      </c>
      <c r="V2575" s="8">
        <f t="shared" si="409"/>
        <v>33.762500000000003</v>
      </c>
    </row>
    <row r="2576" spans="1:22" ht="13.5" x14ac:dyDescent="0.25">
      <c r="A2576" s="3">
        <f>RSI!A2576</f>
        <v>45757</v>
      </c>
      <c r="B2576" s="2">
        <f>RSI!B2576</f>
        <v>26.12</v>
      </c>
      <c r="C2576" s="2">
        <f>RSI!I2576</f>
        <v>48.393841798528314</v>
      </c>
      <c r="D2576" s="2">
        <f>MACD!E2576</f>
        <v>0.48562904530253448</v>
      </c>
      <c r="E2576" s="2">
        <f>MACD!F2576</f>
        <v>0.23706189354417473</v>
      </c>
      <c r="F2576" s="2">
        <f>'Moving Avg'!D2576</f>
        <v>26.251600000000003</v>
      </c>
      <c r="G2576" s="2">
        <f>'Moving Avg'!F2576</f>
        <v>26.712049999999998</v>
      </c>
      <c r="H2576" s="2">
        <f>'Moving Avg'!G2576</f>
        <v>25.713339999999999</v>
      </c>
      <c r="I2576" s="2">
        <f>'Moving Avg'!H2576</f>
        <v>20.044379999999993</v>
      </c>
      <c r="J2576" s="6" t="str">
        <f>OBV!F2576</f>
        <v>BEARISH</v>
      </c>
      <c r="K2576" s="6" t="str">
        <f>OBV!G2576</f>
        <v>STRONG</v>
      </c>
      <c r="L2576" s="6" t="str">
        <f>OBV!H2576</f>
        <v>CONFIRMED BEARISH</v>
      </c>
      <c r="M2576" s="8">
        <f t="shared" si="400"/>
        <v>25</v>
      </c>
      <c r="N2576" s="8">
        <f t="shared" si="401"/>
        <v>0</v>
      </c>
      <c r="O2576" s="8">
        <f t="shared" si="402"/>
        <v>75</v>
      </c>
      <c r="P2576" s="8">
        <f t="shared" si="403"/>
        <v>33</v>
      </c>
      <c r="Q2576" s="9">
        <f t="shared" si="404"/>
        <v>24.95</v>
      </c>
      <c r="R2576" s="9">
        <f t="shared" si="405"/>
        <v>39.5</v>
      </c>
      <c r="S2576" s="9">
        <f t="shared" si="406"/>
        <v>37.35</v>
      </c>
      <c r="T2576" s="9">
        <f t="shared" si="407"/>
        <v>33.25</v>
      </c>
      <c r="U2576" s="8">
        <f t="shared" si="408"/>
        <v>33.933333333333337</v>
      </c>
      <c r="V2576" s="8">
        <f t="shared" si="409"/>
        <v>33.762500000000003</v>
      </c>
    </row>
    <row r="2577" spans="1:22" ht="13.5" x14ac:dyDescent="0.25">
      <c r="A2577" s="3">
        <f>RSI!A2577</f>
        <v>45758</v>
      </c>
      <c r="B2577" s="2">
        <f>RSI!B2577</f>
        <v>26.49</v>
      </c>
      <c r="C2577" s="2">
        <f>RSI!I2577</f>
        <v>55.557501663980311</v>
      </c>
      <c r="D2577" s="2">
        <f>MACD!E2577</f>
        <v>0.48651616617094717</v>
      </c>
      <c r="E2577" s="2">
        <f>MACD!F2577</f>
        <v>0.2869527480695292</v>
      </c>
      <c r="F2577" s="2">
        <f>'Moving Avg'!D2577</f>
        <v>26.258800000000001</v>
      </c>
      <c r="G2577" s="2">
        <f>'Moving Avg'!F2577</f>
        <v>26.740750000000002</v>
      </c>
      <c r="H2577" s="2">
        <f>'Moving Avg'!G2577</f>
        <v>25.783339999999999</v>
      </c>
      <c r="I2577" s="2">
        <f>'Moving Avg'!H2577</f>
        <v>20.089514999999992</v>
      </c>
      <c r="J2577" s="6" t="str">
        <f>OBV!F2577</f>
        <v>BULLISH</v>
      </c>
      <c r="K2577" s="6" t="str">
        <f>OBV!G2577</f>
        <v>NEUTRAL</v>
      </c>
      <c r="L2577" s="6" t="str">
        <f>OBV!H2577</f>
        <v>BULLISH DIVERGENCE</v>
      </c>
      <c r="M2577" s="8">
        <f t="shared" si="400"/>
        <v>25</v>
      </c>
      <c r="N2577" s="8">
        <f t="shared" si="401"/>
        <v>0</v>
      </c>
      <c r="O2577" s="8">
        <f t="shared" si="402"/>
        <v>75</v>
      </c>
      <c r="P2577" s="8">
        <f t="shared" si="403"/>
        <v>66.5</v>
      </c>
      <c r="Q2577" s="9">
        <f t="shared" si="404"/>
        <v>29.975000000000001</v>
      </c>
      <c r="R2577" s="9">
        <f t="shared" si="405"/>
        <v>47.875</v>
      </c>
      <c r="S2577" s="9">
        <f t="shared" si="406"/>
        <v>52.424999999999997</v>
      </c>
      <c r="T2577" s="9">
        <f t="shared" si="407"/>
        <v>41.625</v>
      </c>
      <c r="U2577" s="8">
        <f t="shared" si="408"/>
        <v>43.42499999999999</v>
      </c>
      <c r="V2577" s="8">
        <f t="shared" si="409"/>
        <v>42.974999999999994</v>
      </c>
    </row>
    <row r="2578" spans="1:22" ht="13.5" x14ac:dyDescent="0.25">
      <c r="A2578" s="3">
        <f>RSI!A2578</f>
        <v>45761</v>
      </c>
      <c r="B2578" s="2">
        <f>RSI!B2578</f>
        <v>26.49</v>
      </c>
      <c r="C2578" s="2">
        <f>RSI!I2578</f>
        <v>55.557501663980311</v>
      </c>
      <c r="D2578" s="2">
        <f>MACD!E2578</f>
        <v>0.45709705954453028</v>
      </c>
      <c r="E2578" s="2">
        <f>MACD!F2578</f>
        <v>0.32098161036452943</v>
      </c>
      <c r="F2578" s="2">
        <f>'Moving Avg'!D2578</f>
        <v>26.266000000000002</v>
      </c>
      <c r="G2578" s="2">
        <f>'Moving Avg'!F2578</f>
        <v>26.718850000000003</v>
      </c>
      <c r="H2578" s="2">
        <f>'Moving Avg'!G2578</f>
        <v>25.85446</v>
      </c>
      <c r="I2578" s="2">
        <f>'Moving Avg'!H2578</f>
        <v>20.134184999999992</v>
      </c>
      <c r="J2578" s="6" t="str">
        <f>OBV!F2578</f>
        <v>BULLISH</v>
      </c>
      <c r="K2578" s="6" t="str">
        <f>OBV!G2578</f>
        <v>NEUTRAL</v>
      </c>
      <c r="L2578" s="6" t="str">
        <f>OBV!H2578</f>
        <v>BULLISH DIVERGENCE</v>
      </c>
      <c r="M2578" s="8">
        <f t="shared" si="400"/>
        <v>25</v>
      </c>
      <c r="N2578" s="8">
        <f t="shared" si="401"/>
        <v>0</v>
      </c>
      <c r="O2578" s="8">
        <f t="shared" si="402"/>
        <v>75</v>
      </c>
      <c r="P2578" s="8">
        <f t="shared" si="403"/>
        <v>66.5</v>
      </c>
      <c r="Q2578" s="9">
        <f t="shared" si="404"/>
        <v>29.975000000000001</v>
      </c>
      <c r="R2578" s="9">
        <f t="shared" si="405"/>
        <v>47.875</v>
      </c>
      <c r="S2578" s="9">
        <f t="shared" si="406"/>
        <v>52.424999999999997</v>
      </c>
      <c r="T2578" s="9">
        <f t="shared" si="407"/>
        <v>41.625</v>
      </c>
      <c r="U2578" s="8">
        <f t="shared" si="408"/>
        <v>43.42499999999999</v>
      </c>
      <c r="V2578" s="8">
        <f t="shared" si="409"/>
        <v>42.974999999999994</v>
      </c>
    </row>
    <row r="2579" spans="1:22" ht="13.5" x14ac:dyDescent="0.25">
      <c r="A2579" s="3">
        <f>RSI!A2579</f>
        <v>45762</v>
      </c>
      <c r="B2579" s="2">
        <f>RSI!B2579</f>
        <v>26.49</v>
      </c>
      <c r="C2579" s="2">
        <f>RSI!I2579</f>
        <v>55.557501663980311</v>
      </c>
      <c r="D2579" s="2">
        <f>MACD!E2579</f>
        <v>0.44214935994213178</v>
      </c>
      <c r="E2579" s="2">
        <f>MACD!F2579</f>
        <v>0.34521516028004995</v>
      </c>
      <c r="F2579" s="2">
        <f>'Moving Avg'!D2579</f>
        <v>26.339999999999996</v>
      </c>
      <c r="G2579" s="2">
        <f>'Moving Avg'!F2579</f>
        <v>26.673250000000003</v>
      </c>
      <c r="H2579" s="2">
        <f>'Moving Avg'!G2579</f>
        <v>25.9254</v>
      </c>
      <c r="I2579" s="2">
        <f>'Moving Avg'!H2579</f>
        <v>20.178854999999992</v>
      </c>
      <c r="J2579" s="6" t="str">
        <f>OBV!F2579</f>
        <v>BULLISH</v>
      </c>
      <c r="K2579" s="6" t="str">
        <f>OBV!G2579</f>
        <v>WEAK</v>
      </c>
      <c r="L2579" s="6" t="str">
        <f>OBV!H2579</f>
        <v>BULLISH DIVERGENCE</v>
      </c>
      <c r="M2579" s="8">
        <f t="shared" si="400"/>
        <v>25</v>
      </c>
      <c r="N2579" s="8">
        <f t="shared" si="401"/>
        <v>0</v>
      </c>
      <c r="O2579" s="8">
        <f t="shared" si="402"/>
        <v>75</v>
      </c>
      <c r="P2579" s="8">
        <f t="shared" si="403"/>
        <v>50</v>
      </c>
      <c r="Q2579" s="9">
        <f t="shared" si="404"/>
        <v>27.5</v>
      </c>
      <c r="R2579" s="9">
        <f t="shared" si="405"/>
        <v>43.75</v>
      </c>
      <c r="S2579" s="9">
        <f t="shared" si="406"/>
        <v>45</v>
      </c>
      <c r="T2579" s="9">
        <f t="shared" si="407"/>
        <v>37.5</v>
      </c>
      <c r="U2579" s="8">
        <f t="shared" si="408"/>
        <v>38.75</v>
      </c>
      <c r="V2579" s="8">
        <f t="shared" si="409"/>
        <v>38.4375</v>
      </c>
    </row>
    <row r="2580" spans="1:22" ht="13.5" x14ac:dyDescent="0.25">
      <c r="A2580" s="3">
        <f>RSI!A2580</f>
        <v>45763</v>
      </c>
      <c r="B2580" s="2">
        <f>RSI!B2580</f>
        <v>26.98</v>
      </c>
      <c r="C2580" s="2">
        <f>RSI!I2580</f>
        <v>63.856288056513222</v>
      </c>
      <c r="D2580" s="2">
        <f>MACD!E2580</f>
        <v>0.4091031638440441</v>
      </c>
      <c r="E2580" s="2">
        <f>MACD!F2580</f>
        <v>0.35799276099284882</v>
      </c>
      <c r="F2580" s="2">
        <f>'Moving Avg'!D2580</f>
        <v>26.513999999999999</v>
      </c>
      <c r="G2580" s="2">
        <f>'Moving Avg'!F2580</f>
        <v>26.675400000000003</v>
      </c>
      <c r="H2580" s="2">
        <f>'Moving Avg'!G2580</f>
        <v>26.000559999999997</v>
      </c>
      <c r="I2580" s="2">
        <f>'Moving Avg'!H2580</f>
        <v>20.224164999999992</v>
      </c>
      <c r="J2580" s="6" t="str">
        <f>OBV!F2580</f>
        <v>BULLISH</v>
      </c>
      <c r="K2580" s="6" t="str">
        <f>OBV!G2580</f>
        <v>WEAK</v>
      </c>
      <c r="L2580" s="6" t="str">
        <f>OBV!H2580</f>
        <v>CONFIRMED BULLISH</v>
      </c>
      <c r="M2580" s="8">
        <f t="shared" si="400"/>
        <v>25</v>
      </c>
      <c r="N2580" s="8">
        <f t="shared" si="401"/>
        <v>0</v>
      </c>
      <c r="O2580" s="8">
        <f t="shared" si="402"/>
        <v>75</v>
      </c>
      <c r="P2580" s="8">
        <f t="shared" si="403"/>
        <v>67</v>
      </c>
      <c r="Q2580" s="9">
        <f t="shared" si="404"/>
        <v>30.049999999999997</v>
      </c>
      <c r="R2580" s="9">
        <f t="shared" si="405"/>
        <v>48</v>
      </c>
      <c r="S2580" s="9">
        <f t="shared" si="406"/>
        <v>52.650000000000006</v>
      </c>
      <c r="T2580" s="9">
        <f t="shared" si="407"/>
        <v>41.75</v>
      </c>
      <c r="U2580" s="8">
        <f t="shared" si="408"/>
        <v>43.566666666666663</v>
      </c>
      <c r="V2580" s="8">
        <f t="shared" si="409"/>
        <v>43.112499999999997</v>
      </c>
    </row>
    <row r="2581" spans="1:22" ht="13.5" x14ac:dyDescent="0.25">
      <c r="A2581" s="3">
        <f>RSI!A2581</f>
        <v>45764</v>
      </c>
      <c r="B2581" s="2">
        <f>RSI!B2581</f>
        <v>26.98</v>
      </c>
      <c r="C2581" s="2">
        <f>RSI!I2581</f>
        <v>63.856288056513222</v>
      </c>
      <c r="D2581" s="2">
        <f>MACD!E2581</f>
        <v>0.34116550976327531</v>
      </c>
      <c r="E2581" s="2">
        <f>MACD!F2581</f>
        <v>0.35462731074693415</v>
      </c>
      <c r="F2581" s="2">
        <f>'Moving Avg'!D2581</f>
        <v>26.686</v>
      </c>
      <c r="G2581" s="2">
        <f>'Moving Avg'!F2581</f>
        <v>26.665450000000003</v>
      </c>
      <c r="H2581" s="2">
        <f>'Moving Avg'!G2581</f>
        <v>26.071999999999999</v>
      </c>
      <c r="I2581" s="2">
        <f>'Moving Avg'!H2581</f>
        <v>20.271284999999992</v>
      </c>
      <c r="J2581" s="6" t="str">
        <f>OBV!F2581</f>
        <v>BULLISH</v>
      </c>
      <c r="K2581" s="6" t="str">
        <f>OBV!G2581</f>
        <v>WEAK</v>
      </c>
      <c r="L2581" s="6" t="str">
        <f>OBV!H2581</f>
        <v>CONFIRMED BULLISH</v>
      </c>
      <c r="M2581" s="8">
        <f t="shared" si="400"/>
        <v>25</v>
      </c>
      <c r="N2581" s="8">
        <f t="shared" si="401"/>
        <v>45</v>
      </c>
      <c r="O2581" s="8">
        <f t="shared" si="402"/>
        <v>75</v>
      </c>
      <c r="P2581" s="8">
        <f t="shared" si="403"/>
        <v>67</v>
      </c>
      <c r="Q2581" s="9">
        <f t="shared" si="404"/>
        <v>45.8</v>
      </c>
      <c r="R2581" s="9">
        <f t="shared" si="405"/>
        <v>57</v>
      </c>
      <c r="S2581" s="9">
        <f t="shared" si="406"/>
        <v>59.400000000000006</v>
      </c>
      <c r="T2581" s="9">
        <f t="shared" si="407"/>
        <v>53</v>
      </c>
      <c r="U2581" s="8">
        <f t="shared" si="408"/>
        <v>54.066666666666663</v>
      </c>
      <c r="V2581" s="8">
        <f t="shared" si="409"/>
        <v>53.8</v>
      </c>
    </row>
    <row r="2582" spans="1:22" ht="13.5" x14ac:dyDescent="0.25">
      <c r="A2582" s="3">
        <f>RSI!A2582</f>
        <v>45765</v>
      </c>
      <c r="B2582" s="2">
        <f>RSI!B2582</f>
        <v>26.98</v>
      </c>
      <c r="C2582" s="2">
        <f>RSI!I2582</f>
        <v>63.856288056513222</v>
      </c>
      <c r="D2582" s="2">
        <f>MACD!E2582</f>
        <v>0.25554865246622782</v>
      </c>
      <c r="E2582" s="2">
        <f>MACD!F2582</f>
        <v>0.3348115790907929</v>
      </c>
      <c r="F2582" s="2">
        <f>'Moving Avg'!D2582</f>
        <v>26.783999999999999</v>
      </c>
      <c r="G2582" s="2">
        <f>'Moving Avg'!F2582</f>
        <v>26.658300000000004</v>
      </c>
      <c r="H2582" s="2">
        <f>'Moving Avg'!G2582</f>
        <v>26.130440000000004</v>
      </c>
      <c r="I2582" s="2">
        <f>'Moving Avg'!H2582</f>
        <v>20.318404999999995</v>
      </c>
      <c r="J2582" s="6" t="str">
        <f>OBV!F2582</f>
        <v>BULLISH</v>
      </c>
      <c r="K2582" s="6" t="str">
        <f>OBV!G2582</f>
        <v>WEAK</v>
      </c>
      <c r="L2582" s="6" t="str">
        <f>OBV!H2582</f>
        <v>CONFIRMED BULLISH</v>
      </c>
      <c r="M2582" s="8">
        <f t="shared" si="400"/>
        <v>25</v>
      </c>
      <c r="N2582" s="8">
        <f t="shared" si="401"/>
        <v>100</v>
      </c>
      <c r="O2582" s="8">
        <f t="shared" si="402"/>
        <v>75</v>
      </c>
      <c r="P2582" s="8">
        <f t="shared" si="403"/>
        <v>67</v>
      </c>
      <c r="Q2582" s="9">
        <f t="shared" si="404"/>
        <v>65.05</v>
      </c>
      <c r="R2582" s="9">
        <f t="shared" si="405"/>
        <v>68</v>
      </c>
      <c r="S2582" s="9">
        <f t="shared" si="406"/>
        <v>67.650000000000006</v>
      </c>
      <c r="T2582" s="9">
        <f t="shared" si="407"/>
        <v>66.75</v>
      </c>
      <c r="U2582" s="8">
        <f t="shared" si="408"/>
        <v>66.900000000000006</v>
      </c>
      <c r="V2582" s="8">
        <f t="shared" si="409"/>
        <v>66.862500000000011</v>
      </c>
    </row>
    <row r="2583" spans="1:22" ht="13.5" x14ac:dyDescent="0.25">
      <c r="A2583" s="3">
        <f>RSI!A2583</f>
        <v>45768</v>
      </c>
      <c r="B2583" s="2">
        <f>RSI!B2583</f>
        <v>26.98</v>
      </c>
      <c r="C2583" s="2">
        <f>RSI!I2583</f>
        <v>63.856288056513222</v>
      </c>
      <c r="D2583" s="2">
        <f>MACD!E2583</f>
        <v>0.1795633807666448</v>
      </c>
      <c r="E2583" s="2">
        <f>MACD!F2583</f>
        <v>0.30376193942596325</v>
      </c>
      <c r="F2583" s="2">
        <f>'Moving Avg'!D2583</f>
        <v>26.881999999999998</v>
      </c>
      <c r="G2583" s="2">
        <f>'Moving Avg'!F2583</f>
        <v>26.657650000000007</v>
      </c>
      <c r="H2583" s="2">
        <f>'Moving Avg'!G2583</f>
        <v>26.160079999999997</v>
      </c>
      <c r="I2583" s="2">
        <f>'Moving Avg'!H2583</f>
        <v>20.364594999999994</v>
      </c>
      <c r="J2583" s="6" t="str">
        <f>OBV!F2583</f>
        <v>BULLISH</v>
      </c>
      <c r="K2583" s="6" t="str">
        <f>OBV!G2583</f>
        <v>WEAK</v>
      </c>
      <c r="L2583" s="6" t="str">
        <f>OBV!H2583</f>
        <v>CONFIRMED BULLISH</v>
      </c>
      <c r="M2583" s="8">
        <f t="shared" si="400"/>
        <v>25</v>
      </c>
      <c r="N2583" s="8">
        <f t="shared" si="401"/>
        <v>100</v>
      </c>
      <c r="O2583" s="8">
        <f t="shared" si="402"/>
        <v>75</v>
      </c>
      <c r="P2583" s="8">
        <f t="shared" si="403"/>
        <v>67</v>
      </c>
      <c r="Q2583" s="9">
        <f t="shared" si="404"/>
        <v>65.05</v>
      </c>
      <c r="R2583" s="9">
        <f t="shared" si="405"/>
        <v>68</v>
      </c>
      <c r="S2583" s="9">
        <f t="shared" si="406"/>
        <v>67.650000000000006</v>
      </c>
      <c r="T2583" s="9">
        <f t="shared" si="407"/>
        <v>66.75</v>
      </c>
      <c r="U2583" s="8">
        <f t="shared" si="408"/>
        <v>66.900000000000006</v>
      </c>
      <c r="V2583" s="8">
        <f t="shared" si="409"/>
        <v>66.862500000000011</v>
      </c>
    </row>
    <row r="2584" spans="1:22" ht="13.5" x14ac:dyDescent="0.25">
      <c r="A2584" s="3">
        <f>RSI!A2584</f>
        <v>45769</v>
      </c>
      <c r="B2584" s="2">
        <f>RSI!B2584</f>
        <v>26.97</v>
      </c>
      <c r="C2584" s="2">
        <f>RSI!I2584</f>
        <v>63.530644838159724</v>
      </c>
      <c r="D2584" s="2">
        <f>MACD!E2584</f>
        <v>6.1346277517493775E-2</v>
      </c>
      <c r="E2584" s="2">
        <f>MACD!F2584</f>
        <v>0.25527880704426936</v>
      </c>
      <c r="F2584" s="2">
        <f>'Moving Avg'!D2584</f>
        <v>26.977999999999998</v>
      </c>
      <c r="G2584" s="2">
        <f>'Moving Avg'!F2584</f>
        <v>26.659300000000009</v>
      </c>
      <c r="H2584" s="2">
        <f>'Moving Avg'!G2584</f>
        <v>26.187660000000001</v>
      </c>
      <c r="I2584" s="2">
        <f>'Moving Avg'!H2584</f>
        <v>20.411664999999992</v>
      </c>
      <c r="J2584" s="6" t="str">
        <f>OBV!F2584</f>
        <v>BULLISH</v>
      </c>
      <c r="K2584" s="6" t="str">
        <f>OBV!G2584</f>
        <v>NEUTRAL</v>
      </c>
      <c r="L2584" s="6" t="str">
        <f>OBV!H2584</f>
        <v>CONFIRMED BULLISH</v>
      </c>
      <c r="M2584" s="8">
        <f t="shared" si="400"/>
        <v>25</v>
      </c>
      <c r="N2584" s="8">
        <f t="shared" si="401"/>
        <v>100</v>
      </c>
      <c r="O2584" s="8">
        <f t="shared" si="402"/>
        <v>75</v>
      </c>
      <c r="P2584" s="8">
        <f t="shared" si="403"/>
        <v>83.5</v>
      </c>
      <c r="Q2584" s="9">
        <f t="shared" si="404"/>
        <v>67.525000000000006</v>
      </c>
      <c r="R2584" s="9">
        <f t="shared" si="405"/>
        <v>72.125</v>
      </c>
      <c r="S2584" s="9">
        <f t="shared" si="406"/>
        <v>75.075000000000003</v>
      </c>
      <c r="T2584" s="9">
        <f t="shared" si="407"/>
        <v>70.875</v>
      </c>
      <c r="U2584" s="8">
        <f t="shared" si="408"/>
        <v>71.575000000000003</v>
      </c>
      <c r="V2584" s="8">
        <f t="shared" si="409"/>
        <v>71.400000000000006</v>
      </c>
    </row>
    <row r="2585" spans="1:22" ht="13.5" x14ac:dyDescent="0.25">
      <c r="A2585" s="3">
        <f>RSI!A2585</f>
        <v>45770</v>
      </c>
      <c r="B2585" s="2">
        <f>RSI!B2585</f>
        <v>26.49</v>
      </c>
      <c r="C2585" s="2">
        <f>RSI!I2585</f>
        <v>50.277040655048893</v>
      </c>
      <c r="D2585" s="2">
        <f>MACD!E2585</f>
        <v>-7.6425786180784883E-3</v>
      </c>
      <c r="E2585" s="2">
        <f>MACD!F2585</f>
        <v>0.20269452991179979</v>
      </c>
      <c r="F2585" s="2">
        <f>'Moving Avg'!D2585</f>
        <v>26.880000000000003</v>
      </c>
      <c r="G2585" s="2">
        <f>'Moving Avg'!F2585</f>
        <v>26.636950000000006</v>
      </c>
      <c r="H2585" s="2">
        <f>'Moving Avg'!G2585</f>
        <v>26.20862</v>
      </c>
      <c r="I2585" s="2">
        <f>'Moving Avg'!H2585</f>
        <v>20.456334999999989</v>
      </c>
      <c r="J2585" s="6" t="str">
        <f>OBV!F2585</f>
        <v>BEARISH</v>
      </c>
      <c r="K2585" s="6" t="str">
        <f>OBV!G2585</f>
        <v>STRONG</v>
      </c>
      <c r="L2585" s="6" t="str">
        <f>OBV!H2585</f>
        <v>CONFIRMED BEARISH</v>
      </c>
      <c r="M2585" s="8">
        <f t="shared" si="400"/>
        <v>25</v>
      </c>
      <c r="N2585" s="8">
        <f t="shared" si="401"/>
        <v>100</v>
      </c>
      <c r="O2585" s="8">
        <f t="shared" si="402"/>
        <v>75</v>
      </c>
      <c r="P2585" s="8">
        <f t="shared" si="403"/>
        <v>33</v>
      </c>
      <c r="Q2585" s="9">
        <f t="shared" si="404"/>
        <v>59.95</v>
      </c>
      <c r="R2585" s="9">
        <f t="shared" si="405"/>
        <v>59.5</v>
      </c>
      <c r="S2585" s="9">
        <f t="shared" si="406"/>
        <v>52.35</v>
      </c>
      <c r="T2585" s="9">
        <f t="shared" si="407"/>
        <v>58.25</v>
      </c>
      <c r="U2585" s="8">
        <f t="shared" si="408"/>
        <v>57.266666666666673</v>
      </c>
      <c r="V2585" s="8">
        <f t="shared" si="409"/>
        <v>57.512500000000003</v>
      </c>
    </row>
    <row r="2586" spans="1:22" ht="13.5" x14ac:dyDescent="0.25">
      <c r="A2586" s="3">
        <f>RSI!A2586</f>
        <v>45771</v>
      </c>
      <c r="B2586" s="2">
        <f>RSI!B2586</f>
        <v>27.5</v>
      </c>
      <c r="C2586" s="2">
        <f>RSI!I2586</f>
        <v>66.237618869531815</v>
      </c>
      <c r="D2586" s="2">
        <f>MACD!E2586</f>
        <v>-0.13921341942380394</v>
      </c>
      <c r="E2586" s="2">
        <f>MACD!F2586</f>
        <v>0.13431294004467903</v>
      </c>
      <c r="F2586" s="2">
        <f>'Moving Avg'!D2586</f>
        <v>26.984000000000002</v>
      </c>
      <c r="G2586" s="2">
        <f>'Moving Avg'!F2586</f>
        <v>26.665100000000006</v>
      </c>
      <c r="H2586" s="2">
        <f>'Moving Avg'!G2586</f>
        <v>26.249040000000004</v>
      </c>
      <c r="I2586" s="2">
        <f>'Moving Avg'!H2586</f>
        <v>20.506519999999991</v>
      </c>
      <c r="J2586" s="6" t="str">
        <f>OBV!F2586</f>
        <v>BEARISH</v>
      </c>
      <c r="K2586" s="6" t="str">
        <f>OBV!G2586</f>
        <v>STRONG</v>
      </c>
      <c r="L2586" s="6" t="str">
        <f>OBV!H2586</f>
        <v>BEARISH DIVERGENCE</v>
      </c>
      <c r="M2586" s="8">
        <f t="shared" si="400"/>
        <v>25</v>
      </c>
      <c r="N2586" s="8">
        <f t="shared" si="401"/>
        <v>100</v>
      </c>
      <c r="O2586" s="8">
        <f t="shared" si="402"/>
        <v>75</v>
      </c>
      <c r="P2586" s="8">
        <f t="shared" si="403"/>
        <v>33</v>
      </c>
      <c r="Q2586" s="9">
        <f t="shared" si="404"/>
        <v>59.95</v>
      </c>
      <c r="R2586" s="9">
        <f t="shared" si="405"/>
        <v>59.5</v>
      </c>
      <c r="S2586" s="9">
        <f t="shared" si="406"/>
        <v>52.35</v>
      </c>
      <c r="T2586" s="9">
        <f t="shared" si="407"/>
        <v>58.25</v>
      </c>
      <c r="U2586" s="8">
        <f t="shared" si="408"/>
        <v>57.266666666666673</v>
      </c>
      <c r="V2586" s="8">
        <f t="shared" si="409"/>
        <v>57.512500000000003</v>
      </c>
    </row>
    <row r="2587" spans="1:22" ht="13.5" x14ac:dyDescent="0.25">
      <c r="A2587" s="3">
        <f>RSI!A2587</f>
        <v>45772</v>
      </c>
      <c r="B2587" s="2">
        <f>RSI!B2587</f>
        <v>28</v>
      </c>
      <c r="C2587" s="2">
        <f>RSI!I2587</f>
        <v>71.171095794540776</v>
      </c>
      <c r="D2587" s="2">
        <f>MACD!E2587</f>
        <v>-0.23654996513286264</v>
      </c>
      <c r="E2587" s="2">
        <f>MACD!F2587</f>
        <v>6.0140359009170696E-2</v>
      </c>
      <c r="F2587" s="2">
        <f>'Moving Avg'!D2587</f>
        <v>27.187999999999999</v>
      </c>
      <c r="G2587" s="2">
        <f>'Moving Avg'!F2587</f>
        <v>26.722850000000005</v>
      </c>
      <c r="H2587" s="2">
        <f>'Moving Avg'!G2587</f>
        <v>26.301880000000001</v>
      </c>
      <c r="I2587" s="2">
        <f>'Moving Avg'!H2587</f>
        <v>20.557809999999989</v>
      </c>
      <c r="J2587" s="6" t="str">
        <f>OBV!F2587</f>
        <v>BULLISH</v>
      </c>
      <c r="K2587" s="6" t="str">
        <f>OBV!G2587</f>
        <v>NEUTRAL</v>
      </c>
      <c r="L2587" s="6" t="str">
        <f>OBV!H2587</f>
        <v>CONFIRMED BULLISH</v>
      </c>
      <c r="M2587" s="8">
        <f t="shared" si="400"/>
        <v>0</v>
      </c>
      <c r="N2587" s="8">
        <f t="shared" si="401"/>
        <v>100</v>
      </c>
      <c r="O2587" s="8">
        <f t="shared" si="402"/>
        <v>75</v>
      </c>
      <c r="P2587" s="8">
        <f t="shared" si="403"/>
        <v>83.5</v>
      </c>
      <c r="Q2587" s="9">
        <f t="shared" si="404"/>
        <v>58.774999999999999</v>
      </c>
      <c r="R2587" s="9">
        <f t="shared" si="405"/>
        <v>67.125</v>
      </c>
      <c r="S2587" s="9">
        <f t="shared" si="406"/>
        <v>71.325000000000003</v>
      </c>
      <c r="T2587" s="9">
        <f t="shared" si="407"/>
        <v>64.625</v>
      </c>
      <c r="U2587" s="8">
        <f t="shared" si="408"/>
        <v>65.741666666666674</v>
      </c>
      <c r="V2587" s="8">
        <f t="shared" si="409"/>
        <v>65.462500000000006</v>
      </c>
    </row>
    <row r="2588" spans="1:22" ht="13.5" x14ac:dyDescent="0.25">
      <c r="A2588" s="3">
        <f>RSI!A2588</f>
        <v>45775</v>
      </c>
      <c r="B2588" s="2">
        <f>RSI!B2588</f>
        <v>27.93</v>
      </c>
      <c r="C2588" s="2">
        <f>RSI!I2588</f>
        <v>69.636929746909189</v>
      </c>
      <c r="D2588" s="2">
        <f>MACD!E2588</f>
        <v>-0.32213785746750645</v>
      </c>
      <c r="E2588" s="2">
        <f>MACD!F2588</f>
        <v>-1.6315284286164737E-2</v>
      </c>
      <c r="F2588" s="2">
        <f>'Moving Avg'!D2588</f>
        <v>27.377999999999997</v>
      </c>
      <c r="G2588" s="2">
        <f>'Moving Avg'!F2588</f>
        <v>26.786400000000004</v>
      </c>
      <c r="H2588" s="2">
        <f>'Moving Avg'!G2588</f>
        <v>26.358880000000003</v>
      </c>
      <c r="I2588" s="2">
        <f>'Moving Avg'!H2588</f>
        <v>20.609679999999994</v>
      </c>
      <c r="J2588" s="6" t="str">
        <f>OBV!F2588</f>
        <v>BEARISH</v>
      </c>
      <c r="K2588" s="6" t="str">
        <f>OBV!G2588</f>
        <v>STRONG</v>
      </c>
      <c r="L2588" s="6" t="str">
        <f>OBV!H2588</f>
        <v>BEARISH DIVERGENCE</v>
      </c>
      <c r="M2588" s="8">
        <f t="shared" si="400"/>
        <v>25</v>
      </c>
      <c r="N2588" s="8">
        <f t="shared" si="401"/>
        <v>100</v>
      </c>
      <c r="O2588" s="8">
        <f t="shared" si="402"/>
        <v>75</v>
      </c>
      <c r="P2588" s="8">
        <f t="shared" si="403"/>
        <v>33</v>
      </c>
      <c r="Q2588" s="9">
        <f t="shared" si="404"/>
        <v>59.95</v>
      </c>
      <c r="R2588" s="9">
        <f t="shared" si="405"/>
        <v>59.5</v>
      </c>
      <c r="S2588" s="9">
        <f t="shared" si="406"/>
        <v>52.35</v>
      </c>
      <c r="T2588" s="9">
        <f t="shared" si="407"/>
        <v>58.25</v>
      </c>
      <c r="U2588" s="8">
        <f t="shared" si="408"/>
        <v>57.266666666666673</v>
      </c>
      <c r="V2588" s="8">
        <f t="shared" si="409"/>
        <v>57.512500000000003</v>
      </c>
    </row>
    <row r="2589" spans="1:22" ht="13.5" x14ac:dyDescent="0.25">
      <c r="A2589" s="3">
        <f>RSI!A2589</f>
        <v>45776</v>
      </c>
      <c r="B2589" s="2">
        <f>RSI!B2589</f>
        <v>27.9</v>
      </c>
      <c r="C2589" s="2">
        <f>RSI!I2589</f>
        <v>68.950941283442063</v>
      </c>
      <c r="D2589" s="2">
        <f>MACD!E2589</f>
        <v>-0.399710845963682</v>
      </c>
      <c r="E2589" s="2">
        <f>MACD!F2589</f>
        <v>-9.2994396621668196E-2</v>
      </c>
      <c r="F2589" s="2">
        <f>'Moving Avg'!D2589</f>
        <v>27.564</v>
      </c>
      <c r="G2589" s="2">
        <f>'Moving Avg'!F2589</f>
        <v>26.844750000000012</v>
      </c>
      <c r="H2589" s="2">
        <f>'Moving Avg'!G2589</f>
        <v>26.407300000000006</v>
      </c>
      <c r="I2589" s="2">
        <f>'Moving Avg'!H2589</f>
        <v>20.66139999999999</v>
      </c>
      <c r="J2589" s="6" t="str">
        <f>OBV!F2589</f>
        <v>BEARISH</v>
      </c>
      <c r="K2589" s="6" t="str">
        <f>OBV!G2589</f>
        <v>STRONG</v>
      </c>
      <c r="L2589" s="6" t="str">
        <f>OBV!H2589</f>
        <v>BEARISH DIVERGENCE</v>
      </c>
      <c r="M2589" s="8">
        <f t="shared" si="400"/>
        <v>25</v>
      </c>
      <c r="N2589" s="8">
        <f t="shared" si="401"/>
        <v>100</v>
      </c>
      <c r="O2589" s="8">
        <f t="shared" si="402"/>
        <v>75</v>
      </c>
      <c r="P2589" s="8">
        <f t="shared" si="403"/>
        <v>33</v>
      </c>
      <c r="Q2589" s="9">
        <f t="shared" si="404"/>
        <v>59.95</v>
      </c>
      <c r="R2589" s="9">
        <f t="shared" si="405"/>
        <v>59.5</v>
      </c>
      <c r="S2589" s="9">
        <f t="shared" si="406"/>
        <v>52.35</v>
      </c>
      <c r="T2589" s="9">
        <f t="shared" si="407"/>
        <v>58.25</v>
      </c>
      <c r="U2589" s="8">
        <f t="shared" si="408"/>
        <v>57.266666666666673</v>
      </c>
      <c r="V2589" s="8">
        <f t="shared" si="409"/>
        <v>57.512500000000003</v>
      </c>
    </row>
    <row r="2590" spans="1:22" ht="13.5" x14ac:dyDescent="0.25">
      <c r="A2590" s="3">
        <f>RSI!A2590</f>
        <v>45777</v>
      </c>
      <c r="B2590" s="2">
        <f>RSI!B2590</f>
        <v>27.9</v>
      </c>
      <c r="C2590" s="2">
        <f>RSI!I2590</f>
        <v>68.950941283442063</v>
      </c>
      <c r="D2590" s="2">
        <f>MACD!E2590</f>
        <v>-0.39661605523032861</v>
      </c>
      <c r="E2590" s="2">
        <f>MACD!F2590</f>
        <v>-0.15371872834340028</v>
      </c>
      <c r="F2590" s="2">
        <f>'Moving Avg'!D2590</f>
        <v>27.846000000000004</v>
      </c>
      <c r="G2590" s="2">
        <f>'Moving Avg'!F2590</f>
        <v>26.897500000000008</v>
      </c>
      <c r="H2590" s="2">
        <f>'Moving Avg'!G2590</f>
        <v>26.456640000000007</v>
      </c>
      <c r="I2590" s="2">
        <f>'Moving Avg'!H2590</f>
        <v>20.712424999999985</v>
      </c>
      <c r="J2590" s="6" t="str">
        <f>OBV!F2590</f>
        <v>BULLISH</v>
      </c>
      <c r="K2590" s="6" t="str">
        <f>OBV!G2590</f>
        <v>NEUTRAL</v>
      </c>
      <c r="L2590" s="6" t="str">
        <f>OBV!H2590</f>
        <v>CONFIRMED BULLISH</v>
      </c>
      <c r="M2590" s="8">
        <f t="shared" si="400"/>
        <v>25</v>
      </c>
      <c r="N2590" s="8">
        <f t="shared" si="401"/>
        <v>100</v>
      </c>
      <c r="O2590" s="8">
        <f t="shared" si="402"/>
        <v>75</v>
      </c>
      <c r="P2590" s="8">
        <f t="shared" si="403"/>
        <v>83.5</v>
      </c>
      <c r="Q2590" s="9">
        <f t="shared" si="404"/>
        <v>67.525000000000006</v>
      </c>
      <c r="R2590" s="9">
        <f t="shared" si="405"/>
        <v>72.125</v>
      </c>
      <c r="S2590" s="9">
        <f t="shared" si="406"/>
        <v>75.075000000000003</v>
      </c>
      <c r="T2590" s="9">
        <f t="shared" si="407"/>
        <v>70.875</v>
      </c>
      <c r="U2590" s="8">
        <f t="shared" si="408"/>
        <v>71.575000000000003</v>
      </c>
      <c r="V2590" s="8">
        <f t="shared" si="409"/>
        <v>71.400000000000006</v>
      </c>
    </row>
    <row r="2591" spans="1:22" ht="13.5" x14ac:dyDescent="0.25">
      <c r="A2591" s="3">
        <f>RSI!A2591</f>
        <v>45779</v>
      </c>
      <c r="B2591" s="2">
        <f>RSI!B2591</f>
        <v>27.93</v>
      </c>
      <c r="C2591" s="2">
        <f>RSI!I2591</f>
        <v>69.301662005982138</v>
      </c>
      <c r="D2591" s="2">
        <f>MACD!E2591</f>
        <v>-0.40237807325712893</v>
      </c>
      <c r="E2591" s="2">
        <f>MACD!F2591</f>
        <v>-0.20345059732614601</v>
      </c>
      <c r="F2591" s="2">
        <f>'Moving Avg'!D2591</f>
        <v>27.931999999999999</v>
      </c>
      <c r="G2591" s="2">
        <f>'Moving Avg'!F2591</f>
        <v>26.9634</v>
      </c>
      <c r="H2591" s="2">
        <f>'Moving Avg'!G2591</f>
        <v>26.506580000000007</v>
      </c>
      <c r="I2591" s="2">
        <f>'Moving Avg'!H2591</f>
        <v>20.762904999999986</v>
      </c>
      <c r="J2591" s="6" t="str">
        <f>OBV!F2591</f>
        <v>BULLISH</v>
      </c>
      <c r="K2591" s="6" t="str">
        <f>OBV!G2591</f>
        <v>NEUTRAL</v>
      </c>
      <c r="L2591" s="6" t="str">
        <f>OBV!H2591</f>
        <v>CONFIRMED BULLISH</v>
      </c>
      <c r="M2591" s="8">
        <f t="shared" si="400"/>
        <v>25</v>
      </c>
      <c r="N2591" s="8">
        <f t="shared" si="401"/>
        <v>100</v>
      </c>
      <c r="O2591" s="8">
        <f t="shared" si="402"/>
        <v>75</v>
      </c>
      <c r="P2591" s="8">
        <f t="shared" si="403"/>
        <v>83.5</v>
      </c>
      <c r="Q2591" s="9">
        <f t="shared" si="404"/>
        <v>67.525000000000006</v>
      </c>
      <c r="R2591" s="9">
        <f t="shared" si="405"/>
        <v>72.125</v>
      </c>
      <c r="S2591" s="9">
        <f t="shared" si="406"/>
        <v>75.075000000000003</v>
      </c>
      <c r="T2591" s="9">
        <f t="shared" si="407"/>
        <v>70.875</v>
      </c>
      <c r="U2591" s="8">
        <f t="shared" si="408"/>
        <v>71.575000000000003</v>
      </c>
      <c r="V2591" s="8">
        <f t="shared" si="409"/>
        <v>71.400000000000006</v>
      </c>
    </row>
    <row r="2592" spans="1:22" ht="13.5" x14ac:dyDescent="0.25">
      <c r="A2592" s="3">
        <f>RSI!A2592</f>
        <v>45782</v>
      </c>
      <c r="B2592" s="2">
        <f>RSI!B2592</f>
        <v>27.93</v>
      </c>
      <c r="C2592" s="2">
        <f>RSI!I2592</f>
        <v>69.301662005982138</v>
      </c>
      <c r="D2592" s="2">
        <f>MACD!E2592</f>
        <v>-0.41313318056294435</v>
      </c>
      <c r="E2592" s="2">
        <f>MACD!F2592</f>
        <v>-0.24538711397350571</v>
      </c>
      <c r="F2592" s="2">
        <f>'Moving Avg'!D2592</f>
        <v>27.917999999999999</v>
      </c>
      <c r="G2592" s="2">
        <f>'Moving Avg'!F2592</f>
        <v>27.037199999999995</v>
      </c>
      <c r="H2592" s="2">
        <f>'Moving Avg'!G2592</f>
        <v>26.55802000000001</v>
      </c>
      <c r="I2592" s="2">
        <f>'Moving Avg'!H2592</f>
        <v>20.813844999999993</v>
      </c>
      <c r="J2592" s="6" t="str">
        <f>OBV!F2592</f>
        <v>BEARISH</v>
      </c>
      <c r="K2592" s="6" t="str">
        <f>OBV!G2592</f>
        <v>STRONG</v>
      </c>
      <c r="L2592" s="6" t="str">
        <f>OBV!H2592</f>
        <v>CONFIRMED BEARISH</v>
      </c>
      <c r="M2592" s="8">
        <f t="shared" si="400"/>
        <v>25</v>
      </c>
      <c r="N2592" s="8">
        <f t="shared" si="401"/>
        <v>100</v>
      </c>
      <c r="O2592" s="8">
        <f t="shared" si="402"/>
        <v>75</v>
      </c>
      <c r="P2592" s="8">
        <f t="shared" si="403"/>
        <v>33</v>
      </c>
      <c r="Q2592" s="9">
        <f t="shared" si="404"/>
        <v>59.95</v>
      </c>
      <c r="R2592" s="9">
        <f t="shared" si="405"/>
        <v>59.5</v>
      </c>
      <c r="S2592" s="9">
        <f t="shared" si="406"/>
        <v>52.35</v>
      </c>
      <c r="T2592" s="9">
        <f t="shared" si="407"/>
        <v>58.25</v>
      </c>
      <c r="U2592" s="8">
        <f t="shared" si="408"/>
        <v>57.266666666666673</v>
      </c>
      <c r="V2592" s="8">
        <f t="shared" si="409"/>
        <v>57.512500000000003</v>
      </c>
    </row>
    <row r="2593" spans="1:22" ht="13.5" x14ac:dyDescent="0.25">
      <c r="A2593" s="3">
        <f>RSI!A2593</f>
        <v>45783</v>
      </c>
      <c r="B2593" s="2">
        <f>RSI!B2593</f>
        <v>27.5</v>
      </c>
      <c r="C2593" s="2">
        <f>RSI!I2593</f>
        <v>58.34595713046577</v>
      </c>
      <c r="D2593" s="2">
        <f>MACD!E2593</f>
        <v>-0.3958258352263293</v>
      </c>
      <c r="E2593" s="2">
        <f>MACD!F2593</f>
        <v>-0.27547485822407047</v>
      </c>
      <c r="F2593" s="2">
        <f>'Moving Avg'!D2593</f>
        <v>27.832000000000001</v>
      </c>
      <c r="G2593" s="2">
        <f>'Moving Avg'!F2593</f>
        <v>27.089499999999997</v>
      </c>
      <c r="H2593" s="2">
        <f>'Moving Avg'!G2593</f>
        <v>26.607360000000007</v>
      </c>
      <c r="I2593" s="2">
        <f>'Moving Avg'!H2593</f>
        <v>20.86263499999999</v>
      </c>
      <c r="J2593" s="6" t="str">
        <f>OBV!F2593</f>
        <v>BEARISH</v>
      </c>
      <c r="K2593" s="6" t="str">
        <f>OBV!G2593</f>
        <v>STRONG</v>
      </c>
      <c r="L2593" s="6" t="str">
        <f>OBV!H2593</f>
        <v>CONFIRMED BEARISH</v>
      </c>
      <c r="M2593" s="8">
        <f t="shared" si="400"/>
        <v>25</v>
      </c>
      <c r="N2593" s="8">
        <f t="shared" si="401"/>
        <v>100</v>
      </c>
      <c r="O2593" s="8">
        <f t="shared" si="402"/>
        <v>75</v>
      </c>
      <c r="P2593" s="8">
        <f t="shared" si="403"/>
        <v>33</v>
      </c>
      <c r="Q2593" s="9">
        <f t="shared" si="404"/>
        <v>59.95</v>
      </c>
      <c r="R2593" s="9">
        <f t="shared" si="405"/>
        <v>59.5</v>
      </c>
      <c r="S2593" s="9">
        <f t="shared" si="406"/>
        <v>52.35</v>
      </c>
      <c r="T2593" s="9">
        <f t="shared" si="407"/>
        <v>58.25</v>
      </c>
      <c r="U2593" s="8">
        <f t="shared" si="408"/>
        <v>57.266666666666673</v>
      </c>
      <c r="V2593" s="8">
        <f t="shared" si="409"/>
        <v>57.512500000000003</v>
      </c>
    </row>
    <row r="2594" spans="1:22" ht="13.5" x14ac:dyDescent="0.25">
      <c r="A2594" s="3">
        <f>RSI!A2594</f>
        <v>45784</v>
      </c>
      <c r="B2594" s="2">
        <f>RSI!B2594</f>
        <v>27.5</v>
      </c>
      <c r="C2594" s="2">
        <f>RSI!I2594</f>
        <v>58.34595713046577</v>
      </c>
      <c r="D2594" s="2">
        <f>MACD!E2594</f>
        <v>-0.38521950101415214</v>
      </c>
      <c r="E2594" s="2">
        <f>MACD!F2594</f>
        <v>-0.29742378678208681</v>
      </c>
      <c r="F2594" s="2">
        <f>'Moving Avg'!D2594</f>
        <v>27.751999999999999</v>
      </c>
      <c r="G2594" s="2">
        <f>'Moving Avg'!F2594</f>
        <v>27.158499999999993</v>
      </c>
      <c r="H2594" s="2">
        <f>'Moving Avg'!G2594</f>
        <v>26.652060000000006</v>
      </c>
      <c r="I2594" s="2">
        <f>'Moving Avg'!H2594</f>
        <v>20.91096499999999</v>
      </c>
      <c r="J2594" s="6" t="str">
        <f>OBV!F2594</f>
        <v>BULLISH</v>
      </c>
      <c r="K2594" s="6" t="str">
        <f>OBV!G2594</f>
        <v>NEUTRAL</v>
      </c>
      <c r="L2594" s="6" t="str">
        <f>OBV!H2594</f>
        <v>BULLISH DIVERGENCE</v>
      </c>
      <c r="M2594" s="8">
        <f t="shared" si="400"/>
        <v>25</v>
      </c>
      <c r="N2594" s="8">
        <f t="shared" si="401"/>
        <v>100</v>
      </c>
      <c r="O2594" s="8">
        <f t="shared" si="402"/>
        <v>75</v>
      </c>
      <c r="P2594" s="8">
        <f t="shared" si="403"/>
        <v>66.5</v>
      </c>
      <c r="Q2594" s="9">
        <f t="shared" si="404"/>
        <v>64.974999999999994</v>
      </c>
      <c r="R2594" s="9">
        <f t="shared" si="405"/>
        <v>67.875</v>
      </c>
      <c r="S2594" s="9">
        <f t="shared" si="406"/>
        <v>67.424999999999997</v>
      </c>
      <c r="T2594" s="9">
        <f t="shared" si="407"/>
        <v>66.625</v>
      </c>
      <c r="U2594" s="8">
        <f t="shared" si="408"/>
        <v>66.758333333333326</v>
      </c>
      <c r="V2594" s="8">
        <f t="shared" si="409"/>
        <v>66.724999999999994</v>
      </c>
    </row>
    <row r="2595" spans="1:22" ht="13.5" x14ac:dyDescent="0.25">
      <c r="A2595" s="3">
        <f>RSI!A2595</f>
        <v>45785</v>
      </c>
      <c r="B2595" s="2">
        <f>RSI!B2595</f>
        <v>27.5</v>
      </c>
      <c r="C2595" s="2">
        <f>RSI!I2595</f>
        <v>58.34595713046577</v>
      </c>
      <c r="D2595" s="2">
        <f>MACD!E2595</f>
        <v>-0.45240576906997632</v>
      </c>
      <c r="E2595" s="2">
        <f>MACD!F2595</f>
        <v>-0.32842018323966471</v>
      </c>
      <c r="F2595" s="2">
        <f>'Moving Avg'!D2595</f>
        <v>27.672000000000004</v>
      </c>
      <c r="G2595" s="2">
        <f>'Moving Avg'!F2595</f>
        <v>27.227999999999998</v>
      </c>
      <c r="H2595" s="2">
        <f>'Moving Avg'!G2595</f>
        <v>26.696940000000005</v>
      </c>
      <c r="I2595" s="2">
        <f>'Moving Avg'!H2595</f>
        <v>20.95905999999999</v>
      </c>
      <c r="J2595" s="6" t="str">
        <f>OBV!F2595</f>
        <v>BULLISH</v>
      </c>
      <c r="K2595" s="6" t="str">
        <f>OBV!G2595</f>
        <v>NEUTRAL</v>
      </c>
      <c r="L2595" s="6" t="str">
        <f>OBV!H2595</f>
        <v>BULLISH DIVERGENCE</v>
      </c>
      <c r="M2595" s="8">
        <f t="shared" si="400"/>
        <v>25</v>
      </c>
      <c r="N2595" s="8">
        <f t="shared" si="401"/>
        <v>100</v>
      </c>
      <c r="O2595" s="8">
        <f t="shared" si="402"/>
        <v>75</v>
      </c>
      <c r="P2595" s="8">
        <f t="shared" si="403"/>
        <v>66.5</v>
      </c>
      <c r="Q2595" s="9">
        <f t="shared" si="404"/>
        <v>64.974999999999994</v>
      </c>
      <c r="R2595" s="9">
        <f t="shared" si="405"/>
        <v>67.875</v>
      </c>
      <c r="S2595" s="9">
        <f t="shared" si="406"/>
        <v>67.424999999999997</v>
      </c>
      <c r="T2595" s="9">
        <f t="shared" si="407"/>
        <v>66.625</v>
      </c>
      <c r="U2595" s="8">
        <f t="shared" si="408"/>
        <v>66.758333333333326</v>
      </c>
      <c r="V2595" s="8">
        <f t="shared" si="409"/>
        <v>66.724999999999994</v>
      </c>
    </row>
    <row r="2596" spans="1:22" ht="13.5" x14ac:dyDescent="0.25">
      <c r="A2596" s="3">
        <f>RSI!A2596</f>
        <v>45786</v>
      </c>
      <c r="B2596" s="2">
        <f>RSI!B2596</f>
        <v>26.99</v>
      </c>
      <c r="C2596" s="2">
        <f>RSI!I2596</f>
        <v>47.275024502157336</v>
      </c>
      <c r="D2596" s="2">
        <f>MACD!E2596</f>
        <v>-0.31823654012146108</v>
      </c>
      <c r="E2596" s="2">
        <f>MACD!F2596</f>
        <v>-0.32638345461602403</v>
      </c>
      <c r="F2596" s="2">
        <f>'Moving Avg'!D2596</f>
        <v>27.484000000000002</v>
      </c>
      <c r="G2596" s="2">
        <f>'Moving Avg'!F2596</f>
        <v>27.271500000000003</v>
      </c>
      <c r="H2596" s="2">
        <f>'Moving Avg'!G2596</f>
        <v>26.727160000000008</v>
      </c>
      <c r="I2596" s="2">
        <f>'Moving Avg'!H2596</f>
        <v>21.004604999999984</v>
      </c>
      <c r="J2596" s="6" t="str">
        <f>OBV!F2596</f>
        <v>BEARISH</v>
      </c>
      <c r="K2596" s="6" t="str">
        <f>OBV!G2596</f>
        <v>STRONG</v>
      </c>
      <c r="L2596" s="6" t="str">
        <f>OBV!H2596</f>
        <v>CONFIRMED BEARISH</v>
      </c>
      <c r="M2596" s="8">
        <f t="shared" si="400"/>
        <v>25</v>
      </c>
      <c r="N2596" s="8">
        <f t="shared" si="401"/>
        <v>0</v>
      </c>
      <c r="O2596" s="8">
        <f t="shared" si="402"/>
        <v>75</v>
      </c>
      <c r="P2596" s="8">
        <f t="shared" si="403"/>
        <v>33</v>
      </c>
      <c r="Q2596" s="9">
        <f t="shared" si="404"/>
        <v>24.95</v>
      </c>
      <c r="R2596" s="9">
        <f t="shared" si="405"/>
        <v>39.5</v>
      </c>
      <c r="S2596" s="9">
        <f t="shared" si="406"/>
        <v>37.35</v>
      </c>
      <c r="T2596" s="9">
        <f t="shared" si="407"/>
        <v>33.25</v>
      </c>
      <c r="U2596" s="8">
        <f t="shared" si="408"/>
        <v>33.933333333333337</v>
      </c>
      <c r="V2596" s="8">
        <f t="shared" si="409"/>
        <v>33.762500000000003</v>
      </c>
    </row>
    <row r="2597" spans="1:22" ht="13.5" x14ac:dyDescent="0.25">
      <c r="A2597" s="3">
        <f>RSI!A2597</f>
        <v>45789</v>
      </c>
      <c r="B2597" s="2">
        <f>RSI!B2597</f>
        <v>26.4</v>
      </c>
      <c r="C2597" s="2">
        <f>RSI!I2597</f>
        <v>38.236154068391272</v>
      </c>
      <c r="D2597" s="2">
        <f>MACD!E2597</f>
        <v>-8.3052824676084214E-2</v>
      </c>
      <c r="E2597" s="2">
        <f>MACD!F2597</f>
        <v>-0.27771732862803605</v>
      </c>
      <c r="F2597" s="2">
        <f>'Moving Avg'!D2597</f>
        <v>27.177999999999997</v>
      </c>
      <c r="G2597" s="2">
        <f>'Moving Avg'!F2597</f>
        <v>27.266999999999996</v>
      </c>
      <c r="H2597" s="2">
        <f>'Moving Avg'!G2597</f>
        <v>26.745580000000007</v>
      </c>
      <c r="I2597" s="2">
        <f>'Moving Avg'!H2597</f>
        <v>21.047664999999984</v>
      </c>
      <c r="J2597" s="6" t="str">
        <f>OBV!F2597</f>
        <v>BEARISH</v>
      </c>
      <c r="K2597" s="6" t="str">
        <f>OBV!G2597</f>
        <v>STRONG</v>
      </c>
      <c r="L2597" s="6" t="str">
        <f>OBV!H2597</f>
        <v>CONFIRMED BEARISH</v>
      </c>
      <c r="M2597" s="8">
        <f t="shared" si="400"/>
        <v>25</v>
      </c>
      <c r="N2597" s="8">
        <f t="shared" si="401"/>
        <v>0</v>
      </c>
      <c r="O2597" s="8">
        <f t="shared" si="402"/>
        <v>75</v>
      </c>
      <c r="P2597" s="8">
        <f t="shared" si="403"/>
        <v>33</v>
      </c>
      <c r="Q2597" s="9">
        <f t="shared" si="404"/>
        <v>24.95</v>
      </c>
      <c r="R2597" s="9">
        <f t="shared" si="405"/>
        <v>39.5</v>
      </c>
      <c r="S2597" s="9">
        <f t="shared" si="406"/>
        <v>37.35</v>
      </c>
      <c r="T2597" s="9">
        <f t="shared" si="407"/>
        <v>33.25</v>
      </c>
      <c r="U2597" s="8">
        <f t="shared" si="408"/>
        <v>33.933333333333337</v>
      </c>
      <c r="V2597" s="8">
        <f t="shared" si="409"/>
        <v>33.762500000000003</v>
      </c>
    </row>
    <row r="2598" spans="1:22" ht="13.5" x14ac:dyDescent="0.25">
      <c r="A2598" s="3">
        <f>RSI!A2598</f>
        <v>45790</v>
      </c>
      <c r="B2598" s="2">
        <f>RSI!B2598</f>
        <v>26.1</v>
      </c>
      <c r="C2598" s="2">
        <f>RSI!I2598</f>
        <v>34.612329580545875</v>
      </c>
      <c r="D2598" s="2">
        <f>MACD!E2598</f>
        <v>0.13184100166631652</v>
      </c>
      <c r="E2598" s="2">
        <f>MACD!F2598</f>
        <v>-0.19580566256916554</v>
      </c>
      <c r="F2598" s="2">
        <f>'Moving Avg'!D2598</f>
        <v>26.897999999999996</v>
      </c>
      <c r="G2598" s="2">
        <f>'Moving Avg'!F2598</f>
        <v>27.247500000000002</v>
      </c>
      <c r="H2598" s="2">
        <f>'Moving Avg'!G2598</f>
        <v>26.76692000000001</v>
      </c>
      <c r="I2598" s="2">
        <f>'Moving Avg'!H2598</f>
        <v>21.089454999999983</v>
      </c>
      <c r="J2598" s="6" t="str">
        <f>OBV!F2598</f>
        <v>BEARISH</v>
      </c>
      <c r="K2598" s="6" t="str">
        <f>OBV!G2598</f>
        <v>STRONG</v>
      </c>
      <c r="L2598" s="6" t="str">
        <f>OBV!H2598</f>
        <v>CONFIRMED BEARISH</v>
      </c>
      <c r="M2598" s="8">
        <f t="shared" si="400"/>
        <v>25</v>
      </c>
      <c r="N2598" s="8">
        <f t="shared" si="401"/>
        <v>0</v>
      </c>
      <c r="O2598" s="8">
        <f t="shared" si="402"/>
        <v>75</v>
      </c>
      <c r="P2598" s="8">
        <f t="shared" si="403"/>
        <v>33</v>
      </c>
      <c r="Q2598" s="9">
        <f t="shared" si="404"/>
        <v>24.95</v>
      </c>
      <c r="R2598" s="9">
        <f t="shared" si="405"/>
        <v>39.5</v>
      </c>
      <c r="S2598" s="9">
        <f t="shared" si="406"/>
        <v>37.35</v>
      </c>
      <c r="T2598" s="9">
        <f t="shared" si="407"/>
        <v>33.25</v>
      </c>
      <c r="U2598" s="8">
        <f t="shared" si="408"/>
        <v>33.933333333333337</v>
      </c>
      <c r="V2598" s="8">
        <f t="shared" si="409"/>
        <v>33.762500000000003</v>
      </c>
    </row>
    <row r="2599" spans="1:22" ht="13.5" x14ac:dyDescent="0.25">
      <c r="A2599" s="3">
        <f>RSI!A2599</f>
        <v>45791</v>
      </c>
      <c r="B2599" s="2">
        <f>RSI!B2599</f>
        <v>26.1</v>
      </c>
      <c r="C2599" s="2">
        <f>RSI!I2599</f>
        <v>34.612329580545875</v>
      </c>
      <c r="D2599" s="2">
        <f>MACD!E2599</f>
        <v>0.31494196530590202</v>
      </c>
      <c r="E2599" s="2">
        <f>MACD!F2599</f>
        <v>-9.3656136994152026E-2</v>
      </c>
      <c r="F2599" s="2">
        <f>'Moving Avg'!D2599</f>
        <v>26.617999999999995</v>
      </c>
      <c r="G2599" s="2">
        <f>'Moving Avg'!F2599</f>
        <v>27.227999999999998</v>
      </c>
      <c r="H2599" s="2">
        <f>'Moving Avg'!G2599</f>
        <v>26.789180000000005</v>
      </c>
      <c r="I2599" s="2">
        <f>'Moving Avg'!H2599</f>
        <v>21.131244999999986</v>
      </c>
      <c r="J2599" s="6" t="str">
        <f>OBV!F2599</f>
        <v>BEARISH</v>
      </c>
      <c r="K2599" s="6" t="str">
        <f>OBV!G2599</f>
        <v>STRONG</v>
      </c>
      <c r="L2599" s="6" t="str">
        <f>OBV!H2599</f>
        <v>CONFIRMED BEARISH</v>
      </c>
      <c r="M2599" s="8">
        <f t="shared" si="400"/>
        <v>25</v>
      </c>
      <c r="N2599" s="8">
        <f t="shared" si="401"/>
        <v>0</v>
      </c>
      <c r="O2599" s="8">
        <f t="shared" si="402"/>
        <v>75</v>
      </c>
      <c r="P2599" s="8">
        <f t="shared" si="403"/>
        <v>33</v>
      </c>
      <c r="Q2599" s="9">
        <f t="shared" si="404"/>
        <v>24.95</v>
      </c>
      <c r="R2599" s="9">
        <f t="shared" si="405"/>
        <v>39.5</v>
      </c>
      <c r="S2599" s="9">
        <f t="shared" si="406"/>
        <v>37.35</v>
      </c>
      <c r="T2599" s="9">
        <f t="shared" si="407"/>
        <v>33.25</v>
      </c>
      <c r="U2599" s="8">
        <f t="shared" si="408"/>
        <v>33.933333333333337</v>
      </c>
      <c r="V2599" s="8">
        <f t="shared" si="409"/>
        <v>33.762500000000003</v>
      </c>
    </row>
    <row r="2600" spans="1:22" ht="13.5" x14ac:dyDescent="0.25">
      <c r="A2600" s="3">
        <f>RSI!A2600</f>
        <v>45792</v>
      </c>
      <c r="B2600" s="2">
        <f>RSI!B2600</f>
        <v>26.4</v>
      </c>
      <c r="C2600" s="2">
        <f>RSI!I2600</f>
        <v>41.087749444269107</v>
      </c>
      <c r="D2600" s="2">
        <f>MACD!E2600</f>
        <v>0.45309865231348923</v>
      </c>
      <c r="E2600" s="2">
        <f>MACD!F2600</f>
        <v>1.5694820867376225E-2</v>
      </c>
      <c r="F2600" s="2">
        <f>'Moving Avg'!D2600</f>
        <v>26.398000000000003</v>
      </c>
      <c r="G2600" s="2">
        <f>'Moving Avg'!F2600</f>
        <v>27.199000000000002</v>
      </c>
      <c r="H2600" s="2">
        <f>'Moving Avg'!G2600</f>
        <v>26.807600000000001</v>
      </c>
      <c r="I2600" s="2">
        <f>'Moving Avg'!H2600</f>
        <v>21.174304999999983</v>
      </c>
      <c r="J2600" s="6" t="str">
        <f>OBV!F2600</f>
        <v>BEARISH</v>
      </c>
      <c r="K2600" s="6" t="str">
        <f>OBV!G2600</f>
        <v>STRONG</v>
      </c>
      <c r="L2600" s="6" t="str">
        <f>OBV!H2600</f>
        <v>CONFIRMED BEARISH</v>
      </c>
      <c r="M2600" s="8">
        <f t="shared" si="400"/>
        <v>25</v>
      </c>
      <c r="N2600" s="8">
        <f t="shared" si="401"/>
        <v>0</v>
      </c>
      <c r="O2600" s="8">
        <f t="shared" si="402"/>
        <v>75</v>
      </c>
      <c r="P2600" s="8">
        <f t="shared" si="403"/>
        <v>33</v>
      </c>
      <c r="Q2600" s="9">
        <f t="shared" si="404"/>
        <v>24.95</v>
      </c>
      <c r="R2600" s="9">
        <f t="shared" si="405"/>
        <v>39.5</v>
      </c>
      <c r="S2600" s="9">
        <f t="shared" si="406"/>
        <v>37.35</v>
      </c>
      <c r="T2600" s="9">
        <f t="shared" si="407"/>
        <v>33.25</v>
      </c>
      <c r="U2600" s="8">
        <f t="shared" si="408"/>
        <v>33.933333333333337</v>
      </c>
      <c r="V2600" s="8">
        <f t="shared" si="409"/>
        <v>33.762500000000003</v>
      </c>
    </row>
    <row r="2601" spans="1:22" ht="13.5" x14ac:dyDescent="0.25">
      <c r="A2601" s="3">
        <f>RSI!A2601</f>
        <v>45793</v>
      </c>
      <c r="B2601" s="2">
        <f>RSI!B2601</f>
        <v>26.4</v>
      </c>
      <c r="C2601" s="2">
        <f>RSI!I2601</f>
        <v>41.0877494442691</v>
      </c>
      <c r="D2601" s="2">
        <f>MACD!E2601</f>
        <v>0.57788695521329814</v>
      </c>
      <c r="E2601" s="2">
        <f>MACD!F2601</f>
        <v>0.1281332477365606</v>
      </c>
      <c r="F2601" s="2">
        <f>'Moving Avg'!D2601</f>
        <v>26.28</v>
      </c>
      <c r="G2601" s="2">
        <f>'Moving Avg'!F2601</f>
        <v>27.170000000000005</v>
      </c>
      <c r="H2601" s="2">
        <f>'Moving Avg'!G2601</f>
        <v>26.806140000000006</v>
      </c>
      <c r="I2601" s="2">
        <f>'Moving Avg'!H2601</f>
        <v>21.217594999999982</v>
      </c>
      <c r="J2601" s="6" t="str">
        <f>OBV!F2601</f>
        <v>BEARISH</v>
      </c>
      <c r="K2601" s="6" t="str">
        <f>OBV!G2601</f>
        <v>STRONG</v>
      </c>
      <c r="L2601" s="6" t="str">
        <f>OBV!H2601</f>
        <v>CONFIRMED BEARISH</v>
      </c>
      <c r="M2601" s="8">
        <f t="shared" si="400"/>
        <v>25</v>
      </c>
      <c r="N2601" s="8">
        <f t="shared" si="401"/>
        <v>0</v>
      </c>
      <c r="O2601" s="8">
        <f t="shared" si="402"/>
        <v>75</v>
      </c>
      <c r="P2601" s="8">
        <f t="shared" si="403"/>
        <v>33</v>
      </c>
      <c r="Q2601" s="9">
        <f t="shared" si="404"/>
        <v>24.95</v>
      </c>
      <c r="R2601" s="9">
        <f t="shared" si="405"/>
        <v>39.5</v>
      </c>
      <c r="S2601" s="9">
        <f t="shared" si="406"/>
        <v>37.35</v>
      </c>
      <c r="T2601" s="9">
        <f t="shared" si="407"/>
        <v>33.25</v>
      </c>
      <c r="U2601" s="8">
        <f t="shared" si="408"/>
        <v>33.933333333333337</v>
      </c>
      <c r="V2601" s="8">
        <f t="shared" si="409"/>
        <v>33.762500000000003</v>
      </c>
    </row>
    <row r="2602" spans="1:22" ht="13.5" x14ac:dyDescent="0.25">
      <c r="A2602" s="3">
        <f>RSI!A2602</f>
        <v>45796</v>
      </c>
      <c r="B2602" s="2">
        <f>RSI!B2602</f>
        <v>26.4</v>
      </c>
      <c r="C2602" s="2">
        <f>RSI!I2602</f>
        <v>41.087749444269107</v>
      </c>
      <c r="D2602" s="2">
        <f>MACD!E2602</f>
        <v>0.68650585970501865</v>
      </c>
      <c r="E2602" s="2">
        <f>MACD!F2602</f>
        <v>0.23980777013025223</v>
      </c>
      <c r="F2602" s="2">
        <f>'Moving Avg'!D2602</f>
        <v>26.28</v>
      </c>
      <c r="G2602" s="2">
        <f>'Moving Avg'!F2602</f>
        <v>27.141000000000002</v>
      </c>
      <c r="H2602" s="2">
        <f>'Moving Avg'!G2602</f>
        <v>26.815260000000009</v>
      </c>
      <c r="I2602" s="2">
        <f>'Moving Avg'!H2602</f>
        <v>21.260654999999979</v>
      </c>
      <c r="J2602" s="6" t="str">
        <f>OBV!F2602</f>
        <v>BULLISH</v>
      </c>
      <c r="K2602" s="6" t="str">
        <f>OBV!G2602</f>
        <v>NEUTRAL</v>
      </c>
      <c r="L2602" s="6" t="str">
        <f>OBV!H2602</f>
        <v>NEUTRAL</v>
      </c>
      <c r="M2602" s="8">
        <f t="shared" si="400"/>
        <v>25</v>
      </c>
      <c r="N2602" s="8">
        <f t="shared" si="401"/>
        <v>0</v>
      </c>
      <c r="O2602" s="8">
        <f t="shared" si="402"/>
        <v>75</v>
      </c>
      <c r="P2602" s="8">
        <f t="shared" si="403"/>
        <v>49.5</v>
      </c>
      <c r="Q2602" s="9">
        <f t="shared" si="404"/>
        <v>27.425000000000001</v>
      </c>
      <c r="R2602" s="9">
        <f t="shared" si="405"/>
        <v>43.625</v>
      </c>
      <c r="S2602" s="9">
        <f t="shared" si="406"/>
        <v>44.775000000000006</v>
      </c>
      <c r="T2602" s="9">
        <f t="shared" si="407"/>
        <v>37.375</v>
      </c>
      <c r="U2602" s="8">
        <f t="shared" si="408"/>
        <v>38.608333333333334</v>
      </c>
      <c r="V2602" s="8">
        <f t="shared" si="409"/>
        <v>38.299999999999997</v>
      </c>
    </row>
    <row r="2603" spans="1:22" ht="13.5" x14ac:dyDescent="0.25">
      <c r="A2603" s="3">
        <f>RSI!A2603</f>
        <v>45797</v>
      </c>
      <c r="B2603" s="2">
        <f>RSI!B2603</f>
        <v>26.4</v>
      </c>
      <c r="C2603" s="2">
        <f>RSI!I2603</f>
        <v>41.0877494442691</v>
      </c>
      <c r="D2603" s="2">
        <f>MACD!E2603</f>
        <v>0.71506476368337246</v>
      </c>
      <c r="E2603" s="2">
        <f>MACD!F2603</f>
        <v>0.3348591688408763</v>
      </c>
      <c r="F2603" s="2">
        <f>'Moving Avg'!D2603</f>
        <v>26.340000000000003</v>
      </c>
      <c r="G2603" s="2">
        <f>'Moving Avg'!F2603</f>
        <v>27.112000000000002</v>
      </c>
      <c r="H2603" s="2">
        <f>'Moving Avg'!G2603</f>
        <v>26.824940000000005</v>
      </c>
      <c r="I2603" s="2">
        <f>'Moving Avg'!H2603</f>
        <v>21.303714999999983</v>
      </c>
      <c r="J2603" s="6" t="str">
        <f>OBV!F2603</f>
        <v>BULLISH</v>
      </c>
      <c r="K2603" s="6" t="str">
        <f>OBV!G2603</f>
        <v>WEAK</v>
      </c>
      <c r="L2603" s="6" t="str">
        <f>OBV!H2603</f>
        <v>CONFIRMED BULLISH</v>
      </c>
      <c r="M2603" s="8">
        <f t="shared" si="400"/>
        <v>25</v>
      </c>
      <c r="N2603" s="8">
        <f t="shared" si="401"/>
        <v>0</v>
      </c>
      <c r="O2603" s="8">
        <f t="shared" si="402"/>
        <v>75</v>
      </c>
      <c r="P2603" s="8">
        <f t="shared" si="403"/>
        <v>67</v>
      </c>
      <c r="Q2603" s="9">
        <f t="shared" si="404"/>
        <v>30.049999999999997</v>
      </c>
      <c r="R2603" s="9">
        <f t="shared" si="405"/>
        <v>48</v>
      </c>
      <c r="S2603" s="9">
        <f t="shared" si="406"/>
        <v>52.650000000000006</v>
      </c>
      <c r="T2603" s="9">
        <f t="shared" si="407"/>
        <v>41.75</v>
      </c>
      <c r="U2603" s="8">
        <f t="shared" si="408"/>
        <v>43.566666666666663</v>
      </c>
      <c r="V2603" s="8">
        <f t="shared" si="409"/>
        <v>43.112499999999997</v>
      </c>
    </row>
    <row r="2604" spans="1:22" ht="13.5" x14ac:dyDescent="0.25">
      <c r="A2604" s="3">
        <f>RSI!A2604</f>
        <v>45798</v>
      </c>
      <c r="B2604" s="2">
        <f>RSI!B2604</f>
        <v>26.4</v>
      </c>
      <c r="C2604" s="2">
        <f>RSI!I2604</f>
        <v>41.0877494442691</v>
      </c>
      <c r="D2604" s="2">
        <f>MACD!E2604</f>
        <v>0.74182669969281179</v>
      </c>
      <c r="E2604" s="2">
        <f>MACD!F2604</f>
        <v>0.4162526750112634</v>
      </c>
      <c r="F2604" s="2">
        <f>'Moving Avg'!D2604</f>
        <v>26.4</v>
      </c>
      <c r="G2604" s="2">
        <f>'Moving Avg'!F2604</f>
        <v>27.083499999999997</v>
      </c>
      <c r="H2604" s="2">
        <f>'Moving Avg'!G2604</f>
        <v>26.834620000000008</v>
      </c>
      <c r="I2604" s="2">
        <f>'Moving Avg'!H2604</f>
        <v>21.34677499999998</v>
      </c>
      <c r="J2604" s="6" t="str">
        <f>OBV!F2604</f>
        <v>BULLISH</v>
      </c>
      <c r="K2604" s="6" t="str">
        <f>OBV!G2604</f>
        <v>WEAK</v>
      </c>
      <c r="L2604" s="6" t="str">
        <f>OBV!H2604</f>
        <v>CONFIRMED BULLISH</v>
      </c>
      <c r="M2604" s="8">
        <f t="shared" si="400"/>
        <v>25</v>
      </c>
      <c r="N2604" s="8">
        <f t="shared" si="401"/>
        <v>0</v>
      </c>
      <c r="O2604" s="8">
        <f t="shared" si="402"/>
        <v>75</v>
      </c>
      <c r="P2604" s="8">
        <f t="shared" si="403"/>
        <v>67</v>
      </c>
      <c r="Q2604" s="9">
        <f t="shared" si="404"/>
        <v>30.049999999999997</v>
      </c>
      <c r="R2604" s="9">
        <f t="shared" si="405"/>
        <v>48</v>
      </c>
      <c r="S2604" s="9">
        <f t="shared" si="406"/>
        <v>52.650000000000006</v>
      </c>
      <c r="T2604" s="9">
        <f t="shared" si="407"/>
        <v>41.75</v>
      </c>
      <c r="U2604" s="8">
        <f t="shared" si="408"/>
        <v>43.566666666666663</v>
      </c>
      <c r="V2604" s="8">
        <f t="shared" si="409"/>
        <v>43.112499999999997</v>
      </c>
    </row>
    <row r="2605" spans="1:22" ht="13.5" x14ac:dyDescent="0.25">
      <c r="A2605" s="3">
        <f>RSI!A2605</f>
        <v>45799</v>
      </c>
      <c r="B2605" s="2">
        <f>RSI!B2605</f>
        <v>26.1</v>
      </c>
      <c r="C2605" s="2">
        <f>RSI!I2605</f>
        <v>35.933193047255102</v>
      </c>
      <c r="D2605" s="2">
        <f>MACD!E2605</f>
        <v>0.78909799770940836</v>
      </c>
      <c r="E2605" s="2">
        <f>MACD!F2605</f>
        <v>0.49082173955089242</v>
      </c>
      <c r="F2605" s="2">
        <f>'Moving Avg'!D2605</f>
        <v>26.339999999999996</v>
      </c>
      <c r="G2605" s="2">
        <f>'Moving Avg'!F2605</f>
        <v>27.064</v>
      </c>
      <c r="H2605" s="2">
        <f>'Moving Avg'!G2605</f>
        <v>26.845740000000006</v>
      </c>
      <c r="I2605" s="2">
        <f>'Moving Avg'!H2605</f>
        <v>21.38828999999998</v>
      </c>
      <c r="J2605" s="6" t="str">
        <f>OBV!F2605</f>
        <v>BEARISH</v>
      </c>
      <c r="K2605" s="6" t="str">
        <f>OBV!G2605</f>
        <v>STRONG</v>
      </c>
      <c r="L2605" s="6" t="str">
        <f>OBV!H2605</f>
        <v>CONFIRMED BEARISH</v>
      </c>
      <c r="M2605" s="8">
        <f t="shared" si="400"/>
        <v>25</v>
      </c>
      <c r="N2605" s="8">
        <f t="shared" si="401"/>
        <v>0</v>
      </c>
      <c r="O2605" s="8">
        <f t="shared" si="402"/>
        <v>50</v>
      </c>
      <c r="P2605" s="8">
        <f t="shared" si="403"/>
        <v>33</v>
      </c>
      <c r="Q2605" s="9">
        <f t="shared" si="404"/>
        <v>21.2</v>
      </c>
      <c r="R2605" s="9">
        <f t="shared" si="405"/>
        <v>30.75</v>
      </c>
      <c r="S2605" s="9">
        <f t="shared" si="406"/>
        <v>31.1</v>
      </c>
      <c r="T2605" s="9">
        <f t="shared" si="407"/>
        <v>27</v>
      </c>
      <c r="U2605" s="8">
        <f t="shared" si="408"/>
        <v>27.683333333333337</v>
      </c>
      <c r="V2605" s="8">
        <f t="shared" si="409"/>
        <v>27.512500000000003</v>
      </c>
    </row>
    <row r="2606" spans="1:22" ht="13.5" x14ac:dyDescent="0.25">
      <c r="A2606" s="3">
        <f>RSI!A2606</f>
        <v>45800</v>
      </c>
      <c r="B2606" s="2">
        <f>RSI!B2606</f>
        <v>25.9</v>
      </c>
      <c r="C2606" s="2">
        <f>RSI!I2606</f>
        <v>32.964164088251195</v>
      </c>
      <c r="D2606" s="2">
        <f>MACD!E2606</f>
        <v>0.7694490374921088</v>
      </c>
      <c r="E2606" s="2">
        <f>MACD!F2606</f>
        <v>0.54654719913913574</v>
      </c>
      <c r="F2606" s="2">
        <f>'Moving Avg'!D2606</f>
        <v>26.24</v>
      </c>
      <c r="G2606" s="2">
        <f>'Moving Avg'!F2606</f>
        <v>26.983999999999991</v>
      </c>
      <c r="H2606" s="2">
        <f>'Moving Avg'!G2606</f>
        <v>26.845420000000008</v>
      </c>
      <c r="I2606" s="2">
        <f>'Moving Avg'!H2606</f>
        <v>21.428849999999979</v>
      </c>
      <c r="J2606" s="6" t="str">
        <f>OBV!F2606</f>
        <v>BEARISH</v>
      </c>
      <c r="K2606" s="6" t="str">
        <f>OBV!G2606</f>
        <v>STRONG</v>
      </c>
      <c r="L2606" s="6" t="str">
        <f>OBV!H2606</f>
        <v>CONFIRMED BEARISH</v>
      </c>
      <c r="M2606" s="8">
        <f t="shared" si="400"/>
        <v>25</v>
      </c>
      <c r="N2606" s="8">
        <f t="shared" si="401"/>
        <v>0</v>
      </c>
      <c r="O2606" s="8">
        <f t="shared" si="402"/>
        <v>50</v>
      </c>
      <c r="P2606" s="8">
        <f t="shared" si="403"/>
        <v>33</v>
      </c>
      <c r="Q2606" s="9">
        <f t="shared" si="404"/>
        <v>21.2</v>
      </c>
      <c r="R2606" s="9">
        <f t="shared" si="405"/>
        <v>30.75</v>
      </c>
      <c r="S2606" s="9">
        <f t="shared" si="406"/>
        <v>31.1</v>
      </c>
      <c r="T2606" s="9">
        <f t="shared" si="407"/>
        <v>27</v>
      </c>
      <c r="U2606" s="8">
        <f t="shared" si="408"/>
        <v>27.683333333333337</v>
      </c>
      <c r="V2606" s="8">
        <f t="shared" si="409"/>
        <v>27.512500000000003</v>
      </c>
    </row>
    <row r="2607" spans="1:22" ht="13.5" x14ac:dyDescent="0.25">
      <c r="A2607" s="3">
        <f>RSI!A2607</f>
        <v>45803</v>
      </c>
      <c r="B2607" s="2">
        <f>RSI!B2607</f>
        <v>25.9</v>
      </c>
      <c r="C2607" s="2">
        <f>RSI!I2607</f>
        <v>32.964164088251195</v>
      </c>
      <c r="D2607" s="2">
        <f>MACD!E2607</f>
        <v>0.66693832464388336</v>
      </c>
      <c r="E2607" s="2">
        <f>MACD!F2607</f>
        <v>0.57062542424008522</v>
      </c>
      <c r="F2607" s="2">
        <f>'Moving Avg'!D2607</f>
        <v>26.140000000000004</v>
      </c>
      <c r="G2607" s="2">
        <f>'Moving Avg'!F2607</f>
        <v>26.878999999999998</v>
      </c>
      <c r="H2607" s="2">
        <f>'Moving Avg'!G2607</f>
        <v>26.845100000000006</v>
      </c>
      <c r="I2607" s="2">
        <f>'Moving Avg'!H2607</f>
        <v>21.469409999999975</v>
      </c>
      <c r="J2607" s="6" t="str">
        <f>OBV!F2607</f>
        <v>BEARISH</v>
      </c>
      <c r="K2607" s="6" t="str">
        <f>OBV!G2607</f>
        <v>STRONG</v>
      </c>
      <c r="L2607" s="6" t="str">
        <f>OBV!H2607</f>
        <v>CONFIRMED BEARISH</v>
      </c>
      <c r="M2607" s="8">
        <f t="shared" si="400"/>
        <v>25</v>
      </c>
      <c r="N2607" s="8">
        <f t="shared" si="401"/>
        <v>0</v>
      </c>
      <c r="O2607" s="8">
        <f t="shared" si="402"/>
        <v>50</v>
      </c>
      <c r="P2607" s="8">
        <f t="shared" si="403"/>
        <v>33</v>
      </c>
      <c r="Q2607" s="9">
        <f t="shared" si="404"/>
        <v>21.2</v>
      </c>
      <c r="R2607" s="9">
        <f t="shared" si="405"/>
        <v>30.75</v>
      </c>
      <c r="S2607" s="9">
        <f t="shared" si="406"/>
        <v>31.1</v>
      </c>
      <c r="T2607" s="9">
        <f t="shared" si="407"/>
        <v>27</v>
      </c>
      <c r="U2607" s="8">
        <f t="shared" si="408"/>
        <v>27.683333333333337</v>
      </c>
      <c r="V2607" s="8">
        <f t="shared" si="409"/>
        <v>27.512500000000003</v>
      </c>
    </row>
    <row r="2608" spans="1:22" ht="13.5" x14ac:dyDescent="0.25">
      <c r="A2608" s="3">
        <f>RSI!A2608</f>
        <v>45804</v>
      </c>
      <c r="B2608" s="2">
        <f>RSI!B2608</f>
        <v>25.9</v>
      </c>
      <c r="C2608" s="2">
        <f>RSI!I2608</f>
        <v>32.964164088251195</v>
      </c>
      <c r="D2608" s="2">
        <f>MACD!E2608</f>
        <v>0.53856738637654189</v>
      </c>
      <c r="E2608" s="2">
        <f>MACD!F2608</f>
        <v>0.56421381666737658</v>
      </c>
      <c r="F2608" s="2">
        <f>'Moving Avg'!D2608</f>
        <v>26.040000000000003</v>
      </c>
      <c r="G2608" s="2">
        <f>'Moving Avg'!F2608</f>
        <v>26.777499999999996</v>
      </c>
      <c r="H2608" s="2">
        <f>'Moving Avg'!G2608</f>
        <v>26.82454000000001</v>
      </c>
      <c r="I2608" s="2">
        <f>'Moving Avg'!H2608</f>
        <v>21.509969999999974</v>
      </c>
      <c r="J2608" s="6" t="str">
        <f>OBV!F2608</f>
        <v>BEARISH</v>
      </c>
      <c r="K2608" s="6" t="str">
        <f>OBV!G2608</f>
        <v>STRONG</v>
      </c>
      <c r="L2608" s="6" t="str">
        <f>OBV!H2608</f>
        <v>CONFIRMED BEARISH</v>
      </c>
      <c r="M2608" s="8">
        <f t="shared" si="400"/>
        <v>25</v>
      </c>
      <c r="N2608" s="8">
        <f t="shared" si="401"/>
        <v>100</v>
      </c>
      <c r="O2608" s="8">
        <f t="shared" si="402"/>
        <v>50</v>
      </c>
      <c r="P2608" s="8">
        <f t="shared" si="403"/>
        <v>33</v>
      </c>
      <c r="Q2608" s="9">
        <f t="shared" si="404"/>
        <v>56.2</v>
      </c>
      <c r="R2608" s="9">
        <f t="shared" si="405"/>
        <v>50.75</v>
      </c>
      <c r="S2608" s="9">
        <f t="shared" si="406"/>
        <v>46.1</v>
      </c>
      <c r="T2608" s="9">
        <f t="shared" si="407"/>
        <v>52</v>
      </c>
      <c r="U2608" s="8">
        <f t="shared" si="408"/>
        <v>51.016666666666673</v>
      </c>
      <c r="V2608" s="8">
        <f t="shared" si="409"/>
        <v>51.262500000000003</v>
      </c>
    </row>
    <row r="2609" spans="1:22" ht="13.5" x14ac:dyDescent="0.25">
      <c r="A2609" s="3">
        <f>RSI!A2609</f>
        <v>45805</v>
      </c>
      <c r="B2609" s="2">
        <f>RSI!B2609</f>
        <v>25.9</v>
      </c>
      <c r="C2609" s="2">
        <f>RSI!I2609</f>
        <v>32.964164088251195</v>
      </c>
      <c r="D2609" s="2">
        <f>MACD!E2609</f>
        <v>0.43413354714855146</v>
      </c>
      <c r="E2609" s="2">
        <f>MACD!F2609</f>
        <v>0.53819776276361153</v>
      </c>
      <c r="F2609" s="2">
        <f>'Moving Avg'!D2609</f>
        <v>25.940000000000005</v>
      </c>
      <c r="G2609" s="2">
        <f>'Moving Avg'!F2609</f>
        <v>26.677499999999991</v>
      </c>
      <c r="H2609" s="2">
        <f>'Moving Avg'!G2609</f>
        <v>26.794500000000014</v>
      </c>
      <c r="I2609" s="2">
        <f>'Moving Avg'!H2609</f>
        <v>21.550529999999977</v>
      </c>
      <c r="J2609" s="6" t="str">
        <f>OBV!F2609</f>
        <v>BEARISH</v>
      </c>
      <c r="K2609" s="6" t="str">
        <f>OBV!G2609</f>
        <v>STRONG</v>
      </c>
      <c r="L2609" s="6" t="str">
        <f>OBV!H2609</f>
        <v>CONFIRMED BEARISH</v>
      </c>
      <c r="M2609" s="8">
        <f t="shared" si="400"/>
        <v>25</v>
      </c>
      <c r="N2609" s="8">
        <f t="shared" si="401"/>
        <v>100</v>
      </c>
      <c r="O2609" s="8">
        <f t="shared" si="402"/>
        <v>50</v>
      </c>
      <c r="P2609" s="8">
        <f t="shared" si="403"/>
        <v>33</v>
      </c>
      <c r="Q2609" s="9">
        <f t="shared" si="404"/>
        <v>56.2</v>
      </c>
      <c r="R2609" s="9">
        <f t="shared" si="405"/>
        <v>50.75</v>
      </c>
      <c r="S2609" s="9">
        <f t="shared" si="406"/>
        <v>46.1</v>
      </c>
      <c r="T2609" s="9">
        <f t="shared" si="407"/>
        <v>52</v>
      </c>
      <c r="U2609" s="8">
        <f t="shared" si="408"/>
        <v>51.016666666666673</v>
      </c>
      <c r="V2609" s="8">
        <f t="shared" si="409"/>
        <v>51.262500000000003</v>
      </c>
    </row>
    <row r="2610" spans="1:22" ht="13.5" x14ac:dyDescent="0.25">
      <c r="A2610" s="3">
        <f>RSI!A2610</f>
        <v>45806</v>
      </c>
      <c r="B2610" s="2">
        <f>RSI!B2610</f>
        <v>25.8</v>
      </c>
      <c r="C2610" s="2">
        <f>RSI!I2610</f>
        <v>31.228830089547614</v>
      </c>
      <c r="D2610" s="2">
        <f>MACD!E2610</f>
        <v>0.40320522812777426</v>
      </c>
      <c r="E2610" s="2">
        <f>MACD!F2610</f>
        <v>0.5111992558364441</v>
      </c>
      <c r="F2610" s="2">
        <f>'Moving Avg'!D2610</f>
        <v>25.880000000000003</v>
      </c>
      <c r="G2610" s="2">
        <f>'Moving Avg'!F2610</f>
        <v>26.572499999999991</v>
      </c>
      <c r="H2610" s="2">
        <f>'Moving Avg'!G2610</f>
        <v>26.771760000000008</v>
      </c>
      <c r="I2610" s="2">
        <f>'Moving Avg'!H2610</f>
        <v>21.590589999999978</v>
      </c>
      <c r="J2610" s="6" t="str">
        <f>OBV!F2610</f>
        <v>BEARISH</v>
      </c>
      <c r="K2610" s="6" t="str">
        <f>OBV!G2610</f>
        <v>STRONG</v>
      </c>
      <c r="L2610" s="6" t="str">
        <f>OBV!H2610</f>
        <v>CONFIRMED BEARISH</v>
      </c>
      <c r="M2610" s="8">
        <f t="shared" si="400"/>
        <v>25</v>
      </c>
      <c r="N2610" s="8">
        <f t="shared" si="401"/>
        <v>100</v>
      </c>
      <c r="O2610" s="8">
        <f t="shared" si="402"/>
        <v>50</v>
      </c>
      <c r="P2610" s="8">
        <f t="shared" si="403"/>
        <v>33</v>
      </c>
      <c r="Q2610" s="9">
        <f t="shared" si="404"/>
        <v>56.2</v>
      </c>
      <c r="R2610" s="9">
        <f t="shared" si="405"/>
        <v>50.75</v>
      </c>
      <c r="S2610" s="9">
        <f t="shared" si="406"/>
        <v>46.1</v>
      </c>
      <c r="T2610" s="9">
        <f t="shared" si="407"/>
        <v>52</v>
      </c>
      <c r="U2610" s="8">
        <f t="shared" si="408"/>
        <v>51.016666666666673</v>
      </c>
      <c r="V2610" s="8">
        <f t="shared" si="409"/>
        <v>51.262500000000003</v>
      </c>
    </row>
    <row r="2611" spans="1:22" ht="13.5" x14ac:dyDescent="0.25">
      <c r="A2611" s="3">
        <f>RSI!A2611</f>
        <v>45807</v>
      </c>
      <c r="B2611" s="2">
        <f>RSI!B2611</f>
        <v>25.8</v>
      </c>
      <c r="C2611" s="2">
        <f>RSI!I2611</f>
        <v>31.228830089547614</v>
      </c>
      <c r="D2611" s="2">
        <f>MACD!E2611</f>
        <v>0.38121631461431704</v>
      </c>
      <c r="E2611" s="2">
        <f>MACD!F2611</f>
        <v>0.48520266759201874</v>
      </c>
      <c r="F2611" s="2">
        <f>'Moving Avg'!D2611</f>
        <v>25.859999999999996</v>
      </c>
      <c r="G2611" s="2">
        <f>'Moving Avg'!F2611</f>
        <v>26.46599999999999</v>
      </c>
      <c r="H2611" s="2">
        <f>'Moving Avg'!G2611</f>
        <v>26.744180000000011</v>
      </c>
      <c r="I2611" s="2">
        <f>'Moving Avg'!H2611</f>
        <v>21.629489999999983</v>
      </c>
      <c r="J2611" s="6" t="str">
        <f>OBV!F2611</f>
        <v>BEARISH</v>
      </c>
      <c r="K2611" s="6" t="str">
        <f>OBV!G2611</f>
        <v>STRONG</v>
      </c>
      <c r="L2611" s="6" t="str">
        <f>OBV!H2611</f>
        <v>CONFIRMED BEARISH</v>
      </c>
      <c r="M2611" s="8">
        <f t="shared" si="400"/>
        <v>25</v>
      </c>
      <c r="N2611" s="8">
        <f t="shared" si="401"/>
        <v>100</v>
      </c>
      <c r="O2611" s="8">
        <f t="shared" si="402"/>
        <v>50</v>
      </c>
      <c r="P2611" s="8">
        <f t="shared" si="403"/>
        <v>33</v>
      </c>
      <c r="Q2611" s="9">
        <f t="shared" si="404"/>
        <v>56.2</v>
      </c>
      <c r="R2611" s="9">
        <f t="shared" si="405"/>
        <v>50.75</v>
      </c>
      <c r="S2611" s="9">
        <f t="shared" si="406"/>
        <v>46.1</v>
      </c>
      <c r="T2611" s="9">
        <f t="shared" si="407"/>
        <v>52</v>
      </c>
      <c r="U2611" s="8">
        <f t="shared" si="408"/>
        <v>51.016666666666673</v>
      </c>
      <c r="V2611" s="8">
        <f t="shared" si="409"/>
        <v>51.262500000000003</v>
      </c>
    </row>
    <row r="2612" spans="1:22" ht="13.5" x14ac:dyDescent="0.25">
      <c r="A2612" s="3">
        <f>RSI!A2612</f>
        <v>45810</v>
      </c>
      <c r="B2612" s="2">
        <f>RSI!B2612</f>
        <v>25.46</v>
      </c>
      <c r="C2612" s="2">
        <f>RSI!I2612</f>
        <v>25.860633093633894</v>
      </c>
      <c r="D2612" s="2">
        <f>MACD!E2612</f>
        <v>0.39166697992867938</v>
      </c>
      <c r="E2612" s="2">
        <f>MACD!F2612</f>
        <v>0.46649553005935085</v>
      </c>
      <c r="F2612" s="2">
        <f>'Moving Avg'!D2612</f>
        <v>25.771999999999998</v>
      </c>
      <c r="G2612" s="2">
        <f>'Moving Avg'!F2612</f>
        <v>26.342499999999994</v>
      </c>
      <c r="H2612" s="2">
        <f>'Moving Avg'!G2612</f>
        <v>26.710920000000009</v>
      </c>
      <c r="I2612" s="2">
        <f>'Moving Avg'!H2612</f>
        <v>21.667804999999984</v>
      </c>
      <c r="J2612" s="6" t="str">
        <f>OBV!F2612</f>
        <v>BEARISH</v>
      </c>
      <c r="K2612" s="6" t="str">
        <f>OBV!G2612</f>
        <v>STRONG</v>
      </c>
      <c r="L2612" s="6" t="str">
        <f>OBV!H2612</f>
        <v>CONFIRMED BEARISH</v>
      </c>
      <c r="M2612" s="8">
        <f t="shared" si="400"/>
        <v>50</v>
      </c>
      <c r="N2612" s="8">
        <f t="shared" si="401"/>
        <v>100</v>
      </c>
      <c r="O2612" s="8">
        <f t="shared" si="402"/>
        <v>50</v>
      </c>
      <c r="P2612" s="8">
        <f t="shared" si="403"/>
        <v>33</v>
      </c>
      <c r="Q2612" s="9">
        <f t="shared" si="404"/>
        <v>64.95</v>
      </c>
      <c r="R2612" s="9">
        <f t="shared" si="405"/>
        <v>55.75</v>
      </c>
      <c r="S2612" s="9">
        <f t="shared" si="406"/>
        <v>49.85</v>
      </c>
      <c r="T2612" s="9">
        <f t="shared" si="407"/>
        <v>58.25</v>
      </c>
      <c r="U2612" s="8">
        <f t="shared" si="408"/>
        <v>56.85</v>
      </c>
      <c r="V2612" s="8">
        <f t="shared" si="409"/>
        <v>57.2</v>
      </c>
    </row>
    <row r="2613" spans="1:22" ht="13.5" x14ac:dyDescent="0.25">
      <c r="A2613" s="3">
        <f>RSI!A2613</f>
        <v>45811</v>
      </c>
      <c r="B2613" s="2">
        <f>RSI!B2613</f>
        <v>25</v>
      </c>
      <c r="C2613" s="2">
        <f>RSI!I2613</f>
        <v>20.680915441846579</v>
      </c>
      <c r="D2613" s="2">
        <f>MACD!E2613</f>
        <v>0.44017770654330945</v>
      </c>
      <c r="E2613" s="2">
        <f>MACD!F2613</f>
        <v>0.46123196535614264</v>
      </c>
      <c r="F2613" s="2">
        <f>'Moving Avg'!D2613</f>
        <v>25.592000000000002</v>
      </c>
      <c r="G2613" s="2">
        <f>'Moving Avg'!F2613</f>
        <v>26.217499999999994</v>
      </c>
      <c r="H2613" s="2">
        <f>'Moving Avg'!G2613</f>
        <v>26.671060000000008</v>
      </c>
      <c r="I2613" s="2">
        <f>'Moving Avg'!H2613</f>
        <v>21.703819999999986</v>
      </c>
      <c r="J2613" s="6" t="str">
        <f>OBV!F2613</f>
        <v>BEARISH</v>
      </c>
      <c r="K2613" s="6" t="str">
        <f>OBV!G2613</f>
        <v>STRONG</v>
      </c>
      <c r="L2613" s="6" t="str">
        <f>OBV!H2613</f>
        <v>CONFIRMED BEARISH</v>
      </c>
      <c r="M2613" s="8">
        <f t="shared" si="400"/>
        <v>50</v>
      </c>
      <c r="N2613" s="8">
        <f t="shared" si="401"/>
        <v>100</v>
      </c>
      <c r="O2613" s="8">
        <f t="shared" si="402"/>
        <v>50</v>
      </c>
      <c r="P2613" s="8">
        <f t="shared" si="403"/>
        <v>33</v>
      </c>
      <c r="Q2613" s="9">
        <f t="shared" si="404"/>
        <v>64.95</v>
      </c>
      <c r="R2613" s="9">
        <f t="shared" si="405"/>
        <v>55.75</v>
      </c>
      <c r="S2613" s="9">
        <f t="shared" si="406"/>
        <v>49.85</v>
      </c>
      <c r="T2613" s="9">
        <f t="shared" si="407"/>
        <v>58.25</v>
      </c>
      <c r="U2613" s="8">
        <f t="shared" si="408"/>
        <v>56.85</v>
      </c>
      <c r="V2613" s="8">
        <f t="shared" si="409"/>
        <v>57.2</v>
      </c>
    </row>
    <row r="2614" spans="1:22" ht="13.5" x14ac:dyDescent="0.25">
      <c r="A2614" s="3">
        <f>RSI!A2614</f>
        <v>45812</v>
      </c>
      <c r="B2614" s="2">
        <f>RSI!B2614</f>
        <v>26.5</v>
      </c>
      <c r="C2614" s="2">
        <f>RSI!I2614</f>
        <v>53.434078471543465</v>
      </c>
      <c r="D2614" s="2">
        <f>MACD!E2614</f>
        <v>0.37801172076795098</v>
      </c>
      <c r="E2614" s="2">
        <f>MACD!F2614</f>
        <v>0.44458791643850432</v>
      </c>
      <c r="F2614" s="2">
        <f>'Moving Avg'!D2614</f>
        <v>25.712</v>
      </c>
      <c r="G2614" s="2">
        <f>'Moving Avg'!F2614</f>
        <v>26.167499999999997</v>
      </c>
      <c r="H2614" s="2">
        <f>'Moving Avg'!G2614</f>
        <v>26.662320000000005</v>
      </c>
      <c r="I2614" s="2">
        <f>'Moving Avg'!H2614</f>
        <v>21.747609999999987</v>
      </c>
      <c r="J2614" s="6" t="str">
        <f>OBV!F2614</f>
        <v>BEARISH</v>
      </c>
      <c r="K2614" s="6" t="str">
        <f>OBV!G2614</f>
        <v>STRONG</v>
      </c>
      <c r="L2614" s="6" t="str">
        <f>OBV!H2614</f>
        <v>BEARISH DIVERGENCE</v>
      </c>
      <c r="M2614" s="8">
        <f t="shared" si="400"/>
        <v>25</v>
      </c>
      <c r="N2614" s="8">
        <f t="shared" si="401"/>
        <v>100</v>
      </c>
      <c r="O2614" s="8">
        <f t="shared" si="402"/>
        <v>50</v>
      </c>
      <c r="P2614" s="8">
        <f t="shared" si="403"/>
        <v>33</v>
      </c>
      <c r="Q2614" s="9">
        <f t="shared" si="404"/>
        <v>56.2</v>
      </c>
      <c r="R2614" s="9">
        <f t="shared" si="405"/>
        <v>50.75</v>
      </c>
      <c r="S2614" s="9">
        <f t="shared" si="406"/>
        <v>46.1</v>
      </c>
      <c r="T2614" s="9">
        <f t="shared" si="407"/>
        <v>52</v>
      </c>
      <c r="U2614" s="8">
        <f t="shared" si="408"/>
        <v>51.016666666666673</v>
      </c>
      <c r="V2614" s="8">
        <f t="shared" si="409"/>
        <v>51.262500000000003</v>
      </c>
    </row>
    <row r="2615" spans="1:22" ht="13.5" x14ac:dyDescent="0.25">
      <c r="A2615" s="3">
        <f>RSI!A2615</f>
        <v>45813</v>
      </c>
      <c r="B2615" s="2">
        <f>RSI!B2615</f>
        <v>26</v>
      </c>
      <c r="C2615" s="2">
        <f>RSI!I2615</f>
        <v>46.536001347654278</v>
      </c>
      <c r="D2615" s="2">
        <f>MACD!E2615</f>
        <v>0.31474194022295165</v>
      </c>
      <c r="E2615" s="2">
        <f>MACD!F2615</f>
        <v>0.41861872119539384</v>
      </c>
      <c r="F2615" s="2">
        <f>'Moving Avg'!D2615</f>
        <v>25.751999999999999</v>
      </c>
      <c r="G2615" s="2">
        <f>'Moving Avg'!F2615</f>
        <v>26.092499999999994</v>
      </c>
      <c r="H2615" s="2">
        <f>'Moving Avg'!G2615</f>
        <v>26.64358</v>
      </c>
      <c r="I2615" s="2">
        <f>'Moving Avg'!H2615</f>
        <v>21.788899999999984</v>
      </c>
      <c r="J2615" s="6" t="str">
        <f>OBV!F2615</f>
        <v>BEARISH</v>
      </c>
      <c r="K2615" s="6" t="str">
        <f>OBV!G2615</f>
        <v>STRONG</v>
      </c>
      <c r="L2615" s="6" t="str">
        <f>OBV!H2615</f>
        <v>BEARISH DIVERGENCE</v>
      </c>
      <c r="M2615" s="8">
        <f t="shared" si="400"/>
        <v>25</v>
      </c>
      <c r="N2615" s="8">
        <f t="shared" si="401"/>
        <v>100</v>
      </c>
      <c r="O2615" s="8">
        <f t="shared" si="402"/>
        <v>50</v>
      </c>
      <c r="P2615" s="8">
        <f t="shared" si="403"/>
        <v>33</v>
      </c>
      <c r="Q2615" s="9">
        <f t="shared" si="404"/>
        <v>56.2</v>
      </c>
      <c r="R2615" s="9">
        <f t="shared" si="405"/>
        <v>50.75</v>
      </c>
      <c r="S2615" s="9">
        <f t="shared" si="406"/>
        <v>46.1</v>
      </c>
      <c r="T2615" s="9">
        <f t="shared" si="407"/>
        <v>52</v>
      </c>
      <c r="U2615" s="8">
        <f t="shared" si="408"/>
        <v>51.016666666666673</v>
      </c>
      <c r="V2615" s="8">
        <f t="shared" si="409"/>
        <v>51.262500000000003</v>
      </c>
    </row>
    <row r="2616" spans="1:22" ht="13.5" x14ac:dyDescent="0.25">
      <c r="A2616" s="3">
        <f>RSI!A2616</f>
        <v>45817</v>
      </c>
      <c r="B2616" s="2">
        <f>RSI!B2616</f>
        <v>27.55</v>
      </c>
      <c r="C2616" s="2">
        <f>RSI!I2616</f>
        <v>62.638166577831115</v>
      </c>
      <c r="D2616" s="2">
        <f>MACD!E2616</f>
        <v>0.11714035215808849</v>
      </c>
      <c r="E2616" s="2">
        <f>MACD!F2616</f>
        <v>0.3583230473879328</v>
      </c>
      <c r="F2616" s="2">
        <f>'Moving Avg'!D2616</f>
        <v>26.102000000000004</v>
      </c>
      <c r="G2616" s="2">
        <f>'Moving Avg'!F2616</f>
        <v>26.1205</v>
      </c>
      <c r="H2616" s="2">
        <f>'Moving Avg'!G2616</f>
        <v>26.655840000000001</v>
      </c>
      <c r="I2616" s="2">
        <f>'Moving Avg'!H2616</f>
        <v>21.837709999999987</v>
      </c>
      <c r="J2616" s="6" t="str">
        <f>OBV!F2616</f>
        <v>BEARISH</v>
      </c>
      <c r="K2616" s="6" t="str">
        <f>OBV!G2616</f>
        <v>STRONG</v>
      </c>
      <c r="L2616" s="6" t="str">
        <f>OBV!H2616</f>
        <v>BEARISH DIVERGENCE</v>
      </c>
      <c r="M2616" s="8">
        <f t="shared" si="400"/>
        <v>25</v>
      </c>
      <c r="N2616" s="8">
        <f t="shared" si="401"/>
        <v>100</v>
      </c>
      <c r="O2616" s="8">
        <f t="shared" si="402"/>
        <v>50</v>
      </c>
      <c r="P2616" s="8">
        <f t="shared" si="403"/>
        <v>33</v>
      </c>
      <c r="Q2616" s="9">
        <f t="shared" si="404"/>
        <v>56.2</v>
      </c>
      <c r="R2616" s="9">
        <f t="shared" si="405"/>
        <v>50.75</v>
      </c>
      <c r="S2616" s="9">
        <f t="shared" si="406"/>
        <v>46.1</v>
      </c>
      <c r="T2616" s="9">
        <f t="shared" si="407"/>
        <v>52</v>
      </c>
      <c r="U2616" s="8">
        <f t="shared" si="408"/>
        <v>51.016666666666673</v>
      </c>
      <c r="V2616" s="8">
        <f t="shared" si="409"/>
        <v>51.262500000000003</v>
      </c>
    </row>
    <row r="2617" spans="1:22" ht="13.5" x14ac:dyDescent="0.25">
      <c r="A2617" s="3">
        <f>RSI!A2617</f>
        <v>45818</v>
      </c>
      <c r="B2617" s="2">
        <f>RSI!B2617</f>
        <v>27.55</v>
      </c>
      <c r="C2617" s="2">
        <f>RSI!I2617</f>
        <v>62.638166577831115</v>
      </c>
      <c r="D2617" s="2">
        <f>MACD!E2617</f>
        <v>-5.7814058458635742E-2</v>
      </c>
      <c r="E2617" s="2">
        <f>MACD!F2617</f>
        <v>0.2750956262186191</v>
      </c>
      <c r="F2617" s="2">
        <f>'Moving Avg'!D2617</f>
        <v>26.52</v>
      </c>
      <c r="G2617" s="2">
        <f>'Moving Avg'!F2617</f>
        <v>26.177999999999997</v>
      </c>
      <c r="H2617" s="2">
        <f>'Moving Avg'!G2617</f>
        <v>26.66994</v>
      </c>
      <c r="I2617" s="2">
        <f>'Moving Avg'!H2617</f>
        <v>21.88651999999999</v>
      </c>
      <c r="J2617" s="6" t="str">
        <f>OBV!F2617</f>
        <v>BEARISH</v>
      </c>
      <c r="K2617" s="6" t="str">
        <f>OBV!G2617</f>
        <v>NEUTRAL</v>
      </c>
      <c r="L2617" s="6" t="str">
        <f>OBV!H2617</f>
        <v>BEARISH DIVERGENCE</v>
      </c>
      <c r="M2617" s="8">
        <f t="shared" si="400"/>
        <v>25</v>
      </c>
      <c r="N2617" s="8">
        <f t="shared" si="401"/>
        <v>100</v>
      </c>
      <c r="O2617" s="8">
        <f t="shared" si="402"/>
        <v>50</v>
      </c>
      <c r="P2617" s="8">
        <f t="shared" si="403"/>
        <v>16.5</v>
      </c>
      <c r="Q2617" s="9">
        <f t="shared" si="404"/>
        <v>53.725000000000001</v>
      </c>
      <c r="R2617" s="9">
        <f t="shared" si="405"/>
        <v>46.625</v>
      </c>
      <c r="S2617" s="9">
        <f t="shared" si="406"/>
        <v>38.674999999999997</v>
      </c>
      <c r="T2617" s="9">
        <f t="shared" si="407"/>
        <v>47.875</v>
      </c>
      <c r="U2617" s="8">
        <f t="shared" si="408"/>
        <v>46.341666666666661</v>
      </c>
      <c r="V2617" s="8">
        <f t="shared" si="409"/>
        <v>46.724999999999994</v>
      </c>
    </row>
    <row r="2618" spans="1:22" ht="13.5" x14ac:dyDescent="0.25">
      <c r="A2618" s="3">
        <f>RSI!A2618</f>
        <v>45819</v>
      </c>
      <c r="B2618" s="2">
        <f>RSI!B2618</f>
        <v>28.65</v>
      </c>
      <c r="C2618" s="2">
        <f>RSI!I2618</f>
        <v>70.059914938381098</v>
      </c>
      <c r="D2618" s="2">
        <f>MACD!E2618</f>
        <v>-0.29451265300497198</v>
      </c>
      <c r="E2618" s="2">
        <f>MACD!F2618</f>
        <v>0.16117397037390088</v>
      </c>
      <c r="F2618" s="2">
        <f>'Moving Avg'!D2618</f>
        <v>27.25</v>
      </c>
      <c r="G2618" s="2">
        <f>'Moving Avg'!F2618</f>
        <v>26.305500000000002</v>
      </c>
      <c r="H2618" s="2">
        <f>'Moving Avg'!G2618</f>
        <v>26.709760000000003</v>
      </c>
      <c r="I2618" s="2">
        <f>'Moving Avg'!H2618</f>
        <v>21.939899999999987</v>
      </c>
      <c r="J2618" s="6" t="str">
        <f>OBV!F2618</f>
        <v>BULLISH</v>
      </c>
      <c r="K2618" s="6" t="str">
        <f>OBV!G2618</f>
        <v>WEAK</v>
      </c>
      <c r="L2618" s="6" t="str">
        <f>OBV!H2618</f>
        <v>CONFIRMED BULLISH</v>
      </c>
      <c r="M2618" s="8">
        <f t="shared" si="400"/>
        <v>0</v>
      </c>
      <c r="N2618" s="8">
        <f t="shared" si="401"/>
        <v>100</v>
      </c>
      <c r="O2618" s="8">
        <f t="shared" si="402"/>
        <v>75</v>
      </c>
      <c r="P2618" s="8">
        <f t="shared" si="403"/>
        <v>67</v>
      </c>
      <c r="Q2618" s="9">
        <f t="shared" si="404"/>
        <v>56.3</v>
      </c>
      <c r="R2618" s="9">
        <f t="shared" si="405"/>
        <v>63</v>
      </c>
      <c r="S2618" s="9">
        <f t="shared" si="406"/>
        <v>63.900000000000006</v>
      </c>
      <c r="T2618" s="9">
        <f t="shared" si="407"/>
        <v>60.5</v>
      </c>
      <c r="U2618" s="8">
        <f t="shared" si="408"/>
        <v>61.066666666666663</v>
      </c>
      <c r="V2618" s="8">
        <f t="shared" si="409"/>
        <v>60.924999999999997</v>
      </c>
    </row>
    <row r="2619" spans="1:22" ht="13.5" x14ac:dyDescent="0.25">
      <c r="A2619" s="3">
        <f>RSI!A2619</f>
        <v>45820</v>
      </c>
      <c r="B2619" s="2">
        <f>RSI!B2619</f>
        <v>28.65</v>
      </c>
      <c r="C2619" s="2">
        <f>RSI!I2619</f>
        <v>70.059914938381098</v>
      </c>
      <c r="D2619" s="2">
        <f>MACD!E2619</f>
        <v>-0.50794303160389731</v>
      </c>
      <c r="E2619" s="2">
        <f>MACD!F2619</f>
        <v>2.7350569978341246E-2</v>
      </c>
      <c r="F2619" s="2">
        <f>'Moving Avg'!D2619</f>
        <v>27.68</v>
      </c>
      <c r="G2619" s="2">
        <f>'Moving Avg'!F2619</f>
        <v>26.433</v>
      </c>
      <c r="H2619" s="2">
        <f>'Moving Avg'!G2619</f>
        <v>26.748100000000004</v>
      </c>
      <c r="I2619" s="2">
        <f>'Moving Avg'!H2619</f>
        <v>21.993279999999984</v>
      </c>
      <c r="J2619" s="6" t="str">
        <f>OBV!F2619</f>
        <v>BULLISH</v>
      </c>
      <c r="K2619" s="6" t="str">
        <f>OBV!G2619</f>
        <v>WEAK</v>
      </c>
      <c r="L2619" s="6" t="str">
        <f>OBV!H2619</f>
        <v>CONFIRMED BULLISH</v>
      </c>
      <c r="M2619" s="8">
        <f t="shared" si="400"/>
        <v>0</v>
      </c>
      <c r="N2619" s="8">
        <f t="shared" si="401"/>
        <v>100</v>
      </c>
      <c r="O2619" s="8">
        <f t="shared" si="402"/>
        <v>75</v>
      </c>
      <c r="P2619" s="8">
        <f t="shared" si="403"/>
        <v>67</v>
      </c>
      <c r="Q2619" s="9">
        <f t="shared" si="404"/>
        <v>56.3</v>
      </c>
      <c r="R2619" s="9">
        <f t="shared" si="405"/>
        <v>63</v>
      </c>
      <c r="S2619" s="9">
        <f t="shared" si="406"/>
        <v>63.900000000000006</v>
      </c>
      <c r="T2619" s="9">
        <f t="shared" si="407"/>
        <v>60.5</v>
      </c>
      <c r="U2619" s="8">
        <f t="shared" si="408"/>
        <v>61.066666666666663</v>
      </c>
      <c r="V2619" s="8">
        <f t="shared" si="409"/>
        <v>60.924999999999997</v>
      </c>
    </row>
    <row r="2620" spans="1:22" ht="13.5" x14ac:dyDescent="0.25">
      <c r="A2620" s="3">
        <f>RSI!A2620</f>
        <v>45821</v>
      </c>
      <c r="B2620" s="2">
        <f>RSI!B2620</f>
        <v>30.35</v>
      </c>
      <c r="C2620" s="2">
        <f>RSI!I2620</f>
        <v>77.921007371169296</v>
      </c>
      <c r="D2620" s="2">
        <f>MACD!E2620</f>
        <v>-0.84202161276711252</v>
      </c>
      <c r="E2620" s="2">
        <f>MACD!F2620</f>
        <v>-0.14652386657074953</v>
      </c>
      <c r="F2620" s="2">
        <f>'Moving Avg'!D2620</f>
        <v>28.55</v>
      </c>
      <c r="G2620" s="2">
        <f>'Moving Avg'!F2620</f>
        <v>26.630500000000001</v>
      </c>
      <c r="H2620" s="2">
        <f>'Moving Avg'!G2620</f>
        <v>26.818199999999997</v>
      </c>
      <c r="I2620" s="2">
        <f>'Moving Avg'!H2620</f>
        <v>22.052839999999993</v>
      </c>
      <c r="J2620" s="6" t="str">
        <f>OBV!F2620</f>
        <v>BULLISH</v>
      </c>
      <c r="K2620" s="6" t="str">
        <f>OBV!G2620</f>
        <v>WEAK</v>
      </c>
      <c r="L2620" s="6" t="str">
        <f>OBV!H2620</f>
        <v>CONFIRMED BULLISH</v>
      </c>
      <c r="M2620" s="8">
        <f t="shared" si="400"/>
        <v>0</v>
      </c>
      <c r="N2620" s="8">
        <f t="shared" si="401"/>
        <v>100</v>
      </c>
      <c r="O2620" s="8">
        <f t="shared" si="402"/>
        <v>75</v>
      </c>
      <c r="P2620" s="8">
        <f t="shared" si="403"/>
        <v>67</v>
      </c>
      <c r="Q2620" s="9">
        <f t="shared" si="404"/>
        <v>56.3</v>
      </c>
      <c r="R2620" s="9">
        <f t="shared" si="405"/>
        <v>63</v>
      </c>
      <c r="S2620" s="9">
        <f t="shared" si="406"/>
        <v>63.900000000000006</v>
      </c>
      <c r="T2620" s="9">
        <f t="shared" si="407"/>
        <v>60.5</v>
      </c>
      <c r="U2620" s="8">
        <f t="shared" si="408"/>
        <v>61.066666666666663</v>
      </c>
      <c r="V2620" s="8">
        <f t="shared" si="409"/>
        <v>60.924999999999997</v>
      </c>
    </row>
    <row r="2621" spans="1:22" ht="13.5" x14ac:dyDescent="0.25">
      <c r="A2621" s="3">
        <f>RSI!A2621</f>
        <v>45824</v>
      </c>
      <c r="B2621" s="2">
        <f>RSI!B2621</f>
        <v>29.6</v>
      </c>
      <c r="C2621" s="2">
        <f>RSI!I2621</f>
        <v>69.278754498136351</v>
      </c>
      <c r="D2621" s="2">
        <f>MACD!E2621</f>
        <v>-1.0904646992879563</v>
      </c>
      <c r="E2621" s="2">
        <f>MACD!F2621</f>
        <v>-0.33531203311419089</v>
      </c>
      <c r="F2621" s="2">
        <f>'Moving Avg'!D2621</f>
        <v>28.959999999999997</v>
      </c>
      <c r="G2621" s="2">
        <f>'Moving Avg'!F2621</f>
        <v>26.790499999999998</v>
      </c>
      <c r="H2621" s="2">
        <f>'Moving Avg'!G2621</f>
        <v>26.877959999999995</v>
      </c>
      <c r="I2621" s="2">
        <f>'Moving Avg'!H2621</f>
        <v>22.108649999999994</v>
      </c>
      <c r="J2621" s="6" t="str">
        <f>OBV!F2621</f>
        <v>BULLISH</v>
      </c>
      <c r="K2621" s="6" t="str">
        <f>OBV!G2621</f>
        <v>WEAK</v>
      </c>
      <c r="L2621" s="6" t="str">
        <f>OBV!H2621</f>
        <v>CONFIRMED BULLISH</v>
      </c>
      <c r="M2621" s="8">
        <f t="shared" si="400"/>
        <v>25</v>
      </c>
      <c r="N2621" s="8">
        <f t="shared" si="401"/>
        <v>100</v>
      </c>
      <c r="O2621" s="8">
        <f t="shared" si="402"/>
        <v>75</v>
      </c>
      <c r="P2621" s="8">
        <f t="shared" si="403"/>
        <v>67</v>
      </c>
      <c r="Q2621" s="9">
        <f t="shared" si="404"/>
        <v>65.05</v>
      </c>
      <c r="R2621" s="9">
        <f t="shared" si="405"/>
        <v>68</v>
      </c>
      <c r="S2621" s="9">
        <f t="shared" si="406"/>
        <v>67.650000000000006</v>
      </c>
      <c r="T2621" s="9">
        <f t="shared" si="407"/>
        <v>66.75</v>
      </c>
      <c r="U2621" s="8">
        <f t="shared" si="408"/>
        <v>66.900000000000006</v>
      </c>
      <c r="V2621" s="8">
        <f t="shared" si="409"/>
        <v>66.862500000000011</v>
      </c>
    </row>
    <row r="2622" spans="1:22" ht="13.5" x14ac:dyDescent="0.25">
      <c r="A2622" s="3">
        <f>RSI!A2622</f>
        <v>45825</v>
      </c>
      <c r="B2622" s="2">
        <f>RSI!B2622</f>
        <v>28.43</v>
      </c>
      <c r="C2622" s="2">
        <f>RSI!I2622</f>
        <v>58.397563776940792</v>
      </c>
      <c r="D2622" s="2">
        <f>MACD!E2622</f>
        <v>-1.2816327619548531</v>
      </c>
      <c r="E2622" s="2">
        <f>MACD!F2622</f>
        <v>-0.52457617888232333</v>
      </c>
      <c r="F2622" s="2">
        <f>'Moving Avg'!D2622</f>
        <v>29.136000000000003</v>
      </c>
      <c r="G2622" s="2">
        <f>'Moving Avg'!F2622</f>
        <v>26.892000000000003</v>
      </c>
      <c r="H2622" s="2">
        <f>'Moving Avg'!G2622</f>
        <v>26.917479999999998</v>
      </c>
      <c r="I2622" s="2">
        <f>'Moving Avg'!H2622</f>
        <v>22.158749999999994</v>
      </c>
      <c r="J2622" s="6" t="str">
        <f>OBV!F2622</f>
        <v>BEARISH</v>
      </c>
      <c r="K2622" s="6" t="str">
        <f>OBV!G2622</f>
        <v>NEUTRAL</v>
      </c>
      <c r="L2622" s="6" t="str">
        <f>OBV!H2622</f>
        <v>BEARISH DIVERGENCE</v>
      </c>
      <c r="M2622" s="8">
        <f t="shared" si="400"/>
        <v>25</v>
      </c>
      <c r="N2622" s="8">
        <f t="shared" si="401"/>
        <v>100</v>
      </c>
      <c r="O2622" s="8">
        <f t="shared" si="402"/>
        <v>75</v>
      </c>
      <c r="P2622" s="8">
        <f t="shared" si="403"/>
        <v>16.5</v>
      </c>
      <c r="Q2622" s="9">
        <f t="shared" si="404"/>
        <v>57.475000000000001</v>
      </c>
      <c r="R2622" s="9">
        <f t="shared" si="405"/>
        <v>55.375</v>
      </c>
      <c r="S2622" s="9">
        <f t="shared" si="406"/>
        <v>44.924999999999997</v>
      </c>
      <c r="T2622" s="9">
        <f t="shared" si="407"/>
        <v>54.125</v>
      </c>
      <c r="U2622" s="8">
        <f t="shared" si="408"/>
        <v>52.591666666666661</v>
      </c>
      <c r="V2622" s="8">
        <f t="shared" si="409"/>
        <v>52.974999999999994</v>
      </c>
    </row>
    <row r="2623" spans="1:22" ht="13.5" x14ac:dyDescent="0.25">
      <c r="A2623" s="3">
        <f>RSI!A2623</f>
        <v>45826</v>
      </c>
      <c r="B2623" s="2">
        <f>RSI!B2623</f>
        <v>29.69</v>
      </c>
      <c r="C2623" s="2">
        <f>RSI!I2623</f>
        <v>64.808026010663525</v>
      </c>
      <c r="D2623" s="2">
        <f>MACD!E2623</f>
        <v>-1.6147515260163203</v>
      </c>
      <c r="E2623" s="2">
        <f>MACD!F2623</f>
        <v>-0.74261124830912273</v>
      </c>
      <c r="F2623" s="2">
        <f>'Moving Avg'!D2623</f>
        <v>29.344000000000001</v>
      </c>
      <c r="G2623" s="2">
        <f>'Moving Avg'!F2623</f>
        <v>27.056500000000007</v>
      </c>
      <c r="H2623" s="2">
        <f>'Moving Avg'!G2623</f>
        <v>26.982199999999992</v>
      </c>
      <c r="I2623" s="2">
        <f>'Moving Avg'!H2623</f>
        <v>22.216959999999993</v>
      </c>
      <c r="J2623" s="6" t="str">
        <f>OBV!F2623</f>
        <v>BEARISH</v>
      </c>
      <c r="K2623" s="6" t="str">
        <f>OBV!G2623</f>
        <v>NEUTRAL</v>
      </c>
      <c r="L2623" s="6" t="str">
        <f>OBV!H2623</f>
        <v>BEARISH DIVERGENCE</v>
      </c>
      <c r="M2623" s="8">
        <f t="shared" si="400"/>
        <v>25</v>
      </c>
      <c r="N2623" s="8">
        <f t="shared" si="401"/>
        <v>100</v>
      </c>
      <c r="O2623" s="8">
        <f t="shared" si="402"/>
        <v>75</v>
      </c>
      <c r="P2623" s="8">
        <f t="shared" si="403"/>
        <v>16.5</v>
      </c>
      <c r="Q2623" s="9">
        <f t="shared" si="404"/>
        <v>57.475000000000001</v>
      </c>
      <c r="R2623" s="9">
        <f t="shared" si="405"/>
        <v>55.375</v>
      </c>
      <c r="S2623" s="9">
        <f t="shared" si="406"/>
        <v>44.924999999999997</v>
      </c>
      <c r="T2623" s="9">
        <f t="shared" si="407"/>
        <v>54.125</v>
      </c>
      <c r="U2623" s="8">
        <f t="shared" si="408"/>
        <v>52.591666666666661</v>
      </c>
      <c r="V2623" s="8">
        <f t="shared" si="409"/>
        <v>52.974999999999994</v>
      </c>
    </row>
    <row r="2624" spans="1:22" ht="13.5" x14ac:dyDescent="0.25">
      <c r="A2624" s="3">
        <f>RSI!A2624</f>
        <v>45827</v>
      </c>
      <c r="B2624" s="2">
        <f>RSI!B2624</f>
        <v>30.6</v>
      </c>
      <c r="C2624" s="2">
        <f>RSI!I2624</f>
        <v>68.574293513325273</v>
      </c>
      <c r="D2624" s="2">
        <f>MACD!E2624</f>
        <v>-1.7474257539731255</v>
      </c>
      <c r="E2624" s="2">
        <f>MACD!F2624</f>
        <v>-0.94357414944192342</v>
      </c>
      <c r="F2624" s="2">
        <f>'Moving Avg'!D2624</f>
        <v>29.733999999999998</v>
      </c>
      <c r="G2624" s="2">
        <f>'Moving Avg'!F2624</f>
        <v>27.266500000000008</v>
      </c>
      <c r="H2624" s="2">
        <f>'Moving Avg'!G2624</f>
        <v>27.071799999999989</v>
      </c>
      <c r="I2624" s="2">
        <f>'Moving Avg'!H2624</f>
        <v>22.279719999999998</v>
      </c>
      <c r="J2624" s="6" t="str">
        <f>OBV!F2624</f>
        <v>BULLISH</v>
      </c>
      <c r="K2624" s="6" t="str">
        <f>OBV!G2624</f>
        <v>WEAK</v>
      </c>
      <c r="L2624" s="6" t="str">
        <f>OBV!H2624</f>
        <v>CONFIRMED BULLISH</v>
      </c>
      <c r="M2624" s="8">
        <f t="shared" si="400"/>
        <v>25</v>
      </c>
      <c r="N2624" s="8">
        <f t="shared" si="401"/>
        <v>100</v>
      </c>
      <c r="O2624" s="8">
        <f t="shared" si="402"/>
        <v>75</v>
      </c>
      <c r="P2624" s="8">
        <f t="shared" si="403"/>
        <v>67</v>
      </c>
      <c r="Q2624" s="9">
        <f t="shared" si="404"/>
        <v>65.05</v>
      </c>
      <c r="R2624" s="9">
        <f t="shared" si="405"/>
        <v>68</v>
      </c>
      <c r="S2624" s="9">
        <f t="shared" si="406"/>
        <v>67.650000000000006</v>
      </c>
      <c r="T2624" s="9">
        <f t="shared" si="407"/>
        <v>66.75</v>
      </c>
      <c r="U2624" s="8">
        <f t="shared" si="408"/>
        <v>66.900000000000006</v>
      </c>
      <c r="V2624" s="8">
        <f t="shared" si="409"/>
        <v>66.862500000000011</v>
      </c>
    </row>
    <row r="2625" spans="1:22" ht="13.5" x14ac:dyDescent="0.25">
      <c r="A2625" s="3">
        <f>RSI!A2625</f>
        <v>45828</v>
      </c>
      <c r="B2625" s="2">
        <f>RSI!B2625</f>
        <v>30.6</v>
      </c>
      <c r="C2625" s="2">
        <f>RSI!I2625</f>
        <v>68.574293513325273</v>
      </c>
      <c r="D2625" s="2">
        <f>MACD!E2625</f>
        <v>-1.9551058385093896</v>
      </c>
      <c r="E2625" s="2">
        <f>MACD!F2625</f>
        <v>-1.1458804872554167</v>
      </c>
      <c r="F2625" s="2">
        <f>'Moving Avg'!D2625</f>
        <v>29.783999999999999</v>
      </c>
      <c r="G2625" s="2">
        <f>'Moving Avg'!F2625</f>
        <v>27.491500000000002</v>
      </c>
      <c r="H2625" s="2">
        <f>'Moving Avg'!G2625</f>
        <v>27.161599999999993</v>
      </c>
      <c r="I2625" s="2">
        <f>'Moving Avg'!H2625</f>
        <v>22.342479999999995</v>
      </c>
      <c r="J2625" s="6" t="str">
        <f>OBV!F2625</f>
        <v>BULLISH</v>
      </c>
      <c r="K2625" s="6" t="str">
        <f>OBV!G2625</f>
        <v>NEUTRAL</v>
      </c>
      <c r="L2625" s="6" t="str">
        <f>OBV!H2625</f>
        <v>CONFIRMED BULLISH</v>
      </c>
      <c r="M2625" s="8">
        <f t="shared" si="400"/>
        <v>25</v>
      </c>
      <c r="N2625" s="8">
        <f t="shared" si="401"/>
        <v>100</v>
      </c>
      <c r="O2625" s="8">
        <f t="shared" si="402"/>
        <v>75</v>
      </c>
      <c r="P2625" s="8">
        <f t="shared" si="403"/>
        <v>83.5</v>
      </c>
      <c r="Q2625" s="9">
        <f t="shared" si="404"/>
        <v>67.525000000000006</v>
      </c>
      <c r="R2625" s="9">
        <f t="shared" si="405"/>
        <v>72.125</v>
      </c>
      <c r="S2625" s="9">
        <f t="shared" si="406"/>
        <v>75.075000000000003</v>
      </c>
      <c r="T2625" s="9">
        <f t="shared" si="407"/>
        <v>70.875</v>
      </c>
      <c r="U2625" s="8">
        <f t="shared" si="408"/>
        <v>71.575000000000003</v>
      </c>
      <c r="V2625" s="8">
        <f t="shared" si="409"/>
        <v>71.400000000000006</v>
      </c>
    </row>
    <row r="2626" spans="1:22" ht="13.5" x14ac:dyDescent="0.25">
      <c r="A2626" s="3">
        <f>RSI!A2626</f>
        <v>45831</v>
      </c>
      <c r="B2626" s="2">
        <f>RSI!B2626</f>
        <v>30.6</v>
      </c>
      <c r="C2626" s="2">
        <f>RSI!I2626</f>
        <v>68.574293513325287</v>
      </c>
      <c r="D2626" s="2">
        <f>MACD!E2626</f>
        <v>-1.9094978609978099</v>
      </c>
      <c r="E2626" s="2">
        <f>MACD!F2626</f>
        <v>-1.2986039620038954</v>
      </c>
      <c r="F2626" s="2">
        <f>'Moving Avg'!D2626</f>
        <v>29.983999999999998</v>
      </c>
      <c r="G2626" s="2">
        <f>'Moving Avg'!F2626</f>
        <v>27.726500000000005</v>
      </c>
      <c r="H2626" s="2">
        <f>'Moving Avg'!G2626</f>
        <v>27.251199999999994</v>
      </c>
      <c r="I2626" s="2">
        <f>'Moving Avg'!H2626</f>
        <v>22.405239999999999</v>
      </c>
      <c r="J2626" s="6" t="str">
        <f>OBV!F2626</f>
        <v>BULLISH</v>
      </c>
      <c r="K2626" s="6" t="str">
        <f>OBV!G2626</f>
        <v>WEAK</v>
      </c>
      <c r="L2626" s="6" t="str">
        <f>OBV!H2626</f>
        <v>CONFIRMED BULLISH</v>
      </c>
      <c r="M2626" s="8">
        <f t="shared" ref="M2626:M2693" si="410">IF(C2626&lt;30,50, IF(C2626&gt;70, 0, 25))</f>
        <v>25</v>
      </c>
      <c r="N2626" s="8">
        <f t="shared" ref="N2626:N2693" si="411">IF(E2626-D2626&gt;0.02, 100, IF(E2626-D2626&lt;0,0,45))</f>
        <v>100</v>
      </c>
      <c r="O2626" s="8">
        <f t="shared" ref="O2626:O2693" si="412">IF(F2626-I2626&gt;10,100,IF(F2626-I2626&gt;5,75, IF(F2626-I2626&gt;0,50,0)))</f>
        <v>75</v>
      </c>
      <c r="P2626" s="8">
        <f t="shared" ref="P2626:P2693" si="413">IF(L2626="confirmed bullish", 34, IF(L2626="bullish divergence",17, 0))+IF(J2626="bullish",33,IF(J2626="bearish",0,16.5))+IF(K2626="strong",33,IF(K2626="weak",0,16.5))</f>
        <v>67</v>
      </c>
      <c r="Q2626" s="9">
        <f t="shared" si="404"/>
        <v>65.05</v>
      </c>
      <c r="R2626" s="9">
        <f t="shared" si="405"/>
        <v>68</v>
      </c>
      <c r="S2626" s="9">
        <f t="shared" si="406"/>
        <v>67.650000000000006</v>
      </c>
      <c r="T2626" s="9">
        <f t="shared" si="407"/>
        <v>66.75</v>
      </c>
      <c r="U2626" s="8">
        <f t="shared" si="408"/>
        <v>66.900000000000006</v>
      </c>
      <c r="V2626" s="8">
        <f t="shared" si="409"/>
        <v>66.862500000000011</v>
      </c>
    </row>
    <row r="2627" spans="1:22" ht="13.5" x14ac:dyDescent="0.25">
      <c r="A2627" s="3">
        <f>RSI!A2627</f>
        <v>45832</v>
      </c>
      <c r="B2627" s="2">
        <f>RSI!B2627</f>
        <v>30.6</v>
      </c>
      <c r="C2627" s="2">
        <f>RSI!I2627</f>
        <v>68.574293513325273</v>
      </c>
      <c r="D2627" s="2">
        <f>MACD!E2627</f>
        <v>-1.8867622904574226</v>
      </c>
      <c r="E2627" s="2">
        <f>MACD!F2627</f>
        <v>-1.4162356276946011</v>
      </c>
      <c r="F2627" s="2">
        <f>'Moving Avg'!D2627</f>
        <v>30.417999999999999</v>
      </c>
      <c r="G2627" s="2">
        <f>'Moving Avg'!F2627</f>
        <v>27.961500000000001</v>
      </c>
      <c r="H2627" s="2">
        <f>'Moving Avg'!G2627</f>
        <v>27.333399999999987</v>
      </c>
      <c r="I2627" s="2">
        <f>'Moving Avg'!H2627</f>
        <v>22.468000000000004</v>
      </c>
      <c r="J2627" s="6" t="str">
        <f>OBV!F2627</f>
        <v>BULLISH</v>
      </c>
      <c r="K2627" s="6" t="str">
        <f>OBV!G2627</f>
        <v>WEAK</v>
      </c>
      <c r="L2627" s="6" t="str">
        <f>OBV!H2627</f>
        <v>CONFIRMED BULLISH</v>
      </c>
      <c r="M2627" s="8">
        <f t="shared" si="410"/>
        <v>25</v>
      </c>
      <c r="N2627" s="8">
        <f t="shared" si="411"/>
        <v>100</v>
      </c>
      <c r="O2627" s="8">
        <f t="shared" si="412"/>
        <v>75</v>
      </c>
      <c r="P2627" s="8">
        <f t="shared" si="413"/>
        <v>67</v>
      </c>
      <c r="Q2627" s="9">
        <f t="shared" ref="Q2627:Q2690" si="414">0.35*M2627+N2627*0.35+O2627*0.15+P2627*0.15</f>
        <v>65.05</v>
      </c>
      <c r="R2627" s="9">
        <f t="shared" ref="R2627:R2690" si="415">M2627*0.2+N2627*0.2+O2627*0.35+P2627*0.25</f>
        <v>68</v>
      </c>
      <c r="S2627" s="9">
        <f t="shared" ref="S2627:S2690" si="416">M2627*0.15+N2627*0.15+O2627*0.25+P2627*0.45</f>
        <v>67.650000000000006</v>
      </c>
      <c r="T2627" s="9">
        <f t="shared" ref="T2627:T2690" si="417">0.25*SUM(M2627:P2627)</f>
        <v>66.75</v>
      </c>
      <c r="U2627" s="8">
        <f t="shared" ref="U2627:U2690" si="418">SUM(Q2627:S2627)/3</f>
        <v>66.900000000000006</v>
      </c>
      <c r="V2627" s="8">
        <f t="shared" ref="V2627:V2690" si="419">SUM(Q2627:T2627)/4</f>
        <v>66.862500000000011</v>
      </c>
    </row>
    <row r="2628" spans="1:22" ht="13.5" x14ac:dyDescent="0.25">
      <c r="A2628" s="3">
        <f>RSI!A2628</f>
        <v>45833</v>
      </c>
      <c r="B2628" s="2">
        <f>RSI!B2628</f>
        <v>29.38</v>
      </c>
      <c r="C2628" s="2">
        <f>RSI!I2628</f>
        <v>57.481245844386841</v>
      </c>
      <c r="D2628" s="2">
        <f>MACD!E2628</f>
        <v>-1.6226046521086026</v>
      </c>
      <c r="E2628" s="2">
        <f>MACD!F2628</f>
        <v>-1.4575094325774014</v>
      </c>
      <c r="F2628" s="2">
        <f>'Moving Avg'!D2628</f>
        <v>30.356000000000002</v>
      </c>
      <c r="G2628" s="2">
        <f>'Moving Avg'!F2628</f>
        <v>28.135500000000008</v>
      </c>
      <c r="H2628" s="2">
        <f>'Moving Avg'!G2628</f>
        <v>27.391199999999994</v>
      </c>
      <c r="I2628" s="2">
        <f>'Moving Avg'!H2628</f>
        <v>22.522895000000002</v>
      </c>
      <c r="J2628" s="6" t="str">
        <f>OBV!F2628</f>
        <v>BULLISH</v>
      </c>
      <c r="K2628" s="6" t="str">
        <f>OBV!G2628</f>
        <v>NEUTRAL</v>
      </c>
      <c r="L2628" s="6" t="str">
        <f>OBV!H2628</f>
        <v>BULLISH DIVERGENCE</v>
      </c>
      <c r="M2628" s="8">
        <f t="shared" si="410"/>
        <v>25</v>
      </c>
      <c r="N2628" s="8">
        <f t="shared" si="411"/>
        <v>100</v>
      </c>
      <c r="O2628" s="8">
        <f t="shared" si="412"/>
        <v>75</v>
      </c>
      <c r="P2628" s="8">
        <f t="shared" si="413"/>
        <v>66.5</v>
      </c>
      <c r="Q2628" s="9">
        <f t="shared" si="414"/>
        <v>64.974999999999994</v>
      </c>
      <c r="R2628" s="9">
        <f t="shared" si="415"/>
        <v>67.875</v>
      </c>
      <c r="S2628" s="9">
        <f t="shared" si="416"/>
        <v>67.424999999999997</v>
      </c>
      <c r="T2628" s="9">
        <f t="shared" si="417"/>
        <v>66.625</v>
      </c>
      <c r="U2628" s="8">
        <f t="shared" si="418"/>
        <v>66.758333333333326</v>
      </c>
      <c r="V2628" s="8">
        <f t="shared" si="419"/>
        <v>66.724999999999994</v>
      </c>
    </row>
    <row r="2629" spans="1:22" ht="13.5" x14ac:dyDescent="0.25">
      <c r="A2629" s="3">
        <f>RSI!A2629</f>
        <v>45835</v>
      </c>
      <c r="B2629" s="2">
        <f>RSI!B2629</f>
        <v>29.38</v>
      </c>
      <c r="C2629" s="2">
        <f>RSI!I2629</f>
        <v>57.481245844386848</v>
      </c>
      <c r="D2629" s="2">
        <f>MACD!E2629</f>
        <v>-1.4054714066545877</v>
      </c>
      <c r="E2629" s="2">
        <f>MACD!F2629</f>
        <v>-1.4471018273928389</v>
      </c>
      <c r="F2629" s="2">
        <f>'Moving Avg'!D2629</f>
        <v>30.112000000000002</v>
      </c>
      <c r="G2629" s="2">
        <f>'Moving Avg'!F2629</f>
        <v>28.309500000000007</v>
      </c>
      <c r="H2629" s="2">
        <f>'Moving Avg'!G2629</f>
        <v>27.448999999999991</v>
      </c>
      <c r="I2629" s="2">
        <f>'Moving Avg'!H2629</f>
        <v>22.577790000000004</v>
      </c>
      <c r="J2629" s="6" t="str">
        <f>OBV!F2629</f>
        <v>BEARISH</v>
      </c>
      <c r="K2629" s="6" t="str">
        <f>OBV!G2629</f>
        <v>STRONG</v>
      </c>
      <c r="L2629" s="6" t="str">
        <f>OBV!H2629</f>
        <v>CONFIRMED BEARISH</v>
      </c>
      <c r="M2629" s="8">
        <f t="shared" si="410"/>
        <v>25</v>
      </c>
      <c r="N2629" s="8">
        <f t="shared" si="411"/>
        <v>0</v>
      </c>
      <c r="O2629" s="8">
        <f t="shared" si="412"/>
        <v>75</v>
      </c>
      <c r="P2629" s="8">
        <f t="shared" si="413"/>
        <v>33</v>
      </c>
      <c r="Q2629" s="9">
        <f t="shared" si="414"/>
        <v>24.95</v>
      </c>
      <c r="R2629" s="9">
        <f t="shared" si="415"/>
        <v>39.5</v>
      </c>
      <c r="S2629" s="9">
        <f t="shared" si="416"/>
        <v>37.35</v>
      </c>
      <c r="T2629" s="9">
        <f t="shared" si="417"/>
        <v>33.25</v>
      </c>
      <c r="U2629" s="8">
        <f t="shared" si="418"/>
        <v>33.933333333333337</v>
      </c>
      <c r="V2629" s="8">
        <f t="shared" si="419"/>
        <v>33.762500000000003</v>
      </c>
    </row>
    <row r="2630" spans="1:22" ht="13.5" x14ac:dyDescent="0.25">
      <c r="A2630" s="3">
        <f>RSI!A2630</f>
        <v>45838</v>
      </c>
      <c r="B2630" s="2">
        <f>RSI!B2630</f>
        <v>29.38</v>
      </c>
      <c r="C2630" s="2">
        <f>RSI!I2630</f>
        <v>57.481245844386848</v>
      </c>
      <c r="D2630" s="2">
        <f>MACD!E2630</f>
        <v>-0.9661166256674889</v>
      </c>
      <c r="E2630" s="2">
        <f>MACD!F2630</f>
        <v>-1.3509047870477691</v>
      </c>
      <c r="F2630" s="2">
        <f>'Moving Avg'!D2630</f>
        <v>29.868000000000002</v>
      </c>
      <c r="G2630" s="2">
        <f>'Moving Avg'!F2630</f>
        <v>28.488500000000009</v>
      </c>
      <c r="H2630" s="2">
        <f>'Moving Avg'!G2630</f>
        <v>27.496999999999993</v>
      </c>
      <c r="I2630" s="2">
        <f>'Moving Avg'!H2630</f>
        <v>22.633240000000001</v>
      </c>
      <c r="J2630" s="6" t="str">
        <f>OBV!F2630</f>
        <v>BEARISH</v>
      </c>
      <c r="K2630" s="6" t="str">
        <f>OBV!G2630</f>
        <v>STRONG</v>
      </c>
      <c r="L2630" s="6" t="str">
        <f>OBV!H2630</f>
        <v>CONFIRMED BEARISH</v>
      </c>
      <c r="M2630" s="8">
        <f t="shared" si="410"/>
        <v>25</v>
      </c>
      <c r="N2630" s="8">
        <f t="shared" si="411"/>
        <v>0</v>
      </c>
      <c r="O2630" s="8">
        <f t="shared" si="412"/>
        <v>75</v>
      </c>
      <c r="P2630" s="8">
        <f t="shared" si="413"/>
        <v>33</v>
      </c>
      <c r="Q2630" s="9">
        <f t="shared" si="414"/>
        <v>24.95</v>
      </c>
      <c r="R2630" s="9">
        <f t="shared" si="415"/>
        <v>39.5</v>
      </c>
      <c r="S2630" s="9">
        <f t="shared" si="416"/>
        <v>37.35</v>
      </c>
      <c r="T2630" s="9">
        <f t="shared" si="417"/>
        <v>33.25</v>
      </c>
      <c r="U2630" s="8">
        <f t="shared" si="418"/>
        <v>33.933333333333337</v>
      </c>
      <c r="V2630" s="8">
        <f t="shared" si="419"/>
        <v>33.762500000000003</v>
      </c>
    </row>
    <row r="2631" spans="1:22" ht="13.5" x14ac:dyDescent="0.25">
      <c r="A2631" s="3">
        <f>RSI!A2631</f>
        <v>45839</v>
      </c>
      <c r="B2631" s="2">
        <f>RSI!B2631</f>
        <v>29.3</v>
      </c>
      <c r="C2631" s="2">
        <f>RSI!I2631</f>
        <v>56.72965089218949</v>
      </c>
      <c r="D2631" s="2">
        <f>MACD!E2631</f>
        <v>-0.70928747673836057</v>
      </c>
      <c r="E2631" s="2">
        <f>MACD!F2631</f>
        <v>-1.2225813249858875</v>
      </c>
      <c r="F2631" s="2">
        <f>'Moving Avg'!D2631</f>
        <v>29.607999999999997</v>
      </c>
      <c r="G2631" s="2">
        <f>'Moving Avg'!F2631</f>
        <v>28.663500000000006</v>
      </c>
      <c r="H2631" s="2">
        <f>'Moving Avg'!G2631</f>
        <v>27.543399999999991</v>
      </c>
      <c r="I2631" s="2">
        <f>'Moving Avg'!H2631</f>
        <v>22.688290000000002</v>
      </c>
      <c r="J2631" s="6" t="str">
        <f>OBV!F2631</f>
        <v>BEARISH</v>
      </c>
      <c r="K2631" s="6" t="str">
        <f>OBV!G2631</f>
        <v>STRONG</v>
      </c>
      <c r="L2631" s="6" t="str">
        <f>OBV!H2631</f>
        <v>CONFIRMED BEARISH</v>
      </c>
      <c r="M2631" s="8">
        <f t="shared" si="410"/>
        <v>25</v>
      </c>
      <c r="N2631" s="8">
        <f t="shared" si="411"/>
        <v>0</v>
      </c>
      <c r="O2631" s="8">
        <f t="shared" si="412"/>
        <v>75</v>
      </c>
      <c r="P2631" s="8">
        <f t="shared" si="413"/>
        <v>33</v>
      </c>
      <c r="Q2631" s="9">
        <f t="shared" si="414"/>
        <v>24.95</v>
      </c>
      <c r="R2631" s="9">
        <f t="shared" si="415"/>
        <v>39.5</v>
      </c>
      <c r="S2631" s="9">
        <f t="shared" si="416"/>
        <v>37.35</v>
      </c>
      <c r="T2631" s="9">
        <f t="shared" si="417"/>
        <v>33.25</v>
      </c>
      <c r="U2631" s="8">
        <f t="shared" si="418"/>
        <v>33.933333333333337</v>
      </c>
      <c r="V2631" s="8">
        <f t="shared" si="419"/>
        <v>33.762500000000003</v>
      </c>
    </row>
    <row r="2632" spans="1:22" ht="13.5" x14ac:dyDescent="0.25">
      <c r="A2632" s="3">
        <f>RSI!A2632</f>
        <v>45840</v>
      </c>
      <c r="B2632" s="2">
        <f>RSI!B2632</f>
        <v>29.3</v>
      </c>
      <c r="C2632" s="2">
        <f>RSI!I2632</f>
        <v>56.72965089218949</v>
      </c>
      <c r="D2632" s="2">
        <f>MACD!E2632</f>
        <v>-0.67656620647493781</v>
      </c>
      <c r="E2632" s="2">
        <f>MACD!F2632</f>
        <v>-1.1133783012836975</v>
      </c>
      <c r="F2632" s="2">
        <f>'Moving Avg'!D2632</f>
        <v>29.348000000000003</v>
      </c>
      <c r="G2632" s="2">
        <f>'Moving Avg'!F2632</f>
        <v>28.855499999999999</v>
      </c>
      <c r="H2632" s="2">
        <f>'Moving Avg'!G2632</f>
        <v>27.589799999999997</v>
      </c>
      <c r="I2632" s="2">
        <f>'Moving Avg'!H2632</f>
        <v>22.743340000000007</v>
      </c>
      <c r="J2632" s="6" t="str">
        <f>OBV!F2632</f>
        <v>BEARISH</v>
      </c>
      <c r="K2632" s="6" t="str">
        <f>OBV!G2632</f>
        <v>STRONG</v>
      </c>
      <c r="L2632" s="6" t="str">
        <f>OBV!H2632</f>
        <v>CONFIRMED BEARISH</v>
      </c>
      <c r="M2632" s="8">
        <f t="shared" si="410"/>
        <v>25</v>
      </c>
      <c r="N2632" s="8">
        <f t="shared" si="411"/>
        <v>0</v>
      </c>
      <c r="O2632" s="8">
        <f t="shared" si="412"/>
        <v>75</v>
      </c>
      <c r="P2632" s="8">
        <f t="shared" si="413"/>
        <v>33</v>
      </c>
      <c r="Q2632" s="9">
        <f t="shared" si="414"/>
        <v>24.95</v>
      </c>
      <c r="R2632" s="9">
        <f t="shared" si="415"/>
        <v>39.5</v>
      </c>
      <c r="S2632" s="9">
        <f t="shared" si="416"/>
        <v>37.35</v>
      </c>
      <c r="T2632" s="9">
        <f t="shared" si="417"/>
        <v>33.25</v>
      </c>
      <c r="U2632" s="8">
        <f t="shared" si="418"/>
        <v>33.933333333333337</v>
      </c>
      <c r="V2632" s="8">
        <f t="shared" si="419"/>
        <v>33.762500000000003</v>
      </c>
    </row>
    <row r="2633" spans="1:22" ht="13.5" x14ac:dyDescent="0.25">
      <c r="A2633" s="3">
        <f>RSI!A2633</f>
        <v>45841</v>
      </c>
      <c r="B2633" s="2">
        <f>RSI!B2633</f>
        <v>29.3</v>
      </c>
      <c r="C2633" s="2">
        <f>RSI!I2633</f>
        <v>56.72965089218949</v>
      </c>
      <c r="D2633" s="2">
        <f>MACD!E2633</f>
        <v>-0.45928810348820903</v>
      </c>
      <c r="E2633" s="2">
        <f>MACD!F2633</f>
        <v>-0.98256026172459987</v>
      </c>
      <c r="F2633" s="2">
        <f>'Moving Avg'!D2633</f>
        <v>29.332000000000001</v>
      </c>
      <c r="G2633" s="2">
        <f>'Moving Avg'!F2633</f>
        <v>29.070499999999999</v>
      </c>
      <c r="H2633" s="2">
        <f>'Moving Avg'!G2633</f>
        <v>27.636199999999995</v>
      </c>
      <c r="I2633" s="2">
        <f>'Moving Avg'!H2633</f>
        <v>22.798390000000008</v>
      </c>
      <c r="J2633" s="6" t="str">
        <f>OBV!F2633</f>
        <v>BEARISH</v>
      </c>
      <c r="K2633" s="6" t="str">
        <f>OBV!G2633</f>
        <v>STRONG</v>
      </c>
      <c r="L2633" s="6" t="str">
        <f>OBV!H2633</f>
        <v>CONFIRMED BEARISH</v>
      </c>
      <c r="M2633" s="8">
        <f t="shared" si="410"/>
        <v>25</v>
      </c>
      <c r="N2633" s="8">
        <f t="shared" si="411"/>
        <v>0</v>
      </c>
      <c r="O2633" s="8">
        <f t="shared" si="412"/>
        <v>75</v>
      </c>
      <c r="P2633" s="8">
        <f t="shared" si="413"/>
        <v>33</v>
      </c>
      <c r="Q2633" s="9">
        <f t="shared" si="414"/>
        <v>24.95</v>
      </c>
      <c r="R2633" s="9">
        <f t="shared" si="415"/>
        <v>39.5</v>
      </c>
      <c r="S2633" s="9">
        <f t="shared" si="416"/>
        <v>37.35</v>
      </c>
      <c r="T2633" s="9">
        <f t="shared" si="417"/>
        <v>33.25</v>
      </c>
      <c r="U2633" s="8">
        <f t="shared" si="418"/>
        <v>33.933333333333337</v>
      </c>
      <c r="V2633" s="8">
        <f t="shared" si="419"/>
        <v>33.762500000000003</v>
      </c>
    </row>
    <row r="2634" spans="1:22" ht="13.5" x14ac:dyDescent="0.25">
      <c r="A2634" s="3">
        <f>RSI!A2634</f>
        <v>45842</v>
      </c>
      <c r="B2634" s="2">
        <f>RSI!B2634</f>
        <v>29.3</v>
      </c>
      <c r="C2634" s="2">
        <f>RSI!I2634</f>
        <v>56.72965089218949</v>
      </c>
      <c r="D2634" s="2">
        <f>MACD!E2634</f>
        <v>-0.13937747461270078</v>
      </c>
      <c r="E2634" s="2">
        <f>MACD!F2634</f>
        <v>-0.81392370430222005</v>
      </c>
      <c r="F2634" s="2">
        <f>'Moving Avg'!D2634</f>
        <v>29.316000000000003</v>
      </c>
      <c r="G2634" s="2">
        <f>'Moving Avg'!F2634</f>
        <v>29.210500000000003</v>
      </c>
      <c r="H2634" s="2">
        <f>'Moving Avg'!G2634</f>
        <v>27.682799999999993</v>
      </c>
      <c r="I2634" s="2">
        <f>'Moving Avg'!H2634</f>
        <v>22.85344000000001</v>
      </c>
      <c r="J2634" s="6" t="str">
        <f>OBV!F2634</f>
        <v>BEARISH</v>
      </c>
      <c r="K2634" s="6" t="str">
        <f>OBV!G2634</f>
        <v>STRONG</v>
      </c>
      <c r="L2634" s="6" t="str">
        <f>OBV!H2634</f>
        <v>CONFIRMED BEARISH</v>
      </c>
      <c r="M2634" s="8">
        <f t="shared" si="410"/>
        <v>25</v>
      </c>
      <c r="N2634" s="8">
        <f t="shared" si="411"/>
        <v>0</v>
      </c>
      <c r="O2634" s="8">
        <f t="shared" si="412"/>
        <v>75</v>
      </c>
      <c r="P2634" s="8">
        <f t="shared" si="413"/>
        <v>33</v>
      </c>
      <c r="Q2634" s="9">
        <f t="shared" si="414"/>
        <v>24.95</v>
      </c>
      <c r="R2634" s="9">
        <f t="shared" si="415"/>
        <v>39.5</v>
      </c>
      <c r="S2634" s="9">
        <f t="shared" si="416"/>
        <v>37.35</v>
      </c>
      <c r="T2634" s="9">
        <f t="shared" si="417"/>
        <v>33.25</v>
      </c>
      <c r="U2634" s="8">
        <f t="shared" si="418"/>
        <v>33.933333333333337</v>
      </c>
      <c r="V2634" s="8">
        <f t="shared" si="419"/>
        <v>33.762500000000003</v>
      </c>
    </row>
    <row r="2635" spans="1:22" ht="13.5" x14ac:dyDescent="0.25">
      <c r="A2635" s="3">
        <f>RSI!A2635</f>
        <v>45845</v>
      </c>
      <c r="B2635" s="2">
        <f>RSI!B2635</f>
        <v>30.29</v>
      </c>
      <c r="C2635" s="2">
        <f>RSI!I2635</f>
        <v>64.463800996377387</v>
      </c>
      <c r="D2635" s="2">
        <f>MACD!E2635</f>
        <v>5.4334584758290561E-2</v>
      </c>
      <c r="E2635" s="2">
        <f>MACD!F2635</f>
        <v>-0.64027204649011804</v>
      </c>
      <c r="F2635" s="2">
        <f>'Moving Avg'!D2635</f>
        <v>29.498000000000001</v>
      </c>
      <c r="G2635" s="2">
        <f>'Moving Avg'!F2635</f>
        <v>29.425000000000001</v>
      </c>
      <c r="H2635" s="2">
        <f>'Moving Avg'!G2635</f>
        <v>27.758799999999987</v>
      </c>
      <c r="I2635" s="2">
        <f>'Moving Avg'!H2635</f>
        <v>22.913440000000008</v>
      </c>
      <c r="J2635" s="6" t="str">
        <f>OBV!F2635</f>
        <v>BEARISH</v>
      </c>
      <c r="K2635" s="6" t="str">
        <f>OBV!G2635</f>
        <v>NEUTRAL</v>
      </c>
      <c r="L2635" s="6" t="str">
        <f>OBV!H2635</f>
        <v>BEARISH DIVERGENCE</v>
      </c>
      <c r="M2635" s="8">
        <f t="shared" si="410"/>
        <v>25</v>
      </c>
      <c r="N2635" s="8">
        <f t="shared" si="411"/>
        <v>0</v>
      </c>
      <c r="O2635" s="8">
        <f t="shared" si="412"/>
        <v>75</v>
      </c>
      <c r="P2635" s="8">
        <f t="shared" si="413"/>
        <v>16.5</v>
      </c>
      <c r="Q2635" s="9">
        <f t="shared" si="414"/>
        <v>22.475000000000001</v>
      </c>
      <c r="R2635" s="9">
        <f t="shared" si="415"/>
        <v>35.375</v>
      </c>
      <c r="S2635" s="9">
        <f t="shared" si="416"/>
        <v>29.925000000000001</v>
      </c>
      <c r="T2635" s="9">
        <f t="shared" si="417"/>
        <v>29.125</v>
      </c>
      <c r="U2635" s="8">
        <f t="shared" si="418"/>
        <v>29.258333333333336</v>
      </c>
      <c r="V2635" s="8">
        <f t="shared" si="419"/>
        <v>29.225000000000001</v>
      </c>
    </row>
    <row r="2636" spans="1:22" ht="13.5" x14ac:dyDescent="0.25">
      <c r="A2636" s="3">
        <f>RSI!A2636</f>
        <v>45846</v>
      </c>
      <c r="B2636" s="2">
        <f>RSI!B2636</f>
        <v>30.2</v>
      </c>
      <c r="C2636" s="2">
        <f>RSI!I2636</f>
        <v>63.355146819950455</v>
      </c>
      <c r="D2636" s="2">
        <f>MACD!E2636</f>
        <v>0.21568352489500953</v>
      </c>
      <c r="E2636" s="2">
        <f>MACD!F2636</f>
        <v>-0.46908093221309255</v>
      </c>
      <c r="F2636" s="2">
        <f>'Moving Avg'!D2636</f>
        <v>29.677999999999997</v>
      </c>
      <c r="G2636" s="2">
        <f>'Moving Avg'!F2636</f>
        <v>29.557500000000005</v>
      </c>
      <c r="H2636" s="2">
        <f>'Moving Avg'!G2636</f>
        <v>27.812799999999989</v>
      </c>
      <c r="I2636" s="2">
        <f>'Moving Avg'!H2636</f>
        <v>22.974340000000012</v>
      </c>
      <c r="J2636" s="6" t="str">
        <f>OBV!F2636</f>
        <v>BEARISH</v>
      </c>
      <c r="K2636" s="6" t="str">
        <f>OBV!G2636</f>
        <v>NEUTRAL</v>
      </c>
      <c r="L2636" s="6" t="str">
        <f>OBV!H2636</f>
        <v>BEARISH DIVERGENCE</v>
      </c>
      <c r="M2636" s="8">
        <f t="shared" si="410"/>
        <v>25</v>
      </c>
      <c r="N2636" s="8">
        <f t="shared" si="411"/>
        <v>0</v>
      </c>
      <c r="O2636" s="8">
        <f t="shared" si="412"/>
        <v>75</v>
      </c>
      <c r="P2636" s="8">
        <f t="shared" si="413"/>
        <v>16.5</v>
      </c>
      <c r="Q2636" s="9">
        <f t="shared" si="414"/>
        <v>22.475000000000001</v>
      </c>
      <c r="R2636" s="9">
        <f t="shared" si="415"/>
        <v>35.375</v>
      </c>
      <c r="S2636" s="9">
        <f t="shared" si="416"/>
        <v>29.925000000000001</v>
      </c>
      <c r="T2636" s="9">
        <f t="shared" si="417"/>
        <v>29.125</v>
      </c>
      <c r="U2636" s="8">
        <f t="shared" si="418"/>
        <v>29.258333333333336</v>
      </c>
      <c r="V2636" s="8">
        <f t="shared" si="419"/>
        <v>29.225000000000001</v>
      </c>
    </row>
    <row r="2637" spans="1:22" ht="13.5" x14ac:dyDescent="0.25">
      <c r="A2637" s="3">
        <f>RSI!A2637</f>
        <v>45847</v>
      </c>
      <c r="B2637" s="2">
        <f>RSI!B2637</f>
        <v>29.6</v>
      </c>
      <c r="C2637" s="2">
        <f>RSI!I2637</f>
        <v>56.392206108817042</v>
      </c>
      <c r="D2637" s="2">
        <f>MACD!E2637</f>
        <v>0.38864142927682366</v>
      </c>
      <c r="E2637" s="2">
        <f>MACD!F2637</f>
        <v>-0.29753645991510935</v>
      </c>
      <c r="F2637" s="2">
        <f>'Moving Avg'!D2637</f>
        <v>29.738</v>
      </c>
      <c r="G2637" s="2">
        <f>'Moving Avg'!F2637</f>
        <v>29.660000000000007</v>
      </c>
      <c r="H2637" s="2">
        <f>'Moving Avg'!G2637</f>
        <v>27.844799999999992</v>
      </c>
      <c r="I2637" s="2">
        <f>'Moving Avg'!H2637</f>
        <v>23.032240000000012</v>
      </c>
      <c r="J2637" s="6" t="str">
        <f>OBV!F2637</f>
        <v>BEARISH</v>
      </c>
      <c r="K2637" s="6" t="str">
        <f>OBV!G2637</f>
        <v>STRONG</v>
      </c>
      <c r="L2637" s="6" t="str">
        <f>OBV!H2637</f>
        <v>BEARISH DIVERGENCE</v>
      </c>
      <c r="M2637" s="8">
        <f t="shared" si="410"/>
        <v>25</v>
      </c>
      <c r="N2637" s="8">
        <f t="shared" si="411"/>
        <v>0</v>
      </c>
      <c r="O2637" s="8">
        <f t="shared" si="412"/>
        <v>75</v>
      </c>
      <c r="P2637" s="8">
        <f t="shared" si="413"/>
        <v>33</v>
      </c>
      <c r="Q2637" s="9">
        <f t="shared" si="414"/>
        <v>24.95</v>
      </c>
      <c r="R2637" s="9">
        <f t="shared" si="415"/>
        <v>39.5</v>
      </c>
      <c r="S2637" s="9">
        <f t="shared" si="416"/>
        <v>37.35</v>
      </c>
      <c r="T2637" s="9">
        <f t="shared" si="417"/>
        <v>33.25</v>
      </c>
      <c r="U2637" s="8">
        <f t="shared" si="418"/>
        <v>33.933333333333337</v>
      </c>
      <c r="V2637" s="8">
        <f t="shared" si="419"/>
        <v>33.762500000000003</v>
      </c>
    </row>
    <row r="2638" spans="1:22" ht="13.5" x14ac:dyDescent="0.25">
      <c r="A2638" s="3">
        <f>RSI!A2638</f>
        <v>45848</v>
      </c>
      <c r="B2638" s="2">
        <f>RSI!B2638</f>
        <v>29.6</v>
      </c>
      <c r="C2638" s="2">
        <f>RSI!I2638</f>
        <v>56.392206108817042</v>
      </c>
      <c r="D2638" s="2">
        <f>MACD!E2638</f>
        <v>0.3434245004673997</v>
      </c>
      <c r="E2638" s="2">
        <f>MACD!F2638</f>
        <v>-0.16934426783860757</v>
      </c>
      <c r="F2638" s="2">
        <f>'Moving Avg'!D2638</f>
        <v>29.798000000000002</v>
      </c>
      <c r="G2638" s="2">
        <f>'Moving Avg'!F2638</f>
        <v>29.707500000000003</v>
      </c>
      <c r="H2638" s="2">
        <f>'Moving Avg'!G2638</f>
        <v>27.878199999999993</v>
      </c>
      <c r="I2638" s="2">
        <f>'Moving Avg'!H2638</f>
        <v>23.090140000000009</v>
      </c>
      <c r="J2638" s="6" t="str">
        <f>OBV!F2638</f>
        <v>BEARISH</v>
      </c>
      <c r="K2638" s="6" t="str">
        <f>OBV!G2638</f>
        <v>STRONG</v>
      </c>
      <c r="L2638" s="6" t="str">
        <f>OBV!H2638</f>
        <v>BEARISH DIVERGENCE</v>
      </c>
      <c r="M2638" s="8">
        <f t="shared" si="410"/>
        <v>25</v>
      </c>
      <c r="N2638" s="8">
        <f t="shared" si="411"/>
        <v>0</v>
      </c>
      <c r="O2638" s="8">
        <f t="shared" si="412"/>
        <v>75</v>
      </c>
      <c r="P2638" s="8">
        <f t="shared" si="413"/>
        <v>33</v>
      </c>
      <c r="Q2638" s="9">
        <f t="shared" si="414"/>
        <v>24.95</v>
      </c>
      <c r="R2638" s="9">
        <f t="shared" si="415"/>
        <v>39.5</v>
      </c>
      <c r="S2638" s="9">
        <f t="shared" si="416"/>
        <v>37.35</v>
      </c>
      <c r="T2638" s="9">
        <f t="shared" si="417"/>
        <v>33.25</v>
      </c>
      <c r="U2638" s="8">
        <f t="shared" si="418"/>
        <v>33.933333333333337</v>
      </c>
      <c r="V2638" s="8">
        <f t="shared" si="419"/>
        <v>33.762500000000003</v>
      </c>
    </row>
    <row r="2639" spans="1:22" ht="13.5" x14ac:dyDescent="0.25">
      <c r="A2639" s="3">
        <f>RSI!A2639</f>
        <v>45849</v>
      </c>
      <c r="B2639" s="2">
        <f>RSI!B2639</f>
        <v>29.6</v>
      </c>
      <c r="C2639" s="2">
        <f>RSI!I2639</f>
        <v>56.392206108817042</v>
      </c>
      <c r="D2639" s="2">
        <f>MACD!E2639</f>
        <v>0.30157733971394762</v>
      </c>
      <c r="E2639" s="2">
        <f>MACD!F2639</f>
        <v>-7.5159946328096527E-2</v>
      </c>
      <c r="F2639" s="2">
        <f>'Moving Avg'!D2639</f>
        <v>29.857999999999997</v>
      </c>
      <c r="G2639" s="2">
        <f>'Moving Avg'!F2639</f>
        <v>29.755000000000003</v>
      </c>
      <c r="H2639" s="2">
        <f>'Moving Avg'!G2639</f>
        <v>27.912199999999995</v>
      </c>
      <c r="I2639" s="2">
        <f>'Moving Avg'!H2639</f>
        <v>23.148040000000016</v>
      </c>
      <c r="J2639" s="6" t="str">
        <f>OBV!F2639</f>
        <v>BEARISH</v>
      </c>
      <c r="K2639" s="6" t="str">
        <f>OBV!G2639</f>
        <v>STRONG</v>
      </c>
      <c r="L2639" s="6" t="str">
        <f>OBV!H2639</f>
        <v>BEARISH DIVERGENCE</v>
      </c>
      <c r="M2639" s="8">
        <f t="shared" si="410"/>
        <v>25</v>
      </c>
      <c r="N2639" s="8">
        <f t="shared" si="411"/>
        <v>0</v>
      </c>
      <c r="O2639" s="8">
        <f t="shared" si="412"/>
        <v>75</v>
      </c>
      <c r="P2639" s="8">
        <f t="shared" si="413"/>
        <v>33</v>
      </c>
      <c r="Q2639" s="9">
        <f t="shared" si="414"/>
        <v>24.95</v>
      </c>
      <c r="R2639" s="9">
        <f t="shared" si="415"/>
        <v>39.5</v>
      </c>
      <c r="S2639" s="9">
        <f t="shared" si="416"/>
        <v>37.35</v>
      </c>
      <c r="T2639" s="9">
        <f t="shared" si="417"/>
        <v>33.25</v>
      </c>
      <c r="U2639" s="8">
        <f t="shared" si="418"/>
        <v>33.933333333333337</v>
      </c>
      <c r="V2639" s="8">
        <f t="shared" si="419"/>
        <v>33.762500000000003</v>
      </c>
    </row>
    <row r="2640" spans="1:22" ht="13.5" x14ac:dyDescent="0.25">
      <c r="A2640" s="3">
        <f>RSI!A2640</f>
        <v>45852</v>
      </c>
      <c r="B2640" s="2">
        <f>RSI!B2640</f>
        <v>29.6</v>
      </c>
      <c r="C2640" s="2">
        <f>RSI!I2640</f>
        <v>56.392206108817042</v>
      </c>
      <c r="D2640" s="2">
        <f>MACD!E2640</f>
        <v>0.26284720134911765</v>
      </c>
      <c r="E2640" s="2">
        <f>MACD!F2640</f>
        <v>-7.5585167926536939E-3</v>
      </c>
      <c r="F2640" s="2">
        <f>'Moving Avg'!D2640</f>
        <v>29.72</v>
      </c>
      <c r="G2640" s="2">
        <f>'Moving Avg'!F2640</f>
        <v>29.717500000000008</v>
      </c>
      <c r="H2640" s="2">
        <f>'Moving Avg'!G2640</f>
        <v>27.94619999999999</v>
      </c>
      <c r="I2640" s="2">
        <f>'Moving Avg'!H2640</f>
        <v>23.20594000000002</v>
      </c>
      <c r="J2640" s="6" t="str">
        <f>OBV!F2640</f>
        <v>BEARISH</v>
      </c>
      <c r="K2640" s="6" t="str">
        <f>OBV!G2640</f>
        <v>STRONG</v>
      </c>
      <c r="L2640" s="6" t="str">
        <f>OBV!H2640</f>
        <v>CONFIRMED BEARISH</v>
      </c>
      <c r="M2640" s="8">
        <f t="shared" si="410"/>
        <v>25</v>
      </c>
      <c r="N2640" s="8">
        <f t="shared" si="411"/>
        <v>0</v>
      </c>
      <c r="O2640" s="8">
        <f t="shared" si="412"/>
        <v>75</v>
      </c>
      <c r="P2640" s="8">
        <f t="shared" si="413"/>
        <v>33</v>
      </c>
      <c r="Q2640" s="9">
        <f t="shared" si="414"/>
        <v>24.95</v>
      </c>
      <c r="R2640" s="9">
        <f t="shared" si="415"/>
        <v>39.5</v>
      </c>
      <c r="S2640" s="9">
        <f t="shared" si="416"/>
        <v>37.35</v>
      </c>
      <c r="T2640" s="9">
        <f t="shared" si="417"/>
        <v>33.25</v>
      </c>
      <c r="U2640" s="8">
        <f t="shared" si="418"/>
        <v>33.933333333333337</v>
      </c>
      <c r="V2640" s="8">
        <f t="shared" si="419"/>
        <v>33.762500000000003</v>
      </c>
    </row>
    <row r="2641" spans="1:22" ht="13.5" x14ac:dyDescent="0.25">
      <c r="A2641" s="3">
        <f>RSI!A2641</f>
        <v>45853</v>
      </c>
      <c r="B2641" s="2">
        <f>RSI!B2641</f>
        <v>29.3</v>
      </c>
      <c r="C2641" s="2">
        <f>RSI!I2641</f>
        <v>52.510974069571603</v>
      </c>
      <c r="D2641" s="2">
        <f>MACD!E2641</f>
        <v>0.23691507355503205</v>
      </c>
      <c r="E2641" s="2">
        <f>MACD!F2641</f>
        <v>4.1336201276883457E-2</v>
      </c>
      <c r="F2641" s="2">
        <f>'Moving Avg'!D2641</f>
        <v>29.540000000000003</v>
      </c>
      <c r="G2641" s="2">
        <f>'Moving Avg'!F2641</f>
        <v>29.702500000000004</v>
      </c>
      <c r="H2641" s="2">
        <f>'Moving Avg'!G2641</f>
        <v>27.973599999999987</v>
      </c>
      <c r="I2641" s="2">
        <f>'Moving Avg'!H2641</f>
        <v>23.261180000000017</v>
      </c>
      <c r="J2641" s="6" t="str">
        <f>OBV!F2641</f>
        <v>BEARISH</v>
      </c>
      <c r="K2641" s="6" t="str">
        <f>OBV!G2641</f>
        <v>STRONG</v>
      </c>
      <c r="L2641" s="6" t="str">
        <f>OBV!H2641</f>
        <v>CONFIRMED BEARISH</v>
      </c>
      <c r="M2641" s="8">
        <f t="shared" si="410"/>
        <v>25</v>
      </c>
      <c r="N2641" s="8">
        <f t="shared" si="411"/>
        <v>0</v>
      </c>
      <c r="O2641" s="8">
        <f t="shared" si="412"/>
        <v>75</v>
      </c>
      <c r="P2641" s="8">
        <f t="shared" si="413"/>
        <v>33</v>
      </c>
      <c r="Q2641" s="9">
        <f t="shared" si="414"/>
        <v>24.95</v>
      </c>
      <c r="R2641" s="9">
        <f t="shared" si="415"/>
        <v>39.5</v>
      </c>
      <c r="S2641" s="9">
        <f t="shared" si="416"/>
        <v>37.35</v>
      </c>
      <c r="T2641" s="9">
        <f t="shared" si="417"/>
        <v>33.25</v>
      </c>
      <c r="U2641" s="8">
        <f t="shared" si="418"/>
        <v>33.933333333333337</v>
      </c>
      <c r="V2641" s="8">
        <f t="shared" si="419"/>
        <v>33.762500000000003</v>
      </c>
    </row>
    <row r="2642" spans="1:22" ht="13.5" x14ac:dyDescent="0.25">
      <c r="A2642" s="3">
        <f>RSI!A2642</f>
        <v>45854</v>
      </c>
      <c r="B2642" s="2">
        <f>RSI!B2642</f>
        <v>29.2</v>
      </c>
      <c r="C2642" s="2">
        <f>RSI!I2642</f>
        <v>51.244884388383369</v>
      </c>
      <c r="D2642" s="2">
        <f>MACD!E2642</f>
        <v>0.2213053999436525</v>
      </c>
      <c r="E2642" s="2">
        <f>MACD!F2642</f>
        <v>7.7330041010237272E-2</v>
      </c>
      <c r="F2642" s="2">
        <f>'Moving Avg'!D2642</f>
        <v>29.46</v>
      </c>
      <c r="G2642" s="2">
        <f>'Moving Avg'!F2642</f>
        <v>29.741000000000003</v>
      </c>
      <c r="H2642" s="2">
        <f>'Moving Avg'!G2642</f>
        <v>27.998999999999988</v>
      </c>
      <c r="I2642" s="2">
        <f>'Moving Avg'!H2642</f>
        <v>23.31592000000002</v>
      </c>
      <c r="J2642" s="6" t="str">
        <f>OBV!F2642</f>
        <v>BEARISH</v>
      </c>
      <c r="K2642" s="6" t="str">
        <f>OBV!G2642</f>
        <v>STRONG</v>
      </c>
      <c r="L2642" s="6" t="str">
        <f>OBV!H2642</f>
        <v>CONFIRMED BEARISH</v>
      </c>
      <c r="M2642" s="8">
        <f t="shared" si="410"/>
        <v>25</v>
      </c>
      <c r="N2642" s="8">
        <f t="shared" si="411"/>
        <v>0</v>
      </c>
      <c r="O2642" s="8">
        <f t="shared" si="412"/>
        <v>75</v>
      </c>
      <c r="P2642" s="8">
        <f t="shared" si="413"/>
        <v>33</v>
      </c>
      <c r="Q2642" s="9">
        <f t="shared" si="414"/>
        <v>24.95</v>
      </c>
      <c r="R2642" s="9">
        <f t="shared" si="415"/>
        <v>39.5</v>
      </c>
      <c r="S2642" s="9">
        <f t="shared" si="416"/>
        <v>37.35</v>
      </c>
      <c r="T2642" s="9">
        <f t="shared" si="417"/>
        <v>33.25</v>
      </c>
      <c r="U2642" s="8">
        <f t="shared" si="418"/>
        <v>33.933333333333337</v>
      </c>
      <c r="V2642" s="8">
        <f t="shared" si="419"/>
        <v>33.762500000000003</v>
      </c>
    </row>
    <row r="2643" spans="1:22" ht="13.5" x14ac:dyDescent="0.25">
      <c r="A2643" s="3">
        <f>RSI!A2643</f>
        <v>45855</v>
      </c>
      <c r="B2643" s="2">
        <f>RSI!B2643</f>
        <v>29.2</v>
      </c>
      <c r="C2643" s="2">
        <f>RSI!I2643</f>
        <v>51.244884388383383</v>
      </c>
      <c r="D2643" s="2">
        <f>MACD!E2643</f>
        <v>0.20769320096101751</v>
      </c>
      <c r="E2643" s="2">
        <f>MACD!F2643</f>
        <v>0.10340267300039332</v>
      </c>
      <c r="F2643" s="2">
        <f>'Moving Avg'!D2643</f>
        <v>29.380000000000003</v>
      </c>
      <c r="G2643" s="2">
        <f>'Moving Avg'!F2643</f>
        <v>29.716500000000007</v>
      </c>
      <c r="H2643" s="2">
        <f>'Moving Avg'!G2643</f>
        <v>28.032999999999987</v>
      </c>
      <c r="I2643" s="2">
        <f>'Moving Avg'!H2643</f>
        <v>23.372285000000019</v>
      </c>
      <c r="J2643" s="6" t="str">
        <f>OBV!F2643</f>
        <v>BEARISH</v>
      </c>
      <c r="K2643" s="6" t="str">
        <f>OBV!G2643</f>
        <v>STRONG</v>
      </c>
      <c r="L2643" s="6" t="str">
        <f>OBV!H2643</f>
        <v>CONFIRMED BEARISH</v>
      </c>
      <c r="M2643" s="8">
        <f t="shared" si="410"/>
        <v>25</v>
      </c>
      <c r="N2643" s="8">
        <f t="shared" si="411"/>
        <v>0</v>
      </c>
      <c r="O2643" s="8">
        <f t="shared" si="412"/>
        <v>75</v>
      </c>
      <c r="P2643" s="8">
        <f t="shared" si="413"/>
        <v>33</v>
      </c>
      <c r="Q2643" s="9">
        <f t="shared" si="414"/>
        <v>24.95</v>
      </c>
      <c r="R2643" s="9">
        <f t="shared" si="415"/>
        <v>39.5</v>
      </c>
      <c r="S2643" s="9">
        <f t="shared" si="416"/>
        <v>37.35</v>
      </c>
      <c r="T2643" s="9">
        <f t="shared" si="417"/>
        <v>33.25</v>
      </c>
      <c r="U2643" s="8">
        <f t="shared" si="418"/>
        <v>33.933333333333337</v>
      </c>
      <c r="V2643" s="8">
        <f t="shared" si="419"/>
        <v>33.762500000000003</v>
      </c>
    </row>
    <row r="2644" spans="1:22" ht="13.5" x14ac:dyDescent="0.25">
      <c r="A2644" s="3">
        <f>RSI!A2644</f>
        <v>45856</v>
      </c>
      <c r="B2644" s="2">
        <f>RSI!B2644</f>
        <v>29.4</v>
      </c>
      <c r="C2644" s="2">
        <f>RSI!I2644</f>
        <v>53.827147339377397</v>
      </c>
      <c r="D2644" s="2">
        <f>MACD!E2644</f>
        <v>0.18098628493803304</v>
      </c>
      <c r="E2644" s="2">
        <f>MACD!F2644</f>
        <v>0.11891939538792129</v>
      </c>
      <c r="F2644" s="2">
        <f>'Moving Avg'!D2644</f>
        <v>29.340000000000003</v>
      </c>
      <c r="G2644" s="2">
        <f>'Moving Avg'!F2644</f>
        <v>29.656500000000012</v>
      </c>
      <c r="H2644" s="2">
        <f>'Moving Avg'!G2644</f>
        <v>28.070999999999991</v>
      </c>
      <c r="I2644" s="2">
        <f>'Moving Avg'!H2644</f>
        <v>23.429650000000017</v>
      </c>
      <c r="J2644" s="6" t="str">
        <f>OBV!F2644</f>
        <v>BEARISH</v>
      </c>
      <c r="K2644" s="6" t="str">
        <f>OBV!G2644</f>
        <v>STRONG</v>
      </c>
      <c r="L2644" s="6" t="str">
        <f>OBV!H2644</f>
        <v>CONFIRMED BEARISH</v>
      </c>
      <c r="M2644" s="8">
        <f t="shared" si="410"/>
        <v>25</v>
      </c>
      <c r="N2644" s="8">
        <f t="shared" si="411"/>
        <v>0</v>
      </c>
      <c r="O2644" s="8">
        <f t="shared" si="412"/>
        <v>75</v>
      </c>
      <c r="P2644" s="8">
        <f t="shared" si="413"/>
        <v>33</v>
      </c>
      <c r="Q2644" s="9">
        <f t="shared" si="414"/>
        <v>24.95</v>
      </c>
      <c r="R2644" s="9">
        <f t="shared" si="415"/>
        <v>39.5</v>
      </c>
      <c r="S2644" s="9">
        <f t="shared" si="416"/>
        <v>37.35</v>
      </c>
      <c r="T2644" s="9">
        <f t="shared" si="417"/>
        <v>33.25</v>
      </c>
      <c r="U2644" s="8">
        <f t="shared" si="418"/>
        <v>33.933333333333337</v>
      </c>
      <c r="V2644" s="8">
        <f t="shared" si="419"/>
        <v>33.762500000000003</v>
      </c>
    </row>
    <row r="2645" spans="1:22" ht="13.5" x14ac:dyDescent="0.25">
      <c r="A2645" s="3">
        <f>RSI!A2645</f>
        <v>45859</v>
      </c>
      <c r="B2645" s="2">
        <f>RSI!B2645</f>
        <v>29.4</v>
      </c>
      <c r="C2645" s="2">
        <f>RSI!I2645</f>
        <v>53.827147339377397</v>
      </c>
      <c r="D2645" s="2">
        <f>MACD!E2645</f>
        <v>0.30916763238511891</v>
      </c>
      <c r="E2645" s="2">
        <f>MACD!F2645</f>
        <v>0.15696904278736082</v>
      </c>
      <c r="F2645" s="2">
        <f>'Moving Avg'!D2645</f>
        <v>29.3</v>
      </c>
      <c r="G2645" s="2">
        <f>'Moving Avg'!F2645</f>
        <v>29.596500000000002</v>
      </c>
      <c r="H2645" s="2">
        <f>'Moving Avg'!G2645</f>
        <v>28.108999999999991</v>
      </c>
      <c r="I2645" s="2">
        <f>'Moving Avg'!H2645</f>
        <v>23.48701500000001</v>
      </c>
      <c r="J2645" s="6" t="str">
        <f>OBV!F2645</f>
        <v>BEARISH</v>
      </c>
      <c r="K2645" s="6" t="str">
        <f>OBV!G2645</f>
        <v>STRONG</v>
      </c>
      <c r="L2645" s="6" t="str">
        <f>OBV!H2645</f>
        <v>CONFIRMED BEARISH</v>
      </c>
      <c r="M2645" s="8">
        <f t="shared" si="410"/>
        <v>25</v>
      </c>
      <c r="N2645" s="8">
        <f t="shared" si="411"/>
        <v>0</v>
      </c>
      <c r="O2645" s="8">
        <f t="shared" si="412"/>
        <v>75</v>
      </c>
      <c r="P2645" s="8">
        <f t="shared" si="413"/>
        <v>33</v>
      </c>
      <c r="Q2645" s="9">
        <f t="shared" si="414"/>
        <v>24.95</v>
      </c>
      <c r="R2645" s="9">
        <f t="shared" si="415"/>
        <v>39.5</v>
      </c>
      <c r="S2645" s="9">
        <f t="shared" si="416"/>
        <v>37.35</v>
      </c>
      <c r="T2645" s="9">
        <f t="shared" si="417"/>
        <v>33.25</v>
      </c>
      <c r="U2645" s="8">
        <f t="shared" si="418"/>
        <v>33.933333333333337</v>
      </c>
      <c r="V2645" s="8">
        <f t="shared" si="419"/>
        <v>33.762500000000003</v>
      </c>
    </row>
    <row r="2646" spans="1:22" ht="13.5" x14ac:dyDescent="0.25">
      <c r="A2646" s="3">
        <f>RSI!A2646</f>
        <v>45860</v>
      </c>
      <c r="B2646" s="2">
        <f>RSI!B2646</f>
        <v>29.3</v>
      </c>
      <c r="C2646" s="2">
        <f>RSI!I2646</f>
        <v>52.2232250134522</v>
      </c>
      <c r="D2646" s="2">
        <f>MACD!E2646</f>
        <v>0.40977503984497332</v>
      </c>
      <c r="E2646" s="2">
        <f>MACD!F2646</f>
        <v>0.20753024219888333</v>
      </c>
      <c r="F2646" s="2">
        <f>'Moving Avg'!D2646</f>
        <v>29.3</v>
      </c>
      <c r="G2646" s="2">
        <f>'Moving Avg'!F2646</f>
        <v>29.531500000000001</v>
      </c>
      <c r="H2646" s="2">
        <f>'Moving Avg'!G2646</f>
        <v>28.155199999999994</v>
      </c>
      <c r="I2646" s="2">
        <f>'Moving Avg'!H2646</f>
        <v>23.544345000000007</v>
      </c>
      <c r="J2646" s="6" t="str">
        <f>OBV!F2646</f>
        <v>BEARISH</v>
      </c>
      <c r="K2646" s="6" t="str">
        <f>OBV!G2646</f>
        <v>STRONG</v>
      </c>
      <c r="L2646" s="6" t="str">
        <f>OBV!H2646</f>
        <v>NEUTRAL</v>
      </c>
      <c r="M2646" s="8">
        <f t="shared" si="410"/>
        <v>25</v>
      </c>
      <c r="N2646" s="8">
        <f t="shared" si="411"/>
        <v>0</v>
      </c>
      <c r="O2646" s="8">
        <f t="shared" si="412"/>
        <v>75</v>
      </c>
      <c r="P2646" s="8">
        <f t="shared" si="413"/>
        <v>33</v>
      </c>
      <c r="Q2646" s="9">
        <f t="shared" si="414"/>
        <v>24.95</v>
      </c>
      <c r="R2646" s="9">
        <f t="shared" si="415"/>
        <v>39.5</v>
      </c>
      <c r="S2646" s="9">
        <f t="shared" si="416"/>
        <v>37.35</v>
      </c>
      <c r="T2646" s="9">
        <f t="shared" si="417"/>
        <v>33.25</v>
      </c>
      <c r="U2646" s="8">
        <f t="shared" si="418"/>
        <v>33.933333333333337</v>
      </c>
      <c r="V2646" s="8">
        <f t="shared" si="419"/>
        <v>33.762500000000003</v>
      </c>
    </row>
    <row r="2647" spans="1:22" ht="13.5" x14ac:dyDescent="0.25">
      <c r="A2647" s="3">
        <f>RSI!A2647</f>
        <v>45861</v>
      </c>
      <c r="B2647" s="2">
        <f>RSI!B2647</f>
        <v>29.3</v>
      </c>
      <c r="C2647" s="2">
        <f>RSI!I2647</f>
        <v>52.2232250134522</v>
      </c>
      <c r="D2647" s="2">
        <f>MACD!E2647</f>
        <v>0.40187742415289307</v>
      </c>
      <c r="E2647" s="2">
        <f>MACD!F2647</f>
        <v>0.24639967858968531</v>
      </c>
      <c r="F2647" s="2">
        <f>'Moving Avg'!D2647</f>
        <v>29.32</v>
      </c>
      <c r="G2647" s="2">
        <f>'Moving Avg'!F2647</f>
        <v>29.466500000000003</v>
      </c>
      <c r="H2647" s="2">
        <f>'Moving Avg'!G2647</f>
        <v>28.213199999999993</v>
      </c>
      <c r="I2647" s="2">
        <f>'Moving Avg'!H2647</f>
        <v>23.602135000000011</v>
      </c>
      <c r="J2647" s="6" t="str">
        <f>OBV!F2647</f>
        <v>BULLISH</v>
      </c>
      <c r="K2647" s="6" t="str">
        <f>OBV!G2647</f>
        <v>NEUTRAL</v>
      </c>
      <c r="L2647" s="6" t="str">
        <f>OBV!H2647</f>
        <v>CONFIRMED BULLISH</v>
      </c>
      <c r="M2647" s="8">
        <f t="shared" si="410"/>
        <v>25</v>
      </c>
      <c r="N2647" s="8">
        <f t="shared" si="411"/>
        <v>0</v>
      </c>
      <c r="O2647" s="8">
        <f t="shared" si="412"/>
        <v>75</v>
      </c>
      <c r="P2647" s="8">
        <f t="shared" si="413"/>
        <v>83.5</v>
      </c>
      <c r="Q2647" s="9">
        <f t="shared" si="414"/>
        <v>32.524999999999999</v>
      </c>
      <c r="R2647" s="9">
        <f t="shared" si="415"/>
        <v>52.125</v>
      </c>
      <c r="S2647" s="9">
        <f t="shared" si="416"/>
        <v>60.075000000000003</v>
      </c>
      <c r="T2647" s="9">
        <f t="shared" si="417"/>
        <v>45.875</v>
      </c>
      <c r="U2647" s="8">
        <f t="shared" si="418"/>
        <v>48.241666666666674</v>
      </c>
      <c r="V2647" s="8">
        <f t="shared" si="419"/>
        <v>47.650000000000006</v>
      </c>
    </row>
    <row r="2648" spans="1:22" ht="13.5" x14ac:dyDescent="0.25">
      <c r="A2648" s="3">
        <f>RSI!A2648</f>
        <v>45862</v>
      </c>
      <c r="B2648" s="2">
        <f>RSI!B2648</f>
        <v>29.3</v>
      </c>
      <c r="C2648" s="2">
        <f>RSI!I2648</f>
        <v>52.223225013452186</v>
      </c>
      <c r="D2648" s="2">
        <f>MACD!E2648</f>
        <v>0.39452883722430698</v>
      </c>
      <c r="E2648" s="2">
        <f>MACD!F2648</f>
        <v>0.27602551031660966</v>
      </c>
      <c r="F2648" s="2">
        <f>'Moving Avg'!D2648</f>
        <v>29.339999999999996</v>
      </c>
      <c r="G2648" s="2">
        <f>'Moving Avg'!F2648</f>
        <v>29.462499999999995</v>
      </c>
      <c r="H2648" s="2">
        <f>'Moving Avg'!G2648</f>
        <v>28.277199999999993</v>
      </c>
      <c r="I2648" s="2">
        <f>'Moving Avg'!H2648</f>
        <v>23.66039000000001</v>
      </c>
      <c r="J2648" s="6" t="str">
        <f>OBV!F2648</f>
        <v>BULLISH</v>
      </c>
      <c r="K2648" s="6" t="str">
        <f>OBV!G2648</f>
        <v>NEUTRAL</v>
      </c>
      <c r="L2648" s="6" t="str">
        <f>OBV!H2648</f>
        <v>CONFIRMED BULLISH</v>
      </c>
      <c r="M2648" s="8">
        <f t="shared" si="410"/>
        <v>25</v>
      </c>
      <c r="N2648" s="8">
        <f t="shared" si="411"/>
        <v>0</v>
      </c>
      <c r="O2648" s="8">
        <f t="shared" si="412"/>
        <v>75</v>
      </c>
      <c r="P2648" s="8">
        <f t="shared" si="413"/>
        <v>83.5</v>
      </c>
      <c r="Q2648" s="9">
        <f t="shared" si="414"/>
        <v>32.524999999999999</v>
      </c>
      <c r="R2648" s="9">
        <f t="shared" si="415"/>
        <v>52.125</v>
      </c>
      <c r="S2648" s="9">
        <f t="shared" si="416"/>
        <v>60.075000000000003</v>
      </c>
      <c r="T2648" s="9">
        <f t="shared" si="417"/>
        <v>45.875</v>
      </c>
      <c r="U2648" s="8">
        <f t="shared" si="418"/>
        <v>48.241666666666674</v>
      </c>
      <c r="V2648" s="8">
        <f t="shared" si="419"/>
        <v>47.650000000000006</v>
      </c>
    </row>
    <row r="2649" spans="1:22" ht="13.5" x14ac:dyDescent="0.25">
      <c r="A2649" s="3">
        <f>RSI!A2649</f>
        <v>45866</v>
      </c>
      <c r="B2649" s="2">
        <f>RSI!B2649</f>
        <v>29.3</v>
      </c>
      <c r="C2649" s="2">
        <f>RSI!I2649</f>
        <v>52.223225013452186</v>
      </c>
      <c r="D2649" s="2">
        <f>MACD!E2649</f>
        <v>0.38769414561673088</v>
      </c>
      <c r="E2649" s="2">
        <f>MACD!F2649</f>
        <v>0.29835923737663395</v>
      </c>
      <c r="F2649" s="2">
        <f>'Moving Avg'!D2649</f>
        <v>29.32</v>
      </c>
      <c r="G2649" s="2">
        <f>'Moving Avg'!F2649</f>
        <v>29.458499999999994</v>
      </c>
      <c r="H2649" s="2">
        <f>'Moving Avg'!G2649</f>
        <v>28.34119999999999</v>
      </c>
      <c r="I2649" s="2">
        <f>'Moving Avg'!H2649</f>
        <v>23.718645000000009</v>
      </c>
      <c r="J2649" s="6" t="str">
        <f>OBV!F2649</f>
        <v>BEARISH</v>
      </c>
      <c r="K2649" s="6" t="str">
        <f>OBV!G2649</f>
        <v>STRONG</v>
      </c>
      <c r="L2649" s="6" t="str">
        <f>OBV!H2649</f>
        <v>CONFIRMED BEARISH</v>
      </c>
      <c r="M2649" s="8">
        <f t="shared" si="410"/>
        <v>25</v>
      </c>
      <c r="N2649" s="8">
        <f t="shared" si="411"/>
        <v>0</v>
      </c>
      <c r="O2649" s="8">
        <f t="shared" si="412"/>
        <v>75</v>
      </c>
      <c r="P2649" s="8">
        <f t="shared" si="413"/>
        <v>33</v>
      </c>
      <c r="Q2649" s="9">
        <f t="shared" si="414"/>
        <v>24.95</v>
      </c>
      <c r="R2649" s="9">
        <f t="shared" si="415"/>
        <v>39.5</v>
      </c>
      <c r="S2649" s="9">
        <f t="shared" si="416"/>
        <v>37.35</v>
      </c>
      <c r="T2649" s="9">
        <f t="shared" si="417"/>
        <v>33.25</v>
      </c>
      <c r="U2649" s="8">
        <f t="shared" si="418"/>
        <v>33.933333333333337</v>
      </c>
      <c r="V2649" s="8">
        <f t="shared" si="419"/>
        <v>33.762500000000003</v>
      </c>
    </row>
    <row r="2650" spans="1:22" ht="13.5" x14ac:dyDescent="0.25">
      <c r="A2650" s="3">
        <f>RSI!A2650</f>
        <v>45867</v>
      </c>
      <c r="B2650" s="2">
        <f>RSI!B2650</f>
        <v>29.19</v>
      </c>
      <c r="C2650" s="2">
        <f>RSI!I2650</f>
        <v>50.018064198225098</v>
      </c>
      <c r="D2650" s="2">
        <f>MACD!E2650</f>
        <v>0.38948811492000956</v>
      </c>
      <c r="E2650" s="2">
        <f>MACD!F2650</f>
        <v>0.3165850128853091</v>
      </c>
      <c r="F2650" s="2">
        <f>'Moving Avg'!D2650</f>
        <v>29.278000000000002</v>
      </c>
      <c r="G2650" s="2">
        <f>'Moving Avg'!F2650</f>
        <v>29.449000000000002</v>
      </c>
      <c r="H2650" s="2">
        <f>'Moving Avg'!G2650</f>
        <v>28.396999999999995</v>
      </c>
      <c r="I2650" s="2">
        <f>'Moving Avg'!H2650</f>
        <v>23.775425000000009</v>
      </c>
      <c r="J2650" s="6" t="str">
        <f>OBV!F2650</f>
        <v>BEARISH</v>
      </c>
      <c r="K2650" s="6" t="str">
        <f>OBV!G2650</f>
        <v>STRONG</v>
      </c>
      <c r="L2650" s="6" t="str">
        <f>OBV!H2650</f>
        <v>CONFIRMED BEARISH</v>
      </c>
      <c r="M2650" s="8">
        <f t="shared" si="410"/>
        <v>25</v>
      </c>
      <c r="N2650" s="8">
        <f t="shared" si="411"/>
        <v>0</v>
      </c>
      <c r="O2650" s="8">
        <f t="shared" si="412"/>
        <v>75</v>
      </c>
      <c r="P2650" s="8">
        <f t="shared" si="413"/>
        <v>33</v>
      </c>
      <c r="Q2650" s="9">
        <f t="shared" si="414"/>
        <v>24.95</v>
      </c>
      <c r="R2650" s="9">
        <f t="shared" si="415"/>
        <v>39.5</v>
      </c>
      <c r="S2650" s="9">
        <f t="shared" si="416"/>
        <v>37.35</v>
      </c>
      <c r="T2650" s="9">
        <f t="shared" si="417"/>
        <v>33.25</v>
      </c>
      <c r="U2650" s="8">
        <f t="shared" si="418"/>
        <v>33.933333333333337</v>
      </c>
      <c r="V2650" s="8">
        <f t="shared" si="419"/>
        <v>33.762500000000003</v>
      </c>
    </row>
    <row r="2651" spans="1:22" ht="13.5" x14ac:dyDescent="0.25">
      <c r="A2651" s="3">
        <f>RSI!A2651</f>
        <v>45868</v>
      </c>
      <c r="B2651" s="2">
        <f>RSI!B2651</f>
        <v>29.19</v>
      </c>
      <c r="C2651" s="2">
        <f>RSI!I2651</f>
        <v>50.018064198225098</v>
      </c>
      <c r="D2651" s="2">
        <f>MACD!E2651</f>
        <v>0.34497355394770324</v>
      </c>
      <c r="E2651" s="2">
        <f>MACD!F2651</f>
        <v>0.32226272109778797</v>
      </c>
      <c r="F2651" s="2">
        <f>'Moving Avg'!D2651</f>
        <v>29.256</v>
      </c>
      <c r="G2651" s="2">
        <f>'Moving Avg'!F2651</f>
        <v>29.4435</v>
      </c>
      <c r="H2651" s="2">
        <f>'Moving Avg'!G2651</f>
        <v>28.452799999999996</v>
      </c>
      <c r="I2651" s="2">
        <f>'Moving Avg'!H2651</f>
        <v>23.832665000000006</v>
      </c>
      <c r="J2651" s="6" t="str">
        <f>OBV!F2651</f>
        <v>BEARISH</v>
      </c>
      <c r="K2651" s="6" t="str">
        <f>OBV!G2651</f>
        <v>STRONG</v>
      </c>
      <c r="L2651" s="6" t="str">
        <f>OBV!H2651</f>
        <v>CONFIRMED BEARISH</v>
      </c>
      <c r="M2651" s="8">
        <f t="shared" si="410"/>
        <v>25</v>
      </c>
      <c r="N2651" s="8">
        <f t="shared" si="411"/>
        <v>0</v>
      </c>
      <c r="O2651" s="8">
        <f t="shared" si="412"/>
        <v>75</v>
      </c>
      <c r="P2651" s="8">
        <f t="shared" si="413"/>
        <v>33</v>
      </c>
      <c r="Q2651" s="9">
        <f t="shared" si="414"/>
        <v>24.95</v>
      </c>
      <c r="R2651" s="9">
        <f t="shared" si="415"/>
        <v>39.5</v>
      </c>
      <c r="S2651" s="9">
        <f t="shared" si="416"/>
        <v>37.35</v>
      </c>
      <c r="T2651" s="9">
        <f t="shared" si="417"/>
        <v>33.25</v>
      </c>
      <c r="U2651" s="8">
        <f t="shared" si="418"/>
        <v>33.933333333333337</v>
      </c>
      <c r="V2651" s="8">
        <f t="shared" si="419"/>
        <v>33.762500000000003</v>
      </c>
    </row>
    <row r="2652" spans="1:22" ht="13.5" x14ac:dyDescent="0.25">
      <c r="A2652" s="3">
        <f>RSI!A2652</f>
        <v>45869</v>
      </c>
      <c r="B2652" s="2">
        <f>RSI!B2652</f>
        <v>29.19</v>
      </c>
      <c r="C2652" s="2">
        <f>RSI!I2652</f>
        <v>50.018064198225098</v>
      </c>
      <c r="D2652" s="2">
        <f>MACD!E2652</f>
        <v>0.29203509673067884</v>
      </c>
      <c r="E2652" s="2">
        <f>MACD!F2652</f>
        <v>0.31621719622436617</v>
      </c>
      <c r="F2652" s="2">
        <f>'Moving Avg'!D2652</f>
        <v>29.234000000000002</v>
      </c>
      <c r="G2652" s="2">
        <f>'Moving Avg'!F2652</f>
        <v>29.438000000000006</v>
      </c>
      <c r="H2652" s="2">
        <f>'Moving Avg'!G2652</f>
        <v>28.508600000000001</v>
      </c>
      <c r="I2652" s="2">
        <f>'Moving Avg'!H2652</f>
        <v>23.890370000000004</v>
      </c>
      <c r="J2652" s="6" t="str">
        <f>OBV!F2652</f>
        <v>BEARISH</v>
      </c>
      <c r="K2652" s="6" t="str">
        <f>OBV!G2652</f>
        <v>STRONG</v>
      </c>
      <c r="L2652" s="6" t="str">
        <f>OBV!H2652</f>
        <v>CONFIRMED BEARISH</v>
      </c>
      <c r="M2652" s="8">
        <f t="shared" si="410"/>
        <v>25</v>
      </c>
      <c r="N2652" s="8">
        <f t="shared" si="411"/>
        <v>100</v>
      </c>
      <c r="O2652" s="8">
        <f t="shared" si="412"/>
        <v>75</v>
      </c>
      <c r="P2652" s="8">
        <f t="shared" si="413"/>
        <v>33</v>
      </c>
      <c r="Q2652" s="9">
        <f t="shared" si="414"/>
        <v>59.95</v>
      </c>
      <c r="R2652" s="9">
        <f t="shared" si="415"/>
        <v>59.5</v>
      </c>
      <c r="S2652" s="9">
        <f t="shared" si="416"/>
        <v>52.35</v>
      </c>
      <c r="T2652" s="9">
        <f t="shared" si="417"/>
        <v>58.25</v>
      </c>
      <c r="U2652" s="8">
        <f t="shared" si="418"/>
        <v>57.266666666666673</v>
      </c>
      <c r="V2652" s="8">
        <f t="shared" si="419"/>
        <v>57.512500000000003</v>
      </c>
    </row>
    <row r="2653" spans="1:22" ht="13.5" x14ac:dyDescent="0.25">
      <c r="A2653" s="3">
        <f>RSI!A2653</f>
        <v>45870</v>
      </c>
      <c r="B2653" s="2">
        <f>RSI!B2653</f>
        <v>29.19</v>
      </c>
      <c r="C2653" s="2">
        <f>RSI!I2653</f>
        <v>50.018064198225098</v>
      </c>
      <c r="D2653" s="2">
        <f>MACD!E2653</f>
        <v>0.24734502231015298</v>
      </c>
      <c r="E2653" s="2">
        <f>MACD!F2653</f>
        <v>0.30244276144152354</v>
      </c>
      <c r="F2653" s="2">
        <f>'Moving Avg'!D2653</f>
        <v>29.212</v>
      </c>
      <c r="G2653" s="2">
        <f>'Moving Avg'!F2653</f>
        <v>29.432500000000005</v>
      </c>
      <c r="H2653" s="2">
        <f>'Moving Avg'!G2653</f>
        <v>28.564400000000006</v>
      </c>
      <c r="I2653" s="2">
        <f>'Moving Avg'!H2653</f>
        <v>23.946219999999997</v>
      </c>
      <c r="J2653" s="6" t="str">
        <f>OBV!F2653</f>
        <v>BEARISH</v>
      </c>
      <c r="K2653" s="6" t="str">
        <f>OBV!G2653</f>
        <v>STRONG</v>
      </c>
      <c r="L2653" s="6" t="str">
        <f>OBV!H2653</f>
        <v>CONFIRMED BEARISH</v>
      </c>
      <c r="M2653" s="8">
        <f t="shared" si="410"/>
        <v>25</v>
      </c>
      <c r="N2653" s="8">
        <f t="shared" si="411"/>
        <v>100</v>
      </c>
      <c r="O2653" s="8">
        <f t="shared" si="412"/>
        <v>75</v>
      </c>
      <c r="P2653" s="8">
        <f t="shared" si="413"/>
        <v>33</v>
      </c>
      <c r="Q2653" s="9">
        <f t="shared" si="414"/>
        <v>59.95</v>
      </c>
      <c r="R2653" s="9">
        <f t="shared" si="415"/>
        <v>59.5</v>
      </c>
      <c r="S2653" s="9">
        <f t="shared" si="416"/>
        <v>52.35</v>
      </c>
      <c r="T2653" s="9">
        <f t="shared" si="417"/>
        <v>58.25</v>
      </c>
      <c r="U2653" s="8">
        <f t="shared" si="418"/>
        <v>57.266666666666673</v>
      </c>
      <c r="V2653" s="8">
        <f t="shared" si="419"/>
        <v>57.512500000000003</v>
      </c>
    </row>
    <row r="2654" spans="1:22" ht="13.5" x14ac:dyDescent="0.25">
      <c r="A2654" s="3">
        <f>RSI!A2654</f>
        <v>45873</v>
      </c>
      <c r="B2654" s="2">
        <f>RSI!B2654</f>
        <v>29.99</v>
      </c>
      <c r="C2654" s="2">
        <f>RSI!I2654</f>
        <v>64.628569544763025</v>
      </c>
      <c r="D2654" s="2">
        <f>MACD!E2654</f>
        <v>0.18113661617088184</v>
      </c>
      <c r="E2654" s="2">
        <f>MACD!F2654</f>
        <v>0.27818153238739524</v>
      </c>
      <c r="F2654" s="2">
        <f>'Moving Avg'!D2654</f>
        <v>29.35</v>
      </c>
      <c r="G2654" s="2">
        <f>'Moving Avg'!F2654</f>
        <v>29.467000000000002</v>
      </c>
      <c r="H2654" s="2">
        <f>'Moving Avg'!G2654</f>
        <v>28.636200000000009</v>
      </c>
      <c r="I2654" s="2">
        <f>'Moving Avg'!H2654</f>
        <v>24.006070000000001</v>
      </c>
      <c r="J2654" s="6" t="str">
        <f>OBV!F2654</f>
        <v>BULLISH</v>
      </c>
      <c r="K2654" s="6" t="str">
        <f>OBV!G2654</f>
        <v>NEUTRAL</v>
      </c>
      <c r="L2654" s="6" t="str">
        <f>OBV!H2654</f>
        <v>CONFIRMED BULLISH</v>
      </c>
      <c r="M2654" s="8">
        <f t="shared" si="410"/>
        <v>25</v>
      </c>
      <c r="N2654" s="8">
        <f t="shared" si="411"/>
        <v>100</v>
      </c>
      <c r="O2654" s="8">
        <f t="shared" si="412"/>
        <v>75</v>
      </c>
      <c r="P2654" s="8">
        <f t="shared" si="413"/>
        <v>83.5</v>
      </c>
      <c r="Q2654" s="9">
        <f t="shared" si="414"/>
        <v>67.525000000000006</v>
      </c>
      <c r="R2654" s="9">
        <f t="shared" si="415"/>
        <v>72.125</v>
      </c>
      <c r="S2654" s="9">
        <f t="shared" si="416"/>
        <v>75.075000000000003</v>
      </c>
      <c r="T2654" s="9">
        <f t="shared" si="417"/>
        <v>70.875</v>
      </c>
      <c r="U2654" s="8">
        <f t="shared" si="418"/>
        <v>71.575000000000003</v>
      </c>
      <c r="V2654" s="8">
        <f t="shared" si="419"/>
        <v>71.400000000000006</v>
      </c>
    </row>
    <row r="2655" spans="1:22" ht="13.5" x14ac:dyDescent="0.25">
      <c r="A2655" s="3">
        <f>RSI!A2655</f>
        <v>45874</v>
      </c>
      <c r="B2655" s="2">
        <f>RSI!B2655</f>
        <v>29.99</v>
      </c>
      <c r="C2655" s="2">
        <f>RSI!I2655</f>
        <v>64.628569544763025</v>
      </c>
      <c r="D2655" s="2">
        <f>MACD!E2655</f>
        <v>0.12047605163247255</v>
      </c>
      <c r="E2655" s="2">
        <f>MACD!F2655</f>
        <v>0.24664043623641072</v>
      </c>
      <c r="F2655" s="2">
        <f>'Moving Avg'!D2655</f>
        <v>29.51</v>
      </c>
      <c r="G2655" s="2">
        <f>'Moving Avg'!F2655</f>
        <v>29.452000000000005</v>
      </c>
      <c r="H2655" s="2">
        <f>'Moving Avg'!G2655</f>
        <v>28.714000000000006</v>
      </c>
      <c r="I2655" s="2">
        <f>'Moving Avg'!H2655</f>
        <v>24.066849999999999</v>
      </c>
      <c r="J2655" s="6" t="str">
        <f>OBV!F2655</f>
        <v>BULLISH</v>
      </c>
      <c r="K2655" s="6" t="str">
        <f>OBV!G2655</f>
        <v>WEAK</v>
      </c>
      <c r="L2655" s="6" t="str">
        <f>OBV!H2655</f>
        <v>CONFIRMED BULLISH</v>
      </c>
      <c r="M2655" s="8">
        <f t="shared" si="410"/>
        <v>25</v>
      </c>
      <c r="N2655" s="8">
        <f t="shared" si="411"/>
        <v>100</v>
      </c>
      <c r="O2655" s="8">
        <f t="shared" si="412"/>
        <v>75</v>
      </c>
      <c r="P2655" s="8">
        <f t="shared" si="413"/>
        <v>67</v>
      </c>
      <c r="Q2655" s="9">
        <f t="shared" si="414"/>
        <v>65.05</v>
      </c>
      <c r="R2655" s="9">
        <f t="shared" si="415"/>
        <v>68</v>
      </c>
      <c r="S2655" s="9">
        <f t="shared" si="416"/>
        <v>67.650000000000006</v>
      </c>
      <c r="T2655" s="9">
        <f t="shared" si="417"/>
        <v>66.75</v>
      </c>
      <c r="U2655" s="8">
        <f t="shared" si="418"/>
        <v>66.900000000000006</v>
      </c>
      <c r="V2655" s="8">
        <f t="shared" si="419"/>
        <v>66.862500000000011</v>
      </c>
    </row>
    <row r="2656" spans="1:22" ht="13.5" x14ac:dyDescent="0.25">
      <c r="A2656" s="3">
        <f>RSI!A2656</f>
        <v>45875</v>
      </c>
      <c r="B2656" s="2">
        <f>RSI!B2656</f>
        <v>29.99</v>
      </c>
      <c r="C2656" s="2">
        <f>RSI!I2656</f>
        <v>64.628569544763025</v>
      </c>
      <c r="D2656" s="2">
        <f>MACD!E2656</f>
        <v>4.9468759739042412E-2</v>
      </c>
      <c r="E2656" s="2">
        <f>MACD!F2656</f>
        <v>0.20720610093693706</v>
      </c>
      <c r="F2656" s="2">
        <f>'Moving Avg'!D2656</f>
        <v>29.669999999999998</v>
      </c>
      <c r="G2656" s="2">
        <f>'Moving Avg'!F2656</f>
        <v>29.441500000000001</v>
      </c>
      <c r="H2656" s="2">
        <f>'Moving Avg'!G2656</f>
        <v>28.795800000000003</v>
      </c>
      <c r="I2656" s="2">
        <f>'Moving Avg'!H2656</f>
        <v>24.12763</v>
      </c>
      <c r="J2656" s="6" t="str">
        <f>OBV!F2656</f>
        <v>BULLISH</v>
      </c>
      <c r="K2656" s="6" t="str">
        <f>OBV!G2656</f>
        <v>WEAK</v>
      </c>
      <c r="L2656" s="6" t="str">
        <f>OBV!H2656</f>
        <v>CONFIRMED BULLISH</v>
      </c>
      <c r="M2656" s="8">
        <f t="shared" si="410"/>
        <v>25</v>
      </c>
      <c r="N2656" s="8">
        <f t="shared" si="411"/>
        <v>100</v>
      </c>
      <c r="O2656" s="8">
        <f t="shared" si="412"/>
        <v>75</v>
      </c>
      <c r="P2656" s="8">
        <f t="shared" si="413"/>
        <v>67</v>
      </c>
      <c r="Q2656" s="9">
        <f t="shared" si="414"/>
        <v>65.05</v>
      </c>
      <c r="R2656" s="9">
        <f t="shared" si="415"/>
        <v>68</v>
      </c>
      <c r="S2656" s="9">
        <f t="shared" si="416"/>
        <v>67.650000000000006</v>
      </c>
      <c r="T2656" s="9">
        <f t="shared" si="417"/>
        <v>66.75</v>
      </c>
      <c r="U2656" s="8">
        <f t="shared" si="418"/>
        <v>66.900000000000006</v>
      </c>
      <c r="V2656" s="8">
        <f t="shared" si="419"/>
        <v>66.862500000000011</v>
      </c>
    </row>
    <row r="2657" spans="1:22" ht="13.5" x14ac:dyDescent="0.25">
      <c r="A2657" s="3">
        <f>RSI!A2657</f>
        <v>45876</v>
      </c>
      <c r="B2657" s="2">
        <f>RSI!B2657</f>
        <v>29.85</v>
      </c>
      <c r="C2657" s="2">
        <f>RSI!I2657</f>
        <v>60.747321510045623</v>
      </c>
      <c r="D2657" s="2">
        <f>MACD!E2657</f>
        <v>-4.2203579522670509E-3</v>
      </c>
      <c r="E2657" s="2">
        <f>MACD!F2657</f>
        <v>0.16492080915909624</v>
      </c>
      <c r="F2657" s="2">
        <f>'Moving Avg'!D2657</f>
        <v>29.802</v>
      </c>
      <c r="G2657" s="2">
        <f>'Moving Avg'!F2657</f>
        <v>29.454000000000001</v>
      </c>
      <c r="H2657" s="2">
        <f>'Moving Avg'!G2657</f>
        <v>28.8748</v>
      </c>
      <c r="I2657" s="2">
        <f>'Moving Avg'!H2657</f>
        <v>24.187709999999996</v>
      </c>
      <c r="J2657" s="6" t="str">
        <f>OBV!F2657</f>
        <v>BULLISH</v>
      </c>
      <c r="K2657" s="6" t="str">
        <f>OBV!G2657</f>
        <v>NEUTRAL</v>
      </c>
      <c r="L2657" s="6" t="str">
        <f>OBV!H2657</f>
        <v>CONFIRMED BULLISH</v>
      </c>
      <c r="M2657" s="8">
        <f t="shared" si="410"/>
        <v>25</v>
      </c>
      <c r="N2657" s="8">
        <f t="shared" si="411"/>
        <v>100</v>
      </c>
      <c r="O2657" s="8">
        <f t="shared" si="412"/>
        <v>75</v>
      </c>
      <c r="P2657" s="8">
        <f t="shared" si="413"/>
        <v>83.5</v>
      </c>
      <c r="Q2657" s="9">
        <f t="shared" si="414"/>
        <v>67.525000000000006</v>
      </c>
      <c r="R2657" s="9">
        <f t="shared" si="415"/>
        <v>72.125</v>
      </c>
      <c r="S2657" s="9">
        <f t="shared" si="416"/>
        <v>75.075000000000003</v>
      </c>
      <c r="T2657" s="9">
        <f t="shared" si="417"/>
        <v>70.875</v>
      </c>
      <c r="U2657" s="8">
        <f t="shared" si="418"/>
        <v>71.575000000000003</v>
      </c>
      <c r="V2657" s="8">
        <f t="shared" si="419"/>
        <v>71.400000000000006</v>
      </c>
    </row>
    <row r="2658" spans="1:22" ht="13.5" x14ac:dyDescent="0.25">
      <c r="A2658" s="3">
        <f>RSI!A2658</f>
        <v>45877</v>
      </c>
      <c r="B2658" s="2">
        <f>RSI!B2658</f>
        <v>29.85</v>
      </c>
      <c r="C2658" s="2">
        <f>RSI!I2658</f>
        <v>60.747321510045623</v>
      </c>
      <c r="D2658" s="2">
        <f>MACD!E2658</f>
        <v>-5.2504192520075321E-2</v>
      </c>
      <c r="E2658" s="2">
        <f>MACD!F2658</f>
        <v>0.12143580882326194</v>
      </c>
      <c r="F2658" s="2">
        <f>'Moving Avg'!D2658</f>
        <v>29.933999999999997</v>
      </c>
      <c r="G2658" s="2">
        <f>'Moving Avg'!F2658</f>
        <v>29.466500000000003</v>
      </c>
      <c r="H2658" s="2">
        <f>'Moving Avg'!G2658</f>
        <v>28.953800000000001</v>
      </c>
      <c r="I2658" s="2">
        <f>'Moving Avg'!H2658</f>
        <v>24.247789999999998</v>
      </c>
      <c r="J2658" s="6" t="str">
        <f>OBV!F2658</f>
        <v>BULLISH</v>
      </c>
      <c r="K2658" s="6" t="str">
        <f>OBV!G2658</f>
        <v>NEUTRAL</v>
      </c>
      <c r="L2658" s="6" t="str">
        <f>OBV!H2658</f>
        <v>CONFIRMED BULLISH</v>
      </c>
      <c r="M2658" s="8">
        <f t="shared" si="410"/>
        <v>25</v>
      </c>
      <c r="N2658" s="8">
        <f t="shared" si="411"/>
        <v>100</v>
      </c>
      <c r="O2658" s="8">
        <f t="shared" si="412"/>
        <v>75</v>
      </c>
      <c r="P2658" s="8">
        <f t="shared" si="413"/>
        <v>83.5</v>
      </c>
      <c r="Q2658" s="9">
        <f t="shared" si="414"/>
        <v>67.525000000000006</v>
      </c>
      <c r="R2658" s="9">
        <f t="shared" si="415"/>
        <v>72.125</v>
      </c>
      <c r="S2658" s="9">
        <f t="shared" si="416"/>
        <v>75.075000000000003</v>
      </c>
      <c r="T2658" s="9">
        <f t="shared" si="417"/>
        <v>70.875</v>
      </c>
      <c r="U2658" s="8">
        <f t="shared" si="418"/>
        <v>71.575000000000003</v>
      </c>
      <c r="V2658" s="8">
        <f t="shared" si="419"/>
        <v>71.400000000000006</v>
      </c>
    </row>
    <row r="2659" spans="1:22" ht="13.5" x14ac:dyDescent="0.25">
      <c r="A2659" s="3">
        <f>RSI!A2659</f>
        <v>45880</v>
      </c>
      <c r="B2659" s="2">
        <f>RSI!B2659</f>
        <v>29.85</v>
      </c>
      <c r="C2659" s="2">
        <f>RSI!I2659</f>
        <v>60.747321510045623</v>
      </c>
      <c r="D2659" s="2">
        <f>MACD!E2659</f>
        <v>-9.600287552881781E-2</v>
      </c>
      <c r="E2659" s="2">
        <f>MACD!F2659</f>
        <v>7.794807195284599E-2</v>
      </c>
      <c r="F2659" s="2">
        <f>'Moving Avg'!D2659</f>
        <v>29.905999999999999</v>
      </c>
      <c r="G2659" s="2">
        <f>'Moving Avg'!F2659</f>
        <v>29.479000000000006</v>
      </c>
      <c r="H2659" s="2">
        <f>'Moving Avg'!G2659</f>
        <v>29.032799999999998</v>
      </c>
      <c r="I2659" s="2">
        <f>'Moving Avg'!H2659</f>
        <v>24.307870000000001</v>
      </c>
      <c r="J2659" s="6" t="str">
        <f>OBV!F2659</f>
        <v>BEARISH</v>
      </c>
      <c r="K2659" s="6" t="str">
        <f>OBV!G2659</f>
        <v>STRONG</v>
      </c>
      <c r="L2659" s="6" t="str">
        <f>OBV!H2659</f>
        <v>CONFIRMED BEARISH</v>
      </c>
      <c r="M2659" s="8">
        <f t="shared" si="410"/>
        <v>25</v>
      </c>
      <c r="N2659" s="8">
        <f t="shared" si="411"/>
        <v>100</v>
      </c>
      <c r="O2659" s="8">
        <f t="shared" si="412"/>
        <v>75</v>
      </c>
      <c r="P2659" s="8">
        <f t="shared" si="413"/>
        <v>33</v>
      </c>
      <c r="Q2659" s="9">
        <f t="shared" si="414"/>
        <v>59.95</v>
      </c>
      <c r="R2659" s="9">
        <f t="shared" si="415"/>
        <v>59.5</v>
      </c>
      <c r="S2659" s="9">
        <f t="shared" si="416"/>
        <v>52.35</v>
      </c>
      <c r="T2659" s="9">
        <f t="shared" si="417"/>
        <v>58.25</v>
      </c>
      <c r="U2659" s="8">
        <f t="shared" si="418"/>
        <v>57.266666666666673</v>
      </c>
      <c r="V2659" s="8">
        <f t="shared" si="419"/>
        <v>57.512500000000003</v>
      </c>
    </row>
    <row r="2660" spans="1:22" ht="13.5" x14ac:dyDescent="0.25">
      <c r="A2660" s="3">
        <f>RSI!A2660</f>
        <v>45881</v>
      </c>
      <c r="B2660" s="2">
        <f>RSI!B2660</f>
        <v>29.85</v>
      </c>
      <c r="C2660" s="2">
        <f>RSI!I2660</f>
        <v>60.747321510045623</v>
      </c>
      <c r="D2660" s="2">
        <f>MACD!E2660</f>
        <v>-0.15217987360655982</v>
      </c>
      <c r="E2660" s="2">
        <f>MACD!F2660</f>
        <v>3.1922482840964828E-2</v>
      </c>
      <c r="F2660" s="2">
        <f>'Moving Avg'!D2660</f>
        <v>29.877999999999997</v>
      </c>
      <c r="G2660" s="2">
        <f>'Moving Avg'!F2660</f>
        <v>29.491500000000009</v>
      </c>
      <c r="H2660" s="2">
        <f>'Moving Avg'!G2660</f>
        <v>29.113799999999998</v>
      </c>
      <c r="I2660" s="2">
        <f>'Moving Avg'!H2660</f>
        <v>24.368410000000004</v>
      </c>
      <c r="J2660" s="6" t="str">
        <f>OBV!F2660</f>
        <v>BEARISH</v>
      </c>
      <c r="K2660" s="6" t="str">
        <f>OBV!G2660</f>
        <v>STRONG</v>
      </c>
      <c r="L2660" s="6" t="str">
        <f>OBV!H2660</f>
        <v>CONFIRMED BEARISH</v>
      </c>
      <c r="M2660" s="8">
        <f t="shared" si="410"/>
        <v>25</v>
      </c>
      <c r="N2660" s="8">
        <f t="shared" si="411"/>
        <v>100</v>
      </c>
      <c r="O2660" s="8">
        <f t="shared" si="412"/>
        <v>75</v>
      </c>
      <c r="P2660" s="8">
        <f t="shared" si="413"/>
        <v>33</v>
      </c>
      <c r="Q2660" s="9">
        <f t="shared" si="414"/>
        <v>59.95</v>
      </c>
      <c r="R2660" s="9">
        <f t="shared" si="415"/>
        <v>59.5</v>
      </c>
      <c r="S2660" s="9">
        <f t="shared" si="416"/>
        <v>52.35</v>
      </c>
      <c r="T2660" s="9">
        <f t="shared" si="417"/>
        <v>58.25</v>
      </c>
      <c r="U2660" s="8">
        <f t="shared" si="418"/>
        <v>57.266666666666673</v>
      </c>
      <c r="V2660" s="8">
        <f t="shared" si="419"/>
        <v>57.512500000000003</v>
      </c>
    </row>
    <row r="2661" spans="1:22" ht="13.5" x14ac:dyDescent="0.25">
      <c r="A2661" s="3">
        <f>RSI!A2661</f>
        <v>45883</v>
      </c>
      <c r="B2661" s="2">
        <f>RSI!B2661</f>
        <v>29.35</v>
      </c>
      <c r="C2661" s="2">
        <f>RSI!I2661</f>
        <v>47.146211427765785</v>
      </c>
      <c r="D2661" s="2">
        <f>MACD!E2661</f>
        <v>-0.16494327809930098</v>
      </c>
      <c r="E2661" s="2">
        <f>MACD!F2661</f>
        <v>-7.4506693470883338E-3</v>
      </c>
      <c r="F2661" s="2">
        <f>'Moving Avg'!D2661</f>
        <v>29.75</v>
      </c>
      <c r="G2661" s="2">
        <f>'Moving Avg'!F2661</f>
        <v>29.494000000000007</v>
      </c>
      <c r="H2661" s="2">
        <f>'Moving Avg'!G2661</f>
        <v>29.184799999999996</v>
      </c>
      <c r="I2661" s="2">
        <f>'Moving Avg'!H2661</f>
        <v>24.42645000000001</v>
      </c>
      <c r="J2661" s="6" t="str">
        <f>OBV!F2661</f>
        <v>BEARISH</v>
      </c>
      <c r="K2661" s="6" t="str">
        <f>OBV!G2661</f>
        <v>STRONG</v>
      </c>
      <c r="L2661" s="6" t="str">
        <f>OBV!H2661</f>
        <v>CONFIRMED BEARISH</v>
      </c>
      <c r="M2661" s="8">
        <f t="shared" si="410"/>
        <v>25</v>
      </c>
      <c r="N2661" s="8">
        <f t="shared" si="411"/>
        <v>100</v>
      </c>
      <c r="O2661" s="8">
        <f t="shared" si="412"/>
        <v>75</v>
      </c>
      <c r="P2661" s="8">
        <f t="shared" si="413"/>
        <v>33</v>
      </c>
      <c r="Q2661" s="9">
        <f t="shared" si="414"/>
        <v>59.95</v>
      </c>
      <c r="R2661" s="9">
        <f t="shared" si="415"/>
        <v>59.5</v>
      </c>
      <c r="S2661" s="9">
        <f t="shared" si="416"/>
        <v>52.35</v>
      </c>
      <c r="T2661" s="9">
        <f t="shared" si="417"/>
        <v>58.25</v>
      </c>
      <c r="U2661" s="8">
        <f t="shared" si="418"/>
        <v>57.266666666666673</v>
      </c>
      <c r="V2661" s="8">
        <f t="shared" si="419"/>
        <v>57.512500000000003</v>
      </c>
    </row>
    <row r="2662" spans="1:22" ht="13.5" x14ac:dyDescent="0.25">
      <c r="A2662" s="3">
        <f>RSI!A2662</f>
        <v>45884</v>
      </c>
      <c r="B2662" s="2">
        <f>RSI!B2662</f>
        <v>29.34</v>
      </c>
      <c r="C2662" s="2">
        <f>RSI!I2662</f>
        <v>46.919945375902586</v>
      </c>
      <c r="D2662" s="2">
        <f>MACD!E2662</f>
        <v>-0.17414602203977481</v>
      </c>
      <c r="E2662" s="2">
        <f>MACD!F2662</f>
        <v>-4.0789739885625634E-2</v>
      </c>
      <c r="F2662" s="2">
        <f>'Moving Avg'!D2662</f>
        <v>29.648000000000003</v>
      </c>
      <c r="G2662" s="2">
        <f>'Moving Avg'!F2662</f>
        <v>29.501000000000012</v>
      </c>
      <c r="H2662" s="2">
        <f>'Moving Avg'!G2662</f>
        <v>29.262399999999992</v>
      </c>
      <c r="I2662" s="2">
        <f>'Moving Avg'!H2662</f>
        <v>24.484440000000003</v>
      </c>
      <c r="J2662" s="6" t="str">
        <f>OBV!F2662</f>
        <v>BEARISH</v>
      </c>
      <c r="K2662" s="6" t="str">
        <f>OBV!G2662</f>
        <v>STRONG</v>
      </c>
      <c r="L2662" s="6" t="str">
        <f>OBV!H2662</f>
        <v>CONFIRMED BEARISH</v>
      </c>
      <c r="M2662" s="8">
        <f t="shared" si="410"/>
        <v>25</v>
      </c>
      <c r="N2662" s="8">
        <f t="shared" si="411"/>
        <v>100</v>
      </c>
      <c r="O2662" s="8">
        <f t="shared" si="412"/>
        <v>75</v>
      </c>
      <c r="P2662" s="8">
        <f t="shared" si="413"/>
        <v>33</v>
      </c>
      <c r="Q2662" s="9">
        <f t="shared" si="414"/>
        <v>59.95</v>
      </c>
      <c r="R2662" s="9">
        <f t="shared" si="415"/>
        <v>59.5</v>
      </c>
      <c r="S2662" s="9">
        <f t="shared" si="416"/>
        <v>52.35</v>
      </c>
      <c r="T2662" s="9">
        <f t="shared" si="417"/>
        <v>58.25</v>
      </c>
      <c r="U2662" s="8">
        <f t="shared" si="418"/>
        <v>57.266666666666673</v>
      </c>
      <c r="V2662" s="8">
        <f t="shared" si="419"/>
        <v>57.512500000000003</v>
      </c>
    </row>
    <row r="2663" spans="1:22" ht="13.5" x14ac:dyDescent="0.25">
      <c r="A2663" s="3">
        <f>RSI!A2663</f>
        <v>45887</v>
      </c>
      <c r="B2663" s="2">
        <f>RSI!B2663</f>
        <v>29.34</v>
      </c>
      <c r="C2663" s="2">
        <f>RSI!I2663</f>
        <v>46.919945375902593</v>
      </c>
      <c r="D2663" s="2">
        <f>MACD!E2663</f>
        <v>-0.18108098071633094</v>
      </c>
      <c r="E2663" s="2">
        <f>MACD!F2663</f>
        <v>-6.8847988051766701E-2</v>
      </c>
      <c r="F2663" s="2">
        <f>'Moving Avg'!D2663</f>
        <v>29.546000000000003</v>
      </c>
      <c r="G2663" s="2">
        <f>'Moving Avg'!F2663</f>
        <v>29.50800000000001</v>
      </c>
      <c r="H2663" s="2">
        <f>'Moving Avg'!G2663</f>
        <v>29.349199999999993</v>
      </c>
      <c r="I2663" s="2">
        <f>'Moving Avg'!H2663</f>
        <v>24.54243000000001</v>
      </c>
      <c r="J2663" s="6" t="str">
        <f>OBV!F2663</f>
        <v>BEARISH</v>
      </c>
      <c r="K2663" s="6" t="str">
        <f>OBV!G2663</f>
        <v>STRONG</v>
      </c>
      <c r="L2663" s="6" t="str">
        <f>OBV!H2663</f>
        <v>CONFIRMED BEARISH</v>
      </c>
      <c r="M2663" s="8">
        <f t="shared" si="410"/>
        <v>25</v>
      </c>
      <c r="N2663" s="8">
        <f t="shared" si="411"/>
        <v>100</v>
      </c>
      <c r="O2663" s="8">
        <f t="shared" si="412"/>
        <v>75</v>
      </c>
      <c r="P2663" s="8">
        <f t="shared" si="413"/>
        <v>33</v>
      </c>
      <c r="Q2663" s="9">
        <f t="shared" si="414"/>
        <v>59.95</v>
      </c>
      <c r="R2663" s="9">
        <f t="shared" si="415"/>
        <v>59.5</v>
      </c>
      <c r="S2663" s="9">
        <f t="shared" si="416"/>
        <v>52.35</v>
      </c>
      <c r="T2663" s="9">
        <f t="shared" si="417"/>
        <v>58.25</v>
      </c>
      <c r="U2663" s="8">
        <f t="shared" si="418"/>
        <v>57.266666666666673</v>
      </c>
      <c r="V2663" s="8">
        <f t="shared" si="419"/>
        <v>57.512500000000003</v>
      </c>
    </row>
    <row r="2664" spans="1:22" ht="13.5" x14ac:dyDescent="0.25">
      <c r="A2664" s="3">
        <f>RSI!A2664</f>
        <v>45888</v>
      </c>
      <c r="B2664" s="2">
        <f>RSI!B2664</f>
        <v>28.9</v>
      </c>
      <c r="C2664" s="2">
        <f>RSI!I2664</f>
        <v>37.689630398911106</v>
      </c>
      <c r="D2664" s="2">
        <f>MACD!E2664</f>
        <v>-3.0490638018861205E-2</v>
      </c>
      <c r="E2664" s="2">
        <f>MACD!F2664</f>
        <v>-6.1176518045185604E-2</v>
      </c>
      <c r="F2664" s="2">
        <f>'Moving Avg'!D2664</f>
        <v>29.356000000000002</v>
      </c>
      <c r="G2664" s="2">
        <f>'Moving Avg'!F2664</f>
        <v>29.483000000000011</v>
      </c>
      <c r="H2664" s="2">
        <f>'Moving Avg'!G2664</f>
        <v>29.397199999999994</v>
      </c>
      <c r="I2664" s="2">
        <f>'Moving Avg'!H2664</f>
        <v>24.598220000000001</v>
      </c>
      <c r="J2664" s="6" t="str">
        <f>OBV!F2664</f>
        <v>BEARISH</v>
      </c>
      <c r="K2664" s="6" t="str">
        <f>OBV!G2664</f>
        <v>STRONG</v>
      </c>
      <c r="L2664" s="6" t="str">
        <f>OBV!H2664</f>
        <v>CONFIRMED BEARISH</v>
      </c>
      <c r="M2664" s="8">
        <f t="shared" si="410"/>
        <v>25</v>
      </c>
      <c r="N2664" s="8">
        <f t="shared" si="411"/>
        <v>0</v>
      </c>
      <c r="O2664" s="8">
        <f t="shared" si="412"/>
        <v>50</v>
      </c>
      <c r="P2664" s="8">
        <f t="shared" si="413"/>
        <v>33</v>
      </c>
      <c r="Q2664" s="9">
        <f t="shared" si="414"/>
        <v>21.2</v>
      </c>
      <c r="R2664" s="9">
        <f t="shared" si="415"/>
        <v>30.75</v>
      </c>
      <c r="S2664" s="9">
        <f t="shared" si="416"/>
        <v>31.1</v>
      </c>
      <c r="T2664" s="9">
        <f t="shared" si="417"/>
        <v>27</v>
      </c>
      <c r="U2664" s="8">
        <f t="shared" si="418"/>
        <v>27.683333333333337</v>
      </c>
      <c r="V2664" s="8">
        <f t="shared" si="419"/>
        <v>27.512500000000003</v>
      </c>
    </row>
    <row r="2665" spans="1:22" ht="13.5" x14ac:dyDescent="0.25">
      <c r="A2665" s="3">
        <f>RSI!A2665</f>
        <v>45889</v>
      </c>
      <c r="B2665" s="2">
        <f>RSI!B2665</f>
        <v>28.9</v>
      </c>
      <c r="C2665" s="2">
        <f>RSI!I2665</f>
        <v>37.689630398911106</v>
      </c>
      <c r="D2665" s="2">
        <f>MACD!E2665</f>
        <v>0.10026237278991346</v>
      </c>
      <c r="E2665" s="2">
        <f>MACD!F2665</f>
        <v>-2.8888739878165797E-2</v>
      </c>
      <c r="F2665" s="2">
        <f>'Moving Avg'!D2665</f>
        <v>29.166000000000004</v>
      </c>
      <c r="G2665" s="2">
        <f>'Moving Avg'!F2665</f>
        <v>29.458000000000006</v>
      </c>
      <c r="H2665" s="2">
        <f>'Moving Avg'!G2665</f>
        <v>29.455199999999994</v>
      </c>
      <c r="I2665" s="2">
        <f>'Moving Avg'!H2665</f>
        <v>24.654010000000003</v>
      </c>
      <c r="J2665" s="6" t="str">
        <f>OBV!F2665</f>
        <v>BEARISH</v>
      </c>
      <c r="K2665" s="6" t="str">
        <f>OBV!G2665</f>
        <v>STRONG</v>
      </c>
      <c r="L2665" s="6" t="str">
        <f>OBV!H2665</f>
        <v>CONFIRMED BEARISH</v>
      </c>
      <c r="M2665" s="8">
        <f t="shared" si="410"/>
        <v>25</v>
      </c>
      <c r="N2665" s="8">
        <f t="shared" si="411"/>
        <v>0</v>
      </c>
      <c r="O2665" s="8">
        <f t="shared" si="412"/>
        <v>50</v>
      </c>
      <c r="P2665" s="8">
        <f t="shared" si="413"/>
        <v>33</v>
      </c>
      <c r="Q2665" s="9">
        <f t="shared" si="414"/>
        <v>21.2</v>
      </c>
      <c r="R2665" s="9">
        <f t="shared" si="415"/>
        <v>30.75</v>
      </c>
      <c r="S2665" s="9">
        <f t="shared" si="416"/>
        <v>31.1</v>
      </c>
      <c r="T2665" s="9">
        <f t="shared" si="417"/>
        <v>27</v>
      </c>
      <c r="U2665" s="8">
        <f t="shared" si="418"/>
        <v>27.683333333333337</v>
      </c>
      <c r="V2665" s="8">
        <f t="shared" si="419"/>
        <v>27.512500000000003</v>
      </c>
    </row>
    <row r="2666" spans="1:22" ht="13.5" x14ac:dyDescent="0.25">
      <c r="A2666" s="3">
        <f>RSI!A2666</f>
        <v>45890</v>
      </c>
      <c r="B2666" s="2">
        <f>RSI!B2666</f>
        <v>28.9</v>
      </c>
      <c r="C2666" s="2">
        <f>RSI!I2666</f>
        <v>37.689630398911106</v>
      </c>
      <c r="D2666" s="2">
        <f>MACD!E2666</f>
        <v>0.21398325165388599</v>
      </c>
      <c r="E2666" s="2">
        <f>MACD!F2666</f>
        <v>1.9685658428244563E-2</v>
      </c>
      <c r="F2666" s="2">
        <f>'Moving Avg'!D2666</f>
        <v>29.076000000000001</v>
      </c>
      <c r="G2666" s="2">
        <f>'Moving Avg'!F2666</f>
        <v>29.437999999999999</v>
      </c>
      <c r="H2666" s="2">
        <f>'Moving Avg'!G2666</f>
        <v>29.482199999999999</v>
      </c>
      <c r="I2666" s="2">
        <f>'Moving Avg'!H2666</f>
        <v>24.709799999999994</v>
      </c>
      <c r="J2666" s="6" t="str">
        <f>OBV!F2666</f>
        <v>BEARISH</v>
      </c>
      <c r="K2666" s="6" t="str">
        <f>OBV!G2666</f>
        <v>STRONG</v>
      </c>
      <c r="L2666" s="6" t="str">
        <f>OBV!H2666</f>
        <v>CONFIRMED BEARISH</v>
      </c>
      <c r="M2666" s="8">
        <f t="shared" si="410"/>
        <v>25</v>
      </c>
      <c r="N2666" s="8">
        <f t="shared" si="411"/>
        <v>0</v>
      </c>
      <c r="O2666" s="8">
        <f t="shared" si="412"/>
        <v>50</v>
      </c>
      <c r="P2666" s="8">
        <f t="shared" si="413"/>
        <v>33</v>
      </c>
      <c r="Q2666" s="9">
        <f t="shared" si="414"/>
        <v>21.2</v>
      </c>
      <c r="R2666" s="9">
        <f t="shared" si="415"/>
        <v>30.75</v>
      </c>
      <c r="S2666" s="9">
        <f t="shared" si="416"/>
        <v>31.1</v>
      </c>
      <c r="T2666" s="9">
        <f t="shared" si="417"/>
        <v>27</v>
      </c>
      <c r="U2666" s="8">
        <f t="shared" si="418"/>
        <v>27.683333333333337</v>
      </c>
      <c r="V2666" s="8">
        <f t="shared" si="419"/>
        <v>27.512500000000003</v>
      </c>
    </row>
    <row r="2667" spans="1:22" ht="13.5" x14ac:dyDescent="0.25">
      <c r="A2667" s="3">
        <f>RSI!A2667</f>
        <v>45891</v>
      </c>
      <c r="B2667" s="2">
        <f>RSI!B2667</f>
        <v>28.9</v>
      </c>
      <c r="C2667" s="2">
        <f>RSI!I2667</f>
        <v>37.689630398911113</v>
      </c>
      <c r="D2667" s="2">
        <f>MACD!E2667</f>
        <v>0.29152544162817762</v>
      </c>
      <c r="E2667" s="2">
        <f>MACD!F2667</f>
        <v>7.4053615068231174E-2</v>
      </c>
      <c r="F2667" s="2">
        <f>'Moving Avg'!D2667</f>
        <v>28.988</v>
      </c>
      <c r="G2667" s="2">
        <f>'Moving Avg'!F2667</f>
        <v>29.417999999999999</v>
      </c>
      <c r="H2667" s="2">
        <f>'Moving Avg'!G2667</f>
        <v>29.5092</v>
      </c>
      <c r="I2667" s="2">
        <f>'Moving Avg'!H2667</f>
        <v>24.766009999999991</v>
      </c>
      <c r="J2667" s="6" t="str">
        <f>OBV!F2667</f>
        <v>BEARISH</v>
      </c>
      <c r="K2667" s="6" t="str">
        <f>OBV!G2667</f>
        <v>STRONG</v>
      </c>
      <c r="L2667" s="6" t="str">
        <f>OBV!H2667</f>
        <v>CONFIRMED BEARISH</v>
      </c>
      <c r="M2667" s="8">
        <f t="shared" si="410"/>
        <v>25</v>
      </c>
      <c r="N2667" s="8">
        <f t="shared" si="411"/>
        <v>0</v>
      </c>
      <c r="O2667" s="8">
        <f t="shared" si="412"/>
        <v>50</v>
      </c>
      <c r="P2667" s="8">
        <f t="shared" si="413"/>
        <v>33</v>
      </c>
      <c r="Q2667" s="9">
        <f t="shared" si="414"/>
        <v>21.2</v>
      </c>
      <c r="R2667" s="9">
        <f t="shared" si="415"/>
        <v>30.75</v>
      </c>
      <c r="S2667" s="9">
        <f t="shared" si="416"/>
        <v>31.1</v>
      </c>
      <c r="T2667" s="9">
        <f t="shared" si="417"/>
        <v>27</v>
      </c>
      <c r="U2667" s="8">
        <f t="shared" si="418"/>
        <v>27.683333333333337</v>
      </c>
      <c r="V2667" s="8">
        <f t="shared" si="419"/>
        <v>27.512500000000003</v>
      </c>
    </row>
    <row r="2668" spans="1:22" ht="13.5" x14ac:dyDescent="0.25">
      <c r="A2668" s="3">
        <f>RSI!A2668</f>
        <v>45894</v>
      </c>
      <c r="B2668" s="2">
        <f>RSI!B2668</f>
        <v>28.9</v>
      </c>
      <c r="C2668" s="2">
        <f>RSI!I2668</f>
        <v>37.689630398911127</v>
      </c>
      <c r="D2668" s="2">
        <f>MACD!E2668</f>
        <v>0.35978185324190193</v>
      </c>
      <c r="E2668" s="2">
        <f>MACD!F2668</f>
        <v>0.13119926270296534</v>
      </c>
      <c r="F2668" s="2">
        <f>'Moving Avg'!D2668</f>
        <v>28.9</v>
      </c>
      <c r="G2668" s="2">
        <f>'Moving Avg'!F2668</f>
        <v>29.398000000000003</v>
      </c>
      <c r="H2668" s="2">
        <f>'Moving Avg'!G2668</f>
        <v>29.514200000000002</v>
      </c>
      <c r="I2668" s="2">
        <f>'Moving Avg'!H2668</f>
        <v>24.821339999999985</v>
      </c>
      <c r="J2668" s="6" t="str">
        <f>OBV!F2668</f>
        <v>BEARISH</v>
      </c>
      <c r="K2668" s="6" t="str">
        <f>OBV!G2668</f>
        <v>STRONG</v>
      </c>
      <c r="L2668" s="6" t="str">
        <f>OBV!H2668</f>
        <v>CONFIRMED BEARISH</v>
      </c>
      <c r="M2668" s="8">
        <f t="shared" si="410"/>
        <v>25</v>
      </c>
      <c r="N2668" s="8">
        <f t="shared" si="411"/>
        <v>0</v>
      </c>
      <c r="O2668" s="8">
        <f t="shared" si="412"/>
        <v>50</v>
      </c>
      <c r="P2668" s="8">
        <f t="shared" si="413"/>
        <v>33</v>
      </c>
      <c r="Q2668" s="9">
        <f t="shared" si="414"/>
        <v>21.2</v>
      </c>
      <c r="R2668" s="9">
        <f t="shared" si="415"/>
        <v>30.75</v>
      </c>
      <c r="S2668" s="9">
        <f t="shared" si="416"/>
        <v>31.1</v>
      </c>
      <c r="T2668" s="9">
        <f t="shared" si="417"/>
        <v>27</v>
      </c>
      <c r="U2668" s="8">
        <f t="shared" si="418"/>
        <v>27.683333333333337</v>
      </c>
      <c r="V2668" s="8">
        <f t="shared" si="419"/>
        <v>27.512500000000003</v>
      </c>
    </row>
    <row r="2669" spans="1:22" ht="13.5" x14ac:dyDescent="0.25">
      <c r="A2669" s="3">
        <f>RSI!A2669</f>
        <v>45895</v>
      </c>
      <c r="B2669" s="2">
        <f>RSI!B2669</f>
        <v>28.9</v>
      </c>
      <c r="C2669" s="2">
        <f>RSI!I2669</f>
        <v>37.689630398911127</v>
      </c>
      <c r="D2669" s="2">
        <f>MACD!E2669</f>
        <v>0.41998523153479894</v>
      </c>
      <c r="E2669" s="2">
        <f>MACD!F2669</f>
        <v>0.18895645646933207</v>
      </c>
      <c r="F2669" s="2">
        <f>'Moving Avg'!D2669</f>
        <v>28.9</v>
      </c>
      <c r="G2669" s="2">
        <f>'Moving Avg'!F2669</f>
        <v>29.377999999999997</v>
      </c>
      <c r="H2669" s="2">
        <f>'Moving Avg'!G2669</f>
        <v>29.519200000000001</v>
      </c>
      <c r="I2669" s="2">
        <f>'Moving Avg'!H2669</f>
        <v>24.877129999999983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  <c r="M2669" s="8">
        <f t="shared" si="410"/>
        <v>25</v>
      </c>
      <c r="N2669" s="8">
        <f t="shared" si="411"/>
        <v>0</v>
      </c>
      <c r="O2669" s="8">
        <f t="shared" si="412"/>
        <v>50</v>
      </c>
      <c r="P2669" s="8">
        <f t="shared" si="413"/>
        <v>33</v>
      </c>
      <c r="Q2669" s="9">
        <f t="shared" si="414"/>
        <v>21.2</v>
      </c>
      <c r="R2669" s="9">
        <f t="shared" si="415"/>
        <v>30.75</v>
      </c>
      <c r="S2669" s="9">
        <f t="shared" si="416"/>
        <v>31.1</v>
      </c>
      <c r="T2669" s="9">
        <f t="shared" si="417"/>
        <v>27</v>
      </c>
      <c r="U2669" s="8">
        <f t="shared" si="418"/>
        <v>27.683333333333337</v>
      </c>
      <c r="V2669" s="8">
        <f t="shared" si="419"/>
        <v>27.512500000000003</v>
      </c>
    </row>
    <row r="2670" spans="1:22" ht="13.5" x14ac:dyDescent="0.25">
      <c r="A2670" s="3">
        <f>RSI!A2670</f>
        <v>45896</v>
      </c>
      <c r="B2670" s="2">
        <f>RSI!B2670</f>
        <v>28.9</v>
      </c>
      <c r="C2670" s="2">
        <f>RSI!I2670</f>
        <v>37.689630398911113</v>
      </c>
      <c r="D2670" s="2">
        <f>MACD!E2670</f>
        <v>0.47319317485219869</v>
      </c>
      <c r="E2670" s="2">
        <f>MACD!F2670</f>
        <v>0.24580380014590542</v>
      </c>
      <c r="F2670" s="2">
        <f>'Moving Avg'!D2670</f>
        <v>28.9</v>
      </c>
      <c r="G2670" s="2">
        <f>'Moving Avg'!F2670</f>
        <v>29.363499999999995</v>
      </c>
      <c r="H2670" s="2">
        <f>'Moving Avg'!G2670</f>
        <v>29.490200000000005</v>
      </c>
      <c r="I2670" s="2">
        <f>'Moving Avg'!H2670</f>
        <v>24.932919999999982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  <c r="M2670" s="8">
        <f t="shared" si="410"/>
        <v>25</v>
      </c>
      <c r="N2670" s="8">
        <f t="shared" si="411"/>
        <v>0</v>
      </c>
      <c r="O2670" s="8">
        <f t="shared" si="412"/>
        <v>50</v>
      </c>
      <c r="P2670" s="8">
        <f t="shared" si="413"/>
        <v>33</v>
      </c>
      <c r="Q2670" s="9">
        <f t="shared" si="414"/>
        <v>21.2</v>
      </c>
      <c r="R2670" s="9">
        <f t="shared" si="415"/>
        <v>30.75</v>
      </c>
      <c r="S2670" s="9">
        <f t="shared" si="416"/>
        <v>31.1</v>
      </c>
      <c r="T2670" s="9">
        <f t="shared" si="417"/>
        <v>27</v>
      </c>
      <c r="U2670" s="8">
        <f t="shared" si="418"/>
        <v>27.683333333333337</v>
      </c>
      <c r="V2670" s="8">
        <f t="shared" si="419"/>
        <v>27.512500000000003</v>
      </c>
    </row>
    <row r="2671" spans="1:22" ht="13.5" x14ac:dyDescent="0.25">
      <c r="A2671" s="3">
        <f>RSI!A2671</f>
        <v>45897</v>
      </c>
      <c r="B2671" s="2">
        <f>RSI!B2671</f>
        <v>29</v>
      </c>
      <c r="C2671" s="2">
        <f>RSI!I2671</f>
        <v>42.042808751037029</v>
      </c>
      <c r="D2671" s="2">
        <f>MACD!E2671</f>
        <v>0.43598352161252762</v>
      </c>
      <c r="E2671" s="2">
        <f>MACD!F2671</f>
        <v>0.28383974443922988</v>
      </c>
      <c r="F2671" s="2">
        <f>'Moving Avg'!D2671</f>
        <v>28.919999999999998</v>
      </c>
      <c r="G2671" s="2">
        <f>'Moving Avg'!F2671</f>
        <v>29.353999999999992</v>
      </c>
      <c r="H2671" s="2">
        <f>'Moving Avg'!G2671</f>
        <v>29.478200000000001</v>
      </c>
      <c r="I2671" s="2">
        <f>'Moving Avg'!H2671</f>
        <v>24.990139999999979</v>
      </c>
      <c r="J2671" s="6" t="str">
        <f>OBV!F2671</f>
        <v>BULLISH</v>
      </c>
      <c r="K2671" s="6" t="str">
        <f>OBV!G2671</f>
        <v>WEAK</v>
      </c>
      <c r="L2671" s="6" t="str">
        <f>OBV!H2671</f>
        <v>CONFIRMED BULLISH</v>
      </c>
      <c r="M2671" s="8">
        <f t="shared" si="410"/>
        <v>25</v>
      </c>
      <c r="N2671" s="8">
        <f t="shared" si="411"/>
        <v>0</v>
      </c>
      <c r="O2671" s="8">
        <f t="shared" si="412"/>
        <v>50</v>
      </c>
      <c r="P2671" s="8">
        <f t="shared" si="413"/>
        <v>67</v>
      </c>
      <c r="Q2671" s="9">
        <f t="shared" si="414"/>
        <v>26.299999999999997</v>
      </c>
      <c r="R2671" s="9">
        <f t="shared" si="415"/>
        <v>39.25</v>
      </c>
      <c r="S2671" s="9">
        <f t="shared" si="416"/>
        <v>46.400000000000006</v>
      </c>
      <c r="T2671" s="9">
        <f t="shared" si="417"/>
        <v>35.5</v>
      </c>
      <c r="U2671" s="8">
        <f t="shared" si="418"/>
        <v>37.31666666666667</v>
      </c>
      <c r="V2671" s="8">
        <f t="shared" si="419"/>
        <v>36.862499999999997</v>
      </c>
    </row>
    <row r="2672" spans="1:22" ht="13.5" x14ac:dyDescent="0.25">
      <c r="A2672" s="3">
        <f>RSI!A2672</f>
        <v>45898</v>
      </c>
      <c r="B2672" s="2">
        <f>RSI!B2672</f>
        <v>29.25</v>
      </c>
      <c r="C2672" s="2">
        <f>RSI!I2672</f>
        <v>51.218272102720739</v>
      </c>
      <c r="D2672" s="2">
        <f>MACD!E2672</f>
        <v>0.38579381013856917</v>
      </c>
      <c r="E2672" s="2">
        <f>MACD!F2672</f>
        <v>0.30423055757909773</v>
      </c>
      <c r="F2672" s="2">
        <f>'Moving Avg'!D2672</f>
        <v>28.99</v>
      </c>
      <c r="G2672" s="2">
        <f>'Moving Avg'!F2672</f>
        <v>29.356999999999989</v>
      </c>
      <c r="H2672" s="2">
        <f>'Moving Avg'!G2672</f>
        <v>29.494600000000005</v>
      </c>
      <c r="I2672" s="2">
        <f>'Moving Avg'!H2672</f>
        <v>25.048564999999982</v>
      </c>
      <c r="J2672" s="6" t="str">
        <f>OBV!F2672</f>
        <v>BULLISH</v>
      </c>
      <c r="K2672" s="6" t="str">
        <f>OBV!G2672</f>
        <v>WEAK</v>
      </c>
      <c r="L2672" s="6" t="str">
        <f>OBV!H2672</f>
        <v>CONFIRMED BULLISH</v>
      </c>
      <c r="M2672" s="8">
        <f t="shared" si="410"/>
        <v>25</v>
      </c>
      <c r="N2672" s="8">
        <f t="shared" si="411"/>
        <v>0</v>
      </c>
      <c r="O2672" s="8">
        <f t="shared" si="412"/>
        <v>50</v>
      </c>
      <c r="P2672" s="8">
        <f t="shared" si="413"/>
        <v>67</v>
      </c>
      <c r="Q2672" s="9">
        <f t="shared" si="414"/>
        <v>26.299999999999997</v>
      </c>
      <c r="R2672" s="9">
        <f t="shared" si="415"/>
        <v>39.25</v>
      </c>
      <c r="S2672" s="9">
        <f t="shared" si="416"/>
        <v>46.400000000000006</v>
      </c>
      <c r="T2672" s="9">
        <f t="shared" si="417"/>
        <v>35.5</v>
      </c>
      <c r="U2672" s="8">
        <f t="shared" si="418"/>
        <v>37.31666666666667</v>
      </c>
      <c r="V2672" s="8">
        <f t="shared" si="419"/>
        <v>36.862499999999997</v>
      </c>
    </row>
    <row r="2673" spans="1:22" ht="13.5" x14ac:dyDescent="0.25">
      <c r="A2673" s="3">
        <f>RSI!A2673</f>
        <v>45901</v>
      </c>
      <c r="B2673" s="2">
        <f>RSI!B2673</f>
        <v>30</v>
      </c>
      <c r="C2673" s="2">
        <f>RSI!I2673</f>
        <v>67.725801477620678</v>
      </c>
      <c r="D2673" s="2">
        <f>MACD!E2673</f>
        <v>0.28754496143232089</v>
      </c>
      <c r="E2673" s="2">
        <f>MACD!F2673</f>
        <v>0.30089343834974236</v>
      </c>
      <c r="F2673" s="2">
        <f>'Moving Avg'!D2673</f>
        <v>29.21</v>
      </c>
      <c r="G2673" s="2">
        <f>'Moving Avg'!F2673</f>
        <v>29.39749999999999</v>
      </c>
      <c r="H2673" s="2">
        <f>'Moving Avg'!G2673</f>
        <v>29.500800000000009</v>
      </c>
      <c r="I2673" s="2">
        <f>'Moving Avg'!H2673</f>
        <v>25.108509999999981</v>
      </c>
      <c r="J2673" s="6" t="str">
        <f>OBV!F2673</f>
        <v>BULLISH</v>
      </c>
      <c r="K2673" s="6" t="str">
        <f>OBV!G2673</f>
        <v>WEAK</v>
      </c>
      <c r="L2673" s="6" t="str">
        <f>OBV!H2673</f>
        <v>CONFIRMED BULLISH</v>
      </c>
      <c r="M2673" s="8">
        <f t="shared" si="410"/>
        <v>25</v>
      </c>
      <c r="N2673" s="8">
        <f t="shared" si="411"/>
        <v>45</v>
      </c>
      <c r="O2673" s="8">
        <f t="shared" si="412"/>
        <v>50</v>
      </c>
      <c r="P2673" s="8">
        <f t="shared" si="413"/>
        <v>67</v>
      </c>
      <c r="Q2673" s="9">
        <f t="shared" si="414"/>
        <v>42.05</v>
      </c>
      <c r="R2673" s="9">
        <f t="shared" si="415"/>
        <v>48.25</v>
      </c>
      <c r="S2673" s="9">
        <f t="shared" si="416"/>
        <v>53.150000000000006</v>
      </c>
      <c r="T2673" s="9">
        <f t="shared" si="417"/>
        <v>46.75</v>
      </c>
      <c r="U2673" s="8">
        <f t="shared" si="418"/>
        <v>47.816666666666663</v>
      </c>
      <c r="V2673" s="8">
        <f t="shared" si="419"/>
        <v>47.55</v>
      </c>
    </row>
    <row r="2674" spans="1:22" ht="13.5" x14ac:dyDescent="0.25">
      <c r="A2674" s="3">
        <f>RSI!A2674</f>
        <v>45902</v>
      </c>
      <c r="B2674" s="2">
        <f>RSI!B2674</f>
        <v>8.0500000000000007</v>
      </c>
      <c r="C2674" s="2">
        <f>RSI!I2674</f>
        <v>5.8056294157805013</v>
      </c>
      <c r="D2674" s="2">
        <f>MACD!E2674</f>
        <v>1.7580047527715017</v>
      </c>
      <c r="E2674" s="2">
        <f>MACD!F2674</f>
        <v>0.59231570123409427</v>
      </c>
      <c r="F2674" s="2">
        <f>'Moving Avg'!D2674</f>
        <v>25.04</v>
      </c>
      <c r="G2674" s="2">
        <f>'Moving Avg'!F2674</f>
        <v>28.300499999999989</v>
      </c>
      <c r="H2674" s="2">
        <f>'Moving Avg'!G2674</f>
        <v>29.049800000000008</v>
      </c>
      <c r="I2674" s="2">
        <f>'Moving Avg'!H2674</f>
        <v>25.059124999999984</v>
      </c>
      <c r="J2674" s="6" t="str">
        <f>OBV!F2674</f>
        <v>BULLISH</v>
      </c>
      <c r="K2674" s="6" t="str">
        <f>OBV!G2674</f>
        <v>WEAK</v>
      </c>
      <c r="L2674" s="6" t="str">
        <f>OBV!H2674</f>
        <v>BULLISH DIVERGENCE</v>
      </c>
      <c r="M2674" s="8">
        <f t="shared" si="410"/>
        <v>50</v>
      </c>
      <c r="N2674" s="8">
        <f t="shared" si="411"/>
        <v>0</v>
      </c>
      <c r="O2674" s="8">
        <f t="shared" si="412"/>
        <v>0</v>
      </c>
      <c r="P2674" s="8">
        <f t="shared" si="413"/>
        <v>50</v>
      </c>
      <c r="Q2674" s="9">
        <f t="shared" si="414"/>
        <v>25</v>
      </c>
      <c r="R2674" s="9">
        <f t="shared" si="415"/>
        <v>22.5</v>
      </c>
      <c r="S2674" s="9">
        <f t="shared" si="416"/>
        <v>30</v>
      </c>
      <c r="T2674" s="9">
        <f t="shared" si="417"/>
        <v>25</v>
      </c>
      <c r="U2674" s="8">
        <f t="shared" si="418"/>
        <v>25.833333333333332</v>
      </c>
      <c r="V2674" s="8">
        <f t="shared" si="419"/>
        <v>25.625</v>
      </c>
    </row>
    <row r="2675" spans="1:22" ht="13.5" x14ac:dyDescent="0.25">
      <c r="A2675" s="3">
        <f>RSI!A2675</f>
        <v>45903</v>
      </c>
      <c r="B2675" s="2">
        <f>RSI!B2675</f>
        <v>8.0500000000000007</v>
      </c>
      <c r="C2675" s="2">
        <f>RSI!I2675</f>
        <v>5.8056294157805013</v>
      </c>
      <c r="D2675" s="2">
        <f>MACD!E2675</f>
        <v>3.1276469852706157</v>
      </c>
      <c r="E2675" s="2">
        <f>MACD!F2675</f>
        <v>1.0993819580413986</v>
      </c>
      <c r="F2675" s="2">
        <f>'Moving Avg'!D2675</f>
        <v>20.869999999999997</v>
      </c>
      <c r="G2675" s="2">
        <f>'Moving Avg'!F2675</f>
        <v>27.203499999999984</v>
      </c>
      <c r="H2675" s="2">
        <f>'Moving Avg'!G2675</f>
        <v>28.598800000000011</v>
      </c>
      <c r="I2675" s="2">
        <f>'Moving Avg'!H2675</f>
        <v>25.010664999999985</v>
      </c>
      <c r="J2675" s="6" t="str">
        <f>OBV!F2675</f>
        <v>BULLISH</v>
      </c>
      <c r="K2675" s="6" t="str">
        <f>OBV!G2675</f>
        <v>WEAK</v>
      </c>
      <c r="L2675" s="6" t="str">
        <f>OBV!H2675</f>
        <v>BULLISH DIVERGENCE</v>
      </c>
      <c r="M2675" s="8">
        <f t="shared" si="410"/>
        <v>50</v>
      </c>
      <c r="N2675" s="8">
        <f t="shared" si="411"/>
        <v>0</v>
      </c>
      <c r="O2675" s="8">
        <f t="shared" si="412"/>
        <v>0</v>
      </c>
      <c r="P2675" s="8">
        <f t="shared" si="413"/>
        <v>50</v>
      </c>
      <c r="Q2675" s="9">
        <f t="shared" si="414"/>
        <v>25</v>
      </c>
      <c r="R2675" s="9">
        <f t="shared" si="415"/>
        <v>22.5</v>
      </c>
      <c r="S2675" s="9">
        <f t="shared" si="416"/>
        <v>30</v>
      </c>
      <c r="T2675" s="9">
        <f t="shared" si="417"/>
        <v>25</v>
      </c>
      <c r="U2675" s="8">
        <f t="shared" si="418"/>
        <v>25.833333333333332</v>
      </c>
      <c r="V2675" s="8">
        <f t="shared" si="419"/>
        <v>25.625</v>
      </c>
    </row>
    <row r="2676" spans="1:22" ht="13.5" x14ac:dyDescent="0.25">
      <c r="A2676" s="3">
        <f>RSI!A2676</f>
        <v>45905</v>
      </c>
      <c r="B2676" s="2">
        <f>RSI!B2676</f>
        <v>8</v>
      </c>
      <c r="C2676" s="2">
        <f>RSI!I2676</f>
        <v>5.7916404875129928</v>
      </c>
      <c r="D2676" s="2">
        <f>MACD!E2676</f>
        <v>4.4063963470830778</v>
      </c>
      <c r="E2676" s="2">
        <f>MACD!F2676</f>
        <v>1.7607848358497344</v>
      </c>
      <c r="F2676" s="2">
        <f>'Moving Avg'!D2676</f>
        <v>16.669999999999998</v>
      </c>
      <c r="G2676" s="2">
        <f>'Moving Avg'!F2676</f>
        <v>26.103999999999996</v>
      </c>
      <c r="H2676" s="2">
        <f>'Moving Avg'!G2676</f>
        <v>28.146800000000013</v>
      </c>
      <c r="I2676" s="2">
        <f>'Moving Avg'!H2676</f>
        <v>24.961259999999985</v>
      </c>
      <c r="J2676" s="6" t="str">
        <f>OBV!F2676</f>
        <v>BULLISH</v>
      </c>
      <c r="K2676" s="6" t="str">
        <f>OBV!G2676</f>
        <v>WEAK</v>
      </c>
      <c r="L2676" s="6" t="str">
        <f>OBV!H2676</f>
        <v>BULLISH DIVERGENCE</v>
      </c>
      <c r="M2676" s="8">
        <f t="shared" si="410"/>
        <v>50</v>
      </c>
      <c r="N2676" s="8">
        <f t="shared" si="411"/>
        <v>0</v>
      </c>
      <c r="O2676" s="8">
        <f t="shared" si="412"/>
        <v>0</v>
      </c>
      <c r="P2676" s="8">
        <f t="shared" si="413"/>
        <v>50</v>
      </c>
      <c r="Q2676" s="9">
        <f t="shared" si="414"/>
        <v>25</v>
      </c>
      <c r="R2676" s="9">
        <f t="shared" si="415"/>
        <v>22.5</v>
      </c>
      <c r="S2676" s="9">
        <f t="shared" si="416"/>
        <v>30</v>
      </c>
      <c r="T2676" s="9">
        <f t="shared" si="417"/>
        <v>25</v>
      </c>
      <c r="U2676" s="8">
        <f t="shared" si="418"/>
        <v>25.833333333333332</v>
      </c>
      <c r="V2676" s="8">
        <f t="shared" si="419"/>
        <v>25.625</v>
      </c>
    </row>
    <row r="2677" spans="1:22" ht="13.5" x14ac:dyDescent="0.25">
      <c r="A2677" s="3">
        <f>RSI!A2677</f>
        <v>45908</v>
      </c>
      <c r="B2677" s="2">
        <f>RSI!B2677</f>
        <v>8</v>
      </c>
      <c r="C2677" s="2">
        <f>RSI!I2677</f>
        <v>5.7916404875129928</v>
      </c>
      <c r="D2677" s="2">
        <f>MACD!E2677</f>
        <v>5.5962268003881945</v>
      </c>
      <c r="E2677" s="2">
        <f>MACD!F2677</f>
        <v>2.5278732287574268</v>
      </c>
      <c r="F2677" s="2">
        <f>'Moving Avg'!D2677</f>
        <v>12.419999999999998</v>
      </c>
      <c r="G2677" s="2">
        <f>'Moving Avg'!F2677</f>
        <v>25.011499999999998</v>
      </c>
      <c r="H2677" s="2">
        <f>'Moving Avg'!G2677</f>
        <v>27.694800000000015</v>
      </c>
      <c r="I2677" s="2">
        <f>'Moving Avg'!H2677</f>
        <v>24.912549999999989</v>
      </c>
      <c r="J2677" s="6" t="str">
        <f>OBV!F2677</f>
        <v>BULLISH</v>
      </c>
      <c r="K2677" s="6" t="str">
        <f>OBV!G2677</f>
        <v>WEAK</v>
      </c>
      <c r="L2677" s="6" t="str">
        <f>OBV!H2677</f>
        <v>BULLISH DIVERGENCE</v>
      </c>
      <c r="M2677" s="8">
        <f t="shared" si="410"/>
        <v>50</v>
      </c>
      <c r="N2677" s="8">
        <f t="shared" si="411"/>
        <v>0</v>
      </c>
      <c r="O2677" s="8">
        <f t="shared" si="412"/>
        <v>0</v>
      </c>
      <c r="P2677" s="8">
        <f t="shared" si="413"/>
        <v>50</v>
      </c>
      <c r="Q2677" s="9">
        <f t="shared" si="414"/>
        <v>25</v>
      </c>
      <c r="R2677" s="9">
        <f t="shared" si="415"/>
        <v>22.5</v>
      </c>
      <c r="S2677" s="9">
        <f t="shared" si="416"/>
        <v>30</v>
      </c>
      <c r="T2677" s="9">
        <f t="shared" si="417"/>
        <v>25</v>
      </c>
      <c r="U2677" s="8">
        <f t="shared" si="418"/>
        <v>25.833333333333332</v>
      </c>
      <c r="V2677" s="8">
        <f t="shared" si="419"/>
        <v>25.625</v>
      </c>
    </row>
    <row r="2678" spans="1:22" ht="13.5" x14ac:dyDescent="0.25">
      <c r="A2678" s="3">
        <f>RSI!A2678</f>
        <v>45909</v>
      </c>
      <c r="B2678" s="2">
        <f>RSI!B2678</f>
        <v>8</v>
      </c>
      <c r="C2678" s="2">
        <f>RSI!I2678</f>
        <v>5.7916404875129928</v>
      </c>
      <c r="D2678" s="2">
        <f>MACD!E2678</f>
        <v>6.7028321207795116</v>
      </c>
      <c r="E2678" s="2">
        <f>MACD!F2678</f>
        <v>3.3628650071618438</v>
      </c>
      <c r="F2678" s="2">
        <f>'Moving Avg'!D2678</f>
        <v>8.02</v>
      </c>
      <c r="G2678" s="2">
        <f>'Moving Avg'!F2678</f>
        <v>23.919</v>
      </c>
      <c r="H2678" s="2">
        <f>'Moving Avg'!G2678</f>
        <v>27.267200000000017</v>
      </c>
      <c r="I2678" s="2">
        <f>'Moving Avg'!H2678</f>
        <v>24.863839999999986</v>
      </c>
      <c r="J2678" s="6" t="str">
        <f>OBV!F2678</f>
        <v>BEARISH</v>
      </c>
      <c r="K2678" s="6" t="str">
        <f>OBV!G2678</f>
        <v>NEUTRAL</v>
      </c>
      <c r="L2678" s="6" t="str">
        <f>OBV!H2678</f>
        <v>CONFIRMED BEARISH</v>
      </c>
      <c r="M2678" s="8">
        <f t="shared" si="410"/>
        <v>50</v>
      </c>
      <c r="N2678" s="8">
        <f t="shared" si="411"/>
        <v>0</v>
      </c>
      <c r="O2678" s="8">
        <f t="shared" si="412"/>
        <v>0</v>
      </c>
      <c r="P2678" s="8">
        <f t="shared" si="413"/>
        <v>16.5</v>
      </c>
      <c r="Q2678" s="9">
        <f t="shared" si="414"/>
        <v>19.975000000000001</v>
      </c>
      <c r="R2678" s="9">
        <f t="shared" si="415"/>
        <v>14.125</v>
      </c>
      <c r="S2678" s="9">
        <f t="shared" si="416"/>
        <v>14.925000000000001</v>
      </c>
      <c r="T2678" s="9">
        <f t="shared" si="417"/>
        <v>16.625</v>
      </c>
      <c r="U2678" s="8">
        <f t="shared" si="418"/>
        <v>16.341666666666669</v>
      </c>
      <c r="V2678" s="8">
        <f t="shared" si="419"/>
        <v>16.412500000000001</v>
      </c>
    </row>
    <row r="2679" spans="1:22" ht="13.5" x14ac:dyDescent="0.25">
      <c r="A2679" s="3">
        <f>RSI!A2679</f>
        <v>45910</v>
      </c>
      <c r="B2679" s="2">
        <f>RSI!B2679</f>
        <v>7.8</v>
      </c>
      <c r="C2679" s="2">
        <f>RSI!I2679</f>
        <v>5.7227508322763185</v>
      </c>
      <c r="D2679" s="2">
        <f>MACD!E2679</f>
        <v>7.746436492929071</v>
      </c>
      <c r="E2679" s="2">
        <f>MACD!F2679</f>
        <v>4.2395793043152894</v>
      </c>
      <c r="F2679" s="2">
        <f>'Moving Avg'!D2679</f>
        <v>7.9699999999999989</v>
      </c>
      <c r="G2679" s="2">
        <f>'Moving Avg'!F2679</f>
        <v>22.816499999999998</v>
      </c>
      <c r="H2679" s="2">
        <f>'Moving Avg'!G2679</f>
        <v>26.835600000000014</v>
      </c>
      <c r="I2679" s="2">
        <f>'Moving Avg'!H2679</f>
        <v>24.814129999999988</v>
      </c>
      <c r="J2679" s="6" t="str">
        <f>OBV!F2679</f>
        <v>BEARISH</v>
      </c>
      <c r="K2679" s="6" t="str">
        <f>OBV!G2679</f>
        <v>STRONG</v>
      </c>
      <c r="L2679" s="6" t="str">
        <f>OBV!H2679</f>
        <v>CONFIRMED BEARISH</v>
      </c>
      <c r="M2679" s="8">
        <f t="shared" si="410"/>
        <v>50</v>
      </c>
      <c r="N2679" s="8">
        <f t="shared" si="411"/>
        <v>0</v>
      </c>
      <c r="O2679" s="8">
        <f t="shared" si="412"/>
        <v>0</v>
      </c>
      <c r="P2679" s="8">
        <f t="shared" si="413"/>
        <v>33</v>
      </c>
      <c r="Q2679" s="9">
        <f t="shared" si="414"/>
        <v>22.45</v>
      </c>
      <c r="R2679" s="9">
        <f t="shared" si="415"/>
        <v>18.25</v>
      </c>
      <c r="S2679" s="9">
        <f t="shared" si="416"/>
        <v>22.35</v>
      </c>
      <c r="T2679" s="9">
        <f t="shared" si="417"/>
        <v>20.75</v>
      </c>
      <c r="U2679" s="8">
        <f t="shared" si="418"/>
        <v>21.016666666666669</v>
      </c>
      <c r="V2679" s="8">
        <f t="shared" si="419"/>
        <v>20.950000000000003</v>
      </c>
    </row>
    <row r="2680" spans="1:22" ht="13.5" x14ac:dyDescent="0.25">
      <c r="A2680" s="3">
        <f>RSI!A2680</f>
        <v>45911</v>
      </c>
      <c r="B2680" s="2">
        <f>RSI!B2680</f>
        <v>7.99</v>
      </c>
      <c r="C2680" s="2">
        <f>RSI!I2680</f>
        <v>6.856232511331541</v>
      </c>
      <c r="D2680" s="2">
        <f>MACD!E2680</f>
        <v>8.702178533867567</v>
      </c>
      <c r="E2680" s="2">
        <f>MACD!F2680</f>
        <v>5.1320991502257449</v>
      </c>
      <c r="F2680" s="2">
        <f>'Moving Avg'!D2680</f>
        <v>7.9580000000000002</v>
      </c>
      <c r="G2680" s="2">
        <f>'Moving Avg'!F2680</f>
        <v>21.723500000000001</v>
      </c>
      <c r="H2680" s="2">
        <f>'Moving Avg'!G2680</f>
        <v>26.407800000000016</v>
      </c>
      <c r="I2680" s="2">
        <f>'Moving Avg'!H2680</f>
        <v>24.765369999999983</v>
      </c>
      <c r="J2680" s="6" t="str">
        <f>OBV!F2680</f>
        <v>BEARISH</v>
      </c>
      <c r="K2680" s="6" t="str">
        <f>OBV!G2680</f>
        <v>STRONG</v>
      </c>
      <c r="L2680" s="6" t="str">
        <f>OBV!H2680</f>
        <v>CONFIRMED BEARISH</v>
      </c>
      <c r="M2680" s="8">
        <f t="shared" si="410"/>
        <v>50</v>
      </c>
      <c r="N2680" s="8">
        <f t="shared" si="411"/>
        <v>0</v>
      </c>
      <c r="O2680" s="8">
        <f t="shared" si="412"/>
        <v>0</v>
      </c>
      <c r="P2680" s="8">
        <f t="shared" si="413"/>
        <v>33</v>
      </c>
      <c r="Q2680" s="9">
        <f t="shared" si="414"/>
        <v>22.45</v>
      </c>
      <c r="R2680" s="9">
        <f t="shared" si="415"/>
        <v>18.25</v>
      </c>
      <c r="S2680" s="9">
        <f t="shared" si="416"/>
        <v>22.35</v>
      </c>
      <c r="T2680" s="9">
        <f t="shared" si="417"/>
        <v>20.75</v>
      </c>
      <c r="U2680" s="8">
        <f t="shared" si="418"/>
        <v>21.016666666666669</v>
      </c>
      <c r="V2680" s="8">
        <f t="shared" si="419"/>
        <v>20.950000000000003</v>
      </c>
    </row>
    <row r="2681" spans="1:22" ht="13.5" x14ac:dyDescent="0.25">
      <c r="A2681" s="3">
        <f>RSI!A2681</f>
        <v>45912</v>
      </c>
      <c r="B2681" s="2">
        <f>RSI!B2681</f>
        <v>7.99</v>
      </c>
      <c r="C2681" s="2">
        <f>RSI!I2681</f>
        <v>6.856232511331541</v>
      </c>
      <c r="D2681" s="2">
        <f>MACD!E2681</f>
        <v>9.605484366125733</v>
      </c>
      <c r="E2681" s="2">
        <f>MACD!F2681</f>
        <v>6.0267761934057429</v>
      </c>
      <c r="F2681" s="2">
        <f>'Moving Avg'!D2681</f>
        <v>7.9560000000000004</v>
      </c>
      <c r="G2681" s="2">
        <f>'Moving Avg'!F2681</f>
        <v>20.655500000000004</v>
      </c>
      <c r="H2681" s="2">
        <f>'Moving Avg'!G2681</f>
        <v>25.981600000000011</v>
      </c>
      <c r="I2681" s="2">
        <f>'Moving Avg'!H2681</f>
        <v>24.716609999999989</v>
      </c>
      <c r="J2681" s="6" t="str">
        <f>OBV!F2681</f>
        <v>BEARISH</v>
      </c>
      <c r="K2681" s="6" t="str">
        <f>OBV!G2681</f>
        <v>STRONG</v>
      </c>
      <c r="L2681" s="6" t="str">
        <f>OBV!H2681</f>
        <v>CONFIRMED BEARISH</v>
      </c>
      <c r="M2681" s="8">
        <f t="shared" si="410"/>
        <v>50</v>
      </c>
      <c r="N2681" s="8">
        <f t="shared" si="411"/>
        <v>0</v>
      </c>
      <c r="O2681" s="8">
        <f t="shared" si="412"/>
        <v>0</v>
      </c>
      <c r="P2681" s="8">
        <f t="shared" si="413"/>
        <v>33</v>
      </c>
      <c r="Q2681" s="9">
        <f t="shared" si="414"/>
        <v>22.45</v>
      </c>
      <c r="R2681" s="9">
        <f t="shared" si="415"/>
        <v>18.25</v>
      </c>
      <c r="S2681" s="9">
        <f t="shared" si="416"/>
        <v>22.35</v>
      </c>
      <c r="T2681" s="9">
        <f t="shared" si="417"/>
        <v>20.75</v>
      </c>
      <c r="U2681" s="8">
        <f t="shared" si="418"/>
        <v>21.016666666666669</v>
      </c>
      <c r="V2681" s="8">
        <f t="shared" si="419"/>
        <v>20.950000000000003</v>
      </c>
    </row>
    <row r="2682" spans="1:22" ht="13.5" x14ac:dyDescent="0.25">
      <c r="A2682" s="3">
        <f>RSI!A2682</f>
        <v>45915</v>
      </c>
      <c r="B2682" s="2">
        <f>RSI!B2682</f>
        <v>7.99</v>
      </c>
      <c r="C2682" s="2">
        <f>RSI!I2682</f>
        <v>6.856232511331541</v>
      </c>
      <c r="D2682" s="2">
        <f>MACD!E2682</f>
        <v>10.481630139363602</v>
      </c>
      <c r="E2682" s="2">
        <f>MACD!F2682</f>
        <v>6.9177469825973148</v>
      </c>
      <c r="F2682" s="2">
        <f>'Moving Avg'!D2682</f>
        <v>7.9540000000000006</v>
      </c>
      <c r="G2682" s="2">
        <f>'Moving Avg'!F2682</f>
        <v>19.588000000000001</v>
      </c>
      <c r="H2682" s="2">
        <f>'Moving Avg'!G2682</f>
        <v>25.555400000000009</v>
      </c>
      <c r="I2682" s="2">
        <f>'Moving Avg'!H2682</f>
        <v>24.667849999999984</v>
      </c>
      <c r="J2682" s="6" t="str">
        <f>OBV!F2682</f>
        <v>BEARISH</v>
      </c>
      <c r="K2682" s="6" t="str">
        <f>OBV!G2682</f>
        <v>STRONG</v>
      </c>
      <c r="L2682" s="6" t="str">
        <f>OBV!H2682</f>
        <v>CONFIRMED BEARISH</v>
      </c>
      <c r="M2682" s="8">
        <f t="shared" si="410"/>
        <v>50</v>
      </c>
      <c r="N2682" s="8">
        <f t="shared" si="411"/>
        <v>0</v>
      </c>
      <c r="O2682" s="8">
        <f t="shared" si="412"/>
        <v>0</v>
      </c>
      <c r="P2682" s="8">
        <f t="shared" si="413"/>
        <v>33</v>
      </c>
      <c r="Q2682" s="9">
        <f t="shared" si="414"/>
        <v>22.45</v>
      </c>
      <c r="R2682" s="9">
        <f t="shared" si="415"/>
        <v>18.25</v>
      </c>
      <c r="S2682" s="9">
        <f t="shared" si="416"/>
        <v>22.35</v>
      </c>
      <c r="T2682" s="9">
        <f t="shared" si="417"/>
        <v>20.75</v>
      </c>
      <c r="U2682" s="8">
        <f t="shared" si="418"/>
        <v>21.016666666666669</v>
      </c>
      <c r="V2682" s="8">
        <f t="shared" si="419"/>
        <v>20.950000000000003</v>
      </c>
    </row>
    <row r="2683" spans="1:22" ht="13.5" x14ac:dyDescent="0.25">
      <c r="A2683" s="3">
        <f>RSI!A2683</f>
        <v>45916</v>
      </c>
      <c r="B2683" s="2">
        <f>RSI!B2683</f>
        <v>7.99</v>
      </c>
      <c r="C2683" s="2">
        <f>RSI!I2683</f>
        <v>6.856232511331541</v>
      </c>
      <c r="D2683" s="2">
        <f>MACD!E2683</f>
        <v>11.406284176636994</v>
      </c>
      <c r="E2683" s="2">
        <f>MACD!F2683</f>
        <v>7.815454421405251</v>
      </c>
      <c r="F2683" s="2">
        <f>'Moving Avg'!D2683</f>
        <v>7.9520000000000008</v>
      </c>
      <c r="G2683" s="2">
        <f>'Moving Avg'!F2683</f>
        <v>18.520500000000006</v>
      </c>
      <c r="H2683" s="2">
        <f>'Moving Avg'!G2683</f>
        <v>25.129200000000004</v>
      </c>
      <c r="I2683" s="2">
        <f>'Moving Avg'!H2683</f>
        <v>24.619089999999982</v>
      </c>
      <c r="J2683" s="6" t="str">
        <f>OBV!F2683</f>
        <v>BEARISH</v>
      </c>
      <c r="K2683" s="6" t="str">
        <f>OBV!G2683</f>
        <v>STRONG</v>
      </c>
      <c r="L2683" s="6" t="str">
        <f>OBV!H2683</f>
        <v>CONFIRMED BEARISH</v>
      </c>
      <c r="M2683" s="8">
        <f t="shared" si="410"/>
        <v>50</v>
      </c>
      <c r="N2683" s="8">
        <f t="shared" si="411"/>
        <v>0</v>
      </c>
      <c r="O2683" s="8">
        <f t="shared" si="412"/>
        <v>0</v>
      </c>
      <c r="P2683" s="8">
        <f t="shared" si="413"/>
        <v>33</v>
      </c>
      <c r="Q2683" s="9">
        <f t="shared" si="414"/>
        <v>22.45</v>
      </c>
      <c r="R2683" s="9">
        <f t="shared" si="415"/>
        <v>18.25</v>
      </c>
      <c r="S2683" s="9">
        <f t="shared" si="416"/>
        <v>22.35</v>
      </c>
      <c r="T2683" s="9">
        <f t="shared" si="417"/>
        <v>20.75</v>
      </c>
      <c r="U2683" s="8">
        <f t="shared" si="418"/>
        <v>21.016666666666669</v>
      </c>
      <c r="V2683" s="8">
        <f t="shared" si="419"/>
        <v>20.950000000000003</v>
      </c>
    </row>
    <row r="2684" spans="1:22" ht="13.5" x14ac:dyDescent="0.25">
      <c r="A2684" s="3">
        <f>RSI!A2684</f>
        <v>45917</v>
      </c>
      <c r="B2684" s="2">
        <f>RSI!B2684</f>
        <v>7.97</v>
      </c>
      <c r="C2684" s="2">
        <f>RSI!I2684</f>
        <v>6.8445813391646055</v>
      </c>
      <c r="D2684" s="2">
        <f>MACD!E2684</f>
        <v>8.8761266938553263</v>
      </c>
      <c r="E2684" s="2">
        <f>MACD!F2684</f>
        <v>8.0275888758952654</v>
      </c>
      <c r="F2684" s="2">
        <f>'Moving Avg'!D2684</f>
        <v>7.9859999999999998</v>
      </c>
      <c r="G2684" s="2">
        <f>'Moving Avg'!F2684</f>
        <v>17.474000000000004</v>
      </c>
      <c r="H2684" s="2">
        <f>'Moving Avg'!G2684</f>
        <v>24.702600000000004</v>
      </c>
      <c r="I2684" s="2">
        <f>'Moving Avg'!H2684</f>
        <v>24.567679999999982</v>
      </c>
      <c r="J2684" s="6" t="str">
        <f>OBV!F2684</f>
        <v>BEARISH</v>
      </c>
      <c r="K2684" s="6" t="str">
        <f>OBV!G2684</f>
        <v>STRONG</v>
      </c>
      <c r="L2684" s="6" t="str">
        <f>OBV!H2684</f>
        <v>BEARISH DIVERGENCE</v>
      </c>
      <c r="M2684" s="8">
        <f t="shared" si="410"/>
        <v>50</v>
      </c>
      <c r="N2684" s="8">
        <f t="shared" si="411"/>
        <v>0</v>
      </c>
      <c r="O2684" s="8">
        <f t="shared" si="412"/>
        <v>0</v>
      </c>
      <c r="P2684" s="8">
        <f t="shared" si="413"/>
        <v>33</v>
      </c>
      <c r="Q2684" s="9">
        <f t="shared" si="414"/>
        <v>22.45</v>
      </c>
      <c r="R2684" s="9">
        <f t="shared" si="415"/>
        <v>18.25</v>
      </c>
      <c r="S2684" s="9">
        <f t="shared" si="416"/>
        <v>22.35</v>
      </c>
      <c r="T2684" s="9">
        <f t="shared" si="417"/>
        <v>20.75</v>
      </c>
      <c r="U2684" s="8">
        <f t="shared" si="418"/>
        <v>21.016666666666669</v>
      </c>
      <c r="V2684" s="8">
        <f t="shared" si="419"/>
        <v>20.950000000000003</v>
      </c>
    </row>
    <row r="2685" spans="1:22" ht="13.5" x14ac:dyDescent="0.25">
      <c r="A2685" s="3">
        <f>RSI!A2685</f>
        <v>45918</v>
      </c>
      <c r="B2685" s="2">
        <f>RSI!B2685</f>
        <v>7.8</v>
      </c>
      <c r="C2685" s="2">
        <f>RSI!I2685</f>
        <v>6.7397404100257461</v>
      </c>
      <c r="D2685" s="2">
        <f>MACD!E2685</f>
        <v>6.8061614102645009</v>
      </c>
      <c r="E2685" s="2">
        <f>MACD!F2685</f>
        <v>7.7833033827691134</v>
      </c>
      <c r="F2685" s="2">
        <f>'Moving Avg'!D2685</f>
        <v>7.9479999999999986</v>
      </c>
      <c r="G2685" s="2">
        <f>'Moving Avg'!F2685</f>
        <v>16.419000000000004</v>
      </c>
      <c r="H2685" s="2">
        <f>'Moving Avg'!G2685</f>
        <v>24.252800000000001</v>
      </c>
      <c r="I2685" s="2">
        <f>'Moving Avg'!H2685</f>
        <v>24.516114999999985</v>
      </c>
      <c r="J2685" s="6" t="str">
        <f>OBV!F2685</f>
        <v>BEARISH</v>
      </c>
      <c r="K2685" s="6" t="str">
        <f>OBV!G2685</f>
        <v>STRONG</v>
      </c>
      <c r="L2685" s="6" t="str">
        <f>OBV!H2685</f>
        <v>CONFIRMED BEARISH</v>
      </c>
      <c r="M2685" s="8">
        <f t="shared" si="410"/>
        <v>50</v>
      </c>
      <c r="N2685" s="8">
        <f t="shared" si="411"/>
        <v>100</v>
      </c>
      <c r="O2685" s="8">
        <f t="shared" si="412"/>
        <v>0</v>
      </c>
      <c r="P2685" s="8">
        <f t="shared" si="413"/>
        <v>33</v>
      </c>
      <c r="Q2685" s="9">
        <f t="shared" si="414"/>
        <v>57.45</v>
      </c>
      <c r="R2685" s="9">
        <f t="shared" si="415"/>
        <v>38.25</v>
      </c>
      <c r="S2685" s="9">
        <f t="shared" si="416"/>
        <v>37.35</v>
      </c>
      <c r="T2685" s="9">
        <f t="shared" si="417"/>
        <v>45.75</v>
      </c>
      <c r="U2685" s="8">
        <f t="shared" si="418"/>
        <v>44.35</v>
      </c>
      <c r="V2685" s="8">
        <f t="shared" si="419"/>
        <v>44.7</v>
      </c>
    </row>
    <row r="2686" spans="1:22" ht="13.5" x14ac:dyDescent="0.35">
      <c r="A2686" s="3">
        <f>RSI!A2686</f>
        <v>45919</v>
      </c>
      <c r="B2686" s="4">
        <f>RSI!B2686</f>
        <v>7.9</v>
      </c>
      <c r="C2686" s="2">
        <f>RSI!I2686</f>
        <v>7.6359768047435637</v>
      </c>
      <c r="D2686" s="2">
        <f>MACD!E2686</f>
        <v>5.0945799326903263</v>
      </c>
      <c r="E2686" s="2">
        <f>MACD!F2686</f>
        <v>7.245558692753356</v>
      </c>
      <c r="F2686" s="2">
        <f>'Moving Avg'!D2686</f>
        <v>7.93</v>
      </c>
      <c r="G2686" s="2">
        <f>'Moving Avg'!F2686</f>
        <v>15.369000000000003</v>
      </c>
      <c r="H2686" s="2">
        <f>'Moving Avg'!G2686</f>
        <v>23.806799999999999</v>
      </c>
      <c r="I2686" s="2">
        <f>'Moving Avg'!H2686</f>
        <v>24.466859999999986</v>
      </c>
      <c r="J2686" s="6" t="str">
        <f>OBV!F2686</f>
        <v>BEARISH</v>
      </c>
      <c r="K2686" s="6" t="str">
        <f>OBV!G2686</f>
        <v>STRONG</v>
      </c>
      <c r="L2686" s="6" t="str">
        <f>OBV!H2686</f>
        <v>CONFIRMED BEARISH</v>
      </c>
      <c r="M2686" s="8">
        <f t="shared" si="410"/>
        <v>50</v>
      </c>
      <c r="N2686" s="8">
        <f t="shared" si="411"/>
        <v>100</v>
      </c>
      <c r="O2686" s="8">
        <f t="shared" si="412"/>
        <v>0</v>
      </c>
      <c r="P2686" s="8">
        <f t="shared" si="413"/>
        <v>33</v>
      </c>
      <c r="Q2686" s="9">
        <f t="shared" si="414"/>
        <v>57.45</v>
      </c>
      <c r="R2686" s="9">
        <f t="shared" si="415"/>
        <v>38.25</v>
      </c>
      <c r="S2686" s="9">
        <f t="shared" si="416"/>
        <v>37.35</v>
      </c>
      <c r="T2686" s="9">
        <f t="shared" si="417"/>
        <v>45.75</v>
      </c>
      <c r="U2686" s="8">
        <f t="shared" si="418"/>
        <v>44.35</v>
      </c>
      <c r="V2686" s="8">
        <f t="shared" si="419"/>
        <v>44.7</v>
      </c>
    </row>
    <row r="2687" spans="1:22" ht="13.5" x14ac:dyDescent="0.35">
      <c r="A2687" s="3">
        <f>RSI!A2687</f>
        <v>45922</v>
      </c>
      <c r="B2687" s="4">
        <f>RSI!B2687</f>
        <v>7.99</v>
      </c>
      <c r="C2687" s="2">
        <f>RSI!I2687</f>
        <v>8.4883495154498121</v>
      </c>
      <c r="D2687" s="2">
        <f>MACD!E2687</f>
        <v>3.6900123370673636</v>
      </c>
      <c r="E2687" s="2">
        <f>MACD!F2687</f>
        <v>6.5344494216161584</v>
      </c>
      <c r="F2687" s="2">
        <f>'Moving Avg'!D2687</f>
        <v>7.9300000000000015</v>
      </c>
      <c r="G2687" s="2">
        <f>'Moving Avg'!F2687</f>
        <v>14.323500000000005</v>
      </c>
      <c r="H2687" s="2">
        <f>'Moving Avg'!G2687</f>
        <v>23.374600000000001</v>
      </c>
      <c r="I2687" s="2">
        <f>'Moving Avg'!H2687</f>
        <v>24.417264999999983</v>
      </c>
      <c r="J2687" s="6" t="str">
        <f>OBV!F2687</f>
        <v>BEARISH</v>
      </c>
      <c r="K2687" s="6" t="str">
        <f>OBV!G2687</f>
        <v>STRONG</v>
      </c>
      <c r="L2687" s="6" t="str">
        <f>OBV!H2687</f>
        <v>NEUTRAL</v>
      </c>
      <c r="M2687" s="8">
        <f t="shared" si="410"/>
        <v>50</v>
      </c>
      <c r="N2687" s="8">
        <f t="shared" si="411"/>
        <v>100</v>
      </c>
      <c r="O2687" s="8">
        <f t="shared" si="412"/>
        <v>0</v>
      </c>
      <c r="P2687" s="8">
        <f t="shared" si="413"/>
        <v>33</v>
      </c>
      <c r="Q2687" s="9">
        <f t="shared" si="414"/>
        <v>57.45</v>
      </c>
      <c r="R2687" s="9">
        <f t="shared" si="415"/>
        <v>38.25</v>
      </c>
      <c r="S2687" s="9">
        <f t="shared" si="416"/>
        <v>37.35</v>
      </c>
      <c r="T2687" s="9">
        <f t="shared" si="417"/>
        <v>45.75</v>
      </c>
      <c r="U2687" s="8">
        <f t="shared" si="418"/>
        <v>44.35</v>
      </c>
      <c r="V2687" s="8">
        <f t="shared" si="419"/>
        <v>44.7</v>
      </c>
    </row>
    <row r="2688" spans="1:22" ht="13.5" x14ac:dyDescent="0.35">
      <c r="A2688" s="3">
        <f>RSI!A2688</f>
        <v>45923</v>
      </c>
      <c r="B2688" s="4">
        <f>RSI!B2688</f>
        <v>7.99</v>
      </c>
      <c r="C2688" s="2">
        <f>RSI!I2688</f>
        <v>8.4883495154498121</v>
      </c>
      <c r="D2688" s="2">
        <f>MACD!E2688</f>
        <v>2.5476301771112855</v>
      </c>
      <c r="E2688" s="2">
        <f>MACD!F2688</f>
        <v>5.7370855727151842</v>
      </c>
      <c r="F2688" s="2">
        <f>'Moving Avg'!D2688</f>
        <v>7.9300000000000015</v>
      </c>
      <c r="G2688" s="2">
        <f>'Moving Avg'!F2688</f>
        <v>13.278000000000006</v>
      </c>
      <c r="H2688" s="2">
        <f>'Moving Avg'!G2688</f>
        <v>22.942400000000003</v>
      </c>
      <c r="I2688" s="2">
        <f>'Moving Avg'!H2688</f>
        <v>24.368969999999987</v>
      </c>
      <c r="J2688" s="6" t="str">
        <f>OBV!F2688</f>
        <v>BEARISH</v>
      </c>
      <c r="K2688" s="6" t="str">
        <f>OBV!G2688</f>
        <v>STRONG</v>
      </c>
      <c r="L2688" s="6" t="str">
        <f>OBV!H2688</f>
        <v>NEUTRAL</v>
      </c>
      <c r="M2688" s="8">
        <f t="shared" si="410"/>
        <v>50</v>
      </c>
      <c r="N2688" s="8">
        <f t="shared" si="411"/>
        <v>100</v>
      </c>
      <c r="O2688" s="8">
        <f t="shared" si="412"/>
        <v>0</v>
      </c>
      <c r="P2688" s="8">
        <f t="shared" si="413"/>
        <v>33</v>
      </c>
      <c r="Q2688" s="9">
        <f t="shared" si="414"/>
        <v>57.45</v>
      </c>
      <c r="R2688" s="9">
        <f t="shared" si="415"/>
        <v>38.25</v>
      </c>
      <c r="S2688" s="9">
        <f t="shared" si="416"/>
        <v>37.35</v>
      </c>
      <c r="T2688" s="9">
        <f t="shared" si="417"/>
        <v>45.75</v>
      </c>
      <c r="U2688" s="8">
        <f t="shared" si="418"/>
        <v>44.35</v>
      </c>
      <c r="V2688" s="8">
        <f t="shared" si="419"/>
        <v>44.7</v>
      </c>
    </row>
    <row r="2689" spans="1:22" ht="13.5" x14ac:dyDescent="0.35">
      <c r="A2689" s="3">
        <f>RSI!A2689</f>
        <v>45924</v>
      </c>
      <c r="B2689" s="4">
        <f>RSI!B2689</f>
        <v>7.99</v>
      </c>
      <c r="C2689" s="2">
        <f>RSI!I2689</f>
        <v>8.4883495154498121</v>
      </c>
      <c r="D2689" s="2">
        <f>MACD!E2689</f>
        <v>1.592913326124485</v>
      </c>
      <c r="E2689" s="2">
        <f>MACD!F2689</f>
        <v>4.9082511233970445</v>
      </c>
      <c r="F2689" s="2">
        <f>'Moving Avg'!D2689</f>
        <v>7.9340000000000002</v>
      </c>
      <c r="G2689" s="2">
        <f>'Moving Avg'!F2689</f>
        <v>12.232500000000005</v>
      </c>
      <c r="H2689" s="2">
        <f>'Moving Avg'!G2689</f>
        <v>22.510200000000005</v>
      </c>
      <c r="I2689" s="2">
        <f>'Moving Avg'!H2689</f>
        <v>24.317704999999993</v>
      </c>
      <c r="J2689" s="6" t="str">
        <f>OBV!F2689</f>
        <v>BEARISH</v>
      </c>
      <c r="K2689" s="6" t="str">
        <f>OBV!G2689</f>
        <v>STRONG</v>
      </c>
      <c r="L2689" s="6" t="str">
        <f>OBV!H2689</f>
        <v>BEARISH DIVERGENCE</v>
      </c>
      <c r="M2689" s="8">
        <f t="shared" si="410"/>
        <v>50</v>
      </c>
      <c r="N2689" s="8">
        <f t="shared" si="411"/>
        <v>100</v>
      </c>
      <c r="O2689" s="8">
        <f t="shared" si="412"/>
        <v>0</v>
      </c>
      <c r="P2689" s="8">
        <f t="shared" si="413"/>
        <v>33</v>
      </c>
      <c r="Q2689" s="9">
        <f t="shared" si="414"/>
        <v>57.45</v>
      </c>
      <c r="R2689" s="9">
        <f t="shared" si="415"/>
        <v>38.25</v>
      </c>
      <c r="S2689" s="9">
        <f t="shared" si="416"/>
        <v>37.35</v>
      </c>
      <c r="T2689" s="9">
        <f t="shared" si="417"/>
        <v>45.75</v>
      </c>
      <c r="U2689" s="8">
        <f t="shared" si="418"/>
        <v>44.35</v>
      </c>
      <c r="V2689" s="8">
        <f t="shared" si="419"/>
        <v>44.7</v>
      </c>
    </row>
    <row r="2690" spans="1:22" ht="13.5" x14ac:dyDescent="0.35">
      <c r="A2690" s="3">
        <f>RSI!A2690</f>
        <v>45925</v>
      </c>
      <c r="B2690" s="4">
        <f>RSI!B2690</f>
        <v>7.99</v>
      </c>
      <c r="C2690" s="2">
        <f>RSI!I2690</f>
        <v>8.4883495154498121</v>
      </c>
      <c r="D2690" s="2">
        <f>MACD!E2690</f>
        <v>0.8538284619482237</v>
      </c>
      <c r="E2690" s="2">
        <f>MACD!F2690</f>
        <v>4.0973665911072805</v>
      </c>
      <c r="F2690" s="2">
        <f>'Moving Avg'!D2690</f>
        <v>7.9720000000000013</v>
      </c>
      <c r="G2690" s="2">
        <f>'Moving Avg'!F2690</f>
        <v>11.187000000000005</v>
      </c>
      <c r="H2690" s="2">
        <f>'Moving Avg'!G2690</f>
        <v>22.078000000000003</v>
      </c>
      <c r="I2690" s="2">
        <f>'Moving Avg'!H2690</f>
        <v>24.268249999999988</v>
      </c>
      <c r="J2690" s="6" t="str">
        <f>OBV!F2690</f>
        <v>BULLISH</v>
      </c>
      <c r="K2690" s="6" t="str">
        <f>OBV!G2690</f>
        <v>WEAK</v>
      </c>
      <c r="L2690" s="6" t="str">
        <f>OBV!H2690</f>
        <v>CONFIRMED BULLISH</v>
      </c>
      <c r="M2690" s="8">
        <f t="shared" si="410"/>
        <v>50</v>
      </c>
      <c r="N2690" s="8">
        <f t="shared" si="411"/>
        <v>100</v>
      </c>
      <c r="O2690" s="8">
        <f t="shared" si="412"/>
        <v>0</v>
      </c>
      <c r="P2690" s="8">
        <f t="shared" si="413"/>
        <v>67</v>
      </c>
      <c r="Q2690" s="9">
        <f t="shared" si="414"/>
        <v>62.55</v>
      </c>
      <c r="R2690" s="9">
        <f t="shared" si="415"/>
        <v>46.75</v>
      </c>
      <c r="S2690" s="9">
        <f t="shared" si="416"/>
        <v>52.650000000000006</v>
      </c>
      <c r="T2690" s="9">
        <f t="shared" si="417"/>
        <v>54.25</v>
      </c>
      <c r="U2690" s="8">
        <f t="shared" si="418"/>
        <v>53.983333333333327</v>
      </c>
      <c r="V2690" s="8">
        <f t="shared" si="419"/>
        <v>54.05</v>
      </c>
    </row>
    <row r="2691" spans="1:22" ht="13.5" x14ac:dyDescent="0.35">
      <c r="A2691" s="3">
        <f>RSI!A2691</f>
        <v>45926</v>
      </c>
      <c r="B2691" s="4">
        <f>RSI!B2691</f>
        <v>7.99</v>
      </c>
      <c r="C2691" s="2">
        <f>RSI!I2691</f>
        <v>8.4883495154498121</v>
      </c>
      <c r="D2691" s="2">
        <f>MACD!E2691</f>
        <v>0.26504313005003155</v>
      </c>
      <c r="E2691" s="2">
        <f>MACD!F2691</f>
        <v>3.330901898895831</v>
      </c>
      <c r="F2691" s="2">
        <f>'Moving Avg'!D2691</f>
        <v>7.99</v>
      </c>
      <c r="G2691" s="2">
        <f>'Moving Avg'!F2691</f>
        <v>10.136500000000002</v>
      </c>
      <c r="H2691" s="2">
        <f>'Moving Avg'!G2691</f>
        <v>21.651799999999998</v>
      </c>
      <c r="I2691" s="2">
        <f>'Moving Avg'!H2691</f>
        <v>24.219954999999992</v>
      </c>
      <c r="J2691" s="6" t="str">
        <f>OBV!F2691</f>
        <v>BULLISH</v>
      </c>
      <c r="K2691" s="6" t="str">
        <f>OBV!G2691</f>
        <v>NEUTRAL</v>
      </c>
      <c r="L2691" s="6" t="str">
        <f>OBV!H2691</f>
        <v>CONFIRMED BULLISH</v>
      </c>
      <c r="M2691" s="8">
        <f t="shared" si="410"/>
        <v>50</v>
      </c>
      <c r="N2691" s="8">
        <f t="shared" si="411"/>
        <v>100</v>
      </c>
      <c r="O2691" s="8">
        <f t="shared" si="412"/>
        <v>0</v>
      </c>
      <c r="P2691" s="8">
        <f t="shared" si="413"/>
        <v>83.5</v>
      </c>
      <c r="Q2691" s="9">
        <f t="shared" ref="Q2691:Q2693" si="420">0.35*M2691+N2691*0.35+O2691*0.15+P2691*0.15</f>
        <v>65.025000000000006</v>
      </c>
      <c r="R2691" s="9">
        <f t="shared" ref="R2691:R2693" si="421">M2691*0.2+N2691*0.2+O2691*0.35+P2691*0.25</f>
        <v>50.875</v>
      </c>
      <c r="S2691" s="9">
        <f t="shared" ref="S2691:S2693" si="422">M2691*0.15+N2691*0.15+O2691*0.25+P2691*0.45</f>
        <v>60.075000000000003</v>
      </c>
      <c r="T2691" s="9">
        <f t="shared" ref="T2691:T2693" si="423">0.25*SUM(M2691:P2691)</f>
        <v>58.375</v>
      </c>
      <c r="U2691" s="8">
        <f t="shared" ref="U2691:U2693" si="424">SUM(Q2691:S2691)/3</f>
        <v>58.658333333333339</v>
      </c>
      <c r="V2691" s="8">
        <f t="shared" ref="V2691:V2693" si="425">SUM(Q2691:T2691)/4</f>
        <v>58.587500000000006</v>
      </c>
    </row>
    <row r="2692" spans="1:22" ht="13.5" x14ac:dyDescent="0.35">
      <c r="A2692" s="3">
        <f>RSI!A2692</f>
        <v>45929</v>
      </c>
      <c r="B2692" s="4">
        <f>RSI!B2692</f>
        <v>7.97</v>
      </c>
      <c r="C2692" s="2">
        <f>RSI!I2692</f>
        <v>8.4632090873407719</v>
      </c>
      <c r="D2692" s="2">
        <f>MACD!E2692</f>
        <v>-0.19779487220695735</v>
      </c>
      <c r="E2692" s="2">
        <f>MACD!F2692</f>
        <v>2.6251625446752733</v>
      </c>
      <c r="F2692" s="2">
        <f>'Moving Avg'!D2692</f>
        <v>7.9859999999999998</v>
      </c>
      <c r="G2692" s="2">
        <f>'Moving Avg'!F2692</f>
        <v>9.0725000000000016</v>
      </c>
      <c r="H2692" s="2">
        <f>'Moving Avg'!G2692</f>
        <v>21.227199999999996</v>
      </c>
      <c r="I2692" s="2">
        <f>'Moving Avg'!H2692</f>
        <v>24.170679999999994</v>
      </c>
      <c r="J2692" s="6" t="str">
        <f>OBV!F2692</f>
        <v>BEARISH</v>
      </c>
      <c r="K2692" s="6" t="str">
        <f>OBV!G2692</f>
        <v>STRONG</v>
      </c>
      <c r="L2692" s="6" t="str">
        <f>OBV!H2692</f>
        <v>CONFIRMED BEARISH</v>
      </c>
      <c r="M2692" s="8">
        <f t="shared" si="410"/>
        <v>50</v>
      </c>
      <c r="N2692" s="8">
        <f t="shared" si="411"/>
        <v>100</v>
      </c>
      <c r="O2692" s="8">
        <f t="shared" si="412"/>
        <v>0</v>
      </c>
      <c r="P2692" s="8">
        <f t="shared" si="413"/>
        <v>33</v>
      </c>
      <c r="Q2692" s="9">
        <f t="shared" si="420"/>
        <v>57.45</v>
      </c>
      <c r="R2692" s="9">
        <f t="shared" si="421"/>
        <v>38.25</v>
      </c>
      <c r="S2692" s="9">
        <f t="shared" si="422"/>
        <v>37.35</v>
      </c>
      <c r="T2692" s="9">
        <f t="shared" si="423"/>
        <v>45.75</v>
      </c>
      <c r="U2692" s="8">
        <f t="shared" si="424"/>
        <v>44.35</v>
      </c>
      <c r="V2692" s="8">
        <f t="shared" si="425"/>
        <v>44.7</v>
      </c>
    </row>
    <row r="2693" spans="1:22" ht="13.5" x14ac:dyDescent="0.35">
      <c r="A2693" s="3">
        <f>RSI!A2693</f>
        <v>45930</v>
      </c>
      <c r="B2693" s="4">
        <f>RSI!B2693</f>
        <v>7.97</v>
      </c>
      <c r="C2693" s="2">
        <f>RSI!I2693</f>
        <v>8.4632090873407719</v>
      </c>
      <c r="D2693" s="2">
        <f>MACD!E2693</f>
        <v>-0.5579352458019553</v>
      </c>
      <c r="E2693" s="2">
        <f>MACD!F2693</f>
        <v>1.9885429865798279</v>
      </c>
      <c r="F2693" s="2">
        <f>'Moving Avg'!D2693</f>
        <v>7.9819999999999993</v>
      </c>
      <c r="G2693" s="2">
        <f>'Moving Avg'!F2693</f>
        <v>7.9709999999999992</v>
      </c>
      <c r="H2693" s="2">
        <f>'Moving Avg'!G2693</f>
        <v>20.802599999999998</v>
      </c>
      <c r="I2693" s="2">
        <f>'Moving Avg'!H2693</f>
        <v>24.121359999999996</v>
      </c>
      <c r="J2693" s="6" t="str">
        <f>OBV!F2693</f>
        <v>BULLISH</v>
      </c>
      <c r="K2693" s="6" t="str">
        <f>OBV!G2693</f>
        <v>WEAK</v>
      </c>
      <c r="L2693" s="6" t="str">
        <f>OBV!H2693</f>
        <v>BULLISH DIVERGENCE</v>
      </c>
      <c r="M2693" s="8">
        <f t="shared" si="410"/>
        <v>50</v>
      </c>
      <c r="N2693" s="8">
        <f t="shared" si="411"/>
        <v>100</v>
      </c>
      <c r="O2693" s="8">
        <f t="shared" si="412"/>
        <v>0</v>
      </c>
      <c r="P2693" s="8">
        <f t="shared" si="413"/>
        <v>50</v>
      </c>
      <c r="Q2693" s="9">
        <f t="shared" si="420"/>
        <v>60</v>
      </c>
      <c r="R2693" s="9">
        <f t="shared" si="421"/>
        <v>42.5</v>
      </c>
      <c r="S2693" s="9">
        <f t="shared" si="422"/>
        <v>45</v>
      </c>
      <c r="T2693" s="9">
        <f t="shared" si="423"/>
        <v>50</v>
      </c>
      <c r="U2693" s="8">
        <f t="shared" si="424"/>
        <v>49.166666666666664</v>
      </c>
      <c r="V2693" s="8">
        <f t="shared" si="425"/>
        <v>49.375</v>
      </c>
    </row>
    <row r="2694" spans="1:22" ht="13.5" x14ac:dyDescent="0.35">
      <c r="A2694" s="3">
        <f>RSI!A2694</f>
        <v>45931</v>
      </c>
      <c r="B2694" s="4">
        <f>RSI!B2694</f>
        <v>7.97</v>
      </c>
      <c r="C2694" s="2">
        <f>RSI!I2694</f>
        <v>8.4632090873407719</v>
      </c>
      <c r="D2694" s="2">
        <f>MACD!E2694</f>
        <v>-0.83658727359516583</v>
      </c>
      <c r="E2694" s="2">
        <f>MACD!F2694</f>
        <v>1.4235169345448291</v>
      </c>
      <c r="F2694" s="2">
        <f>'Moving Avg'!D2694</f>
        <v>7.9779999999999998</v>
      </c>
      <c r="G2694" s="2">
        <f>'Moving Avg'!F2694</f>
        <v>7.9669999999999987</v>
      </c>
      <c r="H2694" s="2">
        <f>'Moving Avg'!G2694</f>
        <v>20.374000000000002</v>
      </c>
      <c r="I2694" s="2">
        <f>'Moving Avg'!H2694</f>
        <v>24.072039999999998</v>
      </c>
      <c r="J2694" s="6" t="str">
        <f>OBV!F2694</f>
        <v>BULLISH</v>
      </c>
      <c r="K2694" s="6" t="str">
        <f>OBV!G2694</f>
        <v>WEAK</v>
      </c>
      <c r="L2694" s="6" t="str">
        <f>OBV!H2694</f>
        <v>BULLISH DIVERGENCE</v>
      </c>
      <c r="M2694" s="8">
        <f t="shared" ref="M2694:M2706" si="426">IF(C2694&lt;30,50, IF(C2694&gt;70, 0, 25))</f>
        <v>50</v>
      </c>
      <c r="N2694" s="8">
        <f t="shared" ref="N2694:N2706" si="427">IF(E2694-D2694&gt;0.02, 100, IF(E2694-D2694&lt;0,0,45))</f>
        <v>100</v>
      </c>
      <c r="O2694" s="8">
        <f t="shared" ref="O2694:O2706" si="428">IF(F2694-I2694&gt;10,100,IF(F2694-I2694&gt;5,75, IF(F2694-I2694&gt;0,50,0)))</f>
        <v>0</v>
      </c>
      <c r="P2694" s="8">
        <f t="shared" ref="P2694:P2706" si="429">IF(L2694="confirmed bullish", 34, IF(L2694="bullish divergence",17, 0))+IF(J2694="bullish",33,IF(J2694="bearish",0,16.5))+IF(K2694="strong",33,IF(K2694="weak",0,16.5))</f>
        <v>50</v>
      </c>
      <c r="Q2694" s="9">
        <f t="shared" ref="Q2694:Q2706" si="430">0.35*M2694+N2694*0.35+O2694*0.15+P2694*0.15</f>
        <v>60</v>
      </c>
      <c r="R2694" s="9">
        <f t="shared" ref="R2694:R2706" si="431">M2694*0.2+N2694*0.2+O2694*0.35+P2694*0.25</f>
        <v>42.5</v>
      </c>
      <c r="S2694" s="9">
        <f t="shared" ref="S2694:S2706" si="432">M2694*0.15+N2694*0.15+O2694*0.25+P2694*0.45</f>
        <v>45</v>
      </c>
      <c r="T2694" s="9">
        <f t="shared" ref="T2694:T2706" si="433">0.25*SUM(M2694:P2694)</f>
        <v>50</v>
      </c>
      <c r="U2694" s="8">
        <f t="shared" ref="U2694:U2706" si="434">SUM(Q2694:S2694)/3</f>
        <v>49.166666666666664</v>
      </c>
      <c r="V2694" s="8">
        <f t="shared" ref="V2694:V2706" si="435">SUM(Q2694:T2694)/4</f>
        <v>49.375</v>
      </c>
    </row>
    <row r="2695" spans="1:22" ht="13.5" x14ac:dyDescent="0.35">
      <c r="A2695" s="3">
        <f>RSI!A2695</f>
        <v>45932</v>
      </c>
      <c r="B2695" s="4">
        <f>RSI!B2695</f>
        <v>7.97</v>
      </c>
      <c r="C2695" s="2">
        <f>RSI!I2695</f>
        <v>8.4632090873407861</v>
      </c>
      <c r="D2695" s="2">
        <f>MACD!E2695</f>
        <v>-1.0715244774377641</v>
      </c>
      <c r="E2695" s="2">
        <f>MACD!F2695</f>
        <v>0.92450865214831057</v>
      </c>
      <c r="F2695" s="2">
        <f>'Moving Avg'!D2695</f>
        <v>7.9739999999999993</v>
      </c>
      <c r="G2695" s="2">
        <f>'Moving Avg'!F2695</f>
        <v>7.9629999999999992</v>
      </c>
      <c r="H2695" s="2">
        <f>'Moving Avg'!G2695</f>
        <v>19.945399999999999</v>
      </c>
      <c r="I2695" s="2">
        <f>'Moving Avg'!H2695</f>
        <v>24.02411</v>
      </c>
      <c r="J2695" s="6" t="str">
        <f>OBV!F2695</f>
        <v>BULLISH</v>
      </c>
      <c r="K2695" s="6" t="str">
        <f>OBV!G2695</f>
        <v>WEAK</v>
      </c>
      <c r="L2695" s="6" t="str">
        <f>OBV!H2695</f>
        <v>BULLISH DIVERGENCE</v>
      </c>
      <c r="M2695" s="8">
        <f t="shared" si="426"/>
        <v>50</v>
      </c>
      <c r="N2695" s="8">
        <f t="shared" si="427"/>
        <v>100</v>
      </c>
      <c r="O2695" s="8">
        <f t="shared" si="428"/>
        <v>0</v>
      </c>
      <c r="P2695" s="8">
        <f t="shared" si="429"/>
        <v>50</v>
      </c>
      <c r="Q2695" s="9">
        <f t="shared" si="430"/>
        <v>60</v>
      </c>
      <c r="R2695" s="9">
        <f t="shared" si="431"/>
        <v>42.5</v>
      </c>
      <c r="S2695" s="9">
        <f t="shared" si="432"/>
        <v>45</v>
      </c>
      <c r="T2695" s="9">
        <f t="shared" si="433"/>
        <v>50</v>
      </c>
      <c r="U2695" s="8">
        <f t="shared" si="434"/>
        <v>49.166666666666664</v>
      </c>
      <c r="V2695" s="8">
        <f t="shared" si="435"/>
        <v>49.375</v>
      </c>
    </row>
    <row r="2696" spans="1:22" ht="13.5" x14ac:dyDescent="0.35">
      <c r="A2696" s="3">
        <f>RSI!A2696</f>
        <v>45933</v>
      </c>
      <c r="B2696" s="4">
        <f>RSI!B2696</f>
        <v>7.97</v>
      </c>
      <c r="C2696" s="2">
        <f>RSI!I2696</f>
        <v>8.4632090873407719</v>
      </c>
      <c r="D2696" s="2">
        <f>MACD!E2696</f>
        <v>-1.2299336886826726</v>
      </c>
      <c r="E2696" s="2">
        <f>MACD!F2696</f>
        <v>0.49362018398211394</v>
      </c>
      <c r="F2696" s="2">
        <f>'Moving Avg'!D2696</f>
        <v>7.9700000000000006</v>
      </c>
      <c r="G2696" s="2">
        <f>'Moving Avg'!F2696</f>
        <v>7.9614999999999991</v>
      </c>
      <c r="H2696" s="2">
        <f>'Moving Avg'!G2696</f>
        <v>19.518799999999999</v>
      </c>
      <c r="I2696" s="2">
        <f>'Moving Avg'!H2696</f>
        <v>23.975020000000001</v>
      </c>
      <c r="J2696" s="6" t="str">
        <f>OBV!F2696</f>
        <v>BULLISH</v>
      </c>
      <c r="K2696" s="6" t="str">
        <f>OBV!G2696</f>
        <v>WEAK</v>
      </c>
      <c r="L2696" s="6" t="str">
        <f>OBV!H2696</f>
        <v>BULLISH DIVERGENCE</v>
      </c>
      <c r="M2696" s="8">
        <f t="shared" si="426"/>
        <v>50</v>
      </c>
      <c r="N2696" s="8">
        <f t="shared" si="427"/>
        <v>100</v>
      </c>
      <c r="O2696" s="8">
        <f t="shared" si="428"/>
        <v>0</v>
      </c>
      <c r="P2696" s="8">
        <f t="shared" si="429"/>
        <v>50</v>
      </c>
      <c r="Q2696" s="9">
        <f t="shared" si="430"/>
        <v>60</v>
      </c>
      <c r="R2696" s="9">
        <f t="shared" si="431"/>
        <v>42.5</v>
      </c>
      <c r="S2696" s="9">
        <f t="shared" si="432"/>
        <v>45</v>
      </c>
      <c r="T2696" s="9">
        <f t="shared" si="433"/>
        <v>50</v>
      </c>
      <c r="U2696" s="8">
        <f t="shared" si="434"/>
        <v>49.166666666666664</v>
      </c>
      <c r="V2696" s="8">
        <f t="shared" si="435"/>
        <v>49.375</v>
      </c>
    </row>
    <row r="2697" spans="1:22" ht="13.5" x14ac:dyDescent="0.35">
      <c r="A2697" s="3">
        <f>RSI!A2697</f>
        <v>45936</v>
      </c>
      <c r="B2697" s="4">
        <f>RSI!B2697</f>
        <v>7.97</v>
      </c>
      <c r="C2697" s="2">
        <f>RSI!I2697</f>
        <v>8.4632090873407719</v>
      </c>
      <c r="D2697" s="2">
        <f>MACD!E2697</f>
        <v>-1.3269786981915601</v>
      </c>
      <c r="E2697" s="2">
        <f>MACD!F2697</f>
        <v>0.12950040754737913</v>
      </c>
      <c r="F2697" s="2">
        <f>'Moving Avg'!D2697</f>
        <v>7.9700000000000006</v>
      </c>
      <c r="G2697" s="2">
        <f>'Moving Avg'!F2697</f>
        <v>7.9599999999999991</v>
      </c>
      <c r="H2697" s="2">
        <f>'Moving Avg'!G2697</f>
        <v>19.092200000000002</v>
      </c>
      <c r="I2697" s="2">
        <f>'Moving Avg'!H2697</f>
        <v>23.920729999999999</v>
      </c>
      <c r="J2697" s="6" t="str">
        <f>OBV!F2697</f>
        <v>BULLISH</v>
      </c>
      <c r="K2697" s="6" t="str">
        <f>OBV!G2697</f>
        <v>WEAK</v>
      </c>
      <c r="L2697" s="6" t="str">
        <f>OBV!H2697</f>
        <v>NEUTRAL</v>
      </c>
      <c r="M2697" s="8">
        <f t="shared" si="426"/>
        <v>50</v>
      </c>
      <c r="N2697" s="8">
        <f t="shared" si="427"/>
        <v>100</v>
      </c>
      <c r="O2697" s="8">
        <f t="shared" si="428"/>
        <v>0</v>
      </c>
      <c r="P2697" s="8">
        <f t="shared" si="429"/>
        <v>33</v>
      </c>
      <c r="Q2697" s="9">
        <f t="shared" si="430"/>
        <v>57.45</v>
      </c>
      <c r="R2697" s="9">
        <f t="shared" si="431"/>
        <v>38.25</v>
      </c>
      <c r="S2697" s="9">
        <f t="shared" si="432"/>
        <v>37.35</v>
      </c>
      <c r="T2697" s="9">
        <f t="shared" si="433"/>
        <v>45.75</v>
      </c>
      <c r="U2697" s="8">
        <f t="shared" si="434"/>
        <v>44.35</v>
      </c>
      <c r="V2697" s="8">
        <f t="shared" si="435"/>
        <v>44.7</v>
      </c>
    </row>
    <row r="2698" spans="1:22" ht="13.5" x14ac:dyDescent="0.35">
      <c r="A2698" s="3">
        <f>RSI!A2698</f>
        <v>45937</v>
      </c>
      <c r="B2698" s="4">
        <f>RSI!B2698</f>
        <v>7.97</v>
      </c>
      <c r="C2698" s="2">
        <f>RSI!I2698</f>
        <v>8.4632090873407719</v>
      </c>
      <c r="D2698" s="2">
        <f>MACD!E2698</f>
        <v>-1.3876609284541761</v>
      </c>
      <c r="E2698" s="2">
        <f>MACD!F2698</f>
        <v>-0.1739318596529319</v>
      </c>
      <c r="F2698" s="2">
        <f>'Moving Avg'!D2698</f>
        <v>7.9700000000000006</v>
      </c>
      <c r="G2698" s="2">
        <f>'Moving Avg'!F2698</f>
        <v>7.958499999999999</v>
      </c>
      <c r="H2698" s="2">
        <f>'Moving Avg'!G2698</f>
        <v>18.665600000000001</v>
      </c>
      <c r="I2698" s="2">
        <f>'Moving Avg'!H2698</f>
        <v>23.866440000000001</v>
      </c>
      <c r="J2698" s="6" t="str">
        <f>OBV!F2698</f>
        <v>BEARISH</v>
      </c>
      <c r="K2698" s="6" t="str">
        <f>OBV!G2698</f>
        <v>WEAK</v>
      </c>
      <c r="L2698" s="6" t="str">
        <f>OBV!H2698</f>
        <v>NEUTRAL</v>
      </c>
      <c r="M2698" s="8">
        <f t="shared" si="426"/>
        <v>50</v>
      </c>
      <c r="N2698" s="8">
        <f t="shared" si="427"/>
        <v>100</v>
      </c>
      <c r="O2698" s="8">
        <f t="shared" si="428"/>
        <v>0</v>
      </c>
      <c r="P2698" s="8">
        <f t="shared" si="429"/>
        <v>0</v>
      </c>
      <c r="Q2698" s="9">
        <f t="shared" si="430"/>
        <v>52.5</v>
      </c>
      <c r="R2698" s="9">
        <f t="shared" si="431"/>
        <v>30</v>
      </c>
      <c r="S2698" s="9">
        <f t="shared" si="432"/>
        <v>22.5</v>
      </c>
      <c r="T2698" s="9">
        <f t="shared" si="433"/>
        <v>37.5</v>
      </c>
      <c r="U2698" s="8">
        <f t="shared" si="434"/>
        <v>35</v>
      </c>
      <c r="V2698" s="8">
        <f t="shared" si="435"/>
        <v>35.625</v>
      </c>
    </row>
    <row r="2699" spans="1:22" ht="13.5" x14ac:dyDescent="0.35">
      <c r="A2699" s="3">
        <f>RSI!A2699</f>
        <v>45938</v>
      </c>
      <c r="B2699" s="4">
        <f>RSI!B2699</f>
        <v>7.97</v>
      </c>
      <c r="C2699" s="2">
        <f>RSI!I2699</f>
        <v>8.4632090873407719</v>
      </c>
      <c r="D2699" s="2">
        <f>MACD!E2699</f>
        <v>-1.4191622663698524</v>
      </c>
      <c r="E2699" s="2">
        <f>MACD!F2699</f>
        <v>-0.42297794099631603</v>
      </c>
      <c r="F2699" s="2">
        <f>'Moving Avg'!D2699</f>
        <v>7.9700000000000006</v>
      </c>
      <c r="G2699" s="2">
        <f>'Moving Avg'!F2699</f>
        <v>7.9669999999999987</v>
      </c>
      <c r="H2699" s="2">
        <f>'Moving Avg'!G2699</f>
        <v>18.239000000000001</v>
      </c>
      <c r="I2699" s="2">
        <f>'Moving Avg'!H2699</f>
        <v>23.815909999999999</v>
      </c>
      <c r="J2699" s="6" t="str">
        <f>OBV!F2699</f>
        <v>BEARISH</v>
      </c>
      <c r="K2699" s="6" t="str">
        <f>OBV!G2699</f>
        <v>WEAK</v>
      </c>
      <c r="L2699" s="6" t="str">
        <f>OBV!H2699</f>
        <v>NEUTRAL</v>
      </c>
      <c r="M2699" s="8">
        <f t="shared" si="426"/>
        <v>50</v>
      </c>
      <c r="N2699" s="8">
        <f t="shared" si="427"/>
        <v>100</v>
      </c>
      <c r="O2699" s="8">
        <f t="shared" si="428"/>
        <v>0</v>
      </c>
      <c r="P2699" s="8">
        <f t="shared" si="429"/>
        <v>0</v>
      </c>
      <c r="Q2699" s="9">
        <f t="shared" si="430"/>
        <v>52.5</v>
      </c>
      <c r="R2699" s="9">
        <f t="shared" si="431"/>
        <v>30</v>
      </c>
      <c r="S2699" s="9">
        <f t="shared" si="432"/>
        <v>22.5</v>
      </c>
      <c r="T2699" s="9">
        <f t="shared" si="433"/>
        <v>37.5</v>
      </c>
      <c r="U2699" s="8">
        <f t="shared" si="434"/>
        <v>35</v>
      </c>
      <c r="V2699" s="8">
        <f t="shared" si="435"/>
        <v>35.625</v>
      </c>
    </row>
    <row r="2700" spans="1:22" ht="13.5" x14ac:dyDescent="0.35">
      <c r="A2700" s="3">
        <f>RSI!A2700</f>
        <v>45939</v>
      </c>
      <c r="B2700" s="4">
        <f>RSI!B2700</f>
        <v>7.93</v>
      </c>
      <c r="C2700" s="2">
        <f>RSI!I2700</f>
        <v>8.3734739460108472</v>
      </c>
      <c r="D2700" s="2">
        <f>MACD!E2700</f>
        <v>-1.4244791292226502</v>
      </c>
      <c r="E2700" s="2">
        <f>MACD!F2700</f>
        <v>-0.62327817864158286</v>
      </c>
      <c r="F2700" s="2">
        <f>'Moving Avg'!D2700</f>
        <v>7.9620000000000006</v>
      </c>
      <c r="G2700" s="2">
        <f>'Moving Avg'!F2700</f>
        <v>7.9640000000000004</v>
      </c>
      <c r="H2700" s="2">
        <f>'Moving Avg'!G2700</f>
        <v>17.813800000000001</v>
      </c>
      <c r="I2700" s="2">
        <f>'Moving Avg'!H2700</f>
        <v>23.765645000000003</v>
      </c>
      <c r="J2700" s="6" t="str">
        <f>OBV!F2700</f>
        <v>BULLISH</v>
      </c>
      <c r="K2700" s="6" t="e">
        <f>OBV!G2700</f>
        <v>#DIV/0!</v>
      </c>
      <c r="L2700" s="6" t="str">
        <f>OBV!H2700</f>
        <v>BULLISH DIVERGENCE</v>
      </c>
      <c r="M2700" s="8">
        <f t="shared" si="426"/>
        <v>50</v>
      </c>
      <c r="N2700" s="8">
        <f t="shared" si="427"/>
        <v>100</v>
      </c>
      <c r="O2700" s="8">
        <f t="shared" si="428"/>
        <v>0</v>
      </c>
      <c r="P2700" s="8" t="e">
        <f t="shared" si="429"/>
        <v>#DIV/0!</v>
      </c>
      <c r="Q2700" s="9" t="e">
        <f t="shared" si="430"/>
        <v>#DIV/0!</v>
      </c>
      <c r="R2700" s="9" t="e">
        <f t="shared" si="431"/>
        <v>#DIV/0!</v>
      </c>
      <c r="S2700" s="9" t="e">
        <f t="shared" si="432"/>
        <v>#DIV/0!</v>
      </c>
      <c r="T2700" s="9" t="e">
        <f t="shared" si="433"/>
        <v>#DIV/0!</v>
      </c>
      <c r="U2700" s="8" t="e">
        <f t="shared" si="434"/>
        <v>#DIV/0!</v>
      </c>
      <c r="V2700" s="8" t="e">
        <f t="shared" si="435"/>
        <v>#DIV/0!</v>
      </c>
    </row>
    <row r="2701" spans="1:22" ht="13.5" x14ac:dyDescent="0.35">
      <c r="A2701" s="3">
        <f>RSI!A2701</f>
        <v>45940</v>
      </c>
      <c r="B2701" s="4">
        <f>RSI!B2701</f>
        <v>7.93</v>
      </c>
      <c r="C2701" s="2">
        <f>RSI!I2701</f>
        <v>8.3734739460108472</v>
      </c>
      <c r="D2701" s="2">
        <f>MACD!E2701</f>
        <v>-1.411727621438116</v>
      </c>
      <c r="E2701" s="2">
        <f>MACD!F2701</f>
        <v>-0.78096806720088952</v>
      </c>
      <c r="F2701" s="2">
        <f>'Moving Avg'!D2701</f>
        <v>7.9539999999999988</v>
      </c>
      <c r="G2701" s="2">
        <f>'Moving Avg'!F2701</f>
        <v>7.9610000000000003</v>
      </c>
      <c r="H2701" s="2">
        <f>'Moving Avg'!G2701</f>
        <v>17.388599999999997</v>
      </c>
      <c r="I2701" s="2">
        <f>'Moving Avg'!H2701</f>
        <v>23.717050000000004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  <c r="M2701" s="8">
        <f t="shared" si="426"/>
        <v>50</v>
      </c>
      <c r="N2701" s="8">
        <f t="shared" si="427"/>
        <v>100</v>
      </c>
      <c r="O2701" s="8">
        <f t="shared" si="428"/>
        <v>0</v>
      </c>
      <c r="P2701" s="8" t="e">
        <f t="shared" si="429"/>
        <v>#DIV/0!</v>
      </c>
      <c r="Q2701" s="9" t="e">
        <f t="shared" si="430"/>
        <v>#DIV/0!</v>
      </c>
      <c r="R2701" s="9" t="e">
        <f t="shared" si="431"/>
        <v>#DIV/0!</v>
      </c>
      <c r="S2701" s="9" t="e">
        <f t="shared" si="432"/>
        <v>#DIV/0!</v>
      </c>
      <c r="T2701" s="9" t="e">
        <f t="shared" si="433"/>
        <v>#DIV/0!</v>
      </c>
      <c r="U2701" s="8" t="e">
        <f t="shared" si="434"/>
        <v>#DIV/0!</v>
      </c>
      <c r="V2701" s="8" t="e">
        <f t="shared" si="435"/>
        <v>#DIV/0!</v>
      </c>
    </row>
    <row r="2702" spans="1:22" ht="13.5" x14ac:dyDescent="0.35">
      <c r="A2702" s="3">
        <f>RSI!A2702</f>
        <v>45943</v>
      </c>
      <c r="B2702" s="4">
        <f>RSI!B2702</f>
        <v>7.93</v>
      </c>
      <c r="C2702" s="2">
        <f>RSI!I2702</f>
        <v>8.3734739460108472</v>
      </c>
      <c r="D2702" s="2">
        <f>MACD!E2702</f>
        <v>-1.3880422222173205</v>
      </c>
      <c r="E2702" s="2">
        <f>MACD!F2702</f>
        <v>-0.90238289820417572</v>
      </c>
      <c r="F2702" s="2">
        <f>'Moving Avg'!D2702</f>
        <v>7.9459999999999997</v>
      </c>
      <c r="G2702" s="2">
        <f>'Moving Avg'!F2702</f>
        <v>7.9580000000000011</v>
      </c>
      <c r="H2702" s="2">
        <f>'Moving Avg'!G2702</f>
        <v>16.963399999999993</v>
      </c>
      <c r="I2702" s="2">
        <f>'Moving Avg'!H2702</f>
        <v>23.6646</v>
      </c>
      <c r="J2702" s="6" t="str">
        <f>OBV!F2702</f>
        <v>NEUTRAL</v>
      </c>
      <c r="K2702" s="6" t="e">
        <f>OBV!G2702</f>
        <v>#DIV/0!</v>
      </c>
      <c r="L2702" s="6" t="str">
        <f>OBV!H2702</f>
        <v>NEUTRAL</v>
      </c>
      <c r="M2702" s="8">
        <f t="shared" si="426"/>
        <v>50</v>
      </c>
      <c r="N2702" s="8">
        <f t="shared" si="427"/>
        <v>100</v>
      </c>
      <c r="O2702" s="8">
        <f t="shared" si="428"/>
        <v>0</v>
      </c>
      <c r="P2702" s="8" t="e">
        <f t="shared" si="429"/>
        <v>#DIV/0!</v>
      </c>
      <c r="Q2702" s="9" t="e">
        <f t="shared" si="430"/>
        <v>#DIV/0!</v>
      </c>
      <c r="R2702" s="9" t="e">
        <f t="shared" si="431"/>
        <v>#DIV/0!</v>
      </c>
      <c r="S2702" s="9" t="e">
        <f t="shared" si="432"/>
        <v>#DIV/0!</v>
      </c>
      <c r="T2702" s="9" t="e">
        <f t="shared" si="433"/>
        <v>#DIV/0!</v>
      </c>
      <c r="U2702" s="8" t="e">
        <f t="shared" si="434"/>
        <v>#DIV/0!</v>
      </c>
      <c r="V2702" s="8" t="e">
        <f t="shared" si="435"/>
        <v>#DIV/0!</v>
      </c>
    </row>
    <row r="2703" spans="1:22" ht="13.5" x14ac:dyDescent="0.35">
      <c r="A2703" s="3">
        <f>RSI!A2703</f>
        <v>45944</v>
      </c>
      <c r="B2703" s="4">
        <f>RSI!B2703</f>
        <v>7.93</v>
      </c>
      <c r="C2703" s="2">
        <f>RSI!I2703</f>
        <v>8.3734739460108472</v>
      </c>
      <c r="D2703" s="2">
        <f>MACD!E2703</f>
        <v>-1.3532113000674979</v>
      </c>
      <c r="E2703" s="2">
        <f>MACD!F2703</f>
        <v>-0.9925485785768402</v>
      </c>
      <c r="F2703" s="2">
        <f>'Moving Avg'!D2703</f>
        <v>7.9379999999999997</v>
      </c>
      <c r="G2703" s="2">
        <f>'Moving Avg'!F2703</f>
        <v>7.955000000000001</v>
      </c>
      <c r="H2703" s="2">
        <f>'Moving Avg'!G2703</f>
        <v>16.538199999999996</v>
      </c>
      <c r="I2703" s="2">
        <f>'Moving Avg'!H2703</f>
        <v>23.612105000000007</v>
      </c>
      <c r="J2703" s="6" t="str">
        <f>OBV!F2703</f>
        <v>NEUTRAL</v>
      </c>
      <c r="K2703" s="6" t="e">
        <f>OBV!G2703</f>
        <v>#DIV/0!</v>
      </c>
      <c r="L2703" s="6" t="str">
        <f>OBV!H2703</f>
        <v>NEUTRAL</v>
      </c>
      <c r="M2703" s="8">
        <f t="shared" si="426"/>
        <v>50</v>
      </c>
      <c r="N2703" s="8">
        <f t="shared" si="427"/>
        <v>100</v>
      </c>
      <c r="O2703" s="8">
        <f t="shared" si="428"/>
        <v>0</v>
      </c>
      <c r="P2703" s="8" t="e">
        <f t="shared" si="429"/>
        <v>#DIV/0!</v>
      </c>
      <c r="Q2703" s="9" t="e">
        <f t="shared" si="430"/>
        <v>#DIV/0!</v>
      </c>
      <c r="R2703" s="9" t="e">
        <f t="shared" si="431"/>
        <v>#DIV/0!</v>
      </c>
      <c r="S2703" s="9" t="e">
        <f t="shared" si="432"/>
        <v>#DIV/0!</v>
      </c>
      <c r="T2703" s="9" t="e">
        <f t="shared" si="433"/>
        <v>#DIV/0!</v>
      </c>
      <c r="U2703" s="8" t="e">
        <f t="shared" si="434"/>
        <v>#DIV/0!</v>
      </c>
      <c r="V2703" s="8" t="e">
        <f t="shared" si="435"/>
        <v>#DIV/0!</v>
      </c>
    </row>
    <row r="2704" spans="1:22" ht="13.5" x14ac:dyDescent="0.35">
      <c r="A2704" s="3">
        <f>RSI!A2704</f>
        <v>45946</v>
      </c>
      <c r="B2704" s="4">
        <f>RSI!B2704</f>
        <v>7.93</v>
      </c>
      <c r="C2704" s="2">
        <f>RSI!I2704</f>
        <v>8.3734739460108472</v>
      </c>
      <c r="D2704" s="2">
        <f>MACD!E2704</f>
        <v>-1.3100450641943588</v>
      </c>
      <c r="E2704" s="2">
        <f>MACD!F2704</f>
        <v>-1.056047875700344</v>
      </c>
      <c r="F2704" s="2">
        <f>'Moving Avg'!D2704</f>
        <v>7.93</v>
      </c>
      <c r="G2704" s="2">
        <f>'Moving Avg'!F2704</f>
        <v>7.9530000000000012</v>
      </c>
      <c r="H2704" s="2">
        <f>'Moving Avg'!G2704</f>
        <v>16.096999999999994</v>
      </c>
      <c r="I2704" s="2">
        <f>'Moving Avg'!H2704</f>
        <v>23.557520000000004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  <c r="M2704" s="8">
        <f t="shared" si="426"/>
        <v>50</v>
      </c>
      <c r="N2704" s="8">
        <f t="shared" si="427"/>
        <v>100</v>
      </c>
      <c r="O2704" s="8">
        <f t="shared" si="428"/>
        <v>0</v>
      </c>
      <c r="P2704" s="8" t="e">
        <f t="shared" si="429"/>
        <v>#DIV/0!</v>
      </c>
      <c r="Q2704" s="9" t="e">
        <f t="shared" si="430"/>
        <v>#DIV/0!</v>
      </c>
      <c r="R2704" s="9" t="e">
        <f t="shared" si="431"/>
        <v>#DIV/0!</v>
      </c>
      <c r="S2704" s="9" t="e">
        <f t="shared" si="432"/>
        <v>#DIV/0!</v>
      </c>
      <c r="T2704" s="9" t="e">
        <f t="shared" si="433"/>
        <v>#DIV/0!</v>
      </c>
      <c r="U2704" s="8" t="e">
        <f t="shared" si="434"/>
        <v>#DIV/0!</v>
      </c>
      <c r="V2704" s="8" t="e">
        <f t="shared" si="435"/>
        <v>#DIV/0!</v>
      </c>
    </row>
    <row r="2705" spans="1:22" ht="13.5" x14ac:dyDescent="0.35">
      <c r="A2705" s="3">
        <f>RSI!A2705</f>
        <v>45947</v>
      </c>
      <c r="B2705" s="4">
        <f>RSI!B2705</f>
        <v>7.93</v>
      </c>
      <c r="C2705" s="2">
        <f>RSI!I2705</f>
        <v>8.3734739460108472</v>
      </c>
      <c r="D2705" s="2">
        <f>MACD!E2705</f>
        <v>-1.2608402347872651</v>
      </c>
      <c r="E2705" s="2">
        <f>MACD!F2705</f>
        <v>-1.0970063475177283</v>
      </c>
      <c r="F2705" s="2">
        <f>'Moving Avg'!D2705</f>
        <v>7.93</v>
      </c>
      <c r="G2705" s="2">
        <f>'Moving Avg'!F2705</f>
        <v>7.9595000000000011</v>
      </c>
      <c r="H2705" s="2">
        <f>'Moving Avg'!G2705</f>
        <v>15.655799999999992</v>
      </c>
      <c r="I2705" s="2">
        <f>'Moving Avg'!H2705</f>
        <v>23.502935000000008</v>
      </c>
      <c r="J2705" s="6" t="str">
        <f>OBV!F2705</f>
        <v>BEARISH</v>
      </c>
      <c r="K2705" s="6" t="str">
        <f>OBV!G2705</f>
        <v>WEAK</v>
      </c>
      <c r="L2705" s="6" t="str">
        <f>OBV!H2705</f>
        <v>NEUTRAL</v>
      </c>
      <c r="M2705" s="8">
        <f t="shared" si="426"/>
        <v>50</v>
      </c>
      <c r="N2705" s="8">
        <f t="shared" si="427"/>
        <v>100</v>
      </c>
      <c r="O2705" s="8">
        <f t="shared" si="428"/>
        <v>0</v>
      </c>
      <c r="P2705" s="8">
        <f t="shared" si="429"/>
        <v>0</v>
      </c>
      <c r="Q2705" s="9">
        <f t="shared" si="430"/>
        <v>52.5</v>
      </c>
      <c r="R2705" s="9">
        <f t="shared" si="431"/>
        <v>30</v>
      </c>
      <c r="S2705" s="9">
        <f t="shared" si="432"/>
        <v>22.5</v>
      </c>
      <c r="T2705" s="9">
        <f t="shared" si="433"/>
        <v>37.5</v>
      </c>
      <c r="U2705" s="8">
        <f t="shared" si="434"/>
        <v>35</v>
      </c>
      <c r="V2705" s="8">
        <f t="shared" si="435"/>
        <v>35.625</v>
      </c>
    </row>
    <row r="2706" spans="1:22" ht="13.5" x14ac:dyDescent="0.35">
      <c r="A2706" s="3">
        <f>RSI!A2706</f>
        <v>45950</v>
      </c>
      <c r="B2706" s="4">
        <f>RSI!B2706</f>
        <v>7.9</v>
      </c>
      <c r="C2706" s="2">
        <f>RSI!I2706</f>
        <v>8.2708737393865164</v>
      </c>
      <c r="D2706" s="2">
        <f>MACD!E2706</f>
        <v>-1.2052428301545</v>
      </c>
      <c r="E2706" s="2">
        <f>MACD!F2706</f>
        <v>-1.1186536440450827</v>
      </c>
      <c r="F2706" s="2">
        <f>'Moving Avg'!D2706</f>
        <v>7.9239999999999995</v>
      </c>
      <c r="G2706" s="2">
        <f>'Moving Avg'!F2706</f>
        <v>7.9595000000000011</v>
      </c>
      <c r="H2706" s="2">
        <f>'Moving Avg'!G2706</f>
        <v>15.213999999999997</v>
      </c>
      <c r="I2706" s="2">
        <f>'Moving Avg'!H2706</f>
        <v>23.447225</v>
      </c>
      <c r="J2706" s="6" t="str">
        <f>OBV!F2706</f>
        <v>BULLISH</v>
      </c>
      <c r="K2706" s="6" t="e">
        <f>OBV!G2706</f>
        <v>#DIV/0!</v>
      </c>
      <c r="L2706" s="6" t="str">
        <f>OBV!H2706</f>
        <v>BULLISH DIVERGENCE</v>
      </c>
      <c r="M2706" s="8">
        <f t="shared" si="426"/>
        <v>50</v>
      </c>
      <c r="N2706" s="8">
        <f t="shared" si="427"/>
        <v>100</v>
      </c>
      <c r="O2706" s="8">
        <f t="shared" si="428"/>
        <v>0</v>
      </c>
      <c r="P2706" s="8" t="e">
        <f t="shared" si="429"/>
        <v>#DIV/0!</v>
      </c>
      <c r="Q2706" s="9" t="e">
        <f t="shared" si="430"/>
        <v>#DIV/0!</v>
      </c>
      <c r="R2706" s="9" t="e">
        <f t="shared" si="431"/>
        <v>#DIV/0!</v>
      </c>
      <c r="S2706" s="9" t="e">
        <f t="shared" si="432"/>
        <v>#DIV/0!</v>
      </c>
      <c r="T2706" s="9" t="e">
        <f t="shared" si="433"/>
        <v>#DIV/0!</v>
      </c>
      <c r="U2706" s="8" t="e">
        <f t="shared" si="434"/>
        <v>#DIV/0!</v>
      </c>
      <c r="V2706" s="8" t="e">
        <f t="shared" si="435"/>
        <v>#DIV/0!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2025-12-13T18:49:19Z</dcterms:modified>
</cp:coreProperties>
</file>